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PL\Desktop\CONCORRÊNCIA PÚBLICA - 2026\C. PÚBLICA Nº 005.2026 0 PROC. 015.2026 - REV. UBS G.C - SEMSA\PEÇAS TÉCNICAS\Orc╠ºamento\"/>
    </mc:Choice>
  </mc:AlternateContent>
  <xr:revisionPtr revIDLastSave="0" documentId="8_{E959C3DA-AE5A-433B-89FC-E1F1A0A7FB77}" xr6:coauthVersionLast="47" xr6:coauthVersionMax="47" xr10:uidLastSave="{00000000-0000-0000-0000-000000000000}"/>
  <bookViews>
    <workbookView xWindow="-108" yWindow="-108" windowWidth="23256" windowHeight="12456" firstSheet="5" activeTab="8" xr2:uid="{00000000-000D-0000-FFFF-FFFF00000000}"/>
  </bookViews>
  <sheets>
    <sheet name="1. PLANILHA ORÇAMENTÁRIA" sheetId="1" r:id="rId1"/>
    <sheet name="2. RESUMO" sheetId="2" r:id="rId2"/>
    <sheet name="3. CFF" sheetId="3" r:id="rId3"/>
    <sheet name="4. CPUs" sheetId="4" r:id="rId4"/>
    <sheet name="5. COMP BDI" sheetId="5" r:id="rId5"/>
    <sheet name="6. Leis Sociais" sheetId="6" r:id="rId6"/>
    <sheet name="7. MEMÓRIA DE CÁLCULO" sheetId="10" r:id="rId7"/>
    <sheet name="8. CURVA ABC DE SERVIÇOS" sheetId="8" r:id="rId8"/>
    <sheet name="9. COTAÇÕES"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 localSheetId="4" hidden="1">{#N/A,#N/A,FALSE,"Planilha";#N/A,#N/A,FALSE,"Resumo";#N/A,#N/A,FALSE,"Fisico";#N/A,#N/A,FALSE,"Financeiro";#N/A,#N/A,FALSE,"Financeiro"}</definedName>
    <definedName name="\" localSheetId="5" hidden="1">{#N/A,#N/A,FALSE,"Planilha";#N/A,#N/A,FALSE,"Resumo";#N/A,#N/A,FALSE,"Fisico";#N/A,#N/A,FALSE,"Financeiro";#N/A,#N/A,FALSE,"Financeiro"}</definedName>
    <definedName name="\" localSheetId="6" hidden="1">{#N/A,#N/A,FALSE,"Planilha";#N/A,#N/A,FALSE,"Resumo";#N/A,#N/A,FALSE,"Fisico";#N/A,#N/A,FALSE,"Financeiro";#N/A,#N/A,FALSE,"Financeiro"}</definedName>
    <definedName name="\" localSheetId="8" hidden="1">{#N/A,#N/A,FALSE,"Planilha";#N/A,#N/A,FALSE,"Resumo";#N/A,#N/A,FALSE,"Fisico";#N/A,#N/A,FALSE,"Financeiro";#N/A,#N/A,FALSE,"Financeiro"}</definedName>
    <definedName name="\" hidden="1">{#N/A,#N/A,FALSE,"Planilha";#N/A,#N/A,FALSE,"Resumo";#N/A,#N/A,FALSE,"Fisico";#N/A,#N/A,FALSE,"Financeiro";#N/A,#N/A,FALSE,"Financeiro"}</definedName>
    <definedName name="\I" localSheetId="4">#REF!</definedName>
    <definedName name="\I" localSheetId="5">#REF!</definedName>
    <definedName name="\I" localSheetId="6">#REF!</definedName>
    <definedName name="\I" localSheetId="8">#REF!</definedName>
    <definedName name="\I">#REF!</definedName>
    <definedName name="\S" localSheetId="4">[1]COMPOS1!#REF!</definedName>
    <definedName name="\S" localSheetId="5">[1]COMPOS1!#REF!</definedName>
    <definedName name="\S">[1]COMPOS1!#REF!</definedName>
    <definedName name="_________sub1" localSheetId="4">#REF!</definedName>
    <definedName name="_________sub1" localSheetId="5">#REF!</definedName>
    <definedName name="_________sub1" localSheetId="6">#REF!</definedName>
    <definedName name="_________sub1" localSheetId="8">#REF!</definedName>
    <definedName name="_________sub1">#REF!</definedName>
    <definedName name="_________sub3" localSheetId="4">#REF!</definedName>
    <definedName name="_________sub3" localSheetId="5">#REF!</definedName>
    <definedName name="_________sub3" localSheetId="6">#REF!</definedName>
    <definedName name="_________sub3" localSheetId="8">#REF!</definedName>
    <definedName name="_________sub3">#REF!</definedName>
    <definedName name="________ELE3" localSheetId="4">#REF!</definedName>
    <definedName name="________ELE3" localSheetId="5">#REF!</definedName>
    <definedName name="________ELE3" localSheetId="6">#REF!</definedName>
    <definedName name="________ELE3" localSheetId="8">#REF!</definedName>
    <definedName name="________ELE3">#REF!</definedName>
    <definedName name="________sub1" localSheetId="4">#REF!</definedName>
    <definedName name="________sub1" localSheetId="5">#REF!</definedName>
    <definedName name="________sub1" localSheetId="6">#REF!</definedName>
    <definedName name="________sub1" localSheetId="8">#REF!</definedName>
    <definedName name="________sub1">#REF!</definedName>
    <definedName name="________sub2" localSheetId="4">#REF!</definedName>
    <definedName name="________sub2" localSheetId="5">#REF!</definedName>
    <definedName name="________sub2" localSheetId="6">#REF!</definedName>
    <definedName name="________sub2" localSheetId="8">#REF!</definedName>
    <definedName name="________sub2">#REF!</definedName>
    <definedName name="________sub3" localSheetId="4">#REF!</definedName>
    <definedName name="________sub3" localSheetId="5">#REF!</definedName>
    <definedName name="________sub3" localSheetId="6">#REF!</definedName>
    <definedName name="________sub3" localSheetId="8">#REF!</definedName>
    <definedName name="________sub3">#REF!</definedName>
    <definedName name="________sub4" localSheetId="4">#REF!</definedName>
    <definedName name="________sub4" localSheetId="5">#REF!</definedName>
    <definedName name="________sub4" localSheetId="6">#REF!</definedName>
    <definedName name="________sub4" localSheetId="8">#REF!</definedName>
    <definedName name="________sub4">#REF!</definedName>
    <definedName name="________tot1" localSheetId="4">#REF!</definedName>
    <definedName name="________tot1" localSheetId="5">#REF!</definedName>
    <definedName name="________tot1" localSheetId="6">#REF!</definedName>
    <definedName name="________tot1" localSheetId="8">#REF!</definedName>
    <definedName name="________tot1">#REF!</definedName>
    <definedName name="________tot2" localSheetId="4">#REF!</definedName>
    <definedName name="________tot2" localSheetId="5">#REF!</definedName>
    <definedName name="________tot2" localSheetId="6">#REF!</definedName>
    <definedName name="________tot2" localSheetId="8">#REF!</definedName>
    <definedName name="________tot2">#REF!</definedName>
    <definedName name="________tot3" localSheetId="4">#REF!</definedName>
    <definedName name="________tot3" localSheetId="5">#REF!</definedName>
    <definedName name="________tot3" localSheetId="6">#REF!</definedName>
    <definedName name="________tot3" localSheetId="8">#REF!</definedName>
    <definedName name="________tot3">#REF!</definedName>
    <definedName name="________tot4" localSheetId="4">#REF!</definedName>
    <definedName name="________tot4" localSheetId="5">#REF!</definedName>
    <definedName name="________tot4" localSheetId="6">#REF!</definedName>
    <definedName name="________tot4" localSheetId="8">#REF!</definedName>
    <definedName name="________tot4">#REF!</definedName>
    <definedName name="________tot5" localSheetId="4">#REF!</definedName>
    <definedName name="________tot5" localSheetId="5">#REF!</definedName>
    <definedName name="________tot5" localSheetId="6">#REF!</definedName>
    <definedName name="________tot5" localSheetId="8">#REF!</definedName>
    <definedName name="________tot5">#REF!</definedName>
    <definedName name="________tot6" localSheetId="4">#REF!</definedName>
    <definedName name="________tot6" localSheetId="5">#REF!</definedName>
    <definedName name="________tot6" localSheetId="6">#REF!</definedName>
    <definedName name="________tot6" localSheetId="8">#REF!</definedName>
    <definedName name="________tot6">#REF!</definedName>
    <definedName name="________tot7" localSheetId="4">#REF!</definedName>
    <definedName name="________tot7" localSheetId="5">#REF!</definedName>
    <definedName name="________tot7" localSheetId="6">#REF!</definedName>
    <definedName name="________tot7" localSheetId="8">#REF!</definedName>
    <definedName name="________tot7">#REF!</definedName>
    <definedName name="________tot8" localSheetId="4">#REF!</definedName>
    <definedName name="________tot8" localSheetId="5">#REF!</definedName>
    <definedName name="________tot8" localSheetId="6">#REF!</definedName>
    <definedName name="________tot8" localSheetId="8">#REF!</definedName>
    <definedName name="________tot8">#REF!</definedName>
    <definedName name="_______ELE1" localSheetId="4">#REF!</definedName>
    <definedName name="_______ELE1" localSheetId="5">#REF!</definedName>
    <definedName name="_______ELE1" localSheetId="6">#REF!</definedName>
    <definedName name="_______ELE1" localSheetId="8">#REF!</definedName>
    <definedName name="_______ELE1">#REF!</definedName>
    <definedName name="_______ELE2" localSheetId="4">#REF!</definedName>
    <definedName name="_______ELE2" localSheetId="5">#REF!</definedName>
    <definedName name="_______ELE2" localSheetId="6">#REF!</definedName>
    <definedName name="_______ELE2" localSheetId="8">#REF!</definedName>
    <definedName name="_______ELE2">#REF!</definedName>
    <definedName name="_______ELE3" localSheetId="4">#REF!</definedName>
    <definedName name="_______ELE3" localSheetId="5">#REF!</definedName>
    <definedName name="_______ELE3" localSheetId="6">#REF!</definedName>
    <definedName name="_______ELE3" localSheetId="8">#REF!</definedName>
    <definedName name="_______ELE3">#REF!</definedName>
    <definedName name="_______sub1" localSheetId="4">#REF!</definedName>
    <definedName name="_______sub1" localSheetId="5">#REF!</definedName>
    <definedName name="_______sub1" localSheetId="6">#REF!</definedName>
    <definedName name="_______sub1" localSheetId="8">#REF!</definedName>
    <definedName name="_______sub1">#REF!</definedName>
    <definedName name="_______sub2" localSheetId="4">#REF!</definedName>
    <definedName name="_______sub2" localSheetId="5">#REF!</definedName>
    <definedName name="_______sub2" localSheetId="6">#REF!</definedName>
    <definedName name="_______sub2" localSheetId="8">#REF!</definedName>
    <definedName name="_______sub2">#REF!</definedName>
    <definedName name="_______sub3" localSheetId="4">#REF!</definedName>
    <definedName name="_______sub3" localSheetId="5">#REF!</definedName>
    <definedName name="_______sub3" localSheetId="6">#REF!</definedName>
    <definedName name="_______sub3" localSheetId="8">#REF!</definedName>
    <definedName name="_______sub3">#REF!</definedName>
    <definedName name="_______sub4" localSheetId="4">#REF!</definedName>
    <definedName name="_______sub4" localSheetId="5">#REF!</definedName>
    <definedName name="_______sub4" localSheetId="6">#REF!</definedName>
    <definedName name="_______sub4" localSheetId="8">#REF!</definedName>
    <definedName name="_______sub4">#REF!</definedName>
    <definedName name="_______tot1" localSheetId="4">#REF!</definedName>
    <definedName name="_______tot1" localSheetId="5">#REF!</definedName>
    <definedName name="_______tot1" localSheetId="6">#REF!</definedName>
    <definedName name="_______tot1" localSheetId="8">#REF!</definedName>
    <definedName name="_______tot1">#REF!</definedName>
    <definedName name="_______tot2" localSheetId="4">#REF!</definedName>
    <definedName name="_______tot2" localSheetId="5">#REF!</definedName>
    <definedName name="_______tot2" localSheetId="6">#REF!</definedName>
    <definedName name="_______tot2" localSheetId="8">#REF!</definedName>
    <definedName name="_______tot2">#REF!</definedName>
    <definedName name="_______tot3" localSheetId="4">#REF!</definedName>
    <definedName name="_______tot3" localSheetId="5">#REF!</definedName>
    <definedName name="_______tot3" localSheetId="6">#REF!</definedName>
    <definedName name="_______tot3" localSheetId="8">#REF!</definedName>
    <definedName name="_______tot3">#REF!</definedName>
    <definedName name="_______tot4" localSheetId="4">#REF!</definedName>
    <definedName name="_______tot4" localSheetId="5">#REF!</definedName>
    <definedName name="_______tot4" localSheetId="6">#REF!</definedName>
    <definedName name="_______tot4" localSheetId="8">#REF!</definedName>
    <definedName name="_______tot4">#REF!</definedName>
    <definedName name="_______tot5" localSheetId="4">#REF!</definedName>
    <definedName name="_______tot5" localSheetId="5">#REF!</definedName>
    <definedName name="_______tot5" localSheetId="6">#REF!</definedName>
    <definedName name="_______tot5" localSheetId="8">#REF!</definedName>
    <definedName name="_______tot5">#REF!</definedName>
    <definedName name="_______tot6" localSheetId="4">#REF!</definedName>
    <definedName name="_______tot6" localSheetId="5">#REF!</definedName>
    <definedName name="_______tot6" localSheetId="6">#REF!</definedName>
    <definedName name="_______tot6" localSheetId="8">#REF!</definedName>
    <definedName name="_______tot6">#REF!</definedName>
    <definedName name="_______tot7" localSheetId="4">#REF!</definedName>
    <definedName name="_______tot7" localSheetId="5">#REF!</definedName>
    <definedName name="_______tot7" localSheetId="6">#REF!</definedName>
    <definedName name="_______tot7" localSheetId="8">#REF!</definedName>
    <definedName name="_______tot7">#REF!</definedName>
    <definedName name="_______tot8" localSheetId="4">#REF!</definedName>
    <definedName name="_______tot8" localSheetId="5">#REF!</definedName>
    <definedName name="_______tot8" localSheetId="6">#REF!</definedName>
    <definedName name="_______tot8" localSheetId="8">#REF!</definedName>
    <definedName name="_______tot8">#REF!</definedName>
    <definedName name="______ELE1" localSheetId="4">#REF!</definedName>
    <definedName name="______ELE1" localSheetId="5">#REF!</definedName>
    <definedName name="______ELE1" localSheetId="6">#REF!</definedName>
    <definedName name="______ELE1" localSheetId="8">#REF!</definedName>
    <definedName name="______ELE1">#REF!</definedName>
    <definedName name="______ELE2" localSheetId="4">#REF!</definedName>
    <definedName name="______ELE2" localSheetId="5">#REF!</definedName>
    <definedName name="______ELE2" localSheetId="6">#REF!</definedName>
    <definedName name="______ELE2" localSheetId="8">#REF!</definedName>
    <definedName name="______ELE2">#REF!</definedName>
    <definedName name="______ELE3" localSheetId="4">#REF!</definedName>
    <definedName name="______ELE3" localSheetId="5">#REF!</definedName>
    <definedName name="______ELE3" localSheetId="6">#REF!</definedName>
    <definedName name="______ELE3" localSheetId="8">#REF!</definedName>
    <definedName name="______ELE3">#REF!</definedName>
    <definedName name="______sub1" localSheetId="4">#REF!</definedName>
    <definedName name="______sub1" localSheetId="5">#REF!</definedName>
    <definedName name="______sub1" localSheetId="6">#REF!</definedName>
    <definedName name="______sub1" localSheetId="8">#REF!</definedName>
    <definedName name="______sub1">#REF!</definedName>
    <definedName name="______sub2" localSheetId="4">#REF!</definedName>
    <definedName name="______sub2" localSheetId="5">#REF!</definedName>
    <definedName name="______sub2" localSheetId="6">#REF!</definedName>
    <definedName name="______sub2" localSheetId="8">#REF!</definedName>
    <definedName name="______sub2">#REF!</definedName>
    <definedName name="______sub3" localSheetId="4">#REF!</definedName>
    <definedName name="______sub3" localSheetId="5">#REF!</definedName>
    <definedName name="______sub3" localSheetId="6">#REF!</definedName>
    <definedName name="______sub3" localSheetId="8">#REF!</definedName>
    <definedName name="______sub3">#REF!</definedName>
    <definedName name="______sub4" localSheetId="4">#REF!</definedName>
    <definedName name="______sub4" localSheetId="5">#REF!</definedName>
    <definedName name="______sub4" localSheetId="6">#REF!</definedName>
    <definedName name="______sub4" localSheetId="8">#REF!</definedName>
    <definedName name="______sub4">#REF!</definedName>
    <definedName name="______tot1" localSheetId="4">#REF!</definedName>
    <definedName name="______tot1" localSheetId="5">#REF!</definedName>
    <definedName name="______tot1" localSheetId="6">#REF!</definedName>
    <definedName name="______tot1" localSheetId="8">#REF!</definedName>
    <definedName name="______tot1">#REF!</definedName>
    <definedName name="______tot2" localSheetId="4">#REF!</definedName>
    <definedName name="______tot2" localSheetId="5">#REF!</definedName>
    <definedName name="______tot2" localSheetId="6">#REF!</definedName>
    <definedName name="______tot2" localSheetId="8">#REF!</definedName>
    <definedName name="______tot2">#REF!</definedName>
    <definedName name="______tot3" localSheetId="4">#REF!</definedName>
    <definedName name="______tot3" localSheetId="5">#REF!</definedName>
    <definedName name="______tot3" localSheetId="6">#REF!</definedName>
    <definedName name="______tot3" localSheetId="8">#REF!</definedName>
    <definedName name="______tot3">#REF!</definedName>
    <definedName name="______tot4" localSheetId="4">#REF!</definedName>
    <definedName name="______tot4" localSheetId="5">#REF!</definedName>
    <definedName name="______tot4" localSheetId="6">#REF!</definedName>
    <definedName name="______tot4" localSheetId="8">#REF!</definedName>
    <definedName name="______tot4">#REF!</definedName>
    <definedName name="______tot5" localSheetId="4">#REF!</definedName>
    <definedName name="______tot5" localSheetId="5">#REF!</definedName>
    <definedName name="______tot5" localSheetId="6">#REF!</definedName>
    <definedName name="______tot5" localSheetId="8">#REF!</definedName>
    <definedName name="______tot5">#REF!</definedName>
    <definedName name="______tot6" localSheetId="4">#REF!</definedName>
    <definedName name="______tot6" localSheetId="5">#REF!</definedName>
    <definedName name="______tot6" localSheetId="6">#REF!</definedName>
    <definedName name="______tot6" localSheetId="8">#REF!</definedName>
    <definedName name="______tot6">#REF!</definedName>
    <definedName name="______tot7" localSheetId="4">#REF!</definedName>
    <definedName name="______tot7" localSheetId="5">#REF!</definedName>
    <definedName name="______tot7" localSheetId="6">#REF!</definedName>
    <definedName name="______tot7" localSheetId="8">#REF!</definedName>
    <definedName name="______tot7">#REF!</definedName>
    <definedName name="______tot8" localSheetId="4">#REF!</definedName>
    <definedName name="______tot8" localSheetId="5">#REF!</definedName>
    <definedName name="______tot8" localSheetId="6">#REF!</definedName>
    <definedName name="______tot8" localSheetId="8">#REF!</definedName>
    <definedName name="______tot8">#REF!</definedName>
    <definedName name="_____ELE1" localSheetId="4">#REF!</definedName>
    <definedName name="_____ELE1" localSheetId="5">#REF!</definedName>
    <definedName name="_____ELE1" localSheetId="6">#REF!</definedName>
    <definedName name="_____ELE1" localSheetId="8">#REF!</definedName>
    <definedName name="_____ELE1">#REF!</definedName>
    <definedName name="_____ELE2" localSheetId="4">#REF!</definedName>
    <definedName name="_____ELE2" localSheetId="5">#REF!</definedName>
    <definedName name="_____ELE2" localSheetId="6">#REF!</definedName>
    <definedName name="_____ELE2" localSheetId="8">#REF!</definedName>
    <definedName name="_____ELE2">#REF!</definedName>
    <definedName name="_____ELE3" localSheetId="4">#REF!</definedName>
    <definedName name="_____ELE3" localSheetId="5">#REF!</definedName>
    <definedName name="_____ELE3" localSheetId="6">#REF!</definedName>
    <definedName name="_____ELE3" localSheetId="8">#REF!</definedName>
    <definedName name="_____ELE3">#REF!</definedName>
    <definedName name="_____sub1" localSheetId="4">#REF!</definedName>
    <definedName name="_____sub1" localSheetId="5">#REF!</definedName>
    <definedName name="_____sub1" localSheetId="6">#REF!</definedName>
    <definedName name="_____sub1" localSheetId="8">#REF!</definedName>
    <definedName name="_____sub1">#REF!</definedName>
    <definedName name="_____sub2" localSheetId="4">#REF!</definedName>
    <definedName name="_____sub2" localSheetId="5">#REF!</definedName>
    <definedName name="_____sub2" localSheetId="6">#REF!</definedName>
    <definedName name="_____sub2" localSheetId="8">#REF!</definedName>
    <definedName name="_____sub2">#REF!</definedName>
    <definedName name="_____sub3" localSheetId="4">#REF!</definedName>
    <definedName name="_____sub3" localSheetId="5">#REF!</definedName>
    <definedName name="_____sub3" localSheetId="6">#REF!</definedName>
    <definedName name="_____sub3" localSheetId="8">#REF!</definedName>
    <definedName name="_____sub3">#REF!</definedName>
    <definedName name="_____sub4" localSheetId="4">#REF!</definedName>
    <definedName name="_____sub4" localSheetId="5">#REF!</definedName>
    <definedName name="_____sub4" localSheetId="6">#REF!</definedName>
    <definedName name="_____sub4" localSheetId="8">#REF!</definedName>
    <definedName name="_____sub4">#REF!</definedName>
    <definedName name="_____tot1" localSheetId="4">#REF!</definedName>
    <definedName name="_____tot1" localSheetId="5">#REF!</definedName>
    <definedName name="_____tot1" localSheetId="6">#REF!</definedName>
    <definedName name="_____tot1" localSheetId="8">#REF!</definedName>
    <definedName name="_____tot1">#REF!</definedName>
    <definedName name="_____tot2" localSheetId="4">#REF!</definedName>
    <definedName name="_____tot2" localSheetId="5">#REF!</definedName>
    <definedName name="_____tot2" localSheetId="6">#REF!</definedName>
    <definedName name="_____tot2" localSheetId="8">#REF!</definedName>
    <definedName name="_____tot2">#REF!</definedName>
    <definedName name="_____tot3" localSheetId="4">#REF!</definedName>
    <definedName name="_____tot3" localSheetId="5">#REF!</definedName>
    <definedName name="_____tot3" localSheetId="6">#REF!</definedName>
    <definedName name="_____tot3" localSheetId="8">#REF!</definedName>
    <definedName name="_____tot3">#REF!</definedName>
    <definedName name="_____tot4" localSheetId="4">#REF!</definedName>
    <definedName name="_____tot4" localSheetId="5">#REF!</definedName>
    <definedName name="_____tot4" localSheetId="6">#REF!</definedName>
    <definedName name="_____tot4" localSheetId="8">#REF!</definedName>
    <definedName name="_____tot4">#REF!</definedName>
    <definedName name="_____tot5" localSheetId="4">#REF!</definedName>
    <definedName name="_____tot5" localSheetId="5">#REF!</definedName>
    <definedName name="_____tot5" localSheetId="6">#REF!</definedName>
    <definedName name="_____tot5" localSheetId="8">#REF!</definedName>
    <definedName name="_____tot5">#REF!</definedName>
    <definedName name="_____tot6" localSheetId="4">#REF!</definedName>
    <definedName name="_____tot6" localSheetId="5">#REF!</definedName>
    <definedName name="_____tot6" localSheetId="6">#REF!</definedName>
    <definedName name="_____tot6" localSheetId="8">#REF!</definedName>
    <definedName name="_____tot6">#REF!</definedName>
    <definedName name="_____tot7" localSheetId="4">#REF!</definedName>
    <definedName name="_____tot7" localSheetId="5">#REF!</definedName>
    <definedName name="_____tot7" localSheetId="6">#REF!</definedName>
    <definedName name="_____tot7" localSheetId="8">#REF!</definedName>
    <definedName name="_____tot7">#REF!</definedName>
    <definedName name="_____tot8" localSheetId="4">#REF!</definedName>
    <definedName name="_____tot8" localSheetId="5">#REF!</definedName>
    <definedName name="_____tot8" localSheetId="6">#REF!</definedName>
    <definedName name="_____tot8" localSheetId="8">#REF!</definedName>
    <definedName name="_____tot8">#REF!</definedName>
    <definedName name="____ELE1" localSheetId="4">#REF!</definedName>
    <definedName name="____ELE1" localSheetId="5">#REF!</definedName>
    <definedName name="____ELE1" localSheetId="6">#REF!</definedName>
    <definedName name="____ELE1" localSheetId="8">#REF!</definedName>
    <definedName name="____ELE1">#REF!</definedName>
    <definedName name="____ELE2" localSheetId="4">#REF!</definedName>
    <definedName name="____ELE2" localSheetId="5">#REF!</definedName>
    <definedName name="____ELE2" localSheetId="6">#REF!</definedName>
    <definedName name="____ELE2" localSheetId="8">#REF!</definedName>
    <definedName name="____ELE2">#REF!</definedName>
    <definedName name="____ELE3">"'file://servidor/engenharia/projetos/amajari/or%c3%a7-revisado%20%c3%81gua%20espelho.xls'#$''.$g$287"</definedName>
    <definedName name="____sub1" localSheetId="4">#REF!</definedName>
    <definedName name="____sub1" localSheetId="5">#REF!</definedName>
    <definedName name="____sub1" localSheetId="6">#REF!</definedName>
    <definedName name="____sub1" localSheetId="8">#REF!</definedName>
    <definedName name="____sub1">#REF!</definedName>
    <definedName name="____sub2" localSheetId="4">#REF!</definedName>
    <definedName name="____sub2" localSheetId="5">#REF!</definedName>
    <definedName name="____sub2" localSheetId="6">#REF!</definedName>
    <definedName name="____sub2" localSheetId="8">#REF!</definedName>
    <definedName name="____sub2">#REF!</definedName>
    <definedName name="____sub3" localSheetId="4">#REF!</definedName>
    <definedName name="____sub3" localSheetId="5">#REF!</definedName>
    <definedName name="____sub3" localSheetId="6">#REF!</definedName>
    <definedName name="____sub3" localSheetId="8">#REF!</definedName>
    <definedName name="____sub3">#REF!</definedName>
    <definedName name="____sub4" localSheetId="4">#REF!</definedName>
    <definedName name="____sub4" localSheetId="5">#REF!</definedName>
    <definedName name="____sub4" localSheetId="6">#REF!</definedName>
    <definedName name="____sub4" localSheetId="8">#REF!</definedName>
    <definedName name="____sub4">#REF!</definedName>
    <definedName name="____tot1">"'file://servidor/engenharia/projetos/amajari/or%c3%a7-revisado%20%c3%81gua%20espelho.xls'#$''.$d$9"</definedName>
    <definedName name="____tot2">"'file://servidor/engenharia/projetos/amajari/or%c3%a7-revisado%20%c3%81gua%20espelho.xls'#$''.$d$10"</definedName>
    <definedName name="____tot3">"'file://servidor/engenharia/projetos/amajari/or%c3%a7-revisado%20%c3%81gua%20espelho.xls'#$''.$d$11"</definedName>
    <definedName name="____tot4">"'file://servidor/engenharia/projetos/amajari/or%c3%a7-revisado%20%c3%81gua%20espelho.xls'#$''.$d$12"</definedName>
    <definedName name="____tot5">"'file://servidor/engenharia/projetos/amajari/or%c3%a7-revisado%20%c3%81gua%20espelho.xls'#$''.$d$13"</definedName>
    <definedName name="____tot6">"'file://servidor/engenharia/projetos/amajari/or%c3%a7-revisado%20%c3%81gua%20espelho.xls'#$''.$d$14"</definedName>
    <definedName name="____tot7">"'file://servidor/engenharia/projetos/amajari/or%c3%a7-revisado%20%c3%81gua%20espelho.xls'#$''.$d$15"</definedName>
    <definedName name="____tot8">"'file://servidor/engenharia/projetos/amajari/or%c3%a7-revisado%20%c3%81gua%20espelho.xls'#$''.$d$19"</definedName>
    <definedName name="___ELE1">"'file://servidor/engenharia/projetos/amajari/or%c3%a7-revisado%20%c3%81gua%20espelho.xls'#$''.$g$9"</definedName>
    <definedName name="___ELE2">"'file://servidor/engenharia/projetos/amajari/or%c3%a7-revisado%20%c3%81gua%20espelho.xls'#$''.$g$148"</definedName>
    <definedName name="___ELE3" localSheetId="4">#REF!</definedName>
    <definedName name="___ELE3" localSheetId="5">#REF!</definedName>
    <definedName name="___ELE3" localSheetId="6">#REF!</definedName>
    <definedName name="___ELE3" localSheetId="8">#REF!</definedName>
    <definedName name="___ELE3">#REF!</definedName>
    <definedName name="___sub1" localSheetId="4">#REF!</definedName>
    <definedName name="___sub1" localSheetId="5">#REF!</definedName>
    <definedName name="___sub1" localSheetId="6">#REF!</definedName>
    <definedName name="___sub1" localSheetId="8">#REF!</definedName>
    <definedName name="___sub1">#REF!</definedName>
    <definedName name="___sub2" localSheetId="4">#REF!</definedName>
    <definedName name="___sub2" localSheetId="5">#REF!</definedName>
    <definedName name="___sub2" localSheetId="6">#REF!</definedName>
    <definedName name="___sub2" localSheetId="8">#REF!</definedName>
    <definedName name="___sub2">#REF!</definedName>
    <definedName name="___sub3" localSheetId="4">#REF!</definedName>
    <definedName name="___sub3" localSheetId="5">#REF!</definedName>
    <definedName name="___sub3" localSheetId="6">#REF!</definedName>
    <definedName name="___sub3" localSheetId="8">#REF!</definedName>
    <definedName name="___sub3">#REF!</definedName>
    <definedName name="___sub4" localSheetId="4">#REF!</definedName>
    <definedName name="___sub4" localSheetId="5">#REF!</definedName>
    <definedName name="___sub4" localSheetId="6">#REF!</definedName>
    <definedName name="___sub4" localSheetId="8">#REF!</definedName>
    <definedName name="___sub4">#REF!</definedName>
    <definedName name="___tot1" localSheetId="4">#REF!</definedName>
    <definedName name="___tot1" localSheetId="5">#REF!</definedName>
    <definedName name="___tot1" localSheetId="6">#REF!</definedName>
    <definedName name="___tot1" localSheetId="8">#REF!</definedName>
    <definedName name="___tot1">#REF!</definedName>
    <definedName name="___tot2" localSheetId="4">#REF!</definedName>
    <definedName name="___tot2" localSheetId="5">#REF!</definedName>
    <definedName name="___tot2" localSheetId="6">#REF!</definedName>
    <definedName name="___tot2" localSheetId="8">#REF!</definedName>
    <definedName name="___tot2">#REF!</definedName>
    <definedName name="___tot3" localSheetId="4">#REF!</definedName>
    <definedName name="___tot3" localSheetId="5">#REF!</definedName>
    <definedName name="___tot3" localSheetId="6">#REF!</definedName>
    <definedName name="___tot3" localSheetId="8">#REF!</definedName>
    <definedName name="___tot3">#REF!</definedName>
    <definedName name="___tot4" localSheetId="4">#REF!</definedName>
    <definedName name="___tot4" localSheetId="5">#REF!</definedName>
    <definedName name="___tot4" localSheetId="6">#REF!</definedName>
    <definedName name="___tot4" localSheetId="8">#REF!</definedName>
    <definedName name="___tot4">#REF!</definedName>
    <definedName name="___tot5" localSheetId="4">#REF!</definedName>
    <definedName name="___tot5" localSheetId="5">#REF!</definedName>
    <definedName name="___tot5" localSheetId="6">#REF!</definedName>
    <definedName name="___tot5" localSheetId="8">#REF!</definedName>
    <definedName name="___tot5">#REF!</definedName>
    <definedName name="___tot6" localSheetId="4">#REF!</definedName>
    <definedName name="___tot6" localSheetId="5">#REF!</definedName>
    <definedName name="___tot6" localSheetId="6">#REF!</definedName>
    <definedName name="___tot6" localSheetId="8">#REF!</definedName>
    <definedName name="___tot6">#REF!</definedName>
    <definedName name="___tot7" localSheetId="4">#REF!</definedName>
    <definedName name="___tot7" localSheetId="5">#REF!</definedName>
    <definedName name="___tot7" localSheetId="6">#REF!</definedName>
    <definedName name="___tot7" localSheetId="8">#REF!</definedName>
    <definedName name="___tot7">#REF!</definedName>
    <definedName name="___tot8" localSheetId="4">#REF!</definedName>
    <definedName name="___tot8" localSheetId="5">#REF!</definedName>
    <definedName name="___tot8" localSheetId="6">#REF!</definedName>
    <definedName name="___tot8" localSheetId="8">#REF!</definedName>
    <definedName name="___tot8">#REF!</definedName>
    <definedName name="__ELE1" localSheetId="4">#REF!</definedName>
    <definedName name="__ELE1" localSheetId="5">#REF!</definedName>
    <definedName name="__ELE1" localSheetId="6">#REF!</definedName>
    <definedName name="__ELE1" localSheetId="8">#REF!</definedName>
    <definedName name="__ELE1">#REF!</definedName>
    <definedName name="__ELE2" localSheetId="4">#REF!</definedName>
    <definedName name="__ELE2" localSheetId="5">#REF!</definedName>
    <definedName name="__ELE2" localSheetId="6">#REF!</definedName>
    <definedName name="__ELE2" localSheetId="8">#REF!</definedName>
    <definedName name="__ELE2">#REF!</definedName>
    <definedName name="__ELE3" localSheetId="4">#REF!</definedName>
    <definedName name="__ELE3" localSheetId="5">#REF!</definedName>
    <definedName name="__ELE3" localSheetId="6">#REF!</definedName>
    <definedName name="__ELE3" localSheetId="8">#REF!</definedName>
    <definedName name="__ELE3">#REF!</definedName>
    <definedName name="__PL1" localSheetId="4">#REF!</definedName>
    <definedName name="__PL1" localSheetId="5">#REF!</definedName>
    <definedName name="__PL1" localSheetId="6">#REF!</definedName>
    <definedName name="__PL1" localSheetId="8">#REF!</definedName>
    <definedName name="__PL1">#REF!</definedName>
    <definedName name="__sub1" localSheetId="4">#REF!</definedName>
    <definedName name="__sub1" localSheetId="5">#REF!</definedName>
    <definedName name="__sub1" localSheetId="6">#REF!</definedName>
    <definedName name="__sub1" localSheetId="8">#REF!</definedName>
    <definedName name="__sub1">#REF!</definedName>
    <definedName name="__sub2" localSheetId="4">#REF!</definedName>
    <definedName name="__sub2" localSheetId="5">#REF!</definedName>
    <definedName name="__sub2" localSheetId="6">#REF!</definedName>
    <definedName name="__sub2" localSheetId="8">#REF!</definedName>
    <definedName name="__sub2">#REF!</definedName>
    <definedName name="__sub3" localSheetId="4">#REF!</definedName>
    <definedName name="__sub3" localSheetId="5">#REF!</definedName>
    <definedName name="__sub3" localSheetId="6">#REF!</definedName>
    <definedName name="__sub3" localSheetId="8">#REF!</definedName>
    <definedName name="__sub3">#REF!</definedName>
    <definedName name="__sub4" localSheetId="4">#REF!</definedName>
    <definedName name="__sub4" localSheetId="5">#REF!</definedName>
    <definedName name="__sub4" localSheetId="6">#REF!</definedName>
    <definedName name="__sub4" localSheetId="8">#REF!</definedName>
    <definedName name="__sub4">#REF!</definedName>
    <definedName name="__tot1" localSheetId="4">#REF!</definedName>
    <definedName name="__tot1" localSheetId="5">#REF!</definedName>
    <definedName name="__tot1" localSheetId="6">#REF!</definedName>
    <definedName name="__tot1" localSheetId="8">#REF!</definedName>
    <definedName name="__tot1">#REF!</definedName>
    <definedName name="__tot2" localSheetId="4">#REF!</definedName>
    <definedName name="__tot2" localSheetId="5">#REF!</definedName>
    <definedName name="__tot2" localSheetId="6">#REF!</definedName>
    <definedName name="__tot2" localSheetId="8">#REF!</definedName>
    <definedName name="__tot2">#REF!</definedName>
    <definedName name="__tot3" localSheetId="4">#REF!</definedName>
    <definedName name="__tot3" localSheetId="5">#REF!</definedName>
    <definedName name="__tot3" localSheetId="6">#REF!</definedName>
    <definedName name="__tot3" localSheetId="8">#REF!</definedName>
    <definedName name="__tot3">#REF!</definedName>
    <definedName name="__tot4" localSheetId="4">#REF!</definedName>
    <definedName name="__tot4" localSheetId="5">#REF!</definedName>
    <definedName name="__tot4" localSheetId="6">#REF!</definedName>
    <definedName name="__tot4" localSheetId="8">#REF!</definedName>
    <definedName name="__tot4">#REF!</definedName>
    <definedName name="__tot5" localSheetId="4">#REF!</definedName>
    <definedName name="__tot5" localSheetId="5">#REF!</definedName>
    <definedName name="__tot5" localSheetId="6">#REF!</definedName>
    <definedName name="__tot5" localSheetId="8">#REF!</definedName>
    <definedName name="__tot5">#REF!</definedName>
    <definedName name="__tot6" localSheetId="4">#REF!</definedName>
    <definedName name="__tot6" localSheetId="5">#REF!</definedName>
    <definedName name="__tot6" localSheetId="6">#REF!</definedName>
    <definedName name="__tot6" localSheetId="8">#REF!</definedName>
    <definedName name="__tot6">#REF!</definedName>
    <definedName name="__tot7" localSheetId="4">#REF!</definedName>
    <definedName name="__tot7" localSheetId="5">#REF!</definedName>
    <definedName name="__tot7" localSheetId="6">#REF!</definedName>
    <definedName name="__tot7" localSheetId="8">#REF!</definedName>
    <definedName name="__tot7">#REF!</definedName>
    <definedName name="__tot8" localSheetId="4">#REF!</definedName>
    <definedName name="__tot8" localSheetId="5">#REF!</definedName>
    <definedName name="__tot8" localSheetId="6">#REF!</definedName>
    <definedName name="__tot8" localSheetId="8">#REF!</definedName>
    <definedName name="__tot8">#REF!</definedName>
    <definedName name="_01_09_96" localSheetId="4">#REF!</definedName>
    <definedName name="_01_09_96" localSheetId="5">#REF!</definedName>
    <definedName name="_01_09_96" localSheetId="6">#REF!</definedName>
    <definedName name="_01_09_96" localSheetId="8">#REF!</definedName>
    <definedName name="_01_09_96">#REF!</definedName>
    <definedName name="_1_I_1" localSheetId="4">#REF!</definedName>
    <definedName name="_1_I_1" localSheetId="5">#REF!</definedName>
    <definedName name="_1_I_1" localSheetId="6">#REF!</definedName>
    <definedName name="_1_I_1" localSheetId="8">#REF!</definedName>
    <definedName name="_1_I_1">#REF!</definedName>
    <definedName name="_11_S_1" localSheetId="4">[2]COMPOS1!#REF!</definedName>
    <definedName name="_11_S_1" localSheetId="5">[2]COMPOS1!#REF!</definedName>
    <definedName name="_11_S_1" localSheetId="8">[2]COMPOS1!#REF!</definedName>
    <definedName name="_11_S_1">[2]COMPOS1!#REF!</definedName>
    <definedName name="_ELE1" localSheetId="4">#REF!</definedName>
    <definedName name="_ELE1" localSheetId="5">#REF!</definedName>
    <definedName name="_ELE1" localSheetId="6">#REF!</definedName>
    <definedName name="_ELE1" localSheetId="8">#REF!</definedName>
    <definedName name="_ELE1">#REF!</definedName>
    <definedName name="_ELE2" localSheetId="4">#REF!</definedName>
    <definedName name="_ELE2" localSheetId="5">#REF!</definedName>
    <definedName name="_ELE2" localSheetId="6">#REF!</definedName>
    <definedName name="_ELE2" localSheetId="8">#REF!</definedName>
    <definedName name="_ELE2">#REF!</definedName>
    <definedName name="_ELE3" localSheetId="4">#REF!</definedName>
    <definedName name="_ELE3" localSheetId="5">#REF!</definedName>
    <definedName name="_ELE3" localSheetId="6">#REF!</definedName>
    <definedName name="_ELE3" localSheetId="8">#REF!</definedName>
    <definedName name="_ELE3">#REF!</definedName>
    <definedName name="_Fill" localSheetId="4" hidden="1">#REF!</definedName>
    <definedName name="_Fill" localSheetId="5" hidden="1">#REF!</definedName>
    <definedName name="_Fill" localSheetId="6" hidden="1">#REF!</definedName>
    <definedName name="_Fill" localSheetId="8" hidden="1">#REF!</definedName>
    <definedName name="_Fill" hidden="1">#REF!</definedName>
    <definedName name="_xlnm._FilterDatabase" localSheetId="6" hidden="1">'7. MEMÓRIA DE CÁLCULO'!$A$6:$F$165</definedName>
    <definedName name="_I" localSheetId="4">#REF!</definedName>
    <definedName name="_I" localSheetId="5">#REF!</definedName>
    <definedName name="_I" localSheetId="6">#REF!</definedName>
    <definedName name="_I" localSheetId="8">#REF!</definedName>
    <definedName name="_I">#REF!</definedName>
    <definedName name="_mar2" localSheetId="4">'[3]RESTAURAÇÃO '!#REF!</definedName>
    <definedName name="_mar2" localSheetId="5">'[3]RESTAURAÇÃO '!#REF!</definedName>
    <definedName name="_mar2" localSheetId="8">'[3]RESTAURAÇÃO '!#REF!</definedName>
    <definedName name="_mar2">'[3]RESTAURAÇÃO '!#REF!</definedName>
    <definedName name="_PL1" localSheetId="4">#REF!</definedName>
    <definedName name="_PL1" localSheetId="5">#REF!</definedName>
    <definedName name="_PL1" localSheetId="6">#REF!</definedName>
    <definedName name="_PL1" localSheetId="8">#REF!</definedName>
    <definedName name="_PL1">#REF!</definedName>
    <definedName name="_S" localSheetId="4">[2]COMPOS1!#REF!</definedName>
    <definedName name="_S" localSheetId="5">[2]COMPOS1!#REF!</definedName>
    <definedName name="_S">[2]COMPOS1!#REF!</definedName>
    <definedName name="_sub1" localSheetId="4">#REF!</definedName>
    <definedName name="_sub1" localSheetId="5">#REF!</definedName>
    <definedName name="_sub1" localSheetId="6">#REF!</definedName>
    <definedName name="_sub1" localSheetId="8">#REF!</definedName>
    <definedName name="_sub1">#REF!</definedName>
    <definedName name="_sub2" localSheetId="4">#REF!</definedName>
    <definedName name="_sub2" localSheetId="5">#REF!</definedName>
    <definedName name="_sub2" localSheetId="6">#REF!</definedName>
    <definedName name="_sub2" localSheetId="8">#REF!</definedName>
    <definedName name="_sub2">#REF!</definedName>
    <definedName name="_sub3" localSheetId="4">#REF!</definedName>
    <definedName name="_sub3" localSheetId="5">#REF!</definedName>
    <definedName name="_sub3" localSheetId="6">#REF!</definedName>
    <definedName name="_sub3" localSheetId="8">#REF!</definedName>
    <definedName name="_sub3">#REF!</definedName>
    <definedName name="_sub4" localSheetId="4">#REF!</definedName>
    <definedName name="_sub4" localSheetId="5">#REF!</definedName>
    <definedName name="_sub4" localSheetId="6">#REF!</definedName>
    <definedName name="_sub4" localSheetId="8">#REF!</definedName>
    <definedName name="_sub4">#REF!</definedName>
    <definedName name="_tot1" localSheetId="4">#REF!</definedName>
    <definedName name="_tot1" localSheetId="5">#REF!</definedName>
    <definedName name="_tot1" localSheetId="6">#REF!</definedName>
    <definedName name="_tot1" localSheetId="8">#REF!</definedName>
    <definedName name="_tot1">#REF!</definedName>
    <definedName name="_tot2" localSheetId="4">#REF!</definedName>
    <definedName name="_tot2" localSheetId="5">#REF!</definedName>
    <definedName name="_tot2" localSheetId="6">#REF!</definedName>
    <definedName name="_tot2" localSheetId="8">#REF!</definedName>
    <definedName name="_tot2">#REF!</definedName>
    <definedName name="_tot3" localSheetId="4">#REF!</definedName>
    <definedName name="_tot3" localSheetId="5">#REF!</definedName>
    <definedName name="_tot3" localSheetId="6">#REF!</definedName>
    <definedName name="_tot3" localSheetId="8">#REF!</definedName>
    <definedName name="_tot3">#REF!</definedName>
    <definedName name="_tot4" localSheetId="4">#REF!</definedName>
    <definedName name="_tot4" localSheetId="5">#REF!</definedName>
    <definedName name="_tot4" localSheetId="6">#REF!</definedName>
    <definedName name="_tot4" localSheetId="8">#REF!</definedName>
    <definedName name="_tot4">#REF!</definedName>
    <definedName name="_tot5" localSheetId="4">#REF!</definedName>
    <definedName name="_tot5" localSheetId="5">#REF!</definedName>
    <definedName name="_tot5" localSheetId="6">#REF!</definedName>
    <definedName name="_tot5" localSheetId="8">#REF!</definedName>
    <definedName name="_tot5">#REF!</definedName>
    <definedName name="_tot6" localSheetId="4">#REF!</definedName>
    <definedName name="_tot6" localSheetId="5">#REF!</definedName>
    <definedName name="_tot6" localSheetId="6">#REF!</definedName>
    <definedName name="_tot6" localSheetId="8">#REF!</definedName>
    <definedName name="_tot6">#REF!</definedName>
    <definedName name="_tot7" localSheetId="4">#REF!</definedName>
    <definedName name="_tot7" localSheetId="5">#REF!</definedName>
    <definedName name="_tot7" localSheetId="6">#REF!</definedName>
    <definedName name="_tot7" localSheetId="8">#REF!</definedName>
    <definedName name="_tot7">#REF!</definedName>
    <definedName name="_tot8" localSheetId="4">#REF!</definedName>
    <definedName name="_tot8" localSheetId="5">#REF!</definedName>
    <definedName name="_tot8" localSheetId="6">#REF!</definedName>
    <definedName name="_tot8" localSheetId="8">#REF!</definedName>
    <definedName name="_tot8">#REF!</definedName>
    <definedName name="A" localSheetId="4" hidden="1">{#N/A,#N/A,FALSE,"Planilha";#N/A,#N/A,FALSE,"Resumo";#N/A,#N/A,FALSE,"Fisico";#N/A,#N/A,FALSE,"Financeiro";#N/A,#N/A,FALSE,"Financeiro"}</definedName>
    <definedName name="A" localSheetId="5" hidden="1">{#N/A,#N/A,FALSE,"Planilha";#N/A,#N/A,FALSE,"Resumo";#N/A,#N/A,FALSE,"Fisico";#N/A,#N/A,FALSE,"Financeiro";#N/A,#N/A,FALSE,"Financeiro"}</definedName>
    <definedName name="A" localSheetId="6" hidden="1">{#N/A,#N/A,FALSE,"Planilha";#N/A,#N/A,FALSE,"Resumo";#N/A,#N/A,FALSE,"Fisico";#N/A,#N/A,FALSE,"Financeiro";#N/A,#N/A,FALSE,"Financeiro"}</definedName>
    <definedName name="A" localSheetId="8" hidden="1">{#N/A,#N/A,FALSE,"Planilha";#N/A,#N/A,FALSE,"Resumo";#N/A,#N/A,FALSE,"Fisico";#N/A,#N/A,FALSE,"Financeiro";#N/A,#N/A,FALSE,"Financeiro"}</definedName>
    <definedName name="A" hidden="1">{#N/A,#N/A,FALSE,"Planilha";#N/A,#N/A,FALSE,"Resumo";#N/A,#N/A,FALSE,"Fisico";#N/A,#N/A,FALSE,"Financeiro";#N/A,#N/A,FALSE,"Financeiro"}</definedName>
    <definedName name="A_2">NA()</definedName>
    <definedName name="A_3">NA()</definedName>
    <definedName name="A_4">NA()</definedName>
    <definedName name="A_5">NA()</definedName>
    <definedName name="A_6">NA()</definedName>
    <definedName name="A_7">NA()</definedName>
    <definedName name="AA">#N/A</definedName>
    <definedName name="aaa">#N/A</definedName>
    <definedName name="AAT_5.2" localSheetId="4" hidden="1">{#N/A,#N/A,FALSE,"Planilha";#N/A,#N/A,FALSE,"Resumo";#N/A,#N/A,FALSE,"Fisico";#N/A,#N/A,FALSE,"Financeiro";#N/A,#N/A,FALSE,"Financeiro"}</definedName>
    <definedName name="AAT_5.2" localSheetId="5" hidden="1">{#N/A,#N/A,FALSE,"Planilha";#N/A,#N/A,FALSE,"Resumo";#N/A,#N/A,FALSE,"Fisico";#N/A,#N/A,FALSE,"Financeiro";#N/A,#N/A,FALSE,"Financeiro"}</definedName>
    <definedName name="AAT_5.2" localSheetId="6" hidden="1">{#N/A,#N/A,FALSE,"Planilha";#N/A,#N/A,FALSE,"Resumo";#N/A,#N/A,FALSE,"Fisico";#N/A,#N/A,FALSE,"Financeiro";#N/A,#N/A,FALSE,"Financeiro"}</definedName>
    <definedName name="AAT_5.2" localSheetId="8" hidden="1">{#N/A,#N/A,FALSE,"Planilha";#N/A,#N/A,FALSE,"Resumo";#N/A,#N/A,FALSE,"Fisico";#N/A,#N/A,FALSE,"Financeiro";#N/A,#N/A,FALSE,"Financeiro"}</definedName>
    <definedName name="AAT_5.2" hidden="1">{#N/A,#N/A,FALSE,"Planilha";#N/A,#N/A,FALSE,"Resumo";#N/A,#N/A,FALSE,"Fisico";#N/A,#N/A,FALSE,"Financeiro";#N/A,#N/A,FALSE,"Financeiro"}</definedName>
    <definedName name="AC" localSheetId="4">#REF!</definedName>
    <definedName name="AC" localSheetId="5">#REF!</definedName>
    <definedName name="AC" localSheetId="6">#REF!</definedName>
    <definedName name="AC" localSheetId="8">#REF!</definedName>
    <definedName name="AC">#REF!</definedName>
    <definedName name="ACOMPANHAMENTO" hidden="1">IF(VALUE([4]MENU!$O$4)=2,"BM","PLE")</definedName>
    <definedName name="AGREGADO" localSheetId="4">#REF!</definedName>
    <definedName name="AGREGADO" localSheetId="5">#REF!</definedName>
    <definedName name="AGREGADO" localSheetId="6">#REF!</definedName>
    <definedName name="AGREGADO" localSheetId="8">#REF!</definedName>
    <definedName name="AGREGADO">#REF!</definedName>
    <definedName name="AGREGADO_10" localSheetId="4">#REF!</definedName>
    <definedName name="AGREGADO_10" localSheetId="5">#REF!</definedName>
    <definedName name="AGREGADO_10" localSheetId="6">#REF!</definedName>
    <definedName name="AGREGADO_10" localSheetId="8">#REF!</definedName>
    <definedName name="AGREGADO_10">#REF!</definedName>
    <definedName name="AGREGADO_17" localSheetId="4">#REF!</definedName>
    <definedName name="AGREGADO_17" localSheetId="5">#REF!</definedName>
    <definedName name="AGREGADO_17" localSheetId="6">#REF!</definedName>
    <definedName name="AGREGADO_17" localSheetId="8">#REF!</definedName>
    <definedName name="AGREGADO_17">#REF!</definedName>
    <definedName name="AGREGADO_6" localSheetId="4">#REF!</definedName>
    <definedName name="AGREGADO_6" localSheetId="5">#REF!</definedName>
    <definedName name="AGREGADO_6" localSheetId="6">#REF!</definedName>
    <definedName name="AGREGADO_6" localSheetId="8">#REF!</definedName>
    <definedName name="AGREGADO_6">#REF!</definedName>
    <definedName name="AGREGADO_7" localSheetId="4">#REF!</definedName>
    <definedName name="AGREGADO_7" localSheetId="5">#REF!</definedName>
    <definedName name="AGREGADO_7" localSheetId="6">#REF!</definedName>
    <definedName name="AGREGADO_7" localSheetId="8">#REF!</definedName>
    <definedName name="AGREGADO_7">#REF!</definedName>
    <definedName name="AGREGADO_8" localSheetId="4">#REF!</definedName>
    <definedName name="AGREGADO_8" localSheetId="5">#REF!</definedName>
    <definedName name="AGREGADO_8" localSheetId="6">#REF!</definedName>
    <definedName name="AGREGADO_8" localSheetId="8">#REF!</definedName>
    <definedName name="AGREGADO_8">#REF!</definedName>
    <definedName name="AGREGADO_9" localSheetId="4">#REF!</definedName>
    <definedName name="AGREGADO_9" localSheetId="5">#REF!</definedName>
    <definedName name="AGREGADO_9" localSheetId="6">#REF!</definedName>
    <definedName name="AGREGADO_9" localSheetId="8">#REF!</definedName>
    <definedName name="AGREGADO_9">#REF!</definedName>
    <definedName name="ALTA" localSheetId="4">'[5]PRO-08'!#REF!</definedName>
    <definedName name="ALTA" localSheetId="5">'[5]PRO-08'!#REF!</definedName>
    <definedName name="ALTA" localSheetId="8">'[5]PRO-08'!#REF!</definedName>
    <definedName name="ALTA">'[5]PRO-08'!#REF!</definedName>
    <definedName name="Alvenaria_vedação" localSheetId="4">#REF!</definedName>
    <definedName name="Alvenaria_vedação" localSheetId="5">#REF!</definedName>
    <definedName name="Alvenaria_vedação" localSheetId="6">#REF!</definedName>
    <definedName name="Alvenaria_vedação" localSheetId="8">#REF!</definedName>
    <definedName name="Alvenaria_vedação">#REF!</definedName>
    <definedName name="amarela" localSheetId="4">#REF!</definedName>
    <definedName name="amarela" localSheetId="5">#REF!</definedName>
    <definedName name="amarela" localSheetId="6">#REF!</definedName>
    <definedName name="amarela" localSheetId="8">#REF!</definedName>
    <definedName name="amarela">#REF!</definedName>
    <definedName name="Área" localSheetId="4">#REF!</definedName>
    <definedName name="Área" localSheetId="5">#REF!</definedName>
    <definedName name="Área" localSheetId="6">#REF!</definedName>
    <definedName name="Área" localSheetId="8">#REF!</definedName>
    <definedName name="Área">#REF!</definedName>
    <definedName name="_xlnm.Print_Area" localSheetId="0">'1. PLANILHA ORÇAMENTÁRIA'!$A$1:$J$197</definedName>
    <definedName name="_xlnm.Print_Area" localSheetId="1">'2. RESUMO'!$A$1:$F$28</definedName>
    <definedName name="_xlnm.Print_Area" localSheetId="2">'3. CFF'!$A$1:$H$28</definedName>
    <definedName name="_xlnm.Print_Area" localSheetId="3">'4. CPUs'!$A$1:$J$1277</definedName>
    <definedName name="_xlnm.Print_Area" localSheetId="4">'5. COMP BDI'!$A$1:$J$53</definedName>
    <definedName name="_xlnm.Print_Area" localSheetId="5">'6. Leis Sociais'!$A$1:$H$47</definedName>
    <definedName name="_xlnm.Print_Area" localSheetId="6">'7. MEMÓRIA DE CÁLCULO'!$A$1:$G$490</definedName>
    <definedName name="_xlnm.Print_Area" localSheetId="7">'8. CURVA ABC DE SERVIÇOS'!$A$1:$I$140</definedName>
    <definedName name="_xlnm.Print_Area" localSheetId="8">'9. COTAÇÕES'!$A$1:$E$6</definedName>
    <definedName name="_xlnm.Print_Area">#REF!</definedName>
    <definedName name="AreaTeste" localSheetId="4">#REF!</definedName>
    <definedName name="AreaTeste" localSheetId="5">#REF!</definedName>
    <definedName name="AreaTeste" localSheetId="6">#REF!</definedName>
    <definedName name="AreaTeste" localSheetId="8">#REF!</definedName>
    <definedName name="AreaTeste">#REF!</definedName>
    <definedName name="AreaTeste2" localSheetId="4">#REF!</definedName>
    <definedName name="AreaTeste2" localSheetId="5">#REF!</definedName>
    <definedName name="AreaTeste2" localSheetId="6">#REF!</definedName>
    <definedName name="AreaTeste2" localSheetId="8">#REF!</definedName>
    <definedName name="AreaTeste2">#REF!</definedName>
    <definedName name="ASDDDDDDDD" localSheetId="4">#REF!</definedName>
    <definedName name="ASDDDDDDDD" localSheetId="5">#REF!</definedName>
    <definedName name="ASDDDDDDDD" localSheetId="6">#REF!</definedName>
    <definedName name="ASDDDDDDDD" localSheetId="8">#REF!</definedName>
    <definedName name="ASDDDDDDDD">#REF!</definedName>
    <definedName name="ASSEN_TUBO_EMISS" localSheetId="4">#REF!</definedName>
    <definedName name="ASSEN_TUBO_EMISS" localSheetId="5">#REF!</definedName>
    <definedName name="ASSEN_TUBO_EMISS" localSheetId="6">#REF!</definedName>
    <definedName name="ASSEN_TUBO_EMISS" localSheetId="8">#REF!</definedName>
    <definedName name="ASSEN_TUBO_EMISS">#REF!</definedName>
    <definedName name="ASSEN_TUBO_EMISS2" localSheetId="4">#REF!</definedName>
    <definedName name="ASSEN_TUBO_EMISS2" localSheetId="5">#REF!</definedName>
    <definedName name="ASSEN_TUBO_EMISS2" localSheetId="6">#REF!</definedName>
    <definedName name="ASSEN_TUBO_EMISS2" localSheetId="8">#REF!</definedName>
    <definedName name="ASSEN_TUBO_EMISS2">#REF!</definedName>
    <definedName name="ASSENT_EMISS3_S" localSheetId="4">#REF!</definedName>
    <definedName name="ASSENT_EMISS3_S" localSheetId="5">#REF!</definedName>
    <definedName name="ASSENT_EMISS3_S" localSheetId="6">#REF!</definedName>
    <definedName name="ASSENT_EMISS3_S" localSheetId="8">#REF!</definedName>
    <definedName name="ASSENT_EMISS3_S">#REF!</definedName>
    <definedName name="ASSENT_TUBO" localSheetId="4">#REF!</definedName>
    <definedName name="ASSENT_TUBO" localSheetId="5">#REF!</definedName>
    <definedName name="ASSENT_TUBO" localSheetId="6">#REF!</definedName>
    <definedName name="ASSENT_TUBO" localSheetId="8">#REF!</definedName>
    <definedName name="ASSENT_TUBO">#REF!</definedName>
    <definedName name="Aut_original" localSheetId="4">[6]PROJETO!#REF!</definedName>
    <definedName name="Aut_original" localSheetId="5">[6]PROJETO!#REF!</definedName>
    <definedName name="Aut_original">[7]PROJETO!#REF!</definedName>
    <definedName name="Aut_resumo" localSheetId="4">[8]RESUMO_AUT1!#REF!</definedName>
    <definedName name="Aut_resumo" localSheetId="5">[8]RESUMO_AUT1!#REF!</definedName>
    <definedName name="Aut_resumo">[9]RESUMO_AUT1!#REF!</definedName>
    <definedName name="AUTOEVENTO" hidden="1">[4]CÁLCULO!$A$12</definedName>
    <definedName name="AUXILIAR">#N/A</definedName>
    <definedName name="azul" localSheetId="4">#REF!</definedName>
    <definedName name="azul" localSheetId="5">#REF!</definedName>
    <definedName name="azul" localSheetId="6">#REF!</definedName>
    <definedName name="azul" localSheetId="8">#REF!</definedName>
    <definedName name="azul">#REF!</definedName>
    <definedName name="AZULSINAL" localSheetId="4">#REF!</definedName>
    <definedName name="AZULSINAL" localSheetId="5">#REF!</definedName>
    <definedName name="AZULSINAL" localSheetId="6">#REF!</definedName>
    <definedName name="AZULSINAL" localSheetId="8">#REF!</definedName>
    <definedName name="AZULSINAL">#REF!</definedName>
    <definedName name="bacia16" localSheetId="4">#REF!</definedName>
    <definedName name="bacia16" localSheetId="5">#REF!</definedName>
    <definedName name="bacia16" localSheetId="6">#REF!</definedName>
    <definedName name="bacia16" localSheetId="8">#REF!</definedName>
    <definedName name="bacia16">#REF!</definedName>
    <definedName name="_xlnm.Database">TEXT([10]Dados!$G$29,"mm-aaaa")</definedName>
    <definedName name="banco2" localSheetId="4">#REF!</definedName>
    <definedName name="banco2" localSheetId="5">#REF!</definedName>
    <definedName name="banco2" localSheetId="6">#REF!</definedName>
    <definedName name="banco2" localSheetId="8">#REF!</definedName>
    <definedName name="banco2">#REF!</definedName>
    <definedName name="BB" localSheetId="4">#REF!</definedName>
    <definedName name="BB" localSheetId="5">#REF!</definedName>
    <definedName name="BB" localSheetId="6">#REF!</definedName>
    <definedName name="BB" localSheetId="8">#REF!</definedName>
    <definedName name="BB">#REF!</definedName>
    <definedName name="BBBB">#N/A</definedName>
    <definedName name="bdi" localSheetId="4">#REF!</definedName>
    <definedName name="bdi" localSheetId="5">#REF!</definedName>
    <definedName name="bdi" localSheetId="6">#REF!</definedName>
    <definedName name="bdi" localSheetId="8">#REF!</definedName>
    <definedName name="bdi">#REF!</definedName>
    <definedName name="BDI.Opcao" hidden="1">[4]DADOS!$F$18</definedName>
    <definedName name="BDI.TipoObra" hidden="1">[4]BDI!$A$138:$A$146</definedName>
    <definedName name="BG" localSheetId="4">#REF!</definedName>
    <definedName name="BG" localSheetId="5">#REF!</definedName>
    <definedName name="BG" localSheetId="6">#REF!</definedName>
    <definedName name="BG" localSheetId="8">#REF!</definedName>
    <definedName name="BG">#REF!</definedName>
    <definedName name="BGU" localSheetId="4">#REF!</definedName>
    <definedName name="BGU" localSheetId="5">#REF!</definedName>
    <definedName name="BGU" localSheetId="6">#REF!</definedName>
    <definedName name="BGU" localSheetId="8">#REF!</definedName>
    <definedName name="BGU">#REF!</definedName>
    <definedName name="BL_ANC_EMISS3_S" localSheetId="4">#REF!</definedName>
    <definedName name="BL_ANC_EMISS3_S" localSheetId="5">#REF!</definedName>
    <definedName name="BL_ANC_EMISS3_S" localSheetId="6">#REF!</definedName>
    <definedName name="BL_ANC_EMISS3_S" localSheetId="8">#REF!</definedName>
    <definedName name="BL_ANC_EMISS3_S">#REF!</definedName>
    <definedName name="BL_ANCO_EMISS2" localSheetId="4">#REF!</definedName>
    <definedName name="BL_ANCO_EMISS2" localSheetId="5">#REF!</definedName>
    <definedName name="BL_ANCO_EMISS2" localSheetId="6">#REF!</definedName>
    <definedName name="BL_ANCO_EMISS2" localSheetId="8">#REF!</definedName>
    <definedName name="BL_ANCO_EMISS2">#REF!</definedName>
    <definedName name="BLOCO_ANCOR_EMISS" localSheetId="4">#REF!</definedName>
    <definedName name="BLOCO_ANCOR_EMISS" localSheetId="5">#REF!</definedName>
    <definedName name="BLOCO_ANCOR_EMISS" localSheetId="6">#REF!</definedName>
    <definedName name="BLOCO_ANCOR_EMISS" localSheetId="8">#REF!</definedName>
    <definedName name="BLOCO_ANCOR_EMISS">#REF!</definedName>
    <definedName name="BM.AFAcumulado" hidden="1">[4]BM!$R1</definedName>
    <definedName name="BM.AFAnterior" hidden="1">[4]BM!$Q1</definedName>
    <definedName name="BM.MaxMed" localSheetId="4" hidden="1">IF('5. COMP BDI'!RegimeExecucao="Global",1,[4]BM!$G1)</definedName>
    <definedName name="BM.MaxMed" localSheetId="5" hidden="1">IF('6. Leis Sociais'!RegimeExecucao="Global",1,[4]BM!$G1)</definedName>
    <definedName name="BM.MaxMed" localSheetId="6" hidden="1">IF('7. MEMÓRIA DE CÁLCULO'!RegimeExecucao="Global",1,[4]BM!$G1)</definedName>
    <definedName name="BM.MaxMed" localSheetId="8" hidden="1">IF('9. COTAÇÕES'!RegimeExecucao="Global",1,[4]BM!$G1)</definedName>
    <definedName name="BM.MaxMed" hidden="1">IF(RegimeExecucao="Global",1,[4]BM!$G1)</definedName>
    <definedName name="BM.MEDAcumulado" localSheetId="4" hidden="1">IF(COUNTIF([4]BM!$AB$13:$AM$13,BM.medicao)&gt;0,SUM(OFFSET([4]BM!$AB1,0,0,1,MATCH(BM.medicao,[4]BM!$AB$13:$AM$13,0))),0)</definedName>
    <definedName name="BM.MEDAcumulado" localSheetId="5" hidden="1">IF(COUNTIF([4]BM!$AB$13:$AM$13,BM.medicao)&gt;0,SUM(OFFSET([4]BM!$AB1,0,0,1,MATCH(BM.medicao,[4]BM!$AB$13:$AM$13,0))),0)</definedName>
    <definedName name="BM.MEDAcumulado" localSheetId="6" hidden="1">IF(COUNTIF([4]BM!$AB$13:$AM$13,BM.medicao)&gt;0,SUM(OFFSET([4]BM!$AB1,0,0,1,MATCH(BM.medicao,[4]BM!$AB$13:$AM$13,0))),0)</definedName>
    <definedName name="BM.MEDAcumulado" localSheetId="8" hidden="1">IF(COUNTIF([4]BM!$AB$13:$AM$13,BM.medicao)&gt;0,SUM(OFFSET([4]BM!$AB1,0,0,1,MATCH(BM.medicao,[4]BM!$AB$13:$AM$13,0))),0)</definedName>
    <definedName name="BM.MEDAcumulado" hidden="1">IF(COUNTIF([4]BM!$AB$13:$AM$13,BM.medicao)&gt;0,SUM(OFFSET([4]BM!$AB1,0,0,1,MATCH(BM.medicao,[4]BM!$AB$13:$AM$13,0))),0)</definedName>
    <definedName name="BM.MEDAnterior" localSheetId="4" hidden="1">IF(COUNTIF([4]BM!$AB$13:$AM$13,BM.medicao-1)&gt;0,SUM(OFFSET([4]BM!$AB1,0,0,1,MATCH(BM.medicao-1,[4]BM!$AB$13:$AM$13,0))),0)</definedName>
    <definedName name="BM.MEDAnterior" localSheetId="5" hidden="1">IF(COUNTIF([4]BM!$AB$13:$AM$13,BM.medicao-1)&gt;0,SUM(OFFSET([4]BM!$AB1,0,0,1,MATCH(BM.medicao-1,[4]BM!$AB$13:$AM$13,0))),0)</definedName>
    <definedName name="BM.MEDAnterior" localSheetId="6" hidden="1">IF(COUNTIF([4]BM!$AB$13:$AM$13,BM.medicao-1)&gt;0,SUM(OFFSET([4]BM!$AB1,0,0,1,MATCH(BM.medicao-1,[4]BM!$AB$13:$AM$13,0))),0)</definedName>
    <definedName name="BM.MEDAnterior" localSheetId="8" hidden="1">IF(COUNTIF([4]BM!$AB$13:$AM$13,BM.medicao-1)&gt;0,SUM(OFFSET([4]BM!$AB1,0,0,1,MATCH(BM.medicao-1,[4]BM!$AB$13:$AM$13,0))),0)</definedName>
    <definedName name="BM.MEDAnterior" hidden="1">IF(COUNTIF([4]BM!$AB$13:$AM$13,BM.medicao-1)&gt;0,SUM(OFFSET([4]BM!$AB1,0,0,1,MATCH(BM.medicao-1,[4]BM!$AB$13:$AM$13,0))),0)</definedName>
    <definedName name="BM.medicao" hidden="1">OFFSET([4]BM!$O$7,1,0)</definedName>
    <definedName name="BM.MinMed" localSheetId="4" hidden="1">IF('5. COMP BDI'!RegimeExecucao="Global",-1,-[4]BM!$G1)</definedName>
    <definedName name="BM.MinMed" localSheetId="5" hidden="1">IF('6. Leis Sociais'!RegimeExecucao="Global",-1,-[4]BM!$G1)</definedName>
    <definedName name="BM.MinMed" localSheetId="6" hidden="1">IF('7. MEMÓRIA DE CÁLCULO'!RegimeExecucao="Global",-1,-[4]BM!$G1)</definedName>
    <definedName name="BM.MinMed" localSheetId="8" hidden="1">IF('9. COTAÇÕES'!RegimeExecucao="Global",-1,-[4]BM!$G1)</definedName>
    <definedName name="BM.MinMed" hidden="1">IF(RegimeExecucao="Global",-1,-[4]BM!$G1)</definedName>
    <definedName name="CAD_EMISS3_S" localSheetId="4">#REF!</definedName>
    <definedName name="CAD_EMISS3_S" localSheetId="5">#REF!</definedName>
    <definedName name="CAD_EMISS3_S" localSheetId="6">#REF!</definedName>
    <definedName name="CAD_EMISS3_S" localSheetId="8">#REF!</definedName>
    <definedName name="CAD_EMISS3_S">#REF!</definedName>
    <definedName name="CADASTRO" localSheetId="4">#REF!</definedName>
    <definedName name="CADASTRO" localSheetId="5">#REF!</definedName>
    <definedName name="CADASTRO" localSheetId="6">#REF!</definedName>
    <definedName name="CADASTRO" localSheetId="8">#REF!</definedName>
    <definedName name="CADASTRO">#REF!</definedName>
    <definedName name="CADASTRO_EMISS" localSheetId="4">#REF!</definedName>
    <definedName name="CADASTRO_EMISS" localSheetId="5">#REF!</definedName>
    <definedName name="CADASTRO_EMISS" localSheetId="6">#REF!</definedName>
    <definedName name="CADASTRO_EMISS" localSheetId="8">#REF!</definedName>
    <definedName name="CADASTRO_EMISS">#REF!</definedName>
    <definedName name="CADASTRO_EMISS2" localSheetId="4">#REF!</definedName>
    <definedName name="CADASTRO_EMISS2" localSheetId="5">#REF!</definedName>
    <definedName name="CADASTRO_EMISS2" localSheetId="6">#REF!</definedName>
    <definedName name="CADASTRO_EMISS2" localSheetId="8">#REF!</definedName>
    <definedName name="CADASTRO_EMISS2">#REF!</definedName>
    <definedName name="CADASTRO_REDE_COL" localSheetId="4">#REF!</definedName>
    <definedName name="CADASTRO_REDE_COL" localSheetId="5">#REF!</definedName>
    <definedName name="CADASTRO_REDE_COL" localSheetId="6">#REF!</definedName>
    <definedName name="CADASTRO_REDE_COL" localSheetId="8">#REF!</definedName>
    <definedName name="CADASTRO_REDE_COL">#REF!</definedName>
    <definedName name="CAIXA.Modo" hidden="1">[4]BM!$A$3</definedName>
    <definedName name="CAIXAS" localSheetId="4">#REF!</definedName>
    <definedName name="CAIXAS" localSheetId="5">#REF!</definedName>
    <definedName name="CAIXAS" localSheetId="6">#REF!</definedName>
    <definedName name="CAIXAS" localSheetId="8">#REF!</definedName>
    <definedName name="CAIXAS">#REF!</definedName>
    <definedName name="CAIXAS_EMISS3_S" localSheetId="4">#REF!</definedName>
    <definedName name="CAIXAS_EMISS3_S" localSheetId="5">#REF!</definedName>
    <definedName name="CAIXAS_EMISS3_S" localSheetId="6">#REF!</definedName>
    <definedName name="CAIXAS_EMISS3_S" localSheetId="8">#REF!</definedName>
    <definedName name="CAIXAS_EMISS3_S">#REF!</definedName>
    <definedName name="CÁLCULO.NúmeroDeEventos" localSheetId="4" hidden="1">IF(AUTOEVENTO&lt;&gt;"manual",MAX([4]CÁLCULO!$M$15:$M$777),MAX(OFFSET([4]EVENTOS!$C$14:$C$65,1,0)))</definedName>
    <definedName name="CÁLCULO.NúmeroDeEventos" localSheetId="5" hidden="1">IF(AUTOEVENTO&lt;&gt;"manual",MAX([4]CÁLCULO!$M$15:$M$777),MAX(OFFSET([4]EVENTOS!$C$14:$C$65,1,0)))</definedName>
    <definedName name="CÁLCULO.NúmeroDeEventos" localSheetId="6" hidden="1">IF(AUTOEVENTO&lt;&gt;"manual",MAX([4]CÁLCULO!$M$15:$M$777),MAX(OFFSET([4]EVENTOS!$C$14:$C$65,1,0)))</definedName>
    <definedName name="CÁLCULO.NúmeroDeEventos" localSheetId="8" hidden="1">IF(AUTOEVENTO&lt;&gt;"manual",MAX([4]CÁLCULO!$M$15:$M$777),MAX(OFFSET([4]EVENTOS!$C$14:$C$65,1,0)))</definedName>
    <definedName name="CÁLCULO.NúmeroDeEventos" hidden="1">IF(AUTOEVENTO&lt;&gt;"manual",MAX([4]CÁLCULO!$M$15:$M$777),MAX(OFFSET([4]EVENTOS!$C$14:$C$65,1,0)))</definedName>
    <definedName name="CÁLCULO.NúmeroDeFrentes" hidden="1">COLUMN([4]CÁLCULO!$AA$15)-COLUMN([4]CÁLCULO!$Q$15)</definedName>
    <definedName name="CÁLCULO.TotalAdmLocal" localSheetId="4" hidden="1">IF(AUTOEVENTO="manual",SUMIF([4]CÁLCULO!$M$15:$M$777,1,[4]ORÇAMENTO!$X$15:$X$777),0)</definedName>
    <definedName name="CÁLCULO.TotalAdmLocal" localSheetId="5" hidden="1">IF(AUTOEVENTO="manual",SUMIF([4]CÁLCULO!$M$15:$M$777,1,[4]ORÇAMENTO!$X$15:$X$777),0)</definedName>
    <definedName name="CÁLCULO.TotalAdmLocal" localSheetId="6" hidden="1">IF(AUTOEVENTO="manual",SUMIF([4]CÁLCULO!$M$15:$M$777,1,[4]ORÇAMENTO!$X$15:$X$777),0)</definedName>
    <definedName name="CÁLCULO.TotalAdmLocal" localSheetId="8" hidden="1">IF(AUTOEVENTO="manual",SUMIF([4]CÁLCULO!$M$15:$M$777,1,[4]ORÇAMENTO!$X$15:$X$777),0)</definedName>
    <definedName name="CÁLCULO.TotalAdmLocal" hidden="1">IF(AUTOEVENTO="manual",SUMIF([4]CÁLCULO!$M$15:$M$777,1,[4]ORÇAMENTO!$X$15:$X$777),0)</definedName>
    <definedName name="Camada_brita" localSheetId="4">#REF!</definedName>
    <definedName name="Camada_brita" localSheetId="5">#REF!</definedName>
    <definedName name="Camada_brita" localSheetId="6">#REF!</definedName>
    <definedName name="Camada_brita" localSheetId="8">#REF!</definedName>
    <definedName name="Camada_brita">#REF!</definedName>
    <definedName name="Camada_impermeabilizadora" localSheetId="4">#REF!</definedName>
    <definedName name="Camada_impermeabilizadora" localSheetId="5">#REF!</definedName>
    <definedName name="Camada_impermeabilizadora" localSheetId="6">#REF!</definedName>
    <definedName name="Camada_impermeabilizadora" localSheetId="8">#REF!</definedName>
    <definedName name="Camada_impermeabilizadora">#REF!</definedName>
    <definedName name="CAMPANARIO" localSheetId="4">'[11]UTR 2'!#REF!</definedName>
    <definedName name="CAMPANARIO" localSheetId="5">'[11]UTR 2'!#REF!</definedName>
    <definedName name="CAMPANARIO" localSheetId="8">'[11]UTR 2'!#REF!</definedName>
    <definedName name="CAMPANARIO">'[11]UTR 2'!#REF!</definedName>
    <definedName name="CANTEIRO_DE_OBRAS" localSheetId="5">[12]CANT_OBRAS!$H$8</definedName>
    <definedName name="CANTEIRO_DE_OBRAS">[13]CANT_OBRAS!$H$8</definedName>
    <definedName name="CANTEIRO_OBRAS" localSheetId="4">#REF!</definedName>
    <definedName name="CANTEIRO_OBRAS" localSheetId="5">#REF!</definedName>
    <definedName name="CANTEIRO_OBRAS" localSheetId="6">#REF!</definedName>
    <definedName name="CANTEIRO_OBRAS" localSheetId="8">#REF!</definedName>
    <definedName name="CANTEIRO_OBRAS">#REF!</definedName>
    <definedName name="CBU" localSheetId="4">#REF!</definedName>
    <definedName name="CBU" localSheetId="5">#REF!</definedName>
    <definedName name="CBU" localSheetId="6">#REF!</definedName>
    <definedName name="CBU" localSheetId="8">#REF!</definedName>
    <definedName name="CBU">#REF!</definedName>
    <definedName name="CBUII" localSheetId="4">#REF!</definedName>
    <definedName name="CBUII" localSheetId="5">#REF!</definedName>
    <definedName name="CBUII" localSheetId="6">#REF!</definedName>
    <definedName name="CBUII" localSheetId="8">#REF!</definedName>
    <definedName name="CBUII">#REF!</definedName>
    <definedName name="CBUQB" localSheetId="4">#REF!</definedName>
    <definedName name="CBUQB" localSheetId="5">#REF!</definedName>
    <definedName name="CBUQB" localSheetId="6">#REF!</definedName>
    <definedName name="CBUQB" localSheetId="8">#REF!</definedName>
    <definedName name="CBUQB">#REF!</definedName>
    <definedName name="CBUQc" localSheetId="4">#REF!</definedName>
    <definedName name="CBUQc" localSheetId="5">#REF!</definedName>
    <definedName name="CBUQc" localSheetId="6">#REF!</definedName>
    <definedName name="CBUQc" localSheetId="8">#REF!</definedName>
    <definedName name="CBUQc">#REF!</definedName>
    <definedName name="CélulaInicioPlanilha" localSheetId="4">#REF!</definedName>
    <definedName name="CélulaInicioPlanilha" localSheetId="5">#REF!</definedName>
    <definedName name="CélulaInicioPlanilha" localSheetId="6">#REF!</definedName>
    <definedName name="CélulaInicioPlanilha" localSheetId="8">#REF!</definedName>
    <definedName name="CélulaInicioPlanilha">#REF!</definedName>
    <definedName name="CélulaResumo" localSheetId="4">#REF!</definedName>
    <definedName name="CélulaResumo" localSheetId="5">#REF!</definedName>
    <definedName name="CélulaResumo" localSheetId="6">#REF!</definedName>
    <definedName name="CélulaResumo" localSheetId="8">#REF!</definedName>
    <definedName name="CélulaResumo">#REF!</definedName>
    <definedName name="Chapisco" localSheetId="4">#REF!</definedName>
    <definedName name="Chapisco" localSheetId="5">#REF!</definedName>
    <definedName name="Chapisco" localSheetId="6">#REF!</definedName>
    <definedName name="Chapisco" localSheetId="8">#REF!</definedName>
    <definedName name="Chapisco">#REF!</definedName>
    <definedName name="Cobertura" localSheetId="4">#REF!</definedName>
    <definedName name="Cobertura" localSheetId="5">#REF!</definedName>
    <definedName name="Cobertura" localSheetId="6">#REF!</definedName>
    <definedName name="Cobertura" localSheetId="8">#REF!</definedName>
    <definedName name="Cobertura">#REF!</definedName>
    <definedName name="Cobertura_canal" localSheetId="4">#REF!</definedName>
    <definedName name="Cobertura_canal" localSheetId="5">#REF!</definedName>
    <definedName name="Cobertura_canal" localSheetId="6">#REF!</definedName>
    <definedName name="Cobertura_canal" localSheetId="8">#REF!</definedName>
    <definedName name="Cobertura_canal">#REF!</definedName>
    <definedName name="COEF_LINEAR" localSheetId="4">#REF!</definedName>
    <definedName name="COEF_LINEAR" localSheetId="5">#REF!</definedName>
    <definedName name="COEF_LINEAR" localSheetId="6">#REF!</definedName>
    <definedName name="COEF_LINEAR" localSheetId="8">#REF!</definedName>
    <definedName name="COEF_LINEAR">#REF!</definedName>
    <definedName name="COEF_LINEAR_2">"'file:///d:/obra%20andrade/bm%2002%20-%20cs/drenagem-bm02.xls'#$''.$k$121"</definedName>
    <definedName name="COEF_LINEAR_3">"'file:///d:/obra%20andrade/bm%2002%20-%20cs/drenagem-bm02.xls'#$''.$k$121"</definedName>
    <definedName name="COEF_LINEAR_4">"'file:///d:/obra%20andrade/bm%2002%20-%20cs/drenagem-bm02.xls'#$''.$k$121"</definedName>
    <definedName name="COEF_LINEAR_5">"'file:///d:/obra%20andrade/bm%2002%20-%20cs/drenagem-bm02.xls'#$''.$k$121"</definedName>
    <definedName name="COEF_LINEAR_6">"'file:///d:/obra%20andrade/bm%2002%20-%20cs/drenagem-bm02.xls'#$''.$k$121"</definedName>
    <definedName name="COEF_LINEAR_7">"'file:///d:/obra%20andrade/bm%2002%20-%20cs/drenagem-bm02.xls'#$''.$k$121"</definedName>
    <definedName name="Composição">[14]Composições!$C$1:$Q$65536</definedName>
    <definedName name="Composição2" localSheetId="4">#REF!</definedName>
    <definedName name="Composição2" localSheetId="5">#REF!</definedName>
    <definedName name="Composição2" localSheetId="6">#REF!</definedName>
    <definedName name="Composição2" localSheetId="8">#REF!</definedName>
    <definedName name="Composição2">#REF!</definedName>
    <definedName name="Composição3">[14]Composições!$C$1:$U$65536</definedName>
    <definedName name="CONCATENAR">CONCATENATE([15]Banco!$B1," ",[15]Banco!$C1)</definedName>
    <definedName name="CONT_CANTEIRO" localSheetId="4">#REF!</definedName>
    <definedName name="CONT_CANTEIRO" localSheetId="5">#REF!</definedName>
    <definedName name="CONT_CANTEIRO" localSheetId="6">#REF!</definedName>
    <definedName name="CONT_CANTEIRO" localSheetId="8">#REF!</definedName>
    <definedName name="CONT_CANTEIRO">#REF!</definedName>
    <definedName name="Cotação">[14]COTAÇÕES_!$A:$I</definedName>
    <definedName name="COTAS" localSheetId="4">#REF!</definedName>
    <definedName name="COTAS" localSheetId="5">#REF!</definedName>
    <definedName name="COTAS" localSheetId="6">#REF!</definedName>
    <definedName name="COTAS" localSheetId="8">#REF!</definedName>
    <definedName name="COTAS">#REF!</definedName>
    <definedName name="_xlnm.Criteria" localSheetId="4">#REF!</definedName>
    <definedName name="_xlnm.Criteria" localSheetId="5">#REF!</definedName>
    <definedName name="_xlnm.Criteria" localSheetId="6">#REF!</definedName>
    <definedName name="_xlnm.Criteria" localSheetId="8">#REF!</definedName>
    <definedName name="_xlnm.Criteria">#REF!</definedName>
    <definedName name="CRONO.ColunaPadrão" localSheetId="4" hidden="1">#REF!</definedName>
    <definedName name="CRONO.ColunaPadrão" localSheetId="5" hidden="1">#REF!</definedName>
    <definedName name="CRONO.ColunaPadrão" localSheetId="6" hidden="1">#REF!</definedName>
    <definedName name="CRONO.ColunaPadrão" localSheetId="8" hidden="1">#REF!</definedName>
    <definedName name="CRONO.ColunaPadrão" hidden="1">#REF!</definedName>
    <definedName name="CRONO.Filtro" localSheetId="4" hidden="1">#REF!</definedName>
    <definedName name="CRONO.Filtro" localSheetId="5" hidden="1">#REF!</definedName>
    <definedName name="CRONO.Filtro" localSheetId="6" hidden="1">#REF!</definedName>
    <definedName name="CRONO.Filtro" localSheetId="8" hidden="1">#REF!</definedName>
    <definedName name="CRONO.Filtro" hidden="1">#REF!</definedName>
    <definedName name="CRONO.FirstCol" localSheetId="4" hidden="1">#REF!</definedName>
    <definedName name="CRONO.FirstCol" localSheetId="5" hidden="1">#REF!</definedName>
    <definedName name="CRONO.FirstCol" localSheetId="6" hidden="1">#REF!</definedName>
    <definedName name="CRONO.FirstCol" localSheetId="8" hidden="1">#REF!</definedName>
    <definedName name="CRONO.FirstCol" hidden="1">#REF!</definedName>
    <definedName name="CRONO.firstrow" localSheetId="4" hidden="1">#REF!</definedName>
    <definedName name="CRONO.firstrow" localSheetId="5" hidden="1">#REF!</definedName>
    <definedName name="CRONO.firstrow" localSheetId="6" hidden="1">#REF!</definedName>
    <definedName name="CRONO.firstrow" localSheetId="8" hidden="1">#REF!</definedName>
    <definedName name="CRONO.firstrow" hidden="1">#REF!</definedName>
    <definedName name="CRONO.Frenterow" localSheetId="4" hidden="1">#REF!</definedName>
    <definedName name="CRONO.Frenterow" localSheetId="5" hidden="1">#REF!</definedName>
    <definedName name="CRONO.Frenterow" localSheetId="6" hidden="1">#REF!</definedName>
    <definedName name="CRONO.Frenterow" localSheetId="8" hidden="1">#REF!</definedName>
    <definedName name="CRONO.Frenterow" hidden="1">#REF!</definedName>
    <definedName name="CRONO.LastCol" localSheetId="4" hidden="1">#REF!</definedName>
    <definedName name="CRONO.LastCol" localSheetId="5" hidden="1">#REF!</definedName>
    <definedName name="CRONO.LastCol" localSheetId="6" hidden="1">#REF!</definedName>
    <definedName name="CRONO.LastCol" localSheetId="8" hidden="1">#REF!</definedName>
    <definedName name="CRONO.LastCol" hidden="1">#REF!</definedName>
    <definedName name="CRONO.lastrow" localSheetId="4" hidden="1">#REF!</definedName>
    <definedName name="CRONO.lastrow" localSheetId="5" hidden="1">#REF!</definedName>
    <definedName name="CRONO.lastrow" localSheetId="6" hidden="1">#REF!</definedName>
    <definedName name="CRONO.lastrow" localSheetId="8" hidden="1">#REF!</definedName>
    <definedName name="CRONO.lastrow" hidden="1">#REF!</definedName>
    <definedName name="CRONO.LinhaPadrão" localSheetId="4" hidden="1">#REF!</definedName>
    <definedName name="CRONO.LinhaPadrão" localSheetId="5" hidden="1">#REF!</definedName>
    <definedName name="CRONO.LinhaPadrão" localSheetId="6" hidden="1">#REF!</definedName>
    <definedName name="CRONO.LinhaPadrão" localSheetId="8" hidden="1">#REF!</definedName>
    <definedName name="CRONO.LinhaPadrão" hidden="1">#REF!</definedName>
    <definedName name="CRONO.LinhasNecessarias" localSheetId="4" hidden="1">COUNTIF([4]QCI!$B$13:$B$15,"Manual")+COUNTIF([4]QCI!$B$13:$B$15,"SemiAuto")+COUNT(ORÇAMENTO.ListaCrono)</definedName>
    <definedName name="CRONO.LinhasNecessarias" localSheetId="5" hidden="1">COUNTIF([4]QCI!$B$13:$B$15,"Manual")+COUNTIF([4]QCI!$B$13:$B$15,"SemiAuto")+COUNT(ORÇAMENTO.ListaCrono)</definedName>
    <definedName name="CRONO.LinhasNecessarias" localSheetId="6" hidden="1">COUNTIF([4]QCI!$B$13:$B$15,"Manual")+COUNTIF([4]QCI!$B$13:$B$15,"SemiAuto")+COUNT(ORÇAMENTO.ListaCrono)</definedName>
    <definedName name="CRONO.LinhasNecessarias" localSheetId="8" hidden="1">COUNTIF([4]QCI!$B$13:$B$15,"Manual")+COUNTIF([4]QCI!$B$13:$B$15,"SemiAuto")+COUNT(ORÇAMENTO.ListaCrono)</definedName>
    <definedName name="CRONO.LinhasNecessarias" hidden="1">COUNTIF([4]QCI!$B$13:$B$15,"Manual")+COUNTIF([4]QCI!$B$13:$B$15,"SemiAuto")+COUNT(ORÇAMENTO.ListaCrono)</definedName>
    <definedName name="CRONO.margemrow" localSheetId="4" hidden="1">#REF!</definedName>
    <definedName name="CRONO.margemrow" localSheetId="5" hidden="1">#REF!</definedName>
    <definedName name="CRONO.margemrow" localSheetId="6" hidden="1">#REF!</definedName>
    <definedName name="CRONO.margemrow" localSheetId="8" hidden="1">#REF!</definedName>
    <definedName name="CRONO.margemrow" hidden="1">#REF!</definedName>
    <definedName name="CRONO.MaxParc" hidden="1">[4]CRONO!$G1048576+[4]CRONO!A1</definedName>
    <definedName name="CRONO.NivelExibicao" hidden="1">[4]CRONO!$G$10</definedName>
    <definedName name="CRONO.Parcela1" localSheetId="4" hidden="1">#REF!</definedName>
    <definedName name="CRONO.Parcela1" localSheetId="5" hidden="1">#REF!</definedName>
    <definedName name="CRONO.Parcela1" localSheetId="6" hidden="1">#REF!</definedName>
    <definedName name="CRONO.Parcela1" localSheetId="8" hidden="1">#REF!</definedName>
    <definedName name="CRONO.Parcela1" hidden="1">#REF!</definedName>
    <definedName name="CRONOPLE.ValorDoEvento" hidden="1">SUMIF([4]CÁLCULO!$M$15:$M$777,[4]CRONOPLE!$B1,OFFSET([4]CÁLCULO!$AA$15:$AA$777,0,[4]CRONOPLE!A$12))</definedName>
    <definedName name="CUSTO" localSheetId="4">#REF!</definedName>
    <definedName name="CUSTO" localSheetId="5">#REF!</definedName>
    <definedName name="CUSTO" localSheetId="6">#REF!</definedName>
    <definedName name="CUSTO" localSheetId="8">#REF!</definedName>
    <definedName name="CUSTO">#REF!</definedName>
    <definedName name="CUSTO_10" localSheetId="4">#REF!</definedName>
    <definedName name="CUSTO_10" localSheetId="5">#REF!</definedName>
    <definedName name="CUSTO_10" localSheetId="6">#REF!</definedName>
    <definedName name="CUSTO_10" localSheetId="8">#REF!</definedName>
    <definedName name="CUSTO_10">#REF!</definedName>
    <definedName name="CUSTO_17" localSheetId="4">#REF!</definedName>
    <definedName name="CUSTO_17" localSheetId="5">#REF!</definedName>
    <definedName name="CUSTO_17" localSheetId="6">#REF!</definedName>
    <definedName name="CUSTO_17" localSheetId="8">#REF!</definedName>
    <definedName name="CUSTO_17">#REF!</definedName>
    <definedName name="CUSTO_6" localSheetId="4">#REF!</definedName>
    <definedName name="CUSTO_6" localSheetId="5">#REF!</definedName>
    <definedName name="CUSTO_6" localSheetId="6">#REF!</definedName>
    <definedName name="CUSTO_6" localSheetId="8">#REF!</definedName>
    <definedName name="CUSTO_6">#REF!</definedName>
    <definedName name="CUSTO_7" localSheetId="4">#REF!</definedName>
    <definedName name="CUSTO_7" localSheetId="5">#REF!</definedName>
    <definedName name="CUSTO_7" localSheetId="6">#REF!</definedName>
    <definedName name="CUSTO_7" localSheetId="8">#REF!</definedName>
    <definedName name="CUSTO_7">#REF!</definedName>
    <definedName name="CUSTO_8" localSheetId="4">#REF!</definedName>
    <definedName name="CUSTO_8" localSheetId="5">#REF!</definedName>
    <definedName name="CUSTO_8" localSheetId="6">#REF!</definedName>
    <definedName name="CUSTO_8" localSheetId="8">#REF!</definedName>
    <definedName name="CUSTO_8">#REF!</definedName>
    <definedName name="CUSTO_9" localSheetId="4">#REF!</definedName>
    <definedName name="CUSTO_9" localSheetId="5">#REF!</definedName>
    <definedName name="CUSTO_9" localSheetId="6">#REF!</definedName>
    <definedName name="CUSTO_9" localSheetId="8">#REF!</definedName>
    <definedName name="CUSTO_9">#REF!</definedName>
    <definedName name="D" localSheetId="4">'[3]RESTAURAÇÃO '!#REF!</definedName>
    <definedName name="D" localSheetId="5">'[3]RESTAURAÇÃO '!#REF!</definedName>
    <definedName name="D" localSheetId="8">'[3]RESTAURAÇÃO '!#REF!</definedName>
    <definedName name="D">'[3]RESTAURAÇÃO '!#REF!</definedName>
    <definedName name="dadinho" localSheetId="4">#REF!</definedName>
    <definedName name="dadinho" localSheetId="5">#REF!</definedName>
    <definedName name="dadinho" localSheetId="6">#REF!</definedName>
    <definedName name="dadinho" localSheetId="8">#REF!</definedName>
    <definedName name="dadinho">#REF!</definedName>
    <definedName name="dadinho_13" localSheetId="4">#REF!</definedName>
    <definedName name="dadinho_13" localSheetId="5">#REF!</definedName>
    <definedName name="dadinho_13" localSheetId="6">#REF!</definedName>
    <definedName name="dadinho_13" localSheetId="8">#REF!</definedName>
    <definedName name="dadinho_13">#REF!</definedName>
    <definedName name="dadinho_21" localSheetId="4">#REF!</definedName>
    <definedName name="dadinho_21" localSheetId="5">#REF!</definedName>
    <definedName name="dadinho_21" localSheetId="6">#REF!</definedName>
    <definedName name="dadinho_21" localSheetId="8">#REF!</definedName>
    <definedName name="dadinho_21">#REF!</definedName>
    <definedName name="dadinho_7" localSheetId="4">#REF!</definedName>
    <definedName name="dadinho_7" localSheetId="5">#REF!</definedName>
    <definedName name="dadinho_7" localSheetId="6">#REF!</definedName>
    <definedName name="dadinho_7" localSheetId="8">#REF!</definedName>
    <definedName name="dadinho_7">#REF!</definedName>
    <definedName name="DADOS" localSheetId="4">#REF!</definedName>
    <definedName name="DADOS" localSheetId="5">#REF!</definedName>
    <definedName name="DADOS" localSheetId="6">#REF!</definedName>
    <definedName name="DADOS" localSheetId="8">#REF!</definedName>
    <definedName name="DADOS">#REF!</definedName>
    <definedName name="DADOS_13" localSheetId="4">#REF!</definedName>
    <definedName name="DADOS_13" localSheetId="5">#REF!</definedName>
    <definedName name="DADOS_13" localSheetId="6">#REF!</definedName>
    <definedName name="DADOS_13" localSheetId="8">#REF!</definedName>
    <definedName name="DADOS_13">#REF!</definedName>
    <definedName name="DADOS_14" localSheetId="4">#REF!</definedName>
    <definedName name="DADOS_14" localSheetId="5">#REF!</definedName>
    <definedName name="DADOS_14" localSheetId="6">#REF!</definedName>
    <definedName name="DADOS_14" localSheetId="8">#REF!</definedName>
    <definedName name="DADOS_14">#REF!</definedName>
    <definedName name="DADOS_15" localSheetId="4">#REF!</definedName>
    <definedName name="DADOS_15" localSheetId="5">#REF!</definedName>
    <definedName name="DADOS_15" localSheetId="6">#REF!</definedName>
    <definedName name="DADOS_15" localSheetId="8">#REF!</definedName>
    <definedName name="DADOS_15">#REF!</definedName>
    <definedName name="DADOS_16" localSheetId="4">#REF!</definedName>
    <definedName name="DADOS_16" localSheetId="5">#REF!</definedName>
    <definedName name="DADOS_16" localSheetId="6">#REF!</definedName>
    <definedName name="DADOS_16" localSheetId="8">#REF!</definedName>
    <definedName name="DADOS_16">#REF!</definedName>
    <definedName name="DADOS_21" localSheetId="4">#REF!</definedName>
    <definedName name="DADOS_21" localSheetId="5">#REF!</definedName>
    <definedName name="DADOS_21" localSheetId="6">#REF!</definedName>
    <definedName name="DADOS_21" localSheetId="8">#REF!</definedName>
    <definedName name="DADOS_21">#REF!</definedName>
    <definedName name="DADOS_7" localSheetId="4">#REF!</definedName>
    <definedName name="DADOS_7" localSheetId="5">#REF!</definedName>
    <definedName name="DADOS_7" localSheetId="6">#REF!</definedName>
    <definedName name="DADOS_7" localSheetId="8">#REF!</definedName>
    <definedName name="DADOS_7">#REF!</definedName>
    <definedName name="DADOS1" localSheetId="4">#REF!</definedName>
    <definedName name="DADOS1" localSheetId="5">#REF!</definedName>
    <definedName name="DADOS1" localSheetId="6">#REF!</definedName>
    <definedName name="DADOS1" localSheetId="8">#REF!</definedName>
    <definedName name="DADOS1">#REF!</definedName>
    <definedName name="DadosExternos_1_1">"$#REF!.$#REF!$#REF!"</definedName>
    <definedName name="danil" localSheetId="4">#REF!</definedName>
    <definedName name="danil" localSheetId="5">#REF!</definedName>
    <definedName name="danil" localSheetId="6">#REF!</definedName>
    <definedName name="danil" localSheetId="8">#REF!</definedName>
    <definedName name="danil">#REF!</definedName>
    <definedName name="Data_Final" localSheetId="4">#REF!</definedName>
    <definedName name="Data_Final" localSheetId="5">#REF!</definedName>
    <definedName name="Data_Final" localSheetId="6">#REF!</definedName>
    <definedName name="Data_Final" localSheetId="8">#REF!</definedName>
    <definedName name="Data_Final">#REF!</definedName>
    <definedName name="Data_Início" localSheetId="4">#REF!</definedName>
    <definedName name="Data_Início" localSheetId="5">#REF!</definedName>
    <definedName name="Data_Início" localSheetId="6">#REF!</definedName>
    <definedName name="Data_Início" localSheetId="8">#REF!</definedName>
    <definedName name="Data_Início">#REF!</definedName>
    <definedName name="DD" localSheetId="4">#REF!</definedName>
    <definedName name="DD" localSheetId="5">#REF!</definedName>
    <definedName name="DD" localSheetId="6">#REF!</definedName>
    <definedName name="DD" localSheetId="8">#REF!</definedName>
    <definedName name="DD">#REF!</definedName>
    <definedName name="DDD" localSheetId="4">#REF!</definedName>
    <definedName name="DDD" localSheetId="5">#REF!</definedName>
    <definedName name="DDD" localSheetId="6">#REF!</definedName>
    <definedName name="DDD" localSheetId="8">#REF!</definedName>
    <definedName name="DDD">#REF!</definedName>
    <definedName name="ddddd" localSheetId="4">'[3]RESTAURAÇÃO '!#REF!</definedName>
    <definedName name="ddddd" localSheetId="5">'[3]RESTAURAÇÃO '!#REF!</definedName>
    <definedName name="ddddd" localSheetId="8">'[3]RESTAURAÇÃO '!#REF!</definedName>
    <definedName name="ddddd">'[3]RESTAURAÇÃO '!#REF!</definedName>
    <definedName name="dddr" localSheetId="4">#REF!</definedName>
    <definedName name="dddr" localSheetId="5">#REF!</definedName>
    <definedName name="dddr" localSheetId="6">#REF!</definedName>
    <definedName name="dddr" localSheetId="8">#REF!</definedName>
    <definedName name="dddr">#REF!</definedName>
    <definedName name="DESAP" localSheetId="4">#REF!</definedName>
    <definedName name="DESAP" localSheetId="5">#REF!</definedName>
    <definedName name="DESAP" localSheetId="6">#REF!</definedName>
    <definedName name="DESAP" localSheetId="8">#REF!</definedName>
    <definedName name="DESAP">#REF!</definedName>
    <definedName name="DESAPROPRIAÇÃO" localSheetId="5">'[12]AQU TERRENO-'!$H$9</definedName>
    <definedName name="DESAPROPRIAÇÃO">'[13]AQU TERRENO-'!$H$9</definedName>
    <definedName name="DESONERACAO" localSheetId="4" hidden="1">IF(OR(Import.Desoneracao="DESONERADO",Import.Desoneracao="SIM"),"SIM","NÃO")</definedName>
    <definedName name="DESONERACAO" localSheetId="5" hidden="1">IF(OR(Import.Desoneracao="DESONERADO",Import.Desoneracao="SIM"),"SIM","NÃO")</definedName>
    <definedName name="DESONERACAO" localSheetId="6" hidden="1">IF(OR(Import.Desoneracao="DESONERADO",Import.Desoneracao="SIM"),"SIM","NÃO")</definedName>
    <definedName name="DESONERACAO" localSheetId="8" hidden="1">IF(OR(Import.Desoneracao="DESONERADO",Import.Desoneracao="SIM"),"SIM","NÃO")</definedName>
    <definedName name="DESONERACAO" hidden="1">IF(OR(Import.Desoneracao="DESONERADO",Import.Desoneracao="SIM"),"SIM","NÃO")</definedName>
    <definedName name="dfsasasasasasasasasasasasasasa" localSheetId="4">#REF!</definedName>
    <definedName name="dfsasasasasasasasasasasasasasa" localSheetId="5">#REF!</definedName>
    <definedName name="dfsasasasasasasasasasasasasasa" localSheetId="6">#REF!</definedName>
    <definedName name="dfsasasasasasasasasasasasasasa" localSheetId="8">#REF!</definedName>
    <definedName name="dfsasasasasasasasasasasasasasa">#REF!</definedName>
    <definedName name="DGA" localSheetId="4">'[5]PRO-08'!#REF!</definedName>
    <definedName name="DGA" localSheetId="5">'[5]PRO-08'!#REF!</definedName>
    <definedName name="DGA">'[5]PRO-08'!#REF!</definedName>
    <definedName name="DJ" localSheetId="4">#REF!</definedName>
    <definedName name="DJ" localSheetId="5">#REF!</definedName>
    <definedName name="DJ" localSheetId="6">#REF!</definedName>
    <definedName name="DJ" localSheetId="8">#REF!</definedName>
    <definedName name="DJ">#REF!</definedName>
    <definedName name="DMT">'[16]C.U'!$D$1651,'[16]C.U'!$D$1155</definedName>
    <definedName name="dr" localSheetId="4">'[3]RESTAURAÇÃO '!#REF!</definedName>
    <definedName name="dr" localSheetId="5">'[3]RESTAURAÇÃO '!#REF!</definedName>
    <definedName name="dr">'[3]RESTAURAÇÃO '!#REF!</definedName>
    <definedName name="DWEDWEFDWFWF" localSheetId="4">#REF!</definedName>
    <definedName name="DWEDWEFDWFWF" localSheetId="5">#REF!</definedName>
    <definedName name="DWEDWEFDWFWF" localSheetId="6">#REF!</definedName>
    <definedName name="DWEDWEFDWFWF" localSheetId="8">#REF!</definedName>
    <definedName name="DWEDWEFDWFWF">#REF!</definedName>
    <definedName name="E" localSheetId="4">#REF!</definedName>
    <definedName name="E" localSheetId="5">#REF!</definedName>
    <definedName name="E" localSheetId="6">#REF!</definedName>
    <definedName name="E" localSheetId="8">#REF!</definedName>
    <definedName name="E">#REF!</definedName>
    <definedName name="ECJ" localSheetId="4">#REF!</definedName>
    <definedName name="ECJ" localSheetId="5">#REF!</definedName>
    <definedName name="ECJ" localSheetId="6">#REF!</definedName>
    <definedName name="ECJ" localSheetId="8">#REF!</definedName>
    <definedName name="ECJ">#REF!</definedName>
    <definedName name="EDF" localSheetId="4">'[3]RESTAURAÇÃO '!#REF!</definedName>
    <definedName name="EDF" localSheetId="5">'[3]RESTAURAÇÃO '!#REF!</definedName>
    <definedName name="EDF" localSheetId="8">'[3]RESTAURAÇÃO '!#REF!</definedName>
    <definedName name="EDF">'[3]RESTAURAÇÃO '!#REF!</definedName>
    <definedName name="EE" localSheetId="4">#REF!</definedName>
    <definedName name="EE" localSheetId="5">#REF!</definedName>
    <definedName name="EE" localSheetId="6">#REF!</definedName>
    <definedName name="EE" localSheetId="8">#REF!</definedName>
    <definedName name="EE">#REF!</definedName>
    <definedName name="EE_2">"$#REF!.$#REF!$#REF!:$#REF!$#REF!"</definedName>
    <definedName name="EE_3">"$#REF!.$#REF!$#REF!:$#REF!$#REF!"</definedName>
    <definedName name="EE_4">"$#REF!.$#REF!$#REF!:$#REF!$#REF!"</definedName>
    <definedName name="EE_5">"$#REF!.$#REF!$#REF!:$#REF!$#REF!"</definedName>
    <definedName name="EE_6">"$#REF!.$#REF!$#REF!:$#REF!$#REF!"</definedName>
    <definedName name="EE_7">"$#REF!.$#REF!$#REF!:$#REF!$#REF!"</definedName>
    <definedName name="EE1_MAT" localSheetId="4">'[17]B - Captação_Elevação 1a Etapa '!#REF!</definedName>
    <definedName name="EE1_MAT" localSheetId="5">'[17]B - Captação_Elevação 1a Etapa '!#REF!</definedName>
    <definedName name="EE1_MAT">'[18]B - Captação_Elevação 1a Etapa '!#REF!</definedName>
    <definedName name="EE1_MATERIAIS" localSheetId="5">'[12]ESTA ELEVATÓRIA_'!$H$106</definedName>
    <definedName name="EE1_MATERIAIS">'[13]ESTA ELEVATÓRIA_'!$H$106</definedName>
    <definedName name="EE1_SERV" localSheetId="4">'[17]B - Captação_Elevação 1a Etapa '!#REF!</definedName>
    <definedName name="EE1_SERV" localSheetId="5">'[17]B - Captação_Elevação 1a Etapa '!#REF!</definedName>
    <definedName name="EE1_SERV">'[18]B - Captação_Elevação 1a Etapa '!#REF!</definedName>
    <definedName name="EE1_SERVIÇOS" localSheetId="5">'[12]ESTA ELEVATÓRIA_'!$H$9</definedName>
    <definedName name="EE1_SERVIÇOS">'[13]ESTA ELEVATÓRIA_'!$H$9</definedName>
    <definedName name="EE2_MAT" localSheetId="4">'[17]B - Captação_Elevação 1a Etapa '!#REF!</definedName>
    <definedName name="EE2_MAT" localSheetId="5">'[17]B - Captação_Elevação 1a Etapa '!#REF!</definedName>
    <definedName name="EE2_MAT">'[18]B - Captação_Elevação 1a Etapa '!#REF!</definedName>
    <definedName name="EE2_MATERIAIS" localSheetId="5">'[12]ESTA ELEVATÓRIA_'!$H$244</definedName>
    <definedName name="EE2_MATERIAIS">'[13]ESTA ELEVATÓRIA_'!$H$244</definedName>
    <definedName name="EE2_SERV" localSheetId="4">'[17]B - Captação_Elevação 1a Etapa '!#REF!</definedName>
    <definedName name="EE2_SERV" localSheetId="5">'[17]B - Captação_Elevação 1a Etapa '!#REF!</definedName>
    <definedName name="EE2_SERV">'[18]B - Captação_Elevação 1a Etapa '!#REF!</definedName>
    <definedName name="EE2_SERVIÇOS" localSheetId="5">'[12]ESTA ELEVATÓRIA_'!$H$143</definedName>
    <definedName name="EE2_SERVIÇOS">'[13]ESTA ELEVATÓRIA_'!$H$143</definedName>
    <definedName name="EE3_MAT" localSheetId="4">'[17]B - Captação_Elevação 1a Etapa '!#REF!</definedName>
    <definedName name="EE3_MAT" localSheetId="5">'[17]B - Captação_Elevação 1a Etapa '!#REF!</definedName>
    <definedName name="EE3_MAT">'[18]B - Captação_Elevação 1a Etapa '!#REF!</definedName>
    <definedName name="EE3_SERV" localSheetId="4">'[17]B - Captação_Elevação 1a Etapa '!#REF!</definedName>
    <definedName name="EE3_SERV" localSheetId="5">'[17]B - Captação_Elevação 1a Etapa '!#REF!</definedName>
    <definedName name="EE3_SERV">'[18]B - Captação_Elevação 1a Etapa '!#REF!</definedName>
    <definedName name="eee">#N/A</definedName>
    <definedName name="EJ" localSheetId="4">#REF!</definedName>
    <definedName name="EJ" localSheetId="5">#REF!</definedName>
    <definedName name="EJ" localSheetId="6">#REF!</definedName>
    <definedName name="EJ" localSheetId="8">#REF!</definedName>
    <definedName name="EJ">#REF!</definedName>
    <definedName name="Elemento_vazado" localSheetId="4">#REF!</definedName>
    <definedName name="Elemento_vazado" localSheetId="5">#REF!</definedName>
    <definedName name="Elemento_vazado" localSheetId="6">#REF!</definedName>
    <definedName name="Elemento_vazado" localSheetId="8">#REF!</definedName>
    <definedName name="Elemento_vazado">#REF!</definedName>
    <definedName name="EMISS_1_MAT" localSheetId="4">#REF!</definedName>
    <definedName name="EMISS_1_MAT" localSheetId="5">#REF!</definedName>
    <definedName name="EMISS_1_MAT" localSheetId="6">#REF!</definedName>
    <definedName name="EMISS_1_MAT" localSheetId="8">#REF!</definedName>
    <definedName name="EMISS_1_MAT">#REF!</definedName>
    <definedName name="EMISS_1_SERV" localSheetId="4">#REF!</definedName>
    <definedName name="EMISS_1_SERV" localSheetId="5">#REF!</definedName>
    <definedName name="EMISS_1_SERV" localSheetId="6">#REF!</definedName>
    <definedName name="EMISS_1_SERV" localSheetId="8">#REF!</definedName>
    <definedName name="EMISS_1_SERV">#REF!</definedName>
    <definedName name="EMISS_2_MAT" localSheetId="4">#REF!</definedName>
    <definedName name="EMISS_2_MAT" localSheetId="5">#REF!</definedName>
    <definedName name="EMISS_2_MAT" localSheetId="6">#REF!</definedName>
    <definedName name="EMISS_2_MAT" localSheetId="8">#REF!</definedName>
    <definedName name="EMISS_2_MAT">#REF!</definedName>
    <definedName name="EMISS_2_SERV" localSheetId="4">#REF!</definedName>
    <definedName name="EMISS_2_SERV" localSheetId="5">#REF!</definedName>
    <definedName name="EMISS_2_SERV" localSheetId="6">#REF!</definedName>
    <definedName name="EMISS_2_SERV" localSheetId="8">#REF!</definedName>
    <definedName name="EMISS_2_SERV">#REF!</definedName>
    <definedName name="EMISS_2_SERV2" localSheetId="4">#REF!</definedName>
    <definedName name="EMISS_2_SERV2" localSheetId="5">#REF!</definedName>
    <definedName name="EMISS_2_SERV2" localSheetId="6">#REF!</definedName>
    <definedName name="EMISS_2_SERV2" localSheetId="8">#REF!</definedName>
    <definedName name="EMISS_2_SERV2">#REF!</definedName>
    <definedName name="EMISS_3_MAT" localSheetId="4">#REF!</definedName>
    <definedName name="EMISS_3_MAT" localSheetId="5">#REF!</definedName>
    <definedName name="EMISS_3_MAT" localSheetId="6">#REF!</definedName>
    <definedName name="EMISS_3_MAT" localSheetId="8">#REF!</definedName>
    <definedName name="EMISS_3_MAT">#REF!</definedName>
    <definedName name="EMISS_3_SERV" localSheetId="4">#REF!</definedName>
    <definedName name="EMISS_3_SERV" localSheetId="5">#REF!</definedName>
    <definedName name="EMISS_3_SERV" localSheetId="6">#REF!</definedName>
    <definedName name="EMISS_3_SERV" localSheetId="8">#REF!</definedName>
    <definedName name="EMISS_3_SERV">#REF!</definedName>
    <definedName name="EMISSÁRIO1_MATERIAIS" localSheetId="5">[12]EMISSÁRIO_!$H$39</definedName>
    <definedName name="EMISSÁRIO1_MATERIAIS">[13]EMISSÁRIO_!$H$39</definedName>
    <definedName name="EMISSÁRIO1_SERVIÇOS" localSheetId="5">[12]EMISSÁRIO_!$H$9</definedName>
    <definedName name="EMISSÁRIO1_SERVIÇOS">[13]EMISSÁRIO_!$H$9</definedName>
    <definedName name="EMISSÁRIO2_MATERIAIS" localSheetId="5">[12]EMISSÁRIO_!$H$80</definedName>
    <definedName name="EMISSÁRIO2_MATERIAIS">[13]EMISSÁRIO_!$H$80</definedName>
    <definedName name="EMISSÁRIO2_SERVIÇOS" localSheetId="5">[12]EMISSÁRIO_!$H$50</definedName>
    <definedName name="EMISSÁRIO2_SERVIÇOS">[13]EMISSÁRIO_!$H$50</definedName>
    <definedName name="EMPRESAS">OFFSET([15]Cotações!$B$25,1,0):OFFSET([15]Cotações!$H$81,-1,0)</definedName>
    <definedName name="Engate_PVC__de_1_2__x_30cm._Completo" localSheetId="4">#REF!</definedName>
    <definedName name="Engate_PVC__de_1_2__x_30cm._Completo" localSheetId="5">#REF!</definedName>
    <definedName name="Engate_PVC__de_1_2__x_30cm._Completo" localSheetId="6">#REF!</definedName>
    <definedName name="Engate_PVC__de_1_2__x_30cm._Completo" localSheetId="8">#REF!</definedName>
    <definedName name="Engate_PVC__de_1_2__x_30cm._Completo">#REF!</definedName>
    <definedName name="err">#N/A</definedName>
    <definedName name="ESC_EMISS3_S" localSheetId="4">#REF!</definedName>
    <definedName name="ESC_EMISS3_S" localSheetId="5">#REF!</definedName>
    <definedName name="ESC_EMISS3_S" localSheetId="6">#REF!</definedName>
    <definedName name="ESC_EMISS3_S" localSheetId="8">#REF!</definedName>
    <definedName name="ESC_EMISS3_S">#REF!</definedName>
    <definedName name="Escavação" localSheetId="4">#REF!</definedName>
    <definedName name="Escavação" localSheetId="5">#REF!</definedName>
    <definedName name="Escavação" localSheetId="6">#REF!</definedName>
    <definedName name="Escavação" localSheetId="8">#REF!</definedName>
    <definedName name="Escavação">#REF!</definedName>
    <definedName name="ESCORAMENTO" localSheetId="4">#REF!</definedName>
    <definedName name="ESCORAMENTO" localSheetId="5">#REF!</definedName>
    <definedName name="ESCORAMENTO" localSheetId="6">#REF!</definedName>
    <definedName name="ESCORAMENTO" localSheetId="8">#REF!</definedName>
    <definedName name="ESCORAMENTO">#REF!</definedName>
    <definedName name="ESGOT_EMISS3_S" localSheetId="4">#REF!</definedName>
    <definedName name="ESGOT_EMISS3_S" localSheetId="5">#REF!</definedName>
    <definedName name="ESGOT_EMISS3_S" localSheetId="6">#REF!</definedName>
    <definedName name="ESGOT_EMISS3_S" localSheetId="8">#REF!</definedName>
    <definedName name="ESGOT_EMISS3_S">#REF!</definedName>
    <definedName name="ESGOTAMENTO" localSheetId="4">#REF!</definedName>
    <definedName name="ESGOTAMENTO" localSheetId="5">#REF!</definedName>
    <definedName name="ESGOTAMENTO" localSheetId="6">#REF!</definedName>
    <definedName name="ESGOTAMENTO" localSheetId="8">#REF!</definedName>
    <definedName name="ESGOTAMENTO">#REF!</definedName>
    <definedName name="Esquadrias" localSheetId="4">#REF!</definedName>
    <definedName name="Esquadrias" localSheetId="5">#REF!</definedName>
    <definedName name="Esquadrias" localSheetId="6">#REF!</definedName>
    <definedName name="Esquadrias" localSheetId="8">#REF!</definedName>
    <definedName name="Esquadrias">#REF!</definedName>
    <definedName name="EVENTOS.Lista" hidden="1">[4]EVENTOS!$C$15:OFFSET([4]EVENTOS!$C$65,-1,0)</definedName>
    <definedName name="EVENTOS.ListaValidacao" hidden="1">[4]EVENTOS!$B$15:OFFSET([4]EVENTOS!$B$65,-1,0)</definedName>
    <definedName name="ewrdqrqrqerqrf" localSheetId="4">#REF!</definedName>
    <definedName name="ewrdqrqrqerqrf" localSheetId="5">#REF!</definedName>
    <definedName name="ewrdqrqrqerqrf" localSheetId="6">#REF!</definedName>
    <definedName name="ewrdqrqrqerqrf" localSheetId="8">#REF!</definedName>
    <definedName name="ewrdqrqrqerqrf">#REF!</definedName>
    <definedName name="EXA" localSheetId="4">'[5]PRO-08'!#REF!</definedName>
    <definedName name="EXA" localSheetId="5">'[5]PRO-08'!#REF!</definedName>
    <definedName name="EXA">'[5]PRO-08'!#REF!</definedName>
    <definedName name="Excel_BuiltIn__FilterDatabase_1">"$#REF!.$A$8:$A$20"</definedName>
    <definedName name="Excel_BuiltIn__FilterDatabase_1_1">"$#REF!.$A$8:$A$20"</definedName>
    <definedName name="Excel_BuiltIn_Database" localSheetId="4" hidden="1">TEXT([0]!Import.DataBase,"mm-aaaa")</definedName>
    <definedName name="Excel_BuiltIn_Database" localSheetId="5" hidden="1">TEXT([0]!Import.DataBase,"mm-aaaa")</definedName>
    <definedName name="Excel_BuiltIn_Database" localSheetId="6" hidden="1">TEXT([0]!Import.DataBase,"mm-aaaa")</definedName>
    <definedName name="Excel_BuiltIn_Database" localSheetId="8" hidden="1">TEXT([0]!Import.DataBase,"mm-aaaa")</definedName>
    <definedName name="Excel_BuiltIn_Database" hidden="1">TEXT([0]!Import.DataBase,"mm-aaaa")</definedName>
    <definedName name="Excel_BuiltIn_Print_Area_1">"$#REF!.$A$2:$F$20"</definedName>
    <definedName name="Excel_BuiltIn_Print_Area_1_1">"$#REF!.$A$2:$C$13"</definedName>
    <definedName name="Excel_BuiltIn_Print_Area_15">"$#REF!.$B$2:$B$20"</definedName>
    <definedName name="Excel_BuiltIn_Print_Area_16_1" localSheetId="4">#REF!</definedName>
    <definedName name="Excel_BuiltIn_Print_Area_16_1" localSheetId="5">#REF!</definedName>
    <definedName name="Excel_BuiltIn_Print_Area_16_1" localSheetId="6">#REF!</definedName>
    <definedName name="Excel_BuiltIn_Print_Area_16_1" localSheetId="8">#REF!</definedName>
    <definedName name="Excel_BuiltIn_Print_Area_16_1">#REF!</definedName>
    <definedName name="Excel_BuiltIn_Print_Area_2_1">"$#REF!.$A$2:$B$18"</definedName>
    <definedName name="Excel_BuiltIn_Print_Area_3_1" localSheetId="4">#REF!</definedName>
    <definedName name="Excel_BuiltIn_Print_Area_3_1" localSheetId="5">#REF!</definedName>
    <definedName name="Excel_BuiltIn_Print_Area_3_1" localSheetId="6">#REF!</definedName>
    <definedName name="Excel_BuiltIn_Print_Area_3_1" localSheetId="8">#REF!</definedName>
    <definedName name="Excel_BuiltIn_Print_Area_3_1">#REF!</definedName>
    <definedName name="Excel_BuiltIn_Print_Area_3_1_1">"$#REF!.$A$2:$F$17"</definedName>
    <definedName name="Excel_BuiltIn_Print_Area_4_1" localSheetId="4">#REF!</definedName>
    <definedName name="Excel_BuiltIn_Print_Area_4_1" localSheetId="5">#REF!</definedName>
    <definedName name="Excel_BuiltIn_Print_Area_4_1" localSheetId="6">#REF!</definedName>
    <definedName name="Excel_BuiltIn_Print_Area_4_1" localSheetId="8">#REF!</definedName>
    <definedName name="Excel_BuiltIn_Print_Area_4_1">#REF!</definedName>
    <definedName name="Excel_BuiltIn_Print_Area_4_1_1">"$#REF!.$A$2:$B$16"</definedName>
    <definedName name="Excel_BuiltIn_Print_Area_43">"$#REF!.$A$2:$A$13"</definedName>
    <definedName name="Excel_BuiltIn_Print_Area_44">"$#REF!.$A$2:$II$65318"</definedName>
    <definedName name="Excel_BuiltIn_Print_Area_45_1">"$#REF!.$A$2:$A$20"</definedName>
    <definedName name="Excel_BuiltIn_Print_Area_5_1">"$#REF!.$A$8:$B$13"</definedName>
    <definedName name="Excel_BuiltIn_Print_Area_6_1">"$#REF!.$A$2:$B$15"</definedName>
    <definedName name="Excel_BuiltIn_Print_Titles_1">("$#REF!.$A$2:$C$65536~$#REF!.$A$2:$IP$4)")</definedName>
    <definedName name="Excel_BuiltIn_Print_Titles_2_1">NA()</definedName>
    <definedName name="Excel_BuiltIn_Print_Titles_2_1_1">("$#REF!.$A$2:$C$65462~$#REF!.$A$2:$IP$4)")</definedName>
    <definedName name="Excel_BuiltIn_Print_Titles_3" localSheetId="4">#REF!</definedName>
    <definedName name="Excel_BuiltIn_Print_Titles_3" localSheetId="5">#REF!</definedName>
    <definedName name="Excel_BuiltIn_Print_Titles_3" localSheetId="6">#REF!</definedName>
    <definedName name="Excel_BuiltIn_Print_Titles_3" localSheetId="8">#REF!</definedName>
    <definedName name="Excel_BuiltIn_Print_Titles_3">#REF!</definedName>
    <definedName name="Excel_BuiltIn_Print_Titles_3_1">NA()</definedName>
    <definedName name="Excel_BuiltIn_Print_Titles_3_1_1">("$#REF!.$A$2:$C$65536~$#REF!.$A$2:$IP$4)")</definedName>
    <definedName name="Excel_BuiltIn_Print_Titles_4_1" localSheetId="4">#REF!</definedName>
    <definedName name="Excel_BuiltIn_Print_Titles_4_1" localSheetId="5">#REF!</definedName>
    <definedName name="Excel_BuiltIn_Print_Titles_4_1" localSheetId="6">#REF!</definedName>
    <definedName name="Excel_BuiltIn_Print_Titles_4_1" localSheetId="8">#REF!</definedName>
    <definedName name="Excel_BuiltIn_Print_Titles_4_1">#REF!</definedName>
    <definedName name="Excel_BuiltIn_Print_Titles_4_1_1" localSheetId="4">#REF!</definedName>
    <definedName name="Excel_BuiltIn_Print_Titles_4_1_1" localSheetId="5">#REF!</definedName>
    <definedName name="Excel_BuiltIn_Print_Titles_4_1_1" localSheetId="6">#REF!</definedName>
    <definedName name="Excel_BuiltIn_Print_Titles_4_1_1" localSheetId="8">#REF!</definedName>
    <definedName name="Excel_BuiltIn_Print_Titles_4_1_1">#REF!</definedName>
    <definedName name="EXTENSAO" localSheetId="4">#REF!</definedName>
    <definedName name="EXTENSAO" localSheetId="5">#REF!</definedName>
    <definedName name="EXTENSAO" localSheetId="6">#REF!</definedName>
    <definedName name="EXTENSAO" localSheetId="8">#REF!</definedName>
    <definedName name="EXTENSAO">#REF!</definedName>
    <definedName name="EXTENSAO_2">"'file:///d:/obra%20andrade/bm%2002%20-%20cs/drenagem-bm02.xls'#$''.$k$113"</definedName>
    <definedName name="EXTENSAO_3">"'file:///d:/obra%20andrade/bm%2002%20-%20cs/drenagem-bm02.xls'#$''.$k$113"</definedName>
    <definedName name="EXTENSAO_4">"'file:///d:/obra%20andrade/bm%2002%20-%20cs/drenagem-bm02.xls'#$''.$k$113"</definedName>
    <definedName name="EXTENSAO_5">"'file:///d:/obra%20andrade/bm%2002%20-%20cs/drenagem-bm02.xls'#$''.$k$113"</definedName>
    <definedName name="EXTENSAO_6">"'file:///d:/obra%20andrade/bm%2002%20-%20cs/drenagem-bm02.xls'#$''.$k$113"</definedName>
    <definedName name="EXTENSAO_7">"'file:///d:/obra%20andrade/bm%2002%20-%20cs/drenagem-bm02.xls'#$''.$k$113"</definedName>
    <definedName name="Extenso">#N/A</definedName>
    <definedName name="EXTRA_CONTRATUAL" localSheetId="4">#REF!</definedName>
    <definedName name="EXTRA_CONTRATUAL" localSheetId="5">#REF!</definedName>
    <definedName name="EXTRA_CONTRATUAL" localSheetId="6">#REF!</definedName>
    <definedName name="EXTRA_CONTRATUAL" localSheetId="8">#REF!</definedName>
    <definedName name="EXTRA_CONTRATUAL">#REF!</definedName>
    <definedName name="EXTRA_CONTRATUAL_10" localSheetId="4">#REF!</definedName>
    <definedName name="EXTRA_CONTRATUAL_10" localSheetId="5">#REF!</definedName>
    <definedName name="EXTRA_CONTRATUAL_10" localSheetId="6">#REF!</definedName>
    <definedName name="EXTRA_CONTRATUAL_10" localSheetId="8">#REF!</definedName>
    <definedName name="EXTRA_CONTRATUAL_10">#REF!</definedName>
    <definedName name="EXTRA_CONTRATUAL_17" localSheetId="4">#REF!</definedName>
    <definedName name="EXTRA_CONTRATUAL_17" localSheetId="5">#REF!</definedName>
    <definedName name="EXTRA_CONTRATUAL_17" localSheetId="6">#REF!</definedName>
    <definedName name="EXTRA_CONTRATUAL_17" localSheetId="8">#REF!</definedName>
    <definedName name="EXTRA_CONTRATUAL_17">#REF!</definedName>
    <definedName name="EXTRA_CONTRATUAL_6" localSheetId="4">#REF!</definedName>
    <definedName name="EXTRA_CONTRATUAL_6" localSheetId="5">#REF!</definedName>
    <definedName name="EXTRA_CONTRATUAL_6" localSheetId="6">#REF!</definedName>
    <definedName name="EXTRA_CONTRATUAL_6" localSheetId="8">#REF!</definedName>
    <definedName name="EXTRA_CONTRATUAL_6">#REF!</definedName>
    <definedName name="EXTRA_CONTRATUAL_7" localSheetId="4">#REF!</definedName>
    <definedName name="EXTRA_CONTRATUAL_7" localSheetId="5">#REF!</definedName>
    <definedName name="EXTRA_CONTRATUAL_7" localSheetId="6">#REF!</definedName>
    <definedName name="EXTRA_CONTRATUAL_7" localSheetId="8">#REF!</definedName>
    <definedName name="EXTRA_CONTRATUAL_7">#REF!</definedName>
    <definedName name="EXTRA_CONTRATUAL_8" localSheetId="4">#REF!</definedName>
    <definedName name="EXTRA_CONTRATUAL_8" localSheetId="5">#REF!</definedName>
    <definedName name="EXTRA_CONTRATUAL_8" localSheetId="6">#REF!</definedName>
    <definedName name="EXTRA_CONTRATUAL_8" localSheetId="8">#REF!</definedName>
    <definedName name="EXTRA_CONTRATUAL_8">#REF!</definedName>
    <definedName name="EXTRA_CONTRATUAL_9" localSheetId="4">#REF!</definedName>
    <definedName name="EXTRA_CONTRATUAL_9" localSheetId="5">#REF!</definedName>
    <definedName name="EXTRA_CONTRATUAL_9" localSheetId="6">#REF!</definedName>
    <definedName name="EXTRA_CONTRATUAL_9" localSheetId="8">#REF!</definedName>
    <definedName name="EXTRA_CONTRATUAL_9">#REF!</definedName>
    <definedName name="F_01_120" localSheetId="4">#REF!</definedName>
    <definedName name="F_01_120" localSheetId="5">#REF!</definedName>
    <definedName name="F_01_120" localSheetId="6">#REF!</definedName>
    <definedName name="F_01_120" localSheetId="8">#REF!</definedName>
    <definedName name="F_01_120">#REF!</definedName>
    <definedName name="F_01_120_2">"'file:///d:/obra%20andrade/bm%2002%20-%20cs/drenagem-bm02.xls'#$''.$f$9"</definedName>
    <definedName name="F_01_120_3">"'file:///d:/obra%20andrade/bm%2002%20-%20cs/drenagem-bm02.xls'#$''.$f$9"</definedName>
    <definedName name="F_01_120_4">"'file:///d:/obra%20andrade/bm%2002%20-%20cs/drenagem-bm02.xls'#$''.$f$9"</definedName>
    <definedName name="F_01_120_5">"'file:///d:/obra%20andrade/bm%2002%20-%20cs/drenagem-bm02.xls'#$''.$f$9"</definedName>
    <definedName name="F_01_120_6">"'file:///d:/obra%20andrade/bm%2002%20-%20cs/drenagem-bm02.xls'#$''.$f$9"</definedName>
    <definedName name="F_01_120_7">"'file:///d:/obra%20andrade/bm%2002%20-%20cs/drenagem-bm02.xls'#$''.$f$9"</definedName>
    <definedName name="F_01_150" localSheetId="4">#REF!</definedName>
    <definedName name="F_01_150" localSheetId="5">#REF!</definedName>
    <definedName name="F_01_150" localSheetId="6">#REF!</definedName>
    <definedName name="F_01_150" localSheetId="8">#REF!</definedName>
    <definedName name="F_01_150">#REF!</definedName>
    <definedName name="F_01_150_2">"'file:///d:/obra%20andrade/bm%2002%20-%20cs/drenagem-bm02.xls'#$''.$g$9"</definedName>
    <definedName name="F_01_150_3">"'file:///d:/obra%20andrade/bm%2002%20-%20cs/drenagem-bm02.xls'#$''.$g$9"</definedName>
    <definedName name="F_01_150_4">"'file:///d:/obra%20andrade/bm%2002%20-%20cs/drenagem-bm02.xls'#$''.$g$9"</definedName>
    <definedName name="F_01_150_5">"'file:///d:/obra%20andrade/bm%2002%20-%20cs/drenagem-bm02.xls'#$''.$g$9"</definedName>
    <definedName name="F_01_150_6">"'file:///d:/obra%20andrade/bm%2002%20-%20cs/drenagem-bm02.xls'#$''.$g$9"</definedName>
    <definedName name="F_01_150_7">"'file:///d:/obra%20andrade/bm%2002%20-%20cs/drenagem-bm02.xls'#$''.$g$9"</definedName>
    <definedName name="F_01_180" localSheetId="4">#REF!</definedName>
    <definedName name="F_01_180" localSheetId="5">#REF!</definedName>
    <definedName name="F_01_180" localSheetId="6">#REF!</definedName>
    <definedName name="F_01_180" localSheetId="8">#REF!</definedName>
    <definedName name="F_01_180">#REF!</definedName>
    <definedName name="F_01_180_2">"'file:///d:/obra%20andrade/bm%2002%20-%20cs/drenagem-bm02.xls'#$''.$h$9"</definedName>
    <definedName name="F_01_180_3">"'file:///d:/obra%20andrade/bm%2002%20-%20cs/drenagem-bm02.xls'#$''.$h$9"</definedName>
    <definedName name="F_01_180_4">"'file:///d:/obra%20andrade/bm%2002%20-%20cs/drenagem-bm02.xls'#$''.$h$9"</definedName>
    <definedName name="F_01_180_5">"'file:///d:/obra%20andrade/bm%2002%20-%20cs/drenagem-bm02.xls'#$''.$h$9"</definedName>
    <definedName name="F_01_180_6">"'file:///d:/obra%20andrade/bm%2002%20-%20cs/drenagem-bm02.xls'#$''.$h$9"</definedName>
    <definedName name="F_01_180_7">"'file:///d:/obra%20andrade/bm%2002%20-%20cs/drenagem-bm02.xls'#$''.$h$9"</definedName>
    <definedName name="F_01_210" localSheetId="4">#REF!</definedName>
    <definedName name="F_01_210" localSheetId="5">#REF!</definedName>
    <definedName name="F_01_210" localSheetId="6">#REF!</definedName>
    <definedName name="F_01_210" localSheetId="8">#REF!</definedName>
    <definedName name="F_01_210">#REF!</definedName>
    <definedName name="F_01_210_2">"'file:///d:/obra%20andrade/bm%2002%20-%20cs/drenagem-bm02.xls'#$''.$i$9"</definedName>
    <definedName name="F_01_210_3">"'file:///d:/obra%20andrade/bm%2002%20-%20cs/drenagem-bm02.xls'#$''.$i$9"</definedName>
    <definedName name="F_01_210_4">"'file:///d:/obra%20andrade/bm%2002%20-%20cs/drenagem-bm02.xls'#$''.$i$9"</definedName>
    <definedName name="F_01_210_5">"'file:///d:/obra%20andrade/bm%2002%20-%20cs/drenagem-bm02.xls'#$''.$i$9"</definedName>
    <definedName name="F_01_210_6">"'file:///d:/obra%20andrade/bm%2002%20-%20cs/drenagem-bm02.xls'#$''.$i$9"</definedName>
    <definedName name="F_01_210_7">"'file:///d:/obra%20andrade/bm%2002%20-%20cs/drenagem-bm02.xls'#$''.$i$9"</definedName>
    <definedName name="F_01_240" localSheetId="4">#REF!</definedName>
    <definedName name="F_01_240" localSheetId="5">#REF!</definedName>
    <definedName name="F_01_240" localSheetId="6">#REF!</definedName>
    <definedName name="F_01_240" localSheetId="8">#REF!</definedName>
    <definedName name="F_01_240">#REF!</definedName>
    <definedName name="F_01_240_2">"'file:///d:/obra%20andrade/bm%2002%20-%20cs/drenagem-bm02.xls'#$''.$j$9"</definedName>
    <definedName name="F_01_240_3">"'file:///d:/obra%20andrade/bm%2002%20-%20cs/drenagem-bm02.xls'#$''.$j$9"</definedName>
    <definedName name="F_01_240_4">"'file:///d:/obra%20andrade/bm%2002%20-%20cs/drenagem-bm02.xls'#$''.$j$9"</definedName>
    <definedName name="F_01_240_5">"'file:///d:/obra%20andrade/bm%2002%20-%20cs/drenagem-bm02.xls'#$''.$j$9"</definedName>
    <definedName name="F_01_240_6">"'file:///d:/obra%20andrade/bm%2002%20-%20cs/drenagem-bm02.xls'#$''.$j$9"</definedName>
    <definedName name="F_01_240_7">"'file:///d:/obra%20andrade/bm%2002%20-%20cs/drenagem-bm02.xls'#$''.$j$9"</definedName>
    <definedName name="F_01_270" localSheetId="4">#REF!</definedName>
    <definedName name="F_01_270" localSheetId="5">#REF!</definedName>
    <definedName name="F_01_270" localSheetId="6">#REF!</definedName>
    <definedName name="F_01_270" localSheetId="8">#REF!</definedName>
    <definedName name="F_01_270">#REF!</definedName>
    <definedName name="F_01_270_2">"'file:///d:/obra%20andrade/bm%2002%20-%20cs/drenagem-bm02.xls'#$''.$k$9"</definedName>
    <definedName name="F_01_270_3">"'file:///d:/obra%20andrade/bm%2002%20-%20cs/drenagem-bm02.xls'#$''.$k$9"</definedName>
    <definedName name="F_01_270_4">"'file:///d:/obra%20andrade/bm%2002%20-%20cs/drenagem-bm02.xls'#$''.$k$9"</definedName>
    <definedName name="F_01_270_5">"'file:///d:/obra%20andrade/bm%2002%20-%20cs/drenagem-bm02.xls'#$''.$k$9"</definedName>
    <definedName name="F_01_270_6">"'file:///d:/obra%20andrade/bm%2002%20-%20cs/drenagem-bm02.xls'#$''.$k$9"</definedName>
    <definedName name="F_01_270_7">"'file:///d:/obra%20andrade/bm%2002%20-%20cs/drenagem-bm02.xls'#$''.$k$9"</definedName>
    <definedName name="F_01_30" localSheetId="4">#REF!</definedName>
    <definedName name="F_01_30" localSheetId="5">#REF!</definedName>
    <definedName name="F_01_30" localSheetId="6">#REF!</definedName>
    <definedName name="F_01_30" localSheetId="8">#REF!</definedName>
    <definedName name="F_01_30">#REF!</definedName>
    <definedName name="F_01_30_2">"'file:///d:/obra%20andrade/bm%2002%20-%20cs/drenagem-bm02.xls'#$''.$c$9"</definedName>
    <definedName name="F_01_30_3">"'file:///d:/obra%20andrade/bm%2002%20-%20cs/drenagem-bm02.xls'#$''.$c$9"</definedName>
    <definedName name="F_01_30_4">"'file:///d:/obra%20andrade/bm%2002%20-%20cs/drenagem-bm02.xls'#$''.$c$9"</definedName>
    <definedName name="F_01_30_5">"'file:///d:/obra%20andrade/bm%2002%20-%20cs/drenagem-bm02.xls'#$''.$c$9"</definedName>
    <definedName name="F_01_30_6">"'file:///d:/obra%20andrade/bm%2002%20-%20cs/drenagem-bm02.xls'#$''.$c$9"</definedName>
    <definedName name="F_01_30_7">"'file:///d:/obra%20andrade/bm%2002%20-%20cs/drenagem-bm02.xls'#$''.$c$9"</definedName>
    <definedName name="F_01_300" localSheetId="4">#REF!</definedName>
    <definedName name="F_01_300" localSheetId="5">#REF!</definedName>
    <definedName name="F_01_300" localSheetId="6">#REF!</definedName>
    <definedName name="F_01_300" localSheetId="8">#REF!</definedName>
    <definedName name="F_01_300">#REF!</definedName>
    <definedName name="F_01_300_2">"'file:///d:/obra%20andrade/bm%2002%20-%20cs/drenagem-bm02.xls'#$''.$l$9"</definedName>
    <definedName name="F_01_300_3">"'file:///d:/obra%20andrade/bm%2002%20-%20cs/drenagem-bm02.xls'#$''.$l$9"</definedName>
    <definedName name="F_01_300_4">"'file:///d:/obra%20andrade/bm%2002%20-%20cs/drenagem-bm02.xls'#$''.$l$9"</definedName>
    <definedName name="F_01_300_5">"'file:///d:/obra%20andrade/bm%2002%20-%20cs/drenagem-bm02.xls'#$''.$l$9"</definedName>
    <definedName name="F_01_300_6">"'file:///d:/obra%20andrade/bm%2002%20-%20cs/drenagem-bm02.xls'#$''.$l$9"</definedName>
    <definedName name="F_01_300_7">"'file:///d:/obra%20andrade/bm%2002%20-%20cs/drenagem-bm02.xls'#$''.$l$9"</definedName>
    <definedName name="F_01_330" localSheetId="4">#REF!</definedName>
    <definedName name="F_01_330" localSheetId="5">#REF!</definedName>
    <definedName name="F_01_330" localSheetId="6">#REF!</definedName>
    <definedName name="F_01_330" localSheetId="8">#REF!</definedName>
    <definedName name="F_01_330">#REF!</definedName>
    <definedName name="F_01_330_2">"'file:///d:/obra%20andrade/bm%2002%20-%20cs/drenagem-bm02.xls'#$''.$m$9"</definedName>
    <definedName name="F_01_330_3">"'file:///d:/obra%20andrade/bm%2002%20-%20cs/drenagem-bm02.xls'#$''.$m$9"</definedName>
    <definedName name="F_01_330_4">"'file:///d:/obra%20andrade/bm%2002%20-%20cs/drenagem-bm02.xls'#$''.$m$9"</definedName>
    <definedName name="F_01_330_5">"'file:///d:/obra%20andrade/bm%2002%20-%20cs/drenagem-bm02.xls'#$''.$m$9"</definedName>
    <definedName name="F_01_330_6">"'file:///d:/obra%20andrade/bm%2002%20-%20cs/drenagem-bm02.xls'#$''.$m$9"</definedName>
    <definedName name="F_01_330_7">"'file:///d:/obra%20andrade/bm%2002%20-%20cs/drenagem-bm02.xls'#$''.$m$9"</definedName>
    <definedName name="F_01_360" localSheetId="4">#REF!</definedName>
    <definedName name="F_01_360" localSheetId="5">#REF!</definedName>
    <definedName name="F_01_360" localSheetId="6">#REF!</definedName>
    <definedName name="F_01_360" localSheetId="8">#REF!</definedName>
    <definedName name="F_01_360">#REF!</definedName>
    <definedName name="F_01_360_2">"'file:///d:/obra%20andrade/bm%2002%20-%20cs/drenagem-bm02.xls'#$''.$n$9"</definedName>
    <definedName name="F_01_360_3">"'file:///d:/obra%20andrade/bm%2002%20-%20cs/drenagem-bm02.xls'#$''.$n$9"</definedName>
    <definedName name="F_01_360_4">"'file:///d:/obra%20andrade/bm%2002%20-%20cs/drenagem-bm02.xls'#$''.$n$9"</definedName>
    <definedName name="F_01_360_5">"'file:///d:/obra%20andrade/bm%2002%20-%20cs/drenagem-bm02.xls'#$''.$n$9"</definedName>
    <definedName name="F_01_360_6">"'file:///d:/obra%20andrade/bm%2002%20-%20cs/drenagem-bm02.xls'#$''.$n$9"</definedName>
    <definedName name="F_01_360_7">"'file:///d:/obra%20andrade/bm%2002%20-%20cs/drenagem-bm02.xls'#$''.$n$9"</definedName>
    <definedName name="F_01_390" localSheetId="4">#REF!</definedName>
    <definedName name="F_01_390" localSheetId="5">#REF!</definedName>
    <definedName name="F_01_390" localSheetId="6">#REF!</definedName>
    <definedName name="F_01_390" localSheetId="8">#REF!</definedName>
    <definedName name="F_01_390">#REF!</definedName>
    <definedName name="F_01_390_2">"'file:///d:/obra%20andrade/bm%2002%20-%20cs/drenagem-bm02.xls'#$''.$o$9"</definedName>
    <definedName name="F_01_390_3">"'file:///d:/obra%20andrade/bm%2002%20-%20cs/drenagem-bm02.xls'#$''.$o$9"</definedName>
    <definedName name="F_01_390_4">"'file:///d:/obra%20andrade/bm%2002%20-%20cs/drenagem-bm02.xls'#$''.$o$9"</definedName>
    <definedName name="F_01_390_5">"'file:///d:/obra%20andrade/bm%2002%20-%20cs/drenagem-bm02.xls'#$''.$o$9"</definedName>
    <definedName name="F_01_390_6">"'file:///d:/obra%20andrade/bm%2002%20-%20cs/drenagem-bm02.xls'#$''.$o$9"</definedName>
    <definedName name="F_01_390_7">"'file:///d:/obra%20andrade/bm%2002%20-%20cs/drenagem-bm02.xls'#$''.$o$9"</definedName>
    <definedName name="F_01_420" localSheetId="4">#REF!</definedName>
    <definedName name="F_01_420" localSheetId="5">#REF!</definedName>
    <definedName name="F_01_420" localSheetId="6">#REF!</definedName>
    <definedName name="F_01_420" localSheetId="8">#REF!</definedName>
    <definedName name="F_01_420">#REF!</definedName>
    <definedName name="F_01_420_2">"'file:///d:/obra%20andrade/bm%2002%20-%20cs/drenagem-bm02.xls'#$''.$p$9"</definedName>
    <definedName name="F_01_420_3">"'file:///d:/obra%20andrade/bm%2002%20-%20cs/drenagem-bm02.xls'#$''.$p$9"</definedName>
    <definedName name="F_01_420_4">"'file:///d:/obra%20andrade/bm%2002%20-%20cs/drenagem-bm02.xls'#$''.$p$9"</definedName>
    <definedName name="F_01_420_5">"'file:///d:/obra%20andrade/bm%2002%20-%20cs/drenagem-bm02.xls'#$''.$p$9"</definedName>
    <definedName name="F_01_420_6">"'file:///d:/obra%20andrade/bm%2002%20-%20cs/drenagem-bm02.xls'#$''.$p$9"</definedName>
    <definedName name="F_01_420_7">"'file:///d:/obra%20andrade/bm%2002%20-%20cs/drenagem-bm02.xls'#$''.$p$9"</definedName>
    <definedName name="F_01_450" localSheetId="4">#REF!</definedName>
    <definedName name="F_01_450" localSheetId="5">#REF!</definedName>
    <definedName name="F_01_450" localSheetId="6">#REF!</definedName>
    <definedName name="F_01_450" localSheetId="8">#REF!</definedName>
    <definedName name="F_01_450">#REF!</definedName>
    <definedName name="F_01_450_2">"'file:///d:/obra%20andrade/bm%2002%20-%20cs/drenagem-bm02.xls'#$''.$q$9"</definedName>
    <definedName name="F_01_450_3">"'file:///d:/obra%20andrade/bm%2002%20-%20cs/drenagem-bm02.xls'#$''.$q$9"</definedName>
    <definedName name="F_01_450_4">"'file:///d:/obra%20andrade/bm%2002%20-%20cs/drenagem-bm02.xls'#$''.$q$9"</definedName>
    <definedName name="F_01_450_5">"'file:///d:/obra%20andrade/bm%2002%20-%20cs/drenagem-bm02.xls'#$''.$q$9"</definedName>
    <definedName name="F_01_450_6">"'file:///d:/obra%20andrade/bm%2002%20-%20cs/drenagem-bm02.xls'#$''.$q$9"</definedName>
    <definedName name="F_01_450_7">"'file:///d:/obra%20andrade/bm%2002%20-%20cs/drenagem-bm02.xls'#$''.$q$9"</definedName>
    <definedName name="F_01_480" localSheetId="4">#REF!</definedName>
    <definedName name="F_01_480" localSheetId="5">#REF!</definedName>
    <definedName name="F_01_480" localSheetId="6">#REF!</definedName>
    <definedName name="F_01_480" localSheetId="8">#REF!</definedName>
    <definedName name="F_01_480">#REF!</definedName>
    <definedName name="F_01_480_2">"'file:///d:/obra%20andrade/bm%2002%20-%20cs/drenagem-bm02.xls'#$''.$r$9"</definedName>
    <definedName name="F_01_480_3">"'file:///d:/obra%20andrade/bm%2002%20-%20cs/drenagem-bm02.xls'#$''.$r$9"</definedName>
    <definedName name="F_01_480_4">"'file:///d:/obra%20andrade/bm%2002%20-%20cs/drenagem-bm02.xls'#$''.$r$9"</definedName>
    <definedName name="F_01_480_5">"'file:///d:/obra%20andrade/bm%2002%20-%20cs/drenagem-bm02.xls'#$''.$r$9"</definedName>
    <definedName name="F_01_480_6">"'file:///d:/obra%20andrade/bm%2002%20-%20cs/drenagem-bm02.xls'#$''.$r$9"</definedName>
    <definedName name="F_01_480_7">"'file:///d:/obra%20andrade/bm%2002%20-%20cs/drenagem-bm02.xls'#$''.$r$9"</definedName>
    <definedName name="F_01_510" localSheetId="4">#REF!</definedName>
    <definedName name="F_01_510" localSheetId="5">#REF!</definedName>
    <definedName name="F_01_510" localSheetId="6">#REF!</definedName>
    <definedName name="F_01_510" localSheetId="8">#REF!</definedName>
    <definedName name="F_01_510">#REF!</definedName>
    <definedName name="F_01_510_2">"'file:///d:/obra%20andrade/bm%2002%20-%20cs/drenagem-bm02.xls'#$''.$s$9"</definedName>
    <definedName name="F_01_510_3">"'file:///d:/obra%20andrade/bm%2002%20-%20cs/drenagem-bm02.xls'#$''.$s$9"</definedName>
    <definedName name="F_01_510_4">"'file:///d:/obra%20andrade/bm%2002%20-%20cs/drenagem-bm02.xls'#$''.$s$9"</definedName>
    <definedName name="F_01_510_5">"'file:///d:/obra%20andrade/bm%2002%20-%20cs/drenagem-bm02.xls'#$''.$s$9"</definedName>
    <definedName name="F_01_510_6">"'file:///d:/obra%20andrade/bm%2002%20-%20cs/drenagem-bm02.xls'#$''.$s$9"</definedName>
    <definedName name="F_01_510_7">"'file:///d:/obra%20andrade/bm%2002%20-%20cs/drenagem-bm02.xls'#$''.$s$9"</definedName>
    <definedName name="F_01_540" localSheetId="4">#REF!</definedName>
    <definedName name="F_01_540" localSheetId="5">#REF!</definedName>
    <definedName name="F_01_540" localSheetId="6">#REF!</definedName>
    <definedName name="F_01_540" localSheetId="8">#REF!</definedName>
    <definedName name="F_01_540">#REF!</definedName>
    <definedName name="F_01_540_2">"'file:///d:/obra%20andrade/bm%2002%20-%20cs/drenagem-bm02.xls'#$''.$t$9"</definedName>
    <definedName name="F_01_540_3">"'file:///d:/obra%20andrade/bm%2002%20-%20cs/drenagem-bm02.xls'#$''.$t$9"</definedName>
    <definedName name="F_01_540_4">"'file:///d:/obra%20andrade/bm%2002%20-%20cs/drenagem-bm02.xls'#$''.$t$9"</definedName>
    <definedName name="F_01_540_5">"'file:///d:/obra%20andrade/bm%2002%20-%20cs/drenagem-bm02.xls'#$''.$t$9"</definedName>
    <definedName name="F_01_540_6">"'file:///d:/obra%20andrade/bm%2002%20-%20cs/drenagem-bm02.xls'#$''.$t$9"</definedName>
    <definedName name="F_01_540_7">"'file:///d:/obra%20andrade/bm%2002%20-%20cs/drenagem-bm02.xls'#$''.$t$9"</definedName>
    <definedName name="F_01_570" localSheetId="4">#REF!</definedName>
    <definedName name="F_01_570" localSheetId="5">#REF!</definedName>
    <definedName name="F_01_570" localSheetId="6">#REF!</definedName>
    <definedName name="F_01_570" localSheetId="8">#REF!</definedName>
    <definedName name="F_01_570">#REF!</definedName>
    <definedName name="F_01_570_2">"'file:///d:/obra%20andrade/bm%2002%20-%20cs/drenagem-bm02.xls'#$''.$u$9"</definedName>
    <definedName name="F_01_570_3">"'file:///d:/obra%20andrade/bm%2002%20-%20cs/drenagem-bm02.xls'#$''.$u$9"</definedName>
    <definedName name="F_01_570_4">"'file:///d:/obra%20andrade/bm%2002%20-%20cs/drenagem-bm02.xls'#$''.$u$9"</definedName>
    <definedName name="F_01_570_5">"'file:///d:/obra%20andrade/bm%2002%20-%20cs/drenagem-bm02.xls'#$''.$u$9"</definedName>
    <definedName name="F_01_570_6">"'file:///d:/obra%20andrade/bm%2002%20-%20cs/drenagem-bm02.xls'#$''.$u$9"</definedName>
    <definedName name="F_01_570_7">"'file:///d:/obra%20andrade/bm%2002%20-%20cs/drenagem-bm02.xls'#$''.$u$9"</definedName>
    <definedName name="F_01_60" localSheetId="4">#REF!</definedName>
    <definedName name="F_01_60" localSheetId="5">#REF!</definedName>
    <definedName name="F_01_60" localSheetId="6">#REF!</definedName>
    <definedName name="F_01_60" localSheetId="8">#REF!</definedName>
    <definedName name="F_01_60">#REF!</definedName>
    <definedName name="F_01_60_2">"'file:///d:/obra%20andrade/bm%2002%20-%20cs/drenagem-bm02.xls'#$''.$d$9"</definedName>
    <definedName name="F_01_60_3">"'file:///d:/obra%20andrade/bm%2002%20-%20cs/drenagem-bm02.xls'#$''.$d$9"</definedName>
    <definedName name="F_01_60_4">"'file:///d:/obra%20andrade/bm%2002%20-%20cs/drenagem-bm02.xls'#$''.$d$9"</definedName>
    <definedName name="F_01_60_5">"'file:///d:/obra%20andrade/bm%2002%20-%20cs/drenagem-bm02.xls'#$''.$d$9"</definedName>
    <definedName name="F_01_60_6">"'file:///d:/obra%20andrade/bm%2002%20-%20cs/drenagem-bm02.xls'#$''.$d$9"</definedName>
    <definedName name="F_01_60_7">"'file:///d:/obra%20andrade/bm%2002%20-%20cs/drenagem-bm02.xls'#$''.$d$9"</definedName>
    <definedName name="F_01_600" localSheetId="4">#REF!</definedName>
    <definedName name="F_01_600" localSheetId="5">#REF!</definedName>
    <definedName name="F_01_600" localSheetId="6">#REF!</definedName>
    <definedName name="F_01_600" localSheetId="8">#REF!</definedName>
    <definedName name="F_01_600">#REF!</definedName>
    <definedName name="F_01_600_2">"'file:///d:/obra%20andrade/bm%2002%20-%20cs/drenagem-bm02.xls'#$''.$v$9"</definedName>
    <definedName name="F_01_600_3">"'file:///d:/obra%20andrade/bm%2002%20-%20cs/drenagem-bm02.xls'#$''.$v$9"</definedName>
    <definedName name="F_01_600_4">"'file:///d:/obra%20andrade/bm%2002%20-%20cs/drenagem-bm02.xls'#$''.$v$9"</definedName>
    <definedName name="F_01_600_5">"'file:///d:/obra%20andrade/bm%2002%20-%20cs/drenagem-bm02.xls'#$''.$v$9"</definedName>
    <definedName name="F_01_600_6">"'file:///d:/obra%20andrade/bm%2002%20-%20cs/drenagem-bm02.xls'#$''.$v$9"</definedName>
    <definedName name="F_01_600_7">"'file:///d:/obra%20andrade/bm%2002%20-%20cs/drenagem-bm02.xls'#$''.$v$9"</definedName>
    <definedName name="F_01_630" localSheetId="4">#REF!</definedName>
    <definedName name="F_01_630" localSheetId="5">#REF!</definedName>
    <definedName name="F_01_630" localSheetId="6">#REF!</definedName>
    <definedName name="F_01_630" localSheetId="8">#REF!</definedName>
    <definedName name="F_01_630">#REF!</definedName>
    <definedName name="F_01_630_2">"'file:///d:/obra%20andrade/bm%2002%20-%20cs/drenagem-bm02.xls'#$''.$w$9"</definedName>
    <definedName name="F_01_630_3">"'file:///d:/obra%20andrade/bm%2002%20-%20cs/drenagem-bm02.xls'#$''.$w$9"</definedName>
    <definedName name="F_01_630_4">"'file:///d:/obra%20andrade/bm%2002%20-%20cs/drenagem-bm02.xls'#$''.$w$9"</definedName>
    <definedName name="F_01_630_5">"'file:///d:/obra%20andrade/bm%2002%20-%20cs/drenagem-bm02.xls'#$''.$w$9"</definedName>
    <definedName name="F_01_630_6">"'file:///d:/obra%20andrade/bm%2002%20-%20cs/drenagem-bm02.xls'#$''.$w$9"</definedName>
    <definedName name="F_01_630_7">"'file:///d:/obra%20andrade/bm%2002%20-%20cs/drenagem-bm02.xls'#$''.$w$9"</definedName>
    <definedName name="F_01_660" localSheetId="4">#REF!</definedName>
    <definedName name="F_01_660" localSheetId="5">#REF!</definedName>
    <definedName name="F_01_660" localSheetId="6">#REF!</definedName>
    <definedName name="F_01_660" localSheetId="8">#REF!</definedName>
    <definedName name="F_01_660">#REF!</definedName>
    <definedName name="F_01_660_2">"'file:///d:/obra%20andrade/bm%2002%20-%20cs/drenagem-bm02.xls'#$''.$x$9"</definedName>
    <definedName name="F_01_660_3">"'file:///d:/obra%20andrade/bm%2002%20-%20cs/drenagem-bm02.xls'#$''.$x$9"</definedName>
    <definedName name="F_01_660_4">"'file:///d:/obra%20andrade/bm%2002%20-%20cs/drenagem-bm02.xls'#$''.$x$9"</definedName>
    <definedName name="F_01_660_5">"'file:///d:/obra%20andrade/bm%2002%20-%20cs/drenagem-bm02.xls'#$''.$x$9"</definedName>
    <definedName name="F_01_660_6">"'file:///d:/obra%20andrade/bm%2002%20-%20cs/drenagem-bm02.xls'#$''.$x$9"</definedName>
    <definedName name="F_01_660_7">"'file:///d:/obra%20andrade/bm%2002%20-%20cs/drenagem-bm02.xls'#$''.$x$9"</definedName>
    <definedName name="F_01_690" localSheetId="4">#REF!</definedName>
    <definedName name="F_01_690" localSheetId="5">#REF!</definedName>
    <definedName name="F_01_690" localSheetId="6">#REF!</definedName>
    <definedName name="F_01_690" localSheetId="8">#REF!</definedName>
    <definedName name="F_01_690">#REF!</definedName>
    <definedName name="F_01_690_2">"'file:///d:/obra%20andrade/bm%2002%20-%20cs/drenagem-bm02.xls'#$''.$y$9"</definedName>
    <definedName name="F_01_690_3">"'file:///d:/obra%20andrade/bm%2002%20-%20cs/drenagem-bm02.xls'#$''.$y$9"</definedName>
    <definedName name="F_01_690_4">"'file:///d:/obra%20andrade/bm%2002%20-%20cs/drenagem-bm02.xls'#$''.$y$9"</definedName>
    <definedName name="F_01_690_5">"'file:///d:/obra%20andrade/bm%2002%20-%20cs/drenagem-bm02.xls'#$''.$y$9"</definedName>
    <definedName name="F_01_690_6">"'file:///d:/obra%20andrade/bm%2002%20-%20cs/drenagem-bm02.xls'#$''.$y$9"</definedName>
    <definedName name="F_01_690_7">"'file:///d:/obra%20andrade/bm%2002%20-%20cs/drenagem-bm02.xls'#$''.$y$9"</definedName>
    <definedName name="F_01_720" localSheetId="4">#REF!</definedName>
    <definedName name="F_01_720" localSheetId="5">#REF!</definedName>
    <definedName name="F_01_720" localSheetId="6">#REF!</definedName>
    <definedName name="F_01_720" localSheetId="8">#REF!</definedName>
    <definedName name="F_01_720">#REF!</definedName>
    <definedName name="F_01_720_2">"'file:///d:/obra%20andrade/bm%2002%20-%20cs/drenagem-bm02.xls'#$''.$z$9"</definedName>
    <definedName name="F_01_720_3">"'file:///d:/obra%20andrade/bm%2002%20-%20cs/drenagem-bm02.xls'#$''.$z$9"</definedName>
    <definedName name="F_01_720_4">"'file:///d:/obra%20andrade/bm%2002%20-%20cs/drenagem-bm02.xls'#$''.$z$9"</definedName>
    <definedName name="F_01_720_5">"'file:///d:/obra%20andrade/bm%2002%20-%20cs/drenagem-bm02.xls'#$''.$z$9"</definedName>
    <definedName name="F_01_720_6">"'file:///d:/obra%20andrade/bm%2002%20-%20cs/drenagem-bm02.xls'#$''.$z$9"</definedName>
    <definedName name="F_01_720_7">"'file:///d:/obra%20andrade/bm%2002%20-%20cs/drenagem-bm02.xls'#$''.$z$9"</definedName>
    <definedName name="F_01_90" localSheetId="4">#REF!</definedName>
    <definedName name="F_01_90" localSheetId="5">#REF!</definedName>
    <definedName name="F_01_90" localSheetId="6">#REF!</definedName>
    <definedName name="F_01_90" localSheetId="8">#REF!</definedName>
    <definedName name="F_01_90">#REF!</definedName>
    <definedName name="F_01_90_2">"'file:///d:/obra%20andrade/bm%2002%20-%20cs/drenagem-bm02.xls'#$''.$e$9"</definedName>
    <definedName name="F_01_90_3">"'file:///d:/obra%20andrade/bm%2002%20-%20cs/drenagem-bm02.xls'#$''.$e$9"</definedName>
    <definedName name="F_01_90_4">"'file:///d:/obra%20andrade/bm%2002%20-%20cs/drenagem-bm02.xls'#$''.$e$9"</definedName>
    <definedName name="F_01_90_5">"'file:///d:/obra%20andrade/bm%2002%20-%20cs/drenagem-bm02.xls'#$''.$e$9"</definedName>
    <definedName name="F_01_90_6">"'file:///d:/obra%20andrade/bm%2002%20-%20cs/drenagem-bm02.xls'#$''.$e$9"</definedName>
    <definedName name="F_01_90_7">"'file:///d:/obra%20andrade/bm%2002%20-%20cs/drenagem-bm02.xls'#$''.$e$9"</definedName>
    <definedName name="F_02_120" localSheetId="4">#REF!</definedName>
    <definedName name="F_02_120" localSheetId="5">#REF!</definedName>
    <definedName name="F_02_120" localSheetId="6">#REF!</definedName>
    <definedName name="F_02_120" localSheetId="8">#REF!</definedName>
    <definedName name="F_02_120">#REF!</definedName>
    <definedName name="F_02_120_2">"'file:///d:/obra%20andrade/bm%2002%20-%20cs/drenagem-bm02.xls'#$''.$f$11"</definedName>
    <definedName name="F_02_120_3">"'file:///d:/obra%20andrade/bm%2002%20-%20cs/drenagem-bm02.xls'#$''.$f$11"</definedName>
    <definedName name="F_02_120_4">"'file:///d:/obra%20andrade/bm%2002%20-%20cs/drenagem-bm02.xls'#$''.$f$11"</definedName>
    <definedName name="F_02_120_5">"'file:///d:/obra%20andrade/bm%2002%20-%20cs/drenagem-bm02.xls'#$''.$f$11"</definedName>
    <definedName name="F_02_120_6">"'file:///d:/obra%20andrade/bm%2002%20-%20cs/drenagem-bm02.xls'#$''.$f$11"</definedName>
    <definedName name="F_02_120_7">"'file:///d:/obra%20andrade/bm%2002%20-%20cs/drenagem-bm02.xls'#$''.$f$11"</definedName>
    <definedName name="F_02_150" localSheetId="4">#REF!</definedName>
    <definedName name="F_02_150" localSheetId="5">#REF!</definedName>
    <definedName name="F_02_150" localSheetId="6">#REF!</definedName>
    <definedName name="F_02_150" localSheetId="8">#REF!</definedName>
    <definedName name="F_02_150">#REF!</definedName>
    <definedName name="F_02_150_2">"'file:///d:/obra%20andrade/bm%2002%20-%20cs/drenagem-bm02.xls'#$''.$g$11"</definedName>
    <definedName name="F_02_150_3">"'file:///d:/obra%20andrade/bm%2002%20-%20cs/drenagem-bm02.xls'#$''.$g$11"</definedName>
    <definedName name="F_02_150_4">"'file:///d:/obra%20andrade/bm%2002%20-%20cs/drenagem-bm02.xls'#$''.$g$11"</definedName>
    <definedName name="F_02_150_5">"'file:///d:/obra%20andrade/bm%2002%20-%20cs/drenagem-bm02.xls'#$''.$g$11"</definedName>
    <definedName name="F_02_150_6">"'file:///d:/obra%20andrade/bm%2002%20-%20cs/drenagem-bm02.xls'#$''.$g$11"</definedName>
    <definedName name="F_02_150_7">"'file:///d:/obra%20andrade/bm%2002%20-%20cs/drenagem-bm02.xls'#$''.$g$11"</definedName>
    <definedName name="F_02_180" localSheetId="4">#REF!</definedName>
    <definedName name="F_02_180" localSheetId="5">#REF!</definedName>
    <definedName name="F_02_180" localSheetId="6">#REF!</definedName>
    <definedName name="F_02_180" localSheetId="8">#REF!</definedName>
    <definedName name="F_02_180">#REF!</definedName>
    <definedName name="F_02_180_2">"'file:///d:/obra%20andrade/bm%2002%20-%20cs/drenagem-bm02.xls'#$''.$h$11"</definedName>
    <definedName name="F_02_180_3">"'file:///d:/obra%20andrade/bm%2002%20-%20cs/drenagem-bm02.xls'#$''.$h$11"</definedName>
    <definedName name="F_02_180_4">"'file:///d:/obra%20andrade/bm%2002%20-%20cs/drenagem-bm02.xls'#$''.$h$11"</definedName>
    <definedName name="F_02_180_5">"'file:///d:/obra%20andrade/bm%2002%20-%20cs/drenagem-bm02.xls'#$''.$h$11"</definedName>
    <definedName name="F_02_180_6">"'file:///d:/obra%20andrade/bm%2002%20-%20cs/drenagem-bm02.xls'#$''.$h$11"</definedName>
    <definedName name="F_02_180_7">"'file:///d:/obra%20andrade/bm%2002%20-%20cs/drenagem-bm02.xls'#$''.$h$11"</definedName>
    <definedName name="F_02_210" localSheetId="4">#REF!</definedName>
    <definedName name="F_02_210" localSheetId="5">#REF!</definedName>
    <definedName name="F_02_210" localSheetId="6">#REF!</definedName>
    <definedName name="F_02_210" localSheetId="8">#REF!</definedName>
    <definedName name="F_02_210">#REF!</definedName>
    <definedName name="F_02_210_2">"'file:///d:/obra%20andrade/bm%2002%20-%20cs/drenagem-bm02.xls'#$''.$i$11"</definedName>
    <definedName name="F_02_210_3">"'file:///d:/obra%20andrade/bm%2002%20-%20cs/drenagem-bm02.xls'#$''.$i$11"</definedName>
    <definedName name="F_02_210_4">"'file:///d:/obra%20andrade/bm%2002%20-%20cs/drenagem-bm02.xls'#$''.$i$11"</definedName>
    <definedName name="F_02_210_5">"'file:///d:/obra%20andrade/bm%2002%20-%20cs/drenagem-bm02.xls'#$''.$i$11"</definedName>
    <definedName name="F_02_210_6">"'file:///d:/obra%20andrade/bm%2002%20-%20cs/drenagem-bm02.xls'#$''.$i$11"</definedName>
    <definedName name="F_02_210_7">"'file:///d:/obra%20andrade/bm%2002%20-%20cs/drenagem-bm02.xls'#$''.$i$11"</definedName>
    <definedName name="F_02_240" localSheetId="4">#REF!</definedName>
    <definedName name="F_02_240" localSheetId="5">#REF!</definedName>
    <definedName name="F_02_240" localSheetId="6">#REF!</definedName>
    <definedName name="F_02_240" localSheetId="8">#REF!</definedName>
    <definedName name="F_02_240">#REF!</definedName>
    <definedName name="F_02_240_2">"'file:///d:/obra%20andrade/bm%2002%20-%20cs/drenagem-bm02.xls'#$''.$j$11"</definedName>
    <definedName name="F_02_240_3">"'file:///d:/obra%20andrade/bm%2002%20-%20cs/drenagem-bm02.xls'#$''.$j$11"</definedName>
    <definedName name="F_02_240_4">"'file:///d:/obra%20andrade/bm%2002%20-%20cs/drenagem-bm02.xls'#$''.$j$11"</definedName>
    <definedName name="F_02_240_5">"'file:///d:/obra%20andrade/bm%2002%20-%20cs/drenagem-bm02.xls'#$''.$j$11"</definedName>
    <definedName name="F_02_240_6">"'file:///d:/obra%20andrade/bm%2002%20-%20cs/drenagem-bm02.xls'#$''.$j$11"</definedName>
    <definedName name="F_02_240_7">"'file:///d:/obra%20andrade/bm%2002%20-%20cs/drenagem-bm02.xls'#$''.$j$11"</definedName>
    <definedName name="F_02_270" localSheetId="4">#REF!</definedName>
    <definedName name="F_02_270" localSheetId="5">#REF!</definedName>
    <definedName name="F_02_270" localSheetId="6">#REF!</definedName>
    <definedName name="F_02_270" localSheetId="8">#REF!</definedName>
    <definedName name="F_02_270">#REF!</definedName>
    <definedName name="F_02_270_2">"'file:///d:/obra%20andrade/bm%2002%20-%20cs/drenagem-bm02.xls'#$''.$k$11"</definedName>
    <definedName name="F_02_270_3">"'file:///d:/obra%20andrade/bm%2002%20-%20cs/drenagem-bm02.xls'#$''.$k$11"</definedName>
    <definedName name="F_02_270_4">"'file:///d:/obra%20andrade/bm%2002%20-%20cs/drenagem-bm02.xls'#$''.$k$11"</definedName>
    <definedName name="F_02_270_5">"'file:///d:/obra%20andrade/bm%2002%20-%20cs/drenagem-bm02.xls'#$''.$k$11"</definedName>
    <definedName name="F_02_270_6">"'file:///d:/obra%20andrade/bm%2002%20-%20cs/drenagem-bm02.xls'#$''.$k$11"</definedName>
    <definedName name="F_02_270_7">"'file:///d:/obra%20andrade/bm%2002%20-%20cs/drenagem-bm02.xls'#$''.$k$11"</definedName>
    <definedName name="F_02_30" localSheetId="4">#REF!</definedName>
    <definedName name="F_02_30" localSheetId="5">#REF!</definedName>
    <definedName name="F_02_30" localSheetId="6">#REF!</definedName>
    <definedName name="F_02_30" localSheetId="8">#REF!</definedName>
    <definedName name="F_02_30">#REF!</definedName>
    <definedName name="F_02_30_2">"'file:///d:/obra%20andrade/bm%2002%20-%20cs/drenagem-bm02.xls'#$''.$c$11"</definedName>
    <definedName name="F_02_30_3">"'file:///d:/obra%20andrade/bm%2002%20-%20cs/drenagem-bm02.xls'#$''.$c$11"</definedName>
    <definedName name="F_02_30_4">"'file:///d:/obra%20andrade/bm%2002%20-%20cs/drenagem-bm02.xls'#$''.$c$11"</definedName>
    <definedName name="F_02_30_5">"'file:///d:/obra%20andrade/bm%2002%20-%20cs/drenagem-bm02.xls'#$''.$c$11"</definedName>
    <definedName name="F_02_30_6">"'file:///d:/obra%20andrade/bm%2002%20-%20cs/drenagem-bm02.xls'#$''.$c$11"</definedName>
    <definedName name="F_02_30_7">"'file:///d:/obra%20andrade/bm%2002%20-%20cs/drenagem-bm02.xls'#$''.$c$11"</definedName>
    <definedName name="F_02_300" localSheetId="4">#REF!</definedName>
    <definedName name="F_02_300" localSheetId="5">#REF!</definedName>
    <definedName name="F_02_300" localSheetId="6">#REF!</definedName>
    <definedName name="F_02_300" localSheetId="8">#REF!</definedName>
    <definedName name="F_02_300">#REF!</definedName>
    <definedName name="F_02_300_2">"'file:///d:/obra%20andrade/bm%2002%20-%20cs/drenagem-bm02.xls'#$''.$l$11"</definedName>
    <definedName name="F_02_300_3">"'file:///d:/obra%20andrade/bm%2002%20-%20cs/drenagem-bm02.xls'#$''.$l$11"</definedName>
    <definedName name="F_02_300_4">"'file:///d:/obra%20andrade/bm%2002%20-%20cs/drenagem-bm02.xls'#$''.$l$11"</definedName>
    <definedName name="F_02_300_5">"'file:///d:/obra%20andrade/bm%2002%20-%20cs/drenagem-bm02.xls'#$''.$l$11"</definedName>
    <definedName name="F_02_300_6">"'file:///d:/obra%20andrade/bm%2002%20-%20cs/drenagem-bm02.xls'#$''.$l$11"</definedName>
    <definedName name="F_02_300_7">"'file:///d:/obra%20andrade/bm%2002%20-%20cs/drenagem-bm02.xls'#$''.$l$11"</definedName>
    <definedName name="F_02_330" localSheetId="4">#REF!</definedName>
    <definedName name="F_02_330" localSheetId="5">#REF!</definedName>
    <definedName name="F_02_330" localSheetId="6">#REF!</definedName>
    <definedName name="F_02_330" localSheetId="8">#REF!</definedName>
    <definedName name="F_02_330">#REF!</definedName>
    <definedName name="F_02_330_2">"'file:///d:/obra%20andrade/bm%2002%20-%20cs/drenagem-bm02.xls'#$''.$m$11"</definedName>
    <definedName name="F_02_330_3">"'file:///d:/obra%20andrade/bm%2002%20-%20cs/drenagem-bm02.xls'#$''.$m$11"</definedName>
    <definedName name="F_02_330_4">"'file:///d:/obra%20andrade/bm%2002%20-%20cs/drenagem-bm02.xls'#$''.$m$11"</definedName>
    <definedName name="F_02_330_5">"'file:///d:/obra%20andrade/bm%2002%20-%20cs/drenagem-bm02.xls'#$''.$m$11"</definedName>
    <definedName name="F_02_330_6">"'file:///d:/obra%20andrade/bm%2002%20-%20cs/drenagem-bm02.xls'#$''.$m$11"</definedName>
    <definedName name="F_02_330_7">"'file:///d:/obra%20andrade/bm%2002%20-%20cs/drenagem-bm02.xls'#$''.$m$11"</definedName>
    <definedName name="F_02_360" localSheetId="4">#REF!</definedName>
    <definedName name="F_02_360" localSheetId="5">#REF!</definedName>
    <definedName name="F_02_360" localSheetId="6">#REF!</definedName>
    <definedName name="F_02_360" localSheetId="8">#REF!</definedName>
    <definedName name="F_02_360">#REF!</definedName>
    <definedName name="F_02_360_2">"'file:///d:/obra%20andrade/bm%2002%20-%20cs/drenagem-bm02.xls'#$''.$n$11"</definedName>
    <definedName name="F_02_360_3">"'file:///d:/obra%20andrade/bm%2002%20-%20cs/drenagem-bm02.xls'#$''.$n$11"</definedName>
    <definedName name="F_02_360_4">"'file:///d:/obra%20andrade/bm%2002%20-%20cs/drenagem-bm02.xls'#$''.$n$11"</definedName>
    <definedName name="F_02_360_5">"'file:///d:/obra%20andrade/bm%2002%20-%20cs/drenagem-bm02.xls'#$''.$n$11"</definedName>
    <definedName name="F_02_360_6">"'file:///d:/obra%20andrade/bm%2002%20-%20cs/drenagem-bm02.xls'#$''.$n$11"</definedName>
    <definedName name="F_02_360_7">"'file:///d:/obra%20andrade/bm%2002%20-%20cs/drenagem-bm02.xls'#$''.$n$11"</definedName>
    <definedName name="F_02_390" localSheetId="4">#REF!</definedName>
    <definedName name="F_02_390" localSheetId="5">#REF!</definedName>
    <definedName name="F_02_390" localSheetId="6">#REF!</definedName>
    <definedName name="F_02_390" localSheetId="8">#REF!</definedName>
    <definedName name="F_02_390">#REF!</definedName>
    <definedName name="F_02_390_2">"'file:///d:/obra%20andrade/bm%2002%20-%20cs/drenagem-bm02.xls'#$''.$o$11"</definedName>
    <definedName name="F_02_390_3">"'file:///d:/obra%20andrade/bm%2002%20-%20cs/drenagem-bm02.xls'#$''.$o$11"</definedName>
    <definedName name="F_02_390_4">"'file:///d:/obra%20andrade/bm%2002%20-%20cs/drenagem-bm02.xls'#$''.$o$11"</definedName>
    <definedName name="F_02_390_5">"'file:///d:/obra%20andrade/bm%2002%20-%20cs/drenagem-bm02.xls'#$''.$o$11"</definedName>
    <definedName name="F_02_390_6">"'file:///d:/obra%20andrade/bm%2002%20-%20cs/drenagem-bm02.xls'#$''.$o$11"</definedName>
    <definedName name="F_02_390_7">"'file:///d:/obra%20andrade/bm%2002%20-%20cs/drenagem-bm02.xls'#$''.$o$11"</definedName>
    <definedName name="F_02_420" localSheetId="4">#REF!</definedName>
    <definedName name="F_02_420" localSheetId="5">#REF!</definedName>
    <definedName name="F_02_420" localSheetId="6">#REF!</definedName>
    <definedName name="F_02_420" localSheetId="8">#REF!</definedName>
    <definedName name="F_02_420">#REF!</definedName>
    <definedName name="F_02_420_2">"'file:///d:/obra%20andrade/bm%2002%20-%20cs/drenagem-bm02.xls'#$''.$p$11"</definedName>
    <definedName name="F_02_420_3">"'file:///d:/obra%20andrade/bm%2002%20-%20cs/drenagem-bm02.xls'#$''.$p$11"</definedName>
    <definedName name="F_02_420_4">"'file:///d:/obra%20andrade/bm%2002%20-%20cs/drenagem-bm02.xls'#$''.$p$11"</definedName>
    <definedName name="F_02_420_5">"'file:///d:/obra%20andrade/bm%2002%20-%20cs/drenagem-bm02.xls'#$''.$p$11"</definedName>
    <definedName name="F_02_420_6">"'file:///d:/obra%20andrade/bm%2002%20-%20cs/drenagem-bm02.xls'#$''.$p$11"</definedName>
    <definedName name="F_02_420_7">"'file:///d:/obra%20andrade/bm%2002%20-%20cs/drenagem-bm02.xls'#$''.$p$11"</definedName>
    <definedName name="F_02_450" localSheetId="4">#REF!</definedName>
    <definedName name="F_02_450" localSheetId="5">#REF!</definedName>
    <definedName name="F_02_450" localSheetId="6">#REF!</definedName>
    <definedName name="F_02_450" localSheetId="8">#REF!</definedName>
    <definedName name="F_02_450">#REF!</definedName>
    <definedName name="F_02_450_2">"'file:///d:/obra%20andrade/bm%2002%20-%20cs/drenagem-bm02.xls'#$''.$q$11"</definedName>
    <definedName name="F_02_450_3">"'file:///d:/obra%20andrade/bm%2002%20-%20cs/drenagem-bm02.xls'#$''.$q$11"</definedName>
    <definedName name="F_02_450_4">"'file:///d:/obra%20andrade/bm%2002%20-%20cs/drenagem-bm02.xls'#$''.$q$11"</definedName>
    <definedName name="F_02_450_5">"'file:///d:/obra%20andrade/bm%2002%20-%20cs/drenagem-bm02.xls'#$''.$q$11"</definedName>
    <definedName name="F_02_450_6">"'file:///d:/obra%20andrade/bm%2002%20-%20cs/drenagem-bm02.xls'#$''.$q$11"</definedName>
    <definedName name="F_02_450_7">"'file:///d:/obra%20andrade/bm%2002%20-%20cs/drenagem-bm02.xls'#$''.$q$11"</definedName>
    <definedName name="F_02_480" localSheetId="4">#REF!</definedName>
    <definedName name="F_02_480" localSheetId="5">#REF!</definedName>
    <definedName name="F_02_480" localSheetId="6">#REF!</definedName>
    <definedName name="F_02_480" localSheetId="8">#REF!</definedName>
    <definedName name="F_02_480">#REF!</definedName>
    <definedName name="F_02_480_2">"'file:///d:/obra%20andrade/bm%2002%20-%20cs/drenagem-bm02.xls'#$''.$r$11"</definedName>
    <definedName name="F_02_480_3">"'file:///d:/obra%20andrade/bm%2002%20-%20cs/drenagem-bm02.xls'#$''.$r$11"</definedName>
    <definedName name="F_02_480_4">"'file:///d:/obra%20andrade/bm%2002%20-%20cs/drenagem-bm02.xls'#$''.$r$11"</definedName>
    <definedName name="F_02_480_5">"'file:///d:/obra%20andrade/bm%2002%20-%20cs/drenagem-bm02.xls'#$''.$r$11"</definedName>
    <definedName name="F_02_480_6">"'file:///d:/obra%20andrade/bm%2002%20-%20cs/drenagem-bm02.xls'#$''.$r$11"</definedName>
    <definedName name="F_02_480_7">"'file:///d:/obra%20andrade/bm%2002%20-%20cs/drenagem-bm02.xls'#$''.$r$11"</definedName>
    <definedName name="F_02_510" localSheetId="4">#REF!</definedName>
    <definedName name="F_02_510" localSheetId="5">#REF!</definedName>
    <definedName name="F_02_510" localSheetId="6">#REF!</definedName>
    <definedName name="F_02_510" localSheetId="8">#REF!</definedName>
    <definedName name="F_02_510">#REF!</definedName>
    <definedName name="F_02_510_2">"'file:///d:/obra%20andrade/bm%2002%20-%20cs/drenagem-bm02.xls'#$''.$s$11"</definedName>
    <definedName name="F_02_510_3">"'file:///d:/obra%20andrade/bm%2002%20-%20cs/drenagem-bm02.xls'#$''.$s$11"</definedName>
    <definedName name="F_02_510_4">"'file:///d:/obra%20andrade/bm%2002%20-%20cs/drenagem-bm02.xls'#$''.$s$11"</definedName>
    <definedName name="F_02_510_5">"'file:///d:/obra%20andrade/bm%2002%20-%20cs/drenagem-bm02.xls'#$''.$s$11"</definedName>
    <definedName name="F_02_510_6">"'file:///d:/obra%20andrade/bm%2002%20-%20cs/drenagem-bm02.xls'#$''.$s$11"</definedName>
    <definedName name="F_02_510_7">"'file:///d:/obra%20andrade/bm%2002%20-%20cs/drenagem-bm02.xls'#$''.$s$11"</definedName>
    <definedName name="F_02_540" localSheetId="4">#REF!</definedName>
    <definedName name="F_02_540" localSheetId="5">#REF!</definedName>
    <definedName name="F_02_540" localSheetId="6">#REF!</definedName>
    <definedName name="F_02_540" localSheetId="8">#REF!</definedName>
    <definedName name="F_02_540">#REF!</definedName>
    <definedName name="F_02_540_2">"'file:///d:/obra%20andrade/bm%2002%20-%20cs/drenagem-bm02.xls'#$''.$t$11"</definedName>
    <definedName name="F_02_540_3">"'file:///d:/obra%20andrade/bm%2002%20-%20cs/drenagem-bm02.xls'#$''.$t$11"</definedName>
    <definedName name="F_02_540_4">"'file:///d:/obra%20andrade/bm%2002%20-%20cs/drenagem-bm02.xls'#$''.$t$11"</definedName>
    <definedName name="F_02_540_5">"'file:///d:/obra%20andrade/bm%2002%20-%20cs/drenagem-bm02.xls'#$''.$t$11"</definedName>
    <definedName name="F_02_540_6">"'file:///d:/obra%20andrade/bm%2002%20-%20cs/drenagem-bm02.xls'#$''.$t$11"</definedName>
    <definedName name="F_02_540_7">"'file:///d:/obra%20andrade/bm%2002%20-%20cs/drenagem-bm02.xls'#$''.$t$11"</definedName>
    <definedName name="F_02_570" localSheetId="4">#REF!</definedName>
    <definedName name="F_02_570" localSheetId="5">#REF!</definedName>
    <definedName name="F_02_570" localSheetId="6">#REF!</definedName>
    <definedName name="F_02_570" localSheetId="8">#REF!</definedName>
    <definedName name="F_02_570">#REF!</definedName>
    <definedName name="F_02_570_2">"'file:///d:/obra%20andrade/bm%2002%20-%20cs/drenagem-bm02.xls'#$''.$u$11"</definedName>
    <definedName name="F_02_570_3">"'file:///d:/obra%20andrade/bm%2002%20-%20cs/drenagem-bm02.xls'#$''.$u$11"</definedName>
    <definedName name="F_02_570_4">"'file:///d:/obra%20andrade/bm%2002%20-%20cs/drenagem-bm02.xls'#$''.$u$11"</definedName>
    <definedName name="F_02_570_5">"'file:///d:/obra%20andrade/bm%2002%20-%20cs/drenagem-bm02.xls'#$''.$u$11"</definedName>
    <definedName name="F_02_570_6">"'file:///d:/obra%20andrade/bm%2002%20-%20cs/drenagem-bm02.xls'#$''.$u$11"</definedName>
    <definedName name="F_02_570_7">"'file:///d:/obra%20andrade/bm%2002%20-%20cs/drenagem-bm02.xls'#$''.$u$11"</definedName>
    <definedName name="F_02_60" localSheetId="4">#REF!</definedName>
    <definedName name="F_02_60" localSheetId="5">#REF!</definedName>
    <definedName name="F_02_60" localSheetId="6">#REF!</definedName>
    <definedName name="F_02_60" localSheetId="8">#REF!</definedName>
    <definedName name="F_02_60">#REF!</definedName>
    <definedName name="F_02_60_2">"'file:///d:/obra%20andrade/bm%2002%20-%20cs/drenagem-bm02.xls'#$''.$d$11"</definedName>
    <definedName name="F_02_60_3">"'file:///d:/obra%20andrade/bm%2002%20-%20cs/drenagem-bm02.xls'#$''.$d$11"</definedName>
    <definedName name="F_02_60_4">"'file:///d:/obra%20andrade/bm%2002%20-%20cs/drenagem-bm02.xls'#$''.$d$11"</definedName>
    <definedName name="F_02_60_5">"'file:///d:/obra%20andrade/bm%2002%20-%20cs/drenagem-bm02.xls'#$''.$d$11"</definedName>
    <definedName name="F_02_60_6">"'file:///d:/obra%20andrade/bm%2002%20-%20cs/drenagem-bm02.xls'#$''.$d$11"</definedName>
    <definedName name="F_02_60_7">"'file:///d:/obra%20andrade/bm%2002%20-%20cs/drenagem-bm02.xls'#$''.$d$11"</definedName>
    <definedName name="F_02_600" localSheetId="4">#REF!</definedName>
    <definedName name="F_02_600" localSheetId="5">#REF!</definedName>
    <definedName name="F_02_600" localSheetId="6">#REF!</definedName>
    <definedName name="F_02_600" localSheetId="8">#REF!</definedName>
    <definedName name="F_02_600">#REF!</definedName>
    <definedName name="F_02_600_2">"'file:///d:/obra%20andrade/bm%2002%20-%20cs/drenagem-bm02.xls'#$''.$v$11"</definedName>
    <definedName name="F_02_600_3">"'file:///d:/obra%20andrade/bm%2002%20-%20cs/drenagem-bm02.xls'#$''.$v$11"</definedName>
    <definedName name="F_02_600_4">"'file:///d:/obra%20andrade/bm%2002%20-%20cs/drenagem-bm02.xls'#$''.$v$11"</definedName>
    <definedName name="F_02_600_5">"'file:///d:/obra%20andrade/bm%2002%20-%20cs/drenagem-bm02.xls'#$''.$v$11"</definedName>
    <definedName name="F_02_600_6">"'file:///d:/obra%20andrade/bm%2002%20-%20cs/drenagem-bm02.xls'#$''.$v$11"</definedName>
    <definedName name="F_02_600_7">"'file:///d:/obra%20andrade/bm%2002%20-%20cs/drenagem-bm02.xls'#$''.$v$11"</definedName>
    <definedName name="F_02_630" localSheetId="4">#REF!</definedName>
    <definedName name="F_02_630" localSheetId="5">#REF!</definedName>
    <definedName name="F_02_630" localSheetId="6">#REF!</definedName>
    <definedName name="F_02_630" localSheetId="8">#REF!</definedName>
    <definedName name="F_02_630">#REF!</definedName>
    <definedName name="F_02_630_2">"'file:///d:/obra%20andrade/bm%2002%20-%20cs/drenagem-bm02.xls'#$''.$w$11"</definedName>
    <definedName name="F_02_630_3">"'file:///d:/obra%20andrade/bm%2002%20-%20cs/drenagem-bm02.xls'#$''.$w$11"</definedName>
    <definedName name="F_02_630_4">"'file:///d:/obra%20andrade/bm%2002%20-%20cs/drenagem-bm02.xls'#$''.$w$11"</definedName>
    <definedName name="F_02_630_5">"'file:///d:/obra%20andrade/bm%2002%20-%20cs/drenagem-bm02.xls'#$''.$w$11"</definedName>
    <definedName name="F_02_630_6">"'file:///d:/obra%20andrade/bm%2002%20-%20cs/drenagem-bm02.xls'#$''.$w$11"</definedName>
    <definedName name="F_02_630_7">"'file:///d:/obra%20andrade/bm%2002%20-%20cs/drenagem-bm02.xls'#$''.$w$11"</definedName>
    <definedName name="F_02_660" localSheetId="4">#REF!</definedName>
    <definedName name="F_02_660" localSheetId="5">#REF!</definedName>
    <definedName name="F_02_660" localSheetId="6">#REF!</definedName>
    <definedName name="F_02_660" localSheetId="8">#REF!</definedName>
    <definedName name="F_02_660">#REF!</definedName>
    <definedName name="F_02_660_2">"'file:///d:/obra%20andrade/bm%2002%20-%20cs/drenagem-bm02.xls'#$''.$x$11"</definedName>
    <definedName name="F_02_660_3">"'file:///d:/obra%20andrade/bm%2002%20-%20cs/drenagem-bm02.xls'#$''.$x$11"</definedName>
    <definedName name="F_02_660_4">"'file:///d:/obra%20andrade/bm%2002%20-%20cs/drenagem-bm02.xls'#$''.$x$11"</definedName>
    <definedName name="F_02_660_5">"'file:///d:/obra%20andrade/bm%2002%20-%20cs/drenagem-bm02.xls'#$''.$x$11"</definedName>
    <definedName name="F_02_660_6">"'file:///d:/obra%20andrade/bm%2002%20-%20cs/drenagem-bm02.xls'#$''.$x$11"</definedName>
    <definedName name="F_02_660_7">"'file:///d:/obra%20andrade/bm%2002%20-%20cs/drenagem-bm02.xls'#$''.$x$11"</definedName>
    <definedName name="F_02_690" localSheetId="4">#REF!</definedName>
    <definedName name="F_02_690" localSheetId="5">#REF!</definedName>
    <definedName name="F_02_690" localSheetId="6">#REF!</definedName>
    <definedName name="F_02_690" localSheetId="8">#REF!</definedName>
    <definedName name="F_02_690">#REF!</definedName>
    <definedName name="F_02_690_2">"'file:///d:/obra%20andrade/bm%2002%20-%20cs/drenagem-bm02.xls'#$''.$y$11"</definedName>
    <definedName name="F_02_690_3">"'file:///d:/obra%20andrade/bm%2002%20-%20cs/drenagem-bm02.xls'#$''.$y$11"</definedName>
    <definedName name="F_02_690_4">"'file:///d:/obra%20andrade/bm%2002%20-%20cs/drenagem-bm02.xls'#$''.$y$11"</definedName>
    <definedName name="F_02_690_5">"'file:///d:/obra%20andrade/bm%2002%20-%20cs/drenagem-bm02.xls'#$''.$y$11"</definedName>
    <definedName name="F_02_690_6">"'file:///d:/obra%20andrade/bm%2002%20-%20cs/drenagem-bm02.xls'#$''.$y$11"</definedName>
    <definedName name="F_02_690_7">"'file:///d:/obra%20andrade/bm%2002%20-%20cs/drenagem-bm02.xls'#$''.$y$11"</definedName>
    <definedName name="F_02_720" localSheetId="4">#REF!</definedName>
    <definedName name="F_02_720" localSheetId="5">#REF!</definedName>
    <definedName name="F_02_720" localSheetId="6">#REF!</definedName>
    <definedName name="F_02_720" localSheetId="8">#REF!</definedName>
    <definedName name="F_02_720">#REF!</definedName>
    <definedName name="F_02_720_2">"'file:///d:/obra%20andrade/bm%2002%20-%20cs/drenagem-bm02.xls'#$''.$z$11"</definedName>
    <definedName name="F_02_720_3">"'file:///d:/obra%20andrade/bm%2002%20-%20cs/drenagem-bm02.xls'#$''.$z$11"</definedName>
    <definedName name="F_02_720_4">"'file:///d:/obra%20andrade/bm%2002%20-%20cs/drenagem-bm02.xls'#$''.$z$11"</definedName>
    <definedName name="F_02_720_5">"'file:///d:/obra%20andrade/bm%2002%20-%20cs/drenagem-bm02.xls'#$''.$z$11"</definedName>
    <definedName name="F_02_720_6">"'file:///d:/obra%20andrade/bm%2002%20-%20cs/drenagem-bm02.xls'#$''.$z$11"</definedName>
    <definedName name="F_02_720_7">"'file:///d:/obra%20andrade/bm%2002%20-%20cs/drenagem-bm02.xls'#$''.$z$11"</definedName>
    <definedName name="F_02_90" localSheetId="4">#REF!</definedName>
    <definedName name="F_02_90" localSheetId="5">#REF!</definedName>
    <definedName name="F_02_90" localSheetId="6">#REF!</definedName>
    <definedName name="F_02_90" localSheetId="8">#REF!</definedName>
    <definedName name="F_02_90">#REF!</definedName>
    <definedName name="F_02_90_2">"'file:///d:/obra%20andrade/bm%2002%20-%20cs/drenagem-bm02.xls'#$''.$e$11"</definedName>
    <definedName name="F_02_90_3">"'file:///d:/obra%20andrade/bm%2002%20-%20cs/drenagem-bm02.xls'#$''.$e$11"</definedName>
    <definedName name="F_02_90_4">"'file:///d:/obra%20andrade/bm%2002%20-%20cs/drenagem-bm02.xls'#$''.$e$11"</definedName>
    <definedName name="F_02_90_5">"'file:///d:/obra%20andrade/bm%2002%20-%20cs/drenagem-bm02.xls'#$''.$e$11"</definedName>
    <definedName name="F_02_90_6">"'file:///d:/obra%20andrade/bm%2002%20-%20cs/drenagem-bm02.xls'#$''.$e$11"</definedName>
    <definedName name="F_02_90_7">"'file:///d:/obra%20andrade/bm%2002%20-%20cs/drenagem-bm02.xls'#$''.$e$11"</definedName>
    <definedName name="F_03_120" localSheetId="4">#REF!</definedName>
    <definedName name="F_03_120" localSheetId="5">#REF!</definedName>
    <definedName name="F_03_120" localSheetId="6">#REF!</definedName>
    <definedName name="F_03_120" localSheetId="8">#REF!</definedName>
    <definedName name="F_03_120">#REF!</definedName>
    <definedName name="F_03_120_2">"'file:///d:/obra%20andrade/bm%2002%20-%20cs/drenagem-bm02.xls'#$''.$f$13"</definedName>
    <definedName name="F_03_120_3">"'file:///d:/obra%20andrade/bm%2002%20-%20cs/drenagem-bm02.xls'#$''.$f$13"</definedName>
    <definedName name="F_03_120_4">"'file:///d:/obra%20andrade/bm%2002%20-%20cs/drenagem-bm02.xls'#$''.$f$13"</definedName>
    <definedName name="F_03_120_5">"'file:///d:/obra%20andrade/bm%2002%20-%20cs/drenagem-bm02.xls'#$''.$f$13"</definedName>
    <definedName name="F_03_120_6">"'file:///d:/obra%20andrade/bm%2002%20-%20cs/drenagem-bm02.xls'#$''.$f$13"</definedName>
    <definedName name="F_03_120_7">"'file:///d:/obra%20andrade/bm%2002%20-%20cs/drenagem-bm02.xls'#$''.$f$13"</definedName>
    <definedName name="F_03_150" localSheetId="4">#REF!</definedName>
    <definedName name="F_03_150" localSheetId="5">#REF!</definedName>
    <definedName name="F_03_150" localSheetId="6">#REF!</definedName>
    <definedName name="F_03_150" localSheetId="8">#REF!</definedName>
    <definedName name="F_03_150">#REF!</definedName>
    <definedName name="F_03_150_2">"'file:///d:/obra%20andrade/bm%2002%20-%20cs/drenagem-bm02.xls'#$''.$g$13"</definedName>
    <definedName name="F_03_150_3">"'file:///d:/obra%20andrade/bm%2002%20-%20cs/drenagem-bm02.xls'#$''.$g$13"</definedName>
    <definedName name="F_03_150_4">"'file:///d:/obra%20andrade/bm%2002%20-%20cs/drenagem-bm02.xls'#$''.$g$13"</definedName>
    <definedName name="F_03_150_5">"'file:///d:/obra%20andrade/bm%2002%20-%20cs/drenagem-bm02.xls'#$''.$g$13"</definedName>
    <definedName name="F_03_150_6">"'file:///d:/obra%20andrade/bm%2002%20-%20cs/drenagem-bm02.xls'#$''.$g$13"</definedName>
    <definedName name="F_03_150_7">"'file:///d:/obra%20andrade/bm%2002%20-%20cs/drenagem-bm02.xls'#$''.$g$13"</definedName>
    <definedName name="F_03_180" localSheetId="4">#REF!</definedName>
    <definedName name="F_03_180" localSheetId="5">#REF!</definedName>
    <definedName name="F_03_180" localSheetId="6">#REF!</definedName>
    <definedName name="F_03_180" localSheetId="8">#REF!</definedName>
    <definedName name="F_03_180">#REF!</definedName>
    <definedName name="F_03_180_2">"'file:///d:/obra%20andrade/bm%2002%20-%20cs/drenagem-bm02.xls'#$''.$h$13"</definedName>
    <definedName name="F_03_180_3">"'file:///d:/obra%20andrade/bm%2002%20-%20cs/drenagem-bm02.xls'#$''.$h$13"</definedName>
    <definedName name="F_03_180_4">"'file:///d:/obra%20andrade/bm%2002%20-%20cs/drenagem-bm02.xls'#$''.$h$13"</definedName>
    <definedName name="F_03_180_5">"'file:///d:/obra%20andrade/bm%2002%20-%20cs/drenagem-bm02.xls'#$''.$h$13"</definedName>
    <definedName name="F_03_180_6">"'file:///d:/obra%20andrade/bm%2002%20-%20cs/drenagem-bm02.xls'#$''.$h$13"</definedName>
    <definedName name="F_03_180_7">"'file:///d:/obra%20andrade/bm%2002%20-%20cs/drenagem-bm02.xls'#$''.$h$13"</definedName>
    <definedName name="F_03_210" localSheetId="4">#REF!</definedName>
    <definedName name="F_03_210" localSheetId="5">#REF!</definedName>
    <definedName name="F_03_210" localSheetId="6">#REF!</definedName>
    <definedName name="F_03_210" localSheetId="8">#REF!</definedName>
    <definedName name="F_03_210">#REF!</definedName>
    <definedName name="F_03_210_2">"'file:///d:/obra%20andrade/bm%2002%20-%20cs/drenagem-bm02.xls'#$''.$i$13"</definedName>
    <definedName name="F_03_210_3">"'file:///d:/obra%20andrade/bm%2002%20-%20cs/drenagem-bm02.xls'#$''.$i$13"</definedName>
    <definedName name="F_03_210_4">"'file:///d:/obra%20andrade/bm%2002%20-%20cs/drenagem-bm02.xls'#$''.$i$13"</definedName>
    <definedName name="F_03_210_5">"'file:///d:/obra%20andrade/bm%2002%20-%20cs/drenagem-bm02.xls'#$''.$i$13"</definedName>
    <definedName name="F_03_210_6">"'file:///d:/obra%20andrade/bm%2002%20-%20cs/drenagem-bm02.xls'#$''.$i$13"</definedName>
    <definedName name="F_03_210_7">"'file:///d:/obra%20andrade/bm%2002%20-%20cs/drenagem-bm02.xls'#$''.$i$13"</definedName>
    <definedName name="F_03_240" localSheetId="4">#REF!</definedName>
    <definedName name="F_03_240" localSheetId="5">#REF!</definedName>
    <definedName name="F_03_240" localSheetId="6">#REF!</definedName>
    <definedName name="F_03_240" localSheetId="8">#REF!</definedName>
    <definedName name="F_03_240">#REF!</definedName>
    <definedName name="F_03_240_2">"'file:///d:/obra%20andrade/bm%2002%20-%20cs/drenagem-bm02.xls'#$''.$j$13"</definedName>
    <definedName name="F_03_240_3">"'file:///d:/obra%20andrade/bm%2002%20-%20cs/drenagem-bm02.xls'#$''.$j$13"</definedName>
    <definedName name="F_03_240_4">"'file:///d:/obra%20andrade/bm%2002%20-%20cs/drenagem-bm02.xls'#$''.$j$13"</definedName>
    <definedName name="F_03_240_5">"'file:///d:/obra%20andrade/bm%2002%20-%20cs/drenagem-bm02.xls'#$''.$j$13"</definedName>
    <definedName name="F_03_240_6">"'file:///d:/obra%20andrade/bm%2002%20-%20cs/drenagem-bm02.xls'#$''.$j$13"</definedName>
    <definedName name="F_03_240_7">"'file:///d:/obra%20andrade/bm%2002%20-%20cs/drenagem-bm02.xls'#$''.$j$13"</definedName>
    <definedName name="F_03_270" localSheetId="4">#REF!</definedName>
    <definedName name="F_03_270" localSheetId="5">#REF!</definedName>
    <definedName name="F_03_270" localSheetId="6">#REF!</definedName>
    <definedName name="F_03_270" localSheetId="8">#REF!</definedName>
    <definedName name="F_03_270">#REF!</definedName>
    <definedName name="F_03_270_2">"'file:///d:/obra%20andrade/bm%2002%20-%20cs/drenagem-bm02.xls'#$''.$k$13"</definedName>
    <definedName name="F_03_270_3">"'file:///d:/obra%20andrade/bm%2002%20-%20cs/drenagem-bm02.xls'#$''.$k$13"</definedName>
    <definedName name="F_03_270_4">"'file:///d:/obra%20andrade/bm%2002%20-%20cs/drenagem-bm02.xls'#$''.$k$13"</definedName>
    <definedName name="F_03_270_5">"'file:///d:/obra%20andrade/bm%2002%20-%20cs/drenagem-bm02.xls'#$''.$k$13"</definedName>
    <definedName name="F_03_270_6">"'file:///d:/obra%20andrade/bm%2002%20-%20cs/drenagem-bm02.xls'#$''.$k$13"</definedName>
    <definedName name="F_03_270_7">"'file:///d:/obra%20andrade/bm%2002%20-%20cs/drenagem-bm02.xls'#$''.$k$13"</definedName>
    <definedName name="F_03_30" localSheetId="4">#REF!</definedName>
    <definedName name="F_03_30" localSheetId="5">#REF!</definedName>
    <definedName name="F_03_30" localSheetId="6">#REF!</definedName>
    <definedName name="F_03_30" localSheetId="8">#REF!</definedName>
    <definedName name="F_03_30">#REF!</definedName>
    <definedName name="F_03_30_2">"'file:///d:/obra%20andrade/bm%2002%20-%20cs/drenagem-bm02.xls'#$''.$c$13"</definedName>
    <definedName name="F_03_30_3">"'file:///d:/obra%20andrade/bm%2002%20-%20cs/drenagem-bm02.xls'#$''.$c$13"</definedName>
    <definedName name="F_03_30_4">"'file:///d:/obra%20andrade/bm%2002%20-%20cs/drenagem-bm02.xls'#$''.$c$13"</definedName>
    <definedName name="F_03_30_5">"'file:///d:/obra%20andrade/bm%2002%20-%20cs/drenagem-bm02.xls'#$''.$c$13"</definedName>
    <definedName name="F_03_30_6">"'file:///d:/obra%20andrade/bm%2002%20-%20cs/drenagem-bm02.xls'#$''.$c$13"</definedName>
    <definedName name="F_03_30_7">"'file:///d:/obra%20andrade/bm%2002%20-%20cs/drenagem-bm02.xls'#$''.$c$13"</definedName>
    <definedName name="F_03_300" localSheetId="4">#REF!</definedName>
    <definedName name="F_03_300" localSheetId="5">#REF!</definedName>
    <definedName name="F_03_300" localSheetId="6">#REF!</definedName>
    <definedName name="F_03_300" localSheetId="8">#REF!</definedName>
    <definedName name="F_03_300">#REF!</definedName>
    <definedName name="F_03_300_2">"'file:///d:/obra%20andrade/bm%2002%20-%20cs/drenagem-bm02.xls'#$''.$l$13"</definedName>
    <definedName name="F_03_300_3">"'file:///d:/obra%20andrade/bm%2002%20-%20cs/drenagem-bm02.xls'#$''.$l$13"</definedName>
    <definedName name="F_03_300_4">"'file:///d:/obra%20andrade/bm%2002%20-%20cs/drenagem-bm02.xls'#$''.$l$13"</definedName>
    <definedName name="F_03_300_5">"'file:///d:/obra%20andrade/bm%2002%20-%20cs/drenagem-bm02.xls'#$''.$l$13"</definedName>
    <definedName name="F_03_300_6">"'file:///d:/obra%20andrade/bm%2002%20-%20cs/drenagem-bm02.xls'#$''.$l$13"</definedName>
    <definedName name="F_03_300_7">"'file:///d:/obra%20andrade/bm%2002%20-%20cs/drenagem-bm02.xls'#$''.$l$13"</definedName>
    <definedName name="F_03_330" localSheetId="4">#REF!</definedName>
    <definedName name="F_03_330" localSheetId="5">#REF!</definedName>
    <definedName name="F_03_330" localSheetId="6">#REF!</definedName>
    <definedName name="F_03_330" localSheetId="8">#REF!</definedName>
    <definedName name="F_03_330">#REF!</definedName>
    <definedName name="F_03_330_2">"'file:///d:/obra%20andrade/bm%2002%20-%20cs/drenagem-bm02.xls'#$''.$m$13"</definedName>
    <definedName name="F_03_330_3">"'file:///d:/obra%20andrade/bm%2002%20-%20cs/drenagem-bm02.xls'#$''.$m$13"</definedName>
    <definedName name="F_03_330_4">"'file:///d:/obra%20andrade/bm%2002%20-%20cs/drenagem-bm02.xls'#$''.$m$13"</definedName>
    <definedName name="F_03_330_5">"'file:///d:/obra%20andrade/bm%2002%20-%20cs/drenagem-bm02.xls'#$''.$m$13"</definedName>
    <definedName name="F_03_330_6">"'file:///d:/obra%20andrade/bm%2002%20-%20cs/drenagem-bm02.xls'#$''.$m$13"</definedName>
    <definedName name="F_03_330_7">"'file:///d:/obra%20andrade/bm%2002%20-%20cs/drenagem-bm02.xls'#$''.$m$13"</definedName>
    <definedName name="F_03_360" localSheetId="4">#REF!</definedName>
    <definedName name="F_03_360" localSheetId="5">#REF!</definedName>
    <definedName name="F_03_360" localSheetId="6">#REF!</definedName>
    <definedName name="F_03_360" localSheetId="8">#REF!</definedName>
    <definedName name="F_03_360">#REF!</definedName>
    <definedName name="F_03_360_2">"'file:///d:/obra%20andrade/bm%2002%20-%20cs/drenagem-bm02.xls'#$''.$n$13"</definedName>
    <definedName name="F_03_360_3">"'file:///d:/obra%20andrade/bm%2002%20-%20cs/drenagem-bm02.xls'#$''.$n$13"</definedName>
    <definedName name="F_03_360_4">"'file:///d:/obra%20andrade/bm%2002%20-%20cs/drenagem-bm02.xls'#$''.$n$13"</definedName>
    <definedName name="F_03_360_5">"'file:///d:/obra%20andrade/bm%2002%20-%20cs/drenagem-bm02.xls'#$''.$n$13"</definedName>
    <definedName name="F_03_360_6">"'file:///d:/obra%20andrade/bm%2002%20-%20cs/drenagem-bm02.xls'#$''.$n$13"</definedName>
    <definedName name="F_03_360_7">"'file:///d:/obra%20andrade/bm%2002%20-%20cs/drenagem-bm02.xls'#$''.$n$13"</definedName>
    <definedName name="F_03_390" localSheetId="4">#REF!</definedName>
    <definedName name="F_03_390" localSheetId="5">#REF!</definedName>
    <definedName name="F_03_390" localSheetId="6">#REF!</definedName>
    <definedName name="F_03_390" localSheetId="8">#REF!</definedName>
    <definedName name="F_03_390">#REF!</definedName>
    <definedName name="F_03_390_2">"'file:///d:/obra%20andrade/bm%2002%20-%20cs/drenagem-bm02.xls'#$''.$o$13"</definedName>
    <definedName name="F_03_390_3">"'file:///d:/obra%20andrade/bm%2002%20-%20cs/drenagem-bm02.xls'#$''.$o$13"</definedName>
    <definedName name="F_03_390_4">"'file:///d:/obra%20andrade/bm%2002%20-%20cs/drenagem-bm02.xls'#$''.$o$13"</definedName>
    <definedName name="F_03_390_5">"'file:///d:/obra%20andrade/bm%2002%20-%20cs/drenagem-bm02.xls'#$''.$o$13"</definedName>
    <definedName name="F_03_390_6">"'file:///d:/obra%20andrade/bm%2002%20-%20cs/drenagem-bm02.xls'#$''.$o$13"</definedName>
    <definedName name="F_03_390_7">"'file:///d:/obra%20andrade/bm%2002%20-%20cs/drenagem-bm02.xls'#$''.$o$13"</definedName>
    <definedName name="F_03_420" localSheetId="4">#REF!</definedName>
    <definedName name="F_03_420" localSheetId="5">#REF!</definedName>
    <definedName name="F_03_420" localSheetId="6">#REF!</definedName>
    <definedName name="F_03_420" localSheetId="8">#REF!</definedName>
    <definedName name="F_03_420">#REF!</definedName>
    <definedName name="F_03_420_2">"'file:///d:/obra%20andrade/bm%2002%20-%20cs/drenagem-bm02.xls'#$''.$p$13"</definedName>
    <definedName name="F_03_420_3">"'file:///d:/obra%20andrade/bm%2002%20-%20cs/drenagem-bm02.xls'#$''.$p$13"</definedName>
    <definedName name="F_03_420_4">"'file:///d:/obra%20andrade/bm%2002%20-%20cs/drenagem-bm02.xls'#$''.$p$13"</definedName>
    <definedName name="F_03_420_5">"'file:///d:/obra%20andrade/bm%2002%20-%20cs/drenagem-bm02.xls'#$''.$p$13"</definedName>
    <definedName name="F_03_420_6">"'file:///d:/obra%20andrade/bm%2002%20-%20cs/drenagem-bm02.xls'#$''.$p$13"</definedName>
    <definedName name="F_03_420_7">"'file:///d:/obra%20andrade/bm%2002%20-%20cs/drenagem-bm02.xls'#$''.$p$13"</definedName>
    <definedName name="F_03_450" localSheetId="4">#REF!</definedName>
    <definedName name="F_03_450" localSheetId="5">#REF!</definedName>
    <definedName name="F_03_450" localSheetId="6">#REF!</definedName>
    <definedName name="F_03_450" localSheetId="8">#REF!</definedName>
    <definedName name="F_03_450">#REF!</definedName>
    <definedName name="F_03_450_2">"'file:///d:/obra%20andrade/bm%2002%20-%20cs/drenagem-bm02.xls'#$''.$q$13"</definedName>
    <definedName name="F_03_450_3">"'file:///d:/obra%20andrade/bm%2002%20-%20cs/drenagem-bm02.xls'#$''.$q$13"</definedName>
    <definedName name="F_03_450_4">"'file:///d:/obra%20andrade/bm%2002%20-%20cs/drenagem-bm02.xls'#$''.$q$13"</definedName>
    <definedName name="F_03_450_5">"'file:///d:/obra%20andrade/bm%2002%20-%20cs/drenagem-bm02.xls'#$''.$q$13"</definedName>
    <definedName name="F_03_450_6">"'file:///d:/obra%20andrade/bm%2002%20-%20cs/drenagem-bm02.xls'#$''.$q$13"</definedName>
    <definedName name="F_03_450_7">"'file:///d:/obra%20andrade/bm%2002%20-%20cs/drenagem-bm02.xls'#$''.$q$13"</definedName>
    <definedName name="F_03_480" localSheetId="4">#REF!</definedName>
    <definedName name="F_03_480" localSheetId="5">#REF!</definedName>
    <definedName name="F_03_480" localSheetId="6">#REF!</definedName>
    <definedName name="F_03_480" localSheetId="8">#REF!</definedName>
    <definedName name="F_03_480">#REF!</definedName>
    <definedName name="F_03_480_2">"'file:///d:/obra%20andrade/bm%2002%20-%20cs/drenagem-bm02.xls'#$''.$r$13"</definedName>
    <definedName name="F_03_480_3">"'file:///d:/obra%20andrade/bm%2002%20-%20cs/drenagem-bm02.xls'#$''.$r$13"</definedName>
    <definedName name="F_03_480_4">"'file:///d:/obra%20andrade/bm%2002%20-%20cs/drenagem-bm02.xls'#$''.$r$13"</definedName>
    <definedName name="F_03_480_5">"'file:///d:/obra%20andrade/bm%2002%20-%20cs/drenagem-bm02.xls'#$''.$r$13"</definedName>
    <definedName name="F_03_480_6">"'file:///d:/obra%20andrade/bm%2002%20-%20cs/drenagem-bm02.xls'#$''.$r$13"</definedName>
    <definedName name="F_03_480_7">"'file:///d:/obra%20andrade/bm%2002%20-%20cs/drenagem-bm02.xls'#$''.$r$13"</definedName>
    <definedName name="F_03_510" localSheetId="4">#REF!</definedName>
    <definedName name="F_03_510" localSheetId="5">#REF!</definedName>
    <definedName name="F_03_510" localSheetId="6">#REF!</definedName>
    <definedName name="F_03_510" localSheetId="8">#REF!</definedName>
    <definedName name="F_03_510">#REF!</definedName>
    <definedName name="F_03_510_2">"'file:///d:/obra%20andrade/bm%2002%20-%20cs/drenagem-bm02.xls'#$''.$s$13"</definedName>
    <definedName name="F_03_510_3">"'file:///d:/obra%20andrade/bm%2002%20-%20cs/drenagem-bm02.xls'#$''.$s$13"</definedName>
    <definedName name="F_03_510_4">"'file:///d:/obra%20andrade/bm%2002%20-%20cs/drenagem-bm02.xls'#$''.$s$13"</definedName>
    <definedName name="F_03_510_5">"'file:///d:/obra%20andrade/bm%2002%20-%20cs/drenagem-bm02.xls'#$''.$s$13"</definedName>
    <definedName name="F_03_510_6">"'file:///d:/obra%20andrade/bm%2002%20-%20cs/drenagem-bm02.xls'#$''.$s$13"</definedName>
    <definedName name="F_03_510_7">"'file:///d:/obra%20andrade/bm%2002%20-%20cs/drenagem-bm02.xls'#$''.$s$13"</definedName>
    <definedName name="F_03_540" localSheetId="4">#REF!</definedName>
    <definedName name="F_03_540" localSheetId="5">#REF!</definedName>
    <definedName name="F_03_540" localSheetId="6">#REF!</definedName>
    <definedName name="F_03_540" localSheetId="8">#REF!</definedName>
    <definedName name="F_03_540">#REF!</definedName>
    <definedName name="F_03_540_2">"'file:///d:/obra%20andrade/bm%2002%20-%20cs/drenagem-bm02.xls'#$''.$t$13"</definedName>
    <definedName name="F_03_540_3">"'file:///d:/obra%20andrade/bm%2002%20-%20cs/drenagem-bm02.xls'#$''.$t$13"</definedName>
    <definedName name="F_03_540_4">"'file:///d:/obra%20andrade/bm%2002%20-%20cs/drenagem-bm02.xls'#$''.$t$13"</definedName>
    <definedName name="F_03_540_5">"'file:///d:/obra%20andrade/bm%2002%20-%20cs/drenagem-bm02.xls'#$''.$t$13"</definedName>
    <definedName name="F_03_540_6">"'file:///d:/obra%20andrade/bm%2002%20-%20cs/drenagem-bm02.xls'#$''.$t$13"</definedName>
    <definedName name="F_03_540_7">"'file:///d:/obra%20andrade/bm%2002%20-%20cs/drenagem-bm02.xls'#$''.$t$13"</definedName>
    <definedName name="F_03_570" localSheetId="4">#REF!</definedName>
    <definedName name="F_03_570" localSheetId="5">#REF!</definedName>
    <definedName name="F_03_570" localSheetId="6">#REF!</definedName>
    <definedName name="F_03_570" localSheetId="8">#REF!</definedName>
    <definedName name="F_03_570">#REF!</definedName>
    <definedName name="F_03_570_2">"'file:///d:/obra%20andrade/bm%2002%20-%20cs/drenagem-bm02.xls'#$''.$u$13"</definedName>
    <definedName name="F_03_570_3">"'file:///d:/obra%20andrade/bm%2002%20-%20cs/drenagem-bm02.xls'#$''.$u$13"</definedName>
    <definedName name="F_03_570_4">"'file:///d:/obra%20andrade/bm%2002%20-%20cs/drenagem-bm02.xls'#$''.$u$13"</definedName>
    <definedName name="F_03_570_5">"'file:///d:/obra%20andrade/bm%2002%20-%20cs/drenagem-bm02.xls'#$''.$u$13"</definedName>
    <definedName name="F_03_570_6">"'file:///d:/obra%20andrade/bm%2002%20-%20cs/drenagem-bm02.xls'#$''.$u$13"</definedName>
    <definedName name="F_03_570_7">"'file:///d:/obra%20andrade/bm%2002%20-%20cs/drenagem-bm02.xls'#$''.$u$13"</definedName>
    <definedName name="F_03_60" localSheetId="4">#REF!</definedName>
    <definedName name="F_03_60" localSheetId="5">#REF!</definedName>
    <definedName name="F_03_60" localSheetId="6">#REF!</definedName>
    <definedName name="F_03_60" localSheetId="8">#REF!</definedName>
    <definedName name="F_03_60">#REF!</definedName>
    <definedName name="F_03_60_2">"'file:///d:/obra%20andrade/bm%2002%20-%20cs/drenagem-bm02.xls'#$''.$d$13"</definedName>
    <definedName name="F_03_60_3">"'file:///d:/obra%20andrade/bm%2002%20-%20cs/drenagem-bm02.xls'#$''.$d$13"</definedName>
    <definedName name="F_03_60_4">"'file:///d:/obra%20andrade/bm%2002%20-%20cs/drenagem-bm02.xls'#$''.$d$13"</definedName>
    <definedName name="F_03_60_5">"'file:///d:/obra%20andrade/bm%2002%20-%20cs/drenagem-bm02.xls'#$''.$d$13"</definedName>
    <definedName name="F_03_60_6">"'file:///d:/obra%20andrade/bm%2002%20-%20cs/drenagem-bm02.xls'#$''.$d$13"</definedName>
    <definedName name="F_03_60_7">"'file:///d:/obra%20andrade/bm%2002%20-%20cs/drenagem-bm02.xls'#$''.$d$13"</definedName>
    <definedName name="F_03_600" localSheetId="4">#REF!</definedName>
    <definedName name="F_03_600" localSheetId="5">#REF!</definedName>
    <definedName name="F_03_600" localSheetId="6">#REF!</definedName>
    <definedName name="F_03_600" localSheetId="8">#REF!</definedName>
    <definedName name="F_03_600">#REF!</definedName>
    <definedName name="F_03_600_2">"'file:///d:/obra%20andrade/bm%2002%20-%20cs/drenagem-bm02.xls'#$''.$v$13"</definedName>
    <definedName name="F_03_600_3">"'file:///d:/obra%20andrade/bm%2002%20-%20cs/drenagem-bm02.xls'#$''.$v$13"</definedName>
    <definedName name="F_03_600_4">"'file:///d:/obra%20andrade/bm%2002%20-%20cs/drenagem-bm02.xls'#$''.$v$13"</definedName>
    <definedName name="F_03_600_5">"'file:///d:/obra%20andrade/bm%2002%20-%20cs/drenagem-bm02.xls'#$''.$v$13"</definedName>
    <definedName name="F_03_600_6">"'file:///d:/obra%20andrade/bm%2002%20-%20cs/drenagem-bm02.xls'#$''.$v$13"</definedName>
    <definedName name="F_03_600_7">"'file:///d:/obra%20andrade/bm%2002%20-%20cs/drenagem-bm02.xls'#$''.$v$13"</definedName>
    <definedName name="F_03_630" localSheetId="4">#REF!</definedName>
    <definedName name="F_03_630" localSheetId="5">#REF!</definedName>
    <definedName name="F_03_630" localSheetId="6">#REF!</definedName>
    <definedName name="F_03_630" localSheetId="8">#REF!</definedName>
    <definedName name="F_03_630">#REF!</definedName>
    <definedName name="F_03_630_2">"'file:///d:/obra%20andrade/bm%2002%20-%20cs/drenagem-bm02.xls'#$''.$w$13"</definedName>
    <definedName name="F_03_630_3">"'file:///d:/obra%20andrade/bm%2002%20-%20cs/drenagem-bm02.xls'#$''.$w$13"</definedName>
    <definedName name="F_03_630_4">"'file:///d:/obra%20andrade/bm%2002%20-%20cs/drenagem-bm02.xls'#$''.$w$13"</definedName>
    <definedName name="F_03_630_5">"'file:///d:/obra%20andrade/bm%2002%20-%20cs/drenagem-bm02.xls'#$''.$w$13"</definedName>
    <definedName name="F_03_630_6">"'file:///d:/obra%20andrade/bm%2002%20-%20cs/drenagem-bm02.xls'#$''.$w$13"</definedName>
    <definedName name="F_03_630_7">"'file:///d:/obra%20andrade/bm%2002%20-%20cs/drenagem-bm02.xls'#$''.$w$13"</definedName>
    <definedName name="F_03_660" localSheetId="4">#REF!</definedName>
    <definedName name="F_03_660" localSheetId="5">#REF!</definedName>
    <definedName name="F_03_660" localSheetId="6">#REF!</definedName>
    <definedName name="F_03_660" localSheetId="8">#REF!</definedName>
    <definedName name="F_03_660">#REF!</definedName>
    <definedName name="F_03_660_2">"'file:///d:/obra%20andrade/bm%2002%20-%20cs/drenagem-bm02.xls'#$''.$x$13"</definedName>
    <definedName name="F_03_660_3">"'file:///d:/obra%20andrade/bm%2002%20-%20cs/drenagem-bm02.xls'#$''.$x$13"</definedName>
    <definedName name="F_03_660_4">"'file:///d:/obra%20andrade/bm%2002%20-%20cs/drenagem-bm02.xls'#$''.$x$13"</definedName>
    <definedName name="F_03_660_5">"'file:///d:/obra%20andrade/bm%2002%20-%20cs/drenagem-bm02.xls'#$''.$x$13"</definedName>
    <definedName name="F_03_660_6">"'file:///d:/obra%20andrade/bm%2002%20-%20cs/drenagem-bm02.xls'#$''.$x$13"</definedName>
    <definedName name="F_03_660_7">"'file:///d:/obra%20andrade/bm%2002%20-%20cs/drenagem-bm02.xls'#$''.$x$13"</definedName>
    <definedName name="F_03_690" localSheetId="4">#REF!</definedName>
    <definedName name="F_03_690" localSheetId="5">#REF!</definedName>
    <definedName name="F_03_690" localSheetId="6">#REF!</definedName>
    <definedName name="F_03_690" localSheetId="8">#REF!</definedName>
    <definedName name="F_03_690">#REF!</definedName>
    <definedName name="F_03_690_2">"'file:///d:/obra%20andrade/bm%2002%20-%20cs/drenagem-bm02.xls'#$''.$y$13"</definedName>
    <definedName name="F_03_690_3">"'file:///d:/obra%20andrade/bm%2002%20-%20cs/drenagem-bm02.xls'#$''.$y$13"</definedName>
    <definedName name="F_03_690_4">"'file:///d:/obra%20andrade/bm%2002%20-%20cs/drenagem-bm02.xls'#$''.$y$13"</definedName>
    <definedName name="F_03_690_5">"'file:///d:/obra%20andrade/bm%2002%20-%20cs/drenagem-bm02.xls'#$''.$y$13"</definedName>
    <definedName name="F_03_690_6">"'file:///d:/obra%20andrade/bm%2002%20-%20cs/drenagem-bm02.xls'#$''.$y$13"</definedName>
    <definedName name="F_03_690_7">"'file:///d:/obra%20andrade/bm%2002%20-%20cs/drenagem-bm02.xls'#$''.$y$13"</definedName>
    <definedName name="F_03_720" localSheetId="4">#REF!</definedName>
    <definedName name="F_03_720" localSheetId="5">#REF!</definedName>
    <definedName name="F_03_720" localSheetId="6">#REF!</definedName>
    <definedName name="F_03_720" localSheetId="8">#REF!</definedName>
    <definedName name="F_03_720">#REF!</definedName>
    <definedName name="F_03_720_2">"'file:///d:/obra%20andrade/bm%2002%20-%20cs/drenagem-bm02.xls'#$''.$z$13"</definedName>
    <definedName name="F_03_720_3">"'file:///d:/obra%20andrade/bm%2002%20-%20cs/drenagem-bm02.xls'#$''.$z$13"</definedName>
    <definedName name="F_03_720_4">"'file:///d:/obra%20andrade/bm%2002%20-%20cs/drenagem-bm02.xls'#$''.$z$13"</definedName>
    <definedName name="F_03_720_5">"'file:///d:/obra%20andrade/bm%2002%20-%20cs/drenagem-bm02.xls'#$''.$z$13"</definedName>
    <definedName name="F_03_720_6">"'file:///d:/obra%20andrade/bm%2002%20-%20cs/drenagem-bm02.xls'#$''.$z$13"</definedName>
    <definedName name="F_03_720_7">"'file:///d:/obra%20andrade/bm%2002%20-%20cs/drenagem-bm02.xls'#$''.$z$13"</definedName>
    <definedName name="F_03_90" localSheetId="4">#REF!</definedName>
    <definedName name="F_03_90" localSheetId="5">#REF!</definedName>
    <definedName name="F_03_90" localSheetId="6">#REF!</definedName>
    <definedName name="F_03_90" localSheetId="8">#REF!</definedName>
    <definedName name="F_03_90">#REF!</definedName>
    <definedName name="F_03_90_2">"'file:///d:/obra%20andrade/bm%2002%20-%20cs/drenagem-bm02.xls'#$''.$e$13"</definedName>
    <definedName name="F_03_90_3">"'file:///d:/obra%20andrade/bm%2002%20-%20cs/drenagem-bm02.xls'#$''.$e$13"</definedName>
    <definedName name="F_03_90_4">"'file:///d:/obra%20andrade/bm%2002%20-%20cs/drenagem-bm02.xls'#$''.$e$13"</definedName>
    <definedName name="F_03_90_5">"'file:///d:/obra%20andrade/bm%2002%20-%20cs/drenagem-bm02.xls'#$''.$e$13"</definedName>
    <definedName name="F_03_90_6">"'file:///d:/obra%20andrade/bm%2002%20-%20cs/drenagem-bm02.xls'#$''.$e$13"</definedName>
    <definedName name="F_03_90_7">"'file:///d:/obra%20andrade/bm%2002%20-%20cs/drenagem-bm02.xls'#$''.$e$13"</definedName>
    <definedName name="F_04_120" localSheetId="4">#REF!</definedName>
    <definedName name="F_04_120" localSheetId="5">#REF!</definedName>
    <definedName name="F_04_120" localSheetId="6">#REF!</definedName>
    <definedName name="F_04_120" localSheetId="8">#REF!</definedName>
    <definedName name="F_04_120">#REF!</definedName>
    <definedName name="F_04_120_2">"'file:///d:/obra%20andrade/bm%2002%20-%20cs/drenagem-bm02.xls'#$''.$f$15"</definedName>
    <definedName name="F_04_120_3">"'file:///d:/obra%20andrade/bm%2002%20-%20cs/drenagem-bm02.xls'#$''.$f$15"</definedName>
    <definedName name="F_04_120_4">"'file:///d:/obra%20andrade/bm%2002%20-%20cs/drenagem-bm02.xls'#$''.$f$15"</definedName>
    <definedName name="F_04_120_5">"'file:///d:/obra%20andrade/bm%2002%20-%20cs/drenagem-bm02.xls'#$''.$f$15"</definedName>
    <definedName name="F_04_120_6">"'file:///d:/obra%20andrade/bm%2002%20-%20cs/drenagem-bm02.xls'#$''.$f$15"</definedName>
    <definedName name="F_04_120_7">"'file:///d:/obra%20andrade/bm%2002%20-%20cs/drenagem-bm02.xls'#$''.$f$15"</definedName>
    <definedName name="F_04_150" localSheetId="4">#REF!</definedName>
    <definedName name="F_04_150" localSheetId="5">#REF!</definedName>
    <definedName name="F_04_150" localSheetId="6">#REF!</definedName>
    <definedName name="F_04_150" localSheetId="8">#REF!</definedName>
    <definedName name="F_04_150">#REF!</definedName>
    <definedName name="F_04_150_2">"'file:///d:/obra%20andrade/bm%2002%20-%20cs/drenagem-bm02.xls'#$''.$g$15"</definedName>
    <definedName name="F_04_150_3">"'file:///d:/obra%20andrade/bm%2002%20-%20cs/drenagem-bm02.xls'#$''.$g$15"</definedName>
    <definedName name="F_04_150_4">"'file:///d:/obra%20andrade/bm%2002%20-%20cs/drenagem-bm02.xls'#$''.$g$15"</definedName>
    <definedName name="F_04_150_5">"'file:///d:/obra%20andrade/bm%2002%20-%20cs/drenagem-bm02.xls'#$''.$g$15"</definedName>
    <definedName name="F_04_150_6">"'file:///d:/obra%20andrade/bm%2002%20-%20cs/drenagem-bm02.xls'#$''.$g$15"</definedName>
    <definedName name="F_04_150_7">"'file:///d:/obra%20andrade/bm%2002%20-%20cs/drenagem-bm02.xls'#$''.$g$15"</definedName>
    <definedName name="F_04_180" localSheetId="4">#REF!</definedName>
    <definedName name="F_04_180" localSheetId="5">#REF!</definedName>
    <definedName name="F_04_180" localSheetId="6">#REF!</definedName>
    <definedName name="F_04_180" localSheetId="8">#REF!</definedName>
    <definedName name="F_04_180">#REF!</definedName>
    <definedName name="F_04_180_2">"'file:///d:/obra%20andrade/bm%2002%20-%20cs/drenagem-bm02.xls'#$''.$h$15"</definedName>
    <definedName name="F_04_180_3">"'file:///d:/obra%20andrade/bm%2002%20-%20cs/drenagem-bm02.xls'#$''.$h$15"</definedName>
    <definedName name="F_04_180_4">"'file:///d:/obra%20andrade/bm%2002%20-%20cs/drenagem-bm02.xls'#$''.$h$15"</definedName>
    <definedName name="F_04_180_5">"'file:///d:/obra%20andrade/bm%2002%20-%20cs/drenagem-bm02.xls'#$''.$h$15"</definedName>
    <definedName name="F_04_180_6">"'file:///d:/obra%20andrade/bm%2002%20-%20cs/drenagem-bm02.xls'#$''.$h$15"</definedName>
    <definedName name="F_04_180_7">"'file:///d:/obra%20andrade/bm%2002%20-%20cs/drenagem-bm02.xls'#$''.$h$15"</definedName>
    <definedName name="F_04_210" localSheetId="4">#REF!</definedName>
    <definedName name="F_04_210" localSheetId="5">#REF!</definedName>
    <definedName name="F_04_210" localSheetId="6">#REF!</definedName>
    <definedName name="F_04_210" localSheetId="8">#REF!</definedName>
    <definedName name="F_04_210">#REF!</definedName>
    <definedName name="F_04_210_2">"'file:///d:/obra%20andrade/bm%2002%20-%20cs/drenagem-bm02.xls'#$''.$i$15"</definedName>
    <definedName name="F_04_210_3">"'file:///d:/obra%20andrade/bm%2002%20-%20cs/drenagem-bm02.xls'#$''.$i$15"</definedName>
    <definedName name="F_04_210_4">"'file:///d:/obra%20andrade/bm%2002%20-%20cs/drenagem-bm02.xls'#$''.$i$15"</definedName>
    <definedName name="F_04_210_5">"'file:///d:/obra%20andrade/bm%2002%20-%20cs/drenagem-bm02.xls'#$''.$i$15"</definedName>
    <definedName name="F_04_210_6">"'file:///d:/obra%20andrade/bm%2002%20-%20cs/drenagem-bm02.xls'#$''.$i$15"</definedName>
    <definedName name="F_04_210_7">"'file:///d:/obra%20andrade/bm%2002%20-%20cs/drenagem-bm02.xls'#$''.$i$15"</definedName>
    <definedName name="F_04_240" localSheetId="4">#REF!</definedName>
    <definedName name="F_04_240" localSheetId="5">#REF!</definedName>
    <definedName name="F_04_240" localSheetId="6">#REF!</definedName>
    <definedName name="F_04_240" localSheetId="8">#REF!</definedName>
    <definedName name="F_04_240">#REF!</definedName>
    <definedName name="F_04_240_2">"'file:///d:/obra%20andrade/bm%2002%20-%20cs/drenagem-bm02.xls'#$''.$j$15"</definedName>
    <definedName name="F_04_240_3">"'file:///d:/obra%20andrade/bm%2002%20-%20cs/drenagem-bm02.xls'#$''.$j$15"</definedName>
    <definedName name="F_04_240_4">"'file:///d:/obra%20andrade/bm%2002%20-%20cs/drenagem-bm02.xls'#$''.$j$15"</definedName>
    <definedName name="F_04_240_5">"'file:///d:/obra%20andrade/bm%2002%20-%20cs/drenagem-bm02.xls'#$''.$j$15"</definedName>
    <definedName name="F_04_240_6">"'file:///d:/obra%20andrade/bm%2002%20-%20cs/drenagem-bm02.xls'#$''.$j$15"</definedName>
    <definedName name="F_04_240_7">"'file:///d:/obra%20andrade/bm%2002%20-%20cs/drenagem-bm02.xls'#$''.$j$15"</definedName>
    <definedName name="F_04_270" localSheetId="4">#REF!</definedName>
    <definedName name="F_04_270" localSheetId="5">#REF!</definedName>
    <definedName name="F_04_270" localSheetId="6">#REF!</definedName>
    <definedName name="F_04_270" localSheetId="8">#REF!</definedName>
    <definedName name="F_04_270">#REF!</definedName>
    <definedName name="F_04_270_2">"'file:///d:/obra%20andrade/bm%2002%20-%20cs/drenagem-bm02.xls'#$''.$k$15"</definedName>
    <definedName name="F_04_270_3">"'file:///d:/obra%20andrade/bm%2002%20-%20cs/drenagem-bm02.xls'#$''.$k$15"</definedName>
    <definedName name="F_04_270_4">"'file:///d:/obra%20andrade/bm%2002%20-%20cs/drenagem-bm02.xls'#$''.$k$15"</definedName>
    <definedName name="F_04_270_5">"'file:///d:/obra%20andrade/bm%2002%20-%20cs/drenagem-bm02.xls'#$''.$k$15"</definedName>
    <definedName name="F_04_270_6">"'file:///d:/obra%20andrade/bm%2002%20-%20cs/drenagem-bm02.xls'#$''.$k$15"</definedName>
    <definedName name="F_04_270_7">"'file:///d:/obra%20andrade/bm%2002%20-%20cs/drenagem-bm02.xls'#$''.$k$15"</definedName>
    <definedName name="F_04_30" localSheetId="4">#REF!</definedName>
    <definedName name="F_04_30" localSheetId="5">#REF!</definedName>
    <definedName name="F_04_30" localSheetId="6">#REF!</definedName>
    <definedName name="F_04_30" localSheetId="8">#REF!</definedName>
    <definedName name="F_04_30">#REF!</definedName>
    <definedName name="F_04_30_2">"'file:///d:/obra%20andrade/bm%2002%20-%20cs/drenagem-bm02.xls'#$''.$c$15"</definedName>
    <definedName name="F_04_30_3">"'file:///d:/obra%20andrade/bm%2002%20-%20cs/drenagem-bm02.xls'#$''.$c$15"</definedName>
    <definedName name="F_04_30_4">"'file:///d:/obra%20andrade/bm%2002%20-%20cs/drenagem-bm02.xls'#$''.$c$15"</definedName>
    <definedName name="F_04_30_5">"'file:///d:/obra%20andrade/bm%2002%20-%20cs/drenagem-bm02.xls'#$''.$c$15"</definedName>
    <definedName name="F_04_30_6">"'file:///d:/obra%20andrade/bm%2002%20-%20cs/drenagem-bm02.xls'#$''.$c$15"</definedName>
    <definedName name="F_04_30_7">"'file:///d:/obra%20andrade/bm%2002%20-%20cs/drenagem-bm02.xls'#$''.$c$15"</definedName>
    <definedName name="F_04_300" localSheetId="4">#REF!</definedName>
    <definedName name="F_04_300" localSheetId="5">#REF!</definedName>
    <definedName name="F_04_300" localSheetId="6">#REF!</definedName>
    <definedName name="F_04_300" localSheetId="8">#REF!</definedName>
    <definedName name="F_04_300">#REF!</definedName>
    <definedName name="F_04_300_2">"'file:///d:/obra%20andrade/bm%2002%20-%20cs/drenagem-bm02.xls'#$''.$l$15"</definedName>
    <definedName name="F_04_300_3">"'file:///d:/obra%20andrade/bm%2002%20-%20cs/drenagem-bm02.xls'#$''.$l$15"</definedName>
    <definedName name="F_04_300_4">"'file:///d:/obra%20andrade/bm%2002%20-%20cs/drenagem-bm02.xls'#$''.$l$15"</definedName>
    <definedName name="F_04_300_5">"'file:///d:/obra%20andrade/bm%2002%20-%20cs/drenagem-bm02.xls'#$''.$l$15"</definedName>
    <definedName name="F_04_300_6">"'file:///d:/obra%20andrade/bm%2002%20-%20cs/drenagem-bm02.xls'#$''.$l$15"</definedName>
    <definedName name="F_04_300_7">"'file:///d:/obra%20andrade/bm%2002%20-%20cs/drenagem-bm02.xls'#$''.$l$15"</definedName>
    <definedName name="F_04_330" localSheetId="4">#REF!</definedName>
    <definedName name="F_04_330" localSheetId="5">#REF!</definedName>
    <definedName name="F_04_330" localSheetId="6">#REF!</definedName>
    <definedName name="F_04_330" localSheetId="8">#REF!</definedName>
    <definedName name="F_04_330">#REF!</definedName>
    <definedName name="F_04_330_2">"'file:///d:/obra%20andrade/bm%2002%20-%20cs/drenagem-bm02.xls'#$''.$m$15"</definedName>
    <definedName name="F_04_330_3">"'file:///d:/obra%20andrade/bm%2002%20-%20cs/drenagem-bm02.xls'#$''.$m$15"</definedName>
    <definedName name="F_04_330_4">"'file:///d:/obra%20andrade/bm%2002%20-%20cs/drenagem-bm02.xls'#$''.$m$15"</definedName>
    <definedName name="F_04_330_5">"'file:///d:/obra%20andrade/bm%2002%20-%20cs/drenagem-bm02.xls'#$''.$m$15"</definedName>
    <definedName name="F_04_330_6">"'file:///d:/obra%20andrade/bm%2002%20-%20cs/drenagem-bm02.xls'#$''.$m$15"</definedName>
    <definedName name="F_04_330_7">"'file:///d:/obra%20andrade/bm%2002%20-%20cs/drenagem-bm02.xls'#$''.$m$15"</definedName>
    <definedName name="F_04_360" localSheetId="4">#REF!</definedName>
    <definedName name="F_04_360" localSheetId="5">#REF!</definedName>
    <definedName name="F_04_360" localSheetId="6">#REF!</definedName>
    <definedName name="F_04_360" localSheetId="8">#REF!</definedName>
    <definedName name="F_04_360">#REF!</definedName>
    <definedName name="F_04_360_2">"'file:///d:/obra%20andrade/bm%2002%20-%20cs/drenagem-bm02.xls'#$''.$n$15"</definedName>
    <definedName name="F_04_360_3">"'file:///d:/obra%20andrade/bm%2002%20-%20cs/drenagem-bm02.xls'#$''.$n$15"</definedName>
    <definedName name="F_04_360_4">"'file:///d:/obra%20andrade/bm%2002%20-%20cs/drenagem-bm02.xls'#$''.$n$15"</definedName>
    <definedName name="F_04_360_5">"'file:///d:/obra%20andrade/bm%2002%20-%20cs/drenagem-bm02.xls'#$''.$n$15"</definedName>
    <definedName name="F_04_360_6">"'file:///d:/obra%20andrade/bm%2002%20-%20cs/drenagem-bm02.xls'#$''.$n$15"</definedName>
    <definedName name="F_04_360_7">"'file:///d:/obra%20andrade/bm%2002%20-%20cs/drenagem-bm02.xls'#$''.$n$15"</definedName>
    <definedName name="F_04_390" localSheetId="4">#REF!</definedName>
    <definedName name="F_04_390" localSheetId="5">#REF!</definedName>
    <definedName name="F_04_390" localSheetId="6">#REF!</definedName>
    <definedName name="F_04_390" localSheetId="8">#REF!</definedName>
    <definedName name="F_04_390">#REF!</definedName>
    <definedName name="F_04_390_2">"'file:///d:/obra%20andrade/bm%2002%20-%20cs/drenagem-bm02.xls'#$''.$o$15"</definedName>
    <definedName name="F_04_390_3">"'file:///d:/obra%20andrade/bm%2002%20-%20cs/drenagem-bm02.xls'#$''.$o$15"</definedName>
    <definedName name="F_04_390_4">"'file:///d:/obra%20andrade/bm%2002%20-%20cs/drenagem-bm02.xls'#$''.$o$15"</definedName>
    <definedName name="F_04_390_5">"'file:///d:/obra%20andrade/bm%2002%20-%20cs/drenagem-bm02.xls'#$''.$o$15"</definedName>
    <definedName name="F_04_390_6">"'file:///d:/obra%20andrade/bm%2002%20-%20cs/drenagem-bm02.xls'#$''.$o$15"</definedName>
    <definedName name="F_04_390_7">"'file:///d:/obra%20andrade/bm%2002%20-%20cs/drenagem-bm02.xls'#$''.$o$15"</definedName>
    <definedName name="F_04_420" localSheetId="4">#REF!</definedName>
    <definedName name="F_04_420" localSheetId="5">#REF!</definedName>
    <definedName name="F_04_420" localSheetId="6">#REF!</definedName>
    <definedName name="F_04_420" localSheetId="8">#REF!</definedName>
    <definedName name="F_04_420">#REF!</definedName>
    <definedName name="F_04_420_2">"'file:///d:/obra%20andrade/bm%2002%20-%20cs/drenagem-bm02.xls'#$''.$p$15"</definedName>
    <definedName name="F_04_420_3">"'file:///d:/obra%20andrade/bm%2002%20-%20cs/drenagem-bm02.xls'#$''.$p$15"</definedName>
    <definedName name="F_04_420_4">"'file:///d:/obra%20andrade/bm%2002%20-%20cs/drenagem-bm02.xls'#$''.$p$15"</definedName>
    <definedName name="F_04_420_5">"'file:///d:/obra%20andrade/bm%2002%20-%20cs/drenagem-bm02.xls'#$''.$p$15"</definedName>
    <definedName name="F_04_420_6">"'file:///d:/obra%20andrade/bm%2002%20-%20cs/drenagem-bm02.xls'#$''.$p$15"</definedName>
    <definedName name="F_04_420_7">"'file:///d:/obra%20andrade/bm%2002%20-%20cs/drenagem-bm02.xls'#$''.$p$15"</definedName>
    <definedName name="F_04_450" localSheetId="4">#REF!</definedName>
    <definedName name="F_04_450" localSheetId="5">#REF!</definedName>
    <definedName name="F_04_450" localSheetId="6">#REF!</definedName>
    <definedName name="F_04_450" localSheetId="8">#REF!</definedName>
    <definedName name="F_04_450">#REF!</definedName>
    <definedName name="F_04_450_2">"'file:///d:/obra%20andrade/bm%2002%20-%20cs/drenagem-bm02.xls'#$''.$q$15"</definedName>
    <definedName name="F_04_450_3">"'file:///d:/obra%20andrade/bm%2002%20-%20cs/drenagem-bm02.xls'#$''.$q$15"</definedName>
    <definedName name="F_04_450_4">"'file:///d:/obra%20andrade/bm%2002%20-%20cs/drenagem-bm02.xls'#$''.$q$15"</definedName>
    <definedName name="F_04_450_5">"'file:///d:/obra%20andrade/bm%2002%20-%20cs/drenagem-bm02.xls'#$''.$q$15"</definedName>
    <definedName name="F_04_450_6">"'file:///d:/obra%20andrade/bm%2002%20-%20cs/drenagem-bm02.xls'#$''.$q$15"</definedName>
    <definedName name="F_04_450_7">"'file:///d:/obra%20andrade/bm%2002%20-%20cs/drenagem-bm02.xls'#$''.$q$15"</definedName>
    <definedName name="F_04_480" localSheetId="4">#REF!</definedName>
    <definedName name="F_04_480" localSheetId="5">#REF!</definedName>
    <definedName name="F_04_480" localSheetId="6">#REF!</definedName>
    <definedName name="F_04_480" localSheetId="8">#REF!</definedName>
    <definedName name="F_04_480">#REF!</definedName>
    <definedName name="F_04_480_2">"'file:///d:/obra%20andrade/bm%2002%20-%20cs/drenagem-bm02.xls'#$''.$r$15"</definedName>
    <definedName name="F_04_480_3">"'file:///d:/obra%20andrade/bm%2002%20-%20cs/drenagem-bm02.xls'#$''.$r$15"</definedName>
    <definedName name="F_04_480_4">"'file:///d:/obra%20andrade/bm%2002%20-%20cs/drenagem-bm02.xls'#$''.$r$15"</definedName>
    <definedName name="F_04_480_5">"'file:///d:/obra%20andrade/bm%2002%20-%20cs/drenagem-bm02.xls'#$''.$r$15"</definedName>
    <definedName name="F_04_480_6">"'file:///d:/obra%20andrade/bm%2002%20-%20cs/drenagem-bm02.xls'#$''.$r$15"</definedName>
    <definedName name="F_04_480_7">"'file:///d:/obra%20andrade/bm%2002%20-%20cs/drenagem-bm02.xls'#$''.$r$15"</definedName>
    <definedName name="F_04_510" localSheetId="4">#REF!</definedName>
    <definedName name="F_04_510" localSheetId="5">#REF!</definedName>
    <definedName name="F_04_510" localSheetId="6">#REF!</definedName>
    <definedName name="F_04_510" localSheetId="8">#REF!</definedName>
    <definedName name="F_04_510">#REF!</definedName>
    <definedName name="F_04_510_2">"'file:///d:/obra%20andrade/bm%2002%20-%20cs/drenagem-bm02.xls'#$''.$s$15"</definedName>
    <definedName name="F_04_510_3">"'file:///d:/obra%20andrade/bm%2002%20-%20cs/drenagem-bm02.xls'#$''.$s$15"</definedName>
    <definedName name="F_04_510_4">"'file:///d:/obra%20andrade/bm%2002%20-%20cs/drenagem-bm02.xls'#$''.$s$15"</definedName>
    <definedName name="F_04_510_5">"'file:///d:/obra%20andrade/bm%2002%20-%20cs/drenagem-bm02.xls'#$''.$s$15"</definedName>
    <definedName name="F_04_510_6">"'file:///d:/obra%20andrade/bm%2002%20-%20cs/drenagem-bm02.xls'#$''.$s$15"</definedName>
    <definedName name="F_04_510_7">"'file:///d:/obra%20andrade/bm%2002%20-%20cs/drenagem-bm02.xls'#$''.$s$15"</definedName>
    <definedName name="F_04_540" localSheetId="4">#REF!</definedName>
    <definedName name="F_04_540" localSheetId="5">#REF!</definedName>
    <definedName name="F_04_540" localSheetId="6">#REF!</definedName>
    <definedName name="F_04_540" localSheetId="8">#REF!</definedName>
    <definedName name="F_04_540">#REF!</definedName>
    <definedName name="F_04_540_2">"'file:///d:/obra%20andrade/bm%2002%20-%20cs/drenagem-bm02.xls'#$''.$t$15"</definedName>
    <definedName name="F_04_540_3">"'file:///d:/obra%20andrade/bm%2002%20-%20cs/drenagem-bm02.xls'#$''.$t$15"</definedName>
    <definedName name="F_04_540_4">"'file:///d:/obra%20andrade/bm%2002%20-%20cs/drenagem-bm02.xls'#$''.$t$15"</definedName>
    <definedName name="F_04_540_5">"'file:///d:/obra%20andrade/bm%2002%20-%20cs/drenagem-bm02.xls'#$''.$t$15"</definedName>
    <definedName name="F_04_540_6">"'file:///d:/obra%20andrade/bm%2002%20-%20cs/drenagem-bm02.xls'#$''.$t$15"</definedName>
    <definedName name="F_04_540_7">"'file:///d:/obra%20andrade/bm%2002%20-%20cs/drenagem-bm02.xls'#$''.$t$15"</definedName>
    <definedName name="F_04_570" localSheetId="4">#REF!</definedName>
    <definedName name="F_04_570" localSheetId="5">#REF!</definedName>
    <definedName name="F_04_570" localSheetId="6">#REF!</definedName>
    <definedName name="F_04_570" localSheetId="8">#REF!</definedName>
    <definedName name="F_04_570">#REF!</definedName>
    <definedName name="F_04_570_2">"'file:///d:/obra%20andrade/bm%2002%20-%20cs/drenagem-bm02.xls'#$''.$u$15"</definedName>
    <definedName name="F_04_570_3">"'file:///d:/obra%20andrade/bm%2002%20-%20cs/drenagem-bm02.xls'#$''.$u$15"</definedName>
    <definedName name="F_04_570_4">"'file:///d:/obra%20andrade/bm%2002%20-%20cs/drenagem-bm02.xls'#$''.$u$15"</definedName>
    <definedName name="F_04_570_5">"'file:///d:/obra%20andrade/bm%2002%20-%20cs/drenagem-bm02.xls'#$''.$u$15"</definedName>
    <definedName name="F_04_570_6">"'file:///d:/obra%20andrade/bm%2002%20-%20cs/drenagem-bm02.xls'#$''.$u$15"</definedName>
    <definedName name="F_04_570_7">"'file:///d:/obra%20andrade/bm%2002%20-%20cs/drenagem-bm02.xls'#$''.$u$15"</definedName>
    <definedName name="F_04_60" localSheetId="4">#REF!</definedName>
    <definedName name="F_04_60" localSheetId="5">#REF!</definedName>
    <definedName name="F_04_60" localSheetId="6">#REF!</definedName>
    <definedName name="F_04_60" localSheetId="8">#REF!</definedName>
    <definedName name="F_04_60">#REF!</definedName>
    <definedName name="F_04_60_2">"'file:///d:/obra%20andrade/bm%2002%20-%20cs/drenagem-bm02.xls'#$''.$d$15"</definedName>
    <definedName name="F_04_60_3">"'file:///d:/obra%20andrade/bm%2002%20-%20cs/drenagem-bm02.xls'#$''.$d$15"</definedName>
    <definedName name="F_04_60_4">"'file:///d:/obra%20andrade/bm%2002%20-%20cs/drenagem-bm02.xls'#$''.$d$15"</definedName>
    <definedName name="F_04_60_5">"'file:///d:/obra%20andrade/bm%2002%20-%20cs/drenagem-bm02.xls'#$''.$d$15"</definedName>
    <definedName name="F_04_60_6">"'file:///d:/obra%20andrade/bm%2002%20-%20cs/drenagem-bm02.xls'#$''.$d$15"</definedName>
    <definedName name="F_04_60_7">"'file:///d:/obra%20andrade/bm%2002%20-%20cs/drenagem-bm02.xls'#$''.$d$15"</definedName>
    <definedName name="F_04_600" localSheetId="4">#REF!</definedName>
    <definedName name="F_04_600" localSheetId="5">#REF!</definedName>
    <definedName name="F_04_600" localSheetId="6">#REF!</definedName>
    <definedName name="F_04_600" localSheetId="8">#REF!</definedName>
    <definedName name="F_04_600">#REF!</definedName>
    <definedName name="F_04_600_2">"'file:///d:/obra%20andrade/bm%2002%20-%20cs/drenagem-bm02.xls'#$''.$v$15"</definedName>
    <definedName name="F_04_600_3">"'file:///d:/obra%20andrade/bm%2002%20-%20cs/drenagem-bm02.xls'#$''.$v$15"</definedName>
    <definedName name="F_04_600_4">"'file:///d:/obra%20andrade/bm%2002%20-%20cs/drenagem-bm02.xls'#$''.$v$15"</definedName>
    <definedName name="F_04_600_5">"'file:///d:/obra%20andrade/bm%2002%20-%20cs/drenagem-bm02.xls'#$''.$v$15"</definedName>
    <definedName name="F_04_600_6">"'file:///d:/obra%20andrade/bm%2002%20-%20cs/drenagem-bm02.xls'#$''.$v$15"</definedName>
    <definedName name="F_04_600_7">"'file:///d:/obra%20andrade/bm%2002%20-%20cs/drenagem-bm02.xls'#$''.$v$15"</definedName>
    <definedName name="F_04_630" localSheetId="4">#REF!</definedName>
    <definedName name="F_04_630" localSheetId="5">#REF!</definedName>
    <definedName name="F_04_630" localSheetId="6">#REF!</definedName>
    <definedName name="F_04_630" localSheetId="8">#REF!</definedName>
    <definedName name="F_04_630">#REF!</definedName>
    <definedName name="F_04_630_2">"'file:///d:/obra%20andrade/bm%2002%20-%20cs/drenagem-bm02.xls'#$''.$w$15"</definedName>
    <definedName name="F_04_630_3">"'file:///d:/obra%20andrade/bm%2002%20-%20cs/drenagem-bm02.xls'#$''.$w$15"</definedName>
    <definedName name="F_04_630_4">"'file:///d:/obra%20andrade/bm%2002%20-%20cs/drenagem-bm02.xls'#$''.$w$15"</definedName>
    <definedName name="F_04_630_5">"'file:///d:/obra%20andrade/bm%2002%20-%20cs/drenagem-bm02.xls'#$''.$w$15"</definedName>
    <definedName name="F_04_630_6">"'file:///d:/obra%20andrade/bm%2002%20-%20cs/drenagem-bm02.xls'#$''.$w$15"</definedName>
    <definedName name="F_04_630_7">"'file:///d:/obra%20andrade/bm%2002%20-%20cs/drenagem-bm02.xls'#$''.$w$15"</definedName>
    <definedName name="F_04_660" localSheetId="4">#REF!</definedName>
    <definedName name="F_04_660" localSheetId="5">#REF!</definedName>
    <definedName name="F_04_660" localSheetId="6">#REF!</definedName>
    <definedName name="F_04_660" localSheetId="8">#REF!</definedName>
    <definedName name="F_04_660">#REF!</definedName>
    <definedName name="F_04_660_2">"'file:///d:/obra%20andrade/bm%2002%20-%20cs/drenagem-bm02.xls'#$''.$x$15"</definedName>
    <definedName name="F_04_660_3">"'file:///d:/obra%20andrade/bm%2002%20-%20cs/drenagem-bm02.xls'#$''.$x$15"</definedName>
    <definedName name="F_04_660_4">"'file:///d:/obra%20andrade/bm%2002%20-%20cs/drenagem-bm02.xls'#$''.$x$15"</definedName>
    <definedName name="F_04_660_5">"'file:///d:/obra%20andrade/bm%2002%20-%20cs/drenagem-bm02.xls'#$''.$x$15"</definedName>
    <definedName name="F_04_660_6">"'file:///d:/obra%20andrade/bm%2002%20-%20cs/drenagem-bm02.xls'#$''.$x$15"</definedName>
    <definedName name="F_04_660_7">"'file:///d:/obra%20andrade/bm%2002%20-%20cs/drenagem-bm02.xls'#$''.$x$15"</definedName>
    <definedName name="F_04_690" localSheetId="4">#REF!</definedName>
    <definedName name="F_04_690" localSheetId="5">#REF!</definedName>
    <definedName name="F_04_690" localSheetId="6">#REF!</definedName>
    <definedName name="F_04_690" localSheetId="8">#REF!</definedName>
    <definedName name="F_04_690">#REF!</definedName>
    <definedName name="F_04_690_2">"'file:///d:/obra%20andrade/bm%2002%20-%20cs/drenagem-bm02.xls'#$''.$y$15"</definedName>
    <definedName name="F_04_690_3">"'file:///d:/obra%20andrade/bm%2002%20-%20cs/drenagem-bm02.xls'#$''.$y$15"</definedName>
    <definedName name="F_04_690_4">"'file:///d:/obra%20andrade/bm%2002%20-%20cs/drenagem-bm02.xls'#$''.$y$15"</definedName>
    <definedName name="F_04_690_5">"'file:///d:/obra%20andrade/bm%2002%20-%20cs/drenagem-bm02.xls'#$''.$y$15"</definedName>
    <definedName name="F_04_690_6">"'file:///d:/obra%20andrade/bm%2002%20-%20cs/drenagem-bm02.xls'#$''.$y$15"</definedName>
    <definedName name="F_04_690_7">"'file:///d:/obra%20andrade/bm%2002%20-%20cs/drenagem-bm02.xls'#$''.$y$15"</definedName>
    <definedName name="F_04_720" localSheetId="4">#REF!</definedName>
    <definedName name="F_04_720" localSheetId="5">#REF!</definedName>
    <definedName name="F_04_720" localSheetId="6">#REF!</definedName>
    <definedName name="F_04_720" localSheetId="8">#REF!</definedName>
    <definedName name="F_04_720">#REF!</definedName>
    <definedName name="F_04_720_2">"'file:///d:/obra%20andrade/bm%2002%20-%20cs/drenagem-bm02.xls'#$''.$z$15"</definedName>
    <definedName name="F_04_720_3">"'file:///d:/obra%20andrade/bm%2002%20-%20cs/drenagem-bm02.xls'#$''.$z$15"</definedName>
    <definedName name="F_04_720_4">"'file:///d:/obra%20andrade/bm%2002%20-%20cs/drenagem-bm02.xls'#$''.$z$15"</definedName>
    <definedName name="F_04_720_5">"'file:///d:/obra%20andrade/bm%2002%20-%20cs/drenagem-bm02.xls'#$''.$z$15"</definedName>
    <definedName name="F_04_720_6">"'file:///d:/obra%20andrade/bm%2002%20-%20cs/drenagem-bm02.xls'#$''.$z$15"</definedName>
    <definedName name="F_04_720_7">"'file:///d:/obra%20andrade/bm%2002%20-%20cs/drenagem-bm02.xls'#$''.$z$15"</definedName>
    <definedName name="F_04_90" localSheetId="4">#REF!</definedName>
    <definedName name="F_04_90" localSheetId="5">#REF!</definedName>
    <definedName name="F_04_90" localSheetId="6">#REF!</definedName>
    <definedName name="F_04_90" localSheetId="8">#REF!</definedName>
    <definedName name="F_04_90">#REF!</definedName>
    <definedName name="F_04_90_2">"'file:///d:/obra%20andrade/bm%2002%20-%20cs/drenagem-bm02.xls'#$''.$e$15"</definedName>
    <definedName name="F_04_90_3">"'file:///d:/obra%20andrade/bm%2002%20-%20cs/drenagem-bm02.xls'#$''.$e$15"</definedName>
    <definedName name="F_04_90_4">"'file:///d:/obra%20andrade/bm%2002%20-%20cs/drenagem-bm02.xls'#$''.$e$15"</definedName>
    <definedName name="F_04_90_5">"'file:///d:/obra%20andrade/bm%2002%20-%20cs/drenagem-bm02.xls'#$''.$e$15"</definedName>
    <definedName name="F_04_90_6">"'file:///d:/obra%20andrade/bm%2002%20-%20cs/drenagem-bm02.xls'#$''.$e$15"</definedName>
    <definedName name="F_04_90_7">"'file:///d:/obra%20andrade/bm%2002%20-%20cs/drenagem-bm02.xls'#$''.$e$15"</definedName>
    <definedName name="F_05_120" localSheetId="4">#REF!</definedName>
    <definedName name="F_05_120" localSheetId="5">#REF!</definedName>
    <definedName name="F_05_120" localSheetId="6">#REF!</definedName>
    <definedName name="F_05_120" localSheetId="8">#REF!</definedName>
    <definedName name="F_05_120">#REF!</definedName>
    <definedName name="F_05_120_2">"'file:///d:/obra%20andrade/bm%2002%20-%20cs/drenagem-bm02.xls'#$''.$f$17"</definedName>
    <definedName name="F_05_120_3">"'file:///d:/obra%20andrade/bm%2002%20-%20cs/drenagem-bm02.xls'#$''.$f$17"</definedName>
    <definedName name="F_05_120_4">"'file:///d:/obra%20andrade/bm%2002%20-%20cs/drenagem-bm02.xls'#$''.$f$17"</definedName>
    <definedName name="F_05_120_5">"'file:///d:/obra%20andrade/bm%2002%20-%20cs/drenagem-bm02.xls'#$''.$f$17"</definedName>
    <definedName name="F_05_120_6">"'file:///d:/obra%20andrade/bm%2002%20-%20cs/drenagem-bm02.xls'#$''.$f$17"</definedName>
    <definedName name="F_05_120_7">"'file:///d:/obra%20andrade/bm%2002%20-%20cs/drenagem-bm02.xls'#$''.$f$17"</definedName>
    <definedName name="F_05_150" localSheetId="4">#REF!</definedName>
    <definedName name="F_05_150" localSheetId="5">#REF!</definedName>
    <definedName name="F_05_150" localSheetId="6">#REF!</definedName>
    <definedName name="F_05_150" localSheetId="8">#REF!</definedName>
    <definedName name="F_05_150">#REF!</definedName>
    <definedName name="F_05_150_2">"'file:///d:/obra%20andrade/bm%2002%20-%20cs/drenagem-bm02.xls'#$''.$g$17"</definedName>
    <definedName name="F_05_150_3">"'file:///d:/obra%20andrade/bm%2002%20-%20cs/drenagem-bm02.xls'#$''.$g$17"</definedName>
    <definedName name="F_05_150_4">"'file:///d:/obra%20andrade/bm%2002%20-%20cs/drenagem-bm02.xls'#$''.$g$17"</definedName>
    <definedName name="F_05_150_5">"'file:///d:/obra%20andrade/bm%2002%20-%20cs/drenagem-bm02.xls'#$''.$g$17"</definedName>
    <definedName name="F_05_150_6">"'file:///d:/obra%20andrade/bm%2002%20-%20cs/drenagem-bm02.xls'#$''.$g$17"</definedName>
    <definedName name="F_05_150_7">"'file:///d:/obra%20andrade/bm%2002%20-%20cs/drenagem-bm02.xls'#$''.$g$17"</definedName>
    <definedName name="F_05_180" localSheetId="4">#REF!</definedName>
    <definedName name="F_05_180" localSheetId="5">#REF!</definedName>
    <definedName name="F_05_180" localSheetId="6">#REF!</definedName>
    <definedName name="F_05_180" localSheetId="8">#REF!</definedName>
    <definedName name="F_05_180">#REF!</definedName>
    <definedName name="F_05_180_2">"'file:///d:/obra%20andrade/bm%2002%20-%20cs/drenagem-bm02.xls'#$''.$h$17"</definedName>
    <definedName name="F_05_180_3">"'file:///d:/obra%20andrade/bm%2002%20-%20cs/drenagem-bm02.xls'#$''.$h$17"</definedName>
    <definedName name="F_05_180_4">"'file:///d:/obra%20andrade/bm%2002%20-%20cs/drenagem-bm02.xls'#$''.$h$17"</definedName>
    <definedName name="F_05_180_5">"'file:///d:/obra%20andrade/bm%2002%20-%20cs/drenagem-bm02.xls'#$''.$h$17"</definedName>
    <definedName name="F_05_180_6">"'file:///d:/obra%20andrade/bm%2002%20-%20cs/drenagem-bm02.xls'#$''.$h$17"</definedName>
    <definedName name="F_05_180_7">"'file:///d:/obra%20andrade/bm%2002%20-%20cs/drenagem-bm02.xls'#$''.$h$17"</definedName>
    <definedName name="F_05_210" localSheetId="4">#REF!</definedName>
    <definedName name="F_05_210" localSheetId="5">#REF!</definedName>
    <definedName name="F_05_210" localSheetId="6">#REF!</definedName>
    <definedName name="F_05_210" localSheetId="8">#REF!</definedName>
    <definedName name="F_05_210">#REF!</definedName>
    <definedName name="F_05_210_2">"'file:///d:/obra%20andrade/bm%2002%20-%20cs/drenagem-bm02.xls'#$''.$i$17"</definedName>
    <definedName name="F_05_210_3">"'file:///d:/obra%20andrade/bm%2002%20-%20cs/drenagem-bm02.xls'#$''.$i$17"</definedName>
    <definedName name="F_05_210_4">"'file:///d:/obra%20andrade/bm%2002%20-%20cs/drenagem-bm02.xls'#$''.$i$17"</definedName>
    <definedName name="F_05_210_5">"'file:///d:/obra%20andrade/bm%2002%20-%20cs/drenagem-bm02.xls'#$''.$i$17"</definedName>
    <definedName name="F_05_210_6">"'file:///d:/obra%20andrade/bm%2002%20-%20cs/drenagem-bm02.xls'#$''.$i$17"</definedName>
    <definedName name="F_05_210_7">"'file:///d:/obra%20andrade/bm%2002%20-%20cs/drenagem-bm02.xls'#$''.$i$17"</definedName>
    <definedName name="F_05_240" localSheetId="4">#REF!</definedName>
    <definedName name="F_05_240" localSheetId="5">#REF!</definedName>
    <definedName name="F_05_240" localSheetId="6">#REF!</definedName>
    <definedName name="F_05_240" localSheetId="8">#REF!</definedName>
    <definedName name="F_05_240">#REF!</definedName>
    <definedName name="F_05_240_2">"'file:///d:/obra%20andrade/bm%2002%20-%20cs/drenagem-bm02.xls'#$''.$j$17"</definedName>
    <definedName name="F_05_240_3">"'file:///d:/obra%20andrade/bm%2002%20-%20cs/drenagem-bm02.xls'#$''.$j$17"</definedName>
    <definedName name="F_05_240_4">"'file:///d:/obra%20andrade/bm%2002%20-%20cs/drenagem-bm02.xls'#$''.$j$17"</definedName>
    <definedName name="F_05_240_5">"'file:///d:/obra%20andrade/bm%2002%20-%20cs/drenagem-bm02.xls'#$''.$j$17"</definedName>
    <definedName name="F_05_240_6">"'file:///d:/obra%20andrade/bm%2002%20-%20cs/drenagem-bm02.xls'#$''.$j$17"</definedName>
    <definedName name="F_05_240_7">"'file:///d:/obra%20andrade/bm%2002%20-%20cs/drenagem-bm02.xls'#$''.$j$17"</definedName>
    <definedName name="F_05_270" localSheetId="4">#REF!</definedName>
    <definedName name="F_05_270" localSheetId="5">#REF!</definedName>
    <definedName name="F_05_270" localSheetId="6">#REF!</definedName>
    <definedName name="F_05_270" localSheetId="8">#REF!</definedName>
    <definedName name="F_05_270">#REF!</definedName>
    <definedName name="F_05_270_2">"'file:///d:/obra%20andrade/bm%2002%20-%20cs/drenagem-bm02.xls'#$''.$k$17"</definedName>
    <definedName name="F_05_270_3">"'file:///d:/obra%20andrade/bm%2002%20-%20cs/drenagem-bm02.xls'#$''.$k$17"</definedName>
    <definedName name="F_05_270_4">"'file:///d:/obra%20andrade/bm%2002%20-%20cs/drenagem-bm02.xls'#$''.$k$17"</definedName>
    <definedName name="F_05_270_5">"'file:///d:/obra%20andrade/bm%2002%20-%20cs/drenagem-bm02.xls'#$''.$k$17"</definedName>
    <definedName name="F_05_270_6">"'file:///d:/obra%20andrade/bm%2002%20-%20cs/drenagem-bm02.xls'#$''.$k$17"</definedName>
    <definedName name="F_05_270_7">"'file:///d:/obra%20andrade/bm%2002%20-%20cs/drenagem-bm02.xls'#$''.$k$17"</definedName>
    <definedName name="F_05_30" localSheetId="4">#REF!</definedName>
    <definedName name="F_05_30" localSheetId="5">#REF!</definedName>
    <definedName name="F_05_30" localSheetId="6">#REF!</definedName>
    <definedName name="F_05_30" localSheetId="8">#REF!</definedName>
    <definedName name="F_05_30">#REF!</definedName>
    <definedName name="F_05_30_2">"'file:///d:/obra%20andrade/bm%2002%20-%20cs/drenagem-bm02.xls'#$''.$c$17"</definedName>
    <definedName name="F_05_30_3">"'file:///d:/obra%20andrade/bm%2002%20-%20cs/drenagem-bm02.xls'#$''.$c$17"</definedName>
    <definedName name="F_05_30_4">"'file:///d:/obra%20andrade/bm%2002%20-%20cs/drenagem-bm02.xls'#$''.$c$17"</definedName>
    <definedName name="F_05_30_5">"'file:///d:/obra%20andrade/bm%2002%20-%20cs/drenagem-bm02.xls'#$''.$c$17"</definedName>
    <definedName name="F_05_30_6">"'file:///d:/obra%20andrade/bm%2002%20-%20cs/drenagem-bm02.xls'#$''.$c$17"</definedName>
    <definedName name="F_05_30_7">"'file:///d:/obra%20andrade/bm%2002%20-%20cs/drenagem-bm02.xls'#$''.$c$17"</definedName>
    <definedName name="F_05_300" localSheetId="4">#REF!</definedName>
    <definedName name="F_05_300" localSheetId="5">#REF!</definedName>
    <definedName name="F_05_300" localSheetId="6">#REF!</definedName>
    <definedName name="F_05_300" localSheetId="8">#REF!</definedName>
    <definedName name="F_05_300">#REF!</definedName>
    <definedName name="F_05_300_2">"'file:///d:/obra%20andrade/bm%2002%20-%20cs/drenagem-bm02.xls'#$''.$l$17"</definedName>
    <definedName name="F_05_300_3">"'file:///d:/obra%20andrade/bm%2002%20-%20cs/drenagem-bm02.xls'#$''.$l$17"</definedName>
    <definedName name="F_05_300_4">"'file:///d:/obra%20andrade/bm%2002%20-%20cs/drenagem-bm02.xls'#$''.$l$17"</definedName>
    <definedName name="F_05_300_5">"'file:///d:/obra%20andrade/bm%2002%20-%20cs/drenagem-bm02.xls'#$''.$l$17"</definedName>
    <definedName name="F_05_300_6">"'file:///d:/obra%20andrade/bm%2002%20-%20cs/drenagem-bm02.xls'#$''.$l$17"</definedName>
    <definedName name="F_05_300_7">"'file:///d:/obra%20andrade/bm%2002%20-%20cs/drenagem-bm02.xls'#$''.$l$17"</definedName>
    <definedName name="F_05_330" localSheetId="4">#REF!</definedName>
    <definedName name="F_05_330" localSheetId="5">#REF!</definedName>
    <definedName name="F_05_330" localSheetId="6">#REF!</definedName>
    <definedName name="F_05_330" localSheetId="8">#REF!</definedName>
    <definedName name="F_05_330">#REF!</definedName>
    <definedName name="F_05_330_2">"'file:///d:/obra%20andrade/bm%2002%20-%20cs/drenagem-bm02.xls'#$''.$m$17"</definedName>
    <definedName name="F_05_330_3">"'file:///d:/obra%20andrade/bm%2002%20-%20cs/drenagem-bm02.xls'#$''.$m$17"</definedName>
    <definedName name="F_05_330_4">"'file:///d:/obra%20andrade/bm%2002%20-%20cs/drenagem-bm02.xls'#$''.$m$17"</definedName>
    <definedName name="F_05_330_5">"'file:///d:/obra%20andrade/bm%2002%20-%20cs/drenagem-bm02.xls'#$''.$m$17"</definedName>
    <definedName name="F_05_330_6">"'file:///d:/obra%20andrade/bm%2002%20-%20cs/drenagem-bm02.xls'#$''.$m$17"</definedName>
    <definedName name="F_05_330_7">"'file:///d:/obra%20andrade/bm%2002%20-%20cs/drenagem-bm02.xls'#$''.$m$17"</definedName>
    <definedName name="F_05_360" localSheetId="4">#REF!</definedName>
    <definedName name="F_05_360" localSheetId="5">#REF!</definedName>
    <definedName name="F_05_360" localSheetId="6">#REF!</definedName>
    <definedName name="F_05_360" localSheetId="8">#REF!</definedName>
    <definedName name="F_05_360">#REF!</definedName>
    <definedName name="F_05_360_2">"'file:///d:/obra%20andrade/bm%2002%20-%20cs/drenagem-bm02.xls'#$''.$n$17"</definedName>
    <definedName name="F_05_360_3">"'file:///d:/obra%20andrade/bm%2002%20-%20cs/drenagem-bm02.xls'#$''.$n$17"</definedName>
    <definedName name="F_05_360_4">"'file:///d:/obra%20andrade/bm%2002%20-%20cs/drenagem-bm02.xls'#$''.$n$17"</definedName>
    <definedName name="F_05_360_5">"'file:///d:/obra%20andrade/bm%2002%20-%20cs/drenagem-bm02.xls'#$''.$n$17"</definedName>
    <definedName name="F_05_360_6">"'file:///d:/obra%20andrade/bm%2002%20-%20cs/drenagem-bm02.xls'#$''.$n$17"</definedName>
    <definedName name="F_05_360_7">"'file:///d:/obra%20andrade/bm%2002%20-%20cs/drenagem-bm02.xls'#$''.$n$17"</definedName>
    <definedName name="F_05_390" localSheetId="4">#REF!</definedName>
    <definedName name="F_05_390" localSheetId="5">#REF!</definedName>
    <definedName name="F_05_390" localSheetId="6">#REF!</definedName>
    <definedName name="F_05_390" localSheetId="8">#REF!</definedName>
    <definedName name="F_05_390">#REF!</definedName>
    <definedName name="F_05_390_2">"'file:///d:/obra%20andrade/bm%2002%20-%20cs/drenagem-bm02.xls'#$''.$o$17"</definedName>
    <definedName name="F_05_390_3">"'file:///d:/obra%20andrade/bm%2002%20-%20cs/drenagem-bm02.xls'#$''.$o$17"</definedName>
    <definedName name="F_05_390_4">"'file:///d:/obra%20andrade/bm%2002%20-%20cs/drenagem-bm02.xls'#$''.$o$17"</definedName>
    <definedName name="F_05_390_5">"'file:///d:/obra%20andrade/bm%2002%20-%20cs/drenagem-bm02.xls'#$''.$o$17"</definedName>
    <definedName name="F_05_390_6">"'file:///d:/obra%20andrade/bm%2002%20-%20cs/drenagem-bm02.xls'#$''.$o$17"</definedName>
    <definedName name="F_05_390_7">"'file:///d:/obra%20andrade/bm%2002%20-%20cs/drenagem-bm02.xls'#$''.$o$17"</definedName>
    <definedName name="F_05_420" localSheetId="4">#REF!</definedName>
    <definedName name="F_05_420" localSheetId="5">#REF!</definedName>
    <definedName name="F_05_420" localSheetId="6">#REF!</definedName>
    <definedName name="F_05_420" localSheetId="8">#REF!</definedName>
    <definedName name="F_05_420">#REF!</definedName>
    <definedName name="F_05_420_2">"'file:///d:/obra%20andrade/bm%2002%20-%20cs/drenagem-bm02.xls'#$''.$p$17"</definedName>
    <definedName name="F_05_420_3">"'file:///d:/obra%20andrade/bm%2002%20-%20cs/drenagem-bm02.xls'#$''.$p$17"</definedName>
    <definedName name="F_05_420_4">"'file:///d:/obra%20andrade/bm%2002%20-%20cs/drenagem-bm02.xls'#$''.$p$17"</definedName>
    <definedName name="F_05_420_5">"'file:///d:/obra%20andrade/bm%2002%20-%20cs/drenagem-bm02.xls'#$''.$p$17"</definedName>
    <definedName name="F_05_420_6">"'file:///d:/obra%20andrade/bm%2002%20-%20cs/drenagem-bm02.xls'#$''.$p$17"</definedName>
    <definedName name="F_05_420_7">"'file:///d:/obra%20andrade/bm%2002%20-%20cs/drenagem-bm02.xls'#$''.$p$17"</definedName>
    <definedName name="F_05_450" localSheetId="4">#REF!</definedName>
    <definedName name="F_05_450" localSheetId="5">#REF!</definedName>
    <definedName name="F_05_450" localSheetId="6">#REF!</definedName>
    <definedName name="F_05_450" localSheetId="8">#REF!</definedName>
    <definedName name="F_05_450">#REF!</definedName>
    <definedName name="F_05_450_2">"'file:///d:/obra%20andrade/bm%2002%20-%20cs/drenagem-bm02.xls'#$''.$q$17"</definedName>
    <definedName name="F_05_450_3">"'file:///d:/obra%20andrade/bm%2002%20-%20cs/drenagem-bm02.xls'#$''.$q$17"</definedName>
    <definedName name="F_05_450_4">"'file:///d:/obra%20andrade/bm%2002%20-%20cs/drenagem-bm02.xls'#$''.$q$17"</definedName>
    <definedName name="F_05_450_5">"'file:///d:/obra%20andrade/bm%2002%20-%20cs/drenagem-bm02.xls'#$''.$q$17"</definedName>
    <definedName name="F_05_450_6">"'file:///d:/obra%20andrade/bm%2002%20-%20cs/drenagem-bm02.xls'#$''.$q$17"</definedName>
    <definedName name="F_05_450_7">"'file:///d:/obra%20andrade/bm%2002%20-%20cs/drenagem-bm02.xls'#$''.$q$17"</definedName>
    <definedName name="F_05_480" localSheetId="4">#REF!</definedName>
    <definedName name="F_05_480" localSheetId="5">#REF!</definedName>
    <definedName name="F_05_480" localSheetId="6">#REF!</definedName>
    <definedName name="F_05_480" localSheetId="8">#REF!</definedName>
    <definedName name="F_05_480">#REF!</definedName>
    <definedName name="F_05_480_2">"'file:///d:/obra%20andrade/bm%2002%20-%20cs/drenagem-bm02.xls'#$''.$r$17"</definedName>
    <definedName name="F_05_480_3">"'file:///d:/obra%20andrade/bm%2002%20-%20cs/drenagem-bm02.xls'#$''.$r$17"</definedName>
    <definedName name="F_05_480_4">"'file:///d:/obra%20andrade/bm%2002%20-%20cs/drenagem-bm02.xls'#$''.$r$17"</definedName>
    <definedName name="F_05_480_5">"'file:///d:/obra%20andrade/bm%2002%20-%20cs/drenagem-bm02.xls'#$''.$r$17"</definedName>
    <definedName name="F_05_480_6">"'file:///d:/obra%20andrade/bm%2002%20-%20cs/drenagem-bm02.xls'#$''.$r$17"</definedName>
    <definedName name="F_05_480_7">"'file:///d:/obra%20andrade/bm%2002%20-%20cs/drenagem-bm02.xls'#$''.$r$17"</definedName>
    <definedName name="F_05_510" localSheetId="4">#REF!</definedName>
    <definedName name="F_05_510" localSheetId="5">#REF!</definedName>
    <definedName name="F_05_510" localSheetId="6">#REF!</definedName>
    <definedName name="F_05_510" localSheetId="8">#REF!</definedName>
    <definedName name="F_05_510">#REF!</definedName>
    <definedName name="F_05_510_2">"'file:///d:/obra%20andrade/bm%2002%20-%20cs/drenagem-bm02.xls'#$''.$s$17"</definedName>
    <definedName name="F_05_510_3">"'file:///d:/obra%20andrade/bm%2002%20-%20cs/drenagem-bm02.xls'#$''.$s$17"</definedName>
    <definedName name="F_05_510_4">"'file:///d:/obra%20andrade/bm%2002%20-%20cs/drenagem-bm02.xls'#$''.$s$17"</definedName>
    <definedName name="F_05_510_5">"'file:///d:/obra%20andrade/bm%2002%20-%20cs/drenagem-bm02.xls'#$''.$s$17"</definedName>
    <definedName name="F_05_510_6">"'file:///d:/obra%20andrade/bm%2002%20-%20cs/drenagem-bm02.xls'#$''.$s$17"</definedName>
    <definedName name="F_05_510_7">"'file:///d:/obra%20andrade/bm%2002%20-%20cs/drenagem-bm02.xls'#$''.$s$17"</definedName>
    <definedName name="F_05_540" localSheetId="4">#REF!</definedName>
    <definedName name="F_05_540" localSheetId="5">#REF!</definedName>
    <definedName name="F_05_540" localSheetId="6">#REF!</definedName>
    <definedName name="F_05_540" localSheetId="8">#REF!</definedName>
    <definedName name="F_05_540">#REF!</definedName>
    <definedName name="F_05_540_2">"'file:///d:/obra%20andrade/bm%2002%20-%20cs/drenagem-bm02.xls'#$''.$t$17"</definedName>
    <definedName name="F_05_540_3">"'file:///d:/obra%20andrade/bm%2002%20-%20cs/drenagem-bm02.xls'#$''.$t$17"</definedName>
    <definedName name="F_05_540_4">"'file:///d:/obra%20andrade/bm%2002%20-%20cs/drenagem-bm02.xls'#$''.$t$17"</definedName>
    <definedName name="F_05_540_5">"'file:///d:/obra%20andrade/bm%2002%20-%20cs/drenagem-bm02.xls'#$''.$t$17"</definedName>
    <definedName name="F_05_540_6">"'file:///d:/obra%20andrade/bm%2002%20-%20cs/drenagem-bm02.xls'#$''.$t$17"</definedName>
    <definedName name="F_05_540_7">"'file:///d:/obra%20andrade/bm%2002%20-%20cs/drenagem-bm02.xls'#$''.$t$17"</definedName>
    <definedName name="F_05_570" localSheetId="4">#REF!</definedName>
    <definedName name="F_05_570" localSheetId="5">#REF!</definedName>
    <definedName name="F_05_570" localSheetId="6">#REF!</definedName>
    <definedName name="F_05_570" localSheetId="8">#REF!</definedName>
    <definedName name="F_05_570">#REF!</definedName>
    <definedName name="F_05_570_2">"'file:///d:/obra%20andrade/bm%2002%20-%20cs/drenagem-bm02.xls'#$''.$u$17"</definedName>
    <definedName name="F_05_570_3">"'file:///d:/obra%20andrade/bm%2002%20-%20cs/drenagem-bm02.xls'#$''.$u$17"</definedName>
    <definedName name="F_05_570_4">"'file:///d:/obra%20andrade/bm%2002%20-%20cs/drenagem-bm02.xls'#$''.$u$17"</definedName>
    <definedName name="F_05_570_5">"'file:///d:/obra%20andrade/bm%2002%20-%20cs/drenagem-bm02.xls'#$''.$u$17"</definedName>
    <definedName name="F_05_570_6">"'file:///d:/obra%20andrade/bm%2002%20-%20cs/drenagem-bm02.xls'#$''.$u$17"</definedName>
    <definedName name="F_05_570_7">"'file:///d:/obra%20andrade/bm%2002%20-%20cs/drenagem-bm02.xls'#$''.$u$17"</definedName>
    <definedName name="F_05_60" localSheetId="4">#REF!</definedName>
    <definedName name="F_05_60" localSheetId="5">#REF!</definedName>
    <definedName name="F_05_60" localSheetId="6">#REF!</definedName>
    <definedName name="F_05_60" localSheetId="8">#REF!</definedName>
    <definedName name="F_05_60">#REF!</definedName>
    <definedName name="F_05_60_2">"'file:///d:/obra%20andrade/bm%2002%20-%20cs/drenagem-bm02.xls'#$''.$d$17"</definedName>
    <definedName name="F_05_60_3">"'file:///d:/obra%20andrade/bm%2002%20-%20cs/drenagem-bm02.xls'#$''.$d$17"</definedName>
    <definedName name="F_05_60_4">"'file:///d:/obra%20andrade/bm%2002%20-%20cs/drenagem-bm02.xls'#$''.$d$17"</definedName>
    <definedName name="F_05_60_5">"'file:///d:/obra%20andrade/bm%2002%20-%20cs/drenagem-bm02.xls'#$''.$d$17"</definedName>
    <definedName name="F_05_60_6">"'file:///d:/obra%20andrade/bm%2002%20-%20cs/drenagem-bm02.xls'#$''.$d$17"</definedName>
    <definedName name="F_05_60_7">"'file:///d:/obra%20andrade/bm%2002%20-%20cs/drenagem-bm02.xls'#$''.$d$17"</definedName>
    <definedName name="F_05_600" localSheetId="4">#REF!</definedName>
    <definedName name="F_05_600" localSheetId="5">#REF!</definedName>
    <definedName name="F_05_600" localSheetId="6">#REF!</definedName>
    <definedName name="F_05_600" localSheetId="8">#REF!</definedName>
    <definedName name="F_05_600">#REF!</definedName>
    <definedName name="F_05_600_2">"'file:///d:/obra%20andrade/bm%2002%20-%20cs/drenagem-bm02.xls'#$''.$v$17"</definedName>
    <definedName name="F_05_600_3">"'file:///d:/obra%20andrade/bm%2002%20-%20cs/drenagem-bm02.xls'#$''.$v$17"</definedName>
    <definedName name="F_05_600_4">"'file:///d:/obra%20andrade/bm%2002%20-%20cs/drenagem-bm02.xls'#$''.$v$17"</definedName>
    <definedName name="F_05_600_5">"'file:///d:/obra%20andrade/bm%2002%20-%20cs/drenagem-bm02.xls'#$''.$v$17"</definedName>
    <definedName name="F_05_600_6">"'file:///d:/obra%20andrade/bm%2002%20-%20cs/drenagem-bm02.xls'#$''.$v$17"</definedName>
    <definedName name="F_05_600_7">"'file:///d:/obra%20andrade/bm%2002%20-%20cs/drenagem-bm02.xls'#$''.$v$17"</definedName>
    <definedName name="F_05_630" localSheetId="4">#REF!</definedName>
    <definedName name="F_05_630" localSheetId="5">#REF!</definedName>
    <definedName name="F_05_630" localSheetId="6">#REF!</definedName>
    <definedName name="F_05_630" localSheetId="8">#REF!</definedName>
    <definedName name="F_05_630">#REF!</definedName>
    <definedName name="F_05_630_2">"'file:///d:/obra%20andrade/bm%2002%20-%20cs/drenagem-bm02.xls'#$''.$w$17"</definedName>
    <definedName name="F_05_630_3">"'file:///d:/obra%20andrade/bm%2002%20-%20cs/drenagem-bm02.xls'#$''.$w$17"</definedName>
    <definedName name="F_05_630_4">"'file:///d:/obra%20andrade/bm%2002%20-%20cs/drenagem-bm02.xls'#$''.$w$17"</definedName>
    <definedName name="F_05_630_5">"'file:///d:/obra%20andrade/bm%2002%20-%20cs/drenagem-bm02.xls'#$''.$w$17"</definedName>
    <definedName name="F_05_630_6">"'file:///d:/obra%20andrade/bm%2002%20-%20cs/drenagem-bm02.xls'#$''.$w$17"</definedName>
    <definedName name="F_05_630_7">"'file:///d:/obra%20andrade/bm%2002%20-%20cs/drenagem-bm02.xls'#$''.$w$17"</definedName>
    <definedName name="F_05_660" localSheetId="4">#REF!</definedName>
    <definedName name="F_05_660" localSheetId="5">#REF!</definedName>
    <definedName name="F_05_660" localSheetId="6">#REF!</definedName>
    <definedName name="F_05_660" localSheetId="8">#REF!</definedName>
    <definedName name="F_05_660">#REF!</definedName>
    <definedName name="F_05_660_2">"'file:///d:/obra%20andrade/bm%2002%20-%20cs/drenagem-bm02.xls'#$''.$x$17"</definedName>
    <definedName name="F_05_660_3">"'file:///d:/obra%20andrade/bm%2002%20-%20cs/drenagem-bm02.xls'#$''.$x$17"</definedName>
    <definedName name="F_05_660_4">"'file:///d:/obra%20andrade/bm%2002%20-%20cs/drenagem-bm02.xls'#$''.$x$17"</definedName>
    <definedName name="F_05_660_5">"'file:///d:/obra%20andrade/bm%2002%20-%20cs/drenagem-bm02.xls'#$''.$x$17"</definedName>
    <definedName name="F_05_660_6">"'file:///d:/obra%20andrade/bm%2002%20-%20cs/drenagem-bm02.xls'#$''.$x$17"</definedName>
    <definedName name="F_05_660_7">"'file:///d:/obra%20andrade/bm%2002%20-%20cs/drenagem-bm02.xls'#$''.$x$17"</definedName>
    <definedName name="F_05_690" localSheetId="4">#REF!</definedName>
    <definedName name="F_05_690" localSheetId="5">#REF!</definedName>
    <definedName name="F_05_690" localSheetId="6">#REF!</definedName>
    <definedName name="F_05_690" localSheetId="8">#REF!</definedName>
    <definedName name="F_05_690">#REF!</definedName>
    <definedName name="F_05_690_2">"'file:///d:/obra%20andrade/bm%2002%20-%20cs/drenagem-bm02.xls'#$''.$y$17"</definedName>
    <definedName name="F_05_690_3">"'file:///d:/obra%20andrade/bm%2002%20-%20cs/drenagem-bm02.xls'#$''.$y$17"</definedName>
    <definedName name="F_05_690_4">"'file:///d:/obra%20andrade/bm%2002%20-%20cs/drenagem-bm02.xls'#$''.$y$17"</definedName>
    <definedName name="F_05_690_5">"'file:///d:/obra%20andrade/bm%2002%20-%20cs/drenagem-bm02.xls'#$''.$y$17"</definedName>
    <definedName name="F_05_690_6">"'file:///d:/obra%20andrade/bm%2002%20-%20cs/drenagem-bm02.xls'#$''.$y$17"</definedName>
    <definedName name="F_05_690_7">"'file:///d:/obra%20andrade/bm%2002%20-%20cs/drenagem-bm02.xls'#$''.$y$17"</definedName>
    <definedName name="F_05_720" localSheetId="4">#REF!</definedName>
    <definedName name="F_05_720" localSheetId="5">#REF!</definedName>
    <definedName name="F_05_720" localSheetId="6">#REF!</definedName>
    <definedName name="F_05_720" localSheetId="8">#REF!</definedName>
    <definedName name="F_05_720">#REF!</definedName>
    <definedName name="F_05_720_2">"'file:///d:/obra%20andrade/bm%2002%20-%20cs/drenagem-bm02.xls'#$''.$z$17"</definedName>
    <definedName name="F_05_720_3">"'file:///d:/obra%20andrade/bm%2002%20-%20cs/drenagem-bm02.xls'#$''.$z$17"</definedName>
    <definedName name="F_05_720_4">"'file:///d:/obra%20andrade/bm%2002%20-%20cs/drenagem-bm02.xls'#$''.$z$17"</definedName>
    <definedName name="F_05_720_5">"'file:///d:/obra%20andrade/bm%2002%20-%20cs/drenagem-bm02.xls'#$''.$z$17"</definedName>
    <definedName name="F_05_720_6">"'file:///d:/obra%20andrade/bm%2002%20-%20cs/drenagem-bm02.xls'#$''.$z$17"</definedName>
    <definedName name="F_05_720_7">"'file:///d:/obra%20andrade/bm%2002%20-%20cs/drenagem-bm02.xls'#$''.$z$17"</definedName>
    <definedName name="F_05_90" localSheetId="4">#REF!</definedName>
    <definedName name="F_05_90" localSheetId="5">#REF!</definedName>
    <definedName name="F_05_90" localSheetId="6">#REF!</definedName>
    <definedName name="F_05_90" localSheetId="8">#REF!</definedName>
    <definedName name="F_05_90">#REF!</definedName>
    <definedName name="F_05_90_2">"'file:///d:/obra%20andrade/bm%2002%20-%20cs/drenagem-bm02.xls'#$''.$e$17"</definedName>
    <definedName name="F_05_90_3">"'file:///d:/obra%20andrade/bm%2002%20-%20cs/drenagem-bm02.xls'#$''.$e$17"</definedName>
    <definedName name="F_05_90_4">"'file:///d:/obra%20andrade/bm%2002%20-%20cs/drenagem-bm02.xls'#$''.$e$17"</definedName>
    <definedName name="F_05_90_5">"'file:///d:/obra%20andrade/bm%2002%20-%20cs/drenagem-bm02.xls'#$''.$e$17"</definedName>
    <definedName name="F_05_90_6">"'file:///d:/obra%20andrade/bm%2002%20-%20cs/drenagem-bm02.xls'#$''.$e$17"</definedName>
    <definedName name="F_05_90_7">"'file:///d:/obra%20andrade/bm%2002%20-%20cs/drenagem-bm02.xls'#$''.$e$17"</definedName>
    <definedName name="F_06_120" localSheetId="4">#REF!</definedName>
    <definedName name="F_06_120" localSheetId="5">#REF!</definedName>
    <definedName name="F_06_120" localSheetId="6">#REF!</definedName>
    <definedName name="F_06_120" localSheetId="8">#REF!</definedName>
    <definedName name="F_06_120">#REF!</definedName>
    <definedName name="F_06_120_2">"'file:///d:/obra%20andrade/bm%2002%20-%20cs/drenagem-bm02.xls'#$''.$f$19"</definedName>
    <definedName name="F_06_120_3">"'file:///d:/obra%20andrade/bm%2002%20-%20cs/drenagem-bm02.xls'#$''.$f$19"</definedName>
    <definedName name="F_06_120_4">"'file:///d:/obra%20andrade/bm%2002%20-%20cs/drenagem-bm02.xls'#$''.$f$19"</definedName>
    <definedName name="F_06_120_5">"'file:///d:/obra%20andrade/bm%2002%20-%20cs/drenagem-bm02.xls'#$''.$f$19"</definedName>
    <definedName name="F_06_120_6">"'file:///d:/obra%20andrade/bm%2002%20-%20cs/drenagem-bm02.xls'#$''.$f$19"</definedName>
    <definedName name="F_06_120_7">"'file:///d:/obra%20andrade/bm%2002%20-%20cs/drenagem-bm02.xls'#$''.$f$19"</definedName>
    <definedName name="F_06_150" localSheetId="4">#REF!</definedName>
    <definedName name="F_06_150" localSheetId="5">#REF!</definedName>
    <definedName name="F_06_150" localSheetId="6">#REF!</definedName>
    <definedName name="F_06_150" localSheetId="8">#REF!</definedName>
    <definedName name="F_06_150">#REF!</definedName>
    <definedName name="F_06_150_2">"'file:///d:/obra%20andrade/bm%2002%20-%20cs/drenagem-bm02.xls'#$''.$g$19"</definedName>
    <definedName name="F_06_150_3">"'file:///d:/obra%20andrade/bm%2002%20-%20cs/drenagem-bm02.xls'#$''.$g$19"</definedName>
    <definedName name="F_06_150_4">"'file:///d:/obra%20andrade/bm%2002%20-%20cs/drenagem-bm02.xls'#$''.$g$19"</definedName>
    <definedName name="F_06_150_5">"'file:///d:/obra%20andrade/bm%2002%20-%20cs/drenagem-bm02.xls'#$''.$g$19"</definedName>
    <definedName name="F_06_150_6">"'file:///d:/obra%20andrade/bm%2002%20-%20cs/drenagem-bm02.xls'#$''.$g$19"</definedName>
    <definedName name="F_06_150_7">"'file:///d:/obra%20andrade/bm%2002%20-%20cs/drenagem-bm02.xls'#$''.$g$19"</definedName>
    <definedName name="F_06_180" localSheetId="4">#REF!</definedName>
    <definedName name="F_06_180" localSheetId="5">#REF!</definedName>
    <definedName name="F_06_180" localSheetId="6">#REF!</definedName>
    <definedName name="F_06_180" localSheetId="8">#REF!</definedName>
    <definedName name="F_06_180">#REF!</definedName>
    <definedName name="F_06_180_2">"'file:///d:/obra%20andrade/bm%2002%20-%20cs/drenagem-bm02.xls'#$''.$h$19"</definedName>
    <definedName name="F_06_180_3">"'file:///d:/obra%20andrade/bm%2002%20-%20cs/drenagem-bm02.xls'#$''.$h$19"</definedName>
    <definedName name="F_06_180_4">"'file:///d:/obra%20andrade/bm%2002%20-%20cs/drenagem-bm02.xls'#$''.$h$19"</definedName>
    <definedName name="F_06_180_5">"'file:///d:/obra%20andrade/bm%2002%20-%20cs/drenagem-bm02.xls'#$''.$h$19"</definedName>
    <definedName name="F_06_180_6">"'file:///d:/obra%20andrade/bm%2002%20-%20cs/drenagem-bm02.xls'#$''.$h$19"</definedName>
    <definedName name="F_06_180_7">"'file:///d:/obra%20andrade/bm%2002%20-%20cs/drenagem-bm02.xls'#$''.$h$19"</definedName>
    <definedName name="F_06_210" localSheetId="4">#REF!</definedName>
    <definedName name="F_06_210" localSheetId="5">#REF!</definedName>
    <definedName name="F_06_210" localSheetId="6">#REF!</definedName>
    <definedName name="F_06_210" localSheetId="8">#REF!</definedName>
    <definedName name="F_06_210">#REF!</definedName>
    <definedName name="F_06_210_2">"'file:///d:/obra%20andrade/bm%2002%20-%20cs/drenagem-bm02.xls'#$''.$i$19"</definedName>
    <definedName name="F_06_210_3">"'file:///d:/obra%20andrade/bm%2002%20-%20cs/drenagem-bm02.xls'#$''.$i$19"</definedName>
    <definedName name="F_06_210_4">"'file:///d:/obra%20andrade/bm%2002%20-%20cs/drenagem-bm02.xls'#$''.$i$19"</definedName>
    <definedName name="F_06_210_5">"'file:///d:/obra%20andrade/bm%2002%20-%20cs/drenagem-bm02.xls'#$''.$i$19"</definedName>
    <definedName name="F_06_210_6">"'file:///d:/obra%20andrade/bm%2002%20-%20cs/drenagem-bm02.xls'#$''.$i$19"</definedName>
    <definedName name="F_06_210_7">"'file:///d:/obra%20andrade/bm%2002%20-%20cs/drenagem-bm02.xls'#$''.$i$19"</definedName>
    <definedName name="F_06_240" localSheetId="4">#REF!</definedName>
    <definedName name="F_06_240" localSheetId="5">#REF!</definedName>
    <definedName name="F_06_240" localSheetId="6">#REF!</definedName>
    <definedName name="F_06_240" localSheetId="8">#REF!</definedName>
    <definedName name="F_06_240">#REF!</definedName>
    <definedName name="F_06_240_2">"'file:///d:/obra%20andrade/bm%2002%20-%20cs/drenagem-bm02.xls'#$''.$j$19"</definedName>
    <definedName name="F_06_240_3">"'file:///d:/obra%20andrade/bm%2002%20-%20cs/drenagem-bm02.xls'#$''.$j$19"</definedName>
    <definedName name="F_06_240_4">"'file:///d:/obra%20andrade/bm%2002%20-%20cs/drenagem-bm02.xls'#$''.$j$19"</definedName>
    <definedName name="F_06_240_5">"'file:///d:/obra%20andrade/bm%2002%20-%20cs/drenagem-bm02.xls'#$''.$j$19"</definedName>
    <definedName name="F_06_240_6">"'file:///d:/obra%20andrade/bm%2002%20-%20cs/drenagem-bm02.xls'#$''.$j$19"</definedName>
    <definedName name="F_06_240_7">"'file:///d:/obra%20andrade/bm%2002%20-%20cs/drenagem-bm02.xls'#$''.$j$19"</definedName>
    <definedName name="F_06_270" localSheetId="4">#REF!</definedName>
    <definedName name="F_06_270" localSheetId="5">#REF!</definedName>
    <definedName name="F_06_270" localSheetId="6">#REF!</definedName>
    <definedName name="F_06_270" localSheetId="8">#REF!</definedName>
    <definedName name="F_06_270">#REF!</definedName>
    <definedName name="F_06_270_2">"'file:///d:/obra%20andrade/bm%2002%20-%20cs/drenagem-bm02.xls'#$''.$k$19"</definedName>
    <definedName name="F_06_270_3">"'file:///d:/obra%20andrade/bm%2002%20-%20cs/drenagem-bm02.xls'#$''.$k$19"</definedName>
    <definedName name="F_06_270_4">"'file:///d:/obra%20andrade/bm%2002%20-%20cs/drenagem-bm02.xls'#$''.$k$19"</definedName>
    <definedName name="F_06_270_5">"'file:///d:/obra%20andrade/bm%2002%20-%20cs/drenagem-bm02.xls'#$''.$k$19"</definedName>
    <definedName name="F_06_270_6">"'file:///d:/obra%20andrade/bm%2002%20-%20cs/drenagem-bm02.xls'#$''.$k$19"</definedName>
    <definedName name="F_06_270_7">"'file:///d:/obra%20andrade/bm%2002%20-%20cs/drenagem-bm02.xls'#$''.$k$19"</definedName>
    <definedName name="F_06_30" localSheetId="4">#REF!</definedName>
    <definedName name="F_06_30" localSheetId="5">#REF!</definedName>
    <definedName name="F_06_30" localSheetId="6">#REF!</definedName>
    <definedName name="F_06_30" localSheetId="8">#REF!</definedName>
    <definedName name="F_06_30">#REF!</definedName>
    <definedName name="F_06_30_2">"'file:///d:/obra%20andrade/bm%2002%20-%20cs/drenagem-bm02.xls'#$''.$c$19"</definedName>
    <definedName name="F_06_30_3">"'file:///d:/obra%20andrade/bm%2002%20-%20cs/drenagem-bm02.xls'#$''.$c$19"</definedName>
    <definedName name="F_06_30_4">"'file:///d:/obra%20andrade/bm%2002%20-%20cs/drenagem-bm02.xls'#$''.$c$19"</definedName>
    <definedName name="F_06_30_5">"'file:///d:/obra%20andrade/bm%2002%20-%20cs/drenagem-bm02.xls'#$''.$c$19"</definedName>
    <definedName name="F_06_30_6">"'file:///d:/obra%20andrade/bm%2002%20-%20cs/drenagem-bm02.xls'#$''.$c$19"</definedName>
    <definedName name="F_06_30_7">"'file:///d:/obra%20andrade/bm%2002%20-%20cs/drenagem-bm02.xls'#$''.$c$19"</definedName>
    <definedName name="F_06_300" localSheetId="4">#REF!</definedName>
    <definedName name="F_06_300" localSheetId="5">#REF!</definedName>
    <definedName name="F_06_300" localSheetId="6">#REF!</definedName>
    <definedName name="F_06_300" localSheetId="8">#REF!</definedName>
    <definedName name="F_06_300">#REF!</definedName>
    <definedName name="F_06_300_2">"'file:///d:/obra%20andrade/bm%2002%20-%20cs/drenagem-bm02.xls'#$''.$l$19"</definedName>
    <definedName name="F_06_300_3">"'file:///d:/obra%20andrade/bm%2002%20-%20cs/drenagem-bm02.xls'#$''.$l$19"</definedName>
    <definedName name="F_06_300_4">"'file:///d:/obra%20andrade/bm%2002%20-%20cs/drenagem-bm02.xls'#$''.$l$19"</definedName>
    <definedName name="F_06_300_5">"'file:///d:/obra%20andrade/bm%2002%20-%20cs/drenagem-bm02.xls'#$''.$l$19"</definedName>
    <definedName name="F_06_300_6">"'file:///d:/obra%20andrade/bm%2002%20-%20cs/drenagem-bm02.xls'#$''.$l$19"</definedName>
    <definedName name="F_06_300_7">"'file:///d:/obra%20andrade/bm%2002%20-%20cs/drenagem-bm02.xls'#$''.$l$19"</definedName>
    <definedName name="F_06_330" localSheetId="4">#REF!</definedName>
    <definedName name="F_06_330" localSheetId="5">#REF!</definedName>
    <definedName name="F_06_330" localSheetId="6">#REF!</definedName>
    <definedName name="F_06_330" localSheetId="8">#REF!</definedName>
    <definedName name="F_06_330">#REF!</definedName>
    <definedName name="F_06_330_2">"'file:///d:/obra%20andrade/bm%2002%20-%20cs/drenagem-bm02.xls'#$''.$m$19"</definedName>
    <definedName name="F_06_330_3">"'file:///d:/obra%20andrade/bm%2002%20-%20cs/drenagem-bm02.xls'#$''.$m$19"</definedName>
    <definedName name="F_06_330_4">"'file:///d:/obra%20andrade/bm%2002%20-%20cs/drenagem-bm02.xls'#$''.$m$19"</definedName>
    <definedName name="F_06_330_5">"'file:///d:/obra%20andrade/bm%2002%20-%20cs/drenagem-bm02.xls'#$''.$m$19"</definedName>
    <definedName name="F_06_330_6">"'file:///d:/obra%20andrade/bm%2002%20-%20cs/drenagem-bm02.xls'#$''.$m$19"</definedName>
    <definedName name="F_06_330_7">"'file:///d:/obra%20andrade/bm%2002%20-%20cs/drenagem-bm02.xls'#$''.$m$19"</definedName>
    <definedName name="F_06_360" localSheetId="4">#REF!</definedName>
    <definedName name="F_06_360" localSheetId="5">#REF!</definedName>
    <definedName name="F_06_360" localSheetId="6">#REF!</definedName>
    <definedName name="F_06_360" localSheetId="8">#REF!</definedName>
    <definedName name="F_06_360">#REF!</definedName>
    <definedName name="F_06_360_2">"'file:///d:/obra%20andrade/bm%2002%20-%20cs/drenagem-bm02.xls'#$''.$n$19"</definedName>
    <definedName name="F_06_360_3">"'file:///d:/obra%20andrade/bm%2002%20-%20cs/drenagem-bm02.xls'#$''.$n$19"</definedName>
    <definedName name="F_06_360_4">"'file:///d:/obra%20andrade/bm%2002%20-%20cs/drenagem-bm02.xls'#$''.$n$19"</definedName>
    <definedName name="F_06_360_5">"'file:///d:/obra%20andrade/bm%2002%20-%20cs/drenagem-bm02.xls'#$''.$n$19"</definedName>
    <definedName name="F_06_360_6">"'file:///d:/obra%20andrade/bm%2002%20-%20cs/drenagem-bm02.xls'#$''.$n$19"</definedName>
    <definedName name="F_06_360_7">"'file:///d:/obra%20andrade/bm%2002%20-%20cs/drenagem-bm02.xls'#$''.$n$19"</definedName>
    <definedName name="F_06_390" localSheetId="4">#REF!</definedName>
    <definedName name="F_06_390" localSheetId="5">#REF!</definedName>
    <definedName name="F_06_390" localSheetId="6">#REF!</definedName>
    <definedName name="F_06_390" localSheetId="8">#REF!</definedName>
    <definedName name="F_06_390">#REF!</definedName>
    <definedName name="F_06_390_2">"'file:///d:/obra%20andrade/bm%2002%20-%20cs/drenagem-bm02.xls'#$''.$o$19"</definedName>
    <definedName name="F_06_390_3">"'file:///d:/obra%20andrade/bm%2002%20-%20cs/drenagem-bm02.xls'#$''.$o$19"</definedName>
    <definedName name="F_06_390_4">"'file:///d:/obra%20andrade/bm%2002%20-%20cs/drenagem-bm02.xls'#$''.$o$19"</definedName>
    <definedName name="F_06_390_5">"'file:///d:/obra%20andrade/bm%2002%20-%20cs/drenagem-bm02.xls'#$''.$o$19"</definedName>
    <definedName name="F_06_390_6">"'file:///d:/obra%20andrade/bm%2002%20-%20cs/drenagem-bm02.xls'#$''.$o$19"</definedName>
    <definedName name="F_06_390_7">"'file:///d:/obra%20andrade/bm%2002%20-%20cs/drenagem-bm02.xls'#$''.$o$19"</definedName>
    <definedName name="F_06_420" localSheetId="4">#REF!</definedName>
    <definedName name="F_06_420" localSheetId="5">#REF!</definedName>
    <definedName name="F_06_420" localSheetId="6">#REF!</definedName>
    <definedName name="F_06_420" localSheetId="8">#REF!</definedName>
    <definedName name="F_06_420">#REF!</definedName>
    <definedName name="F_06_420_2">"'file:///d:/obra%20andrade/bm%2002%20-%20cs/drenagem-bm02.xls'#$''.$p$19"</definedName>
    <definedName name="F_06_420_3">"'file:///d:/obra%20andrade/bm%2002%20-%20cs/drenagem-bm02.xls'#$''.$p$19"</definedName>
    <definedName name="F_06_420_4">"'file:///d:/obra%20andrade/bm%2002%20-%20cs/drenagem-bm02.xls'#$''.$p$19"</definedName>
    <definedName name="F_06_420_5">"'file:///d:/obra%20andrade/bm%2002%20-%20cs/drenagem-bm02.xls'#$''.$p$19"</definedName>
    <definedName name="F_06_420_6">"'file:///d:/obra%20andrade/bm%2002%20-%20cs/drenagem-bm02.xls'#$''.$p$19"</definedName>
    <definedName name="F_06_420_7">"'file:///d:/obra%20andrade/bm%2002%20-%20cs/drenagem-bm02.xls'#$''.$p$19"</definedName>
    <definedName name="F_06_450" localSheetId="4">#REF!</definedName>
    <definedName name="F_06_450" localSheetId="5">#REF!</definedName>
    <definedName name="F_06_450" localSheetId="6">#REF!</definedName>
    <definedName name="F_06_450" localSheetId="8">#REF!</definedName>
    <definedName name="F_06_450">#REF!</definedName>
    <definedName name="F_06_450_2">"'file:///d:/obra%20andrade/bm%2002%20-%20cs/drenagem-bm02.xls'#$''.$q$19"</definedName>
    <definedName name="F_06_450_3">"'file:///d:/obra%20andrade/bm%2002%20-%20cs/drenagem-bm02.xls'#$''.$q$19"</definedName>
    <definedName name="F_06_450_4">"'file:///d:/obra%20andrade/bm%2002%20-%20cs/drenagem-bm02.xls'#$''.$q$19"</definedName>
    <definedName name="F_06_450_5">"'file:///d:/obra%20andrade/bm%2002%20-%20cs/drenagem-bm02.xls'#$''.$q$19"</definedName>
    <definedName name="F_06_450_6">"'file:///d:/obra%20andrade/bm%2002%20-%20cs/drenagem-bm02.xls'#$''.$q$19"</definedName>
    <definedName name="F_06_450_7">"'file:///d:/obra%20andrade/bm%2002%20-%20cs/drenagem-bm02.xls'#$''.$q$19"</definedName>
    <definedName name="F_06_480" localSheetId="4">#REF!</definedName>
    <definedName name="F_06_480" localSheetId="5">#REF!</definedName>
    <definedName name="F_06_480" localSheetId="6">#REF!</definedName>
    <definedName name="F_06_480" localSheetId="8">#REF!</definedName>
    <definedName name="F_06_480">#REF!</definedName>
    <definedName name="F_06_480_2">"'file:///d:/obra%20andrade/bm%2002%20-%20cs/drenagem-bm02.xls'#$''.$r$19"</definedName>
    <definedName name="F_06_480_3">"'file:///d:/obra%20andrade/bm%2002%20-%20cs/drenagem-bm02.xls'#$''.$r$19"</definedName>
    <definedName name="F_06_480_4">"'file:///d:/obra%20andrade/bm%2002%20-%20cs/drenagem-bm02.xls'#$''.$r$19"</definedName>
    <definedName name="F_06_480_5">"'file:///d:/obra%20andrade/bm%2002%20-%20cs/drenagem-bm02.xls'#$''.$r$19"</definedName>
    <definedName name="F_06_480_6">"'file:///d:/obra%20andrade/bm%2002%20-%20cs/drenagem-bm02.xls'#$''.$r$19"</definedName>
    <definedName name="F_06_480_7">"'file:///d:/obra%20andrade/bm%2002%20-%20cs/drenagem-bm02.xls'#$''.$r$19"</definedName>
    <definedName name="F_06_510" localSheetId="4">#REF!</definedName>
    <definedName name="F_06_510" localSheetId="5">#REF!</definedName>
    <definedName name="F_06_510" localSheetId="6">#REF!</definedName>
    <definedName name="F_06_510" localSheetId="8">#REF!</definedName>
    <definedName name="F_06_510">#REF!</definedName>
    <definedName name="F_06_510_2">"'file:///d:/obra%20andrade/bm%2002%20-%20cs/drenagem-bm02.xls'#$''.$s$19"</definedName>
    <definedName name="F_06_510_3">"'file:///d:/obra%20andrade/bm%2002%20-%20cs/drenagem-bm02.xls'#$''.$s$19"</definedName>
    <definedName name="F_06_510_4">"'file:///d:/obra%20andrade/bm%2002%20-%20cs/drenagem-bm02.xls'#$''.$s$19"</definedName>
    <definedName name="F_06_510_5">"'file:///d:/obra%20andrade/bm%2002%20-%20cs/drenagem-bm02.xls'#$''.$s$19"</definedName>
    <definedName name="F_06_510_6">"'file:///d:/obra%20andrade/bm%2002%20-%20cs/drenagem-bm02.xls'#$''.$s$19"</definedName>
    <definedName name="F_06_510_7">"'file:///d:/obra%20andrade/bm%2002%20-%20cs/drenagem-bm02.xls'#$''.$s$19"</definedName>
    <definedName name="F_06_540" localSheetId="4">#REF!</definedName>
    <definedName name="F_06_540" localSheetId="5">#REF!</definedName>
    <definedName name="F_06_540" localSheetId="6">#REF!</definedName>
    <definedName name="F_06_540" localSheetId="8">#REF!</definedName>
    <definedName name="F_06_540">#REF!</definedName>
    <definedName name="F_06_540_2">"'file:///d:/obra%20andrade/bm%2002%20-%20cs/drenagem-bm02.xls'#$''.$t$19"</definedName>
    <definedName name="F_06_540_3">"'file:///d:/obra%20andrade/bm%2002%20-%20cs/drenagem-bm02.xls'#$''.$t$19"</definedName>
    <definedName name="F_06_540_4">"'file:///d:/obra%20andrade/bm%2002%20-%20cs/drenagem-bm02.xls'#$''.$t$19"</definedName>
    <definedName name="F_06_540_5">"'file:///d:/obra%20andrade/bm%2002%20-%20cs/drenagem-bm02.xls'#$''.$t$19"</definedName>
    <definedName name="F_06_540_6">"'file:///d:/obra%20andrade/bm%2002%20-%20cs/drenagem-bm02.xls'#$''.$t$19"</definedName>
    <definedName name="F_06_540_7">"'file:///d:/obra%20andrade/bm%2002%20-%20cs/drenagem-bm02.xls'#$''.$t$19"</definedName>
    <definedName name="F_06_570" localSheetId="4">#REF!</definedName>
    <definedName name="F_06_570" localSheetId="5">#REF!</definedName>
    <definedName name="F_06_570" localSheetId="6">#REF!</definedName>
    <definedName name="F_06_570" localSheetId="8">#REF!</definedName>
    <definedName name="F_06_570">#REF!</definedName>
    <definedName name="F_06_570_2">"'file:///d:/obra%20andrade/bm%2002%20-%20cs/drenagem-bm02.xls'#$''.$u$19"</definedName>
    <definedName name="F_06_570_3">"'file:///d:/obra%20andrade/bm%2002%20-%20cs/drenagem-bm02.xls'#$''.$u$19"</definedName>
    <definedName name="F_06_570_4">"'file:///d:/obra%20andrade/bm%2002%20-%20cs/drenagem-bm02.xls'#$''.$u$19"</definedName>
    <definedName name="F_06_570_5">"'file:///d:/obra%20andrade/bm%2002%20-%20cs/drenagem-bm02.xls'#$''.$u$19"</definedName>
    <definedName name="F_06_570_6">"'file:///d:/obra%20andrade/bm%2002%20-%20cs/drenagem-bm02.xls'#$''.$u$19"</definedName>
    <definedName name="F_06_570_7">"'file:///d:/obra%20andrade/bm%2002%20-%20cs/drenagem-bm02.xls'#$''.$u$19"</definedName>
    <definedName name="F_06_60" localSheetId="4">#REF!</definedName>
    <definedName name="F_06_60" localSheetId="5">#REF!</definedName>
    <definedName name="F_06_60" localSheetId="6">#REF!</definedName>
    <definedName name="F_06_60" localSheetId="8">#REF!</definedName>
    <definedName name="F_06_60">#REF!</definedName>
    <definedName name="F_06_60_2">"'file:///d:/obra%20andrade/bm%2002%20-%20cs/drenagem-bm02.xls'#$''.$d$19"</definedName>
    <definedName name="F_06_60_3">"'file:///d:/obra%20andrade/bm%2002%20-%20cs/drenagem-bm02.xls'#$''.$d$19"</definedName>
    <definedName name="F_06_60_4">"'file:///d:/obra%20andrade/bm%2002%20-%20cs/drenagem-bm02.xls'#$''.$d$19"</definedName>
    <definedName name="F_06_60_5">"'file:///d:/obra%20andrade/bm%2002%20-%20cs/drenagem-bm02.xls'#$''.$d$19"</definedName>
    <definedName name="F_06_60_6">"'file:///d:/obra%20andrade/bm%2002%20-%20cs/drenagem-bm02.xls'#$''.$d$19"</definedName>
    <definedName name="F_06_60_7">"'file:///d:/obra%20andrade/bm%2002%20-%20cs/drenagem-bm02.xls'#$''.$d$19"</definedName>
    <definedName name="F_06_600" localSheetId="4">#REF!</definedName>
    <definedName name="F_06_600" localSheetId="5">#REF!</definedName>
    <definedName name="F_06_600" localSheetId="6">#REF!</definedName>
    <definedName name="F_06_600" localSheetId="8">#REF!</definedName>
    <definedName name="F_06_600">#REF!</definedName>
    <definedName name="F_06_600_2">"'file:///d:/obra%20andrade/bm%2002%20-%20cs/drenagem-bm02.xls'#$''.$v$19"</definedName>
    <definedName name="F_06_600_3">"'file:///d:/obra%20andrade/bm%2002%20-%20cs/drenagem-bm02.xls'#$''.$v$19"</definedName>
    <definedName name="F_06_600_4">"'file:///d:/obra%20andrade/bm%2002%20-%20cs/drenagem-bm02.xls'#$''.$v$19"</definedName>
    <definedName name="F_06_600_5">"'file:///d:/obra%20andrade/bm%2002%20-%20cs/drenagem-bm02.xls'#$''.$v$19"</definedName>
    <definedName name="F_06_600_6">"'file:///d:/obra%20andrade/bm%2002%20-%20cs/drenagem-bm02.xls'#$''.$v$19"</definedName>
    <definedName name="F_06_600_7">"'file:///d:/obra%20andrade/bm%2002%20-%20cs/drenagem-bm02.xls'#$''.$v$19"</definedName>
    <definedName name="F_06_630" localSheetId="4">#REF!</definedName>
    <definedName name="F_06_630" localSheetId="5">#REF!</definedName>
    <definedName name="F_06_630" localSheetId="6">#REF!</definedName>
    <definedName name="F_06_630" localSheetId="8">#REF!</definedName>
    <definedName name="F_06_630">#REF!</definedName>
    <definedName name="F_06_630_2">"'file:///d:/obra%20andrade/bm%2002%20-%20cs/drenagem-bm02.xls'#$''.$w$19"</definedName>
    <definedName name="F_06_630_3">"'file:///d:/obra%20andrade/bm%2002%20-%20cs/drenagem-bm02.xls'#$''.$w$19"</definedName>
    <definedName name="F_06_630_4">"'file:///d:/obra%20andrade/bm%2002%20-%20cs/drenagem-bm02.xls'#$''.$w$19"</definedName>
    <definedName name="F_06_630_5">"'file:///d:/obra%20andrade/bm%2002%20-%20cs/drenagem-bm02.xls'#$''.$w$19"</definedName>
    <definedName name="F_06_630_6">"'file:///d:/obra%20andrade/bm%2002%20-%20cs/drenagem-bm02.xls'#$''.$w$19"</definedName>
    <definedName name="F_06_630_7">"'file:///d:/obra%20andrade/bm%2002%20-%20cs/drenagem-bm02.xls'#$''.$w$19"</definedName>
    <definedName name="F_06_660" localSheetId="4">#REF!</definedName>
    <definedName name="F_06_660" localSheetId="5">#REF!</definedName>
    <definedName name="F_06_660" localSheetId="6">#REF!</definedName>
    <definedName name="F_06_660" localSheetId="8">#REF!</definedName>
    <definedName name="F_06_660">#REF!</definedName>
    <definedName name="F_06_660_2">"'file:///d:/obra%20andrade/bm%2002%20-%20cs/drenagem-bm02.xls'#$''.$x$19"</definedName>
    <definedName name="F_06_660_3">"'file:///d:/obra%20andrade/bm%2002%20-%20cs/drenagem-bm02.xls'#$''.$x$19"</definedName>
    <definedName name="F_06_660_4">"'file:///d:/obra%20andrade/bm%2002%20-%20cs/drenagem-bm02.xls'#$''.$x$19"</definedName>
    <definedName name="F_06_660_5">"'file:///d:/obra%20andrade/bm%2002%20-%20cs/drenagem-bm02.xls'#$''.$x$19"</definedName>
    <definedName name="F_06_660_6">"'file:///d:/obra%20andrade/bm%2002%20-%20cs/drenagem-bm02.xls'#$''.$x$19"</definedName>
    <definedName name="F_06_660_7">"'file:///d:/obra%20andrade/bm%2002%20-%20cs/drenagem-bm02.xls'#$''.$x$19"</definedName>
    <definedName name="F_06_690" localSheetId="4">#REF!</definedName>
    <definedName name="F_06_690" localSheetId="5">#REF!</definedName>
    <definedName name="F_06_690" localSheetId="6">#REF!</definedName>
    <definedName name="F_06_690" localSheetId="8">#REF!</definedName>
    <definedName name="F_06_690">#REF!</definedName>
    <definedName name="F_06_690_2">"'file:///d:/obra%20andrade/bm%2002%20-%20cs/drenagem-bm02.xls'#$''.$y$19"</definedName>
    <definedName name="F_06_690_3">"'file:///d:/obra%20andrade/bm%2002%20-%20cs/drenagem-bm02.xls'#$''.$y$19"</definedName>
    <definedName name="F_06_690_4">"'file:///d:/obra%20andrade/bm%2002%20-%20cs/drenagem-bm02.xls'#$''.$y$19"</definedName>
    <definedName name="F_06_690_5">"'file:///d:/obra%20andrade/bm%2002%20-%20cs/drenagem-bm02.xls'#$''.$y$19"</definedName>
    <definedName name="F_06_690_6">"'file:///d:/obra%20andrade/bm%2002%20-%20cs/drenagem-bm02.xls'#$''.$y$19"</definedName>
    <definedName name="F_06_690_7">"'file:///d:/obra%20andrade/bm%2002%20-%20cs/drenagem-bm02.xls'#$''.$y$19"</definedName>
    <definedName name="F_06_720" localSheetId="4">#REF!</definedName>
    <definedName name="F_06_720" localSheetId="5">#REF!</definedName>
    <definedName name="F_06_720" localSheetId="6">#REF!</definedName>
    <definedName name="F_06_720" localSheetId="8">#REF!</definedName>
    <definedName name="F_06_720">#REF!</definedName>
    <definedName name="F_06_720_2">"'file:///d:/obra%20andrade/bm%2002%20-%20cs/drenagem-bm02.xls'#$''.$z$19"</definedName>
    <definedName name="F_06_720_3">"'file:///d:/obra%20andrade/bm%2002%20-%20cs/drenagem-bm02.xls'#$''.$z$19"</definedName>
    <definedName name="F_06_720_4">"'file:///d:/obra%20andrade/bm%2002%20-%20cs/drenagem-bm02.xls'#$''.$z$19"</definedName>
    <definedName name="F_06_720_5">"'file:///d:/obra%20andrade/bm%2002%20-%20cs/drenagem-bm02.xls'#$''.$z$19"</definedName>
    <definedName name="F_06_720_6">"'file:///d:/obra%20andrade/bm%2002%20-%20cs/drenagem-bm02.xls'#$''.$z$19"</definedName>
    <definedName name="F_06_720_7">"'file:///d:/obra%20andrade/bm%2002%20-%20cs/drenagem-bm02.xls'#$''.$z$19"</definedName>
    <definedName name="F_06_90" localSheetId="4">#REF!</definedName>
    <definedName name="F_06_90" localSheetId="5">#REF!</definedName>
    <definedName name="F_06_90" localSheetId="6">#REF!</definedName>
    <definedName name="F_06_90" localSheetId="8">#REF!</definedName>
    <definedName name="F_06_90">#REF!</definedName>
    <definedName name="F_06_90_2">"'file:///d:/obra%20andrade/bm%2002%20-%20cs/drenagem-bm02.xls'#$''.$e$19"</definedName>
    <definedName name="F_06_90_3">"'file:///d:/obra%20andrade/bm%2002%20-%20cs/drenagem-bm02.xls'#$''.$e$19"</definedName>
    <definedName name="F_06_90_4">"'file:///d:/obra%20andrade/bm%2002%20-%20cs/drenagem-bm02.xls'#$''.$e$19"</definedName>
    <definedName name="F_06_90_5">"'file:///d:/obra%20andrade/bm%2002%20-%20cs/drenagem-bm02.xls'#$''.$e$19"</definedName>
    <definedName name="F_06_90_6">"'file:///d:/obra%20andrade/bm%2002%20-%20cs/drenagem-bm02.xls'#$''.$e$19"</definedName>
    <definedName name="F_06_90_7">"'file:///d:/obra%20andrade/bm%2002%20-%20cs/drenagem-bm02.xls'#$''.$e$19"</definedName>
    <definedName name="F_07_120" localSheetId="4">#REF!</definedName>
    <definedName name="F_07_120" localSheetId="5">#REF!</definedName>
    <definedName name="F_07_120" localSheetId="6">#REF!</definedName>
    <definedName name="F_07_120" localSheetId="8">#REF!</definedName>
    <definedName name="F_07_120">#REF!</definedName>
    <definedName name="F_07_120_2">"'file:///d:/obra%20andrade/bm%2002%20-%20cs/drenagem-bm02.xls'#$''.$f$21"</definedName>
    <definedName name="F_07_120_3">"'file:///d:/obra%20andrade/bm%2002%20-%20cs/drenagem-bm02.xls'#$''.$f$21"</definedName>
    <definedName name="F_07_120_4">"'file:///d:/obra%20andrade/bm%2002%20-%20cs/drenagem-bm02.xls'#$''.$f$21"</definedName>
    <definedName name="F_07_120_5">"'file:///d:/obra%20andrade/bm%2002%20-%20cs/drenagem-bm02.xls'#$''.$f$21"</definedName>
    <definedName name="F_07_120_6">"'file:///d:/obra%20andrade/bm%2002%20-%20cs/drenagem-bm02.xls'#$''.$f$21"</definedName>
    <definedName name="F_07_120_7">"'file:///d:/obra%20andrade/bm%2002%20-%20cs/drenagem-bm02.xls'#$''.$f$21"</definedName>
    <definedName name="F_07_150" localSheetId="4">#REF!</definedName>
    <definedName name="F_07_150" localSheetId="5">#REF!</definedName>
    <definedName name="F_07_150" localSheetId="6">#REF!</definedName>
    <definedName name="F_07_150" localSheetId="8">#REF!</definedName>
    <definedName name="F_07_150">#REF!</definedName>
    <definedName name="F_07_150_2">"'file:///d:/obra%20andrade/bm%2002%20-%20cs/drenagem-bm02.xls'#$''.$g$21"</definedName>
    <definedName name="F_07_150_3">"'file:///d:/obra%20andrade/bm%2002%20-%20cs/drenagem-bm02.xls'#$''.$g$21"</definedName>
    <definedName name="F_07_150_4">"'file:///d:/obra%20andrade/bm%2002%20-%20cs/drenagem-bm02.xls'#$''.$g$21"</definedName>
    <definedName name="F_07_150_5">"'file:///d:/obra%20andrade/bm%2002%20-%20cs/drenagem-bm02.xls'#$''.$g$21"</definedName>
    <definedName name="F_07_150_6">"'file:///d:/obra%20andrade/bm%2002%20-%20cs/drenagem-bm02.xls'#$''.$g$21"</definedName>
    <definedName name="F_07_150_7">"'file:///d:/obra%20andrade/bm%2002%20-%20cs/drenagem-bm02.xls'#$''.$g$21"</definedName>
    <definedName name="F_07_180" localSheetId="4">#REF!</definedName>
    <definedName name="F_07_180" localSheetId="5">#REF!</definedName>
    <definedName name="F_07_180" localSheetId="6">#REF!</definedName>
    <definedName name="F_07_180" localSheetId="8">#REF!</definedName>
    <definedName name="F_07_180">#REF!</definedName>
    <definedName name="F_07_180_2">"'file:///d:/obra%20andrade/bm%2002%20-%20cs/drenagem-bm02.xls'#$''.$h$21"</definedName>
    <definedName name="F_07_180_3">"'file:///d:/obra%20andrade/bm%2002%20-%20cs/drenagem-bm02.xls'#$''.$h$21"</definedName>
    <definedName name="F_07_180_4">"'file:///d:/obra%20andrade/bm%2002%20-%20cs/drenagem-bm02.xls'#$''.$h$21"</definedName>
    <definedName name="F_07_180_5">"'file:///d:/obra%20andrade/bm%2002%20-%20cs/drenagem-bm02.xls'#$''.$h$21"</definedName>
    <definedName name="F_07_180_6">"'file:///d:/obra%20andrade/bm%2002%20-%20cs/drenagem-bm02.xls'#$''.$h$21"</definedName>
    <definedName name="F_07_180_7">"'file:///d:/obra%20andrade/bm%2002%20-%20cs/drenagem-bm02.xls'#$''.$h$21"</definedName>
    <definedName name="F_07_210" localSheetId="4">#REF!</definedName>
    <definedName name="F_07_210" localSheetId="5">#REF!</definedName>
    <definedName name="F_07_210" localSheetId="6">#REF!</definedName>
    <definedName name="F_07_210" localSheetId="8">#REF!</definedName>
    <definedName name="F_07_210">#REF!</definedName>
    <definedName name="F_07_210_2">"'file:///d:/obra%20andrade/bm%2002%20-%20cs/drenagem-bm02.xls'#$''.$i$21"</definedName>
    <definedName name="F_07_210_3">"'file:///d:/obra%20andrade/bm%2002%20-%20cs/drenagem-bm02.xls'#$''.$i$21"</definedName>
    <definedName name="F_07_210_4">"'file:///d:/obra%20andrade/bm%2002%20-%20cs/drenagem-bm02.xls'#$''.$i$21"</definedName>
    <definedName name="F_07_210_5">"'file:///d:/obra%20andrade/bm%2002%20-%20cs/drenagem-bm02.xls'#$''.$i$21"</definedName>
    <definedName name="F_07_210_6">"'file:///d:/obra%20andrade/bm%2002%20-%20cs/drenagem-bm02.xls'#$''.$i$21"</definedName>
    <definedName name="F_07_210_7">"'file:///d:/obra%20andrade/bm%2002%20-%20cs/drenagem-bm02.xls'#$''.$i$21"</definedName>
    <definedName name="F_07_240" localSheetId="4">#REF!</definedName>
    <definedName name="F_07_240" localSheetId="5">#REF!</definedName>
    <definedName name="F_07_240" localSheetId="6">#REF!</definedName>
    <definedName name="F_07_240" localSheetId="8">#REF!</definedName>
    <definedName name="F_07_240">#REF!</definedName>
    <definedName name="F_07_240_2">"'file:///d:/obra%20andrade/bm%2002%20-%20cs/drenagem-bm02.xls'#$''.$j$21"</definedName>
    <definedName name="F_07_240_3">"'file:///d:/obra%20andrade/bm%2002%20-%20cs/drenagem-bm02.xls'#$''.$j$21"</definedName>
    <definedName name="F_07_240_4">"'file:///d:/obra%20andrade/bm%2002%20-%20cs/drenagem-bm02.xls'#$''.$j$21"</definedName>
    <definedName name="F_07_240_5">"'file:///d:/obra%20andrade/bm%2002%20-%20cs/drenagem-bm02.xls'#$''.$j$21"</definedName>
    <definedName name="F_07_240_6">"'file:///d:/obra%20andrade/bm%2002%20-%20cs/drenagem-bm02.xls'#$''.$j$21"</definedName>
    <definedName name="F_07_240_7">"'file:///d:/obra%20andrade/bm%2002%20-%20cs/drenagem-bm02.xls'#$''.$j$21"</definedName>
    <definedName name="F_07_270" localSheetId="4">#REF!</definedName>
    <definedName name="F_07_270" localSheetId="5">#REF!</definedName>
    <definedName name="F_07_270" localSheetId="6">#REF!</definedName>
    <definedName name="F_07_270" localSheetId="8">#REF!</definedName>
    <definedName name="F_07_270">#REF!</definedName>
    <definedName name="F_07_270_2">"'file:///d:/obra%20andrade/bm%2002%20-%20cs/drenagem-bm02.xls'#$''.$k$21"</definedName>
    <definedName name="F_07_270_3">"'file:///d:/obra%20andrade/bm%2002%20-%20cs/drenagem-bm02.xls'#$''.$k$21"</definedName>
    <definedName name="F_07_270_4">"'file:///d:/obra%20andrade/bm%2002%20-%20cs/drenagem-bm02.xls'#$''.$k$21"</definedName>
    <definedName name="F_07_270_5">"'file:///d:/obra%20andrade/bm%2002%20-%20cs/drenagem-bm02.xls'#$''.$k$21"</definedName>
    <definedName name="F_07_270_6">"'file:///d:/obra%20andrade/bm%2002%20-%20cs/drenagem-bm02.xls'#$''.$k$21"</definedName>
    <definedName name="F_07_270_7">"'file:///d:/obra%20andrade/bm%2002%20-%20cs/drenagem-bm02.xls'#$''.$k$21"</definedName>
    <definedName name="F_07_30" localSheetId="4">#REF!</definedName>
    <definedName name="F_07_30" localSheetId="5">#REF!</definedName>
    <definedName name="F_07_30" localSheetId="6">#REF!</definedName>
    <definedName name="F_07_30" localSheetId="8">#REF!</definedName>
    <definedName name="F_07_30">#REF!</definedName>
    <definedName name="F_07_30_2">"'file:///d:/obra%20andrade/bm%2002%20-%20cs/drenagem-bm02.xls'#$''.$c$21"</definedName>
    <definedName name="F_07_30_3">"'file:///d:/obra%20andrade/bm%2002%20-%20cs/drenagem-bm02.xls'#$''.$c$21"</definedName>
    <definedName name="F_07_30_4">"'file:///d:/obra%20andrade/bm%2002%20-%20cs/drenagem-bm02.xls'#$''.$c$21"</definedName>
    <definedName name="F_07_30_5">"'file:///d:/obra%20andrade/bm%2002%20-%20cs/drenagem-bm02.xls'#$''.$c$21"</definedName>
    <definedName name="F_07_30_6">"'file:///d:/obra%20andrade/bm%2002%20-%20cs/drenagem-bm02.xls'#$''.$c$21"</definedName>
    <definedName name="F_07_30_7">"'file:///d:/obra%20andrade/bm%2002%20-%20cs/drenagem-bm02.xls'#$''.$c$21"</definedName>
    <definedName name="F_07_300" localSheetId="4">#REF!</definedName>
    <definedName name="F_07_300" localSheetId="5">#REF!</definedName>
    <definedName name="F_07_300" localSheetId="6">#REF!</definedName>
    <definedName name="F_07_300" localSheetId="8">#REF!</definedName>
    <definedName name="F_07_300">#REF!</definedName>
    <definedName name="F_07_300_2">"'file:///d:/obra%20andrade/bm%2002%20-%20cs/drenagem-bm02.xls'#$''.$l$21"</definedName>
    <definedName name="F_07_300_3">"'file:///d:/obra%20andrade/bm%2002%20-%20cs/drenagem-bm02.xls'#$''.$l$21"</definedName>
    <definedName name="F_07_300_4">"'file:///d:/obra%20andrade/bm%2002%20-%20cs/drenagem-bm02.xls'#$''.$l$21"</definedName>
    <definedName name="F_07_300_5">"'file:///d:/obra%20andrade/bm%2002%20-%20cs/drenagem-bm02.xls'#$''.$l$21"</definedName>
    <definedName name="F_07_300_6">"'file:///d:/obra%20andrade/bm%2002%20-%20cs/drenagem-bm02.xls'#$''.$l$21"</definedName>
    <definedName name="F_07_300_7">"'file:///d:/obra%20andrade/bm%2002%20-%20cs/drenagem-bm02.xls'#$''.$l$21"</definedName>
    <definedName name="F_07_330" localSheetId="4">#REF!</definedName>
    <definedName name="F_07_330" localSheetId="5">#REF!</definedName>
    <definedName name="F_07_330" localSheetId="6">#REF!</definedName>
    <definedName name="F_07_330" localSheetId="8">#REF!</definedName>
    <definedName name="F_07_330">#REF!</definedName>
    <definedName name="F_07_330_2">"'file:///d:/obra%20andrade/bm%2002%20-%20cs/drenagem-bm02.xls'#$''.$m$21"</definedName>
    <definedName name="F_07_330_3">"'file:///d:/obra%20andrade/bm%2002%20-%20cs/drenagem-bm02.xls'#$''.$m$21"</definedName>
    <definedName name="F_07_330_4">"'file:///d:/obra%20andrade/bm%2002%20-%20cs/drenagem-bm02.xls'#$''.$m$21"</definedName>
    <definedName name="F_07_330_5">"'file:///d:/obra%20andrade/bm%2002%20-%20cs/drenagem-bm02.xls'#$''.$m$21"</definedName>
    <definedName name="F_07_330_6">"'file:///d:/obra%20andrade/bm%2002%20-%20cs/drenagem-bm02.xls'#$''.$m$21"</definedName>
    <definedName name="F_07_330_7">"'file:///d:/obra%20andrade/bm%2002%20-%20cs/drenagem-bm02.xls'#$''.$m$21"</definedName>
    <definedName name="F_07_360" localSheetId="4">#REF!</definedName>
    <definedName name="F_07_360" localSheetId="5">#REF!</definedName>
    <definedName name="F_07_360" localSheetId="6">#REF!</definedName>
    <definedName name="F_07_360" localSheetId="8">#REF!</definedName>
    <definedName name="F_07_360">#REF!</definedName>
    <definedName name="F_07_360_2">"'file:///d:/obra%20andrade/bm%2002%20-%20cs/drenagem-bm02.xls'#$''.$n$21"</definedName>
    <definedName name="F_07_360_3">"'file:///d:/obra%20andrade/bm%2002%20-%20cs/drenagem-bm02.xls'#$''.$n$21"</definedName>
    <definedName name="F_07_360_4">"'file:///d:/obra%20andrade/bm%2002%20-%20cs/drenagem-bm02.xls'#$''.$n$21"</definedName>
    <definedName name="F_07_360_5">"'file:///d:/obra%20andrade/bm%2002%20-%20cs/drenagem-bm02.xls'#$''.$n$21"</definedName>
    <definedName name="F_07_360_6">"'file:///d:/obra%20andrade/bm%2002%20-%20cs/drenagem-bm02.xls'#$''.$n$21"</definedName>
    <definedName name="F_07_360_7">"'file:///d:/obra%20andrade/bm%2002%20-%20cs/drenagem-bm02.xls'#$''.$n$21"</definedName>
    <definedName name="F_07_390" localSheetId="4">#REF!</definedName>
    <definedName name="F_07_390" localSheetId="5">#REF!</definedName>
    <definedName name="F_07_390" localSheetId="6">#REF!</definedName>
    <definedName name="F_07_390" localSheetId="8">#REF!</definedName>
    <definedName name="F_07_390">#REF!</definedName>
    <definedName name="F_07_390_2">"'file:///d:/obra%20andrade/bm%2002%20-%20cs/drenagem-bm02.xls'#$''.$o$21"</definedName>
    <definedName name="F_07_390_3">"'file:///d:/obra%20andrade/bm%2002%20-%20cs/drenagem-bm02.xls'#$''.$o$21"</definedName>
    <definedName name="F_07_390_4">"'file:///d:/obra%20andrade/bm%2002%20-%20cs/drenagem-bm02.xls'#$''.$o$21"</definedName>
    <definedName name="F_07_390_5">"'file:///d:/obra%20andrade/bm%2002%20-%20cs/drenagem-bm02.xls'#$''.$o$21"</definedName>
    <definedName name="F_07_390_6">"'file:///d:/obra%20andrade/bm%2002%20-%20cs/drenagem-bm02.xls'#$''.$o$21"</definedName>
    <definedName name="F_07_390_7">"'file:///d:/obra%20andrade/bm%2002%20-%20cs/drenagem-bm02.xls'#$''.$o$21"</definedName>
    <definedName name="F_07_420" localSheetId="4">#REF!</definedName>
    <definedName name="F_07_420" localSheetId="5">#REF!</definedName>
    <definedName name="F_07_420" localSheetId="6">#REF!</definedName>
    <definedName name="F_07_420" localSheetId="8">#REF!</definedName>
    <definedName name="F_07_420">#REF!</definedName>
    <definedName name="F_07_420_2">"'file:///d:/obra%20andrade/bm%2002%20-%20cs/drenagem-bm02.xls'#$''.$p$21"</definedName>
    <definedName name="F_07_420_3">"'file:///d:/obra%20andrade/bm%2002%20-%20cs/drenagem-bm02.xls'#$''.$p$21"</definedName>
    <definedName name="F_07_420_4">"'file:///d:/obra%20andrade/bm%2002%20-%20cs/drenagem-bm02.xls'#$''.$p$21"</definedName>
    <definedName name="F_07_420_5">"'file:///d:/obra%20andrade/bm%2002%20-%20cs/drenagem-bm02.xls'#$''.$p$21"</definedName>
    <definedName name="F_07_420_6">"'file:///d:/obra%20andrade/bm%2002%20-%20cs/drenagem-bm02.xls'#$''.$p$21"</definedName>
    <definedName name="F_07_420_7">"'file:///d:/obra%20andrade/bm%2002%20-%20cs/drenagem-bm02.xls'#$''.$p$21"</definedName>
    <definedName name="F_07_450" localSheetId="4">#REF!</definedName>
    <definedName name="F_07_450" localSheetId="5">#REF!</definedName>
    <definedName name="F_07_450" localSheetId="6">#REF!</definedName>
    <definedName name="F_07_450" localSheetId="8">#REF!</definedName>
    <definedName name="F_07_450">#REF!</definedName>
    <definedName name="F_07_450_2">"'file:///d:/obra%20andrade/bm%2002%20-%20cs/drenagem-bm02.xls'#$''.$q$21"</definedName>
    <definedName name="F_07_450_3">"'file:///d:/obra%20andrade/bm%2002%20-%20cs/drenagem-bm02.xls'#$''.$q$21"</definedName>
    <definedName name="F_07_450_4">"'file:///d:/obra%20andrade/bm%2002%20-%20cs/drenagem-bm02.xls'#$''.$q$21"</definedName>
    <definedName name="F_07_450_5">"'file:///d:/obra%20andrade/bm%2002%20-%20cs/drenagem-bm02.xls'#$''.$q$21"</definedName>
    <definedName name="F_07_450_6">"'file:///d:/obra%20andrade/bm%2002%20-%20cs/drenagem-bm02.xls'#$''.$q$21"</definedName>
    <definedName name="F_07_450_7">"'file:///d:/obra%20andrade/bm%2002%20-%20cs/drenagem-bm02.xls'#$''.$q$21"</definedName>
    <definedName name="F_07_480" localSheetId="4">#REF!</definedName>
    <definedName name="F_07_480" localSheetId="5">#REF!</definedName>
    <definedName name="F_07_480" localSheetId="6">#REF!</definedName>
    <definedName name="F_07_480" localSheetId="8">#REF!</definedName>
    <definedName name="F_07_480">#REF!</definedName>
    <definedName name="F_07_480_2">"'file:///d:/obra%20andrade/bm%2002%20-%20cs/drenagem-bm02.xls'#$''.$r$21"</definedName>
    <definedName name="F_07_480_3">"'file:///d:/obra%20andrade/bm%2002%20-%20cs/drenagem-bm02.xls'#$''.$r$21"</definedName>
    <definedName name="F_07_480_4">"'file:///d:/obra%20andrade/bm%2002%20-%20cs/drenagem-bm02.xls'#$''.$r$21"</definedName>
    <definedName name="F_07_480_5">"'file:///d:/obra%20andrade/bm%2002%20-%20cs/drenagem-bm02.xls'#$''.$r$21"</definedName>
    <definedName name="F_07_480_6">"'file:///d:/obra%20andrade/bm%2002%20-%20cs/drenagem-bm02.xls'#$''.$r$21"</definedName>
    <definedName name="F_07_480_7">"'file:///d:/obra%20andrade/bm%2002%20-%20cs/drenagem-bm02.xls'#$''.$r$21"</definedName>
    <definedName name="F_07_510" localSheetId="4">#REF!</definedName>
    <definedName name="F_07_510" localSheetId="5">#REF!</definedName>
    <definedName name="F_07_510" localSheetId="6">#REF!</definedName>
    <definedName name="F_07_510" localSheetId="8">#REF!</definedName>
    <definedName name="F_07_510">#REF!</definedName>
    <definedName name="F_07_510_2">"'file:///d:/obra%20andrade/bm%2002%20-%20cs/drenagem-bm02.xls'#$''.$s$21"</definedName>
    <definedName name="F_07_510_3">"'file:///d:/obra%20andrade/bm%2002%20-%20cs/drenagem-bm02.xls'#$''.$s$21"</definedName>
    <definedName name="F_07_510_4">"'file:///d:/obra%20andrade/bm%2002%20-%20cs/drenagem-bm02.xls'#$''.$s$21"</definedName>
    <definedName name="F_07_510_5">"'file:///d:/obra%20andrade/bm%2002%20-%20cs/drenagem-bm02.xls'#$''.$s$21"</definedName>
    <definedName name="F_07_510_6">"'file:///d:/obra%20andrade/bm%2002%20-%20cs/drenagem-bm02.xls'#$''.$s$21"</definedName>
    <definedName name="F_07_510_7">"'file:///d:/obra%20andrade/bm%2002%20-%20cs/drenagem-bm02.xls'#$''.$s$21"</definedName>
    <definedName name="F_07_540" localSheetId="4">#REF!</definedName>
    <definedName name="F_07_540" localSheetId="5">#REF!</definedName>
    <definedName name="F_07_540" localSheetId="6">#REF!</definedName>
    <definedName name="F_07_540" localSheetId="8">#REF!</definedName>
    <definedName name="F_07_540">#REF!</definedName>
    <definedName name="F_07_540_2">"'file:///d:/obra%20andrade/bm%2002%20-%20cs/drenagem-bm02.xls'#$''.$t$21"</definedName>
    <definedName name="F_07_540_3">"'file:///d:/obra%20andrade/bm%2002%20-%20cs/drenagem-bm02.xls'#$''.$t$21"</definedName>
    <definedName name="F_07_540_4">"'file:///d:/obra%20andrade/bm%2002%20-%20cs/drenagem-bm02.xls'#$''.$t$21"</definedName>
    <definedName name="F_07_540_5">"'file:///d:/obra%20andrade/bm%2002%20-%20cs/drenagem-bm02.xls'#$''.$t$21"</definedName>
    <definedName name="F_07_540_6">"'file:///d:/obra%20andrade/bm%2002%20-%20cs/drenagem-bm02.xls'#$''.$t$21"</definedName>
    <definedName name="F_07_540_7">"'file:///d:/obra%20andrade/bm%2002%20-%20cs/drenagem-bm02.xls'#$''.$t$21"</definedName>
    <definedName name="F_07_570" localSheetId="4">#REF!</definedName>
    <definedName name="F_07_570" localSheetId="5">#REF!</definedName>
    <definedName name="F_07_570" localSheetId="6">#REF!</definedName>
    <definedName name="F_07_570" localSheetId="8">#REF!</definedName>
    <definedName name="F_07_570">#REF!</definedName>
    <definedName name="F_07_570_2">"'file:///d:/obra%20andrade/bm%2002%20-%20cs/drenagem-bm02.xls'#$''.$u$21"</definedName>
    <definedName name="F_07_570_3">"'file:///d:/obra%20andrade/bm%2002%20-%20cs/drenagem-bm02.xls'#$''.$u$21"</definedName>
    <definedName name="F_07_570_4">"'file:///d:/obra%20andrade/bm%2002%20-%20cs/drenagem-bm02.xls'#$''.$u$21"</definedName>
    <definedName name="F_07_570_5">"'file:///d:/obra%20andrade/bm%2002%20-%20cs/drenagem-bm02.xls'#$''.$u$21"</definedName>
    <definedName name="F_07_570_6">"'file:///d:/obra%20andrade/bm%2002%20-%20cs/drenagem-bm02.xls'#$''.$u$21"</definedName>
    <definedName name="F_07_570_7">"'file:///d:/obra%20andrade/bm%2002%20-%20cs/drenagem-bm02.xls'#$''.$u$21"</definedName>
    <definedName name="F_07_60" localSheetId="4">#REF!</definedName>
    <definedName name="F_07_60" localSheetId="5">#REF!</definedName>
    <definedName name="F_07_60" localSheetId="6">#REF!</definedName>
    <definedName name="F_07_60" localSheetId="8">#REF!</definedName>
    <definedName name="F_07_60">#REF!</definedName>
    <definedName name="F_07_60_2">"'file:///d:/obra%20andrade/bm%2002%20-%20cs/drenagem-bm02.xls'#$''.$d$21"</definedName>
    <definedName name="F_07_60_3">"'file:///d:/obra%20andrade/bm%2002%20-%20cs/drenagem-bm02.xls'#$''.$d$21"</definedName>
    <definedName name="F_07_60_4">"'file:///d:/obra%20andrade/bm%2002%20-%20cs/drenagem-bm02.xls'#$''.$d$21"</definedName>
    <definedName name="F_07_60_5">"'file:///d:/obra%20andrade/bm%2002%20-%20cs/drenagem-bm02.xls'#$''.$d$21"</definedName>
    <definedName name="F_07_60_6">"'file:///d:/obra%20andrade/bm%2002%20-%20cs/drenagem-bm02.xls'#$''.$d$21"</definedName>
    <definedName name="F_07_60_7">"'file:///d:/obra%20andrade/bm%2002%20-%20cs/drenagem-bm02.xls'#$''.$d$21"</definedName>
    <definedName name="F_07_600" localSheetId="4">#REF!</definedName>
    <definedName name="F_07_600" localSheetId="5">#REF!</definedName>
    <definedName name="F_07_600" localSheetId="6">#REF!</definedName>
    <definedName name="F_07_600" localSheetId="8">#REF!</definedName>
    <definedName name="F_07_600">#REF!</definedName>
    <definedName name="F_07_600_2">"'file:///d:/obra%20andrade/bm%2002%20-%20cs/drenagem-bm02.xls'#$''.$v$21"</definedName>
    <definedName name="F_07_600_3">"'file:///d:/obra%20andrade/bm%2002%20-%20cs/drenagem-bm02.xls'#$''.$v$21"</definedName>
    <definedName name="F_07_600_4">"'file:///d:/obra%20andrade/bm%2002%20-%20cs/drenagem-bm02.xls'#$''.$v$21"</definedName>
    <definedName name="F_07_600_5">"'file:///d:/obra%20andrade/bm%2002%20-%20cs/drenagem-bm02.xls'#$''.$v$21"</definedName>
    <definedName name="F_07_600_6">"'file:///d:/obra%20andrade/bm%2002%20-%20cs/drenagem-bm02.xls'#$''.$v$21"</definedName>
    <definedName name="F_07_600_7">"'file:///d:/obra%20andrade/bm%2002%20-%20cs/drenagem-bm02.xls'#$''.$v$21"</definedName>
    <definedName name="F_07_630" localSheetId="4">#REF!</definedName>
    <definedName name="F_07_630" localSheetId="5">#REF!</definedName>
    <definedName name="F_07_630" localSheetId="6">#REF!</definedName>
    <definedName name="F_07_630" localSheetId="8">#REF!</definedName>
    <definedName name="F_07_630">#REF!</definedName>
    <definedName name="F_07_630_2">"'file:///d:/obra%20andrade/bm%2002%20-%20cs/drenagem-bm02.xls'#$''.$w$21"</definedName>
    <definedName name="F_07_630_3">"'file:///d:/obra%20andrade/bm%2002%20-%20cs/drenagem-bm02.xls'#$''.$w$21"</definedName>
    <definedName name="F_07_630_4">"'file:///d:/obra%20andrade/bm%2002%20-%20cs/drenagem-bm02.xls'#$''.$w$21"</definedName>
    <definedName name="F_07_630_5">"'file:///d:/obra%20andrade/bm%2002%20-%20cs/drenagem-bm02.xls'#$''.$w$21"</definedName>
    <definedName name="F_07_630_6">"'file:///d:/obra%20andrade/bm%2002%20-%20cs/drenagem-bm02.xls'#$''.$w$21"</definedName>
    <definedName name="F_07_630_7">"'file:///d:/obra%20andrade/bm%2002%20-%20cs/drenagem-bm02.xls'#$''.$w$21"</definedName>
    <definedName name="F_07_660" localSheetId="4">#REF!</definedName>
    <definedName name="F_07_660" localSheetId="5">#REF!</definedName>
    <definedName name="F_07_660" localSheetId="6">#REF!</definedName>
    <definedName name="F_07_660" localSheetId="8">#REF!</definedName>
    <definedName name="F_07_660">#REF!</definedName>
    <definedName name="F_07_660_2">"'file:///d:/obra%20andrade/bm%2002%20-%20cs/drenagem-bm02.xls'#$''.$x$21"</definedName>
    <definedName name="F_07_660_3">"'file:///d:/obra%20andrade/bm%2002%20-%20cs/drenagem-bm02.xls'#$''.$x$21"</definedName>
    <definedName name="F_07_660_4">"'file:///d:/obra%20andrade/bm%2002%20-%20cs/drenagem-bm02.xls'#$''.$x$21"</definedName>
    <definedName name="F_07_660_5">"'file:///d:/obra%20andrade/bm%2002%20-%20cs/drenagem-bm02.xls'#$''.$x$21"</definedName>
    <definedName name="F_07_660_6">"'file:///d:/obra%20andrade/bm%2002%20-%20cs/drenagem-bm02.xls'#$''.$x$21"</definedName>
    <definedName name="F_07_660_7">"'file:///d:/obra%20andrade/bm%2002%20-%20cs/drenagem-bm02.xls'#$''.$x$21"</definedName>
    <definedName name="F_07_690" localSheetId="4">#REF!</definedName>
    <definedName name="F_07_690" localSheetId="5">#REF!</definedName>
    <definedName name="F_07_690" localSheetId="6">#REF!</definedName>
    <definedName name="F_07_690" localSheetId="8">#REF!</definedName>
    <definedName name="F_07_690">#REF!</definedName>
    <definedName name="F_07_690_2">"'file:///d:/obra%20andrade/bm%2002%20-%20cs/drenagem-bm02.xls'#$''.$y$21"</definedName>
    <definedName name="F_07_690_3">"'file:///d:/obra%20andrade/bm%2002%20-%20cs/drenagem-bm02.xls'#$''.$y$21"</definedName>
    <definedName name="F_07_690_4">"'file:///d:/obra%20andrade/bm%2002%20-%20cs/drenagem-bm02.xls'#$''.$y$21"</definedName>
    <definedName name="F_07_690_5">"'file:///d:/obra%20andrade/bm%2002%20-%20cs/drenagem-bm02.xls'#$''.$y$21"</definedName>
    <definedName name="F_07_690_6">"'file:///d:/obra%20andrade/bm%2002%20-%20cs/drenagem-bm02.xls'#$''.$y$21"</definedName>
    <definedName name="F_07_690_7">"'file:///d:/obra%20andrade/bm%2002%20-%20cs/drenagem-bm02.xls'#$''.$y$21"</definedName>
    <definedName name="F_07_720" localSheetId="4">#REF!</definedName>
    <definedName name="F_07_720" localSheetId="5">#REF!</definedName>
    <definedName name="F_07_720" localSheetId="6">#REF!</definedName>
    <definedName name="F_07_720" localSheetId="8">#REF!</definedName>
    <definedName name="F_07_720">#REF!</definedName>
    <definedName name="F_07_720_2">"'file:///d:/obra%20andrade/bm%2002%20-%20cs/drenagem-bm02.xls'#$''.$z$21"</definedName>
    <definedName name="F_07_720_3">"'file:///d:/obra%20andrade/bm%2002%20-%20cs/drenagem-bm02.xls'#$''.$z$21"</definedName>
    <definedName name="F_07_720_4">"'file:///d:/obra%20andrade/bm%2002%20-%20cs/drenagem-bm02.xls'#$''.$z$21"</definedName>
    <definedName name="F_07_720_5">"'file:///d:/obra%20andrade/bm%2002%20-%20cs/drenagem-bm02.xls'#$''.$z$21"</definedName>
    <definedName name="F_07_720_6">"'file:///d:/obra%20andrade/bm%2002%20-%20cs/drenagem-bm02.xls'#$''.$z$21"</definedName>
    <definedName name="F_07_720_7">"'file:///d:/obra%20andrade/bm%2002%20-%20cs/drenagem-bm02.xls'#$''.$z$21"</definedName>
    <definedName name="F_07_90" localSheetId="4">#REF!</definedName>
    <definedName name="F_07_90" localSheetId="5">#REF!</definedName>
    <definedName name="F_07_90" localSheetId="6">#REF!</definedName>
    <definedName name="F_07_90" localSheetId="8">#REF!</definedName>
    <definedName name="F_07_90">#REF!</definedName>
    <definedName name="F_07_90_2">"'file:///d:/obra%20andrade/bm%2002%20-%20cs/drenagem-bm02.xls'#$''.$e$21"</definedName>
    <definedName name="F_07_90_3">"'file:///d:/obra%20andrade/bm%2002%20-%20cs/drenagem-bm02.xls'#$''.$e$21"</definedName>
    <definedName name="F_07_90_4">"'file:///d:/obra%20andrade/bm%2002%20-%20cs/drenagem-bm02.xls'#$''.$e$21"</definedName>
    <definedName name="F_07_90_5">"'file:///d:/obra%20andrade/bm%2002%20-%20cs/drenagem-bm02.xls'#$''.$e$21"</definedName>
    <definedName name="F_07_90_6">"'file:///d:/obra%20andrade/bm%2002%20-%20cs/drenagem-bm02.xls'#$''.$e$21"</definedName>
    <definedName name="F_07_90_7">"'file:///d:/obra%20andrade/bm%2002%20-%20cs/drenagem-bm02.xls'#$''.$e$21"</definedName>
    <definedName name="F_08_120" localSheetId="4">#REF!</definedName>
    <definedName name="F_08_120" localSheetId="5">#REF!</definedName>
    <definedName name="F_08_120" localSheetId="6">#REF!</definedName>
    <definedName name="F_08_120" localSheetId="8">#REF!</definedName>
    <definedName name="F_08_120">#REF!</definedName>
    <definedName name="F_08_120_2">"'file:///d:/obra%20andrade/bm%2002%20-%20cs/drenagem-bm02.xls'#$''.$f$23"</definedName>
    <definedName name="F_08_120_3">"'file:///d:/obra%20andrade/bm%2002%20-%20cs/drenagem-bm02.xls'#$''.$f$23"</definedName>
    <definedName name="F_08_120_4">"'file:///d:/obra%20andrade/bm%2002%20-%20cs/drenagem-bm02.xls'#$''.$f$23"</definedName>
    <definedName name="F_08_120_5">"'file:///d:/obra%20andrade/bm%2002%20-%20cs/drenagem-bm02.xls'#$''.$f$23"</definedName>
    <definedName name="F_08_120_6">"'file:///d:/obra%20andrade/bm%2002%20-%20cs/drenagem-bm02.xls'#$''.$f$23"</definedName>
    <definedName name="F_08_120_7">"'file:///d:/obra%20andrade/bm%2002%20-%20cs/drenagem-bm02.xls'#$''.$f$23"</definedName>
    <definedName name="F_08_150" localSheetId="4">#REF!</definedName>
    <definedName name="F_08_150" localSheetId="5">#REF!</definedName>
    <definedName name="F_08_150" localSheetId="6">#REF!</definedName>
    <definedName name="F_08_150" localSheetId="8">#REF!</definedName>
    <definedName name="F_08_150">#REF!</definedName>
    <definedName name="F_08_150_2">"'file:///d:/obra%20andrade/bm%2002%20-%20cs/drenagem-bm02.xls'#$''.$g$23"</definedName>
    <definedName name="F_08_150_3">"'file:///d:/obra%20andrade/bm%2002%20-%20cs/drenagem-bm02.xls'#$''.$g$23"</definedName>
    <definedName name="F_08_150_4">"'file:///d:/obra%20andrade/bm%2002%20-%20cs/drenagem-bm02.xls'#$''.$g$23"</definedName>
    <definedName name="F_08_150_5">"'file:///d:/obra%20andrade/bm%2002%20-%20cs/drenagem-bm02.xls'#$''.$g$23"</definedName>
    <definedName name="F_08_150_6">"'file:///d:/obra%20andrade/bm%2002%20-%20cs/drenagem-bm02.xls'#$''.$g$23"</definedName>
    <definedName name="F_08_150_7">"'file:///d:/obra%20andrade/bm%2002%20-%20cs/drenagem-bm02.xls'#$''.$g$23"</definedName>
    <definedName name="F_08_180" localSheetId="4">#REF!</definedName>
    <definedName name="F_08_180" localSheetId="5">#REF!</definedName>
    <definedName name="F_08_180" localSheetId="6">#REF!</definedName>
    <definedName name="F_08_180" localSheetId="8">#REF!</definedName>
    <definedName name="F_08_180">#REF!</definedName>
    <definedName name="F_08_180_2">"'file:///d:/obra%20andrade/bm%2002%20-%20cs/drenagem-bm02.xls'#$''.$h$23"</definedName>
    <definedName name="F_08_180_3">"'file:///d:/obra%20andrade/bm%2002%20-%20cs/drenagem-bm02.xls'#$''.$h$23"</definedName>
    <definedName name="F_08_180_4">"'file:///d:/obra%20andrade/bm%2002%20-%20cs/drenagem-bm02.xls'#$''.$h$23"</definedName>
    <definedName name="F_08_180_5">"'file:///d:/obra%20andrade/bm%2002%20-%20cs/drenagem-bm02.xls'#$''.$h$23"</definedName>
    <definedName name="F_08_180_6">"'file:///d:/obra%20andrade/bm%2002%20-%20cs/drenagem-bm02.xls'#$''.$h$23"</definedName>
    <definedName name="F_08_180_7">"'file:///d:/obra%20andrade/bm%2002%20-%20cs/drenagem-bm02.xls'#$''.$h$23"</definedName>
    <definedName name="F_08_210" localSheetId="4">#REF!</definedName>
    <definedName name="F_08_210" localSheetId="5">#REF!</definedName>
    <definedName name="F_08_210" localSheetId="6">#REF!</definedName>
    <definedName name="F_08_210" localSheetId="8">#REF!</definedName>
    <definedName name="F_08_210">#REF!</definedName>
    <definedName name="F_08_210_2">"'file:///d:/obra%20andrade/bm%2002%20-%20cs/drenagem-bm02.xls'#$''.$i$23"</definedName>
    <definedName name="F_08_210_3">"'file:///d:/obra%20andrade/bm%2002%20-%20cs/drenagem-bm02.xls'#$''.$i$23"</definedName>
    <definedName name="F_08_210_4">"'file:///d:/obra%20andrade/bm%2002%20-%20cs/drenagem-bm02.xls'#$''.$i$23"</definedName>
    <definedName name="F_08_210_5">"'file:///d:/obra%20andrade/bm%2002%20-%20cs/drenagem-bm02.xls'#$''.$i$23"</definedName>
    <definedName name="F_08_210_6">"'file:///d:/obra%20andrade/bm%2002%20-%20cs/drenagem-bm02.xls'#$''.$i$23"</definedName>
    <definedName name="F_08_210_7">"'file:///d:/obra%20andrade/bm%2002%20-%20cs/drenagem-bm02.xls'#$''.$i$23"</definedName>
    <definedName name="F_08_240" localSheetId="4">#REF!</definedName>
    <definedName name="F_08_240" localSheetId="5">#REF!</definedName>
    <definedName name="F_08_240" localSheetId="6">#REF!</definedName>
    <definedName name="F_08_240" localSheetId="8">#REF!</definedName>
    <definedName name="F_08_240">#REF!</definedName>
    <definedName name="F_08_240_2">"'file:///d:/obra%20andrade/bm%2002%20-%20cs/drenagem-bm02.xls'#$''.$j$23"</definedName>
    <definedName name="F_08_240_3">"'file:///d:/obra%20andrade/bm%2002%20-%20cs/drenagem-bm02.xls'#$''.$j$23"</definedName>
    <definedName name="F_08_240_4">"'file:///d:/obra%20andrade/bm%2002%20-%20cs/drenagem-bm02.xls'#$''.$j$23"</definedName>
    <definedName name="F_08_240_5">"'file:///d:/obra%20andrade/bm%2002%20-%20cs/drenagem-bm02.xls'#$''.$j$23"</definedName>
    <definedName name="F_08_240_6">"'file:///d:/obra%20andrade/bm%2002%20-%20cs/drenagem-bm02.xls'#$''.$j$23"</definedName>
    <definedName name="F_08_240_7">"'file:///d:/obra%20andrade/bm%2002%20-%20cs/drenagem-bm02.xls'#$''.$j$23"</definedName>
    <definedName name="F_08_270" localSheetId="4">#REF!</definedName>
    <definedName name="F_08_270" localSheetId="5">#REF!</definedName>
    <definedName name="F_08_270" localSheetId="6">#REF!</definedName>
    <definedName name="F_08_270" localSheetId="8">#REF!</definedName>
    <definedName name="F_08_270">#REF!</definedName>
    <definedName name="F_08_270_2">"'file:///d:/obra%20andrade/bm%2002%20-%20cs/drenagem-bm02.xls'#$''.$k$23"</definedName>
    <definedName name="F_08_270_3">"'file:///d:/obra%20andrade/bm%2002%20-%20cs/drenagem-bm02.xls'#$''.$k$23"</definedName>
    <definedName name="F_08_270_4">"'file:///d:/obra%20andrade/bm%2002%20-%20cs/drenagem-bm02.xls'#$''.$k$23"</definedName>
    <definedName name="F_08_270_5">"'file:///d:/obra%20andrade/bm%2002%20-%20cs/drenagem-bm02.xls'#$''.$k$23"</definedName>
    <definedName name="F_08_270_6">"'file:///d:/obra%20andrade/bm%2002%20-%20cs/drenagem-bm02.xls'#$''.$k$23"</definedName>
    <definedName name="F_08_270_7">"'file:///d:/obra%20andrade/bm%2002%20-%20cs/drenagem-bm02.xls'#$''.$k$23"</definedName>
    <definedName name="F_08_30" localSheetId="4">#REF!</definedName>
    <definedName name="F_08_30" localSheetId="5">#REF!</definedName>
    <definedName name="F_08_30" localSheetId="6">#REF!</definedName>
    <definedName name="F_08_30" localSheetId="8">#REF!</definedName>
    <definedName name="F_08_30">#REF!</definedName>
    <definedName name="F_08_30_2">"'file:///d:/obra%20andrade/bm%2002%20-%20cs/drenagem-bm02.xls'#$''.$c$23"</definedName>
    <definedName name="F_08_30_3">"'file:///d:/obra%20andrade/bm%2002%20-%20cs/drenagem-bm02.xls'#$''.$c$23"</definedName>
    <definedName name="F_08_30_4">"'file:///d:/obra%20andrade/bm%2002%20-%20cs/drenagem-bm02.xls'#$''.$c$23"</definedName>
    <definedName name="F_08_30_5">"'file:///d:/obra%20andrade/bm%2002%20-%20cs/drenagem-bm02.xls'#$''.$c$23"</definedName>
    <definedName name="F_08_30_6">"'file:///d:/obra%20andrade/bm%2002%20-%20cs/drenagem-bm02.xls'#$''.$c$23"</definedName>
    <definedName name="F_08_30_7">"'file:///d:/obra%20andrade/bm%2002%20-%20cs/drenagem-bm02.xls'#$''.$c$23"</definedName>
    <definedName name="F_08_300" localSheetId="4">#REF!</definedName>
    <definedName name="F_08_300" localSheetId="5">#REF!</definedName>
    <definedName name="F_08_300" localSheetId="6">#REF!</definedName>
    <definedName name="F_08_300" localSheetId="8">#REF!</definedName>
    <definedName name="F_08_300">#REF!</definedName>
    <definedName name="F_08_300_2">"'file:///d:/obra%20andrade/bm%2002%20-%20cs/drenagem-bm02.xls'#$''.$l$23"</definedName>
    <definedName name="F_08_300_3">"'file:///d:/obra%20andrade/bm%2002%20-%20cs/drenagem-bm02.xls'#$''.$l$23"</definedName>
    <definedName name="F_08_300_4">"'file:///d:/obra%20andrade/bm%2002%20-%20cs/drenagem-bm02.xls'#$''.$l$23"</definedName>
    <definedName name="F_08_300_5">"'file:///d:/obra%20andrade/bm%2002%20-%20cs/drenagem-bm02.xls'#$''.$l$23"</definedName>
    <definedName name="F_08_300_6">"'file:///d:/obra%20andrade/bm%2002%20-%20cs/drenagem-bm02.xls'#$''.$l$23"</definedName>
    <definedName name="F_08_300_7">"'file:///d:/obra%20andrade/bm%2002%20-%20cs/drenagem-bm02.xls'#$''.$l$23"</definedName>
    <definedName name="F_08_330" localSheetId="4">#REF!</definedName>
    <definedName name="F_08_330" localSheetId="5">#REF!</definedName>
    <definedName name="F_08_330" localSheetId="6">#REF!</definedName>
    <definedName name="F_08_330" localSheetId="8">#REF!</definedName>
    <definedName name="F_08_330">#REF!</definedName>
    <definedName name="F_08_330_2">"'file:///d:/obra%20andrade/bm%2002%20-%20cs/drenagem-bm02.xls'#$''.$m$23"</definedName>
    <definedName name="F_08_330_3">"'file:///d:/obra%20andrade/bm%2002%20-%20cs/drenagem-bm02.xls'#$''.$m$23"</definedName>
    <definedName name="F_08_330_4">"'file:///d:/obra%20andrade/bm%2002%20-%20cs/drenagem-bm02.xls'#$''.$m$23"</definedName>
    <definedName name="F_08_330_5">"'file:///d:/obra%20andrade/bm%2002%20-%20cs/drenagem-bm02.xls'#$''.$m$23"</definedName>
    <definedName name="F_08_330_6">"'file:///d:/obra%20andrade/bm%2002%20-%20cs/drenagem-bm02.xls'#$''.$m$23"</definedName>
    <definedName name="F_08_330_7">"'file:///d:/obra%20andrade/bm%2002%20-%20cs/drenagem-bm02.xls'#$''.$m$23"</definedName>
    <definedName name="F_08_360" localSheetId="4">#REF!</definedName>
    <definedName name="F_08_360" localSheetId="5">#REF!</definedName>
    <definedName name="F_08_360" localSheetId="6">#REF!</definedName>
    <definedName name="F_08_360" localSheetId="8">#REF!</definedName>
    <definedName name="F_08_360">#REF!</definedName>
    <definedName name="F_08_360_2">"'file:///d:/obra%20andrade/bm%2002%20-%20cs/drenagem-bm02.xls'#$''.$n$23"</definedName>
    <definedName name="F_08_360_3">"'file:///d:/obra%20andrade/bm%2002%20-%20cs/drenagem-bm02.xls'#$''.$n$23"</definedName>
    <definedName name="F_08_360_4">"'file:///d:/obra%20andrade/bm%2002%20-%20cs/drenagem-bm02.xls'#$''.$n$23"</definedName>
    <definedName name="F_08_360_5">"'file:///d:/obra%20andrade/bm%2002%20-%20cs/drenagem-bm02.xls'#$''.$n$23"</definedName>
    <definedName name="F_08_360_6">"'file:///d:/obra%20andrade/bm%2002%20-%20cs/drenagem-bm02.xls'#$''.$n$23"</definedName>
    <definedName name="F_08_360_7">"'file:///d:/obra%20andrade/bm%2002%20-%20cs/drenagem-bm02.xls'#$''.$n$23"</definedName>
    <definedName name="F_08_390" localSheetId="4">#REF!</definedName>
    <definedName name="F_08_390" localSheetId="5">#REF!</definedName>
    <definedName name="F_08_390" localSheetId="6">#REF!</definedName>
    <definedName name="F_08_390" localSheetId="8">#REF!</definedName>
    <definedName name="F_08_390">#REF!</definedName>
    <definedName name="F_08_390_2">"'file:///d:/obra%20andrade/bm%2002%20-%20cs/drenagem-bm02.xls'#$''.$o$23"</definedName>
    <definedName name="F_08_390_3">"'file:///d:/obra%20andrade/bm%2002%20-%20cs/drenagem-bm02.xls'#$''.$o$23"</definedName>
    <definedName name="F_08_390_4">"'file:///d:/obra%20andrade/bm%2002%20-%20cs/drenagem-bm02.xls'#$''.$o$23"</definedName>
    <definedName name="F_08_390_5">"'file:///d:/obra%20andrade/bm%2002%20-%20cs/drenagem-bm02.xls'#$''.$o$23"</definedName>
    <definedName name="F_08_390_6">"'file:///d:/obra%20andrade/bm%2002%20-%20cs/drenagem-bm02.xls'#$''.$o$23"</definedName>
    <definedName name="F_08_390_7">"'file:///d:/obra%20andrade/bm%2002%20-%20cs/drenagem-bm02.xls'#$''.$o$23"</definedName>
    <definedName name="F_08_420" localSheetId="4">#REF!</definedName>
    <definedName name="F_08_420" localSheetId="5">#REF!</definedName>
    <definedName name="F_08_420" localSheetId="6">#REF!</definedName>
    <definedName name="F_08_420" localSheetId="8">#REF!</definedName>
    <definedName name="F_08_420">#REF!</definedName>
    <definedName name="F_08_420_2">"'file:///d:/obra%20andrade/bm%2002%20-%20cs/drenagem-bm02.xls'#$''.$p$23"</definedName>
    <definedName name="F_08_420_3">"'file:///d:/obra%20andrade/bm%2002%20-%20cs/drenagem-bm02.xls'#$''.$p$23"</definedName>
    <definedName name="F_08_420_4">"'file:///d:/obra%20andrade/bm%2002%20-%20cs/drenagem-bm02.xls'#$''.$p$23"</definedName>
    <definedName name="F_08_420_5">"'file:///d:/obra%20andrade/bm%2002%20-%20cs/drenagem-bm02.xls'#$''.$p$23"</definedName>
    <definedName name="F_08_420_6">"'file:///d:/obra%20andrade/bm%2002%20-%20cs/drenagem-bm02.xls'#$''.$p$23"</definedName>
    <definedName name="F_08_420_7">"'file:///d:/obra%20andrade/bm%2002%20-%20cs/drenagem-bm02.xls'#$''.$p$23"</definedName>
    <definedName name="F_08_450" localSheetId="4">#REF!</definedName>
    <definedName name="F_08_450" localSheetId="5">#REF!</definedName>
    <definedName name="F_08_450" localSheetId="6">#REF!</definedName>
    <definedName name="F_08_450" localSheetId="8">#REF!</definedName>
    <definedName name="F_08_450">#REF!</definedName>
    <definedName name="F_08_450_2">"'file:///d:/obra%20andrade/bm%2002%20-%20cs/drenagem-bm02.xls'#$''.$q$23"</definedName>
    <definedName name="F_08_450_3">"'file:///d:/obra%20andrade/bm%2002%20-%20cs/drenagem-bm02.xls'#$''.$q$23"</definedName>
    <definedName name="F_08_450_4">"'file:///d:/obra%20andrade/bm%2002%20-%20cs/drenagem-bm02.xls'#$''.$q$23"</definedName>
    <definedName name="F_08_450_5">"'file:///d:/obra%20andrade/bm%2002%20-%20cs/drenagem-bm02.xls'#$''.$q$23"</definedName>
    <definedName name="F_08_450_6">"'file:///d:/obra%20andrade/bm%2002%20-%20cs/drenagem-bm02.xls'#$''.$q$23"</definedName>
    <definedName name="F_08_450_7">"'file:///d:/obra%20andrade/bm%2002%20-%20cs/drenagem-bm02.xls'#$''.$q$23"</definedName>
    <definedName name="F_08_480" localSheetId="4">#REF!</definedName>
    <definedName name="F_08_480" localSheetId="5">#REF!</definedName>
    <definedName name="F_08_480" localSheetId="6">#REF!</definedName>
    <definedName name="F_08_480" localSheetId="8">#REF!</definedName>
    <definedName name="F_08_480">#REF!</definedName>
    <definedName name="F_08_480_2">"'file:///d:/obra%20andrade/bm%2002%20-%20cs/drenagem-bm02.xls'#$''.$r$23"</definedName>
    <definedName name="F_08_480_3">"'file:///d:/obra%20andrade/bm%2002%20-%20cs/drenagem-bm02.xls'#$''.$r$23"</definedName>
    <definedName name="F_08_480_4">"'file:///d:/obra%20andrade/bm%2002%20-%20cs/drenagem-bm02.xls'#$''.$r$23"</definedName>
    <definedName name="F_08_480_5">"'file:///d:/obra%20andrade/bm%2002%20-%20cs/drenagem-bm02.xls'#$''.$r$23"</definedName>
    <definedName name="F_08_480_6">"'file:///d:/obra%20andrade/bm%2002%20-%20cs/drenagem-bm02.xls'#$''.$r$23"</definedName>
    <definedName name="F_08_480_7">"'file:///d:/obra%20andrade/bm%2002%20-%20cs/drenagem-bm02.xls'#$''.$r$23"</definedName>
    <definedName name="F_08_510" localSheetId="4">#REF!</definedName>
    <definedName name="F_08_510" localSheetId="5">#REF!</definedName>
    <definedName name="F_08_510" localSheetId="6">#REF!</definedName>
    <definedName name="F_08_510" localSheetId="8">#REF!</definedName>
    <definedName name="F_08_510">#REF!</definedName>
    <definedName name="F_08_510_2">"'file:///d:/obra%20andrade/bm%2002%20-%20cs/drenagem-bm02.xls'#$''.$s$23"</definedName>
    <definedName name="F_08_510_3">"'file:///d:/obra%20andrade/bm%2002%20-%20cs/drenagem-bm02.xls'#$''.$s$23"</definedName>
    <definedName name="F_08_510_4">"'file:///d:/obra%20andrade/bm%2002%20-%20cs/drenagem-bm02.xls'#$''.$s$23"</definedName>
    <definedName name="F_08_510_5">"'file:///d:/obra%20andrade/bm%2002%20-%20cs/drenagem-bm02.xls'#$''.$s$23"</definedName>
    <definedName name="F_08_510_6">"'file:///d:/obra%20andrade/bm%2002%20-%20cs/drenagem-bm02.xls'#$''.$s$23"</definedName>
    <definedName name="F_08_510_7">"'file:///d:/obra%20andrade/bm%2002%20-%20cs/drenagem-bm02.xls'#$''.$s$23"</definedName>
    <definedName name="F_08_540" localSheetId="4">#REF!</definedName>
    <definedName name="F_08_540" localSheetId="5">#REF!</definedName>
    <definedName name="F_08_540" localSheetId="6">#REF!</definedName>
    <definedName name="F_08_540" localSheetId="8">#REF!</definedName>
    <definedName name="F_08_540">#REF!</definedName>
    <definedName name="F_08_540_2">"'file:///d:/obra%20andrade/bm%2002%20-%20cs/drenagem-bm02.xls'#$''.$t$23"</definedName>
    <definedName name="F_08_540_3">"'file:///d:/obra%20andrade/bm%2002%20-%20cs/drenagem-bm02.xls'#$''.$t$23"</definedName>
    <definedName name="F_08_540_4">"'file:///d:/obra%20andrade/bm%2002%20-%20cs/drenagem-bm02.xls'#$''.$t$23"</definedName>
    <definedName name="F_08_540_5">"'file:///d:/obra%20andrade/bm%2002%20-%20cs/drenagem-bm02.xls'#$''.$t$23"</definedName>
    <definedName name="F_08_540_6">"'file:///d:/obra%20andrade/bm%2002%20-%20cs/drenagem-bm02.xls'#$''.$t$23"</definedName>
    <definedName name="F_08_540_7">"'file:///d:/obra%20andrade/bm%2002%20-%20cs/drenagem-bm02.xls'#$''.$t$23"</definedName>
    <definedName name="F_08_570" localSheetId="4">#REF!</definedName>
    <definedName name="F_08_570" localSheetId="5">#REF!</definedName>
    <definedName name="F_08_570" localSheetId="6">#REF!</definedName>
    <definedName name="F_08_570" localSheetId="8">#REF!</definedName>
    <definedName name="F_08_570">#REF!</definedName>
    <definedName name="F_08_570_2">"'file:///d:/obra%20andrade/bm%2002%20-%20cs/drenagem-bm02.xls'#$''.$u$23"</definedName>
    <definedName name="F_08_570_3">"'file:///d:/obra%20andrade/bm%2002%20-%20cs/drenagem-bm02.xls'#$''.$u$23"</definedName>
    <definedName name="F_08_570_4">"'file:///d:/obra%20andrade/bm%2002%20-%20cs/drenagem-bm02.xls'#$''.$u$23"</definedName>
    <definedName name="F_08_570_5">"'file:///d:/obra%20andrade/bm%2002%20-%20cs/drenagem-bm02.xls'#$''.$u$23"</definedName>
    <definedName name="F_08_570_6">"'file:///d:/obra%20andrade/bm%2002%20-%20cs/drenagem-bm02.xls'#$''.$u$23"</definedName>
    <definedName name="F_08_570_7">"'file:///d:/obra%20andrade/bm%2002%20-%20cs/drenagem-bm02.xls'#$''.$u$23"</definedName>
    <definedName name="F_08_60" localSheetId="4">#REF!</definedName>
    <definedName name="F_08_60" localSheetId="5">#REF!</definedName>
    <definedName name="F_08_60" localSheetId="6">#REF!</definedName>
    <definedName name="F_08_60" localSheetId="8">#REF!</definedName>
    <definedName name="F_08_60">#REF!</definedName>
    <definedName name="F_08_60_2">"'file:///d:/obra%20andrade/bm%2002%20-%20cs/drenagem-bm02.xls'#$''.$d$23"</definedName>
    <definedName name="F_08_60_3">"'file:///d:/obra%20andrade/bm%2002%20-%20cs/drenagem-bm02.xls'#$''.$d$23"</definedName>
    <definedName name="F_08_60_4">"'file:///d:/obra%20andrade/bm%2002%20-%20cs/drenagem-bm02.xls'#$''.$d$23"</definedName>
    <definedName name="F_08_60_5">"'file:///d:/obra%20andrade/bm%2002%20-%20cs/drenagem-bm02.xls'#$''.$d$23"</definedName>
    <definedName name="F_08_60_6">"'file:///d:/obra%20andrade/bm%2002%20-%20cs/drenagem-bm02.xls'#$''.$d$23"</definedName>
    <definedName name="F_08_60_7">"'file:///d:/obra%20andrade/bm%2002%20-%20cs/drenagem-bm02.xls'#$''.$d$23"</definedName>
    <definedName name="F_08_600" localSheetId="4">#REF!</definedName>
    <definedName name="F_08_600" localSheetId="5">#REF!</definedName>
    <definedName name="F_08_600" localSheetId="6">#REF!</definedName>
    <definedName name="F_08_600" localSheetId="8">#REF!</definedName>
    <definedName name="F_08_600">#REF!</definedName>
    <definedName name="F_08_600_2">"'file:///d:/obra%20andrade/bm%2002%20-%20cs/drenagem-bm02.xls'#$''.$v$23"</definedName>
    <definedName name="F_08_600_3">"'file:///d:/obra%20andrade/bm%2002%20-%20cs/drenagem-bm02.xls'#$''.$v$23"</definedName>
    <definedName name="F_08_600_4">"'file:///d:/obra%20andrade/bm%2002%20-%20cs/drenagem-bm02.xls'#$''.$v$23"</definedName>
    <definedName name="F_08_600_5">"'file:///d:/obra%20andrade/bm%2002%20-%20cs/drenagem-bm02.xls'#$''.$v$23"</definedName>
    <definedName name="F_08_600_6">"'file:///d:/obra%20andrade/bm%2002%20-%20cs/drenagem-bm02.xls'#$''.$v$23"</definedName>
    <definedName name="F_08_600_7">"'file:///d:/obra%20andrade/bm%2002%20-%20cs/drenagem-bm02.xls'#$''.$v$23"</definedName>
    <definedName name="F_08_630" localSheetId="4">#REF!</definedName>
    <definedName name="F_08_630" localSheetId="5">#REF!</definedName>
    <definedName name="F_08_630" localSheetId="6">#REF!</definedName>
    <definedName name="F_08_630" localSheetId="8">#REF!</definedName>
    <definedName name="F_08_630">#REF!</definedName>
    <definedName name="F_08_630_2">"'file:///d:/obra%20andrade/bm%2002%20-%20cs/drenagem-bm02.xls'#$''.$w$23"</definedName>
    <definedName name="F_08_630_3">"'file:///d:/obra%20andrade/bm%2002%20-%20cs/drenagem-bm02.xls'#$''.$w$23"</definedName>
    <definedName name="F_08_630_4">"'file:///d:/obra%20andrade/bm%2002%20-%20cs/drenagem-bm02.xls'#$''.$w$23"</definedName>
    <definedName name="F_08_630_5">"'file:///d:/obra%20andrade/bm%2002%20-%20cs/drenagem-bm02.xls'#$''.$w$23"</definedName>
    <definedName name="F_08_630_6">"'file:///d:/obra%20andrade/bm%2002%20-%20cs/drenagem-bm02.xls'#$''.$w$23"</definedName>
    <definedName name="F_08_630_7">"'file:///d:/obra%20andrade/bm%2002%20-%20cs/drenagem-bm02.xls'#$''.$w$23"</definedName>
    <definedName name="F_08_660" localSheetId="4">#REF!</definedName>
    <definedName name="F_08_660" localSheetId="5">#REF!</definedName>
    <definedName name="F_08_660" localSheetId="6">#REF!</definedName>
    <definedName name="F_08_660" localSheetId="8">#REF!</definedName>
    <definedName name="F_08_660">#REF!</definedName>
    <definedName name="F_08_660_2">"'file:///d:/obra%20andrade/bm%2002%20-%20cs/drenagem-bm02.xls'#$''.$x$23"</definedName>
    <definedName name="F_08_660_3">"'file:///d:/obra%20andrade/bm%2002%20-%20cs/drenagem-bm02.xls'#$''.$x$23"</definedName>
    <definedName name="F_08_660_4">"'file:///d:/obra%20andrade/bm%2002%20-%20cs/drenagem-bm02.xls'#$''.$x$23"</definedName>
    <definedName name="F_08_660_5">"'file:///d:/obra%20andrade/bm%2002%20-%20cs/drenagem-bm02.xls'#$''.$x$23"</definedName>
    <definedName name="F_08_660_6">"'file:///d:/obra%20andrade/bm%2002%20-%20cs/drenagem-bm02.xls'#$''.$x$23"</definedName>
    <definedName name="F_08_660_7">"'file:///d:/obra%20andrade/bm%2002%20-%20cs/drenagem-bm02.xls'#$''.$x$23"</definedName>
    <definedName name="F_08_690" localSheetId="4">#REF!</definedName>
    <definedName name="F_08_690" localSheetId="5">#REF!</definedName>
    <definedName name="F_08_690" localSheetId="6">#REF!</definedName>
    <definedName name="F_08_690" localSheetId="8">#REF!</definedName>
    <definedName name="F_08_690">#REF!</definedName>
    <definedName name="F_08_690_2">"'file:///d:/obra%20andrade/bm%2002%20-%20cs/drenagem-bm02.xls'#$''.$y$23"</definedName>
    <definedName name="F_08_690_3">"'file:///d:/obra%20andrade/bm%2002%20-%20cs/drenagem-bm02.xls'#$''.$y$23"</definedName>
    <definedName name="F_08_690_4">"'file:///d:/obra%20andrade/bm%2002%20-%20cs/drenagem-bm02.xls'#$''.$y$23"</definedName>
    <definedName name="F_08_690_5">"'file:///d:/obra%20andrade/bm%2002%20-%20cs/drenagem-bm02.xls'#$''.$y$23"</definedName>
    <definedName name="F_08_690_6">"'file:///d:/obra%20andrade/bm%2002%20-%20cs/drenagem-bm02.xls'#$''.$y$23"</definedName>
    <definedName name="F_08_690_7">"'file:///d:/obra%20andrade/bm%2002%20-%20cs/drenagem-bm02.xls'#$''.$y$23"</definedName>
    <definedName name="F_08_720" localSheetId="4">#REF!</definedName>
    <definedName name="F_08_720" localSheetId="5">#REF!</definedName>
    <definedName name="F_08_720" localSheetId="6">#REF!</definedName>
    <definedName name="F_08_720" localSheetId="8">#REF!</definedName>
    <definedName name="F_08_720">#REF!</definedName>
    <definedName name="F_08_720_2">"'file:///d:/obra%20andrade/bm%2002%20-%20cs/drenagem-bm02.xls'#$''.$z$23"</definedName>
    <definedName name="F_08_720_3">"'file:///d:/obra%20andrade/bm%2002%20-%20cs/drenagem-bm02.xls'#$''.$z$23"</definedName>
    <definedName name="F_08_720_4">"'file:///d:/obra%20andrade/bm%2002%20-%20cs/drenagem-bm02.xls'#$''.$z$23"</definedName>
    <definedName name="F_08_720_5">"'file:///d:/obra%20andrade/bm%2002%20-%20cs/drenagem-bm02.xls'#$''.$z$23"</definedName>
    <definedName name="F_08_720_6">"'file:///d:/obra%20andrade/bm%2002%20-%20cs/drenagem-bm02.xls'#$''.$z$23"</definedName>
    <definedName name="F_08_720_7">"'file:///d:/obra%20andrade/bm%2002%20-%20cs/drenagem-bm02.xls'#$''.$z$23"</definedName>
    <definedName name="F_08_90" localSheetId="4">#REF!</definedName>
    <definedName name="F_08_90" localSheetId="5">#REF!</definedName>
    <definedName name="F_08_90" localSheetId="6">#REF!</definedName>
    <definedName name="F_08_90" localSheetId="8">#REF!</definedName>
    <definedName name="F_08_90">#REF!</definedName>
    <definedName name="F_08_90_2">"'file:///d:/obra%20andrade/bm%2002%20-%20cs/drenagem-bm02.xls'#$''.$e$23"</definedName>
    <definedName name="F_08_90_3">"'file:///d:/obra%20andrade/bm%2002%20-%20cs/drenagem-bm02.xls'#$''.$e$23"</definedName>
    <definedName name="F_08_90_4">"'file:///d:/obra%20andrade/bm%2002%20-%20cs/drenagem-bm02.xls'#$''.$e$23"</definedName>
    <definedName name="F_08_90_5">"'file:///d:/obra%20andrade/bm%2002%20-%20cs/drenagem-bm02.xls'#$''.$e$23"</definedName>
    <definedName name="F_08_90_6">"'file:///d:/obra%20andrade/bm%2002%20-%20cs/drenagem-bm02.xls'#$''.$e$23"</definedName>
    <definedName name="F_08_90_7">"'file:///d:/obra%20andrade/bm%2002%20-%20cs/drenagem-bm02.xls'#$''.$e$23"</definedName>
    <definedName name="F_09_120" localSheetId="4">#REF!</definedName>
    <definedName name="F_09_120" localSheetId="5">#REF!</definedName>
    <definedName name="F_09_120" localSheetId="6">#REF!</definedName>
    <definedName name="F_09_120" localSheetId="8">#REF!</definedName>
    <definedName name="F_09_120">#REF!</definedName>
    <definedName name="F_09_120_2">"'file:///d:/obra%20andrade/bm%2002%20-%20cs/drenagem-bm02.xls'#$''.$f$25"</definedName>
    <definedName name="F_09_120_3">"'file:///d:/obra%20andrade/bm%2002%20-%20cs/drenagem-bm02.xls'#$''.$f$25"</definedName>
    <definedName name="F_09_120_4">"'file:///d:/obra%20andrade/bm%2002%20-%20cs/drenagem-bm02.xls'#$''.$f$25"</definedName>
    <definedName name="F_09_120_5">"'file:///d:/obra%20andrade/bm%2002%20-%20cs/drenagem-bm02.xls'#$''.$f$25"</definedName>
    <definedName name="F_09_120_6">"'file:///d:/obra%20andrade/bm%2002%20-%20cs/drenagem-bm02.xls'#$''.$f$25"</definedName>
    <definedName name="F_09_120_7">"'file:///d:/obra%20andrade/bm%2002%20-%20cs/drenagem-bm02.xls'#$''.$f$25"</definedName>
    <definedName name="F_09_150" localSheetId="4">#REF!</definedName>
    <definedName name="F_09_150" localSheetId="5">#REF!</definedName>
    <definedName name="F_09_150" localSheetId="6">#REF!</definedName>
    <definedName name="F_09_150" localSheetId="8">#REF!</definedName>
    <definedName name="F_09_150">#REF!</definedName>
    <definedName name="F_09_150_2">"'file:///d:/obra%20andrade/bm%2002%20-%20cs/drenagem-bm02.xls'#$''.$g$25"</definedName>
    <definedName name="F_09_150_3">"'file:///d:/obra%20andrade/bm%2002%20-%20cs/drenagem-bm02.xls'#$''.$g$25"</definedName>
    <definedName name="F_09_150_4">"'file:///d:/obra%20andrade/bm%2002%20-%20cs/drenagem-bm02.xls'#$''.$g$25"</definedName>
    <definedName name="F_09_150_5">"'file:///d:/obra%20andrade/bm%2002%20-%20cs/drenagem-bm02.xls'#$''.$g$25"</definedName>
    <definedName name="F_09_150_6">"'file:///d:/obra%20andrade/bm%2002%20-%20cs/drenagem-bm02.xls'#$''.$g$25"</definedName>
    <definedName name="F_09_150_7">"'file:///d:/obra%20andrade/bm%2002%20-%20cs/drenagem-bm02.xls'#$''.$g$25"</definedName>
    <definedName name="F_09_180" localSheetId="4">#REF!</definedName>
    <definedName name="F_09_180" localSheetId="5">#REF!</definedName>
    <definedName name="F_09_180" localSheetId="6">#REF!</definedName>
    <definedName name="F_09_180" localSheetId="8">#REF!</definedName>
    <definedName name="F_09_180">#REF!</definedName>
    <definedName name="F_09_180_2">"'file:///d:/obra%20andrade/bm%2002%20-%20cs/drenagem-bm02.xls'#$''.$h$25"</definedName>
    <definedName name="F_09_180_3">"'file:///d:/obra%20andrade/bm%2002%20-%20cs/drenagem-bm02.xls'#$''.$h$25"</definedName>
    <definedName name="F_09_180_4">"'file:///d:/obra%20andrade/bm%2002%20-%20cs/drenagem-bm02.xls'#$''.$h$25"</definedName>
    <definedName name="F_09_180_5">"'file:///d:/obra%20andrade/bm%2002%20-%20cs/drenagem-bm02.xls'#$''.$h$25"</definedName>
    <definedName name="F_09_180_6">"'file:///d:/obra%20andrade/bm%2002%20-%20cs/drenagem-bm02.xls'#$''.$h$25"</definedName>
    <definedName name="F_09_180_7">"'file:///d:/obra%20andrade/bm%2002%20-%20cs/drenagem-bm02.xls'#$''.$h$25"</definedName>
    <definedName name="F_09_210" localSheetId="4">#REF!</definedName>
    <definedName name="F_09_210" localSheetId="5">#REF!</definedName>
    <definedName name="F_09_210" localSheetId="6">#REF!</definedName>
    <definedName name="F_09_210" localSheetId="8">#REF!</definedName>
    <definedName name="F_09_210">#REF!</definedName>
    <definedName name="F_09_210_2">"'file:///d:/obra%20andrade/bm%2002%20-%20cs/drenagem-bm02.xls'#$''.$i$25"</definedName>
    <definedName name="F_09_210_3">"'file:///d:/obra%20andrade/bm%2002%20-%20cs/drenagem-bm02.xls'#$''.$i$25"</definedName>
    <definedName name="F_09_210_4">"'file:///d:/obra%20andrade/bm%2002%20-%20cs/drenagem-bm02.xls'#$''.$i$25"</definedName>
    <definedName name="F_09_210_5">"'file:///d:/obra%20andrade/bm%2002%20-%20cs/drenagem-bm02.xls'#$''.$i$25"</definedName>
    <definedName name="F_09_210_6">"'file:///d:/obra%20andrade/bm%2002%20-%20cs/drenagem-bm02.xls'#$''.$i$25"</definedName>
    <definedName name="F_09_210_7">"'file:///d:/obra%20andrade/bm%2002%20-%20cs/drenagem-bm02.xls'#$''.$i$25"</definedName>
    <definedName name="F_09_240" localSheetId="4">#REF!</definedName>
    <definedName name="F_09_240" localSheetId="5">#REF!</definedName>
    <definedName name="F_09_240" localSheetId="6">#REF!</definedName>
    <definedName name="F_09_240" localSheetId="8">#REF!</definedName>
    <definedName name="F_09_240">#REF!</definedName>
    <definedName name="F_09_240_2">"'file:///d:/obra%20andrade/bm%2002%20-%20cs/drenagem-bm02.xls'#$''.$j$25"</definedName>
    <definedName name="F_09_240_3">"'file:///d:/obra%20andrade/bm%2002%20-%20cs/drenagem-bm02.xls'#$''.$j$25"</definedName>
    <definedName name="F_09_240_4">"'file:///d:/obra%20andrade/bm%2002%20-%20cs/drenagem-bm02.xls'#$''.$j$25"</definedName>
    <definedName name="F_09_240_5">"'file:///d:/obra%20andrade/bm%2002%20-%20cs/drenagem-bm02.xls'#$''.$j$25"</definedName>
    <definedName name="F_09_240_6">"'file:///d:/obra%20andrade/bm%2002%20-%20cs/drenagem-bm02.xls'#$''.$j$25"</definedName>
    <definedName name="F_09_240_7">"'file:///d:/obra%20andrade/bm%2002%20-%20cs/drenagem-bm02.xls'#$''.$j$25"</definedName>
    <definedName name="F_09_270" localSheetId="4">#REF!</definedName>
    <definedName name="F_09_270" localSheetId="5">#REF!</definedName>
    <definedName name="F_09_270" localSheetId="6">#REF!</definedName>
    <definedName name="F_09_270" localSheetId="8">#REF!</definedName>
    <definedName name="F_09_270">#REF!</definedName>
    <definedName name="F_09_270_2">"'file:///d:/obra%20andrade/bm%2002%20-%20cs/drenagem-bm02.xls'#$''.$k$25"</definedName>
    <definedName name="F_09_270_3">"'file:///d:/obra%20andrade/bm%2002%20-%20cs/drenagem-bm02.xls'#$''.$k$25"</definedName>
    <definedName name="F_09_270_4">"'file:///d:/obra%20andrade/bm%2002%20-%20cs/drenagem-bm02.xls'#$''.$k$25"</definedName>
    <definedName name="F_09_270_5">"'file:///d:/obra%20andrade/bm%2002%20-%20cs/drenagem-bm02.xls'#$''.$k$25"</definedName>
    <definedName name="F_09_270_6">"'file:///d:/obra%20andrade/bm%2002%20-%20cs/drenagem-bm02.xls'#$''.$k$25"</definedName>
    <definedName name="F_09_270_7">"'file:///d:/obra%20andrade/bm%2002%20-%20cs/drenagem-bm02.xls'#$''.$k$25"</definedName>
    <definedName name="F_09_30" localSheetId="4">#REF!</definedName>
    <definedName name="F_09_30" localSheetId="5">#REF!</definedName>
    <definedName name="F_09_30" localSheetId="6">#REF!</definedName>
    <definedName name="F_09_30" localSheetId="8">#REF!</definedName>
    <definedName name="F_09_30">#REF!</definedName>
    <definedName name="F_09_30_2">"'file:///d:/obra%20andrade/bm%2002%20-%20cs/drenagem-bm02.xls'#$''.$c$25"</definedName>
    <definedName name="F_09_30_3">"'file:///d:/obra%20andrade/bm%2002%20-%20cs/drenagem-bm02.xls'#$''.$c$25"</definedName>
    <definedName name="F_09_30_4">"'file:///d:/obra%20andrade/bm%2002%20-%20cs/drenagem-bm02.xls'#$''.$c$25"</definedName>
    <definedName name="F_09_30_5">"'file:///d:/obra%20andrade/bm%2002%20-%20cs/drenagem-bm02.xls'#$''.$c$25"</definedName>
    <definedName name="F_09_30_6">"'file:///d:/obra%20andrade/bm%2002%20-%20cs/drenagem-bm02.xls'#$''.$c$25"</definedName>
    <definedName name="F_09_30_7">"'file:///d:/obra%20andrade/bm%2002%20-%20cs/drenagem-bm02.xls'#$''.$c$25"</definedName>
    <definedName name="F_09_300" localSheetId="4">#REF!</definedName>
    <definedName name="F_09_300" localSheetId="5">#REF!</definedName>
    <definedName name="F_09_300" localSheetId="6">#REF!</definedName>
    <definedName name="F_09_300" localSheetId="8">#REF!</definedName>
    <definedName name="F_09_300">#REF!</definedName>
    <definedName name="F_09_300_2">"'file:///d:/obra%20andrade/bm%2002%20-%20cs/drenagem-bm02.xls'#$''.$l$25"</definedName>
    <definedName name="F_09_300_3">"'file:///d:/obra%20andrade/bm%2002%20-%20cs/drenagem-bm02.xls'#$''.$l$25"</definedName>
    <definedName name="F_09_300_4">"'file:///d:/obra%20andrade/bm%2002%20-%20cs/drenagem-bm02.xls'#$''.$l$25"</definedName>
    <definedName name="F_09_300_5">"'file:///d:/obra%20andrade/bm%2002%20-%20cs/drenagem-bm02.xls'#$''.$l$25"</definedName>
    <definedName name="F_09_300_6">"'file:///d:/obra%20andrade/bm%2002%20-%20cs/drenagem-bm02.xls'#$''.$l$25"</definedName>
    <definedName name="F_09_300_7">"'file:///d:/obra%20andrade/bm%2002%20-%20cs/drenagem-bm02.xls'#$''.$l$25"</definedName>
    <definedName name="F_09_330" localSheetId="4">#REF!</definedName>
    <definedName name="F_09_330" localSheetId="5">#REF!</definedName>
    <definedName name="F_09_330" localSheetId="6">#REF!</definedName>
    <definedName name="F_09_330" localSheetId="8">#REF!</definedName>
    <definedName name="F_09_330">#REF!</definedName>
    <definedName name="F_09_330_2">"'file:///d:/obra%20andrade/bm%2002%20-%20cs/drenagem-bm02.xls'#$''.$m$25"</definedName>
    <definedName name="F_09_330_3">"'file:///d:/obra%20andrade/bm%2002%20-%20cs/drenagem-bm02.xls'#$''.$m$25"</definedName>
    <definedName name="F_09_330_4">"'file:///d:/obra%20andrade/bm%2002%20-%20cs/drenagem-bm02.xls'#$''.$m$25"</definedName>
    <definedName name="F_09_330_5">"'file:///d:/obra%20andrade/bm%2002%20-%20cs/drenagem-bm02.xls'#$''.$m$25"</definedName>
    <definedName name="F_09_330_6">"'file:///d:/obra%20andrade/bm%2002%20-%20cs/drenagem-bm02.xls'#$''.$m$25"</definedName>
    <definedName name="F_09_330_7">"'file:///d:/obra%20andrade/bm%2002%20-%20cs/drenagem-bm02.xls'#$''.$m$25"</definedName>
    <definedName name="F_09_360" localSheetId="4">#REF!</definedName>
    <definedName name="F_09_360" localSheetId="5">#REF!</definedName>
    <definedName name="F_09_360" localSheetId="6">#REF!</definedName>
    <definedName name="F_09_360" localSheetId="8">#REF!</definedName>
    <definedName name="F_09_360">#REF!</definedName>
    <definedName name="F_09_360_2">"'file:///d:/obra%20andrade/bm%2002%20-%20cs/drenagem-bm02.xls'#$''.$n$25"</definedName>
    <definedName name="F_09_360_3">"'file:///d:/obra%20andrade/bm%2002%20-%20cs/drenagem-bm02.xls'#$''.$n$25"</definedName>
    <definedName name="F_09_360_4">"'file:///d:/obra%20andrade/bm%2002%20-%20cs/drenagem-bm02.xls'#$''.$n$25"</definedName>
    <definedName name="F_09_360_5">"'file:///d:/obra%20andrade/bm%2002%20-%20cs/drenagem-bm02.xls'#$''.$n$25"</definedName>
    <definedName name="F_09_360_6">"'file:///d:/obra%20andrade/bm%2002%20-%20cs/drenagem-bm02.xls'#$''.$n$25"</definedName>
    <definedName name="F_09_360_7">"'file:///d:/obra%20andrade/bm%2002%20-%20cs/drenagem-bm02.xls'#$''.$n$25"</definedName>
    <definedName name="F_09_390" localSheetId="4">#REF!</definedName>
    <definedName name="F_09_390" localSheetId="5">#REF!</definedName>
    <definedName name="F_09_390" localSheetId="6">#REF!</definedName>
    <definedName name="F_09_390" localSheetId="8">#REF!</definedName>
    <definedName name="F_09_390">#REF!</definedName>
    <definedName name="F_09_390_2">"'file:///d:/obra%20andrade/bm%2002%20-%20cs/drenagem-bm02.xls'#$''.$o$25"</definedName>
    <definedName name="F_09_390_3">"'file:///d:/obra%20andrade/bm%2002%20-%20cs/drenagem-bm02.xls'#$''.$o$25"</definedName>
    <definedName name="F_09_390_4">"'file:///d:/obra%20andrade/bm%2002%20-%20cs/drenagem-bm02.xls'#$''.$o$25"</definedName>
    <definedName name="F_09_390_5">"'file:///d:/obra%20andrade/bm%2002%20-%20cs/drenagem-bm02.xls'#$''.$o$25"</definedName>
    <definedName name="F_09_390_6">"'file:///d:/obra%20andrade/bm%2002%20-%20cs/drenagem-bm02.xls'#$''.$o$25"</definedName>
    <definedName name="F_09_390_7">"'file:///d:/obra%20andrade/bm%2002%20-%20cs/drenagem-bm02.xls'#$''.$o$25"</definedName>
    <definedName name="F_09_420" localSheetId="4">#REF!</definedName>
    <definedName name="F_09_420" localSheetId="5">#REF!</definedName>
    <definedName name="F_09_420" localSheetId="6">#REF!</definedName>
    <definedName name="F_09_420" localSheetId="8">#REF!</definedName>
    <definedName name="F_09_420">#REF!</definedName>
    <definedName name="F_09_420_2">"'file:///d:/obra%20andrade/bm%2002%20-%20cs/drenagem-bm02.xls'#$''.$p$25"</definedName>
    <definedName name="F_09_420_3">"'file:///d:/obra%20andrade/bm%2002%20-%20cs/drenagem-bm02.xls'#$''.$p$25"</definedName>
    <definedName name="F_09_420_4">"'file:///d:/obra%20andrade/bm%2002%20-%20cs/drenagem-bm02.xls'#$''.$p$25"</definedName>
    <definedName name="F_09_420_5">"'file:///d:/obra%20andrade/bm%2002%20-%20cs/drenagem-bm02.xls'#$''.$p$25"</definedName>
    <definedName name="F_09_420_6">"'file:///d:/obra%20andrade/bm%2002%20-%20cs/drenagem-bm02.xls'#$''.$p$25"</definedName>
    <definedName name="F_09_420_7">"'file:///d:/obra%20andrade/bm%2002%20-%20cs/drenagem-bm02.xls'#$''.$p$25"</definedName>
    <definedName name="F_09_450" localSheetId="4">#REF!</definedName>
    <definedName name="F_09_450" localSheetId="5">#REF!</definedName>
    <definedName name="F_09_450" localSheetId="6">#REF!</definedName>
    <definedName name="F_09_450" localSheetId="8">#REF!</definedName>
    <definedName name="F_09_450">#REF!</definedName>
    <definedName name="F_09_450_2">"'file:///d:/obra%20andrade/bm%2002%20-%20cs/drenagem-bm02.xls'#$''.$q$25"</definedName>
    <definedName name="F_09_450_3">"'file:///d:/obra%20andrade/bm%2002%20-%20cs/drenagem-bm02.xls'#$''.$q$25"</definedName>
    <definedName name="F_09_450_4">"'file:///d:/obra%20andrade/bm%2002%20-%20cs/drenagem-bm02.xls'#$''.$q$25"</definedName>
    <definedName name="F_09_450_5">"'file:///d:/obra%20andrade/bm%2002%20-%20cs/drenagem-bm02.xls'#$''.$q$25"</definedName>
    <definedName name="F_09_450_6">"'file:///d:/obra%20andrade/bm%2002%20-%20cs/drenagem-bm02.xls'#$''.$q$25"</definedName>
    <definedName name="F_09_450_7">"'file:///d:/obra%20andrade/bm%2002%20-%20cs/drenagem-bm02.xls'#$''.$q$25"</definedName>
    <definedName name="F_09_480" localSheetId="4">#REF!</definedName>
    <definedName name="F_09_480" localSheetId="5">#REF!</definedName>
    <definedName name="F_09_480" localSheetId="6">#REF!</definedName>
    <definedName name="F_09_480" localSheetId="8">#REF!</definedName>
    <definedName name="F_09_480">#REF!</definedName>
    <definedName name="F_09_480_2">"'file:///d:/obra%20andrade/bm%2002%20-%20cs/drenagem-bm02.xls'#$''.$r$25"</definedName>
    <definedName name="F_09_480_3">"'file:///d:/obra%20andrade/bm%2002%20-%20cs/drenagem-bm02.xls'#$''.$r$25"</definedName>
    <definedName name="F_09_480_4">"'file:///d:/obra%20andrade/bm%2002%20-%20cs/drenagem-bm02.xls'#$''.$r$25"</definedName>
    <definedName name="F_09_480_5">"'file:///d:/obra%20andrade/bm%2002%20-%20cs/drenagem-bm02.xls'#$''.$r$25"</definedName>
    <definedName name="F_09_480_6">"'file:///d:/obra%20andrade/bm%2002%20-%20cs/drenagem-bm02.xls'#$''.$r$25"</definedName>
    <definedName name="F_09_480_7">"'file:///d:/obra%20andrade/bm%2002%20-%20cs/drenagem-bm02.xls'#$''.$r$25"</definedName>
    <definedName name="F_09_510" localSheetId="4">#REF!</definedName>
    <definedName name="F_09_510" localSheetId="5">#REF!</definedName>
    <definedName name="F_09_510" localSheetId="6">#REF!</definedName>
    <definedName name="F_09_510" localSheetId="8">#REF!</definedName>
    <definedName name="F_09_510">#REF!</definedName>
    <definedName name="F_09_510_2">"'file:///d:/obra%20andrade/bm%2002%20-%20cs/drenagem-bm02.xls'#$''.$s$25"</definedName>
    <definedName name="F_09_510_3">"'file:///d:/obra%20andrade/bm%2002%20-%20cs/drenagem-bm02.xls'#$''.$s$25"</definedName>
    <definedName name="F_09_510_4">"'file:///d:/obra%20andrade/bm%2002%20-%20cs/drenagem-bm02.xls'#$''.$s$25"</definedName>
    <definedName name="F_09_510_5">"'file:///d:/obra%20andrade/bm%2002%20-%20cs/drenagem-bm02.xls'#$''.$s$25"</definedName>
    <definedName name="F_09_510_6">"'file:///d:/obra%20andrade/bm%2002%20-%20cs/drenagem-bm02.xls'#$''.$s$25"</definedName>
    <definedName name="F_09_510_7">"'file:///d:/obra%20andrade/bm%2002%20-%20cs/drenagem-bm02.xls'#$''.$s$25"</definedName>
    <definedName name="F_09_540" localSheetId="4">#REF!</definedName>
    <definedName name="F_09_540" localSheetId="5">#REF!</definedName>
    <definedName name="F_09_540" localSheetId="6">#REF!</definedName>
    <definedName name="F_09_540" localSheetId="8">#REF!</definedName>
    <definedName name="F_09_540">#REF!</definedName>
    <definedName name="F_09_540_2">"'file:///d:/obra%20andrade/bm%2002%20-%20cs/drenagem-bm02.xls'#$''.$t$25"</definedName>
    <definedName name="F_09_540_3">"'file:///d:/obra%20andrade/bm%2002%20-%20cs/drenagem-bm02.xls'#$''.$t$25"</definedName>
    <definedName name="F_09_540_4">"'file:///d:/obra%20andrade/bm%2002%20-%20cs/drenagem-bm02.xls'#$''.$t$25"</definedName>
    <definedName name="F_09_540_5">"'file:///d:/obra%20andrade/bm%2002%20-%20cs/drenagem-bm02.xls'#$''.$t$25"</definedName>
    <definedName name="F_09_540_6">"'file:///d:/obra%20andrade/bm%2002%20-%20cs/drenagem-bm02.xls'#$''.$t$25"</definedName>
    <definedName name="F_09_540_7">"'file:///d:/obra%20andrade/bm%2002%20-%20cs/drenagem-bm02.xls'#$''.$t$25"</definedName>
    <definedName name="F_09_570" localSheetId="4">#REF!</definedName>
    <definedName name="F_09_570" localSheetId="5">#REF!</definedName>
    <definedName name="F_09_570" localSheetId="6">#REF!</definedName>
    <definedName name="F_09_570" localSheetId="8">#REF!</definedName>
    <definedName name="F_09_570">#REF!</definedName>
    <definedName name="F_09_570_2">"'file:///d:/obra%20andrade/bm%2002%20-%20cs/drenagem-bm02.xls'#$''.$u$25"</definedName>
    <definedName name="F_09_570_3">"'file:///d:/obra%20andrade/bm%2002%20-%20cs/drenagem-bm02.xls'#$''.$u$25"</definedName>
    <definedName name="F_09_570_4">"'file:///d:/obra%20andrade/bm%2002%20-%20cs/drenagem-bm02.xls'#$''.$u$25"</definedName>
    <definedName name="F_09_570_5">"'file:///d:/obra%20andrade/bm%2002%20-%20cs/drenagem-bm02.xls'#$''.$u$25"</definedName>
    <definedName name="F_09_570_6">"'file:///d:/obra%20andrade/bm%2002%20-%20cs/drenagem-bm02.xls'#$''.$u$25"</definedName>
    <definedName name="F_09_570_7">"'file:///d:/obra%20andrade/bm%2002%20-%20cs/drenagem-bm02.xls'#$''.$u$25"</definedName>
    <definedName name="F_09_60" localSheetId="4">#REF!</definedName>
    <definedName name="F_09_60" localSheetId="5">#REF!</definedName>
    <definedName name="F_09_60" localSheetId="6">#REF!</definedName>
    <definedName name="F_09_60" localSheetId="8">#REF!</definedName>
    <definedName name="F_09_60">#REF!</definedName>
    <definedName name="F_09_60_2">"'file:///d:/obra%20andrade/bm%2002%20-%20cs/drenagem-bm02.xls'#$''.$d$25"</definedName>
    <definedName name="F_09_60_3">"'file:///d:/obra%20andrade/bm%2002%20-%20cs/drenagem-bm02.xls'#$''.$d$25"</definedName>
    <definedName name="F_09_60_4">"'file:///d:/obra%20andrade/bm%2002%20-%20cs/drenagem-bm02.xls'#$''.$d$25"</definedName>
    <definedName name="F_09_60_5">"'file:///d:/obra%20andrade/bm%2002%20-%20cs/drenagem-bm02.xls'#$''.$d$25"</definedName>
    <definedName name="F_09_60_6">"'file:///d:/obra%20andrade/bm%2002%20-%20cs/drenagem-bm02.xls'#$''.$d$25"</definedName>
    <definedName name="F_09_60_7">"'file:///d:/obra%20andrade/bm%2002%20-%20cs/drenagem-bm02.xls'#$''.$d$25"</definedName>
    <definedName name="F_09_600" localSheetId="4">#REF!</definedName>
    <definedName name="F_09_600" localSheetId="5">#REF!</definedName>
    <definedName name="F_09_600" localSheetId="6">#REF!</definedName>
    <definedName name="F_09_600" localSheetId="8">#REF!</definedName>
    <definedName name="F_09_600">#REF!</definedName>
    <definedName name="F_09_600_2">"'file:///d:/obra%20andrade/bm%2002%20-%20cs/drenagem-bm02.xls'#$''.$v$25"</definedName>
    <definedName name="F_09_600_3">"'file:///d:/obra%20andrade/bm%2002%20-%20cs/drenagem-bm02.xls'#$''.$v$25"</definedName>
    <definedName name="F_09_600_4">"'file:///d:/obra%20andrade/bm%2002%20-%20cs/drenagem-bm02.xls'#$''.$v$25"</definedName>
    <definedName name="F_09_600_5">"'file:///d:/obra%20andrade/bm%2002%20-%20cs/drenagem-bm02.xls'#$''.$v$25"</definedName>
    <definedName name="F_09_600_6">"'file:///d:/obra%20andrade/bm%2002%20-%20cs/drenagem-bm02.xls'#$''.$v$25"</definedName>
    <definedName name="F_09_600_7">"'file:///d:/obra%20andrade/bm%2002%20-%20cs/drenagem-bm02.xls'#$''.$v$25"</definedName>
    <definedName name="F_09_630" localSheetId="4">#REF!</definedName>
    <definedName name="F_09_630" localSheetId="5">#REF!</definedName>
    <definedName name="F_09_630" localSheetId="6">#REF!</definedName>
    <definedName name="F_09_630" localSheetId="8">#REF!</definedName>
    <definedName name="F_09_630">#REF!</definedName>
    <definedName name="F_09_630_2">"'file:///d:/obra%20andrade/bm%2002%20-%20cs/drenagem-bm02.xls'#$''.$w$25"</definedName>
    <definedName name="F_09_630_3">"'file:///d:/obra%20andrade/bm%2002%20-%20cs/drenagem-bm02.xls'#$''.$w$25"</definedName>
    <definedName name="F_09_630_4">"'file:///d:/obra%20andrade/bm%2002%20-%20cs/drenagem-bm02.xls'#$''.$w$25"</definedName>
    <definedName name="F_09_630_5">"'file:///d:/obra%20andrade/bm%2002%20-%20cs/drenagem-bm02.xls'#$''.$w$25"</definedName>
    <definedName name="F_09_630_6">"'file:///d:/obra%20andrade/bm%2002%20-%20cs/drenagem-bm02.xls'#$''.$w$25"</definedName>
    <definedName name="F_09_630_7">"'file:///d:/obra%20andrade/bm%2002%20-%20cs/drenagem-bm02.xls'#$''.$w$25"</definedName>
    <definedName name="F_09_660" localSheetId="4">#REF!</definedName>
    <definedName name="F_09_660" localSheetId="5">#REF!</definedName>
    <definedName name="F_09_660" localSheetId="6">#REF!</definedName>
    <definedName name="F_09_660" localSheetId="8">#REF!</definedName>
    <definedName name="F_09_660">#REF!</definedName>
    <definedName name="F_09_660_2">"'file:///d:/obra%20andrade/bm%2002%20-%20cs/drenagem-bm02.xls'#$''.$x$25"</definedName>
    <definedName name="F_09_660_3">"'file:///d:/obra%20andrade/bm%2002%20-%20cs/drenagem-bm02.xls'#$''.$x$25"</definedName>
    <definedName name="F_09_660_4">"'file:///d:/obra%20andrade/bm%2002%20-%20cs/drenagem-bm02.xls'#$''.$x$25"</definedName>
    <definedName name="F_09_660_5">"'file:///d:/obra%20andrade/bm%2002%20-%20cs/drenagem-bm02.xls'#$''.$x$25"</definedName>
    <definedName name="F_09_660_6">"'file:///d:/obra%20andrade/bm%2002%20-%20cs/drenagem-bm02.xls'#$''.$x$25"</definedName>
    <definedName name="F_09_660_7">"'file:///d:/obra%20andrade/bm%2002%20-%20cs/drenagem-bm02.xls'#$''.$x$25"</definedName>
    <definedName name="F_09_690" localSheetId="4">#REF!</definedName>
    <definedName name="F_09_690" localSheetId="5">#REF!</definedName>
    <definedName name="F_09_690" localSheetId="6">#REF!</definedName>
    <definedName name="F_09_690" localSheetId="8">#REF!</definedName>
    <definedName name="F_09_690">#REF!</definedName>
    <definedName name="F_09_690_2">"'file:///d:/obra%20andrade/bm%2002%20-%20cs/drenagem-bm02.xls'#$''.$y$25"</definedName>
    <definedName name="F_09_690_3">"'file:///d:/obra%20andrade/bm%2002%20-%20cs/drenagem-bm02.xls'#$''.$y$25"</definedName>
    <definedName name="F_09_690_4">"'file:///d:/obra%20andrade/bm%2002%20-%20cs/drenagem-bm02.xls'#$''.$y$25"</definedName>
    <definedName name="F_09_690_5">"'file:///d:/obra%20andrade/bm%2002%20-%20cs/drenagem-bm02.xls'#$''.$y$25"</definedName>
    <definedName name="F_09_690_6">"'file:///d:/obra%20andrade/bm%2002%20-%20cs/drenagem-bm02.xls'#$''.$y$25"</definedName>
    <definedName name="F_09_690_7">"'file:///d:/obra%20andrade/bm%2002%20-%20cs/drenagem-bm02.xls'#$''.$y$25"</definedName>
    <definedName name="F_09_720" localSheetId="4">#REF!</definedName>
    <definedName name="F_09_720" localSheetId="5">#REF!</definedName>
    <definedName name="F_09_720" localSheetId="6">#REF!</definedName>
    <definedName name="F_09_720" localSheetId="8">#REF!</definedName>
    <definedName name="F_09_720">#REF!</definedName>
    <definedName name="F_09_720_2">"'file:///d:/obra%20andrade/bm%2002%20-%20cs/drenagem-bm02.xls'#$''.$z$25"</definedName>
    <definedName name="F_09_720_3">"'file:///d:/obra%20andrade/bm%2002%20-%20cs/drenagem-bm02.xls'#$''.$z$25"</definedName>
    <definedName name="F_09_720_4">"'file:///d:/obra%20andrade/bm%2002%20-%20cs/drenagem-bm02.xls'#$''.$z$25"</definedName>
    <definedName name="F_09_720_5">"'file:///d:/obra%20andrade/bm%2002%20-%20cs/drenagem-bm02.xls'#$''.$z$25"</definedName>
    <definedName name="F_09_720_6">"'file:///d:/obra%20andrade/bm%2002%20-%20cs/drenagem-bm02.xls'#$''.$z$25"</definedName>
    <definedName name="F_09_720_7">"'file:///d:/obra%20andrade/bm%2002%20-%20cs/drenagem-bm02.xls'#$''.$z$25"</definedName>
    <definedName name="F_09_90" localSheetId="4">#REF!</definedName>
    <definedName name="F_09_90" localSheetId="5">#REF!</definedName>
    <definedName name="F_09_90" localSheetId="6">#REF!</definedName>
    <definedName name="F_09_90" localSheetId="8">#REF!</definedName>
    <definedName name="F_09_90">#REF!</definedName>
    <definedName name="F_09_90_2">"'file:///d:/obra%20andrade/bm%2002%20-%20cs/drenagem-bm02.xls'#$''.$e$25"</definedName>
    <definedName name="F_09_90_3">"'file:///d:/obra%20andrade/bm%2002%20-%20cs/drenagem-bm02.xls'#$''.$e$25"</definedName>
    <definedName name="F_09_90_4">"'file:///d:/obra%20andrade/bm%2002%20-%20cs/drenagem-bm02.xls'#$''.$e$25"</definedName>
    <definedName name="F_09_90_5">"'file:///d:/obra%20andrade/bm%2002%20-%20cs/drenagem-bm02.xls'#$''.$e$25"</definedName>
    <definedName name="F_09_90_6">"'file:///d:/obra%20andrade/bm%2002%20-%20cs/drenagem-bm02.xls'#$''.$e$25"</definedName>
    <definedName name="F_09_90_7">"'file:///d:/obra%20andrade/bm%2002%20-%20cs/drenagem-bm02.xls'#$''.$e$25"</definedName>
    <definedName name="F_10_120" localSheetId="4">#REF!</definedName>
    <definedName name="F_10_120" localSheetId="5">#REF!</definedName>
    <definedName name="F_10_120" localSheetId="6">#REF!</definedName>
    <definedName name="F_10_120" localSheetId="8">#REF!</definedName>
    <definedName name="F_10_120">#REF!</definedName>
    <definedName name="F_10_120_2">"'file:///d:/obra%20andrade/bm%2002%20-%20cs/drenagem-bm02.xls'#$''.$f$27"</definedName>
    <definedName name="F_10_120_3">"'file:///d:/obra%20andrade/bm%2002%20-%20cs/drenagem-bm02.xls'#$''.$f$27"</definedName>
    <definedName name="F_10_120_4">"'file:///d:/obra%20andrade/bm%2002%20-%20cs/drenagem-bm02.xls'#$''.$f$27"</definedName>
    <definedName name="F_10_120_5">"'file:///d:/obra%20andrade/bm%2002%20-%20cs/drenagem-bm02.xls'#$''.$f$27"</definedName>
    <definedName name="F_10_120_6">"'file:///d:/obra%20andrade/bm%2002%20-%20cs/drenagem-bm02.xls'#$''.$f$27"</definedName>
    <definedName name="F_10_120_7">"'file:///d:/obra%20andrade/bm%2002%20-%20cs/drenagem-bm02.xls'#$''.$f$27"</definedName>
    <definedName name="F_10_150" localSheetId="4">#REF!</definedName>
    <definedName name="F_10_150" localSheetId="5">#REF!</definedName>
    <definedName name="F_10_150" localSheetId="6">#REF!</definedName>
    <definedName name="F_10_150" localSheetId="8">#REF!</definedName>
    <definedName name="F_10_150">#REF!</definedName>
    <definedName name="F_10_150_2">"'file:///d:/obra%20andrade/bm%2002%20-%20cs/drenagem-bm02.xls'#$''.$g$27"</definedName>
    <definedName name="F_10_150_3">"'file:///d:/obra%20andrade/bm%2002%20-%20cs/drenagem-bm02.xls'#$''.$g$27"</definedName>
    <definedName name="F_10_150_4">"'file:///d:/obra%20andrade/bm%2002%20-%20cs/drenagem-bm02.xls'#$''.$g$27"</definedName>
    <definedName name="F_10_150_5">"'file:///d:/obra%20andrade/bm%2002%20-%20cs/drenagem-bm02.xls'#$''.$g$27"</definedName>
    <definedName name="F_10_150_6">"'file:///d:/obra%20andrade/bm%2002%20-%20cs/drenagem-bm02.xls'#$''.$g$27"</definedName>
    <definedName name="F_10_150_7">"'file:///d:/obra%20andrade/bm%2002%20-%20cs/drenagem-bm02.xls'#$''.$g$27"</definedName>
    <definedName name="F_10_180" localSheetId="4">#REF!</definedName>
    <definedName name="F_10_180" localSheetId="5">#REF!</definedName>
    <definedName name="F_10_180" localSheetId="6">#REF!</definedName>
    <definedName name="F_10_180" localSheetId="8">#REF!</definedName>
    <definedName name="F_10_180">#REF!</definedName>
    <definedName name="F_10_180_2">"'file:///d:/obra%20andrade/bm%2002%20-%20cs/drenagem-bm02.xls'#$''.$h$27"</definedName>
    <definedName name="F_10_180_3">"'file:///d:/obra%20andrade/bm%2002%20-%20cs/drenagem-bm02.xls'#$''.$h$27"</definedName>
    <definedName name="F_10_180_4">"'file:///d:/obra%20andrade/bm%2002%20-%20cs/drenagem-bm02.xls'#$''.$h$27"</definedName>
    <definedName name="F_10_180_5">"'file:///d:/obra%20andrade/bm%2002%20-%20cs/drenagem-bm02.xls'#$''.$h$27"</definedName>
    <definedName name="F_10_180_6">"'file:///d:/obra%20andrade/bm%2002%20-%20cs/drenagem-bm02.xls'#$''.$h$27"</definedName>
    <definedName name="F_10_180_7">"'file:///d:/obra%20andrade/bm%2002%20-%20cs/drenagem-bm02.xls'#$''.$h$27"</definedName>
    <definedName name="F_10_210" localSheetId="4">#REF!</definedName>
    <definedName name="F_10_210" localSheetId="5">#REF!</definedName>
    <definedName name="F_10_210" localSheetId="6">#REF!</definedName>
    <definedName name="F_10_210" localSheetId="8">#REF!</definedName>
    <definedName name="F_10_210">#REF!</definedName>
    <definedName name="F_10_210_2">"'file:///d:/obra%20andrade/bm%2002%20-%20cs/drenagem-bm02.xls'#$''.$i$27"</definedName>
    <definedName name="F_10_210_3">"'file:///d:/obra%20andrade/bm%2002%20-%20cs/drenagem-bm02.xls'#$''.$i$27"</definedName>
    <definedName name="F_10_210_4">"'file:///d:/obra%20andrade/bm%2002%20-%20cs/drenagem-bm02.xls'#$''.$i$27"</definedName>
    <definedName name="F_10_210_5">"'file:///d:/obra%20andrade/bm%2002%20-%20cs/drenagem-bm02.xls'#$''.$i$27"</definedName>
    <definedName name="F_10_210_6">"'file:///d:/obra%20andrade/bm%2002%20-%20cs/drenagem-bm02.xls'#$''.$i$27"</definedName>
    <definedName name="F_10_210_7">"'file:///d:/obra%20andrade/bm%2002%20-%20cs/drenagem-bm02.xls'#$''.$i$27"</definedName>
    <definedName name="F_10_240" localSheetId="4">#REF!</definedName>
    <definedName name="F_10_240" localSheetId="5">#REF!</definedName>
    <definedName name="F_10_240" localSheetId="6">#REF!</definedName>
    <definedName name="F_10_240" localSheetId="8">#REF!</definedName>
    <definedName name="F_10_240">#REF!</definedName>
    <definedName name="F_10_240_2">"'file:///d:/obra%20andrade/bm%2002%20-%20cs/drenagem-bm02.xls'#$''.$j$27"</definedName>
    <definedName name="F_10_240_3">"'file:///d:/obra%20andrade/bm%2002%20-%20cs/drenagem-bm02.xls'#$''.$j$27"</definedName>
    <definedName name="F_10_240_4">"'file:///d:/obra%20andrade/bm%2002%20-%20cs/drenagem-bm02.xls'#$''.$j$27"</definedName>
    <definedName name="F_10_240_5">"'file:///d:/obra%20andrade/bm%2002%20-%20cs/drenagem-bm02.xls'#$''.$j$27"</definedName>
    <definedName name="F_10_240_6">"'file:///d:/obra%20andrade/bm%2002%20-%20cs/drenagem-bm02.xls'#$''.$j$27"</definedName>
    <definedName name="F_10_240_7">"'file:///d:/obra%20andrade/bm%2002%20-%20cs/drenagem-bm02.xls'#$''.$j$27"</definedName>
    <definedName name="F_10_270" localSheetId="4">#REF!</definedName>
    <definedName name="F_10_270" localSheetId="5">#REF!</definedName>
    <definedName name="F_10_270" localSheetId="6">#REF!</definedName>
    <definedName name="F_10_270" localSheetId="8">#REF!</definedName>
    <definedName name="F_10_270">#REF!</definedName>
    <definedName name="F_10_270_2">"'file:///d:/obra%20andrade/bm%2002%20-%20cs/drenagem-bm02.xls'#$''.$k$27"</definedName>
    <definedName name="F_10_270_3">"'file:///d:/obra%20andrade/bm%2002%20-%20cs/drenagem-bm02.xls'#$''.$k$27"</definedName>
    <definedName name="F_10_270_4">"'file:///d:/obra%20andrade/bm%2002%20-%20cs/drenagem-bm02.xls'#$''.$k$27"</definedName>
    <definedName name="F_10_270_5">"'file:///d:/obra%20andrade/bm%2002%20-%20cs/drenagem-bm02.xls'#$''.$k$27"</definedName>
    <definedName name="F_10_270_6">"'file:///d:/obra%20andrade/bm%2002%20-%20cs/drenagem-bm02.xls'#$''.$k$27"</definedName>
    <definedName name="F_10_270_7">"'file:///d:/obra%20andrade/bm%2002%20-%20cs/drenagem-bm02.xls'#$''.$k$27"</definedName>
    <definedName name="F_10_30" localSheetId="4">#REF!</definedName>
    <definedName name="F_10_30" localSheetId="5">#REF!</definedName>
    <definedName name="F_10_30" localSheetId="6">#REF!</definedName>
    <definedName name="F_10_30" localSheetId="8">#REF!</definedName>
    <definedName name="F_10_30">#REF!</definedName>
    <definedName name="F_10_30_2">"'file:///d:/obra%20andrade/bm%2002%20-%20cs/drenagem-bm02.xls'#$''.$c$27"</definedName>
    <definedName name="F_10_30_3">"'file:///d:/obra%20andrade/bm%2002%20-%20cs/drenagem-bm02.xls'#$''.$c$27"</definedName>
    <definedName name="F_10_30_4">"'file:///d:/obra%20andrade/bm%2002%20-%20cs/drenagem-bm02.xls'#$''.$c$27"</definedName>
    <definedName name="F_10_30_5">"'file:///d:/obra%20andrade/bm%2002%20-%20cs/drenagem-bm02.xls'#$''.$c$27"</definedName>
    <definedName name="F_10_30_6">"'file:///d:/obra%20andrade/bm%2002%20-%20cs/drenagem-bm02.xls'#$''.$c$27"</definedName>
    <definedName name="F_10_30_7">"'file:///d:/obra%20andrade/bm%2002%20-%20cs/drenagem-bm02.xls'#$''.$c$27"</definedName>
    <definedName name="F_10_300" localSheetId="4">#REF!</definedName>
    <definedName name="F_10_300" localSheetId="5">#REF!</definedName>
    <definedName name="F_10_300" localSheetId="6">#REF!</definedName>
    <definedName name="F_10_300" localSheetId="8">#REF!</definedName>
    <definedName name="F_10_300">#REF!</definedName>
    <definedName name="F_10_300_2">"'file:///d:/obra%20andrade/bm%2002%20-%20cs/drenagem-bm02.xls'#$''.$l$27"</definedName>
    <definedName name="F_10_300_3">"'file:///d:/obra%20andrade/bm%2002%20-%20cs/drenagem-bm02.xls'#$''.$l$27"</definedName>
    <definedName name="F_10_300_4">"'file:///d:/obra%20andrade/bm%2002%20-%20cs/drenagem-bm02.xls'#$''.$l$27"</definedName>
    <definedName name="F_10_300_5">"'file:///d:/obra%20andrade/bm%2002%20-%20cs/drenagem-bm02.xls'#$''.$l$27"</definedName>
    <definedName name="F_10_300_6">"'file:///d:/obra%20andrade/bm%2002%20-%20cs/drenagem-bm02.xls'#$''.$l$27"</definedName>
    <definedName name="F_10_300_7">"'file:///d:/obra%20andrade/bm%2002%20-%20cs/drenagem-bm02.xls'#$''.$l$27"</definedName>
    <definedName name="F_10_330" localSheetId="4">#REF!</definedName>
    <definedName name="F_10_330" localSheetId="5">#REF!</definedName>
    <definedName name="F_10_330" localSheetId="6">#REF!</definedName>
    <definedName name="F_10_330" localSheetId="8">#REF!</definedName>
    <definedName name="F_10_330">#REF!</definedName>
    <definedName name="F_10_330_2">"'file:///d:/obra%20andrade/bm%2002%20-%20cs/drenagem-bm02.xls'#$''.$m$27"</definedName>
    <definedName name="F_10_330_3">"'file:///d:/obra%20andrade/bm%2002%20-%20cs/drenagem-bm02.xls'#$''.$m$27"</definedName>
    <definedName name="F_10_330_4">"'file:///d:/obra%20andrade/bm%2002%20-%20cs/drenagem-bm02.xls'#$''.$m$27"</definedName>
    <definedName name="F_10_330_5">"'file:///d:/obra%20andrade/bm%2002%20-%20cs/drenagem-bm02.xls'#$''.$m$27"</definedName>
    <definedName name="F_10_330_6">"'file:///d:/obra%20andrade/bm%2002%20-%20cs/drenagem-bm02.xls'#$''.$m$27"</definedName>
    <definedName name="F_10_330_7">"'file:///d:/obra%20andrade/bm%2002%20-%20cs/drenagem-bm02.xls'#$''.$m$27"</definedName>
    <definedName name="F_10_360" localSheetId="4">#REF!</definedName>
    <definedName name="F_10_360" localSheetId="5">#REF!</definedName>
    <definedName name="F_10_360" localSheetId="6">#REF!</definedName>
    <definedName name="F_10_360" localSheetId="8">#REF!</definedName>
    <definedName name="F_10_360">#REF!</definedName>
    <definedName name="F_10_360_2">"'file:///d:/obra%20andrade/bm%2002%20-%20cs/drenagem-bm02.xls'#$''.$n$27"</definedName>
    <definedName name="F_10_360_3">"'file:///d:/obra%20andrade/bm%2002%20-%20cs/drenagem-bm02.xls'#$''.$n$27"</definedName>
    <definedName name="F_10_360_4">"'file:///d:/obra%20andrade/bm%2002%20-%20cs/drenagem-bm02.xls'#$''.$n$27"</definedName>
    <definedName name="F_10_360_5">"'file:///d:/obra%20andrade/bm%2002%20-%20cs/drenagem-bm02.xls'#$''.$n$27"</definedName>
    <definedName name="F_10_360_6">"'file:///d:/obra%20andrade/bm%2002%20-%20cs/drenagem-bm02.xls'#$''.$n$27"</definedName>
    <definedName name="F_10_360_7">"'file:///d:/obra%20andrade/bm%2002%20-%20cs/drenagem-bm02.xls'#$''.$n$27"</definedName>
    <definedName name="F_10_390" localSheetId="4">#REF!</definedName>
    <definedName name="F_10_390" localSheetId="5">#REF!</definedName>
    <definedName name="F_10_390" localSheetId="6">#REF!</definedName>
    <definedName name="F_10_390" localSheetId="8">#REF!</definedName>
    <definedName name="F_10_390">#REF!</definedName>
    <definedName name="F_10_390_2">"'file:///d:/obra%20andrade/bm%2002%20-%20cs/drenagem-bm02.xls'#$''.$o$27"</definedName>
    <definedName name="F_10_390_3">"'file:///d:/obra%20andrade/bm%2002%20-%20cs/drenagem-bm02.xls'#$''.$o$27"</definedName>
    <definedName name="F_10_390_4">"'file:///d:/obra%20andrade/bm%2002%20-%20cs/drenagem-bm02.xls'#$''.$o$27"</definedName>
    <definedName name="F_10_390_5">"'file:///d:/obra%20andrade/bm%2002%20-%20cs/drenagem-bm02.xls'#$''.$o$27"</definedName>
    <definedName name="F_10_390_6">"'file:///d:/obra%20andrade/bm%2002%20-%20cs/drenagem-bm02.xls'#$''.$o$27"</definedName>
    <definedName name="F_10_390_7">"'file:///d:/obra%20andrade/bm%2002%20-%20cs/drenagem-bm02.xls'#$''.$o$27"</definedName>
    <definedName name="F_10_420" localSheetId="4">#REF!</definedName>
    <definedName name="F_10_420" localSheetId="5">#REF!</definedName>
    <definedName name="F_10_420" localSheetId="6">#REF!</definedName>
    <definedName name="F_10_420" localSheetId="8">#REF!</definedName>
    <definedName name="F_10_420">#REF!</definedName>
    <definedName name="F_10_420_2">"'file:///d:/obra%20andrade/bm%2002%20-%20cs/drenagem-bm02.xls'#$''.$p$27"</definedName>
    <definedName name="F_10_420_3">"'file:///d:/obra%20andrade/bm%2002%20-%20cs/drenagem-bm02.xls'#$''.$p$27"</definedName>
    <definedName name="F_10_420_4">"'file:///d:/obra%20andrade/bm%2002%20-%20cs/drenagem-bm02.xls'#$''.$p$27"</definedName>
    <definedName name="F_10_420_5">"'file:///d:/obra%20andrade/bm%2002%20-%20cs/drenagem-bm02.xls'#$''.$p$27"</definedName>
    <definedName name="F_10_420_6">"'file:///d:/obra%20andrade/bm%2002%20-%20cs/drenagem-bm02.xls'#$''.$p$27"</definedName>
    <definedName name="F_10_420_7">"'file:///d:/obra%20andrade/bm%2002%20-%20cs/drenagem-bm02.xls'#$''.$p$27"</definedName>
    <definedName name="F_10_450" localSheetId="4">#REF!</definedName>
    <definedName name="F_10_450" localSheetId="5">#REF!</definedName>
    <definedName name="F_10_450" localSheetId="6">#REF!</definedName>
    <definedName name="F_10_450" localSheetId="8">#REF!</definedName>
    <definedName name="F_10_450">#REF!</definedName>
    <definedName name="F_10_450_2">"'file:///d:/obra%20andrade/bm%2002%20-%20cs/drenagem-bm02.xls'#$''.$q$27"</definedName>
    <definedName name="F_10_450_3">"'file:///d:/obra%20andrade/bm%2002%20-%20cs/drenagem-bm02.xls'#$''.$q$27"</definedName>
    <definedName name="F_10_450_4">"'file:///d:/obra%20andrade/bm%2002%20-%20cs/drenagem-bm02.xls'#$''.$q$27"</definedName>
    <definedName name="F_10_450_5">"'file:///d:/obra%20andrade/bm%2002%20-%20cs/drenagem-bm02.xls'#$''.$q$27"</definedName>
    <definedName name="F_10_450_6">"'file:///d:/obra%20andrade/bm%2002%20-%20cs/drenagem-bm02.xls'#$''.$q$27"</definedName>
    <definedName name="F_10_450_7">"'file:///d:/obra%20andrade/bm%2002%20-%20cs/drenagem-bm02.xls'#$''.$q$27"</definedName>
    <definedName name="F_10_480" localSheetId="4">#REF!</definedName>
    <definedName name="F_10_480" localSheetId="5">#REF!</definedName>
    <definedName name="F_10_480" localSheetId="6">#REF!</definedName>
    <definedName name="F_10_480" localSheetId="8">#REF!</definedName>
    <definedName name="F_10_480">#REF!</definedName>
    <definedName name="F_10_480_2">"'file:///d:/obra%20andrade/bm%2002%20-%20cs/drenagem-bm02.xls'#$''.$r$27"</definedName>
    <definedName name="F_10_480_3">"'file:///d:/obra%20andrade/bm%2002%20-%20cs/drenagem-bm02.xls'#$''.$r$27"</definedName>
    <definedName name="F_10_480_4">"'file:///d:/obra%20andrade/bm%2002%20-%20cs/drenagem-bm02.xls'#$''.$r$27"</definedName>
    <definedName name="F_10_480_5">"'file:///d:/obra%20andrade/bm%2002%20-%20cs/drenagem-bm02.xls'#$''.$r$27"</definedName>
    <definedName name="F_10_480_6">"'file:///d:/obra%20andrade/bm%2002%20-%20cs/drenagem-bm02.xls'#$''.$r$27"</definedName>
    <definedName name="F_10_480_7">"'file:///d:/obra%20andrade/bm%2002%20-%20cs/drenagem-bm02.xls'#$''.$r$27"</definedName>
    <definedName name="F_10_510" localSheetId="4">#REF!</definedName>
    <definedName name="F_10_510" localSheetId="5">#REF!</definedName>
    <definedName name="F_10_510" localSheetId="6">#REF!</definedName>
    <definedName name="F_10_510" localSheetId="8">#REF!</definedName>
    <definedName name="F_10_510">#REF!</definedName>
    <definedName name="F_10_510_2">"'file:///d:/obra%20andrade/bm%2002%20-%20cs/drenagem-bm02.xls'#$''.$s$27"</definedName>
    <definedName name="F_10_510_3">"'file:///d:/obra%20andrade/bm%2002%20-%20cs/drenagem-bm02.xls'#$''.$s$27"</definedName>
    <definedName name="F_10_510_4">"'file:///d:/obra%20andrade/bm%2002%20-%20cs/drenagem-bm02.xls'#$''.$s$27"</definedName>
    <definedName name="F_10_510_5">"'file:///d:/obra%20andrade/bm%2002%20-%20cs/drenagem-bm02.xls'#$''.$s$27"</definedName>
    <definedName name="F_10_510_6">"'file:///d:/obra%20andrade/bm%2002%20-%20cs/drenagem-bm02.xls'#$''.$s$27"</definedName>
    <definedName name="F_10_510_7">"'file:///d:/obra%20andrade/bm%2002%20-%20cs/drenagem-bm02.xls'#$''.$s$27"</definedName>
    <definedName name="F_10_540" localSheetId="4">#REF!</definedName>
    <definedName name="F_10_540" localSheetId="5">#REF!</definedName>
    <definedName name="F_10_540" localSheetId="6">#REF!</definedName>
    <definedName name="F_10_540" localSheetId="8">#REF!</definedName>
    <definedName name="F_10_540">#REF!</definedName>
    <definedName name="F_10_540_2">"'file:///d:/obra%20andrade/bm%2002%20-%20cs/drenagem-bm02.xls'#$''.$t$27"</definedName>
    <definedName name="F_10_540_3">"'file:///d:/obra%20andrade/bm%2002%20-%20cs/drenagem-bm02.xls'#$''.$t$27"</definedName>
    <definedName name="F_10_540_4">"'file:///d:/obra%20andrade/bm%2002%20-%20cs/drenagem-bm02.xls'#$''.$t$27"</definedName>
    <definedName name="F_10_540_5">"'file:///d:/obra%20andrade/bm%2002%20-%20cs/drenagem-bm02.xls'#$''.$t$27"</definedName>
    <definedName name="F_10_540_6">"'file:///d:/obra%20andrade/bm%2002%20-%20cs/drenagem-bm02.xls'#$''.$t$27"</definedName>
    <definedName name="F_10_540_7">"'file:///d:/obra%20andrade/bm%2002%20-%20cs/drenagem-bm02.xls'#$''.$t$27"</definedName>
    <definedName name="F_10_570" localSheetId="4">#REF!</definedName>
    <definedName name="F_10_570" localSheetId="5">#REF!</definedName>
    <definedName name="F_10_570" localSheetId="6">#REF!</definedName>
    <definedName name="F_10_570" localSheetId="8">#REF!</definedName>
    <definedName name="F_10_570">#REF!</definedName>
    <definedName name="F_10_570_2">"'file:///d:/obra%20andrade/bm%2002%20-%20cs/drenagem-bm02.xls'#$''.$u$27"</definedName>
    <definedName name="F_10_570_3">"'file:///d:/obra%20andrade/bm%2002%20-%20cs/drenagem-bm02.xls'#$''.$u$27"</definedName>
    <definedName name="F_10_570_4">"'file:///d:/obra%20andrade/bm%2002%20-%20cs/drenagem-bm02.xls'#$''.$u$27"</definedName>
    <definedName name="F_10_570_5">"'file:///d:/obra%20andrade/bm%2002%20-%20cs/drenagem-bm02.xls'#$''.$u$27"</definedName>
    <definedName name="F_10_570_6">"'file:///d:/obra%20andrade/bm%2002%20-%20cs/drenagem-bm02.xls'#$''.$u$27"</definedName>
    <definedName name="F_10_570_7">"'file:///d:/obra%20andrade/bm%2002%20-%20cs/drenagem-bm02.xls'#$''.$u$27"</definedName>
    <definedName name="F_10_60" localSheetId="4">#REF!</definedName>
    <definedName name="F_10_60" localSheetId="5">#REF!</definedName>
    <definedName name="F_10_60" localSheetId="6">#REF!</definedName>
    <definedName name="F_10_60" localSheetId="8">#REF!</definedName>
    <definedName name="F_10_60">#REF!</definedName>
    <definedName name="F_10_60_2">"'file:///d:/obra%20andrade/bm%2002%20-%20cs/drenagem-bm02.xls'#$''.$d$27"</definedName>
    <definedName name="F_10_60_3">"'file:///d:/obra%20andrade/bm%2002%20-%20cs/drenagem-bm02.xls'#$''.$d$27"</definedName>
    <definedName name="F_10_60_4">"'file:///d:/obra%20andrade/bm%2002%20-%20cs/drenagem-bm02.xls'#$''.$d$27"</definedName>
    <definedName name="F_10_60_5">"'file:///d:/obra%20andrade/bm%2002%20-%20cs/drenagem-bm02.xls'#$''.$d$27"</definedName>
    <definedName name="F_10_60_6">"'file:///d:/obra%20andrade/bm%2002%20-%20cs/drenagem-bm02.xls'#$''.$d$27"</definedName>
    <definedName name="F_10_60_7">"'file:///d:/obra%20andrade/bm%2002%20-%20cs/drenagem-bm02.xls'#$''.$d$27"</definedName>
    <definedName name="F_10_600" localSheetId="4">#REF!</definedName>
    <definedName name="F_10_600" localSheetId="5">#REF!</definedName>
    <definedName name="F_10_600" localSheetId="6">#REF!</definedName>
    <definedName name="F_10_600" localSheetId="8">#REF!</definedName>
    <definedName name="F_10_600">#REF!</definedName>
    <definedName name="F_10_600_2">"'file:///d:/obra%20andrade/bm%2002%20-%20cs/drenagem-bm02.xls'#$''.$v$27"</definedName>
    <definedName name="F_10_600_3">"'file:///d:/obra%20andrade/bm%2002%20-%20cs/drenagem-bm02.xls'#$''.$v$27"</definedName>
    <definedName name="F_10_600_4">"'file:///d:/obra%20andrade/bm%2002%20-%20cs/drenagem-bm02.xls'#$''.$v$27"</definedName>
    <definedName name="F_10_600_5">"'file:///d:/obra%20andrade/bm%2002%20-%20cs/drenagem-bm02.xls'#$''.$v$27"</definedName>
    <definedName name="F_10_600_6">"'file:///d:/obra%20andrade/bm%2002%20-%20cs/drenagem-bm02.xls'#$''.$v$27"</definedName>
    <definedName name="F_10_600_7">"'file:///d:/obra%20andrade/bm%2002%20-%20cs/drenagem-bm02.xls'#$''.$v$27"</definedName>
    <definedName name="F_10_630" localSheetId="4">#REF!</definedName>
    <definedName name="F_10_630" localSheetId="5">#REF!</definedName>
    <definedName name="F_10_630" localSheetId="6">#REF!</definedName>
    <definedName name="F_10_630" localSheetId="8">#REF!</definedName>
    <definedName name="F_10_630">#REF!</definedName>
    <definedName name="F_10_630_2">"'file:///d:/obra%20andrade/bm%2002%20-%20cs/drenagem-bm02.xls'#$''.$w$27"</definedName>
    <definedName name="F_10_630_3">"'file:///d:/obra%20andrade/bm%2002%20-%20cs/drenagem-bm02.xls'#$''.$w$27"</definedName>
    <definedName name="F_10_630_4">"'file:///d:/obra%20andrade/bm%2002%20-%20cs/drenagem-bm02.xls'#$''.$w$27"</definedName>
    <definedName name="F_10_630_5">"'file:///d:/obra%20andrade/bm%2002%20-%20cs/drenagem-bm02.xls'#$''.$w$27"</definedName>
    <definedName name="F_10_630_6">"'file:///d:/obra%20andrade/bm%2002%20-%20cs/drenagem-bm02.xls'#$''.$w$27"</definedName>
    <definedName name="F_10_630_7">"'file:///d:/obra%20andrade/bm%2002%20-%20cs/drenagem-bm02.xls'#$''.$w$27"</definedName>
    <definedName name="F_10_660" localSheetId="4">#REF!</definedName>
    <definedName name="F_10_660" localSheetId="5">#REF!</definedName>
    <definedName name="F_10_660" localSheetId="6">#REF!</definedName>
    <definedName name="F_10_660" localSheetId="8">#REF!</definedName>
    <definedName name="F_10_660">#REF!</definedName>
    <definedName name="F_10_660_2">"'file:///d:/obra%20andrade/bm%2002%20-%20cs/drenagem-bm02.xls'#$''.$x$27"</definedName>
    <definedName name="F_10_660_3">"'file:///d:/obra%20andrade/bm%2002%20-%20cs/drenagem-bm02.xls'#$''.$x$27"</definedName>
    <definedName name="F_10_660_4">"'file:///d:/obra%20andrade/bm%2002%20-%20cs/drenagem-bm02.xls'#$''.$x$27"</definedName>
    <definedName name="F_10_660_5">"'file:///d:/obra%20andrade/bm%2002%20-%20cs/drenagem-bm02.xls'#$''.$x$27"</definedName>
    <definedName name="F_10_660_6">"'file:///d:/obra%20andrade/bm%2002%20-%20cs/drenagem-bm02.xls'#$''.$x$27"</definedName>
    <definedName name="F_10_660_7">"'file:///d:/obra%20andrade/bm%2002%20-%20cs/drenagem-bm02.xls'#$''.$x$27"</definedName>
    <definedName name="F_10_690" localSheetId="4">#REF!</definedName>
    <definedName name="F_10_690" localSheetId="5">#REF!</definedName>
    <definedName name="F_10_690" localSheetId="6">#REF!</definedName>
    <definedName name="F_10_690" localSheetId="8">#REF!</definedName>
    <definedName name="F_10_690">#REF!</definedName>
    <definedName name="F_10_690_2">"'file:///d:/obra%20andrade/bm%2002%20-%20cs/drenagem-bm02.xls'#$''.$y$27"</definedName>
    <definedName name="F_10_690_3">"'file:///d:/obra%20andrade/bm%2002%20-%20cs/drenagem-bm02.xls'#$''.$y$27"</definedName>
    <definedName name="F_10_690_4">"'file:///d:/obra%20andrade/bm%2002%20-%20cs/drenagem-bm02.xls'#$''.$y$27"</definedName>
    <definedName name="F_10_690_5">"'file:///d:/obra%20andrade/bm%2002%20-%20cs/drenagem-bm02.xls'#$''.$y$27"</definedName>
    <definedName name="F_10_690_6">"'file:///d:/obra%20andrade/bm%2002%20-%20cs/drenagem-bm02.xls'#$''.$y$27"</definedName>
    <definedName name="F_10_690_7">"'file:///d:/obra%20andrade/bm%2002%20-%20cs/drenagem-bm02.xls'#$''.$y$27"</definedName>
    <definedName name="F_10_720" localSheetId="4">#REF!</definedName>
    <definedName name="F_10_720" localSheetId="5">#REF!</definedName>
    <definedName name="F_10_720" localSheetId="6">#REF!</definedName>
    <definedName name="F_10_720" localSheetId="8">#REF!</definedName>
    <definedName name="F_10_720">#REF!</definedName>
    <definedName name="F_10_720_2">"'file:///d:/obra%20andrade/bm%2002%20-%20cs/drenagem-bm02.xls'#$''.$z$27"</definedName>
    <definedName name="F_10_720_3">"'file:///d:/obra%20andrade/bm%2002%20-%20cs/drenagem-bm02.xls'#$''.$z$27"</definedName>
    <definedName name="F_10_720_4">"'file:///d:/obra%20andrade/bm%2002%20-%20cs/drenagem-bm02.xls'#$''.$z$27"</definedName>
    <definedName name="F_10_720_5">"'file:///d:/obra%20andrade/bm%2002%20-%20cs/drenagem-bm02.xls'#$''.$z$27"</definedName>
    <definedName name="F_10_720_6">"'file:///d:/obra%20andrade/bm%2002%20-%20cs/drenagem-bm02.xls'#$''.$z$27"</definedName>
    <definedName name="F_10_720_7">"'file:///d:/obra%20andrade/bm%2002%20-%20cs/drenagem-bm02.xls'#$''.$z$27"</definedName>
    <definedName name="F_10_90" localSheetId="4">#REF!</definedName>
    <definedName name="F_10_90" localSheetId="5">#REF!</definedName>
    <definedName name="F_10_90" localSheetId="6">#REF!</definedName>
    <definedName name="F_10_90" localSheetId="8">#REF!</definedName>
    <definedName name="F_10_90">#REF!</definedName>
    <definedName name="F_10_90_2">"'file:///d:/obra%20andrade/bm%2002%20-%20cs/drenagem-bm02.xls'#$''.$e$27"</definedName>
    <definedName name="F_10_90_3">"'file:///d:/obra%20andrade/bm%2002%20-%20cs/drenagem-bm02.xls'#$''.$e$27"</definedName>
    <definedName name="F_10_90_4">"'file:///d:/obra%20andrade/bm%2002%20-%20cs/drenagem-bm02.xls'#$''.$e$27"</definedName>
    <definedName name="F_10_90_5">"'file:///d:/obra%20andrade/bm%2002%20-%20cs/drenagem-bm02.xls'#$''.$e$27"</definedName>
    <definedName name="F_10_90_6">"'file:///d:/obra%20andrade/bm%2002%20-%20cs/drenagem-bm02.xls'#$''.$e$27"</definedName>
    <definedName name="F_10_90_7">"'file:///d:/obra%20andrade/bm%2002%20-%20cs/drenagem-bm02.xls'#$''.$e$27"</definedName>
    <definedName name="F_11_120" localSheetId="4">#REF!</definedName>
    <definedName name="F_11_120" localSheetId="5">#REF!</definedName>
    <definedName name="F_11_120" localSheetId="6">#REF!</definedName>
    <definedName name="F_11_120" localSheetId="8">#REF!</definedName>
    <definedName name="F_11_120">#REF!</definedName>
    <definedName name="F_11_120_2">"'file:///d:/obra%20andrade/bm%2002%20-%20cs/drenagem-bm02.xls'#$''.$f$29"</definedName>
    <definedName name="F_11_120_3">"'file:///d:/obra%20andrade/bm%2002%20-%20cs/drenagem-bm02.xls'#$''.$f$29"</definedName>
    <definedName name="F_11_120_4">"'file:///d:/obra%20andrade/bm%2002%20-%20cs/drenagem-bm02.xls'#$''.$f$29"</definedName>
    <definedName name="F_11_120_5">"'file:///d:/obra%20andrade/bm%2002%20-%20cs/drenagem-bm02.xls'#$''.$f$29"</definedName>
    <definedName name="F_11_120_6">"'file:///d:/obra%20andrade/bm%2002%20-%20cs/drenagem-bm02.xls'#$''.$f$29"</definedName>
    <definedName name="F_11_120_7">"'file:///d:/obra%20andrade/bm%2002%20-%20cs/drenagem-bm02.xls'#$''.$f$29"</definedName>
    <definedName name="F_11_150" localSheetId="4">#REF!</definedName>
    <definedName name="F_11_150" localSheetId="5">#REF!</definedName>
    <definedName name="F_11_150" localSheetId="6">#REF!</definedName>
    <definedName name="F_11_150" localSheetId="8">#REF!</definedName>
    <definedName name="F_11_150">#REF!</definedName>
    <definedName name="F_11_150_2">"'file:///d:/obra%20andrade/bm%2002%20-%20cs/drenagem-bm02.xls'#$''.$g$29"</definedName>
    <definedName name="F_11_150_3">"'file:///d:/obra%20andrade/bm%2002%20-%20cs/drenagem-bm02.xls'#$''.$g$29"</definedName>
    <definedName name="F_11_150_4">"'file:///d:/obra%20andrade/bm%2002%20-%20cs/drenagem-bm02.xls'#$''.$g$29"</definedName>
    <definedName name="F_11_150_5">"'file:///d:/obra%20andrade/bm%2002%20-%20cs/drenagem-bm02.xls'#$''.$g$29"</definedName>
    <definedName name="F_11_150_6">"'file:///d:/obra%20andrade/bm%2002%20-%20cs/drenagem-bm02.xls'#$''.$g$29"</definedName>
    <definedName name="F_11_150_7">"'file:///d:/obra%20andrade/bm%2002%20-%20cs/drenagem-bm02.xls'#$''.$g$29"</definedName>
    <definedName name="F_11_180" localSheetId="4">#REF!</definedName>
    <definedName name="F_11_180" localSheetId="5">#REF!</definedName>
    <definedName name="F_11_180" localSheetId="6">#REF!</definedName>
    <definedName name="F_11_180" localSheetId="8">#REF!</definedName>
    <definedName name="F_11_180">#REF!</definedName>
    <definedName name="F_11_180_2">"'file:///d:/obra%20andrade/bm%2002%20-%20cs/drenagem-bm02.xls'#$''.$h$29"</definedName>
    <definedName name="F_11_180_3">"'file:///d:/obra%20andrade/bm%2002%20-%20cs/drenagem-bm02.xls'#$''.$h$29"</definedName>
    <definedName name="F_11_180_4">"'file:///d:/obra%20andrade/bm%2002%20-%20cs/drenagem-bm02.xls'#$''.$h$29"</definedName>
    <definedName name="F_11_180_5">"'file:///d:/obra%20andrade/bm%2002%20-%20cs/drenagem-bm02.xls'#$''.$h$29"</definedName>
    <definedName name="F_11_180_6">"'file:///d:/obra%20andrade/bm%2002%20-%20cs/drenagem-bm02.xls'#$''.$h$29"</definedName>
    <definedName name="F_11_180_7">"'file:///d:/obra%20andrade/bm%2002%20-%20cs/drenagem-bm02.xls'#$''.$h$29"</definedName>
    <definedName name="F_11_210" localSheetId="4">#REF!</definedName>
    <definedName name="F_11_210" localSheetId="5">#REF!</definedName>
    <definedName name="F_11_210" localSheetId="6">#REF!</definedName>
    <definedName name="F_11_210" localSheetId="8">#REF!</definedName>
    <definedName name="F_11_210">#REF!</definedName>
    <definedName name="F_11_210_2">"'file:///d:/obra%20andrade/bm%2002%20-%20cs/drenagem-bm02.xls'#$''.$i$29"</definedName>
    <definedName name="F_11_210_3">"'file:///d:/obra%20andrade/bm%2002%20-%20cs/drenagem-bm02.xls'#$''.$i$29"</definedName>
    <definedName name="F_11_210_4">"'file:///d:/obra%20andrade/bm%2002%20-%20cs/drenagem-bm02.xls'#$''.$i$29"</definedName>
    <definedName name="F_11_210_5">"'file:///d:/obra%20andrade/bm%2002%20-%20cs/drenagem-bm02.xls'#$''.$i$29"</definedName>
    <definedName name="F_11_210_6">"'file:///d:/obra%20andrade/bm%2002%20-%20cs/drenagem-bm02.xls'#$''.$i$29"</definedName>
    <definedName name="F_11_210_7">"'file:///d:/obra%20andrade/bm%2002%20-%20cs/drenagem-bm02.xls'#$''.$i$29"</definedName>
    <definedName name="F_11_240" localSheetId="4">#REF!</definedName>
    <definedName name="F_11_240" localSheetId="5">#REF!</definedName>
    <definedName name="F_11_240" localSheetId="6">#REF!</definedName>
    <definedName name="F_11_240" localSheetId="8">#REF!</definedName>
    <definedName name="F_11_240">#REF!</definedName>
    <definedName name="F_11_240_2">"'file:///d:/obra%20andrade/bm%2002%20-%20cs/drenagem-bm02.xls'#$''.$j$29"</definedName>
    <definedName name="F_11_240_3">"'file:///d:/obra%20andrade/bm%2002%20-%20cs/drenagem-bm02.xls'#$''.$j$29"</definedName>
    <definedName name="F_11_240_4">"'file:///d:/obra%20andrade/bm%2002%20-%20cs/drenagem-bm02.xls'#$''.$j$29"</definedName>
    <definedName name="F_11_240_5">"'file:///d:/obra%20andrade/bm%2002%20-%20cs/drenagem-bm02.xls'#$''.$j$29"</definedName>
    <definedName name="F_11_240_6">"'file:///d:/obra%20andrade/bm%2002%20-%20cs/drenagem-bm02.xls'#$''.$j$29"</definedName>
    <definedName name="F_11_240_7">"'file:///d:/obra%20andrade/bm%2002%20-%20cs/drenagem-bm02.xls'#$''.$j$29"</definedName>
    <definedName name="F_11_270" localSheetId="4">#REF!</definedName>
    <definedName name="F_11_270" localSheetId="5">#REF!</definedName>
    <definedName name="F_11_270" localSheetId="6">#REF!</definedName>
    <definedName name="F_11_270" localSheetId="8">#REF!</definedName>
    <definedName name="F_11_270">#REF!</definedName>
    <definedName name="F_11_270_2">"'file:///d:/obra%20andrade/bm%2002%20-%20cs/drenagem-bm02.xls'#$''.$k$29"</definedName>
    <definedName name="F_11_270_3">"'file:///d:/obra%20andrade/bm%2002%20-%20cs/drenagem-bm02.xls'#$''.$k$29"</definedName>
    <definedName name="F_11_270_4">"'file:///d:/obra%20andrade/bm%2002%20-%20cs/drenagem-bm02.xls'#$''.$k$29"</definedName>
    <definedName name="F_11_270_5">"'file:///d:/obra%20andrade/bm%2002%20-%20cs/drenagem-bm02.xls'#$''.$k$29"</definedName>
    <definedName name="F_11_270_6">"'file:///d:/obra%20andrade/bm%2002%20-%20cs/drenagem-bm02.xls'#$''.$k$29"</definedName>
    <definedName name="F_11_270_7">"'file:///d:/obra%20andrade/bm%2002%20-%20cs/drenagem-bm02.xls'#$''.$k$29"</definedName>
    <definedName name="F_11_30" localSheetId="4">#REF!</definedName>
    <definedName name="F_11_30" localSheetId="5">#REF!</definedName>
    <definedName name="F_11_30" localSheetId="6">#REF!</definedName>
    <definedName name="F_11_30" localSheetId="8">#REF!</definedName>
    <definedName name="F_11_30">#REF!</definedName>
    <definedName name="F_11_30_2">"'file:///d:/obra%20andrade/bm%2002%20-%20cs/drenagem-bm02.xls'#$''.$c$29"</definedName>
    <definedName name="F_11_30_3">"'file:///d:/obra%20andrade/bm%2002%20-%20cs/drenagem-bm02.xls'#$''.$c$29"</definedName>
    <definedName name="F_11_30_4">"'file:///d:/obra%20andrade/bm%2002%20-%20cs/drenagem-bm02.xls'#$''.$c$29"</definedName>
    <definedName name="F_11_30_5">"'file:///d:/obra%20andrade/bm%2002%20-%20cs/drenagem-bm02.xls'#$''.$c$29"</definedName>
    <definedName name="F_11_30_6">"'file:///d:/obra%20andrade/bm%2002%20-%20cs/drenagem-bm02.xls'#$''.$c$29"</definedName>
    <definedName name="F_11_30_7">"'file:///d:/obra%20andrade/bm%2002%20-%20cs/drenagem-bm02.xls'#$''.$c$29"</definedName>
    <definedName name="F_11_300" localSheetId="4">#REF!</definedName>
    <definedName name="F_11_300" localSheetId="5">#REF!</definedName>
    <definedName name="F_11_300" localSheetId="6">#REF!</definedName>
    <definedName name="F_11_300" localSheetId="8">#REF!</definedName>
    <definedName name="F_11_300">#REF!</definedName>
    <definedName name="F_11_300_2">"'file:///d:/obra%20andrade/bm%2002%20-%20cs/drenagem-bm02.xls'#$''.$l$29"</definedName>
    <definedName name="F_11_300_3">"'file:///d:/obra%20andrade/bm%2002%20-%20cs/drenagem-bm02.xls'#$''.$l$29"</definedName>
    <definedName name="F_11_300_4">"'file:///d:/obra%20andrade/bm%2002%20-%20cs/drenagem-bm02.xls'#$''.$l$29"</definedName>
    <definedName name="F_11_300_5">"'file:///d:/obra%20andrade/bm%2002%20-%20cs/drenagem-bm02.xls'#$''.$l$29"</definedName>
    <definedName name="F_11_300_6">"'file:///d:/obra%20andrade/bm%2002%20-%20cs/drenagem-bm02.xls'#$''.$l$29"</definedName>
    <definedName name="F_11_300_7">"'file:///d:/obra%20andrade/bm%2002%20-%20cs/drenagem-bm02.xls'#$''.$l$29"</definedName>
    <definedName name="F_11_330" localSheetId="4">#REF!</definedName>
    <definedName name="F_11_330" localSheetId="5">#REF!</definedName>
    <definedName name="F_11_330" localSheetId="6">#REF!</definedName>
    <definedName name="F_11_330" localSheetId="8">#REF!</definedName>
    <definedName name="F_11_330">#REF!</definedName>
    <definedName name="F_11_330_2">"'file:///d:/obra%20andrade/bm%2002%20-%20cs/drenagem-bm02.xls'#$''.$m$29"</definedName>
    <definedName name="F_11_330_3">"'file:///d:/obra%20andrade/bm%2002%20-%20cs/drenagem-bm02.xls'#$''.$m$29"</definedName>
    <definedName name="F_11_330_4">"'file:///d:/obra%20andrade/bm%2002%20-%20cs/drenagem-bm02.xls'#$''.$m$29"</definedName>
    <definedName name="F_11_330_5">"'file:///d:/obra%20andrade/bm%2002%20-%20cs/drenagem-bm02.xls'#$''.$m$29"</definedName>
    <definedName name="F_11_330_6">"'file:///d:/obra%20andrade/bm%2002%20-%20cs/drenagem-bm02.xls'#$''.$m$29"</definedName>
    <definedName name="F_11_330_7">"'file:///d:/obra%20andrade/bm%2002%20-%20cs/drenagem-bm02.xls'#$''.$m$29"</definedName>
    <definedName name="F_11_360" localSheetId="4">#REF!</definedName>
    <definedName name="F_11_360" localSheetId="5">#REF!</definedName>
    <definedName name="F_11_360" localSheetId="6">#REF!</definedName>
    <definedName name="F_11_360" localSheetId="8">#REF!</definedName>
    <definedName name="F_11_360">#REF!</definedName>
    <definedName name="F_11_360_2">"'file:///d:/obra%20andrade/bm%2002%20-%20cs/drenagem-bm02.xls'#$''.$n$29"</definedName>
    <definedName name="F_11_360_3">"'file:///d:/obra%20andrade/bm%2002%20-%20cs/drenagem-bm02.xls'#$''.$n$29"</definedName>
    <definedName name="F_11_360_4">"'file:///d:/obra%20andrade/bm%2002%20-%20cs/drenagem-bm02.xls'#$''.$n$29"</definedName>
    <definedName name="F_11_360_5">"'file:///d:/obra%20andrade/bm%2002%20-%20cs/drenagem-bm02.xls'#$''.$n$29"</definedName>
    <definedName name="F_11_360_6">"'file:///d:/obra%20andrade/bm%2002%20-%20cs/drenagem-bm02.xls'#$''.$n$29"</definedName>
    <definedName name="F_11_360_7">"'file:///d:/obra%20andrade/bm%2002%20-%20cs/drenagem-bm02.xls'#$''.$n$29"</definedName>
    <definedName name="F_11_390" localSheetId="4">#REF!</definedName>
    <definedName name="F_11_390" localSheetId="5">#REF!</definedName>
    <definedName name="F_11_390" localSheetId="6">#REF!</definedName>
    <definedName name="F_11_390" localSheetId="8">#REF!</definedName>
    <definedName name="F_11_390">#REF!</definedName>
    <definedName name="F_11_390_2">"'file:///d:/obra%20andrade/bm%2002%20-%20cs/drenagem-bm02.xls'#$''.$o$29"</definedName>
    <definedName name="F_11_390_3">"'file:///d:/obra%20andrade/bm%2002%20-%20cs/drenagem-bm02.xls'#$''.$o$29"</definedName>
    <definedName name="F_11_390_4">"'file:///d:/obra%20andrade/bm%2002%20-%20cs/drenagem-bm02.xls'#$''.$o$29"</definedName>
    <definedName name="F_11_390_5">"'file:///d:/obra%20andrade/bm%2002%20-%20cs/drenagem-bm02.xls'#$''.$o$29"</definedName>
    <definedName name="F_11_390_6">"'file:///d:/obra%20andrade/bm%2002%20-%20cs/drenagem-bm02.xls'#$''.$o$29"</definedName>
    <definedName name="F_11_390_7">"'file:///d:/obra%20andrade/bm%2002%20-%20cs/drenagem-bm02.xls'#$''.$o$29"</definedName>
    <definedName name="F_11_420" localSheetId="4">#REF!</definedName>
    <definedName name="F_11_420" localSheetId="5">#REF!</definedName>
    <definedName name="F_11_420" localSheetId="6">#REF!</definedName>
    <definedName name="F_11_420" localSheetId="8">#REF!</definedName>
    <definedName name="F_11_420">#REF!</definedName>
    <definedName name="F_11_420_2">"'file:///d:/obra%20andrade/bm%2002%20-%20cs/drenagem-bm02.xls'#$''.$p$29"</definedName>
    <definedName name="F_11_420_3">"'file:///d:/obra%20andrade/bm%2002%20-%20cs/drenagem-bm02.xls'#$''.$p$29"</definedName>
    <definedName name="F_11_420_4">"'file:///d:/obra%20andrade/bm%2002%20-%20cs/drenagem-bm02.xls'#$''.$p$29"</definedName>
    <definedName name="F_11_420_5">"'file:///d:/obra%20andrade/bm%2002%20-%20cs/drenagem-bm02.xls'#$''.$p$29"</definedName>
    <definedName name="F_11_420_6">"'file:///d:/obra%20andrade/bm%2002%20-%20cs/drenagem-bm02.xls'#$''.$p$29"</definedName>
    <definedName name="F_11_420_7">"'file:///d:/obra%20andrade/bm%2002%20-%20cs/drenagem-bm02.xls'#$''.$p$29"</definedName>
    <definedName name="F_11_450" localSheetId="4">#REF!</definedName>
    <definedName name="F_11_450" localSheetId="5">#REF!</definedName>
    <definedName name="F_11_450" localSheetId="6">#REF!</definedName>
    <definedName name="F_11_450" localSheetId="8">#REF!</definedName>
    <definedName name="F_11_450">#REF!</definedName>
    <definedName name="F_11_450_2">"'file:///d:/obra%20andrade/bm%2002%20-%20cs/drenagem-bm02.xls'#$''.$q$29"</definedName>
    <definedName name="F_11_450_3">"'file:///d:/obra%20andrade/bm%2002%20-%20cs/drenagem-bm02.xls'#$''.$q$29"</definedName>
    <definedName name="F_11_450_4">"'file:///d:/obra%20andrade/bm%2002%20-%20cs/drenagem-bm02.xls'#$''.$q$29"</definedName>
    <definedName name="F_11_450_5">"'file:///d:/obra%20andrade/bm%2002%20-%20cs/drenagem-bm02.xls'#$''.$q$29"</definedName>
    <definedName name="F_11_450_6">"'file:///d:/obra%20andrade/bm%2002%20-%20cs/drenagem-bm02.xls'#$''.$q$29"</definedName>
    <definedName name="F_11_450_7">"'file:///d:/obra%20andrade/bm%2002%20-%20cs/drenagem-bm02.xls'#$''.$q$29"</definedName>
    <definedName name="F_11_480" localSheetId="4">#REF!</definedName>
    <definedName name="F_11_480" localSheetId="5">#REF!</definedName>
    <definedName name="F_11_480" localSheetId="6">#REF!</definedName>
    <definedName name="F_11_480" localSheetId="8">#REF!</definedName>
    <definedName name="F_11_480">#REF!</definedName>
    <definedName name="F_11_480_2">"'file:///d:/obra%20andrade/bm%2002%20-%20cs/drenagem-bm02.xls'#$''.$r$29"</definedName>
    <definedName name="F_11_480_3">"'file:///d:/obra%20andrade/bm%2002%20-%20cs/drenagem-bm02.xls'#$''.$r$29"</definedName>
    <definedName name="F_11_480_4">"'file:///d:/obra%20andrade/bm%2002%20-%20cs/drenagem-bm02.xls'#$''.$r$29"</definedName>
    <definedName name="F_11_480_5">"'file:///d:/obra%20andrade/bm%2002%20-%20cs/drenagem-bm02.xls'#$''.$r$29"</definedName>
    <definedName name="F_11_480_6">"'file:///d:/obra%20andrade/bm%2002%20-%20cs/drenagem-bm02.xls'#$''.$r$29"</definedName>
    <definedName name="F_11_480_7">"'file:///d:/obra%20andrade/bm%2002%20-%20cs/drenagem-bm02.xls'#$''.$r$29"</definedName>
    <definedName name="F_11_510" localSheetId="4">#REF!</definedName>
    <definedName name="F_11_510" localSheetId="5">#REF!</definedName>
    <definedName name="F_11_510" localSheetId="6">#REF!</definedName>
    <definedName name="F_11_510" localSheetId="8">#REF!</definedName>
    <definedName name="F_11_510">#REF!</definedName>
    <definedName name="F_11_510_2">"'file:///d:/obra%20andrade/bm%2002%20-%20cs/drenagem-bm02.xls'#$''.$s$29"</definedName>
    <definedName name="F_11_510_3">"'file:///d:/obra%20andrade/bm%2002%20-%20cs/drenagem-bm02.xls'#$''.$s$29"</definedName>
    <definedName name="F_11_510_4">"'file:///d:/obra%20andrade/bm%2002%20-%20cs/drenagem-bm02.xls'#$''.$s$29"</definedName>
    <definedName name="F_11_510_5">"'file:///d:/obra%20andrade/bm%2002%20-%20cs/drenagem-bm02.xls'#$''.$s$29"</definedName>
    <definedName name="F_11_510_6">"'file:///d:/obra%20andrade/bm%2002%20-%20cs/drenagem-bm02.xls'#$''.$s$29"</definedName>
    <definedName name="F_11_510_7">"'file:///d:/obra%20andrade/bm%2002%20-%20cs/drenagem-bm02.xls'#$''.$s$29"</definedName>
    <definedName name="F_11_540" localSheetId="4">#REF!</definedName>
    <definedName name="F_11_540" localSheetId="5">#REF!</definedName>
    <definedName name="F_11_540" localSheetId="6">#REF!</definedName>
    <definedName name="F_11_540" localSheetId="8">#REF!</definedName>
    <definedName name="F_11_540">#REF!</definedName>
    <definedName name="F_11_540_2">"'file:///d:/obra%20andrade/bm%2002%20-%20cs/drenagem-bm02.xls'#$''.$t$29"</definedName>
    <definedName name="F_11_540_3">"'file:///d:/obra%20andrade/bm%2002%20-%20cs/drenagem-bm02.xls'#$''.$t$29"</definedName>
    <definedName name="F_11_540_4">"'file:///d:/obra%20andrade/bm%2002%20-%20cs/drenagem-bm02.xls'#$''.$t$29"</definedName>
    <definedName name="F_11_540_5">"'file:///d:/obra%20andrade/bm%2002%20-%20cs/drenagem-bm02.xls'#$''.$t$29"</definedName>
    <definedName name="F_11_540_6">"'file:///d:/obra%20andrade/bm%2002%20-%20cs/drenagem-bm02.xls'#$''.$t$29"</definedName>
    <definedName name="F_11_540_7">"'file:///d:/obra%20andrade/bm%2002%20-%20cs/drenagem-bm02.xls'#$''.$t$29"</definedName>
    <definedName name="F_11_570" localSheetId="4">#REF!</definedName>
    <definedName name="F_11_570" localSheetId="5">#REF!</definedName>
    <definedName name="F_11_570" localSheetId="6">#REF!</definedName>
    <definedName name="F_11_570" localSheetId="8">#REF!</definedName>
    <definedName name="F_11_570">#REF!</definedName>
    <definedName name="F_11_570_2">"'file:///d:/obra%20andrade/bm%2002%20-%20cs/drenagem-bm02.xls'#$''.$u$29"</definedName>
    <definedName name="F_11_570_3">"'file:///d:/obra%20andrade/bm%2002%20-%20cs/drenagem-bm02.xls'#$''.$u$29"</definedName>
    <definedName name="F_11_570_4">"'file:///d:/obra%20andrade/bm%2002%20-%20cs/drenagem-bm02.xls'#$''.$u$29"</definedName>
    <definedName name="F_11_570_5">"'file:///d:/obra%20andrade/bm%2002%20-%20cs/drenagem-bm02.xls'#$''.$u$29"</definedName>
    <definedName name="F_11_570_6">"'file:///d:/obra%20andrade/bm%2002%20-%20cs/drenagem-bm02.xls'#$''.$u$29"</definedName>
    <definedName name="F_11_570_7">"'file:///d:/obra%20andrade/bm%2002%20-%20cs/drenagem-bm02.xls'#$''.$u$29"</definedName>
    <definedName name="F_11_60" localSheetId="4">#REF!</definedName>
    <definedName name="F_11_60" localSheetId="5">#REF!</definedName>
    <definedName name="F_11_60" localSheetId="6">#REF!</definedName>
    <definedName name="F_11_60" localSheetId="8">#REF!</definedName>
    <definedName name="F_11_60">#REF!</definedName>
    <definedName name="F_11_60_2">"'file:///d:/obra%20andrade/bm%2002%20-%20cs/drenagem-bm02.xls'#$''.$d$29"</definedName>
    <definedName name="F_11_60_3">"'file:///d:/obra%20andrade/bm%2002%20-%20cs/drenagem-bm02.xls'#$''.$d$29"</definedName>
    <definedName name="F_11_60_4">"'file:///d:/obra%20andrade/bm%2002%20-%20cs/drenagem-bm02.xls'#$''.$d$29"</definedName>
    <definedName name="F_11_60_5">"'file:///d:/obra%20andrade/bm%2002%20-%20cs/drenagem-bm02.xls'#$''.$d$29"</definedName>
    <definedName name="F_11_60_6">"'file:///d:/obra%20andrade/bm%2002%20-%20cs/drenagem-bm02.xls'#$''.$d$29"</definedName>
    <definedName name="F_11_60_7">"'file:///d:/obra%20andrade/bm%2002%20-%20cs/drenagem-bm02.xls'#$''.$d$29"</definedName>
    <definedName name="F_11_600" localSheetId="4">#REF!</definedName>
    <definedName name="F_11_600" localSheetId="5">#REF!</definedName>
    <definedName name="F_11_600" localSheetId="6">#REF!</definedName>
    <definedName name="F_11_600" localSheetId="8">#REF!</definedName>
    <definedName name="F_11_600">#REF!</definedName>
    <definedName name="F_11_600_2">"'file:///d:/obra%20andrade/bm%2002%20-%20cs/drenagem-bm02.xls'#$''.$v$29"</definedName>
    <definedName name="F_11_600_3">"'file:///d:/obra%20andrade/bm%2002%20-%20cs/drenagem-bm02.xls'#$''.$v$29"</definedName>
    <definedName name="F_11_600_4">"'file:///d:/obra%20andrade/bm%2002%20-%20cs/drenagem-bm02.xls'#$''.$v$29"</definedName>
    <definedName name="F_11_600_5">"'file:///d:/obra%20andrade/bm%2002%20-%20cs/drenagem-bm02.xls'#$''.$v$29"</definedName>
    <definedName name="F_11_600_6">"'file:///d:/obra%20andrade/bm%2002%20-%20cs/drenagem-bm02.xls'#$''.$v$29"</definedName>
    <definedName name="F_11_600_7">"'file:///d:/obra%20andrade/bm%2002%20-%20cs/drenagem-bm02.xls'#$''.$v$29"</definedName>
    <definedName name="F_11_630" localSheetId="4">#REF!</definedName>
    <definedName name="F_11_630" localSheetId="5">#REF!</definedName>
    <definedName name="F_11_630" localSheetId="6">#REF!</definedName>
    <definedName name="F_11_630" localSheetId="8">#REF!</definedName>
    <definedName name="F_11_630">#REF!</definedName>
    <definedName name="F_11_630_2">"'file:///d:/obra%20andrade/bm%2002%20-%20cs/drenagem-bm02.xls'#$''.$w$29"</definedName>
    <definedName name="F_11_630_3">"'file:///d:/obra%20andrade/bm%2002%20-%20cs/drenagem-bm02.xls'#$''.$w$29"</definedName>
    <definedName name="F_11_630_4">"'file:///d:/obra%20andrade/bm%2002%20-%20cs/drenagem-bm02.xls'#$''.$w$29"</definedName>
    <definedName name="F_11_630_5">"'file:///d:/obra%20andrade/bm%2002%20-%20cs/drenagem-bm02.xls'#$''.$w$29"</definedName>
    <definedName name="F_11_630_6">"'file:///d:/obra%20andrade/bm%2002%20-%20cs/drenagem-bm02.xls'#$''.$w$29"</definedName>
    <definedName name="F_11_630_7">"'file:///d:/obra%20andrade/bm%2002%20-%20cs/drenagem-bm02.xls'#$''.$w$29"</definedName>
    <definedName name="F_11_660" localSheetId="4">#REF!</definedName>
    <definedName name="F_11_660" localSheetId="5">#REF!</definedName>
    <definedName name="F_11_660" localSheetId="6">#REF!</definedName>
    <definedName name="F_11_660" localSheetId="8">#REF!</definedName>
    <definedName name="F_11_660">#REF!</definedName>
    <definedName name="F_11_660_2">"'file:///d:/obra%20andrade/bm%2002%20-%20cs/drenagem-bm02.xls'#$''.$x$29"</definedName>
    <definedName name="F_11_660_3">"'file:///d:/obra%20andrade/bm%2002%20-%20cs/drenagem-bm02.xls'#$''.$x$29"</definedName>
    <definedName name="F_11_660_4">"'file:///d:/obra%20andrade/bm%2002%20-%20cs/drenagem-bm02.xls'#$''.$x$29"</definedName>
    <definedName name="F_11_660_5">"'file:///d:/obra%20andrade/bm%2002%20-%20cs/drenagem-bm02.xls'#$''.$x$29"</definedName>
    <definedName name="F_11_660_6">"'file:///d:/obra%20andrade/bm%2002%20-%20cs/drenagem-bm02.xls'#$''.$x$29"</definedName>
    <definedName name="F_11_660_7">"'file:///d:/obra%20andrade/bm%2002%20-%20cs/drenagem-bm02.xls'#$''.$x$29"</definedName>
    <definedName name="F_11_690" localSheetId="4">#REF!</definedName>
    <definedName name="F_11_690" localSheetId="5">#REF!</definedName>
    <definedName name="F_11_690" localSheetId="6">#REF!</definedName>
    <definedName name="F_11_690" localSheetId="8">#REF!</definedName>
    <definedName name="F_11_690">#REF!</definedName>
    <definedName name="F_11_690_2">"'file:///d:/obra%20andrade/bm%2002%20-%20cs/drenagem-bm02.xls'#$''.$y$29"</definedName>
    <definedName name="F_11_690_3">"'file:///d:/obra%20andrade/bm%2002%20-%20cs/drenagem-bm02.xls'#$''.$y$29"</definedName>
    <definedName name="F_11_690_4">"'file:///d:/obra%20andrade/bm%2002%20-%20cs/drenagem-bm02.xls'#$''.$y$29"</definedName>
    <definedName name="F_11_690_5">"'file:///d:/obra%20andrade/bm%2002%20-%20cs/drenagem-bm02.xls'#$''.$y$29"</definedName>
    <definedName name="F_11_690_6">"'file:///d:/obra%20andrade/bm%2002%20-%20cs/drenagem-bm02.xls'#$''.$y$29"</definedName>
    <definedName name="F_11_690_7">"'file:///d:/obra%20andrade/bm%2002%20-%20cs/drenagem-bm02.xls'#$''.$y$29"</definedName>
    <definedName name="F_11_720" localSheetId="4">#REF!</definedName>
    <definedName name="F_11_720" localSheetId="5">#REF!</definedName>
    <definedName name="F_11_720" localSheetId="6">#REF!</definedName>
    <definedName name="F_11_720" localSheetId="8">#REF!</definedName>
    <definedName name="F_11_720">#REF!</definedName>
    <definedName name="F_11_720_2">"'file:///d:/obra%20andrade/bm%2002%20-%20cs/drenagem-bm02.xls'#$''.$z$29"</definedName>
    <definedName name="F_11_720_3">"'file:///d:/obra%20andrade/bm%2002%20-%20cs/drenagem-bm02.xls'#$''.$z$29"</definedName>
    <definedName name="F_11_720_4">"'file:///d:/obra%20andrade/bm%2002%20-%20cs/drenagem-bm02.xls'#$''.$z$29"</definedName>
    <definedName name="F_11_720_5">"'file:///d:/obra%20andrade/bm%2002%20-%20cs/drenagem-bm02.xls'#$''.$z$29"</definedName>
    <definedName name="F_11_720_6">"'file:///d:/obra%20andrade/bm%2002%20-%20cs/drenagem-bm02.xls'#$''.$z$29"</definedName>
    <definedName name="F_11_720_7">"'file:///d:/obra%20andrade/bm%2002%20-%20cs/drenagem-bm02.xls'#$''.$z$29"</definedName>
    <definedName name="F_11_90" localSheetId="4">#REF!</definedName>
    <definedName name="F_11_90" localSheetId="5">#REF!</definedName>
    <definedName name="F_11_90" localSheetId="6">#REF!</definedName>
    <definedName name="F_11_90" localSheetId="8">#REF!</definedName>
    <definedName name="F_11_90">#REF!</definedName>
    <definedName name="F_11_90_2">"'file:///d:/obra%20andrade/bm%2002%20-%20cs/drenagem-bm02.xls'#$''.$e$29"</definedName>
    <definedName name="F_11_90_3">"'file:///d:/obra%20andrade/bm%2002%20-%20cs/drenagem-bm02.xls'#$''.$e$29"</definedName>
    <definedName name="F_11_90_4">"'file:///d:/obra%20andrade/bm%2002%20-%20cs/drenagem-bm02.xls'#$''.$e$29"</definedName>
    <definedName name="F_11_90_5">"'file:///d:/obra%20andrade/bm%2002%20-%20cs/drenagem-bm02.xls'#$''.$e$29"</definedName>
    <definedName name="F_11_90_6">"'file:///d:/obra%20andrade/bm%2002%20-%20cs/drenagem-bm02.xls'#$''.$e$29"</definedName>
    <definedName name="F_11_90_7">"'file:///d:/obra%20andrade/bm%2002%20-%20cs/drenagem-bm02.xls'#$''.$e$29"</definedName>
    <definedName name="F_12_120" localSheetId="4">#REF!</definedName>
    <definedName name="F_12_120" localSheetId="5">#REF!</definedName>
    <definedName name="F_12_120" localSheetId="6">#REF!</definedName>
    <definedName name="F_12_120" localSheetId="8">#REF!</definedName>
    <definedName name="F_12_120">#REF!</definedName>
    <definedName name="F_12_120_2">"'file:///d:/obra%20andrade/bm%2002%20-%20cs/drenagem-bm02.xls'#$''.$f$31"</definedName>
    <definedName name="F_12_120_3">"'file:///d:/obra%20andrade/bm%2002%20-%20cs/drenagem-bm02.xls'#$''.$f$31"</definedName>
    <definedName name="F_12_120_4">"'file:///d:/obra%20andrade/bm%2002%20-%20cs/drenagem-bm02.xls'#$''.$f$31"</definedName>
    <definedName name="F_12_120_5">"'file:///d:/obra%20andrade/bm%2002%20-%20cs/drenagem-bm02.xls'#$''.$f$31"</definedName>
    <definedName name="F_12_120_6">"'file:///d:/obra%20andrade/bm%2002%20-%20cs/drenagem-bm02.xls'#$''.$f$31"</definedName>
    <definedName name="F_12_120_7">"'file:///d:/obra%20andrade/bm%2002%20-%20cs/drenagem-bm02.xls'#$''.$f$31"</definedName>
    <definedName name="F_12_150" localSheetId="4">#REF!</definedName>
    <definedName name="F_12_150" localSheetId="5">#REF!</definedName>
    <definedName name="F_12_150" localSheetId="6">#REF!</definedName>
    <definedName name="F_12_150" localSheetId="8">#REF!</definedName>
    <definedName name="F_12_150">#REF!</definedName>
    <definedName name="F_12_150_2">"'file:///d:/obra%20andrade/bm%2002%20-%20cs/drenagem-bm02.xls'#$''.$g$31"</definedName>
    <definedName name="F_12_150_3">"'file:///d:/obra%20andrade/bm%2002%20-%20cs/drenagem-bm02.xls'#$''.$g$31"</definedName>
    <definedName name="F_12_150_4">"'file:///d:/obra%20andrade/bm%2002%20-%20cs/drenagem-bm02.xls'#$''.$g$31"</definedName>
    <definedName name="F_12_150_5">"'file:///d:/obra%20andrade/bm%2002%20-%20cs/drenagem-bm02.xls'#$''.$g$31"</definedName>
    <definedName name="F_12_150_6">"'file:///d:/obra%20andrade/bm%2002%20-%20cs/drenagem-bm02.xls'#$''.$g$31"</definedName>
    <definedName name="F_12_150_7">"'file:///d:/obra%20andrade/bm%2002%20-%20cs/drenagem-bm02.xls'#$''.$g$31"</definedName>
    <definedName name="F_12_180" localSheetId="4">#REF!</definedName>
    <definedName name="F_12_180" localSheetId="5">#REF!</definedName>
    <definedName name="F_12_180" localSheetId="6">#REF!</definedName>
    <definedName name="F_12_180" localSheetId="8">#REF!</definedName>
    <definedName name="F_12_180">#REF!</definedName>
    <definedName name="F_12_180_2">"'file:///d:/obra%20andrade/bm%2002%20-%20cs/drenagem-bm02.xls'#$''.$h$31"</definedName>
    <definedName name="F_12_180_3">"'file:///d:/obra%20andrade/bm%2002%20-%20cs/drenagem-bm02.xls'#$''.$h$31"</definedName>
    <definedName name="F_12_180_4">"'file:///d:/obra%20andrade/bm%2002%20-%20cs/drenagem-bm02.xls'#$''.$h$31"</definedName>
    <definedName name="F_12_180_5">"'file:///d:/obra%20andrade/bm%2002%20-%20cs/drenagem-bm02.xls'#$''.$h$31"</definedName>
    <definedName name="F_12_180_6">"'file:///d:/obra%20andrade/bm%2002%20-%20cs/drenagem-bm02.xls'#$''.$h$31"</definedName>
    <definedName name="F_12_180_7">"'file:///d:/obra%20andrade/bm%2002%20-%20cs/drenagem-bm02.xls'#$''.$h$31"</definedName>
    <definedName name="F_12_210" localSheetId="4">#REF!</definedName>
    <definedName name="F_12_210" localSheetId="5">#REF!</definedName>
    <definedName name="F_12_210" localSheetId="6">#REF!</definedName>
    <definedName name="F_12_210" localSheetId="8">#REF!</definedName>
    <definedName name="F_12_210">#REF!</definedName>
    <definedName name="F_12_210_2">"'file:///d:/obra%20andrade/bm%2002%20-%20cs/drenagem-bm02.xls'#$''.$i$31"</definedName>
    <definedName name="F_12_210_3">"'file:///d:/obra%20andrade/bm%2002%20-%20cs/drenagem-bm02.xls'#$''.$i$31"</definedName>
    <definedName name="F_12_210_4">"'file:///d:/obra%20andrade/bm%2002%20-%20cs/drenagem-bm02.xls'#$''.$i$31"</definedName>
    <definedName name="F_12_210_5">"'file:///d:/obra%20andrade/bm%2002%20-%20cs/drenagem-bm02.xls'#$''.$i$31"</definedName>
    <definedName name="F_12_210_6">"'file:///d:/obra%20andrade/bm%2002%20-%20cs/drenagem-bm02.xls'#$''.$i$31"</definedName>
    <definedName name="F_12_210_7">"'file:///d:/obra%20andrade/bm%2002%20-%20cs/drenagem-bm02.xls'#$''.$i$31"</definedName>
    <definedName name="F_12_240" localSheetId="4">#REF!</definedName>
    <definedName name="F_12_240" localSheetId="5">#REF!</definedName>
    <definedName name="F_12_240" localSheetId="6">#REF!</definedName>
    <definedName name="F_12_240" localSheetId="8">#REF!</definedName>
    <definedName name="F_12_240">#REF!</definedName>
    <definedName name="F_12_240_2">"'file:///d:/obra%20andrade/bm%2002%20-%20cs/drenagem-bm02.xls'#$''.$j$31"</definedName>
    <definedName name="F_12_240_3">"'file:///d:/obra%20andrade/bm%2002%20-%20cs/drenagem-bm02.xls'#$''.$j$31"</definedName>
    <definedName name="F_12_240_4">"'file:///d:/obra%20andrade/bm%2002%20-%20cs/drenagem-bm02.xls'#$''.$j$31"</definedName>
    <definedName name="F_12_240_5">"'file:///d:/obra%20andrade/bm%2002%20-%20cs/drenagem-bm02.xls'#$''.$j$31"</definedName>
    <definedName name="F_12_240_6">"'file:///d:/obra%20andrade/bm%2002%20-%20cs/drenagem-bm02.xls'#$''.$j$31"</definedName>
    <definedName name="F_12_240_7">"'file:///d:/obra%20andrade/bm%2002%20-%20cs/drenagem-bm02.xls'#$''.$j$31"</definedName>
    <definedName name="F_12_270" localSheetId="4">#REF!</definedName>
    <definedName name="F_12_270" localSheetId="5">#REF!</definedName>
    <definedName name="F_12_270" localSheetId="6">#REF!</definedName>
    <definedName name="F_12_270" localSheetId="8">#REF!</definedName>
    <definedName name="F_12_270">#REF!</definedName>
    <definedName name="F_12_270_2">"'file:///d:/obra%20andrade/bm%2002%20-%20cs/drenagem-bm02.xls'#$''.$k$31"</definedName>
    <definedName name="F_12_270_3">"'file:///d:/obra%20andrade/bm%2002%20-%20cs/drenagem-bm02.xls'#$''.$k$31"</definedName>
    <definedName name="F_12_270_4">"'file:///d:/obra%20andrade/bm%2002%20-%20cs/drenagem-bm02.xls'#$''.$k$31"</definedName>
    <definedName name="F_12_270_5">"'file:///d:/obra%20andrade/bm%2002%20-%20cs/drenagem-bm02.xls'#$''.$k$31"</definedName>
    <definedName name="F_12_270_6">"'file:///d:/obra%20andrade/bm%2002%20-%20cs/drenagem-bm02.xls'#$''.$k$31"</definedName>
    <definedName name="F_12_270_7">"'file:///d:/obra%20andrade/bm%2002%20-%20cs/drenagem-bm02.xls'#$''.$k$31"</definedName>
    <definedName name="F_12_30" localSheetId="4">#REF!</definedName>
    <definedName name="F_12_30" localSheetId="5">#REF!</definedName>
    <definedName name="F_12_30" localSheetId="6">#REF!</definedName>
    <definedName name="F_12_30" localSheetId="8">#REF!</definedName>
    <definedName name="F_12_30">#REF!</definedName>
    <definedName name="F_12_30_2">"'file:///d:/obra%20andrade/bm%2002%20-%20cs/drenagem-bm02.xls'#$''.$c$31"</definedName>
    <definedName name="F_12_30_3">"'file:///d:/obra%20andrade/bm%2002%20-%20cs/drenagem-bm02.xls'#$''.$c$31"</definedName>
    <definedName name="F_12_30_4">"'file:///d:/obra%20andrade/bm%2002%20-%20cs/drenagem-bm02.xls'#$''.$c$31"</definedName>
    <definedName name="F_12_30_5">"'file:///d:/obra%20andrade/bm%2002%20-%20cs/drenagem-bm02.xls'#$''.$c$31"</definedName>
    <definedName name="F_12_30_6">"'file:///d:/obra%20andrade/bm%2002%20-%20cs/drenagem-bm02.xls'#$''.$c$31"</definedName>
    <definedName name="F_12_30_7">"'file:///d:/obra%20andrade/bm%2002%20-%20cs/drenagem-bm02.xls'#$''.$c$31"</definedName>
    <definedName name="F_12_300" localSheetId="4">#REF!</definedName>
    <definedName name="F_12_300" localSheetId="5">#REF!</definedName>
    <definedName name="F_12_300" localSheetId="6">#REF!</definedName>
    <definedName name="F_12_300" localSheetId="8">#REF!</definedName>
    <definedName name="F_12_300">#REF!</definedName>
    <definedName name="F_12_300_2">"'file:///d:/obra%20andrade/bm%2002%20-%20cs/drenagem-bm02.xls'#$''.$l$31"</definedName>
    <definedName name="F_12_300_3">"'file:///d:/obra%20andrade/bm%2002%20-%20cs/drenagem-bm02.xls'#$''.$l$31"</definedName>
    <definedName name="F_12_300_4">"'file:///d:/obra%20andrade/bm%2002%20-%20cs/drenagem-bm02.xls'#$''.$l$31"</definedName>
    <definedName name="F_12_300_5">"'file:///d:/obra%20andrade/bm%2002%20-%20cs/drenagem-bm02.xls'#$''.$l$31"</definedName>
    <definedName name="F_12_300_6">"'file:///d:/obra%20andrade/bm%2002%20-%20cs/drenagem-bm02.xls'#$''.$l$31"</definedName>
    <definedName name="F_12_300_7">"'file:///d:/obra%20andrade/bm%2002%20-%20cs/drenagem-bm02.xls'#$''.$l$31"</definedName>
    <definedName name="F_12_330" localSheetId="4">#REF!</definedName>
    <definedName name="F_12_330" localSheetId="5">#REF!</definedName>
    <definedName name="F_12_330" localSheetId="6">#REF!</definedName>
    <definedName name="F_12_330" localSheetId="8">#REF!</definedName>
    <definedName name="F_12_330">#REF!</definedName>
    <definedName name="F_12_330_2">"'file:///d:/obra%20andrade/bm%2002%20-%20cs/drenagem-bm02.xls'#$''.$m$31"</definedName>
    <definedName name="F_12_330_3">"'file:///d:/obra%20andrade/bm%2002%20-%20cs/drenagem-bm02.xls'#$''.$m$31"</definedName>
    <definedName name="F_12_330_4">"'file:///d:/obra%20andrade/bm%2002%20-%20cs/drenagem-bm02.xls'#$''.$m$31"</definedName>
    <definedName name="F_12_330_5">"'file:///d:/obra%20andrade/bm%2002%20-%20cs/drenagem-bm02.xls'#$''.$m$31"</definedName>
    <definedName name="F_12_330_6">"'file:///d:/obra%20andrade/bm%2002%20-%20cs/drenagem-bm02.xls'#$''.$m$31"</definedName>
    <definedName name="F_12_330_7">"'file:///d:/obra%20andrade/bm%2002%20-%20cs/drenagem-bm02.xls'#$''.$m$31"</definedName>
    <definedName name="F_12_360" localSheetId="4">#REF!</definedName>
    <definedName name="F_12_360" localSheetId="5">#REF!</definedName>
    <definedName name="F_12_360" localSheetId="6">#REF!</definedName>
    <definedName name="F_12_360" localSheetId="8">#REF!</definedName>
    <definedName name="F_12_360">#REF!</definedName>
    <definedName name="F_12_360_2">"'file:///d:/obra%20andrade/bm%2002%20-%20cs/drenagem-bm02.xls'#$''.$n$31"</definedName>
    <definedName name="F_12_360_3">"'file:///d:/obra%20andrade/bm%2002%20-%20cs/drenagem-bm02.xls'#$''.$n$31"</definedName>
    <definedName name="F_12_360_4">"'file:///d:/obra%20andrade/bm%2002%20-%20cs/drenagem-bm02.xls'#$''.$n$31"</definedName>
    <definedName name="F_12_360_5">"'file:///d:/obra%20andrade/bm%2002%20-%20cs/drenagem-bm02.xls'#$''.$n$31"</definedName>
    <definedName name="F_12_360_6">"'file:///d:/obra%20andrade/bm%2002%20-%20cs/drenagem-bm02.xls'#$''.$n$31"</definedName>
    <definedName name="F_12_360_7">"'file:///d:/obra%20andrade/bm%2002%20-%20cs/drenagem-bm02.xls'#$''.$n$31"</definedName>
    <definedName name="F_12_390" localSheetId="4">#REF!</definedName>
    <definedName name="F_12_390" localSheetId="5">#REF!</definedName>
    <definedName name="F_12_390" localSheetId="6">#REF!</definedName>
    <definedName name="F_12_390" localSheetId="8">#REF!</definedName>
    <definedName name="F_12_390">#REF!</definedName>
    <definedName name="F_12_390_2">"'file:///d:/obra%20andrade/bm%2002%20-%20cs/drenagem-bm02.xls'#$''.$o$31"</definedName>
    <definedName name="F_12_390_3">"'file:///d:/obra%20andrade/bm%2002%20-%20cs/drenagem-bm02.xls'#$''.$o$31"</definedName>
    <definedName name="F_12_390_4">"'file:///d:/obra%20andrade/bm%2002%20-%20cs/drenagem-bm02.xls'#$''.$o$31"</definedName>
    <definedName name="F_12_390_5">"'file:///d:/obra%20andrade/bm%2002%20-%20cs/drenagem-bm02.xls'#$''.$o$31"</definedName>
    <definedName name="F_12_390_6">"'file:///d:/obra%20andrade/bm%2002%20-%20cs/drenagem-bm02.xls'#$''.$o$31"</definedName>
    <definedName name="F_12_390_7">"'file:///d:/obra%20andrade/bm%2002%20-%20cs/drenagem-bm02.xls'#$''.$o$31"</definedName>
    <definedName name="F_12_420" localSheetId="4">#REF!</definedName>
    <definedName name="F_12_420" localSheetId="5">#REF!</definedName>
    <definedName name="F_12_420" localSheetId="6">#REF!</definedName>
    <definedName name="F_12_420" localSheetId="8">#REF!</definedName>
    <definedName name="F_12_420">#REF!</definedName>
    <definedName name="F_12_420_2">"'file:///d:/obra%20andrade/bm%2002%20-%20cs/drenagem-bm02.xls'#$''.$p$31"</definedName>
    <definedName name="F_12_420_3">"'file:///d:/obra%20andrade/bm%2002%20-%20cs/drenagem-bm02.xls'#$''.$p$31"</definedName>
    <definedName name="F_12_420_4">"'file:///d:/obra%20andrade/bm%2002%20-%20cs/drenagem-bm02.xls'#$''.$p$31"</definedName>
    <definedName name="F_12_420_5">"'file:///d:/obra%20andrade/bm%2002%20-%20cs/drenagem-bm02.xls'#$''.$p$31"</definedName>
    <definedName name="F_12_420_6">"'file:///d:/obra%20andrade/bm%2002%20-%20cs/drenagem-bm02.xls'#$''.$p$31"</definedName>
    <definedName name="F_12_420_7">"'file:///d:/obra%20andrade/bm%2002%20-%20cs/drenagem-bm02.xls'#$''.$p$31"</definedName>
    <definedName name="F_12_450" localSheetId="4">#REF!</definedName>
    <definedName name="F_12_450" localSheetId="5">#REF!</definedName>
    <definedName name="F_12_450" localSheetId="6">#REF!</definedName>
    <definedName name="F_12_450" localSheetId="8">#REF!</definedName>
    <definedName name="F_12_450">#REF!</definedName>
    <definedName name="F_12_450_2">"'file:///d:/obra%20andrade/bm%2002%20-%20cs/drenagem-bm02.xls'#$''.$q$31"</definedName>
    <definedName name="F_12_450_3">"'file:///d:/obra%20andrade/bm%2002%20-%20cs/drenagem-bm02.xls'#$''.$q$31"</definedName>
    <definedName name="F_12_450_4">"'file:///d:/obra%20andrade/bm%2002%20-%20cs/drenagem-bm02.xls'#$''.$q$31"</definedName>
    <definedName name="F_12_450_5">"'file:///d:/obra%20andrade/bm%2002%20-%20cs/drenagem-bm02.xls'#$''.$q$31"</definedName>
    <definedName name="F_12_450_6">"'file:///d:/obra%20andrade/bm%2002%20-%20cs/drenagem-bm02.xls'#$''.$q$31"</definedName>
    <definedName name="F_12_450_7">"'file:///d:/obra%20andrade/bm%2002%20-%20cs/drenagem-bm02.xls'#$''.$q$31"</definedName>
    <definedName name="F_12_480" localSheetId="4">#REF!</definedName>
    <definedName name="F_12_480" localSheetId="5">#REF!</definedName>
    <definedName name="F_12_480" localSheetId="6">#REF!</definedName>
    <definedName name="F_12_480" localSheetId="8">#REF!</definedName>
    <definedName name="F_12_480">#REF!</definedName>
    <definedName name="F_12_480_2">"'file:///d:/obra%20andrade/bm%2002%20-%20cs/drenagem-bm02.xls'#$''.$r$31"</definedName>
    <definedName name="F_12_480_3">"'file:///d:/obra%20andrade/bm%2002%20-%20cs/drenagem-bm02.xls'#$''.$r$31"</definedName>
    <definedName name="F_12_480_4">"'file:///d:/obra%20andrade/bm%2002%20-%20cs/drenagem-bm02.xls'#$''.$r$31"</definedName>
    <definedName name="F_12_480_5">"'file:///d:/obra%20andrade/bm%2002%20-%20cs/drenagem-bm02.xls'#$''.$r$31"</definedName>
    <definedName name="F_12_480_6">"'file:///d:/obra%20andrade/bm%2002%20-%20cs/drenagem-bm02.xls'#$''.$r$31"</definedName>
    <definedName name="F_12_480_7">"'file:///d:/obra%20andrade/bm%2002%20-%20cs/drenagem-bm02.xls'#$''.$r$31"</definedName>
    <definedName name="F_12_510" localSheetId="4">#REF!</definedName>
    <definedName name="F_12_510" localSheetId="5">#REF!</definedName>
    <definedName name="F_12_510" localSheetId="6">#REF!</definedName>
    <definedName name="F_12_510" localSheetId="8">#REF!</definedName>
    <definedName name="F_12_510">#REF!</definedName>
    <definedName name="F_12_510_2">"'file:///d:/obra%20andrade/bm%2002%20-%20cs/drenagem-bm02.xls'#$''.$s$31"</definedName>
    <definedName name="F_12_510_3">"'file:///d:/obra%20andrade/bm%2002%20-%20cs/drenagem-bm02.xls'#$''.$s$31"</definedName>
    <definedName name="F_12_510_4">"'file:///d:/obra%20andrade/bm%2002%20-%20cs/drenagem-bm02.xls'#$''.$s$31"</definedName>
    <definedName name="F_12_510_5">"'file:///d:/obra%20andrade/bm%2002%20-%20cs/drenagem-bm02.xls'#$''.$s$31"</definedName>
    <definedName name="F_12_510_6">"'file:///d:/obra%20andrade/bm%2002%20-%20cs/drenagem-bm02.xls'#$''.$s$31"</definedName>
    <definedName name="F_12_510_7">"'file:///d:/obra%20andrade/bm%2002%20-%20cs/drenagem-bm02.xls'#$''.$s$31"</definedName>
    <definedName name="F_12_540" localSheetId="4">#REF!</definedName>
    <definedName name="F_12_540" localSheetId="5">#REF!</definedName>
    <definedName name="F_12_540" localSheetId="6">#REF!</definedName>
    <definedName name="F_12_540" localSheetId="8">#REF!</definedName>
    <definedName name="F_12_540">#REF!</definedName>
    <definedName name="F_12_540_2">"'file:///d:/obra%20andrade/bm%2002%20-%20cs/drenagem-bm02.xls'#$''.$t$31"</definedName>
    <definedName name="F_12_540_3">"'file:///d:/obra%20andrade/bm%2002%20-%20cs/drenagem-bm02.xls'#$''.$t$31"</definedName>
    <definedName name="F_12_540_4">"'file:///d:/obra%20andrade/bm%2002%20-%20cs/drenagem-bm02.xls'#$''.$t$31"</definedName>
    <definedName name="F_12_540_5">"'file:///d:/obra%20andrade/bm%2002%20-%20cs/drenagem-bm02.xls'#$''.$t$31"</definedName>
    <definedName name="F_12_540_6">"'file:///d:/obra%20andrade/bm%2002%20-%20cs/drenagem-bm02.xls'#$''.$t$31"</definedName>
    <definedName name="F_12_540_7">"'file:///d:/obra%20andrade/bm%2002%20-%20cs/drenagem-bm02.xls'#$''.$t$31"</definedName>
    <definedName name="F_12_570" localSheetId="4">#REF!</definedName>
    <definedName name="F_12_570" localSheetId="5">#REF!</definedName>
    <definedName name="F_12_570" localSheetId="6">#REF!</definedName>
    <definedName name="F_12_570" localSheetId="8">#REF!</definedName>
    <definedName name="F_12_570">#REF!</definedName>
    <definedName name="F_12_570_2">"'file:///d:/obra%20andrade/bm%2002%20-%20cs/drenagem-bm02.xls'#$''.$u$31"</definedName>
    <definedName name="F_12_570_3">"'file:///d:/obra%20andrade/bm%2002%20-%20cs/drenagem-bm02.xls'#$''.$u$31"</definedName>
    <definedName name="F_12_570_4">"'file:///d:/obra%20andrade/bm%2002%20-%20cs/drenagem-bm02.xls'#$''.$u$31"</definedName>
    <definedName name="F_12_570_5">"'file:///d:/obra%20andrade/bm%2002%20-%20cs/drenagem-bm02.xls'#$''.$u$31"</definedName>
    <definedName name="F_12_570_6">"'file:///d:/obra%20andrade/bm%2002%20-%20cs/drenagem-bm02.xls'#$''.$u$31"</definedName>
    <definedName name="F_12_570_7">"'file:///d:/obra%20andrade/bm%2002%20-%20cs/drenagem-bm02.xls'#$''.$u$31"</definedName>
    <definedName name="F_12_60" localSheetId="4">#REF!</definedName>
    <definedName name="F_12_60" localSheetId="5">#REF!</definedName>
    <definedName name="F_12_60" localSheetId="6">#REF!</definedName>
    <definedName name="F_12_60" localSheetId="8">#REF!</definedName>
    <definedName name="F_12_60">#REF!</definedName>
    <definedName name="F_12_60_2">"'file:///d:/obra%20andrade/bm%2002%20-%20cs/drenagem-bm02.xls'#$''.$d$31"</definedName>
    <definedName name="F_12_60_3">"'file:///d:/obra%20andrade/bm%2002%20-%20cs/drenagem-bm02.xls'#$''.$d$31"</definedName>
    <definedName name="F_12_60_4">"'file:///d:/obra%20andrade/bm%2002%20-%20cs/drenagem-bm02.xls'#$''.$d$31"</definedName>
    <definedName name="F_12_60_5">"'file:///d:/obra%20andrade/bm%2002%20-%20cs/drenagem-bm02.xls'#$''.$d$31"</definedName>
    <definedName name="F_12_60_6">"'file:///d:/obra%20andrade/bm%2002%20-%20cs/drenagem-bm02.xls'#$''.$d$31"</definedName>
    <definedName name="F_12_60_7">"'file:///d:/obra%20andrade/bm%2002%20-%20cs/drenagem-bm02.xls'#$''.$d$31"</definedName>
    <definedName name="F_12_600" localSheetId="4">#REF!</definedName>
    <definedName name="F_12_600" localSheetId="5">#REF!</definedName>
    <definedName name="F_12_600" localSheetId="6">#REF!</definedName>
    <definedName name="F_12_600" localSheetId="8">#REF!</definedName>
    <definedName name="F_12_600">#REF!</definedName>
    <definedName name="F_12_600_2">"'file:///d:/obra%20andrade/bm%2002%20-%20cs/drenagem-bm02.xls'#$''.$v$31"</definedName>
    <definedName name="F_12_600_3">"'file:///d:/obra%20andrade/bm%2002%20-%20cs/drenagem-bm02.xls'#$''.$v$31"</definedName>
    <definedName name="F_12_600_4">"'file:///d:/obra%20andrade/bm%2002%20-%20cs/drenagem-bm02.xls'#$''.$v$31"</definedName>
    <definedName name="F_12_600_5">"'file:///d:/obra%20andrade/bm%2002%20-%20cs/drenagem-bm02.xls'#$''.$v$31"</definedName>
    <definedName name="F_12_600_6">"'file:///d:/obra%20andrade/bm%2002%20-%20cs/drenagem-bm02.xls'#$''.$v$31"</definedName>
    <definedName name="F_12_600_7">"'file:///d:/obra%20andrade/bm%2002%20-%20cs/drenagem-bm02.xls'#$''.$v$31"</definedName>
    <definedName name="F_12_630" localSheetId="4">#REF!</definedName>
    <definedName name="F_12_630" localSheetId="5">#REF!</definedName>
    <definedName name="F_12_630" localSheetId="6">#REF!</definedName>
    <definedName name="F_12_630" localSheetId="8">#REF!</definedName>
    <definedName name="F_12_630">#REF!</definedName>
    <definedName name="F_12_630_2">"'file:///d:/obra%20andrade/bm%2002%20-%20cs/drenagem-bm02.xls'#$''.$w$31"</definedName>
    <definedName name="F_12_630_3">"'file:///d:/obra%20andrade/bm%2002%20-%20cs/drenagem-bm02.xls'#$''.$w$31"</definedName>
    <definedName name="F_12_630_4">"'file:///d:/obra%20andrade/bm%2002%20-%20cs/drenagem-bm02.xls'#$''.$w$31"</definedName>
    <definedName name="F_12_630_5">"'file:///d:/obra%20andrade/bm%2002%20-%20cs/drenagem-bm02.xls'#$''.$w$31"</definedName>
    <definedName name="F_12_630_6">"'file:///d:/obra%20andrade/bm%2002%20-%20cs/drenagem-bm02.xls'#$''.$w$31"</definedName>
    <definedName name="F_12_630_7">"'file:///d:/obra%20andrade/bm%2002%20-%20cs/drenagem-bm02.xls'#$''.$w$31"</definedName>
    <definedName name="F_12_660" localSheetId="4">#REF!</definedName>
    <definedName name="F_12_660" localSheetId="5">#REF!</definedName>
    <definedName name="F_12_660" localSheetId="6">#REF!</definedName>
    <definedName name="F_12_660" localSheetId="8">#REF!</definedName>
    <definedName name="F_12_660">#REF!</definedName>
    <definedName name="F_12_660_2">"'file:///d:/obra%20andrade/bm%2002%20-%20cs/drenagem-bm02.xls'#$''.$x$31"</definedName>
    <definedName name="F_12_660_3">"'file:///d:/obra%20andrade/bm%2002%20-%20cs/drenagem-bm02.xls'#$''.$x$31"</definedName>
    <definedName name="F_12_660_4">"'file:///d:/obra%20andrade/bm%2002%20-%20cs/drenagem-bm02.xls'#$''.$x$31"</definedName>
    <definedName name="F_12_660_5">"'file:///d:/obra%20andrade/bm%2002%20-%20cs/drenagem-bm02.xls'#$''.$x$31"</definedName>
    <definedName name="F_12_660_6">"'file:///d:/obra%20andrade/bm%2002%20-%20cs/drenagem-bm02.xls'#$''.$x$31"</definedName>
    <definedName name="F_12_660_7">"'file:///d:/obra%20andrade/bm%2002%20-%20cs/drenagem-bm02.xls'#$''.$x$31"</definedName>
    <definedName name="F_12_690" localSheetId="4">#REF!</definedName>
    <definedName name="F_12_690" localSheetId="5">#REF!</definedName>
    <definedName name="F_12_690" localSheetId="6">#REF!</definedName>
    <definedName name="F_12_690" localSheetId="8">#REF!</definedName>
    <definedName name="F_12_690">#REF!</definedName>
    <definedName name="F_12_690_2">"'file:///d:/obra%20andrade/bm%2002%20-%20cs/drenagem-bm02.xls'#$''.$y$31"</definedName>
    <definedName name="F_12_690_3">"'file:///d:/obra%20andrade/bm%2002%20-%20cs/drenagem-bm02.xls'#$''.$y$31"</definedName>
    <definedName name="F_12_690_4">"'file:///d:/obra%20andrade/bm%2002%20-%20cs/drenagem-bm02.xls'#$''.$y$31"</definedName>
    <definedName name="F_12_690_5">"'file:///d:/obra%20andrade/bm%2002%20-%20cs/drenagem-bm02.xls'#$''.$y$31"</definedName>
    <definedName name="F_12_690_6">"'file:///d:/obra%20andrade/bm%2002%20-%20cs/drenagem-bm02.xls'#$''.$y$31"</definedName>
    <definedName name="F_12_690_7">"'file:///d:/obra%20andrade/bm%2002%20-%20cs/drenagem-bm02.xls'#$''.$y$31"</definedName>
    <definedName name="F_12_720" localSheetId="4">#REF!</definedName>
    <definedName name="F_12_720" localSheetId="5">#REF!</definedName>
    <definedName name="F_12_720" localSheetId="6">#REF!</definedName>
    <definedName name="F_12_720" localSheetId="8">#REF!</definedName>
    <definedName name="F_12_720">#REF!</definedName>
    <definedName name="F_12_720_2">"'file:///d:/obra%20andrade/bm%2002%20-%20cs/drenagem-bm02.xls'#$''.$z$31"</definedName>
    <definedName name="F_12_720_3">"'file:///d:/obra%20andrade/bm%2002%20-%20cs/drenagem-bm02.xls'#$''.$z$31"</definedName>
    <definedName name="F_12_720_4">"'file:///d:/obra%20andrade/bm%2002%20-%20cs/drenagem-bm02.xls'#$''.$z$31"</definedName>
    <definedName name="F_12_720_5">"'file:///d:/obra%20andrade/bm%2002%20-%20cs/drenagem-bm02.xls'#$''.$z$31"</definedName>
    <definedName name="F_12_720_6">"'file:///d:/obra%20andrade/bm%2002%20-%20cs/drenagem-bm02.xls'#$''.$z$31"</definedName>
    <definedName name="F_12_720_7">"'file:///d:/obra%20andrade/bm%2002%20-%20cs/drenagem-bm02.xls'#$''.$z$31"</definedName>
    <definedName name="F_12_90" localSheetId="4">#REF!</definedName>
    <definedName name="F_12_90" localSheetId="5">#REF!</definedName>
    <definedName name="F_12_90" localSheetId="6">#REF!</definedName>
    <definedName name="F_12_90" localSheetId="8">#REF!</definedName>
    <definedName name="F_12_90">#REF!</definedName>
    <definedName name="F_12_90_2">"'file:///d:/obra%20andrade/bm%2002%20-%20cs/drenagem-bm02.xls'#$''.$e$31"</definedName>
    <definedName name="F_12_90_3">"'file:///d:/obra%20andrade/bm%2002%20-%20cs/drenagem-bm02.xls'#$''.$e$31"</definedName>
    <definedName name="F_12_90_4">"'file:///d:/obra%20andrade/bm%2002%20-%20cs/drenagem-bm02.xls'#$''.$e$31"</definedName>
    <definedName name="F_12_90_5">"'file:///d:/obra%20andrade/bm%2002%20-%20cs/drenagem-bm02.xls'#$''.$e$31"</definedName>
    <definedName name="F_12_90_6">"'file:///d:/obra%20andrade/bm%2002%20-%20cs/drenagem-bm02.xls'#$''.$e$31"</definedName>
    <definedName name="F_12_90_7">"'file:///d:/obra%20andrade/bm%2002%20-%20cs/drenagem-bm02.xls'#$''.$e$31"</definedName>
    <definedName name="F_13_120" localSheetId="4">#REF!</definedName>
    <definedName name="F_13_120" localSheetId="5">#REF!</definedName>
    <definedName name="F_13_120" localSheetId="6">#REF!</definedName>
    <definedName name="F_13_120" localSheetId="8">#REF!</definedName>
    <definedName name="F_13_120">#REF!</definedName>
    <definedName name="F_13_120_2">"'file:///d:/obra%20andrade/bm%2002%20-%20cs/drenagem-bm02.xls'#$''.$f$33"</definedName>
    <definedName name="F_13_120_3">"'file:///d:/obra%20andrade/bm%2002%20-%20cs/drenagem-bm02.xls'#$''.$f$33"</definedName>
    <definedName name="F_13_120_4">"'file:///d:/obra%20andrade/bm%2002%20-%20cs/drenagem-bm02.xls'#$''.$f$33"</definedName>
    <definedName name="F_13_120_5">"'file:///d:/obra%20andrade/bm%2002%20-%20cs/drenagem-bm02.xls'#$''.$f$33"</definedName>
    <definedName name="F_13_120_6">"'file:///d:/obra%20andrade/bm%2002%20-%20cs/drenagem-bm02.xls'#$''.$f$33"</definedName>
    <definedName name="F_13_120_7">"'file:///d:/obra%20andrade/bm%2002%20-%20cs/drenagem-bm02.xls'#$''.$f$33"</definedName>
    <definedName name="F_13_150" localSheetId="4">#REF!</definedName>
    <definedName name="F_13_150" localSheetId="5">#REF!</definedName>
    <definedName name="F_13_150" localSheetId="6">#REF!</definedName>
    <definedName name="F_13_150" localSheetId="8">#REF!</definedName>
    <definedName name="F_13_150">#REF!</definedName>
    <definedName name="F_13_150_2">"'file:///d:/obra%20andrade/bm%2002%20-%20cs/drenagem-bm02.xls'#$''.$g$33"</definedName>
    <definedName name="F_13_150_3">"'file:///d:/obra%20andrade/bm%2002%20-%20cs/drenagem-bm02.xls'#$''.$g$33"</definedName>
    <definedName name="F_13_150_4">"'file:///d:/obra%20andrade/bm%2002%20-%20cs/drenagem-bm02.xls'#$''.$g$33"</definedName>
    <definedName name="F_13_150_5">"'file:///d:/obra%20andrade/bm%2002%20-%20cs/drenagem-bm02.xls'#$''.$g$33"</definedName>
    <definedName name="F_13_150_6">"'file:///d:/obra%20andrade/bm%2002%20-%20cs/drenagem-bm02.xls'#$''.$g$33"</definedName>
    <definedName name="F_13_150_7">"'file:///d:/obra%20andrade/bm%2002%20-%20cs/drenagem-bm02.xls'#$''.$g$33"</definedName>
    <definedName name="F_13_180" localSheetId="4">#REF!</definedName>
    <definedName name="F_13_180" localSheetId="5">#REF!</definedName>
    <definedName name="F_13_180" localSheetId="6">#REF!</definedName>
    <definedName name="F_13_180" localSheetId="8">#REF!</definedName>
    <definedName name="F_13_180">#REF!</definedName>
    <definedName name="F_13_180_2">"'file:///d:/obra%20andrade/bm%2002%20-%20cs/drenagem-bm02.xls'#$''.$h$33"</definedName>
    <definedName name="F_13_180_3">"'file:///d:/obra%20andrade/bm%2002%20-%20cs/drenagem-bm02.xls'#$''.$h$33"</definedName>
    <definedName name="F_13_180_4">"'file:///d:/obra%20andrade/bm%2002%20-%20cs/drenagem-bm02.xls'#$''.$h$33"</definedName>
    <definedName name="F_13_180_5">"'file:///d:/obra%20andrade/bm%2002%20-%20cs/drenagem-bm02.xls'#$''.$h$33"</definedName>
    <definedName name="F_13_180_6">"'file:///d:/obra%20andrade/bm%2002%20-%20cs/drenagem-bm02.xls'#$''.$h$33"</definedName>
    <definedName name="F_13_180_7">"'file:///d:/obra%20andrade/bm%2002%20-%20cs/drenagem-bm02.xls'#$''.$h$33"</definedName>
    <definedName name="F_13_210" localSheetId="4">#REF!</definedName>
    <definedName name="F_13_210" localSheetId="5">#REF!</definedName>
    <definedName name="F_13_210" localSheetId="6">#REF!</definedName>
    <definedName name="F_13_210" localSheetId="8">#REF!</definedName>
    <definedName name="F_13_210">#REF!</definedName>
    <definedName name="F_13_210_2">"'file:///d:/obra%20andrade/bm%2002%20-%20cs/drenagem-bm02.xls'#$''.$i$33"</definedName>
    <definedName name="F_13_210_3">"'file:///d:/obra%20andrade/bm%2002%20-%20cs/drenagem-bm02.xls'#$''.$i$33"</definedName>
    <definedName name="F_13_210_4">"'file:///d:/obra%20andrade/bm%2002%20-%20cs/drenagem-bm02.xls'#$''.$i$33"</definedName>
    <definedName name="F_13_210_5">"'file:///d:/obra%20andrade/bm%2002%20-%20cs/drenagem-bm02.xls'#$''.$i$33"</definedName>
    <definedName name="F_13_210_6">"'file:///d:/obra%20andrade/bm%2002%20-%20cs/drenagem-bm02.xls'#$''.$i$33"</definedName>
    <definedName name="F_13_210_7">"'file:///d:/obra%20andrade/bm%2002%20-%20cs/drenagem-bm02.xls'#$''.$i$33"</definedName>
    <definedName name="F_13_240" localSheetId="4">#REF!</definedName>
    <definedName name="F_13_240" localSheetId="5">#REF!</definedName>
    <definedName name="F_13_240" localSheetId="6">#REF!</definedName>
    <definedName name="F_13_240" localSheetId="8">#REF!</definedName>
    <definedName name="F_13_240">#REF!</definedName>
    <definedName name="F_13_240_2">"'file:///d:/obra%20andrade/bm%2002%20-%20cs/drenagem-bm02.xls'#$''.$j$33"</definedName>
    <definedName name="F_13_240_3">"'file:///d:/obra%20andrade/bm%2002%20-%20cs/drenagem-bm02.xls'#$''.$j$33"</definedName>
    <definedName name="F_13_240_4">"'file:///d:/obra%20andrade/bm%2002%20-%20cs/drenagem-bm02.xls'#$''.$j$33"</definedName>
    <definedName name="F_13_240_5">"'file:///d:/obra%20andrade/bm%2002%20-%20cs/drenagem-bm02.xls'#$''.$j$33"</definedName>
    <definedName name="F_13_240_6">"'file:///d:/obra%20andrade/bm%2002%20-%20cs/drenagem-bm02.xls'#$''.$j$33"</definedName>
    <definedName name="F_13_240_7">"'file:///d:/obra%20andrade/bm%2002%20-%20cs/drenagem-bm02.xls'#$''.$j$33"</definedName>
    <definedName name="F_13_270" localSheetId="4">#REF!</definedName>
    <definedName name="F_13_270" localSheetId="5">#REF!</definedName>
    <definedName name="F_13_270" localSheetId="6">#REF!</definedName>
    <definedName name="F_13_270" localSheetId="8">#REF!</definedName>
    <definedName name="F_13_270">#REF!</definedName>
    <definedName name="F_13_270_2">"'file:///d:/obra%20andrade/bm%2002%20-%20cs/drenagem-bm02.xls'#$''.$k$33"</definedName>
    <definedName name="F_13_270_3">"'file:///d:/obra%20andrade/bm%2002%20-%20cs/drenagem-bm02.xls'#$''.$k$33"</definedName>
    <definedName name="F_13_270_4">"'file:///d:/obra%20andrade/bm%2002%20-%20cs/drenagem-bm02.xls'#$''.$k$33"</definedName>
    <definedName name="F_13_270_5">"'file:///d:/obra%20andrade/bm%2002%20-%20cs/drenagem-bm02.xls'#$''.$k$33"</definedName>
    <definedName name="F_13_270_6">"'file:///d:/obra%20andrade/bm%2002%20-%20cs/drenagem-bm02.xls'#$''.$k$33"</definedName>
    <definedName name="F_13_270_7">"'file:///d:/obra%20andrade/bm%2002%20-%20cs/drenagem-bm02.xls'#$''.$k$33"</definedName>
    <definedName name="F_13_30" localSheetId="4">#REF!</definedName>
    <definedName name="F_13_30" localSheetId="5">#REF!</definedName>
    <definedName name="F_13_30" localSheetId="6">#REF!</definedName>
    <definedName name="F_13_30" localSheetId="8">#REF!</definedName>
    <definedName name="F_13_30">#REF!</definedName>
    <definedName name="F_13_30_2">"'file:///d:/obra%20andrade/bm%2002%20-%20cs/drenagem-bm02.xls'#$''.$c$33"</definedName>
    <definedName name="F_13_30_3">"'file:///d:/obra%20andrade/bm%2002%20-%20cs/drenagem-bm02.xls'#$''.$c$33"</definedName>
    <definedName name="F_13_30_4">"'file:///d:/obra%20andrade/bm%2002%20-%20cs/drenagem-bm02.xls'#$''.$c$33"</definedName>
    <definedName name="F_13_30_5">"'file:///d:/obra%20andrade/bm%2002%20-%20cs/drenagem-bm02.xls'#$''.$c$33"</definedName>
    <definedName name="F_13_30_6">"'file:///d:/obra%20andrade/bm%2002%20-%20cs/drenagem-bm02.xls'#$''.$c$33"</definedName>
    <definedName name="F_13_30_7">"'file:///d:/obra%20andrade/bm%2002%20-%20cs/drenagem-bm02.xls'#$''.$c$33"</definedName>
    <definedName name="F_13_300" localSheetId="4">#REF!</definedName>
    <definedName name="F_13_300" localSheetId="5">#REF!</definedName>
    <definedName name="F_13_300" localSheetId="6">#REF!</definedName>
    <definedName name="F_13_300" localSheetId="8">#REF!</definedName>
    <definedName name="F_13_300">#REF!</definedName>
    <definedName name="F_13_300_2">"'file:///d:/obra%20andrade/bm%2002%20-%20cs/drenagem-bm02.xls'#$''.$l$33"</definedName>
    <definedName name="F_13_300_3">"'file:///d:/obra%20andrade/bm%2002%20-%20cs/drenagem-bm02.xls'#$''.$l$33"</definedName>
    <definedName name="F_13_300_4">"'file:///d:/obra%20andrade/bm%2002%20-%20cs/drenagem-bm02.xls'#$''.$l$33"</definedName>
    <definedName name="F_13_300_5">"'file:///d:/obra%20andrade/bm%2002%20-%20cs/drenagem-bm02.xls'#$''.$l$33"</definedName>
    <definedName name="F_13_300_6">"'file:///d:/obra%20andrade/bm%2002%20-%20cs/drenagem-bm02.xls'#$''.$l$33"</definedName>
    <definedName name="F_13_300_7">"'file:///d:/obra%20andrade/bm%2002%20-%20cs/drenagem-bm02.xls'#$''.$l$33"</definedName>
    <definedName name="F_13_330" localSheetId="4">#REF!</definedName>
    <definedName name="F_13_330" localSheetId="5">#REF!</definedName>
    <definedName name="F_13_330" localSheetId="6">#REF!</definedName>
    <definedName name="F_13_330" localSheetId="8">#REF!</definedName>
    <definedName name="F_13_330">#REF!</definedName>
    <definedName name="F_13_330_2">"'file:///d:/obra%20andrade/bm%2002%20-%20cs/drenagem-bm02.xls'#$''.$m$33"</definedName>
    <definedName name="F_13_330_3">"'file:///d:/obra%20andrade/bm%2002%20-%20cs/drenagem-bm02.xls'#$''.$m$33"</definedName>
    <definedName name="F_13_330_4">"'file:///d:/obra%20andrade/bm%2002%20-%20cs/drenagem-bm02.xls'#$''.$m$33"</definedName>
    <definedName name="F_13_330_5">"'file:///d:/obra%20andrade/bm%2002%20-%20cs/drenagem-bm02.xls'#$''.$m$33"</definedName>
    <definedName name="F_13_330_6">"'file:///d:/obra%20andrade/bm%2002%20-%20cs/drenagem-bm02.xls'#$''.$m$33"</definedName>
    <definedName name="F_13_330_7">"'file:///d:/obra%20andrade/bm%2002%20-%20cs/drenagem-bm02.xls'#$''.$m$33"</definedName>
    <definedName name="F_13_360" localSheetId="4">#REF!</definedName>
    <definedName name="F_13_360" localSheetId="5">#REF!</definedName>
    <definedName name="F_13_360" localSheetId="6">#REF!</definedName>
    <definedName name="F_13_360" localSheetId="8">#REF!</definedName>
    <definedName name="F_13_360">#REF!</definedName>
    <definedName name="F_13_360_2">"'file:///d:/obra%20andrade/bm%2002%20-%20cs/drenagem-bm02.xls'#$''.$n$33"</definedName>
    <definedName name="F_13_360_3">"'file:///d:/obra%20andrade/bm%2002%20-%20cs/drenagem-bm02.xls'#$''.$n$33"</definedName>
    <definedName name="F_13_360_4">"'file:///d:/obra%20andrade/bm%2002%20-%20cs/drenagem-bm02.xls'#$''.$n$33"</definedName>
    <definedName name="F_13_360_5">"'file:///d:/obra%20andrade/bm%2002%20-%20cs/drenagem-bm02.xls'#$''.$n$33"</definedName>
    <definedName name="F_13_360_6">"'file:///d:/obra%20andrade/bm%2002%20-%20cs/drenagem-bm02.xls'#$''.$n$33"</definedName>
    <definedName name="F_13_360_7">"'file:///d:/obra%20andrade/bm%2002%20-%20cs/drenagem-bm02.xls'#$''.$n$33"</definedName>
    <definedName name="F_13_390" localSheetId="4">#REF!</definedName>
    <definedName name="F_13_390" localSheetId="5">#REF!</definedName>
    <definedName name="F_13_390" localSheetId="6">#REF!</definedName>
    <definedName name="F_13_390" localSheetId="8">#REF!</definedName>
    <definedName name="F_13_390">#REF!</definedName>
    <definedName name="F_13_390_2">"'file:///d:/obra%20andrade/bm%2002%20-%20cs/drenagem-bm02.xls'#$''.$o$33"</definedName>
    <definedName name="F_13_390_3">"'file:///d:/obra%20andrade/bm%2002%20-%20cs/drenagem-bm02.xls'#$''.$o$33"</definedName>
    <definedName name="F_13_390_4">"'file:///d:/obra%20andrade/bm%2002%20-%20cs/drenagem-bm02.xls'#$''.$o$33"</definedName>
    <definedName name="F_13_390_5">"'file:///d:/obra%20andrade/bm%2002%20-%20cs/drenagem-bm02.xls'#$''.$o$33"</definedName>
    <definedName name="F_13_390_6">"'file:///d:/obra%20andrade/bm%2002%20-%20cs/drenagem-bm02.xls'#$''.$o$33"</definedName>
    <definedName name="F_13_390_7">"'file:///d:/obra%20andrade/bm%2002%20-%20cs/drenagem-bm02.xls'#$''.$o$33"</definedName>
    <definedName name="F_13_420" localSheetId="4">#REF!</definedName>
    <definedName name="F_13_420" localSheetId="5">#REF!</definedName>
    <definedName name="F_13_420" localSheetId="6">#REF!</definedName>
    <definedName name="F_13_420" localSheetId="8">#REF!</definedName>
    <definedName name="F_13_420">#REF!</definedName>
    <definedName name="F_13_420_2">"'file:///d:/obra%20andrade/bm%2002%20-%20cs/drenagem-bm02.xls'#$''.$p$33"</definedName>
    <definedName name="F_13_420_3">"'file:///d:/obra%20andrade/bm%2002%20-%20cs/drenagem-bm02.xls'#$''.$p$33"</definedName>
    <definedName name="F_13_420_4">"'file:///d:/obra%20andrade/bm%2002%20-%20cs/drenagem-bm02.xls'#$''.$p$33"</definedName>
    <definedName name="F_13_420_5">"'file:///d:/obra%20andrade/bm%2002%20-%20cs/drenagem-bm02.xls'#$''.$p$33"</definedName>
    <definedName name="F_13_420_6">"'file:///d:/obra%20andrade/bm%2002%20-%20cs/drenagem-bm02.xls'#$''.$p$33"</definedName>
    <definedName name="F_13_420_7">"'file:///d:/obra%20andrade/bm%2002%20-%20cs/drenagem-bm02.xls'#$''.$p$33"</definedName>
    <definedName name="F_13_450" localSheetId="4">#REF!</definedName>
    <definedName name="F_13_450" localSheetId="5">#REF!</definedName>
    <definedName name="F_13_450" localSheetId="6">#REF!</definedName>
    <definedName name="F_13_450" localSheetId="8">#REF!</definedName>
    <definedName name="F_13_450">#REF!</definedName>
    <definedName name="F_13_450_2">"'file:///d:/obra%20andrade/bm%2002%20-%20cs/drenagem-bm02.xls'#$''.$q$33"</definedName>
    <definedName name="F_13_450_3">"'file:///d:/obra%20andrade/bm%2002%20-%20cs/drenagem-bm02.xls'#$''.$q$33"</definedName>
    <definedName name="F_13_450_4">"'file:///d:/obra%20andrade/bm%2002%20-%20cs/drenagem-bm02.xls'#$''.$q$33"</definedName>
    <definedName name="F_13_450_5">"'file:///d:/obra%20andrade/bm%2002%20-%20cs/drenagem-bm02.xls'#$''.$q$33"</definedName>
    <definedName name="F_13_450_6">"'file:///d:/obra%20andrade/bm%2002%20-%20cs/drenagem-bm02.xls'#$''.$q$33"</definedName>
    <definedName name="F_13_450_7">"'file:///d:/obra%20andrade/bm%2002%20-%20cs/drenagem-bm02.xls'#$''.$q$33"</definedName>
    <definedName name="F_13_480" localSheetId="4">#REF!</definedName>
    <definedName name="F_13_480" localSheetId="5">#REF!</definedName>
    <definedName name="F_13_480" localSheetId="6">#REF!</definedName>
    <definedName name="F_13_480" localSheetId="8">#REF!</definedName>
    <definedName name="F_13_480">#REF!</definedName>
    <definedName name="F_13_480_2">"'file:///d:/obra%20andrade/bm%2002%20-%20cs/drenagem-bm02.xls'#$''.$r$33"</definedName>
    <definedName name="F_13_480_3">"'file:///d:/obra%20andrade/bm%2002%20-%20cs/drenagem-bm02.xls'#$''.$r$33"</definedName>
    <definedName name="F_13_480_4">"'file:///d:/obra%20andrade/bm%2002%20-%20cs/drenagem-bm02.xls'#$''.$r$33"</definedName>
    <definedName name="F_13_480_5">"'file:///d:/obra%20andrade/bm%2002%20-%20cs/drenagem-bm02.xls'#$''.$r$33"</definedName>
    <definedName name="F_13_480_6">"'file:///d:/obra%20andrade/bm%2002%20-%20cs/drenagem-bm02.xls'#$''.$r$33"</definedName>
    <definedName name="F_13_480_7">"'file:///d:/obra%20andrade/bm%2002%20-%20cs/drenagem-bm02.xls'#$''.$r$33"</definedName>
    <definedName name="F_13_510" localSheetId="4">#REF!</definedName>
    <definedName name="F_13_510" localSheetId="5">#REF!</definedName>
    <definedName name="F_13_510" localSheetId="6">#REF!</definedName>
    <definedName name="F_13_510" localSheetId="8">#REF!</definedName>
    <definedName name="F_13_510">#REF!</definedName>
    <definedName name="F_13_510_2">"'file:///d:/obra%20andrade/bm%2002%20-%20cs/drenagem-bm02.xls'#$''.$s$33"</definedName>
    <definedName name="F_13_510_3">"'file:///d:/obra%20andrade/bm%2002%20-%20cs/drenagem-bm02.xls'#$''.$s$33"</definedName>
    <definedName name="F_13_510_4">"'file:///d:/obra%20andrade/bm%2002%20-%20cs/drenagem-bm02.xls'#$''.$s$33"</definedName>
    <definedName name="F_13_510_5">"'file:///d:/obra%20andrade/bm%2002%20-%20cs/drenagem-bm02.xls'#$''.$s$33"</definedName>
    <definedName name="F_13_510_6">"'file:///d:/obra%20andrade/bm%2002%20-%20cs/drenagem-bm02.xls'#$''.$s$33"</definedName>
    <definedName name="F_13_510_7">"'file:///d:/obra%20andrade/bm%2002%20-%20cs/drenagem-bm02.xls'#$''.$s$33"</definedName>
    <definedName name="F_13_540" localSheetId="4">#REF!</definedName>
    <definedName name="F_13_540" localSheetId="5">#REF!</definedName>
    <definedName name="F_13_540" localSheetId="6">#REF!</definedName>
    <definedName name="F_13_540" localSheetId="8">#REF!</definedName>
    <definedName name="F_13_540">#REF!</definedName>
    <definedName name="F_13_540_2">"'file:///d:/obra%20andrade/bm%2002%20-%20cs/drenagem-bm02.xls'#$''.$t$33"</definedName>
    <definedName name="F_13_540_3">"'file:///d:/obra%20andrade/bm%2002%20-%20cs/drenagem-bm02.xls'#$''.$t$33"</definedName>
    <definedName name="F_13_540_4">"'file:///d:/obra%20andrade/bm%2002%20-%20cs/drenagem-bm02.xls'#$''.$t$33"</definedName>
    <definedName name="F_13_540_5">"'file:///d:/obra%20andrade/bm%2002%20-%20cs/drenagem-bm02.xls'#$''.$t$33"</definedName>
    <definedName name="F_13_540_6">"'file:///d:/obra%20andrade/bm%2002%20-%20cs/drenagem-bm02.xls'#$''.$t$33"</definedName>
    <definedName name="F_13_540_7">"'file:///d:/obra%20andrade/bm%2002%20-%20cs/drenagem-bm02.xls'#$''.$t$33"</definedName>
    <definedName name="F_13_570" localSheetId="4">#REF!</definedName>
    <definedName name="F_13_570" localSheetId="5">#REF!</definedName>
    <definedName name="F_13_570" localSheetId="6">#REF!</definedName>
    <definedName name="F_13_570" localSheetId="8">#REF!</definedName>
    <definedName name="F_13_570">#REF!</definedName>
    <definedName name="F_13_570_2">"'file:///d:/obra%20andrade/bm%2002%20-%20cs/drenagem-bm02.xls'#$''.$u$33"</definedName>
    <definedName name="F_13_570_3">"'file:///d:/obra%20andrade/bm%2002%20-%20cs/drenagem-bm02.xls'#$''.$u$33"</definedName>
    <definedName name="F_13_570_4">"'file:///d:/obra%20andrade/bm%2002%20-%20cs/drenagem-bm02.xls'#$''.$u$33"</definedName>
    <definedName name="F_13_570_5">"'file:///d:/obra%20andrade/bm%2002%20-%20cs/drenagem-bm02.xls'#$''.$u$33"</definedName>
    <definedName name="F_13_570_6">"'file:///d:/obra%20andrade/bm%2002%20-%20cs/drenagem-bm02.xls'#$''.$u$33"</definedName>
    <definedName name="F_13_570_7">"'file:///d:/obra%20andrade/bm%2002%20-%20cs/drenagem-bm02.xls'#$''.$u$33"</definedName>
    <definedName name="F_13_60" localSheetId="4">#REF!</definedName>
    <definedName name="F_13_60" localSheetId="5">#REF!</definedName>
    <definedName name="F_13_60" localSheetId="6">#REF!</definedName>
    <definedName name="F_13_60" localSheetId="8">#REF!</definedName>
    <definedName name="F_13_60">#REF!</definedName>
    <definedName name="F_13_60_2">"'file:///d:/obra%20andrade/bm%2002%20-%20cs/drenagem-bm02.xls'#$''.$d$33"</definedName>
    <definedName name="F_13_60_3">"'file:///d:/obra%20andrade/bm%2002%20-%20cs/drenagem-bm02.xls'#$''.$d$33"</definedName>
    <definedName name="F_13_60_4">"'file:///d:/obra%20andrade/bm%2002%20-%20cs/drenagem-bm02.xls'#$''.$d$33"</definedName>
    <definedName name="F_13_60_5">"'file:///d:/obra%20andrade/bm%2002%20-%20cs/drenagem-bm02.xls'#$''.$d$33"</definedName>
    <definedName name="F_13_60_6">"'file:///d:/obra%20andrade/bm%2002%20-%20cs/drenagem-bm02.xls'#$''.$d$33"</definedName>
    <definedName name="F_13_60_7">"'file:///d:/obra%20andrade/bm%2002%20-%20cs/drenagem-bm02.xls'#$''.$d$33"</definedName>
    <definedName name="F_13_600" localSheetId="4">#REF!</definedName>
    <definedName name="F_13_600" localSheetId="5">#REF!</definedName>
    <definedName name="F_13_600" localSheetId="6">#REF!</definedName>
    <definedName name="F_13_600" localSheetId="8">#REF!</definedName>
    <definedName name="F_13_600">#REF!</definedName>
    <definedName name="F_13_600_2">"'file:///d:/obra%20andrade/bm%2002%20-%20cs/drenagem-bm02.xls'#$''.$v$33"</definedName>
    <definedName name="F_13_600_3">"'file:///d:/obra%20andrade/bm%2002%20-%20cs/drenagem-bm02.xls'#$''.$v$33"</definedName>
    <definedName name="F_13_600_4">"'file:///d:/obra%20andrade/bm%2002%20-%20cs/drenagem-bm02.xls'#$''.$v$33"</definedName>
    <definedName name="F_13_600_5">"'file:///d:/obra%20andrade/bm%2002%20-%20cs/drenagem-bm02.xls'#$''.$v$33"</definedName>
    <definedName name="F_13_600_6">"'file:///d:/obra%20andrade/bm%2002%20-%20cs/drenagem-bm02.xls'#$''.$v$33"</definedName>
    <definedName name="F_13_600_7">"'file:///d:/obra%20andrade/bm%2002%20-%20cs/drenagem-bm02.xls'#$''.$v$33"</definedName>
    <definedName name="F_13_630" localSheetId="4">#REF!</definedName>
    <definedName name="F_13_630" localSheetId="5">#REF!</definedName>
    <definedName name="F_13_630" localSheetId="6">#REF!</definedName>
    <definedName name="F_13_630" localSheetId="8">#REF!</definedName>
    <definedName name="F_13_630">#REF!</definedName>
    <definedName name="F_13_630_2">"'file:///d:/obra%20andrade/bm%2002%20-%20cs/drenagem-bm02.xls'#$''.$w$33"</definedName>
    <definedName name="F_13_630_3">"'file:///d:/obra%20andrade/bm%2002%20-%20cs/drenagem-bm02.xls'#$''.$w$33"</definedName>
    <definedName name="F_13_630_4">"'file:///d:/obra%20andrade/bm%2002%20-%20cs/drenagem-bm02.xls'#$''.$w$33"</definedName>
    <definedName name="F_13_630_5">"'file:///d:/obra%20andrade/bm%2002%20-%20cs/drenagem-bm02.xls'#$''.$w$33"</definedName>
    <definedName name="F_13_630_6">"'file:///d:/obra%20andrade/bm%2002%20-%20cs/drenagem-bm02.xls'#$''.$w$33"</definedName>
    <definedName name="F_13_630_7">"'file:///d:/obra%20andrade/bm%2002%20-%20cs/drenagem-bm02.xls'#$''.$w$33"</definedName>
    <definedName name="F_13_660" localSheetId="4">#REF!</definedName>
    <definedName name="F_13_660" localSheetId="5">#REF!</definedName>
    <definedName name="F_13_660" localSheetId="6">#REF!</definedName>
    <definedName name="F_13_660" localSheetId="8">#REF!</definedName>
    <definedName name="F_13_660">#REF!</definedName>
    <definedName name="F_13_660_2">"'file:///d:/obra%20andrade/bm%2002%20-%20cs/drenagem-bm02.xls'#$''.$x$33"</definedName>
    <definedName name="F_13_660_3">"'file:///d:/obra%20andrade/bm%2002%20-%20cs/drenagem-bm02.xls'#$''.$x$33"</definedName>
    <definedName name="F_13_660_4">"'file:///d:/obra%20andrade/bm%2002%20-%20cs/drenagem-bm02.xls'#$''.$x$33"</definedName>
    <definedName name="F_13_660_5">"'file:///d:/obra%20andrade/bm%2002%20-%20cs/drenagem-bm02.xls'#$''.$x$33"</definedName>
    <definedName name="F_13_660_6">"'file:///d:/obra%20andrade/bm%2002%20-%20cs/drenagem-bm02.xls'#$''.$x$33"</definedName>
    <definedName name="F_13_660_7">"'file:///d:/obra%20andrade/bm%2002%20-%20cs/drenagem-bm02.xls'#$''.$x$33"</definedName>
    <definedName name="F_13_690" localSheetId="4">#REF!</definedName>
    <definedName name="F_13_690" localSheetId="5">#REF!</definedName>
    <definedName name="F_13_690" localSheetId="6">#REF!</definedName>
    <definedName name="F_13_690" localSheetId="8">#REF!</definedName>
    <definedName name="F_13_690">#REF!</definedName>
    <definedName name="F_13_690_2">"'file:///d:/obra%20andrade/bm%2002%20-%20cs/drenagem-bm02.xls'#$''.$y$33"</definedName>
    <definedName name="F_13_690_3">"'file:///d:/obra%20andrade/bm%2002%20-%20cs/drenagem-bm02.xls'#$''.$y$33"</definedName>
    <definedName name="F_13_690_4">"'file:///d:/obra%20andrade/bm%2002%20-%20cs/drenagem-bm02.xls'#$''.$y$33"</definedName>
    <definedName name="F_13_690_5">"'file:///d:/obra%20andrade/bm%2002%20-%20cs/drenagem-bm02.xls'#$''.$y$33"</definedName>
    <definedName name="F_13_690_6">"'file:///d:/obra%20andrade/bm%2002%20-%20cs/drenagem-bm02.xls'#$''.$y$33"</definedName>
    <definedName name="F_13_690_7">"'file:///d:/obra%20andrade/bm%2002%20-%20cs/drenagem-bm02.xls'#$''.$y$33"</definedName>
    <definedName name="F_13_720" localSheetId="4">#REF!</definedName>
    <definedName name="F_13_720" localSheetId="5">#REF!</definedName>
    <definedName name="F_13_720" localSheetId="6">#REF!</definedName>
    <definedName name="F_13_720" localSheetId="8">#REF!</definedName>
    <definedName name="F_13_720">#REF!</definedName>
    <definedName name="F_13_720_2">"'file:///d:/obra%20andrade/bm%2002%20-%20cs/drenagem-bm02.xls'#$''.$z$33"</definedName>
    <definedName name="F_13_720_3">"'file:///d:/obra%20andrade/bm%2002%20-%20cs/drenagem-bm02.xls'#$''.$z$33"</definedName>
    <definedName name="F_13_720_4">"'file:///d:/obra%20andrade/bm%2002%20-%20cs/drenagem-bm02.xls'#$''.$z$33"</definedName>
    <definedName name="F_13_720_5">"'file:///d:/obra%20andrade/bm%2002%20-%20cs/drenagem-bm02.xls'#$''.$z$33"</definedName>
    <definedName name="F_13_720_6">"'file:///d:/obra%20andrade/bm%2002%20-%20cs/drenagem-bm02.xls'#$''.$z$33"</definedName>
    <definedName name="F_13_720_7">"'file:///d:/obra%20andrade/bm%2002%20-%20cs/drenagem-bm02.xls'#$''.$z$33"</definedName>
    <definedName name="F_13_90" localSheetId="4">#REF!</definedName>
    <definedName name="F_13_90" localSheetId="5">#REF!</definedName>
    <definedName name="F_13_90" localSheetId="6">#REF!</definedName>
    <definedName name="F_13_90" localSheetId="8">#REF!</definedName>
    <definedName name="F_13_90">#REF!</definedName>
    <definedName name="F_13_90_2">"'file:///d:/obra%20andrade/bm%2002%20-%20cs/drenagem-bm02.xls'#$''.$e$33"</definedName>
    <definedName name="F_13_90_3">"'file:///d:/obra%20andrade/bm%2002%20-%20cs/drenagem-bm02.xls'#$''.$e$33"</definedName>
    <definedName name="F_13_90_4">"'file:///d:/obra%20andrade/bm%2002%20-%20cs/drenagem-bm02.xls'#$''.$e$33"</definedName>
    <definedName name="F_13_90_5">"'file:///d:/obra%20andrade/bm%2002%20-%20cs/drenagem-bm02.xls'#$''.$e$33"</definedName>
    <definedName name="F_13_90_6">"'file:///d:/obra%20andrade/bm%2002%20-%20cs/drenagem-bm02.xls'#$''.$e$33"</definedName>
    <definedName name="F_13_90_7">"'file:///d:/obra%20andrade/bm%2002%20-%20cs/drenagem-bm02.xls'#$''.$e$33"</definedName>
    <definedName name="F_14_120" localSheetId="4">#REF!</definedName>
    <definedName name="F_14_120" localSheetId="5">#REF!</definedName>
    <definedName name="F_14_120" localSheetId="6">#REF!</definedName>
    <definedName name="F_14_120" localSheetId="8">#REF!</definedName>
    <definedName name="F_14_120">#REF!</definedName>
    <definedName name="F_14_120_2">"'file:///d:/obra%20andrade/bm%2002%20-%20cs/drenagem-bm02.xls'#$''.$f$35"</definedName>
    <definedName name="F_14_120_3">"'file:///d:/obra%20andrade/bm%2002%20-%20cs/drenagem-bm02.xls'#$''.$f$35"</definedName>
    <definedName name="F_14_120_4">"'file:///d:/obra%20andrade/bm%2002%20-%20cs/drenagem-bm02.xls'#$''.$f$35"</definedName>
    <definedName name="F_14_120_5">"'file:///d:/obra%20andrade/bm%2002%20-%20cs/drenagem-bm02.xls'#$''.$f$35"</definedName>
    <definedName name="F_14_120_6">"'file:///d:/obra%20andrade/bm%2002%20-%20cs/drenagem-bm02.xls'#$''.$f$35"</definedName>
    <definedName name="F_14_120_7">"'file:///d:/obra%20andrade/bm%2002%20-%20cs/drenagem-bm02.xls'#$''.$f$35"</definedName>
    <definedName name="F_14_150" localSheetId="4">#REF!</definedName>
    <definedName name="F_14_150" localSheetId="5">#REF!</definedName>
    <definedName name="F_14_150" localSheetId="6">#REF!</definedName>
    <definedName name="F_14_150" localSheetId="8">#REF!</definedName>
    <definedName name="F_14_150">#REF!</definedName>
    <definedName name="F_14_150_2">"'file:///d:/obra%20andrade/bm%2002%20-%20cs/drenagem-bm02.xls'#$''.$g$35"</definedName>
    <definedName name="F_14_150_3">"'file:///d:/obra%20andrade/bm%2002%20-%20cs/drenagem-bm02.xls'#$''.$g$35"</definedName>
    <definedName name="F_14_150_4">"'file:///d:/obra%20andrade/bm%2002%20-%20cs/drenagem-bm02.xls'#$''.$g$35"</definedName>
    <definedName name="F_14_150_5">"'file:///d:/obra%20andrade/bm%2002%20-%20cs/drenagem-bm02.xls'#$''.$g$35"</definedName>
    <definedName name="F_14_150_6">"'file:///d:/obra%20andrade/bm%2002%20-%20cs/drenagem-bm02.xls'#$''.$g$35"</definedName>
    <definedName name="F_14_150_7">"'file:///d:/obra%20andrade/bm%2002%20-%20cs/drenagem-bm02.xls'#$''.$g$35"</definedName>
    <definedName name="F_14_180" localSheetId="4">#REF!</definedName>
    <definedName name="F_14_180" localSheetId="5">#REF!</definedName>
    <definedName name="F_14_180" localSheetId="6">#REF!</definedName>
    <definedName name="F_14_180" localSheetId="8">#REF!</definedName>
    <definedName name="F_14_180">#REF!</definedName>
    <definedName name="F_14_180_2">"'file:///d:/obra%20andrade/bm%2002%20-%20cs/drenagem-bm02.xls'#$''.$h$35"</definedName>
    <definedName name="F_14_180_3">"'file:///d:/obra%20andrade/bm%2002%20-%20cs/drenagem-bm02.xls'#$''.$h$35"</definedName>
    <definedName name="F_14_180_4">"'file:///d:/obra%20andrade/bm%2002%20-%20cs/drenagem-bm02.xls'#$''.$h$35"</definedName>
    <definedName name="F_14_180_5">"'file:///d:/obra%20andrade/bm%2002%20-%20cs/drenagem-bm02.xls'#$''.$h$35"</definedName>
    <definedName name="F_14_180_6">"'file:///d:/obra%20andrade/bm%2002%20-%20cs/drenagem-bm02.xls'#$''.$h$35"</definedName>
    <definedName name="F_14_180_7">"'file:///d:/obra%20andrade/bm%2002%20-%20cs/drenagem-bm02.xls'#$''.$h$35"</definedName>
    <definedName name="F_14_210" localSheetId="4">#REF!</definedName>
    <definedName name="F_14_210" localSheetId="5">#REF!</definedName>
    <definedName name="F_14_210" localSheetId="6">#REF!</definedName>
    <definedName name="F_14_210" localSheetId="8">#REF!</definedName>
    <definedName name="F_14_210">#REF!</definedName>
    <definedName name="F_14_210_2">"'file:///d:/obra%20andrade/bm%2002%20-%20cs/drenagem-bm02.xls'#$''.$i$35"</definedName>
    <definedName name="F_14_210_3">"'file:///d:/obra%20andrade/bm%2002%20-%20cs/drenagem-bm02.xls'#$''.$i$35"</definedName>
    <definedName name="F_14_210_4">"'file:///d:/obra%20andrade/bm%2002%20-%20cs/drenagem-bm02.xls'#$''.$i$35"</definedName>
    <definedName name="F_14_210_5">"'file:///d:/obra%20andrade/bm%2002%20-%20cs/drenagem-bm02.xls'#$''.$i$35"</definedName>
    <definedName name="F_14_210_6">"'file:///d:/obra%20andrade/bm%2002%20-%20cs/drenagem-bm02.xls'#$''.$i$35"</definedName>
    <definedName name="F_14_210_7">"'file:///d:/obra%20andrade/bm%2002%20-%20cs/drenagem-bm02.xls'#$''.$i$35"</definedName>
    <definedName name="F_14_240" localSheetId="4">#REF!</definedName>
    <definedName name="F_14_240" localSheetId="5">#REF!</definedName>
    <definedName name="F_14_240" localSheetId="6">#REF!</definedName>
    <definedName name="F_14_240" localSheetId="8">#REF!</definedName>
    <definedName name="F_14_240">#REF!</definedName>
    <definedName name="F_14_240_2">"'file:///d:/obra%20andrade/bm%2002%20-%20cs/drenagem-bm02.xls'#$''.$j$35"</definedName>
    <definedName name="F_14_240_3">"'file:///d:/obra%20andrade/bm%2002%20-%20cs/drenagem-bm02.xls'#$''.$j$35"</definedName>
    <definedName name="F_14_240_4">"'file:///d:/obra%20andrade/bm%2002%20-%20cs/drenagem-bm02.xls'#$''.$j$35"</definedName>
    <definedName name="F_14_240_5">"'file:///d:/obra%20andrade/bm%2002%20-%20cs/drenagem-bm02.xls'#$''.$j$35"</definedName>
    <definedName name="F_14_240_6">"'file:///d:/obra%20andrade/bm%2002%20-%20cs/drenagem-bm02.xls'#$''.$j$35"</definedName>
    <definedName name="F_14_240_7">"'file:///d:/obra%20andrade/bm%2002%20-%20cs/drenagem-bm02.xls'#$''.$j$35"</definedName>
    <definedName name="F_14_270" localSheetId="4">#REF!</definedName>
    <definedName name="F_14_270" localSheetId="5">#REF!</definedName>
    <definedName name="F_14_270" localSheetId="6">#REF!</definedName>
    <definedName name="F_14_270" localSheetId="8">#REF!</definedName>
    <definedName name="F_14_270">#REF!</definedName>
    <definedName name="F_14_270_2">"'file:///d:/obra%20andrade/bm%2002%20-%20cs/drenagem-bm02.xls'#$''.$k$35"</definedName>
    <definedName name="F_14_270_3">"'file:///d:/obra%20andrade/bm%2002%20-%20cs/drenagem-bm02.xls'#$''.$k$35"</definedName>
    <definedName name="F_14_270_4">"'file:///d:/obra%20andrade/bm%2002%20-%20cs/drenagem-bm02.xls'#$''.$k$35"</definedName>
    <definedName name="F_14_270_5">"'file:///d:/obra%20andrade/bm%2002%20-%20cs/drenagem-bm02.xls'#$''.$k$35"</definedName>
    <definedName name="F_14_270_6">"'file:///d:/obra%20andrade/bm%2002%20-%20cs/drenagem-bm02.xls'#$''.$k$35"</definedName>
    <definedName name="F_14_270_7">"'file:///d:/obra%20andrade/bm%2002%20-%20cs/drenagem-bm02.xls'#$''.$k$35"</definedName>
    <definedName name="F_14_30" localSheetId="4">#REF!</definedName>
    <definedName name="F_14_30" localSheetId="5">#REF!</definedName>
    <definedName name="F_14_30" localSheetId="6">#REF!</definedName>
    <definedName name="F_14_30" localSheetId="8">#REF!</definedName>
    <definedName name="F_14_30">#REF!</definedName>
    <definedName name="F_14_30_2">"'file:///d:/obra%20andrade/bm%2002%20-%20cs/drenagem-bm02.xls'#$''.$c$35"</definedName>
    <definedName name="F_14_30_3">"'file:///d:/obra%20andrade/bm%2002%20-%20cs/drenagem-bm02.xls'#$''.$c$35"</definedName>
    <definedName name="F_14_30_4">"'file:///d:/obra%20andrade/bm%2002%20-%20cs/drenagem-bm02.xls'#$''.$c$35"</definedName>
    <definedName name="F_14_30_5">"'file:///d:/obra%20andrade/bm%2002%20-%20cs/drenagem-bm02.xls'#$''.$c$35"</definedName>
    <definedName name="F_14_30_6">"'file:///d:/obra%20andrade/bm%2002%20-%20cs/drenagem-bm02.xls'#$''.$c$35"</definedName>
    <definedName name="F_14_30_7">"'file:///d:/obra%20andrade/bm%2002%20-%20cs/drenagem-bm02.xls'#$''.$c$35"</definedName>
    <definedName name="F_14_300" localSheetId="4">#REF!</definedName>
    <definedName name="F_14_300" localSheetId="5">#REF!</definedName>
    <definedName name="F_14_300" localSheetId="6">#REF!</definedName>
    <definedName name="F_14_300" localSheetId="8">#REF!</definedName>
    <definedName name="F_14_300">#REF!</definedName>
    <definedName name="F_14_300_2">"'file:///d:/obra%20andrade/bm%2002%20-%20cs/drenagem-bm02.xls'#$''.$l$35"</definedName>
    <definedName name="F_14_300_3">"'file:///d:/obra%20andrade/bm%2002%20-%20cs/drenagem-bm02.xls'#$''.$l$35"</definedName>
    <definedName name="F_14_300_4">"'file:///d:/obra%20andrade/bm%2002%20-%20cs/drenagem-bm02.xls'#$''.$l$35"</definedName>
    <definedName name="F_14_300_5">"'file:///d:/obra%20andrade/bm%2002%20-%20cs/drenagem-bm02.xls'#$''.$l$35"</definedName>
    <definedName name="F_14_300_6">"'file:///d:/obra%20andrade/bm%2002%20-%20cs/drenagem-bm02.xls'#$''.$l$35"</definedName>
    <definedName name="F_14_300_7">"'file:///d:/obra%20andrade/bm%2002%20-%20cs/drenagem-bm02.xls'#$''.$l$35"</definedName>
    <definedName name="F_14_330" localSheetId="4">#REF!</definedName>
    <definedName name="F_14_330" localSheetId="5">#REF!</definedName>
    <definedName name="F_14_330" localSheetId="6">#REF!</definedName>
    <definedName name="F_14_330" localSheetId="8">#REF!</definedName>
    <definedName name="F_14_330">#REF!</definedName>
    <definedName name="F_14_330_2">"'file:///d:/obra%20andrade/bm%2002%20-%20cs/drenagem-bm02.xls'#$''.$m$35"</definedName>
    <definedName name="F_14_330_3">"'file:///d:/obra%20andrade/bm%2002%20-%20cs/drenagem-bm02.xls'#$''.$m$35"</definedName>
    <definedName name="F_14_330_4">"'file:///d:/obra%20andrade/bm%2002%20-%20cs/drenagem-bm02.xls'#$''.$m$35"</definedName>
    <definedName name="F_14_330_5">"'file:///d:/obra%20andrade/bm%2002%20-%20cs/drenagem-bm02.xls'#$''.$m$35"</definedName>
    <definedName name="F_14_330_6">"'file:///d:/obra%20andrade/bm%2002%20-%20cs/drenagem-bm02.xls'#$''.$m$35"</definedName>
    <definedName name="F_14_330_7">"'file:///d:/obra%20andrade/bm%2002%20-%20cs/drenagem-bm02.xls'#$''.$m$35"</definedName>
    <definedName name="F_14_360" localSheetId="4">#REF!</definedName>
    <definedName name="F_14_360" localSheetId="5">#REF!</definedName>
    <definedName name="F_14_360" localSheetId="6">#REF!</definedName>
    <definedName name="F_14_360" localSheetId="8">#REF!</definedName>
    <definedName name="F_14_360">#REF!</definedName>
    <definedName name="F_14_360_2">"'file:///d:/obra%20andrade/bm%2002%20-%20cs/drenagem-bm02.xls'#$''.$n$35"</definedName>
    <definedName name="F_14_360_3">"'file:///d:/obra%20andrade/bm%2002%20-%20cs/drenagem-bm02.xls'#$''.$n$35"</definedName>
    <definedName name="F_14_360_4">"'file:///d:/obra%20andrade/bm%2002%20-%20cs/drenagem-bm02.xls'#$''.$n$35"</definedName>
    <definedName name="F_14_360_5">"'file:///d:/obra%20andrade/bm%2002%20-%20cs/drenagem-bm02.xls'#$''.$n$35"</definedName>
    <definedName name="F_14_360_6">"'file:///d:/obra%20andrade/bm%2002%20-%20cs/drenagem-bm02.xls'#$''.$n$35"</definedName>
    <definedName name="F_14_360_7">"'file:///d:/obra%20andrade/bm%2002%20-%20cs/drenagem-bm02.xls'#$''.$n$35"</definedName>
    <definedName name="F_14_390" localSheetId="4">#REF!</definedName>
    <definedName name="F_14_390" localSheetId="5">#REF!</definedName>
    <definedName name="F_14_390" localSheetId="6">#REF!</definedName>
    <definedName name="F_14_390" localSheetId="8">#REF!</definedName>
    <definedName name="F_14_390">#REF!</definedName>
    <definedName name="F_14_390_2">"'file:///d:/obra%20andrade/bm%2002%20-%20cs/drenagem-bm02.xls'#$''.$o$35"</definedName>
    <definedName name="F_14_390_3">"'file:///d:/obra%20andrade/bm%2002%20-%20cs/drenagem-bm02.xls'#$''.$o$35"</definedName>
    <definedName name="F_14_390_4">"'file:///d:/obra%20andrade/bm%2002%20-%20cs/drenagem-bm02.xls'#$''.$o$35"</definedName>
    <definedName name="F_14_390_5">"'file:///d:/obra%20andrade/bm%2002%20-%20cs/drenagem-bm02.xls'#$''.$o$35"</definedName>
    <definedName name="F_14_390_6">"'file:///d:/obra%20andrade/bm%2002%20-%20cs/drenagem-bm02.xls'#$''.$o$35"</definedName>
    <definedName name="F_14_390_7">"'file:///d:/obra%20andrade/bm%2002%20-%20cs/drenagem-bm02.xls'#$''.$o$35"</definedName>
    <definedName name="F_14_420" localSheetId="4">#REF!</definedName>
    <definedName name="F_14_420" localSheetId="5">#REF!</definedName>
    <definedName name="F_14_420" localSheetId="6">#REF!</definedName>
    <definedName name="F_14_420" localSheetId="8">#REF!</definedName>
    <definedName name="F_14_420">#REF!</definedName>
    <definedName name="F_14_420_2">"'file:///d:/obra%20andrade/bm%2002%20-%20cs/drenagem-bm02.xls'#$''.$p$35"</definedName>
    <definedName name="F_14_420_3">"'file:///d:/obra%20andrade/bm%2002%20-%20cs/drenagem-bm02.xls'#$''.$p$35"</definedName>
    <definedName name="F_14_420_4">"'file:///d:/obra%20andrade/bm%2002%20-%20cs/drenagem-bm02.xls'#$''.$p$35"</definedName>
    <definedName name="F_14_420_5">"'file:///d:/obra%20andrade/bm%2002%20-%20cs/drenagem-bm02.xls'#$''.$p$35"</definedName>
    <definedName name="F_14_420_6">"'file:///d:/obra%20andrade/bm%2002%20-%20cs/drenagem-bm02.xls'#$''.$p$35"</definedName>
    <definedName name="F_14_420_7">"'file:///d:/obra%20andrade/bm%2002%20-%20cs/drenagem-bm02.xls'#$''.$p$35"</definedName>
    <definedName name="F_14_450" localSheetId="4">#REF!</definedName>
    <definedName name="F_14_450" localSheetId="5">#REF!</definedName>
    <definedName name="F_14_450" localSheetId="6">#REF!</definedName>
    <definedName name="F_14_450" localSheetId="8">#REF!</definedName>
    <definedName name="F_14_450">#REF!</definedName>
    <definedName name="F_14_450_2">"'file:///d:/obra%20andrade/bm%2002%20-%20cs/drenagem-bm02.xls'#$''.$q$35"</definedName>
    <definedName name="F_14_450_3">"'file:///d:/obra%20andrade/bm%2002%20-%20cs/drenagem-bm02.xls'#$''.$q$35"</definedName>
    <definedName name="F_14_450_4">"'file:///d:/obra%20andrade/bm%2002%20-%20cs/drenagem-bm02.xls'#$''.$q$35"</definedName>
    <definedName name="F_14_450_5">"'file:///d:/obra%20andrade/bm%2002%20-%20cs/drenagem-bm02.xls'#$''.$q$35"</definedName>
    <definedName name="F_14_450_6">"'file:///d:/obra%20andrade/bm%2002%20-%20cs/drenagem-bm02.xls'#$''.$q$35"</definedName>
    <definedName name="F_14_450_7">"'file:///d:/obra%20andrade/bm%2002%20-%20cs/drenagem-bm02.xls'#$''.$q$35"</definedName>
    <definedName name="F_14_480" localSheetId="4">#REF!</definedName>
    <definedName name="F_14_480" localSheetId="5">#REF!</definedName>
    <definedName name="F_14_480" localSheetId="6">#REF!</definedName>
    <definedName name="F_14_480" localSheetId="8">#REF!</definedName>
    <definedName name="F_14_480">#REF!</definedName>
    <definedName name="F_14_480_2">"'file:///d:/obra%20andrade/bm%2002%20-%20cs/drenagem-bm02.xls'#$''.$r$35"</definedName>
    <definedName name="F_14_480_3">"'file:///d:/obra%20andrade/bm%2002%20-%20cs/drenagem-bm02.xls'#$''.$r$35"</definedName>
    <definedName name="F_14_480_4">"'file:///d:/obra%20andrade/bm%2002%20-%20cs/drenagem-bm02.xls'#$''.$r$35"</definedName>
    <definedName name="F_14_480_5">"'file:///d:/obra%20andrade/bm%2002%20-%20cs/drenagem-bm02.xls'#$''.$r$35"</definedName>
    <definedName name="F_14_480_6">"'file:///d:/obra%20andrade/bm%2002%20-%20cs/drenagem-bm02.xls'#$''.$r$35"</definedName>
    <definedName name="F_14_480_7">"'file:///d:/obra%20andrade/bm%2002%20-%20cs/drenagem-bm02.xls'#$''.$r$35"</definedName>
    <definedName name="F_14_510" localSheetId="4">#REF!</definedName>
    <definedName name="F_14_510" localSheetId="5">#REF!</definedName>
    <definedName name="F_14_510" localSheetId="6">#REF!</definedName>
    <definedName name="F_14_510" localSheetId="8">#REF!</definedName>
    <definedName name="F_14_510">#REF!</definedName>
    <definedName name="F_14_510_2">"'file:///d:/obra%20andrade/bm%2002%20-%20cs/drenagem-bm02.xls'#$''.$s$35"</definedName>
    <definedName name="F_14_510_3">"'file:///d:/obra%20andrade/bm%2002%20-%20cs/drenagem-bm02.xls'#$''.$s$35"</definedName>
    <definedName name="F_14_510_4">"'file:///d:/obra%20andrade/bm%2002%20-%20cs/drenagem-bm02.xls'#$''.$s$35"</definedName>
    <definedName name="F_14_510_5">"'file:///d:/obra%20andrade/bm%2002%20-%20cs/drenagem-bm02.xls'#$''.$s$35"</definedName>
    <definedName name="F_14_510_6">"'file:///d:/obra%20andrade/bm%2002%20-%20cs/drenagem-bm02.xls'#$''.$s$35"</definedName>
    <definedName name="F_14_510_7">"'file:///d:/obra%20andrade/bm%2002%20-%20cs/drenagem-bm02.xls'#$''.$s$35"</definedName>
    <definedName name="F_14_540" localSheetId="4">#REF!</definedName>
    <definedName name="F_14_540" localSheetId="5">#REF!</definedName>
    <definedName name="F_14_540" localSheetId="6">#REF!</definedName>
    <definedName name="F_14_540" localSheetId="8">#REF!</definedName>
    <definedName name="F_14_540">#REF!</definedName>
    <definedName name="F_14_540_2">"'file:///d:/obra%20andrade/bm%2002%20-%20cs/drenagem-bm02.xls'#$''.$t$35"</definedName>
    <definedName name="F_14_540_3">"'file:///d:/obra%20andrade/bm%2002%20-%20cs/drenagem-bm02.xls'#$''.$t$35"</definedName>
    <definedName name="F_14_540_4">"'file:///d:/obra%20andrade/bm%2002%20-%20cs/drenagem-bm02.xls'#$''.$t$35"</definedName>
    <definedName name="F_14_540_5">"'file:///d:/obra%20andrade/bm%2002%20-%20cs/drenagem-bm02.xls'#$''.$t$35"</definedName>
    <definedName name="F_14_540_6">"'file:///d:/obra%20andrade/bm%2002%20-%20cs/drenagem-bm02.xls'#$''.$t$35"</definedName>
    <definedName name="F_14_540_7">"'file:///d:/obra%20andrade/bm%2002%20-%20cs/drenagem-bm02.xls'#$''.$t$35"</definedName>
    <definedName name="F_14_570" localSheetId="4">#REF!</definedName>
    <definedName name="F_14_570" localSheetId="5">#REF!</definedName>
    <definedName name="F_14_570" localSheetId="6">#REF!</definedName>
    <definedName name="F_14_570" localSheetId="8">#REF!</definedName>
    <definedName name="F_14_570">#REF!</definedName>
    <definedName name="F_14_570_2">"'file:///d:/obra%20andrade/bm%2002%20-%20cs/drenagem-bm02.xls'#$''.$u$35"</definedName>
    <definedName name="F_14_570_3">"'file:///d:/obra%20andrade/bm%2002%20-%20cs/drenagem-bm02.xls'#$''.$u$35"</definedName>
    <definedName name="F_14_570_4">"'file:///d:/obra%20andrade/bm%2002%20-%20cs/drenagem-bm02.xls'#$''.$u$35"</definedName>
    <definedName name="F_14_570_5">"'file:///d:/obra%20andrade/bm%2002%20-%20cs/drenagem-bm02.xls'#$''.$u$35"</definedName>
    <definedName name="F_14_570_6">"'file:///d:/obra%20andrade/bm%2002%20-%20cs/drenagem-bm02.xls'#$''.$u$35"</definedName>
    <definedName name="F_14_570_7">"'file:///d:/obra%20andrade/bm%2002%20-%20cs/drenagem-bm02.xls'#$''.$u$35"</definedName>
    <definedName name="F_14_60" localSheetId="4">#REF!</definedName>
    <definedName name="F_14_60" localSheetId="5">#REF!</definedName>
    <definedName name="F_14_60" localSheetId="6">#REF!</definedName>
    <definedName name="F_14_60" localSheetId="8">#REF!</definedName>
    <definedName name="F_14_60">#REF!</definedName>
    <definedName name="F_14_60_2">"'file:///d:/obra%20andrade/bm%2002%20-%20cs/drenagem-bm02.xls'#$''.$d$35"</definedName>
    <definedName name="F_14_60_3">"'file:///d:/obra%20andrade/bm%2002%20-%20cs/drenagem-bm02.xls'#$''.$d$35"</definedName>
    <definedName name="F_14_60_4">"'file:///d:/obra%20andrade/bm%2002%20-%20cs/drenagem-bm02.xls'#$''.$d$35"</definedName>
    <definedName name="F_14_60_5">"'file:///d:/obra%20andrade/bm%2002%20-%20cs/drenagem-bm02.xls'#$''.$d$35"</definedName>
    <definedName name="F_14_60_6">"'file:///d:/obra%20andrade/bm%2002%20-%20cs/drenagem-bm02.xls'#$''.$d$35"</definedName>
    <definedName name="F_14_60_7">"'file:///d:/obra%20andrade/bm%2002%20-%20cs/drenagem-bm02.xls'#$''.$d$35"</definedName>
    <definedName name="F_14_600" localSheetId="4">#REF!</definedName>
    <definedName name="F_14_600" localSheetId="5">#REF!</definedName>
    <definedName name="F_14_600" localSheetId="6">#REF!</definedName>
    <definedName name="F_14_600" localSheetId="8">#REF!</definedName>
    <definedName name="F_14_600">#REF!</definedName>
    <definedName name="F_14_600_2">"'file:///d:/obra%20andrade/bm%2002%20-%20cs/drenagem-bm02.xls'#$''.$v$35"</definedName>
    <definedName name="F_14_600_3">"'file:///d:/obra%20andrade/bm%2002%20-%20cs/drenagem-bm02.xls'#$''.$v$35"</definedName>
    <definedName name="F_14_600_4">"'file:///d:/obra%20andrade/bm%2002%20-%20cs/drenagem-bm02.xls'#$''.$v$35"</definedName>
    <definedName name="F_14_600_5">"'file:///d:/obra%20andrade/bm%2002%20-%20cs/drenagem-bm02.xls'#$''.$v$35"</definedName>
    <definedName name="F_14_600_6">"'file:///d:/obra%20andrade/bm%2002%20-%20cs/drenagem-bm02.xls'#$''.$v$35"</definedName>
    <definedName name="F_14_600_7">"'file:///d:/obra%20andrade/bm%2002%20-%20cs/drenagem-bm02.xls'#$''.$v$35"</definedName>
    <definedName name="F_14_630" localSheetId="4">#REF!</definedName>
    <definedName name="F_14_630" localSheetId="5">#REF!</definedName>
    <definedName name="F_14_630" localSheetId="6">#REF!</definedName>
    <definedName name="F_14_630" localSheetId="8">#REF!</definedName>
    <definedName name="F_14_630">#REF!</definedName>
    <definedName name="F_14_630_2">"'file:///d:/obra%20andrade/bm%2002%20-%20cs/drenagem-bm02.xls'#$''.$w$35"</definedName>
    <definedName name="F_14_630_3">"'file:///d:/obra%20andrade/bm%2002%20-%20cs/drenagem-bm02.xls'#$''.$w$35"</definedName>
    <definedName name="F_14_630_4">"'file:///d:/obra%20andrade/bm%2002%20-%20cs/drenagem-bm02.xls'#$''.$w$35"</definedName>
    <definedName name="F_14_630_5">"'file:///d:/obra%20andrade/bm%2002%20-%20cs/drenagem-bm02.xls'#$''.$w$35"</definedName>
    <definedName name="F_14_630_6">"'file:///d:/obra%20andrade/bm%2002%20-%20cs/drenagem-bm02.xls'#$''.$w$35"</definedName>
    <definedName name="F_14_630_7">"'file:///d:/obra%20andrade/bm%2002%20-%20cs/drenagem-bm02.xls'#$''.$w$35"</definedName>
    <definedName name="F_14_660" localSheetId="4">#REF!</definedName>
    <definedName name="F_14_660" localSheetId="5">#REF!</definedName>
    <definedName name="F_14_660" localSheetId="6">#REF!</definedName>
    <definedName name="F_14_660" localSheetId="8">#REF!</definedName>
    <definedName name="F_14_660">#REF!</definedName>
    <definedName name="F_14_660_2">"'file:///d:/obra%20andrade/bm%2002%20-%20cs/drenagem-bm02.xls'#$''.$x$35"</definedName>
    <definedName name="F_14_660_3">"'file:///d:/obra%20andrade/bm%2002%20-%20cs/drenagem-bm02.xls'#$''.$x$35"</definedName>
    <definedName name="F_14_660_4">"'file:///d:/obra%20andrade/bm%2002%20-%20cs/drenagem-bm02.xls'#$''.$x$35"</definedName>
    <definedName name="F_14_660_5">"'file:///d:/obra%20andrade/bm%2002%20-%20cs/drenagem-bm02.xls'#$''.$x$35"</definedName>
    <definedName name="F_14_660_6">"'file:///d:/obra%20andrade/bm%2002%20-%20cs/drenagem-bm02.xls'#$''.$x$35"</definedName>
    <definedName name="F_14_660_7">"'file:///d:/obra%20andrade/bm%2002%20-%20cs/drenagem-bm02.xls'#$''.$x$35"</definedName>
    <definedName name="F_14_690" localSheetId="4">#REF!</definedName>
    <definedName name="F_14_690" localSheetId="5">#REF!</definedName>
    <definedName name="F_14_690" localSheetId="6">#REF!</definedName>
    <definedName name="F_14_690" localSheetId="8">#REF!</definedName>
    <definedName name="F_14_690">#REF!</definedName>
    <definedName name="F_14_690_2">"'file:///d:/obra%20andrade/bm%2002%20-%20cs/drenagem-bm02.xls'#$''.$y$35"</definedName>
    <definedName name="F_14_690_3">"'file:///d:/obra%20andrade/bm%2002%20-%20cs/drenagem-bm02.xls'#$''.$y$35"</definedName>
    <definedName name="F_14_690_4">"'file:///d:/obra%20andrade/bm%2002%20-%20cs/drenagem-bm02.xls'#$''.$y$35"</definedName>
    <definedName name="F_14_690_5">"'file:///d:/obra%20andrade/bm%2002%20-%20cs/drenagem-bm02.xls'#$''.$y$35"</definedName>
    <definedName name="F_14_690_6">"'file:///d:/obra%20andrade/bm%2002%20-%20cs/drenagem-bm02.xls'#$''.$y$35"</definedName>
    <definedName name="F_14_690_7">"'file:///d:/obra%20andrade/bm%2002%20-%20cs/drenagem-bm02.xls'#$''.$y$35"</definedName>
    <definedName name="F_14_720" localSheetId="4">#REF!</definedName>
    <definedName name="F_14_720" localSheetId="5">#REF!</definedName>
    <definedName name="F_14_720" localSheetId="6">#REF!</definedName>
    <definedName name="F_14_720" localSheetId="8">#REF!</definedName>
    <definedName name="F_14_720">#REF!</definedName>
    <definedName name="F_14_720_2">"'file:///d:/obra%20andrade/bm%2002%20-%20cs/drenagem-bm02.xls'#$''.$z$35"</definedName>
    <definedName name="F_14_720_3">"'file:///d:/obra%20andrade/bm%2002%20-%20cs/drenagem-bm02.xls'#$''.$z$35"</definedName>
    <definedName name="F_14_720_4">"'file:///d:/obra%20andrade/bm%2002%20-%20cs/drenagem-bm02.xls'#$''.$z$35"</definedName>
    <definedName name="F_14_720_5">"'file:///d:/obra%20andrade/bm%2002%20-%20cs/drenagem-bm02.xls'#$''.$z$35"</definedName>
    <definedName name="F_14_720_6">"'file:///d:/obra%20andrade/bm%2002%20-%20cs/drenagem-bm02.xls'#$''.$z$35"</definedName>
    <definedName name="F_14_720_7">"'file:///d:/obra%20andrade/bm%2002%20-%20cs/drenagem-bm02.xls'#$''.$z$35"</definedName>
    <definedName name="F_14_90" localSheetId="4">#REF!</definedName>
    <definedName name="F_14_90" localSheetId="5">#REF!</definedName>
    <definedName name="F_14_90" localSheetId="6">#REF!</definedName>
    <definedName name="F_14_90" localSheetId="8">#REF!</definedName>
    <definedName name="F_14_90">#REF!</definedName>
    <definedName name="F_14_90_2">"'file:///d:/obra%20andrade/bm%2002%20-%20cs/drenagem-bm02.xls'#$''.$e$35"</definedName>
    <definedName name="F_14_90_3">"'file:///d:/obra%20andrade/bm%2002%20-%20cs/drenagem-bm02.xls'#$''.$e$35"</definedName>
    <definedName name="F_14_90_4">"'file:///d:/obra%20andrade/bm%2002%20-%20cs/drenagem-bm02.xls'#$''.$e$35"</definedName>
    <definedName name="F_14_90_5">"'file:///d:/obra%20andrade/bm%2002%20-%20cs/drenagem-bm02.xls'#$''.$e$35"</definedName>
    <definedName name="F_14_90_6">"'file:///d:/obra%20andrade/bm%2002%20-%20cs/drenagem-bm02.xls'#$''.$e$35"</definedName>
    <definedName name="F_14_90_7">"'file:///d:/obra%20andrade/bm%2002%20-%20cs/drenagem-bm02.xls'#$''.$e$35"</definedName>
    <definedName name="F_15_120" localSheetId="4">#REF!</definedName>
    <definedName name="F_15_120" localSheetId="5">#REF!</definedName>
    <definedName name="F_15_120" localSheetId="6">#REF!</definedName>
    <definedName name="F_15_120" localSheetId="8">#REF!</definedName>
    <definedName name="F_15_120">#REF!</definedName>
    <definedName name="F_15_120_2">"'file:///d:/obra%20andrade/bm%2002%20-%20cs/drenagem-bm02.xls'#$''.$f$37"</definedName>
    <definedName name="F_15_120_3">"'file:///d:/obra%20andrade/bm%2002%20-%20cs/drenagem-bm02.xls'#$''.$f$37"</definedName>
    <definedName name="F_15_120_4">"'file:///d:/obra%20andrade/bm%2002%20-%20cs/drenagem-bm02.xls'#$''.$f$37"</definedName>
    <definedName name="F_15_120_5">"'file:///d:/obra%20andrade/bm%2002%20-%20cs/drenagem-bm02.xls'#$''.$f$37"</definedName>
    <definedName name="F_15_120_6">"'file:///d:/obra%20andrade/bm%2002%20-%20cs/drenagem-bm02.xls'#$''.$f$37"</definedName>
    <definedName name="F_15_120_7">"'file:///d:/obra%20andrade/bm%2002%20-%20cs/drenagem-bm02.xls'#$''.$f$37"</definedName>
    <definedName name="F_15_150" localSheetId="4">#REF!</definedName>
    <definedName name="F_15_150" localSheetId="5">#REF!</definedName>
    <definedName name="F_15_150" localSheetId="6">#REF!</definedName>
    <definedName name="F_15_150" localSheetId="8">#REF!</definedName>
    <definedName name="F_15_150">#REF!</definedName>
    <definedName name="F_15_150_2">"'file:///d:/obra%20andrade/bm%2002%20-%20cs/drenagem-bm02.xls'#$''.$g$37"</definedName>
    <definedName name="F_15_150_3">"'file:///d:/obra%20andrade/bm%2002%20-%20cs/drenagem-bm02.xls'#$''.$g$37"</definedName>
    <definedName name="F_15_150_4">"'file:///d:/obra%20andrade/bm%2002%20-%20cs/drenagem-bm02.xls'#$''.$g$37"</definedName>
    <definedName name="F_15_150_5">"'file:///d:/obra%20andrade/bm%2002%20-%20cs/drenagem-bm02.xls'#$''.$g$37"</definedName>
    <definedName name="F_15_150_6">"'file:///d:/obra%20andrade/bm%2002%20-%20cs/drenagem-bm02.xls'#$''.$g$37"</definedName>
    <definedName name="F_15_150_7">"'file:///d:/obra%20andrade/bm%2002%20-%20cs/drenagem-bm02.xls'#$''.$g$37"</definedName>
    <definedName name="F_15_180" localSheetId="4">#REF!</definedName>
    <definedName name="F_15_180" localSheetId="5">#REF!</definedName>
    <definedName name="F_15_180" localSheetId="6">#REF!</definedName>
    <definedName name="F_15_180" localSheetId="8">#REF!</definedName>
    <definedName name="F_15_180">#REF!</definedName>
    <definedName name="F_15_180_2">"'file:///d:/obra%20andrade/bm%2002%20-%20cs/drenagem-bm02.xls'#$''.$h$37"</definedName>
    <definedName name="F_15_180_3">"'file:///d:/obra%20andrade/bm%2002%20-%20cs/drenagem-bm02.xls'#$''.$h$37"</definedName>
    <definedName name="F_15_180_4">"'file:///d:/obra%20andrade/bm%2002%20-%20cs/drenagem-bm02.xls'#$''.$h$37"</definedName>
    <definedName name="F_15_180_5">"'file:///d:/obra%20andrade/bm%2002%20-%20cs/drenagem-bm02.xls'#$''.$h$37"</definedName>
    <definedName name="F_15_180_6">"'file:///d:/obra%20andrade/bm%2002%20-%20cs/drenagem-bm02.xls'#$''.$h$37"</definedName>
    <definedName name="F_15_180_7">"'file:///d:/obra%20andrade/bm%2002%20-%20cs/drenagem-bm02.xls'#$''.$h$37"</definedName>
    <definedName name="F_15_210" localSheetId="4">#REF!</definedName>
    <definedName name="F_15_210" localSheetId="5">#REF!</definedName>
    <definedName name="F_15_210" localSheetId="6">#REF!</definedName>
    <definedName name="F_15_210" localSheetId="8">#REF!</definedName>
    <definedName name="F_15_210">#REF!</definedName>
    <definedName name="F_15_210_2">"'file:///d:/obra%20andrade/bm%2002%20-%20cs/drenagem-bm02.xls'#$''.$i$37"</definedName>
    <definedName name="F_15_210_3">"'file:///d:/obra%20andrade/bm%2002%20-%20cs/drenagem-bm02.xls'#$''.$i$37"</definedName>
    <definedName name="F_15_210_4">"'file:///d:/obra%20andrade/bm%2002%20-%20cs/drenagem-bm02.xls'#$''.$i$37"</definedName>
    <definedName name="F_15_210_5">"'file:///d:/obra%20andrade/bm%2002%20-%20cs/drenagem-bm02.xls'#$''.$i$37"</definedName>
    <definedName name="F_15_210_6">"'file:///d:/obra%20andrade/bm%2002%20-%20cs/drenagem-bm02.xls'#$''.$i$37"</definedName>
    <definedName name="F_15_210_7">"'file:///d:/obra%20andrade/bm%2002%20-%20cs/drenagem-bm02.xls'#$''.$i$37"</definedName>
    <definedName name="F_15_240" localSheetId="4">#REF!</definedName>
    <definedName name="F_15_240" localSheetId="5">#REF!</definedName>
    <definedName name="F_15_240" localSheetId="6">#REF!</definedName>
    <definedName name="F_15_240" localSheetId="8">#REF!</definedName>
    <definedName name="F_15_240">#REF!</definedName>
    <definedName name="F_15_240_2">"'file:///d:/obra%20andrade/bm%2002%20-%20cs/drenagem-bm02.xls'#$''.$j$37"</definedName>
    <definedName name="F_15_240_3">"'file:///d:/obra%20andrade/bm%2002%20-%20cs/drenagem-bm02.xls'#$''.$j$37"</definedName>
    <definedName name="F_15_240_4">"'file:///d:/obra%20andrade/bm%2002%20-%20cs/drenagem-bm02.xls'#$''.$j$37"</definedName>
    <definedName name="F_15_240_5">"'file:///d:/obra%20andrade/bm%2002%20-%20cs/drenagem-bm02.xls'#$''.$j$37"</definedName>
    <definedName name="F_15_240_6">"'file:///d:/obra%20andrade/bm%2002%20-%20cs/drenagem-bm02.xls'#$''.$j$37"</definedName>
    <definedName name="F_15_240_7">"'file:///d:/obra%20andrade/bm%2002%20-%20cs/drenagem-bm02.xls'#$''.$j$37"</definedName>
    <definedName name="F_15_270" localSheetId="4">#REF!</definedName>
    <definedName name="F_15_270" localSheetId="5">#REF!</definedName>
    <definedName name="F_15_270" localSheetId="6">#REF!</definedName>
    <definedName name="F_15_270" localSheetId="8">#REF!</definedName>
    <definedName name="F_15_270">#REF!</definedName>
    <definedName name="F_15_270_2">"'file:///d:/obra%20andrade/bm%2002%20-%20cs/drenagem-bm02.xls'#$''.$k$37"</definedName>
    <definedName name="F_15_270_3">"'file:///d:/obra%20andrade/bm%2002%20-%20cs/drenagem-bm02.xls'#$''.$k$37"</definedName>
    <definedName name="F_15_270_4">"'file:///d:/obra%20andrade/bm%2002%20-%20cs/drenagem-bm02.xls'#$''.$k$37"</definedName>
    <definedName name="F_15_270_5">"'file:///d:/obra%20andrade/bm%2002%20-%20cs/drenagem-bm02.xls'#$''.$k$37"</definedName>
    <definedName name="F_15_270_6">"'file:///d:/obra%20andrade/bm%2002%20-%20cs/drenagem-bm02.xls'#$''.$k$37"</definedName>
    <definedName name="F_15_270_7">"'file:///d:/obra%20andrade/bm%2002%20-%20cs/drenagem-bm02.xls'#$''.$k$37"</definedName>
    <definedName name="F_15_30" localSheetId="4">#REF!</definedName>
    <definedName name="F_15_30" localSheetId="5">#REF!</definedName>
    <definedName name="F_15_30" localSheetId="6">#REF!</definedName>
    <definedName name="F_15_30" localSheetId="8">#REF!</definedName>
    <definedName name="F_15_30">#REF!</definedName>
    <definedName name="F_15_30_2">"'file:///d:/obra%20andrade/bm%2002%20-%20cs/drenagem-bm02.xls'#$''.$c$37"</definedName>
    <definedName name="F_15_30_3">"'file:///d:/obra%20andrade/bm%2002%20-%20cs/drenagem-bm02.xls'#$''.$c$37"</definedName>
    <definedName name="F_15_30_4">"'file:///d:/obra%20andrade/bm%2002%20-%20cs/drenagem-bm02.xls'#$''.$c$37"</definedName>
    <definedName name="F_15_30_5">"'file:///d:/obra%20andrade/bm%2002%20-%20cs/drenagem-bm02.xls'#$''.$c$37"</definedName>
    <definedName name="F_15_30_6">"'file:///d:/obra%20andrade/bm%2002%20-%20cs/drenagem-bm02.xls'#$''.$c$37"</definedName>
    <definedName name="F_15_30_7">"'file:///d:/obra%20andrade/bm%2002%20-%20cs/drenagem-bm02.xls'#$''.$c$37"</definedName>
    <definedName name="F_15_300" localSheetId="4">#REF!</definedName>
    <definedName name="F_15_300" localSheetId="5">#REF!</definedName>
    <definedName name="F_15_300" localSheetId="6">#REF!</definedName>
    <definedName name="F_15_300" localSheetId="8">#REF!</definedName>
    <definedName name="F_15_300">#REF!</definedName>
    <definedName name="F_15_300_2">"'file:///d:/obra%20andrade/bm%2002%20-%20cs/drenagem-bm02.xls'#$''.$l$37"</definedName>
    <definedName name="F_15_300_3">"'file:///d:/obra%20andrade/bm%2002%20-%20cs/drenagem-bm02.xls'#$''.$l$37"</definedName>
    <definedName name="F_15_300_4">"'file:///d:/obra%20andrade/bm%2002%20-%20cs/drenagem-bm02.xls'#$''.$l$37"</definedName>
    <definedName name="F_15_300_5">"'file:///d:/obra%20andrade/bm%2002%20-%20cs/drenagem-bm02.xls'#$''.$l$37"</definedName>
    <definedName name="F_15_300_6">"'file:///d:/obra%20andrade/bm%2002%20-%20cs/drenagem-bm02.xls'#$''.$l$37"</definedName>
    <definedName name="F_15_300_7">"'file:///d:/obra%20andrade/bm%2002%20-%20cs/drenagem-bm02.xls'#$''.$l$37"</definedName>
    <definedName name="F_15_330" localSheetId="4">#REF!</definedName>
    <definedName name="F_15_330" localSheetId="5">#REF!</definedName>
    <definedName name="F_15_330" localSheetId="6">#REF!</definedName>
    <definedName name="F_15_330" localSheetId="8">#REF!</definedName>
    <definedName name="F_15_330">#REF!</definedName>
    <definedName name="F_15_330_2">"'file:///d:/obra%20andrade/bm%2002%20-%20cs/drenagem-bm02.xls'#$''.$m$37"</definedName>
    <definedName name="F_15_330_3">"'file:///d:/obra%20andrade/bm%2002%20-%20cs/drenagem-bm02.xls'#$''.$m$37"</definedName>
    <definedName name="F_15_330_4">"'file:///d:/obra%20andrade/bm%2002%20-%20cs/drenagem-bm02.xls'#$''.$m$37"</definedName>
    <definedName name="F_15_330_5">"'file:///d:/obra%20andrade/bm%2002%20-%20cs/drenagem-bm02.xls'#$''.$m$37"</definedName>
    <definedName name="F_15_330_6">"'file:///d:/obra%20andrade/bm%2002%20-%20cs/drenagem-bm02.xls'#$''.$m$37"</definedName>
    <definedName name="F_15_330_7">"'file:///d:/obra%20andrade/bm%2002%20-%20cs/drenagem-bm02.xls'#$''.$m$37"</definedName>
    <definedName name="F_15_360" localSheetId="4">#REF!</definedName>
    <definedName name="F_15_360" localSheetId="5">#REF!</definedName>
    <definedName name="F_15_360" localSheetId="6">#REF!</definedName>
    <definedName name="F_15_360" localSheetId="8">#REF!</definedName>
    <definedName name="F_15_360">#REF!</definedName>
    <definedName name="F_15_360_2">"'file:///d:/obra%20andrade/bm%2002%20-%20cs/drenagem-bm02.xls'#$''.$n$37"</definedName>
    <definedName name="F_15_360_3">"'file:///d:/obra%20andrade/bm%2002%20-%20cs/drenagem-bm02.xls'#$''.$n$37"</definedName>
    <definedName name="F_15_360_4">"'file:///d:/obra%20andrade/bm%2002%20-%20cs/drenagem-bm02.xls'#$''.$n$37"</definedName>
    <definedName name="F_15_360_5">"'file:///d:/obra%20andrade/bm%2002%20-%20cs/drenagem-bm02.xls'#$''.$n$37"</definedName>
    <definedName name="F_15_360_6">"'file:///d:/obra%20andrade/bm%2002%20-%20cs/drenagem-bm02.xls'#$''.$n$37"</definedName>
    <definedName name="F_15_360_7">"'file:///d:/obra%20andrade/bm%2002%20-%20cs/drenagem-bm02.xls'#$''.$n$37"</definedName>
    <definedName name="F_15_390" localSheetId="4">#REF!</definedName>
    <definedName name="F_15_390" localSheetId="5">#REF!</definedName>
    <definedName name="F_15_390" localSheetId="6">#REF!</definedName>
    <definedName name="F_15_390" localSheetId="8">#REF!</definedName>
    <definedName name="F_15_390">#REF!</definedName>
    <definedName name="F_15_390_2">"'file:///d:/obra%20andrade/bm%2002%20-%20cs/drenagem-bm02.xls'#$''.$o$37"</definedName>
    <definedName name="F_15_390_3">"'file:///d:/obra%20andrade/bm%2002%20-%20cs/drenagem-bm02.xls'#$''.$o$37"</definedName>
    <definedName name="F_15_390_4">"'file:///d:/obra%20andrade/bm%2002%20-%20cs/drenagem-bm02.xls'#$''.$o$37"</definedName>
    <definedName name="F_15_390_5">"'file:///d:/obra%20andrade/bm%2002%20-%20cs/drenagem-bm02.xls'#$''.$o$37"</definedName>
    <definedName name="F_15_390_6">"'file:///d:/obra%20andrade/bm%2002%20-%20cs/drenagem-bm02.xls'#$''.$o$37"</definedName>
    <definedName name="F_15_390_7">"'file:///d:/obra%20andrade/bm%2002%20-%20cs/drenagem-bm02.xls'#$''.$o$37"</definedName>
    <definedName name="F_15_420" localSheetId="4">#REF!</definedName>
    <definedName name="F_15_420" localSheetId="5">#REF!</definedName>
    <definedName name="F_15_420" localSheetId="6">#REF!</definedName>
    <definedName name="F_15_420" localSheetId="8">#REF!</definedName>
    <definedName name="F_15_420">#REF!</definedName>
    <definedName name="F_15_420_2">"'file:///d:/obra%20andrade/bm%2002%20-%20cs/drenagem-bm02.xls'#$''.$p$37"</definedName>
    <definedName name="F_15_420_3">"'file:///d:/obra%20andrade/bm%2002%20-%20cs/drenagem-bm02.xls'#$''.$p$37"</definedName>
    <definedName name="F_15_420_4">"'file:///d:/obra%20andrade/bm%2002%20-%20cs/drenagem-bm02.xls'#$''.$p$37"</definedName>
    <definedName name="F_15_420_5">"'file:///d:/obra%20andrade/bm%2002%20-%20cs/drenagem-bm02.xls'#$''.$p$37"</definedName>
    <definedName name="F_15_420_6">"'file:///d:/obra%20andrade/bm%2002%20-%20cs/drenagem-bm02.xls'#$''.$p$37"</definedName>
    <definedName name="F_15_420_7">"'file:///d:/obra%20andrade/bm%2002%20-%20cs/drenagem-bm02.xls'#$''.$p$37"</definedName>
    <definedName name="F_15_450" localSheetId="4">#REF!</definedName>
    <definedName name="F_15_450" localSheetId="5">#REF!</definedName>
    <definedName name="F_15_450" localSheetId="6">#REF!</definedName>
    <definedName name="F_15_450" localSheetId="8">#REF!</definedName>
    <definedName name="F_15_450">#REF!</definedName>
    <definedName name="F_15_450_2">"'file:///d:/obra%20andrade/bm%2002%20-%20cs/drenagem-bm02.xls'#$''.$q$37"</definedName>
    <definedName name="F_15_450_3">"'file:///d:/obra%20andrade/bm%2002%20-%20cs/drenagem-bm02.xls'#$''.$q$37"</definedName>
    <definedName name="F_15_450_4">"'file:///d:/obra%20andrade/bm%2002%20-%20cs/drenagem-bm02.xls'#$''.$q$37"</definedName>
    <definedName name="F_15_450_5">"'file:///d:/obra%20andrade/bm%2002%20-%20cs/drenagem-bm02.xls'#$''.$q$37"</definedName>
    <definedName name="F_15_450_6">"'file:///d:/obra%20andrade/bm%2002%20-%20cs/drenagem-bm02.xls'#$''.$q$37"</definedName>
    <definedName name="F_15_450_7">"'file:///d:/obra%20andrade/bm%2002%20-%20cs/drenagem-bm02.xls'#$''.$q$37"</definedName>
    <definedName name="F_15_480" localSheetId="4">#REF!</definedName>
    <definedName name="F_15_480" localSheetId="5">#REF!</definedName>
    <definedName name="F_15_480" localSheetId="6">#REF!</definedName>
    <definedName name="F_15_480" localSheetId="8">#REF!</definedName>
    <definedName name="F_15_480">#REF!</definedName>
    <definedName name="F_15_480_2">"'file:///d:/obra%20andrade/bm%2002%20-%20cs/drenagem-bm02.xls'#$''.$r$37"</definedName>
    <definedName name="F_15_480_3">"'file:///d:/obra%20andrade/bm%2002%20-%20cs/drenagem-bm02.xls'#$''.$r$37"</definedName>
    <definedName name="F_15_480_4">"'file:///d:/obra%20andrade/bm%2002%20-%20cs/drenagem-bm02.xls'#$''.$r$37"</definedName>
    <definedName name="F_15_480_5">"'file:///d:/obra%20andrade/bm%2002%20-%20cs/drenagem-bm02.xls'#$''.$r$37"</definedName>
    <definedName name="F_15_480_6">"'file:///d:/obra%20andrade/bm%2002%20-%20cs/drenagem-bm02.xls'#$''.$r$37"</definedName>
    <definedName name="F_15_480_7">"'file:///d:/obra%20andrade/bm%2002%20-%20cs/drenagem-bm02.xls'#$''.$r$37"</definedName>
    <definedName name="F_15_510" localSheetId="4">#REF!</definedName>
    <definedName name="F_15_510" localSheetId="5">#REF!</definedName>
    <definedName name="F_15_510" localSheetId="6">#REF!</definedName>
    <definedName name="F_15_510" localSheetId="8">#REF!</definedName>
    <definedName name="F_15_510">#REF!</definedName>
    <definedName name="F_15_510_2">"'file:///d:/obra%20andrade/bm%2002%20-%20cs/drenagem-bm02.xls'#$''.$s$37"</definedName>
    <definedName name="F_15_510_3">"'file:///d:/obra%20andrade/bm%2002%20-%20cs/drenagem-bm02.xls'#$''.$s$37"</definedName>
    <definedName name="F_15_510_4">"'file:///d:/obra%20andrade/bm%2002%20-%20cs/drenagem-bm02.xls'#$''.$s$37"</definedName>
    <definedName name="F_15_510_5">"'file:///d:/obra%20andrade/bm%2002%20-%20cs/drenagem-bm02.xls'#$''.$s$37"</definedName>
    <definedName name="F_15_510_6">"'file:///d:/obra%20andrade/bm%2002%20-%20cs/drenagem-bm02.xls'#$''.$s$37"</definedName>
    <definedName name="F_15_510_7">"'file:///d:/obra%20andrade/bm%2002%20-%20cs/drenagem-bm02.xls'#$''.$s$37"</definedName>
    <definedName name="F_15_540" localSheetId="4">#REF!</definedName>
    <definedName name="F_15_540" localSheetId="5">#REF!</definedName>
    <definedName name="F_15_540" localSheetId="6">#REF!</definedName>
    <definedName name="F_15_540" localSheetId="8">#REF!</definedName>
    <definedName name="F_15_540">#REF!</definedName>
    <definedName name="F_15_540_2">"'file:///d:/obra%20andrade/bm%2002%20-%20cs/drenagem-bm02.xls'#$''.$t$37"</definedName>
    <definedName name="F_15_540_3">"'file:///d:/obra%20andrade/bm%2002%20-%20cs/drenagem-bm02.xls'#$''.$t$37"</definedName>
    <definedName name="F_15_540_4">"'file:///d:/obra%20andrade/bm%2002%20-%20cs/drenagem-bm02.xls'#$''.$t$37"</definedName>
    <definedName name="F_15_540_5">"'file:///d:/obra%20andrade/bm%2002%20-%20cs/drenagem-bm02.xls'#$''.$t$37"</definedName>
    <definedName name="F_15_540_6">"'file:///d:/obra%20andrade/bm%2002%20-%20cs/drenagem-bm02.xls'#$''.$t$37"</definedName>
    <definedName name="F_15_540_7">"'file:///d:/obra%20andrade/bm%2002%20-%20cs/drenagem-bm02.xls'#$''.$t$37"</definedName>
    <definedName name="F_15_570" localSheetId="4">#REF!</definedName>
    <definedName name="F_15_570" localSheetId="5">#REF!</definedName>
    <definedName name="F_15_570" localSheetId="6">#REF!</definedName>
    <definedName name="F_15_570" localSheetId="8">#REF!</definedName>
    <definedName name="F_15_570">#REF!</definedName>
    <definedName name="F_15_570_2">"'file:///d:/obra%20andrade/bm%2002%20-%20cs/drenagem-bm02.xls'#$''.$u$37"</definedName>
    <definedName name="F_15_570_3">"'file:///d:/obra%20andrade/bm%2002%20-%20cs/drenagem-bm02.xls'#$''.$u$37"</definedName>
    <definedName name="F_15_570_4">"'file:///d:/obra%20andrade/bm%2002%20-%20cs/drenagem-bm02.xls'#$''.$u$37"</definedName>
    <definedName name="F_15_570_5">"'file:///d:/obra%20andrade/bm%2002%20-%20cs/drenagem-bm02.xls'#$''.$u$37"</definedName>
    <definedName name="F_15_570_6">"'file:///d:/obra%20andrade/bm%2002%20-%20cs/drenagem-bm02.xls'#$''.$u$37"</definedName>
    <definedName name="F_15_570_7">"'file:///d:/obra%20andrade/bm%2002%20-%20cs/drenagem-bm02.xls'#$''.$u$37"</definedName>
    <definedName name="F_15_60" localSheetId="4">#REF!</definedName>
    <definedName name="F_15_60" localSheetId="5">#REF!</definedName>
    <definedName name="F_15_60" localSheetId="6">#REF!</definedName>
    <definedName name="F_15_60" localSheetId="8">#REF!</definedName>
    <definedName name="F_15_60">#REF!</definedName>
    <definedName name="F_15_60_2">"'file:///d:/obra%20andrade/bm%2002%20-%20cs/drenagem-bm02.xls'#$''.$d$37"</definedName>
    <definedName name="F_15_60_3">"'file:///d:/obra%20andrade/bm%2002%20-%20cs/drenagem-bm02.xls'#$''.$d$37"</definedName>
    <definedName name="F_15_60_4">"'file:///d:/obra%20andrade/bm%2002%20-%20cs/drenagem-bm02.xls'#$''.$d$37"</definedName>
    <definedName name="F_15_60_5">"'file:///d:/obra%20andrade/bm%2002%20-%20cs/drenagem-bm02.xls'#$''.$d$37"</definedName>
    <definedName name="F_15_60_6">"'file:///d:/obra%20andrade/bm%2002%20-%20cs/drenagem-bm02.xls'#$''.$d$37"</definedName>
    <definedName name="F_15_60_7">"'file:///d:/obra%20andrade/bm%2002%20-%20cs/drenagem-bm02.xls'#$''.$d$37"</definedName>
    <definedName name="F_15_600" localSheetId="4">#REF!</definedName>
    <definedName name="F_15_600" localSheetId="5">#REF!</definedName>
    <definedName name="F_15_600" localSheetId="6">#REF!</definedName>
    <definedName name="F_15_600" localSheetId="8">#REF!</definedName>
    <definedName name="F_15_600">#REF!</definedName>
    <definedName name="F_15_600_2">"'file:///d:/obra%20andrade/bm%2002%20-%20cs/drenagem-bm02.xls'#$''.$v$37"</definedName>
    <definedName name="F_15_600_3">"'file:///d:/obra%20andrade/bm%2002%20-%20cs/drenagem-bm02.xls'#$''.$v$37"</definedName>
    <definedName name="F_15_600_4">"'file:///d:/obra%20andrade/bm%2002%20-%20cs/drenagem-bm02.xls'#$''.$v$37"</definedName>
    <definedName name="F_15_600_5">"'file:///d:/obra%20andrade/bm%2002%20-%20cs/drenagem-bm02.xls'#$''.$v$37"</definedName>
    <definedName name="F_15_600_6">"'file:///d:/obra%20andrade/bm%2002%20-%20cs/drenagem-bm02.xls'#$''.$v$37"</definedName>
    <definedName name="F_15_600_7">"'file:///d:/obra%20andrade/bm%2002%20-%20cs/drenagem-bm02.xls'#$''.$v$37"</definedName>
    <definedName name="F_15_630" localSheetId="4">#REF!</definedName>
    <definedName name="F_15_630" localSheetId="5">#REF!</definedName>
    <definedName name="F_15_630" localSheetId="6">#REF!</definedName>
    <definedName name="F_15_630" localSheetId="8">#REF!</definedName>
    <definedName name="F_15_630">#REF!</definedName>
    <definedName name="F_15_630_2">"'file:///d:/obra%20andrade/bm%2002%20-%20cs/drenagem-bm02.xls'#$''.$w$37"</definedName>
    <definedName name="F_15_630_3">"'file:///d:/obra%20andrade/bm%2002%20-%20cs/drenagem-bm02.xls'#$''.$w$37"</definedName>
    <definedName name="F_15_630_4">"'file:///d:/obra%20andrade/bm%2002%20-%20cs/drenagem-bm02.xls'#$''.$w$37"</definedName>
    <definedName name="F_15_630_5">"'file:///d:/obra%20andrade/bm%2002%20-%20cs/drenagem-bm02.xls'#$''.$w$37"</definedName>
    <definedName name="F_15_630_6">"'file:///d:/obra%20andrade/bm%2002%20-%20cs/drenagem-bm02.xls'#$''.$w$37"</definedName>
    <definedName name="F_15_630_7">"'file:///d:/obra%20andrade/bm%2002%20-%20cs/drenagem-bm02.xls'#$''.$w$37"</definedName>
    <definedName name="F_15_660" localSheetId="4">#REF!</definedName>
    <definedName name="F_15_660" localSheetId="5">#REF!</definedName>
    <definedName name="F_15_660" localSheetId="6">#REF!</definedName>
    <definedName name="F_15_660" localSheetId="8">#REF!</definedName>
    <definedName name="F_15_660">#REF!</definedName>
    <definedName name="F_15_660_2">"'file:///d:/obra%20andrade/bm%2002%20-%20cs/drenagem-bm02.xls'#$''.$x$37"</definedName>
    <definedName name="F_15_660_3">"'file:///d:/obra%20andrade/bm%2002%20-%20cs/drenagem-bm02.xls'#$''.$x$37"</definedName>
    <definedName name="F_15_660_4">"'file:///d:/obra%20andrade/bm%2002%20-%20cs/drenagem-bm02.xls'#$''.$x$37"</definedName>
    <definedName name="F_15_660_5">"'file:///d:/obra%20andrade/bm%2002%20-%20cs/drenagem-bm02.xls'#$''.$x$37"</definedName>
    <definedName name="F_15_660_6">"'file:///d:/obra%20andrade/bm%2002%20-%20cs/drenagem-bm02.xls'#$''.$x$37"</definedName>
    <definedName name="F_15_660_7">"'file:///d:/obra%20andrade/bm%2002%20-%20cs/drenagem-bm02.xls'#$''.$x$37"</definedName>
    <definedName name="F_15_690" localSheetId="4">#REF!</definedName>
    <definedName name="F_15_690" localSheetId="5">#REF!</definedName>
    <definedName name="F_15_690" localSheetId="6">#REF!</definedName>
    <definedName name="F_15_690" localSheetId="8">#REF!</definedName>
    <definedName name="F_15_690">#REF!</definedName>
    <definedName name="F_15_690_2">"'file:///d:/obra%20andrade/bm%2002%20-%20cs/drenagem-bm02.xls'#$''.$y$37"</definedName>
    <definedName name="F_15_690_3">"'file:///d:/obra%20andrade/bm%2002%20-%20cs/drenagem-bm02.xls'#$''.$y$37"</definedName>
    <definedName name="F_15_690_4">"'file:///d:/obra%20andrade/bm%2002%20-%20cs/drenagem-bm02.xls'#$''.$y$37"</definedName>
    <definedName name="F_15_690_5">"'file:///d:/obra%20andrade/bm%2002%20-%20cs/drenagem-bm02.xls'#$''.$y$37"</definedName>
    <definedName name="F_15_690_6">"'file:///d:/obra%20andrade/bm%2002%20-%20cs/drenagem-bm02.xls'#$''.$y$37"</definedName>
    <definedName name="F_15_690_7">"'file:///d:/obra%20andrade/bm%2002%20-%20cs/drenagem-bm02.xls'#$''.$y$37"</definedName>
    <definedName name="F_15_720" localSheetId="4">#REF!</definedName>
    <definedName name="F_15_720" localSheetId="5">#REF!</definedName>
    <definedName name="F_15_720" localSheetId="6">#REF!</definedName>
    <definedName name="F_15_720" localSheetId="8">#REF!</definedName>
    <definedName name="F_15_720">#REF!</definedName>
    <definedName name="F_15_720_2">"'file:///d:/obra%20andrade/bm%2002%20-%20cs/drenagem-bm02.xls'#$''.$z$37"</definedName>
    <definedName name="F_15_720_3">"'file:///d:/obra%20andrade/bm%2002%20-%20cs/drenagem-bm02.xls'#$''.$z$37"</definedName>
    <definedName name="F_15_720_4">"'file:///d:/obra%20andrade/bm%2002%20-%20cs/drenagem-bm02.xls'#$''.$z$37"</definedName>
    <definedName name="F_15_720_5">"'file:///d:/obra%20andrade/bm%2002%20-%20cs/drenagem-bm02.xls'#$''.$z$37"</definedName>
    <definedName name="F_15_720_6">"'file:///d:/obra%20andrade/bm%2002%20-%20cs/drenagem-bm02.xls'#$''.$z$37"</definedName>
    <definedName name="F_15_720_7">"'file:///d:/obra%20andrade/bm%2002%20-%20cs/drenagem-bm02.xls'#$''.$z$37"</definedName>
    <definedName name="F_15_90" localSheetId="4">#REF!</definedName>
    <definedName name="F_15_90" localSheetId="5">#REF!</definedName>
    <definedName name="F_15_90" localSheetId="6">#REF!</definedName>
    <definedName name="F_15_90" localSheetId="8">#REF!</definedName>
    <definedName name="F_15_90">#REF!</definedName>
    <definedName name="F_15_90_2">"'file:///d:/obra%20andrade/bm%2002%20-%20cs/drenagem-bm02.xls'#$''.$e$37"</definedName>
    <definedName name="F_15_90_3">"'file:///d:/obra%20andrade/bm%2002%20-%20cs/drenagem-bm02.xls'#$''.$e$37"</definedName>
    <definedName name="F_15_90_4">"'file:///d:/obra%20andrade/bm%2002%20-%20cs/drenagem-bm02.xls'#$''.$e$37"</definedName>
    <definedName name="F_15_90_5">"'file:///d:/obra%20andrade/bm%2002%20-%20cs/drenagem-bm02.xls'#$''.$e$37"</definedName>
    <definedName name="F_15_90_6">"'file:///d:/obra%20andrade/bm%2002%20-%20cs/drenagem-bm02.xls'#$''.$e$37"</definedName>
    <definedName name="F_15_90_7">"'file:///d:/obra%20andrade/bm%2002%20-%20cs/drenagem-bm02.xls'#$''.$e$37"</definedName>
    <definedName name="fa" localSheetId="4">#REF!</definedName>
    <definedName name="fa" localSheetId="5">#REF!</definedName>
    <definedName name="fa" localSheetId="6">#REF!</definedName>
    <definedName name="fa" localSheetId="8">#REF!</definedName>
    <definedName name="fa">#REF!</definedName>
    <definedName name="FATOR" localSheetId="4">#REF!</definedName>
    <definedName name="FATOR" localSheetId="5">#REF!</definedName>
    <definedName name="FATOR" localSheetId="6">#REF!</definedName>
    <definedName name="FATOR" localSheetId="8">#REF!</definedName>
    <definedName name="FATOR">#REF!</definedName>
    <definedName name="fc1a" localSheetId="4">'[5]PRO-08'!#REF!</definedName>
    <definedName name="fc1a" localSheetId="5">'[5]PRO-08'!#REF!</definedName>
    <definedName name="fc1a" localSheetId="8">'[5]PRO-08'!#REF!</definedName>
    <definedName name="fc1a">'[5]PRO-08'!#REF!</definedName>
    <definedName name="FC2A" localSheetId="4">'[5]PRO-08'!#REF!</definedName>
    <definedName name="FC2A" localSheetId="5">'[5]PRO-08'!#REF!</definedName>
    <definedName name="FC2A">'[5]PRO-08'!#REF!</definedName>
    <definedName name="FC3A" localSheetId="4">'[5]PRO-08'!#REF!</definedName>
    <definedName name="FC3A" localSheetId="5">'[5]PRO-08'!#REF!</definedName>
    <definedName name="FC3A">'[5]PRO-08'!#REF!</definedName>
    <definedName name="Ferro_CA60" localSheetId="4">#REF!</definedName>
    <definedName name="Ferro_CA60" localSheetId="5">#REF!</definedName>
    <definedName name="Ferro_CA60" localSheetId="6">#REF!</definedName>
    <definedName name="Ferro_CA60" localSheetId="8">#REF!</definedName>
    <definedName name="Ferro_CA60">#REF!</definedName>
    <definedName name="FF" localSheetId="4">'[3]RESTAURAÇÃO '!#REF!</definedName>
    <definedName name="FF" localSheetId="5">'[3]RESTAURAÇÃO '!#REF!</definedName>
    <definedName name="FF">'[3]RESTAURAÇÃO '!#REF!</definedName>
    <definedName name="Filtro" localSheetId="4">#REF!</definedName>
    <definedName name="Filtro" localSheetId="5">#REF!</definedName>
    <definedName name="Filtro" localSheetId="6">#REF!</definedName>
    <definedName name="Filtro" localSheetId="8">#REF!</definedName>
    <definedName name="Filtro">#REF!</definedName>
    <definedName name="firma2" localSheetId="4">#REF!</definedName>
    <definedName name="firma2" localSheetId="5">#REF!</definedName>
    <definedName name="firma2" localSheetId="6">#REF!</definedName>
    <definedName name="firma2" localSheetId="8">#REF!</definedName>
    <definedName name="firma2">#REF!</definedName>
    <definedName name="firma22" localSheetId="4">#REF!</definedName>
    <definedName name="firma22" localSheetId="5">#REF!</definedName>
    <definedName name="firma22" localSheetId="6">#REF!</definedName>
    <definedName name="firma22" localSheetId="8">#REF!</definedName>
    <definedName name="firma22">#REF!</definedName>
    <definedName name="Fonte" localSheetId="4">#REF!</definedName>
    <definedName name="Fonte" localSheetId="5">#REF!</definedName>
    <definedName name="Fonte" localSheetId="6">#REF!</definedName>
    <definedName name="Fonte" localSheetId="8">#REF!</definedName>
    <definedName name="Fonte">#REF!</definedName>
    <definedName name="formulas">[19]C!$B$112,[19]C!$B$50,[19]C!$B$174:$B$177,[19]C!$B$236:$B$239,[19]C!$B$298:$B$301,[19]C!$B$360:$B$362,[19]C!$B$422:$B$424,[19]C!$B$484:$B$486,[19]C!$B$546:$B$547,[19]C!$B$608:$B$609,[19]C!$B$671:$B$672,[19]C!$B$733:$B$734,[19]C!$B$795:$B$796,[19]C!$B$857:$B$858,[19]C!$B$980,[19]C!$B$1042,[19]C!$B$1104,[19]C!$B$1166:$B$1168,[19]C!$B$1228:$B$1230,[19]C!$B$1290:$B$1292</definedName>
    <definedName name="FORN_ACESS_EMISS" localSheetId="4">#REF!</definedName>
    <definedName name="FORN_ACESS_EMISS" localSheetId="5">#REF!</definedName>
    <definedName name="FORN_ACESS_EMISS" localSheetId="6">#REF!</definedName>
    <definedName name="FORN_ACESS_EMISS" localSheetId="8">#REF!</definedName>
    <definedName name="FORN_ACESS_EMISS">#REF!</definedName>
    <definedName name="FORN_ACESS_EMISS2_M" localSheetId="4">#REF!</definedName>
    <definedName name="FORN_ACESS_EMISS2_M" localSheetId="5">#REF!</definedName>
    <definedName name="FORN_ACESS_EMISS2_M" localSheetId="6">#REF!</definedName>
    <definedName name="FORN_ACESS_EMISS2_M" localSheetId="8">#REF!</definedName>
    <definedName name="FORN_ACESS_EMISS2_M">#REF!</definedName>
    <definedName name="FORN_ACESS_EMISS3_M" localSheetId="4">#REF!</definedName>
    <definedName name="FORN_ACESS_EMISS3_M" localSheetId="5">#REF!</definedName>
    <definedName name="FORN_ACESS_EMISS3_M" localSheetId="6">#REF!</definedName>
    <definedName name="FORN_ACESS_EMISS3_M" localSheetId="8">#REF!</definedName>
    <definedName name="FORN_ACESS_EMISS3_M">#REF!</definedName>
    <definedName name="FORN_ACESS_REDE_COL" localSheetId="4">#REF!</definedName>
    <definedName name="FORN_ACESS_REDE_COL" localSheetId="5">#REF!</definedName>
    <definedName name="FORN_ACESS_REDE_COL" localSheetId="6">#REF!</definedName>
    <definedName name="FORN_ACESS_REDE_COL" localSheetId="8">#REF!</definedName>
    <definedName name="FORN_ACESS_REDE_COL">#REF!</definedName>
    <definedName name="FORN_ACESSÓRIOS" localSheetId="4">#REF!</definedName>
    <definedName name="FORN_ACESSÓRIOS" localSheetId="5">#REF!</definedName>
    <definedName name="FORN_ACESSÓRIOS" localSheetId="6">#REF!</definedName>
    <definedName name="FORN_ACESSÓRIOS" localSheetId="8">#REF!</definedName>
    <definedName name="FORN_ACESSÓRIOS">#REF!</definedName>
    <definedName name="FORN_CON_EMISS3_M" localSheetId="4">#REF!</definedName>
    <definedName name="FORN_CON_EMISS3_M" localSheetId="5">#REF!</definedName>
    <definedName name="FORN_CON_EMISS3_M" localSheetId="6">#REF!</definedName>
    <definedName name="FORN_CON_EMISS3_M" localSheetId="8">#REF!</definedName>
    <definedName name="FORN_CON_EMISS3_M">#REF!</definedName>
    <definedName name="FORN_CONEX" localSheetId="4">#REF!</definedName>
    <definedName name="FORN_CONEX" localSheetId="5">#REF!</definedName>
    <definedName name="FORN_CONEX" localSheetId="6">#REF!</definedName>
    <definedName name="FORN_CONEX" localSheetId="8">#REF!</definedName>
    <definedName name="FORN_CONEX">#REF!</definedName>
    <definedName name="FORN_CONEX_EMISS" localSheetId="4">#REF!</definedName>
    <definedName name="FORN_CONEX_EMISS" localSheetId="5">#REF!</definedName>
    <definedName name="FORN_CONEX_EMISS" localSheetId="6">#REF!</definedName>
    <definedName name="FORN_CONEX_EMISS" localSheetId="8">#REF!</definedName>
    <definedName name="FORN_CONEX_EMISS">#REF!</definedName>
    <definedName name="FORN_CONEX_PEÇAS" localSheetId="4">#REF!</definedName>
    <definedName name="FORN_CONEX_PEÇAS" localSheetId="5">#REF!</definedName>
    <definedName name="FORN_CONEX_PEÇAS" localSheetId="6">#REF!</definedName>
    <definedName name="FORN_CONEX_PEÇAS" localSheetId="8">#REF!</definedName>
    <definedName name="FORN_CONEX_PEÇAS">#REF!</definedName>
    <definedName name="FORN_PEÇAS_EMISS2_M" localSheetId="4">#REF!</definedName>
    <definedName name="FORN_PEÇAS_EMISS2_M" localSheetId="5">#REF!</definedName>
    <definedName name="FORN_PEÇAS_EMISS2_M" localSheetId="6">#REF!</definedName>
    <definedName name="FORN_PEÇAS_EMISS2_M" localSheetId="8">#REF!</definedName>
    <definedName name="FORN_PEÇAS_EMISS2_M">#REF!</definedName>
    <definedName name="FORN_TUB_EMISS" localSheetId="4">#REF!</definedName>
    <definedName name="FORN_TUB_EMISS" localSheetId="5">#REF!</definedName>
    <definedName name="FORN_TUB_EMISS" localSheetId="6">#REF!</definedName>
    <definedName name="FORN_TUB_EMISS" localSheetId="8">#REF!</definedName>
    <definedName name="FORN_TUB_EMISS">#REF!</definedName>
    <definedName name="FORN_TUB_EMISS2_M" localSheetId="4">#REF!</definedName>
    <definedName name="FORN_TUB_EMISS2_M" localSheetId="5">#REF!</definedName>
    <definedName name="FORN_TUB_EMISS2_M" localSheetId="6">#REF!</definedName>
    <definedName name="FORN_TUB_EMISS2_M" localSheetId="8">#REF!</definedName>
    <definedName name="FORN_TUB_EMISS2_M">#REF!</definedName>
    <definedName name="FORN_TUB_EMISS3_M" localSheetId="4">#REF!</definedName>
    <definedName name="FORN_TUB_EMISS3_M" localSheetId="5">#REF!</definedName>
    <definedName name="FORN_TUB_EMISS3_M" localSheetId="6">#REF!</definedName>
    <definedName name="FORN_TUB_EMISS3_M" localSheetId="8">#REF!</definedName>
    <definedName name="FORN_TUB_EMISS3_M">#REF!</definedName>
    <definedName name="FORN_TUB_REDE_COL" localSheetId="4">#REF!</definedName>
    <definedName name="FORN_TUB_REDE_COL" localSheetId="5">#REF!</definedName>
    <definedName name="FORN_TUB_REDE_COL" localSheetId="6">#REF!</definedName>
    <definedName name="FORN_TUB_REDE_COL" localSheetId="8">#REF!</definedName>
    <definedName name="FORN_TUB_REDE_COL">#REF!</definedName>
    <definedName name="FORN_TUBU" localSheetId="4">#REF!</definedName>
    <definedName name="FORN_TUBU" localSheetId="5">#REF!</definedName>
    <definedName name="FORN_TUBU" localSheetId="6">#REF!</definedName>
    <definedName name="FORN_TUBU" localSheetId="8">#REF!</definedName>
    <definedName name="FORN_TUBU">#REF!</definedName>
    <definedName name="fornecer" localSheetId="4">#REF!</definedName>
    <definedName name="fornecer" localSheetId="5">#REF!</definedName>
    <definedName name="fornecer" localSheetId="6">#REF!</definedName>
    <definedName name="fornecer" localSheetId="8">#REF!</definedName>
    <definedName name="fornecer">#REF!</definedName>
    <definedName name="fornecer_2">"$#REF!.$C$54"</definedName>
    <definedName name="fornecer_3">"$#REF!.$C$54"</definedName>
    <definedName name="fornecer_4">"$#REF!.$C$54"</definedName>
    <definedName name="fornecer_5">"$#REF!.$C$54"</definedName>
    <definedName name="fornecer_6">"$#REF!.$C$54"</definedName>
    <definedName name="fornecer_7">"$#REF!.$C$54"</definedName>
    <definedName name="frEGF" localSheetId="4">#REF!</definedName>
    <definedName name="frEGF" localSheetId="5">#REF!</definedName>
    <definedName name="frEGF" localSheetId="6">#REF!</definedName>
    <definedName name="frEGF" localSheetId="8">#REF!</definedName>
    <definedName name="frEGF">#REF!</definedName>
    <definedName name="Fundação" localSheetId="4">#REF!</definedName>
    <definedName name="Fundação" localSheetId="5">#REF!</definedName>
    <definedName name="Fundação" localSheetId="6">#REF!</definedName>
    <definedName name="Fundação" localSheetId="8">#REF!</definedName>
    <definedName name="Fundação">#REF!</definedName>
    <definedName name="G_01" localSheetId="4">#REF!</definedName>
    <definedName name="G_01" localSheetId="5">#REF!</definedName>
    <definedName name="G_01" localSheetId="6">#REF!</definedName>
    <definedName name="G_01" localSheetId="8">#REF!</definedName>
    <definedName name="G_01">#REF!</definedName>
    <definedName name="G_01_2">"'file:///d:/obra%20andrade/bm%2002%20-%20cs/drenagem-bm02.xls'#$''.$i$9"</definedName>
    <definedName name="G_01_3">"'file:///d:/obra%20andrade/bm%2002%20-%20cs/drenagem-bm02.xls'#$''.$i$9"</definedName>
    <definedName name="G_01_4">"'file:///d:/obra%20andrade/bm%2002%20-%20cs/drenagem-bm02.xls'#$''.$i$9"</definedName>
    <definedName name="G_01_5">"'file:///d:/obra%20andrade/bm%2002%20-%20cs/drenagem-bm02.xls'#$''.$i$9"</definedName>
    <definedName name="G_01_6">"'file:///d:/obra%20andrade/bm%2002%20-%20cs/drenagem-bm02.xls'#$''.$i$9"</definedName>
    <definedName name="G_01_7">"'file:///d:/obra%20andrade/bm%2002%20-%20cs/drenagem-bm02.xls'#$''.$i$9"</definedName>
    <definedName name="G_02" localSheetId="4">#REF!</definedName>
    <definedName name="G_02" localSheetId="5">#REF!</definedName>
    <definedName name="G_02" localSheetId="6">#REF!</definedName>
    <definedName name="G_02" localSheetId="8">#REF!</definedName>
    <definedName name="G_02">#REF!</definedName>
    <definedName name="G_02_2">"'file:///d:/obra%20andrade/bm%2002%20-%20cs/drenagem-bm02.xls'#$''.$g$59"</definedName>
    <definedName name="G_02_3">"'file:///d:/obra%20andrade/bm%2002%20-%20cs/drenagem-bm02.xls'#$''.$g$59"</definedName>
    <definedName name="G_02_4">"'file:///d:/obra%20andrade/bm%2002%20-%20cs/drenagem-bm02.xls'#$''.$g$59"</definedName>
    <definedName name="G_02_5">"'file:///d:/obra%20andrade/bm%2002%20-%20cs/drenagem-bm02.xls'#$''.$g$59"</definedName>
    <definedName name="G_02_6">"'file:///d:/obra%20andrade/bm%2002%20-%20cs/drenagem-bm02.xls'#$''.$g$59"</definedName>
    <definedName name="G_02_7">"'file:///d:/obra%20andrade/bm%2002%20-%20cs/drenagem-bm02.xls'#$''.$g$59"</definedName>
    <definedName name="G_03" localSheetId="4">#REF!</definedName>
    <definedName name="G_03" localSheetId="5">#REF!</definedName>
    <definedName name="G_03" localSheetId="6">#REF!</definedName>
    <definedName name="G_03" localSheetId="8">#REF!</definedName>
    <definedName name="G_03">#REF!</definedName>
    <definedName name="G_03_2">"'file:///d:/obra%20andrade/bm%2002%20-%20cs/drenagem-bm02.xls'#$''.$fn$170"</definedName>
    <definedName name="G_03_3">"'file:///d:/obra%20andrade/bm%2002%20-%20cs/drenagem-bm02.xls'#$''.$fn$170"</definedName>
    <definedName name="G_03_4">"'file:///d:/obra%20andrade/bm%2002%20-%20cs/drenagem-bm02.xls'#$''.$fn$170"</definedName>
    <definedName name="G_03_5">"'file:///d:/obra%20andrade/bm%2002%20-%20cs/drenagem-bm02.xls'#$''.$fn$170"</definedName>
    <definedName name="G_03_6">"'file:///d:/obra%20andrade/bm%2002%20-%20cs/drenagem-bm02.xls'#$''.$fn$170"</definedName>
    <definedName name="G_03_7">"'file:///d:/obra%20andrade/bm%2002%20-%20cs/drenagem-bm02.xls'#$''.$fn$170"</definedName>
    <definedName name="G_04" localSheetId="4">#REF!</definedName>
    <definedName name="G_04" localSheetId="5">#REF!</definedName>
    <definedName name="G_04" localSheetId="6">#REF!</definedName>
    <definedName name="G_04" localSheetId="8">#REF!</definedName>
    <definedName name="G_04">#REF!</definedName>
    <definedName name="G_04_2">"'file:///d:/obra%20andrade/bm%2002%20-%20cs/drenagem-bm02.xls'#$''.$at$46"</definedName>
    <definedName name="G_04_3">"'file:///d:/obra%20andrade/bm%2002%20-%20cs/drenagem-bm02.xls'#$''.$at$46"</definedName>
    <definedName name="G_04_4">"'file:///d:/obra%20andrade/bm%2002%20-%20cs/drenagem-bm02.xls'#$''.$at$46"</definedName>
    <definedName name="G_04_5">"'file:///d:/obra%20andrade/bm%2002%20-%20cs/drenagem-bm02.xls'#$''.$at$46"</definedName>
    <definedName name="G_04_6">"'file:///d:/obra%20andrade/bm%2002%20-%20cs/drenagem-bm02.xls'#$''.$at$46"</definedName>
    <definedName name="G_04_7">"'file:///d:/obra%20andrade/bm%2002%20-%20cs/drenagem-bm02.xls'#$''.$at$46"</definedName>
    <definedName name="G_05" localSheetId="4">#REF!</definedName>
    <definedName name="G_05" localSheetId="5">#REF!</definedName>
    <definedName name="G_05" localSheetId="6">#REF!</definedName>
    <definedName name="G_05" localSheetId="8">#REF!</definedName>
    <definedName name="G_05">#REF!</definedName>
    <definedName name="G_05_2">"'file:///d:/obra%20andrade/bm%2002%20-%20cs/drenagem-bm02.xls'#$''.$bi$61"</definedName>
    <definedName name="G_05_3">"'file:///d:/obra%20andrade/bm%2002%20-%20cs/drenagem-bm02.xls'#$''.$bi$61"</definedName>
    <definedName name="G_05_4">"'file:///d:/obra%20andrade/bm%2002%20-%20cs/drenagem-bm02.xls'#$''.$bi$61"</definedName>
    <definedName name="G_05_5">"'file:///d:/obra%20andrade/bm%2002%20-%20cs/drenagem-bm02.xls'#$''.$bi$61"</definedName>
    <definedName name="G_05_6">"'file:///d:/obra%20andrade/bm%2002%20-%20cs/drenagem-bm02.xls'#$''.$bi$61"</definedName>
    <definedName name="G_05_7">"'file:///d:/obra%20andrade/bm%2002%20-%20cs/drenagem-bm02.xls'#$''.$bi$61"</definedName>
    <definedName name="G_06" localSheetId="4">#REF!</definedName>
    <definedName name="G_06" localSheetId="5">#REF!</definedName>
    <definedName name="G_06" localSheetId="6">#REF!</definedName>
    <definedName name="G_06" localSheetId="8">#REF!</definedName>
    <definedName name="G_06">#REF!</definedName>
    <definedName name="G_06_2">"'file:///d:/obra%20andrade/bm%2002%20-%20cs/drenagem-bm02.xls'#$''.$co$93"</definedName>
    <definedName name="G_06_3">"'file:///d:/obra%20andrade/bm%2002%20-%20cs/drenagem-bm02.xls'#$''.$co$93"</definedName>
    <definedName name="G_06_4">"'file:///d:/obra%20andrade/bm%2002%20-%20cs/drenagem-bm02.xls'#$''.$co$93"</definedName>
    <definedName name="G_06_5">"'file:///d:/obra%20andrade/bm%2002%20-%20cs/drenagem-bm02.xls'#$''.$co$93"</definedName>
    <definedName name="G_06_6">"'file:///d:/obra%20andrade/bm%2002%20-%20cs/drenagem-bm02.xls'#$''.$co$93"</definedName>
    <definedName name="G_06_7">"'file:///d:/obra%20andrade/bm%2002%20-%20cs/drenagem-bm02.xls'#$''.$co$93"</definedName>
    <definedName name="G_07" localSheetId="4">#REF!</definedName>
    <definedName name="G_07" localSheetId="5">#REF!</definedName>
    <definedName name="G_07" localSheetId="6">#REF!</definedName>
    <definedName name="G_07" localSheetId="8">#REF!</definedName>
    <definedName name="G_07">#REF!</definedName>
    <definedName name="G_07_2">"'file:///d:/obra%20andrade/bm%2002%20-%20cs/drenagem-bm02.xls'#$''.$cx$102"</definedName>
    <definedName name="G_07_3">"'file:///d:/obra%20andrade/bm%2002%20-%20cs/drenagem-bm02.xls'#$''.$cx$102"</definedName>
    <definedName name="G_07_4">"'file:///d:/obra%20andrade/bm%2002%20-%20cs/drenagem-bm02.xls'#$''.$cx$102"</definedName>
    <definedName name="G_07_5">"'file:///d:/obra%20andrade/bm%2002%20-%20cs/drenagem-bm02.xls'#$''.$cx$102"</definedName>
    <definedName name="G_07_6">"'file:///d:/obra%20andrade/bm%2002%20-%20cs/drenagem-bm02.xls'#$''.$cx$102"</definedName>
    <definedName name="G_07_7">"'file:///d:/obra%20andrade/bm%2002%20-%20cs/drenagem-bm02.xls'#$''.$cx$102"</definedName>
    <definedName name="G_08" localSheetId="4">#REF!</definedName>
    <definedName name="G_08" localSheetId="5">#REF!</definedName>
    <definedName name="G_08" localSheetId="6">#REF!</definedName>
    <definedName name="G_08" localSheetId="8">#REF!</definedName>
    <definedName name="G_08">#REF!</definedName>
    <definedName name="G_08_2">"'file:///d:/obra%20andrade/bm%2002%20-%20cs/drenagem-bm02.xls'#$''.$da$105"</definedName>
    <definedName name="G_08_3">"'file:///d:/obra%20andrade/bm%2002%20-%20cs/drenagem-bm02.xls'#$''.$da$105"</definedName>
    <definedName name="G_08_4">"'file:///d:/obra%20andrade/bm%2002%20-%20cs/drenagem-bm02.xls'#$''.$da$105"</definedName>
    <definedName name="G_08_5">"'file:///d:/obra%20andrade/bm%2002%20-%20cs/drenagem-bm02.xls'#$''.$da$105"</definedName>
    <definedName name="G_08_6">"'file:///d:/obra%20andrade/bm%2002%20-%20cs/drenagem-bm02.xls'#$''.$da$105"</definedName>
    <definedName name="G_08_7">"'file:///d:/obra%20andrade/bm%2002%20-%20cs/drenagem-bm02.xls'#$''.$da$105"</definedName>
    <definedName name="G_09" localSheetId="4">#REF!</definedName>
    <definedName name="G_09" localSheetId="5">#REF!</definedName>
    <definedName name="G_09" localSheetId="6">#REF!</definedName>
    <definedName name="G_09" localSheetId="8">#REF!</definedName>
    <definedName name="G_09">#REF!</definedName>
    <definedName name="G_09_2">"'file:///d:/obra%20andrade/bm%2002%20-%20cs/drenagem-bm02.xls'#$''.$do$119"</definedName>
    <definedName name="G_09_3">"'file:///d:/obra%20andrade/bm%2002%20-%20cs/drenagem-bm02.xls'#$''.$do$119"</definedName>
    <definedName name="G_09_4">"'file:///d:/obra%20andrade/bm%2002%20-%20cs/drenagem-bm02.xls'#$''.$do$119"</definedName>
    <definedName name="G_09_5">"'file:///d:/obra%20andrade/bm%2002%20-%20cs/drenagem-bm02.xls'#$''.$do$119"</definedName>
    <definedName name="G_09_6">"'file:///d:/obra%20andrade/bm%2002%20-%20cs/drenagem-bm02.xls'#$''.$do$119"</definedName>
    <definedName name="G_09_7">"'file:///d:/obra%20andrade/bm%2002%20-%20cs/drenagem-bm02.xls'#$''.$do$119"</definedName>
    <definedName name="G_10" localSheetId="4">#REF!</definedName>
    <definedName name="G_10" localSheetId="5">#REF!</definedName>
    <definedName name="G_10" localSheetId="6">#REF!</definedName>
    <definedName name="G_10" localSheetId="8">#REF!</definedName>
    <definedName name="G_10">#REF!</definedName>
    <definedName name="G_10_2">"'file:///d:/obra%20andrade/bm%2002%20-%20cs/drenagem-bm02.xls'#$''.$eg$137"</definedName>
    <definedName name="G_10_3">"'file:///d:/obra%20andrade/bm%2002%20-%20cs/drenagem-bm02.xls'#$''.$eg$137"</definedName>
    <definedName name="G_10_4">"'file:///d:/obra%20andrade/bm%2002%20-%20cs/drenagem-bm02.xls'#$''.$eg$137"</definedName>
    <definedName name="G_10_5">"'file:///d:/obra%20andrade/bm%2002%20-%20cs/drenagem-bm02.xls'#$''.$eg$137"</definedName>
    <definedName name="G_10_6">"'file:///d:/obra%20andrade/bm%2002%20-%20cs/drenagem-bm02.xls'#$''.$eg$137"</definedName>
    <definedName name="G_10_7">"'file:///d:/obra%20andrade/bm%2002%20-%20cs/drenagem-bm02.xls'#$''.$eg$137"</definedName>
    <definedName name="G_11" localSheetId="4">#REF!</definedName>
    <definedName name="G_11" localSheetId="5">#REF!</definedName>
    <definedName name="G_11" localSheetId="6">#REF!</definedName>
    <definedName name="G_11" localSheetId="8">#REF!</definedName>
    <definedName name="G_11">#REF!</definedName>
    <definedName name="G_11_2">"'file:///d:/obra%20andrade/bm%2002%20-%20cs/drenagem-bm02.xls'#$''.$ek$141"</definedName>
    <definedName name="G_11_3">"'file:///d:/obra%20andrade/bm%2002%20-%20cs/drenagem-bm02.xls'#$''.$ek$141"</definedName>
    <definedName name="G_11_4">"'file:///d:/obra%20andrade/bm%2002%20-%20cs/drenagem-bm02.xls'#$''.$ek$141"</definedName>
    <definedName name="G_11_5">"'file:///d:/obra%20andrade/bm%2002%20-%20cs/drenagem-bm02.xls'#$''.$ek$141"</definedName>
    <definedName name="G_11_6">"'file:///d:/obra%20andrade/bm%2002%20-%20cs/drenagem-bm02.xls'#$''.$ek$141"</definedName>
    <definedName name="G_11_7">"'file:///d:/obra%20andrade/bm%2002%20-%20cs/drenagem-bm02.xls'#$''.$ek$141"</definedName>
    <definedName name="G_12" localSheetId="4">#REF!</definedName>
    <definedName name="G_12" localSheetId="5">#REF!</definedName>
    <definedName name="G_12" localSheetId="6">#REF!</definedName>
    <definedName name="G_12" localSheetId="8">#REF!</definedName>
    <definedName name="G_12">#REF!</definedName>
    <definedName name="G_12_2">"'file:///d:/obra%20andrade/bm%2002%20-%20cs/drenagem-bm02.xls'#$''.$go$709"</definedName>
    <definedName name="G_12_3">"'file:///d:/obra%20andrade/bm%2002%20-%20cs/drenagem-bm02.xls'#$''.$go$709"</definedName>
    <definedName name="G_12_4">"'file:///d:/obra%20andrade/bm%2002%20-%20cs/drenagem-bm02.xls'#$''.$go$709"</definedName>
    <definedName name="G_12_5">"'file:///d:/obra%20andrade/bm%2002%20-%20cs/drenagem-bm02.xls'#$''.$go$709"</definedName>
    <definedName name="G_12_6">"'file:///d:/obra%20andrade/bm%2002%20-%20cs/drenagem-bm02.xls'#$''.$go$709"</definedName>
    <definedName name="G_12_7">"'file:///d:/obra%20andrade/bm%2002%20-%20cs/drenagem-bm02.xls'#$''.$go$709"</definedName>
    <definedName name="G_13" localSheetId="4">#REF!</definedName>
    <definedName name="G_13" localSheetId="5">#REF!</definedName>
    <definedName name="G_13" localSheetId="6">#REF!</definedName>
    <definedName name="G_13" localSheetId="8">#REF!</definedName>
    <definedName name="G_13">#REF!</definedName>
    <definedName name="G_13_2">"'file:///d:/obra%20andrade/bm%2002%20-%20cs/drenagem-bm02.xls'#$''.$hm$221"</definedName>
    <definedName name="G_13_3">"'file:///d:/obra%20andrade/bm%2002%20-%20cs/drenagem-bm02.xls'#$''.$hm$221"</definedName>
    <definedName name="G_13_4">"'file:///d:/obra%20andrade/bm%2002%20-%20cs/drenagem-bm02.xls'#$''.$hm$221"</definedName>
    <definedName name="G_13_5">"'file:///d:/obra%20andrade/bm%2002%20-%20cs/drenagem-bm02.xls'#$''.$hm$221"</definedName>
    <definedName name="G_13_6">"'file:///d:/obra%20andrade/bm%2002%20-%20cs/drenagem-bm02.xls'#$''.$hm$221"</definedName>
    <definedName name="G_13_7">"'file:///d:/obra%20andrade/bm%2002%20-%20cs/drenagem-bm02.xls'#$''.$hm$221"</definedName>
    <definedName name="G_14" localSheetId="4">#REF!</definedName>
    <definedName name="G_14" localSheetId="5">#REF!</definedName>
    <definedName name="G_14" localSheetId="6">#REF!</definedName>
    <definedName name="G_14" localSheetId="8">#REF!</definedName>
    <definedName name="G_14">#REF!</definedName>
    <definedName name="G_14_2">"'file:///d:/obra%20andrade/bm%2002%20-%20cs/drenagem-bm02.xls'#$''.$aa$283"</definedName>
    <definedName name="G_14_3">"'file:///d:/obra%20andrade/bm%2002%20-%20cs/drenagem-bm02.xls'#$''.$aa$283"</definedName>
    <definedName name="G_14_4">"'file:///d:/obra%20andrade/bm%2002%20-%20cs/drenagem-bm02.xls'#$''.$aa$283"</definedName>
    <definedName name="G_14_5">"'file:///d:/obra%20andrade/bm%2002%20-%20cs/drenagem-bm02.xls'#$''.$aa$283"</definedName>
    <definedName name="G_14_6">"'file:///d:/obra%20andrade/bm%2002%20-%20cs/drenagem-bm02.xls'#$''.$aa$283"</definedName>
    <definedName name="G_14_7">"'file:///d:/obra%20andrade/bm%2002%20-%20cs/drenagem-bm02.xls'#$''.$aa$283"</definedName>
    <definedName name="G_15" localSheetId="4">#REF!</definedName>
    <definedName name="G_15" localSheetId="5">#REF!</definedName>
    <definedName name="G_15" localSheetId="6">#REF!</definedName>
    <definedName name="G_15" localSheetId="8">#REF!</definedName>
    <definedName name="G_15">#REF!</definedName>
    <definedName name="G_15_2">"'file:///d:/obra%20andrade/bm%2002%20-%20cs/drenagem-bm02.xls'#$''.$ck$345"</definedName>
    <definedName name="G_15_3">"'file:///d:/obra%20andrade/bm%2002%20-%20cs/drenagem-bm02.xls'#$''.$ck$345"</definedName>
    <definedName name="G_15_4">"'file:///d:/obra%20andrade/bm%2002%20-%20cs/drenagem-bm02.xls'#$''.$ck$345"</definedName>
    <definedName name="G_15_5">"'file:///d:/obra%20andrade/bm%2002%20-%20cs/drenagem-bm02.xls'#$''.$ck$345"</definedName>
    <definedName name="G_15_6">"'file:///d:/obra%20andrade/bm%2002%20-%20cs/drenagem-bm02.xls'#$''.$ck$345"</definedName>
    <definedName name="G_15_7">"'file:///d:/obra%20andrade/bm%2002%20-%20cs/drenagem-bm02.xls'#$''.$ck$345"</definedName>
    <definedName name="G_E_O_T_E_C_H_N_I_Q_U_E" localSheetId="4">#REF!</definedName>
    <definedName name="G_E_O_T_E_C_H_N_I_Q_U_E" localSheetId="5">#REF!</definedName>
    <definedName name="G_E_O_T_E_C_H_N_I_Q_U_E" localSheetId="6">#REF!</definedName>
    <definedName name="G_E_O_T_E_C_H_N_I_Q_U_E" localSheetId="8">#REF!</definedName>
    <definedName name="G_E_O_T_E_C_H_N_I_Q_U_E">#REF!</definedName>
    <definedName name="G_E_O_T_E_C_H_N_I_Q_U_E_2">"$#REF!.$#REF!$#REF!"</definedName>
    <definedName name="G_E_O_T_E_C_H_N_I_Q_U_E_3">"$#REF!.$#REF!$#REF!"</definedName>
    <definedName name="G_E_O_T_E_C_H_N_I_Q_U_E_4">"$#REF!.$#REF!$#REF!"</definedName>
    <definedName name="G_E_O_T_E_C_H_N_I_Q_U_E_5">"$#REF!.$#REF!$#REF!"</definedName>
    <definedName name="G_E_O_T_E_C_H_N_I_Q_U_E_6">"$#REF!.$#REF!$#REF!"</definedName>
    <definedName name="G_E_O_T_E_C_H_N_I_Q_U_E_7">"$#REF!.$#REF!$#REF!"</definedName>
    <definedName name="GER" localSheetId="4">#REF!</definedName>
    <definedName name="GER" localSheetId="5">#REF!</definedName>
    <definedName name="GER" localSheetId="6">#REF!</definedName>
    <definedName name="GER" localSheetId="8">#REF!</definedName>
    <definedName name="GER">#REF!</definedName>
    <definedName name="GER_2">"$#REF!.$F$124"</definedName>
    <definedName name="GER_3">"$#REF!.$F$124"</definedName>
    <definedName name="GER_4">"$#REF!.$F$124"</definedName>
    <definedName name="GER_5">"$#REF!.$F$124"</definedName>
    <definedName name="GER_6">"$#REF!.$F$124"</definedName>
    <definedName name="GER_7">"$#REF!.$F$124"</definedName>
    <definedName name="geral" localSheetId="4">#REF!</definedName>
    <definedName name="geral" localSheetId="5">#REF!</definedName>
    <definedName name="geral" localSheetId="6">#REF!</definedName>
    <definedName name="geral" localSheetId="8">#REF!</definedName>
    <definedName name="geral">#REF!</definedName>
    <definedName name="_xlnm.Recorder" localSheetId="4">#REF!</definedName>
    <definedName name="_xlnm.Recorder" localSheetId="5">#REF!</definedName>
    <definedName name="_xlnm.Recorder" localSheetId="6">#REF!</definedName>
    <definedName name="_xlnm.Recorder" localSheetId="8">#REF!</definedName>
    <definedName name="_xlnm.Recorder">#REF!</definedName>
    <definedName name="hi" localSheetId="4">#REF!</definedName>
    <definedName name="hi" localSheetId="5">#REF!</definedName>
    <definedName name="hi" localSheetId="6">#REF!</definedName>
    <definedName name="hi" localSheetId="8">#REF!</definedName>
    <definedName name="hi">#REF!</definedName>
    <definedName name="HTML_CodePage" hidden="1">1252</definedName>
    <definedName name="HTML_Control" localSheetId="4" hidden="1">{"'Plan1'!$A$8:$F$68","'Plan1'!$A$8:$F$68"}</definedName>
    <definedName name="HTML_Control" localSheetId="5" hidden="1">{"'Plan1'!$A$8:$F$68","'Plan1'!$A$8:$F$68"}</definedName>
    <definedName name="HTML_Control" localSheetId="6" hidden="1">{"'Plan1'!$A$8:$F$68","'Plan1'!$A$8:$F$68"}</definedName>
    <definedName name="HTML_Control" localSheetId="8" hidden="1">{"'Plan1'!$A$8:$F$68","'Plan1'!$A$8:$F$68"}</definedName>
    <definedName name="HTML_Control" hidden="1">{"'Plan1'!$A$8:$F$68","'Plan1'!$A$8:$F$68"}</definedName>
    <definedName name="HTML_Description" hidden="1">""</definedName>
    <definedName name="HTML_Email" hidden="1">""</definedName>
    <definedName name="HTML_Header" hidden="1">"Plan1"</definedName>
    <definedName name="HTML_LastUpdate" hidden="1">"18/01/98"</definedName>
    <definedName name="HTML_LineAfter" hidden="1">FALSE</definedName>
    <definedName name="HTML_LineBefore" hidden="1">FALSE</definedName>
    <definedName name="HTML_Name" hidden="1">"Alberto de Castro"</definedName>
    <definedName name="HTML_OBDlg2" hidden="1">TRUE</definedName>
    <definedName name="HTML_OBDlg4" hidden="1">TRUE</definedName>
    <definedName name="HTML_OS" hidden="1">0</definedName>
    <definedName name="HTML_PathFile" hidden="1">"C:\MSOffice\Modelos\MeuHTML.htm"</definedName>
    <definedName name="HTML_Title" hidden="1">"UNIDADE SANITÁRIA PADRÃO"</definedName>
    <definedName name="i" localSheetId="4">#REF!</definedName>
    <definedName name="i" localSheetId="5">#REF!</definedName>
    <definedName name="i" localSheetId="6">#REF!</definedName>
    <definedName name="i" localSheetId="8">#REF!</definedName>
    <definedName name="i">#REF!</definedName>
    <definedName name="ID" localSheetId="4">'[3]RESTAURAÇÃO '!#REF!</definedName>
    <definedName name="ID" localSheetId="5">'[3]RESTAURAÇÃO '!#REF!</definedName>
    <definedName name="ID">'[3]RESTAURAÇÃO '!#REF!</definedName>
    <definedName name="IM" localSheetId="4">#REF!</definedName>
    <definedName name="IM" localSheetId="5">#REF!</definedName>
    <definedName name="IM" localSheetId="6">#REF!</definedName>
    <definedName name="IM" localSheetId="8">#REF!</definedName>
    <definedName name="IM">#REF!</definedName>
    <definedName name="Import.Apelido" hidden="1">[4]DADOS!$F$16</definedName>
    <definedName name="Import.BMAFAcumulado" hidden="1">OFFSET([4]BM!$R$15,1,0):OFFSET([4]BM!$R$777,-1,0)</definedName>
    <definedName name="Import.CNPJ" hidden="1">[4]DADOS!$F$38</definedName>
    <definedName name="Import.Código" hidden="1">OFFSET([4]ORÇAMENTO!$Q$15,1,0):OFFSET([4]ORÇAMENTO!$Q$777,-1,0)</definedName>
    <definedName name="Import.Contrapartida" hidden="1">[4]DADOS!$F$10</definedName>
    <definedName name="Import.CPMaxPerc" hidden="1">[4]DADOS!$F$13</definedName>
    <definedName name="Import.CPMinAbsoluta" hidden="1">[4]DADOS!$F$12</definedName>
    <definedName name="Import.CPMinPerc" hidden="1">[4]DADOS!$F$11</definedName>
    <definedName name="Import.CR" hidden="1">[4]DADOS!$F$7</definedName>
    <definedName name="Import.CRONOPLE" hidden="1">OFFSET([4]CRONOPLE!$F$15,1,1):OFFSET([4]CRONOPLE!$AF$65,-1,-1)</definedName>
    <definedName name="Import.CTEF" hidden="1">[4]DADOS!$F$36</definedName>
    <definedName name="Import.CustoUnitário" hidden="1">OFFSET([4]ORÇAMENTO!$U$15,1,0):OFFSET([4]ORÇAMENTO!$U$777,-1,0)</definedName>
    <definedName name="Import.DataBase" hidden="1">OFFSET([4]DADOS!$G$19,0,-1)</definedName>
    <definedName name="Import.DataBaseLicit" hidden="1">OFFSET([4]DADOS!$G$40,0,-1)</definedName>
    <definedName name="Import.DataInicioObra" hidden="1">[4]DADOS!$F$46</definedName>
    <definedName name="Import.DescLote" hidden="1">[4]DADOS!$F$17</definedName>
    <definedName name="Import.Descrição" hidden="1">OFFSET([4]ORÇAMENTO!$R$15,1,0):OFFSET([4]ORÇAMENTO!$R$777,-1,0)</definedName>
    <definedName name="Import.Desoneracao" hidden="1">OFFSET([4]DADOS!$G$18,0,-1)</definedName>
    <definedName name="Import.empresa" hidden="1">[4]DADOS!$F$37</definedName>
    <definedName name="Import.Eventos.Nomes" hidden="1">OFFSET([4]EVENTOS!$D$15,1,0):OFFSET([4]EVENTOS!$D$65,-1,0)</definedName>
    <definedName name="Import.Fonte" hidden="1">OFFSET([4]ORÇAMENTO!$P$15,1,0):OFFSET([4]ORÇAMENTO!$P$777,-1,0)</definedName>
    <definedName name="Import.FrenteDeObra" hidden="1">[4]CÁLCULO!$Q$12:OFFSET([4]CÁLCULO!$AA$12,0,-1)</definedName>
    <definedName name="Import.Município" hidden="1">[4]DADOS!$F$6</definedName>
    <definedName name="Import.Nível" hidden="1">OFFSET([4]ORÇAMENTO!$M$15,1,0):OFFSET([4]ORÇAMENTO!$M$777,-1,0)</definedName>
    <definedName name="Import.OpcaoBDI" hidden="1">OFFSET([4]ORÇAMENTO!$V$15,1,0):OFFSET([4]ORÇAMENTO!$V$777,-1,0)</definedName>
    <definedName name="Import.ORÇAMENTO.DivRecurso" hidden="1">OFFSET([4]ORÇAMENTO!$Y$15,1,0):OFFSET([4]ORÇAMENTO!$Y$777,-1,0)</definedName>
    <definedName name="Import.PLE" hidden="1">OFFSET([4]PLE!$G$15,1,1):OFFSET([4]PLE!$AG$65,-1,-1)</definedName>
    <definedName name="Import.PLQ" hidden="1">OFFSET([4]CÁLCULO!$P$15,1,1):OFFSET([4]CÁLCULO!$AA$777,-1,-1)</definedName>
    <definedName name="Import.PLQ.MemCalc" hidden="1">OFFSET([4]CÁLCULO!$I$15,1,0):OFFSET([4]CÁLCULO!$I$777,-1,0)</definedName>
    <definedName name="Import.Proponente" hidden="1">[4]DADOS!$F$5</definedName>
    <definedName name="Import.QCI.Divisao" hidden="1">OFFSET([4]QCI!$V$13,1,0):OFFSET([4]QCI!$V$15,-1,0)</definedName>
    <definedName name="Import.QCI.ItemInv" hidden="1">OFFSET([4]QCI!$E$13,1,0):OFFSET([4]QCI!$E$15,-1,0)</definedName>
    <definedName name="Import.QCI.Qtde" hidden="1">OFFSET([4]QCI!$I$13,1,0):OFFSET([4]QCI!$I$15,-1,0)</definedName>
    <definedName name="Import.QCI.Situacao" hidden="1">OFFSET([4]QCI!$H$13,1,0):OFFSET([4]QCI!$H$15,-1,0)</definedName>
    <definedName name="Import.QCI.SubItemInv" hidden="1">OFFSET([4]QCI!$F$13,1,0):OFFSET([4]QCI!$F$15,-1,0)</definedName>
    <definedName name="Import.QCICP" hidden="1">OFFSET([4]QCI!$W$13,1,0):OFFSET([4]QCI!$W$15,-1,0)</definedName>
    <definedName name="Import.QCIDesc" hidden="1">OFFSET([4]QCI!$R$13,1,0):OFFSET([4]QCI!$R$15,-1,0)</definedName>
    <definedName name="Import.QCIInv" hidden="1">OFFSET([4]QCI!$U$13,1,0):OFFSET([4]QCI!$U$15,-1,0)</definedName>
    <definedName name="Import.QCILote" hidden="1">OFFSET([4]QCI!$T$13,1,0):OFFSET([4]QCI!$T$15,-1,0)</definedName>
    <definedName name="Import.QCIOutros" hidden="1">OFFSET([4]QCI!$X$13,1,0):OFFSET([4]QCI!$X$15,-1,0)</definedName>
    <definedName name="Import.Quantidade" hidden="1">OFFSET([4]ORÇAMENTO!$AJ$15,1,0):OFFSET([4]ORÇAMENTO!$AJ$777,-1,0)</definedName>
    <definedName name="import.recurso" hidden="1">[4]DADOS!$F$4</definedName>
    <definedName name="Import.RegimeExecução" hidden="1">OFFSET([4]DADOS!$G$39,0,-1)</definedName>
    <definedName name="Import.Repasse" hidden="1">[4]DADOS!$F$9</definedName>
    <definedName name="Import.RespFiscalização" hidden="1">[4]DADOS!$F$50:$F$53</definedName>
    <definedName name="Import.RespOrçamento" hidden="1">[4]DADOS!$F$22:$F$24</definedName>
    <definedName name="Import.SICONV" hidden="1">[4]DADOS!$F$8</definedName>
    <definedName name="Import.Unidade" hidden="1">OFFSET([4]ORÇAMENTO!$S$15,1,0):OFFSET([4]ORÇAMENTO!$S$777,-1,0)</definedName>
    <definedName name="Import.UnitarioLicitado" hidden="1">OFFSET([4]ORÇAMENTO!$AL$15,1,0):OFFSET([4]ORÇAMENTO!$AL$777,-1,0)</definedName>
    <definedName name="INDICES">OFFSET([15]Cotações!$B$20,1,0):OFFSET([15]Cotações!$I$24,-1,0)</definedName>
    <definedName name="Inst_elétricas" localSheetId="4">#REF!</definedName>
    <definedName name="Inst_elétricas" localSheetId="5">#REF!</definedName>
    <definedName name="Inst_elétricas" localSheetId="6">#REF!</definedName>
    <definedName name="Inst_elétricas" localSheetId="8">#REF!</definedName>
    <definedName name="Inst_elétricas">#REF!</definedName>
    <definedName name="Inst_hidráulicas" localSheetId="4">#REF!</definedName>
    <definedName name="Inst_hidráulicas" localSheetId="5">#REF!</definedName>
    <definedName name="Inst_hidráulicas" localSheetId="6">#REF!</definedName>
    <definedName name="Inst_hidráulicas" localSheetId="8">#REF!</definedName>
    <definedName name="Inst_hidráulicas">#REF!</definedName>
    <definedName name="INST_PROVISÓRIAS" localSheetId="4">#REF!</definedName>
    <definedName name="INST_PROVISÓRIAS" localSheetId="5">#REF!</definedName>
    <definedName name="INST_PROVISÓRIAS" localSheetId="6">#REF!</definedName>
    <definedName name="INST_PROVISÓRIAS" localSheetId="8">#REF!</definedName>
    <definedName name="INST_PROVISÓRIAS">#REF!</definedName>
    <definedName name="Inst_sanitárias" localSheetId="4">#REF!</definedName>
    <definedName name="Inst_sanitárias" localSheetId="5">#REF!</definedName>
    <definedName name="Inst_sanitárias" localSheetId="6">#REF!</definedName>
    <definedName name="Inst_sanitárias" localSheetId="8">#REF!</definedName>
    <definedName name="Inst_sanitárias">#REF!</definedName>
    <definedName name="INSUMOS">'[14]INSUMOS SINAPI JUL-20'!$A:$G</definedName>
    <definedName name="isumos2">[20]analitico!$B$3:$F$17349</definedName>
    <definedName name="iu" localSheetId="4">'[3]RESTAURAÇÃO '!#REF!</definedName>
    <definedName name="iu" localSheetId="5">'[3]RESTAURAÇÃO '!#REF!</definedName>
    <definedName name="iu">'[3]RESTAURAÇÃO '!#REF!</definedName>
    <definedName name="K1_" localSheetId="4">#REF!</definedName>
    <definedName name="K1_" localSheetId="5">#REF!</definedName>
    <definedName name="K1_" localSheetId="6">#REF!</definedName>
    <definedName name="K1_" localSheetId="8">#REF!</definedName>
    <definedName name="K1_">#REF!</definedName>
    <definedName name="K1__2">"'file:///d:/obra%20andrade/bm%2002%20-%20cs/drenagem-bm02.xls'#$''.$k$114"</definedName>
    <definedName name="K1__3">"'file:///d:/obra%20andrade/bm%2002%20-%20cs/drenagem-bm02.xls'#$''.$k$114"</definedName>
    <definedName name="K1__4">"'file:///d:/obra%20andrade/bm%2002%20-%20cs/drenagem-bm02.xls'#$''.$k$114"</definedName>
    <definedName name="K1__5">"'file:///d:/obra%20andrade/bm%2002%20-%20cs/drenagem-bm02.xls'#$''.$k$114"</definedName>
    <definedName name="K1__6">"'file:///d:/obra%20andrade/bm%2002%20-%20cs/drenagem-bm02.xls'#$''.$k$114"</definedName>
    <definedName name="K1__7">"'file:///d:/obra%20andrade/bm%2002%20-%20cs/drenagem-bm02.xls'#$''.$k$114"</definedName>
    <definedName name="K2_" localSheetId="4">#REF!</definedName>
    <definedName name="K2_" localSheetId="5">#REF!</definedName>
    <definedName name="K2_" localSheetId="6">#REF!</definedName>
    <definedName name="K2_" localSheetId="8">#REF!</definedName>
    <definedName name="K2_">#REF!</definedName>
    <definedName name="K2__2">"'file:///d:/obra%20andrade/bm%2002%20-%20cs/drenagem-bm02.xls'#$''.$k$115"</definedName>
    <definedName name="K2__3">"'file:///d:/obra%20andrade/bm%2002%20-%20cs/drenagem-bm02.xls'#$''.$k$115"</definedName>
    <definedName name="K2__4">"'file:///d:/obra%20andrade/bm%2002%20-%20cs/drenagem-bm02.xls'#$''.$k$115"</definedName>
    <definedName name="K2__5">"'file:///d:/obra%20andrade/bm%2002%20-%20cs/drenagem-bm02.xls'#$''.$k$115"</definedName>
    <definedName name="K2__6">"'file:///d:/obra%20andrade/bm%2002%20-%20cs/drenagem-bm02.xls'#$''.$k$115"</definedName>
    <definedName name="K2__7">"'file:///d:/obra%20andrade/bm%2002%20-%20cs/drenagem-bm02.xls'#$''.$k$115"</definedName>
    <definedName name="K3_" localSheetId="4">#REF!</definedName>
    <definedName name="K3_" localSheetId="5">#REF!</definedName>
    <definedName name="K3_" localSheetId="6">#REF!</definedName>
    <definedName name="K3_" localSheetId="8">#REF!</definedName>
    <definedName name="K3_">#REF!</definedName>
    <definedName name="K3__2">"'file:///d:/obra%20andrade/bm%2002%20-%20cs/drenagem-bm02.xls'#$''.$k$116"</definedName>
    <definedName name="K3__3">"'file:///d:/obra%20andrade/bm%2002%20-%20cs/drenagem-bm02.xls'#$''.$k$116"</definedName>
    <definedName name="K3__4">"'file:///d:/obra%20andrade/bm%2002%20-%20cs/drenagem-bm02.xls'#$''.$k$116"</definedName>
    <definedName name="K3__5">"'file:///d:/obra%20andrade/bm%2002%20-%20cs/drenagem-bm02.xls'#$''.$k$116"</definedName>
    <definedName name="K3__6">"'file:///d:/obra%20andrade/bm%2002%20-%20cs/drenagem-bm02.xls'#$''.$k$116"</definedName>
    <definedName name="K3__7">"'file:///d:/obra%20andrade/bm%2002%20-%20cs/drenagem-bm02.xls'#$''.$k$116"</definedName>
    <definedName name="LARGURAS" localSheetId="4">#REF!</definedName>
    <definedName name="LARGURAS" localSheetId="5">#REF!</definedName>
    <definedName name="LARGURAS" localSheetId="6">#REF!</definedName>
    <definedName name="LARGURAS" localSheetId="8">#REF!</definedName>
    <definedName name="LARGURAS">#REF!</definedName>
    <definedName name="LASTRO_CONCRETO" localSheetId="4">#REF!</definedName>
    <definedName name="LASTRO_CONCRETO" localSheetId="5">#REF!</definedName>
    <definedName name="LASTRO_CONCRETO" localSheetId="6">#REF!</definedName>
    <definedName name="LASTRO_CONCRETO" localSheetId="8">#REF!</definedName>
    <definedName name="LASTRO_CONCRETO">#REF!</definedName>
    <definedName name="LASTRO_EMISS3_S" localSheetId="4">#REF!</definedName>
    <definedName name="LASTRO_EMISS3_S" localSheetId="5">#REF!</definedName>
    <definedName name="LASTRO_EMISS3_S" localSheetId="6">#REF!</definedName>
    <definedName name="LASTRO_EMISS3_S" localSheetId="8">#REF!</definedName>
    <definedName name="LASTRO_EMISS3_S">#REF!</definedName>
    <definedName name="LDI" localSheetId="4">#REF!</definedName>
    <definedName name="LDI" localSheetId="5">#REF!</definedName>
    <definedName name="LDI" localSheetId="6">#REF!</definedName>
    <definedName name="LDI" localSheetId="8">#REF!</definedName>
    <definedName name="LDI">#REF!</definedName>
    <definedName name="LDI_2">"$#REF!.$F$123"</definedName>
    <definedName name="LDI_3">"$#REF!.$F$123"</definedName>
    <definedName name="LDI_4">"$#REF!.$F$123"</definedName>
    <definedName name="LDI_5">"$#REF!.$F$123"</definedName>
    <definedName name="LDI_6">"$#REF!.$F$123"</definedName>
    <definedName name="LDI_7">"$#REF!.$F$123"</definedName>
    <definedName name="LIG_PRED_SERV" localSheetId="4">#REF!</definedName>
    <definedName name="LIG_PRED_SERV" localSheetId="5">#REF!</definedName>
    <definedName name="LIG_PRED_SERV" localSheetId="6">#REF!</definedName>
    <definedName name="LIG_PRED_SERV" localSheetId="8">#REF!</definedName>
    <definedName name="LIG_PRED_SERV">#REF!</definedName>
    <definedName name="LIG_PREDIAIS_MAT" localSheetId="4">#REF!</definedName>
    <definedName name="LIG_PREDIAIS_MAT" localSheetId="5">#REF!</definedName>
    <definedName name="LIG_PREDIAIS_MAT" localSheetId="6">#REF!</definedName>
    <definedName name="LIG_PREDIAIS_MAT" localSheetId="8">#REF!</definedName>
    <definedName name="LIG_PREDIAIS_MAT">#REF!</definedName>
    <definedName name="LIGAÇÃO_PREDIAL_MATERIAL" localSheetId="5">'[12]ligação predial'!$H$19</definedName>
    <definedName name="LIGAÇÃO_PREDIAL_MATERIAL">'[13]ligação predial'!$H$19</definedName>
    <definedName name="LIGAÇÃO_PREDIAL_SERVIÇOS" localSheetId="5">'[12]ligação predial'!$H$9</definedName>
    <definedName name="LIGAÇÃO_PREDIAL_SERVIÇOS">'[13]ligação predial'!$H$9</definedName>
    <definedName name="LIGAÇÕES" localSheetId="4">#REF!</definedName>
    <definedName name="LIGAÇÕES" localSheetId="5">#REF!</definedName>
    <definedName name="LIGAÇÕES" localSheetId="6">#REF!</definedName>
    <definedName name="LIGAÇÕES" localSheetId="8">#REF!</definedName>
    <definedName name="LIGAÇÕES">#REF!</definedName>
    <definedName name="LILASDRENA" localSheetId="4">#REF!</definedName>
    <definedName name="LILASDRENA" localSheetId="5">#REF!</definedName>
    <definedName name="LILASDRENA" localSheetId="6">#REF!</definedName>
    <definedName name="LILASDRENA" localSheetId="8">#REF!</definedName>
    <definedName name="LILASDRENA">#REF!</definedName>
    <definedName name="LOC_EMISS3" localSheetId="4">#REF!</definedName>
    <definedName name="LOC_EMISS3" localSheetId="5">#REF!</definedName>
    <definedName name="LOC_EMISS3" localSheetId="6">#REF!</definedName>
    <definedName name="LOC_EMISS3" localSheetId="8">#REF!</definedName>
    <definedName name="LOC_EMISS3">#REF!</definedName>
    <definedName name="Locação" localSheetId="4">#REF!</definedName>
    <definedName name="Locação" localSheetId="5">#REF!</definedName>
    <definedName name="Locação" localSheetId="6">#REF!</definedName>
    <definedName name="Locação" localSheetId="8">#REF!</definedName>
    <definedName name="Locação">#REF!</definedName>
    <definedName name="LOCAÇÃO_EMISS" localSheetId="4">#REF!</definedName>
    <definedName name="LOCAÇÃO_EMISS" localSheetId="5">#REF!</definedName>
    <definedName name="LOCAÇÃO_EMISS" localSheetId="6">#REF!</definedName>
    <definedName name="LOCAÇÃO_EMISS" localSheetId="8">#REF!</definedName>
    <definedName name="LOCAÇÃO_EMISS">#REF!</definedName>
    <definedName name="LOCAÇÃO_EMISS2" localSheetId="4">#REF!</definedName>
    <definedName name="LOCAÇÃO_EMISS2" localSheetId="5">#REF!</definedName>
    <definedName name="LOCAÇÃO_EMISS2" localSheetId="6">#REF!</definedName>
    <definedName name="LOCAÇÃO_EMISS2" localSheetId="8">#REF!</definedName>
    <definedName name="LOCAÇÃO_EMISS2">#REF!</definedName>
    <definedName name="LOTES" localSheetId="4">#REF!</definedName>
    <definedName name="LOTES" localSheetId="5">#REF!</definedName>
    <definedName name="LOTES" localSheetId="6">#REF!</definedName>
    <definedName name="LOTES" localSheetId="8">#REF!</definedName>
    <definedName name="LOTES">#REF!</definedName>
    <definedName name="LOTES_2">"'file:///d:/obra%20andrade/bm%2002%20-%20cs/drenagem-bm02.xls'#$''.$k$109"</definedName>
    <definedName name="LOTES_3">"'file:///d:/obra%20andrade/bm%2002%20-%20cs/drenagem-bm02.xls'#$''.$k$109"</definedName>
    <definedName name="LOTES_4">"'file:///d:/obra%20andrade/bm%2002%20-%20cs/drenagem-bm02.xls'#$''.$k$109"</definedName>
    <definedName name="LOTES_5">"'file:///d:/obra%20andrade/bm%2002%20-%20cs/drenagem-bm02.xls'#$''.$k$109"</definedName>
    <definedName name="LOTES_6">"'file:///d:/obra%20andrade/bm%2002%20-%20cs/drenagem-bm02.xls'#$''.$k$109"</definedName>
    <definedName name="LOTES_7">"'file:///d:/obra%20andrade/bm%2002%20-%20cs/drenagem-bm02.xls'#$''.$k$109"</definedName>
    <definedName name="Louças_acessórios" localSheetId="4">#REF!</definedName>
    <definedName name="Louças_acessórios" localSheetId="5">#REF!</definedName>
    <definedName name="Louças_acessórios" localSheetId="6">#REF!</definedName>
    <definedName name="Louças_acessórios" localSheetId="8">#REF!</definedName>
    <definedName name="Louças_acessórios">#REF!</definedName>
    <definedName name="MAR" localSheetId="4">'[3]RESTAURAÇÃO '!#REF!</definedName>
    <definedName name="MAR" localSheetId="5">'[3]RESTAURAÇÃO '!#REF!</definedName>
    <definedName name="MAR">'[3]RESTAURAÇÃO '!#REF!</definedName>
    <definedName name="Medição" localSheetId="4">#REF!</definedName>
    <definedName name="Medição" localSheetId="5">#REF!</definedName>
    <definedName name="Medição" localSheetId="6">#REF!</definedName>
    <definedName name="Medição" localSheetId="8">#REF!</definedName>
    <definedName name="Medição">#REF!</definedName>
    <definedName name="memo">#N/A</definedName>
    <definedName name="MEMÓRIACAMPO2">#N/A</definedName>
    <definedName name="MENU.CRONO" hidden="1">OFFSET([4]CRONO!$T$11,1,0)</definedName>
    <definedName name="Meu" localSheetId="4">#REF!</definedName>
    <definedName name="Meu" localSheetId="5">#REF!</definedName>
    <definedName name="Meu" localSheetId="6">#REF!</definedName>
    <definedName name="Meu" localSheetId="8">#REF!</definedName>
    <definedName name="Meu">#REF!</definedName>
    <definedName name="módulo1.Extenso">#N/A</definedName>
    <definedName name="mono" localSheetId="4" hidden="1">{"'Plan1'!$A$8:$F$68","'Plan1'!$A$8:$F$68"}</definedName>
    <definedName name="mono" localSheetId="5" hidden="1">{"'Plan1'!$A$8:$F$68","'Plan1'!$A$8:$F$68"}</definedName>
    <definedName name="mono" localSheetId="6" hidden="1">{"'Plan1'!$A$8:$F$68","'Plan1'!$A$8:$F$68"}</definedName>
    <definedName name="mono" localSheetId="8" hidden="1">{"'Plan1'!$A$8:$F$68","'Plan1'!$A$8:$F$68"}</definedName>
    <definedName name="mono" hidden="1">{"'Plan1'!$A$8:$F$68","'Plan1'!$A$8:$F$68"}</definedName>
    <definedName name="MOV_TERR_EMISS3_S" localSheetId="4">#REF!</definedName>
    <definedName name="MOV_TERR_EMISS3_S" localSheetId="5">#REF!</definedName>
    <definedName name="MOV_TERR_EMISS3_S" localSheetId="6">#REF!</definedName>
    <definedName name="MOV_TERR_EMISS3_S" localSheetId="8">#REF!</definedName>
    <definedName name="MOV_TERR_EMISS3_S">#REF!</definedName>
    <definedName name="MOV_TERRA" localSheetId="4">#REF!</definedName>
    <definedName name="MOV_TERRA" localSheetId="5">#REF!</definedName>
    <definedName name="MOV_TERRA" localSheetId="6">#REF!</definedName>
    <definedName name="MOV_TERRA" localSheetId="8">#REF!</definedName>
    <definedName name="MOV_TERRA">#REF!</definedName>
    <definedName name="MOV_TERRA_EMISS" localSheetId="4">#REF!</definedName>
    <definedName name="MOV_TERRA_EMISS" localSheetId="5">#REF!</definedName>
    <definedName name="MOV_TERRA_EMISS" localSheetId="6">#REF!</definedName>
    <definedName name="MOV_TERRA_EMISS" localSheetId="8">#REF!</definedName>
    <definedName name="MOV_TERRA_EMISS">#REF!</definedName>
    <definedName name="MOV_TERRA_EMISS2" localSheetId="4">#REF!</definedName>
    <definedName name="MOV_TERRA_EMISS2" localSheetId="5">#REF!</definedName>
    <definedName name="MOV_TERRA_EMISS2" localSheetId="6">#REF!</definedName>
    <definedName name="MOV_TERRA_EMISS2" localSheetId="8">#REF!</definedName>
    <definedName name="MOV_TERRA_EMISS2">#REF!</definedName>
    <definedName name="MSARD" localSheetId="4">'[3]RESTAURAÇÃO '!#REF!</definedName>
    <definedName name="MSARD" localSheetId="5">'[3]RESTAURAÇÃO '!#REF!</definedName>
    <definedName name="MSARD" localSheetId="8">'[3]RESTAURAÇÃO '!#REF!</definedName>
    <definedName name="MSARD">'[3]RESTAURAÇÃO '!#REF!</definedName>
    <definedName name="NCOMPOSICOES">112</definedName>
    <definedName name="NCOTACOES">43</definedName>
    <definedName name="NEMPRESAS">55</definedName>
    <definedName name="NETO" localSheetId="4">CONCATENATE('[14]COMP DEZ-19'!#REF!," ",'[14]COMP DEZ-19'!#REF!)</definedName>
    <definedName name="NETO">CONCATENATE('[14]COMP DEZ-19'!#REF!," ",'[14]COMP DEZ-19'!#REF!)</definedName>
    <definedName name="NINDICES">3</definedName>
    <definedName name="nome" localSheetId="4">[1]COMPOS1!#REF!</definedName>
    <definedName name="nome" localSheetId="5">[1]COMPOS1!#REF!</definedName>
    <definedName name="nome">[1]COMPOS1!#REF!</definedName>
    <definedName name="NRELATORIOS">COUNTA([15]Relatórios!$A:$A)-2</definedName>
    <definedName name="NTEI" localSheetId="4">'[5]PRO-08'!#REF!</definedName>
    <definedName name="NTEI" localSheetId="5">'[5]PRO-08'!#REF!</definedName>
    <definedName name="NTEI">'[5]PRO-08'!#REF!</definedName>
    <definedName name="NumerEmpresa">55</definedName>
    <definedName name="NumerIndice">3</definedName>
    <definedName name="numeropavtipo">[21]Fachada!$I$22</definedName>
    <definedName name="Objeto">"Referência"</definedName>
    <definedName name="OBRA">#N/A</definedName>
    <definedName name="OPA" localSheetId="4">'[5]PRO-08'!#REF!</definedName>
    <definedName name="OPA" localSheetId="5">'[5]PRO-08'!#REF!</definedName>
    <definedName name="OPA">'[5]PRO-08'!#REF!</definedName>
    <definedName name="ORÇAMENTO.BancoRef" hidden="1">[4]ORÇAMENTO!$F$8</definedName>
    <definedName name="ORÇAMENTO.CodBarra" localSheetId="4" hidden="1">IF(ORÇAMENTO.Fonte="Sinapi",SUBSTITUTE(SUBSTITUTE(ORÇAMENTO.Codigo,"/00","/"),"/0","/"),ORÇAMENTO.Codigo)</definedName>
    <definedName name="ORÇAMENTO.CodBarra" localSheetId="5" hidden="1">IF(ORÇAMENTO.Fonte="Sinapi",SUBSTITUTE(SUBSTITUTE(ORÇAMENTO.Codigo,"/00","/"),"/0","/"),ORÇAMENTO.Codigo)</definedName>
    <definedName name="ORÇAMENTO.CodBarra" localSheetId="6" hidden="1">IF(ORÇAMENTO.Fonte="Sinapi",SUBSTITUTE(SUBSTITUTE(ORÇAMENTO.Codigo,"/00","/"),"/0","/"),ORÇAMENTO.Codigo)</definedName>
    <definedName name="ORÇAMENTO.CodBarra" localSheetId="8" hidden="1">IF(ORÇAMENTO.Fonte="Sinapi",SUBSTITUTE(SUBSTITUTE(ORÇAMENTO.Codigo,"/00","/"),"/0","/"),ORÇAMENTO.Codigo)</definedName>
    <definedName name="ORÇAMENTO.CodBarra" hidden="1">IF(ORÇAMENTO.Fonte="Sinapi",SUBSTITUTE(SUBSTITUTE(ORÇAMENTO.Codigo,"/00","/"),"/0","/"),ORÇAMENTO.Codigo)</definedName>
    <definedName name="ORÇAMENTO.Codigo" hidden="1">[4]ORÇAMENTO!$Q1</definedName>
    <definedName name="ORÇAMENTO.CustoUnitario" hidden="1">ROUND([4]ORÇAMENTO!$U1,15-13*[4]ORÇAMENTO!$AF$8)</definedName>
    <definedName name="ORÇAMENTO.Descricao" hidden="1">[4]ORÇAMENTO!$R1</definedName>
    <definedName name="ORÇAMENTO.Fonte" hidden="1">[4]ORÇAMENTO!$P1</definedName>
    <definedName name="ORÇAMENTO.ListaCrono" hidden="1">OFFSET([4]ORÇAMENTO!$AD$15,1,0):OFFSET([4]ORÇAMENTO!$AD$777,-1,0)</definedName>
    <definedName name="ORÇAMENTO.MáximoListaCrono" localSheetId="4" hidden="1">MAX(ORÇAMENTO.ListaCrono)</definedName>
    <definedName name="ORÇAMENTO.MáximoListaCrono" localSheetId="5" hidden="1">MAX(ORÇAMENTO.ListaCrono)</definedName>
    <definedName name="ORÇAMENTO.MáximoListaCrono" localSheetId="6" hidden="1">MAX(ORÇAMENTO.ListaCrono)</definedName>
    <definedName name="ORÇAMENTO.MáximoListaCrono" localSheetId="8" hidden="1">MAX(ORÇAMENTO.ListaCrono)</definedName>
    <definedName name="ORÇAMENTO.MáximoListaCrono" hidden="1">MAX(ORÇAMENTO.ListaCrono)</definedName>
    <definedName name="ORÇAMENTO.Nivel" hidden="1">[4]ORÇAMENTO!$M1</definedName>
    <definedName name="ORÇAMENTO.OpcaoBDI" hidden="1">[4]ORÇAMENTO!$V1</definedName>
    <definedName name="ORÇAMENTO.PasteFormat1" hidden="1">OFFSET([4]ORÇAMENTO!$P$15,1,0):OFFSET([4]ORÇAMENTO!$S$777,-1,0)</definedName>
    <definedName name="ORÇAMENTO.PasteFormat2" hidden="1">OFFSET([4]ORÇAMENTO!$U$15,1,0):OFFSET([4]ORÇAMENTO!$V$777,-1,0)</definedName>
    <definedName name="ORÇAMENTO.PrecoUnitarioLicitado" hidden="1">[4]ORÇAMENTO!$AL1</definedName>
    <definedName name="ORÇAMENTO.RangeQuant" hidden="1">OFFSET([4]ORÇAMENTO!$T$15,1,0):OFFSET([4]ORÇAMENTO!$T$777,-1,0)</definedName>
    <definedName name="ORÇAMENTO.SumCPMANUAL" hidden="1">SUMIF([4]ORÇAMENTO!$Z$15:$Z$777,"CP",[4]ORÇAMENTO!$AA$15:$AA$777)</definedName>
    <definedName name="ORÇAMENTO.SumINVMANUAL" hidden="1">SUMIF([4]ORÇAMENTO!$Z$15:$Z$777,"RP",[4]ORÇAMENTO!$X$15:$X$777)+SUMIF([4]ORÇAMENTO!$Z$15:$Z$777,"CP",[4]ORÇAMENTO!$X$15:$X$777)+SUMIF([4]ORÇAMENTO!$Z$15:$Z$777,"OU",[4]ORÇAMENTO!$X$15:$X$777)</definedName>
    <definedName name="ORÇAMENTO.SumOUTROSMANUAL" hidden="1">SUMIF([4]ORÇAMENTO!$Z$15:$Z$777,"OU",[4]ORÇAMENTO!$AB$15:$AB$777)</definedName>
    <definedName name="ORÇAMENTO.SumREPASSEMANUAL" localSheetId="4" hidden="1">ORÇAMENTO.SumINVMANUAL-ORÇAMENTO.SumCPMANUAL-ORÇAMENTO.SumOUTROSMANUAL</definedName>
    <definedName name="ORÇAMENTO.SumREPASSEMANUAL" localSheetId="5" hidden="1">ORÇAMENTO.SumINVMANUAL-ORÇAMENTO.SumCPMANUAL-ORÇAMENTO.SumOUTROSMANUAL</definedName>
    <definedName name="ORÇAMENTO.SumREPASSEMANUAL" localSheetId="6" hidden="1">ORÇAMENTO.SumINVMANUAL-ORÇAMENTO.SumCPMANUAL-ORÇAMENTO.SumOUTROSMANUAL</definedName>
    <definedName name="ORÇAMENTO.SumREPASSEMANUAL" localSheetId="8" hidden="1">ORÇAMENTO.SumINVMANUAL-ORÇAMENTO.SumCPMANUAL-ORÇAMENTO.SumOUTROSMANUAL</definedName>
    <definedName name="ORÇAMENTO.SumREPASSEMANUAL" hidden="1">ORÇAMENTO.SumINVMANUAL-ORÇAMENTO.SumCPMANUAL-ORÇAMENTO.SumOUTROSMANUAL</definedName>
    <definedName name="ORÇAMENTO.Unidade" hidden="1">[4]ORÇAMENTO!$S1</definedName>
    <definedName name="PassaExtenso" localSheetId="6">[22]!PassaExtenso</definedName>
    <definedName name="PassaExtenso">[22]!PassaExtenso</definedName>
    <definedName name="PassaExtenso_21">#N/A</definedName>
    <definedName name="PassaExtenso_25">#N/A</definedName>
    <definedName name="PassaExtenso_34">#N/A</definedName>
    <definedName name="PassaExtenso_38">#N/A</definedName>
    <definedName name="PAV_EMISS3_S" localSheetId="4">#REF!</definedName>
    <definedName name="PAV_EMISS3_S" localSheetId="5">#REF!</definedName>
    <definedName name="PAV_EMISS3_S" localSheetId="6">#REF!</definedName>
    <definedName name="PAV_EMISS3_S" localSheetId="8">#REF!</definedName>
    <definedName name="PAV_EMISS3_S">#REF!</definedName>
    <definedName name="PAVIM_EMISS" localSheetId="4">#REF!</definedName>
    <definedName name="PAVIM_EMISS" localSheetId="5">#REF!</definedName>
    <definedName name="PAVIM_EMISS" localSheetId="6">#REF!</definedName>
    <definedName name="PAVIM_EMISS" localSheetId="8">#REF!</definedName>
    <definedName name="PAVIM_EMISS">#REF!</definedName>
    <definedName name="PAVIM_EMISS2" localSheetId="4">#REF!</definedName>
    <definedName name="PAVIM_EMISS2" localSheetId="5">#REF!</definedName>
    <definedName name="PAVIM_EMISS2" localSheetId="6">#REF!</definedName>
    <definedName name="PAVIM_EMISS2" localSheetId="8">#REF!</definedName>
    <definedName name="PAVIM_EMISS2">#REF!</definedName>
    <definedName name="PAVIMENTAÇÃO" localSheetId="4">#REF!</definedName>
    <definedName name="PAVIMENTAÇÃO" localSheetId="5">#REF!</definedName>
    <definedName name="PAVIMENTAÇÃO" localSheetId="6">#REF!</definedName>
    <definedName name="PAVIMENTAÇÃO" localSheetId="8">#REF!</definedName>
    <definedName name="PAVIMENTAÇÃO">#REF!</definedName>
    <definedName name="PERCAPITA" localSheetId="4">#REF!</definedName>
    <definedName name="PERCAPITA" localSheetId="5">#REF!</definedName>
    <definedName name="PERCAPITA" localSheetId="6">#REF!</definedName>
    <definedName name="PERCAPITA" localSheetId="8">#REF!</definedName>
    <definedName name="PERCAPITA">#REF!</definedName>
    <definedName name="PERCAPITA_2">"'file:///d:/obra%20andrade/bm%2002%20-%20cs/drenagem-bm02.xls'#$''.$k$112"</definedName>
    <definedName name="PERCAPITA_3">"'file:///d:/obra%20andrade/bm%2002%20-%20cs/drenagem-bm02.xls'#$''.$k$112"</definedName>
    <definedName name="PERCAPITA_4">"'file:///d:/obra%20andrade/bm%2002%20-%20cs/drenagem-bm02.xls'#$''.$k$112"</definedName>
    <definedName name="PERCAPITA_5">"'file:///d:/obra%20andrade/bm%2002%20-%20cs/drenagem-bm02.xls'#$''.$k$112"</definedName>
    <definedName name="PERCAPITA_6">"'file:///d:/obra%20andrade/bm%2002%20-%20cs/drenagem-bm02.xls'#$''.$k$112"</definedName>
    <definedName name="PERCAPITA_7">"'file:///d:/obra%20andrade/bm%2002%20-%20cs/drenagem-bm02.xls'#$''.$k$112"</definedName>
    <definedName name="pesquisa" localSheetId="4">#REF!</definedName>
    <definedName name="pesquisa" localSheetId="5">#REF!</definedName>
    <definedName name="pesquisa" localSheetId="6">#REF!</definedName>
    <definedName name="pesquisa" localSheetId="8">#REF!</definedName>
    <definedName name="pesquisa">#REF!</definedName>
    <definedName name="Pia_cozinha" localSheetId="4">#REF!</definedName>
    <definedName name="Pia_cozinha" localSheetId="5">#REF!</definedName>
    <definedName name="Pia_cozinha" localSheetId="6">#REF!</definedName>
    <definedName name="Pia_cozinha" localSheetId="8">#REF!</definedName>
    <definedName name="Pia_cozinha">#REF!</definedName>
    <definedName name="Pilar" localSheetId="4">#REF!</definedName>
    <definedName name="Pilar" localSheetId="5">#REF!</definedName>
    <definedName name="Pilar" localSheetId="6">#REF!</definedName>
    <definedName name="Pilar" localSheetId="8">#REF!</definedName>
    <definedName name="Pilar">#REF!</definedName>
    <definedName name="Pintura_cal" localSheetId="4">#REF!</definedName>
    <definedName name="Pintura_cal" localSheetId="5">#REF!</definedName>
    <definedName name="Pintura_cal" localSheetId="6">#REF!</definedName>
    <definedName name="Pintura_cal" localSheetId="8">#REF!</definedName>
    <definedName name="Pintura_cal">#REF!</definedName>
    <definedName name="Pintura_óleo" localSheetId="4">#REF!</definedName>
    <definedName name="Pintura_óleo" localSheetId="5">#REF!</definedName>
    <definedName name="Pintura_óleo" localSheetId="6">#REF!</definedName>
    <definedName name="Pintura_óleo" localSheetId="8">#REF!</definedName>
    <definedName name="Pintura_óleo">#REF!</definedName>
    <definedName name="Piso_cimentado" localSheetId="4">#REF!</definedName>
    <definedName name="Piso_cimentado" localSheetId="5">#REF!</definedName>
    <definedName name="Piso_cimentado" localSheetId="6">#REF!</definedName>
    <definedName name="Piso_cimentado" localSheetId="8">#REF!</definedName>
    <definedName name="Piso_cimentado">#REF!</definedName>
    <definedName name="PL" localSheetId="4">#REF!</definedName>
    <definedName name="PL" localSheetId="5">#REF!</definedName>
    <definedName name="PL" localSheetId="6">#REF!</definedName>
    <definedName name="PL" localSheetId="8">#REF!</definedName>
    <definedName name="PL">#REF!</definedName>
    <definedName name="Placa_de_cimento" localSheetId="4">#REF!</definedName>
    <definedName name="Placa_de_cimento" localSheetId="5">#REF!</definedName>
    <definedName name="Placa_de_cimento" localSheetId="6">#REF!</definedName>
    <definedName name="Placa_de_cimento" localSheetId="8">#REF!</definedName>
    <definedName name="Placa_de_cimento">#REF!</definedName>
    <definedName name="Placa_obra" localSheetId="4">#REF!</definedName>
    <definedName name="Placa_obra" localSheetId="5">#REF!</definedName>
    <definedName name="Placa_obra" localSheetId="6">#REF!</definedName>
    <definedName name="Placa_obra" localSheetId="8">#REF!</definedName>
    <definedName name="Placa_obra">#REF!</definedName>
    <definedName name="PLE.firstrow" hidden="1">[4]PLE!$15:$15</definedName>
    <definedName name="PLE.lastrow" hidden="1">[4]PLE!$65:$65</definedName>
    <definedName name="PLE.Medicao" hidden="1">[4]PLE!$J$9</definedName>
    <definedName name="PLE.ValorDoEvento" hidden="1">SUMIF([4]CÁLCULO!$M$15:$M$777,[4]PLE!$B1,OFFSET([4]CÁLCULO!$AA$15:$AA$777,0,[4]PLE!A$12))</definedName>
    <definedName name="PO.ValoresBDI" hidden="1">OFFSET([4]ORÇAMENTO!$AH$15,1,0):OFFSET([4]ORÇAMENTO!$AH$777,-1,0)</definedName>
    <definedName name="POÇO_VISIT" localSheetId="4">#REF!</definedName>
    <definedName name="POÇO_VISIT" localSheetId="5">#REF!</definedName>
    <definedName name="POÇO_VISIT" localSheetId="6">#REF!</definedName>
    <definedName name="POÇO_VISIT" localSheetId="8">#REF!</definedName>
    <definedName name="POÇO_VISIT">#REF!</definedName>
    <definedName name="Preço_Unitário" localSheetId="4">#REF!</definedName>
    <definedName name="Preço_Unitário" localSheetId="5">#REF!</definedName>
    <definedName name="Preço_Unitário" localSheetId="6">#REF!</definedName>
    <definedName name="Preço_Unitário" localSheetId="8">#REF!</definedName>
    <definedName name="Preço_Unitário">#REF!</definedName>
    <definedName name="PREÇOS" localSheetId="4">#REF!</definedName>
    <definedName name="PREÇOS" localSheetId="5">#REF!</definedName>
    <definedName name="PREÇOS" localSheetId="6">#REF!</definedName>
    <definedName name="PREÇOS" localSheetId="8">#REF!</definedName>
    <definedName name="PREÇOS">#REF!</definedName>
    <definedName name="PREÇOS_10" localSheetId="4">#REF!</definedName>
    <definedName name="PREÇOS_10" localSheetId="5">#REF!</definedName>
    <definedName name="PREÇOS_10" localSheetId="6">#REF!</definedName>
    <definedName name="PREÇOS_10" localSheetId="8">#REF!</definedName>
    <definedName name="PREÇOS_10">#REF!</definedName>
    <definedName name="PREÇOS_17" localSheetId="4">#REF!</definedName>
    <definedName name="PREÇOS_17" localSheetId="5">#REF!</definedName>
    <definedName name="PREÇOS_17" localSheetId="6">#REF!</definedName>
    <definedName name="PREÇOS_17" localSheetId="8">#REF!</definedName>
    <definedName name="PREÇOS_17">#REF!</definedName>
    <definedName name="PREÇOS_6" localSheetId="4">#REF!</definedName>
    <definedName name="PREÇOS_6" localSheetId="5">#REF!</definedName>
    <definedName name="PREÇOS_6" localSheetId="6">#REF!</definedName>
    <definedName name="PREÇOS_6" localSheetId="8">#REF!</definedName>
    <definedName name="PREÇOS_6">#REF!</definedName>
    <definedName name="PREÇOS_7" localSheetId="4">#REF!</definedName>
    <definedName name="PREÇOS_7" localSheetId="5">#REF!</definedName>
    <definedName name="PREÇOS_7" localSheetId="6">#REF!</definedName>
    <definedName name="PREÇOS_7" localSheetId="8">#REF!</definedName>
    <definedName name="PREÇOS_7">#REF!</definedName>
    <definedName name="PREÇOS_8" localSheetId="4">#REF!</definedName>
    <definedName name="PREÇOS_8" localSheetId="5">#REF!</definedName>
    <definedName name="PREÇOS_8" localSheetId="6">#REF!</definedName>
    <definedName name="PREÇOS_8" localSheetId="8">#REF!</definedName>
    <definedName name="PREÇOS_8">#REF!</definedName>
    <definedName name="PREÇOS_9" localSheetId="4">#REF!</definedName>
    <definedName name="PREÇOS_9" localSheetId="5">#REF!</definedName>
    <definedName name="PREÇOS_9" localSheetId="6">#REF!</definedName>
    <definedName name="PREÇOS_9" localSheetId="8">#REF!</definedName>
    <definedName name="PREÇOS_9">#REF!</definedName>
    <definedName name="Print" localSheetId="4">[23]QuQuant!#REF!</definedName>
    <definedName name="Print" localSheetId="5">[23]QuQuant!#REF!</definedName>
    <definedName name="Print">[24]QuQuant!#REF!</definedName>
    <definedName name="Print_Area_MI" localSheetId="4">#REF!</definedName>
    <definedName name="Print_Area_MI" localSheetId="5">#REF!</definedName>
    <definedName name="Print_Area_MI" localSheetId="6">#REF!</definedName>
    <definedName name="Print_Area_MI" localSheetId="8">#REF!</definedName>
    <definedName name="Print_Area_MI">#REF!</definedName>
    <definedName name="Print_Area_MI_21" localSheetId="4">#REF!</definedName>
    <definedName name="Print_Area_MI_21" localSheetId="5">#REF!</definedName>
    <definedName name="Print_Area_MI_21" localSheetId="6">#REF!</definedName>
    <definedName name="Print_Area_MI_21" localSheetId="8">#REF!</definedName>
    <definedName name="Print_Area_MI_21">#REF!</definedName>
    <definedName name="PRINT_TITLES_MI" localSheetId="4">#REF!</definedName>
    <definedName name="PRINT_TITLES_MI" localSheetId="5">#REF!</definedName>
    <definedName name="PRINT_TITLES_MI" localSheetId="6">#REF!</definedName>
    <definedName name="PRINT_TITLES_MI" localSheetId="8">#REF!</definedName>
    <definedName name="PRINT_TITLES_MI">#REF!</definedName>
    <definedName name="QCI.CPManual" hidden="1">ROUND([4]QCI!$W1,2)</definedName>
    <definedName name="QCI.DescManual" hidden="1">[4]QCI!$R1</definedName>
    <definedName name="QCI.Divisao" hidden="1">[4]QCI!$V1</definedName>
    <definedName name="QCI.ExisteManual" hidden="1">(COUNTIF([4]QCI!$B$13:$B$15,"Manual")+COUNTIF([4]QCI!$B$13:$B$15,"SemiAuto"))&gt;0</definedName>
    <definedName name="QCI.InvManual" hidden="1">ROUND([4]QCI!$U1,2)</definedName>
    <definedName name="QCI.ItemInvestimento" hidden="1">OFFSET([4]DADOS!$J$2,1,0,COUNTA([4]DADOS!$J:$J)-1,1)</definedName>
    <definedName name="QCI.LoteManual" hidden="1">[4]QCI!$T1</definedName>
    <definedName name="QCI.MaxCPManual" hidden="1">[4]QCI!$O1-[4]QCI!$X1</definedName>
    <definedName name="QCI.MaxOUManual" hidden="1">[4]QCI!$O1-[4]QCI!$W1</definedName>
    <definedName name="QCI.OutrosManual" hidden="1">ROUND([4]QCI!$X1,2)</definedName>
    <definedName name="QCI.SubItemInvestimento" hidden="1">OFFSET([4]DADOS!$A$2,1,MATCH([4]QCI!$E1,[4]DADOS!$2:$2,0)-1,INDEX([4]DADOS!$2:$2,MATCH([4]QCI!$E1,[4]DADOS!$2:$2,0)+1))</definedName>
    <definedName name="QCI.SumCPMANUAL" hidden="1">SUMIF([4]QCI!$B$13:$B$15,"Manual",[4]QCI!$AA$13:$AA$15)</definedName>
    <definedName name="QCI.SumINVMANUAL" hidden="1">SUMIF([4]QCI!$B$13:$B$15,"Manual",[4]QCI!$O$13:$O$15)</definedName>
    <definedName name="QCI.SumOUTROSMANUAL" hidden="1">SUMIF([4]QCI!$B$13:$B$15,"Manual",[4]QCI!$AB$13:$AB$15)</definedName>
    <definedName name="QCI.SumREPASSEMANUAL" localSheetId="4" hidden="1">QCI.SumINVMANUAL-QCI.CPManual-QCI.OutrosManual</definedName>
    <definedName name="QCI.SumREPASSEMANUAL" localSheetId="5" hidden="1">QCI.SumINVMANUAL-QCI.CPManual-QCI.OutrosManual</definedName>
    <definedName name="QCI.SumREPASSEMANUAL" localSheetId="6" hidden="1">QCI.SumINVMANUAL-QCI.CPManual-QCI.OutrosManual</definedName>
    <definedName name="QCI.SumREPASSEMANUAL" localSheetId="8" hidden="1">QCI.SumINVMANUAL-QCI.CPManual-QCI.OutrosManual</definedName>
    <definedName name="QCI.SumREPASSEMANUAL" hidden="1">QCI.SumINVMANUAL-QCI.CPManual-QCI.OutrosManual</definedName>
    <definedName name="QQ">#N/A</definedName>
    <definedName name="QQ_2">#N/A</definedName>
    <definedName name="qqe">#N/A</definedName>
    <definedName name="QRWERQ" localSheetId="4" hidden="1">{#N/A,#N/A,FALSE,"Planilha";#N/A,#N/A,FALSE,"Resumo";#N/A,#N/A,FALSE,"Fisico";#N/A,#N/A,FALSE,"Financeiro";#N/A,#N/A,FALSE,"Financeiro"}</definedName>
    <definedName name="QRWERQ" localSheetId="5" hidden="1">{#N/A,#N/A,FALSE,"Planilha";#N/A,#N/A,FALSE,"Resumo";#N/A,#N/A,FALSE,"Fisico";#N/A,#N/A,FALSE,"Financeiro";#N/A,#N/A,FALSE,"Financeiro"}</definedName>
    <definedName name="QRWERQ" localSheetId="6" hidden="1">{#N/A,#N/A,FALSE,"Planilha";#N/A,#N/A,FALSE,"Resumo";#N/A,#N/A,FALSE,"Fisico";#N/A,#N/A,FALSE,"Financeiro";#N/A,#N/A,FALSE,"Financeiro"}</definedName>
    <definedName name="QRWERQ" localSheetId="8" hidden="1">{#N/A,#N/A,FALSE,"Planilha";#N/A,#N/A,FALSE,"Resumo";#N/A,#N/A,FALSE,"Fisico";#N/A,#N/A,FALSE,"Financeiro";#N/A,#N/A,FALSE,"Financeiro"}</definedName>
    <definedName name="QRWERQ" hidden="1">{#N/A,#N/A,FALSE,"Planilha";#N/A,#N/A,FALSE,"Resumo";#N/A,#N/A,FALSE,"Fisico";#N/A,#N/A,FALSE,"Financeiro";#N/A,#N/A,FALSE,"Financeiro"}</definedName>
    <definedName name="QUANTIDADE" localSheetId="4">#REF!</definedName>
    <definedName name="QUANTIDADE" localSheetId="5">#REF!</definedName>
    <definedName name="QUANTIDADE" localSheetId="6">#REF!</definedName>
    <definedName name="QUANTIDADE" localSheetId="8">#REF!</definedName>
    <definedName name="QUANTIDADE">#REF!</definedName>
    <definedName name="QUANTIDADE_10" localSheetId="4">#REF!</definedName>
    <definedName name="QUANTIDADE_10" localSheetId="5">#REF!</definedName>
    <definedName name="QUANTIDADE_10" localSheetId="6">#REF!</definedName>
    <definedName name="QUANTIDADE_10" localSheetId="8">#REF!</definedName>
    <definedName name="QUANTIDADE_10">#REF!</definedName>
    <definedName name="QUANTIDADE_17" localSheetId="4">#REF!</definedName>
    <definedName name="QUANTIDADE_17" localSheetId="5">#REF!</definedName>
    <definedName name="QUANTIDADE_17" localSheetId="6">#REF!</definedName>
    <definedName name="QUANTIDADE_17" localSheetId="8">#REF!</definedName>
    <definedName name="QUANTIDADE_17">#REF!</definedName>
    <definedName name="QUANTIDADE_6" localSheetId="4">#REF!</definedName>
    <definedName name="QUANTIDADE_6" localSheetId="5">#REF!</definedName>
    <definedName name="QUANTIDADE_6" localSheetId="6">#REF!</definedName>
    <definedName name="QUANTIDADE_6" localSheetId="8">#REF!</definedName>
    <definedName name="QUANTIDADE_6">#REF!</definedName>
    <definedName name="QUANTIDADE_7" localSheetId="4">#REF!</definedName>
    <definedName name="QUANTIDADE_7" localSheetId="5">#REF!</definedName>
    <definedName name="QUANTIDADE_7" localSheetId="6">#REF!</definedName>
    <definedName name="QUANTIDADE_7" localSheetId="8">#REF!</definedName>
    <definedName name="QUANTIDADE_7">#REF!</definedName>
    <definedName name="QUANTIDADE_8" localSheetId="4">#REF!</definedName>
    <definedName name="QUANTIDADE_8" localSheetId="5">#REF!</definedName>
    <definedName name="QUANTIDADE_8" localSheetId="6">#REF!</definedName>
    <definedName name="QUANTIDADE_8" localSheetId="8">#REF!</definedName>
    <definedName name="QUANTIDADE_8">#REF!</definedName>
    <definedName name="QUANTIDADE_9" localSheetId="4">#REF!</definedName>
    <definedName name="QUANTIDADE_9" localSheetId="5">#REF!</definedName>
    <definedName name="QUANTIDADE_9" localSheetId="6">#REF!</definedName>
    <definedName name="QUANTIDADE_9" localSheetId="8">#REF!</definedName>
    <definedName name="QUANTIDADE_9">#REF!</definedName>
    <definedName name="Radier" localSheetId="4">#REF!</definedName>
    <definedName name="Radier" localSheetId="5">#REF!</definedName>
    <definedName name="Radier" localSheetId="6">#REF!</definedName>
    <definedName name="Radier" localSheetId="8">#REF!</definedName>
    <definedName name="Radier">#REF!</definedName>
    <definedName name="RBV">[25]Teor!$C$3:$C$7</definedName>
    <definedName name="Reaterro" localSheetId="4">#REF!</definedName>
    <definedName name="Reaterro" localSheetId="5">#REF!</definedName>
    <definedName name="Reaterro" localSheetId="6">#REF!</definedName>
    <definedName name="Reaterro" localSheetId="8">#REF!</definedName>
    <definedName name="Reaterro">#REF!</definedName>
    <definedName name="Reboco" localSheetId="4">#REF!</definedName>
    <definedName name="Reboco" localSheetId="5">#REF!</definedName>
    <definedName name="Reboco" localSheetId="6">#REF!</definedName>
    <definedName name="Reboco" localSheetId="8">#REF!</definedName>
    <definedName name="Reboco">#REF!</definedName>
    <definedName name="REDE_COLETORA_MAT" localSheetId="4">#REF!</definedName>
    <definedName name="REDE_COLETORA_MAT" localSheetId="5">#REF!</definedName>
    <definedName name="REDE_COLETORA_MAT" localSheetId="6">#REF!</definedName>
    <definedName name="REDE_COLETORA_MAT" localSheetId="8">#REF!</definedName>
    <definedName name="REDE_COLETORA_MAT">#REF!</definedName>
    <definedName name="REDE_COLETORA_MATERIAL" localSheetId="5">'[12]REDE COLETORA'!$H$67</definedName>
    <definedName name="REDE_COLETORA_MATERIAL">'[13]REDE COLETORA'!$H$67</definedName>
    <definedName name="REDE_COLETORA_SERV" localSheetId="4">#REF!</definedName>
    <definedName name="REDE_COLETORA_SERV" localSheetId="5">#REF!</definedName>
    <definedName name="REDE_COLETORA_SERV" localSheetId="6">#REF!</definedName>
    <definedName name="REDE_COLETORA_SERV" localSheetId="8">#REF!</definedName>
    <definedName name="REDE_COLETORA_SERV">#REF!</definedName>
    <definedName name="REDE_COLETORA_SERVIÇOS" localSheetId="5">'[12]REDE COLETORA'!$H$9</definedName>
    <definedName name="REDE_COLETORA_SERVIÇOS">'[13]REDE COLETORA'!$H$9</definedName>
    <definedName name="REFERENCIA.Descricao" localSheetId="4" hidden="1">IF(ISNUMBER([4]ORÇAMENTO!$AF1),OFFSET(INDIRECT(ORÇAMENTO.BancoRef),[4]ORÇAMENTO!$AF1-1,3,1),[4]ORÇAMENTO!$AF1)</definedName>
    <definedName name="REFERENCIA.Descricao" localSheetId="5" hidden="1">IF(ISNUMBER([4]ORÇAMENTO!$AF1),OFFSET(INDIRECT(ORÇAMENTO.BancoRef),[4]ORÇAMENTO!$AF1-1,3,1),[4]ORÇAMENTO!$AF1)</definedName>
    <definedName name="REFERENCIA.Descricao" localSheetId="6" hidden="1">IF(ISNUMBER([4]ORÇAMENTO!$AF1),OFFSET(INDIRECT(ORÇAMENTO.BancoRef),[4]ORÇAMENTO!$AF1-1,3,1),[4]ORÇAMENTO!$AF1)</definedName>
    <definedName name="REFERENCIA.Descricao" localSheetId="8" hidden="1">IF(ISNUMBER([4]ORÇAMENTO!$AF1),OFFSET(INDIRECT(ORÇAMENTO.BancoRef),[4]ORÇAMENTO!$AF1-1,3,1),[4]ORÇAMENTO!$AF1)</definedName>
    <definedName name="REFERENCIA.Descricao" hidden="1">IF(ISNUMBER([4]ORÇAMENTO!$AF1),OFFSET(INDIRECT(ORÇAMENTO.BancoRef),[4]ORÇAMENTO!$AF1-1,3,1),[4]ORÇAMENTO!$AF1)</definedName>
    <definedName name="REFERENCIA.Desonerado" localSheetId="4" hidden="1">IF(ISNUMBER([4]ORÇAMENTO!$AF1),VALUE(OFFSET(INDIRECT(ORÇAMENTO.BancoRef),[4]ORÇAMENTO!$AF1-1,5,1)),0)</definedName>
    <definedName name="REFERENCIA.Desonerado" localSheetId="5" hidden="1">IF(ISNUMBER([4]ORÇAMENTO!$AF1),VALUE(OFFSET(INDIRECT(ORÇAMENTO.BancoRef),[4]ORÇAMENTO!$AF1-1,5,1)),0)</definedName>
    <definedName name="REFERENCIA.Desonerado" localSheetId="6" hidden="1">IF(ISNUMBER([4]ORÇAMENTO!$AF1),VALUE(OFFSET(INDIRECT(ORÇAMENTO.BancoRef),[4]ORÇAMENTO!$AF1-1,5,1)),0)</definedName>
    <definedName name="REFERENCIA.Desonerado" localSheetId="8" hidden="1">IF(ISNUMBER([4]ORÇAMENTO!$AF1),VALUE(OFFSET(INDIRECT(ORÇAMENTO.BancoRef),[4]ORÇAMENTO!$AF1-1,5,1)),0)</definedName>
    <definedName name="REFERENCIA.Desonerado" hidden="1">IF(ISNUMBER([4]ORÇAMENTO!$AF1),VALUE(OFFSET(INDIRECT(ORÇAMENTO.BancoRef),[4]ORÇAMENTO!$AF1-1,5,1)),0)</definedName>
    <definedName name="REFERENCIA.NaoDesonerado" localSheetId="4" hidden="1">IF(ISNUMBER([4]ORÇAMENTO!$AF1),VALUE(OFFSET(INDIRECT(ORÇAMENTO.BancoRef),[4]ORÇAMENTO!$AF1-1,6,1)),0)</definedName>
    <definedName name="REFERENCIA.NaoDesonerado" localSheetId="5" hidden="1">IF(ISNUMBER([4]ORÇAMENTO!$AF1),VALUE(OFFSET(INDIRECT(ORÇAMENTO.BancoRef),[4]ORÇAMENTO!$AF1-1,6,1)),0)</definedName>
    <definedName name="REFERENCIA.NaoDesonerado" localSheetId="6" hidden="1">IF(ISNUMBER([4]ORÇAMENTO!$AF1),VALUE(OFFSET(INDIRECT(ORÇAMENTO.BancoRef),[4]ORÇAMENTO!$AF1-1,6,1)),0)</definedName>
    <definedName name="REFERENCIA.NaoDesonerado" localSheetId="8" hidden="1">IF(ISNUMBER([4]ORÇAMENTO!$AF1),VALUE(OFFSET(INDIRECT(ORÇAMENTO.BancoRef),[4]ORÇAMENTO!$AF1-1,6,1)),0)</definedName>
    <definedName name="REFERENCIA.NaoDesonerado" hidden="1">IF(ISNUMBER([4]ORÇAMENTO!$AF1),VALUE(OFFSET(INDIRECT(ORÇAMENTO.BancoRef),[4]ORÇAMENTO!$AF1-1,6,1)),0)</definedName>
    <definedName name="REFERENCIA.Unidade" localSheetId="4" hidden="1">IF(ISNUMBER([4]ORÇAMENTO!$AF1),OFFSET(INDIRECT(ORÇAMENTO.BancoRef),[4]ORÇAMENTO!$AF1-1,4,1),"-")</definedName>
    <definedName name="REFERENCIA.Unidade" localSheetId="5" hidden="1">IF(ISNUMBER([4]ORÇAMENTO!$AF1),OFFSET(INDIRECT(ORÇAMENTO.BancoRef),[4]ORÇAMENTO!$AF1-1,4,1),"-")</definedName>
    <definedName name="REFERENCIA.Unidade" localSheetId="6" hidden="1">IF(ISNUMBER([4]ORÇAMENTO!$AF1),OFFSET(INDIRECT(ORÇAMENTO.BancoRef),[4]ORÇAMENTO!$AF1-1,4,1),"-")</definedName>
    <definedName name="REFERENCIA.Unidade" localSheetId="8" hidden="1">IF(ISNUMBER([4]ORÇAMENTO!$AF1),OFFSET(INDIRECT(ORÇAMENTO.BancoRef),[4]ORÇAMENTO!$AF1-1,4,1),"-")</definedName>
    <definedName name="REFERENCIA.Unidade" hidden="1">IF(ISNUMBER([4]ORÇAMENTO!$AF1),OFFSET(INDIRECT(ORÇAMENTO.BancoRef),[4]ORÇAMENTO!$AF1-1,4,1),"-")</definedName>
    <definedName name="REG" localSheetId="4">#REF!</definedName>
    <definedName name="REG" localSheetId="5">#REF!</definedName>
    <definedName name="REG" localSheetId="6">#REF!</definedName>
    <definedName name="REG" localSheetId="8">#REF!</definedName>
    <definedName name="REG">#REF!</definedName>
    <definedName name="RegimeExecucao" localSheetId="4" hidden="1">IF(OR(Import.RegimeExecução="",Import.RegimeExecução="Empreitada por Preço Global",Import.RegimeExecução="Empreitada Integral"),"Global","Unitário")</definedName>
    <definedName name="RegimeExecucao" localSheetId="5" hidden="1">IF(OR(Import.RegimeExecução="",Import.RegimeExecução="Empreitada por Preço Global",Import.RegimeExecução="Empreitada Integral"),"Global","Unitário")</definedName>
    <definedName name="RegimeExecucao" localSheetId="6" hidden="1">IF(OR(Import.RegimeExecução="",Import.RegimeExecução="Empreitada por Preço Global",Import.RegimeExecução="Empreitada Integral"),"Global","Unitário")</definedName>
    <definedName name="RegimeExecucao" localSheetId="8" hidden="1">IF(OR(Import.RegimeExecução="",Import.RegimeExecução="Empreitada por Preço Global",Import.RegimeExecução="Empreitada Integral"),"Global","Unitário")</definedName>
    <definedName name="RegimeExecucao" hidden="1">IF(OR(Import.RegimeExecução="",Import.RegimeExecução="Empreitada por Preço Global",Import.RegimeExecução="Empreitada Integral"),"Global","Unitário")</definedName>
    <definedName name="REGULA" localSheetId="4">#REF!</definedName>
    <definedName name="REGULA" localSheetId="5">#REF!</definedName>
    <definedName name="REGULA" localSheetId="6">#REF!</definedName>
    <definedName name="REGULA" localSheetId="8">#REF!</definedName>
    <definedName name="REGULA">#REF!</definedName>
    <definedName name="RelatoriosFontes" localSheetId="4">OFFSET([15]Relatórios!$A$5,1,0,NRELATORIOS)</definedName>
    <definedName name="RelatoriosFontes" localSheetId="5">OFFSET([15]Relatórios!$A$5,1,0,NRELATORIOS)</definedName>
    <definedName name="RelatoriosFontes" localSheetId="6">OFFSET([15]Relatórios!$A$5,1,0,NRELATORIOS)</definedName>
    <definedName name="RelatoriosFontes" localSheetId="8">OFFSET([15]Relatórios!$A$5,1,0,NRELATORIOS)</definedName>
    <definedName name="RelatoriosFontes">OFFSET([15]Relatórios!$A$5,1,0,NRELATORIOS)</definedName>
    <definedName name="RES">#N/A</definedName>
    <definedName name="RESUMO">#N/A</definedName>
    <definedName name="RESUMO.">#N/A</definedName>
    <definedName name="RESUMO1">#N/A</definedName>
    <definedName name="RMA" localSheetId="4">'[5]PRO-08'!#REF!</definedName>
    <definedName name="RMA" localSheetId="5">'[5]PRO-08'!#REF!</definedName>
    <definedName name="RMA">'[5]PRO-08'!#REF!</definedName>
    <definedName name="RRE.MaxCPAcum" hidden="1">[4]RRE!$AD$17</definedName>
    <definedName name="RRE.MaxCPAnt" hidden="1">[4]RRE!$AC$17</definedName>
    <definedName name="RRE.MaxOUAcum" hidden="1">[4]RRE!$AD$18</definedName>
    <definedName name="RRE.MaxOUAnt" hidden="1">[4]RRE!$AC$18</definedName>
    <definedName name="RRE.Numero" hidden="1">OFFSET([4]RRE!$O$7,0,1)</definedName>
    <definedName name="RRE.VIMeta" hidden="1">[4]RRE!$L1</definedName>
    <definedName name="RS" localSheetId="4">#REF!</definedName>
    <definedName name="RS" localSheetId="5">#REF!</definedName>
    <definedName name="RS" localSheetId="6">#REF!</definedName>
    <definedName name="RS" localSheetId="8">#REF!</definedName>
    <definedName name="RS">#REF!</definedName>
    <definedName name="rwQRRRRRRRRR" localSheetId="4">#REF!</definedName>
    <definedName name="rwQRRRRRRRRR" localSheetId="5">#REF!</definedName>
    <definedName name="rwQRRRRRRRRR" localSheetId="6">#REF!</definedName>
    <definedName name="rwQRRRRRRRRR" localSheetId="8">#REF!</definedName>
    <definedName name="rwQRRRRRRRRR">#REF!</definedName>
    <definedName name="RWSRRRRRRRRRRRRRRR" localSheetId="4">#REF!</definedName>
    <definedName name="RWSRRRRRRRRRRRRRRR" localSheetId="5">#REF!</definedName>
    <definedName name="RWSRRRRRRRRRRRRRRR" localSheetId="6">#REF!</definedName>
    <definedName name="RWSRRRRRRRRRRRRRRR" localSheetId="8">#REF!</definedName>
    <definedName name="RWSRRRRRRRRRRRRRRR">#REF!</definedName>
    <definedName name="sa" localSheetId="4">[1]COMPOS1!#REF!</definedName>
    <definedName name="sa" localSheetId="5">[1]COMPOS1!#REF!</definedName>
    <definedName name="sa" localSheetId="8">[1]COMPOS1!#REF!</definedName>
    <definedName name="sa">[1]COMPOS1!#REF!</definedName>
    <definedName name="SAO" localSheetId="4" hidden="1">{#N/A,#N/A,FALSE,"Planilha";#N/A,#N/A,FALSE,"Resumo";#N/A,#N/A,FALSE,"Fisico";#N/A,#N/A,FALSE,"Financeiro";#N/A,#N/A,FALSE,"Financeiro"}</definedName>
    <definedName name="SAO" localSheetId="5" hidden="1">{#N/A,#N/A,FALSE,"Planilha";#N/A,#N/A,FALSE,"Resumo";#N/A,#N/A,FALSE,"Fisico";#N/A,#N/A,FALSE,"Financeiro";#N/A,#N/A,FALSE,"Financeiro"}</definedName>
    <definedName name="SAO" localSheetId="6" hidden="1">{#N/A,#N/A,FALSE,"Planilha";#N/A,#N/A,FALSE,"Resumo";#N/A,#N/A,FALSE,"Fisico";#N/A,#N/A,FALSE,"Financeiro";#N/A,#N/A,FALSE,"Financeiro"}</definedName>
    <definedName name="SAO" localSheetId="8" hidden="1">{#N/A,#N/A,FALSE,"Planilha";#N/A,#N/A,FALSE,"Resumo";#N/A,#N/A,FALSE,"Fisico";#N/A,#N/A,FALSE,"Financeiro";#N/A,#N/A,FALSE,"Financeiro"}</definedName>
    <definedName name="SAO" hidden="1">{#N/A,#N/A,FALSE,"Planilha";#N/A,#N/A,FALSE,"Resumo";#N/A,#N/A,FALSE,"Fisico";#N/A,#N/A,FALSE,"Financeiro";#N/A,#N/A,FALSE,"Financeiro"}</definedName>
    <definedName name="sbg" localSheetId="4">#REF!</definedName>
    <definedName name="sbg" localSheetId="5">#REF!</definedName>
    <definedName name="sbg" localSheetId="6">#REF!</definedName>
    <definedName name="sbg" localSheetId="8">#REF!</definedName>
    <definedName name="sbg">#REF!</definedName>
    <definedName name="SBTC" localSheetId="4">#REF!</definedName>
    <definedName name="SBTC" localSheetId="5">#REF!</definedName>
    <definedName name="SBTC" localSheetId="6">#REF!</definedName>
    <definedName name="SBTC" localSheetId="8">#REF!</definedName>
    <definedName name="SBTC">#REF!</definedName>
    <definedName name="sd" localSheetId="4">#REF!</definedName>
    <definedName name="sd" localSheetId="5">#REF!</definedName>
    <definedName name="sd" localSheetId="6">#REF!</definedName>
    <definedName name="sd" localSheetId="8">#REF!</definedName>
    <definedName name="sd">#REF!</definedName>
    <definedName name="SENHAGT" hidden="1">"PM2CAIXA"</definedName>
    <definedName name="SEVERINO">CONCATENATE('[14]COMP DEZ-19'!$B1," ",'[14]COMP DEZ-19'!$C1)</definedName>
    <definedName name="SG" localSheetId="4">#REF!</definedName>
    <definedName name="SG" localSheetId="5">#REF!</definedName>
    <definedName name="SG" localSheetId="6">#REF!</definedName>
    <definedName name="SG" localSheetId="8">#REF!</definedName>
    <definedName name="SG">#REF!</definedName>
    <definedName name="SG_01_01" localSheetId="4">#REF!</definedName>
    <definedName name="SG_01_01" localSheetId="5">#REF!</definedName>
    <definedName name="SG_01_01" localSheetId="6">#REF!</definedName>
    <definedName name="SG_01_01" localSheetId="8">#REF!</definedName>
    <definedName name="SG_01_01">#REF!</definedName>
    <definedName name="SG_01_01_2">"'file:///d:/obra%20andrade/bm%2002%20-%20cs/drenagem-bm02.xls'#$''.$j$10"</definedName>
    <definedName name="SG_01_01_3">"'file:///d:/obra%20andrade/bm%2002%20-%20cs/drenagem-bm02.xls'#$''.$j$10"</definedName>
    <definedName name="SG_01_01_4">"'file:///d:/obra%20andrade/bm%2002%20-%20cs/drenagem-bm02.xls'#$''.$j$10"</definedName>
    <definedName name="SG_01_01_5">"'file:///d:/obra%20andrade/bm%2002%20-%20cs/drenagem-bm02.xls'#$''.$j$10"</definedName>
    <definedName name="SG_01_01_6">"'file:///d:/obra%20andrade/bm%2002%20-%20cs/drenagem-bm02.xls'#$''.$j$10"</definedName>
    <definedName name="SG_01_01_7">"'file:///d:/obra%20andrade/bm%2002%20-%20cs/drenagem-bm02.xls'#$''.$j$10"</definedName>
    <definedName name="SG_01_02" localSheetId="4">#REF!</definedName>
    <definedName name="SG_01_02" localSheetId="5">#REF!</definedName>
    <definedName name="SG_01_02" localSheetId="6">#REF!</definedName>
    <definedName name="SG_01_02" localSheetId="8">#REF!</definedName>
    <definedName name="SG_01_02">#REF!</definedName>
    <definedName name="SG_01_02_2">"'file:///d:/obra%20andrade/bm%2002%20-%20cs/drenagem-bm02.xls'#$''.$i$9"</definedName>
    <definedName name="SG_01_02_3">"'file:///d:/obra%20andrade/bm%2002%20-%20cs/drenagem-bm02.xls'#$''.$i$9"</definedName>
    <definedName name="SG_01_02_4">"'file:///d:/obra%20andrade/bm%2002%20-%20cs/drenagem-bm02.xls'#$''.$i$9"</definedName>
    <definedName name="SG_01_02_5">"'file:///d:/obra%20andrade/bm%2002%20-%20cs/drenagem-bm02.xls'#$''.$i$9"</definedName>
    <definedName name="SG_01_02_6">"'file:///d:/obra%20andrade/bm%2002%20-%20cs/drenagem-bm02.xls'#$''.$i$9"</definedName>
    <definedName name="SG_01_02_7">"'file:///d:/obra%20andrade/bm%2002%20-%20cs/drenagem-bm02.xls'#$''.$i$9"</definedName>
    <definedName name="SG_01_03" localSheetId="4">#REF!</definedName>
    <definedName name="SG_01_03" localSheetId="5">#REF!</definedName>
    <definedName name="SG_01_03" localSheetId="6">#REF!</definedName>
    <definedName name="SG_01_03" localSheetId="8">#REF!</definedName>
    <definedName name="SG_01_03">#REF!</definedName>
    <definedName name="SG_01_03_2">"'file:///d:/obra%20andrade/bm%2002%20-%20cs/drenagem-bm02.xls'#$''.$q$17"</definedName>
    <definedName name="SG_01_03_3">"'file:///d:/obra%20andrade/bm%2002%20-%20cs/drenagem-bm02.xls'#$''.$q$17"</definedName>
    <definedName name="SG_01_03_4">"'file:///d:/obra%20andrade/bm%2002%20-%20cs/drenagem-bm02.xls'#$''.$q$17"</definedName>
    <definedName name="SG_01_03_5">"'file:///d:/obra%20andrade/bm%2002%20-%20cs/drenagem-bm02.xls'#$''.$q$17"</definedName>
    <definedName name="SG_01_03_6">"'file:///d:/obra%20andrade/bm%2002%20-%20cs/drenagem-bm02.xls'#$''.$q$17"</definedName>
    <definedName name="SG_01_03_7">"'file:///d:/obra%20andrade/bm%2002%20-%20cs/drenagem-bm02.xls'#$''.$q$17"</definedName>
    <definedName name="SG_01_04" localSheetId="4">#REF!</definedName>
    <definedName name="SG_01_04" localSheetId="5">#REF!</definedName>
    <definedName name="SG_01_04" localSheetId="6">#REF!</definedName>
    <definedName name="SG_01_04" localSheetId="8">#REF!</definedName>
    <definedName name="SG_01_04">#REF!</definedName>
    <definedName name="SG_01_04_2">"'file:///d:/obra%20andrade/bm%2002%20-%20cs/drenagem-bm02.xls'#$''.$u$21"</definedName>
    <definedName name="SG_01_04_3">"'file:///d:/obra%20andrade/bm%2002%20-%20cs/drenagem-bm02.xls'#$''.$u$21"</definedName>
    <definedName name="SG_01_04_4">"'file:///d:/obra%20andrade/bm%2002%20-%20cs/drenagem-bm02.xls'#$''.$u$21"</definedName>
    <definedName name="SG_01_04_5">"'file:///d:/obra%20andrade/bm%2002%20-%20cs/drenagem-bm02.xls'#$''.$u$21"</definedName>
    <definedName name="SG_01_04_6">"'file:///d:/obra%20andrade/bm%2002%20-%20cs/drenagem-bm02.xls'#$''.$u$21"</definedName>
    <definedName name="SG_01_04_7">"'file:///d:/obra%20andrade/bm%2002%20-%20cs/drenagem-bm02.xls'#$''.$u$21"</definedName>
    <definedName name="SG_01_05" localSheetId="4">#REF!</definedName>
    <definedName name="SG_01_05" localSheetId="5">#REF!</definedName>
    <definedName name="SG_01_05" localSheetId="6">#REF!</definedName>
    <definedName name="SG_01_05" localSheetId="8">#REF!</definedName>
    <definedName name="SG_01_05">#REF!</definedName>
    <definedName name="SG_01_05_2">"'file:///d:/obra%20andrade/bm%2002%20-%20cs/drenagem-bm02.xls'#$''.$y$25"</definedName>
    <definedName name="SG_01_05_3">"'file:///d:/obra%20andrade/bm%2002%20-%20cs/drenagem-bm02.xls'#$''.$y$25"</definedName>
    <definedName name="SG_01_05_4">"'file:///d:/obra%20andrade/bm%2002%20-%20cs/drenagem-bm02.xls'#$''.$y$25"</definedName>
    <definedName name="SG_01_05_5">"'file:///d:/obra%20andrade/bm%2002%20-%20cs/drenagem-bm02.xls'#$''.$y$25"</definedName>
    <definedName name="SG_01_05_6">"'file:///d:/obra%20andrade/bm%2002%20-%20cs/drenagem-bm02.xls'#$''.$y$25"</definedName>
    <definedName name="SG_01_05_7">"'file:///d:/obra%20andrade/bm%2002%20-%20cs/drenagem-bm02.xls'#$''.$y$25"</definedName>
    <definedName name="SG_01_06" localSheetId="4">#REF!</definedName>
    <definedName name="SG_01_06" localSheetId="5">#REF!</definedName>
    <definedName name="SG_01_06" localSheetId="6">#REF!</definedName>
    <definedName name="SG_01_06" localSheetId="8">#REF!</definedName>
    <definedName name="SG_01_06">#REF!</definedName>
    <definedName name="SG_01_06_2">"'file:///d:/obra%20andrade/bm%2002%20-%20cs/drenagem-bm02.xls'#$''.$ac$29"</definedName>
    <definedName name="SG_01_06_3">"'file:///d:/obra%20andrade/bm%2002%20-%20cs/drenagem-bm02.xls'#$''.$ac$29"</definedName>
    <definedName name="SG_01_06_4">"'file:///d:/obra%20andrade/bm%2002%20-%20cs/drenagem-bm02.xls'#$''.$ac$29"</definedName>
    <definedName name="SG_01_06_5">"'file:///d:/obra%20andrade/bm%2002%20-%20cs/drenagem-bm02.xls'#$''.$ac$29"</definedName>
    <definedName name="SG_01_06_6">"'file:///d:/obra%20andrade/bm%2002%20-%20cs/drenagem-bm02.xls'#$''.$ac$29"</definedName>
    <definedName name="SG_01_06_7">"'file:///d:/obra%20andrade/bm%2002%20-%20cs/drenagem-bm02.xls'#$''.$ac$29"</definedName>
    <definedName name="SG_01_07" localSheetId="4">#REF!</definedName>
    <definedName name="SG_01_07" localSheetId="5">#REF!</definedName>
    <definedName name="SG_01_07" localSheetId="6">#REF!</definedName>
    <definedName name="SG_01_07" localSheetId="8">#REF!</definedName>
    <definedName name="SG_01_07">#REF!</definedName>
    <definedName name="SG_01_07_2">"'file:///d:/obra%20andrade/bm%2002%20-%20cs/drenagem-bm02.xls'#$''.$ag$33"</definedName>
    <definedName name="SG_01_07_3">"'file:///d:/obra%20andrade/bm%2002%20-%20cs/drenagem-bm02.xls'#$''.$ag$33"</definedName>
    <definedName name="SG_01_07_4">"'file:///d:/obra%20andrade/bm%2002%20-%20cs/drenagem-bm02.xls'#$''.$ag$33"</definedName>
    <definedName name="SG_01_07_5">"'file:///d:/obra%20andrade/bm%2002%20-%20cs/drenagem-bm02.xls'#$''.$ag$33"</definedName>
    <definedName name="SG_01_07_6">"'file:///d:/obra%20andrade/bm%2002%20-%20cs/drenagem-bm02.xls'#$''.$ag$33"</definedName>
    <definedName name="SG_01_07_7">"'file:///d:/obra%20andrade/bm%2002%20-%20cs/drenagem-bm02.xls'#$''.$ag$33"</definedName>
    <definedName name="SG_01_08" localSheetId="4">#REF!</definedName>
    <definedName name="SG_01_08" localSheetId="5">#REF!</definedName>
    <definedName name="SG_01_08" localSheetId="6">#REF!</definedName>
    <definedName name="SG_01_08" localSheetId="8">#REF!</definedName>
    <definedName name="SG_01_08">#REF!</definedName>
    <definedName name="SG_01_08_2">"'file:///d:/obra%20andrade/bm%2002%20-%20cs/drenagem-bm02.xls'#$''.$ak$37"</definedName>
    <definedName name="SG_01_08_3">"'file:///d:/obra%20andrade/bm%2002%20-%20cs/drenagem-bm02.xls'#$''.$ak$37"</definedName>
    <definedName name="SG_01_08_4">"'file:///d:/obra%20andrade/bm%2002%20-%20cs/drenagem-bm02.xls'#$''.$ak$37"</definedName>
    <definedName name="SG_01_08_5">"'file:///d:/obra%20andrade/bm%2002%20-%20cs/drenagem-bm02.xls'#$''.$ak$37"</definedName>
    <definedName name="SG_01_08_6">"'file:///d:/obra%20andrade/bm%2002%20-%20cs/drenagem-bm02.xls'#$''.$ak$37"</definedName>
    <definedName name="SG_01_08_7">"'file:///d:/obra%20andrade/bm%2002%20-%20cs/drenagem-bm02.xls'#$''.$ak$37"</definedName>
    <definedName name="SG_01_09" localSheetId="4">#REF!</definedName>
    <definedName name="SG_01_09" localSheetId="5">#REF!</definedName>
    <definedName name="SG_01_09" localSheetId="6">#REF!</definedName>
    <definedName name="SG_01_09" localSheetId="8">#REF!</definedName>
    <definedName name="SG_01_09">#REF!</definedName>
    <definedName name="SG_01_09_2">"'file:///d:/obra%20andrade/bm%2002%20-%20cs/drenagem-bm02.xls'#$''.$ao$41"</definedName>
    <definedName name="SG_01_09_3">"'file:///d:/obra%20andrade/bm%2002%20-%20cs/drenagem-bm02.xls'#$''.$ao$41"</definedName>
    <definedName name="SG_01_09_4">"'file:///d:/obra%20andrade/bm%2002%20-%20cs/drenagem-bm02.xls'#$''.$ao$41"</definedName>
    <definedName name="SG_01_09_5">"'file:///d:/obra%20andrade/bm%2002%20-%20cs/drenagem-bm02.xls'#$''.$ao$41"</definedName>
    <definedName name="SG_01_09_6">"'file:///d:/obra%20andrade/bm%2002%20-%20cs/drenagem-bm02.xls'#$''.$ao$41"</definedName>
    <definedName name="SG_01_09_7">"'file:///d:/obra%20andrade/bm%2002%20-%20cs/drenagem-bm02.xls'#$''.$ao$41"</definedName>
    <definedName name="SG_01_10" localSheetId="4">#REF!</definedName>
    <definedName name="SG_01_10" localSheetId="5">#REF!</definedName>
    <definedName name="SG_01_10" localSheetId="6">#REF!</definedName>
    <definedName name="SG_01_10" localSheetId="8">#REF!</definedName>
    <definedName name="SG_01_10">#REF!</definedName>
    <definedName name="SG_01_10_2">"'file:///d:/obra%20andrade/bm%2002%20-%20cs/drenagem-bm02.xls'#$''.$as$45"</definedName>
    <definedName name="SG_01_10_3">"'file:///d:/obra%20andrade/bm%2002%20-%20cs/drenagem-bm02.xls'#$''.$as$45"</definedName>
    <definedName name="SG_01_10_4">"'file:///d:/obra%20andrade/bm%2002%20-%20cs/drenagem-bm02.xls'#$''.$as$45"</definedName>
    <definedName name="SG_01_10_5">"'file:///d:/obra%20andrade/bm%2002%20-%20cs/drenagem-bm02.xls'#$''.$as$45"</definedName>
    <definedName name="SG_01_10_6">"'file:///d:/obra%20andrade/bm%2002%20-%20cs/drenagem-bm02.xls'#$''.$as$45"</definedName>
    <definedName name="SG_01_10_7">"'file:///d:/obra%20andrade/bm%2002%20-%20cs/drenagem-bm02.xls'#$''.$as$45"</definedName>
    <definedName name="SG_01_11" localSheetId="4">#REF!</definedName>
    <definedName name="SG_01_11" localSheetId="5">#REF!</definedName>
    <definedName name="SG_01_11" localSheetId="6">#REF!</definedName>
    <definedName name="SG_01_11" localSheetId="8">#REF!</definedName>
    <definedName name="SG_01_11">#REF!</definedName>
    <definedName name="SG_01_11_2">"'file:///d:/obra%20andrade/bm%2002%20-%20cs/drenagem-bm02.xls'#$''.$aw$49"</definedName>
    <definedName name="SG_01_11_3">"'file:///d:/obra%20andrade/bm%2002%20-%20cs/drenagem-bm02.xls'#$''.$aw$49"</definedName>
    <definedName name="SG_01_11_4">"'file:///d:/obra%20andrade/bm%2002%20-%20cs/drenagem-bm02.xls'#$''.$aw$49"</definedName>
    <definedName name="SG_01_11_5">"'file:///d:/obra%20andrade/bm%2002%20-%20cs/drenagem-bm02.xls'#$''.$aw$49"</definedName>
    <definedName name="SG_01_11_6">"'file:///d:/obra%20andrade/bm%2002%20-%20cs/drenagem-bm02.xls'#$''.$aw$49"</definedName>
    <definedName name="SG_01_11_7">"'file:///d:/obra%20andrade/bm%2002%20-%20cs/drenagem-bm02.xls'#$''.$aw$49"</definedName>
    <definedName name="SG_01_12" localSheetId="4">#REF!</definedName>
    <definedName name="SG_01_12" localSheetId="5">#REF!</definedName>
    <definedName name="SG_01_12" localSheetId="6">#REF!</definedName>
    <definedName name="SG_01_12" localSheetId="8">#REF!</definedName>
    <definedName name="SG_01_12">#REF!</definedName>
    <definedName name="SG_01_12_2">"'file:///d:/obra%20andrade/bm%2002%20-%20cs/drenagem-bm02.xls'#$''.$ba$53"</definedName>
    <definedName name="SG_01_12_3">"'file:///d:/obra%20andrade/bm%2002%20-%20cs/drenagem-bm02.xls'#$''.$ba$53"</definedName>
    <definedName name="SG_01_12_4">"'file:///d:/obra%20andrade/bm%2002%20-%20cs/drenagem-bm02.xls'#$''.$ba$53"</definedName>
    <definedName name="SG_01_12_5">"'file:///d:/obra%20andrade/bm%2002%20-%20cs/drenagem-bm02.xls'#$''.$ba$53"</definedName>
    <definedName name="SG_01_12_6">"'file:///d:/obra%20andrade/bm%2002%20-%20cs/drenagem-bm02.xls'#$''.$ba$53"</definedName>
    <definedName name="SG_01_12_7">"'file:///d:/obra%20andrade/bm%2002%20-%20cs/drenagem-bm02.xls'#$''.$ba$53"</definedName>
    <definedName name="SG_01_13" localSheetId="4">#REF!</definedName>
    <definedName name="SG_01_13" localSheetId="5">#REF!</definedName>
    <definedName name="SG_01_13" localSheetId="6">#REF!</definedName>
    <definedName name="SG_01_13" localSheetId="8">#REF!</definedName>
    <definedName name="SG_01_13">#REF!</definedName>
    <definedName name="SG_01_13_2">"'file:///d:/obra%20andrade/bm%2002%20-%20cs/drenagem-bm02.xls'#$''.$be$57"</definedName>
    <definedName name="SG_01_13_3">"'file:///d:/obra%20andrade/bm%2002%20-%20cs/drenagem-bm02.xls'#$''.$be$57"</definedName>
    <definedName name="SG_01_13_4">"'file:///d:/obra%20andrade/bm%2002%20-%20cs/drenagem-bm02.xls'#$''.$be$57"</definedName>
    <definedName name="SG_01_13_5">"'file:///d:/obra%20andrade/bm%2002%20-%20cs/drenagem-bm02.xls'#$''.$be$57"</definedName>
    <definedName name="SG_01_13_6">"'file:///d:/obra%20andrade/bm%2002%20-%20cs/drenagem-bm02.xls'#$''.$be$57"</definedName>
    <definedName name="SG_01_13_7">"'file:///d:/obra%20andrade/bm%2002%20-%20cs/drenagem-bm02.xls'#$''.$be$57"</definedName>
    <definedName name="SG_01_14" localSheetId="4">#REF!</definedName>
    <definedName name="SG_01_14" localSheetId="5">#REF!</definedName>
    <definedName name="SG_01_14" localSheetId="6">#REF!</definedName>
    <definedName name="SG_01_14" localSheetId="8">#REF!</definedName>
    <definedName name="SG_01_14">#REF!</definedName>
    <definedName name="SG_01_14_2">"'file:///d:/obra%20andrade/bm%2002%20-%20cs/drenagem-bm02.xls'#$''.$bi$61"</definedName>
    <definedName name="SG_01_14_3">"'file:///d:/obra%20andrade/bm%2002%20-%20cs/drenagem-bm02.xls'#$''.$bi$61"</definedName>
    <definedName name="SG_01_14_4">"'file:///d:/obra%20andrade/bm%2002%20-%20cs/drenagem-bm02.xls'#$''.$bi$61"</definedName>
    <definedName name="SG_01_14_5">"'file:///d:/obra%20andrade/bm%2002%20-%20cs/drenagem-bm02.xls'#$''.$bi$61"</definedName>
    <definedName name="SG_01_14_6">"'file:///d:/obra%20andrade/bm%2002%20-%20cs/drenagem-bm02.xls'#$''.$bi$61"</definedName>
    <definedName name="SG_01_14_7">"'file:///d:/obra%20andrade/bm%2002%20-%20cs/drenagem-bm02.xls'#$''.$bi$61"</definedName>
    <definedName name="SG_01_15" localSheetId="4">#REF!</definedName>
    <definedName name="SG_01_15" localSheetId="5">#REF!</definedName>
    <definedName name="SG_01_15" localSheetId="6">#REF!</definedName>
    <definedName name="SG_01_15" localSheetId="8">#REF!</definedName>
    <definedName name="SG_01_15">#REF!</definedName>
    <definedName name="SG_01_15_2">"'file:///d:/obra%20andrade/bm%2002%20-%20cs/drenagem-bm02.xls'#$''.$bm$65"</definedName>
    <definedName name="SG_01_15_3">"'file:///d:/obra%20andrade/bm%2002%20-%20cs/drenagem-bm02.xls'#$''.$bm$65"</definedName>
    <definedName name="SG_01_15_4">"'file:///d:/obra%20andrade/bm%2002%20-%20cs/drenagem-bm02.xls'#$''.$bm$65"</definedName>
    <definedName name="SG_01_15_5">"'file:///d:/obra%20andrade/bm%2002%20-%20cs/drenagem-bm02.xls'#$''.$bm$65"</definedName>
    <definedName name="SG_01_15_6">"'file:///d:/obra%20andrade/bm%2002%20-%20cs/drenagem-bm02.xls'#$''.$bm$65"</definedName>
    <definedName name="SG_01_15_7">"'file:///d:/obra%20andrade/bm%2002%20-%20cs/drenagem-bm02.xls'#$''.$bm$65"</definedName>
    <definedName name="SG_02_01" localSheetId="4">#REF!</definedName>
    <definedName name="SG_02_01" localSheetId="5">#REF!</definedName>
    <definedName name="SG_02_01" localSheetId="6">#REF!</definedName>
    <definedName name="SG_02_01" localSheetId="8">#REF!</definedName>
    <definedName name="SG_02_01">#REF!</definedName>
    <definedName name="SG_02_01_2">"'file:///d:/obra%20andrade/bm%2002%20-%20cs/drenagem-bm02.xls'#$''.$g$60"</definedName>
    <definedName name="SG_02_01_3">"'file:///d:/obra%20andrade/bm%2002%20-%20cs/drenagem-bm02.xls'#$''.$g$60"</definedName>
    <definedName name="SG_02_01_4">"'file:///d:/obra%20andrade/bm%2002%20-%20cs/drenagem-bm02.xls'#$''.$g$60"</definedName>
    <definedName name="SG_02_01_5">"'file:///d:/obra%20andrade/bm%2002%20-%20cs/drenagem-bm02.xls'#$''.$g$60"</definedName>
    <definedName name="SG_02_01_6">"'file:///d:/obra%20andrade/bm%2002%20-%20cs/drenagem-bm02.xls'#$''.$g$60"</definedName>
    <definedName name="SG_02_01_7">"'file:///d:/obra%20andrade/bm%2002%20-%20cs/drenagem-bm02.xls'#$''.$g$60"</definedName>
    <definedName name="SG_02_02" localSheetId="4">#REF!</definedName>
    <definedName name="SG_02_02" localSheetId="5">#REF!</definedName>
    <definedName name="SG_02_02" localSheetId="6">#REF!</definedName>
    <definedName name="SG_02_02" localSheetId="8">#REF!</definedName>
    <definedName name="SG_02_02">#REF!</definedName>
    <definedName name="SG_02_02_2">"'file:///d:/obra%20andrade/bm%2002%20-%20cs/drenagem-bm02.xls'#$''.$cu$99"</definedName>
    <definedName name="SG_02_02_3">"'file:///d:/obra%20andrade/bm%2002%20-%20cs/drenagem-bm02.xls'#$''.$cu$99"</definedName>
    <definedName name="SG_02_02_4">"'file:///d:/obra%20andrade/bm%2002%20-%20cs/drenagem-bm02.xls'#$''.$cu$99"</definedName>
    <definedName name="SG_02_02_5">"'file:///d:/obra%20andrade/bm%2002%20-%20cs/drenagem-bm02.xls'#$''.$cu$99"</definedName>
    <definedName name="SG_02_02_6">"'file:///d:/obra%20andrade/bm%2002%20-%20cs/drenagem-bm02.xls'#$''.$cu$99"</definedName>
    <definedName name="SG_02_02_7">"'file:///d:/obra%20andrade/bm%2002%20-%20cs/drenagem-bm02.xls'#$''.$cu$99"</definedName>
    <definedName name="SG_02_03" localSheetId="4">#REF!</definedName>
    <definedName name="SG_02_03" localSheetId="5">#REF!</definedName>
    <definedName name="SG_02_03" localSheetId="6">#REF!</definedName>
    <definedName name="SG_02_03" localSheetId="8">#REF!</definedName>
    <definedName name="SG_02_03">#REF!</definedName>
    <definedName name="SG_02_03_2">"'file:///d:/obra%20andrade/bm%2002%20-%20cs/drenagem-bm02.xls'#$''.$cz$104"</definedName>
    <definedName name="SG_02_03_3">"'file:///d:/obra%20andrade/bm%2002%20-%20cs/drenagem-bm02.xls'#$''.$cz$104"</definedName>
    <definedName name="SG_02_03_4">"'file:///d:/obra%20andrade/bm%2002%20-%20cs/drenagem-bm02.xls'#$''.$cz$104"</definedName>
    <definedName name="SG_02_03_5">"'file:///d:/obra%20andrade/bm%2002%20-%20cs/drenagem-bm02.xls'#$''.$cz$104"</definedName>
    <definedName name="SG_02_03_6">"'file:///d:/obra%20andrade/bm%2002%20-%20cs/drenagem-bm02.xls'#$''.$cz$104"</definedName>
    <definedName name="SG_02_03_7">"'file:///d:/obra%20andrade/bm%2002%20-%20cs/drenagem-bm02.xls'#$''.$cz$104"</definedName>
    <definedName name="SG_02_04" localSheetId="4">#REF!</definedName>
    <definedName name="SG_02_04" localSheetId="5">#REF!</definedName>
    <definedName name="SG_02_04" localSheetId="6">#REF!</definedName>
    <definedName name="SG_02_04" localSheetId="8">#REF!</definedName>
    <definedName name="SG_02_04">#REF!</definedName>
    <definedName name="SG_02_04_2">"'file:///d:/obra%20andrade/bm%2002%20-%20cs/drenagem-bm02.xls'#$''.$dd$108"</definedName>
    <definedName name="SG_02_04_3">"'file:///d:/obra%20andrade/bm%2002%20-%20cs/drenagem-bm02.xls'#$''.$dd$108"</definedName>
    <definedName name="SG_02_04_4">"'file:///d:/obra%20andrade/bm%2002%20-%20cs/drenagem-bm02.xls'#$''.$dd$108"</definedName>
    <definedName name="SG_02_04_5">"'file:///d:/obra%20andrade/bm%2002%20-%20cs/drenagem-bm02.xls'#$''.$dd$108"</definedName>
    <definedName name="SG_02_04_6">"'file:///d:/obra%20andrade/bm%2002%20-%20cs/drenagem-bm02.xls'#$''.$dd$108"</definedName>
    <definedName name="SG_02_04_7">"'file:///d:/obra%20andrade/bm%2002%20-%20cs/drenagem-bm02.xls'#$''.$dd$108"</definedName>
    <definedName name="SG_02_05" localSheetId="4">#REF!</definedName>
    <definedName name="SG_02_05" localSheetId="5">#REF!</definedName>
    <definedName name="SG_02_05" localSheetId="6">#REF!</definedName>
    <definedName name="SG_02_05" localSheetId="8">#REF!</definedName>
    <definedName name="SG_02_05">#REF!</definedName>
    <definedName name="SG_02_05_2">"'file:///d:/obra%20andrade/bm%2002%20-%20cs/drenagem-bm02.xls'#$''.$dh$112"</definedName>
    <definedName name="SG_02_05_3">"'file:///d:/obra%20andrade/bm%2002%20-%20cs/drenagem-bm02.xls'#$''.$dh$112"</definedName>
    <definedName name="SG_02_05_4">"'file:///d:/obra%20andrade/bm%2002%20-%20cs/drenagem-bm02.xls'#$''.$dh$112"</definedName>
    <definedName name="SG_02_05_5">"'file:///d:/obra%20andrade/bm%2002%20-%20cs/drenagem-bm02.xls'#$''.$dh$112"</definedName>
    <definedName name="SG_02_05_6">"'file:///d:/obra%20andrade/bm%2002%20-%20cs/drenagem-bm02.xls'#$''.$dh$112"</definedName>
    <definedName name="SG_02_05_7">"'file:///d:/obra%20andrade/bm%2002%20-%20cs/drenagem-bm02.xls'#$''.$dh$112"</definedName>
    <definedName name="SG_02_06" localSheetId="4">#REF!</definedName>
    <definedName name="SG_02_06" localSheetId="5">#REF!</definedName>
    <definedName name="SG_02_06" localSheetId="6">#REF!</definedName>
    <definedName name="SG_02_06" localSheetId="8">#REF!</definedName>
    <definedName name="SG_02_06">#REF!</definedName>
    <definedName name="SG_02_06_2">"'file:///d:/obra%20andrade/bm%2002%20-%20cs/drenagem-bm02.xls'#$''.$dl$116"</definedName>
    <definedName name="SG_02_06_3">"'file:///d:/obra%20andrade/bm%2002%20-%20cs/drenagem-bm02.xls'#$''.$dl$116"</definedName>
    <definedName name="SG_02_06_4">"'file:///d:/obra%20andrade/bm%2002%20-%20cs/drenagem-bm02.xls'#$''.$dl$116"</definedName>
    <definedName name="SG_02_06_5">"'file:///d:/obra%20andrade/bm%2002%20-%20cs/drenagem-bm02.xls'#$''.$dl$116"</definedName>
    <definedName name="SG_02_06_6">"'file:///d:/obra%20andrade/bm%2002%20-%20cs/drenagem-bm02.xls'#$''.$dl$116"</definedName>
    <definedName name="SG_02_06_7">"'file:///d:/obra%20andrade/bm%2002%20-%20cs/drenagem-bm02.xls'#$''.$dl$116"</definedName>
    <definedName name="SG_02_07" localSheetId="4">#REF!</definedName>
    <definedName name="SG_02_07" localSheetId="5">#REF!</definedName>
    <definedName name="SG_02_07" localSheetId="6">#REF!</definedName>
    <definedName name="SG_02_07" localSheetId="8">#REF!</definedName>
    <definedName name="SG_02_07">#REF!</definedName>
    <definedName name="SG_02_07_2">"'file:///d:/obra%20andrade/bm%2002%20-%20cs/drenagem-bm02.xls'#$''.$dp$120"</definedName>
    <definedName name="SG_02_07_3">"'file:///d:/obra%20andrade/bm%2002%20-%20cs/drenagem-bm02.xls'#$''.$dp$120"</definedName>
    <definedName name="SG_02_07_4">"'file:///d:/obra%20andrade/bm%2002%20-%20cs/drenagem-bm02.xls'#$''.$dp$120"</definedName>
    <definedName name="SG_02_07_5">"'file:///d:/obra%20andrade/bm%2002%20-%20cs/drenagem-bm02.xls'#$''.$dp$120"</definedName>
    <definedName name="SG_02_07_6">"'file:///d:/obra%20andrade/bm%2002%20-%20cs/drenagem-bm02.xls'#$''.$dp$120"</definedName>
    <definedName name="SG_02_07_7">"'file:///d:/obra%20andrade/bm%2002%20-%20cs/drenagem-bm02.xls'#$''.$dp$120"</definedName>
    <definedName name="SG_02_08" localSheetId="4">#REF!</definedName>
    <definedName name="SG_02_08" localSheetId="5">#REF!</definedName>
    <definedName name="SG_02_08" localSheetId="6">#REF!</definedName>
    <definedName name="SG_02_08" localSheetId="8">#REF!</definedName>
    <definedName name="SG_02_08">#REF!</definedName>
    <definedName name="SG_02_08_2">"'file:///d:/obra%20andrade/bm%2002%20-%20cs/drenagem-bm02.xls'#$''.$dt$124"</definedName>
    <definedName name="SG_02_08_3">"'file:///d:/obra%20andrade/bm%2002%20-%20cs/drenagem-bm02.xls'#$''.$dt$124"</definedName>
    <definedName name="SG_02_08_4">"'file:///d:/obra%20andrade/bm%2002%20-%20cs/drenagem-bm02.xls'#$''.$dt$124"</definedName>
    <definedName name="SG_02_08_5">"'file:///d:/obra%20andrade/bm%2002%20-%20cs/drenagem-bm02.xls'#$''.$dt$124"</definedName>
    <definedName name="SG_02_08_6">"'file:///d:/obra%20andrade/bm%2002%20-%20cs/drenagem-bm02.xls'#$''.$dt$124"</definedName>
    <definedName name="SG_02_08_7">"'file:///d:/obra%20andrade/bm%2002%20-%20cs/drenagem-bm02.xls'#$''.$dt$124"</definedName>
    <definedName name="SG_02_09" localSheetId="4">#REF!</definedName>
    <definedName name="SG_02_09" localSheetId="5">#REF!</definedName>
    <definedName name="SG_02_09" localSheetId="6">#REF!</definedName>
    <definedName name="SG_02_09" localSheetId="8">#REF!</definedName>
    <definedName name="SG_02_09">#REF!</definedName>
    <definedName name="SG_02_09_2">"'file:///d:/obra%20andrade/bm%2002%20-%20cs/drenagem-bm02.xls'#$''.$dx$128"</definedName>
    <definedName name="SG_02_09_3">"'file:///d:/obra%20andrade/bm%2002%20-%20cs/drenagem-bm02.xls'#$''.$dx$128"</definedName>
    <definedName name="SG_02_09_4">"'file:///d:/obra%20andrade/bm%2002%20-%20cs/drenagem-bm02.xls'#$''.$dx$128"</definedName>
    <definedName name="SG_02_09_5">"'file:///d:/obra%20andrade/bm%2002%20-%20cs/drenagem-bm02.xls'#$''.$dx$128"</definedName>
    <definedName name="SG_02_09_6">"'file:///d:/obra%20andrade/bm%2002%20-%20cs/drenagem-bm02.xls'#$''.$dx$128"</definedName>
    <definedName name="SG_02_09_7">"'file:///d:/obra%20andrade/bm%2002%20-%20cs/drenagem-bm02.xls'#$''.$dx$128"</definedName>
    <definedName name="SG_02_10" localSheetId="4">#REF!</definedName>
    <definedName name="SG_02_10" localSheetId="5">#REF!</definedName>
    <definedName name="SG_02_10" localSheetId="6">#REF!</definedName>
    <definedName name="SG_02_10" localSheetId="8">#REF!</definedName>
    <definedName name="SG_02_10">#REF!</definedName>
    <definedName name="SG_02_10_2">"'file:///d:/obra%20andrade/bm%2002%20-%20cs/drenagem-bm02.xls'#$''.$eb$132"</definedName>
    <definedName name="SG_02_10_3">"'file:///d:/obra%20andrade/bm%2002%20-%20cs/drenagem-bm02.xls'#$''.$eb$132"</definedName>
    <definedName name="SG_02_10_4">"'file:///d:/obra%20andrade/bm%2002%20-%20cs/drenagem-bm02.xls'#$''.$eb$132"</definedName>
    <definedName name="SG_02_10_5">"'file:///d:/obra%20andrade/bm%2002%20-%20cs/drenagem-bm02.xls'#$''.$eb$132"</definedName>
    <definedName name="SG_02_10_6">"'file:///d:/obra%20andrade/bm%2002%20-%20cs/drenagem-bm02.xls'#$''.$eb$132"</definedName>
    <definedName name="SG_02_10_7">"'file:///d:/obra%20andrade/bm%2002%20-%20cs/drenagem-bm02.xls'#$''.$eb$132"</definedName>
    <definedName name="SG_02_11" localSheetId="4">#REF!</definedName>
    <definedName name="SG_02_11" localSheetId="5">#REF!</definedName>
    <definedName name="SG_02_11" localSheetId="6">#REF!</definedName>
    <definedName name="SG_02_11" localSheetId="8">#REF!</definedName>
    <definedName name="SG_02_11">#REF!</definedName>
    <definedName name="SG_02_11_2">"'file:///d:/obra%20andrade/bm%2002%20-%20cs/drenagem-bm02.xls'#$''.$ef$136"</definedName>
    <definedName name="SG_02_11_3">"'file:///d:/obra%20andrade/bm%2002%20-%20cs/drenagem-bm02.xls'#$''.$ef$136"</definedName>
    <definedName name="SG_02_11_4">"'file:///d:/obra%20andrade/bm%2002%20-%20cs/drenagem-bm02.xls'#$''.$ef$136"</definedName>
    <definedName name="SG_02_11_5">"'file:///d:/obra%20andrade/bm%2002%20-%20cs/drenagem-bm02.xls'#$''.$ef$136"</definedName>
    <definedName name="SG_02_11_6">"'file:///d:/obra%20andrade/bm%2002%20-%20cs/drenagem-bm02.xls'#$''.$ef$136"</definedName>
    <definedName name="SG_02_11_7">"'file:///d:/obra%20andrade/bm%2002%20-%20cs/drenagem-bm02.xls'#$''.$ef$136"</definedName>
    <definedName name="SG_02_12" localSheetId="4">#REF!</definedName>
    <definedName name="SG_02_12" localSheetId="5">#REF!</definedName>
    <definedName name="SG_02_12" localSheetId="6">#REF!</definedName>
    <definedName name="SG_02_12" localSheetId="8">#REF!</definedName>
    <definedName name="SG_02_12">#REF!</definedName>
    <definedName name="SG_02_12_2">"'file:///d:/obra%20andrade/bm%2002%20-%20cs/drenagem-bm02.xls'#$''.$eo$145"</definedName>
    <definedName name="SG_02_12_3">"'file:///d:/obra%20andrade/bm%2002%20-%20cs/drenagem-bm02.xls'#$''.$eo$145"</definedName>
    <definedName name="SG_02_12_4">"'file:///d:/obra%20andrade/bm%2002%20-%20cs/drenagem-bm02.xls'#$''.$eo$145"</definedName>
    <definedName name="SG_02_12_5">"'file:///d:/obra%20andrade/bm%2002%20-%20cs/drenagem-bm02.xls'#$''.$eo$145"</definedName>
    <definedName name="SG_02_12_6">"'file:///d:/obra%20andrade/bm%2002%20-%20cs/drenagem-bm02.xls'#$''.$eo$145"</definedName>
    <definedName name="SG_02_12_7">"'file:///d:/obra%20andrade/bm%2002%20-%20cs/drenagem-bm02.xls'#$''.$eo$145"</definedName>
    <definedName name="SG_02_13" localSheetId="4">#REF!</definedName>
    <definedName name="SG_02_13" localSheetId="5">#REF!</definedName>
    <definedName name="SG_02_13" localSheetId="6">#REF!</definedName>
    <definedName name="SG_02_13" localSheetId="8">#REF!</definedName>
    <definedName name="SG_02_13">#REF!</definedName>
    <definedName name="SG_02_13_2">"'file:///d:/obra%20andrade/bm%2002%20-%20cs/drenagem-bm02.xls'#$''.$fa$157"</definedName>
    <definedName name="SG_02_13_3">"'file:///d:/obra%20andrade/bm%2002%20-%20cs/drenagem-bm02.xls'#$''.$fa$157"</definedName>
    <definedName name="SG_02_13_4">"'file:///d:/obra%20andrade/bm%2002%20-%20cs/drenagem-bm02.xls'#$''.$fa$157"</definedName>
    <definedName name="SG_02_13_5">"'file:///d:/obra%20andrade/bm%2002%20-%20cs/drenagem-bm02.xls'#$''.$fa$157"</definedName>
    <definedName name="SG_02_13_6">"'file:///d:/obra%20andrade/bm%2002%20-%20cs/drenagem-bm02.xls'#$''.$fa$157"</definedName>
    <definedName name="SG_02_13_7">"'file:///d:/obra%20andrade/bm%2002%20-%20cs/drenagem-bm02.xls'#$''.$fa$157"</definedName>
    <definedName name="SG_02_14" localSheetId="4">#REF!</definedName>
    <definedName name="SG_02_14" localSheetId="5">#REF!</definedName>
    <definedName name="SG_02_14" localSheetId="6">#REF!</definedName>
    <definedName name="SG_02_14" localSheetId="8">#REF!</definedName>
    <definedName name="SG_02_14">#REF!</definedName>
    <definedName name="SG_02_14_2">"'file:///d:/obra%20andrade/bm%2002%20-%20cs/drenagem-bm02.xls'#$''.$fe$161"</definedName>
    <definedName name="SG_02_14_3">"'file:///d:/obra%20andrade/bm%2002%20-%20cs/drenagem-bm02.xls'#$''.$fe$161"</definedName>
    <definedName name="SG_02_14_4">"'file:///d:/obra%20andrade/bm%2002%20-%20cs/drenagem-bm02.xls'#$''.$fe$161"</definedName>
    <definedName name="SG_02_14_5">"'file:///d:/obra%20andrade/bm%2002%20-%20cs/drenagem-bm02.xls'#$''.$fe$161"</definedName>
    <definedName name="SG_02_14_6">"'file:///d:/obra%20andrade/bm%2002%20-%20cs/drenagem-bm02.xls'#$''.$fe$161"</definedName>
    <definedName name="SG_02_14_7">"'file:///d:/obra%20andrade/bm%2002%20-%20cs/drenagem-bm02.xls'#$''.$fe$161"</definedName>
    <definedName name="SG_02_15" localSheetId="4">#REF!</definedName>
    <definedName name="SG_02_15" localSheetId="5">#REF!</definedName>
    <definedName name="SG_02_15" localSheetId="6">#REF!</definedName>
    <definedName name="SG_02_15" localSheetId="8">#REF!</definedName>
    <definedName name="SG_02_15">#REF!</definedName>
    <definedName name="SG_02_15_2">"'file:///d:/obra%20andrade/bm%2002%20-%20cs/drenagem-bm02.xls'#$''.$fi$165"</definedName>
    <definedName name="SG_02_15_3">"'file:///d:/obra%20andrade/bm%2002%20-%20cs/drenagem-bm02.xls'#$''.$fi$165"</definedName>
    <definedName name="SG_02_15_4">"'file:///d:/obra%20andrade/bm%2002%20-%20cs/drenagem-bm02.xls'#$''.$fi$165"</definedName>
    <definedName name="SG_02_15_5">"'file:///d:/obra%20andrade/bm%2002%20-%20cs/drenagem-bm02.xls'#$''.$fi$165"</definedName>
    <definedName name="SG_02_15_6">"'file:///d:/obra%20andrade/bm%2002%20-%20cs/drenagem-bm02.xls'#$''.$fi$165"</definedName>
    <definedName name="SG_02_15_7">"'file:///d:/obra%20andrade/bm%2002%20-%20cs/drenagem-bm02.xls'#$''.$fi$165"</definedName>
    <definedName name="SG_03_01" localSheetId="4">#REF!</definedName>
    <definedName name="SG_03_01" localSheetId="5">#REF!</definedName>
    <definedName name="SG_03_01" localSheetId="6">#REF!</definedName>
    <definedName name="SG_03_01" localSheetId="8">#REF!</definedName>
    <definedName name="SG_03_01">#REF!</definedName>
    <definedName name="SG_03_01_2">"'file:///d:/obra%20andrade/bm%2002%20-%20cs/drenagem-bm02.xls'#$''.$fo$171"</definedName>
    <definedName name="SG_03_01_3">"'file:///d:/obra%20andrade/bm%2002%20-%20cs/drenagem-bm02.xls'#$''.$fo$171"</definedName>
    <definedName name="SG_03_01_4">"'file:///d:/obra%20andrade/bm%2002%20-%20cs/drenagem-bm02.xls'#$''.$fo$171"</definedName>
    <definedName name="SG_03_01_5">"'file:///d:/obra%20andrade/bm%2002%20-%20cs/drenagem-bm02.xls'#$''.$fo$171"</definedName>
    <definedName name="SG_03_01_6">"'file:///d:/obra%20andrade/bm%2002%20-%20cs/drenagem-bm02.xls'#$''.$fo$171"</definedName>
    <definedName name="SG_03_01_7">"'file:///d:/obra%20andrade/bm%2002%20-%20cs/drenagem-bm02.xls'#$''.$fo$171"</definedName>
    <definedName name="SG_03_02" localSheetId="4">#REF!</definedName>
    <definedName name="SG_03_02" localSheetId="5">#REF!</definedName>
    <definedName name="SG_03_02" localSheetId="6">#REF!</definedName>
    <definedName name="SG_03_02" localSheetId="8">#REF!</definedName>
    <definedName name="SG_03_02">#REF!</definedName>
    <definedName name="SG_03_02_2">"'file:///d:/obra%20andrade/bm%2002%20-%20cs/drenagem-bm02.xls'#$''.$gq$199"</definedName>
    <definedName name="SG_03_02_3">"'file:///d:/obra%20andrade/bm%2002%20-%20cs/drenagem-bm02.xls'#$''.$gq$199"</definedName>
    <definedName name="SG_03_02_4">"'file:///d:/obra%20andrade/bm%2002%20-%20cs/drenagem-bm02.xls'#$''.$gq$199"</definedName>
    <definedName name="SG_03_02_5">"'file:///d:/obra%20andrade/bm%2002%20-%20cs/drenagem-bm02.xls'#$''.$gq$199"</definedName>
    <definedName name="SG_03_02_6">"'file:///d:/obra%20andrade/bm%2002%20-%20cs/drenagem-bm02.xls'#$''.$gq$199"</definedName>
    <definedName name="SG_03_02_7">"'file:///d:/obra%20andrade/bm%2002%20-%20cs/drenagem-bm02.xls'#$''.$gq$199"</definedName>
    <definedName name="SG_03_03" localSheetId="4">#REF!</definedName>
    <definedName name="SG_03_03" localSheetId="5">#REF!</definedName>
    <definedName name="SG_03_03" localSheetId="6">#REF!</definedName>
    <definedName name="SG_03_03" localSheetId="8">#REF!</definedName>
    <definedName name="SG_03_03">#REF!</definedName>
    <definedName name="SG_03_03_2">"'file:///d:/obra%20andrade/bm%2002%20-%20cs/drenagem-bm02.xls'#$''.$gu$203"</definedName>
    <definedName name="SG_03_03_3">"'file:///d:/obra%20andrade/bm%2002%20-%20cs/drenagem-bm02.xls'#$''.$gu$203"</definedName>
    <definedName name="SG_03_03_4">"'file:///d:/obra%20andrade/bm%2002%20-%20cs/drenagem-bm02.xls'#$''.$gu$203"</definedName>
    <definedName name="SG_03_03_5">"'file:///d:/obra%20andrade/bm%2002%20-%20cs/drenagem-bm02.xls'#$''.$gu$203"</definedName>
    <definedName name="SG_03_03_6">"'file:///d:/obra%20andrade/bm%2002%20-%20cs/drenagem-bm02.xls'#$''.$gu$203"</definedName>
    <definedName name="SG_03_03_7">"'file:///d:/obra%20andrade/bm%2002%20-%20cs/drenagem-bm02.xls'#$''.$gu$203"</definedName>
    <definedName name="SG_03_04" localSheetId="4">#REF!</definedName>
    <definedName name="SG_03_04" localSheetId="5">#REF!</definedName>
    <definedName name="SG_03_04" localSheetId="6">#REF!</definedName>
    <definedName name="SG_03_04" localSheetId="8">#REF!</definedName>
    <definedName name="SG_03_04">#REF!</definedName>
    <definedName name="SG_03_04_2">"'file:///d:/obra%20andrade/bm%2002%20-%20cs/drenagem-bm02.xls'#$''.$ap$42"</definedName>
    <definedName name="SG_03_04_3">"'file:///d:/obra%20andrade/bm%2002%20-%20cs/drenagem-bm02.xls'#$''.$ap$42"</definedName>
    <definedName name="SG_03_04_4">"'file:///d:/obra%20andrade/bm%2002%20-%20cs/drenagem-bm02.xls'#$''.$ap$42"</definedName>
    <definedName name="SG_03_04_5">"'file:///d:/obra%20andrade/bm%2002%20-%20cs/drenagem-bm02.xls'#$''.$ap$42"</definedName>
    <definedName name="SG_03_04_6">"'file:///d:/obra%20andrade/bm%2002%20-%20cs/drenagem-bm02.xls'#$''.$ap$42"</definedName>
    <definedName name="SG_03_04_7">"'file:///d:/obra%20andrade/bm%2002%20-%20cs/drenagem-bm02.xls'#$''.$ap$42"</definedName>
    <definedName name="SG_03_05" localSheetId="4">#REF!</definedName>
    <definedName name="SG_03_05" localSheetId="5">#REF!</definedName>
    <definedName name="SG_03_05" localSheetId="6">#REF!</definedName>
    <definedName name="SG_03_05" localSheetId="8">#REF!</definedName>
    <definedName name="SG_03_05">#REF!</definedName>
    <definedName name="SG_03_05_2">"'file:///d:/obra%20andrade/bm%2002%20-%20cs/drenagem-bm02.xls'#$''.$at$46"</definedName>
    <definedName name="SG_03_05_3">"'file:///d:/obra%20andrade/bm%2002%20-%20cs/drenagem-bm02.xls'#$''.$at$46"</definedName>
    <definedName name="SG_03_05_4">"'file:///d:/obra%20andrade/bm%2002%20-%20cs/drenagem-bm02.xls'#$''.$at$46"</definedName>
    <definedName name="SG_03_05_5">"'file:///d:/obra%20andrade/bm%2002%20-%20cs/drenagem-bm02.xls'#$''.$at$46"</definedName>
    <definedName name="SG_03_05_6">"'file:///d:/obra%20andrade/bm%2002%20-%20cs/drenagem-bm02.xls'#$''.$at$46"</definedName>
    <definedName name="SG_03_05_7">"'file:///d:/obra%20andrade/bm%2002%20-%20cs/drenagem-bm02.xls'#$''.$at$46"</definedName>
    <definedName name="SG_03_06" localSheetId="4">#REF!</definedName>
    <definedName name="SG_03_06" localSheetId="5">#REF!</definedName>
    <definedName name="SG_03_06" localSheetId="6">#REF!</definedName>
    <definedName name="SG_03_06" localSheetId="8">#REF!</definedName>
    <definedName name="SG_03_06">#REF!</definedName>
    <definedName name="SG_03_06_2">"'file:///d:/obra%20andrade/bm%2002%20-%20cs/drenagem-bm02.xls'#$''.$ax$50"</definedName>
    <definedName name="SG_03_06_3">"'file:///d:/obra%20andrade/bm%2002%20-%20cs/drenagem-bm02.xls'#$''.$ax$50"</definedName>
    <definedName name="SG_03_06_4">"'file:///d:/obra%20andrade/bm%2002%20-%20cs/drenagem-bm02.xls'#$''.$ax$50"</definedName>
    <definedName name="SG_03_06_5">"'file:///d:/obra%20andrade/bm%2002%20-%20cs/drenagem-bm02.xls'#$''.$ax$50"</definedName>
    <definedName name="SG_03_06_6">"'file:///d:/obra%20andrade/bm%2002%20-%20cs/drenagem-bm02.xls'#$''.$ax$50"</definedName>
    <definedName name="SG_03_06_7">"'file:///d:/obra%20andrade/bm%2002%20-%20cs/drenagem-bm02.xls'#$''.$ax$50"</definedName>
    <definedName name="SG_03_07" localSheetId="4">#REF!</definedName>
    <definedName name="SG_03_07" localSheetId="5">#REF!</definedName>
    <definedName name="SG_03_07" localSheetId="6">#REF!</definedName>
    <definedName name="SG_03_07" localSheetId="8">#REF!</definedName>
    <definedName name="SG_03_07">#REF!</definedName>
    <definedName name="SG_03_07_2">"'file:///d:/obra%20andrade/bm%2002%20-%20cs/drenagem-bm02.xls'#$''.$bb$54"</definedName>
    <definedName name="SG_03_07_3">"'file:///d:/obra%20andrade/bm%2002%20-%20cs/drenagem-bm02.xls'#$''.$bb$54"</definedName>
    <definedName name="SG_03_07_4">"'file:///d:/obra%20andrade/bm%2002%20-%20cs/drenagem-bm02.xls'#$''.$bb$54"</definedName>
    <definedName name="SG_03_07_5">"'file:///d:/obra%20andrade/bm%2002%20-%20cs/drenagem-bm02.xls'#$''.$bb$54"</definedName>
    <definedName name="SG_03_07_6">"'file:///d:/obra%20andrade/bm%2002%20-%20cs/drenagem-bm02.xls'#$''.$bb$54"</definedName>
    <definedName name="SG_03_07_7">"'file:///d:/obra%20andrade/bm%2002%20-%20cs/drenagem-bm02.xls'#$''.$bb$54"</definedName>
    <definedName name="SG_03_08" localSheetId="4">#REF!</definedName>
    <definedName name="SG_03_08" localSheetId="5">#REF!</definedName>
    <definedName name="SG_03_08" localSheetId="6">#REF!</definedName>
    <definedName name="SG_03_08" localSheetId="8">#REF!</definedName>
    <definedName name="SG_03_08">#REF!</definedName>
    <definedName name="SG_03_08_2">"'file:///d:/obra%20andrade/bm%2002%20-%20cs/drenagem-bm02.xls'#$''.$bf$58"</definedName>
    <definedName name="SG_03_08_3">"'file:///d:/obra%20andrade/bm%2002%20-%20cs/drenagem-bm02.xls'#$''.$bf$58"</definedName>
    <definedName name="SG_03_08_4">"'file:///d:/obra%20andrade/bm%2002%20-%20cs/drenagem-bm02.xls'#$''.$bf$58"</definedName>
    <definedName name="SG_03_08_5">"'file:///d:/obra%20andrade/bm%2002%20-%20cs/drenagem-bm02.xls'#$''.$bf$58"</definedName>
    <definedName name="SG_03_08_6">"'file:///d:/obra%20andrade/bm%2002%20-%20cs/drenagem-bm02.xls'#$''.$bf$58"</definedName>
    <definedName name="SG_03_08_7">"'file:///d:/obra%20andrade/bm%2002%20-%20cs/drenagem-bm02.xls'#$''.$bf$58"</definedName>
    <definedName name="SG_03_09" localSheetId="4">#REF!</definedName>
    <definedName name="SG_03_09" localSheetId="5">#REF!</definedName>
    <definedName name="SG_03_09" localSheetId="6">#REF!</definedName>
    <definedName name="SG_03_09" localSheetId="8">#REF!</definedName>
    <definedName name="SG_03_09">#REF!</definedName>
    <definedName name="SG_03_09_2">"'file:///d:/obra%20andrade/bm%2002%20-%20cs/drenagem-bm02.xls'#$''.$bj$62"</definedName>
    <definedName name="SG_03_09_3">"'file:///d:/obra%20andrade/bm%2002%20-%20cs/drenagem-bm02.xls'#$''.$bj$62"</definedName>
    <definedName name="SG_03_09_4">"'file:///d:/obra%20andrade/bm%2002%20-%20cs/drenagem-bm02.xls'#$''.$bj$62"</definedName>
    <definedName name="SG_03_09_5">"'file:///d:/obra%20andrade/bm%2002%20-%20cs/drenagem-bm02.xls'#$''.$bj$62"</definedName>
    <definedName name="SG_03_09_6">"'file:///d:/obra%20andrade/bm%2002%20-%20cs/drenagem-bm02.xls'#$''.$bj$62"</definedName>
    <definedName name="SG_03_09_7">"'file:///d:/obra%20andrade/bm%2002%20-%20cs/drenagem-bm02.xls'#$''.$bj$62"</definedName>
    <definedName name="SG_03_10" localSheetId="4">#REF!</definedName>
    <definedName name="SG_03_10" localSheetId="5">#REF!</definedName>
    <definedName name="SG_03_10" localSheetId="6">#REF!</definedName>
    <definedName name="SG_03_10" localSheetId="8">#REF!</definedName>
    <definedName name="SG_03_10">#REF!</definedName>
    <definedName name="SG_03_10_2">"'file:///d:/obra%20andrade/bm%2002%20-%20cs/drenagem-bm02.xls'#$''.$bn$66"</definedName>
    <definedName name="SG_03_10_3">"'file:///d:/obra%20andrade/bm%2002%20-%20cs/drenagem-bm02.xls'#$''.$bn$66"</definedName>
    <definedName name="SG_03_10_4">"'file:///d:/obra%20andrade/bm%2002%20-%20cs/drenagem-bm02.xls'#$''.$bn$66"</definedName>
    <definedName name="SG_03_10_5">"'file:///d:/obra%20andrade/bm%2002%20-%20cs/drenagem-bm02.xls'#$''.$bn$66"</definedName>
    <definedName name="SG_03_10_6">"'file:///d:/obra%20andrade/bm%2002%20-%20cs/drenagem-bm02.xls'#$''.$bn$66"</definedName>
    <definedName name="SG_03_10_7">"'file:///d:/obra%20andrade/bm%2002%20-%20cs/drenagem-bm02.xls'#$''.$bn$66"</definedName>
    <definedName name="SG_03_11" localSheetId="4">#REF!</definedName>
    <definedName name="SG_03_11" localSheetId="5">#REF!</definedName>
    <definedName name="SG_03_11" localSheetId="6">#REF!</definedName>
    <definedName name="SG_03_11" localSheetId="8">#REF!</definedName>
    <definedName name="SG_03_11">#REF!</definedName>
    <definedName name="SG_03_11_2">"'file:///d:/obra%20andrade/bm%2002%20-%20cs/drenagem-bm02.xls'#$''.$br$70"</definedName>
    <definedName name="SG_03_11_3">"'file:///d:/obra%20andrade/bm%2002%20-%20cs/drenagem-bm02.xls'#$''.$br$70"</definedName>
    <definedName name="SG_03_11_4">"'file:///d:/obra%20andrade/bm%2002%20-%20cs/drenagem-bm02.xls'#$''.$br$70"</definedName>
    <definedName name="SG_03_11_5">"'file:///d:/obra%20andrade/bm%2002%20-%20cs/drenagem-bm02.xls'#$''.$br$70"</definedName>
    <definedName name="SG_03_11_6">"'file:///d:/obra%20andrade/bm%2002%20-%20cs/drenagem-bm02.xls'#$''.$br$70"</definedName>
    <definedName name="SG_03_11_7">"'file:///d:/obra%20andrade/bm%2002%20-%20cs/drenagem-bm02.xls'#$''.$br$70"</definedName>
    <definedName name="SG_03_12" localSheetId="4">#REF!</definedName>
    <definedName name="SG_03_12" localSheetId="5">#REF!</definedName>
    <definedName name="SG_03_12" localSheetId="6">#REF!</definedName>
    <definedName name="SG_03_12" localSheetId="8">#REF!</definedName>
    <definedName name="SG_03_12">#REF!</definedName>
    <definedName name="SG_03_12_2">"'file:///d:/obra%20andrade/bm%2002%20-%20cs/drenagem-bm02.xls'#$''.$bv$74"</definedName>
    <definedName name="SG_03_12_3">"'file:///d:/obra%20andrade/bm%2002%20-%20cs/drenagem-bm02.xls'#$''.$bv$74"</definedName>
    <definedName name="SG_03_12_4">"'file:///d:/obra%20andrade/bm%2002%20-%20cs/drenagem-bm02.xls'#$''.$bv$74"</definedName>
    <definedName name="SG_03_12_5">"'file:///d:/obra%20andrade/bm%2002%20-%20cs/drenagem-bm02.xls'#$''.$bv$74"</definedName>
    <definedName name="SG_03_12_6">"'file:///d:/obra%20andrade/bm%2002%20-%20cs/drenagem-bm02.xls'#$''.$bv$74"</definedName>
    <definedName name="SG_03_12_7">"'file:///d:/obra%20andrade/bm%2002%20-%20cs/drenagem-bm02.xls'#$''.$bv$74"</definedName>
    <definedName name="SG_03_13" localSheetId="4">#REF!</definedName>
    <definedName name="SG_03_13" localSheetId="5">#REF!</definedName>
    <definedName name="SG_03_13" localSheetId="6">#REF!</definedName>
    <definedName name="SG_03_13" localSheetId="8">#REF!</definedName>
    <definedName name="SG_03_13">#REF!</definedName>
    <definedName name="SG_03_13_2">"'file:///d:/obra%20andrade/bm%2002%20-%20cs/drenagem-bm02.xls'#$''.$bz$78"</definedName>
    <definedName name="SG_03_13_3">"'file:///d:/obra%20andrade/bm%2002%20-%20cs/drenagem-bm02.xls'#$''.$bz$78"</definedName>
    <definedName name="SG_03_13_4">"'file:///d:/obra%20andrade/bm%2002%20-%20cs/drenagem-bm02.xls'#$''.$bz$78"</definedName>
    <definedName name="SG_03_13_5">"'file:///d:/obra%20andrade/bm%2002%20-%20cs/drenagem-bm02.xls'#$''.$bz$78"</definedName>
    <definedName name="SG_03_13_6">"'file:///d:/obra%20andrade/bm%2002%20-%20cs/drenagem-bm02.xls'#$''.$bz$78"</definedName>
    <definedName name="SG_03_13_7">"'file:///d:/obra%20andrade/bm%2002%20-%20cs/drenagem-bm02.xls'#$''.$bz$78"</definedName>
    <definedName name="SG_03_14" localSheetId="4">#REF!</definedName>
    <definedName name="SG_03_14" localSheetId="5">#REF!</definedName>
    <definedName name="SG_03_14" localSheetId="6">#REF!</definedName>
    <definedName name="SG_03_14" localSheetId="8">#REF!</definedName>
    <definedName name="SG_03_14">#REF!</definedName>
    <definedName name="SG_03_14_2">"'file:///d:/obra%20andrade/bm%2002%20-%20cs/drenagem-bm02.xls'#$''.$cd$82"</definedName>
    <definedName name="SG_03_14_3">"'file:///d:/obra%20andrade/bm%2002%20-%20cs/drenagem-bm02.xls'#$''.$cd$82"</definedName>
    <definedName name="SG_03_14_4">"'file:///d:/obra%20andrade/bm%2002%20-%20cs/drenagem-bm02.xls'#$''.$cd$82"</definedName>
    <definedName name="SG_03_14_5">"'file:///d:/obra%20andrade/bm%2002%20-%20cs/drenagem-bm02.xls'#$''.$cd$82"</definedName>
    <definedName name="SG_03_14_6">"'file:///d:/obra%20andrade/bm%2002%20-%20cs/drenagem-bm02.xls'#$''.$cd$82"</definedName>
    <definedName name="SG_03_14_7">"'file:///d:/obra%20andrade/bm%2002%20-%20cs/drenagem-bm02.xls'#$''.$cd$82"</definedName>
    <definedName name="SG_03_15" localSheetId="4">#REF!</definedName>
    <definedName name="SG_03_15" localSheetId="5">#REF!</definedName>
    <definedName name="SG_03_15" localSheetId="6">#REF!</definedName>
    <definedName name="SG_03_15" localSheetId="8">#REF!</definedName>
    <definedName name="SG_03_15">#REF!</definedName>
    <definedName name="SG_03_15_2">"'file:///d:/obra%20andrade/bm%2002%20-%20cs/drenagem-bm02.xls'#$''.$ch$86"</definedName>
    <definedName name="SG_03_15_3">"'file:///d:/obra%20andrade/bm%2002%20-%20cs/drenagem-bm02.xls'#$''.$ch$86"</definedName>
    <definedName name="SG_03_15_4">"'file:///d:/obra%20andrade/bm%2002%20-%20cs/drenagem-bm02.xls'#$''.$ch$86"</definedName>
    <definedName name="SG_03_15_5">"'file:///d:/obra%20andrade/bm%2002%20-%20cs/drenagem-bm02.xls'#$''.$ch$86"</definedName>
    <definedName name="SG_03_15_6">"'file:///d:/obra%20andrade/bm%2002%20-%20cs/drenagem-bm02.xls'#$''.$ch$86"</definedName>
    <definedName name="SG_03_15_7">"'file:///d:/obra%20andrade/bm%2002%20-%20cs/drenagem-bm02.xls'#$''.$ch$86"</definedName>
    <definedName name="SG_03_17" localSheetId="4">#REF!</definedName>
    <definedName name="SG_03_17" localSheetId="5">#REF!</definedName>
    <definedName name="SG_03_17" localSheetId="6">#REF!</definedName>
    <definedName name="SG_03_17" localSheetId="8">#REF!</definedName>
    <definedName name="SG_03_17">#REF!</definedName>
    <definedName name="SG_03_17_2">"'file:///d:/obra%20andrade/bm%2002%20-%20cs/drenagem-bm02.xls'#$''.$fq$429"</definedName>
    <definedName name="SG_03_17_3">"'file:///d:/obra%20andrade/bm%2002%20-%20cs/drenagem-bm02.xls'#$''.$fq$429"</definedName>
    <definedName name="SG_03_17_4">"'file:///d:/obra%20andrade/bm%2002%20-%20cs/drenagem-bm02.xls'#$''.$fq$429"</definedName>
    <definedName name="SG_03_17_5">"'file:///d:/obra%20andrade/bm%2002%20-%20cs/drenagem-bm02.xls'#$''.$fq$429"</definedName>
    <definedName name="SG_03_17_6">"'file:///d:/obra%20andrade/bm%2002%20-%20cs/drenagem-bm02.xls'#$''.$fq$429"</definedName>
    <definedName name="SG_03_17_7">"'file:///d:/obra%20andrade/bm%2002%20-%20cs/drenagem-bm02.xls'#$''.$fq$429"</definedName>
    <definedName name="SG_03_18" localSheetId="4">#REF!</definedName>
    <definedName name="SG_03_18" localSheetId="5">#REF!</definedName>
    <definedName name="SG_03_18" localSheetId="6">#REF!</definedName>
    <definedName name="SG_03_18" localSheetId="8">#REF!</definedName>
    <definedName name="SG_03_18">#REF!</definedName>
    <definedName name="SG_03_18_2">"'file:///d:/obra%20andrade/bm%2002%20-%20cs/drenagem-bm02.xls'#$''.$fs$431"</definedName>
    <definedName name="SG_03_18_3">"'file:///d:/obra%20andrade/bm%2002%20-%20cs/drenagem-bm02.xls'#$''.$fs$431"</definedName>
    <definedName name="SG_03_18_4">"'file:///d:/obra%20andrade/bm%2002%20-%20cs/drenagem-bm02.xls'#$''.$fs$431"</definedName>
    <definedName name="SG_03_18_5">"'file:///d:/obra%20andrade/bm%2002%20-%20cs/drenagem-bm02.xls'#$''.$fs$431"</definedName>
    <definedName name="SG_03_18_6">"'file:///d:/obra%20andrade/bm%2002%20-%20cs/drenagem-bm02.xls'#$''.$fs$431"</definedName>
    <definedName name="SG_03_18_7">"'file:///d:/obra%20andrade/bm%2002%20-%20cs/drenagem-bm02.xls'#$''.$fs$431"</definedName>
    <definedName name="SG_04_01" localSheetId="4">#REF!</definedName>
    <definedName name="SG_04_01" localSheetId="5">#REF!</definedName>
    <definedName name="SG_04_01" localSheetId="6">#REF!</definedName>
    <definedName name="SG_04_01" localSheetId="8">#REF!</definedName>
    <definedName name="SG_04_01">#REF!</definedName>
    <definedName name="SG_04_01_2">"'file:///d:/obra%20andrade/bm%2002%20-%20cs/drenagem-bm02.xls'#$''.$au$47"</definedName>
    <definedName name="SG_04_01_3">"'file:///d:/obra%20andrade/bm%2002%20-%20cs/drenagem-bm02.xls'#$''.$au$47"</definedName>
    <definedName name="SG_04_01_4">"'file:///d:/obra%20andrade/bm%2002%20-%20cs/drenagem-bm02.xls'#$''.$au$47"</definedName>
    <definedName name="SG_04_01_5">"'file:///d:/obra%20andrade/bm%2002%20-%20cs/drenagem-bm02.xls'#$''.$au$47"</definedName>
    <definedName name="SG_04_01_6">"'file:///d:/obra%20andrade/bm%2002%20-%20cs/drenagem-bm02.xls'#$''.$au$47"</definedName>
    <definedName name="SG_04_01_7">"'file:///d:/obra%20andrade/bm%2002%20-%20cs/drenagem-bm02.xls'#$''.$au$47"</definedName>
    <definedName name="SG_04_02" localSheetId="4">#REF!</definedName>
    <definedName name="SG_04_02" localSheetId="5">#REF!</definedName>
    <definedName name="SG_04_02" localSheetId="6">#REF!</definedName>
    <definedName name="SG_04_02" localSheetId="8">#REF!</definedName>
    <definedName name="SG_04_02">#REF!</definedName>
    <definedName name="SG_04_02_2">"'file:///d:/obra%20andrade/bm%2002%20-%20cs/drenagem-bm02.xls'#$''.$aw$49"</definedName>
    <definedName name="SG_04_02_3">"'file:///d:/obra%20andrade/bm%2002%20-%20cs/drenagem-bm02.xls'#$''.$aw$49"</definedName>
    <definedName name="SG_04_02_4">"'file:///d:/obra%20andrade/bm%2002%20-%20cs/drenagem-bm02.xls'#$''.$aw$49"</definedName>
    <definedName name="SG_04_02_5">"'file:///d:/obra%20andrade/bm%2002%20-%20cs/drenagem-bm02.xls'#$''.$aw$49"</definedName>
    <definedName name="SG_04_02_6">"'file:///d:/obra%20andrade/bm%2002%20-%20cs/drenagem-bm02.xls'#$''.$aw$49"</definedName>
    <definedName name="SG_04_02_7">"'file:///d:/obra%20andrade/bm%2002%20-%20cs/drenagem-bm02.xls'#$''.$aw$49"</definedName>
    <definedName name="SG_04_03" localSheetId="4">#REF!</definedName>
    <definedName name="SG_04_03" localSheetId="5">#REF!</definedName>
    <definedName name="SG_04_03" localSheetId="6">#REF!</definedName>
    <definedName name="SG_04_03" localSheetId="8">#REF!</definedName>
    <definedName name="SG_04_03">#REF!</definedName>
    <definedName name="SG_04_03_2">"'file:///d:/obra%20andrade/bm%2002%20-%20cs/drenagem-bm02.xls'#$''.$az$52"</definedName>
    <definedName name="SG_04_03_3">"'file:///d:/obra%20andrade/bm%2002%20-%20cs/drenagem-bm02.xls'#$''.$az$52"</definedName>
    <definedName name="SG_04_03_4">"'file:///d:/obra%20andrade/bm%2002%20-%20cs/drenagem-bm02.xls'#$''.$az$52"</definedName>
    <definedName name="SG_04_03_5">"'file:///d:/obra%20andrade/bm%2002%20-%20cs/drenagem-bm02.xls'#$''.$az$52"</definedName>
    <definedName name="SG_04_03_6">"'file:///d:/obra%20andrade/bm%2002%20-%20cs/drenagem-bm02.xls'#$''.$az$52"</definedName>
    <definedName name="SG_04_03_7">"'file:///d:/obra%20andrade/bm%2002%20-%20cs/drenagem-bm02.xls'#$''.$az$52"</definedName>
    <definedName name="SG_04_04" localSheetId="4">#REF!</definedName>
    <definedName name="SG_04_04" localSheetId="5">#REF!</definedName>
    <definedName name="SG_04_04" localSheetId="6">#REF!</definedName>
    <definedName name="SG_04_04" localSheetId="8">#REF!</definedName>
    <definedName name="SG_04_04">#REF!</definedName>
    <definedName name="SG_04_04_2">"'file:///d:/obra%20andrade/bm%2002%20-%20cs/drenagem-bm02.xls'#$''.$bc$55"</definedName>
    <definedName name="SG_04_04_3">"'file:///d:/obra%20andrade/bm%2002%20-%20cs/drenagem-bm02.xls'#$''.$bc$55"</definedName>
    <definedName name="SG_04_04_4">"'file:///d:/obra%20andrade/bm%2002%20-%20cs/drenagem-bm02.xls'#$''.$bc$55"</definedName>
    <definedName name="SG_04_04_5">"'file:///d:/obra%20andrade/bm%2002%20-%20cs/drenagem-bm02.xls'#$''.$bc$55"</definedName>
    <definedName name="SG_04_04_6">"'file:///d:/obra%20andrade/bm%2002%20-%20cs/drenagem-bm02.xls'#$''.$bc$55"</definedName>
    <definedName name="SG_04_04_7">"'file:///d:/obra%20andrade/bm%2002%20-%20cs/drenagem-bm02.xls'#$''.$bc$55"</definedName>
    <definedName name="SG_04_05" localSheetId="4">#REF!</definedName>
    <definedName name="SG_04_05" localSheetId="5">#REF!</definedName>
    <definedName name="SG_04_05" localSheetId="6">#REF!</definedName>
    <definedName name="SG_04_05" localSheetId="8">#REF!</definedName>
    <definedName name="SG_04_05">#REF!</definedName>
    <definedName name="SG_04_05_2">"'file:///d:/obra%20andrade/bm%2002%20-%20cs/drenagem-bm02.xls'#$''.$be$57"</definedName>
    <definedName name="SG_04_05_3">"'file:///d:/obra%20andrade/bm%2002%20-%20cs/drenagem-bm02.xls'#$''.$be$57"</definedName>
    <definedName name="SG_04_05_4">"'file:///d:/obra%20andrade/bm%2002%20-%20cs/drenagem-bm02.xls'#$''.$be$57"</definedName>
    <definedName name="SG_04_05_5">"'file:///d:/obra%20andrade/bm%2002%20-%20cs/drenagem-bm02.xls'#$''.$be$57"</definedName>
    <definedName name="SG_04_05_6">"'file:///d:/obra%20andrade/bm%2002%20-%20cs/drenagem-bm02.xls'#$''.$be$57"</definedName>
    <definedName name="SG_04_05_7">"'file:///d:/obra%20andrade/bm%2002%20-%20cs/drenagem-bm02.xls'#$''.$be$57"</definedName>
    <definedName name="SG_04_06" localSheetId="4">#REF!</definedName>
    <definedName name="SG_04_06" localSheetId="5">#REF!</definedName>
    <definedName name="SG_04_06" localSheetId="6">#REF!</definedName>
    <definedName name="SG_04_06" localSheetId="8">#REF!</definedName>
    <definedName name="SG_04_06">#REF!</definedName>
    <definedName name="SG_04_06_2">"'file:///d:/obra%20andrade/bm%2002%20-%20cs/drenagem-bm02.xls'#$''.$bg$59"</definedName>
    <definedName name="SG_04_06_3">"'file:///d:/obra%20andrade/bm%2002%20-%20cs/drenagem-bm02.xls'#$''.$bg$59"</definedName>
    <definedName name="SG_04_06_4">"'file:///d:/obra%20andrade/bm%2002%20-%20cs/drenagem-bm02.xls'#$''.$bg$59"</definedName>
    <definedName name="SG_04_06_5">"'file:///d:/obra%20andrade/bm%2002%20-%20cs/drenagem-bm02.xls'#$''.$bg$59"</definedName>
    <definedName name="SG_04_06_6">"'file:///d:/obra%20andrade/bm%2002%20-%20cs/drenagem-bm02.xls'#$''.$bg$59"</definedName>
    <definedName name="SG_04_06_7">"'file:///d:/obra%20andrade/bm%2002%20-%20cs/drenagem-bm02.xls'#$''.$bg$59"</definedName>
    <definedName name="SG_04_07" localSheetId="4">#REF!</definedName>
    <definedName name="SG_04_07" localSheetId="5">#REF!</definedName>
    <definedName name="SG_04_07" localSheetId="6">#REF!</definedName>
    <definedName name="SG_04_07" localSheetId="8">#REF!</definedName>
    <definedName name="SG_04_07">#REF!</definedName>
    <definedName name="SG_04_07_2">"'file:///d:/obra%20andrade/bm%2002%20-%20cs/drenagem-bm02.xls'#$''.$be$57"</definedName>
    <definedName name="SG_04_07_3">"'file:///d:/obra%20andrade/bm%2002%20-%20cs/drenagem-bm02.xls'#$''.$be$57"</definedName>
    <definedName name="SG_04_07_4">"'file:///d:/obra%20andrade/bm%2002%20-%20cs/drenagem-bm02.xls'#$''.$be$57"</definedName>
    <definedName name="SG_04_07_5">"'file:///d:/obra%20andrade/bm%2002%20-%20cs/drenagem-bm02.xls'#$''.$be$57"</definedName>
    <definedName name="SG_04_07_6">"'file:///d:/obra%20andrade/bm%2002%20-%20cs/drenagem-bm02.xls'#$''.$be$57"</definedName>
    <definedName name="SG_04_07_7">"'file:///d:/obra%20andrade/bm%2002%20-%20cs/drenagem-bm02.xls'#$''.$be$57"</definedName>
    <definedName name="SG_04_08" localSheetId="4">#REF!</definedName>
    <definedName name="SG_04_08" localSheetId="5">#REF!</definedName>
    <definedName name="SG_04_08" localSheetId="6">#REF!</definedName>
    <definedName name="SG_04_08" localSheetId="8">#REF!</definedName>
    <definedName name="SG_04_08">#REF!</definedName>
    <definedName name="SG_04_08_2">"'file:///d:/obra%20andrade/bm%2002%20-%20cs/drenagem-bm02.xls'#$''.$bp$68"</definedName>
    <definedName name="SG_04_08_3">"'file:///d:/obra%20andrade/bm%2002%20-%20cs/drenagem-bm02.xls'#$''.$bp$68"</definedName>
    <definedName name="SG_04_08_4">"'file:///d:/obra%20andrade/bm%2002%20-%20cs/drenagem-bm02.xls'#$''.$bp$68"</definedName>
    <definedName name="SG_04_08_5">"'file:///d:/obra%20andrade/bm%2002%20-%20cs/drenagem-bm02.xls'#$''.$bp$68"</definedName>
    <definedName name="SG_04_08_6">"'file:///d:/obra%20andrade/bm%2002%20-%20cs/drenagem-bm02.xls'#$''.$bp$68"</definedName>
    <definedName name="SG_04_08_7">"'file:///d:/obra%20andrade/bm%2002%20-%20cs/drenagem-bm02.xls'#$''.$bp$68"</definedName>
    <definedName name="SG_04_09" localSheetId="4">#REF!</definedName>
    <definedName name="SG_04_09" localSheetId="5">#REF!</definedName>
    <definedName name="SG_04_09" localSheetId="6">#REF!</definedName>
    <definedName name="SG_04_09" localSheetId="8">#REF!</definedName>
    <definedName name="SG_04_09">#REF!</definedName>
    <definedName name="SG_04_09_2">"'file:///d:/obra%20andrade/bm%2002%20-%20cs/drenagem-bm02.xls'#$''.$bt$72"</definedName>
    <definedName name="SG_04_09_3">"'file:///d:/obra%20andrade/bm%2002%20-%20cs/drenagem-bm02.xls'#$''.$bt$72"</definedName>
    <definedName name="SG_04_09_4">"'file:///d:/obra%20andrade/bm%2002%20-%20cs/drenagem-bm02.xls'#$''.$bt$72"</definedName>
    <definedName name="SG_04_09_5">"'file:///d:/obra%20andrade/bm%2002%20-%20cs/drenagem-bm02.xls'#$''.$bt$72"</definedName>
    <definedName name="SG_04_09_6">"'file:///d:/obra%20andrade/bm%2002%20-%20cs/drenagem-bm02.xls'#$''.$bt$72"</definedName>
    <definedName name="SG_04_09_7">"'file:///d:/obra%20andrade/bm%2002%20-%20cs/drenagem-bm02.xls'#$''.$bt$72"</definedName>
    <definedName name="SG_04_10" localSheetId="4">#REF!</definedName>
    <definedName name="SG_04_10" localSheetId="5">#REF!</definedName>
    <definedName name="SG_04_10" localSheetId="6">#REF!</definedName>
    <definedName name="SG_04_10" localSheetId="8">#REF!</definedName>
    <definedName name="SG_04_10">#REF!</definedName>
    <definedName name="SG_04_10_2">"'file:///d:/obra%20andrade/bm%2002%20-%20cs/drenagem-bm02.xls'#$''.$bx$76"</definedName>
    <definedName name="SG_04_10_3">"'file:///d:/obra%20andrade/bm%2002%20-%20cs/drenagem-bm02.xls'#$''.$bx$76"</definedName>
    <definedName name="SG_04_10_4">"'file:///d:/obra%20andrade/bm%2002%20-%20cs/drenagem-bm02.xls'#$''.$bx$76"</definedName>
    <definedName name="SG_04_10_5">"'file:///d:/obra%20andrade/bm%2002%20-%20cs/drenagem-bm02.xls'#$''.$bx$76"</definedName>
    <definedName name="SG_04_10_6">"'file:///d:/obra%20andrade/bm%2002%20-%20cs/drenagem-bm02.xls'#$''.$bx$76"</definedName>
    <definedName name="SG_04_10_7">"'file:///d:/obra%20andrade/bm%2002%20-%20cs/drenagem-bm02.xls'#$''.$bx$76"</definedName>
    <definedName name="SG_04_11" localSheetId="4">#REF!</definedName>
    <definedName name="SG_04_11" localSheetId="5">#REF!</definedName>
    <definedName name="SG_04_11" localSheetId="6">#REF!</definedName>
    <definedName name="SG_04_11" localSheetId="8">#REF!</definedName>
    <definedName name="SG_04_11">#REF!</definedName>
    <definedName name="SG_04_11_2">"'file:///d:/obra%20andrade/bm%2002%20-%20cs/drenagem-bm02.xls'#$''.$cb$80"</definedName>
    <definedName name="SG_04_11_3">"'file:///d:/obra%20andrade/bm%2002%20-%20cs/drenagem-bm02.xls'#$''.$cb$80"</definedName>
    <definedName name="SG_04_11_4">"'file:///d:/obra%20andrade/bm%2002%20-%20cs/drenagem-bm02.xls'#$''.$cb$80"</definedName>
    <definedName name="SG_04_11_5">"'file:///d:/obra%20andrade/bm%2002%20-%20cs/drenagem-bm02.xls'#$''.$cb$80"</definedName>
    <definedName name="SG_04_11_6">"'file:///d:/obra%20andrade/bm%2002%20-%20cs/drenagem-bm02.xls'#$''.$cb$80"</definedName>
    <definedName name="SG_04_11_7">"'file:///d:/obra%20andrade/bm%2002%20-%20cs/drenagem-bm02.xls'#$''.$cb$80"</definedName>
    <definedName name="SG_04_12" localSheetId="4">#REF!</definedName>
    <definedName name="SG_04_12" localSheetId="5">#REF!</definedName>
    <definedName name="SG_04_12" localSheetId="6">#REF!</definedName>
    <definedName name="SG_04_12" localSheetId="8">#REF!</definedName>
    <definedName name="SG_04_12">#REF!</definedName>
    <definedName name="SG_04_12_2">"'file:///d:/obra%20andrade/bm%2002%20-%20cs/drenagem-bm02.xls'#$''.$cf$84"</definedName>
    <definedName name="SG_04_12_3">"'file:///d:/obra%20andrade/bm%2002%20-%20cs/drenagem-bm02.xls'#$''.$cf$84"</definedName>
    <definedName name="SG_04_12_4">"'file:///d:/obra%20andrade/bm%2002%20-%20cs/drenagem-bm02.xls'#$''.$cf$84"</definedName>
    <definedName name="SG_04_12_5">"'file:///d:/obra%20andrade/bm%2002%20-%20cs/drenagem-bm02.xls'#$''.$cf$84"</definedName>
    <definedName name="SG_04_12_6">"'file:///d:/obra%20andrade/bm%2002%20-%20cs/drenagem-bm02.xls'#$''.$cf$84"</definedName>
    <definedName name="SG_04_12_7">"'file:///d:/obra%20andrade/bm%2002%20-%20cs/drenagem-bm02.xls'#$''.$cf$84"</definedName>
    <definedName name="SG_04_13" localSheetId="4">#REF!</definedName>
    <definedName name="SG_04_13" localSheetId="5">#REF!</definedName>
    <definedName name="SG_04_13" localSheetId="6">#REF!</definedName>
    <definedName name="SG_04_13" localSheetId="8">#REF!</definedName>
    <definedName name="SG_04_13">#REF!</definedName>
    <definedName name="SG_04_13_2">"'file:///d:/obra%20andrade/bm%2002%20-%20cs/drenagem-bm02.xls'#$''.$cj$88"</definedName>
    <definedName name="SG_04_13_3">"'file:///d:/obra%20andrade/bm%2002%20-%20cs/drenagem-bm02.xls'#$''.$cj$88"</definedName>
    <definedName name="SG_04_13_4">"'file:///d:/obra%20andrade/bm%2002%20-%20cs/drenagem-bm02.xls'#$''.$cj$88"</definedName>
    <definedName name="SG_04_13_5">"'file:///d:/obra%20andrade/bm%2002%20-%20cs/drenagem-bm02.xls'#$''.$cj$88"</definedName>
    <definedName name="SG_04_13_6">"'file:///d:/obra%20andrade/bm%2002%20-%20cs/drenagem-bm02.xls'#$''.$cj$88"</definedName>
    <definedName name="SG_04_13_7">"'file:///d:/obra%20andrade/bm%2002%20-%20cs/drenagem-bm02.xls'#$''.$cj$88"</definedName>
    <definedName name="SG_04_14" localSheetId="4">#REF!</definedName>
    <definedName name="SG_04_14" localSheetId="5">#REF!</definedName>
    <definedName name="SG_04_14" localSheetId="6">#REF!</definedName>
    <definedName name="SG_04_14" localSheetId="8">#REF!</definedName>
    <definedName name="SG_04_14">#REF!</definedName>
    <definedName name="SG_04_14_2">"'file:///d:/obra%20andrade/bm%2002%20-%20cs/drenagem-bm02.xls'#$''.$cn$92"</definedName>
    <definedName name="SG_04_14_3">"'file:///d:/obra%20andrade/bm%2002%20-%20cs/drenagem-bm02.xls'#$''.$cn$92"</definedName>
    <definedName name="SG_04_14_4">"'file:///d:/obra%20andrade/bm%2002%20-%20cs/drenagem-bm02.xls'#$''.$cn$92"</definedName>
    <definedName name="SG_04_14_5">"'file:///d:/obra%20andrade/bm%2002%20-%20cs/drenagem-bm02.xls'#$''.$cn$92"</definedName>
    <definedName name="SG_04_14_6">"'file:///d:/obra%20andrade/bm%2002%20-%20cs/drenagem-bm02.xls'#$''.$cn$92"</definedName>
    <definedName name="SG_04_14_7">"'file:///d:/obra%20andrade/bm%2002%20-%20cs/drenagem-bm02.xls'#$''.$cn$92"</definedName>
    <definedName name="SG_04_15" localSheetId="4">#REF!</definedName>
    <definedName name="SG_04_15" localSheetId="5">#REF!</definedName>
    <definedName name="SG_04_15" localSheetId="6">#REF!</definedName>
    <definedName name="SG_04_15" localSheetId="8">#REF!</definedName>
    <definedName name="SG_04_15">#REF!</definedName>
    <definedName name="SG_04_15_2">"'file:///d:/obra%20andrade/bm%2002%20-%20cs/drenagem-bm02.xls'#$''.$cr$96"</definedName>
    <definedName name="SG_04_15_3">"'file:///d:/obra%20andrade/bm%2002%20-%20cs/drenagem-bm02.xls'#$''.$cr$96"</definedName>
    <definedName name="SG_04_15_4">"'file:///d:/obra%20andrade/bm%2002%20-%20cs/drenagem-bm02.xls'#$''.$cr$96"</definedName>
    <definedName name="SG_04_15_5">"'file:///d:/obra%20andrade/bm%2002%20-%20cs/drenagem-bm02.xls'#$''.$cr$96"</definedName>
    <definedName name="SG_04_15_6">"'file:///d:/obra%20andrade/bm%2002%20-%20cs/drenagem-bm02.xls'#$''.$cr$96"</definedName>
    <definedName name="SG_04_15_7">"'file:///d:/obra%20andrade/bm%2002%20-%20cs/drenagem-bm02.xls'#$''.$cr$96"</definedName>
    <definedName name="SG_05_01" localSheetId="4">#REF!</definedName>
    <definedName name="SG_05_01" localSheetId="5">#REF!</definedName>
    <definedName name="SG_05_01" localSheetId="6">#REF!</definedName>
    <definedName name="SG_05_01" localSheetId="8">#REF!</definedName>
    <definedName name="SG_05_01">#REF!</definedName>
    <definedName name="SG_05_01_2">"'file:///d:/obra%20andrade/bm%2002%20-%20cs/drenagem-bm02.xls'#$''.$bj$62"</definedName>
    <definedName name="SG_05_01_3">"'file:///d:/obra%20andrade/bm%2002%20-%20cs/drenagem-bm02.xls'#$''.$bj$62"</definedName>
    <definedName name="SG_05_01_4">"'file:///d:/obra%20andrade/bm%2002%20-%20cs/drenagem-bm02.xls'#$''.$bj$62"</definedName>
    <definedName name="SG_05_01_5">"'file:///d:/obra%20andrade/bm%2002%20-%20cs/drenagem-bm02.xls'#$''.$bj$62"</definedName>
    <definedName name="SG_05_01_6">"'file:///d:/obra%20andrade/bm%2002%20-%20cs/drenagem-bm02.xls'#$''.$bj$62"</definedName>
    <definedName name="SG_05_01_7">"'file:///d:/obra%20andrade/bm%2002%20-%20cs/drenagem-bm02.xls'#$''.$bj$62"</definedName>
    <definedName name="SG_05_02" localSheetId="4">#REF!</definedName>
    <definedName name="SG_05_02" localSheetId="5">#REF!</definedName>
    <definedName name="SG_05_02" localSheetId="6">#REF!</definedName>
    <definedName name="SG_05_02" localSheetId="8">#REF!</definedName>
    <definedName name="SG_05_02">#REF!</definedName>
    <definedName name="SG_05_02_2">"'file:///d:/obra%20andrade/bm%2002%20-%20cs/drenagem-bm02.xls'#$''.$bl$64"</definedName>
    <definedName name="SG_05_02_3">"'file:///d:/obra%20andrade/bm%2002%20-%20cs/drenagem-bm02.xls'#$''.$bl$64"</definedName>
    <definedName name="SG_05_02_4">"'file:///d:/obra%20andrade/bm%2002%20-%20cs/drenagem-bm02.xls'#$''.$bl$64"</definedName>
    <definedName name="SG_05_02_5">"'file:///d:/obra%20andrade/bm%2002%20-%20cs/drenagem-bm02.xls'#$''.$bl$64"</definedName>
    <definedName name="SG_05_02_6">"'file:///d:/obra%20andrade/bm%2002%20-%20cs/drenagem-bm02.xls'#$''.$bl$64"</definedName>
    <definedName name="SG_05_02_7">"'file:///d:/obra%20andrade/bm%2002%20-%20cs/drenagem-bm02.xls'#$''.$bl$64"</definedName>
    <definedName name="SG_05_03" localSheetId="4">#REF!</definedName>
    <definedName name="SG_05_03" localSheetId="5">#REF!</definedName>
    <definedName name="SG_05_03" localSheetId="6">#REF!</definedName>
    <definedName name="SG_05_03" localSheetId="8">#REF!</definedName>
    <definedName name="SG_05_03">#REF!</definedName>
    <definedName name="SG_05_03_2">"'file:///d:/obra%20andrade/bm%2002%20-%20cs/drenagem-bm02.xls'#$''.$bp$68"</definedName>
    <definedName name="SG_05_03_3">"'file:///d:/obra%20andrade/bm%2002%20-%20cs/drenagem-bm02.xls'#$''.$bp$68"</definedName>
    <definedName name="SG_05_03_4">"'file:///d:/obra%20andrade/bm%2002%20-%20cs/drenagem-bm02.xls'#$''.$bp$68"</definedName>
    <definedName name="SG_05_03_5">"'file:///d:/obra%20andrade/bm%2002%20-%20cs/drenagem-bm02.xls'#$''.$bp$68"</definedName>
    <definedName name="SG_05_03_6">"'file:///d:/obra%20andrade/bm%2002%20-%20cs/drenagem-bm02.xls'#$''.$bp$68"</definedName>
    <definedName name="SG_05_03_7">"'file:///d:/obra%20andrade/bm%2002%20-%20cs/drenagem-bm02.xls'#$''.$bp$68"</definedName>
    <definedName name="SG_05_04" localSheetId="4">#REF!</definedName>
    <definedName name="SG_05_04" localSheetId="5">#REF!</definedName>
    <definedName name="SG_05_04" localSheetId="6">#REF!</definedName>
    <definedName name="SG_05_04" localSheetId="8">#REF!</definedName>
    <definedName name="SG_05_04">#REF!</definedName>
    <definedName name="SG_05_04_2">"'file:///d:/obra%20andrade/bm%2002%20-%20cs/drenagem-bm02.xls'#$''.$cc$81"</definedName>
    <definedName name="SG_05_04_3">"'file:///d:/obra%20andrade/bm%2002%20-%20cs/drenagem-bm02.xls'#$''.$cc$81"</definedName>
    <definedName name="SG_05_04_4">"'file:///d:/obra%20andrade/bm%2002%20-%20cs/drenagem-bm02.xls'#$''.$cc$81"</definedName>
    <definedName name="SG_05_04_5">"'file:///d:/obra%20andrade/bm%2002%20-%20cs/drenagem-bm02.xls'#$''.$cc$81"</definedName>
    <definedName name="SG_05_04_6">"'file:///d:/obra%20andrade/bm%2002%20-%20cs/drenagem-bm02.xls'#$''.$cc$81"</definedName>
    <definedName name="SG_05_04_7">"'file:///d:/obra%20andrade/bm%2002%20-%20cs/drenagem-bm02.xls'#$''.$cc$81"</definedName>
    <definedName name="SG_05_05" localSheetId="4">#REF!</definedName>
    <definedName name="SG_05_05" localSheetId="5">#REF!</definedName>
    <definedName name="SG_05_05" localSheetId="6">#REF!</definedName>
    <definedName name="SG_05_05" localSheetId="8">#REF!</definedName>
    <definedName name="SG_05_05">#REF!</definedName>
    <definedName name="SG_05_05_2">"'file:///d:/obra%20andrade/bm%2002%20-%20cs/drenagem-bm02.xls'#$''.$cg$85"</definedName>
    <definedName name="SG_05_05_3">"'file:///d:/obra%20andrade/bm%2002%20-%20cs/drenagem-bm02.xls'#$''.$cg$85"</definedName>
    <definedName name="SG_05_05_4">"'file:///d:/obra%20andrade/bm%2002%20-%20cs/drenagem-bm02.xls'#$''.$cg$85"</definedName>
    <definedName name="SG_05_05_5">"'file:///d:/obra%20andrade/bm%2002%20-%20cs/drenagem-bm02.xls'#$''.$cg$85"</definedName>
    <definedName name="SG_05_05_6">"'file:///d:/obra%20andrade/bm%2002%20-%20cs/drenagem-bm02.xls'#$''.$cg$85"</definedName>
    <definedName name="SG_05_05_7">"'file:///d:/obra%20andrade/bm%2002%20-%20cs/drenagem-bm02.xls'#$''.$cg$85"</definedName>
    <definedName name="SG_05_06" localSheetId="4">#REF!</definedName>
    <definedName name="SG_05_06" localSheetId="5">#REF!</definedName>
    <definedName name="SG_05_06" localSheetId="6">#REF!</definedName>
    <definedName name="SG_05_06" localSheetId="8">#REF!</definedName>
    <definedName name="SG_05_06">#REF!</definedName>
    <definedName name="SG_05_06_2">"'file:///d:/obra%20andrade/bm%2002%20-%20cs/drenagem-bm02.xls'#$''.$ck$89"</definedName>
    <definedName name="SG_05_06_3">"'file:///d:/obra%20andrade/bm%2002%20-%20cs/drenagem-bm02.xls'#$''.$ck$89"</definedName>
    <definedName name="SG_05_06_4">"'file:///d:/obra%20andrade/bm%2002%20-%20cs/drenagem-bm02.xls'#$''.$ck$89"</definedName>
    <definedName name="SG_05_06_5">"'file:///d:/obra%20andrade/bm%2002%20-%20cs/drenagem-bm02.xls'#$''.$ck$89"</definedName>
    <definedName name="SG_05_06_6">"'file:///d:/obra%20andrade/bm%2002%20-%20cs/drenagem-bm02.xls'#$''.$ck$89"</definedName>
    <definedName name="SG_05_06_7">"'file:///d:/obra%20andrade/bm%2002%20-%20cs/drenagem-bm02.xls'#$''.$ck$89"</definedName>
    <definedName name="SG_05_07" localSheetId="4">#REF!</definedName>
    <definedName name="SG_05_07" localSheetId="5">#REF!</definedName>
    <definedName name="SG_05_07" localSheetId="6">#REF!</definedName>
    <definedName name="SG_05_07" localSheetId="8">#REF!</definedName>
    <definedName name="SG_05_07">#REF!</definedName>
    <definedName name="SG_05_07_2">"'file:///d:/obra%20andrade/bm%2002%20-%20cs/drenagem-bm02.xls'#$''.$co$93"</definedName>
    <definedName name="SG_05_07_3">"'file:///d:/obra%20andrade/bm%2002%20-%20cs/drenagem-bm02.xls'#$''.$co$93"</definedName>
    <definedName name="SG_05_07_4">"'file:///d:/obra%20andrade/bm%2002%20-%20cs/drenagem-bm02.xls'#$''.$co$93"</definedName>
    <definedName name="SG_05_07_5">"'file:///d:/obra%20andrade/bm%2002%20-%20cs/drenagem-bm02.xls'#$''.$co$93"</definedName>
    <definedName name="SG_05_07_6">"'file:///d:/obra%20andrade/bm%2002%20-%20cs/drenagem-bm02.xls'#$''.$co$93"</definedName>
    <definedName name="SG_05_07_7">"'file:///d:/obra%20andrade/bm%2002%20-%20cs/drenagem-bm02.xls'#$''.$co$93"</definedName>
    <definedName name="SG_05_08" localSheetId="4">#REF!</definedName>
    <definedName name="SG_05_08" localSheetId="5">#REF!</definedName>
    <definedName name="SG_05_08" localSheetId="6">#REF!</definedName>
    <definedName name="SG_05_08" localSheetId="8">#REF!</definedName>
    <definedName name="SG_05_08">#REF!</definedName>
    <definedName name="SG_05_08_2">"'file:///d:/obra%20andrade/bm%2002%20-%20cs/drenagem-bm02.xls'#$''.$cs$97"</definedName>
    <definedName name="SG_05_08_3">"'file:///d:/obra%20andrade/bm%2002%20-%20cs/drenagem-bm02.xls'#$''.$cs$97"</definedName>
    <definedName name="SG_05_08_4">"'file:///d:/obra%20andrade/bm%2002%20-%20cs/drenagem-bm02.xls'#$''.$cs$97"</definedName>
    <definedName name="SG_05_08_5">"'file:///d:/obra%20andrade/bm%2002%20-%20cs/drenagem-bm02.xls'#$''.$cs$97"</definedName>
    <definedName name="SG_05_08_6">"'file:///d:/obra%20andrade/bm%2002%20-%20cs/drenagem-bm02.xls'#$''.$cs$97"</definedName>
    <definedName name="SG_05_08_7">"'file:///d:/obra%20andrade/bm%2002%20-%20cs/drenagem-bm02.xls'#$''.$cs$97"</definedName>
    <definedName name="SG_05_09" localSheetId="4">#REF!</definedName>
    <definedName name="SG_05_09" localSheetId="5">#REF!</definedName>
    <definedName name="SG_05_09" localSheetId="6">#REF!</definedName>
    <definedName name="SG_05_09" localSheetId="8">#REF!</definedName>
    <definedName name="SG_05_09">#REF!</definedName>
    <definedName name="SG_05_09_2">"'file:///d:/obra%20andrade/bm%2002%20-%20cs/drenagem-bm02.xls'#$''.$cw$101"</definedName>
    <definedName name="SG_05_09_3">"'file:///d:/obra%20andrade/bm%2002%20-%20cs/drenagem-bm02.xls'#$''.$cw$101"</definedName>
    <definedName name="SG_05_09_4">"'file:///d:/obra%20andrade/bm%2002%20-%20cs/drenagem-bm02.xls'#$''.$cw$101"</definedName>
    <definedName name="SG_05_09_5">"'file:///d:/obra%20andrade/bm%2002%20-%20cs/drenagem-bm02.xls'#$''.$cw$101"</definedName>
    <definedName name="SG_05_09_6">"'file:///d:/obra%20andrade/bm%2002%20-%20cs/drenagem-bm02.xls'#$''.$cw$101"</definedName>
    <definedName name="SG_05_09_7">"'file:///d:/obra%20andrade/bm%2002%20-%20cs/drenagem-bm02.xls'#$''.$cw$101"</definedName>
    <definedName name="SG_05_10" localSheetId="4">#REF!</definedName>
    <definedName name="SG_05_10" localSheetId="5">#REF!</definedName>
    <definedName name="SG_05_10" localSheetId="6">#REF!</definedName>
    <definedName name="SG_05_10" localSheetId="8">#REF!</definedName>
    <definedName name="SG_05_10">#REF!</definedName>
    <definedName name="SG_05_10_2">"'file:///d:/obra%20andrade/bm%2002%20-%20cs/drenagem-bm02.xls'#$''.$da$105"</definedName>
    <definedName name="SG_05_10_3">"'file:///d:/obra%20andrade/bm%2002%20-%20cs/drenagem-bm02.xls'#$''.$da$105"</definedName>
    <definedName name="SG_05_10_4">"'file:///d:/obra%20andrade/bm%2002%20-%20cs/drenagem-bm02.xls'#$''.$da$105"</definedName>
    <definedName name="SG_05_10_5">"'file:///d:/obra%20andrade/bm%2002%20-%20cs/drenagem-bm02.xls'#$''.$da$105"</definedName>
    <definedName name="SG_05_10_6">"'file:///d:/obra%20andrade/bm%2002%20-%20cs/drenagem-bm02.xls'#$''.$da$105"</definedName>
    <definedName name="SG_05_10_7">"'file:///d:/obra%20andrade/bm%2002%20-%20cs/drenagem-bm02.xls'#$''.$da$105"</definedName>
    <definedName name="SG_05_11" localSheetId="4">#REF!</definedName>
    <definedName name="SG_05_11" localSheetId="5">#REF!</definedName>
    <definedName name="SG_05_11" localSheetId="6">#REF!</definedName>
    <definedName name="SG_05_11" localSheetId="8">#REF!</definedName>
    <definedName name="SG_05_11">#REF!</definedName>
    <definedName name="SG_05_11_2">"'file:///d:/obra%20andrade/bm%2002%20-%20cs/drenagem-bm02.xls'#$''.$de$109"</definedName>
    <definedName name="SG_05_11_3">"'file:///d:/obra%20andrade/bm%2002%20-%20cs/drenagem-bm02.xls'#$''.$de$109"</definedName>
    <definedName name="SG_05_11_4">"'file:///d:/obra%20andrade/bm%2002%20-%20cs/drenagem-bm02.xls'#$''.$de$109"</definedName>
    <definedName name="SG_05_11_5">"'file:///d:/obra%20andrade/bm%2002%20-%20cs/drenagem-bm02.xls'#$''.$de$109"</definedName>
    <definedName name="SG_05_11_6">"'file:///d:/obra%20andrade/bm%2002%20-%20cs/drenagem-bm02.xls'#$''.$de$109"</definedName>
    <definedName name="SG_05_11_7">"'file:///d:/obra%20andrade/bm%2002%20-%20cs/drenagem-bm02.xls'#$''.$de$109"</definedName>
    <definedName name="SG_05_12" localSheetId="4">#REF!</definedName>
    <definedName name="SG_05_12" localSheetId="5">#REF!</definedName>
    <definedName name="SG_05_12" localSheetId="6">#REF!</definedName>
    <definedName name="SG_05_12" localSheetId="8">#REF!</definedName>
    <definedName name="SG_05_12">#REF!</definedName>
    <definedName name="SG_05_12_2">"'file:///d:/obra%20andrade/bm%2002%20-%20cs/drenagem-bm02.xls'#$''.$di$113"</definedName>
    <definedName name="SG_05_12_3">"'file:///d:/obra%20andrade/bm%2002%20-%20cs/drenagem-bm02.xls'#$''.$di$113"</definedName>
    <definedName name="SG_05_12_4">"'file:///d:/obra%20andrade/bm%2002%20-%20cs/drenagem-bm02.xls'#$''.$di$113"</definedName>
    <definedName name="SG_05_12_5">"'file:///d:/obra%20andrade/bm%2002%20-%20cs/drenagem-bm02.xls'#$''.$di$113"</definedName>
    <definedName name="SG_05_12_6">"'file:///d:/obra%20andrade/bm%2002%20-%20cs/drenagem-bm02.xls'#$''.$di$113"</definedName>
    <definedName name="SG_05_12_7">"'file:///d:/obra%20andrade/bm%2002%20-%20cs/drenagem-bm02.xls'#$''.$di$113"</definedName>
    <definedName name="SG_05_13" localSheetId="4">#REF!</definedName>
    <definedName name="SG_05_13" localSheetId="5">#REF!</definedName>
    <definedName name="SG_05_13" localSheetId="6">#REF!</definedName>
    <definedName name="SG_05_13" localSheetId="8">#REF!</definedName>
    <definedName name="SG_05_13">#REF!</definedName>
    <definedName name="SG_05_13_2">"'file:///d:/obra%20andrade/bm%2002%20-%20cs/drenagem-bm02.xls'#$''.$dm$117"</definedName>
    <definedName name="SG_05_13_3">"'file:///d:/obra%20andrade/bm%2002%20-%20cs/drenagem-bm02.xls'#$''.$dm$117"</definedName>
    <definedName name="SG_05_13_4">"'file:///d:/obra%20andrade/bm%2002%20-%20cs/drenagem-bm02.xls'#$''.$dm$117"</definedName>
    <definedName name="SG_05_13_5">"'file:///d:/obra%20andrade/bm%2002%20-%20cs/drenagem-bm02.xls'#$''.$dm$117"</definedName>
    <definedName name="SG_05_13_6">"'file:///d:/obra%20andrade/bm%2002%20-%20cs/drenagem-bm02.xls'#$''.$dm$117"</definedName>
    <definedName name="SG_05_13_7">"'file:///d:/obra%20andrade/bm%2002%20-%20cs/drenagem-bm02.xls'#$''.$dm$117"</definedName>
    <definedName name="SG_05_14" localSheetId="4">#REF!</definedName>
    <definedName name="SG_05_14" localSheetId="5">#REF!</definedName>
    <definedName name="SG_05_14" localSheetId="6">#REF!</definedName>
    <definedName name="SG_05_14" localSheetId="8">#REF!</definedName>
    <definedName name="SG_05_14">#REF!</definedName>
    <definedName name="SG_05_14_2">"'file:///d:/obra%20andrade/bm%2002%20-%20cs/drenagem-bm02.xls'#$''.$dq$121"</definedName>
    <definedName name="SG_05_14_3">"'file:///d:/obra%20andrade/bm%2002%20-%20cs/drenagem-bm02.xls'#$''.$dq$121"</definedName>
    <definedName name="SG_05_14_4">"'file:///d:/obra%20andrade/bm%2002%20-%20cs/drenagem-bm02.xls'#$''.$dq$121"</definedName>
    <definedName name="SG_05_14_5">"'file:///d:/obra%20andrade/bm%2002%20-%20cs/drenagem-bm02.xls'#$''.$dq$121"</definedName>
    <definedName name="SG_05_14_6">"'file:///d:/obra%20andrade/bm%2002%20-%20cs/drenagem-bm02.xls'#$''.$dq$121"</definedName>
    <definedName name="SG_05_14_7">"'file:///d:/obra%20andrade/bm%2002%20-%20cs/drenagem-bm02.xls'#$''.$dq$121"</definedName>
    <definedName name="SG_05_15" localSheetId="4">#REF!</definedName>
    <definedName name="SG_05_15" localSheetId="5">#REF!</definedName>
    <definedName name="SG_05_15" localSheetId="6">#REF!</definedName>
    <definedName name="SG_05_15" localSheetId="8">#REF!</definedName>
    <definedName name="SG_05_15">#REF!</definedName>
    <definedName name="SG_05_15_2">"'file:///d:/obra%20andrade/bm%2002%20-%20cs/drenagem-bm02.xls'#$''.$du$125"</definedName>
    <definedName name="SG_05_15_3">"'file:///d:/obra%20andrade/bm%2002%20-%20cs/drenagem-bm02.xls'#$''.$du$125"</definedName>
    <definedName name="SG_05_15_4">"'file:///d:/obra%20andrade/bm%2002%20-%20cs/drenagem-bm02.xls'#$''.$du$125"</definedName>
    <definedName name="SG_05_15_5">"'file:///d:/obra%20andrade/bm%2002%20-%20cs/drenagem-bm02.xls'#$''.$du$125"</definedName>
    <definedName name="SG_05_15_6">"'file:///d:/obra%20andrade/bm%2002%20-%20cs/drenagem-bm02.xls'#$''.$du$125"</definedName>
    <definedName name="SG_05_15_7">"'file:///d:/obra%20andrade/bm%2002%20-%20cs/drenagem-bm02.xls'#$''.$du$125"</definedName>
    <definedName name="SG_06_01" localSheetId="4">#REF!</definedName>
    <definedName name="SG_06_01" localSheetId="5">#REF!</definedName>
    <definedName name="SG_06_01" localSheetId="6">#REF!</definedName>
    <definedName name="SG_06_01" localSheetId="8">#REF!</definedName>
    <definedName name="SG_06_01">#REF!</definedName>
    <definedName name="SG_06_01_2">"'file:///d:/obra%20andrade/bm%2002%20-%20cs/drenagem-bm02.xls'#$''.$cp$94"</definedName>
    <definedName name="SG_06_01_3">"'file:///d:/obra%20andrade/bm%2002%20-%20cs/drenagem-bm02.xls'#$''.$cp$94"</definedName>
    <definedName name="SG_06_01_4">"'file:///d:/obra%20andrade/bm%2002%20-%20cs/drenagem-bm02.xls'#$''.$cp$94"</definedName>
    <definedName name="SG_06_01_5">"'file:///d:/obra%20andrade/bm%2002%20-%20cs/drenagem-bm02.xls'#$''.$cp$94"</definedName>
    <definedName name="SG_06_01_6">"'file:///d:/obra%20andrade/bm%2002%20-%20cs/drenagem-bm02.xls'#$''.$cp$94"</definedName>
    <definedName name="SG_06_01_7">"'file:///d:/obra%20andrade/bm%2002%20-%20cs/drenagem-bm02.xls'#$''.$cp$94"</definedName>
    <definedName name="SG_06_02" localSheetId="4">#REF!</definedName>
    <definedName name="SG_06_02" localSheetId="5">#REF!</definedName>
    <definedName name="SG_06_02" localSheetId="6">#REF!</definedName>
    <definedName name="SG_06_02" localSheetId="8">#REF!</definedName>
    <definedName name="SG_06_02">#REF!</definedName>
    <definedName name="SG_06_02_2">"'file:///d:/obra%20andrade/bm%2002%20-%20cs/drenagem-bm02.xls'#$''.$ct$98"</definedName>
    <definedName name="SG_06_02_3">"'file:///d:/obra%20andrade/bm%2002%20-%20cs/drenagem-bm02.xls'#$''.$ct$98"</definedName>
    <definedName name="SG_06_02_4">"'file:///d:/obra%20andrade/bm%2002%20-%20cs/drenagem-bm02.xls'#$''.$ct$98"</definedName>
    <definedName name="SG_06_02_5">"'file:///d:/obra%20andrade/bm%2002%20-%20cs/drenagem-bm02.xls'#$''.$ct$98"</definedName>
    <definedName name="SG_06_02_6">"'file:///d:/obra%20andrade/bm%2002%20-%20cs/drenagem-bm02.xls'#$''.$ct$98"</definedName>
    <definedName name="SG_06_02_7">"'file:///d:/obra%20andrade/bm%2002%20-%20cs/drenagem-bm02.xls'#$''.$ct$98"</definedName>
    <definedName name="SG_06_03" localSheetId="4">#REF!</definedName>
    <definedName name="SG_06_03" localSheetId="5">#REF!</definedName>
    <definedName name="SG_06_03" localSheetId="6">#REF!</definedName>
    <definedName name="SG_06_03" localSheetId="8">#REF!</definedName>
    <definedName name="SG_06_03">#REF!</definedName>
    <definedName name="SG_06_03_2">"'file:///d:/obra%20andrade/bm%2002%20-%20cs/drenagem-bm02.xls'#$''.$dj$114"</definedName>
    <definedName name="SG_06_03_3">"'file:///d:/obra%20andrade/bm%2002%20-%20cs/drenagem-bm02.xls'#$''.$dj$114"</definedName>
    <definedName name="SG_06_03_4">"'file:///d:/obra%20andrade/bm%2002%20-%20cs/drenagem-bm02.xls'#$''.$dj$114"</definedName>
    <definedName name="SG_06_03_5">"'file:///d:/obra%20andrade/bm%2002%20-%20cs/drenagem-bm02.xls'#$''.$dj$114"</definedName>
    <definedName name="SG_06_03_6">"'file:///d:/obra%20andrade/bm%2002%20-%20cs/drenagem-bm02.xls'#$''.$dj$114"</definedName>
    <definedName name="SG_06_03_7">"'file:///d:/obra%20andrade/bm%2002%20-%20cs/drenagem-bm02.xls'#$''.$dj$114"</definedName>
    <definedName name="SG_06_04" localSheetId="4">#REF!</definedName>
    <definedName name="SG_06_04" localSheetId="5">#REF!</definedName>
    <definedName name="SG_06_04" localSheetId="6">#REF!</definedName>
    <definedName name="SG_06_04" localSheetId="8">#REF!</definedName>
    <definedName name="SG_06_04">#REF!</definedName>
    <definedName name="SG_06_04_2">"'file:///d:/obra%20andrade/bm%2002%20-%20cs/drenagem-bm02.xls'#$''.$dn$118"</definedName>
    <definedName name="SG_06_04_3">"'file:///d:/obra%20andrade/bm%2002%20-%20cs/drenagem-bm02.xls'#$''.$dn$118"</definedName>
    <definedName name="SG_06_04_4">"'file:///d:/obra%20andrade/bm%2002%20-%20cs/drenagem-bm02.xls'#$''.$dn$118"</definedName>
    <definedName name="SG_06_04_5">"'file:///d:/obra%20andrade/bm%2002%20-%20cs/drenagem-bm02.xls'#$''.$dn$118"</definedName>
    <definedName name="SG_06_04_6">"'file:///d:/obra%20andrade/bm%2002%20-%20cs/drenagem-bm02.xls'#$''.$dn$118"</definedName>
    <definedName name="SG_06_04_7">"'file:///d:/obra%20andrade/bm%2002%20-%20cs/drenagem-bm02.xls'#$''.$dn$118"</definedName>
    <definedName name="SG_06_05" localSheetId="4">#REF!</definedName>
    <definedName name="SG_06_05" localSheetId="5">#REF!</definedName>
    <definedName name="SG_06_05" localSheetId="6">#REF!</definedName>
    <definedName name="SG_06_05" localSheetId="8">#REF!</definedName>
    <definedName name="SG_06_05">#REF!</definedName>
    <definedName name="SG_06_05_2">"'file:///d:/obra%20andrade/bm%2002%20-%20cs/drenagem-bm02.xls'#$''.$dr$122"</definedName>
    <definedName name="SG_06_05_3">"'file:///d:/obra%20andrade/bm%2002%20-%20cs/drenagem-bm02.xls'#$''.$dr$122"</definedName>
    <definedName name="SG_06_05_4">"'file:///d:/obra%20andrade/bm%2002%20-%20cs/drenagem-bm02.xls'#$''.$dr$122"</definedName>
    <definedName name="SG_06_05_5">"'file:///d:/obra%20andrade/bm%2002%20-%20cs/drenagem-bm02.xls'#$''.$dr$122"</definedName>
    <definedName name="SG_06_05_6">"'file:///d:/obra%20andrade/bm%2002%20-%20cs/drenagem-bm02.xls'#$''.$dr$122"</definedName>
    <definedName name="SG_06_05_7">"'file:///d:/obra%20andrade/bm%2002%20-%20cs/drenagem-bm02.xls'#$''.$dr$122"</definedName>
    <definedName name="SG_06_06" localSheetId="4">#REF!</definedName>
    <definedName name="SG_06_06" localSheetId="5">#REF!</definedName>
    <definedName name="SG_06_06" localSheetId="6">#REF!</definedName>
    <definedName name="SG_06_06" localSheetId="8">#REF!</definedName>
    <definedName name="SG_06_06">#REF!</definedName>
    <definedName name="SG_06_06_2">"'file:///d:/obra%20andrade/bm%2002%20-%20cs/drenagem-bm02.xls'#$''.$dv$126"</definedName>
    <definedName name="SG_06_06_3">"'file:///d:/obra%20andrade/bm%2002%20-%20cs/drenagem-bm02.xls'#$''.$dv$126"</definedName>
    <definedName name="SG_06_06_4">"'file:///d:/obra%20andrade/bm%2002%20-%20cs/drenagem-bm02.xls'#$''.$dv$126"</definedName>
    <definedName name="SG_06_06_5">"'file:///d:/obra%20andrade/bm%2002%20-%20cs/drenagem-bm02.xls'#$''.$dv$126"</definedName>
    <definedName name="SG_06_06_6">"'file:///d:/obra%20andrade/bm%2002%20-%20cs/drenagem-bm02.xls'#$''.$dv$126"</definedName>
    <definedName name="SG_06_06_7">"'file:///d:/obra%20andrade/bm%2002%20-%20cs/drenagem-bm02.xls'#$''.$dv$126"</definedName>
    <definedName name="SG_06_07" localSheetId="4">#REF!</definedName>
    <definedName name="SG_06_07" localSheetId="5">#REF!</definedName>
    <definedName name="SG_06_07" localSheetId="6">#REF!</definedName>
    <definedName name="SG_06_07" localSheetId="8">#REF!</definedName>
    <definedName name="SG_06_07">#REF!</definedName>
    <definedName name="SG_06_07_2">"'file:///d:/obra%20andrade/bm%2002%20-%20cs/drenagem-bm02.xls'#$''.$dz$130"</definedName>
    <definedName name="SG_06_07_3">"'file:///d:/obra%20andrade/bm%2002%20-%20cs/drenagem-bm02.xls'#$''.$dz$130"</definedName>
    <definedName name="SG_06_07_4">"'file:///d:/obra%20andrade/bm%2002%20-%20cs/drenagem-bm02.xls'#$''.$dz$130"</definedName>
    <definedName name="SG_06_07_5">"'file:///d:/obra%20andrade/bm%2002%20-%20cs/drenagem-bm02.xls'#$''.$dz$130"</definedName>
    <definedName name="SG_06_07_6">"'file:///d:/obra%20andrade/bm%2002%20-%20cs/drenagem-bm02.xls'#$''.$dz$130"</definedName>
    <definedName name="SG_06_07_7">"'file:///d:/obra%20andrade/bm%2002%20-%20cs/drenagem-bm02.xls'#$''.$dz$130"</definedName>
    <definedName name="SG_06_08" localSheetId="4">#REF!</definedName>
    <definedName name="SG_06_08" localSheetId="5">#REF!</definedName>
    <definedName name="SG_06_08" localSheetId="6">#REF!</definedName>
    <definedName name="SG_06_08" localSheetId="8">#REF!</definedName>
    <definedName name="SG_06_08">#REF!</definedName>
    <definedName name="SG_06_08_2">"'file:///d:/obra%20andrade/bm%2002%20-%20cs/drenagem-bm02.xls'#$''.$ed$134"</definedName>
    <definedName name="SG_06_08_3">"'file:///d:/obra%20andrade/bm%2002%20-%20cs/drenagem-bm02.xls'#$''.$ed$134"</definedName>
    <definedName name="SG_06_08_4">"'file:///d:/obra%20andrade/bm%2002%20-%20cs/drenagem-bm02.xls'#$''.$ed$134"</definedName>
    <definedName name="SG_06_08_5">"'file:///d:/obra%20andrade/bm%2002%20-%20cs/drenagem-bm02.xls'#$''.$ed$134"</definedName>
    <definedName name="SG_06_08_6">"'file:///d:/obra%20andrade/bm%2002%20-%20cs/drenagem-bm02.xls'#$''.$ed$134"</definedName>
    <definedName name="SG_06_08_7">"'file:///d:/obra%20andrade/bm%2002%20-%20cs/drenagem-bm02.xls'#$''.$ed$134"</definedName>
    <definedName name="SG_06_09" localSheetId="4">#REF!</definedName>
    <definedName name="SG_06_09" localSheetId="5">#REF!</definedName>
    <definedName name="SG_06_09" localSheetId="6">#REF!</definedName>
    <definedName name="SG_06_09" localSheetId="8">#REF!</definedName>
    <definedName name="SG_06_09">#REF!</definedName>
    <definedName name="SG_06_09_2">"'file:///d:/obra%20andrade/bm%2002%20-%20cs/drenagem-bm02.xls'#$''.$eh$138"</definedName>
    <definedName name="SG_06_09_3">"'file:///d:/obra%20andrade/bm%2002%20-%20cs/drenagem-bm02.xls'#$''.$eh$138"</definedName>
    <definedName name="SG_06_09_4">"'file:///d:/obra%20andrade/bm%2002%20-%20cs/drenagem-bm02.xls'#$''.$eh$138"</definedName>
    <definedName name="SG_06_09_5">"'file:///d:/obra%20andrade/bm%2002%20-%20cs/drenagem-bm02.xls'#$''.$eh$138"</definedName>
    <definedName name="SG_06_09_6">"'file:///d:/obra%20andrade/bm%2002%20-%20cs/drenagem-bm02.xls'#$''.$eh$138"</definedName>
    <definedName name="SG_06_09_7">"'file:///d:/obra%20andrade/bm%2002%20-%20cs/drenagem-bm02.xls'#$''.$eh$138"</definedName>
    <definedName name="SG_06_10" localSheetId="4">#REF!</definedName>
    <definedName name="SG_06_10" localSheetId="5">#REF!</definedName>
    <definedName name="SG_06_10" localSheetId="6">#REF!</definedName>
    <definedName name="SG_06_10" localSheetId="8">#REF!</definedName>
    <definedName name="SG_06_10">#REF!</definedName>
    <definedName name="SG_06_10_2">"'file:///d:/obra%20andrade/bm%2002%20-%20cs/drenagem-bm02.xls'#$''.$el$142"</definedName>
    <definedName name="SG_06_10_3">"'file:///d:/obra%20andrade/bm%2002%20-%20cs/drenagem-bm02.xls'#$''.$el$142"</definedName>
    <definedName name="SG_06_10_4">"'file:///d:/obra%20andrade/bm%2002%20-%20cs/drenagem-bm02.xls'#$''.$el$142"</definedName>
    <definedName name="SG_06_10_5">"'file:///d:/obra%20andrade/bm%2002%20-%20cs/drenagem-bm02.xls'#$''.$el$142"</definedName>
    <definedName name="SG_06_10_6">"'file:///d:/obra%20andrade/bm%2002%20-%20cs/drenagem-bm02.xls'#$''.$el$142"</definedName>
    <definedName name="SG_06_10_7">"'file:///d:/obra%20andrade/bm%2002%20-%20cs/drenagem-bm02.xls'#$''.$el$142"</definedName>
    <definedName name="SG_06_11" localSheetId="4">#REF!</definedName>
    <definedName name="SG_06_11" localSheetId="5">#REF!</definedName>
    <definedName name="SG_06_11" localSheetId="6">#REF!</definedName>
    <definedName name="SG_06_11" localSheetId="8">#REF!</definedName>
    <definedName name="SG_06_11">#REF!</definedName>
    <definedName name="SG_06_11_2">"'file:///d:/obra%20andrade/bm%2002%20-%20cs/drenagem-bm02.xls'#$''.$ep$146"</definedName>
    <definedName name="SG_06_11_3">"'file:///d:/obra%20andrade/bm%2002%20-%20cs/drenagem-bm02.xls'#$''.$ep$146"</definedName>
    <definedName name="SG_06_11_4">"'file:///d:/obra%20andrade/bm%2002%20-%20cs/drenagem-bm02.xls'#$''.$ep$146"</definedName>
    <definedName name="SG_06_11_5">"'file:///d:/obra%20andrade/bm%2002%20-%20cs/drenagem-bm02.xls'#$''.$ep$146"</definedName>
    <definedName name="SG_06_11_6">"'file:///d:/obra%20andrade/bm%2002%20-%20cs/drenagem-bm02.xls'#$''.$ep$146"</definedName>
    <definedName name="SG_06_11_7">"'file:///d:/obra%20andrade/bm%2002%20-%20cs/drenagem-bm02.xls'#$''.$ep$146"</definedName>
    <definedName name="SG_06_12" localSheetId="4">#REF!</definedName>
    <definedName name="SG_06_12" localSheetId="5">#REF!</definedName>
    <definedName name="SG_06_12" localSheetId="6">#REF!</definedName>
    <definedName name="SG_06_12" localSheetId="8">#REF!</definedName>
    <definedName name="SG_06_12">#REF!</definedName>
    <definedName name="SG_06_12_2">"'file:///d:/obra%20andrade/bm%2002%20-%20cs/drenagem-bm02.xls'#$''.$et$150"</definedName>
    <definedName name="SG_06_12_3">"'file:///d:/obra%20andrade/bm%2002%20-%20cs/drenagem-bm02.xls'#$''.$et$150"</definedName>
    <definedName name="SG_06_12_4">"'file:///d:/obra%20andrade/bm%2002%20-%20cs/drenagem-bm02.xls'#$''.$et$150"</definedName>
    <definedName name="SG_06_12_5">"'file:///d:/obra%20andrade/bm%2002%20-%20cs/drenagem-bm02.xls'#$''.$et$150"</definedName>
    <definedName name="SG_06_12_6">"'file:///d:/obra%20andrade/bm%2002%20-%20cs/drenagem-bm02.xls'#$''.$et$150"</definedName>
    <definedName name="SG_06_12_7">"'file:///d:/obra%20andrade/bm%2002%20-%20cs/drenagem-bm02.xls'#$''.$et$150"</definedName>
    <definedName name="SG_06_13" localSheetId="4">#REF!</definedName>
    <definedName name="SG_06_13" localSheetId="5">#REF!</definedName>
    <definedName name="SG_06_13" localSheetId="6">#REF!</definedName>
    <definedName name="SG_06_13" localSheetId="8">#REF!</definedName>
    <definedName name="SG_06_13">#REF!</definedName>
    <definedName name="SG_06_13_2">"'file:///d:/obra%20andrade/bm%2002%20-%20cs/drenagem-bm02.xls'#$''.$ex$154"</definedName>
    <definedName name="SG_06_13_3">"'file:///d:/obra%20andrade/bm%2002%20-%20cs/drenagem-bm02.xls'#$''.$ex$154"</definedName>
    <definedName name="SG_06_13_4">"'file:///d:/obra%20andrade/bm%2002%20-%20cs/drenagem-bm02.xls'#$''.$ex$154"</definedName>
    <definedName name="SG_06_13_5">"'file:///d:/obra%20andrade/bm%2002%20-%20cs/drenagem-bm02.xls'#$''.$ex$154"</definedName>
    <definedName name="SG_06_13_6">"'file:///d:/obra%20andrade/bm%2002%20-%20cs/drenagem-bm02.xls'#$''.$ex$154"</definedName>
    <definedName name="SG_06_13_7">"'file:///d:/obra%20andrade/bm%2002%20-%20cs/drenagem-bm02.xls'#$''.$ex$154"</definedName>
    <definedName name="SG_06_14" localSheetId="4">#REF!</definedName>
    <definedName name="SG_06_14" localSheetId="5">#REF!</definedName>
    <definedName name="SG_06_14" localSheetId="6">#REF!</definedName>
    <definedName name="SG_06_14" localSheetId="8">#REF!</definedName>
    <definedName name="SG_06_14">#REF!</definedName>
    <definedName name="SG_06_14_2">"'file:///d:/obra%20andrade/bm%2002%20-%20cs/drenagem-bm02.xls'#$''.$fb$158"</definedName>
    <definedName name="SG_06_14_3">"'file:///d:/obra%20andrade/bm%2002%20-%20cs/drenagem-bm02.xls'#$''.$fb$158"</definedName>
    <definedName name="SG_06_14_4">"'file:///d:/obra%20andrade/bm%2002%20-%20cs/drenagem-bm02.xls'#$''.$fb$158"</definedName>
    <definedName name="SG_06_14_5">"'file:///d:/obra%20andrade/bm%2002%20-%20cs/drenagem-bm02.xls'#$''.$fb$158"</definedName>
    <definedName name="SG_06_14_6">"'file:///d:/obra%20andrade/bm%2002%20-%20cs/drenagem-bm02.xls'#$''.$fb$158"</definedName>
    <definedName name="SG_06_14_7">"'file:///d:/obra%20andrade/bm%2002%20-%20cs/drenagem-bm02.xls'#$''.$fb$158"</definedName>
    <definedName name="SG_06_15" localSheetId="4">#REF!</definedName>
    <definedName name="SG_06_15" localSheetId="5">#REF!</definedName>
    <definedName name="SG_06_15" localSheetId="6">#REF!</definedName>
    <definedName name="SG_06_15" localSheetId="8">#REF!</definedName>
    <definedName name="SG_06_15">#REF!</definedName>
    <definedName name="SG_06_15_2">"'file:///d:/obra%20andrade/bm%2002%20-%20cs/drenagem-bm02.xls'#$''.$ff$162"</definedName>
    <definedName name="SG_06_15_3">"'file:///d:/obra%20andrade/bm%2002%20-%20cs/drenagem-bm02.xls'#$''.$ff$162"</definedName>
    <definedName name="SG_06_15_4">"'file:///d:/obra%20andrade/bm%2002%20-%20cs/drenagem-bm02.xls'#$''.$ff$162"</definedName>
    <definedName name="SG_06_15_5">"'file:///d:/obra%20andrade/bm%2002%20-%20cs/drenagem-bm02.xls'#$''.$ff$162"</definedName>
    <definedName name="SG_06_15_6">"'file:///d:/obra%20andrade/bm%2002%20-%20cs/drenagem-bm02.xls'#$''.$ff$162"</definedName>
    <definedName name="SG_06_15_7">"'file:///d:/obra%20andrade/bm%2002%20-%20cs/drenagem-bm02.xls'#$''.$ff$162"</definedName>
    <definedName name="SG_07_01" localSheetId="4">#REF!</definedName>
    <definedName name="SG_07_01" localSheetId="5">#REF!</definedName>
    <definedName name="SG_07_01" localSheetId="6">#REF!</definedName>
    <definedName name="SG_07_01" localSheetId="8">#REF!</definedName>
    <definedName name="SG_07_01">#REF!</definedName>
    <definedName name="SG_07_01_2">"'file:///d:/obra%20andrade/bm%2002%20-%20cs/drenagem-bm02.xls'#$''.$cy$103"</definedName>
    <definedName name="SG_07_01_3">"'file:///d:/obra%20andrade/bm%2002%20-%20cs/drenagem-bm02.xls'#$''.$cy$103"</definedName>
    <definedName name="SG_07_01_4">"'file:///d:/obra%20andrade/bm%2002%20-%20cs/drenagem-bm02.xls'#$''.$cy$103"</definedName>
    <definedName name="SG_07_01_5">"'file:///d:/obra%20andrade/bm%2002%20-%20cs/drenagem-bm02.xls'#$''.$cy$103"</definedName>
    <definedName name="SG_07_01_6">"'file:///d:/obra%20andrade/bm%2002%20-%20cs/drenagem-bm02.xls'#$''.$cy$103"</definedName>
    <definedName name="SG_07_01_7">"'file:///d:/obra%20andrade/bm%2002%20-%20cs/drenagem-bm02.xls'#$''.$cy$103"</definedName>
    <definedName name="SG_07_02" localSheetId="4">#REF!</definedName>
    <definedName name="SG_07_02" localSheetId="5">#REF!</definedName>
    <definedName name="SG_07_02" localSheetId="6">#REF!</definedName>
    <definedName name="SG_07_02" localSheetId="8">#REF!</definedName>
    <definedName name="SG_07_02">#REF!</definedName>
    <definedName name="SG_07_02_2">"'file:///d:/obra%20andrade/bm%2002%20-%20cs/drenagem-bm02.xls'#$''.$ec$133"</definedName>
    <definedName name="SG_07_02_3">"'file:///d:/obra%20andrade/bm%2002%20-%20cs/drenagem-bm02.xls'#$''.$ec$133"</definedName>
    <definedName name="SG_07_02_4">"'file:///d:/obra%20andrade/bm%2002%20-%20cs/drenagem-bm02.xls'#$''.$ec$133"</definedName>
    <definedName name="SG_07_02_5">"'file:///d:/obra%20andrade/bm%2002%20-%20cs/drenagem-bm02.xls'#$''.$ec$133"</definedName>
    <definedName name="SG_07_02_6">"'file:///d:/obra%20andrade/bm%2002%20-%20cs/drenagem-bm02.xls'#$''.$ec$133"</definedName>
    <definedName name="SG_07_02_7">"'file:///d:/obra%20andrade/bm%2002%20-%20cs/drenagem-bm02.xls'#$''.$ec$133"</definedName>
    <definedName name="SG_07_03" localSheetId="4">#REF!</definedName>
    <definedName name="SG_07_03" localSheetId="5">#REF!</definedName>
    <definedName name="SG_07_03" localSheetId="6">#REF!</definedName>
    <definedName name="SG_07_03" localSheetId="8">#REF!</definedName>
    <definedName name="SG_07_03">#REF!</definedName>
    <definedName name="SG_07_03_2">"'file:///d:/obra%20andrade/bm%2002%20-%20cs/drenagem-bm02.xls'#$''.$ei$139"</definedName>
    <definedName name="SG_07_03_3">"'file:///d:/obra%20andrade/bm%2002%20-%20cs/drenagem-bm02.xls'#$''.$ei$139"</definedName>
    <definedName name="SG_07_03_4">"'file:///d:/obra%20andrade/bm%2002%20-%20cs/drenagem-bm02.xls'#$''.$ei$139"</definedName>
    <definedName name="SG_07_03_5">"'file:///d:/obra%20andrade/bm%2002%20-%20cs/drenagem-bm02.xls'#$''.$ei$139"</definedName>
    <definedName name="SG_07_03_6">"'file:///d:/obra%20andrade/bm%2002%20-%20cs/drenagem-bm02.xls'#$''.$ei$139"</definedName>
    <definedName name="SG_07_03_7">"'file:///d:/obra%20andrade/bm%2002%20-%20cs/drenagem-bm02.xls'#$''.$ei$139"</definedName>
    <definedName name="SG_07_04" localSheetId="4">#REF!</definedName>
    <definedName name="SG_07_04" localSheetId="5">#REF!</definedName>
    <definedName name="SG_07_04" localSheetId="6">#REF!</definedName>
    <definedName name="SG_07_04" localSheetId="8">#REF!</definedName>
    <definedName name="SG_07_04">#REF!</definedName>
    <definedName name="SG_07_04_2">"'file:///d:/obra%20andrade/bm%2002%20-%20cs/drenagem-bm02.xls'#$''.$em$143"</definedName>
    <definedName name="SG_07_04_3">"'file:///d:/obra%20andrade/bm%2002%20-%20cs/drenagem-bm02.xls'#$''.$em$143"</definedName>
    <definedName name="SG_07_04_4">"'file:///d:/obra%20andrade/bm%2002%20-%20cs/drenagem-bm02.xls'#$''.$em$143"</definedName>
    <definedName name="SG_07_04_5">"'file:///d:/obra%20andrade/bm%2002%20-%20cs/drenagem-bm02.xls'#$''.$em$143"</definedName>
    <definedName name="SG_07_04_6">"'file:///d:/obra%20andrade/bm%2002%20-%20cs/drenagem-bm02.xls'#$''.$em$143"</definedName>
    <definedName name="SG_07_04_7">"'file:///d:/obra%20andrade/bm%2002%20-%20cs/drenagem-bm02.xls'#$''.$em$143"</definedName>
    <definedName name="SG_07_05" localSheetId="4">#REF!</definedName>
    <definedName name="SG_07_05" localSheetId="5">#REF!</definedName>
    <definedName name="SG_07_05" localSheetId="6">#REF!</definedName>
    <definedName name="SG_07_05" localSheetId="8">#REF!</definedName>
    <definedName name="SG_07_05">#REF!</definedName>
    <definedName name="SG_07_05_2">"'file:///d:/obra%20andrade/bm%2002%20-%20cs/drenagem-bm02.xls'#$''.$eq$147"</definedName>
    <definedName name="SG_07_05_3">"'file:///d:/obra%20andrade/bm%2002%20-%20cs/drenagem-bm02.xls'#$''.$eq$147"</definedName>
    <definedName name="SG_07_05_4">"'file:///d:/obra%20andrade/bm%2002%20-%20cs/drenagem-bm02.xls'#$''.$eq$147"</definedName>
    <definedName name="SG_07_05_5">"'file:///d:/obra%20andrade/bm%2002%20-%20cs/drenagem-bm02.xls'#$''.$eq$147"</definedName>
    <definedName name="SG_07_05_6">"'file:///d:/obra%20andrade/bm%2002%20-%20cs/drenagem-bm02.xls'#$''.$eq$147"</definedName>
    <definedName name="SG_07_05_7">"'file:///d:/obra%20andrade/bm%2002%20-%20cs/drenagem-bm02.xls'#$''.$eq$147"</definedName>
    <definedName name="SG_07_06" localSheetId="4">#REF!</definedName>
    <definedName name="SG_07_06" localSheetId="5">#REF!</definedName>
    <definedName name="SG_07_06" localSheetId="6">#REF!</definedName>
    <definedName name="SG_07_06" localSheetId="8">#REF!</definedName>
    <definedName name="SG_07_06">#REF!</definedName>
    <definedName name="SG_07_06_2">"'file:///d:/obra%20andrade/bm%2002%20-%20cs/drenagem-bm02.xls'#$''.$eu$151"</definedName>
    <definedName name="SG_07_06_3">"'file:///d:/obra%20andrade/bm%2002%20-%20cs/drenagem-bm02.xls'#$''.$eu$151"</definedName>
    <definedName name="SG_07_06_4">"'file:///d:/obra%20andrade/bm%2002%20-%20cs/drenagem-bm02.xls'#$''.$eu$151"</definedName>
    <definedName name="SG_07_06_5">"'file:///d:/obra%20andrade/bm%2002%20-%20cs/drenagem-bm02.xls'#$''.$eu$151"</definedName>
    <definedName name="SG_07_06_6">"'file:///d:/obra%20andrade/bm%2002%20-%20cs/drenagem-bm02.xls'#$''.$eu$151"</definedName>
    <definedName name="SG_07_06_7">"'file:///d:/obra%20andrade/bm%2002%20-%20cs/drenagem-bm02.xls'#$''.$eu$151"</definedName>
    <definedName name="SG_07_07" localSheetId="4">#REF!</definedName>
    <definedName name="SG_07_07" localSheetId="5">#REF!</definedName>
    <definedName name="SG_07_07" localSheetId="6">#REF!</definedName>
    <definedName name="SG_07_07" localSheetId="8">#REF!</definedName>
    <definedName name="SG_07_07">#REF!</definedName>
    <definedName name="SG_07_07_2">"'file:///d:/obra%20andrade/bm%2002%20-%20cs/drenagem-bm02.xls'#$''.$ey$155"</definedName>
    <definedName name="SG_07_07_3">"'file:///d:/obra%20andrade/bm%2002%20-%20cs/drenagem-bm02.xls'#$''.$ey$155"</definedName>
    <definedName name="SG_07_07_4">"'file:///d:/obra%20andrade/bm%2002%20-%20cs/drenagem-bm02.xls'#$''.$ey$155"</definedName>
    <definedName name="SG_07_07_5">"'file:///d:/obra%20andrade/bm%2002%20-%20cs/drenagem-bm02.xls'#$''.$ey$155"</definedName>
    <definedName name="SG_07_07_6">"'file:///d:/obra%20andrade/bm%2002%20-%20cs/drenagem-bm02.xls'#$''.$ey$155"</definedName>
    <definedName name="SG_07_07_7">"'file:///d:/obra%20andrade/bm%2002%20-%20cs/drenagem-bm02.xls'#$''.$ey$155"</definedName>
    <definedName name="SG_07_08" localSheetId="4">#REF!</definedName>
    <definedName name="SG_07_08" localSheetId="5">#REF!</definedName>
    <definedName name="SG_07_08" localSheetId="6">#REF!</definedName>
    <definedName name="SG_07_08" localSheetId="8">#REF!</definedName>
    <definedName name="SG_07_08">#REF!</definedName>
    <definedName name="SG_07_08_2">"'file:///d:/obra%20andrade/bm%2002%20-%20cs/drenagem-bm02.xls'#$''.$fc$159"</definedName>
    <definedName name="SG_07_08_3">"'file:///d:/obra%20andrade/bm%2002%20-%20cs/drenagem-bm02.xls'#$''.$fc$159"</definedName>
    <definedName name="SG_07_08_4">"'file:///d:/obra%20andrade/bm%2002%20-%20cs/drenagem-bm02.xls'#$''.$fc$159"</definedName>
    <definedName name="SG_07_08_5">"'file:///d:/obra%20andrade/bm%2002%20-%20cs/drenagem-bm02.xls'#$''.$fc$159"</definedName>
    <definedName name="SG_07_08_6">"'file:///d:/obra%20andrade/bm%2002%20-%20cs/drenagem-bm02.xls'#$''.$fc$159"</definedName>
    <definedName name="SG_07_08_7">"'file:///d:/obra%20andrade/bm%2002%20-%20cs/drenagem-bm02.xls'#$''.$fc$159"</definedName>
    <definedName name="SG_07_09" localSheetId="4">#REF!</definedName>
    <definedName name="SG_07_09" localSheetId="5">#REF!</definedName>
    <definedName name="SG_07_09" localSheetId="6">#REF!</definedName>
    <definedName name="SG_07_09" localSheetId="8">#REF!</definedName>
    <definedName name="SG_07_09">#REF!</definedName>
    <definedName name="SG_07_09_2">"'file:///d:/obra%20andrade/bm%2002%20-%20cs/drenagem-bm02.xls'#$''.$fg$163"</definedName>
    <definedName name="SG_07_09_3">"'file:///d:/obra%20andrade/bm%2002%20-%20cs/drenagem-bm02.xls'#$''.$fg$163"</definedName>
    <definedName name="SG_07_09_4">"'file:///d:/obra%20andrade/bm%2002%20-%20cs/drenagem-bm02.xls'#$''.$fg$163"</definedName>
    <definedName name="SG_07_09_5">"'file:///d:/obra%20andrade/bm%2002%20-%20cs/drenagem-bm02.xls'#$''.$fg$163"</definedName>
    <definedName name="SG_07_09_6">"'file:///d:/obra%20andrade/bm%2002%20-%20cs/drenagem-bm02.xls'#$''.$fg$163"</definedName>
    <definedName name="SG_07_09_7">"'file:///d:/obra%20andrade/bm%2002%20-%20cs/drenagem-bm02.xls'#$''.$fg$163"</definedName>
    <definedName name="SG_07_10" localSheetId="4">#REF!</definedName>
    <definedName name="SG_07_10" localSheetId="5">#REF!</definedName>
    <definedName name="SG_07_10" localSheetId="6">#REF!</definedName>
    <definedName name="SG_07_10" localSheetId="8">#REF!</definedName>
    <definedName name="SG_07_10">#REF!</definedName>
    <definedName name="SG_07_10_2">"'file:///d:/obra%20andrade/bm%2002%20-%20cs/drenagem-bm02.xls'#$''.$fk$167"</definedName>
    <definedName name="SG_07_10_3">"'file:///d:/obra%20andrade/bm%2002%20-%20cs/drenagem-bm02.xls'#$''.$fk$167"</definedName>
    <definedName name="SG_07_10_4">"'file:///d:/obra%20andrade/bm%2002%20-%20cs/drenagem-bm02.xls'#$''.$fk$167"</definedName>
    <definedName name="SG_07_10_5">"'file:///d:/obra%20andrade/bm%2002%20-%20cs/drenagem-bm02.xls'#$''.$fk$167"</definedName>
    <definedName name="SG_07_10_6">"'file:///d:/obra%20andrade/bm%2002%20-%20cs/drenagem-bm02.xls'#$''.$fk$167"</definedName>
    <definedName name="SG_07_10_7">"'file:///d:/obra%20andrade/bm%2002%20-%20cs/drenagem-bm02.xls'#$''.$fk$167"</definedName>
    <definedName name="SG_07_11" localSheetId="4">#REF!</definedName>
    <definedName name="SG_07_11" localSheetId="5">#REF!</definedName>
    <definedName name="SG_07_11" localSheetId="6">#REF!</definedName>
    <definedName name="SG_07_11" localSheetId="8">#REF!</definedName>
    <definedName name="SG_07_11">#REF!</definedName>
    <definedName name="SG_07_11_2">"'file:///d:/obra%20andrade/bm%2002%20-%20cs/drenagem-bm02.xls'#$''.$fo$171"</definedName>
    <definedName name="SG_07_11_3">"'file:///d:/obra%20andrade/bm%2002%20-%20cs/drenagem-bm02.xls'#$''.$fo$171"</definedName>
    <definedName name="SG_07_11_4">"'file:///d:/obra%20andrade/bm%2002%20-%20cs/drenagem-bm02.xls'#$''.$fo$171"</definedName>
    <definedName name="SG_07_11_5">"'file:///d:/obra%20andrade/bm%2002%20-%20cs/drenagem-bm02.xls'#$''.$fo$171"</definedName>
    <definedName name="SG_07_11_6">"'file:///d:/obra%20andrade/bm%2002%20-%20cs/drenagem-bm02.xls'#$''.$fo$171"</definedName>
    <definedName name="SG_07_11_7">"'file:///d:/obra%20andrade/bm%2002%20-%20cs/drenagem-bm02.xls'#$''.$fo$171"</definedName>
    <definedName name="SG_07_12" localSheetId="4">#REF!</definedName>
    <definedName name="SG_07_12" localSheetId="5">#REF!</definedName>
    <definedName name="SG_07_12" localSheetId="6">#REF!</definedName>
    <definedName name="SG_07_12" localSheetId="8">#REF!</definedName>
    <definedName name="SG_07_12">#REF!</definedName>
    <definedName name="SG_07_12_2">"'file:///d:/obra%20andrade/bm%2002%20-%20cs/drenagem-bm02.xls'#$''.$fs$175"</definedName>
    <definedName name="SG_07_12_3">"'file:///d:/obra%20andrade/bm%2002%20-%20cs/drenagem-bm02.xls'#$''.$fs$175"</definedName>
    <definedName name="SG_07_12_4">"'file:///d:/obra%20andrade/bm%2002%20-%20cs/drenagem-bm02.xls'#$''.$fs$175"</definedName>
    <definedName name="SG_07_12_5">"'file:///d:/obra%20andrade/bm%2002%20-%20cs/drenagem-bm02.xls'#$''.$fs$175"</definedName>
    <definedName name="SG_07_12_6">"'file:///d:/obra%20andrade/bm%2002%20-%20cs/drenagem-bm02.xls'#$''.$fs$175"</definedName>
    <definedName name="SG_07_12_7">"'file:///d:/obra%20andrade/bm%2002%20-%20cs/drenagem-bm02.xls'#$''.$fs$175"</definedName>
    <definedName name="SG_07_13" localSheetId="4">#REF!</definedName>
    <definedName name="SG_07_13" localSheetId="5">#REF!</definedName>
    <definedName name="SG_07_13" localSheetId="6">#REF!</definedName>
    <definedName name="SG_07_13" localSheetId="8">#REF!</definedName>
    <definedName name="SG_07_13">#REF!</definedName>
    <definedName name="SG_07_13_2">"'file:///d:/obra%20andrade/bm%2002%20-%20cs/drenagem-bm02.xls'#$''.$fw$179"</definedName>
    <definedName name="SG_07_13_3">"'file:///d:/obra%20andrade/bm%2002%20-%20cs/drenagem-bm02.xls'#$''.$fw$179"</definedName>
    <definedName name="SG_07_13_4">"'file:///d:/obra%20andrade/bm%2002%20-%20cs/drenagem-bm02.xls'#$''.$fw$179"</definedName>
    <definedName name="SG_07_13_5">"'file:///d:/obra%20andrade/bm%2002%20-%20cs/drenagem-bm02.xls'#$''.$fw$179"</definedName>
    <definedName name="SG_07_13_6">"'file:///d:/obra%20andrade/bm%2002%20-%20cs/drenagem-bm02.xls'#$''.$fw$179"</definedName>
    <definedName name="SG_07_13_7">"'file:///d:/obra%20andrade/bm%2002%20-%20cs/drenagem-bm02.xls'#$''.$fw$179"</definedName>
    <definedName name="SG_07_14" localSheetId="4">#REF!</definedName>
    <definedName name="SG_07_14" localSheetId="5">#REF!</definedName>
    <definedName name="SG_07_14" localSheetId="6">#REF!</definedName>
    <definedName name="SG_07_14" localSheetId="8">#REF!</definedName>
    <definedName name="SG_07_14">#REF!</definedName>
    <definedName name="SG_07_14_2">"'file:///d:/obra%20andrade/bm%2002%20-%20cs/drenagem-bm02.xls'#$''.$ga$183"</definedName>
    <definedName name="SG_07_14_3">"'file:///d:/obra%20andrade/bm%2002%20-%20cs/drenagem-bm02.xls'#$''.$ga$183"</definedName>
    <definedName name="SG_07_14_4">"'file:///d:/obra%20andrade/bm%2002%20-%20cs/drenagem-bm02.xls'#$''.$ga$183"</definedName>
    <definedName name="SG_07_14_5">"'file:///d:/obra%20andrade/bm%2002%20-%20cs/drenagem-bm02.xls'#$''.$ga$183"</definedName>
    <definedName name="SG_07_14_6">"'file:///d:/obra%20andrade/bm%2002%20-%20cs/drenagem-bm02.xls'#$''.$ga$183"</definedName>
    <definedName name="SG_07_14_7">"'file:///d:/obra%20andrade/bm%2002%20-%20cs/drenagem-bm02.xls'#$''.$ga$183"</definedName>
    <definedName name="SG_07_15" localSheetId="4">#REF!</definedName>
    <definedName name="SG_07_15" localSheetId="5">#REF!</definedName>
    <definedName name="SG_07_15" localSheetId="6">#REF!</definedName>
    <definedName name="SG_07_15" localSheetId="8">#REF!</definedName>
    <definedName name="SG_07_15">#REF!</definedName>
    <definedName name="SG_07_15_2">"'file:///d:/obra%20andrade/bm%2002%20-%20cs/drenagem-bm02.xls'#$''.$ge$187"</definedName>
    <definedName name="SG_07_15_3">"'file:///d:/obra%20andrade/bm%2002%20-%20cs/drenagem-bm02.xls'#$''.$ge$187"</definedName>
    <definedName name="SG_07_15_4">"'file:///d:/obra%20andrade/bm%2002%20-%20cs/drenagem-bm02.xls'#$''.$ge$187"</definedName>
    <definedName name="SG_07_15_5">"'file:///d:/obra%20andrade/bm%2002%20-%20cs/drenagem-bm02.xls'#$''.$ge$187"</definedName>
    <definedName name="SG_07_15_6">"'file:///d:/obra%20andrade/bm%2002%20-%20cs/drenagem-bm02.xls'#$''.$ge$187"</definedName>
    <definedName name="SG_07_15_7">"'file:///d:/obra%20andrade/bm%2002%20-%20cs/drenagem-bm02.xls'#$''.$ge$187"</definedName>
    <definedName name="SG_08_01" localSheetId="4">#REF!</definedName>
    <definedName name="SG_08_01" localSheetId="5">#REF!</definedName>
    <definedName name="SG_08_01" localSheetId="6">#REF!</definedName>
    <definedName name="SG_08_01" localSheetId="8">#REF!</definedName>
    <definedName name="SG_08_01">#REF!</definedName>
    <definedName name="SG_08_01_2">"'file:///d:/obra%20andrade/bm%2002%20-%20cs/drenagem-bm02.xls'#$''.$db$106"</definedName>
    <definedName name="SG_08_01_3">"'file:///d:/obra%20andrade/bm%2002%20-%20cs/drenagem-bm02.xls'#$''.$db$106"</definedName>
    <definedName name="SG_08_01_4">"'file:///d:/obra%20andrade/bm%2002%20-%20cs/drenagem-bm02.xls'#$''.$db$106"</definedName>
    <definedName name="SG_08_01_5">"'file:///d:/obra%20andrade/bm%2002%20-%20cs/drenagem-bm02.xls'#$''.$db$106"</definedName>
    <definedName name="SG_08_01_6">"'file:///d:/obra%20andrade/bm%2002%20-%20cs/drenagem-bm02.xls'#$''.$db$106"</definedName>
    <definedName name="SG_08_01_7">"'file:///d:/obra%20andrade/bm%2002%20-%20cs/drenagem-bm02.xls'#$''.$db$106"</definedName>
    <definedName name="SG_08_02" localSheetId="4">#REF!</definedName>
    <definedName name="SG_08_02" localSheetId="5">#REF!</definedName>
    <definedName name="SG_08_02" localSheetId="6">#REF!</definedName>
    <definedName name="SG_08_02" localSheetId="8">#REF!</definedName>
    <definedName name="SG_08_02">#REF!</definedName>
    <definedName name="SG_08_02_2">"'file:///d:/obra%20andrade/bm%2002%20-%20cs/drenagem-bm02.xls'#$''.$de$109"</definedName>
    <definedName name="SG_08_02_3">"'file:///d:/obra%20andrade/bm%2002%20-%20cs/drenagem-bm02.xls'#$''.$de$109"</definedName>
    <definedName name="SG_08_02_4">"'file:///d:/obra%20andrade/bm%2002%20-%20cs/drenagem-bm02.xls'#$''.$de$109"</definedName>
    <definedName name="SG_08_02_5">"'file:///d:/obra%20andrade/bm%2002%20-%20cs/drenagem-bm02.xls'#$''.$de$109"</definedName>
    <definedName name="SG_08_02_6">"'file:///d:/obra%20andrade/bm%2002%20-%20cs/drenagem-bm02.xls'#$''.$de$109"</definedName>
    <definedName name="SG_08_02_7">"'file:///d:/obra%20andrade/bm%2002%20-%20cs/drenagem-bm02.xls'#$''.$de$109"</definedName>
    <definedName name="SG_08_03" localSheetId="4">#REF!</definedName>
    <definedName name="SG_08_03" localSheetId="5">#REF!</definedName>
    <definedName name="SG_08_03" localSheetId="6">#REF!</definedName>
    <definedName name="SG_08_03" localSheetId="8">#REF!</definedName>
    <definedName name="SG_08_03">#REF!</definedName>
    <definedName name="SG_08_03_2">"'file:///d:/obra%20andrade/bm%2002%20-%20cs/drenagem-bm02.xls'#$''.$dh$112"</definedName>
    <definedName name="SG_08_03_3">"'file:///d:/obra%20andrade/bm%2002%20-%20cs/drenagem-bm02.xls'#$''.$dh$112"</definedName>
    <definedName name="SG_08_03_4">"'file:///d:/obra%20andrade/bm%2002%20-%20cs/drenagem-bm02.xls'#$''.$dh$112"</definedName>
    <definedName name="SG_08_03_5">"'file:///d:/obra%20andrade/bm%2002%20-%20cs/drenagem-bm02.xls'#$''.$dh$112"</definedName>
    <definedName name="SG_08_03_6">"'file:///d:/obra%20andrade/bm%2002%20-%20cs/drenagem-bm02.xls'#$''.$dh$112"</definedName>
    <definedName name="SG_08_03_7">"'file:///d:/obra%20andrade/bm%2002%20-%20cs/drenagem-bm02.xls'#$''.$dh$112"</definedName>
    <definedName name="SG_08_04" localSheetId="4">#REF!</definedName>
    <definedName name="SG_08_04" localSheetId="5">#REF!</definedName>
    <definedName name="SG_08_04" localSheetId="6">#REF!</definedName>
    <definedName name="SG_08_04" localSheetId="8">#REF!</definedName>
    <definedName name="SG_08_04">#REF!</definedName>
    <definedName name="SG_08_04_2">"'file:///d:/obra%20andrade/bm%2002%20-%20cs/drenagem-bm02.xls'#$''.$dk$115"</definedName>
    <definedName name="SG_08_04_3">"'file:///d:/obra%20andrade/bm%2002%20-%20cs/drenagem-bm02.xls'#$''.$dk$115"</definedName>
    <definedName name="SG_08_04_4">"'file:///d:/obra%20andrade/bm%2002%20-%20cs/drenagem-bm02.xls'#$''.$dk$115"</definedName>
    <definedName name="SG_08_04_5">"'file:///d:/obra%20andrade/bm%2002%20-%20cs/drenagem-bm02.xls'#$''.$dk$115"</definedName>
    <definedName name="SG_08_04_6">"'file:///d:/obra%20andrade/bm%2002%20-%20cs/drenagem-bm02.xls'#$''.$dk$115"</definedName>
    <definedName name="SG_08_04_7">"'file:///d:/obra%20andrade/bm%2002%20-%20cs/drenagem-bm02.xls'#$''.$dk$115"</definedName>
    <definedName name="SG_08_05" localSheetId="4">#REF!</definedName>
    <definedName name="SG_08_05" localSheetId="5">#REF!</definedName>
    <definedName name="SG_08_05" localSheetId="6">#REF!</definedName>
    <definedName name="SG_08_05" localSheetId="8">#REF!</definedName>
    <definedName name="SG_08_05">#REF!</definedName>
    <definedName name="SG_08_05_2">"'file:///d:/obra%20andrade/bm%2002%20-%20cs/drenagem-bm02.xls'#$''.$dm$117"</definedName>
    <definedName name="SG_08_05_3">"'file:///d:/obra%20andrade/bm%2002%20-%20cs/drenagem-bm02.xls'#$''.$dm$117"</definedName>
    <definedName name="SG_08_05_4">"'file:///d:/obra%20andrade/bm%2002%20-%20cs/drenagem-bm02.xls'#$''.$dm$117"</definedName>
    <definedName name="SG_08_05_5">"'file:///d:/obra%20andrade/bm%2002%20-%20cs/drenagem-bm02.xls'#$''.$dm$117"</definedName>
    <definedName name="SG_08_05_6">"'file:///d:/obra%20andrade/bm%2002%20-%20cs/drenagem-bm02.xls'#$''.$dm$117"</definedName>
    <definedName name="SG_08_05_7">"'file:///d:/obra%20andrade/bm%2002%20-%20cs/drenagem-bm02.xls'#$''.$dm$117"</definedName>
    <definedName name="SG_08_06" localSheetId="4">#REF!</definedName>
    <definedName name="SG_08_06" localSheetId="5">#REF!</definedName>
    <definedName name="SG_08_06" localSheetId="6">#REF!</definedName>
    <definedName name="SG_08_06" localSheetId="8">#REF!</definedName>
    <definedName name="SG_08_06">#REF!</definedName>
    <definedName name="SG_08_06_2">"'file:///d:/obra%20andrade/bm%2002%20-%20cs/drenagem-bm02.xls'#$''.$gk$449"</definedName>
    <definedName name="SG_08_06_3">"'file:///d:/obra%20andrade/bm%2002%20-%20cs/drenagem-bm02.xls'#$''.$gk$449"</definedName>
    <definedName name="SG_08_06_4">"'file:///d:/obra%20andrade/bm%2002%20-%20cs/drenagem-bm02.xls'#$''.$gk$449"</definedName>
    <definedName name="SG_08_06_5">"'file:///d:/obra%20andrade/bm%2002%20-%20cs/drenagem-bm02.xls'#$''.$gk$449"</definedName>
    <definedName name="SG_08_06_6">"'file:///d:/obra%20andrade/bm%2002%20-%20cs/drenagem-bm02.xls'#$''.$gk$449"</definedName>
    <definedName name="SG_08_06_7">"'file:///d:/obra%20andrade/bm%2002%20-%20cs/drenagem-bm02.xls'#$''.$gk$449"</definedName>
    <definedName name="SG_08_07" localSheetId="4">#REF!</definedName>
    <definedName name="SG_08_07" localSheetId="5">#REF!</definedName>
    <definedName name="SG_08_07" localSheetId="6">#REF!</definedName>
    <definedName name="SG_08_07" localSheetId="8">#REF!</definedName>
    <definedName name="SG_08_07">#REF!</definedName>
    <definedName name="SG_08_07_2">"'file:///d:/obra%20andrade/bm%2002%20-%20cs/drenagem-bm02.xls'#$''.$eb$132"</definedName>
    <definedName name="SG_08_07_3">"'file:///d:/obra%20andrade/bm%2002%20-%20cs/drenagem-bm02.xls'#$''.$eb$132"</definedName>
    <definedName name="SG_08_07_4">"'file:///d:/obra%20andrade/bm%2002%20-%20cs/drenagem-bm02.xls'#$''.$eb$132"</definedName>
    <definedName name="SG_08_07_5">"'file:///d:/obra%20andrade/bm%2002%20-%20cs/drenagem-bm02.xls'#$''.$eb$132"</definedName>
    <definedName name="SG_08_07_6">"'file:///d:/obra%20andrade/bm%2002%20-%20cs/drenagem-bm02.xls'#$''.$eb$132"</definedName>
    <definedName name="SG_08_07_7">"'file:///d:/obra%20andrade/bm%2002%20-%20cs/drenagem-bm02.xls'#$''.$eb$132"</definedName>
    <definedName name="SG_08_08" localSheetId="4">#REF!</definedName>
    <definedName name="SG_08_08" localSheetId="5">#REF!</definedName>
    <definedName name="SG_08_08" localSheetId="6">#REF!</definedName>
    <definedName name="SG_08_08" localSheetId="8">#REF!</definedName>
    <definedName name="SG_08_08">#REF!</definedName>
    <definedName name="SG_08_08_2">"'file:///d:/obra%20andrade/bm%2002%20-%20cs/drenagem-bm02.xls'#$''.$ef$136"</definedName>
    <definedName name="SG_08_08_3">"'file:///d:/obra%20andrade/bm%2002%20-%20cs/drenagem-bm02.xls'#$''.$ef$136"</definedName>
    <definedName name="SG_08_08_4">"'file:///d:/obra%20andrade/bm%2002%20-%20cs/drenagem-bm02.xls'#$''.$ef$136"</definedName>
    <definedName name="SG_08_08_5">"'file:///d:/obra%20andrade/bm%2002%20-%20cs/drenagem-bm02.xls'#$''.$ef$136"</definedName>
    <definedName name="SG_08_08_6">"'file:///d:/obra%20andrade/bm%2002%20-%20cs/drenagem-bm02.xls'#$''.$ef$136"</definedName>
    <definedName name="SG_08_08_7">"'file:///d:/obra%20andrade/bm%2002%20-%20cs/drenagem-bm02.xls'#$''.$ef$136"</definedName>
    <definedName name="SG_08_09" localSheetId="4">#REF!</definedName>
    <definedName name="SG_08_09" localSheetId="5">#REF!</definedName>
    <definedName name="SG_08_09" localSheetId="6">#REF!</definedName>
    <definedName name="SG_08_09" localSheetId="8">#REF!</definedName>
    <definedName name="SG_08_09">#REF!</definedName>
    <definedName name="SG_08_09_2">"'file:///d:/obra%20andrade/bm%2002%20-%20cs/drenagem-bm02.xls'#$''.$ej$140"</definedName>
    <definedName name="SG_08_09_3">"'file:///d:/obra%20andrade/bm%2002%20-%20cs/drenagem-bm02.xls'#$''.$ej$140"</definedName>
    <definedName name="SG_08_09_4">"'file:///d:/obra%20andrade/bm%2002%20-%20cs/drenagem-bm02.xls'#$''.$ej$140"</definedName>
    <definedName name="SG_08_09_5">"'file:///d:/obra%20andrade/bm%2002%20-%20cs/drenagem-bm02.xls'#$''.$ej$140"</definedName>
    <definedName name="SG_08_09_6">"'file:///d:/obra%20andrade/bm%2002%20-%20cs/drenagem-bm02.xls'#$''.$ej$140"</definedName>
    <definedName name="SG_08_09_7">"'file:///d:/obra%20andrade/bm%2002%20-%20cs/drenagem-bm02.xls'#$''.$ej$140"</definedName>
    <definedName name="SG_08_10" localSheetId="4">#REF!</definedName>
    <definedName name="SG_08_10" localSheetId="5">#REF!</definedName>
    <definedName name="SG_08_10" localSheetId="6">#REF!</definedName>
    <definedName name="SG_08_10" localSheetId="8">#REF!</definedName>
    <definedName name="SG_08_10">#REF!</definedName>
    <definedName name="SG_08_10_2">"'file:///d:/obra%20andrade/bm%2002%20-%20cs/drenagem-bm02.xls'#$''.$en$144"</definedName>
    <definedName name="SG_08_10_3">"'file:///d:/obra%20andrade/bm%2002%20-%20cs/drenagem-bm02.xls'#$''.$en$144"</definedName>
    <definedName name="SG_08_10_4">"'file:///d:/obra%20andrade/bm%2002%20-%20cs/drenagem-bm02.xls'#$''.$en$144"</definedName>
    <definedName name="SG_08_10_5">"'file:///d:/obra%20andrade/bm%2002%20-%20cs/drenagem-bm02.xls'#$''.$en$144"</definedName>
    <definedName name="SG_08_10_6">"'file:///d:/obra%20andrade/bm%2002%20-%20cs/drenagem-bm02.xls'#$''.$en$144"</definedName>
    <definedName name="SG_08_10_7">"'file:///d:/obra%20andrade/bm%2002%20-%20cs/drenagem-bm02.xls'#$''.$en$144"</definedName>
    <definedName name="SG_08_11" localSheetId="4">#REF!</definedName>
    <definedName name="SG_08_11" localSheetId="5">#REF!</definedName>
    <definedName name="SG_08_11" localSheetId="6">#REF!</definedName>
    <definedName name="SG_08_11" localSheetId="8">#REF!</definedName>
    <definedName name="SG_08_11">#REF!</definedName>
    <definedName name="SG_08_11_2">"'file:///d:/obra%20andrade/bm%2002%20-%20cs/drenagem-bm02.xls'#$''.$er$148"</definedName>
    <definedName name="SG_08_11_3">"'file:///d:/obra%20andrade/bm%2002%20-%20cs/drenagem-bm02.xls'#$''.$er$148"</definedName>
    <definedName name="SG_08_11_4">"'file:///d:/obra%20andrade/bm%2002%20-%20cs/drenagem-bm02.xls'#$''.$er$148"</definedName>
    <definedName name="SG_08_11_5">"'file:///d:/obra%20andrade/bm%2002%20-%20cs/drenagem-bm02.xls'#$''.$er$148"</definedName>
    <definedName name="SG_08_11_6">"'file:///d:/obra%20andrade/bm%2002%20-%20cs/drenagem-bm02.xls'#$''.$er$148"</definedName>
    <definedName name="SG_08_11_7">"'file:///d:/obra%20andrade/bm%2002%20-%20cs/drenagem-bm02.xls'#$''.$er$148"</definedName>
    <definedName name="SG_08_12" localSheetId="4">#REF!</definedName>
    <definedName name="SG_08_12" localSheetId="5">#REF!</definedName>
    <definedName name="SG_08_12" localSheetId="6">#REF!</definedName>
    <definedName name="SG_08_12" localSheetId="8">#REF!</definedName>
    <definedName name="SG_08_12">#REF!</definedName>
    <definedName name="SG_08_12_2">"'file:///d:/obra%20andrade/bm%2002%20-%20cs/drenagem-bm02.xls'#$''.$ev$152"</definedName>
    <definedName name="SG_08_12_3">"'file:///d:/obra%20andrade/bm%2002%20-%20cs/drenagem-bm02.xls'#$''.$ev$152"</definedName>
    <definedName name="SG_08_12_4">"'file:///d:/obra%20andrade/bm%2002%20-%20cs/drenagem-bm02.xls'#$''.$ev$152"</definedName>
    <definedName name="SG_08_12_5">"'file:///d:/obra%20andrade/bm%2002%20-%20cs/drenagem-bm02.xls'#$''.$ev$152"</definedName>
    <definedName name="SG_08_12_6">"'file:///d:/obra%20andrade/bm%2002%20-%20cs/drenagem-bm02.xls'#$''.$ev$152"</definedName>
    <definedName name="SG_08_12_7">"'file:///d:/obra%20andrade/bm%2002%20-%20cs/drenagem-bm02.xls'#$''.$ev$152"</definedName>
    <definedName name="SG_08_13" localSheetId="4">#REF!</definedName>
    <definedName name="SG_08_13" localSheetId="5">#REF!</definedName>
    <definedName name="SG_08_13" localSheetId="6">#REF!</definedName>
    <definedName name="SG_08_13" localSheetId="8">#REF!</definedName>
    <definedName name="SG_08_13">#REF!</definedName>
    <definedName name="SG_08_13_2">"'file:///d:/obra%20andrade/bm%2002%20-%20cs/drenagem-bm02.xls'#$''.$ez$156"</definedName>
    <definedName name="SG_08_13_3">"'file:///d:/obra%20andrade/bm%2002%20-%20cs/drenagem-bm02.xls'#$''.$ez$156"</definedName>
    <definedName name="SG_08_13_4">"'file:///d:/obra%20andrade/bm%2002%20-%20cs/drenagem-bm02.xls'#$''.$ez$156"</definedName>
    <definedName name="SG_08_13_5">"'file:///d:/obra%20andrade/bm%2002%20-%20cs/drenagem-bm02.xls'#$''.$ez$156"</definedName>
    <definedName name="SG_08_13_6">"'file:///d:/obra%20andrade/bm%2002%20-%20cs/drenagem-bm02.xls'#$''.$ez$156"</definedName>
    <definedName name="SG_08_13_7">"'file:///d:/obra%20andrade/bm%2002%20-%20cs/drenagem-bm02.xls'#$''.$ez$156"</definedName>
    <definedName name="SG_08_14" localSheetId="4">#REF!</definedName>
    <definedName name="SG_08_14" localSheetId="5">#REF!</definedName>
    <definedName name="SG_08_14" localSheetId="6">#REF!</definedName>
    <definedName name="SG_08_14" localSheetId="8">#REF!</definedName>
    <definedName name="SG_08_14">#REF!</definedName>
    <definedName name="SG_08_14_2">"'file:///d:/obra%20andrade/bm%2002%20-%20cs/drenagem-bm02.xls'#$''.$fd$160"</definedName>
    <definedName name="SG_08_14_3">"'file:///d:/obra%20andrade/bm%2002%20-%20cs/drenagem-bm02.xls'#$''.$fd$160"</definedName>
    <definedName name="SG_08_14_4">"'file:///d:/obra%20andrade/bm%2002%20-%20cs/drenagem-bm02.xls'#$''.$fd$160"</definedName>
    <definedName name="SG_08_14_5">"'file:///d:/obra%20andrade/bm%2002%20-%20cs/drenagem-bm02.xls'#$''.$fd$160"</definedName>
    <definedName name="SG_08_14_6">"'file:///d:/obra%20andrade/bm%2002%20-%20cs/drenagem-bm02.xls'#$''.$fd$160"</definedName>
    <definedName name="SG_08_14_7">"'file:///d:/obra%20andrade/bm%2002%20-%20cs/drenagem-bm02.xls'#$''.$fd$160"</definedName>
    <definedName name="SG_08_15" localSheetId="4">#REF!</definedName>
    <definedName name="SG_08_15" localSheetId="5">#REF!</definedName>
    <definedName name="SG_08_15" localSheetId="6">#REF!</definedName>
    <definedName name="SG_08_15" localSheetId="8">#REF!</definedName>
    <definedName name="SG_08_15">#REF!</definedName>
    <definedName name="SG_08_15_2">"'file:///d:/obra%20andrade/bm%2002%20-%20cs/drenagem-bm02.xls'#$''.$fh$164"</definedName>
    <definedName name="SG_08_15_3">"'file:///d:/obra%20andrade/bm%2002%20-%20cs/drenagem-bm02.xls'#$''.$fh$164"</definedName>
    <definedName name="SG_08_15_4">"'file:///d:/obra%20andrade/bm%2002%20-%20cs/drenagem-bm02.xls'#$''.$fh$164"</definedName>
    <definedName name="SG_08_15_5">"'file:///d:/obra%20andrade/bm%2002%20-%20cs/drenagem-bm02.xls'#$''.$fh$164"</definedName>
    <definedName name="SG_08_15_6">"'file:///d:/obra%20andrade/bm%2002%20-%20cs/drenagem-bm02.xls'#$''.$fh$164"</definedName>
    <definedName name="SG_08_15_7">"'file:///d:/obra%20andrade/bm%2002%20-%20cs/drenagem-bm02.xls'#$''.$fh$164"</definedName>
    <definedName name="SG_09_01" localSheetId="4">#REF!</definedName>
    <definedName name="SG_09_01" localSheetId="5">#REF!</definedName>
    <definedName name="SG_09_01" localSheetId="6">#REF!</definedName>
    <definedName name="SG_09_01" localSheetId="8">#REF!</definedName>
    <definedName name="SG_09_01">#REF!</definedName>
    <definedName name="SG_09_01_2">"'file:///d:/obra%20andrade/bm%2002%20-%20cs/drenagem-bm02.xls'#$''.$dp$120"</definedName>
    <definedName name="SG_09_01_3">"'file:///d:/obra%20andrade/bm%2002%20-%20cs/drenagem-bm02.xls'#$''.$dp$120"</definedName>
    <definedName name="SG_09_01_4">"'file:///d:/obra%20andrade/bm%2002%20-%20cs/drenagem-bm02.xls'#$''.$dp$120"</definedName>
    <definedName name="SG_09_01_5">"'file:///d:/obra%20andrade/bm%2002%20-%20cs/drenagem-bm02.xls'#$''.$dp$120"</definedName>
    <definedName name="SG_09_01_6">"'file:///d:/obra%20andrade/bm%2002%20-%20cs/drenagem-bm02.xls'#$''.$dp$120"</definedName>
    <definedName name="SG_09_01_7">"'file:///d:/obra%20andrade/bm%2002%20-%20cs/drenagem-bm02.xls'#$''.$dp$120"</definedName>
    <definedName name="SG_09_02" localSheetId="4">#REF!</definedName>
    <definedName name="SG_09_02" localSheetId="5">#REF!</definedName>
    <definedName name="SG_09_02" localSheetId="6">#REF!</definedName>
    <definedName name="SG_09_02" localSheetId="8">#REF!</definedName>
    <definedName name="SG_09_02">#REF!</definedName>
    <definedName name="SG_09_02_2">"'file:///d:/obra%20andrade/bm%2002%20-%20cs/drenagem-bm02.xls'#$''.$ds$123"</definedName>
    <definedName name="SG_09_02_3">"'file:///d:/obra%20andrade/bm%2002%20-%20cs/drenagem-bm02.xls'#$''.$ds$123"</definedName>
    <definedName name="SG_09_02_4">"'file:///d:/obra%20andrade/bm%2002%20-%20cs/drenagem-bm02.xls'#$''.$ds$123"</definedName>
    <definedName name="SG_09_02_5">"'file:///d:/obra%20andrade/bm%2002%20-%20cs/drenagem-bm02.xls'#$''.$ds$123"</definedName>
    <definedName name="SG_09_02_6">"'file:///d:/obra%20andrade/bm%2002%20-%20cs/drenagem-bm02.xls'#$''.$ds$123"</definedName>
    <definedName name="SG_09_02_7">"'file:///d:/obra%20andrade/bm%2002%20-%20cs/drenagem-bm02.xls'#$''.$ds$123"</definedName>
    <definedName name="SG_09_03" localSheetId="4">#REF!</definedName>
    <definedName name="SG_09_03" localSheetId="5">#REF!</definedName>
    <definedName name="SG_09_03" localSheetId="6">#REF!</definedName>
    <definedName name="SG_09_03" localSheetId="8">#REF!</definedName>
    <definedName name="SG_09_03">#REF!</definedName>
    <definedName name="SG_09_03_2">"'file:///d:/obra%20andrade/bm%2002%20-%20cs/drenagem-bm02.xls'#$''.$ed$134"</definedName>
    <definedName name="SG_09_03_3">"'file:///d:/obra%20andrade/bm%2002%20-%20cs/drenagem-bm02.xls'#$''.$ed$134"</definedName>
    <definedName name="SG_09_03_4">"'file:///d:/obra%20andrade/bm%2002%20-%20cs/drenagem-bm02.xls'#$''.$ed$134"</definedName>
    <definedName name="SG_09_03_5">"'file:///d:/obra%20andrade/bm%2002%20-%20cs/drenagem-bm02.xls'#$''.$ed$134"</definedName>
    <definedName name="SG_09_03_6">"'file:///d:/obra%20andrade/bm%2002%20-%20cs/drenagem-bm02.xls'#$''.$ed$134"</definedName>
    <definedName name="SG_09_03_7">"'file:///d:/obra%20andrade/bm%2002%20-%20cs/drenagem-bm02.xls'#$''.$ed$134"</definedName>
    <definedName name="SG_09_04" localSheetId="4">#REF!</definedName>
    <definedName name="SG_09_04" localSheetId="5">#REF!</definedName>
    <definedName name="SG_09_04" localSheetId="6">#REF!</definedName>
    <definedName name="SG_09_04" localSheetId="8">#REF!</definedName>
    <definedName name="SG_09_04">#REF!</definedName>
    <definedName name="SG_09_04_2">"'file:///d:/obra%20andrade/bm%2002%20-%20cs/drenagem-bm02.xls'#$''.$ev$152"</definedName>
    <definedName name="SG_09_04_3">"'file:///d:/obra%20andrade/bm%2002%20-%20cs/drenagem-bm02.xls'#$''.$ev$152"</definedName>
    <definedName name="SG_09_04_4">"'file:///d:/obra%20andrade/bm%2002%20-%20cs/drenagem-bm02.xls'#$''.$ev$152"</definedName>
    <definedName name="SG_09_04_5">"'file:///d:/obra%20andrade/bm%2002%20-%20cs/drenagem-bm02.xls'#$''.$ev$152"</definedName>
    <definedName name="SG_09_04_6">"'file:///d:/obra%20andrade/bm%2002%20-%20cs/drenagem-bm02.xls'#$''.$ev$152"</definedName>
    <definedName name="SG_09_04_7">"'file:///d:/obra%20andrade/bm%2002%20-%20cs/drenagem-bm02.xls'#$''.$ev$152"</definedName>
    <definedName name="SG_09_05" localSheetId="4">#REF!</definedName>
    <definedName name="SG_09_05" localSheetId="5">#REF!</definedName>
    <definedName name="SG_09_05" localSheetId="6">#REF!</definedName>
    <definedName name="SG_09_05" localSheetId="8">#REF!</definedName>
    <definedName name="SG_09_05">#REF!</definedName>
    <definedName name="SG_09_05_2">"'file:///d:/obra%20andrade/bm%2002%20-%20cs/drenagem-bm02.xls'#$''.$ez$156"</definedName>
    <definedName name="SG_09_05_3">"'file:///d:/obra%20andrade/bm%2002%20-%20cs/drenagem-bm02.xls'#$''.$ez$156"</definedName>
    <definedName name="SG_09_05_4">"'file:///d:/obra%20andrade/bm%2002%20-%20cs/drenagem-bm02.xls'#$''.$ez$156"</definedName>
    <definedName name="SG_09_05_5">"'file:///d:/obra%20andrade/bm%2002%20-%20cs/drenagem-bm02.xls'#$''.$ez$156"</definedName>
    <definedName name="SG_09_05_6">"'file:///d:/obra%20andrade/bm%2002%20-%20cs/drenagem-bm02.xls'#$''.$ez$156"</definedName>
    <definedName name="SG_09_05_7">"'file:///d:/obra%20andrade/bm%2002%20-%20cs/drenagem-bm02.xls'#$''.$ez$156"</definedName>
    <definedName name="SG_09_06" localSheetId="4">#REF!</definedName>
    <definedName name="SG_09_06" localSheetId="5">#REF!</definedName>
    <definedName name="SG_09_06" localSheetId="6">#REF!</definedName>
    <definedName name="SG_09_06" localSheetId="8">#REF!</definedName>
    <definedName name="SG_09_06">#REF!</definedName>
    <definedName name="SG_09_06_2">"'file:///d:/obra%20andrade/bm%2002%20-%20cs/drenagem-bm02.xls'#$''.$fd$160"</definedName>
    <definedName name="SG_09_06_3">"'file:///d:/obra%20andrade/bm%2002%20-%20cs/drenagem-bm02.xls'#$''.$fd$160"</definedName>
    <definedName name="SG_09_06_4">"'file:///d:/obra%20andrade/bm%2002%20-%20cs/drenagem-bm02.xls'#$''.$fd$160"</definedName>
    <definedName name="SG_09_06_5">"'file:///d:/obra%20andrade/bm%2002%20-%20cs/drenagem-bm02.xls'#$''.$fd$160"</definedName>
    <definedName name="SG_09_06_6">"'file:///d:/obra%20andrade/bm%2002%20-%20cs/drenagem-bm02.xls'#$''.$fd$160"</definedName>
    <definedName name="SG_09_06_7">"'file:///d:/obra%20andrade/bm%2002%20-%20cs/drenagem-bm02.xls'#$''.$fd$160"</definedName>
    <definedName name="SG_09_07" localSheetId="4">#REF!</definedName>
    <definedName name="SG_09_07" localSheetId="5">#REF!</definedName>
    <definedName name="SG_09_07" localSheetId="6">#REF!</definedName>
    <definedName name="SG_09_07" localSheetId="8">#REF!</definedName>
    <definedName name="SG_09_07">#REF!</definedName>
    <definedName name="SG_09_07_2">"'file:///d:/obra%20andrade/bm%2002%20-%20cs/drenagem-bm02.xls'#$''.$fh$164"</definedName>
    <definedName name="SG_09_07_3">"'file:///d:/obra%20andrade/bm%2002%20-%20cs/drenagem-bm02.xls'#$''.$fh$164"</definedName>
    <definedName name="SG_09_07_4">"'file:///d:/obra%20andrade/bm%2002%20-%20cs/drenagem-bm02.xls'#$''.$fh$164"</definedName>
    <definedName name="SG_09_07_5">"'file:///d:/obra%20andrade/bm%2002%20-%20cs/drenagem-bm02.xls'#$''.$fh$164"</definedName>
    <definedName name="SG_09_07_6">"'file:///d:/obra%20andrade/bm%2002%20-%20cs/drenagem-bm02.xls'#$''.$fh$164"</definedName>
    <definedName name="SG_09_07_7">"'file:///d:/obra%20andrade/bm%2002%20-%20cs/drenagem-bm02.xls'#$''.$fh$164"</definedName>
    <definedName name="SG_09_08" localSheetId="4">#REF!</definedName>
    <definedName name="SG_09_08" localSheetId="5">#REF!</definedName>
    <definedName name="SG_09_08" localSheetId="6">#REF!</definedName>
    <definedName name="SG_09_08" localSheetId="8">#REF!</definedName>
    <definedName name="SG_09_08">#REF!</definedName>
    <definedName name="SG_09_08_2">"'file:///d:/obra%20andrade/bm%2002%20-%20cs/drenagem-bm02.xls'#$''.$fl$168"</definedName>
    <definedName name="SG_09_08_3">"'file:///d:/obra%20andrade/bm%2002%20-%20cs/drenagem-bm02.xls'#$''.$fl$168"</definedName>
    <definedName name="SG_09_08_4">"'file:///d:/obra%20andrade/bm%2002%20-%20cs/drenagem-bm02.xls'#$''.$fl$168"</definedName>
    <definedName name="SG_09_08_5">"'file:///d:/obra%20andrade/bm%2002%20-%20cs/drenagem-bm02.xls'#$''.$fl$168"</definedName>
    <definedName name="SG_09_08_6">"'file:///d:/obra%20andrade/bm%2002%20-%20cs/drenagem-bm02.xls'#$''.$fl$168"</definedName>
    <definedName name="SG_09_08_7">"'file:///d:/obra%20andrade/bm%2002%20-%20cs/drenagem-bm02.xls'#$''.$fl$168"</definedName>
    <definedName name="SG_09_09" localSheetId="4">#REF!</definedName>
    <definedName name="SG_09_09" localSheetId="5">#REF!</definedName>
    <definedName name="SG_09_09" localSheetId="6">#REF!</definedName>
    <definedName name="SG_09_09" localSheetId="8">#REF!</definedName>
    <definedName name="SG_09_09">#REF!</definedName>
    <definedName name="SG_09_09_2">"'file:///d:/obra%20andrade/bm%2002%20-%20cs/drenagem-bm02.xls'#$''.$fp$172"</definedName>
    <definedName name="SG_09_09_3">"'file:///d:/obra%20andrade/bm%2002%20-%20cs/drenagem-bm02.xls'#$''.$fp$172"</definedName>
    <definedName name="SG_09_09_4">"'file:///d:/obra%20andrade/bm%2002%20-%20cs/drenagem-bm02.xls'#$''.$fp$172"</definedName>
    <definedName name="SG_09_09_5">"'file:///d:/obra%20andrade/bm%2002%20-%20cs/drenagem-bm02.xls'#$''.$fp$172"</definedName>
    <definedName name="SG_09_09_6">"'file:///d:/obra%20andrade/bm%2002%20-%20cs/drenagem-bm02.xls'#$''.$fp$172"</definedName>
    <definedName name="SG_09_09_7">"'file:///d:/obra%20andrade/bm%2002%20-%20cs/drenagem-bm02.xls'#$''.$fp$172"</definedName>
    <definedName name="SG_09_10" localSheetId="4">#REF!</definedName>
    <definedName name="SG_09_10" localSheetId="5">#REF!</definedName>
    <definedName name="SG_09_10" localSheetId="6">#REF!</definedName>
    <definedName name="SG_09_10" localSheetId="8">#REF!</definedName>
    <definedName name="SG_09_10">#REF!</definedName>
    <definedName name="SG_09_10_2">"'file:///d:/obra%20andrade/bm%2002%20-%20cs/drenagem-bm02.xls'#$''.$ft$176"</definedName>
    <definedName name="SG_09_10_3">"'file:///d:/obra%20andrade/bm%2002%20-%20cs/drenagem-bm02.xls'#$''.$ft$176"</definedName>
    <definedName name="SG_09_10_4">"'file:///d:/obra%20andrade/bm%2002%20-%20cs/drenagem-bm02.xls'#$''.$ft$176"</definedName>
    <definedName name="SG_09_10_5">"'file:///d:/obra%20andrade/bm%2002%20-%20cs/drenagem-bm02.xls'#$''.$ft$176"</definedName>
    <definedName name="SG_09_10_6">"'file:///d:/obra%20andrade/bm%2002%20-%20cs/drenagem-bm02.xls'#$''.$ft$176"</definedName>
    <definedName name="SG_09_10_7">"'file:///d:/obra%20andrade/bm%2002%20-%20cs/drenagem-bm02.xls'#$''.$ft$176"</definedName>
    <definedName name="SG_09_11" localSheetId="4">#REF!</definedName>
    <definedName name="SG_09_11" localSheetId="5">#REF!</definedName>
    <definedName name="SG_09_11" localSheetId="6">#REF!</definedName>
    <definedName name="SG_09_11" localSheetId="8">#REF!</definedName>
    <definedName name="SG_09_11">#REF!</definedName>
    <definedName name="SG_09_11_2">"'file:///d:/obra%20andrade/bm%2002%20-%20cs/drenagem-bm02.xls'#$''.$fx$180"</definedName>
    <definedName name="SG_09_11_3">"'file:///d:/obra%20andrade/bm%2002%20-%20cs/drenagem-bm02.xls'#$''.$fx$180"</definedName>
    <definedName name="SG_09_11_4">"'file:///d:/obra%20andrade/bm%2002%20-%20cs/drenagem-bm02.xls'#$''.$fx$180"</definedName>
    <definedName name="SG_09_11_5">"'file:///d:/obra%20andrade/bm%2002%20-%20cs/drenagem-bm02.xls'#$''.$fx$180"</definedName>
    <definedName name="SG_09_11_6">"'file:///d:/obra%20andrade/bm%2002%20-%20cs/drenagem-bm02.xls'#$''.$fx$180"</definedName>
    <definedName name="SG_09_11_7">"'file:///d:/obra%20andrade/bm%2002%20-%20cs/drenagem-bm02.xls'#$''.$fx$180"</definedName>
    <definedName name="SG_09_12" localSheetId="4">#REF!</definedName>
    <definedName name="SG_09_12" localSheetId="5">#REF!</definedName>
    <definedName name="SG_09_12" localSheetId="6">#REF!</definedName>
    <definedName name="SG_09_12" localSheetId="8">#REF!</definedName>
    <definedName name="SG_09_12">#REF!</definedName>
    <definedName name="SG_09_12_2">"'file:///d:/obra%20andrade/bm%2002%20-%20cs/drenagem-bm02.xls'#$''.$gb$184"</definedName>
    <definedName name="SG_09_12_3">"'file:///d:/obra%20andrade/bm%2002%20-%20cs/drenagem-bm02.xls'#$''.$gb$184"</definedName>
    <definedName name="SG_09_12_4">"'file:///d:/obra%20andrade/bm%2002%20-%20cs/drenagem-bm02.xls'#$''.$gb$184"</definedName>
    <definedName name="SG_09_12_5">"'file:///d:/obra%20andrade/bm%2002%20-%20cs/drenagem-bm02.xls'#$''.$gb$184"</definedName>
    <definedName name="SG_09_12_6">"'file:///d:/obra%20andrade/bm%2002%20-%20cs/drenagem-bm02.xls'#$''.$gb$184"</definedName>
    <definedName name="SG_09_12_7">"'file:///d:/obra%20andrade/bm%2002%20-%20cs/drenagem-bm02.xls'#$''.$gb$184"</definedName>
    <definedName name="SG_09_13" localSheetId="4">#REF!</definedName>
    <definedName name="SG_09_13" localSheetId="5">#REF!</definedName>
    <definedName name="SG_09_13" localSheetId="6">#REF!</definedName>
    <definedName name="SG_09_13" localSheetId="8">#REF!</definedName>
    <definedName name="SG_09_13">#REF!</definedName>
    <definedName name="SG_09_13_2">"'file:///d:/obra%20andrade/bm%2002%20-%20cs/drenagem-bm02.xls'#$''.$gf$188"</definedName>
    <definedName name="SG_09_13_3">"'file:///d:/obra%20andrade/bm%2002%20-%20cs/drenagem-bm02.xls'#$''.$gf$188"</definedName>
    <definedName name="SG_09_13_4">"'file:///d:/obra%20andrade/bm%2002%20-%20cs/drenagem-bm02.xls'#$''.$gf$188"</definedName>
    <definedName name="SG_09_13_5">"'file:///d:/obra%20andrade/bm%2002%20-%20cs/drenagem-bm02.xls'#$''.$gf$188"</definedName>
    <definedName name="SG_09_13_6">"'file:///d:/obra%20andrade/bm%2002%20-%20cs/drenagem-bm02.xls'#$''.$gf$188"</definedName>
    <definedName name="SG_09_13_7">"'file:///d:/obra%20andrade/bm%2002%20-%20cs/drenagem-bm02.xls'#$''.$gf$188"</definedName>
    <definedName name="SG_09_14" localSheetId="4">#REF!</definedName>
    <definedName name="SG_09_14" localSheetId="5">#REF!</definedName>
    <definedName name="SG_09_14" localSheetId="6">#REF!</definedName>
    <definedName name="SG_09_14" localSheetId="8">#REF!</definedName>
    <definedName name="SG_09_14">#REF!</definedName>
    <definedName name="SG_09_14_2">"'file:///d:/obra%20andrade/bm%2002%20-%20cs/drenagem-bm02.xls'#$''.$gj$192"</definedName>
    <definedName name="SG_09_14_3">"'file:///d:/obra%20andrade/bm%2002%20-%20cs/drenagem-bm02.xls'#$''.$gj$192"</definedName>
    <definedName name="SG_09_14_4">"'file:///d:/obra%20andrade/bm%2002%20-%20cs/drenagem-bm02.xls'#$''.$gj$192"</definedName>
    <definedName name="SG_09_14_5">"'file:///d:/obra%20andrade/bm%2002%20-%20cs/drenagem-bm02.xls'#$''.$gj$192"</definedName>
    <definedName name="SG_09_14_6">"'file:///d:/obra%20andrade/bm%2002%20-%20cs/drenagem-bm02.xls'#$''.$gj$192"</definedName>
    <definedName name="SG_09_14_7">"'file:///d:/obra%20andrade/bm%2002%20-%20cs/drenagem-bm02.xls'#$''.$gj$192"</definedName>
    <definedName name="SG_09_15" localSheetId="4">#REF!</definedName>
    <definedName name="SG_09_15" localSheetId="5">#REF!</definedName>
    <definedName name="SG_09_15" localSheetId="6">#REF!</definedName>
    <definedName name="SG_09_15" localSheetId="8">#REF!</definedName>
    <definedName name="SG_09_15">#REF!</definedName>
    <definedName name="SG_09_15_2">"'file:///d:/obra%20andrade/bm%2002%20-%20cs/drenagem-bm02.xls'#$''.$gn$196"</definedName>
    <definedName name="SG_09_15_3">"'file:///d:/obra%20andrade/bm%2002%20-%20cs/drenagem-bm02.xls'#$''.$gn$196"</definedName>
    <definedName name="SG_09_15_4">"'file:///d:/obra%20andrade/bm%2002%20-%20cs/drenagem-bm02.xls'#$''.$gn$196"</definedName>
    <definedName name="SG_09_15_5">"'file:///d:/obra%20andrade/bm%2002%20-%20cs/drenagem-bm02.xls'#$''.$gn$196"</definedName>
    <definedName name="SG_09_15_6">"'file:///d:/obra%20andrade/bm%2002%20-%20cs/drenagem-bm02.xls'#$''.$gn$196"</definedName>
    <definedName name="SG_09_15_7">"'file:///d:/obra%20andrade/bm%2002%20-%20cs/drenagem-bm02.xls'#$''.$gn$196"</definedName>
    <definedName name="SG_10_01" localSheetId="4">#REF!</definedName>
    <definedName name="SG_10_01" localSheetId="5">#REF!</definedName>
    <definedName name="SG_10_01" localSheetId="6">#REF!</definedName>
    <definedName name="SG_10_01" localSheetId="8">#REF!</definedName>
    <definedName name="SG_10_01">#REF!</definedName>
    <definedName name="SG_10_01_2">"'file:///d:/obra%20andrade/bm%2002%20-%20cs/drenagem-bm02.xls'#$''.$eh$138"</definedName>
    <definedName name="SG_10_01_3">"'file:///d:/obra%20andrade/bm%2002%20-%20cs/drenagem-bm02.xls'#$''.$eh$138"</definedName>
    <definedName name="SG_10_01_4">"'file:///d:/obra%20andrade/bm%2002%20-%20cs/drenagem-bm02.xls'#$''.$eh$138"</definedName>
    <definedName name="SG_10_01_5">"'file:///d:/obra%20andrade/bm%2002%20-%20cs/drenagem-bm02.xls'#$''.$eh$138"</definedName>
    <definedName name="SG_10_01_6">"'file:///d:/obra%20andrade/bm%2002%20-%20cs/drenagem-bm02.xls'#$''.$eh$138"</definedName>
    <definedName name="SG_10_01_7">"'file:///d:/obra%20andrade/bm%2002%20-%20cs/drenagem-bm02.xls'#$''.$eh$138"</definedName>
    <definedName name="SG_10_02" localSheetId="4">#REF!</definedName>
    <definedName name="SG_10_02" localSheetId="5">#REF!</definedName>
    <definedName name="SG_10_02" localSheetId="6">#REF!</definedName>
    <definedName name="SG_10_02" localSheetId="8">#REF!</definedName>
    <definedName name="SG_10_02">#REF!</definedName>
    <definedName name="SG_10_02_2">"'file:///d:/obra%20andrade/bm%2002%20-%20cs/drenagem-bm02.xls'#$''.$ez$156"</definedName>
    <definedName name="SG_10_02_3">"'file:///d:/obra%20andrade/bm%2002%20-%20cs/drenagem-bm02.xls'#$''.$ez$156"</definedName>
    <definedName name="SG_10_02_4">"'file:///d:/obra%20andrade/bm%2002%20-%20cs/drenagem-bm02.xls'#$''.$ez$156"</definedName>
    <definedName name="SG_10_02_5">"'file:///d:/obra%20andrade/bm%2002%20-%20cs/drenagem-bm02.xls'#$''.$ez$156"</definedName>
    <definedName name="SG_10_02_6">"'file:///d:/obra%20andrade/bm%2002%20-%20cs/drenagem-bm02.xls'#$''.$ez$156"</definedName>
    <definedName name="SG_10_02_7">"'file:///d:/obra%20andrade/bm%2002%20-%20cs/drenagem-bm02.xls'#$''.$ez$156"</definedName>
    <definedName name="SG_10_03" localSheetId="4">#REF!</definedName>
    <definedName name="SG_10_03" localSheetId="5">#REF!</definedName>
    <definedName name="SG_10_03" localSheetId="6">#REF!</definedName>
    <definedName name="SG_10_03" localSheetId="8">#REF!</definedName>
    <definedName name="SG_10_03">#REF!</definedName>
    <definedName name="SG_10_03_2">"'file:///d:/obra%20andrade/bm%2002%20-%20cs/drenagem-bm02.xls'#$''.$fd$160"</definedName>
    <definedName name="SG_10_03_3">"'file:///d:/obra%20andrade/bm%2002%20-%20cs/drenagem-bm02.xls'#$''.$fd$160"</definedName>
    <definedName name="SG_10_03_4">"'file:///d:/obra%20andrade/bm%2002%20-%20cs/drenagem-bm02.xls'#$''.$fd$160"</definedName>
    <definedName name="SG_10_03_5">"'file:///d:/obra%20andrade/bm%2002%20-%20cs/drenagem-bm02.xls'#$''.$fd$160"</definedName>
    <definedName name="SG_10_03_6">"'file:///d:/obra%20andrade/bm%2002%20-%20cs/drenagem-bm02.xls'#$''.$fd$160"</definedName>
    <definedName name="SG_10_03_7">"'file:///d:/obra%20andrade/bm%2002%20-%20cs/drenagem-bm02.xls'#$''.$fd$160"</definedName>
    <definedName name="SG_10_04" localSheetId="4">#REF!</definedName>
    <definedName name="SG_10_04" localSheetId="5">#REF!</definedName>
    <definedName name="SG_10_04" localSheetId="6">#REF!</definedName>
    <definedName name="SG_10_04" localSheetId="8">#REF!</definedName>
    <definedName name="SG_10_04">#REF!</definedName>
    <definedName name="SG_10_04_2">"'file:///d:/obra%20andrade/bm%2002%20-%20cs/drenagem-bm02.xls'#$''.$fh$164"</definedName>
    <definedName name="SG_10_04_3">"'file:///d:/obra%20andrade/bm%2002%20-%20cs/drenagem-bm02.xls'#$''.$fh$164"</definedName>
    <definedName name="SG_10_04_4">"'file:///d:/obra%20andrade/bm%2002%20-%20cs/drenagem-bm02.xls'#$''.$fh$164"</definedName>
    <definedName name="SG_10_04_5">"'file:///d:/obra%20andrade/bm%2002%20-%20cs/drenagem-bm02.xls'#$''.$fh$164"</definedName>
    <definedName name="SG_10_04_6">"'file:///d:/obra%20andrade/bm%2002%20-%20cs/drenagem-bm02.xls'#$''.$fh$164"</definedName>
    <definedName name="SG_10_04_7">"'file:///d:/obra%20andrade/bm%2002%20-%20cs/drenagem-bm02.xls'#$''.$fh$164"</definedName>
    <definedName name="SG_10_05" localSheetId="4">#REF!</definedName>
    <definedName name="SG_10_05" localSheetId="5">#REF!</definedName>
    <definedName name="SG_10_05" localSheetId="6">#REF!</definedName>
    <definedName name="SG_10_05" localSheetId="8">#REF!</definedName>
    <definedName name="SG_10_05">#REF!</definedName>
    <definedName name="SG_10_05_2">"'file:///d:/obra%20andrade/bm%2002%20-%20cs/drenagem-bm02.xls'#$''.$fl$168"</definedName>
    <definedName name="SG_10_05_3">"'file:///d:/obra%20andrade/bm%2002%20-%20cs/drenagem-bm02.xls'#$''.$fl$168"</definedName>
    <definedName name="SG_10_05_4">"'file:///d:/obra%20andrade/bm%2002%20-%20cs/drenagem-bm02.xls'#$''.$fl$168"</definedName>
    <definedName name="SG_10_05_5">"'file:///d:/obra%20andrade/bm%2002%20-%20cs/drenagem-bm02.xls'#$''.$fl$168"</definedName>
    <definedName name="SG_10_05_6">"'file:///d:/obra%20andrade/bm%2002%20-%20cs/drenagem-bm02.xls'#$''.$fl$168"</definedName>
    <definedName name="SG_10_05_7">"'file:///d:/obra%20andrade/bm%2002%20-%20cs/drenagem-bm02.xls'#$''.$fl$168"</definedName>
    <definedName name="SG_10_06" localSheetId="4">#REF!</definedName>
    <definedName name="SG_10_06" localSheetId="5">#REF!</definedName>
    <definedName name="SG_10_06" localSheetId="6">#REF!</definedName>
    <definedName name="SG_10_06" localSheetId="8">#REF!</definedName>
    <definedName name="SG_10_06">#REF!</definedName>
    <definedName name="SG_10_06_2">"'file:///d:/obra%20andrade/bm%2002%20-%20cs/drenagem-bm02.xls'#$''.$fp$172"</definedName>
    <definedName name="SG_10_06_3">"'file:///d:/obra%20andrade/bm%2002%20-%20cs/drenagem-bm02.xls'#$''.$fp$172"</definedName>
    <definedName name="SG_10_06_4">"'file:///d:/obra%20andrade/bm%2002%20-%20cs/drenagem-bm02.xls'#$''.$fp$172"</definedName>
    <definedName name="SG_10_06_5">"'file:///d:/obra%20andrade/bm%2002%20-%20cs/drenagem-bm02.xls'#$''.$fp$172"</definedName>
    <definedName name="SG_10_06_6">"'file:///d:/obra%20andrade/bm%2002%20-%20cs/drenagem-bm02.xls'#$''.$fp$172"</definedName>
    <definedName name="SG_10_06_7">"'file:///d:/obra%20andrade/bm%2002%20-%20cs/drenagem-bm02.xls'#$''.$fp$172"</definedName>
    <definedName name="SG_10_07" localSheetId="4">#REF!</definedName>
    <definedName name="SG_10_07" localSheetId="5">#REF!</definedName>
    <definedName name="SG_10_07" localSheetId="6">#REF!</definedName>
    <definedName name="SG_10_07" localSheetId="8">#REF!</definedName>
    <definedName name="SG_10_07">#REF!</definedName>
    <definedName name="SG_10_07_2">"'file:///d:/obra%20andrade/bm%2002%20-%20cs/drenagem-bm02.xls'#$''.$ft$176"</definedName>
    <definedName name="SG_10_07_3">"'file:///d:/obra%20andrade/bm%2002%20-%20cs/drenagem-bm02.xls'#$''.$ft$176"</definedName>
    <definedName name="SG_10_07_4">"'file:///d:/obra%20andrade/bm%2002%20-%20cs/drenagem-bm02.xls'#$''.$ft$176"</definedName>
    <definedName name="SG_10_07_5">"'file:///d:/obra%20andrade/bm%2002%20-%20cs/drenagem-bm02.xls'#$''.$ft$176"</definedName>
    <definedName name="SG_10_07_6">"'file:///d:/obra%20andrade/bm%2002%20-%20cs/drenagem-bm02.xls'#$''.$ft$176"</definedName>
    <definedName name="SG_10_07_7">"'file:///d:/obra%20andrade/bm%2002%20-%20cs/drenagem-bm02.xls'#$''.$ft$176"</definedName>
    <definedName name="SG_10_08" localSheetId="4">#REF!</definedName>
    <definedName name="SG_10_08" localSheetId="5">#REF!</definedName>
    <definedName name="SG_10_08" localSheetId="6">#REF!</definedName>
    <definedName name="SG_10_08" localSheetId="8">#REF!</definedName>
    <definedName name="SG_10_08">#REF!</definedName>
    <definedName name="SG_10_08_2">"'file:///d:/obra%20andrade/bm%2002%20-%20cs/drenagem-bm02.xls'#$''.$fx$180"</definedName>
    <definedName name="SG_10_08_3">"'file:///d:/obra%20andrade/bm%2002%20-%20cs/drenagem-bm02.xls'#$''.$fx$180"</definedName>
    <definedName name="SG_10_08_4">"'file:///d:/obra%20andrade/bm%2002%20-%20cs/drenagem-bm02.xls'#$''.$fx$180"</definedName>
    <definedName name="SG_10_08_5">"'file:///d:/obra%20andrade/bm%2002%20-%20cs/drenagem-bm02.xls'#$''.$fx$180"</definedName>
    <definedName name="SG_10_08_6">"'file:///d:/obra%20andrade/bm%2002%20-%20cs/drenagem-bm02.xls'#$''.$fx$180"</definedName>
    <definedName name="SG_10_08_7">"'file:///d:/obra%20andrade/bm%2002%20-%20cs/drenagem-bm02.xls'#$''.$fx$180"</definedName>
    <definedName name="SG_10_09" localSheetId="4">#REF!</definedName>
    <definedName name="SG_10_09" localSheetId="5">#REF!</definedName>
    <definedName name="SG_10_09" localSheetId="6">#REF!</definedName>
    <definedName name="SG_10_09" localSheetId="8">#REF!</definedName>
    <definedName name="SG_10_09">#REF!</definedName>
    <definedName name="SG_10_09_2">"'file:///d:/obra%20andrade/bm%2002%20-%20cs/drenagem-bm02.xls'#$''.$gb$184"</definedName>
    <definedName name="SG_10_09_3">"'file:///d:/obra%20andrade/bm%2002%20-%20cs/drenagem-bm02.xls'#$''.$gb$184"</definedName>
    <definedName name="SG_10_09_4">"'file:///d:/obra%20andrade/bm%2002%20-%20cs/drenagem-bm02.xls'#$''.$gb$184"</definedName>
    <definedName name="SG_10_09_5">"'file:///d:/obra%20andrade/bm%2002%20-%20cs/drenagem-bm02.xls'#$''.$gb$184"</definedName>
    <definedName name="SG_10_09_6">"'file:///d:/obra%20andrade/bm%2002%20-%20cs/drenagem-bm02.xls'#$''.$gb$184"</definedName>
    <definedName name="SG_10_09_7">"'file:///d:/obra%20andrade/bm%2002%20-%20cs/drenagem-bm02.xls'#$''.$gb$184"</definedName>
    <definedName name="SG_10_10" localSheetId="4">#REF!</definedName>
    <definedName name="SG_10_10" localSheetId="5">#REF!</definedName>
    <definedName name="SG_10_10" localSheetId="6">#REF!</definedName>
    <definedName name="SG_10_10" localSheetId="8">#REF!</definedName>
    <definedName name="SG_10_10">#REF!</definedName>
    <definedName name="SG_10_10_2">"'file:///d:/obra%20andrade/bm%2002%20-%20cs/drenagem-bm02.xls'#$''.$gf$188"</definedName>
    <definedName name="SG_10_10_3">"'file:///d:/obra%20andrade/bm%2002%20-%20cs/drenagem-bm02.xls'#$''.$gf$188"</definedName>
    <definedName name="SG_10_10_4">"'file:///d:/obra%20andrade/bm%2002%20-%20cs/drenagem-bm02.xls'#$''.$gf$188"</definedName>
    <definedName name="SG_10_10_5">"'file:///d:/obra%20andrade/bm%2002%20-%20cs/drenagem-bm02.xls'#$''.$gf$188"</definedName>
    <definedName name="SG_10_10_6">"'file:///d:/obra%20andrade/bm%2002%20-%20cs/drenagem-bm02.xls'#$''.$gf$188"</definedName>
    <definedName name="SG_10_10_7">"'file:///d:/obra%20andrade/bm%2002%20-%20cs/drenagem-bm02.xls'#$''.$gf$188"</definedName>
    <definedName name="SG_10_11" localSheetId="4">#REF!</definedName>
    <definedName name="SG_10_11" localSheetId="5">#REF!</definedName>
    <definedName name="SG_10_11" localSheetId="6">#REF!</definedName>
    <definedName name="SG_10_11" localSheetId="8">#REF!</definedName>
    <definedName name="SG_10_11">#REF!</definedName>
    <definedName name="SG_10_11_2">"'file:///d:/obra%20andrade/bm%2002%20-%20cs/drenagem-bm02.xls'#$''.$gj$192"</definedName>
    <definedName name="SG_10_11_3">"'file:///d:/obra%20andrade/bm%2002%20-%20cs/drenagem-bm02.xls'#$''.$gj$192"</definedName>
    <definedName name="SG_10_11_4">"'file:///d:/obra%20andrade/bm%2002%20-%20cs/drenagem-bm02.xls'#$''.$gj$192"</definedName>
    <definedName name="SG_10_11_5">"'file:///d:/obra%20andrade/bm%2002%20-%20cs/drenagem-bm02.xls'#$''.$gj$192"</definedName>
    <definedName name="SG_10_11_6">"'file:///d:/obra%20andrade/bm%2002%20-%20cs/drenagem-bm02.xls'#$''.$gj$192"</definedName>
    <definedName name="SG_10_11_7">"'file:///d:/obra%20andrade/bm%2002%20-%20cs/drenagem-bm02.xls'#$''.$gj$192"</definedName>
    <definedName name="SG_10_12" localSheetId="4">#REF!</definedName>
    <definedName name="SG_10_12" localSheetId="5">#REF!</definedName>
    <definedName name="SG_10_12" localSheetId="6">#REF!</definedName>
    <definedName name="SG_10_12" localSheetId="8">#REF!</definedName>
    <definedName name="SG_10_12">#REF!</definedName>
    <definedName name="SG_10_12_2">"'file:///d:/obra%20andrade/bm%2002%20-%20cs/drenagem-bm02.xls'#$''.$gn$196"</definedName>
    <definedName name="SG_10_12_3">"'file:///d:/obra%20andrade/bm%2002%20-%20cs/drenagem-bm02.xls'#$''.$gn$196"</definedName>
    <definedName name="SG_10_12_4">"'file:///d:/obra%20andrade/bm%2002%20-%20cs/drenagem-bm02.xls'#$''.$gn$196"</definedName>
    <definedName name="SG_10_12_5">"'file:///d:/obra%20andrade/bm%2002%20-%20cs/drenagem-bm02.xls'#$''.$gn$196"</definedName>
    <definedName name="SG_10_12_6">"'file:///d:/obra%20andrade/bm%2002%20-%20cs/drenagem-bm02.xls'#$''.$gn$196"</definedName>
    <definedName name="SG_10_12_7">"'file:///d:/obra%20andrade/bm%2002%20-%20cs/drenagem-bm02.xls'#$''.$gn$196"</definedName>
    <definedName name="SG_10_13" localSheetId="4">#REF!</definedName>
    <definedName name="SG_10_13" localSheetId="5">#REF!</definedName>
    <definedName name="SG_10_13" localSheetId="6">#REF!</definedName>
    <definedName name="SG_10_13" localSheetId="8">#REF!</definedName>
    <definedName name="SG_10_13">#REF!</definedName>
    <definedName name="SG_10_13_2">"'file:///d:/obra%20andrade/bm%2002%20-%20cs/drenagem-bm02.xls'#$''.$gr$200"</definedName>
    <definedName name="SG_10_13_3">"'file:///d:/obra%20andrade/bm%2002%20-%20cs/drenagem-bm02.xls'#$''.$gr$200"</definedName>
    <definedName name="SG_10_13_4">"'file:///d:/obra%20andrade/bm%2002%20-%20cs/drenagem-bm02.xls'#$''.$gr$200"</definedName>
    <definedName name="SG_10_13_5">"'file:///d:/obra%20andrade/bm%2002%20-%20cs/drenagem-bm02.xls'#$''.$gr$200"</definedName>
    <definedName name="SG_10_13_6">"'file:///d:/obra%20andrade/bm%2002%20-%20cs/drenagem-bm02.xls'#$''.$gr$200"</definedName>
    <definedName name="SG_10_13_7">"'file:///d:/obra%20andrade/bm%2002%20-%20cs/drenagem-bm02.xls'#$''.$gr$200"</definedName>
    <definedName name="SG_10_14" localSheetId="4">#REF!</definedName>
    <definedName name="SG_10_14" localSheetId="5">#REF!</definedName>
    <definedName name="SG_10_14" localSheetId="6">#REF!</definedName>
    <definedName name="SG_10_14" localSheetId="8">#REF!</definedName>
    <definedName name="SG_10_14">#REF!</definedName>
    <definedName name="SG_10_14_2">"'file:///d:/obra%20andrade/bm%2002%20-%20cs/drenagem-bm02.xls'#$''.$gv$204"</definedName>
    <definedName name="SG_10_14_3">"'file:///d:/obra%20andrade/bm%2002%20-%20cs/drenagem-bm02.xls'#$''.$gv$204"</definedName>
    <definedName name="SG_10_14_4">"'file:///d:/obra%20andrade/bm%2002%20-%20cs/drenagem-bm02.xls'#$''.$gv$204"</definedName>
    <definedName name="SG_10_14_5">"'file:///d:/obra%20andrade/bm%2002%20-%20cs/drenagem-bm02.xls'#$''.$gv$204"</definedName>
    <definedName name="SG_10_14_6">"'file:///d:/obra%20andrade/bm%2002%20-%20cs/drenagem-bm02.xls'#$''.$gv$204"</definedName>
    <definedName name="SG_10_14_7">"'file:///d:/obra%20andrade/bm%2002%20-%20cs/drenagem-bm02.xls'#$''.$gv$204"</definedName>
    <definedName name="SG_10_15" localSheetId="4">#REF!</definedName>
    <definedName name="SG_10_15" localSheetId="5">#REF!</definedName>
    <definedName name="SG_10_15" localSheetId="6">#REF!</definedName>
    <definedName name="SG_10_15" localSheetId="8">#REF!</definedName>
    <definedName name="SG_10_15">#REF!</definedName>
    <definedName name="SG_10_15_2">"'file:///d:/obra%20andrade/bm%2002%20-%20cs/drenagem-bm02.xls'#$''.$gz$208"</definedName>
    <definedName name="SG_10_15_3">"'file:///d:/obra%20andrade/bm%2002%20-%20cs/drenagem-bm02.xls'#$''.$gz$208"</definedName>
    <definedName name="SG_10_15_4">"'file:///d:/obra%20andrade/bm%2002%20-%20cs/drenagem-bm02.xls'#$''.$gz$208"</definedName>
    <definedName name="SG_10_15_5">"'file:///d:/obra%20andrade/bm%2002%20-%20cs/drenagem-bm02.xls'#$''.$gz$208"</definedName>
    <definedName name="SG_10_15_6">"'file:///d:/obra%20andrade/bm%2002%20-%20cs/drenagem-bm02.xls'#$''.$gz$208"</definedName>
    <definedName name="SG_10_15_7">"'file:///d:/obra%20andrade/bm%2002%20-%20cs/drenagem-bm02.xls'#$''.$gz$208"</definedName>
    <definedName name="SG_11_01" localSheetId="4">#REF!</definedName>
    <definedName name="SG_11_01" localSheetId="5">#REF!</definedName>
    <definedName name="SG_11_01" localSheetId="6">#REF!</definedName>
    <definedName name="SG_11_01" localSheetId="8">#REF!</definedName>
    <definedName name="SG_11_01">#REF!</definedName>
    <definedName name="SG_11_01_2">"'file:///d:/obra%20andrade/bm%2002%20-%20cs/drenagem-bm02.xls'#$''.$el$142"</definedName>
    <definedName name="SG_11_01_3">"'file:///d:/obra%20andrade/bm%2002%20-%20cs/drenagem-bm02.xls'#$''.$el$142"</definedName>
    <definedName name="SG_11_01_4">"'file:///d:/obra%20andrade/bm%2002%20-%20cs/drenagem-bm02.xls'#$''.$el$142"</definedName>
    <definedName name="SG_11_01_5">"'file:///d:/obra%20andrade/bm%2002%20-%20cs/drenagem-bm02.xls'#$''.$el$142"</definedName>
    <definedName name="SG_11_01_6">"'file:///d:/obra%20andrade/bm%2002%20-%20cs/drenagem-bm02.xls'#$''.$el$142"</definedName>
    <definedName name="SG_11_01_7">"'file:///d:/obra%20andrade/bm%2002%20-%20cs/drenagem-bm02.xls'#$''.$el$142"</definedName>
    <definedName name="SG_11_02" localSheetId="4">#REF!</definedName>
    <definedName name="SG_11_02" localSheetId="5">#REF!</definedName>
    <definedName name="SG_11_02" localSheetId="6">#REF!</definedName>
    <definedName name="SG_11_02" localSheetId="8">#REF!</definedName>
    <definedName name="SG_11_02">#REF!</definedName>
    <definedName name="SG_11_02_2">"'file:///d:/obra%20andrade/bm%2002%20-%20cs/drenagem-bm02.xls'#$''.$fj$166"</definedName>
    <definedName name="SG_11_02_3">"'file:///d:/obra%20andrade/bm%2002%20-%20cs/drenagem-bm02.xls'#$''.$fj$166"</definedName>
    <definedName name="SG_11_02_4">"'file:///d:/obra%20andrade/bm%2002%20-%20cs/drenagem-bm02.xls'#$''.$fj$166"</definedName>
    <definedName name="SG_11_02_5">"'file:///d:/obra%20andrade/bm%2002%20-%20cs/drenagem-bm02.xls'#$''.$fj$166"</definedName>
    <definedName name="SG_11_02_6">"'file:///d:/obra%20andrade/bm%2002%20-%20cs/drenagem-bm02.xls'#$''.$fj$166"</definedName>
    <definedName name="SG_11_02_7">"'file:///d:/obra%20andrade/bm%2002%20-%20cs/drenagem-bm02.xls'#$''.$fj$166"</definedName>
    <definedName name="SG_11_03" localSheetId="4">#REF!</definedName>
    <definedName name="SG_11_03" localSheetId="5">#REF!</definedName>
    <definedName name="SG_11_03" localSheetId="6">#REF!</definedName>
    <definedName name="SG_11_03" localSheetId="8">#REF!</definedName>
    <definedName name="SG_11_03">#REF!</definedName>
    <definedName name="SG_11_03_2">"'file:///d:/obra%20andrade/bm%2002%20-%20cs/drenagem-bm02.xls'#$''.$fn$170"</definedName>
    <definedName name="SG_11_03_3">"'file:///d:/obra%20andrade/bm%2002%20-%20cs/drenagem-bm02.xls'#$''.$fn$170"</definedName>
    <definedName name="SG_11_03_4">"'file:///d:/obra%20andrade/bm%2002%20-%20cs/drenagem-bm02.xls'#$''.$fn$170"</definedName>
    <definedName name="SG_11_03_5">"'file:///d:/obra%20andrade/bm%2002%20-%20cs/drenagem-bm02.xls'#$''.$fn$170"</definedName>
    <definedName name="SG_11_03_6">"'file:///d:/obra%20andrade/bm%2002%20-%20cs/drenagem-bm02.xls'#$''.$fn$170"</definedName>
    <definedName name="SG_11_03_7">"'file:///d:/obra%20andrade/bm%2002%20-%20cs/drenagem-bm02.xls'#$''.$fn$170"</definedName>
    <definedName name="SG_11_04" localSheetId="4">#REF!</definedName>
    <definedName name="SG_11_04" localSheetId="5">#REF!</definedName>
    <definedName name="SG_11_04" localSheetId="6">#REF!</definedName>
    <definedName name="SG_11_04" localSheetId="8">#REF!</definedName>
    <definedName name="SG_11_04">#REF!</definedName>
    <definedName name="SG_11_04_2">"'file:///d:/obra%20andrade/bm%2002%20-%20cs/drenagem-bm02.xls'#$''.$fr$174"</definedName>
    <definedName name="SG_11_04_3">"'file:///d:/obra%20andrade/bm%2002%20-%20cs/drenagem-bm02.xls'#$''.$fr$174"</definedName>
    <definedName name="SG_11_04_4">"'file:///d:/obra%20andrade/bm%2002%20-%20cs/drenagem-bm02.xls'#$''.$fr$174"</definedName>
    <definedName name="SG_11_04_5">"'file:///d:/obra%20andrade/bm%2002%20-%20cs/drenagem-bm02.xls'#$''.$fr$174"</definedName>
    <definedName name="SG_11_04_6">"'file:///d:/obra%20andrade/bm%2002%20-%20cs/drenagem-bm02.xls'#$''.$fr$174"</definedName>
    <definedName name="SG_11_04_7">"'file:///d:/obra%20andrade/bm%2002%20-%20cs/drenagem-bm02.xls'#$''.$fr$174"</definedName>
    <definedName name="SG_11_05" localSheetId="4">#REF!</definedName>
    <definedName name="SG_11_05" localSheetId="5">#REF!</definedName>
    <definedName name="SG_11_05" localSheetId="6">#REF!</definedName>
    <definedName name="SG_11_05" localSheetId="8">#REF!</definedName>
    <definedName name="SG_11_05">#REF!</definedName>
    <definedName name="SG_11_05_2">"'file:///d:/obra%20andrade/bm%2002%20-%20cs/drenagem-bm02.xls'#$''.$fv$178"</definedName>
    <definedName name="SG_11_05_3">"'file:///d:/obra%20andrade/bm%2002%20-%20cs/drenagem-bm02.xls'#$''.$fv$178"</definedName>
    <definedName name="SG_11_05_4">"'file:///d:/obra%20andrade/bm%2002%20-%20cs/drenagem-bm02.xls'#$''.$fv$178"</definedName>
    <definedName name="SG_11_05_5">"'file:///d:/obra%20andrade/bm%2002%20-%20cs/drenagem-bm02.xls'#$''.$fv$178"</definedName>
    <definedName name="SG_11_05_6">"'file:///d:/obra%20andrade/bm%2002%20-%20cs/drenagem-bm02.xls'#$''.$fv$178"</definedName>
    <definedName name="SG_11_05_7">"'file:///d:/obra%20andrade/bm%2002%20-%20cs/drenagem-bm02.xls'#$''.$fv$178"</definedName>
    <definedName name="SG_11_06" localSheetId="4">#REF!</definedName>
    <definedName name="SG_11_06" localSheetId="5">#REF!</definedName>
    <definedName name="SG_11_06" localSheetId="6">#REF!</definedName>
    <definedName name="SG_11_06" localSheetId="8">#REF!</definedName>
    <definedName name="SG_11_06">#REF!</definedName>
    <definedName name="SG_11_06_2">"'file:///d:/obra%20andrade/bm%2002%20-%20cs/drenagem-bm02.xls'#$''.$fz$182"</definedName>
    <definedName name="SG_11_06_3">"'file:///d:/obra%20andrade/bm%2002%20-%20cs/drenagem-bm02.xls'#$''.$fz$182"</definedName>
    <definedName name="SG_11_06_4">"'file:///d:/obra%20andrade/bm%2002%20-%20cs/drenagem-bm02.xls'#$''.$fz$182"</definedName>
    <definedName name="SG_11_06_5">"'file:///d:/obra%20andrade/bm%2002%20-%20cs/drenagem-bm02.xls'#$''.$fz$182"</definedName>
    <definedName name="SG_11_06_6">"'file:///d:/obra%20andrade/bm%2002%20-%20cs/drenagem-bm02.xls'#$''.$fz$182"</definedName>
    <definedName name="SG_11_06_7">"'file:///d:/obra%20andrade/bm%2002%20-%20cs/drenagem-bm02.xls'#$''.$fz$182"</definedName>
    <definedName name="SG_11_07" localSheetId="4">#REF!</definedName>
    <definedName name="SG_11_07" localSheetId="5">#REF!</definedName>
    <definedName name="SG_11_07" localSheetId="6">#REF!</definedName>
    <definedName name="SG_11_07" localSheetId="8">#REF!</definedName>
    <definedName name="SG_11_07">#REF!</definedName>
    <definedName name="SG_11_07_2">"'file:///d:/obra%20andrade/bm%2002%20-%20cs/drenagem-bm02.xls'#$''.$gd$186"</definedName>
    <definedName name="SG_11_07_3">"'file:///d:/obra%20andrade/bm%2002%20-%20cs/drenagem-bm02.xls'#$''.$gd$186"</definedName>
    <definedName name="SG_11_07_4">"'file:///d:/obra%20andrade/bm%2002%20-%20cs/drenagem-bm02.xls'#$''.$gd$186"</definedName>
    <definedName name="SG_11_07_5">"'file:///d:/obra%20andrade/bm%2002%20-%20cs/drenagem-bm02.xls'#$''.$gd$186"</definedName>
    <definedName name="SG_11_07_6">"'file:///d:/obra%20andrade/bm%2002%20-%20cs/drenagem-bm02.xls'#$''.$gd$186"</definedName>
    <definedName name="SG_11_07_7">"'file:///d:/obra%20andrade/bm%2002%20-%20cs/drenagem-bm02.xls'#$''.$gd$186"</definedName>
    <definedName name="SG_11_08" localSheetId="4">#REF!</definedName>
    <definedName name="SG_11_08" localSheetId="5">#REF!</definedName>
    <definedName name="SG_11_08" localSheetId="6">#REF!</definedName>
    <definedName name="SG_11_08" localSheetId="8">#REF!</definedName>
    <definedName name="SG_11_08">#REF!</definedName>
    <definedName name="SG_11_08_2">"'file:///d:/obra%20andrade/bm%2002%20-%20cs/drenagem-bm02.xls'#$''.$gh$190"</definedName>
    <definedName name="SG_11_08_3">"'file:///d:/obra%20andrade/bm%2002%20-%20cs/drenagem-bm02.xls'#$''.$gh$190"</definedName>
    <definedName name="SG_11_08_4">"'file:///d:/obra%20andrade/bm%2002%20-%20cs/drenagem-bm02.xls'#$''.$gh$190"</definedName>
    <definedName name="SG_11_08_5">"'file:///d:/obra%20andrade/bm%2002%20-%20cs/drenagem-bm02.xls'#$''.$gh$190"</definedName>
    <definedName name="SG_11_08_6">"'file:///d:/obra%20andrade/bm%2002%20-%20cs/drenagem-bm02.xls'#$''.$gh$190"</definedName>
    <definedName name="SG_11_08_7">"'file:///d:/obra%20andrade/bm%2002%20-%20cs/drenagem-bm02.xls'#$''.$gh$190"</definedName>
    <definedName name="SG_11_09" localSheetId="4">#REF!</definedName>
    <definedName name="SG_11_09" localSheetId="5">#REF!</definedName>
    <definedName name="SG_11_09" localSheetId="6">#REF!</definedName>
    <definedName name="SG_11_09" localSheetId="8">#REF!</definedName>
    <definedName name="SG_11_09">#REF!</definedName>
    <definedName name="SG_11_09_2">"'file:///d:/obra%20andrade/bm%2002%20-%20cs/drenagem-bm02.xls'#$''.$gl$194"</definedName>
    <definedName name="SG_11_09_3">"'file:///d:/obra%20andrade/bm%2002%20-%20cs/drenagem-bm02.xls'#$''.$gl$194"</definedName>
    <definedName name="SG_11_09_4">"'file:///d:/obra%20andrade/bm%2002%20-%20cs/drenagem-bm02.xls'#$''.$gl$194"</definedName>
    <definedName name="SG_11_09_5">"'file:///d:/obra%20andrade/bm%2002%20-%20cs/drenagem-bm02.xls'#$''.$gl$194"</definedName>
    <definedName name="SG_11_09_6">"'file:///d:/obra%20andrade/bm%2002%20-%20cs/drenagem-bm02.xls'#$''.$gl$194"</definedName>
    <definedName name="SG_11_09_7">"'file:///d:/obra%20andrade/bm%2002%20-%20cs/drenagem-bm02.xls'#$''.$gl$194"</definedName>
    <definedName name="SG_11_10" localSheetId="4">#REF!</definedName>
    <definedName name="SG_11_10" localSheetId="5">#REF!</definedName>
    <definedName name="SG_11_10" localSheetId="6">#REF!</definedName>
    <definedName name="SG_11_10" localSheetId="8">#REF!</definedName>
    <definedName name="SG_11_10">#REF!</definedName>
    <definedName name="SG_11_10_2">"'file:///d:/obra%20andrade/bm%2002%20-%20cs/drenagem-bm02.xls'#$''.$gp$198"</definedName>
    <definedName name="SG_11_10_3">"'file:///d:/obra%20andrade/bm%2002%20-%20cs/drenagem-bm02.xls'#$''.$gp$198"</definedName>
    <definedName name="SG_11_10_4">"'file:///d:/obra%20andrade/bm%2002%20-%20cs/drenagem-bm02.xls'#$''.$gp$198"</definedName>
    <definedName name="SG_11_10_5">"'file:///d:/obra%20andrade/bm%2002%20-%20cs/drenagem-bm02.xls'#$''.$gp$198"</definedName>
    <definedName name="SG_11_10_6">"'file:///d:/obra%20andrade/bm%2002%20-%20cs/drenagem-bm02.xls'#$''.$gp$198"</definedName>
    <definedName name="SG_11_10_7">"'file:///d:/obra%20andrade/bm%2002%20-%20cs/drenagem-bm02.xls'#$''.$gp$198"</definedName>
    <definedName name="SG_11_11" localSheetId="4">#REF!</definedName>
    <definedName name="SG_11_11" localSheetId="5">#REF!</definedName>
    <definedName name="SG_11_11" localSheetId="6">#REF!</definedName>
    <definedName name="SG_11_11" localSheetId="8">#REF!</definedName>
    <definedName name="SG_11_11">#REF!</definedName>
    <definedName name="SG_11_11_2">"'file:///d:/obra%20andrade/bm%2002%20-%20cs/drenagem-bm02.xls'#$''.$gt$202"</definedName>
    <definedName name="SG_11_11_3">"'file:///d:/obra%20andrade/bm%2002%20-%20cs/drenagem-bm02.xls'#$''.$gt$202"</definedName>
    <definedName name="SG_11_11_4">"'file:///d:/obra%20andrade/bm%2002%20-%20cs/drenagem-bm02.xls'#$''.$gt$202"</definedName>
    <definedName name="SG_11_11_5">"'file:///d:/obra%20andrade/bm%2002%20-%20cs/drenagem-bm02.xls'#$''.$gt$202"</definedName>
    <definedName name="SG_11_11_6">"'file:///d:/obra%20andrade/bm%2002%20-%20cs/drenagem-bm02.xls'#$''.$gt$202"</definedName>
    <definedName name="SG_11_11_7">"'file:///d:/obra%20andrade/bm%2002%20-%20cs/drenagem-bm02.xls'#$''.$gt$202"</definedName>
    <definedName name="SG_11_12" localSheetId="4">#REF!</definedName>
    <definedName name="SG_11_12" localSheetId="5">#REF!</definedName>
    <definedName name="SG_11_12" localSheetId="6">#REF!</definedName>
    <definedName name="SG_11_12" localSheetId="8">#REF!</definedName>
    <definedName name="SG_11_12">#REF!</definedName>
    <definedName name="SG_11_12_2">"'file:///d:/obra%20andrade/bm%2002%20-%20cs/drenagem-bm02.xls'#$''.$gx$206"</definedName>
    <definedName name="SG_11_12_3">"'file:///d:/obra%20andrade/bm%2002%20-%20cs/drenagem-bm02.xls'#$''.$gx$206"</definedName>
    <definedName name="SG_11_12_4">"'file:///d:/obra%20andrade/bm%2002%20-%20cs/drenagem-bm02.xls'#$''.$gx$206"</definedName>
    <definedName name="SG_11_12_5">"'file:///d:/obra%20andrade/bm%2002%20-%20cs/drenagem-bm02.xls'#$''.$gx$206"</definedName>
    <definedName name="SG_11_12_6">"'file:///d:/obra%20andrade/bm%2002%20-%20cs/drenagem-bm02.xls'#$''.$gx$206"</definedName>
    <definedName name="SG_11_12_7">"'file:///d:/obra%20andrade/bm%2002%20-%20cs/drenagem-bm02.xls'#$''.$gx$206"</definedName>
    <definedName name="SG_11_13" localSheetId="4">#REF!</definedName>
    <definedName name="SG_11_13" localSheetId="5">#REF!</definedName>
    <definedName name="SG_11_13" localSheetId="6">#REF!</definedName>
    <definedName name="SG_11_13" localSheetId="8">#REF!</definedName>
    <definedName name="SG_11_13">#REF!</definedName>
    <definedName name="SG_11_13_2">"'file:///d:/obra%20andrade/bm%2002%20-%20cs/drenagem-bm02.xls'#$''.$hb$210"</definedName>
    <definedName name="SG_11_13_3">"'file:///d:/obra%20andrade/bm%2002%20-%20cs/drenagem-bm02.xls'#$''.$hb$210"</definedName>
    <definedName name="SG_11_13_4">"'file:///d:/obra%20andrade/bm%2002%20-%20cs/drenagem-bm02.xls'#$''.$hb$210"</definedName>
    <definedName name="SG_11_13_5">"'file:///d:/obra%20andrade/bm%2002%20-%20cs/drenagem-bm02.xls'#$''.$hb$210"</definedName>
    <definedName name="SG_11_13_6">"'file:///d:/obra%20andrade/bm%2002%20-%20cs/drenagem-bm02.xls'#$''.$hb$210"</definedName>
    <definedName name="SG_11_13_7">"'file:///d:/obra%20andrade/bm%2002%20-%20cs/drenagem-bm02.xls'#$''.$hb$210"</definedName>
    <definedName name="SG_11_14" localSheetId="4">#REF!</definedName>
    <definedName name="SG_11_14" localSheetId="5">#REF!</definedName>
    <definedName name="SG_11_14" localSheetId="6">#REF!</definedName>
    <definedName name="SG_11_14" localSheetId="8">#REF!</definedName>
    <definedName name="SG_11_14">#REF!</definedName>
    <definedName name="SG_11_14_2">"'file:///d:/obra%20andrade/bm%2002%20-%20cs/drenagem-bm02.xls'#$''.$hf$214"</definedName>
    <definedName name="SG_11_14_3">"'file:///d:/obra%20andrade/bm%2002%20-%20cs/drenagem-bm02.xls'#$''.$hf$214"</definedName>
    <definedName name="SG_11_14_4">"'file:///d:/obra%20andrade/bm%2002%20-%20cs/drenagem-bm02.xls'#$''.$hf$214"</definedName>
    <definedName name="SG_11_14_5">"'file:///d:/obra%20andrade/bm%2002%20-%20cs/drenagem-bm02.xls'#$''.$hf$214"</definedName>
    <definedName name="SG_11_14_6">"'file:///d:/obra%20andrade/bm%2002%20-%20cs/drenagem-bm02.xls'#$''.$hf$214"</definedName>
    <definedName name="SG_11_14_7">"'file:///d:/obra%20andrade/bm%2002%20-%20cs/drenagem-bm02.xls'#$''.$hf$214"</definedName>
    <definedName name="SG_11_15" localSheetId="4">#REF!</definedName>
    <definedName name="SG_11_15" localSheetId="5">#REF!</definedName>
    <definedName name="SG_11_15" localSheetId="6">#REF!</definedName>
    <definedName name="SG_11_15" localSheetId="8">#REF!</definedName>
    <definedName name="SG_11_15">#REF!</definedName>
    <definedName name="SG_11_15_2">"'file:///d:/obra%20andrade/bm%2002%20-%20cs/drenagem-bm02.xls'#$''.$hj$218"</definedName>
    <definedName name="SG_11_15_3">"'file:///d:/obra%20andrade/bm%2002%20-%20cs/drenagem-bm02.xls'#$''.$hj$218"</definedName>
    <definedName name="SG_11_15_4">"'file:///d:/obra%20andrade/bm%2002%20-%20cs/drenagem-bm02.xls'#$''.$hj$218"</definedName>
    <definedName name="SG_11_15_5">"'file:///d:/obra%20andrade/bm%2002%20-%20cs/drenagem-bm02.xls'#$''.$hj$218"</definedName>
    <definedName name="SG_11_15_6">"'file:///d:/obra%20andrade/bm%2002%20-%20cs/drenagem-bm02.xls'#$''.$hj$218"</definedName>
    <definedName name="SG_11_15_7">"'file:///d:/obra%20andrade/bm%2002%20-%20cs/drenagem-bm02.xls'#$''.$hj$218"</definedName>
    <definedName name="SG_12_01" localSheetId="4">#REF!</definedName>
    <definedName name="SG_12_01" localSheetId="5">#REF!</definedName>
    <definedName name="SG_12_01" localSheetId="6">#REF!</definedName>
    <definedName name="SG_12_01" localSheetId="8">#REF!</definedName>
    <definedName name="SG_12_01">#REF!</definedName>
    <definedName name="SG_12_01_2">"'file:///d:/obra%20andrade/bm%2002%20-%20cs/drenagem-bm02.xls'#$''.$gp$710"</definedName>
    <definedName name="SG_12_01_3">"'file:///d:/obra%20andrade/bm%2002%20-%20cs/drenagem-bm02.xls'#$''.$gp$710"</definedName>
    <definedName name="SG_12_01_4">"'file:///d:/obra%20andrade/bm%2002%20-%20cs/drenagem-bm02.xls'#$''.$gp$710"</definedName>
    <definedName name="SG_12_01_5">"'file:///d:/obra%20andrade/bm%2002%20-%20cs/drenagem-bm02.xls'#$''.$gp$710"</definedName>
    <definedName name="SG_12_01_6">"'file:///d:/obra%20andrade/bm%2002%20-%20cs/drenagem-bm02.xls'#$''.$gp$710"</definedName>
    <definedName name="SG_12_01_7">"'file:///d:/obra%20andrade/bm%2002%20-%20cs/drenagem-bm02.xls'#$''.$gp$710"</definedName>
    <definedName name="SG_12_02" localSheetId="4">#REF!</definedName>
    <definedName name="SG_12_02" localSheetId="5">#REF!</definedName>
    <definedName name="SG_12_02" localSheetId="6">#REF!</definedName>
    <definedName name="SG_12_02" localSheetId="8">#REF!</definedName>
    <definedName name="SG_12_02">#REF!</definedName>
    <definedName name="SG_12_02_2">"'file:///d:/obra%20andrade/bm%2002%20-%20cs/drenagem-bm02.xls'#$''.$fh$164"</definedName>
    <definedName name="SG_12_02_3">"'file:///d:/obra%20andrade/bm%2002%20-%20cs/drenagem-bm02.xls'#$''.$fh$164"</definedName>
    <definedName name="SG_12_02_4">"'file:///d:/obra%20andrade/bm%2002%20-%20cs/drenagem-bm02.xls'#$''.$fh$164"</definedName>
    <definedName name="SG_12_02_5">"'file:///d:/obra%20andrade/bm%2002%20-%20cs/drenagem-bm02.xls'#$''.$fh$164"</definedName>
    <definedName name="SG_12_02_6">"'file:///d:/obra%20andrade/bm%2002%20-%20cs/drenagem-bm02.xls'#$''.$fh$164"</definedName>
    <definedName name="SG_12_02_7">"'file:///d:/obra%20andrade/bm%2002%20-%20cs/drenagem-bm02.xls'#$''.$fh$164"</definedName>
    <definedName name="SG_12_03" localSheetId="4">#REF!</definedName>
    <definedName name="SG_12_03" localSheetId="5">#REF!</definedName>
    <definedName name="SG_12_03" localSheetId="6">#REF!</definedName>
    <definedName name="SG_12_03" localSheetId="8">#REF!</definedName>
    <definedName name="SG_12_03">#REF!</definedName>
    <definedName name="SG_12_03_2">"'file:///d:/obra%20andrade/bm%2002%20-%20cs/drenagem-bm02.xls'#$''.$fl$168"</definedName>
    <definedName name="SG_12_03_3">"'file:///d:/obra%20andrade/bm%2002%20-%20cs/drenagem-bm02.xls'#$''.$fl$168"</definedName>
    <definedName name="SG_12_03_4">"'file:///d:/obra%20andrade/bm%2002%20-%20cs/drenagem-bm02.xls'#$''.$fl$168"</definedName>
    <definedName name="SG_12_03_5">"'file:///d:/obra%20andrade/bm%2002%20-%20cs/drenagem-bm02.xls'#$''.$fl$168"</definedName>
    <definedName name="SG_12_03_6">"'file:///d:/obra%20andrade/bm%2002%20-%20cs/drenagem-bm02.xls'#$''.$fl$168"</definedName>
    <definedName name="SG_12_03_7">"'file:///d:/obra%20andrade/bm%2002%20-%20cs/drenagem-bm02.xls'#$''.$fl$168"</definedName>
    <definedName name="SG_12_04" localSheetId="4">#REF!</definedName>
    <definedName name="SG_12_04" localSheetId="5">#REF!</definedName>
    <definedName name="SG_12_04" localSheetId="6">#REF!</definedName>
    <definedName name="SG_12_04" localSheetId="8">#REF!</definedName>
    <definedName name="SG_12_04">#REF!</definedName>
    <definedName name="SG_12_04_2">"'file:///d:/obra%20andrade/bm%2002%20-%20cs/drenagem-bm02.xls'#$''.$fp$172"</definedName>
    <definedName name="SG_12_04_3">"'file:///d:/obra%20andrade/bm%2002%20-%20cs/drenagem-bm02.xls'#$''.$fp$172"</definedName>
    <definedName name="SG_12_04_4">"'file:///d:/obra%20andrade/bm%2002%20-%20cs/drenagem-bm02.xls'#$''.$fp$172"</definedName>
    <definedName name="SG_12_04_5">"'file:///d:/obra%20andrade/bm%2002%20-%20cs/drenagem-bm02.xls'#$''.$fp$172"</definedName>
    <definedName name="SG_12_04_6">"'file:///d:/obra%20andrade/bm%2002%20-%20cs/drenagem-bm02.xls'#$''.$fp$172"</definedName>
    <definedName name="SG_12_04_7">"'file:///d:/obra%20andrade/bm%2002%20-%20cs/drenagem-bm02.xls'#$''.$fp$172"</definedName>
    <definedName name="SG_12_05" localSheetId="4">#REF!</definedName>
    <definedName name="SG_12_05" localSheetId="5">#REF!</definedName>
    <definedName name="SG_12_05" localSheetId="6">#REF!</definedName>
    <definedName name="SG_12_05" localSheetId="8">#REF!</definedName>
    <definedName name="SG_12_05">#REF!</definedName>
    <definedName name="SG_12_05_2">"'file:///d:/obra%20andrade/bm%2002%20-%20cs/drenagem-bm02.xls'#$''.$ft$176"</definedName>
    <definedName name="SG_12_05_3">"'file:///d:/obra%20andrade/bm%2002%20-%20cs/drenagem-bm02.xls'#$''.$ft$176"</definedName>
    <definedName name="SG_12_05_4">"'file:///d:/obra%20andrade/bm%2002%20-%20cs/drenagem-bm02.xls'#$''.$ft$176"</definedName>
    <definedName name="SG_12_05_5">"'file:///d:/obra%20andrade/bm%2002%20-%20cs/drenagem-bm02.xls'#$''.$ft$176"</definedName>
    <definedName name="SG_12_05_6">"'file:///d:/obra%20andrade/bm%2002%20-%20cs/drenagem-bm02.xls'#$''.$ft$176"</definedName>
    <definedName name="SG_12_05_7">"'file:///d:/obra%20andrade/bm%2002%20-%20cs/drenagem-bm02.xls'#$''.$ft$176"</definedName>
    <definedName name="SG_12_06" localSheetId="4">#REF!</definedName>
    <definedName name="SG_12_06" localSheetId="5">#REF!</definedName>
    <definedName name="SG_12_06" localSheetId="6">#REF!</definedName>
    <definedName name="SG_12_06" localSheetId="8">#REF!</definedName>
    <definedName name="SG_12_06">#REF!</definedName>
    <definedName name="SG_12_06_2">"'file:///d:/obra%20andrade/bm%2002%20-%20cs/drenagem-bm02.xls'#$''.$fx$180"</definedName>
    <definedName name="SG_12_06_3">"'file:///d:/obra%20andrade/bm%2002%20-%20cs/drenagem-bm02.xls'#$''.$fx$180"</definedName>
    <definedName name="SG_12_06_4">"'file:///d:/obra%20andrade/bm%2002%20-%20cs/drenagem-bm02.xls'#$''.$fx$180"</definedName>
    <definedName name="SG_12_06_5">"'file:///d:/obra%20andrade/bm%2002%20-%20cs/drenagem-bm02.xls'#$''.$fx$180"</definedName>
    <definedName name="SG_12_06_6">"'file:///d:/obra%20andrade/bm%2002%20-%20cs/drenagem-bm02.xls'#$''.$fx$180"</definedName>
    <definedName name="SG_12_06_7">"'file:///d:/obra%20andrade/bm%2002%20-%20cs/drenagem-bm02.xls'#$''.$fx$180"</definedName>
    <definedName name="SG_12_07" localSheetId="4">#REF!</definedName>
    <definedName name="SG_12_07" localSheetId="5">#REF!</definedName>
    <definedName name="SG_12_07" localSheetId="6">#REF!</definedName>
    <definedName name="SG_12_07" localSheetId="8">#REF!</definedName>
    <definedName name="SG_12_07">#REF!</definedName>
    <definedName name="SG_12_07_2">"'file:///d:/obra%20andrade/bm%2002%20-%20cs/drenagem-bm02.xls'#$''.$gb$184"</definedName>
    <definedName name="SG_12_07_3">"'file:///d:/obra%20andrade/bm%2002%20-%20cs/drenagem-bm02.xls'#$''.$gb$184"</definedName>
    <definedName name="SG_12_07_4">"'file:///d:/obra%20andrade/bm%2002%20-%20cs/drenagem-bm02.xls'#$''.$gb$184"</definedName>
    <definedName name="SG_12_07_5">"'file:///d:/obra%20andrade/bm%2002%20-%20cs/drenagem-bm02.xls'#$''.$gb$184"</definedName>
    <definedName name="SG_12_07_6">"'file:///d:/obra%20andrade/bm%2002%20-%20cs/drenagem-bm02.xls'#$''.$gb$184"</definedName>
    <definedName name="SG_12_07_7">"'file:///d:/obra%20andrade/bm%2002%20-%20cs/drenagem-bm02.xls'#$''.$gb$184"</definedName>
    <definedName name="SG_12_08" localSheetId="4">#REF!</definedName>
    <definedName name="SG_12_08" localSheetId="5">#REF!</definedName>
    <definedName name="SG_12_08" localSheetId="6">#REF!</definedName>
    <definedName name="SG_12_08" localSheetId="8">#REF!</definedName>
    <definedName name="SG_12_08">#REF!</definedName>
    <definedName name="SG_12_08_2">"'file:///d:/obra%20andrade/bm%2002%20-%20cs/drenagem-bm02.xls'#$''.$gf$188"</definedName>
    <definedName name="SG_12_08_3">"'file:///d:/obra%20andrade/bm%2002%20-%20cs/drenagem-bm02.xls'#$''.$gf$188"</definedName>
    <definedName name="SG_12_08_4">"'file:///d:/obra%20andrade/bm%2002%20-%20cs/drenagem-bm02.xls'#$''.$gf$188"</definedName>
    <definedName name="SG_12_08_5">"'file:///d:/obra%20andrade/bm%2002%20-%20cs/drenagem-bm02.xls'#$''.$gf$188"</definedName>
    <definedName name="SG_12_08_6">"'file:///d:/obra%20andrade/bm%2002%20-%20cs/drenagem-bm02.xls'#$''.$gf$188"</definedName>
    <definedName name="SG_12_08_7">"'file:///d:/obra%20andrade/bm%2002%20-%20cs/drenagem-bm02.xls'#$''.$gf$188"</definedName>
    <definedName name="SG_12_09" localSheetId="4">#REF!</definedName>
    <definedName name="SG_12_09" localSheetId="5">#REF!</definedName>
    <definedName name="SG_12_09" localSheetId="6">#REF!</definedName>
    <definedName name="SG_12_09" localSheetId="8">#REF!</definedName>
    <definedName name="SG_12_09">#REF!</definedName>
    <definedName name="SG_12_09_2">"'file:///d:/obra%20andrade/bm%2002%20-%20cs/drenagem-bm02.xls'#$''.$gj$192"</definedName>
    <definedName name="SG_12_09_3">"'file:///d:/obra%20andrade/bm%2002%20-%20cs/drenagem-bm02.xls'#$''.$gj$192"</definedName>
    <definedName name="SG_12_09_4">"'file:///d:/obra%20andrade/bm%2002%20-%20cs/drenagem-bm02.xls'#$''.$gj$192"</definedName>
    <definedName name="SG_12_09_5">"'file:///d:/obra%20andrade/bm%2002%20-%20cs/drenagem-bm02.xls'#$''.$gj$192"</definedName>
    <definedName name="SG_12_09_6">"'file:///d:/obra%20andrade/bm%2002%20-%20cs/drenagem-bm02.xls'#$''.$gj$192"</definedName>
    <definedName name="SG_12_09_7">"'file:///d:/obra%20andrade/bm%2002%20-%20cs/drenagem-bm02.xls'#$''.$gj$192"</definedName>
    <definedName name="SG_12_10" localSheetId="4">#REF!</definedName>
    <definedName name="SG_12_10" localSheetId="5">#REF!</definedName>
    <definedName name="SG_12_10" localSheetId="6">#REF!</definedName>
    <definedName name="SG_12_10" localSheetId="8">#REF!</definedName>
    <definedName name="SG_12_10">#REF!</definedName>
    <definedName name="SG_12_10_2">"'file:///d:/obra%20andrade/bm%2002%20-%20cs/drenagem-bm02.xls'#$''.$gn$196"</definedName>
    <definedName name="SG_12_10_3">"'file:///d:/obra%20andrade/bm%2002%20-%20cs/drenagem-bm02.xls'#$''.$gn$196"</definedName>
    <definedName name="SG_12_10_4">"'file:///d:/obra%20andrade/bm%2002%20-%20cs/drenagem-bm02.xls'#$''.$gn$196"</definedName>
    <definedName name="SG_12_10_5">"'file:///d:/obra%20andrade/bm%2002%20-%20cs/drenagem-bm02.xls'#$''.$gn$196"</definedName>
    <definedName name="SG_12_10_6">"'file:///d:/obra%20andrade/bm%2002%20-%20cs/drenagem-bm02.xls'#$''.$gn$196"</definedName>
    <definedName name="SG_12_10_7">"'file:///d:/obra%20andrade/bm%2002%20-%20cs/drenagem-bm02.xls'#$''.$gn$196"</definedName>
    <definedName name="SG_12_11" localSheetId="4">#REF!</definedName>
    <definedName name="SG_12_11" localSheetId="5">#REF!</definedName>
    <definedName name="SG_12_11" localSheetId="6">#REF!</definedName>
    <definedName name="SG_12_11" localSheetId="8">#REF!</definedName>
    <definedName name="SG_12_11">#REF!</definedName>
    <definedName name="SG_12_11_2">"'file:///d:/obra%20andrade/bm%2002%20-%20cs/drenagem-bm02.xls'#$''.$gr$200"</definedName>
    <definedName name="SG_12_11_3">"'file:///d:/obra%20andrade/bm%2002%20-%20cs/drenagem-bm02.xls'#$''.$gr$200"</definedName>
    <definedName name="SG_12_11_4">"'file:///d:/obra%20andrade/bm%2002%20-%20cs/drenagem-bm02.xls'#$''.$gr$200"</definedName>
    <definedName name="SG_12_11_5">"'file:///d:/obra%20andrade/bm%2002%20-%20cs/drenagem-bm02.xls'#$''.$gr$200"</definedName>
    <definedName name="SG_12_11_6">"'file:///d:/obra%20andrade/bm%2002%20-%20cs/drenagem-bm02.xls'#$''.$gr$200"</definedName>
    <definedName name="SG_12_11_7">"'file:///d:/obra%20andrade/bm%2002%20-%20cs/drenagem-bm02.xls'#$''.$gr$200"</definedName>
    <definedName name="SG_12_12" localSheetId="4">#REF!</definedName>
    <definedName name="SG_12_12" localSheetId="5">#REF!</definedName>
    <definedName name="SG_12_12" localSheetId="6">#REF!</definedName>
    <definedName name="SG_12_12" localSheetId="8">#REF!</definedName>
    <definedName name="SG_12_12">#REF!</definedName>
    <definedName name="SG_12_12_2">"'file:///d:/obra%20andrade/bm%2002%20-%20cs/drenagem-bm02.xls'#$''.$gv$204"</definedName>
    <definedName name="SG_12_12_3">"'file:///d:/obra%20andrade/bm%2002%20-%20cs/drenagem-bm02.xls'#$''.$gv$204"</definedName>
    <definedName name="SG_12_12_4">"'file:///d:/obra%20andrade/bm%2002%20-%20cs/drenagem-bm02.xls'#$''.$gv$204"</definedName>
    <definedName name="SG_12_12_5">"'file:///d:/obra%20andrade/bm%2002%20-%20cs/drenagem-bm02.xls'#$''.$gv$204"</definedName>
    <definedName name="SG_12_12_6">"'file:///d:/obra%20andrade/bm%2002%20-%20cs/drenagem-bm02.xls'#$''.$gv$204"</definedName>
    <definedName name="SG_12_12_7">"'file:///d:/obra%20andrade/bm%2002%20-%20cs/drenagem-bm02.xls'#$''.$gv$204"</definedName>
    <definedName name="SG_12_13" localSheetId="4">#REF!</definedName>
    <definedName name="SG_12_13" localSheetId="5">#REF!</definedName>
    <definedName name="SG_12_13" localSheetId="6">#REF!</definedName>
    <definedName name="SG_12_13" localSheetId="8">#REF!</definedName>
    <definedName name="SG_12_13">#REF!</definedName>
    <definedName name="SG_12_13_2">"'file:///d:/obra%20andrade/bm%2002%20-%20cs/drenagem-bm02.xls'#$''.$gz$208"</definedName>
    <definedName name="SG_12_13_3">"'file:///d:/obra%20andrade/bm%2002%20-%20cs/drenagem-bm02.xls'#$''.$gz$208"</definedName>
    <definedName name="SG_12_13_4">"'file:///d:/obra%20andrade/bm%2002%20-%20cs/drenagem-bm02.xls'#$''.$gz$208"</definedName>
    <definedName name="SG_12_13_5">"'file:///d:/obra%20andrade/bm%2002%20-%20cs/drenagem-bm02.xls'#$''.$gz$208"</definedName>
    <definedName name="SG_12_13_6">"'file:///d:/obra%20andrade/bm%2002%20-%20cs/drenagem-bm02.xls'#$''.$gz$208"</definedName>
    <definedName name="SG_12_13_7">"'file:///d:/obra%20andrade/bm%2002%20-%20cs/drenagem-bm02.xls'#$''.$gz$208"</definedName>
    <definedName name="SG_12_14" localSheetId="4">#REF!</definedName>
    <definedName name="SG_12_14" localSheetId="5">#REF!</definedName>
    <definedName name="SG_12_14" localSheetId="6">#REF!</definedName>
    <definedName name="SG_12_14" localSheetId="8">#REF!</definedName>
    <definedName name="SG_12_14">#REF!</definedName>
    <definedName name="SG_12_14_2">"'file:///d:/obra%20andrade/bm%2002%20-%20cs/drenagem-bm02.xls'#$''.$hd$212"</definedName>
    <definedName name="SG_12_14_3">"'file:///d:/obra%20andrade/bm%2002%20-%20cs/drenagem-bm02.xls'#$''.$hd$212"</definedName>
    <definedName name="SG_12_14_4">"'file:///d:/obra%20andrade/bm%2002%20-%20cs/drenagem-bm02.xls'#$''.$hd$212"</definedName>
    <definedName name="SG_12_14_5">"'file:///d:/obra%20andrade/bm%2002%20-%20cs/drenagem-bm02.xls'#$''.$hd$212"</definedName>
    <definedName name="SG_12_14_6">"'file:///d:/obra%20andrade/bm%2002%20-%20cs/drenagem-bm02.xls'#$''.$hd$212"</definedName>
    <definedName name="SG_12_14_7">"'file:///d:/obra%20andrade/bm%2002%20-%20cs/drenagem-bm02.xls'#$''.$hd$212"</definedName>
    <definedName name="SG_12_15" localSheetId="4">#REF!</definedName>
    <definedName name="SG_12_15" localSheetId="5">#REF!</definedName>
    <definedName name="SG_12_15" localSheetId="6">#REF!</definedName>
    <definedName name="SG_12_15" localSheetId="8">#REF!</definedName>
    <definedName name="SG_12_15">#REF!</definedName>
    <definedName name="SG_12_15_2">"'file:///d:/obra%20andrade/bm%2002%20-%20cs/drenagem-bm02.xls'#$''.$hh$216"</definedName>
    <definedName name="SG_12_15_3">"'file:///d:/obra%20andrade/bm%2002%20-%20cs/drenagem-bm02.xls'#$''.$hh$216"</definedName>
    <definedName name="SG_12_15_4">"'file:///d:/obra%20andrade/bm%2002%20-%20cs/drenagem-bm02.xls'#$''.$hh$216"</definedName>
    <definedName name="SG_12_15_5">"'file:///d:/obra%20andrade/bm%2002%20-%20cs/drenagem-bm02.xls'#$''.$hh$216"</definedName>
    <definedName name="SG_12_15_6">"'file:///d:/obra%20andrade/bm%2002%20-%20cs/drenagem-bm02.xls'#$''.$hh$216"</definedName>
    <definedName name="SG_12_15_7">"'file:///d:/obra%20andrade/bm%2002%20-%20cs/drenagem-bm02.xls'#$''.$hh$216"</definedName>
    <definedName name="SG_12_16" localSheetId="4">#REF!</definedName>
    <definedName name="SG_12_16" localSheetId="5">#REF!</definedName>
    <definedName name="SG_12_16" localSheetId="6">#REF!</definedName>
    <definedName name="SG_12_16" localSheetId="8">#REF!</definedName>
    <definedName name="SG_12_16">#REF!</definedName>
    <definedName name="SG_12_16_2">"'file:///d:/obra%20andrade/bm%2002%20-%20cs/drenagem-bm02.xls'#$''.$cm$603"</definedName>
    <definedName name="SG_12_16_3">"'file:///d:/obra%20andrade/bm%2002%20-%20cs/drenagem-bm02.xls'#$''.$cm$603"</definedName>
    <definedName name="SG_12_16_4">"'file:///d:/obra%20andrade/bm%2002%20-%20cs/drenagem-bm02.xls'#$''.$cm$603"</definedName>
    <definedName name="SG_12_16_5">"'file:///d:/obra%20andrade/bm%2002%20-%20cs/drenagem-bm02.xls'#$''.$cm$603"</definedName>
    <definedName name="SG_12_16_6">"'file:///d:/obra%20andrade/bm%2002%20-%20cs/drenagem-bm02.xls'#$''.$cm$603"</definedName>
    <definedName name="SG_12_16_7">"'file:///d:/obra%20andrade/bm%2002%20-%20cs/drenagem-bm02.xls'#$''.$cm$603"</definedName>
    <definedName name="SG_12_17" localSheetId="4">#REF!</definedName>
    <definedName name="SG_12_17" localSheetId="5">#REF!</definedName>
    <definedName name="SG_12_17" localSheetId="6">#REF!</definedName>
    <definedName name="SG_12_17" localSheetId="8">#REF!</definedName>
    <definedName name="SG_12_17">#REF!</definedName>
    <definedName name="SG_12_17_2">"'file:///d:/obra%20andrade/bm%2002%20-%20cs/drenagem-bm02.xls'#$''.$cq$607"</definedName>
    <definedName name="SG_12_17_3">"'file:///d:/obra%20andrade/bm%2002%20-%20cs/drenagem-bm02.xls'#$''.$cq$607"</definedName>
    <definedName name="SG_12_17_4">"'file:///d:/obra%20andrade/bm%2002%20-%20cs/drenagem-bm02.xls'#$''.$cq$607"</definedName>
    <definedName name="SG_12_17_5">"'file:///d:/obra%20andrade/bm%2002%20-%20cs/drenagem-bm02.xls'#$''.$cq$607"</definedName>
    <definedName name="SG_12_17_6">"'file:///d:/obra%20andrade/bm%2002%20-%20cs/drenagem-bm02.xls'#$''.$cq$607"</definedName>
    <definedName name="SG_12_17_7">"'file:///d:/obra%20andrade/bm%2002%20-%20cs/drenagem-bm02.xls'#$''.$cq$607"</definedName>
    <definedName name="SG_12_18" localSheetId="4">#REF!</definedName>
    <definedName name="SG_12_18" localSheetId="5">#REF!</definedName>
    <definedName name="SG_12_18" localSheetId="6">#REF!</definedName>
    <definedName name="SG_12_18" localSheetId="8">#REF!</definedName>
    <definedName name="SG_12_18">#REF!</definedName>
    <definedName name="SG_12_18_2">"'file:///d:/obra%20andrade/bm%2002%20-%20cs/drenagem-bm02.xls'#$''.$cu$611"</definedName>
    <definedName name="SG_12_18_3">"'file:///d:/obra%20andrade/bm%2002%20-%20cs/drenagem-bm02.xls'#$''.$cu$611"</definedName>
    <definedName name="SG_12_18_4">"'file:///d:/obra%20andrade/bm%2002%20-%20cs/drenagem-bm02.xls'#$''.$cu$611"</definedName>
    <definedName name="SG_12_18_5">"'file:///d:/obra%20andrade/bm%2002%20-%20cs/drenagem-bm02.xls'#$''.$cu$611"</definedName>
    <definedName name="SG_12_18_6">"'file:///d:/obra%20andrade/bm%2002%20-%20cs/drenagem-bm02.xls'#$''.$cu$611"</definedName>
    <definedName name="SG_12_18_7">"'file:///d:/obra%20andrade/bm%2002%20-%20cs/drenagem-bm02.xls'#$''.$cu$611"</definedName>
    <definedName name="SG_12_19" localSheetId="4">#REF!</definedName>
    <definedName name="SG_12_19" localSheetId="5">#REF!</definedName>
    <definedName name="SG_12_19" localSheetId="6">#REF!</definedName>
    <definedName name="SG_12_19" localSheetId="8">#REF!</definedName>
    <definedName name="SG_12_19">#REF!</definedName>
    <definedName name="SG_12_19_2">"'file:///d:/obra%20andrade/bm%2002%20-%20cs/drenagem-bm02.xls'#$''.$cy$615"</definedName>
    <definedName name="SG_12_19_3">"'file:///d:/obra%20andrade/bm%2002%20-%20cs/drenagem-bm02.xls'#$''.$cy$615"</definedName>
    <definedName name="SG_12_19_4">"'file:///d:/obra%20andrade/bm%2002%20-%20cs/drenagem-bm02.xls'#$''.$cy$615"</definedName>
    <definedName name="SG_12_19_5">"'file:///d:/obra%20andrade/bm%2002%20-%20cs/drenagem-bm02.xls'#$''.$cy$615"</definedName>
    <definedName name="SG_12_19_6">"'file:///d:/obra%20andrade/bm%2002%20-%20cs/drenagem-bm02.xls'#$''.$cy$615"</definedName>
    <definedName name="SG_12_19_7">"'file:///d:/obra%20andrade/bm%2002%20-%20cs/drenagem-bm02.xls'#$''.$cy$615"</definedName>
    <definedName name="SG_12_20" localSheetId="4">#REF!</definedName>
    <definedName name="SG_12_20" localSheetId="5">#REF!</definedName>
    <definedName name="SG_12_20" localSheetId="6">#REF!</definedName>
    <definedName name="SG_12_20" localSheetId="8">#REF!</definedName>
    <definedName name="SG_12_20">#REF!</definedName>
    <definedName name="SG_12_20_2">"'file:///d:/obra%20andrade/bm%2002%20-%20cs/drenagem-bm02.xls'#$''.$dc$619"</definedName>
    <definedName name="SG_12_20_3">"'file:///d:/obra%20andrade/bm%2002%20-%20cs/drenagem-bm02.xls'#$''.$dc$619"</definedName>
    <definedName name="SG_12_20_4">"'file:///d:/obra%20andrade/bm%2002%20-%20cs/drenagem-bm02.xls'#$''.$dc$619"</definedName>
    <definedName name="SG_12_20_5">"'file:///d:/obra%20andrade/bm%2002%20-%20cs/drenagem-bm02.xls'#$''.$dc$619"</definedName>
    <definedName name="SG_12_20_6">"'file:///d:/obra%20andrade/bm%2002%20-%20cs/drenagem-bm02.xls'#$''.$dc$619"</definedName>
    <definedName name="SG_12_20_7">"'file:///d:/obra%20andrade/bm%2002%20-%20cs/drenagem-bm02.xls'#$''.$dc$619"</definedName>
    <definedName name="SG_12_21" localSheetId="4">#REF!</definedName>
    <definedName name="SG_12_21" localSheetId="5">#REF!</definedName>
    <definedName name="SG_12_21" localSheetId="6">#REF!</definedName>
    <definedName name="SG_12_21" localSheetId="8">#REF!</definedName>
    <definedName name="SG_12_21">#REF!</definedName>
    <definedName name="SG_12_21_2">"'file:///d:/obra%20andrade/bm%2002%20-%20cs/drenagem-bm02.xls'#$''.$dg$623"</definedName>
    <definedName name="SG_12_21_3">"'file:///d:/obra%20andrade/bm%2002%20-%20cs/drenagem-bm02.xls'#$''.$dg$623"</definedName>
    <definedName name="SG_12_21_4">"'file:///d:/obra%20andrade/bm%2002%20-%20cs/drenagem-bm02.xls'#$''.$dg$623"</definedName>
    <definedName name="SG_12_21_5">"'file:///d:/obra%20andrade/bm%2002%20-%20cs/drenagem-bm02.xls'#$''.$dg$623"</definedName>
    <definedName name="SG_12_21_6">"'file:///d:/obra%20andrade/bm%2002%20-%20cs/drenagem-bm02.xls'#$''.$dg$623"</definedName>
    <definedName name="SG_12_21_7">"'file:///d:/obra%20andrade/bm%2002%20-%20cs/drenagem-bm02.xls'#$''.$dg$623"</definedName>
    <definedName name="SG_12_22" localSheetId="4">#REF!</definedName>
    <definedName name="SG_12_22" localSheetId="5">#REF!</definedName>
    <definedName name="SG_12_22" localSheetId="6">#REF!</definedName>
    <definedName name="SG_12_22" localSheetId="8">#REF!</definedName>
    <definedName name="SG_12_22">#REF!</definedName>
    <definedName name="SG_12_22_2">"'file:///d:/obra%20andrade/bm%2002%20-%20cs/drenagem-bm02.xls'#$''.$dk$627"</definedName>
    <definedName name="SG_12_22_3">"'file:///d:/obra%20andrade/bm%2002%20-%20cs/drenagem-bm02.xls'#$''.$dk$627"</definedName>
    <definedName name="SG_12_22_4">"'file:///d:/obra%20andrade/bm%2002%20-%20cs/drenagem-bm02.xls'#$''.$dk$627"</definedName>
    <definedName name="SG_12_22_5">"'file:///d:/obra%20andrade/bm%2002%20-%20cs/drenagem-bm02.xls'#$''.$dk$627"</definedName>
    <definedName name="SG_12_22_6">"'file:///d:/obra%20andrade/bm%2002%20-%20cs/drenagem-bm02.xls'#$''.$dk$627"</definedName>
    <definedName name="SG_12_22_7">"'file:///d:/obra%20andrade/bm%2002%20-%20cs/drenagem-bm02.xls'#$''.$dk$627"</definedName>
    <definedName name="SG_12_23" localSheetId="4">#REF!</definedName>
    <definedName name="SG_12_23" localSheetId="5">#REF!</definedName>
    <definedName name="SG_12_23" localSheetId="6">#REF!</definedName>
    <definedName name="SG_12_23" localSheetId="8">#REF!</definedName>
    <definedName name="SG_12_23">#REF!</definedName>
    <definedName name="SG_12_23_2">"'file:///d:/obra%20andrade/bm%2002%20-%20cs/drenagem-bm02.xls'#$''.$do$631"</definedName>
    <definedName name="SG_12_23_3">"'file:///d:/obra%20andrade/bm%2002%20-%20cs/drenagem-bm02.xls'#$''.$do$631"</definedName>
    <definedName name="SG_12_23_4">"'file:///d:/obra%20andrade/bm%2002%20-%20cs/drenagem-bm02.xls'#$''.$do$631"</definedName>
    <definedName name="SG_12_23_5">"'file:///d:/obra%20andrade/bm%2002%20-%20cs/drenagem-bm02.xls'#$''.$do$631"</definedName>
    <definedName name="SG_12_23_6">"'file:///d:/obra%20andrade/bm%2002%20-%20cs/drenagem-bm02.xls'#$''.$do$631"</definedName>
    <definedName name="SG_12_23_7">"'file:///d:/obra%20andrade/bm%2002%20-%20cs/drenagem-bm02.xls'#$''.$do$631"</definedName>
    <definedName name="SG_12_24" localSheetId="4">#REF!</definedName>
    <definedName name="SG_12_24" localSheetId="5">#REF!</definedName>
    <definedName name="SG_12_24" localSheetId="6">#REF!</definedName>
    <definedName name="SG_12_24" localSheetId="8">#REF!</definedName>
    <definedName name="SG_12_24">#REF!</definedName>
    <definedName name="SG_12_24_2">"'file:///d:/obra%20andrade/bm%2002%20-%20cs/drenagem-bm02.xls'#$''.$ds$635"</definedName>
    <definedName name="SG_12_24_3">"'file:///d:/obra%20andrade/bm%2002%20-%20cs/drenagem-bm02.xls'#$''.$ds$635"</definedName>
    <definedName name="SG_12_24_4">"'file:///d:/obra%20andrade/bm%2002%20-%20cs/drenagem-bm02.xls'#$''.$ds$635"</definedName>
    <definedName name="SG_12_24_5">"'file:///d:/obra%20andrade/bm%2002%20-%20cs/drenagem-bm02.xls'#$''.$ds$635"</definedName>
    <definedName name="SG_12_24_6">"'file:///d:/obra%20andrade/bm%2002%20-%20cs/drenagem-bm02.xls'#$''.$ds$635"</definedName>
    <definedName name="SG_12_24_7">"'file:///d:/obra%20andrade/bm%2002%20-%20cs/drenagem-bm02.xls'#$''.$ds$635"</definedName>
    <definedName name="SG_12_25" localSheetId="4">#REF!</definedName>
    <definedName name="SG_12_25" localSheetId="5">#REF!</definedName>
    <definedName name="SG_12_25" localSheetId="6">#REF!</definedName>
    <definedName name="SG_12_25" localSheetId="8">#REF!</definedName>
    <definedName name="SG_12_25">#REF!</definedName>
    <definedName name="SG_12_25_2">"'file:///d:/obra%20andrade/bm%2002%20-%20cs/drenagem-bm02.xls'#$''.$dw$639"</definedName>
    <definedName name="SG_12_25_3">"'file:///d:/obra%20andrade/bm%2002%20-%20cs/drenagem-bm02.xls'#$''.$dw$639"</definedName>
    <definedName name="SG_12_25_4">"'file:///d:/obra%20andrade/bm%2002%20-%20cs/drenagem-bm02.xls'#$''.$dw$639"</definedName>
    <definedName name="SG_12_25_5">"'file:///d:/obra%20andrade/bm%2002%20-%20cs/drenagem-bm02.xls'#$''.$dw$639"</definedName>
    <definedName name="SG_12_25_6">"'file:///d:/obra%20andrade/bm%2002%20-%20cs/drenagem-bm02.xls'#$''.$dw$639"</definedName>
    <definedName name="SG_12_25_7">"'file:///d:/obra%20andrade/bm%2002%20-%20cs/drenagem-bm02.xls'#$''.$dw$639"</definedName>
    <definedName name="SG_13_01" localSheetId="4">#REF!</definedName>
    <definedName name="SG_13_01" localSheetId="5">#REF!</definedName>
    <definedName name="SG_13_01" localSheetId="6">#REF!</definedName>
    <definedName name="SG_13_01" localSheetId="8">#REF!</definedName>
    <definedName name="SG_13_01">#REF!</definedName>
    <definedName name="SG_13_01_2">"'file:///d:/obra%20andrade/bm%2002%20-%20cs/drenagem-bm02.xls'#$''.$hn$222"</definedName>
    <definedName name="SG_13_01_3">"'file:///d:/obra%20andrade/bm%2002%20-%20cs/drenagem-bm02.xls'#$''.$hn$222"</definedName>
    <definedName name="SG_13_01_4">"'file:///d:/obra%20andrade/bm%2002%20-%20cs/drenagem-bm02.xls'#$''.$hn$222"</definedName>
    <definedName name="SG_13_01_5">"'file:///d:/obra%20andrade/bm%2002%20-%20cs/drenagem-bm02.xls'#$''.$hn$222"</definedName>
    <definedName name="SG_13_01_6">"'file:///d:/obra%20andrade/bm%2002%20-%20cs/drenagem-bm02.xls'#$''.$hn$222"</definedName>
    <definedName name="SG_13_01_7">"'file:///d:/obra%20andrade/bm%2002%20-%20cs/drenagem-bm02.xls'#$''.$hn$222"</definedName>
    <definedName name="SG_13_02" localSheetId="4">#REF!</definedName>
    <definedName name="SG_13_02" localSheetId="5">#REF!</definedName>
    <definedName name="SG_13_02" localSheetId="6">#REF!</definedName>
    <definedName name="SG_13_02" localSheetId="8">#REF!</definedName>
    <definedName name="SG_13_02">#REF!</definedName>
    <definedName name="SG_13_02_2">"'file:///d:/obra%20andrade/bm%2002%20-%20cs/drenagem-bm02.xls'#$''.$hr$226"</definedName>
    <definedName name="SG_13_02_3">"'file:///d:/obra%20andrade/bm%2002%20-%20cs/drenagem-bm02.xls'#$''.$hr$226"</definedName>
    <definedName name="SG_13_02_4">"'file:///d:/obra%20andrade/bm%2002%20-%20cs/drenagem-bm02.xls'#$''.$hr$226"</definedName>
    <definedName name="SG_13_02_5">"'file:///d:/obra%20andrade/bm%2002%20-%20cs/drenagem-bm02.xls'#$''.$hr$226"</definedName>
    <definedName name="SG_13_02_6">"'file:///d:/obra%20andrade/bm%2002%20-%20cs/drenagem-bm02.xls'#$''.$hr$226"</definedName>
    <definedName name="SG_13_02_7">"'file:///d:/obra%20andrade/bm%2002%20-%20cs/drenagem-bm02.xls'#$''.$hr$226"</definedName>
    <definedName name="SG_13_03" localSheetId="4">#REF!</definedName>
    <definedName name="SG_13_03" localSheetId="5">#REF!</definedName>
    <definedName name="SG_13_03" localSheetId="6">#REF!</definedName>
    <definedName name="SG_13_03" localSheetId="8">#REF!</definedName>
    <definedName name="SG_13_03">#REF!</definedName>
    <definedName name="SG_13_03_2">"'file:///d:/obra%20andrade/bm%2002%20-%20cs/drenagem-bm02.xls'#$''.$hv$230"</definedName>
    <definedName name="SG_13_03_3">"'file:///d:/obra%20andrade/bm%2002%20-%20cs/drenagem-bm02.xls'#$''.$hv$230"</definedName>
    <definedName name="SG_13_03_4">"'file:///d:/obra%20andrade/bm%2002%20-%20cs/drenagem-bm02.xls'#$''.$hv$230"</definedName>
    <definedName name="SG_13_03_5">"'file:///d:/obra%20andrade/bm%2002%20-%20cs/drenagem-bm02.xls'#$''.$hv$230"</definedName>
    <definedName name="SG_13_03_6">"'file:///d:/obra%20andrade/bm%2002%20-%20cs/drenagem-bm02.xls'#$''.$hv$230"</definedName>
    <definedName name="SG_13_03_7">"'file:///d:/obra%20andrade/bm%2002%20-%20cs/drenagem-bm02.xls'#$''.$hv$230"</definedName>
    <definedName name="SG_13_04" localSheetId="4">#REF!</definedName>
    <definedName name="SG_13_04" localSheetId="5">#REF!</definedName>
    <definedName name="SG_13_04" localSheetId="6">#REF!</definedName>
    <definedName name="SG_13_04" localSheetId="8">#REF!</definedName>
    <definedName name="SG_13_04">#REF!</definedName>
    <definedName name="SG_13_04_2">"'file:///d:/obra%20andrade/bm%2002%20-%20cs/drenagem-bm02.xls'#$''.$hz$234"</definedName>
    <definedName name="SG_13_04_3">"'file:///d:/obra%20andrade/bm%2002%20-%20cs/drenagem-bm02.xls'#$''.$hz$234"</definedName>
    <definedName name="SG_13_04_4">"'file:///d:/obra%20andrade/bm%2002%20-%20cs/drenagem-bm02.xls'#$''.$hz$234"</definedName>
    <definedName name="SG_13_04_5">"'file:///d:/obra%20andrade/bm%2002%20-%20cs/drenagem-bm02.xls'#$''.$hz$234"</definedName>
    <definedName name="SG_13_04_6">"'file:///d:/obra%20andrade/bm%2002%20-%20cs/drenagem-bm02.xls'#$''.$hz$234"</definedName>
    <definedName name="SG_13_04_7">"'file:///d:/obra%20andrade/bm%2002%20-%20cs/drenagem-bm02.xls'#$''.$hz$234"</definedName>
    <definedName name="SG_13_05" localSheetId="4">#REF!</definedName>
    <definedName name="SG_13_05" localSheetId="5">#REF!</definedName>
    <definedName name="SG_13_05" localSheetId="6">#REF!</definedName>
    <definedName name="SG_13_05" localSheetId="8">#REF!</definedName>
    <definedName name="SG_13_05">#REF!</definedName>
    <definedName name="SG_13_05_2">"'file:///d:/obra%20andrade/bm%2002%20-%20cs/drenagem-bm02.xls'#$''.$id$238"</definedName>
    <definedName name="SG_13_05_3">"'file:///d:/obra%20andrade/bm%2002%20-%20cs/drenagem-bm02.xls'#$''.$id$238"</definedName>
    <definedName name="SG_13_05_4">"'file:///d:/obra%20andrade/bm%2002%20-%20cs/drenagem-bm02.xls'#$''.$id$238"</definedName>
    <definedName name="SG_13_05_5">"'file:///d:/obra%20andrade/bm%2002%20-%20cs/drenagem-bm02.xls'#$''.$id$238"</definedName>
    <definedName name="SG_13_05_6">"'file:///d:/obra%20andrade/bm%2002%20-%20cs/drenagem-bm02.xls'#$''.$id$238"</definedName>
    <definedName name="SG_13_05_7">"'file:///d:/obra%20andrade/bm%2002%20-%20cs/drenagem-bm02.xls'#$''.$id$238"</definedName>
    <definedName name="SG_13_06" localSheetId="4">#REF!</definedName>
    <definedName name="SG_13_06" localSheetId="5">#REF!</definedName>
    <definedName name="SG_13_06" localSheetId="6">#REF!</definedName>
    <definedName name="SG_13_06" localSheetId="8">#REF!</definedName>
    <definedName name="SG_13_06">#REF!</definedName>
    <definedName name="SG_13_06_2">"'file:///d:/obra%20andrade/bm%2002%20-%20cs/drenagem-bm02.xls'#$''.$ih$242"</definedName>
    <definedName name="SG_13_06_3">"'file:///d:/obra%20andrade/bm%2002%20-%20cs/drenagem-bm02.xls'#$''.$ih$242"</definedName>
    <definedName name="SG_13_06_4">"'file:///d:/obra%20andrade/bm%2002%20-%20cs/drenagem-bm02.xls'#$''.$ih$242"</definedName>
    <definedName name="SG_13_06_5">"'file:///d:/obra%20andrade/bm%2002%20-%20cs/drenagem-bm02.xls'#$''.$ih$242"</definedName>
    <definedName name="SG_13_06_6">"'file:///d:/obra%20andrade/bm%2002%20-%20cs/drenagem-bm02.xls'#$''.$ih$242"</definedName>
    <definedName name="SG_13_06_7">"'file:///d:/obra%20andrade/bm%2002%20-%20cs/drenagem-bm02.xls'#$''.$ih$242"</definedName>
    <definedName name="SG_13_07" localSheetId="4">#REF!</definedName>
    <definedName name="SG_13_07" localSheetId="5">#REF!</definedName>
    <definedName name="SG_13_07" localSheetId="6">#REF!</definedName>
    <definedName name="SG_13_07" localSheetId="8">#REF!</definedName>
    <definedName name="SG_13_07">#REF!</definedName>
    <definedName name="SG_13_07_2">"'file:///d:/obra%20andrade/bm%2002%20-%20cs/drenagem-bm02.xls'#$''.$il$246"</definedName>
    <definedName name="SG_13_07_3">"'file:///d:/obra%20andrade/bm%2002%20-%20cs/drenagem-bm02.xls'#$''.$il$246"</definedName>
    <definedName name="SG_13_07_4">"'file:///d:/obra%20andrade/bm%2002%20-%20cs/drenagem-bm02.xls'#$''.$il$246"</definedName>
    <definedName name="SG_13_07_5">"'file:///d:/obra%20andrade/bm%2002%20-%20cs/drenagem-bm02.xls'#$''.$il$246"</definedName>
    <definedName name="SG_13_07_6">"'file:///d:/obra%20andrade/bm%2002%20-%20cs/drenagem-bm02.xls'#$''.$il$246"</definedName>
    <definedName name="SG_13_07_7">"'file:///d:/obra%20andrade/bm%2002%20-%20cs/drenagem-bm02.xls'#$''.$il$246"</definedName>
    <definedName name="SG_13_08" localSheetId="4">#REF!</definedName>
    <definedName name="SG_13_08" localSheetId="5">#REF!</definedName>
    <definedName name="SG_13_08" localSheetId="6">#REF!</definedName>
    <definedName name="SG_13_08" localSheetId="8">#REF!</definedName>
    <definedName name="SG_13_08">#REF!</definedName>
    <definedName name="SG_13_08_2">"'file:///d:/obra%20andrade/bm%2002%20-%20cs/drenagem-bm02.xls'#$''.$ip$250"</definedName>
    <definedName name="SG_13_08_3">"'file:///d:/obra%20andrade/bm%2002%20-%20cs/drenagem-bm02.xls'#$''.$ip$250"</definedName>
    <definedName name="SG_13_08_4">"'file:///d:/obra%20andrade/bm%2002%20-%20cs/drenagem-bm02.xls'#$''.$ip$250"</definedName>
    <definedName name="SG_13_08_5">"'file:///d:/obra%20andrade/bm%2002%20-%20cs/drenagem-bm02.xls'#$''.$ip$250"</definedName>
    <definedName name="SG_13_08_6">"'file:///d:/obra%20andrade/bm%2002%20-%20cs/drenagem-bm02.xls'#$''.$ip$250"</definedName>
    <definedName name="SG_13_08_7">"'file:///d:/obra%20andrade/bm%2002%20-%20cs/drenagem-bm02.xls'#$''.$ip$250"</definedName>
    <definedName name="SG_13_09" localSheetId="4">#REF!</definedName>
    <definedName name="SG_13_09" localSheetId="5">#REF!</definedName>
    <definedName name="SG_13_09" localSheetId="6">#REF!</definedName>
    <definedName name="SG_13_09" localSheetId="8">#REF!</definedName>
    <definedName name="SG_13_09">#REF!</definedName>
    <definedName name="SG_13_09_2">"'file:///d:/obra%20andrade/bm%2002%20-%20cs/drenagem-bm02.xls'#$''.$it$254"</definedName>
    <definedName name="SG_13_09_3">"'file:///d:/obra%20andrade/bm%2002%20-%20cs/drenagem-bm02.xls'#$''.$it$254"</definedName>
    <definedName name="SG_13_09_4">"'file:///d:/obra%20andrade/bm%2002%20-%20cs/drenagem-bm02.xls'#$''.$it$254"</definedName>
    <definedName name="SG_13_09_5">"'file:///d:/obra%20andrade/bm%2002%20-%20cs/drenagem-bm02.xls'#$''.$it$254"</definedName>
    <definedName name="SG_13_09_6">"'file:///d:/obra%20andrade/bm%2002%20-%20cs/drenagem-bm02.xls'#$''.$it$254"</definedName>
    <definedName name="SG_13_09_7">"'file:///d:/obra%20andrade/bm%2002%20-%20cs/drenagem-bm02.xls'#$''.$it$254"</definedName>
    <definedName name="SG_13_10" localSheetId="4">#REF!</definedName>
    <definedName name="SG_13_10" localSheetId="5">#REF!</definedName>
    <definedName name="SG_13_10" localSheetId="6">#REF!</definedName>
    <definedName name="SG_13_10" localSheetId="8">#REF!</definedName>
    <definedName name="SG_13_10">#REF!</definedName>
    <definedName name="SG_13_10_2">"'file:///d:/obra%20andrade/bm%2002%20-%20cs/drenagem-bm02.xls'#$''.$b$258"</definedName>
    <definedName name="SG_13_10_3">"'file:///d:/obra%20andrade/bm%2002%20-%20cs/drenagem-bm02.xls'#$''.$b$258"</definedName>
    <definedName name="SG_13_10_4">"'file:///d:/obra%20andrade/bm%2002%20-%20cs/drenagem-bm02.xls'#$''.$b$258"</definedName>
    <definedName name="SG_13_10_5">"'file:///d:/obra%20andrade/bm%2002%20-%20cs/drenagem-bm02.xls'#$''.$b$258"</definedName>
    <definedName name="SG_13_10_6">"'file:///d:/obra%20andrade/bm%2002%20-%20cs/drenagem-bm02.xls'#$''.$b$258"</definedName>
    <definedName name="SG_13_10_7">"'file:///d:/obra%20andrade/bm%2002%20-%20cs/drenagem-bm02.xls'#$''.$b$258"</definedName>
    <definedName name="SG_13_11" localSheetId="4">#REF!</definedName>
    <definedName name="SG_13_11" localSheetId="5">#REF!</definedName>
    <definedName name="SG_13_11" localSheetId="6">#REF!</definedName>
    <definedName name="SG_13_11" localSheetId="8">#REF!</definedName>
    <definedName name="SG_13_11">#REF!</definedName>
    <definedName name="SG_13_11_2">"'file:///d:/obra%20andrade/bm%2002%20-%20cs/drenagem-bm02.xls'#$''.$f$262"</definedName>
    <definedName name="SG_13_11_3">"'file:///d:/obra%20andrade/bm%2002%20-%20cs/drenagem-bm02.xls'#$''.$f$262"</definedName>
    <definedName name="SG_13_11_4">"'file:///d:/obra%20andrade/bm%2002%20-%20cs/drenagem-bm02.xls'#$''.$f$262"</definedName>
    <definedName name="SG_13_11_5">"'file:///d:/obra%20andrade/bm%2002%20-%20cs/drenagem-bm02.xls'#$''.$f$262"</definedName>
    <definedName name="SG_13_11_6">"'file:///d:/obra%20andrade/bm%2002%20-%20cs/drenagem-bm02.xls'#$''.$f$262"</definedName>
    <definedName name="SG_13_11_7">"'file:///d:/obra%20andrade/bm%2002%20-%20cs/drenagem-bm02.xls'#$''.$f$262"</definedName>
    <definedName name="SG_13_12" localSheetId="4">#REF!</definedName>
    <definedName name="SG_13_12" localSheetId="5">#REF!</definedName>
    <definedName name="SG_13_12" localSheetId="6">#REF!</definedName>
    <definedName name="SG_13_12" localSheetId="8">#REF!</definedName>
    <definedName name="SG_13_12">#REF!</definedName>
    <definedName name="SG_13_12_2">"'file:///d:/obra%20andrade/bm%2002%20-%20cs/drenagem-bm02.xls'#$''.$j$266"</definedName>
    <definedName name="SG_13_12_3">"'file:///d:/obra%20andrade/bm%2002%20-%20cs/drenagem-bm02.xls'#$''.$j$266"</definedName>
    <definedName name="SG_13_12_4">"'file:///d:/obra%20andrade/bm%2002%20-%20cs/drenagem-bm02.xls'#$''.$j$266"</definedName>
    <definedName name="SG_13_12_5">"'file:///d:/obra%20andrade/bm%2002%20-%20cs/drenagem-bm02.xls'#$''.$j$266"</definedName>
    <definedName name="SG_13_12_6">"'file:///d:/obra%20andrade/bm%2002%20-%20cs/drenagem-bm02.xls'#$''.$j$266"</definedName>
    <definedName name="SG_13_12_7">"'file:///d:/obra%20andrade/bm%2002%20-%20cs/drenagem-bm02.xls'#$''.$j$266"</definedName>
    <definedName name="SG_13_13" localSheetId="4">#REF!</definedName>
    <definedName name="SG_13_13" localSheetId="5">#REF!</definedName>
    <definedName name="SG_13_13" localSheetId="6">#REF!</definedName>
    <definedName name="SG_13_13" localSheetId="8">#REF!</definedName>
    <definedName name="SG_13_13">#REF!</definedName>
    <definedName name="SG_13_13_2">"'file:///d:/obra%20andrade/bm%2002%20-%20cs/drenagem-bm02.xls'#$''.$n$270"</definedName>
    <definedName name="SG_13_13_3">"'file:///d:/obra%20andrade/bm%2002%20-%20cs/drenagem-bm02.xls'#$''.$n$270"</definedName>
    <definedName name="SG_13_13_4">"'file:///d:/obra%20andrade/bm%2002%20-%20cs/drenagem-bm02.xls'#$''.$n$270"</definedName>
    <definedName name="SG_13_13_5">"'file:///d:/obra%20andrade/bm%2002%20-%20cs/drenagem-bm02.xls'#$''.$n$270"</definedName>
    <definedName name="SG_13_13_6">"'file:///d:/obra%20andrade/bm%2002%20-%20cs/drenagem-bm02.xls'#$''.$n$270"</definedName>
    <definedName name="SG_13_13_7">"'file:///d:/obra%20andrade/bm%2002%20-%20cs/drenagem-bm02.xls'#$''.$n$270"</definedName>
    <definedName name="SG_13_14" localSheetId="4">#REF!</definedName>
    <definedName name="SG_13_14" localSheetId="5">#REF!</definedName>
    <definedName name="SG_13_14" localSheetId="6">#REF!</definedName>
    <definedName name="SG_13_14" localSheetId="8">#REF!</definedName>
    <definedName name="SG_13_14">#REF!</definedName>
    <definedName name="SG_13_14_2">"'file:///d:/obra%20andrade/bm%2002%20-%20cs/drenagem-bm02.xls'#$''.$r$274"</definedName>
    <definedName name="SG_13_14_3">"'file:///d:/obra%20andrade/bm%2002%20-%20cs/drenagem-bm02.xls'#$''.$r$274"</definedName>
    <definedName name="SG_13_14_4">"'file:///d:/obra%20andrade/bm%2002%20-%20cs/drenagem-bm02.xls'#$''.$r$274"</definedName>
    <definedName name="SG_13_14_5">"'file:///d:/obra%20andrade/bm%2002%20-%20cs/drenagem-bm02.xls'#$''.$r$274"</definedName>
    <definedName name="SG_13_14_6">"'file:///d:/obra%20andrade/bm%2002%20-%20cs/drenagem-bm02.xls'#$''.$r$274"</definedName>
    <definedName name="SG_13_14_7">"'file:///d:/obra%20andrade/bm%2002%20-%20cs/drenagem-bm02.xls'#$''.$r$274"</definedName>
    <definedName name="SG_13_15" localSheetId="4">#REF!</definedName>
    <definedName name="SG_13_15" localSheetId="5">#REF!</definedName>
    <definedName name="SG_13_15" localSheetId="6">#REF!</definedName>
    <definedName name="SG_13_15" localSheetId="8">#REF!</definedName>
    <definedName name="SG_13_15">#REF!</definedName>
    <definedName name="SG_13_15_2">"'file:///d:/obra%20andrade/bm%2002%20-%20cs/drenagem-bm02.xls'#$''.$v$278"</definedName>
    <definedName name="SG_13_15_3">"'file:///d:/obra%20andrade/bm%2002%20-%20cs/drenagem-bm02.xls'#$''.$v$278"</definedName>
    <definedName name="SG_13_15_4">"'file:///d:/obra%20andrade/bm%2002%20-%20cs/drenagem-bm02.xls'#$''.$v$278"</definedName>
    <definedName name="SG_13_15_5">"'file:///d:/obra%20andrade/bm%2002%20-%20cs/drenagem-bm02.xls'#$''.$v$278"</definedName>
    <definedName name="SG_13_15_6">"'file:///d:/obra%20andrade/bm%2002%20-%20cs/drenagem-bm02.xls'#$''.$v$278"</definedName>
    <definedName name="SG_13_15_7">"'file:///d:/obra%20andrade/bm%2002%20-%20cs/drenagem-bm02.xls'#$''.$v$278"</definedName>
    <definedName name="SG_13_16" localSheetId="4">#REF!</definedName>
    <definedName name="SG_13_16" localSheetId="5">#REF!</definedName>
    <definedName name="SG_13_16" localSheetId="6">#REF!</definedName>
    <definedName name="SG_13_16" localSheetId="8">#REF!</definedName>
    <definedName name="SG_13_16">#REF!</definedName>
    <definedName name="SG_13_16_2">"'file:///d:/obra%20andrade/bm%2002%20-%20cs/drenagem-bm02.xls'#$''.$gk$705"</definedName>
    <definedName name="SG_13_16_3">"'file:///d:/obra%20andrade/bm%2002%20-%20cs/drenagem-bm02.xls'#$''.$gk$705"</definedName>
    <definedName name="SG_13_16_4">"'file:///d:/obra%20andrade/bm%2002%20-%20cs/drenagem-bm02.xls'#$''.$gk$705"</definedName>
    <definedName name="SG_13_16_5">"'file:///d:/obra%20andrade/bm%2002%20-%20cs/drenagem-bm02.xls'#$''.$gk$705"</definedName>
    <definedName name="SG_13_16_6">"'file:///d:/obra%20andrade/bm%2002%20-%20cs/drenagem-bm02.xls'#$''.$gk$705"</definedName>
    <definedName name="SG_13_16_7">"'file:///d:/obra%20andrade/bm%2002%20-%20cs/drenagem-bm02.xls'#$''.$gk$705"</definedName>
    <definedName name="SG_13_17" localSheetId="4">#REF!</definedName>
    <definedName name="SG_13_17" localSheetId="5">#REF!</definedName>
    <definedName name="SG_13_17" localSheetId="6">#REF!</definedName>
    <definedName name="SG_13_17" localSheetId="8">#REF!</definedName>
    <definedName name="SG_13_17">#REF!</definedName>
    <definedName name="SG_13_17_2">"'file:///d:/obra%20andrade/bm%2002%20-%20cs/drenagem-bm02.xls'#$''.$go$709"</definedName>
    <definedName name="SG_13_17_3">"'file:///d:/obra%20andrade/bm%2002%20-%20cs/drenagem-bm02.xls'#$''.$go$709"</definedName>
    <definedName name="SG_13_17_4">"'file:///d:/obra%20andrade/bm%2002%20-%20cs/drenagem-bm02.xls'#$''.$go$709"</definedName>
    <definedName name="SG_13_17_5">"'file:///d:/obra%20andrade/bm%2002%20-%20cs/drenagem-bm02.xls'#$''.$go$709"</definedName>
    <definedName name="SG_13_17_6">"'file:///d:/obra%20andrade/bm%2002%20-%20cs/drenagem-bm02.xls'#$''.$go$709"</definedName>
    <definedName name="SG_13_17_7">"'file:///d:/obra%20andrade/bm%2002%20-%20cs/drenagem-bm02.xls'#$''.$go$709"</definedName>
    <definedName name="SG_13_18" localSheetId="4">#REF!</definedName>
    <definedName name="SG_13_18" localSheetId="5">#REF!</definedName>
    <definedName name="SG_13_18" localSheetId="6">#REF!</definedName>
    <definedName name="SG_13_18" localSheetId="8">#REF!</definedName>
    <definedName name="SG_13_18">#REF!</definedName>
    <definedName name="SG_13_18_2">"'file:///d:/obra%20andrade/bm%2002%20-%20cs/drenagem-bm02.xls'#$''.$gs$713"</definedName>
    <definedName name="SG_13_18_3">"'file:///d:/obra%20andrade/bm%2002%20-%20cs/drenagem-bm02.xls'#$''.$gs$713"</definedName>
    <definedName name="SG_13_18_4">"'file:///d:/obra%20andrade/bm%2002%20-%20cs/drenagem-bm02.xls'#$''.$gs$713"</definedName>
    <definedName name="SG_13_18_5">"'file:///d:/obra%20andrade/bm%2002%20-%20cs/drenagem-bm02.xls'#$''.$gs$713"</definedName>
    <definedName name="SG_13_18_6">"'file:///d:/obra%20andrade/bm%2002%20-%20cs/drenagem-bm02.xls'#$''.$gs$713"</definedName>
    <definedName name="SG_13_18_7">"'file:///d:/obra%20andrade/bm%2002%20-%20cs/drenagem-bm02.xls'#$''.$gs$713"</definedName>
    <definedName name="SG_13_19" localSheetId="4">#REF!</definedName>
    <definedName name="SG_13_19" localSheetId="5">#REF!</definedName>
    <definedName name="SG_13_19" localSheetId="6">#REF!</definedName>
    <definedName name="SG_13_19" localSheetId="8">#REF!</definedName>
    <definedName name="SG_13_19">#REF!</definedName>
    <definedName name="SG_13_19_2">"'file:///d:/obra%20andrade/bm%2002%20-%20cs/drenagem-bm02.xls'#$''.$gw$717"</definedName>
    <definedName name="SG_13_19_3">"'file:///d:/obra%20andrade/bm%2002%20-%20cs/drenagem-bm02.xls'#$''.$gw$717"</definedName>
    <definedName name="SG_13_19_4">"'file:///d:/obra%20andrade/bm%2002%20-%20cs/drenagem-bm02.xls'#$''.$gw$717"</definedName>
    <definedName name="SG_13_19_5">"'file:///d:/obra%20andrade/bm%2002%20-%20cs/drenagem-bm02.xls'#$''.$gw$717"</definedName>
    <definedName name="SG_13_19_6">"'file:///d:/obra%20andrade/bm%2002%20-%20cs/drenagem-bm02.xls'#$''.$gw$717"</definedName>
    <definedName name="SG_13_19_7">"'file:///d:/obra%20andrade/bm%2002%20-%20cs/drenagem-bm02.xls'#$''.$gw$717"</definedName>
    <definedName name="SG_13_20" localSheetId="4">#REF!</definedName>
    <definedName name="SG_13_20" localSheetId="5">#REF!</definedName>
    <definedName name="SG_13_20" localSheetId="6">#REF!</definedName>
    <definedName name="SG_13_20" localSheetId="8">#REF!</definedName>
    <definedName name="SG_13_20">#REF!</definedName>
    <definedName name="SG_13_20_2">"'file:///d:/obra%20andrade/bm%2002%20-%20cs/drenagem-bm02.xls'#$''.$ha$721"</definedName>
    <definedName name="SG_13_20_3">"'file:///d:/obra%20andrade/bm%2002%20-%20cs/drenagem-bm02.xls'#$''.$ha$721"</definedName>
    <definedName name="SG_13_20_4">"'file:///d:/obra%20andrade/bm%2002%20-%20cs/drenagem-bm02.xls'#$''.$ha$721"</definedName>
    <definedName name="SG_13_20_5">"'file:///d:/obra%20andrade/bm%2002%20-%20cs/drenagem-bm02.xls'#$''.$ha$721"</definedName>
    <definedName name="SG_13_20_6">"'file:///d:/obra%20andrade/bm%2002%20-%20cs/drenagem-bm02.xls'#$''.$ha$721"</definedName>
    <definedName name="SG_13_20_7">"'file:///d:/obra%20andrade/bm%2002%20-%20cs/drenagem-bm02.xls'#$''.$ha$721"</definedName>
    <definedName name="SG_13_21" localSheetId="4">#REF!</definedName>
    <definedName name="SG_13_21" localSheetId="5">#REF!</definedName>
    <definedName name="SG_13_21" localSheetId="6">#REF!</definedName>
    <definedName name="SG_13_21" localSheetId="8">#REF!</definedName>
    <definedName name="SG_13_21">#REF!</definedName>
    <definedName name="SG_13_21_2">"'file:///d:/obra%20andrade/bm%2002%20-%20cs/drenagem-bm02.xls'#$''.$he$725"</definedName>
    <definedName name="SG_13_21_3">"'file:///d:/obra%20andrade/bm%2002%20-%20cs/drenagem-bm02.xls'#$''.$he$725"</definedName>
    <definedName name="SG_13_21_4">"'file:///d:/obra%20andrade/bm%2002%20-%20cs/drenagem-bm02.xls'#$''.$he$725"</definedName>
    <definedName name="SG_13_21_5">"'file:///d:/obra%20andrade/bm%2002%20-%20cs/drenagem-bm02.xls'#$''.$he$725"</definedName>
    <definedName name="SG_13_21_6">"'file:///d:/obra%20andrade/bm%2002%20-%20cs/drenagem-bm02.xls'#$''.$he$725"</definedName>
    <definedName name="SG_13_21_7">"'file:///d:/obra%20andrade/bm%2002%20-%20cs/drenagem-bm02.xls'#$''.$he$725"</definedName>
    <definedName name="SG_13_22" localSheetId="4">#REF!</definedName>
    <definedName name="SG_13_22" localSheetId="5">#REF!</definedName>
    <definedName name="SG_13_22" localSheetId="6">#REF!</definedName>
    <definedName name="SG_13_22" localSheetId="8">#REF!</definedName>
    <definedName name="SG_13_22">#REF!</definedName>
    <definedName name="SG_13_22_2">"'file:///d:/obra%20andrade/bm%2002%20-%20cs/drenagem-bm02.xls'#$''.$hi$729"</definedName>
    <definedName name="SG_13_22_3">"'file:///d:/obra%20andrade/bm%2002%20-%20cs/drenagem-bm02.xls'#$''.$hi$729"</definedName>
    <definedName name="SG_13_22_4">"'file:///d:/obra%20andrade/bm%2002%20-%20cs/drenagem-bm02.xls'#$''.$hi$729"</definedName>
    <definedName name="SG_13_22_5">"'file:///d:/obra%20andrade/bm%2002%20-%20cs/drenagem-bm02.xls'#$''.$hi$729"</definedName>
    <definedName name="SG_13_22_6">"'file:///d:/obra%20andrade/bm%2002%20-%20cs/drenagem-bm02.xls'#$''.$hi$729"</definedName>
    <definedName name="SG_13_22_7">"'file:///d:/obra%20andrade/bm%2002%20-%20cs/drenagem-bm02.xls'#$''.$hi$729"</definedName>
    <definedName name="SG_13_23" localSheetId="4">#REF!</definedName>
    <definedName name="SG_13_23" localSheetId="5">#REF!</definedName>
    <definedName name="SG_13_23" localSheetId="6">#REF!</definedName>
    <definedName name="SG_13_23" localSheetId="8">#REF!</definedName>
    <definedName name="SG_13_23">#REF!</definedName>
    <definedName name="SG_13_23_2">"'file:///d:/obra%20andrade/bm%2002%20-%20cs/drenagem-bm02.xls'#$''.$hm$733"</definedName>
    <definedName name="SG_13_23_3">"'file:///d:/obra%20andrade/bm%2002%20-%20cs/drenagem-bm02.xls'#$''.$hm$733"</definedName>
    <definedName name="SG_13_23_4">"'file:///d:/obra%20andrade/bm%2002%20-%20cs/drenagem-bm02.xls'#$''.$hm$733"</definedName>
    <definedName name="SG_13_23_5">"'file:///d:/obra%20andrade/bm%2002%20-%20cs/drenagem-bm02.xls'#$''.$hm$733"</definedName>
    <definedName name="SG_13_23_6">"'file:///d:/obra%20andrade/bm%2002%20-%20cs/drenagem-bm02.xls'#$''.$hm$733"</definedName>
    <definedName name="SG_13_23_7">"'file:///d:/obra%20andrade/bm%2002%20-%20cs/drenagem-bm02.xls'#$''.$hm$733"</definedName>
    <definedName name="SG_13_24" localSheetId="4">#REF!</definedName>
    <definedName name="SG_13_24" localSheetId="5">#REF!</definedName>
    <definedName name="SG_13_24" localSheetId="6">#REF!</definedName>
    <definedName name="SG_13_24" localSheetId="8">#REF!</definedName>
    <definedName name="SG_13_24">#REF!</definedName>
    <definedName name="SG_13_24_2">"'file:///d:/obra%20andrade/bm%2002%20-%20cs/drenagem-bm02.xls'#$''.$hq$737"</definedName>
    <definedName name="SG_13_24_3">"'file:///d:/obra%20andrade/bm%2002%20-%20cs/drenagem-bm02.xls'#$''.$hq$737"</definedName>
    <definedName name="SG_13_24_4">"'file:///d:/obra%20andrade/bm%2002%20-%20cs/drenagem-bm02.xls'#$''.$hq$737"</definedName>
    <definedName name="SG_13_24_5">"'file:///d:/obra%20andrade/bm%2002%20-%20cs/drenagem-bm02.xls'#$''.$hq$737"</definedName>
    <definedName name="SG_13_24_6">"'file:///d:/obra%20andrade/bm%2002%20-%20cs/drenagem-bm02.xls'#$''.$hq$737"</definedName>
    <definedName name="SG_13_24_7">"'file:///d:/obra%20andrade/bm%2002%20-%20cs/drenagem-bm02.xls'#$''.$hq$737"</definedName>
    <definedName name="SG_13_25" localSheetId="4">#REF!</definedName>
    <definedName name="SG_13_25" localSheetId="5">#REF!</definedName>
    <definedName name="SG_13_25" localSheetId="6">#REF!</definedName>
    <definedName name="SG_13_25" localSheetId="8">#REF!</definedName>
    <definedName name="SG_13_25">#REF!</definedName>
    <definedName name="SG_13_25_2">"'file:///d:/obra%20andrade/bm%2002%20-%20cs/drenagem-bm02.xls'#$''.$hu$741"</definedName>
    <definedName name="SG_13_25_3">"'file:///d:/obra%20andrade/bm%2002%20-%20cs/drenagem-bm02.xls'#$''.$hu$741"</definedName>
    <definedName name="SG_13_25_4">"'file:///d:/obra%20andrade/bm%2002%20-%20cs/drenagem-bm02.xls'#$''.$hu$741"</definedName>
    <definedName name="SG_13_25_5">"'file:///d:/obra%20andrade/bm%2002%20-%20cs/drenagem-bm02.xls'#$''.$hu$741"</definedName>
    <definedName name="SG_13_25_6">"'file:///d:/obra%20andrade/bm%2002%20-%20cs/drenagem-bm02.xls'#$''.$hu$741"</definedName>
    <definedName name="SG_13_25_7">"'file:///d:/obra%20andrade/bm%2002%20-%20cs/drenagem-bm02.xls'#$''.$hu$741"</definedName>
    <definedName name="SG_14_01" localSheetId="4">#REF!</definedName>
    <definedName name="SG_14_01" localSheetId="5">#REF!</definedName>
    <definedName name="SG_14_01" localSheetId="6">#REF!</definedName>
    <definedName name="SG_14_01" localSheetId="8">#REF!</definedName>
    <definedName name="SG_14_01">#REF!</definedName>
    <definedName name="SG_14_01_2">"'file:///d:/obra%20andrade/bm%2002%20-%20cs/drenagem-bm02.xls'#$''.$ab$284"</definedName>
    <definedName name="SG_14_01_3">"'file:///d:/obra%20andrade/bm%2002%20-%20cs/drenagem-bm02.xls'#$''.$ab$284"</definedName>
    <definedName name="SG_14_01_4">"'file:///d:/obra%20andrade/bm%2002%20-%20cs/drenagem-bm02.xls'#$''.$ab$284"</definedName>
    <definedName name="SG_14_01_5">"'file:///d:/obra%20andrade/bm%2002%20-%20cs/drenagem-bm02.xls'#$''.$ab$284"</definedName>
    <definedName name="SG_14_01_6">"'file:///d:/obra%20andrade/bm%2002%20-%20cs/drenagem-bm02.xls'#$''.$ab$284"</definedName>
    <definedName name="SG_14_01_7">"'file:///d:/obra%20andrade/bm%2002%20-%20cs/drenagem-bm02.xls'#$''.$ab$284"</definedName>
    <definedName name="SG_14_02" localSheetId="4">#REF!</definedName>
    <definedName name="SG_14_02" localSheetId="5">#REF!</definedName>
    <definedName name="SG_14_02" localSheetId="6">#REF!</definedName>
    <definedName name="SG_14_02" localSheetId="8">#REF!</definedName>
    <definedName name="SG_14_02">#REF!</definedName>
    <definedName name="SG_14_02_2">"'file:///d:/obra%20andrade/bm%2002%20-%20cs/drenagem-bm02.xls'#$''.$af$288"</definedName>
    <definedName name="SG_14_02_3">"'file:///d:/obra%20andrade/bm%2002%20-%20cs/drenagem-bm02.xls'#$''.$af$288"</definedName>
    <definedName name="SG_14_02_4">"'file:///d:/obra%20andrade/bm%2002%20-%20cs/drenagem-bm02.xls'#$''.$af$288"</definedName>
    <definedName name="SG_14_02_5">"'file:///d:/obra%20andrade/bm%2002%20-%20cs/drenagem-bm02.xls'#$''.$af$288"</definedName>
    <definedName name="SG_14_02_6">"'file:///d:/obra%20andrade/bm%2002%20-%20cs/drenagem-bm02.xls'#$''.$af$288"</definedName>
    <definedName name="SG_14_02_7">"'file:///d:/obra%20andrade/bm%2002%20-%20cs/drenagem-bm02.xls'#$''.$af$288"</definedName>
    <definedName name="SG_14_03" localSheetId="4">#REF!</definedName>
    <definedName name="SG_14_03" localSheetId="5">#REF!</definedName>
    <definedName name="SG_14_03" localSheetId="6">#REF!</definedName>
    <definedName name="SG_14_03" localSheetId="8">#REF!</definedName>
    <definedName name="SG_14_03">#REF!</definedName>
    <definedName name="SG_14_03_2">"'file:///d:/obra%20andrade/bm%2002%20-%20cs/drenagem-bm02.xls'#$''.$aj$292"</definedName>
    <definedName name="SG_14_03_3">"'file:///d:/obra%20andrade/bm%2002%20-%20cs/drenagem-bm02.xls'#$''.$aj$292"</definedName>
    <definedName name="SG_14_03_4">"'file:///d:/obra%20andrade/bm%2002%20-%20cs/drenagem-bm02.xls'#$''.$aj$292"</definedName>
    <definedName name="SG_14_03_5">"'file:///d:/obra%20andrade/bm%2002%20-%20cs/drenagem-bm02.xls'#$''.$aj$292"</definedName>
    <definedName name="SG_14_03_6">"'file:///d:/obra%20andrade/bm%2002%20-%20cs/drenagem-bm02.xls'#$''.$aj$292"</definedName>
    <definedName name="SG_14_03_7">"'file:///d:/obra%20andrade/bm%2002%20-%20cs/drenagem-bm02.xls'#$''.$aj$292"</definedName>
    <definedName name="SG_14_04" localSheetId="4">#REF!</definedName>
    <definedName name="SG_14_04" localSheetId="5">#REF!</definedName>
    <definedName name="SG_14_04" localSheetId="6">#REF!</definedName>
    <definedName name="SG_14_04" localSheetId="8">#REF!</definedName>
    <definedName name="SG_14_04">#REF!</definedName>
    <definedName name="SG_14_04_2">"'file:///d:/obra%20andrade/bm%2002%20-%20cs/drenagem-bm02.xls'#$''.$an$296"</definedName>
    <definedName name="SG_14_04_3">"'file:///d:/obra%20andrade/bm%2002%20-%20cs/drenagem-bm02.xls'#$''.$an$296"</definedName>
    <definedName name="SG_14_04_4">"'file:///d:/obra%20andrade/bm%2002%20-%20cs/drenagem-bm02.xls'#$''.$an$296"</definedName>
    <definedName name="SG_14_04_5">"'file:///d:/obra%20andrade/bm%2002%20-%20cs/drenagem-bm02.xls'#$''.$an$296"</definedName>
    <definedName name="SG_14_04_6">"'file:///d:/obra%20andrade/bm%2002%20-%20cs/drenagem-bm02.xls'#$''.$an$296"</definedName>
    <definedName name="SG_14_04_7">"'file:///d:/obra%20andrade/bm%2002%20-%20cs/drenagem-bm02.xls'#$''.$an$296"</definedName>
    <definedName name="SG_14_05" localSheetId="4">#REF!</definedName>
    <definedName name="SG_14_05" localSheetId="5">#REF!</definedName>
    <definedName name="SG_14_05" localSheetId="6">#REF!</definedName>
    <definedName name="SG_14_05" localSheetId="8">#REF!</definedName>
    <definedName name="SG_14_05">#REF!</definedName>
    <definedName name="SG_14_05_2">"'file:///d:/obra%20andrade/bm%2002%20-%20cs/drenagem-bm02.xls'#$''.$ar$300"</definedName>
    <definedName name="SG_14_05_3">"'file:///d:/obra%20andrade/bm%2002%20-%20cs/drenagem-bm02.xls'#$''.$ar$300"</definedName>
    <definedName name="SG_14_05_4">"'file:///d:/obra%20andrade/bm%2002%20-%20cs/drenagem-bm02.xls'#$''.$ar$300"</definedName>
    <definedName name="SG_14_05_5">"'file:///d:/obra%20andrade/bm%2002%20-%20cs/drenagem-bm02.xls'#$''.$ar$300"</definedName>
    <definedName name="SG_14_05_6">"'file:///d:/obra%20andrade/bm%2002%20-%20cs/drenagem-bm02.xls'#$''.$ar$300"</definedName>
    <definedName name="SG_14_05_7">"'file:///d:/obra%20andrade/bm%2002%20-%20cs/drenagem-bm02.xls'#$''.$ar$300"</definedName>
    <definedName name="SG_14_06" localSheetId="4">#REF!</definedName>
    <definedName name="SG_14_06" localSheetId="5">#REF!</definedName>
    <definedName name="SG_14_06" localSheetId="6">#REF!</definedName>
    <definedName name="SG_14_06" localSheetId="8">#REF!</definedName>
    <definedName name="SG_14_06">#REF!</definedName>
    <definedName name="SG_14_06_2">"'file:///d:/obra%20andrade/bm%2002%20-%20cs/drenagem-bm02.xls'#$''.$av$304"</definedName>
    <definedName name="SG_14_06_3">"'file:///d:/obra%20andrade/bm%2002%20-%20cs/drenagem-bm02.xls'#$''.$av$304"</definedName>
    <definedName name="SG_14_06_4">"'file:///d:/obra%20andrade/bm%2002%20-%20cs/drenagem-bm02.xls'#$''.$av$304"</definedName>
    <definedName name="SG_14_06_5">"'file:///d:/obra%20andrade/bm%2002%20-%20cs/drenagem-bm02.xls'#$''.$av$304"</definedName>
    <definedName name="SG_14_06_6">"'file:///d:/obra%20andrade/bm%2002%20-%20cs/drenagem-bm02.xls'#$''.$av$304"</definedName>
    <definedName name="SG_14_06_7">"'file:///d:/obra%20andrade/bm%2002%20-%20cs/drenagem-bm02.xls'#$''.$av$304"</definedName>
    <definedName name="SG_14_07" localSheetId="4">#REF!</definedName>
    <definedName name="SG_14_07" localSheetId="5">#REF!</definedName>
    <definedName name="SG_14_07" localSheetId="6">#REF!</definedName>
    <definedName name="SG_14_07" localSheetId="8">#REF!</definedName>
    <definedName name="SG_14_07">#REF!</definedName>
    <definedName name="SG_14_07_2">"'file:///d:/obra%20andrade/bm%2002%20-%20cs/drenagem-bm02.xls'#$''.$az$308"</definedName>
    <definedName name="SG_14_07_3">"'file:///d:/obra%20andrade/bm%2002%20-%20cs/drenagem-bm02.xls'#$''.$az$308"</definedName>
    <definedName name="SG_14_07_4">"'file:///d:/obra%20andrade/bm%2002%20-%20cs/drenagem-bm02.xls'#$''.$az$308"</definedName>
    <definedName name="SG_14_07_5">"'file:///d:/obra%20andrade/bm%2002%20-%20cs/drenagem-bm02.xls'#$''.$az$308"</definedName>
    <definedName name="SG_14_07_6">"'file:///d:/obra%20andrade/bm%2002%20-%20cs/drenagem-bm02.xls'#$''.$az$308"</definedName>
    <definedName name="SG_14_07_7">"'file:///d:/obra%20andrade/bm%2002%20-%20cs/drenagem-bm02.xls'#$''.$az$308"</definedName>
    <definedName name="SG_14_08" localSheetId="4">#REF!</definedName>
    <definedName name="SG_14_08" localSheetId="5">#REF!</definedName>
    <definedName name="SG_14_08" localSheetId="6">#REF!</definedName>
    <definedName name="SG_14_08" localSheetId="8">#REF!</definedName>
    <definedName name="SG_14_08">#REF!</definedName>
    <definedName name="SG_14_08_2">"'file:///d:/obra%20andrade/bm%2002%20-%20cs/drenagem-bm02.xls'#$''.$bd$312"</definedName>
    <definedName name="SG_14_08_3">"'file:///d:/obra%20andrade/bm%2002%20-%20cs/drenagem-bm02.xls'#$''.$bd$312"</definedName>
    <definedName name="SG_14_08_4">"'file:///d:/obra%20andrade/bm%2002%20-%20cs/drenagem-bm02.xls'#$''.$bd$312"</definedName>
    <definedName name="SG_14_08_5">"'file:///d:/obra%20andrade/bm%2002%20-%20cs/drenagem-bm02.xls'#$''.$bd$312"</definedName>
    <definedName name="SG_14_08_6">"'file:///d:/obra%20andrade/bm%2002%20-%20cs/drenagem-bm02.xls'#$''.$bd$312"</definedName>
    <definedName name="SG_14_08_7">"'file:///d:/obra%20andrade/bm%2002%20-%20cs/drenagem-bm02.xls'#$''.$bd$312"</definedName>
    <definedName name="SG_14_09" localSheetId="4">#REF!</definedName>
    <definedName name="SG_14_09" localSheetId="5">#REF!</definedName>
    <definedName name="SG_14_09" localSheetId="6">#REF!</definedName>
    <definedName name="SG_14_09" localSheetId="8">#REF!</definedName>
    <definedName name="SG_14_09">#REF!</definedName>
    <definedName name="SG_14_09_2">"'file:///d:/obra%20andrade/bm%2002%20-%20cs/drenagem-bm02.xls'#$''.$bh$316"</definedName>
    <definedName name="SG_14_09_3">"'file:///d:/obra%20andrade/bm%2002%20-%20cs/drenagem-bm02.xls'#$''.$bh$316"</definedName>
    <definedName name="SG_14_09_4">"'file:///d:/obra%20andrade/bm%2002%20-%20cs/drenagem-bm02.xls'#$''.$bh$316"</definedName>
    <definedName name="SG_14_09_5">"'file:///d:/obra%20andrade/bm%2002%20-%20cs/drenagem-bm02.xls'#$''.$bh$316"</definedName>
    <definedName name="SG_14_09_6">"'file:///d:/obra%20andrade/bm%2002%20-%20cs/drenagem-bm02.xls'#$''.$bh$316"</definedName>
    <definedName name="SG_14_09_7">"'file:///d:/obra%20andrade/bm%2002%20-%20cs/drenagem-bm02.xls'#$''.$bh$316"</definedName>
    <definedName name="SG_14_10" localSheetId="4">#REF!</definedName>
    <definedName name="SG_14_10" localSheetId="5">#REF!</definedName>
    <definedName name="SG_14_10" localSheetId="6">#REF!</definedName>
    <definedName name="SG_14_10" localSheetId="8">#REF!</definedName>
    <definedName name="SG_14_10">#REF!</definedName>
    <definedName name="SG_14_10_2">"'file:///d:/obra%20andrade/bm%2002%20-%20cs/drenagem-bm02.xls'#$''.$bl$320"</definedName>
    <definedName name="SG_14_10_3">"'file:///d:/obra%20andrade/bm%2002%20-%20cs/drenagem-bm02.xls'#$''.$bl$320"</definedName>
    <definedName name="SG_14_10_4">"'file:///d:/obra%20andrade/bm%2002%20-%20cs/drenagem-bm02.xls'#$''.$bl$320"</definedName>
    <definedName name="SG_14_10_5">"'file:///d:/obra%20andrade/bm%2002%20-%20cs/drenagem-bm02.xls'#$''.$bl$320"</definedName>
    <definedName name="SG_14_10_6">"'file:///d:/obra%20andrade/bm%2002%20-%20cs/drenagem-bm02.xls'#$''.$bl$320"</definedName>
    <definedName name="SG_14_10_7">"'file:///d:/obra%20andrade/bm%2002%20-%20cs/drenagem-bm02.xls'#$''.$bl$320"</definedName>
    <definedName name="SG_14_11" localSheetId="4">#REF!</definedName>
    <definedName name="SG_14_11" localSheetId="5">#REF!</definedName>
    <definedName name="SG_14_11" localSheetId="6">#REF!</definedName>
    <definedName name="SG_14_11" localSheetId="8">#REF!</definedName>
    <definedName name="SG_14_11">#REF!</definedName>
    <definedName name="SG_14_11_2">"'file:///d:/obra%20andrade/bm%2002%20-%20cs/drenagem-bm02.xls'#$''.$bp$324"</definedName>
    <definedName name="SG_14_11_3">"'file:///d:/obra%20andrade/bm%2002%20-%20cs/drenagem-bm02.xls'#$''.$bp$324"</definedName>
    <definedName name="SG_14_11_4">"'file:///d:/obra%20andrade/bm%2002%20-%20cs/drenagem-bm02.xls'#$''.$bp$324"</definedName>
    <definedName name="SG_14_11_5">"'file:///d:/obra%20andrade/bm%2002%20-%20cs/drenagem-bm02.xls'#$''.$bp$324"</definedName>
    <definedName name="SG_14_11_6">"'file:///d:/obra%20andrade/bm%2002%20-%20cs/drenagem-bm02.xls'#$''.$bp$324"</definedName>
    <definedName name="SG_14_11_7">"'file:///d:/obra%20andrade/bm%2002%20-%20cs/drenagem-bm02.xls'#$''.$bp$324"</definedName>
    <definedName name="SG_14_12" localSheetId="4">#REF!</definedName>
    <definedName name="SG_14_12" localSheetId="5">#REF!</definedName>
    <definedName name="SG_14_12" localSheetId="6">#REF!</definedName>
    <definedName name="SG_14_12" localSheetId="8">#REF!</definedName>
    <definedName name="SG_14_12">#REF!</definedName>
    <definedName name="SG_14_12_2">"'file:///d:/obra%20andrade/bm%2002%20-%20cs/drenagem-bm02.xls'#$''.$bt$328"</definedName>
    <definedName name="SG_14_12_3">"'file:///d:/obra%20andrade/bm%2002%20-%20cs/drenagem-bm02.xls'#$''.$bt$328"</definedName>
    <definedName name="SG_14_12_4">"'file:///d:/obra%20andrade/bm%2002%20-%20cs/drenagem-bm02.xls'#$''.$bt$328"</definedName>
    <definedName name="SG_14_12_5">"'file:///d:/obra%20andrade/bm%2002%20-%20cs/drenagem-bm02.xls'#$''.$bt$328"</definedName>
    <definedName name="SG_14_12_6">"'file:///d:/obra%20andrade/bm%2002%20-%20cs/drenagem-bm02.xls'#$''.$bt$328"</definedName>
    <definedName name="SG_14_12_7">"'file:///d:/obra%20andrade/bm%2002%20-%20cs/drenagem-bm02.xls'#$''.$bt$328"</definedName>
    <definedName name="SG_14_13" localSheetId="4">#REF!</definedName>
    <definedName name="SG_14_13" localSheetId="5">#REF!</definedName>
    <definedName name="SG_14_13" localSheetId="6">#REF!</definedName>
    <definedName name="SG_14_13" localSheetId="8">#REF!</definedName>
    <definedName name="SG_14_13">#REF!</definedName>
    <definedName name="SG_14_13_2">"'file:///d:/obra%20andrade/bm%2002%20-%20cs/drenagem-bm02.xls'#$''.$bx$332"</definedName>
    <definedName name="SG_14_13_3">"'file:///d:/obra%20andrade/bm%2002%20-%20cs/drenagem-bm02.xls'#$''.$bx$332"</definedName>
    <definedName name="SG_14_13_4">"'file:///d:/obra%20andrade/bm%2002%20-%20cs/drenagem-bm02.xls'#$''.$bx$332"</definedName>
    <definedName name="SG_14_13_5">"'file:///d:/obra%20andrade/bm%2002%20-%20cs/drenagem-bm02.xls'#$''.$bx$332"</definedName>
    <definedName name="SG_14_13_6">"'file:///d:/obra%20andrade/bm%2002%20-%20cs/drenagem-bm02.xls'#$''.$bx$332"</definedName>
    <definedName name="SG_14_13_7">"'file:///d:/obra%20andrade/bm%2002%20-%20cs/drenagem-bm02.xls'#$''.$bx$332"</definedName>
    <definedName name="SG_14_14" localSheetId="4">#REF!</definedName>
    <definedName name="SG_14_14" localSheetId="5">#REF!</definedName>
    <definedName name="SG_14_14" localSheetId="6">#REF!</definedName>
    <definedName name="SG_14_14" localSheetId="8">#REF!</definedName>
    <definedName name="SG_14_14">#REF!</definedName>
    <definedName name="SG_14_14_2">"'file:///d:/obra%20andrade/bm%2002%20-%20cs/drenagem-bm02.xls'#$''.$cb$336"</definedName>
    <definedName name="SG_14_14_3">"'file:///d:/obra%20andrade/bm%2002%20-%20cs/drenagem-bm02.xls'#$''.$cb$336"</definedName>
    <definedName name="SG_14_14_4">"'file:///d:/obra%20andrade/bm%2002%20-%20cs/drenagem-bm02.xls'#$''.$cb$336"</definedName>
    <definedName name="SG_14_14_5">"'file:///d:/obra%20andrade/bm%2002%20-%20cs/drenagem-bm02.xls'#$''.$cb$336"</definedName>
    <definedName name="SG_14_14_6">"'file:///d:/obra%20andrade/bm%2002%20-%20cs/drenagem-bm02.xls'#$''.$cb$336"</definedName>
    <definedName name="SG_14_14_7">"'file:///d:/obra%20andrade/bm%2002%20-%20cs/drenagem-bm02.xls'#$''.$cb$336"</definedName>
    <definedName name="SG_14_15" localSheetId="4">#REF!</definedName>
    <definedName name="SG_14_15" localSheetId="5">#REF!</definedName>
    <definedName name="SG_14_15" localSheetId="6">#REF!</definedName>
    <definedName name="SG_14_15" localSheetId="8">#REF!</definedName>
    <definedName name="SG_14_15">#REF!</definedName>
    <definedName name="SG_14_15_2">"'file:///d:/obra%20andrade/bm%2002%20-%20cs/drenagem-bm02.xls'#$''.$cf$340"</definedName>
    <definedName name="SG_14_15_3">"'file:///d:/obra%20andrade/bm%2002%20-%20cs/drenagem-bm02.xls'#$''.$cf$340"</definedName>
    <definedName name="SG_14_15_4">"'file:///d:/obra%20andrade/bm%2002%20-%20cs/drenagem-bm02.xls'#$''.$cf$340"</definedName>
    <definedName name="SG_14_15_5">"'file:///d:/obra%20andrade/bm%2002%20-%20cs/drenagem-bm02.xls'#$''.$cf$340"</definedName>
    <definedName name="SG_14_15_6">"'file:///d:/obra%20andrade/bm%2002%20-%20cs/drenagem-bm02.xls'#$''.$cf$340"</definedName>
    <definedName name="SG_14_15_7">"'file:///d:/obra%20andrade/bm%2002%20-%20cs/drenagem-bm02.xls'#$''.$cf$340"</definedName>
    <definedName name="SG_14_16" localSheetId="4">#REF!</definedName>
    <definedName name="SG_14_16" localSheetId="5">#REF!</definedName>
    <definedName name="SG_14_16" localSheetId="6">#REF!</definedName>
    <definedName name="SG_14_16" localSheetId="8">#REF!</definedName>
    <definedName name="SG_14_16">#REF!</definedName>
    <definedName name="SG_14_16_2">"'file:///d:/obra%20andrade/bm%2002%20-%20cs/drenagem-bm02.xls'#$''.$am$807"</definedName>
    <definedName name="SG_14_16_3">"'file:///d:/obra%20andrade/bm%2002%20-%20cs/drenagem-bm02.xls'#$''.$am$807"</definedName>
    <definedName name="SG_14_16_4">"'file:///d:/obra%20andrade/bm%2002%20-%20cs/drenagem-bm02.xls'#$''.$am$807"</definedName>
    <definedName name="SG_14_16_5">"'file:///d:/obra%20andrade/bm%2002%20-%20cs/drenagem-bm02.xls'#$''.$am$807"</definedName>
    <definedName name="SG_14_16_6">"'file:///d:/obra%20andrade/bm%2002%20-%20cs/drenagem-bm02.xls'#$''.$am$807"</definedName>
    <definedName name="SG_14_16_7">"'file:///d:/obra%20andrade/bm%2002%20-%20cs/drenagem-bm02.xls'#$''.$am$807"</definedName>
    <definedName name="SG_14_17" localSheetId="4">#REF!</definedName>
    <definedName name="SG_14_17" localSheetId="5">#REF!</definedName>
    <definedName name="SG_14_17" localSheetId="6">#REF!</definedName>
    <definedName name="SG_14_17" localSheetId="8">#REF!</definedName>
    <definedName name="SG_14_17">#REF!</definedName>
    <definedName name="SG_14_17_2">"'file:///d:/obra%20andrade/bm%2002%20-%20cs/drenagem-bm02.xls'#$''.$aq$811"</definedName>
    <definedName name="SG_14_17_3">"'file:///d:/obra%20andrade/bm%2002%20-%20cs/drenagem-bm02.xls'#$''.$aq$811"</definedName>
    <definedName name="SG_14_17_4">"'file:///d:/obra%20andrade/bm%2002%20-%20cs/drenagem-bm02.xls'#$''.$aq$811"</definedName>
    <definedName name="SG_14_17_5">"'file:///d:/obra%20andrade/bm%2002%20-%20cs/drenagem-bm02.xls'#$''.$aq$811"</definedName>
    <definedName name="SG_14_17_6">"'file:///d:/obra%20andrade/bm%2002%20-%20cs/drenagem-bm02.xls'#$''.$aq$811"</definedName>
    <definedName name="SG_14_17_7">"'file:///d:/obra%20andrade/bm%2002%20-%20cs/drenagem-bm02.xls'#$''.$aq$811"</definedName>
    <definedName name="SG_14_18" localSheetId="4">#REF!</definedName>
    <definedName name="SG_14_18" localSheetId="5">#REF!</definedName>
    <definedName name="SG_14_18" localSheetId="6">#REF!</definedName>
    <definedName name="SG_14_18" localSheetId="8">#REF!</definedName>
    <definedName name="SG_14_18">#REF!</definedName>
    <definedName name="SG_14_18_2">"'file:///d:/obra%20andrade/bm%2002%20-%20cs/drenagem-bm02.xls'#$''.$au$815"</definedName>
    <definedName name="SG_14_18_3">"'file:///d:/obra%20andrade/bm%2002%20-%20cs/drenagem-bm02.xls'#$''.$au$815"</definedName>
    <definedName name="SG_14_18_4">"'file:///d:/obra%20andrade/bm%2002%20-%20cs/drenagem-bm02.xls'#$''.$au$815"</definedName>
    <definedName name="SG_14_18_5">"'file:///d:/obra%20andrade/bm%2002%20-%20cs/drenagem-bm02.xls'#$''.$au$815"</definedName>
    <definedName name="SG_14_18_6">"'file:///d:/obra%20andrade/bm%2002%20-%20cs/drenagem-bm02.xls'#$''.$au$815"</definedName>
    <definedName name="SG_14_18_7">"'file:///d:/obra%20andrade/bm%2002%20-%20cs/drenagem-bm02.xls'#$''.$au$815"</definedName>
    <definedName name="SG_14_19" localSheetId="4">#REF!</definedName>
    <definedName name="SG_14_19" localSheetId="5">#REF!</definedName>
    <definedName name="SG_14_19" localSheetId="6">#REF!</definedName>
    <definedName name="SG_14_19" localSheetId="8">#REF!</definedName>
    <definedName name="SG_14_19">#REF!</definedName>
    <definedName name="SG_14_19_2">"'file:///d:/obra%20andrade/bm%2002%20-%20cs/drenagem-bm02.xls'#$''.$ay$819"</definedName>
    <definedName name="SG_14_19_3">"'file:///d:/obra%20andrade/bm%2002%20-%20cs/drenagem-bm02.xls'#$''.$ay$819"</definedName>
    <definedName name="SG_14_19_4">"'file:///d:/obra%20andrade/bm%2002%20-%20cs/drenagem-bm02.xls'#$''.$ay$819"</definedName>
    <definedName name="SG_14_19_5">"'file:///d:/obra%20andrade/bm%2002%20-%20cs/drenagem-bm02.xls'#$''.$ay$819"</definedName>
    <definedName name="SG_14_19_6">"'file:///d:/obra%20andrade/bm%2002%20-%20cs/drenagem-bm02.xls'#$''.$ay$819"</definedName>
    <definedName name="SG_14_19_7">"'file:///d:/obra%20andrade/bm%2002%20-%20cs/drenagem-bm02.xls'#$''.$ay$819"</definedName>
    <definedName name="SG_14_20" localSheetId="4">#REF!</definedName>
    <definedName name="SG_14_20" localSheetId="5">#REF!</definedName>
    <definedName name="SG_14_20" localSheetId="6">#REF!</definedName>
    <definedName name="SG_14_20" localSheetId="8">#REF!</definedName>
    <definedName name="SG_14_20">#REF!</definedName>
    <definedName name="SG_14_20_2">"'file:///d:/obra%20andrade/bm%2002%20-%20cs/drenagem-bm02.xls'#$''.$bc$823"</definedName>
    <definedName name="SG_14_20_3">"'file:///d:/obra%20andrade/bm%2002%20-%20cs/drenagem-bm02.xls'#$''.$bc$823"</definedName>
    <definedName name="SG_14_20_4">"'file:///d:/obra%20andrade/bm%2002%20-%20cs/drenagem-bm02.xls'#$''.$bc$823"</definedName>
    <definedName name="SG_14_20_5">"'file:///d:/obra%20andrade/bm%2002%20-%20cs/drenagem-bm02.xls'#$''.$bc$823"</definedName>
    <definedName name="SG_14_20_6">"'file:///d:/obra%20andrade/bm%2002%20-%20cs/drenagem-bm02.xls'#$''.$bc$823"</definedName>
    <definedName name="SG_14_20_7">"'file:///d:/obra%20andrade/bm%2002%20-%20cs/drenagem-bm02.xls'#$''.$bc$823"</definedName>
    <definedName name="SG_14_21" localSheetId="4">#REF!</definedName>
    <definedName name="SG_14_21" localSheetId="5">#REF!</definedName>
    <definedName name="SG_14_21" localSheetId="6">#REF!</definedName>
    <definedName name="SG_14_21" localSheetId="8">#REF!</definedName>
    <definedName name="SG_14_21">#REF!</definedName>
    <definedName name="SG_14_21_2">"'file:///d:/obra%20andrade/bm%2002%20-%20cs/drenagem-bm02.xls'#$''.$bg$827"</definedName>
    <definedName name="SG_14_21_3">"'file:///d:/obra%20andrade/bm%2002%20-%20cs/drenagem-bm02.xls'#$''.$bg$827"</definedName>
    <definedName name="SG_14_21_4">"'file:///d:/obra%20andrade/bm%2002%20-%20cs/drenagem-bm02.xls'#$''.$bg$827"</definedName>
    <definedName name="SG_14_21_5">"'file:///d:/obra%20andrade/bm%2002%20-%20cs/drenagem-bm02.xls'#$''.$bg$827"</definedName>
    <definedName name="SG_14_21_6">"'file:///d:/obra%20andrade/bm%2002%20-%20cs/drenagem-bm02.xls'#$''.$bg$827"</definedName>
    <definedName name="SG_14_21_7">"'file:///d:/obra%20andrade/bm%2002%20-%20cs/drenagem-bm02.xls'#$''.$bg$827"</definedName>
    <definedName name="SG_14_22" localSheetId="4">#REF!</definedName>
    <definedName name="SG_14_22" localSheetId="5">#REF!</definedName>
    <definedName name="SG_14_22" localSheetId="6">#REF!</definedName>
    <definedName name="SG_14_22" localSheetId="8">#REF!</definedName>
    <definedName name="SG_14_22">#REF!</definedName>
    <definedName name="SG_14_22_2">"'file:///d:/obra%20andrade/bm%2002%20-%20cs/drenagem-bm02.xls'#$''.$bk$831"</definedName>
    <definedName name="SG_14_22_3">"'file:///d:/obra%20andrade/bm%2002%20-%20cs/drenagem-bm02.xls'#$''.$bk$831"</definedName>
    <definedName name="SG_14_22_4">"'file:///d:/obra%20andrade/bm%2002%20-%20cs/drenagem-bm02.xls'#$''.$bk$831"</definedName>
    <definedName name="SG_14_22_5">"'file:///d:/obra%20andrade/bm%2002%20-%20cs/drenagem-bm02.xls'#$''.$bk$831"</definedName>
    <definedName name="SG_14_22_6">"'file:///d:/obra%20andrade/bm%2002%20-%20cs/drenagem-bm02.xls'#$''.$bk$831"</definedName>
    <definedName name="SG_14_22_7">"'file:///d:/obra%20andrade/bm%2002%20-%20cs/drenagem-bm02.xls'#$''.$bk$831"</definedName>
    <definedName name="SG_14_23" localSheetId="4">#REF!</definedName>
    <definedName name="SG_14_23" localSheetId="5">#REF!</definedName>
    <definedName name="SG_14_23" localSheetId="6">#REF!</definedName>
    <definedName name="SG_14_23" localSheetId="8">#REF!</definedName>
    <definedName name="SG_14_23">#REF!</definedName>
    <definedName name="SG_14_23_2">"'file:///d:/obra%20andrade/bm%2002%20-%20cs/drenagem-bm02.xls'#$''.$bo$835"</definedName>
    <definedName name="SG_14_23_3">"'file:///d:/obra%20andrade/bm%2002%20-%20cs/drenagem-bm02.xls'#$''.$bo$835"</definedName>
    <definedName name="SG_14_23_4">"'file:///d:/obra%20andrade/bm%2002%20-%20cs/drenagem-bm02.xls'#$''.$bo$835"</definedName>
    <definedName name="SG_14_23_5">"'file:///d:/obra%20andrade/bm%2002%20-%20cs/drenagem-bm02.xls'#$''.$bo$835"</definedName>
    <definedName name="SG_14_23_6">"'file:///d:/obra%20andrade/bm%2002%20-%20cs/drenagem-bm02.xls'#$''.$bo$835"</definedName>
    <definedName name="SG_14_23_7">"'file:///d:/obra%20andrade/bm%2002%20-%20cs/drenagem-bm02.xls'#$''.$bo$835"</definedName>
    <definedName name="SG_14_24" localSheetId="4">#REF!</definedName>
    <definedName name="SG_14_24" localSheetId="5">#REF!</definedName>
    <definedName name="SG_14_24" localSheetId="6">#REF!</definedName>
    <definedName name="SG_14_24" localSheetId="8">#REF!</definedName>
    <definedName name="SG_14_24">#REF!</definedName>
    <definedName name="SG_14_24_2">"'file:///d:/obra%20andrade/bm%2002%20-%20cs/drenagem-bm02.xls'#$''.$bs$839"</definedName>
    <definedName name="SG_14_24_3">"'file:///d:/obra%20andrade/bm%2002%20-%20cs/drenagem-bm02.xls'#$''.$bs$839"</definedName>
    <definedName name="SG_14_24_4">"'file:///d:/obra%20andrade/bm%2002%20-%20cs/drenagem-bm02.xls'#$''.$bs$839"</definedName>
    <definedName name="SG_14_24_5">"'file:///d:/obra%20andrade/bm%2002%20-%20cs/drenagem-bm02.xls'#$''.$bs$839"</definedName>
    <definedName name="SG_14_24_6">"'file:///d:/obra%20andrade/bm%2002%20-%20cs/drenagem-bm02.xls'#$''.$bs$839"</definedName>
    <definedName name="SG_14_24_7">"'file:///d:/obra%20andrade/bm%2002%20-%20cs/drenagem-bm02.xls'#$''.$bs$839"</definedName>
    <definedName name="SG_14_25" localSheetId="4">#REF!</definedName>
    <definedName name="SG_14_25" localSheetId="5">#REF!</definedName>
    <definedName name="SG_14_25" localSheetId="6">#REF!</definedName>
    <definedName name="SG_14_25" localSheetId="8">#REF!</definedName>
    <definedName name="SG_14_25">#REF!</definedName>
    <definedName name="SG_14_25_2">"'file:///d:/obra%20andrade/bm%2002%20-%20cs/drenagem-bm02.xls'#$''.$bw$843"</definedName>
    <definedName name="SG_14_25_3">"'file:///d:/obra%20andrade/bm%2002%20-%20cs/drenagem-bm02.xls'#$''.$bw$843"</definedName>
    <definedName name="SG_14_25_4">"'file:///d:/obra%20andrade/bm%2002%20-%20cs/drenagem-bm02.xls'#$''.$bw$843"</definedName>
    <definedName name="SG_14_25_5">"'file:///d:/obra%20andrade/bm%2002%20-%20cs/drenagem-bm02.xls'#$''.$bw$843"</definedName>
    <definedName name="SG_14_25_6">"'file:///d:/obra%20andrade/bm%2002%20-%20cs/drenagem-bm02.xls'#$''.$bw$843"</definedName>
    <definedName name="SG_14_25_7">"'file:///d:/obra%20andrade/bm%2002%20-%20cs/drenagem-bm02.xls'#$''.$bw$843"</definedName>
    <definedName name="SG_15_01" localSheetId="4">#REF!</definedName>
    <definedName name="SG_15_01" localSheetId="5">#REF!</definedName>
    <definedName name="SG_15_01" localSheetId="6">#REF!</definedName>
    <definedName name="SG_15_01" localSheetId="8">#REF!</definedName>
    <definedName name="SG_15_01">#REF!</definedName>
    <definedName name="SG_15_01_2">"'file:///d:/obra%20andrade/bm%2002%20-%20cs/drenagem-bm02.xls'#$''.$cl$346"</definedName>
    <definedName name="SG_15_01_3">"'file:///d:/obra%20andrade/bm%2002%20-%20cs/drenagem-bm02.xls'#$''.$cl$346"</definedName>
    <definedName name="SG_15_01_4">"'file:///d:/obra%20andrade/bm%2002%20-%20cs/drenagem-bm02.xls'#$''.$cl$346"</definedName>
    <definedName name="SG_15_01_5">"'file:///d:/obra%20andrade/bm%2002%20-%20cs/drenagem-bm02.xls'#$''.$cl$346"</definedName>
    <definedName name="SG_15_01_6">"'file:///d:/obra%20andrade/bm%2002%20-%20cs/drenagem-bm02.xls'#$''.$cl$346"</definedName>
    <definedName name="SG_15_01_7">"'file:///d:/obra%20andrade/bm%2002%20-%20cs/drenagem-bm02.xls'#$''.$cl$346"</definedName>
    <definedName name="SG_15_02" localSheetId="4">#REF!</definedName>
    <definedName name="SG_15_02" localSheetId="5">#REF!</definedName>
    <definedName name="SG_15_02" localSheetId="6">#REF!</definedName>
    <definedName name="SG_15_02" localSheetId="8">#REF!</definedName>
    <definedName name="SG_15_02">#REF!</definedName>
    <definedName name="SG_15_02_2">"'file:///d:/obra%20andrade/bm%2002%20-%20cs/drenagem-bm02.xls'#$''.$cp$350"</definedName>
    <definedName name="SG_15_02_3">"'file:///d:/obra%20andrade/bm%2002%20-%20cs/drenagem-bm02.xls'#$''.$cp$350"</definedName>
    <definedName name="SG_15_02_4">"'file:///d:/obra%20andrade/bm%2002%20-%20cs/drenagem-bm02.xls'#$''.$cp$350"</definedName>
    <definedName name="SG_15_02_5">"'file:///d:/obra%20andrade/bm%2002%20-%20cs/drenagem-bm02.xls'#$''.$cp$350"</definedName>
    <definedName name="SG_15_02_6">"'file:///d:/obra%20andrade/bm%2002%20-%20cs/drenagem-bm02.xls'#$''.$cp$350"</definedName>
    <definedName name="SG_15_02_7">"'file:///d:/obra%20andrade/bm%2002%20-%20cs/drenagem-bm02.xls'#$''.$cp$350"</definedName>
    <definedName name="SG_15_03" localSheetId="4">#REF!</definedName>
    <definedName name="SG_15_03" localSheetId="5">#REF!</definedName>
    <definedName name="SG_15_03" localSheetId="6">#REF!</definedName>
    <definedName name="SG_15_03" localSheetId="8">#REF!</definedName>
    <definedName name="SG_15_03">#REF!</definedName>
    <definedName name="SG_15_03_2">"'file:///d:/obra%20andrade/bm%2002%20-%20cs/drenagem-bm02.xls'#$''.$ct$354"</definedName>
    <definedName name="SG_15_03_3">"'file:///d:/obra%20andrade/bm%2002%20-%20cs/drenagem-bm02.xls'#$''.$ct$354"</definedName>
    <definedName name="SG_15_03_4">"'file:///d:/obra%20andrade/bm%2002%20-%20cs/drenagem-bm02.xls'#$''.$ct$354"</definedName>
    <definedName name="SG_15_03_5">"'file:///d:/obra%20andrade/bm%2002%20-%20cs/drenagem-bm02.xls'#$''.$ct$354"</definedName>
    <definedName name="SG_15_03_6">"'file:///d:/obra%20andrade/bm%2002%20-%20cs/drenagem-bm02.xls'#$''.$ct$354"</definedName>
    <definedName name="SG_15_03_7">"'file:///d:/obra%20andrade/bm%2002%20-%20cs/drenagem-bm02.xls'#$''.$ct$354"</definedName>
    <definedName name="SG_15_04" localSheetId="4">#REF!</definedName>
    <definedName name="SG_15_04" localSheetId="5">#REF!</definedName>
    <definedName name="SG_15_04" localSheetId="6">#REF!</definedName>
    <definedName name="SG_15_04" localSheetId="8">#REF!</definedName>
    <definedName name="SG_15_04">#REF!</definedName>
    <definedName name="SG_15_04_2">"'file:///d:/obra%20andrade/bm%2002%20-%20cs/drenagem-bm02.xls'#$''.$cx$358"</definedName>
    <definedName name="SG_15_04_3">"'file:///d:/obra%20andrade/bm%2002%20-%20cs/drenagem-bm02.xls'#$''.$cx$358"</definedName>
    <definedName name="SG_15_04_4">"'file:///d:/obra%20andrade/bm%2002%20-%20cs/drenagem-bm02.xls'#$''.$cx$358"</definedName>
    <definedName name="SG_15_04_5">"'file:///d:/obra%20andrade/bm%2002%20-%20cs/drenagem-bm02.xls'#$''.$cx$358"</definedName>
    <definedName name="SG_15_04_6">"'file:///d:/obra%20andrade/bm%2002%20-%20cs/drenagem-bm02.xls'#$''.$cx$358"</definedName>
    <definedName name="SG_15_04_7">"'file:///d:/obra%20andrade/bm%2002%20-%20cs/drenagem-bm02.xls'#$''.$cx$358"</definedName>
    <definedName name="SG_15_05" localSheetId="4">#REF!</definedName>
    <definedName name="SG_15_05" localSheetId="5">#REF!</definedName>
    <definedName name="SG_15_05" localSheetId="6">#REF!</definedName>
    <definedName name="SG_15_05" localSheetId="8">#REF!</definedName>
    <definedName name="SG_15_05">#REF!</definedName>
    <definedName name="SG_15_05_2">"'file:///d:/obra%20andrade/bm%2002%20-%20cs/drenagem-bm02.xls'#$''.$db$362"</definedName>
    <definedName name="SG_15_05_3">"'file:///d:/obra%20andrade/bm%2002%20-%20cs/drenagem-bm02.xls'#$''.$db$362"</definedName>
    <definedName name="SG_15_05_4">"'file:///d:/obra%20andrade/bm%2002%20-%20cs/drenagem-bm02.xls'#$''.$db$362"</definedName>
    <definedName name="SG_15_05_5">"'file:///d:/obra%20andrade/bm%2002%20-%20cs/drenagem-bm02.xls'#$''.$db$362"</definedName>
    <definedName name="SG_15_05_6">"'file:///d:/obra%20andrade/bm%2002%20-%20cs/drenagem-bm02.xls'#$''.$db$362"</definedName>
    <definedName name="SG_15_05_7">"'file:///d:/obra%20andrade/bm%2002%20-%20cs/drenagem-bm02.xls'#$''.$db$362"</definedName>
    <definedName name="SG_15_06" localSheetId="4">#REF!</definedName>
    <definedName name="SG_15_06" localSheetId="5">#REF!</definedName>
    <definedName name="SG_15_06" localSheetId="6">#REF!</definedName>
    <definedName name="SG_15_06" localSheetId="8">#REF!</definedName>
    <definedName name="SG_15_06">#REF!</definedName>
    <definedName name="SG_15_06_2">"'file:///d:/obra%20andrade/bm%2002%20-%20cs/drenagem-bm02.xls'#$''.$df$366"</definedName>
    <definedName name="SG_15_06_3">"'file:///d:/obra%20andrade/bm%2002%20-%20cs/drenagem-bm02.xls'#$''.$df$366"</definedName>
    <definedName name="SG_15_06_4">"'file:///d:/obra%20andrade/bm%2002%20-%20cs/drenagem-bm02.xls'#$''.$df$366"</definedName>
    <definedName name="SG_15_06_5">"'file:///d:/obra%20andrade/bm%2002%20-%20cs/drenagem-bm02.xls'#$''.$df$366"</definedName>
    <definedName name="SG_15_06_6">"'file:///d:/obra%20andrade/bm%2002%20-%20cs/drenagem-bm02.xls'#$''.$df$366"</definedName>
    <definedName name="SG_15_06_7">"'file:///d:/obra%20andrade/bm%2002%20-%20cs/drenagem-bm02.xls'#$''.$df$366"</definedName>
    <definedName name="SG_15_07" localSheetId="4">#REF!</definedName>
    <definedName name="SG_15_07" localSheetId="5">#REF!</definedName>
    <definedName name="SG_15_07" localSheetId="6">#REF!</definedName>
    <definedName name="SG_15_07" localSheetId="8">#REF!</definedName>
    <definedName name="SG_15_07">#REF!</definedName>
    <definedName name="SG_15_07_2">"'file:///d:/obra%20andrade/bm%2002%20-%20cs/drenagem-bm02.xls'#$''.$dj$370"</definedName>
    <definedName name="SG_15_07_3">"'file:///d:/obra%20andrade/bm%2002%20-%20cs/drenagem-bm02.xls'#$''.$dj$370"</definedName>
    <definedName name="SG_15_07_4">"'file:///d:/obra%20andrade/bm%2002%20-%20cs/drenagem-bm02.xls'#$''.$dj$370"</definedName>
    <definedName name="SG_15_07_5">"'file:///d:/obra%20andrade/bm%2002%20-%20cs/drenagem-bm02.xls'#$''.$dj$370"</definedName>
    <definedName name="SG_15_07_6">"'file:///d:/obra%20andrade/bm%2002%20-%20cs/drenagem-bm02.xls'#$''.$dj$370"</definedName>
    <definedName name="SG_15_07_7">"'file:///d:/obra%20andrade/bm%2002%20-%20cs/drenagem-bm02.xls'#$''.$dj$370"</definedName>
    <definedName name="SG_15_08" localSheetId="4">#REF!</definedName>
    <definedName name="SG_15_08" localSheetId="5">#REF!</definedName>
    <definedName name="SG_15_08" localSheetId="6">#REF!</definedName>
    <definedName name="SG_15_08" localSheetId="8">#REF!</definedName>
    <definedName name="SG_15_08">#REF!</definedName>
    <definedName name="SG_15_08_2">"'file:///d:/obra%20andrade/bm%2002%20-%20cs/drenagem-bm02.xls'#$''.$dn$374"</definedName>
    <definedName name="SG_15_08_3">"'file:///d:/obra%20andrade/bm%2002%20-%20cs/drenagem-bm02.xls'#$''.$dn$374"</definedName>
    <definedName name="SG_15_08_4">"'file:///d:/obra%20andrade/bm%2002%20-%20cs/drenagem-bm02.xls'#$''.$dn$374"</definedName>
    <definedName name="SG_15_08_5">"'file:///d:/obra%20andrade/bm%2002%20-%20cs/drenagem-bm02.xls'#$''.$dn$374"</definedName>
    <definedName name="SG_15_08_6">"'file:///d:/obra%20andrade/bm%2002%20-%20cs/drenagem-bm02.xls'#$''.$dn$374"</definedName>
    <definedName name="SG_15_08_7">"'file:///d:/obra%20andrade/bm%2002%20-%20cs/drenagem-bm02.xls'#$''.$dn$374"</definedName>
    <definedName name="SG_15_09" localSheetId="4">#REF!</definedName>
    <definedName name="SG_15_09" localSheetId="5">#REF!</definedName>
    <definedName name="SG_15_09" localSheetId="6">#REF!</definedName>
    <definedName name="SG_15_09" localSheetId="8">#REF!</definedName>
    <definedName name="SG_15_09">#REF!</definedName>
    <definedName name="SG_15_09_2">"'file:///d:/obra%20andrade/bm%2002%20-%20cs/drenagem-bm02.xls'#$''.$dr$378"</definedName>
    <definedName name="SG_15_09_3">"'file:///d:/obra%20andrade/bm%2002%20-%20cs/drenagem-bm02.xls'#$''.$dr$378"</definedName>
    <definedName name="SG_15_09_4">"'file:///d:/obra%20andrade/bm%2002%20-%20cs/drenagem-bm02.xls'#$''.$dr$378"</definedName>
    <definedName name="SG_15_09_5">"'file:///d:/obra%20andrade/bm%2002%20-%20cs/drenagem-bm02.xls'#$''.$dr$378"</definedName>
    <definedName name="SG_15_09_6">"'file:///d:/obra%20andrade/bm%2002%20-%20cs/drenagem-bm02.xls'#$''.$dr$378"</definedName>
    <definedName name="SG_15_09_7">"'file:///d:/obra%20andrade/bm%2002%20-%20cs/drenagem-bm02.xls'#$''.$dr$378"</definedName>
    <definedName name="SG_15_10" localSheetId="4">#REF!</definedName>
    <definedName name="SG_15_10" localSheetId="5">#REF!</definedName>
    <definedName name="SG_15_10" localSheetId="6">#REF!</definedName>
    <definedName name="SG_15_10" localSheetId="8">#REF!</definedName>
    <definedName name="SG_15_10">#REF!</definedName>
    <definedName name="SG_15_10_2">"'file:///d:/obra%20andrade/bm%2002%20-%20cs/drenagem-bm02.xls'#$''.$dv$382"</definedName>
    <definedName name="SG_15_10_3">"'file:///d:/obra%20andrade/bm%2002%20-%20cs/drenagem-bm02.xls'#$''.$dv$382"</definedName>
    <definedName name="SG_15_10_4">"'file:///d:/obra%20andrade/bm%2002%20-%20cs/drenagem-bm02.xls'#$''.$dv$382"</definedName>
    <definedName name="SG_15_10_5">"'file:///d:/obra%20andrade/bm%2002%20-%20cs/drenagem-bm02.xls'#$''.$dv$382"</definedName>
    <definedName name="SG_15_10_6">"'file:///d:/obra%20andrade/bm%2002%20-%20cs/drenagem-bm02.xls'#$''.$dv$382"</definedName>
    <definedName name="SG_15_10_7">"'file:///d:/obra%20andrade/bm%2002%20-%20cs/drenagem-bm02.xls'#$''.$dv$382"</definedName>
    <definedName name="SG_15_11" localSheetId="4">#REF!</definedName>
    <definedName name="SG_15_11" localSheetId="5">#REF!</definedName>
    <definedName name="SG_15_11" localSheetId="6">#REF!</definedName>
    <definedName name="SG_15_11" localSheetId="8">#REF!</definedName>
    <definedName name="SG_15_11">#REF!</definedName>
    <definedName name="SG_15_11_2">"'file:///d:/obra%20andrade/bm%2002%20-%20cs/drenagem-bm02.xls'#$''.$dz$386"</definedName>
    <definedName name="SG_15_11_3">"'file:///d:/obra%20andrade/bm%2002%20-%20cs/drenagem-bm02.xls'#$''.$dz$386"</definedName>
    <definedName name="SG_15_11_4">"'file:///d:/obra%20andrade/bm%2002%20-%20cs/drenagem-bm02.xls'#$''.$dz$386"</definedName>
    <definedName name="SG_15_11_5">"'file:///d:/obra%20andrade/bm%2002%20-%20cs/drenagem-bm02.xls'#$''.$dz$386"</definedName>
    <definedName name="SG_15_11_6">"'file:///d:/obra%20andrade/bm%2002%20-%20cs/drenagem-bm02.xls'#$''.$dz$386"</definedName>
    <definedName name="SG_15_11_7">"'file:///d:/obra%20andrade/bm%2002%20-%20cs/drenagem-bm02.xls'#$''.$dz$386"</definedName>
    <definedName name="SG_15_12" localSheetId="4">#REF!</definedName>
    <definedName name="SG_15_12" localSheetId="5">#REF!</definedName>
    <definedName name="SG_15_12" localSheetId="6">#REF!</definedName>
    <definedName name="SG_15_12" localSheetId="8">#REF!</definedName>
    <definedName name="SG_15_12">#REF!</definedName>
    <definedName name="SG_15_12_2">"'file:///d:/obra%20andrade/bm%2002%20-%20cs/drenagem-bm02.xls'#$''.$ed$390"</definedName>
    <definedName name="SG_15_12_3">"'file:///d:/obra%20andrade/bm%2002%20-%20cs/drenagem-bm02.xls'#$''.$ed$390"</definedName>
    <definedName name="SG_15_12_4">"'file:///d:/obra%20andrade/bm%2002%20-%20cs/drenagem-bm02.xls'#$''.$ed$390"</definedName>
    <definedName name="SG_15_12_5">"'file:///d:/obra%20andrade/bm%2002%20-%20cs/drenagem-bm02.xls'#$''.$ed$390"</definedName>
    <definedName name="SG_15_12_6">"'file:///d:/obra%20andrade/bm%2002%20-%20cs/drenagem-bm02.xls'#$''.$ed$390"</definedName>
    <definedName name="SG_15_12_7">"'file:///d:/obra%20andrade/bm%2002%20-%20cs/drenagem-bm02.xls'#$''.$ed$390"</definedName>
    <definedName name="SG_15_13" localSheetId="4">#REF!</definedName>
    <definedName name="SG_15_13" localSheetId="5">#REF!</definedName>
    <definedName name="SG_15_13" localSheetId="6">#REF!</definedName>
    <definedName name="SG_15_13" localSheetId="8">#REF!</definedName>
    <definedName name="SG_15_13">#REF!</definedName>
    <definedName name="SG_15_13_2">"'file:///d:/obra%20andrade/bm%2002%20-%20cs/drenagem-bm02.xls'#$''.$eh$394"</definedName>
    <definedName name="SG_15_13_3">"'file:///d:/obra%20andrade/bm%2002%20-%20cs/drenagem-bm02.xls'#$''.$eh$394"</definedName>
    <definedName name="SG_15_13_4">"'file:///d:/obra%20andrade/bm%2002%20-%20cs/drenagem-bm02.xls'#$''.$eh$394"</definedName>
    <definedName name="SG_15_13_5">"'file:///d:/obra%20andrade/bm%2002%20-%20cs/drenagem-bm02.xls'#$''.$eh$394"</definedName>
    <definedName name="SG_15_13_6">"'file:///d:/obra%20andrade/bm%2002%20-%20cs/drenagem-bm02.xls'#$''.$eh$394"</definedName>
    <definedName name="SG_15_13_7">"'file:///d:/obra%20andrade/bm%2002%20-%20cs/drenagem-bm02.xls'#$''.$eh$394"</definedName>
    <definedName name="SG_15_14" localSheetId="4">#REF!</definedName>
    <definedName name="SG_15_14" localSheetId="5">#REF!</definedName>
    <definedName name="SG_15_14" localSheetId="6">#REF!</definedName>
    <definedName name="SG_15_14" localSheetId="8">#REF!</definedName>
    <definedName name="SG_15_14">#REF!</definedName>
    <definedName name="SG_15_14_2">"'file:///d:/obra%20andrade/bm%2002%20-%20cs/drenagem-bm02.xls'#$''.$el$398"</definedName>
    <definedName name="SG_15_14_3">"'file:///d:/obra%20andrade/bm%2002%20-%20cs/drenagem-bm02.xls'#$''.$el$398"</definedName>
    <definedName name="SG_15_14_4">"'file:///d:/obra%20andrade/bm%2002%20-%20cs/drenagem-bm02.xls'#$''.$el$398"</definedName>
    <definedName name="SG_15_14_5">"'file:///d:/obra%20andrade/bm%2002%20-%20cs/drenagem-bm02.xls'#$''.$el$398"</definedName>
    <definedName name="SG_15_14_6">"'file:///d:/obra%20andrade/bm%2002%20-%20cs/drenagem-bm02.xls'#$''.$el$398"</definedName>
    <definedName name="SG_15_14_7">"'file:///d:/obra%20andrade/bm%2002%20-%20cs/drenagem-bm02.xls'#$''.$el$398"</definedName>
    <definedName name="SG_15_15" localSheetId="4">#REF!</definedName>
    <definedName name="SG_15_15" localSheetId="5">#REF!</definedName>
    <definedName name="SG_15_15" localSheetId="6">#REF!</definedName>
    <definedName name="SG_15_15" localSheetId="8">#REF!</definedName>
    <definedName name="SG_15_15">#REF!</definedName>
    <definedName name="SG_15_15_2">"'file:///d:/obra%20andrade/bm%2002%20-%20cs/drenagem-bm02.xls'#$''.$ep$402"</definedName>
    <definedName name="SG_15_15_3">"'file:///d:/obra%20andrade/bm%2002%20-%20cs/drenagem-bm02.xls'#$''.$ep$402"</definedName>
    <definedName name="SG_15_15_4">"'file:///d:/obra%20andrade/bm%2002%20-%20cs/drenagem-bm02.xls'#$''.$ep$402"</definedName>
    <definedName name="SG_15_15_5">"'file:///d:/obra%20andrade/bm%2002%20-%20cs/drenagem-bm02.xls'#$''.$ep$402"</definedName>
    <definedName name="SG_15_15_6">"'file:///d:/obra%20andrade/bm%2002%20-%20cs/drenagem-bm02.xls'#$''.$ep$402"</definedName>
    <definedName name="SG_15_15_7">"'file:///d:/obra%20andrade/bm%2002%20-%20cs/drenagem-bm02.xls'#$''.$ep$402"</definedName>
    <definedName name="SG_15_16" localSheetId="4">#REF!</definedName>
    <definedName name="SG_15_16" localSheetId="5">#REF!</definedName>
    <definedName name="SG_15_16" localSheetId="6">#REF!</definedName>
    <definedName name="SG_15_16" localSheetId="8">#REF!</definedName>
    <definedName name="SG_15_16">#REF!</definedName>
    <definedName name="SG_15_16_2">"'file:///d:/obra%20andrade/bm%2002%20-%20cs/drenagem-bm02.xls'#$''.$ek$909"</definedName>
    <definedName name="SG_15_16_3">"'file:///d:/obra%20andrade/bm%2002%20-%20cs/drenagem-bm02.xls'#$''.$ek$909"</definedName>
    <definedName name="SG_15_16_4">"'file:///d:/obra%20andrade/bm%2002%20-%20cs/drenagem-bm02.xls'#$''.$ek$909"</definedName>
    <definedName name="SG_15_16_5">"'file:///d:/obra%20andrade/bm%2002%20-%20cs/drenagem-bm02.xls'#$''.$ek$909"</definedName>
    <definedName name="SG_15_16_6">"'file:///d:/obra%20andrade/bm%2002%20-%20cs/drenagem-bm02.xls'#$''.$ek$909"</definedName>
    <definedName name="SG_15_16_7">"'file:///d:/obra%20andrade/bm%2002%20-%20cs/drenagem-bm02.xls'#$''.$ek$909"</definedName>
    <definedName name="SG_15_17" localSheetId="4">#REF!</definedName>
    <definedName name="SG_15_17" localSheetId="5">#REF!</definedName>
    <definedName name="SG_15_17" localSheetId="6">#REF!</definedName>
    <definedName name="SG_15_17" localSheetId="8">#REF!</definedName>
    <definedName name="SG_15_17">#REF!</definedName>
    <definedName name="SG_15_17_2">"'file:///d:/obra%20andrade/bm%2002%20-%20cs/drenagem-bm02.xls'#$''.$eo$913"</definedName>
    <definedName name="SG_15_17_3">"'file:///d:/obra%20andrade/bm%2002%20-%20cs/drenagem-bm02.xls'#$''.$eo$913"</definedName>
    <definedName name="SG_15_17_4">"'file:///d:/obra%20andrade/bm%2002%20-%20cs/drenagem-bm02.xls'#$''.$eo$913"</definedName>
    <definedName name="SG_15_17_5">"'file:///d:/obra%20andrade/bm%2002%20-%20cs/drenagem-bm02.xls'#$''.$eo$913"</definedName>
    <definedName name="SG_15_17_6">"'file:///d:/obra%20andrade/bm%2002%20-%20cs/drenagem-bm02.xls'#$''.$eo$913"</definedName>
    <definedName name="SG_15_17_7">"'file:///d:/obra%20andrade/bm%2002%20-%20cs/drenagem-bm02.xls'#$''.$eo$913"</definedName>
    <definedName name="SG_15_18" localSheetId="4">#REF!</definedName>
    <definedName name="SG_15_18" localSheetId="5">#REF!</definedName>
    <definedName name="SG_15_18" localSheetId="6">#REF!</definedName>
    <definedName name="SG_15_18" localSheetId="8">#REF!</definedName>
    <definedName name="SG_15_18">#REF!</definedName>
    <definedName name="SG_15_18_2">"'file:///d:/obra%20andrade/bm%2002%20-%20cs/drenagem-bm02.xls'#$''.$es$917"</definedName>
    <definedName name="SG_15_18_3">"'file:///d:/obra%20andrade/bm%2002%20-%20cs/drenagem-bm02.xls'#$''.$es$917"</definedName>
    <definedName name="SG_15_18_4">"'file:///d:/obra%20andrade/bm%2002%20-%20cs/drenagem-bm02.xls'#$''.$es$917"</definedName>
    <definedName name="SG_15_18_5">"'file:///d:/obra%20andrade/bm%2002%20-%20cs/drenagem-bm02.xls'#$''.$es$917"</definedName>
    <definedName name="SG_15_18_6">"'file:///d:/obra%20andrade/bm%2002%20-%20cs/drenagem-bm02.xls'#$''.$es$917"</definedName>
    <definedName name="SG_15_18_7">"'file:///d:/obra%20andrade/bm%2002%20-%20cs/drenagem-bm02.xls'#$''.$es$917"</definedName>
    <definedName name="SG_15_19" localSheetId="4">#REF!</definedName>
    <definedName name="SG_15_19" localSheetId="5">#REF!</definedName>
    <definedName name="SG_15_19" localSheetId="6">#REF!</definedName>
    <definedName name="SG_15_19" localSheetId="8">#REF!</definedName>
    <definedName name="SG_15_19">#REF!</definedName>
    <definedName name="SG_15_19_2">"'file:///d:/obra%20andrade/bm%2002%20-%20cs/drenagem-bm02.xls'#$''.$ew$921"</definedName>
    <definedName name="SG_15_19_3">"'file:///d:/obra%20andrade/bm%2002%20-%20cs/drenagem-bm02.xls'#$''.$ew$921"</definedName>
    <definedName name="SG_15_19_4">"'file:///d:/obra%20andrade/bm%2002%20-%20cs/drenagem-bm02.xls'#$''.$ew$921"</definedName>
    <definedName name="SG_15_19_5">"'file:///d:/obra%20andrade/bm%2002%20-%20cs/drenagem-bm02.xls'#$''.$ew$921"</definedName>
    <definedName name="SG_15_19_6">"'file:///d:/obra%20andrade/bm%2002%20-%20cs/drenagem-bm02.xls'#$''.$ew$921"</definedName>
    <definedName name="SG_15_19_7">"'file:///d:/obra%20andrade/bm%2002%20-%20cs/drenagem-bm02.xls'#$''.$ew$921"</definedName>
    <definedName name="SG_15_20" localSheetId="4">#REF!</definedName>
    <definedName name="SG_15_20" localSheetId="5">#REF!</definedName>
    <definedName name="SG_15_20" localSheetId="6">#REF!</definedName>
    <definedName name="SG_15_20" localSheetId="8">#REF!</definedName>
    <definedName name="SG_15_20">#REF!</definedName>
    <definedName name="SG_15_20_2">"'file:///d:/obra%20andrade/bm%2002%20-%20cs/drenagem-bm02.xls'#$''.$fa$925"</definedName>
    <definedName name="SG_15_20_3">"'file:///d:/obra%20andrade/bm%2002%20-%20cs/drenagem-bm02.xls'#$''.$fa$925"</definedName>
    <definedName name="SG_15_20_4">"'file:///d:/obra%20andrade/bm%2002%20-%20cs/drenagem-bm02.xls'#$''.$fa$925"</definedName>
    <definedName name="SG_15_20_5">"'file:///d:/obra%20andrade/bm%2002%20-%20cs/drenagem-bm02.xls'#$''.$fa$925"</definedName>
    <definedName name="SG_15_20_6">"'file:///d:/obra%20andrade/bm%2002%20-%20cs/drenagem-bm02.xls'#$''.$fa$925"</definedName>
    <definedName name="SG_15_20_7">"'file:///d:/obra%20andrade/bm%2002%20-%20cs/drenagem-bm02.xls'#$''.$fa$925"</definedName>
    <definedName name="SG_15_21" localSheetId="4">#REF!</definedName>
    <definedName name="SG_15_21" localSheetId="5">#REF!</definedName>
    <definedName name="SG_15_21" localSheetId="6">#REF!</definedName>
    <definedName name="SG_15_21" localSheetId="8">#REF!</definedName>
    <definedName name="SG_15_21">#REF!</definedName>
    <definedName name="SG_15_21_2">"'file:///d:/obra%20andrade/bm%2002%20-%20cs/drenagem-bm02.xls'#$''.$fe$929"</definedName>
    <definedName name="SG_15_21_3">"'file:///d:/obra%20andrade/bm%2002%20-%20cs/drenagem-bm02.xls'#$''.$fe$929"</definedName>
    <definedName name="SG_15_21_4">"'file:///d:/obra%20andrade/bm%2002%20-%20cs/drenagem-bm02.xls'#$''.$fe$929"</definedName>
    <definedName name="SG_15_21_5">"'file:///d:/obra%20andrade/bm%2002%20-%20cs/drenagem-bm02.xls'#$''.$fe$929"</definedName>
    <definedName name="SG_15_21_6">"'file:///d:/obra%20andrade/bm%2002%20-%20cs/drenagem-bm02.xls'#$''.$fe$929"</definedName>
    <definedName name="SG_15_21_7">"'file:///d:/obra%20andrade/bm%2002%20-%20cs/drenagem-bm02.xls'#$''.$fe$929"</definedName>
    <definedName name="SG_15_22" localSheetId="4">#REF!</definedName>
    <definedName name="SG_15_22" localSheetId="5">#REF!</definedName>
    <definedName name="SG_15_22" localSheetId="6">#REF!</definedName>
    <definedName name="SG_15_22" localSheetId="8">#REF!</definedName>
    <definedName name="SG_15_22">#REF!</definedName>
    <definedName name="SG_15_22_2">"'file:///d:/obra%20andrade/bm%2002%20-%20cs/drenagem-bm02.xls'#$''.$fi$933"</definedName>
    <definedName name="SG_15_22_3">"'file:///d:/obra%20andrade/bm%2002%20-%20cs/drenagem-bm02.xls'#$''.$fi$933"</definedName>
    <definedName name="SG_15_22_4">"'file:///d:/obra%20andrade/bm%2002%20-%20cs/drenagem-bm02.xls'#$''.$fi$933"</definedName>
    <definedName name="SG_15_22_5">"'file:///d:/obra%20andrade/bm%2002%20-%20cs/drenagem-bm02.xls'#$''.$fi$933"</definedName>
    <definedName name="SG_15_22_6">"'file:///d:/obra%20andrade/bm%2002%20-%20cs/drenagem-bm02.xls'#$''.$fi$933"</definedName>
    <definedName name="SG_15_22_7">"'file:///d:/obra%20andrade/bm%2002%20-%20cs/drenagem-bm02.xls'#$''.$fi$933"</definedName>
    <definedName name="SG_15_23" localSheetId="4">#REF!</definedName>
    <definedName name="SG_15_23" localSheetId="5">#REF!</definedName>
    <definedName name="SG_15_23" localSheetId="6">#REF!</definedName>
    <definedName name="SG_15_23" localSheetId="8">#REF!</definedName>
    <definedName name="SG_15_23">#REF!</definedName>
    <definedName name="SG_15_23_2">"'file:///d:/obra%20andrade/bm%2002%20-%20cs/drenagem-bm02.xls'#$''.$fm$937"</definedName>
    <definedName name="SG_15_23_3">"'file:///d:/obra%20andrade/bm%2002%20-%20cs/drenagem-bm02.xls'#$''.$fm$937"</definedName>
    <definedName name="SG_15_23_4">"'file:///d:/obra%20andrade/bm%2002%20-%20cs/drenagem-bm02.xls'#$''.$fm$937"</definedName>
    <definedName name="SG_15_23_5">"'file:///d:/obra%20andrade/bm%2002%20-%20cs/drenagem-bm02.xls'#$''.$fm$937"</definedName>
    <definedName name="SG_15_23_6">"'file:///d:/obra%20andrade/bm%2002%20-%20cs/drenagem-bm02.xls'#$''.$fm$937"</definedName>
    <definedName name="SG_15_23_7">"'file:///d:/obra%20andrade/bm%2002%20-%20cs/drenagem-bm02.xls'#$''.$fm$937"</definedName>
    <definedName name="SG_15_24" localSheetId="4">#REF!</definedName>
    <definedName name="SG_15_24" localSheetId="5">#REF!</definedName>
    <definedName name="SG_15_24" localSheetId="6">#REF!</definedName>
    <definedName name="SG_15_24" localSheetId="8">#REF!</definedName>
    <definedName name="SG_15_24">#REF!</definedName>
    <definedName name="SG_15_24_2">"'file:///d:/obra%20andrade/bm%2002%20-%20cs/drenagem-bm02.xls'#$''.$fq$941"</definedName>
    <definedName name="SG_15_24_3">"'file:///d:/obra%20andrade/bm%2002%20-%20cs/drenagem-bm02.xls'#$''.$fq$941"</definedName>
    <definedName name="SG_15_24_4">"'file:///d:/obra%20andrade/bm%2002%20-%20cs/drenagem-bm02.xls'#$''.$fq$941"</definedName>
    <definedName name="SG_15_24_5">"'file:///d:/obra%20andrade/bm%2002%20-%20cs/drenagem-bm02.xls'#$''.$fq$941"</definedName>
    <definedName name="SG_15_24_6">"'file:///d:/obra%20andrade/bm%2002%20-%20cs/drenagem-bm02.xls'#$''.$fq$941"</definedName>
    <definedName name="SG_15_24_7">"'file:///d:/obra%20andrade/bm%2002%20-%20cs/drenagem-bm02.xls'#$''.$fq$941"</definedName>
    <definedName name="SG_15_25" localSheetId="4">#REF!</definedName>
    <definedName name="SG_15_25" localSheetId="5">#REF!</definedName>
    <definedName name="SG_15_25" localSheetId="6">#REF!</definedName>
    <definedName name="SG_15_25" localSheetId="8">#REF!</definedName>
    <definedName name="SG_15_25">#REF!</definedName>
    <definedName name="SG_15_25_2">"'file:///d:/obra%20andrade/bm%2002%20-%20cs/drenagem-bm02.xls'#$''.$fu$945"</definedName>
    <definedName name="SG_15_25_3">"'file:///d:/obra%20andrade/bm%2002%20-%20cs/drenagem-bm02.xls'#$''.$fu$945"</definedName>
    <definedName name="SG_15_25_4">"'file:///d:/obra%20andrade/bm%2002%20-%20cs/drenagem-bm02.xls'#$''.$fu$945"</definedName>
    <definedName name="SG_15_25_5">"'file:///d:/obra%20andrade/bm%2002%20-%20cs/drenagem-bm02.xls'#$''.$fu$945"</definedName>
    <definedName name="SG_15_25_6">"'file:///d:/obra%20andrade/bm%2002%20-%20cs/drenagem-bm02.xls'#$''.$fu$945"</definedName>
    <definedName name="SG_15_25_7">"'file:///d:/obra%20andrade/bm%2002%20-%20cs/drenagem-bm02.xls'#$''.$fu$945"</definedName>
    <definedName name="SG_16_01" localSheetId="4">#REF!</definedName>
    <definedName name="SG_16_01" localSheetId="5">#REF!</definedName>
    <definedName name="SG_16_01" localSheetId="6">#REF!</definedName>
    <definedName name="SG_16_01" localSheetId="8">#REF!</definedName>
    <definedName name="SG_16_01">#REF!</definedName>
    <definedName name="SG_16_01_2">"'file:///d:/obra%20andrade/bm%2002%20-%20cs/drenagem-bm02.xls'#$''.$ga$951"</definedName>
    <definedName name="SG_16_01_3">"'file:///d:/obra%20andrade/bm%2002%20-%20cs/drenagem-bm02.xls'#$''.$ga$951"</definedName>
    <definedName name="SG_16_01_4">"'file:///d:/obra%20andrade/bm%2002%20-%20cs/drenagem-bm02.xls'#$''.$ga$951"</definedName>
    <definedName name="SG_16_01_5">"'file:///d:/obra%20andrade/bm%2002%20-%20cs/drenagem-bm02.xls'#$''.$ga$951"</definedName>
    <definedName name="SG_16_01_6">"'file:///d:/obra%20andrade/bm%2002%20-%20cs/drenagem-bm02.xls'#$''.$ga$951"</definedName>
    <definedName name="SG_16_01_7">"'file:///d:/obra%20andrade/bm%2002%20-%20cs/drenagem-bm02.xls'#$''.$ga$951"</definedName>
    <definedName name="SG_16_02" localSheetId="4">#REF!</definedName>
    <definedName name="SG_16_02" localSheetId="5">#REF!</definedName>
    <definedName name="SG_16_02" localSheetId="6">#REF!</definedName>
    <definedName name="SG_16_02" localSheetId="8">#REF!</definedName>
    <definedName name="SG_16_02">#REF!</definedName>
    <definedName name="SG_16_02_2">"'file:///d:/obra%20andrade/bm%2002%20-%20cs/drenagem-bm02.xls'#$''.$ge$955"</definedName>
    <definedName name="SG_16_02_3">"'file:///d:/obra%20andrade/bm%2002%20-%20cs/drenagem-bm02.xls'#$''.$ge$955"</definedName>
    <definedName name="SG_16_02_4">"'file:///d:/obra%20andrade/bm%2002%20-%20cs/drenagem-bm02.xls'#$''.$ge$955"</definedName>
    <definedName name="SG_16_02_5">"'file:///d:/obra%20andrade/bm%2002%20-%20cs/drenagem-bm02.xls'#$''.$ge$955"</definedName>
    <definedName name="SG_16_02_6">"'file:///d:/obra%20andrade/bm%2002%20-%20cs/drenagem-bm02.xls'#$''.$ge$955"</definedName>
    <definedName name="SG_16_02_7">"'file:///d:/obra%20andrade/bm%2002%20-%20cs/drenagem-bm02.xls'#$''.$ge$955"</definedName>
    <definedName name="SG_16_03" localSheetId="4">#REF!</definedName>
    <definedName name="SG_16_03" localSheetId="5">#REF!</definedName>
    <definedName name="SG_16_03" localSheetId="6">#REF!</definedName>
    <definedName name="SG_16_03" localSheetId="8">#REF!</definedName>
    <definedName name="SG_16_03">#REF!</definedName>
    <definedName name="SG_16_03_2">"'file:///d:/obra%20andrade/bm%2002%20-%20cs/drenagem-bm02.xls'#$''.$gi$959"</definedName>
    <definedName name="SG_16_03_3">"'file:///d:/obra%20andrade/bm%2002%20-%20cs/drenagem-bm02.xls'#$''.$gi$959"</definedName>
    <definedName name="SG_16_03_4">"'file:///d:/obra%20andrade/bm%2002%20-%20cs/drenagem-bm02.xls'#$''.$gi$959"</definedName>
    <definedName name="SG_16_03_5">"'file:///d:/obra%20andrade/bm%2002%20-%20cs/drenagem-bm02.xls'#$''.$gi$959"</definedName>
    <definedName name="SG_16_03_6">"'file:///d:/obra%20andrade/bm%2002%20-%20cs/drenagem-bm02.xls'#$''.$gi$959"</definedName>
    <definedName name="SG_16_03_7">"'file:///d:/obra%20andrade/bm%2002%20-%20cs/drenagem-bm02.xls'#$''.$gi$959"</definedName>
    <definedName name="SG_16_04" localSheetId="4">#REF!</definedName>
    <definedName name="SG_16_04" localSheetId="5">#REF!</definedName>
    <definedName name="SG_16_04" localSheetId="6">#REF!</definedName>
    <definedName name="SG_16_04" localSheetId="8">#REF!</definedName>
    <definedName name="SG_16_04">#REF!</definedName>
    <definedName name="SG_16_04_2">"'file:///d:/obra%20andrade/bm%2002%20-%20cs/drenagem-bm02.xls'#$''.$gm$963"</definedName>
    <definedName name="SG_16_04_3">"'file:///d:/obra%20andrade/bm%2002%20-%20cs/drenagem-bm02.xls'#$''.$gm$963"</definedName>
    <definedName name="SG_16_04_4">"'file:///d:/obra%20andrade/bm%2002%20-%20cs/drenagem-bm02.xls'#$''.$gm$963"</definedName>
    <definedName name="SG_16_04_5">"'file:///d:/obra%20andrade/bm%2002%20-%20cs/drenagem-bm02.xls'#$''.$gm$963"</definedName>
    <definedName name="SG_16_04_6">"'file:///d:/obra%20andrade/bm%2002%20-%20cs/drenagem-bm02.xls'#$''.$gm$963"</definedName>
    <definedName name="SG_16_04_7">"'file:///d:/obra%20andrade/bm%2002%20-%20cs/drenagem-bm02.xls'#$''.$gm$963"</definedName>
    <definedName name="SG_16_05" localSheetId="4">#REF!</definedName>
    <definedName name="SG_16_05" localSheetId="5">#REF!</definedName>
    <definedName name="SG_16_05" localSheetId="6">#REF!</definedName>
    <definedName name="SG_16_05" localSheetId="8">#REF!</definedName>
    <definedName name="SG_16_05">#REF!</definedName>
    <definedName name="SG_16_05_2">"'file:///d:/obra%20andrade/bm%2002%20-%20cs/drenagem-bm02.xls'#$''.$gq$967"</definedName>
    <definedName name="SG_16_05_3">"'file:///d:/obra%20andrade/bm%2002%20-%20cs/drenagem-bm02.xls'#$''.$gq$967"</definedName>
    <definedName name="SG_16_05_4">"'file:///d:/obra%20andrade/bm%2002%20-%20cs/drenagem-bm02.xls'#$''.$gq$967"</definedName>
    <definedName name="SG_16_05_5">"'file:///d:/obra%20andrade/bm%2002%20-%20cs/drenagem-bm02.xls'#$''.$gq$967"</definedName>
    <definedName name="SG_16_05_6">"'file:///d:/obra%20andrade/bm%2002%20-%20cs/drenagem-bm02.xls'#$''.$gq$967"</definedName>
    <definedName name="SG_16_05_7">"'file:///d:/obra%20andrade/bm%2002%20-%20cs/drenagem-bm02.xls'#$''.$gq$967"</definedName>
    <definedName name="SG_16_06" localSheetId="4">#REF!</definedName>
    <definedName name="SG_16_06" localSheetId="5">#REF!</definedName>
    <definedName name="SG_16_06" localSheetId="6">#REF!</definedName>
    <definedName name="SG_16_06" localSheetId="8">#REF!</definedName>
    <definedName name="SG_16_06">#REF!</definedName>
    <definedName name="SG_16_06_2">"'file:///d:/obra%20andrade/bm%2002%20-%20cs/drenagem-bm02.xls'#$''.$gu$971"</definedName>
    <definedName name="SG_16_06_3">"'file:///d:/obra%20andrade/bm%2002%20-%20cs/drenagem-bm02.xls'#$''.$gu$971"</definedName>
    <definedName name="SG_16_06_4">"'file:///d:/obra%20andrade/bm%2002%20-%20cs/drenagem-bm02.xls'#$''.$gu$971"</definedName>
    <definedName name="SG_16_06_5">"'file:///d:/obra%20andrade/bm%2002%20-%20cs/drenagem-bm02.xls'#$''.$gu$971"</definedName>
    <definedName name="SG_16_06_6">"'file:///d:/obra%20andrade/bm%2002%20-%20cs/drenagem-bm02.xls'#$''.$gu$971"</definedName>
    <definedName name="SG_16_06_7">"'file:///d:/obra%20andrade/bm%2002%20-%20cs/drenagem-bm02.xls'#$''.$gu$971"</definedName>
    <definedName name="SG_16_07" localSheetId="4">#REF!</definedName>
    <definedName name="SG_16_07" localSheetId="5">#REF!</definedName>
    <definedName name="SG_16_07" localSheetId="6">#REF!</definedName>
    <definedName name="SG_16_07" localSheetId="8">#REF!</definedName>
    <definedName name="SG_16_07">#REF!</definedName>
    <definedName name="SG_16_07_2">"'file:///d:/obra%20andrade/bm%2002%20-%20cs/drenagem-bm02.xls'#$''.$gy$975"</definedName>
    <definedName name="SG_16_07_3">"'file:///d:/obra%20andrade/bm%2002%20-%20cs/drenagem-bm02.xls'#$''.$gy$975"</definedName>
    <definedName name="SG_16_07_4">"'file:///d:/obra%20andrade/bm%2002%20-%20cs/drenagem-bm02.xls'#$''.$gy$975"</definedName>
    <definedName name="SG_16_07_5">"'file:///d:/obra%20andrade/bm%2002%20-%20cs/drenagem-bm02.xls'#$''.$gy$975"</definedName>
    <definedName name="SG_16_07_6">"'file:///d:/obra%20andrade/bm%2002%20-%20cs/drenagem-bm02.xls'#$''.$gy$975"</definedName>
    <definedName name="SG_16_07_7">"'file:///d:/obra%20andrade/bm%2002%20-%20cs/drenagem-bm02.xls'#$''.$gy$975"</definedName>
    <definedName name="SG_16_08" localSheetId="4">#REF!</definedName>
    <definedName name="SG_16_08" localSheetId="5">#REF!</definedName>
    <definedName name="SG_16_08" localSheetId="6">#REF!</definedName>
    <definedName name="SG_16_08" localSheetId="8">#REF!</definedName>
    <definedName name="SG_16_08">#REF!</definedName>
    <definedName name="SG_16_08_2">"'file:///d:/obra%20andrade/bm%2002%20-%20cs/drenagem-bm02.xls'#$''.$hc$979"</definedName>
    <definedName name="SG_16_08_3">"'file:///d:/obra%20andrade/bm%2002%20-%20cs/drenagem-bm02.xls'#$''.$hc$979"</definedName>
    <definedName name="SG_16_08_4">"'file:///d:/obra%20andrade/bm%2002%20-%20cs/drenagem-bm02.xls'#$''.$hc$979"</definedName>
    <definedName name="SG_16_08_5">"'file:///d:/obra%20andrade/bm%2002%20-%20cs/drenagem-bm02.xls'#$''.$hc$979"</definedName>
    <definedName name="SG_16_08_6">"'file:///d:/obra%20andrade/bm%2002%20-%20cs/drenagem-bm02.xls'#$''.$hc$979"</definedName>
    <definedName name="SG_16_08_7">"'file:///d:/obra%20andrade/bm%2002%20-%20cs/drenagem-bm02.xls'#$''.$hc$979"</definedName>
    <definedName name="SG_16_09" localSheetId="4">#REF!</definedName>
    <definedName name="SG_16_09" localSheetId="5">#REF!</definedName>
    <definedName name="SG_16_09" localSheetId="6">#REF!</definedName>
    <definedName name="SG_16_09" localSheetId="8">#REF!</definedName>
    <definedName name="SG_16_09">#REF!</definedName>
    <definedName name="SG_16_09_2">"'file:///d:/obra%20andrade/bm%2002%20-%20cs/drenagem-bm02.xls'#$''.$hg$983"</definedName>
    <definedName name="SG_16_09_3">"'file:///d:/obra%20andrade/bm%2002%20-%20cs/drenagem-bm02.xls'#$''.$hg$983"</definedName>
    <definedName name="SG_16_09_4">"'file:///d:/obra%20andrade/bm%2002%20-%20cs/drenagem-bm02.xls'#$''.$hg$983"</definedName>
    <definedName name="SG_16_09_5">"'file:///d:/obra%20andrade/bm%2002%20-%20cs/drenagem-bm02.xls'#$''.$hg$983"</definedName>
    <definedName name="SG_16_09_6">"'file:///d:/obra%20andrade/bm%2002%20-%20cs/drenagem-bm02.xls'#$''.$hg$983"</definedName>
    <definedName name="SG_16_09_7">"'file:///d:/obra%20andrade/bm%2002%20-%20cs/drenagem-bm02.xls'#$''.$hg$983"</definedName>
    <definedName name="SG_16_10" localSheetId="4">#REF!</definedName>
    <definedName name="SG_16_10" localSheetId="5">#REF!</definedName>
    <definedName name="SG_16_10" localSheetId="6">#REF!</definedName>
    <definedName name="SG_16_10" localSheetId="8">#REF!</definedName>
    <definedName name="SG_16_10">#REF!</definedName>
    <definedName name="SG_16_10_2">"'file:///d:/obra%20andrade/bm%2002%20-%20cs/drenagem-bm02.xls'#$''.$hk$987"</definedName>
    <definedName name="SG_16_10_3">"'file:///d:/obra%20andrade/bm%2002%20-%20cs/drenagem-bm02.xls'#$''.$hk$987"</definedName>
    <definedName name="SG_16_10_4">"'file:///d:/obra%20andrade/bm%2002%20-%20cs/drenagem-bm02.xls'#$''.$hk$987"</definedName>
    <definedName name="SG_16_10_5">"'file:///d:/obra%20andrade/bm%2002%20-%20cs/drenagem-bm02.xls'#$''.$hk$987"</definedName>
    <definedName name="SG_16_10_6">"'file:///d:/obra%20andrade/bm%2002%20-%20cs/drenagem-bm02.xls'#$''.$hk$987"</definedName>
    <definedName name="SG_16_10_7">"'file:///d:/obra%20andrade/bm%2002%20-%20cs/drenagem-bm02.xls'#$''.$hk$987"</definedName>
    <definedName name="SG_16_11" localSheetId="4">#REF!</definedName>
    <definedName name="SG_16_11" localSheetId="5">#REF!</definedName>
    <definedName name="SG_16_11" localSheetId="6">#REF!</definedName>
    <definedName name="SG_16_11" localSheetId="8">#REF!</definedName>
    <definedName name="SG_16_11">#REF!</definedName>
    <definedName name="SG_16_11_2">"'file:///d:/obra%20andrade/bm%2002%20-%20cs/drenagem-bm02.xls'#$''.$ho$991"</definedName>
    <definedName name="SG_16_11_3">"'file:///d:/obra%20andrade/bm%2002%20-%20cs/drenagem-bm02.xls'#$''.$ho$991"</definedName>
    <definedName name="SG_16_11_4">"'file:///d:/obra%20andrade/bm%2002%20-%20cs/drenagem-bm02.xls'#$''.$ho$991"</definedName>
    <definedName name="SG_16_11_5">"'file:///d:/obra%20andrade/bm%2002%20-%20cs/drenagem-bm02.xls'#$''.$ho$991"</definedName>
    <definedName name="SG_16_11_6">"'file:///d:/obra%20andrade/bm%2002%20-%20cs/drenagem-bm02.xls'#$''.$ho$991"</definedName>
    <definedName name="SG_16_11_7">"'file:///d:/obra%20andrade/bm%2002%20-%20cs/drenagem-bm02.xls'#$''.$ho$991"</definedName>
    <definedName name="SG_16_12" localSheetId="4">#REF!</definedName>
    <definedName name="SG_16_12" localSheetId="5">#REF!</definedName>
    <definedName name="SG_16_12" localSheetId="6">#REF!</definedName>
    <definedName name="SG_16_12" localSheetId="8">#REF!</definedName>
    <definedName name="SG_16_12">#REF!</definedName>
    <definedName name="SG_16_12_2">"'file:///d:/obra%20andrade/bm%2002%20-%20cs/drenagem-bm02.xls'#$''.$hs$995"</definedName>
    <definedName name="SG_16_12_3">"'file:///d:/obra%20andrade/bm%2002%20-%20cs/drenagem-bm02.xls'#$''.$hs$995"</definedName>
    <definedName name="SG_16_12_4">"'file:///d:/obra%20andrade/bm%2002%20-%20cs/drenagem-bm02.xls'#$''.$hs$995"</definedName>
    <definedName name="SG_16_12_5">"'file:///d:/obra%20andrade/bm%2002%20-%20cs/drenagem-bm02.xls'#$''.$hs$995"</definedName>
    <definedName name="SG_16_12_6">"'file:///d:/obra%20andrade/bm%2002%20-%20cs/drenagem-bm02.xls'#$''.$hs$995"</definedName>
    <definedName name="SG_16_12_7">"'file:///d:/obra%20andrade/bm%2002%20-%20cs/drenagem-bm02.xls'#$''.$hs$995"</definedName>
    <definedName name="SG_16_13" localSheetId="4">#REF!</definedName>
    <definedName name="SG_16_13" localSheetId="5">#REF!</definedName>
    <definedName name="SG_16_13" localSheetId="6">#REF!</definedName>
    <definedName name="SG_16_13" localSheetId="8">#REF!</definedName>
    <definedName name="SG_16_13">#REF!</definedName>
    <definedName name="SG_16_13_2">"'file:///d:/obra%20andrade/bm%2002%20-%20cs/drenagem-bm02.xls'#$''.$hw$999"</definedName>
    <definedName name="SG_16_13_3">"'file:///d:/obra%20andrade/bm%2002%20-%20cs/drenagem-bm02.xls'#$''.$hw$999"</definedName>
    <definedName name="SG_16_13_4">"'file:///d:/obra%20andrade/bm%2002%20-%20cs/drenagem-bm02.xls'#$''.$hw$999"</definedName>
    <definedName name="SG_16_13_5">"'file:///d:/obra%20andrade/bm%2002%20-%20cs/drenagem-bm02.xls'#$''.$hw$999"</definedName>
    <definedName name="SG_16_13_6">"'file:///d:/obra%20andrade/bm%2002%20-%20cs/drenagem-bm02.xls'#$''.$hw$999"</definedName>
    <definedName name="SG_16_13_7">"'file:///d:/obra%20andrade/bm%2002%20-%20cs/drenagem-bm02.xls'#$''.$hw$999"</definedName>
    <definedName name="SG_16_14" localSheetId="4">#REF!</definedName>
    <definedName name="SG_16_14" localSheetId="5">#REF!</definedName>
    <definedName name="SG_16_14" localSheetId="6">#REF!</definedName>
    <definedName name="SG_16_14" localSheetId="8">#REF!</definedName>
    <definedName name="SG_16_14">#REF!</definedName>
    <definedName name="SG_16_14_2">"'file:///d:/obra%20andrade/bm%2002%20-%20cs/drenagem-bm02.xls'#$''.$ia$1003"</definedName>
    <definedName name="SG_16_14_3">"'file:///d:/obra%20andrade/bm%2002%20-%20cs/drenagem-bm02.xls'#$''.$ia$1003"</definedName>
    <definedName name="SG_16_14_4">"'file:///d:/obra%20andrade/bm%2002%20-%20cs/drenagem-bm02.xls'#$''.$ia$1003"</definedName>
    <definedName name="SG_16_14_5">"'file:///d:/obra%20andrade/bm%2002%20-%20cs/drenagem-bm02.xls'#$''.$ia$1003"</definedName>
    <definedName name="SG_16_14_6">"'file:///d:/obra%20andrade/bm%2002%20-%20cs/drenagem-bm02.xls'#$''.$ia$1003"</definedName>
    <definedName name="SG_16_14_7">"'file:///d:/obra%20andrade/bm%2002%20-%20cs/drenagem-bm02.xls'#$''.$ia$1003"</definedName>
    <definedName name="SG_16_15" localSheetId="4">#REF!</definedName>
    <definedName name="SG_16_15" localSheetId="5">#REF!</definedName>
    <definedName name="SG_16_15" localSheetId="6">#REF!</definedName>
    <definedName name="SG_16_15" localSheetId="8">#REF!</definedName>
    <definedName name="SG_16_15">#REF!</definedName>
    <definedName name="SG_16_15_2">"'file:///d:/obra%20andrade/bm%2002%20-%20cs/drenagem-bm02.xls'#$''.$ie$1007"</definedName>
    <definedName name="SG_16_15_3">"'file:///d:/obra%20andrade/bm%2002%20-%20cs/drenagem-bm02.xls'#$''.$ie$1007"</definedName>
    <definedName name="SG_16_15_4">"'file:///d:/obra%20andrade/bm%2002%20-%20cs/drenagem-bm02.xls'#$''.$ie$1007"</definedName>
    <definedName name="SG_16_15_5">"'file:///d:/obra%20andrade/bm%2002%20-%20cs/drenagem-bm02.xls'#$''.$ie$1007"</definedName>
    <definedName name="SG_16_15_6">"'file:///d:/obra%20andrade/bm%2002%20-%20cs/drenagem-bm02.xls'#$''.$ie$1007"</definedName>
    <definedName name="SG_16_15_7">"'file:///d:/obra%20andrade/bm%2002%20-%20cs/drenagem-bm02.xls'#$''.$ie$1007"</definedName>
    <definedName name="SG_16_16" localSheetId="4">#REF!</definedName>
    <definedName name="SG_16_16" localSheetId="5">#REF!</definedName>
    <definedName name="SG_16_16" localSheetId="6">#REF!</definedName>
    <definedName name="SG_16_16" localSheetId="8">#REF!</definedName>
    <definedName name="SG_16_16">#REF!</definedName>
    <definedName name="SG_16_16_2">"'file:///d:/obra%20andrade/bm%2002%20-%20cs/drenagem-bm02.xls'#$''.$ii$1011"</definedName>
    <definedName name="SG_16_16_3">"'file:///d:/obra%20andrade/bm%2002%20-%20cs/drenagem-bm02.xls'#$''.$ii$1011"</definedName>
    <definedName name="SG_16_16_4">"'file:///d:/obra%20andrade/bm%2002%20-%20cs/drenagem-bm02.xls'#$''.$ii$1011"</definedName>
    <definedName name="SG_16_16_5">"'file:///d:/obra%20andrade/bm%2002%20-%20cs/drenagem-bm02.xls'#$''.$ii$1011"</definedName>
    <definedName name="SG_16_16_6">"'file:///d:/obra%20andrade/bm%2002%20-%20cs/drenagem-bm02.xls'#$''.$ii$1011"</definedName>
    <definedName name="SG_16_16_7">"'file:///d:/obra%20andrade/bm%2002%20-%20cs/drenagem-bm02.xls'#$''.$ii$1011"</definedName>
    <definedName name="SG_16_17" localSheetId="4">#REF!</definedName>
    <definedName name="SG_16_17" localSheetId="5">#REF!</definedName>
    <definedName name="SG_16_17" localSheetId="6">#REF!</definedName>
    <definedName name="SG_16_17" localSheetId="8">#REF!</definedName>
    <definedName name="SG_16_17">#REF!</definedName>
    <definedName name="SG_16_17_2">"'file:///d:/obra%20andrade/bm%2002%20-%20cs/drenagem-bm02.xls'#$''.$im$1015"</definedName>
    <definedName name="SG_16_17_3">"'file:///d:/obra%20andrade/bm%2002%20-%20cs/drenagem-bm02.xls'#$''.$im$1015"</definedName>
    <definedName name="SG_16_17_4">"'file:///d:/obra%20andrade/bm%2002%20-%20cs/drenagem-bm02.xls'#$''.$im$1015"</definedName>
    <definedName name="SG_16_17_5">"'file:///d:/obra%20andrade/bm%2002%20-%20cs/drenagem-bm02.xls'#$''.$im$1015"</definedName>
    <definedName name="SG_16_17_6">"'file:///d:/obra%20andrade/bm%2002%20-%20cs/drenagem-bm02.xls'#$''.$im$1015"</definedName>
    <definedName name="SG_16_17_7">"'file:///d:/obra%20andrade/bm%2002%20-%20cs/drenagem-bm02.xls'#$''.$im$1015"</definedName>
    <definedName name="SG_16_18" localSheetId="4">#REF!</definedName>
    <definedName name="SG_16_18" localSheetId="5">#REF!</definedName>
    <definedName name="SG_16_18" localSheetId="6">#REF!</definedName>
    <definedName name="SG_16_18" localSheetId="8">#REF!</definedName>
    <definedName name="SG_16_18">#REF!</definedName>
    <definedName name="SG_16_18_2">"'file:///d:/obra%20andrade/bm%2002%20-%20cs/drenagem-bm02.xls'#$''.$iq$1019"</definedName>
    <definedName name="SG_16_18_3">"'file:///d:/obra%20andrade/bm%2002%20-%20cs/drenagem-bm02.xls'#$''.$iq$1019"</definedName>
    <definedName name="SG_16_18_4">"'file:///d:/obra%20andrade/bm%2002%20-%20cs/drenagem-bm02.xls'#$''.$iq$1019"</definedName>
    <definedName name="SG_16_18_5">"'file:///d:/obra%20andrade/bm%2002%20-%20cs/drenagem-bm02.xls'#$''.$iq$1019"</definedName>
    <definedName name="SG_16_18_6">"'file:///d:/obra%20andrade/bm%2002%20-%20cs/drenagem-bm02.xls'#$''.$iq$1019"</definedName>
    <definedName name="SG_16_18_7">"'file:///d:/obra%20andrade/bm%2002%20-%20cs/drenagem-bm02.xls'#$''.$iq$1019"</definedName>
    <definedName name="SG_16_19" localSheetId="4">#REF!</definedName>
    <definedName name="SG_16_19" localSheetId="5">#REF!</definedName>
    <definedName name="SG_16_19" localSheetId="6">#REF!</definedName>
    <definedName name="SG_16_19" localSheetId="8">#REF!</definedName>
    <definedName name="SG_16_19">#REF!</definedName>
    <definedName name="SG_16_19_2">"'file:///d:/obra%20andrade/bm%2002%20-%20cs/drenagem-bm02.xls'#$''.$iu$1023"</definedName>
    <definedName name="SG_16_19_3">"'file:///d:/obra%20andrade/bm%2002%20-%20cs/drenagem-bm02.xls'#$''.$iu$1023"</definedName>
    <definedName name="SG_16_19_4">"'file:///d:/obra%20andrade/bm%2002%20-%20cs/drenagem-bm02.xls'#$''.$iu$1023"</definedName>
    <definedName name="SG_16_19_5">"'file:///d:/obra%20andrade/bm%2002%20-%20cs/drenagem-bm02.xls'#$''.$iu$1023"</definedName>
    <definedName name="SG_16_19_6">"'file:///d:/obra%20andrade/bm%2002%20-%20cs/drenagem-bm02.xls'#$''.$iu$1023"</definedName>
    <definedName name="SG_16_19_7">"'file:///d:/obra%20andrade/bm%2002%20-%20cs/drenagem-bm02.xls'#$''.$iu$1023"</definedName>
    <definedName name="SG_16_20" localSheetId="4">#REF!</definedName>
    <definedName name="SG_16_20" localSheetId="5">#REF!</definedName>
    <definedName name="SG_16_20" localSheetId="6">#REF!</definedName>
    <definedName name="SG_16_20" localSheetId="8">#REF!</definedName>
    <definedName name="SG_16_20">#REF!</definedName>
    <definedName name="SG_16_20_2">"'file:///d:/obra%20andrade/bm%2002%20-%20cs/drenagem-bm02.xls'#$''.$c$1027"</definedName>
    <definedName name="SG_16_20_3">"'file:///d:/obra%20andrade/bm%2002%20-%20cs/drenagem-bm02.xls'#$''.$c$1027"</definedName>
    <definedName name="SG_16_20_4">"'file:///d:/obra%20andrade/bm%2002%20-%20cs/drenagem-bm02.xls'#$''.$c$1027"</definedName>
    <definedName name="SG_16_20_5">"'file:///d:/obra%20andrade/bm%2002%20-%20cs/drenagem-bm02.xls'#$''.$c$1027"</definedName>
    <definedName name="SG_16_20_6">"'file:///d:/obra%20andrade/bm%2002%20-%20cs/drenagem-bm02.xls'#$''.$c$1027"</definedName>
    <definedName name="SG_16_20_7">"'file:///d:/obra%20andrade/bm%2002%20-%20cs/drenagem-bm02.xls'#$''.$c$1027"</definedName>
    <definedName name="SG_16_21" localSheetId="4">#REF!</definedName>
    <definedName name="SG_16_21" localSheetId="5">#REF!</definedName>
    <definedName name="SG_16_21" localSheetId="6">#REF!</definedName>
    <definedName name="SG_16_21" localSheetId="8">#REF!</definedName>
    <definedName name="SG_16_21">#REF!</definedName>
    <definedName name="SG_16_21_2">"'file:///d:/obra%20andrade/bm%2002%20-%20cs/drenagem-bm02.xls'#$''.$g$1031"</definedName>
    <definedName name="SG_16_21_3">"'file:///d:/obra%20andrade/bm%2002%20-%20cs/drenagem-bm02.xls'#$''.$g$1031"</definedName>
    <definedName name="SG_16_21_4">"'file:///d:/obra%20andrade/bm%2002%20-%20cs/drenagem-bm02.xls'#$''.$g$1031"</definedName>
    <definedName name="SG_16_21_5">"'file:///d:/obra%20andrade/bm%2002%20-%20cs/drenagem-bm02.xls'#$''.$g$1031"</definedName>
    <definedName name="SG_16_21_6">"'file:///d:/obra%20andrade/bm%2002%20-%20cs/drenagem-bm02.xls'#$''.$g$1031"</definedName>
    <definedName name="SG_16_21_7">"'file:///d:/obra%20andrade/bm%2002%20-%20cs/drenagem-bm02.xls'#$''.$g$1031"</definedName>
    <definedName name="SG_16_22" localSheetId="4">#REF!</definedName>
    <definedName name="SG_16_22" localSheetId="5">#REF!</definedName>
    <definedName name="SG_16_22" localSheetId="6">#REF!</definedName>
    <definedName name="SG_16_22" localSheetId="8">#REF!</definedName>
    <definedName name="SG_16_22">#REF!</definedName>
    <definedName name="SG_16_22_2">"'file:///d:/obra%20andrade/bm%2002%20-%20cs/drenagem-bm02.xls'#$''.$k$1035"</definedName>
    <definedName name="SG_16_22_3">"'file:///d:/obra%20andrade/bm%2002%20-%20cs/drenagem-bm02.xls'#$''.$k$1035"</definedName>
    <definedName name="SG_16_22_4">"'file:///d:/obra%20andrade/bm%2002%20-%20cs/drenagem-bm02.xls'#$''.$k$1035"</definedName>
    <definedName name="SG_16_22_5">"'file:///d:/obra%20andrade/bm%2002%20-%20cs/drenagem-bm02.xls'#$''.$k$1035"</definedName>
    <definedName name="SG_16_22_6">"'file:///d:/obra%20andrade/bm%2002%20-%20cs/drenagem-bm02.xls'#$''.$k$1035"</definedName>
    <definedName name="SG_16_22_7">"'file:///d:/obra%20andrade/bm%2002%20-%20cs/drenagem-bm02.xls'#$''.$k$1035"</definedName>
    <definedName name="SG_16_23" localSheetId="4">#REF!</definedName>
    <definedName name="SG_16_23" localSheetId="5">#REF!</definedName>
    <definedName name="SG_16_23" localSheetId="6">#REF!</definedName>
    <definedName name="SG_16_23" localSheetId="8">#REF!</definedName>
    <definedName name="SG_16_23">#REF!</definedName>
    <definedName name="SG_16_23_2">"'file:///d:/obra%20andrade/bm%2002%20-%20cs/drenagem-bm02.xls'#$''.$o$1039"</definedName>
    <definedName name="SG_16_23_3">"'file:///d:/obra%20andrade/bm%2002%20-%20cs/drenagem-bm02.xls'#$''.$o$1039"</definedName>
    <definedName name="SG_16_23_4">"'file:///d:/obra%20andrade/bm%2002%20-%20cs/drenagem-bm02.xls'#$''.$o$1039"</definedName>
    <definedName name="SG_16_23_5">"'file:///d:/obra%20andrade/bm%2002%20-%20cs/drenagem-bm02.xls'#$''.$o$1039"</definedName>
    <definedName name="SG_16_23_6">"'file:///d:/obra%20andrade/bm%2002%20-%20cs/drenagem-bm02.xls'#$''.$o$1039"</definedName>
    <definedName name="SG_16_23_7">"'file:///d:/obra%20andrade/bm%2002%20-%20cs/drenagem-bm02.xls'#$''.$o$1039"</definedName>
    <definedName name="SG_16_24" localSheetId="4">#REF!</definedName>
    <definedName name="SG_16_24" localSheetId="5">#REF!</definedName>
    <definedName name="SG_16_24" localSheetId="6">#REF!</definedName>
    <definedName name="SG_16_24" localSheetId="8">#REF!</definedName>
    <definedName name="SG_16_24">#REF!</definedName>
    <definedName name="SG_16_24_2">"'file:///d:/obra%20andrade/bm%2002%20-%20cs/drenagem-bm02.xls'#$''.$s$1043"</definedName>
    <definedName name="SG_16_24_3">"'file:///d:/obra%20andrade/bm%2002%20-%20cs/drenagem-bm02.xls'#$''.$s$1043"</definedName>
    <definedName name="SG_16_24_4">"'file:///d:/obra%20andrade/bm%2002%20-%20cs/drenagem-bm02.xls'#$''.$s$1043"</definedName>
    <definedName name="SG_16_24_5">"'file:///d:/obra%20andrade/bm%2002%20-%20cs/drenagem-bm02.xls'#$''.$s$1043"</definedName>
    <definedName name="SG_16_24_6">"'file:///d:/obra%20andrade/bm%2002%20-%20cs/drenagem-bm02.xls'#$''.$s$1043"</definedName>
    <definedName name="SG_16_24_7">"'file:///d:/obra%20andrade/bm%2002%20-%20cs/drenagem-bm02.xls'#$''.$s$1043"</definedName>
    <definedName name="SG_16_25" localSheetId="4">#REF!</definedName>
    <definedName name="SG_16_25" localSheetId="5">#REF!</definedName>
    <definedName name="SG_16_25" localSheetId="6">#REF!</definedName>
    <definedName name="SG_16_25" localSheetId="8">#REF!</definedName>
    <definedName name="SG_16_25">#REF!</definedName>
    <definedName name="SG_16_25_2">"'file:///d:/obra%20andrade/bm%2002%20-%20cs/drenagem-bm02.xls'#$''.$w$1047"</definedName>
    <definedName name="SG_16_25_3">"'file:///d:/obra%20andrade/bm%2002%20-%20cs/drenagem-bm02.xls'#$''.$w$1047"</definedName>
    <definedName name="SG_16_25_4">"'file:///d:/obra%20andrade/bm%2002%20-%20cs/drenagem-bm02.xls'#$''.$w$1047"</definedName>
    <definedName name="SG_16_25_5">"'file:///d:/obra%20andrade/bm%2002%20-%20cs/drenagem-bm02.xls'#$''.$w$1047"</definedName>
    <definedName name="SG_16_25_6">"'file:///d:/obra%20andrade/bm%2002%20-%20cs/drenagem-bm02.xls'#$''.$w$1047"</definedName>
    <definedName name="SG_16_25_7">"'file:///d:/obra%20andrade/bm%2002%20-%20cs/drenagem-bm02.xls'#$''.$w$1047"</definedName>
    <definedName name="SG_17_01" localSheetId="4">#REF!</definedName>
    <definedName name="SG_17_01" localSheetId="5">#REF!</definedName>
    <definedName name="SG_17_01" localSheetId="6">#REF!</definedName>
    <definedName name="SG_17_01" localSheetId="8">#REF!</definedName>
    <definedName name="SG_17_01">#REF!</definedName>
    <definedName name="SG_17_01_2">"'file:///d:/obra%20andrade/bm%2002%20-%20cs/drenagem-bm02.xls'#$''.$ac$1053"</definedName>
    <definedName name="SG_17_01_3">"'file:///d:/obra%20andrade/bm%2002%20-%20cs/drenagem-bm02.xls'#$''.$ac$1053"</definedName>
    <definedName name="SG_17_01_4">"'file:///d:/obra%20andrade/bm%2002%20-%20cs/drenagem-bm02.xls'#$''.$ac$1053"</definedName>
    <definedName name="SG_17_01_5">"'file:///d:/obra%20andrade/bm%2002%20-%20cs/drenagem-bm02.xls'#$''.$ac$1053"</definedName>
    <definedName name="SG_17_01_6">"'file:///d:/obra%20andrade/bm%2002%20-%20cs/drenagem-bm02.xls'#$''.$ac$1053"</definedName>
    <definedName name="SG_17_01_7">"'file:///d:/obra%20andrade/bm%2002%20-%20cs/drenagem-bm02.xls'#$''.$ac$1053"</definedName>
    <definedName name="SG_17_02" localSheetId="4">#REF!</definedName>
    <definedName name="SG_17_02" localSheetId="5">#REF!</definedName>
    <definedName name="SG_17_02" localSheetId="6">#REF!</definedName>
    <definedName name="SG_17_02" localSheetId="8">#REF!</definedName>
    <definedName name="SG_17_02">#REF!</definedName>
    <definedName name="SG_17_02_2">"'file:///d:/obra%20andrade/bm%2002%20-%20cs/drenagem-bm02.xls'#$''.$ag$1057"</definedName>
    <definedName name="SG_17_02_3">"'file:///d:/obra%20andrade/bm%2002%20-%20cs/drenagem-bm02.xls'#$''.$ag$1057"</definedName>
    <definedName name="SG_17_02_4">"'file:///d:/obra%20andrade/bm%2002%20-%20cs/drenagem-bm02.xls'#$''.$ag$1057"</definedName>
    <definedName name="SG_17_02_5">"'file:///d:/obra%20andrade/bm%2002%20-%20cs/drenagem-bm02.xls'#$''.$ag$1057"</definedName>
    <definedName name="SG_17_02_6">"'file:///d:/obra%20andrade/bm%2002%20-%20cs/drenagem-bm02.xls'#$''.$ag$1057"</definedName>
    <definedName name="SG_17_02_7">"'file:///d:/obra%20andrade/bm%2002%20-%20cs/drenagem-bm02.xls'#$''.$ag$1057"</definedName>
    <definedName name="SG_17_03" localSheetId="4">#REF!</definedName>
    <definedName name="SG_17_03" localSheetId="5">#REF!</definedName>
    <definedName name="SG_17_03" localSheetId="6">#REF!</definedName>
    <definedName name="SG_17_03" localSheetId="8">#REF!</definedName>
    <definedName name="SG_17_03">#REF!</definedName>
    <definedName name="SG_17_03_2">"'file:///d:/obra%20andrade/bm%2002%20-%20cs/drenagem-bm02.xls'#$''.$ak$1061"</definedName>
    <definedName name="SG_17_03_3">"'file:///d:/obra%20andrade/bm%2002%20-%20cs/drenagem-bm02.xls'#$''.$ak$1061"</definedName>
    <definedName name="SG_17_03_4">"'file:///d:/obra%20andrade/bm%2002%20-%20cs/drenagem-bm02.xls'#$''.$ak$1061"</definedName>
    <definedName name="SG_17_03_5">"'file:///d:/obra%20andrade/bm%2002%20-%20cs/drenagem-bm02.xls'#$''.$ak$1061"</definedName>
    <definedName name="SG_17_03_6">"'file:///d:/obra%20andrade/bm%2002%20-%20cs/drenagem-bm02.xls'#$''.$ak$1061"</definedName>
    <definedName name="SG_17_03_7">"'file:///d:/obra%20andrade/bm%2002%20-%20cs/drenagem-bm02.xls'#$''.$ak$1061"</definedName>
    <definedName name="SG_17_04" localSheetId="4">#REF!</definedName>
    <definedName name="SG_17_04" localSheetId="5">#REF!</definedName>
    <definedName name="SG_17_04" localSheetId="6">#REF!</definedName>
    <definedName name="SG_17_04" localSheetId="8">#REF!</definedName>
    <definedName name="SG_17_04">#REF!</definedName>
    <definedName name="SG_17_04_2">"'file:///d:/obra%20andrade/bm%2002%20-%20cs/drenagem-bm02.xls'#$''.$ao$1065"</definedName>
    <definedName name="SG_17_04_3">"'file:///d:/obra%20andrade/bm%2002%20-%20cs/drenagem-bm02.xls'#$''.$ao$1065"</definedName>
    <definedName name="SG_17_04_4">"'file:///d:/obra%20andrade/bm%2002%20-%20cs/drenagem-bm02.xls'#$''.$ao$1065"</definedName>
    <definedName name="SG_17_04_5">"'file:///d:/obra%20andrade/bm%2002%20-%20cs/drenagem-bm02.xls'#$''.$ao$1065"</definedName>
    <definedName name="SG_17_04_6">"'file:///d:/obra%20andrade/bm%2002%20-%20cs/drenagem-bm02.xls'#$''.$ao$1065"</definedName>
    <definedName name="SG_17_04_7">"'file:///d:/obra%20andrade/bm%2002%20-%20cs/drenagem-bm02.xls'#$''.$ao$1065"</definedName>
    <definedName name="SG_17_05" localSheetId="4">#REF!</definedName>
    <definedName name="SG_17_05" localSheetId="5">#REF!</definedName>
    <definedName name="SG_17_05" localSheetId="6">#REF!</definedName>
    <definedName name="SG_17_05" localSheetId="8">#REF!</definedName>
    <definedName name="SG_17_05">#REF!</definedName>
    <definedName name="SG_17_05_2">"'file:///d:/obra%20andrade/bm%2002%20-%20cs/drenagem-bm02.xls'#$''.$as$1069"</definedName>
    <definedName name="SG_17_05_3">"'file:///d:/obra%20andrade/bm%2002%20-%20cs/drenagem-bm02.xls'#$''.$as$1069"</definedName>
    <definedName name="SG_17_05_4">"'file:///d:/obra%20andrade/bm%2002%20-%20cs/drenagem-bm02.xls'#$''.$as$1069"</definedName>
    <definedName name="SG_17_05_5">"'file:///d:/obra%20andrade/bm%2002%20-%20cs/drenagem-bm02.xls'#$''.$as$1069"</definedName>
    <definedName name="SG_17_05_6">"'file:///d:/obra%20andrade/bm%2002%20-%20cs/drenagem-bm02.xls'#$''.$as$1069"</definedName>
    <definedName name="SG_17_05_7">"'file:///d:/obra%20andrade/bm%2002%20-%20cs/drenagem-bm02.xls'#$''.$as$1069"</definedName>
    <definedName name="SG_17_06" localSheetId="4">#REF!</definedName>
    <definedName name="SG_17_06" localSheetId="5">#REF!</definedName>
    <definedName name="SG_17_06" localSheetId="6">#REF!</definedName>
    <definedName name="SG_17_06" localSheetId="8">#REF!</definedName>
    <definedName name="SG_17_06">#REF!</definedName>
    <definedName name="SG_17_06_2">"'file:///d:/obra%20andrade/bm%2002%20-%20cs/drenagem-bm02.xls'#$''.$aw$1073"</definedName>
    <definedName name="SG_17_06_3">"'file:///d:/obra%20andrade/bm%2002%20-%20cs/drenagem-bm02.xls'#$''.$aw$1073"</definedName>
    <definedName name="SG_17_06_4">"'file:///d:/obra%20andrade/bm%2002%20-%20cs/drenagem-bm02.xls'#$''.$aw$1073"</definedName>
    <definedName name="SG_17_06_5">"'file:///d:/obra%20andrade/bm%2002%20-%20cs/drenagem-bm02.xls'#$''.$aw$1073"</definedName>
    <definedName name="SG_17_06_6">"'file:///d:/obra%20andrade/bm%2002%20-%20cs/drenagem-bm02.xls'#$''.$aw$1073"</definedName>
    <definedName name="SG_17_06_7">"'file:///d:/obra%20andrade/bm%2002%20-%20cs/drenagem-bm02.xls'#$''.$aw$1073"</definedName>
    <definedName name="SG_17_07" localSheetId="4">#REF!</definedName>
    <definedName name="SG_17_07" localSheetId="5">#REF!</definedName>
    <definedName name="SG_17_07" localSheetId="6">#REF!</definedName>
    <definedName name="SG_17_07" localSheetId="8">#REF!</definedName>
    <definedName name="SG_17_07">#REF!</definedName>
    <definedName name="SG_17_07_2">"'file:///d:/obra%20andrade/bm%2002%20-%20cs/drenagem-bm02.xls'#$''.$ba$1077"</definedName>
    <definedName name="SG_17_07_3">"'file:///d:/obra%20andrade/bm%2002%20-%20cs/drenagem-bm02.xls'#$''.$ba$1077"</definedName>
    <definedName name="SG_17_07_4">"'file:///d:/obra%20andrade/bm%2002%20-%20cs/drenagem-bm02.xls'#$''.$ba$1077"</definedName>
    <definedName name="SG_17_07_5">"'file:///d:/obra%20andrade/bm%2002%20-%20cs/drenagem-bm02.xls'#$''.$ba$1077"</definedName>
    <definedName name="SG_17_07_6">"'file:///d:/obra%20andrade/bm%2002%20-%20cs/drenagem-bm02.xls'#$''.$ba$1077"</definedName>
    <definedName name="SG_17_07_7">"'file:///d:/obra%20andrade/bm%2002%20-%20cs/drenagem-bm02.xls'#$''.$ba$1077"</definedName>
    <definedName name="SG_17_08" localSheetId="4">#REF!</definedName>
    <definedName name="SG_17_08" localSheetId="5">#REF!</definedName>
    <definedName name="SG_17_08" localSheetId="6">#REF!</definedName>
    <definedName name="SG_17_08" localSheetId="8">#REF!</definedName>
    <definedName name="SG_17_08">#REF!</definedName>
    <definedName name="SG_17_08_2">"'file:///d:/obra%20andrade/bm%2002%20-%20cs/drenagem-bm02.xls'#$''.$be$1081"</definedName>
    <definedName name="SG_17_08_3">"'file:///d:/obra%20andrade/bm%2002%20-%20cs/drenagem-bm02.xls'#$''.$be$1081"</definedName>
    <definedName name="SG_17_08_4">"'file:///d:/obra%20andrade/bm%2002%20-%20cs/drenagem-bm02.xls'#$''.$be$1081"</definedName>
    <definedName name="SG_17_08_5">"'file:///d:/obra%20andrade/bm%2002%20-%20cs/drenagem-bm02.xls'#$''.$be$1081"</definedName>
    <definedName name="SG_17_08_6">"'file:///d:/obra%20andrade/bm%2002%20-%20cs/drenagem-bm02.xls'#$''.$be$1081"</definedName>
    <definedName name="SG_17_08_7">"'file:///d:/obra%20andrade/bm%2002%20-%20cs/drenagem-bm02.xls'#$''.$be$1081"</definedName>
    <definedName name="SG_17_09" localSheetId="4">#REF!</definedName>
    <definedName name="SG_17_09" localSheetId="5">#REF!</definedName>
    <definedName name="SG_17_09" localSheetId="6">#REF!</definedName>
    <definedName name="SG_17_09" localSheetId="8">#REF!</definedName>
    <definedName name="SG_17_09">#REF!</definedName>
    <definedName name="SG_17_09_2">"'file:///d:/obra%20andrade/bm%2002%20-%20cs/drenagem-bm02.xls'#$''.$bi$1085"</definedName>
    <definedName name="SG_17_09_3">"'file:///d:/obra%20andrade/bm%2002%20-%20cs/drenagem-bm02.xls'#$''.$bi$1085"</definedName>
    <definedName name="SG_17_09_4">"'file:///d:/obra%20andrade/bm%2002%20-%20cs/drenagem-bm02.xls'#$''.$bi$1085"</definedName>
    <definedName name="SG_17_09_5">"'file:///d:/obra%20andrade/bm%2002%20-%20cs/drenagem-bm02.xls'#$''.$bi$1085"</definedName>
    <definedName name="SG_17_09_6">"'file:///d:/obra%20andrade/bm%2002%20-%20cs/drenagem-bm02.xls'#$''.$bi$1085"</definedName>
    <definedName name="SG_17_09_7">"'file:///d:/obra%20andrade/bm%2002%20-%20cs/drenagem-bm02.xls'#$''.$bi$1085"</definedName>
    <definedName name="SG_17_10" localSheetId="4">#REF!</definedName>
    <definedName name="SG_17_10" localSheetId="5">#REF!</definedName>
    <definedName name="SG_17_10" localSheetId="6">#REF!</definedName>
    <definedName name="SG_17_10" localSheetId="8">#REF!</definedName>
    <definedName name="SG_17_10">#REF!</definedName>
    <definedName name="SG_17_10_2">"'file:///d:/obra%20andrade/bm%2002%20-%20cs/drenagem-bm02.xls'#$''.$bm$1089"</definedName>
    <definedName name="SG_17_10_3">"'file:///d:/obra%20andrade/bm%2002%20-%20cs/drenagem-bm02.xls'#$''.$bm$1089"</definedName>
    <definedName name="SG_17_10_4">"'file:///d:/obra%20andrade/bm%2002%20-%20cs/drenagem-bm02.xls'#$''.$bm$1089"</definedName>
    <definedName name="SG_17_10_5">"'file:///d:/obra%20andrade/bm%2002%20-%20cs/drenagem-bm02.xls'#$''.$bm$1089"</definedName>
    <definedName name="SG_17_10_6">"'file:///d:/obra%20andrade/bm%2002%20-%20cs/drenagem-bm02.xls'#$''.$bm$1089"</definedName>
    <definedName name="SG_17_10_7">"'file:///d:/obra%20andrade/bm%2002%20-%20cs/drenagem-bm02.xls'#$''.$bm$1089"</definedName>
    <definedName name="SG_17_11" localSheetId="4">#REF!</definedName>
    <definedName name="SG_17_11" localSheetId="5">#REF!</definedName>
    <definedName name="SG_17_11" localSheetId="6">#REF!</definedName>
    <definedName name="SG_17_11" localSheetId="8">#REF!</definedName>
    <definedName name="SG_17_11">#REF!</definedName>
    <definedName name="SG_17_11_2">"'file:///d:/obra%20andrade/bm%2002%20-%20cs/drenagem-bm02.xls'#$''.$bq$1093"</definedName>
    <definedName name="SG_17_11_3">"'file:///d:/obra%20andrade/bm%2002%20-%20cs/drenagem-bm02.xls'#$''.$bq$1093"</definedName>
    <definedName name="SG_17_11_4">"'file:///d:/obra%20andrade/bm%2002%20-%20cs/drenagem-bm02.xls'#$''.$bq$1093"</definedName>
    <definedName name="SG_17_11_5">"'file:///d:/obra%20andrade/bm%2002%20-%20cs/drenagem-bm02.xls'#$''.$bq$1093"</definedName>
    <definedName name="SG_17_11_6">"'file:///d:/obra%20andrade/bm%2002%20-%20cs/drenagem-bm02.xls'#$''.$bq$1093"</definedName>
    <definedName name="SG_17_11_7">"'file:///d:/obra%20andrade/bm%2002%20-%20cs/drenagem-bm02.xls'#$''.$bq$1093"</definedName>
    <definedName name="SG_17_12" localSheetId="4">#REF!</definedName>
    <definedName name="SG_17_12" localSheetId="5">#REF!</definedName>
    <definedName name="SG_17_12" localSheetId="6">#REF!</definedName>
    <definedName name="SG_17_12" localSheetId="8">#REF!</definedName>
    <definedName name="SG_17_12">#REF!</definedName>
    <definedName name="SG_17_12_2">"'file:///d:/obra%20andrade/bm%2002%20-%20cs/drenagem-bm02.xls'#$''.$bu$1097"</definedName>
    <definedName name="SG_17_12_3">"'file:///d:/obra%20andrade/bm%2002%20-%20cs/drenagem-bm02.xls'#$''.$bu$1097"</definedName>
    <definedName name="SG_17_12_4">"'file:///d:/obra%20andrade/bm%2002%20-%20cs/drenagem-bm02.xls'#$''.$bu$1097"</definedName>
    <definedName name="SG_17_12_5">"'file:///d:/obra%20andrade/bm%2002%20-%20cs/drenagem-bm02.xls'#$''.$bu$1097"</definedName>
    <definedName name="SG_17_12_6">"'file:///d:/obra%20andrade/bm%2002%20-%20cs/drenagem-bm02.xls'#$''.$bu$1097"</definedName>
    <definedName name="SG_17_12_7">"'file:///d:/obra%20andrade/bm%2002%20-%20cs/drenagem-bm02.xls'#$''.$bu$1097"</definedName>
    <definedName name="SG_17_13" localSheetId="4">#REF!</definedName>
    <definedName name="SG_17_13" localSheetId="5">#REF!</definedName>
    <definedName name="SG_17_13" localSheetId="6">#REF!</definedName>
    <definedName name="SG_17_13" localSheetId="8">#REF!</definedName>
    <definedName name="SG_17_13">#REF!</definedName>
    <definedName name="SG_17_13_2">"'file:///d:/obra%20andrade/bm%2002%20-%20cs/drenagem-bm02.xls'#$''.$by$1101"</definedName>
    <definedName name="SG_17_13_3">"'file:///d:/obra%20andrade/bm%2002%20-%20cs/drenagem-bm02.xls'#$''.$by$1101"</definedName>
    <definedName name="SG_17_13_4">"'file:///d:/obra%20andrade/bm%2002%20-%20cs/drenagem-bm02.xls'#$''.$by$1101"</definedName>
    <definedName name="SG_17_13_5">"'file:///d:/obra%20andrade/bm%2002%20-%20cs/drenagem-bm02.xls'#$''.$by$1101"</definedName>
    <definedName name="SG_17_13_6">"'file:///d:/obra%20andrade/bm%2002%20-%20cs/drenagem-bm02.xls'#$''.$by$1101"</definedName>
    <definedName name="SG_17_13_7">"'file:///d:/obra%20andrade/bm%2002%20-%20cs/drenagem-bm02.xls'#$''.$by$1101"</definedName>
    <definedName name="SG_17_14" localSheetId="4">#REF!</definedName>
    <definedName name="SG_17_14" localSheetId="5">#REF!</definedName>
    <definedName name="SG_17_14" localSheetId="6">#REF!</definedName>
    <definedName name="SG_17_14" localSheetId="8">#REF!</definedName>
    <definedName name="SG_17_14">#REF!</definedName>
    <definedName name="SG_17_14_2">"'file:///d:/obra%20andrade/bm%2002%20-%20cs/drenagem-bm02.xls'#$''.$cc$1105"</definedName>
    <definedName name="SG_17_14_3">"'file:///d:/obra%20andrade/bm%2002%20-%20cs/drenagem-bm02.xls'#$''.$cc$1105"</definedName>
    <definedName name="SG_17_14_4">"'file:///d:/obra%20andrade/bm%2002%20-%20cs/drenagem-bm02.xls'#$''.$cc$1105"</definedName>
    <definedName name="SG_17_14_5">"'file:///d:/obra%20andrade/bm%2002%20-%20cs/drenagem-bm02.xls'#$''.$cc$1105"</definedName>
    <definedName name="SG_17_14_6">"'file:///d:/obra%20andrade/bm%2002%20-%20cs/drenagem-bm02.xls'#$''.$cc$1105"</definedName>
    <definedName name="SG_17_14_7">"'file:///d:/obra%20andrade/bm%2002%20-%20cs/drenagem-bm02.xls'#$''.$cc$1105"</definedName>
    <definedName name="SG_17_15" localSheetId="4">#REF!</definedName>
    <definedName name="SG_17_15" localSheetId="5">#REF!</definedName>
    <definedName name="SG_17_15" localSheetId="6">#REF!</definedName>
    <definedName name="SG_17_15" localSheetId="8">#REF!</definedName>
    <definedName name="SG_17_15">#REF!</definedName>
    <definedName name="SG_17_15_2">"'file:///d:/obra%20andrade/bm%2002%20-%20cs/drenagem-bm02.xls'#$''.$cg$1109"</definedName>
    <definedName name="SG_17_15_3">"'file:///d:/obra%20andrade/bm%2002%20-%20cs/drenagem-bm02.xls'#$''.$cg$1109"</definedName>
    <definedName name="SG_17_15_4">"'file:///d:/obra%20andrade/bm%2002%20-%20cs/drenagem-bm02.xls'#$''.$cg$1109"</definedName>
    <definedName name="SG_17_15_5">"'file:///d:/obra%20andrade/bm%2002%20-%20cs/drenagem-bm02.xls'#$''.$cg$1109"</definedName>
    <definedName name="SG_17_15_6">"'file:///d:/obra%20andrade/bm%2002%20-%20cs/drenagem-bm02.xls'#$''.$cg$1109"</definedName>
    <definedName name="SG_17_15_7">"'file:///d:/obra%20andrade/bm%2002%20-%20cs/drenagem-bm02.xls'#$''.$cg$1109"</definedName>
    <definedName name="SG_17_16" localSheetId="4">#REF!</definedName>
    <definedName name="SG_17_16" localSheetId="5">#REF!</definedName>
    <definedName name="SG_17_16" localSheetId="6">#REF!</definedName>
    <definedName name="SG_17_16" localSheetId="8">#REF!</definedName>
    <definedName name="SG_17_16">#REF!</definedName>
    <definedName name="SG_17_16_2">"'file:///d:/obra%20andrade/bm%2002%20-%20cs/drenagem-bm02.xls'#$''.$ck$1113"</definedName>
    <definedName name="SG_17_16_3">"'file:///d:/obra%20andrade/bm%2002%20-%20cs/drenagem-bm02.xls'#$''.$ck$1113"</definedName>
    <definedName name="SG_17_16_4">"'file:///d:/obra%20andrade/bm%2002%20-%20cs/drenagem-bm02.xls'#$''.$ck$1113"</definedName>
    <definedName name="SG_17_16_5">"'file:///d:/obra%20andrade/bm%2002%20-%20cs/drenagem-bm02.xls'#$''.$ck$1113"</definedName>
    <definedName name="SG_17_16_6">"'file:///d:/obra%20andrade/bm%2002%20-%20cs/drenagem-bm02.xls'#$''.$ck$1113"</definedName>
    <definedName name="SG_17_16_7">"'file:///d:/obra%20andrade/bm%2002%20-%20cs/drenagem-bm02.xls'#$''.$ck$1113"</definedName>
    <definedName name="SG_17_17" localSheetId="4">#REF!</definedName>
    <definedName name="SG_17_17" localSheetId="5">#REF!</definedName>
    <definedName name="SG_17_17" localSheetId="6">#REF!</definedName>
    <definedName name="SG_17_17" localSheetId="8">#REF!</definedName>
    <definedName name="SG_17_17">#REF!</definedName>
    <definedName name="SG_17_17_2">"'file:///d:/obra%20andrade/bm%2002%20-%20cs/drenagem-bm02.xls'#$''.$co$1117"</definedName>
    <definedName name="SG_17_17_3">"'file:///d:/obra%20andrade/bm%2002%20-%20cs/drenagem-bm02.xls'#$''.$co$1117"</definedName>
    <definedName name="SG_17_17_4">"'file:///d:/obra%20andrade/bm%2002%20-%20cs/drenagem-bm02.xls'#$''.$co$1117"</definedName>
    <definedName name="SG_17_17_5">"'file:///d:/obra%20andrade/bm%2002%20-%20cs/drenagem-bm02.xls'#$''.$co$1117"</definedName>
    <definedName name="SG_17_17_6">"'file:///d:/obra%20andrade/bm%2002%20-%20cs/drenagem-bm02.xls'#$''.$co$1117"</definedName>
    <definedName name="SG_17_17_7">"'file:///d:/obra%20andrade/bm%2002%20-%20cs/drenagem-bm02.xls'#$''.$co$1117"</definedName>
    <definedName name="SG_17_18" localSheetId="4">#REF!</definedName>
    <definedName name="SG_17_18" localSheetId="5">#REF!</definedName>
    <definedName name="SG_17_18" localSheetId="6">#REF!</definedName>
    <definedName name="SG_17_18" localSheetId="8">#REF!</definedName>
    <definedName name="SG_17_18">#REF!</definedName>
    <definedName name="SG_17_18_2">"'file:///d:/obra%20andrade/bm%2002%20-%20cs/drenagem-bm02.xls'#$''.$cs$1121"</definedName>
    <definedName name="SG_17_18_3">"'file:///d:/obra%20andrade/bm%2002%20-%20cs/drenagem-bm02.xls'#$''.$cs$1121"</definedName>
    <definedName name="SG_17_18_4">"'file:///d:/obra%20andrade/bm%2002%20-%20cs/drenagem-bm02.xls'#$''.$cs$1121"</definedName>
    <definedName name="SG_17_18_5">"'file:///d:/obra%20andrade/bm%2002%20-%20cs/drenagem-bm02.xls'#$''.$cs$1121"</definedName>
    <definedName name="SG_17_18_6">"'file:///d:/obra%20andrade/bm%2002%20-%20cs/drenagem-bm02.xls'#$''.$cs$1121"</definedName>
    <definedName name="SG_17_18_7">"'file:///d:/obra%20andrade/bm%2002%20-%20cs/drenagem-bm02.xls'#$''.$cs$1121"</definedName>
    <definedName name="SG_17_19" localSheetId="4">#REF!</definedName>
    <definedName name="SG_17_19" localSheetId="5">#REF!</definedName>
    <definedName name="SG_17_19" localSheetId="6">#REF!</definedName>
    <definedName name="SG_17_19" localSheetId="8">#REF!</definedName>
    <definedName name="SG_17_19">#REF!</definedName>
    <definedName name="SG_17_19_2">"'file:///d:/obra%20andrade/bm%2002%20-%20cs/drenagem-bm02.xls'#$''.$cw$1125"</definedName>
    <definedName name="SG_17_19_3">"'file:///d:/obra%20andrade/bm%2002%20-%20cs/drenagem-bm02.xls'#$''.$cw$1125"</definedName>
    <definedName name="SG_17_19_4">"'file:///d:/obra%20andrade/bm%2002%20-%20cs/drenagem-bm02.xls'#$''.$cw$1125"</definedName>
    <definedName name="SG_17_19_5">"'file:///d:/obra%20andrade/bm%2002%20-%20cs/drenagem-bm02.xls'#$''.$cw$1125"</definedName>
    <definedName name="SG_17_19_6">"'file:///d:/obra%20andrade/bm%2002%20-%20cs/drenagem-bm02.xls'#$''.$cw$1125"</definedName>
    <definedName name="SG_17_19_7">"'file:///d:/obra%20andrade/bm%2002%20-%20cs/drenagem-bm02.xls'#$''.$cw$1125"</definedName>
    <definedName name="SG_17_20" localSheetId="4">#REF!</definedName>
    <definedName name="SG_17_20" localSheetId="5">#REF!</definedName>
    <definedName name="SG_17_20" localSheetId="6">#REF!</definedName>
    <definedName name="SG_17_20" localSheetId="8">#REF!</definedName>
    <definedName name="SG_17_20">#REF!</definedName>
    <definedName name="SG_17_20_2">"'file:///d:/obra%20andrade/bm%2002%20-%20cs/drenagem-bm02.xls'#$''.$da$1129"</definedName>
    <definedName name="SG_17_20_3">"'file:///d:/obra%20andrade/bm%2002%20-%20cs/drenagem-bm02.xls'#$''.$da$1129"</definedName>
    <definedName name="SG_17_20_4">"'file:///d:/obra%20andrade/bm%2002%20-%20cs/drenagem-bm02.xls'#$''.$da$1129"</definedName>
    <definedName name="SG_17_20_5">"'file:///d:/obra%20andrade/bm%2002%20-%20cs/drenagem-bm02.xls'#$''.$da$1129"</definedName>
    <definedName name="SG_17_20_6">"'file:///d:/obra%20andrade/bm%2002%20-%20cs/drenagem-bm02.xls'#$''.$da$1129"</definedName>
    <definedName name="SG_17_20_7">"'file:///d:/obra%20andrade/bm%2002%20-%20cs/drenagem-bm02.xls'#$''.$da$1129"</definedName>
    <definedName name="SG_17_21" localSheetId="4">#REF!</definedName>
    <definedName name="SG_17_21" localSheetId="5">#REF!</definedName>
    <definedName name="SG_17_21" localSheetId="6">#REF!</definedName>
    <definedName name="SG_17_21" localSheetId="8">#REF!</definedName>
    <definedName name="SG_17_21">#REF!</definedName>
    <definedName name="SG_17_21_2">"'file:///d:/obra%20andrade/bm%2002%20-%20cs/drenagem-bm02.xls'#$''.$de$1133"</definedName>
    <definedName name="SG_17_21_3">"'file:///d:/obra%20andrade/bm%2002%20-%20cs/drenagem-bm02.xls'#$''.$de$1133"</definedName>
    <definedName name="SG_17_21_4">"'file:///d:/obra%20andrade/bm%2002%20-%20cs/drenagem-bm02.xls'#$''.$de$1133"</definedName>
    <definedName name="SG_17_21_5">"'file:///d:/obra%20andrade/bm%2002%20-%20cs/drenagem-bm02.xls'#$''.$de$1133"</definedName>
    <definedName name="SG_17_21_6">"'file:///d:/obra%20andrade/bm%2002%20-%20cs/drenagem-bm02.xls'#$''.$de$1133"</definedName>
    <definedName name="SG_17_21_7">"'file:///d:/obra%20andrade/bm%2002%20-%20cs/drenagem-bm02.xls'#$''.$de$1133"</definedName>
    <definedName name="SG_17_22" localSheetId="4">#REF!</definedName>
    <definedName name="SG_17_22" localSheetId="5">#REF!</definedName>
    <definedName name="SG_17_22" localSheetId="6">#REF!</definedName>
    <definedName name="SG_17_22" localSheetId="8">#REF!</definedName>
    <definedName name="SG_17_22">#REF!</definedName>
    <definedName name="SG_17_22_2">"'file:///d:/obra%20andrade/bm%2002%20-%20cs/drenagem-bm02.xls'#$''.$di$1137"</definedName>
    <definedName name="SG_17_22_3">"'file:///d:/obra%20andrade/bm%2002%20-%20cs/drenagem-bm02.xls'#$''.$di$1137"</definedName>
    <definedName name="SG_17_22_4">"'file:///d:/obra%20andrade/bm%2002%20-%20cs/drenagem-bm02.xls'#$''.$di$1137"</definedName>
    <definedName name="SG_17_22_5">"'file:///d:/obra%20andrade/bm%2002%20-%20cs/drenagem-bm02.xls'#$''.$di$1137"</definedName>
    <definedName name="SG_17_22_6">"'file:///d:/obra%20andrade/bm%2002%20-%20cs/drenagem-bm02.xls'#$''.$di$1137"</definedName>
    <definedName name="SG_17_22_7">"'file:///d:/obra%20andrade/bm%2002%20-%20cs/drenagem-bm02.xls'#$''.$di$1137"</definedName>
    <definedName name="SG_17_23" localSheetId="4">#REF!</definedName>
    <definedName name="SG_17_23" localSheetId="5">#REF!</definedName>
    <definedName name="SG_17_23" localSheetId="6">#REF!</definedName>
    <definedName name="SG_17_23" localSheetId="8">#REF!</definedName>
    <definedName name="SG_17_23">#REF!</definedName>
    <definedName name="SG_17_23_2">"'file:///d:/obra%20andrade/bm%2002%20-%20cs/drenagem-bm02.xls'#$''.$dm$1141"</definedName>
    <definedName name="SG_17_23_3">"'file:///d:/obra%20andrade/bm%2002%20-%20cs/drenagem-bm02.xls'#$''.$dm$1141"</definedName>
    <definedName name="SG_17_23_4">"'file:///d:/obra%20andrade/bm%2002%20-%20cs/drenagem-bm02.xls'#$''.$dm$1141"</definedName>
    <definedName name="SG_17_23_5">"'file:///d:/obra%20andrade/bm%2002%20-%20cs/drenagem-bm02.xls'#$''.$dm$1141"</definedName>
    <definedName name="SG_17_23_6">"'file:///d:/obra%20andrade/bm%2002%20-%20cs/drenagem-bm02.xls'#$''.$dm$1141"</definedName>
    <definedName name="SG_17_23_7">"'file:///d:/obra%20andrade/bm%2002%20-%20cs/drenagem-bm02.xls'#$''.$dm$1141"</definedName>
    <definedName name="SG_17_24" localSheetId="4">#REF!</definedName>
    <definedName name="SG_17_24" localSheetId="5">#REF!</definedName>
    <definedName name="SG_17_24" localSheetId="6">#REF!</definedName>
    <definedName name="SG_17_24" localSheetId="8">#REF!</definedName>
    <definedName name="SG_17_24">#REF!</definedName>
    <definedName name="SG_17_24_2">"'file:///d:/obra%20andrade/bm%2002%20-%20cs/drenagem-bm02.xls'#$''.$dq$1145"</definedName>
    <definedName name="SG_17_24_3">"'file:///d:/obra%20andrade/bm%2002%20-%20cs/drenagem-bm02.xls'#$''.$dq$1145"</definedName>
    <definedName name="SG_17_24_4">"'file:///d:/obra%20andrade/bm%2002%20-%20cs/drenagem-bm02.xls'#$''.$dq$1145"</definedName>
    <definedName name="SG_17_24_5">"'file:///d:/obra%20andrade/bm%2002%20-%20cs/drenagem-bm02.xls'#$''.$dq$1145"</definedName>
    <definedName name="SG_17_24_6">"'file:///d:/obra%20andrade/bm%2002%20-%20cs/drenagem-bm02.xls'#$''.$dq$1145"</definedName>
    <definedName name="SG_17_24_7">"'file:///d:/obra%20andrade/bm%2002%20-%20cs/drenagem-bm02.xls'#$''.$dq$1145"</definedName>
    <definedName name="SG_17_25" localSheetId="4">#REF!</definedName>
    <definedName name="SG_17_25" localSheetId="5">#REF!</definedName>
    <definedName name="SG_17_25" localSheetId="6">#REF!</definedName>
    <definedName name="SG_17_25" localSheetId="8">#REF!</definedName>
    <definedName name="SG_17_25">#REF!</definedName>
    <definedName name="SG_17_25_2">"'file:///d:/obra%20andrade/bm%2002%20-%20cs/drenagem-bm02.xls'#$''.$du$1149"</definedName>
    <definedName name="SG_17_25_3">"'file:///d:/obra%20andrade/bm%2002%20-%20cs/drenagem-bm02.xls'#$''.$du$1149"</definedName>
    <definedName name="SG_17_25_4">"'file:///d:/obra%20andrade/bm%2002%20-%20cs/drenagem-bm02.xls'#$''.$du$1149"</definedName>
    <definedName name="SG_17_25_5">"'file:///d:/obra%20andrade/bm%2002%20-%20cs/drenagem-bm02.xls'#$''.$du$1149"</definedName>
    <definedName name="SG_17_25_6">"'file:///d:/obra%20andrade/bm%2002%20-%20cs/drenagem-bm02.xls'#$''.$du$1149"</definedName>
    <definedName name="SG_17_25_7">"'file:///d:/obra%20andrade/bm%2002%20-%20cs/drenagem-bm02.xls'#$''.$du$1149"</definedName>
    <definedName name="SG_18_01" localSheetId="4">#REF!</definedName>
    <definedName name="SG_18_01" localSheetId="5">#REF!</definedName>
    <definedName name="SG_18_01" localSheetId="6">#REF!</definedName>
    <definedName name="SG_18_01" localSheetId="8">#REF!</definedName>
    <definedName name="SG_18_01">#REF!</definedName>
    <definedName name="SG_18_01_2">"'file:///d:/obra%20andrade/bm%2002%20-%20cs/drenagem-bm02.xls'#$''.$ea$1155"</definedName>
    <definedName name="SG_18_01_3">"'file:///d:/obra%20andrade/bm%2002%20-%20cs/drenagem-bm02.xls'#$''.$ea$1155"</definedName>
    <definedName name="SG_18_01_4">"'file:///d:/obra%20andrade/bm%2002%20-%20cs/drenagem-bm02.xls'#$''.$ea$1155"</definedName>
    <definedName name="SG_18_01_5">"'file:///d:/obra%20andrade/bm%2002%20-%20cs/drenagem-bm02.xls'#$''.$ea$1155"</definedName>
    <definedName name="SG_18_01_6">"'file:///d:/obra%20andrade/bm%2002%20-%20cs/drenagem-bm02.xls'#$''.$ea$1155"</definedName>
    <definedName name="SG_18_01_7">"'file:///d:/obra%20andrade/bm%2002%20-%20cs/drenagem-bm02.xls'#$''.$ea$1155"</definedName>
    <definedName name="SG_18_02" localSheetId="4">#REF!</definedName>
    <definedName name="SG_18_02" localSheetId="5">#REF!</definedName>
    <definedName name="SG_18_02" localSheetId="6">#REF!</definedName>
    <definedName name="SG_18_02" localSheetId="8">#REF!</definedName>
    <definedName name="SG_18_02">#REF!</definedName>
    <definedName name="SG_18_02_2">"'file:///d:/obra%20andrade/bm%2002%20-%20cs/drenagem-bm02.xls'#$''.$ee$1159"</definedName>
    <definedName name="SG_18_02_3">"'file:///d:/obra%20andrade/bm%2002%20-%20cs/drenagem-bm02.xls'#$''.$ee$1159"</definedName>
    <definedName name="SG_18_02_4">"'file:///d:/obra%20andrade/bm%2002%20-%20cs/drenagem-bm02.xls'#$''.$ee$1159"</definedName>
    <definedName name="SG_18_02_5">"'file:///d:/obra%20andrade/bm%2002%20-%20cs/drenagem-bm02.xls'#$''.$ee$1159"</definedName>
    <definedName name="SG_18_02_6">"'file:///d:/obra%20andrade/bm%2002%20-%20cs/drenagem-bm02.xls'#$''.$ee$1159"</definedName>
    <definedName name="SG_18_02_7">"'file:///d:/obra%20andrade/bm%2002%20-%20cs/drenagem-bm02.xls'#$''.$ee$1159"</definedName>
    <definedName name="SG_18_03" localSheetId="4">#REF!</definedName>
    <definedName name="SG_18_03" localSheetId="5">#REF!</definedName>
    <definedName name="SG_18_03" localSheetId="6">#REF!</definedName>
    <definedName name="SG_18_03" localSheetId="8">#REF!</definedName>
    <definedName name="SG_18_03">#REF!</definedName>
    <definedName name="SG_18_03_2">"'file:///d:/obra%20andrade/bm%2002%20-%20cs/drenagem-bm02.xls'#$''.$ei$1163"</definedName>
    <definedName name="SG_18_03_3">"'file:///d:/obra%20andrade/bm%2002%20-%20cs/drenagem-bm02.xls'#$''.$ei$1163"</definedName>
    <definedName name="SG_18_03_4">"'file:///d:/obra%20andrade/bm%2002%20-%20cs/drenagem-bm02.xls'#$''.$ei$1163"</definedName>
    <definedName name="SG_18_03_5">"'file:///d:/obra%20andrade/bm%2002%20-%20cs/drenagem-bm02.xls'#$''.$ei$1163"</definedName>
    <definedName name="SG_18_03_6">"'file:///d:/obra%20andrade/bm%2002%20-%20cs/drenagem-bm02.xls'#$''.$ei$1163"</definedName>
    <definedName name="SG_18_03_7">"'file:///d:/obra%20andrade/bm%2002%20-%20cs/drenagem-bm02.xls'#$''.$ei$1163"</definedName>
    <definedName name="SG_18_04" localSheetId="4">#REF!</definedName>
    <definedName name="SG_18_04" localSheetId="5">#REF!</definedName>
    <definedName name="SG_18_04" localSheetId="6">#REF!</definedName>
    <definedName name="SG_18_04" localSheetId="8">#REF!</definedName>
    <definedName name="SG_18_04">#REF!</definedName>
    <definedName name="SG_18_04_2">"'file:///d:/obra%20andrade/bm%2002%20-%20cs/drenagem-bm02.xls'#$''.$em$1167"</definedName>
    <definedName name="SG_18_04_3">"'file:///d:/obra%20andrade/bm%2002%20-%20cs/drenagem-bm02.xls'#$''.$em$1167"</definedName>
    <definedName name="SG_18_04_4">"'file:///d:/obra%20andrade/bm%2002%20-%20cs/drenagem-bm02.xls'#$''.$em$1167"</definedName>
    <definedName name="SG_18_04_5">"'file:///d:/obra%20andrade/bm%2002%20-%20cs/drenagem-bm02.xls'#$''.$em$1167"</definedName>
    <definedName name="SG_18_04_6">"'file:///d:/obra%20andrade/bm%2002%20-%20cs/drenagem-bm02.xls'#$''.$em$1167"</definedName>
    <definedName name="SG_18_04_7">"'file:///d:/obra%20andrade/bm%2002%20-%20cs/drenagem-bm02.xls'#$''.$em$1167"</definedName>
    <definedName name="SG_18_05" localSheetId="4">#REF!</definedName>
    <definedName name="SG_18_05" localSheetId="5">#REF!</definedName>
    <definedName name="SG_18_05" localSheetId="6">#REF!</definedName>
    <definedName name="SG_18_05" localSheetId="8">#REF!</definedName>
    <definedName name="SG_18_05">#REF!</definedName>
    <definedName name="SG_18_05_2">"'file:///d:/obra%20andrade/bm%2002%20-%20cs/drenagem-bm02.xls'#$''.$eq$1171"</definedName>
    <definedName name="SG_18_05_3">"'file:///d:/obra%20andrade/bm%2002%20-%20cs/drenagem-bm02.xls'#$''.$eq$1171"</definedName>
    <definedName name="SG_18_05_4">"'file:///d:/obra%20andrade/bm%2002%20-%20cs/drenagem-bm02.xls'#$''.$eq$1171"</definedName>
    <definedName name="SG_18_05_5">"'file:///d:/obra%20andrade/bm%2002%20-%20cs/drenagem-bm02.xls'#$''.$eq$1171"</definedName>
    <definedName name="SG_18_05_6">"'file:///d:/obra%20andrade/bm%2002%20-%20cs/drenagem-bm02.xls'#$''.$eq$1171"</definedName>
    <definedName name="SG_18_05_7">"'file:///d:/obra%20andrade/bm%2002%20-%20cs/drenagem-bm02.xls'#$''.$eq$1171"</definedName>
    <definedName name="SG_18_06" localSheetId="4">#REF!</definedName>
    <definedName name="SG_18_06" localSheetId="5">#REF!</definedName>
    <definedName name="SG_18_06" localSheetId="6">#REF!</definedName>
    <definedName name="SG_18_06" localSheetId="8">#REF!</definedName>
    <definedName name="SG_18_06">#REF!</definedName>
    <definedName name="SG_18_06_2">"'file:///d:/obra%20andrade/bm%2002%20-%20cs/drenagem-bm02.xls'#$''.$eu$1175"</definedName>
    <definedName name="SG_18_06_3">"'file:///d:/obra%20andrade/bm%2002%20-%20cs/drenagem-bm02.xls'#$''.$eu$1175"</definedName>
    <definedName name="SG_18_06_4">"'file:///d:/obra%20andrade/bm%2002%20-%20cs/drenagem-bm02.xls'#$''.$eu$1175"</definedName>
    <definedName name="SG_18_06_5">"'file:///d:/obra%20andrade/bm%2002%20-%20cs/drenagem-bm02.xls'#$''.$eu$1175"</definedName>
    <definedName name="SG_18_06_6">"'file:///d:/obra%20andrade/bm%2002%20-%20cs/drenagem-bm02.xls'#$''.$eu$1175"</definedName>
    <definedName name="SG_18_06_7">"'file:///d:/obra%20andrade/bm%2002%20-%20cs/drenagem-bm02.xls'#$''.$eu$1175"</definedName>
    <definedName name="SG_18_07" localSheetId="4">#REF!</definedName>
    <definedName name="SG_18_07" localSheetId="5">#REF!</definedName>
    <definedName name="SG_18_07" localSheetId="6">#REF!</definedName>
    <definedName name="SG_18_07" localSheetId="8">#REF!</definedName>
    <definedName name="SG_18_07">#REF!</definedName>
    <definedName name="SG_18_07_2">"'file:///d:/obra%20andrade/bm%2002%20-%20cs/drenagem-bm02.xls'#$''.$ey$1179"</definedName>
    <definedName name="SG_18_07_3">"'file:///d:/obra%20andrade/bm%2002%20-%20cs/drenagem-bm02.xls'#$''.$ey$1179"</definedName>
    <definedName name="SG_18_07_4">"'file:///d:/obra%20andrade/bm%2002%20-%20cs/drenagem-bm02.xls'#$''.$ey$1179"</definedName>
    <definedName name="SG_18_07_5">"'file:///d:/obra%20andrade/bm%2002%20-%20cs/drenagem-bm02.xls'#$''.$ey$1179"</definedName>
    <definedName name="SG_18_07_6">"'file:///d:/obra%20andrade/bm%2002%20-%20cs/drenagem-bm02.xls'#$''.$ey$1179"</definedName>
    <definedName name="SG_18_07_7">"'file:///d:/obra%20andrade/bm%2002%20-%20cs/drenagem-bm02.xls'#$''.$ey$1179"</definedName>
    <definedName name="SG_18_08" localSheetId="4">#REF!</definedName>
    <definedName name="SG_18_08" localSheetId="5">#REF!</definedName>
    <definedName name="SG_18_08" localSheetId="6">#REF!</definedName>
    <definedName name="SG_18_08" localSheetId="8">#REF!</definedName>
    <definedName name="SG_18_08">#REF!</definedName>
    <definedName name="SG_18_08_2">"'file:///d:/obra%20andrade/bm%2002%20-%20cs/drenagem-bm02.xls'#$''.$fc$1183"</definedName>
    <definedName name="SG_18_08_3">"'file:///d:/obra%20andrade/bm%2002%20-%20cs/drenagem-bm02.xls'#$''.$fc$1183"</definedName>
    <definedName name="SG_18_08_4">"'file:///d:/obra%20andrade/bm%2002%20-%20cs/drenagem-bm02.xls'#$''.$fc$1183"</definedName>
    <definedName name="SG_18_08_5">"'file:///d:/obra%20andrade/bm%2002%20-%20cs/drenagem-bm02.xls'#$''.$fc$1183"</definedName>
    <definedName name="SG_18_08_6">"'file:///d:/obra%20andrade/bm%2002%20-%20cs/drenagem-bm02.xls'#$''.$fc$1183"</definedName>
    <definedName name="SG_18_08_7">"'file:///d:/obra%20andrade/bm%2002%20-%20cs/drenagem-bm02.xls'#$''.$fc$1183"</definedName>
    <definedName name="SG_18_09" localSheetId="4">#REF!</definedName>
    <definedName name="SG_18_09" localSheetId="5">#REF!</definedName>
    <definedName name="SG_18_09" localSheetId="6">#REF!</definedName>
    <definedName name="SG_18_09" localSheetId="8">#REF!</definedName>
    <definedName name="SG_18_09">#REF!</definedName>
    <definedName name="SG_18_09_2">"'file:///d:/obra%20andrade/bm%2002%20-%20cs/drenagem-bm02.xls'#$''.$fg$1187"</definedName>
    <definedName name="SG_18_09_3">"'file:///d:/obra%20andrade/bm%2002%20-%20cs/drenagem-bm02.xls'#$''.$fg$1187"</definedName>
    <definedName name="SG_18_09_4">"'file:///d:/obra%20andrade/bm%2002%20-%20cs/drenagem-bm02.xls'#$''.$fg$1187"</definedName>
    <definedName name="SG_18_09_5">"'file:///d:/obra%20andrade/bm%2002%20-%20cs/drenagem-bm02.xls'#$''.$fg$1187"</definedName>
    <definedName name="SG_18_09_6">"'file:///d:/obra%20andrade/bm%2002%20-%20cs/drenagem-bm02.xls'#$''.$fg$1187"</definedName>
    <definedName name="SG_18_09_7">"'file:///d:/obra%20andrade/bm%2002%20-%20cs/drenagem-bm02.xls'#$''.$fg$1187"</definedName>
    <definedName name="SG_18_10" localSheetId="4">#REF!</definedName>
    <definedName name="SG_18_10" localSheetId="5">#REF!</definedName>
    <definedName name="SG_18_10" localSheetId="6">#REF!</definedName>
    <definedName name="SG_18_10" localSheetId="8">#REF!</definedName>
    <definedName name="SG_18_10">#REF!</definedName>
    <definedName name="SG_18_10_2">"'file:///d:/obra%20andrade/bm%2002%20-%20cs/drenagem-bm02.xls'#$''.$fk$1191"</definedName>
    <definedName name="SG_18_10_3">"'file:///d:/obra%20andrade/bm%2002%20-%20cs/drenagem-bm02.xls'#$''.$fk$1191"</definedName>
    <definedName name="SG_18_10_4">"'file:///d:/obra%20andrade/bm%2002%20-%20cs/drenagem-bm02.xls'#$''.$fk$1191"</definedName>
    <definedName name="SG_18_10_5">"'file:///d:/obra%20andrade/bm%2002%20-%20cs/drenagem-bm02.xls'#$''.$fk$1191"</definedName>
    <definedName name="SG_18_10_6">"'file:///d:/obra%20andrade/bm%2002%20-%20cs/drenagem-bm02.xls'#$''.$fk$1191"</definedName>
    <definedName name="SG_18_10_7">"'file:///d:/obra%20andrade/bm%2002%20-%20cs/drenagem-bm02.xls'#$''.$fk$1191"</definedName>
    <definedName name="SG_18_11" localSheetId="4">#REF!</definedName>
    <definedName name="SG_18_11" localSheetId="5">#REF!</definedName>
    <definedName name="SG_18_11" localSheetId="6">#REF!</definedName>
    <definedName name="SG_18_11" localSheetId="8">#REF!</definedName>
    <definedName name="SG_18_11">#REF!</definedName>
    <definedName name="SG_18_11_2">"'file:///d:/obra%20andrade/bm%2002%20-%20cs/drenagem-bm02.xls'#$''.$fo$1195"</definedName>
    <definedName name="SG_18_11_3">"'file:///d:/obra%20andrade/bm%2002%20-%20cs/drenagem-bm02.xls'#$''.$fo$1195"</definedName>
    <definedName name="SG_18_11_4">"'file:///d:/obra%20andrade/bm%2002%20-%20cs/drenagem-bm02.xls'#$''.$fo$1195"</definedName>
    <definedName name="SG_18_11_5">"'file:///d:/obra%20andrade/bm%2002%20-%20cs/drenagem-bm02.xls'#$''.$fo$1195"</definedName>
    <definedName name="SG_18_11_6">"'file:///d:/obra%20andrade/bm%2002%20-%20cs/drenagem-bm02.xls'#$''.$fo$1195"</definedName>
    <definedName name="SG_18_11_7">"'file:///d:/obra%20andrade/bm%2002%20-%20cs/drenagem-bm02.xls'#$''.$fo$1195"</definedName>
    <definedName name="SG_18_12" localSheetId="4">#REF!</definedName>
    <definedName name="SG_18_12" localSheetId="5">#REF!</definedName>
    <definedName name="SG_18_12" localSheetId="6">#REF!</definedName>
    <definedName name="SG_18_12" localSheetId="8">#REF!</definedName>
    <definedName name="SG_18_12">#REF!</definedName>
    <definedName name="SG_18_12_2">"'file:///d:/obra%20andrade/bm%2002%20-%20cs/drenagem-bm02.xls'#$''.$fs$1199"</definedName>
    <definedName name="SG_18_12_3">"'file:///d:/obra%20andrade/bm%2002%20-%20cs/drenagem-bm02.xls'#$''.$fs$1199"</definedName>
    <definedName name="SG_18_12_4">"'file:///d:/obra%20andrade/bm%2002%20-%20cs/drenagem-bm02.xls'#$''.$fs$1199"</definedName>
    <definedName name="SG_18_12_5">"'file:///d:/obra%20andrade/bm%2002%20-%20cs/drenagem-bm02.xls'#$''.$fs$1199"</definedName>
    <definedName name="SG_18_12_6">"'file:///d:/obra%20andrade/bm%2002%20-%20cs/drenagem-bm02.xls'#$''.$fs$1199"</definedName>
    <definedName name="SG_18_12_7">"'file:///d:/obra%20andrade/bm%2002%20-%20cs/drenagem-bm02.xls'#$''.$fs$1199"</definedName>
    <definedName name="SG_18_13" localSheetId="4">#REF!</definedName>
    <definedName name="SG_18_13" localSheetId="5">#REF!</definedName>
    <definedName name="SG_18_13" localSheetId="6">#REF!</definedName>
    <definedName name="SG_18_13" localSheetId="8">#REF!</definedName>
    <definedName name="SG_18_13">#REF!</definedName>
    <definedName name="SG_18_13_2">"'file:///d:/obra%20andrade/bm%2002%20-%20cs/drenagem-bm02.xls'#$''.$fw$1203"</definedName>
    <definedName name="SG_18_13_3">"'file:///d:/obra%20andrade/bm%2002%20-%20cs/drenagem-bm02.xls'#$''.$fw$1203"</definedName>
    <definedName name="SG_18_13_4">"'file:///d:/obra%20andrade/bm%2002%20-%20cs/drenagem-bm02.xls'#$''.$fw$1203"</definedName>
    <definedName name="SG_18_13_5">"'file:///d:/obra%20andrade/bm%2002%20-%20cs/drenagem-bm02.xls'#$''.$fw$1203"</definedName>
    <definedName name="SG_18_13_6">"'file:///d:/obra%20andrade/bm%2002%20-%20cs/drenagem-bm02.xls'#$''.$fw$1203"</definedName>
    <definedName name="SG_18_13_7">"'file:///d:/obra%20andrade/bm%2002%20-%20cs/drenagem-bm02.xls'#$''.$fw$1203"</definedName>
    <definedName name="SG_18_14" localSheetId="4">#REF!</definedName>
    <definedName name="SG_18_14" localSheetId="5">#REF!</definedName>
    <definedName name="SG_18_14" localSheetId="6">#REF!</definedName>
    <definedName name="SG_18_14" localSheetId="8">#REF!</definedName>
    <definedName name="SG_18_14">#REF!</definedName>
    <definedName name="SG_18_14_2">"'file:///d:/obra%20andrade/bm%2002%20-%20cs/drenagem-bm02.xls'#$''.$ga$1207"</definedName>
    <definedName name="SG_18_14_3">"'file:///d:/obra%20andrade/bm%2002%20-%20cs/drenagem-bm02.xls'#$''.$ga$1207"</definedName>
    <definedName name="SG_18_14_4">"'file:///d:/obra%20andrade/bm%2002%20-%20cs/drenagem-bm02.xls'#$''.$ga$1207"</definedName>
    <definedName name="SG_18_14_5">"'file:///d:/obra%20andrade/bm%2002%20-%20cs/drenagem-bm02.xls'#$''.$ga$1207"</definedName>
    <definedName name="SG_18_14_6">"'file:///d:/obra%20andrade/bm%2002%20-%20cs/drenagem-bm02.xls'#$''.$ga$1207"</definedName>
    <definedName name="SG_18_14_7">"'file:///d:/obra%20andrade/bm%2002%20-%20cs/drenagem-bm02.xls'#$''.$ga$1207"</definedName>
    <definedName name="SG_18_15" localSheetId="4">#REF!</definedName>
    <definedName name="SG_18_15" localSheetId="5">#REF!</definedName>
    <definedName name="SG_18_15" localSheetId="6">#REF!</definedName>
    <definedName name="SG_18_15" localSheetId="8">#REF!</definedName>
    <definedName name="SG_18_15">#REF!</definedName>
    <definedName name="SG_18_15_2">"'file:///d:/obra%20andrade/bm%2002%20-%20cs/drenagem-bm02.xls'#$''.$ge$1211"</definedName>
    <definedName name="SG_18_15_3">"'file:///d:/obra%20andrade/bm%2002%20-%20cs/drenagem-bm02.xls'#$''.$ge$1211"</definedName>
    <definedName name="SG_18_15_4">"'file:///d:/obra%20andrade/bm%2002%20-%20cs/drenagem-bm02.xls'#$''.$ge$1211"</definedName>
    <definedName name="SG_18_15_5">"'file:///d:/obra%20andrade/bm%2002%20-%20cs/drenagem-bm02.xls'#$''.$ge$1211"</definedName>
    <definedName name="SG_18_15_6">"'file:///d:/obra%20andrade/bm%2002%20-%20cs/drenagem-bm02.xls'#$''.$ge$1211"</definedName>
    <definedName name="SG_18_15_7">"'file:///d:/obra%20andrade/bm%2002%20-%20cs/drenagem-bm02.xls'#$''.$ge$1211"</definedName>
    <definedName name="SG_18_16" localSheetId="4">#REF!</definedName>
    <definedName name="SG_18_16" localSheetId="5">#REF!</definedName>
    <definedName name="SG_18_16" localSheetId="6">#REF!</definedName>
    <definedName name="SG_18_16" localSheetId="8">#REF!</definedName>
    <definedName name="SG_18_16">#REF!</definedName>
    <definedName name="SG_18_16_2">"'file:///d:/obra%20andrade/bm%2002%20-%20cs/drenagem-bm02.xls'#$''.$gi$1215"</definedName>
    <definedName name="SG_18_16_3">"'file:///d:/obra%20andrade/bm%2002%20-%20cs/drenagem-bm02.xls'#$''.$gi$1215"</definedName>
    <definedName name="SG_18_16_4">"'file:///d:/obra%20andrade/bm%2002%20-%20cs/drenagem-bm02.xls'#$''.$gi$1215"</definedName>
    <definedName name="SG_18_16_5">"'file:///d:/obra%20andrade/bm%2002%20-%20cs/drenagem-bm02.xls'#$''.$gi$1215"</definedName>
    <definedName name="SG_18_16_6">"'file:///d:/obra%20andrade/bm%2002%20-%20cs/drenagem-bm02.xls'#$''.$gi$1215"</definedName>
    <definedName name="SG_18_16_7">"'file:///d:/obra%20andrade/bm%2002%20-%20cs/drenagem-bm02.xls'#$''.$gi$1215"</definedName>
    <definedName name="SG_18_17" localSheetId="4">#REF!</definedName>
    <definedName name="SG_18_17" localSheetId="5">#REF!</definedName>
    <definedName name="SG_18_17" localSheetId="6">#REF!</definedName>
    <definedName name="SG_18_17" localSheetId="8">#REF!</definedName>
    <definedName name="SG_18_17">#REF!</definedName>
    <definedName name="SG_18_17_2">"'file:///d:/obra%20andrade/bm%2002%20-%20cs/drenagem-bm02.xls'#$''.$gm$1219"</definedName>
    <definedName name="SG_18_17_3">"'file:///d:/obra%20andrade/bm%2002%20-%20cs/drenagem-bm02.xls'#$''.$gm$1219"</definedName>
    <definedName name="SG_18_17_4">"'file:///d:/obra%20andrade/bm%2002%20-%20cs/drenagem-bm02.xls'#$''.$gm$1219"</definedName>
    <definedName name="SG_18_17_5">"'file:///d:/obra%20andrade/bm%2002%20-%20cs/drenagem-bm02.xls'#$''.$gm$1219"</definedName>
    <definedName name="SG_18_17_6">"'file:///d:/obra%20andrade/bm%2002%20-%20cs/drenagem-bm02.xls'#$''.$gm$1219"</definedName>
    <definedName name="SG_18_17_7">"'file:///d:/obra%20andrade/bm%2002%20-%20cs/drenagem-bm02.xls'#$''.$gm$1219"</definedName>
    <definedName name="SG_18_18" localSheetId="4">#REF!</definedName>
    <definedName name="SG_18_18" localSheetId="5">#REF!</definedName>
    <definedName name="SG_18_18" localSheetId="6">#REF!</definedName>
    <definedName name="SG_18_18" localSheetId="8">#REF!</definedName>
    <definedName name="SG_18_18">#REF!</definedName>
    <definedName name="SG_18_18_2">"'file:///d:/obra%20andrade/bm%2002%20-%20cs/drenagem-bm02.xls'#$''.$gq$1223"</definedName>
    <definedName name="SG_18_18_3">"'file:///d:/obra%20andrade/bm%2002%20-%20cs/drenagem-bm02.xls'#$''.$gq$1223"</definedName>
    <definedName name="SG_18_18_4">"'file:///d:/obra%20andrade/bm%2002%20-%20cs/drenagem-bm02.xls'#$''.$gq$1223"</definedName>
    <definedName name="SG_18_18_5">"'file:///d:/obra%20andrade/bm%2002%20-%20cs/drenagem-bm02.xls'#$''.$gq$1223"</definedName>
    <definedName name="SG_18_18_6">"'file:///d:/obra%20andrade/bm%2002%20-%20cs/drenagem-bm02.xls'#$''.$gq$1223"</definedName>
    <definedName name="SG_18_18_7">"'file:///d:/obra%20andrade/bm%2002%20-%20cs/drenagem-bm02.xls'#$''.$gq$1223"</definedName>
    <definedName name="SG_18_19" localSheetId="4">#REF!</definedName>
    <definedName name="SG_18_19" localSheetId="5">#REF!</definedName>
    <definedName name="SG_18_19" localSheetId="6">#REF!</definedName>
    <definedName name="SG_18_19" localSheetId="8">#REF!</definedName>
    <definedName name="SG_18_19">#REF!</definedName>
    <definedName name="SG_18_19_2">"'file:///d:/obra%20andrade/bm%2002%20-%20cs/drenagem-bm02.xls'#$''.$gu$1227"</definedName>
    <definedName name="SG_18_19_3">"'file:///d:/obra%20andrade/bm%2002%20-%20cs/drenagem-bm02.xls'#$''.$gu$1227"</definedName>
    <definedName name="SG_18_19_4">"'file:///d:/obra%20andrade/bm%2002%20-%20cs/drenagem-bm02.xls'#$''.$gu$1227"</definedName>
    <definedName name="SG_18_19_5">"'file:///d:/obra%20andrade/bm%2002%20-%20cs/drenagem-bm02.xls'#$''.$gu$1227"</definedName>
    <definedName name="SG_18_19_6">"'file:///d:/obra%20andrade/bm%2002%20-%20cs/drenagem-bm02.xls'#$''.$gu$1227"</definedName>
    <definedName name="SG_18_19_7">"'file:///d:/obra%20andrade/bm%2002%20-%20cs/drenagem-bm02.xls'#$''.$gu$1227"</definedName>
    <definedName name="SG_18_20" localSheetId="4">#REF!</definedName>
    <definedName name="SG_18_20" localSheetId="5">#REF!</definedName>
    <definedName name="SG_18_20" localSheetId="6">#REF!</definedName>
    <definedName name="SG_18_20" localSheetId="8">#REF!</definedName>
    <definedName name="SG_18_20">#REF!</definedName>
    <definedName name="SG_18_20_2">"'file:///d:/obra%20andrade/bm%2002%20-%20cs/drenagem-bm02.xls'#$''.$gy$1231"</definedName>
    <definedName name="SG_18_20_3">"'file:///d:/obra%20andrade/bm%2002%20-%20cs/drenagem-bm02.xls'#$''.$gy$1231"</definedName>
    <definedName name="SG_18_20_4">"'file:///d:/obra%20andrade/bm%2002%20-%20cs/drenagem-bm02.xls'#$''.$gy$1231"</definedName>
    <definedName name="SG_18_20_5">"'file:///d:/obra%20andrade/bm%2002%20-%20cs/drenagem-bm02.xls'#$''.$gy$1231"</definedName>
    <definedName name="SG_18_20_6">"'file:///d:/obra%20andrade/bm%2002%20-%20cs/drenagem-bm02.xls'#$''.$gy$1231"</definedName>
    <definedName name="SG_18_20_7">"'file:///d:/obra%20andrade/bm%2002%20-%20cs/drenagem-bm02.xls'#$''.$gy$1231"</definedName>
    <definedName name="SG_18_21" localSheetId="4">#REF!</definedName>
    <definedName name="SG_18_21" localSheetId="5">#REF!</definedName>
    <definedName name="SG_18_21" localSheetId="6">#REF!</definedName>
    <definedName name="SG_18_21" localSheetId="8">#REF!</definedName>
    <definedName name="SG_18_21">#REF!</definedName>
    <definedName name="SG_18_21_2">"'file:///d:/obra%20andrade/bm%2002%20-%20cs/drenagem-bm02.xls'#$''.$hc$1235"</definedName>
    <definedName name="SG_18_21_3">"'file:///d:/obra%20andrade/bm%2002%20-%20cs/drenagem-bm02.xls'#$''.$hc$1235"</definedName>
    <definedName name="SG_18_21_4">"'file:///d:/obra%20andrade/bm%2002%20-%20cs/drenagem-bm02.xls'#$''.$hc$1235"</definedName>
    <definedName name="SG_18_21_5">"'file:///d:/obra%20andrade/bm%2002%20-%20cs/drenagem-bm02.xls'#$''.$hc$1235"</definedName>
    <definedName name="SG_18_21_6">"'file:///d:/obra%20andrade/bm%2002%20-%20cs/drenagem-bm02.xls'#$''.$hc$1235"</definedName>
    <definedName name="SG_18_21_7">"'file:///d:/obra%20andrade/bm%2002%20-%20cs/drenagem-bm02.xls'#$''.$hc$1235"</definedName>
    <definedName name="SG_18_22" localSheetId="4">#REF!</definedName>
    <definedName name="SG_18_22" localSheetId="5">#REF!</definedName>
    <definedName name="SG_18_22" localSheetId="6">#REF!</definedName>
    <definedName name="SG_18_22" localSheetId="8">#REF!</definedName>
    <definedName name="SG_18_22">#REF!</definedName>
    <definedName name="SG_18_22_2">"'file:///d:/obra%20andrade/bm%2002%20-%20cs/drenagem-bm02.xls'#$''.$hg$1239"</definedName>
    <definedName name="SG_18_22_3">"'file:///d:/obra%20andrade/bm%2002%20-%20cs/drenagem-bm02.xls'#$''.$hg$1239"</definedName>
    <definedName name="SG_18_22_4">"'file:///d:/obra%20andrade/bm%2002%20-%20cs/drenagem-bm02.xls'#$''.$hg$1239"</definedName>
    <definedName name="SG_18_22_5">"'file:///d:/obra%20andrade/bm%2002%20-%20cs/drenagem-bm02.xls'#$''.$hg$1239"</definedName>
    <definedName name="SG_18_22_6">"'file:///d:/obra%20andrade/bm%2002%20-%20cs/drenagem-bm02.xls'#$''.$hg$1239"</definedName>
    <definedName name="SG_18_22_7">"'file:///d:/obra%20andrade/bm%2002%20-%20cs/drenagem-bm02.xls'#$''.$hg$1239"</definedName>
    <definedName name="SG_18_23" localSheetId="4">#REF!</definedName>
    <definedName name="SG_18_23" localSheetId="5">#REF!</definedName>
    <definedName name="SG_18_23" localSheetId="6">#REF!</definedName>
    <definedName name="SG_18_23" localSheetId="8">#REF!</definedName>
    <definedName name="SG_18_23">#REF!</definedName>
    <definedName name="SG_18_23_2">"'file:///d:/obra%20andrade/bm%2002%20-%20cs/drenagem-bm02.xls'#$''.$hk$1243"</definedName>
    <definedName name="SG_18_23_3">"'file:///d:/obra%20andrade/bm%2002%20-%20cs/drenagem-bm02.xls'#$''.$hk$1243"</definedName>
    <definedName name="SG_18_23_4">"'file:///d:/obra%20andrade/bm%2002%20-%20cs/drenagem-bm02.xls'#$''.$hk$1243"</definedName>
    <definedName name="SG_18_23_5">"'file:///d:/obra%20andrade/bm%2002%20-%20cs/drenagem-bm02.xls'#$''.$hk$1243"</definedName>
    <definedName name="SG_18_23_6">"'file:///d:/obra%20andrade/bm%2002%20-%20cs/drenagem-bm02.xls'#$''.$hk$1243"</definedName>
    <definedName name="SG_18_23_7">"'file:///d:/obra%20andrade/bm%2002%20-%20cs/drenagem-bm02.xls'#$''.$hk$1243"</definedName>
    <definedName name="SG_18_24" localSheetId="4">#REF!</definedName>
    <definedName name="SG_18_24" localSheetId="5">#REF!</definedName>
    <definedName name="SG_18_24" localSheetId="6">#REF!</definedName>
    <definedName name="SG_18_24" localSheetId="8">#REF!</definedName>
    <definedName name="SG_18_24">#REF!</definedName>
    <definedName name="SG_18_24_2">"'file:///d:/obra%20andrade/bm%2002%20-%20cs/drenagem-bm02.xls'#$''.$ho$1247"</definedName>
    <definedName name="SG_18_24_3">"'file:///d:/obra%20andrade/bm%2002%20-%20cs/drenagem-bm02.xls'#$''.$ho$1247"</definedName>
    <definedName name="SG_18_24_4">"'file:///d:/obra%20andrade/bm%2002%20-%20cs/drenagem-bm02.xls'#$''.$ho$1247"</definedName>
    <definedName name="SG_18_24_5">"'file:///d:/obra%20andrade/bm%2002%20-%20cs/drenagem-bm02.xls'#$''.$ho$1247"</definedName>
    <definedName name="SG_18_24_6">"'file:///d:/obra%20andrade/bm%2002%20-%20cs/drenagem-bm02.xls'#$''.$ho$1247"</definedName>
    <definedName name="SG_18_24_7">"'file:///d:/obra%20andrade/bm%2002%20-%20cs/drenagem-bm02.xls'#$''.$ho$1247"</definedName>
    <definedName name="SG_18_25" localSheetId="4">#REF!</definedName>
    <definedName name="SG_18_25" localSheetId="5">#REF!</definedName>
    <definedName name="SG_18_25" localSheetId="6">#REF!</definedName>
    <definedName name="SG_18_25" localSheetId="8">#REF!</definedName>
    <definedName name="SG_18_25">#REF!</definedName>
    <definedName name="SG_18_25_2">"'file:///d:/obra%20andrade/bm%2002%20-%20cs/drenagem-bm02.xls'#$''.$hs$1251"</definedName>
    <definedName name="SG_18_25_3">"'file:///d:/obra%20andrade/bm%2002%20-%20cs/drenagem-bm02.xls'#$''.$hs$1251"</definedName>
    <definedName name="SG_18_25_4">"'file:///d:/obra%20andrade/bm%2002%20-%20cs/drenagem-bm02.xls'#$''.$hs$1251"</definedName>
    <definedName name="SG_18_25_5">"'file:///d:/obra%20andrade/bm%2002%20-%20cs/drenagem-bm02.xls'#$''.$hs$1251"</definedName>
    <definedName name="SG_18_25_6">"'file:///d:/obra%20andrade/bm%2002%20-%20cs/drenagem-bm02.xls'#$''.$hs$1251"</definedName>
    <definedName name="SG_18_25_7">"'file:///d:/obra%20andrade/bm%2002%20-%20cs/drenagem-bm02.xls'#$''.$hs$1251"</definedName>
    <definedName name="SG_19_01" localSheetId="4">#REF!</definedName>
    <definedName name="SG_19_01" localSheetId="5">#REF!</definedName>
    <definedName name="SG_19_01" localSheetId="6">#REF!</definedName>
    <definedName name="SG_19_01" localSheetId="8">#REF!</definedName>
    <definedName name="SG_19_01">#REF!</definedName>
    <definedName name="SG_19_01_2">"'file:///d:/obra%20andrade/bm%2002%20-%20cs/drenagem-bm02.xls'#$''.$hy$1257"</definedName>
    <definedName name="SG_19_01_3">"'file:///d:/obra%20andrade/bm%2002%20-%20cs/drenagem-bm02.xls'#$''.$hy$1257"</definedName>
    <definedName name="SG_19_01_4">"'file:///d:/obra%20andrade/bm%2002%20-%20cs/drenagem-bm02.xls'#$''.$hy$1257"</definedName>
    <definedName name="SG_19_01_5">"'file:///d:/obra%20andrade/bm%2002%20-%20cs/drenagem-bm02.xls'#$''.$hy$1257"</definedName>
    <definedName name="SG_19_01_6">"'file:///d:/obra%20andrade/bm%2002%20-%20cs/drenagem-bm02.xls'#$''.$hy$1257"</definedName>
    <definedName name="SG_19_01_7">"'file:///d:/obra%20andrade/bm%2002%20-%20cs/drenagem-bm02.xls'#$''.$hy$1257"</definedName>
    <definedName name="SG_19_02" localSheetId="4">#REF!</definedName>
    <definedName name="SG_19_02" localSheetId="5">#REF!</definedName>
    <definedName name="SG_19_02" localSheetId="6">#REF!</definedName>
    <definedName name="SG_19_02" localSheetId="8">#REF!</definedName>
    <definedName name="SG_19_02">#REF!</definedName>
    <definedName name="SG_19_02_2">"'file:///d:/obra%20andrade/bm%2002%20-%20cs/drenagem-bm02.xls'#$''.$ic$1261"</definedName>
    <definedName name="SG_19_02_3">"'file:///d:/obra%20andrade/bm%2002%20-%20cs/drenagem-bm02.xls'#$''.$ic$1261"</definedName>
    <definedName name="SG_19_02_4">"'file:///d:/obra%20andrade/bm%2002%20-%20cs/drenagem-bm02.xls'#$''.$ic$1261"</definedName>
    <definedName name="SG_19_02_5">"'file:///d:/obra%20andrade/bm%2002%20-%20cs/drenagem-bm02.xls'#$''.$ic$1261"</definedName>
    <definedName name="SG_19_02_6">"'file:///d:/obra%20andrade/bm%2002%20-%20cs/drenagem-bm02.xls'#$''.$ic$1261"</definedName>
    <definedName name="SG_19_02_7">"'file:///d:/obra%20andrade/bm%2002%20-%20cs/drenagem-bm02.xls'#$''.$ic$1261"</definedName>
    <definedName name="SG_19_03" localSheetId="4">#REF!</definedName>
    <definedName name="SG_19_03" localSheetId="5">#REF!</definedName>
    <definedName name="SG_19_03" localSheetId="6">#REF!</definedName>
    <definedName name="SG_19_03" localSheetId="8">#REF!</definedName>
    <definedName name="SG_19_03">#REF!</definedName>
    <definedName name="SG_19_03_2">"'file:///d:/obra%20andrade/bm%2002%20-%20cs/drenagem-bm02.xls'#$''.$ig$1265"</definedName>
    <definedName name="SG_19_03_3">"'file:///d:/obra%20andrade/bm%2002%20-%20cs/drenagem-bm02.xls'#$''.$ig$1265"</definedName>
    <definedName name="SG_19_03_4">"'file:///d:/obra%20andrade/bm%2002%20-%20cs/drenagem-bm02.xls'#$''.$ig$1265"</definedName>
    <definedName name="SG_19_03_5">"'file:///d:/obra%20andrade/bm%2002%20-%20cs/drenagem-bm02.xls'#$''.$ig$1265"</definedName>
    <definedName name="SG_19_03_6">"'file:///d:/obra%20andrade/bm%2002%20-%20cs/drenagem-bm02.xls'#$''.$ig$1265"</definedName>
    <definedName name="SG_19_03_7">"'file:///d:/obra%20andrade/bm%2002%20-%20cs/drenagem-bm02.xls'#$''.$ig$1265"</definedName>
    <definedName name="SG_19_04" localSheetId="4">#REF!</definedName>
    <definedName name="SG_19_04" localSheetId="5">#REF!</definedName>
    <definedName name="SG_19_04" localSheetId="6">#REF!</definedName>
    <definedName name="SG_19_04" localSheetId="8">#REF!</definedName>
    <definedName name="SG_19_04">#REF!</definedName>
    <definedName name="SG_19_04_2">"'file:///d:/obra%20andrade/bm%2002%20-%20cs/drenagem-bm02.xls'#$''.$ik$1269"</definedName>
    <definedName name="SG_19_04_3">"'file:///d:/obra%20andrade/bm%2002%20-%20cs/drenagem-bm02.xls'#$''.$ik$1269"</definedName>
    <definedName name="SG_19_04_4">"'file:///d:/obra%20andrade/bm%2002%20-%20cs/drenagem-bm02.xls'#$''.$ik$1269"</definedName>
    <definedName name="SG_19_04_5">"'file:///d:/obra%20andrade/bm%2002%20-%20cs/drenagem-bm02.xls'#$''.$ik$1269"</definedName>
    <definedName name="SG_19_04_6">"'file:///d:/obra%20andrade/bm%2002%20-%20cs/drenagem-bm02.xls'#$''.$ik$1269"</definedName>
    <definedName name="SG_19_04_7">"'file:///d:/obra%20andrade/bm%2002%20-%20cs/drenagem-bm02.xls'#$''.$ik$1269"</definedName>
    <definedName name="SG_19_05" localSheetId="4">#REF!</definedName>
    <definedName name="SG_19_05" localSheetId="5">#REF!</definedName>
    <definedName name="SG_19_05" localSheetId="6">#REF!</definedName>
    <definedName name="SG_19_05" localSheetId="8">#REF!</definedName>
    <definedName name="SG_19_05">#REF!</definedName>
    <definedName name="SG_19_05_2">"'file:///d:/obra%20andrade/bm%2002%20-%20cs/drenagem-bm02.xls'#$''.$io$1273"</definedName>
    <definedName name="SG_19_05_3">"'file:///d:/obra%20andrade/bm%2002%20-%20cs/drenagem-bm02.xls'#$''.$io$1273"</definedName>
    <definedName name="SG_19_05_4">"'file:///d:/obra%20andrade/bm%2002%20-%20cs/drenagem-bm02.xls'#$''.$io$1273"</definedName>
    <definedName name="SG_19_05_5">"'file:///d:/obra%20andrade/bm%2002%20-%20cs/drenagem-bm02.xls'#$''.$io$1273"</definedName>
    <definedName name="SG_19_05_6">"'file:///d:/obra%20andrade/bm%2002%20-%20cs/drenagem-bm02.xls'#$''.$io$1273"</definedName>
    <definedName name="SG_19_05_7">"'file:///d:/obra%20andrade/bm%2002%20-%20cs/drenagem-bm02.xls'#$''.$io$1273"</definedName>
    <definedName name="SG_19_06" localSheetId="4">#REF!</definedName>
    <definedName name="SG_19_06" localSheetId="5">#REF!</definedName>
    <definedName name="SG_19_06" localSheetId="6">#REF!</definedName>
    <definedName name="SG_19_06" localSheetId="8">#REF!</definedName>
    <definedName name="SG_19_06">#REF!</definedName>
    <definedName name="SG_19_06_2">"'file:///d:/obra%20andrade/bm%2002%20-%20cs/drenagem-bm02.xls'#$''.$is$1277"</definedName>
    <definedName name="SG_19_06_3">"'file:///d:/obra%20andrade/bm%2002%20-%20cs/drenagem-bm02.xls'#$''.$is$1277"</definedName>
    <definedName name="SG_19_06_4">"'file:///d:/obra%20andrade/bm%2002%20-%20cs/drenagem-bm02.xls'#$''.$is$1277"</definedName>
    <definedName name="SG_19_06_5">"'file:///d:/obra%20andrade/bm%2002%20-%20cs/drenagem-bm02.xls'#$''.$is$1277"</definedName>
    <definedName name="SG_19_06_6">"'file:///d:/obra%20andrade/bm%2002%20-%20cs/drenagem-bm02.xls'#$''.$is$1277"</definedName>
    <definedName name="SG_19_06_7">"'file:///d:/obra%20andrade/bm%2002%20-%20cs/drenagem-bm02.xls'#$''.$is$1277"</definedName>
    <definedName name="SG_19_07" localSheetId="4">#REF!</definedName>
    <definedName name="SG_19_07" localSheetId="5">#REF!</definedName>
    <definedName name="SG_19_07" localSheetId="6">#REF!</definedName>
    <definedName name="SG_19_07" localSheetId="8">#REF!</definedName>
    <definedName name="SG_19_07">#REF!</definedName>
    <definedName name="SG_19_07_2">"'file:///d:/obra%20andrade/bm%2002%20-%20cs/drenagem-bm02.xls'#$''.$a$1281"</definedName>
    <definedName name="SG_19_07_3">"'file:///d:/obra%20andrade/bm%2002%20-%20cs/drenagem-bm02.xls'#$''.$a$1281"</definedName>
    <definedName name="SG_19_07_4">"'file:///d:/obra%20andrade/bm%2002%20-%20cs/drenagem-bm02.xls'#$''.$a$1281"</definedName>
    <definedName name="SG_19_07_5">"'file:///d:/obra%20andrade/bm%2002%20-%20cs/drenagem-bm02.xls'#$''.$a$1281"</definedName>
    <definedName name="SG_19_07_6">"'file:///d:/obra%20andrade/bm%2002%20-%20cs/drenagem-bm02.xls'#$''.$a$1281"</definedName>
    <definedName name="SG_19_07_7">"'file:///d:/obra%20andrade/bm%2002%20-%20cs/drenagem-bm02.xls'#$''.$a$1281"</definedName>
    <definedName name="SG_19_08" localSheetId="4">#REF!</definedName>
    <definedName name="SG_19_08" localSheetId="5">#REF!</definedName>
    <definedName name="SG_19_08" localSheetId="6">#REF!</definedName>
    <definedName name="SG_19_08" localSheetId="8">#REF!</definedName>
    <definedName name="SG_19_08">#REF!</definedName>
    <definedName name="SG_19_08_2">"'file:///d:/obra%20andrade/bm%2002%20-%20cs/drenagem-bm02.xls'#$''.$e$1285"</definedName>
    <definedName name="SG_19_08_3">"'file:///d:/obra%20andrade/bm%2002%20-%20cs/drenagem-bm02.xls'#$''.$e$1285"</definedName>
    <definedName name="SG_19_08_4">"'file:///d:/obra%20andrade/bm%2002%20-%20cs/drenagem-bm02.xls'#$''.$e$1285"</definedName>
    <definedName name="SG_19_08_5">"'file:///d:/obra%20andrade/bm%2002%20-%20cs/drenagem-bm02.xls'#$''.$e$1285"</definedName>
    <definedName name="SG_19_08_6">"'file:///d:/obra%20andrade/bm%2002%20-%20cs/drenagem-bm02.xls'#$''.$e$1285"</definedName>
    <definedName name="SG_19_08_7">"'file:///d:/obra%20andrade/bm%2002%20-%20cs/drenagem-bm02.xls'#$''.$e$1285"</definedName>
    <definedName name="SG_19_09" localSheetId="4">#REF!</definedName>
    <definedName name="SG_19_09" localSheetId="5">#REF!</definedName>
    <definedName name="SG_19_09" localSheetId="6">#REF!</definedName>
    <definedName name="SG_19_09" localSheetId="8">#REF!</definedName>
    <definedName name="SG_19_09">#REF!</definedName>
    <definedName name="SG_19_09_2">"'file:///d:/obra%20andrade/bm%2002%20-%20cs/drenagem-bm02.xls'#$''.$i$1289"</definedName>
    <definedName name="SG_19_09_3">"'file:///d:/obra%20andrade/bm%2002%20-%20cs/drenagem-bm02.xls'#$''.$i$1289"</definedName>
    <definedName name="SG_19_09_4">"'file:///d:/obra%20andrade/bm%2002%20-%20cs/drenagem-bm02.xls'#$''.$i$1289"</definedName>
    <definedName name="SG_19_09_5">"'file:///d:/obra%20andrade/bm%2002%20-%20cs/drenagem-bm02.xls'#$''.$i$1289"</definedName>
    <definedName name="SG_19_09_6">"'file:///d:/obra%20andrade/bm%2002%20-%20cs/drenagem-bm02.xls'#$''.$i$1289"</definedName>
    <definedName name="SG_19_09_7">"'file:///d:/obra%20andrade/bm%2002%20-%20cs/drenagem-bm02.xls'#$''.$i$1289"</definedName>
    <definedName name="SG_19_10" localSheetId="4">#REF!</definedName>
    <definedName name="SG_19_10" localSheetId="5">#REF!</definedName>
    <definedName name="SG_19_10" localSheetId="6">#REF!</definedName>
    <definedName name="SG_19_10" localSheetId="8">#REF!</definedName>
    <definedName name="SG_19_10">#REF!</definedName>
    <definedName name="SG_19_10_2">"'file:///d:/obra%20andrade/bm%2002%20-%20cs/drenagem-bm02.xls'#$''.$m$1293"</definedName>
    <definedName name="SG_19_10_3">"'file:///d:/obra%20andrade/bm%2002%20-%20cs/drenagem-bm02.xls'#$''.$m$1293"</definedName>
    <definedName name="SG_19_10_4">"'file:///d:/obra%20andrade/bm%2002%20-%20cs/drenagem-bm02.xls'#$''.$m$1293"</definedName>
    <definedName name="SG_19_10_5">"'file:///d:/obra%20andrade/bm%2002%20-%20cs/drenagem-bm02.xls'#$''.$m$1293"</definedName>
    <definedName name="SG_19_10_6">"'file:///d:/obra%20andrade/bm%2002%20-%20cs/drenagem-bm02.xls'#$''.$m$1293"</definedName>
    <definedName name="SG_19_10_7">"'file:///d:/obra%20andrade/bm%2002%20-%20cs/drenagem-bm02.xls'#$''.$m$1293"</definedName>
    <definedName name="SG_19_11" localSheetId="4">#REF!</definedName>
    <definedName name="SG_19_11" localSheetId="5">#REF!</definedName>
    <definedName name="SG_19_11" localSheetId="6">#REF!</definedName>
    <definedName name="SG_19_11" localSheetId="8">#REF!</definedName>
    <definedName name="SG_19_11">#REF!</definedName>
    <definedName name="SG_19_11_2">"'file:///d:/obra%20andrade/bm%2002%20-%20cs/drenagem-bm02.xls'#$''.$q$1297"</definedName>
    <definedName name="SG_19_11_3">"'file:///d:/obra%20andrade/bm%2002%20-%20cs/drenagem-bm02.xls'#$''.$q$1297"</definedName>
    <definedName name="SG_19_11_4">"'file:///d:/obra%20andrade/bm%2002%20-%20cs/drenagem-bm02.xls'#$''.$q$1297"</definedName>
    <definedName name="SG_19_11_5">"'file:///d:/obra%20andrade/bm%2002%20-%20cs/drenagem-bm02.xls'#$''.$q$1297"</definedName>
    <definedName name="SG_19_11_6">"'file:///d:/obra%20andrade/bm%2002%20-%20cs/drenagem-bm02.xls'#$''.$q$1297"</definedName>
    <definedName name="SG_19_11_7">"'file:///d:/obra%20andrade/bm%2002%20-%20cs/drenagem-bm02.xls'#$''.$q$1297"</definedName>
    <definedName name="SG_19_12" localSheetId="4">#REF!</definedName>
    <definedName name="SG_19_12" localSheetId="5">#REF!</definedName>
    <definedName name="SG_19_12" localSheetId="6">#REF!</definedName>
    <definedName name="SG_19_12" localSheetId="8">#REF!</definedName>
    <definedName name="SG_19_12">#REF!</definedName>
    <definedName name="SG_19_12_2">"'file:///d:/obra%20andrade/bm%2002%20-%20cs/drenagem-bm02.xls'#$''.$u$1301"</definedName>
    <definedName name="SG_19_12_3">"'file:///d:/obra%20andrade/bm%2002%20-%20cs/drenagem-bm02.xls'#$''.$u$1301"</definedName>
    <definedName name="SG_19_12_4">"'file:///d:/obra%20andrade/bm%2002%20-%20cs/drenagem-bm02.xls'#$''.$u$1301"</definedName>
    <definedName name="SG_19_12_5">"'file:///d:/obra%20andrade/bm%2002%20-%20cs/drenagem-bm02.xls'#$''.$u$1301"</definedName>
    <definedName name="SG_19_12_6">"'file:///d:/obra%20andrade/bm%2002%20-%20cs/drenagem-bm02.xls'#$''.$u$1301"</definedName>
    <definedName name="SG_19_12_7">"'file:///d:/obra%20andrade/bm%2002%20-%20cs/drenagem-bm02.xls'#$''.$u$1301"</definedName>
    <definedName name="SG_19_13" localSheetId="4">#REF!</definedName>
    <definedName name="SG_19_13" localSheetId="5">#REF!</definedName>
    <definedName name="SG_19_13" localSheetId="6">#REF!</definedName>
    <definedName name="SG_19_13" localSheetId="8">#REF!</definedName>
    <definedName name="SG_19_13">#REF!</definedName>
    <definedName name="SG_19_13_2">"'file:///d:/obra%20andrade/bm%2002%20-%20cs/drenagem-bm02.xls'#$''.$y$1305"</definedName>
    <definedName name="SG_19_13_3">"'file:///d:/obra%20andrade/bm%2002%20-%20cs/drenagem-bm02.xls'#$''.$y$1305"</definedName>
    <definedName name="SG_19_13_4">"'file:///d:/obra%20andrade/bm%2002%20-%20cs/drenagem-bm02.xls'#$''.$y$1305"</definedName>
    <definedName name="SG_19_13_5">"'file:///d:/obra%20andrade/bm%2002%20-%20cs/drenagem-bm02.xls'#$''.$y$1305"</definedName>
    <definedName name="SG_19_13_6">"'file:///d:/obra%20andrade/bm%2002%20-%20cs/drenagem-bm02.xls'#$''.$y$1305"</definedName>
    <definedName name="SG_19_13_7">"'file:///d:/obra%20andrade/bm%2002%20-%20cs/drenagem-bm02.xls'#$''.$y$1305"</definedName>
    <definedName name="SG_19_14" localSheetId="4">#REF!</definedName>
    <definedName name="SG_19_14" localSheetId="5">#REF!</definedName>
    <definedName name="SG_19_14" localSheetId="6">#REF!</definedName>
    <definedName name="SG_19_14" localSheetId="8">#REF!</definedName>
    <definedName name="SG_19_14">#REF!</definedName>
    <definedName name="SG_19_14_2">"'file:///d:/obra%20andrade/bm%2002%20-%20cs/drenagem-bm02.xls'#$''.$ac$1309"</definedName>
    <definedName name="SG_19_14_3">"'file:///d:/obra%20andrade/bm%2002%20-%20cs/drenagem-bm02.xls'#$''.$ac$1309"</definedName>
    <definedName name="SG_19_14_4">"'file:///d:/obra%20andrade/bm%2002%20-%20cs/drenagem-bm02.xls'#$''.$ac$1309"</definedName>
    <definedName name="SG_19_14_5">"'file:///d:/obra%20andrade/bm%2002%20-%20cs/drenagem-bm02.xls'#$''.$ac$1309"</definedName>
    <definedName name="SG_19_14_6">"'file:///d:/obra%20andrade/bm%2002%20-%20cs/drenagem-bm02.xls'#$''.$ac$1309"</definedName>
    <definedName name="SG_19_14_7">"'file:///d:/obra%20andrade/bm%2002%20-%20cs/drenagem-bm02.xls'#$''.$ac$1309"</definedName>
    <definedName name="SG_19_15" localSheetId="4">#REF!</definedName>
    <definedName name="SG_19_15" localSheetId="5">#REF!</definedName>
    <definedName name="SG_19_15" localSheetId="6">#REF!</definedName>
    <definedName name="SG_19_15" localSheetId="8">#REF!</definedName>
    <definedName name="SG_19_15">#REF!</definedName>
    <definedName name="SG_19_15_2">"'file:///d:/obra%20andrade/bm%2002%20-%20cs/drenagem-bm02.xls'#$''.$ag$1313"</definedName>
    <definedName name="SG_19_15_3">"'file:///d:/obra%20andrade/bm%2002%20-%20cs/drenagem-bm02.xls'#$''.$ag$1313"</definedName>
    <definedName name="SG_19_15_4">"'file:///d:/obra%20andrade/bm%2002%20-%20cs/drenagem-bm02.xls'#$''.$ag$1313"</definedName>
    <definedName name="SG_19_15_5">"'file:///d:/obra%20andrade/bm%2002%20-%20cs/drenagem-bm02.xls'#$''.$ag$1313"</definedName>
    <definedName name="SG_19_15_6">"'file:///d:/obra%20andrade/bm%2002%20-%20cs/drenagem-bm02.xls'#$''.$ag$1313"</definedName>
    <definedName name="SG_19_15_7">"'file:///d:/obra%20andrade/bm%2002%20-%20cs/drenagem-bm02.xls'#$''.$ag$1313"</definedName>
    <definedName name="SG_19_16" localSheetId="4">#REF!</definedName>
    <definedName name="SG_19_16" localSheetId="5">#REF!</definedName>
    <definedName name="SG_19_16" localSheetId="6">#REF!</definedName>
    <definedName name="SG_19_16" localSheetId="8">#REF!</definedName>
    <definedName name="SG_19_16">#REF!</definedName>
    <definedName name="SG_19_16_2">"'file:///d:/obra%20andrade/bm%2002%20-%20cs/drenagem-bm02.xls'#$''.$ak$1317"</definedName>
    <definedName name="SG_19_16_3">"'file:///d:/obra%20andrade/bm%2002%20-%20cs/drenagem-bm02.xls'#$''.$ak$1317"</definedName>
    <definedName name="SG_19_16_4">"'file:///d:/obra%20andrade/bm%2002%20-%20cs/drenagem-bm02.xls'#$''.$ak$1317"</definedName>
    <definedName name="SG_19_16_5">"'file:///d:/obra%20andrade/bm%2002%20-%20cs/drenagem-bm02.xls'#$''.$ak$1317"</definedName>
    <definedName name="SG_19_16_6">"'file:///d:/obra%20andrade/bm%2002%20-%20cs/drenagem-bm02.xls'#$''.$ak$1317"</definedName>
    <definedName name="SG_19_16_7">"'file:///d:/obra%20andrade/bm%2002%20-%20cs/drenagem-bm02.xls'#$''.$ak$1317"</definedName>
    <definedName name="SG_19_17" localSheetId="4">#REF!</definedName>
    <definedName name="SG_19_17" localSheetId="5">#REF!</definedName>
    <definedName name="SG_19_17" localSheetId="6">#REF!</definedName>
    <definedName name="SG_19_17" localSheetId="8">#REF!</definedName>
    <definedName name="SG_19_17">#REF!</definedName>
    <definedName name="SG_19_17_2">"'file:///d:/obra%20andrade/bm%2002%20-%20cs/drenagem-bm02.xls'#$''.$ao$1321"</definedName>
    <definedName name="SG_19_17_3">"'file:///d:/obra%20andrade/bm%2002%20-%20cs/drenagem-bm02.xls'#$''.$ao$1321"</definedName>
    <definedName name="SG_19_17_4">"'file:///d:/obra%20andrade/bm%2002%20-%20cs/drenagem-bm02.xls'#$''.$ao$1321"</definedName>
    <definedName name="SG_19_17_5">"'file:///d:/obra%20andrade/bm%2002%20-%20cs/drenagem-bm02.xls'#$''.$ao$1321"</definedName>
    <definedName name="SG_19_17_6">"'file:///d:/obra%20andrade/bm%2002%20-%20cs/drenagem-bm02.xls'#$''.$ao$1321"</definedName>
    <definedName name="SG_19_17_7">"'file:///d:/obra%20andrade/bm%2002%20-%20cs/drenagem-bm02.xls'#$''.$ao$1321"</definedName>
    <definedName name="SG_19_18" localSheetId="4">#REF!</definedName>
    <definedName name="SG_19_18" localSheetId="5">#REF!</definedName>
    <definedName name="SG_19_18" localSheetId="6">#REF!</definedName>
    <definedName name="SG_19_18" localSheetId="8">#REF!</definedName>
    <definedName name="SG_19_18">#REF!</definedName>
    <definedName name="SG_19_18_2">"'file:///d:/obra%20andrade/bm%2002%20-%20cs/drenagem-bm02.xls'#$''.$as$1325"</definedName>
    <definedName name="SG_19_18_3">"'file:///d:/obra%20andrade/bm%2002%20-%20cs/drenagem-bm02.xls'#$''.$as$1325"</definedName>
    <definedName name="SG_19_18_4">"'file:///d:/obra%20andrade/bm%2002%20-%20cs/drenagem-bm02.xls'#$''.$as$1325"</definedName>
    <definedName name="SG_19_18_5">"'file:///d:/obra%20andrade/bm%2002%20-%20cs/drenagem-bm02.xls'#$''.$as$1325"</definedName>
    <definedName name="SG_19_18_6">"'file:///d:/obra%20andrade/bm%2002%20-%20cs/drenagem-bm02.xls'#$''.$as$1325"</definedName>
    <definedName name="SG_19_18_7">"'file:///d:/obra%20andrade/bm%2002%20-%20cs/drenagem-bm02.xls'#$''.$as$1325"</definedName>
    <definedName name="SG_19_19" localSheetId="4">#REF!</definedName>
    <definedName name="SG_19_19" localSheetId="5">#REF!</definedName>
    <definedName name="SG_19_19" localSheetId="6">#REF!</definedName>
    <definedName name="SG_19_19" localSheetId="8">#REF!</definedName>
    <definedName name="SG_19_19">#REF!</definedName>
    <definedName name="SG_19_19_2">"'file:///d:/obra%20andrade/bm%2002%20-%20cs/drenagem-bm02.xls'#$''.$aw$1329"</definedName>
    <definedName name="SG_19_19_3">"'file:///d:/obra%20andrade/bm%2002%20-%20cs/drenagem-bm02.xls'#$''.$aw$1329"</definedName>
    <definedName name="SG_19_19_4">"'file:///d:/obra%20andrade/bm%2002%20-%20cs/drenagem-bm02.xls'#$''.$aw$1329"</definedName>
    <definedName name="SG_19_19_5">"'file:///d:/obra%20andrade/bm%2002%20-%20cs/drenagem-bm02.xls'#$''.$aw$1329"</definedName>
    <definedName name="SG_19_19_6">"'file:///d:/obra%20andrade/bm%2002%20-%20cs/drenagem-bm02.xls'#$''.$aw$1329"</definedName>
    <definedName name="SG_19_19_7">"'file:///d:/obra%20andrade/bm%2002%20-%20cs/drenagem-bm02.xls'#$''.$aw$1329"</definedName>
    <definedName name="SG_19_20" localSheetId="4">#REF!</definedName>
    <definedName name="SG_19_20" localSheetId="5">#REF!</definedName>
    <definedName name="SG_19_20" localSheetId="6">#REF!</definedName>
    <definedName name="SG_19_20" localSheetId="8">#REF!</definedName>
    <definedName name="SG_19_20">#REF!</definedName>
    <definedName name="SG_19_20_2">"'file:///d:/obra%20andrade/bm%2002%20-%20cs/drenagem-bm02.xls'#$''.$ba$1333"</definedName>
    <definedName name="SG_19_20_3">"'file:///d:/obra%20andrade/bm%2002%20-%20cs/drenagem-bm02.xls'#$''.$ba$1333"</definedName>
    <definedName name="SG_19_20_4">"'file:///d:/obra%20andrade/bm%2002%20-%20cs/drenagem-bm02.xls'#$''.$ba$1333"</definedName>
    <definedName name="SG_19_20_5">"'file:///d:/obra%20andrade/bm%2002%20-%20cs/drenagem-bm02.xls'#$''.$ba$1333"</definedName>
    <definedName name="SG_19_20_6">"'file:///d:/obra%20andrade/bm%2002%20-%20cs/drenagem-bm02.xls'#$''.$ba$1333"</definedName>
    <definedName name="SG_19_20_7">"'file:///d:/obra%20andrade/bm%2002%20-%20cs/drenagem-bm02.xls'#$''.$ba$1333"</definedName>
    <definedName name="SG_19_21" localSheetId="4">#REF!</definedName>
    <definedName name="SG_19_21" localSheetId="5">#REF!</definedName>
    <definedName name="SG_19_21" localSheetId="6">#REF!</definedName>
    <definedName name="SG_19_21" localSheetId="8">#REF!</definedName>
    <definedName name="SG_19_21">#REF!</definedName>
    <definedName name="SG_19_21_2">"'file:///d:/obra%20andrade/bm%2002%20-%20cs/drenagem-bm02.xls'#$''.$be$1337"</definedName>
    <definedName name="SG_19_21_3">"'file:///d:/obra%20andrade/bm%2002%20-%20cs/drenagem-bm02.xls'#$''.$be$1337"</definedName>
    <definedName name="SG_19_21_4">"'file:///d:/obra%20andrade/bm%2002%20-%20cs/drenagem-bm02.xls'#$''.$be$1337"</definedName>
    <definedName name="SG_19_21_5">"'file:///d:/obra%20andrade/bm%2002%20-%20cs/drenagem-bm02.xls'#$''.$be$1337"</definedName>
    <definedName name="SG_19_21_6">"'file:///d:/obra%20andrade/bm%2002%20-%20cs/drenagem-bm02.xls'#$''.$be$1337"</definedName>
    <definedName name="SG_19_21_7">"'file:///d:/obra%20andrade/bm%2002%20-%20cs/drenagem-bm02.xls'#$''.$be$1337"</definedName>
    <definedName name="SG_19_22" localSheetId="4">#REF!</definedName>
    <definedName name="SG_19_22" localSheetId="5">#REF!</definedName>
    <definedName name="SG_19_22" localSheetId="6">#REF!</definedName>
    <definedName name="SG_19_22" localSheetId="8">#REF!</definedName>
    <definedName name="SG_19_22">#REF!</definedName>
    <definedName name="SG_19_22_2">"'file:///d:/obra%20andrade/bm%2002%20-%20cs/drenagem-bm02.xls'#$''.$bi$1341"</definedName>
    <definedName name="SG_19_22_3">"'file:///d:/obra%20andrade/bm%2002%20-%20cs/drenagem-bm02.xls'#$''.$bi$1341"</definedName>
    <definedName name="SG_19_22_4">"'file:///d:/obra%20andrade/bm%2002%20-%20cs/drenagem-bm02.xls'#$''.$bi$1341"</definedName>
    <definedName name="SG_19_22_5">"'file:///d:/obra%20andrade/bm%2002%20-%20cs/drenagem-bm02.xls'#$''.$bi$1341"</definedName>
    <definedName name="SG_19_22_6">"'file:///d:/obra%20andrade/bm%2002%20-%20cs/drenagem-bm02.xls'#$''.$bi$1341"</definedName>
    <definedName name="SG_19_22_7">"'file:///d:/obra%20andrade/bm%2002%20-%20cs/drenagem-bm02.xls'#$''.$bi$1341"</definedName>
    <definedName name="SG_19_23" localSheetId="4">#REF!</definedName>
    <definedName name="SG_19_23" localSheetId="5">#REF!</definedName>
    <definedName name="SG_19_23" localSheetId="6">#REF!</definedName>
    <definedName name="SG_19_23" localSheetId="8">#REF!</definedName>
    <definedName name="SG_19_23">#REF!</definedName>
    <definedName name="SG_19_23_2">"'file:///d:/obra%20andrade/bm%2002%20-%20cs/drenagem-bm02.xls'#$''.$bm$1345"</definedName>
    <definedName name="SG_19_23_3">"'file:///d:/obra%20andrade/bm%2002%20-%20cs/drenagem-bm02.xls'#$''.$bm$1345"</definedName>
    <definedName name="SG_19_23_4">"'file:///d:/obra%20andrade/bm%2002%20-%20cs/drenagem-bm02.xls'#$''.$bm$1345"</definedName>
    <definedName name="SG_19_23_5">"'file:///d:/obra%20andrade/bm%2002%20-%20cs/drenagem-bm02.xls'#$''.$bm$1345"</definedName>
    <definedName name="SG_19_23_6">"'file:///d:/obra%20andrade/bm%2002%20-%20cs/drenagem-bm02.xls'#$''.$bm$1345"</definedName>
    <definedName name="SG_19_23_7">"'file:///d:/obra%20andrade/bm%2002%20-%20cs/drenagem-bm02.xls'#$''.$bm$1345"</definedName>
    <definedName name="SG_19_24" localSheetId="4">#REF!</definedName>
    <definedName name="SG_19_24" localSheetId="5">#REF!</definedName>
    <definedName name="SG_19_24" localSheetId="6">#REF!</definedName>
    <definedName name="SG_19_24" localSheetId="8">#REF!</definedName>
    <definedName name="SG_19_24">#REF!</definedName>
    <definedName name="SG_19_24_2">"'file:///d:/obra%20andrade/bm%2002%20-%20cs/drenagem-bm02.xls'#$''.$bq$1349"</definedName>
    <definedName name="SG_19_24_3">"'file:///d:/obra%20andrade/bm%2002%20-%20cs/drenagem-bm02.xls'#$''.$bq$1349"</definedName>
    <definedName name="SG_19_24_4">"'file:///d:/obra%20andrade/bm%2002%20-%20cs/drenagem-bm02.xls'#$''.$bq$1349"</definedName>
    <definedName name="SG_19_24_5">"'file:///d:/obra%20andrade/bm%2002%20-%20cs/drenagem-bm02.xls'#$''.$bq$1349"</definedName>
    <definedName name="SG_19_24_6">"'file:///d:/obra%20andrade/bm%2002%20-%20cs/drenagem-bm02.xls'#$''.$bq$1349"</definedName>
    <definedName name="SG_19_24_7">"'file:///d:/obra%20andrade/bm%2002%20-%20cs/drenagem-bm02.xls'#$''.$bq$1349"</definedName>
    <definedName name="SG_19_25" localSheetId="4">#REF!</definedName>
    <definedName name="SG_19_25" localSheetId="5">#REF!</definedName>
    <definedName name="SG_19_25" localSheetId="6">#REF!</definedName>
    <definedName name="SG_19_25" localSheetId="8">#REF!</definedName>
    <definedName name="SG_19_25">#REF!</definedName>
    <definedName name="SG_19_25_2">"'file:///d:/obra%20andrade/bm%2002%20-%20cs/drenagem-bm02.xls'#$''.$bu$1353"</definedName>
    <definedName name="SG_19_25_3">"'file:///d:/obra%20andrade/bm%2002%20-%20cs/drenagem-bm02.xls'#$''.$bu$1353"</definedName>
    <definedName name="SG_19_25_4">"'file:///d:/obra%20andrade/bm%2002%20-%20cs/drenagem-bm02.xls'#$''.$bu$1353"</definedName>
    <definedName name="SG_19_25_5">"'file:///d:/obra%20andrade/bm%2002%20-%20cs/drenagem-bm02.xls'#$''.$bu$1353"</definedName>
    <definedName name="SG_19_25_6">"'file:///d:/obra%20andrade/bm%2002%20-%20cs/drenagem-bm02.xls'#$''.$bu$1353"</definedName>
    <definedName name="SG_19_25_7">"'file:///d:/obra%20andrade/bm%2002%20-%20cs/drenagem-bm02.xls'#$''.$bu$1353"</definedName>
    <definedName name="SG_20_01" localSheetId="4">#REF!</definedName>
    <definedName name="SG_20_01" localSheetId="5">#REF!</definedName>
    <definedName name="SG_20_01" localSheetId="6">#REF!</definedName>
    <definedName name="SG_20_01" localSheetId="8">#REF!</definedName>
    <definedName name="SG_20_01">#REF!</definedName>
    <definedName name="SG_20_01_2">"'file:///d:/obra%20andrade/bm%2002%20-%20cs/drenagem-bm02.xls'#$''.$ca$1359"</definedName>
    <definedName name="SG_20_01_3">"'file:///d:/obra%20andrade/bm%2002%20-%20cs/drenagem-bm02.xls'#$''.$ca$1359"</definedName>
    <definedName name="SG_20_01_4">"'file:///d:/obra%20andrade/bm%2002%20-%20cs/drenagem-bm02.xls'#$''.$ca$1359"</definedName>
    <definedName name="SG_20_01_5">"'file:///d:/obra%20andrade/bm%2002%20-%20cs/drenagem-bm02.xls'#$''.$ca$1359"</definedName>
    <definedName name="SG_20_01_6">"'file:///d:/obra%20andrade/bm%2002%20-%20cs/drenagem-bm02.xls'#$''.$ca$1359"</definedName>
    <definedName name="SG_20_01_7">"'file:///d:/obra%20andrade/bm%2002%20-%20cs/drenagem-bm02.xls'#$''.$ca$1359"</definedName>
    <definedName name="SG_20_02" localSheetId="4">#REF!</definedName>
    <definedName name="SG_20_02" localSheetId="5">#REF!</definedName>
    <definedName name="SG_20_02" localSheetId="6">#REF!</definedName>
    <definedName name="SG_20_02" localSheetId="8">#REF!</definedName>
    <definedName name="SG_20_02">#REF!</definedName>
    <definedName name="SG_20_02_2">"'file:///d:/obra%20andrade/bm%2002%20-%20cs/drenagem-bm02.xls'#$''.$ce$1363"</definedName>
    <definedName name="SG_20_02_3">"'file:///d:/obra%20andrade/bm%2002%20-%20cs/drenagem-bm02.xls'#$''.$ce$1363"</definedName>
    <definedName name="SG_20_02_4">"'file:///d:/obra%20andrade/bm%2002%20-%20cs/drenagem-bm02.xls'#$''.$ce$1363"</definedName>
    <definedName name="SG_20_02_5">"'file:///d:/obra%20andrade/bm%2002%20-%20cs/drenagem-bm02.xls'#$''.$ce$1363"</definedName>
    <definedName name="SG_20_02_6">"'file:///d:/obra%20andrade/bm%2002%20-%20cs/drenagem-bm02.xls'#$''.$ce$1363"</definedName>
    <definedName name="SG_20_02_7">"'file:///d:/obra%20andrade/bm%2002%20-%20cs/drenagem-bm02.xls'#$''.$ce$1363"</definedName>
    <definedName name="SG_20_03" localSheetId="4">#REF!</definedName>
    <definedName name="SG_20_03" localSheetId="5">#REF!</definedName>
    <definedName name="SG_20_03" localSheetId="6">#REF!</definedName>
    <definedName name="SG_20_03" localSheetId="8">#REF!</definedName>
    <definedName name="SG_20_03">#REF!</definedName>
    <definedName name="SG_20_03_2">"'file:///d:/obra%20andrade/bm%2002%20-%20cs/drenagem-bm02.xls'#$''.$ci$1367"</definedName>
    <definedName name="SG_20_03_3">"'file:///d:/obra%20andrade/bm%2002%20-%20cs/drenagem-bm02.xls'#$''.$ci$1367"</definedName>
    <definedName name="SG_20_03_4">"'file:///d:/obra%20andrade/bm%2002%20-%20cs/drenagem-bm02.xls'#$''.$ci$1367"</definedName>
    <definedName name="SG_20_03_5">"'file:///d:/obra%20andrade/bm%2002%20-%20cs/drenagem-bm02.xls'#$''.$ci$1367"</definedName>
    <definedName name="SG_20_03_6">"'file:///d:/obra%20andrade/bm%2002%20-%20cs/drenagem-bm02.xls'#$''.$ci$1367"</definedName>
    <definedName name="SG_20_03_7">"'file:///d:/obra%20andrade/bm%2002%20-%20cs/drenagem-bm02.xls'#$''.$ci$1367"</definedName>
    <definedName name="SG_20_04" localSheetId="4">#REF!</definedName>
    <definedName name="SG_20_04" localSheetId="5">#REF!</definedName>
    <definedName name="SG_20_04" localSheetId="6">#REF!</definedName>
    <definedName name="SG_20_04" localSheetId="8">#REF!</definedName>
    <definedName name="SG_20_04">#REF!</definedName>
    <definedName name="SG_20_04_2">"'file:///d:/obra%20andrade/bm%2002%20-%20cs/drenagem-bm02.xls'#$''.$cm$1371"</definedName>
    <definedName name="SG_20_04_3">"'file:///d:/obra%20andrade/bm%2002%20-%20cs/drenagem-bm02.xls'#$''.$cm$1371"</definedName>
    <definedName name="SG_20_04_4">"'file:///d:/obra%20andrade/bm%2002%20-%20cs/drenagem-bm02.xls'#$''.$cm$1371"</definedName>
    <definedName name="SG_20_04_5">"'file:///d:/obra%20andrade/bm%2002%20-%20cs/drenagem-bm02.xls'#$''.$cm$1371"</definedName>
    <definedName name="SG_20_04_6">"'file:///d:/obra%20andrade/bm%2002%20-%20cs/drenagem-bm02.xls'#$''.$cm$1371"</definedName>
    <definedName name="SG_20_04_7">"'file:///d:/obra%20andrade/bm%2002%20-%20cs/drenagem-bm02.xls'#$''.$cm$1371"</definedName>
    <definedName name="SG_20_05" localSheetId="4">#REF!</definedName>
    <definedName name="SG_20_05" localSheetId="5">#REF!</definedName>
    <definedName name="SG_20_05" localSheetId="6">#REF!</definedName>
    <definedName name="SG_20_05" localSheetId="8">#REF!</definedName>
    <definedName name="SG_20_05">#REF!</definedName>
    <definedName name="SG_20_05_2">"'file:///d:/obra%20andrade/bm%2002%20-%20cs/drenagem-bm02.xls'#$''.$cq$1375"</definedName>
    <definedName name="SG_20_05_3">"'file:///d:/obra%20andrade/bm%2002%20-%20cs/drenagem-bm02.xls'#$''.$cq$1375"</definedName>
    <definedName name="SG_20_05_4">"'file:///d:/obra%20andrade/bm%2002%20-%20cs/drenagem-bm02.xls'#$''.$cq$1375"</definedName>
    <definedName name="SG_20_05_5">"'file:///d:/obra%20andrade/bm%2002%20-%20cs/drenagem-bm02.xls'#$''.$cq$1375"</definedName>
    <definedName name="SG_20_05_6">"'file:///d:/obra%20andrade/bm%2002%20-%20cs/drenagem-bm02.xls'#$''.$cq$1375"</definedName>
    <definedName name="SG_20_05_7">"'file:///d:/obra%20andrade/bm%2002%20-%20cs/drenagem-bm02.xls'#$''.$cq$1375"</definedName>
    <definedName name="SG_20_06" localSheetId="4">#REF!</definedName>
    <definedName name="SG_20_06" localSheetId="5">#REF!</definedName>
    <definedName name="SG_20_06" localSheetId="6">#REF!</definedName>
    <definedName name="SG_20_06" localSheetId="8">#REF!</definedName>
    <definedName name="SG_20_06">#REF!</definedName>
    <definedName name="SG_20_06_2">"'file:///d:/obra%20andrade/bm%2002%20-%20cs/drenagem-bm02.xls'#$''.$cu$1379"</definedName>
    <definedName name="SG_20_06_3">"'file:///d:/obra%20andrade/bm%2002%20-%20cs/drenagem-bm02.xls'#$''.$cu$1379"</definedName>
    <definedName name="SG_20_06_4">"'file:///d:/obra%20andrade/bm%2002%20-%20cs/drenagem-bm02.xls'#$''.$cu$1379"</definedName>
    <definedName name="SG_20_06_5">"'file:///d:/obra%20andrade/bm%2002%20-%20cs/drenagem-bm02.xls'#$''.$cu$1379"</definedName>
    <definedName name="SG_20_06_6">"'file:///d:/obra%20andrade/bm%2002%20-%20cs/drenagem-bm02.xls'#$''.$cu$1379"</definedName>
    <definedName name="SG_20_06_7">"'file:///d:/obra%20andrade/bm%2002%20-%20cs/drenagem-bm02.xls'#$''.$cu$1379"</definedName>
    <definedName name="SG_20_07" localSheetId="4">#REF!</definedName>
    <definedName name="SG_20_07" localSheetId="5">#REF!</definedName>
    <definedName name="SG_20_07" localSheetId="6">#REF!</definedName>
    <definedName name="SG_20_07" localSheetId="8">#REF!</definedName>
    <definedName name="SG_20_07">#REF!</definedName>
    <definedName name="SG_20_07_2">"'file:///d:/obra%20andrade/bm%2002%20-%20cs/drenagem-bm02.xls'#$''.$cy$1383"</definedName>
    <definedName name="SG_20_07_3">"'file:///d:/obra%20andrade/bm%2002%20-%20cs/drenagem-bm02.xls'#$''.$cy$1383"</definedName>
    <definedName name="SG_20_07_4">"'file:///d:/obra%20andrade/bm%2002%20-%20cs/drenagem-bm02.xls'#$''.$cy$1383"</definedName>
    <definedName name="SG_20_07_5">"'file:///d:/obra%20andrade/bm%2002%20-%20cs/drenagem-bm02.xls'#$''.$cy$1383"</definedName>
    <definedName name="SG_20_07_6">"'file:///d:/obra%20andrade/bm%2002%20-%20cs/drenagem-bm02.xls'#$''.$cy$1383"</definedName>
    <definedName name="SG_20_07_7">"'file:///d:/obra%20andrade/bm%2002%20-%20cs/drenagem-bm02.xls'#$''.$cy$1383"</definedName>
    <definedName name="SG_20_08" localSheetId="4">#REF!</definedName>
    <definedName name="SG_20_08" localSheetId="5">#REF!</definedName>
    <definedName name="SG_20_08" localSheetId="6">#REF!</definedName>
    <definedName name="SG_20_08" localSheetId="8">#REF!</definedName>
    <definedName name="SG_20_08">#REF!</definedName>
    <definedName name="SG_20_08_2">"'file:///d:/obra%20andrade/bm%2002%20-%20cs/drenagem-bm02.xls'#$''.$dc$1387"</definedName>
    <definedName name="SG_20_08_3">"'file:///d:/obra%20andrade/bm%2002%20-%20cs/drenagem-bm02.xls'#$''.$dc$1387"</definedName>
    <definedName name="SG_20_08_4">"'file:///d:/obra%20andrade/bm%2002%20-%20cs/drenagem-bm02.xls'#$''.$dc$1387"</definedName>
    <definedName name="SG_20_08_5">"'file:///d:/obra%20andrade/bm%2002%20-%20cs/drenagem-bm02.xls'#$''.$dc$1387"</definedName>
    <definedName name="SG_20_08_6">"'file:///d:/obra%20andrade/bm%2002%20-%20cs/drenagem-bm02.xls'#$''.$dc$1387"</definedName>
    <definedName name="SG_20_08_7">"'file:///d:/obra%20andrade/bm%2002%20-%20cs/drenagem-bm02.xls'#$''.$dc$1387"</definedName>
    <definedName name="SG_20_09" localSheetId="4">#REF!</definedName>
    <definedName name="SG_20_09" localSheetId="5">#REF!</definedName>
    <definedName name="SG_20_09" localSheetId="6">#REF!</definedName>
    <definedName name="SG_20_09" localSheetId="8">#REF!</definedName>
    <definedName name="SG_20_09">#REF!</definedName>
    <definedName name="SG_20_09_2">"'file:///d:/obra%20andrade/bm%2002%20-%20cs/drenagem-bm02.xls'#$''.$dg$1391"</definedName>
    <definedName name="SG_20_09_3">"'file:///d:/obra%20andrade/bm%2002%20-%20cs/drenagem-bm02.xls'#$''.$dg$1391"</definedName>
    <definedName name="SG_20_09_4">"'file:///d:/obra%20andrade/bm%2002%20-%20cs/drenagem-bm02.xls'#$''.$dg$1391"</definedName>
    <definedName name="SG_20_09_5">"'file:///d:/obra%20andrade/bm%2002%20-%20cs/drenagem-bm02.xls'#$''.$dg$1391"</definedName>
    <definedName name="SG_20_09_6">"'file:///d:/obra%20andrade/bm%2002%20-%20cs/drenagem-bm02.xls'#$''.$dg$1391"</definedName>
    <definedName name="SG_20_09_7">"'file:///d:/obra%20andrade/bm%2002%20-%20cs/drenagem-bm02.xls'#$''.$dg$1391"</definedName>
    <definedName name="SG_20_10" localSheetId="4">#REF!</definedName>
    <definedName name="SG_20_10" localSheetId="5">#REF!</definedName>
    <definedName name="SG_20_10" localSheetId="6">#REF!</definedName>
    <definedName name="SG_20_10" localSheetId="8">#REF!</definedName>
    <definedName name="SG_20_10">#REF!</definedName>
    <definedName name="SG_20_10_2">"'file:///d:/obra%20andrade/bm%2002%20-%20cs/drenagem-bm02.xls'#$''.$dk$1395"</definedName>
    <definedName name="SG_20_10_3">"'file:///d:/obra%20andrade/bm%2002%20-%20cs/drenagem-bm02.xls'#$''.$dk$1395"</definedName>
    <definedName name="SG_20_10_4">"'file:///d:/obra%20andrade/bm%2002%20-%20cs/drenagem-bm02.xls'#$''.$dk$1395"</definedName>
    <definedName name="SG_20_10_5">"'file:///d:/obra%20andrade/bm%2002%20-%20cs/drenagem-bm02.xls'#$''.$dk$1395"</definedName>
    <definedName name="SG_20_10_6">"'file:///d:/obra%20andrade/bm%2002%20-%20cs/drenagem-bm02.xls'#$''.$dk$1395"</definedName>
    <definedName name="SG_20_10_7">"'file:///d:/obra%20andrade/bm%2002%20-%20cs/drenagem-bm02.xls'#$''.$dk$1395"</definedName>
    <definedName name="SG_20_11" localSheetId="4">#REF!</definedName>
    <definedName name="SG_20_11" localSheetId="5">#REF!</definedName>
    <definedName name="SG_20_11" localSheetId="6">#REF!</definedName>
    <definedName name="SG_20_11" localSheetId="8">#REF!</definedName>
    <definedName name="SG_20_11">#REF!</definedName>
    <definedName name="SG_20_11_2">"'file:///d:/obra%20andrade/bm%2002%20-%20cs/drenagem-bm02.xls'#$''.$do$1399"</definedName>
    <definedName name="SG_20_11_3">"'file:///d:/obra%20andrade/bm%2002%20-%20cs/drenagem-bm02.xls'#$''.$do$1399"</definedName>
    <definedName name="SG_20_11_4">"'file:///d:/obra%20andrade/bm%2002%20-%20cs/drenagem-bm02.xls'#$''.$do$1399"</definedName>
    <definedName name="SG_20_11_5">"'file:///d:/obra%20andrade/bm%2002%20-%20cs/drenagem-bm02.xls'#$''.$do$1399"</definedName>
    <definedName name="SG_20_11_6">"'file:///d:/obra%20andrade/bm%2002%20-%20cs/drenagem-bm02.xls'#$''.$do$1399"</definedName>
    <definedName name="SG_20_11_7">"'file:///d:/obra%20andrade/bm%2002%20-%20cs/drenagem-bm02.xls'#$''.$do$1399"</definedName>
    <definedName name="SG_20_12" localSheetId="4">#REF!</definedName>
    <definedName name="SG_20_12" localSheetId="5">#REF!</definedName>
    <definedName name="SG_20_12" localSheetId="6">#REF!</definedName>
    <definedName name="SG_20_12" localSheetId="8">#REF!</definedName>
    <definedName name="SG_20_12">#REF!</definedName>
    <definedName name="SG_20_12_2">"'file:///d:/obra%20andrade/bm%2002%20-%20cs/drenagem-bm02.xls'#$''.$ds$1403"</definedName>
    <definedName name="SG_20_12_3">"'file:///d:/obra%20andrade/bm%2002%20-%20cs/drenagem-bm02.xls'#$''.$ds$1403"</definedName>
    <definedName name="SG_20_12_4">"'file:///d:/obra%20andrade/bm%2002%20-%20cs/drenagem-bm02.xls'#$''.$ds$1403"</definedName>
    <definedName name="SG_20_12_5">"'file:///d:/obra%20andrade/bm%2002%20-%20cs/drenagem-bm02.xls'#$''.$ds$1403"</definedName>
    <definedName name="SG_20_12_6">"'file:///d:/obra%20andrade/bm%2002%20-%20cs/drenagem-bm02.xls'#$''.$ds$1403"</definedName>
    <definedName name="SG_20_12_7">"'file:///d:/obra%20andrade/bm%2002%20-%20cs/drenagem-bm02.xls'#$''.$ds$1403"</definedName>
    <definedName name="SG_20_13" localSheetId="4">#REF!</definedName>
    <definedName name="SG_20_13" localSheetId="5">#REF!</definedName>
    <definedName name="SG_20_13" localSheetId="6">#REF!</definedName>
    <definedName name="SG_20_13" localSheetId="8">#REF!</definedName>
    <definedName name="SG_20_13">#REF!</definedName>
    <definedName name="SG_20_13_2">"'file:///d:/obra%20andrade/bm%2002%20-%20cs/drenagem-bm02.xls'#$''.$dw$1407"</definedName>
    <definedName name="SG_20_13_3">"'file:///d:/obra%20andrade/bm%2002%20-%20cs/drenagem-bm02.xls'#$''.$dw$1407"</definedName>
    <definedName name="SG_20_13_4">"'file:///d:/obra%20andrade/bm%2002%20-%20cs/drenagem-bm02.xls'#$''.$dw$1407"</definedName>
    <definedName name="SG_20_13_5">"'file:///d:/obra%20andrade/bm%2002%20-%20cs/drenagem-bm02.xls'#$''.$dw$1407"</definedName>
    <definedName name="SG_20_13_6">"'file:///d:/obra%20andrade/bm%2002%20-%20cs/drenagem-bm02.xls'#$''.$dw$1407"</definedName>
    <definedName name="SG_20_13_7">"'file:///d:/obra%20andrade/bm%2002%20-%20cs/drenagem-bm02.xls'#$''.$dw$1407"</definedName>
    <definedName name="SG_20_14" localSheetId="4">#REF!</definedName>
    <definedName name="SG_20_14" localSheetId="5">#REF!</definedName>
    <definedName name="SG_20_14" localSheetId="6">#REF!</definedName>
    <definedName name="SG_20_14" localSheetId="8">#REF!</definedName>
    <definedName name="SG_20_14">#REF!</definedName>
    <definedName name="SG_20_14_2">"'file:///d:/obra%20andrade/bm%2002%20-%20cs/drenagem-bm02.xls'#$''.$ea$1411"</definedName>
    <definedName name="SG_20_14_3">"'file:///d:/obra%20andrade/bm%2002%20-%20cs/drenagem-bm02.xls'#$''.$ea$1411"</definedName>
    <definedName name="SG_20_14_4">"'file:///d:/obra%20andrade/bm%2002%20-%20cs/drenagem-bm02.xls'#$''.$ea$1411"</definedName>
    <definedName name="SG_20_14_5">"'file:///d:/obra%20andrade/bm%2002%20-%20cs/drenagem-bm02.xls'#$''.$ea$1411"</definedName>
    <definedName name="SG_20_14_6">"'file:///d:/obra%20andrade/bm%2002%20-%20cs/drenagem-bm02.xls'#$''.$ea$1411"</definedName>
    <definedName name="SG_20_14_7">"'file:///d:/obra%20andrade/bm%2002%20-%20cs/drenagem-bm02.xls'#$''.$ea$1411"</definedName>
    <definedName name="SG_20_15" localSheetId="4">#REF!</definedName>
    <definedName name="SG_20_15" localSheetId="5">#REF!</definedName>
    <definedName name="SG_20_15" localSheetId="6">#REF!</definedName>
    <definedName name="SG_20_15" localSheetId="8">#REF!</definedName>
    <definedName name="SG_20_15">#REF!</definedName>
    <definedName name="SG_20_15_2">"'file:///d:/obra%20andrade/bm%2002%20-%20cs/drenagem-bm02.xls'#$''.$ee$1415"</definedName>
    <definedName name="SG_20_15_3">"'file:///d:/obra%20andrade/bm%2002%20-%20cs/drenagem-bm02.xls'#$''.$ee$1415"</definedName>
    <definedName name="SG_20_15_4">"'file:///d:/obra%20andrade/bm%2002%20-%20cs/drenagem-bm02.xls'#$''.$ee$1415"</definedName>
    <definedName name="SG_20_15_5">"'file:///d:/obra%20andrade/bm%2002%20-%20cs/drenagem-bm02.xls'#$''.$ee$1415"</definedName>
    <definedName name="SG_20_15_6">"'file:///d:/obra%20andrade/bm%2002%20-%20cs/drenagem-bm02.xls'#$''.$ee$1415"</definedName>
    <definedName name="SG_20_15_7">"'file:///d:/obra%20andrade/bm%2002%20-%20cs/drenagem-bm02.xls'#$''.$ee$1415"</definedName>
    <definedName name="SG_20_16" localSheetId="4">#REF!</definedName>
    <definedName name="SG_20_16" localSheetId="5">#REF!</definedName>
    <definedName name="SG_20_16" localSheetId="6">#REF!</definedName>
    <definedName name="SG_20_16" localSheetId="8">#REF!</definedName>
    <definedName name="SG_20_16">#REF!</definedName>
    <definedName name="SG_20_16_2">"'file:///d:/obra%20andrade/bm%2002%20-%20cs/drenagem-bm02.xls'#$''.$ei$1419"</definedName>
    <definedName name="SG_20_16_3">"'file:///d:/obra%20andrade/bm%2002%20-%20cs/drenagem-bm02.xls'#$''.$ei$1419"</definedName>
    <definedName name="SG_20_16_4">"'file:///d:/obra%20andrade/bm%2002%20-%20cs/drenagem-bm02.xls'#$''.$ei$1419"</definedName>
    <definedName name="SG_20_16_5">"'file:///d:/obra%20andrade/bm%2002%20-%20cs/drenagem-bm02.xls'#$''.$ei$1419"</definedName>
    <definedName name="SG_20_16_6">"'file:///d:/obra%20andrade/bm%2002%20-%20cs/drenagem-bm02.xls'#$''.$ei$1419"</definedName>
    <definedName name="SG_20_16_7">"'file:///d:/obra%20andrade/bm%2002%20-%20cs/drenagem-bm02.xls'#$''.$ei$1419"</definedName>
    <definedName name="SG_20_17" localSheetId="4">#REF!</definedName>
    <definedName name="SG_20_17" localSheetId="5">#REF!</definedName>
    <definedName name="SG_20_17" localSheetId="6">#REF!</definedName>
    <definedName name="SG_20_17" localSheetId="8">#REF!</definedName>
    <definedName name="SG_20_17">#REF!</definedName>
    <definedName name="SG_20_17_2">"'file:///d:/obra%20andrade/bm%2002%20-%20cs/drenagem-bm02.xls'#$''.$em$1423"</definedName>
    <definedName name="SG_20_17_3">"'file:///d:/obra%20andrade/bm%2002%20-%20cs/drenagem-bm02.xls'#$''.$em$1423"</definedName>
    <definedName name="SG_20_17_4">"'file:///d:/obra%20andrade/bm%2002%20-%20cs/drenagem-bm02.xls'#$''.$em$1423"</definedName>
    <definedName name="SG_20_17_5">"'file:///d:/obra%20andrade/bm%2002%20-%20cs/drenagem-bm02.xls'#$''.$em$1423"</definedName>
    <definedName name="SG_20_17_6">"'file:///d:/obra%20andrade/bm%2002%20-%20cs/drenagem-bm02.xls'#$''.$em$1423"</definedName>
    <definedName name="SG_20_17_7">"'file:///d:/obra%20andrade/bm%2002%20-%20cs/drenagem-bm02.xls'#$''.$em$1423"</definedName>
    <definedName name="SG_20_18" localSheetId="4">#REF!</definedName>
    <definedName name="SG_20_18" localSheetId="5">#REF!</definedName>
    <definedName name="SG_20_18" localSheetId="6">#REF!</definedName>
    <definedName name="SG_20_18" localSheetId="8">#REF!</definedName>
    <definedName name="SG_20_18">#REF!</definedName>
    <definedName name="SG_20_18_2">"'file:///d:/obra%20andrade/bm%2002%20-%20cs/drenagem-bm02.xls'#$''.$eq$1427"</definedName>
    <definedName name="SG_20_18_3">"'file:///d:/obra%20andrade/bm%2002%20-%20cs/drenagem-bm02.xls'#$''.$eq$1427"</definedName>
    <definedName name="SG_20_18_4">"'file:///d:/obra%20andrade/bm%2002%20-%20cs/drenagem-bm02.xls'#$''.$eq$1427"</definedName>
    <definedName name="SG_20_18_5">"'file:///d:/obra%20andrade/bm%2002%20-%20cs/drenagem-bm02.xls'#$''.$eq$1427"</definedName>
    <definedName name="SG_20_18_6">"'file:///d:/obra%20andrade/bm%2002%20-%20cs/drenagem-bm02.xls'#$''.$eq$1427"</definedName>
    <definedName name="SG_20_18_7">"'file:///d:/obra%20andrade/bm%2002%20-%20cs/drenagem-bm02.xls'#$''.$eq$1427"</definedName>
    <definedName name="SG_20_19" localSheetId="4">#REF!</definedName>
    <definedName name="SG_20_19" localSheetId="5">#REF!</definedName>
    <definedName name="SG_20_19" localSheetId="6">#REF!</definedName>
    <definedName name="SG_20_19" localSheetId="8">#REF!</definedName>
    <definedName name="SG_20_19">#REF!</definedName>
    <definedName name="SG_20_19_2">"'file:///d:/obra%20andrade/bm%2002%20-%20cs/drenagem-bm02.xls'#$''.$eu$1431"</definedName>
    <definedName name="SG_20_19_3">"'file:///d:/obra%20andrade/bm%2002%20-%20cs/drenagem-bm02.xls'#$''.$eu$1431"</definedName>
    <definedName name="SG_20_19_4">"'file:///d:/obra%20andrade/bm%2002%20-%20cs/drenagem-bm02.xls'#$''.$eu$1431"</definedName>
    <definedName name="SG_20_19_5">"'file:///d:/obra%20andrade/bm%2002%20-%20cs/drenagem-bm02.xls'#$''.$eu$1431"</definedName>
    <definedName name="SG_20_19_6">"'file:///d:/obra%20andrade/bm%2002%20-%20cs/drenagem-bm02.xls'#$''.$eu$1431"</definedName>
    <definedName name="SG_20_19_7">"'file:///d:/obra%20andrade/bm%2002%20-%20cs/drenagem-bm02.xls'#$''.$eu$1431"</definedName>
    <definedName name="SG_20_20" localSheetId="4">#REF!</definedName>
    <definedName name="SG_20_20" localSheetId="5">#REF!</definedName>
    <definedName name="SG_20_20" localSheetId="6">#REF!</definedName>
    <definedName name="SG_20_20" localSheetId="8">#REF!</definedName>
    <definedName name="SG_20_20">#REF!</definedName>
    <definedName name="SG_20_20_2">"'file:///d:/obra%20andrade/bm%2002%20-%20cs/drenagem-bm02.xls'#$''.$ey$1435"</definedName>
    <definedName name="SG_20_20_3">"'file:///d:/obra%20andrade/bm%2002%20-%20cs/drenagem-bm02.xls'#$''.$ey$1435"</definedName>
    <definedName name="SG_20_20_4">"'file:///d:/obra%20andrade/bm%2002%20-%20cs/drenagem-bm02.xls'#$''.$ey$1435"</definedName>
    <definedName name="SG_20_20_5">"'file:///d:/obra%20andrade/bm%2002%20-%20cs/drenagem-bm02.xls'#$''.$ey$1435"</definedName>
    <definedName name="SG_20_20_6">"'file:///d:/obra%20andrade/bm%2002%20-%20cs/drenagem-bm02.xls'#$''.$ey$1435"</definedName>
    <definedName name="SG_20_20_7">"'file:///d:/obra%20andrade/bm%2002%20-%20cs/drenagem-bm02.xls'#$''.$ey$1435"</definedName>
    <definedName name="SG_20_21" localSheetId="4">#REF!</definedName>
    <definedName name="SG_20_21" localSheetId="5">#REF!</definedName>
    <definedName name="SG_20_21" localSheetId="6">#REF!</definedName>
    <definedName name="SG_20_21" localSheetId="8">#REF!</definedName>
    <definedName name="SG_20_21">#REF!</definedName>
    <definedName name="SG_20_21_2">"'file:///d:/obra%20andrade/bm%2002%20-%20cs/drenagem-bm02.xls'#$''.$fc$1439"</definedName>
    <definedName name="SG_20_21_3">"'file:///d:/obra%20andrade/bm%2002%20-%20cs/drenagem-bm02.xls'#$''.$fc$1439"</definedName>
    <definedName name="SG_20_21_4">"'file:///d:/obra%20andrade/bm%2002%20-%20cs/drenagem-bm02.xls'#$''.$fc$1439"</definedName>
    <definedName name="SG_20_21_5">"'file:///d:/obra%20andrade/bm%2002%20-%20cs/drenagem-bm02.xls'#$''.$fc$1439"</definedName>
    <definedName name="SG_20_21_6">"'file:///d:/obra%20andrade/bm%2002%20-%20cs/drenagem-bm02.xls'#$''.$fc$1439"</definedName>
    <definedName name="SG_20_21_7">"'file:///d:/obra%20andrade/bm%2002%20-%20cs/drenagem-bm02.xls'#$''.$fc$1439"</definedName>
    <definedName name="SG_20_22" localSheetId="4">#REF!</definedName>
    <definedName name="SG_20_22" localSheetId="5">#REF!</definedName>
    <definedName name="SG_20_22" localSheetId="6">#REF!</definedName>
    <definedName name="SG_20_22" localSheetId="8">#REF!</definedName>
    <definedName name="SG_20_22">#REF!</definedName>
    <definedName name="SG_20_22_2">"'file:///d:/obra%20andrade/bm%2002%20-%20cs/drenagem-bm02.xls'#$''.$fg$1443"</definedName>
    <definedName name="SG_20_22_3">"'file:///d:/obra%20andrade/bm%2002%20-%20cs/drenagem-bm02.xls'#$''.$fg$1443"</definedName>
    <definedName name="SG_20_22_4">"'file:///d:/obra%20andrade/bm%2002%20-%20cs/drenagem-bm02.xls'#$''.$fg$1443"</definedName>
    <definedName name="SG_20_22_5">"'file:///d:/obra%20andrade/bm%2002%20-%20cs/drenagem-bm02.xls'#$''.$fg$1443"</definedName>
    <definedName name="SG_20_22_6">"'file:///d:/obra%20andrade/bm%2002%20-%20cs/drenagem-bm02.xls'#$''.$fg$1443"</definedName>
    <definedName name="SG_20_22_7">"'file:///d:/obra%20andrade/bm%2002%20-%20cs/drenagem-bm02.xls'#$''.$fg$1443"</definedName>
    <definedName name="SG_20_23" localSheetId="4">#REF!</definedName>
    <definedName name="SG_20_23" localSheetId="5">#REF!</definedName>
    <definedName name="SG_20_23" localSheetId="6">#REF!</definedName>
    <definedName name="SG_20_23" localSheetId="8">#REF!</definedName>
    <definedName name="SG_20_23">#REF!</definedName>
    <definedName name="SG_20_23_2">"'file:///d:/obra%20andrade/bm%2002%20-%20cs/drenagem-bm02.xls'#$''.$fk$1447"</definedName>
    <definedName name="SG_20_23_3">"'file:///d:/obra%20andrade/bm%2002%20-%20cs/drenagem-bm02.xls'#$''.$fk$1447"</definedName>
    <definedName name="SG_20_23_4">"'file:///d:/obra%20andrade/bm%2002%20-%20cs/drenagem-bm02.xls'#$''.$fk$1447"</definedName>
    <definedName name="SG_20_23_5">"'file:///d:/obra%20andrade/bm%2002%20-%20cs/drenagem-bm02.xls'#$''.$fk$1447"</definedName>
    <definedName name="SG_20_23_6">"'file:///d:/obra%20andrade/bm%2002%20-%20cs/drenagem-bm02.xls'#$''.$fk$1447"</definedName>
    <definedName name="SG_20_23_7">"'file:///d:/obra%20andrade/bm%2002%20-%20cs/drenagem-bm02.xls'#$''.$fk$1447"</definedName>
    <definedName name="SG_20_24" localSheetId="4">#REF!</definedName>
    <definedName name="SG_20_24" localSheetId="5">#REF!</definedName>
    <definedName name="SG_20_24" localSheetId="6">#REF!</definedName>
    <definedName name="SG_20_24" localSheetId="8">#REF!</definedName>
    <definedName name="SG_20_24">#REF!</definedName>
    <definedName name="SG_20_24_2">"'file:///d:/obra%20andrade/bm%2002%20-%20cs/drenagem-bm02.xls'#$''.$fo$1451"</definedName>
    <definedName name="SG_20_24_3">"'file:///d:/obra%20andrade/bm%2002%20-%20cs/drenagem-bm02.xls'#$''.$fo$1451"</definedName>
    <definedName name="SG_20_24_4">"'file:///d:/obra%20andrade/bm%2002%20-%20cs/drenagem-bm02.xls'#$''.$fo$1451"</definedName>
    <definedName name="SG_20_24_5">"'file:///d:/obra%20andrade/bm%2002%20-%20cs/drenagem-bm02.xls'#$''.$fo$1451"</definedName>
    <definedName name="SG_20_24_6">"'file:///d:/obra%20andrade/bm%2002%20-%20cs/drenagem-bm02.xls'#$''.$fo$1451"</definedName>
    <definedName name="SG_20_24_7">"'file:///d:/obra%20andrade/bm%2002%20-%20cs/drenagem-bm02.xls'#$''.$fo$1451"</definedName>
    <definedName name="SG_20_25" localSheetId="4">#REF!</definedName>
    <definedName name="SG_20_25" localSheetId="5">#REF!</definedName>
    <definedName name="SG_20_25" localSheetId="6">#REF!</definedName>
    <definedName name="SG_20_25" localSheetId="8">#REF!</definedName>
    <definedName name="SG_20_25">#REF!</definedName>
    <definedName name="SG_20_25_2">"'file:///d:/obra%20andrade/bm%2002%20-%20cs/drenagem-bm02.xls'#$''.$fs$1455"</definedName>
    <definedName name="SG_20_25_3">"'file:///d:/obra%20andrade/bm%2002%20-%20cs/drenagem-bm02.xls'#$''.$fs$1455"</definedName>
    <definedName name="SG_20_25_4">"'file:///d:/obra%20andrade/bm%2002%20-%20cs/drenagem-bm02.xls'#$''.$fs$1455"</definedName>
    <definedName name="SG_20_25_5">"'file:///d:/obra%20andrade/bm%2002%20-%20cs/drenagem-bm02.xls'#$''.$fs$1455"</definedName>
    <definedName name="SG_20_25_6">"'file:///d:/obra%20andrade/bm%2002%20-%20cs/drenagem-bm02.xls'#$''.$fs$1455"</definedName>
    <definedName name="SG_20_25_7">"'file:///d:/obra%20andrade/bm%2002%20-%20cs/drenagem-bm02.xls'#$''.$fs$1455"</definedName>
    <definedName name="SG_21_01" localSheetId="4">#REF!</definedName>
    <definedName name="SG_21_01" localSheetId="5">#REF!</definedName>
    <definedName name="SG_21_01" localSheetId="6">#REF!</definedName>
    <definedName name="SG_21_01" localSheetId="8">#REF!</definedName>
    <definedName name="SG_21_01">#REF!</definedName>
    <definedName name="SG_21_01_2">"'file:///d:/obra%20andrade/bm%2002%20-%20cs/drenagem-bm02.xls'#$''.$fy$1461"</definedName>
    <definedName name="SG_21_01_3">"'file:///d:/obra%20andrade/bm%2002%20-%20cs/drenagem-bm02.xls'#$''.$fy$1461"</definedName>
    <definedName name="SG_21_01_4">"'file:///d:/obra%20andrade/bm%2002%20-%20cs/drenagem-bm02.xls'#$''.$fy$1461"</definedName>
    <definedName name="SG_21_01_5">"'file:///d:/obra%20andrade/bm%2002%20-%20cs/drenagem-bm02.xls'#$''.$fy$1461"</definedName>
    <definedName name="SG_21_01_6">"'file:///d:/obra%20andrade/bm%2002%20-%20cs/drenagem-bm02.xls'#$''.$fy$1461"</definedName>
    <definedName name="SG_21_01_7">"'file:///d:/obra%20andrade/bm%2002%20-%20cs/drenagem-bm02.xls'#$''.$fy$1461"</definedName>
    <definedName name="SG_21_02" localSheetId="4">#REF!</definedName>
    <definedName name="SG_21_02" localSheetId="5">#REF!</definedName>
    <definedName name="SG_21_02" localSheetId="6">#REF!</definedName>
    <definedName name="SG_21_02" localSheetId="8">#REF!</definedName>
    <definedName name="SG_21_02">#REF!</definedName>
    <definedName name="SG_21_02_2">"'file:///d:/obra%20andrade/bm%2002%20-%20cs/drenagem-bm02.xls'#$''.$gc$1465"</definedName>
    <definedName name="SG_21_02_3">"'file:///d:/obra%20andrade/bm%2002%20-%20cs/drenagem-bm02.xls'#$''.$gc$1465"</definedName>
    <definedName name="SG_21_02_4">"'file:///d:/obra%20andrade/bm%2002%20-%20cs/drenagem-bm02.xls'#$''.$gc$1465"</definedName>
    <definedName name="SG_21_02_5">"'file:///d:/obra%20andrade/bm%2002%20-%20cs/drenagem-bm02.xls'#$''.$gc$1465"</definedName>
    <definedName name="SG_21_02_6">"'file:///d:/obra%20andrade/bm%2002%20-%20cs/drenagem-bm02.xls'#$''.$gc$1465"</definedName>
    <definedName name="SG_21_02_7">"'file:///d:/obra%20andrade/bm%2002%20-%20cs/drenagem-bm02.xls'#$''.$gc$1465"</definedName>
    <definedName name="SG_21_03" localSheetId="4">#REF!</definedName>
    <definedName name="SG_21_03" localSheetId="5">#REF!</definedName>
    <definedName name="SG_21_03" localSheetId="6">#REF!</definedName>
    <definedName name="SG_21_03" localSheetId="8">#REF!</definedName>
    <definedName name="SG_21_03">#REF!</definedName>
    <definedName name="SG_21_03_2">"'file:///d:/obra%20andrade/bm%2002%20-%20cs/drenagem-bm02.xls'#$''.$gg$1469"</definedName>
    <definedName name="SG_21_03_3">"'file:///d:/obra%20andrade/bm%2002%20-%20cs/drenagem-bm02.xls'#$''.$gg$1469"</definedName>
    <definedName name="SG_21_03_4">"'file:///d:/obra%20andrade/bm%2002%20-%20cs/drenagem-bm02.xls'#$''.$gg$1469"</definedName>
    <definedName name="SG_21_03_5">"'file:///d:/obra%20andrade/bm%2002%20-%20cs/drenagem-bm02.xls'#$''.$gg$1469"</definedName>
    <definedName name="SG_21_03_6">"'file:///d:/obra%20andrade/bm%2002%20-%20cs/drenagem-bm02.xls'#$''.$gg$1469"</definedName>
    <definedName name="SG_21_03_7">"'file:///d:/obra%20andrade/bm%2002%20-%20cs/drenagem-bm02.xls'#$''.$gg$1469"</definedName>
    <definedName name="SG_21_04" localSheetId="4">#REF!</definedName>
    <definedName name="SG_21_04" localSheetId="5">#REF!</definedName>
    <definedName name="SG_21_04" localSheetId="6">#REF!</definedName>
    <definedName name="SG_21_04" localSheetId="8">#REF!</definedName>
    <definedName name="SG_21_04">#REF!</definedName>
    <definedName name="SG_21_04_2">"'file:///d:/obra%20andrade/bm%2002%20-%20cs/drenagem-bm02.xls'#$''.$gk$1473"</definedName>
    <definedName name="SG_21_04_3">"'file:///d:/obra%20andrade/bm%2002%20-%20cs/drenagem-bm02.xls'#$''.$gk$1473"</definedName>
    <definedName name="SG_21_04_4">"'file:///d:/obra%20andrade/bm%2002%20-%20cs/drenagem-bm02.xls'#$''.$gk$1473"</definedName>
    <definedName name="SG_21_04_5">"'file:///d:/obra%20andrade/bm%2002%20-%20cs/drenagem-bm02.xls'#$''.$gk$1473"</definedName>
    <definedName name="SG_21_04_6">"'file:///d:/obra%20andrade/bm%2002%20-%20cs/drenagem-bm02.xls'#$''.$gk$1473"</definedName>
    <definedName name="SG_21_04_7">"'file:///d:/obra%20andrade/bm%2002%20-%20cs/drenagem-bm02.xls'#$''.$gk$1473"</definedName>
    <definedName name="SG_21_05" localSheetId="4">#REF!</definedName>
    <definedName name="SG_21_05" localSheetId="5">#REF!</definedName>
    <definedName name="SG_21_05" localSheetId="6">#REF!</definedName>
    <definedName name="SG_21_05" localSheetId="8">#REF!</definedName>
    <definedName name="SG_21_05">#REF!</definedName>
    <definedName name="SG_21_05_2">"'file:///d:/obra%20andrade/bm%2002%20-%20cs/drenagem-bm02.xls'#$''.$go$1477"</definedName>
    <definedName name="SG_21_05_3">"'file:///d:/obra%20andrade/bm%2002%20-%20cs/drenagem-bm02.xls'#$''.$go$1477"</definedName>
    <definedName name="SG_21_05_4">"'file:///d:/obra%20andrade/bm%2002%20-%20cs/drenagem-bm02.xls'#$''.$go$1477"</definedName>
    <definedName name="SG_21_05_5">"'file:///d:/obra%20andrade/bm%2002%20-%20cs/drenagem-bm02.xls'#$''.$go$1477"</definedName>
    <definedName name="SG_21_05_6">"'file:///d:/obra%20andrade/bm%2002%20-%20cs/drenagem-bm02.xls'#$''.$go$1477"</definedName>
    <definedName name="SG_21_05_7">"'file:///d:/obra%20andrade/bm%2002%20-%20cs/drenagem-bm02.xls'#$''.$go$1477"</definedName>
    <definedName name="SG_21_06" localSheetId="4">#REF!</definedName>
    <definedName name="SG_21_06" localSheetId="5">#REF!</definedName>
    <definedName name="SG_21_06" localSheetId="6">#REF!</definedName>
    <definedName name="SG_21_06" localSheetId="8">#REF!</definedName>
    <definedName name="SG_21_06">#REF!</definedName>
    <definedName name="SG_21_06_2">"'file:///d:/obra%20andrade/bm%2002%20-%20cs/drenagem-bm02.xls'#$''.$gs$1481"</definedName>
    <definedName name="SG_21_06_3">"'file:///d:/obra%20andrade/bm%2002%20-%20cs/drenagem-bm02.xls'#$''.$gs$1481"</definedName>
    <definedName name="SG_21_06_4">"'file:///d:/obra%20andrade/bm%2002%20-%20cs/drenagem-bm02.xls'#$''.$gs$1481"</definedName>
    <definedName name="SG_21_06_5">"'file:///d:/obra%20andrade/bm%2002%20-%20cs/drenagem-bm02.xls'#$''.$gs$1481"</definedName>
    <definedName name="SG_21_06_6">"'file:///d:/obra%20andrade/bm%2002%20-%20cs/drenagem-bm02.xls'#$''.$gs$1481"</definedName>
    <definedName name="SG_21_06_7">"'file:///d:/obra%20andrade/bm%2002%20-%20cs/drenagem-bm02.xls'#$''.$gs$1481"</definedName>
    <definedName name="SG_21_07" localSheetId="4">#REF!</definedName>
    <definedName name="SG_21_07" localSheetId="5">#REF!</definedName>
    <definedName name="SG_21_07" localSheetId="6">#REF!</definedName>
    <definedName name="SG_21_07" localSheetId="8">#REF!</definedName>
    <definedName name="SG_21_07">#REF!</definedName>
    <definedName name="SG_21_07_2">"'file:///d:/obra%20andrade/bm%2002%20-%20cs/drenagem-bm02.xls'#$''.$gw$1485"</definedName>
    <definedName name="SG_21_07_3">"'file:///d:/obra%20andrade/bm%2002%20-%20cs/drenagem-bm02.xls'#$''.$gw$1485"</definedName>
    <definedName name="SG_21_07_4">"'file:///d:/obra%20andrade/bm%2002%20-%20cs/drenagem-bm02.xls'#$''.$gw$1485"</definedName>
    <definedName name="SG_21_07_5">"'file:///d:/obra%20andrade/bm%2002%20-%20cs/drenagem-bm02.xls'#$''.$gw$1485"</definedName>
    <definedName name="SG_21_07_6">"'file:///d:/obra%20andrade/bm%2002%20-%20cs/drenagem-bm02.xls'#$''.$gw$1485"</definedName>
    <definedName name="SG_21_07_7">"'file:///d:/obra%20andrade/bm%2002%20-%20cs/drenagem-bm02.xls'#$''.$gw$1485"</definedName>
    <definedName name="SG_21_08" localSheetId="4">#REF!</definedName>
    <definedName name="SG_21_08" localSheetId="5">#REF!</definedName>
    <definedName name="SG_21_08" localSheetId="6">#REF!</definedName>
    <definedName name="SG_21_08" localSheetId="8">#REF!</definedName>
    <definedName name="SG_21_08">#REF!</definedName>
    <definedName name="SG_21_08_2">"'file:///d:/obra%20andrade/bm%2002%20-%20cs/drenagem-bm02.xls'#$''.$ha$1489"</definedName>
    <definedName name="SG_21_08_3">"'file:///d:/obra%20andrade/bm%2002%20-%20cs/drenagem-bm02.xls'#$''.$ha$1489"</definedName>
    <definedName name="SG_21_08_4">"'file:///d:/obra%20andrade/bm%2002%20-%20cs/drenagem-bm02.xls'#$''.$ha$1489"</definedName>
    <definedName name="SG_21_08_5">"'file:///d:/obra%20andrade/bm%2002%20-%20cs/drenagem-bm02.xls'#$''.$ha$1489"</definedName>
    <definedName name="SG_21_08_6">"'file:///d:/obra%20andrade/bm%2002%20-%20cs/drenagem-bm02.xls'#$''.$ha$1489"</definedName>
    <definedName name="SG_21_08_7">"'file:///d:/obra%20andrade/bm%2002%20-%20cs/drenagem-bm02.xls'#$''.$ha$1489"</definedName>
    <definedName name="SG_21_09" localSheetId="4">#REF!</definedName>
    <definedName name="SG_21_09" localSheetId="5">#REF!</definedName>
    <definedName name="SG_21_09" localSheetId="6">#REF!</definedName>
    <definedName name="SG_21_09" localSheetId="8">#REF!</definedName>
    <definedName name="SG_21_09">#REF!</definedName>
    <definedName name="SG_21_09_2">"'file:///d:/obra%20andrade/bm%2002%20-%20cs/drenagem-bm02.xls'#$''.$he$1493"</definedName>
    <definedName name="SG_21_09_3">"'file:///d:/obra%20andrade/bm%2002%20-%20cs/drenagem-bm02.xls'#$''.$he$1493"</definedName>
    <definedName name="SG_21_09_4">"'file:///d:/obra%20andrade/bm%2002%20-%20cs/drenagem-bm02.xls'#$''.$he$1493"</definedName>
    <definedName name="SG_21_09_5">"'file:///d:/obra%20andrade/bm%2002%20-%20cs/drenagem-bm02.xls'#$''.$he$1493"</definedName>
    <definedName name="SG_21_09_6">"'file:///d:/obra%20andrade/bm%2002%20-%20cs/drenagem-bm02.xls'#$''.$he$1493"</definedName>
    <definedName name="SG_21_09_7">"'file:///d:/obra%20andrade/bm%2002%20-%20cs/drenagem-bm02.xls'#$''.$he$1493"</definedName>
    <definedName name="SG_21_10" localSheetId="4">#REF!</definedName>
    <definedName name="SG_21_10" localSheetId="5">#REF!</definedName>
    <definedName name="SG_21_10" localSheetId="6">#REF!</definedName>
    <definedName name="SG_21_10" localSheetId="8">#REF!</definedName>
    <definedName name="SG_21_10">#REF!</definedName>
    <definedName name="SG_21_10_2">"'file:///d:/obra%20andrade/bm%2002%20-%20cs/drenagem-bm02.xls'#$''.$hi$1497"</definedName>
    <definedName name="SG_21_10_3">"'file:///d:/obra%20andrade/bm%2002%20-%20cs/drenagem-bm02.xls'#$''.$hi$1497"</definedName>
    <definedName name="SG_21_10_4">"'file:///d:/obra%20andrade/bm%2002%20-%20cs/drenagem-bm02.xls'#$''.$hi$1497"</definedName>
    <definedName name="SG_21_10_5">"'file:///d:/obra%20andrade/bm%2002%20-%20cs/drenagem-bm02.xls'#$''.$hi$1497"</definedName>
    <definedName name="SG_21_10_6">"'file:///d:/obra%20andrade/bm%2002%20-%20cs/drenagem-bm02.xls'#$''.$hi$1497"</definedName>
    <definedName name="SG_21_10_7">"'file:///d:/obra%20andrade/bm%2002%20-%20cs/drenagem-bm02.xls'#$''.$hi$1497"</definedName>
    <definedName name="SG_21_11" localSheetId="4">#REF!</definedName>
    <definedName name="SG_21_11" localSheetId="5">#REF!</definedName>
    <definedName name="SG_21_11" localSheetId="6">#REF!</definedName>
    <definedName name="SG_21_11" localSheetId="8">#REF!</definedName>
    <definedName name="SG_21_11">#REF!</definedName>
    <definedName name="SG_21_11_2">"'file:///d:/obra%20andrade/bm%2002%20-%20cs/drenagem-bm02.xls'#$''.$hm$1501"</definedName>
    <definedName name="SG_21_11_3">"'file:///d:/obra%20andrade/bm%2002%20-%20cs/drenagem-bm02.xls'#$''.$hm$1501"</definedName>
    <definedName name="SG_21_11_4">"'file:///d:/obra%20andrade/bm%2002%20-%20cs/drenagem-bm02.xls'#$''.$hm$1501"</definedName>
    <definedName name="SG_21_11_5">"'file:///d:/obra%20andrade/bm%2002%20-%20cs/drenagem-bm02.xls'#$''.$hm$1501"</definedName>
    <definedName name="SG_21_11_6">"'file:///d:/obra%20andrade/bm%2002%20-%20cs/drenagem-bm02.xls'#$''.$hm$1501"</definedName>
    <definedName name="SG_21_11_7">"'file:///d:/obra%20andrade/bm%2002%20-%20cs/drenagem-bm02.xls'#$''.$hm$1501"</definedName>
    <definedName name="SG_21_12" localSheetId="4">#REF!</definedName>
    <definedName name="SG_21_12" localSheetId="5">#REF!</definedName>
    <definedName name="SG_21_12" localSheetId="6">#REF!</definedName>
    <definedName name="SG_21_12" localSheetId="8">#REF!</definedName>
    <definedName name="SG_21_12">#REF!</definedName>
    <definedName name="SG_21_12_2">"'file:///d:/obra%20andrade/bm%2002%20-%20cs/drenagem-bm02.xls'#$''.$hq$1505"</definedName>
    <definedName name="SG_21_12_3">"'file:///d:/obra%20andrade/bm%2002%20-%20cs/drenagem-bm02.xls'#$''.$hq$1505"</definedName>
    <definedName name="SG_21_12_4">"'file:///d:/obra%20andrade/bm%2002%20-%20cs/drenagem-bm02.xls'#$''.$hq$1505"</definedName>
    <definedName name="SG_21_12_5">"'file:///d:/obra%20andrade/bm%2002%20-%20cs/drenagem-bm02.xls'#$''.$hq$1505"</definedName>
    <definedName name="SG_21_12_6">"'file:///d:/obra%20andrade/bm%2002%20-%20cs/drenagem-bm02.xls'#$''.$hq$1505"</definedName>
    <definedName name="SG_21_12_7">"'file:///d:/obra%20andrade/bm%2002%20-%20cs/drenagem-bm02.xls'#$''.$hq$1505"</definedName>
    <definedName name="SG_21_13" localSheetId="4">#REF!</definedName>
    <definedName name="SG_21_13" localSheetId="5">#REF!</definedName>
    <definedName name="SG_21_13" localSheetId="6">#REF!</definedName>
    <definedName name="SG_21_13" localSheetId="8">#REF!</definedName>
    <definedName name="SG_21_13">#REF!</definedName>
    <definedName name="SG_21_13_2">"'file:///d:/obra%20andrade/bm%2002%20-%20cs/drenagem-bm02.xls'#$''.$hu$1509"</definedName>
    <definedName name="SG_21_13_3">"'file:///d:/obra%20andrade/bm%2002%20-%20cs/drenagem-bm02.xls'#$''.$hu$1509"</definedName>
    <definedName name="SG_21_13_4">"'file:///d:/obra%20andrade/bm%2002%20-%20cs/drenagem-bm02.xls'#$''.$hu$1509"</definedName>
    <definedName name="SG_21_13_5">"'file:///d:/obra%20andrade/bm%2002%20-%20cs/drenagem-bm02.xls'#$''.$hu$1509"</definedName>
    <definedName name="SG_21_13_6">"'file:///d:/obra%20andrade/bm%2002%20-%20cs/drenagem-bm02.xls'#$''.$hu$1509"</definedName>
    <definedName name="SG_21_13_7">"'file:///d:/obra%20andrade/bm%2002%20-%20cs/drenagem-bm02.xls'#$''.$hu$1509"</definedName>
    <definedName name="SG_21_14" localSheetId="4">#REF!</definedName>
    <definedName name="SG_21_14" localSheetId="5">#REF!</definedName>
    <definedName name="SG_21_14" localSheetId="6">#REF!</definedName>
    <definedName name="SG_21_14" localSheetId="8">#REF!</definedName>
    <definedName name="SG_21_14">#REF!</definedName>
    <definedName name="SG_21_14_2">"'file:///d:/obra%20andrade/bm%2002%20-%20cs/drenagem-bm02.xls'#$''.$hy$1513"</definedName>
    <definedName name="SG_21_14_3">"'file:///d:/obra%20andrade/bm%2002%20-%20cs/drenagem-bm02.xls'#$''.$hy$1513"</definedName>
    <definedName name="SG_21_14_4">"'file:///d:/obra%20andrade/bm%2002%20-%20cs/drenagem-bm02.xls'#$''.$hy$1513"</definedName>
    <definedName name="SG_21_14_5">"'file:///d:/obra%20andrade/bm%2002%20-%20cs/drenagem-bm02.xls'#$''.$hy$1513"</definedName>
    <definedName name="SG_21_14_6">"'file:///d:/obra%20andrade/bm%2002%20-%20cs/drenagem-bm02.xls'#$''.$hy$1513"</definedName>
    <definedName name="SG_21_14_7">"'file:///d:/obra%20andrade/bm%2002%20-%20cs/drenagem-bm02.xls'#$''.$hy$1513"</definedName>
    <definedName name="SG_21_15" localSheetId="4">#REF!</definedName>
    <definedName name="SG_21_15" localSheetId="5">#REF!</definedName>
    <definedName name="SG_21_15" localSheetId="6">#REF!</definedName>
    <definedName name="SG_21_15" localSheetId="8">#REF!</definedName>
    <definedName name="SG_21_15">#REF!</definedName>
    <definedName name="SG_21_15_2">"'file:///d:/obra%20andrade/bm%2002%20-%20cs/drenagem-bm02.xls'#$''.$ic$1517"</definedName>
    <definedName name="SG_21_15_3">"'file:///d:/obra%20andrade/bm%2002%20-%20cs/drenagem-bm02.xls'#$''.$ic$1517"</definedName>
    <definedName name="SG_21_15_4">"'file:///d:/obra%20andrade/bm%2002%20-%20cs/drenagem-bm02.xls'#$''.$ic$1517"</definedName>
    <definedName name="SG_21_15_5">"'file:///d:/obra%20andrade/bm%2002%20-%20cs/drenagem-bm02.xls'#$''.$ic$1517"</definedName>
    <definedName name="SG_21_15_6">"'file:///d:/obra%20andrade/bm%2002%20-%20cs/drenagem-bm02.xls'#$''.$ic$1517"</definedName>
    <definedName name="SG_21_15_7">"'file:///d:/obra%20andrade/bm%2002%20-%20cs/drenagem-bm02.xls'#$''.$ic$1517"</definedName>
    <definedName name="SG_21_16" localSheetId="4">#REF!</definedName>
    <definedName name="SG_21_16" localSheetId="5">#REF!</definedName>
    <definedName name="SG_21_16" localSheetId="6">#REF!</definedName>
    <definedName name="SG_21_16" localSheetId="8">#REF!</definedName>
    <definedName name="SG_21_16">#REF!</definedName>
    <definedName name="SG_21_16_2">"'file:///d:/obra%20andrade/bm%2002%20-%20cs/drenagem-bm02.xls'#$''.$ig$1521"</definedName>
    <definedName name="SG_21_16_3">"'file:///d:/obra%20andrade/bm%2002%20-%20cs/drenagem-bm02.xls'#$''.$ig$1521"</definedName>
    <definedName name="SG_21_16_4">"'file:///d:/obra%20andrade/bm%2002%20-%20cs/drenagem-bm02.xls'#$''.$ig$1521"</definedName>
    <definedName name="SG_21_16_5">"'file:///d:/obra%20andrade/bm%2002%20-%20cs/drenagem-bm02.xls'#$''.$ig$1521"</definedName>
    <definedName name="SG_21_16_6">"'file:///d:/obra%20andrade/bm%2002%20-%20cs/drenagem-bm02.xls'#$''.$ig$1521"</definedName>
    <definedName name="SG_21_16_7">"'file:///d:/obra%20andrade/bm%2002%20-%20cs/drenagem-bm02.xls'#$''.$ig$1521"</definedName>
    <definedName name="SG_21_17" localSheetId="4">#REF!</definedName>
    <definedName name="SG_21_17" localSheetId="5">#REF!</definedName>
    <definedName name="SG_21_17" localSheetId="6">#REF!</definedName>
    <definedName name="SG_21_17" localSheetId="8">#REF!</definedName>
    <definedName name="SG_21_17">#REF!</definedName>
    <definedName name="SG_21_17_2">"'file:///d:/obra%20andrade/bm%2002%20-%20cs/drenagem-bm02.xls'#$''.$ik$1525"</definedName>
    <definedName name="SG_21_17_3">"'file:///d:/obra%20andrade/bm%2002%20-%20cs/drenagem-bm02.xls'#$''.$ik$1525"</definedName>
    <definedName name="SG_21_17_4">"'file:///d:/obra%20andrade/bm%2002%20-%20cs/drenagem-bm02.xls'#$''.$ik$1525"</definedName>
    <definedName name="SG_21_17_5">"'file:///d:/obra%20andrade/bm%2002%20-%20cs/drenagem-bm02.xls'#$''.$ik$1525"</definedName>
    <definedName name="SG_21_17_6">"'file:///d:/obra%20andrade/bm%2002%20-%20cs/drenagem-bm02.xls'#$''.$ik$1525"</definedName>
    <definedName name="SG_21_17_7">"'file:///d:/obra%20andrade/bm%2002%20-%20cs/drenagem-bm02.xls'#$''.$ik$1525"</definedName>
    <definedName name="SG_21_18" localSheetId="4">#REF!</definedName>
    <definedName name="SG_21_18" localSheetId="5">#REF!</definedName>
    <definedName name="SG_21_18" localSheetId="6">#REF!</definedName>
    <definedName name="SG_21_18" localSheetId="8">#REF!</definedName>
    <definedName name="SG_21_18">#REF!</definedName>
    <definedName name="SG_21_18_2">"'file:///d:/obra%20andrade/bm%2002%20-%20cs/drenagem-bm02.xls'#$''.$io$1529"</definedName>
    <definedName name="SG_21_18_3">"'file:///d:/obra%20andrade/bm%2002%20-%20cs/drenagem-bm02.xls'#$''.$io$1529"</definedName>
    <definedName name="SG_21_18_4">"'file:///d:/obra%20andrade/bm%2002%20-%20cs/drenagem-bm02.xls'#$''.$io$1529"</definedName>
    <definedName name="SG_21_18_5">"'file:///d:/obra%20andrade/bm%2002%20-%20cs/drenagem-bm02.xls'#$''.$io$1529"</definedName>
    <definedName name="SG_21_18_6">"'file:///d:/obra%20andrade/bm%2002%20-%20cs/drenagem-bm02.xls'#$''.$io$1529"</definedName>
    <definedName name="SG_21_18_7">"'file:///d:/obra%20andrade/bm%2002%20-%20cs/drenagem-bm02.xls'#$''.$io$1529"</definedName>
    <definedName name="SG_21_19" localSheetId="4">#REF!</definedName>
    <definedName name="SG_21_19" localSheetId="5">#REF!</definedName>
    <definedName name="SG_21_19" localSheetId="6">#REF!</definedName>
    <definedName name="SG_21_19" localSheetId="8">#REF!</definedName>
    <definedName name="SG_21_19">#REF!</definedName>
    <definedName name="SG_21_19_2">"'file:///d:/obra%20andrade/bm%2002%20-%20cs/drenagem-bm02.xls'#$''.$is$1533"</definedName>
    <definedName name="SG_21_19_3">"'file:///d:/obra%20andrade/bm%2002%20-%20cs/drenagem-bm02.xls'#$''.$is$1533"</definedName>
    <definedName name="SG_21_19_4">"'file:///d:/obra%20andrade/bm%2002%20-%20cs/drenagem-bm02.xls'#$''.$is$1533"</definedName>
    <definedName name="SG_21_19_5">"'file:///d:/obra%20andrade/bm%2002%20-%20cs/drenagem-bm02.xls'#$''.$is$1533"</definedName>
    <definedName name="SG_21_19_6">"'file:///d:/obra%20andrade/bm%2002%20-%20cs/drenagem-bm02.xls'#$''.$is$1533"</definedName>
    <definedName name="SG_21_19_7">"'file:///d:/obra%20andrade/bm%2002%20-%20cs/drenagem-bm02.xls'#$''.$is$1533"</definedName>
    <definedName name="SG_21_20" localSheetId="4">#REF!</definedName>
    <definedName name="SG_21_20" localSheetId="5">#REF!</definedName>
    <definedName name="SG_21_20" localSheetId="6">#REF!</definedName>
    <definedName name="SG_21_20" localSheetId="8">#REF!</definedName>
    <definedName name="SG_21_20">#REF!</definedName>
    <definedName name="SG_21_20_2">"'file:///d:/obra%20andrade/bm%2002%20-%20cs/drenagem-bm02.xls'#$''.$a$1537"</definedName>
    <definedName name="SG_21_20_3">"'file:///d:/obra%20andrade/bm%2002%20-%20cs/drenagem-bm02.xls'#$''.$a$1537"</definedName>
    <definedName name="SG_21_20_4">"'file:///d:/obra%20andrade/bm%2002%20-%20cs/drenagem-bm02.xls'#$''.$a$1537"</definedName>
    <definedName name="SG_21_20_5">"'file:///d:/obra%20andrade/bm%2002%20-%20cs/drenagem-bm02.xls'#$''.$a$1537"</definedName>
    <definedName name="SG_21_20_6">"'file:///d:/obra%20andrade/bm%2002%20-%20cs/drenagem-bm02.xls'#$''.$a$1537"</definedName>
    <definedName name="SG_21_20_7">"'file:///d:/obra%20andrade/bm%2002%20-%20cs/drenagem-bm02.xls'#$''.$a$1537"</definedName>
    <definedName name="SG_21_21" localSheetId="4">#REF!</definedName>
    <definedName name="SG_21_21" localSheetId="5">#REF!</definedName>
    <definedName name="SG_21_21" localSheetId="6">#REF!</definedName>
    <definedName name="SG_21_21" localSheetId="8">#REF!</definedName>
    <definedName name="SG_21_21">#REF!</definedName>
    <definedName name="SG_21_21_2">"'file:///d:/obra%20andrade/bm%2002%20-%20cs/drenagem-bm02.xls'#$''.$e$1541"</definedName>
    <definedName name="SG_21_21_3">"'file:///d:/obra%20andrade/bm%2002%20-%20cs/drenagem-bm02.xls'#$''.$e$1541"</definedName>
    <definedName name="SG_21_21_4">"'file:///d:/obra%20andrade/bm%2002%20-%20cs/drenagem-bm02.xls'#$''.$e$1541"</definedName>
    <definedName name="SG_21_21_5">"'file:///d:/obra%20andrade/bm%2002%20-%20cs/drenagem-bm02.xls'#$''.$e$1541"</definedName>
    <definedName name="SG_21_21_6">"'file:///d:/obra%20andrade/bm%2002%20-%20cs/drenagem-bm02.xls'#$''.$e$1541"</definedName>
    <definedName name="SG_21_21_7">"'file:///d:/obra%20andrade/bm%2002%20-%20cs/drenagem-bm02.xls'#$''.$e$1541"</definedName>
    <definedName name="SG_21_22" localSheetId="4">#REF!</definedName>
    <definedName name="SG_21_22" localSheetId="5">#REF!</definedName>
    <definedName name="SG_21_22" localSheetId="6">#REF!</definedName>
    <definedName name="SG_21_22" localSheetId="8">#REF!</definedName>
    <definedName name="SG_21_22">#REF!</definedName>
    <definedName name="SG_21_22_2">"'file:///d:/obra%20andrade/bm%2002%20-%20cs/drenagem-bm02.xls'#$''.$i$1545"</definedName>
    <definedName name="SG_21_22_3">"'file:///d:/obra%20andrade/bm%2002%20-%20cs/drenagem-bm02.xls'#$''.$i$1545"</definedName>
    <definedName name="SG_21_22_4">"'file:///d:/obra%20andrade/bm%2002%20-%20cs/drenagem-bm02.xls'#$''.$i$1545"</definedName>
    <definedName name="SG_21_22_5">"'file:///d:/obra%20andrade/bm%2002%20-%20cs/drenagem-bm02.xls'#$''.$i$1545"</definedName>
    <definedName name="SG_21_22_6">"'file:///d:/obra%20andrade/bm%2002%20-%20cs/drenagem-bm02.xls'#$''.$i$1545"</definedName>
    <definedName name="SG_21_22_7">"'file:///d:/obra%20andrade/bm%2002%20-%20cs/drenagem-bm02.xls'#$''.$i$1545"</definedName>
    <definedName name="SG_21_23" localSheetId="4">#REF!</definedName>
    <definedName name="SG_21_23" localSheetId="5">#REF!</definedName>
    <definedName name="SG_21_23" localSheetId="6">#REF!</definedName>
    <definedName name="SG_21_23" localSheetId="8">#REF!</definedName>
    <definedName name="SG_21_23">#REF!</definedName>
    <definedName name="SG_21_23_2">"'file:///d:/obra%20andrade/bm%2002%20-%20cs/drenagem-bm02.xls'#$''.$m$1549"</definedName>
    <definedName name="SG_21_23_3">"'file:///d:/obra%20andrade/bm%2002%20-%20cs/drenagem-bm02.xls'#$''.$m$1549"</definedName>
    <definedName name="SG_21_23_4">"'file:///d:/obra%20andrade/bm%2002%20-%20cs/drenagem-bm02.xls'#$''.$m$1549"</definedName>
    <definedName name="SG_21_23_5">"'file:///d:/obra%20andrade/bm%2002%20-%20cs/drenagem-bm02.xls'#$''.$m$1549"</definedName>
    <definedName name="SG_21_23_6">"'file:///d:/obra%20andrade/bm%2002%20-%20cs/drenagem-bm02.xls'#$''.$m$1549"</definedName>
    <definedName name="SG_21_23_7">"'file:///d:/obra%20andrade/bm%2002%20-%20cs/drenagem-bm02.xls'#$''.$m$1549"</definedName>
    <definedName name="SG_21_24" localSheetId="4">#REF!</definedName>
    <definedName name="SG_21_24" localSheetId="5">#REF!</definedName>
    <definedName name="SG_21_24" localSheetId="6">#REF!</definedName>
    <definedName name="SG_21_24" localSheetId="8">#REF!</definedName>
    <definedName name="SG_21_24">#REF!</definedName>
    <definedName name="SG_21_24_2">"'file:///d:/obra%20andrade/bm%2002%20-%20cs/drenagem-bm02.xls'#$''.$q$1553"</definedName>
    <definedName name="SG_21_24_3">"'file:///d:/obra%20andrade/bm%2002%20-%20cs/drenagem-bm02.xls'#$''.$q$1553"</definedName>
    <definedName name="SG_21_24_4">"'file:///d:/obra%20andrade/bm%2002%20-%20cs/drenagem-bm02.xls'#$''.$q$1553"</definedName>
    <definedName name="SG_21_24_5">"'file:///d:/obra%20andrade/bm%2002%20-%20cs/drenagem-bm02.xls'#$''.$q$1553"</definedName>
    <definedName name="SG_21_24_6">"'file:///d:/obra%20andrade/bm%2002%20-%20cs/drenagem-bm02.xls'#$''.$q$1553"</definedName>
    <definedName name="SG_21_24_7">"'file:///d:/obra%20andrade/bm%2002%20-%20cs/drenagem-bm02.xls'#$''.$q$1553"</definedName>
    <definedName name="SG_21_25" localSheetId="4">#REF!</definedName>
    <definedName name="SG_21_25" localSheetId="5">#REF!</definedName>
    <definedName name="SG_21_25" localSheetId="6">#REF!</definedName>
    <definedName name="SG_21_25" localSheetId="8">#REF!</definedName>
    <definedName name="SG_21_25">#REF!</definedName>
    <definedName name="SG_21_25_2">"'file:///d:/obra%20andrade/bm%2002%20-%20cs/drenagem-bm02.xls'#$''.$u$1557"</definedName>
    <definedName name="SG_21_25_3">"'file:///d:/obra%20andrade/bm%2002%20-%20cs/drenagem-bm02.xls'#$''.$u$1557"</definedName>
    <definedName name="SG_21_25_4">"'file:///d:/obra%20andrade/bm%2002%20-%20cs/drenagem-bm02.xls'#$''.$u$1557"</definedName>
    <definedName name="SG_21_25_5">"'file:///d:/obra%20andrade/bm%2002%20-%20cs/drenagem-bm02.xls'#$''.$u$1557"</definedName>
    <definedName name="SG_21_25_6">"'file:///d:/obra%20andrade/bm%2002%20-%20cs/drenagem-bm02.xls'#$''.$u$1557"</definedName>
    <definedName name="SG_21_25_7">"'file:///d:/obra%20andrade/bm%2002%20-%20cs/drenagem-bm02.xls'#$''.$u$1557"</definedName>
    <definedName name="SG_22_01" localSheetId="4">#REF!</definedName>
    <definedName name="SG_22_01" localSheetId="5">#REF!</definedName>
    <definedName name="SG_22_01" localSheetId="6">#REF!</definedName>
    <definedName name="SG_22_01" localSheetId="8">#REF!</definedName>
    <definedName name="SG_22_01">#REF!</definedName>
    <definedName name="SG_22_01_2">"'file:///d:/obra%20andrade/bm%2002%20-%20cs/drenagem-bm02.xls'#$''.$aa$1563"</definedName>
    <definedName name="SG_22_01_3">"'file:///d:/obra%20andrade/bm%2002%20-%20cs/drenagem-bm02.xls'#$''.$aa$1563"</definedName>
    <definedName name="SG_22_01_4">"'file:///d:/obra%20andrade/bm%2002%20-%20cs/drenagem-bm02.xls'#$''.$aa$1563"</definedName>
    <definedName name="SG_22_01_5">"'file:///d:/obra%20andrade/bm%2002%20-%20cs/drenagem-bm02.xls'#$''.$aa$1563"</definedName>
    <definedName name="SG_22_01_6">"'file:///d:/obra%20andrade/bm%2002%20-%20cs/drenagem-bm02.xls'#$''.$aa$1563"</definedName>
    <definedName name="SG_22_01_7">"'file:///d:/obra%20andrade/bm%2002%20-%20cs/drenagem-bm02.xls'#$''.$aa$1563"</definedName>
    <definedName name="SG_22_02" localSheetId="4">#REF!</definedName>
    <definedName name="SG_22_02" localSheetId="5">#REF!</definedName>
    <definedName name="SG_22_02" localSheetId="6">#REF!</definedName>
    <definedName name="SG_22_02" localSheetId="8">#REF!</definedName>
    <definedName name="SG_22_02">#REF!</definedName>
    <definedName name="SG_22_02_2">"'file:///d:/obra%20andrade/bm%2002%20-%20cs/drenagem-bm02.xls'#$''.$ae$1567"</definedName>
    <definedName name="SG_22_02_3">"'file:///d:/obra%20andrade/bm%2002%20-%20cs/drenagem-bm02.xls'#$''.$ae$1567"</definedName>
    <definedName name="SG_22_02_4">"'file:///d:/obra%20andrade/bm%2002%20-%20cs/drenagem-bm02.xls'#$''.$ae$1567"</definedName>
    <definedName name="SG_22_02_5">"'file:///d:/obra%20andrade/bm%2002%20-%20cs/drenagem-bm02.xls'#$''.$ae$1567"</definedName>
    <definedName name="SG_22_02_6">"'file:///d:/obra%20andrade/bm%2002%20-%20cs/drenagem-bm02.xls'#$''.$ae$1567"</definedName>
    <definedName name="SG_22_02_7">"'file:///d:/obra%20andrade/bm%2002%20-%20cs/drenagem-bm02.xls'#$''.$ae$1567"</definedName>
    <definedName name="SG_22_03" localSheetId="4">#REF!</definedName>
    <definedName name="SG_22_03" localSheetId="5">#REF!</definedName>
    <definedName name="SG_22_03" localSheetId="6">#REF!</definedName>
    <definedName name="SG_22_03" localSheetId="8">#REF!</definedName>
    <definedName name="SG_22_03">#REF!</definedName>
    <definedName name="SG_22_03_2">"'file:///d:/obra%20andrade/bm%2002%20-%20cs/drenagem-bm02.xls'#$''.$ai$1571"</definedName>
    <definedName name="SG_22_03_3">"'file:///d:/obra%20andrade/bm%2002%20-%20cs/drenagem-bm02.xls'#$''.$ai$1571"</definedName>
    <definedName name="SG_22_03_4">"'file:///d:/obra%20andrade/bm%2002%20-%20cs/drenagem-bm02.xls'#$''.$ai$1571"</definedName>
    <definedName name="SG_22_03_5">"'file:///d:/obra%20andrade/bm%2002%20-%20cs/drenagem-bm02.xls'#$''.$ai$1571"</definedName>
    <definedName name="SG_22_03_6">"'file:///d:/obra%20andrade/bm%2002%20-%20cs/drenagem-bm02.xls'#$''.$ai$1571"</definedName>
    <definedName name="SG_22_03_7">"'file:///d:/obra%20andrade/bm%2002%20-%20cs/drenagem-bm02.xls'#$''.$ai$1571"</definedName>
    <definedName name="SG_22_04" localSheetId="4">#REF!</definedName>
    <definedName name="SG_22_04" localSheetId="5">#REF!</definedName>
    <definedName name="SG_22_04" localSheetId="6">#REF!</definedName>
    <definedName name="SG_22_04" localSheetId="8">#REF!</definedName>
    <definedName name="SG_22_04">#REF!</definedName>
    <definedName name="SG_22_04_2">"'file:///d:/obra%20andrade/bm%2002%20-%20cs/drenagem-bm02.xls'#$''.$am$1575"</definedName>
    <definedName name="SG_22_04_3">"'file:///d:/obra%20andrade/bm%2002%20-%20cs/drenagem-bm02.xls'#$''.$am$1575"</definedName>
    <definedName name="SG_22_04_4">"'file:///d:/obra%20andrade/bm%2002%20-%20cs/drenagem-bm02.xls'#$''.$am$1575"</definedName>
    <definedName name="SG_22_04_5">"'file:///d:/obra%20andrade/bm%2002%20-%20cs/drenagem-bm02.xls'#$''.$am$1575"</definedName>
    <definedName name="SG_22_04_6">"'file:///d:/obra%20andrade/bm%2002%20-%20cs/drenagem-bm02.xls'#$''.$am$1575"</definedName>
    <definedName name="SG_22_04_7">"'file:///d:/obra%20andrade/bm%2002%20-%20cs/drenagem-bm02.xls'#$''.$am$1575"</definedName>
    <definedName name="SG_22_05" localSheetId="4">#REF!</definedName>
    <definedName name="SG_22_05" localSheetId="5">#REF!</definedName>
    <definedName name="SG_22_05" localSheetId="6">#REF!</definedName>
    <definedName name="SG_22_05" localSheetId="8">#REF!</definedName>
    <definedName name="SG_22_05">#REF!</definedName>
    <definedName name="SG_22_05_2">"'file:///d:/obra%20andrade/bm%2002%20-%20cs/drenagem-bm02.xls'#$''.$aq$1579"</definedName>
    <definedName name="SG_22_05_3">"'file:///d:/obra%20andrade/bm%2002%20-%20cs/drenagem-bm02.xls'#$''.$aq$1579"</definedName>
    <definedName name="SG_22_05_4">"'file:///d:/obra%20andrade/bm%2002%20-%20cs/drenagem-bm02.xls'#$''.$aq$1579"</definedName>
    <definedName name="SG_22_05_5">"'file:///d:/obra%20andrade/bm%2002%20-%20cs/drenagem-bm02.xls'#$''.$aq$1579"</definedName>
    <definedName name="SG_22_05_6">"'file:///d:/obra%20andrade/bm%2002%20-%20cs/drenagem-bm02.xls'#$''.$aq$1579"</definedName>
    <definedName name="SG_22_05_7">"'file:///d:/obra%20andrade/bm%2002%20-%20cs/drenagem-bm02.xls'#$''.$aq$1579"</definedName>
    <definedName name="SG_22_06" localSheetId="4">#REF!</definedName>
    <definedName name="SG_22_06" localSheetId="5">#REF!</definedName>
    <definedName name="SG_22_06" localSheetId="6">#REF!</definedName>
    <definedName name="SG_22_06" localSheetId="8">#REF!</definedName>
    <definedName name="SG_22_06">#REF!</definedName>
    <definedName name="SG_22_06_2">"'file:///d:/obra%20andrade/bm%2002%20-%20cs/drenagem-bm02.xls'#$''.$au$1583"</definedName>
    <definedName name="SG_22_06_3">"'file:///d:/obra%20andrade/bm%2002%20-%20cs/drenagem-bm02.xls'#$''.$au$1583"</definedName>
    <definedName name="SG_22_06_4">"'file:///d:/obra%20andrade/bm%2002%20-%20cs/drenagem-bm02.xls'#$''.$au$1583"</definedName>
    <definedName name="SG_22_06_5">"'file:///d:/obra%20andrade/bm%2002%20-%20cs/drenagem-bm02.xls'#$''.$au$1583"</definedName>
    <definedName name="SG_22_06_6">"'file:///d:/obra%20andrade/bm%2002%20-%20cs/drenagem-bm02.xls'#$''.$au$1583"</definedName>
    <definedName name="SG_22_06_7">"'file:///d:/obra%20andrade/bm%2002%20-%20cs/drenagem-bm02.xls'#$''.$au$1583"</definedName>
    <definedName name="SG_22_07" localSheetId="4">#REF!</definedName>
    <definedName name="SG_22_07" localSheetId="5">#REF!</definedName>
    <definedName name="SG_22_07" localSheetId="6">#REF!</definedName>
    <definedName name="SG_22_07" localSheetId="8">#REF!</definedName>
    <definedName name="SG_22_07">#REF!</definedName>
    <definedName name="SG_22_07_2">"'file:///d:/obra%20andrade/bm%2002%20-%20cs/drenagem-bm02.xls'#$''.$ay$1587"</definedName>
    <definedName name="SG_22_07_3">"'file:///d:/obra%20andrade/bm%2002%20-%20cs/drenagem-bm02.xls'#$''.$ay$1587"</definedName>
    <definedName name="SG_22_07_4">"'file:///d:/obra%20andrade/bm%2002%20-%20cs/drenagem-bm02.xls'#$''.$ay$1587"</definedName>
    <definedName name="SG_22_07_5">"'file:///d:/obra%20andrade/bm%2002%20-%20cs/drenagem-bm02.xls'#$''.$ay$1587"</definedName>
    <definedName name="SG_22_07_6">"'file:///d:/obra%20andrade/bm%2002%20-%20cs/drenagem-bm02.xls'#$''.$ay$1587"</definedName>
    <definedName name="SG_22_07_7">"'file:///d:/obra%20andrade/bm%2002%20-%20cs/drenagem-bm02.xls'#$''.$ay$1587"</definedName>
    <definedName name="SG_22_08" localSheetId="4">#REF!</definedName>
    <definedName name="SG_22_08" localSheetId="5">#REF!</definedName>
    <definedName name="SG_22_08" localSheetId="6">#REF!</definedName>
    <definedName name="SG_22_08" localSheetId="8">#REF!</definedName>
    <definedName name="SG_22_08">#REF!</definedName>
    <definedName name="SG_22_08_2">"'file:///d:/obra%20andrade/bm%2002%20-%20cs/drenagem-bm02.xls'#$''.$bc$1591"</definedName>
    <definedName name="SG_22_08_3">"'file:///d:/obra%20andrade/bm%2002%20-%20cs/drenagem-bm02.xls'#$''.$bc$1591"</definedName>
    <definedName name="SG_22_08_4">"'file:///d:/obra%20andrade/bm%2002%20-%20cs/drenagem-bm02.xls'#$''.$bc$1591"</definedName>
    <definedName name="SG_22_08_5">"'file:///d:/obra%20andrade/bm%2002%20-%20cs/drenagem-bm02.xls'#$''.$bc$1591"</definedName>
    <definedName name="SG_22_08_6">"'file:///d:/obra%20andrade/bm%2002%20-%20cs/drenagem-bm02.xls'#$''.$bc$1591"</definedName>
    <definedName name="SG_22_08_7">"'file:///d:/obra%20andrade/bm%2002%20-%20cs/drenagem-bm02.xls'#$''.$bc$1591"</definedName>
    <definedName name="SG_22_09" localSheetId="4">#REF!</definedName>
    <definedName name="SG_22_09" localSheetId="5">#REF!</definedName>
    <definedName name="SG_22_09" localSheetId="6">#REF!</definedName>
    <definedName name="SG_22_09" localSheetId="8">#REF!</definedName>
    <definedName name="SG_22_09">#REF!</definedName>
    <definedName name="SG_22_09_2">"'file:///d:/obra%20andrade/bm%2002%20-%20cs/drenagem-bm02.xls'#$''.$bg$1595"</definedName>
    <definedName name="SG_22_09_3">"'file:///d:/obra%20andrade/bm%2002%20-%20cs/drenagem-bm02.xls'#$''.$bg$1595"</definedName>
    <definedName name="SG_22_09_4">"'file:///d:/obra%20andrade/bm%2002%20-%20cs/drenagem-bm02.xls'#$''.$bg$1595"</definedName>
    <definedName name="SG_22_09_5">"'file:///d:/obra%20andrade/bm%2002%20-%20cs/drenagem-bm02.xls'#$''.$bg$1595"</definedName>
    <definedName name="SG_22_09_6">"'file:///d:/obra%20andrade/bm%2002%20-%20cs/drenagem-bm02.xls'#$''.$bg$1595"</definedName>
    <definedName name="SG_22_09_7">"'file:///d:/obra%20andrade/bm%2002%20-%20cs/drenagem-bm02.xls'#$''.$bg$1595"</definedName>
    <definedName name="SG_22_10" localSheetId="4">#REF!</definedName>
    <definedName name="SG_22_10" localSheetId="5">#REF!</definedName>
    <definedName name="SG_22_10" localSheetId="6">#REF!</definedName>
    <definedName name="SG_22_10" localSheetId="8">#REF!</definedName>
    <definedName name="SG_22_10">#REF!</definedName>
    <definedName name="SG_22_10_2">"'file:///d:/obra%20andrade/bm%2002%20-%20cs/drenagem-bm02.xls'#$''.$bk$1599"</definedName>
    <definedName name="SG_22_10_3">"'file:///d:/obra%20andrade/bm%2002%20-%20cs/drenagem-bm02.xls'#$''.$bk$1599"</definedName>
    <definedName name="SG_22_10_4">"'file:///d:/obra%20andrade/bm%2002%20-%20cs/drenagem-bm02.xls'#$''.$bk$1599"</definedName>
    <definedName name="SG_22_10_5">"'file:///d:/obra%20andrade/bm%2002%20-%20cs/drenagem-bm02.xls'#$''.$bk$1599"</definedName>
    <definedName name="SG_22_10_6">"'file:///d:/obra%20andrade/bm%2002%20-%20cs/drenagem-bm02.xls'#$''.$bk$1599"</definedName>
    <definedName name="SG_22_10_7">"'file:///d:/obra%20andrade/bm%2002%20-%20cs/drenagem-bm02.xls'#$''.$bk$1599"</definedName>
    <definedName name="SG_22_11" localSheetId="4">#REF!</definedName>
    <definedName name="SG_22_11" localSheetId="5">#REF!</definedName>
    <definedName name="SG_22_11" localSheetId="6">#REF!</definedName>
    <definedName name="SG_22_11" localSheetId="8">#REF!</definedName>
    <definedName name="SG_22_11">#REF!</definedName>
    <definedName name="SG_22_11_2">"'file:///d:/obra%20andrade/bm%2002%20-%20cs/drenagem-bm02.xls'#$''.$bo$1603"</definedName>
    <definedName name="SG_22_11_3">"'file:///d:/obra%20andrade/bm%2002%20-%20cs/drenagem-bm02.xls'#$''.$bo$1603"</definedName>
    <definedName name="SG_22_11_4">"'file:///d:/obra%20andrade/bm%2002%20-%20cs/drenagem-bm02.xls'#$''.$bo$1603"</definedName>
    <definedName name="SG_22_11_5">"'file:///d:/obra%20andrade/bm%2002%20-%20cs/drenagem-bm02.xls'#$''.$bo$1603"</definedName>
    <definedName name="SG_22_11_6">"'file:///d:/obra%20andrade/bm%2002%20-%20cs/drenagem-bm02.xls'#$''.$bo$1603"</definedName>
    <definedName name="SG_22_11_7">"'file:///d:/obra%20andrade/bm%2002%20-%20cs/drenagem-bm02.xls'#$''.$bo$1603"</definedName>
    <definedName name="SG_22_12" localSheetId="4">#REF!</definedName>
    <definedName name="SG_22_12" localSheetId="5">#REF!</definedName>
    <definedName name="SG_22_12" localSheetId="6">#REF!</definedName>
    <definedName name="SG_22_12" localSheetId="8">#REF!</definedName>
    <definedName name="SG_22_12">#REF!</definedName>
    <definedName name="SG_22_12_2">"'file:///d:/obra%20andrade/bm%2002%20-%20cs/drenagem-bm02.xls'#$''.$bs$1607"</definedName>
    <definedName name="SG_22_12_3">"'file:///d:/obra%20andrade/bm%2002%20-%20cs/drenagem-bm02.xls'#$''.$bs$1607"</definedName>
    <definedName name="SG_22_12_4">"'file:///d:/obra%20andrade/bm%2002%20-%20cs/drenagem-bm02.xls'#$''.$bs$1607"</definedName>
    <definedName name="SG_22_12_5">"'file:///d:/obra%20andrade/bm%2002%20-%20cs/drenagem-bm02.xls'#$''.$bs$1607"</definedName>
    <definedName name="SG_22_12_6">"'file:///d:/obra%20andrade/bm%2002%20-%20cs/drenagem-bm02.xls'#$''.$bs$1607"</definedName>
    <definedName name="SG_22_12_7">"'file:///d:/obra%20andrade/bm%2002%20-%20cs/drenagem-bm02.xls'#$''.$bs$1607"</definedName>
    <definedName name="SG_22_13" localSheetId="4">#REF!</definedName>
    <definedName name="SG_22_13" localSheetId="5">#REF!</definedName>
    <definedName name="SG_22_13" localSheetId="6">#REF!</definedName>
    <definedName name="SG_22_13" localSheetId="8">#REF!</definedName>
    <definedName name="SG_22_13">#REF!</definedName>
    <definedName name="SG_22_13_2">"'file:///d:/obra%20andrade/bm%2002%20-%20cs/drenagem-bm02.xls'#$''.$bw$1611"</definedName>
    <definedName name="SG_22_13_3">"'file:///d:/obra%20andrade/bm%2002%20-%20cs/drenagem-bm02.xls'#$''.$bw$1611"</definedName>
    <definedName name="SG_22_13_4">"'file:///d:/obra%20andrade/bm%2002%20-%20cs/drenagem-bm02.xls'#$''.$bw$1611"</definedName>
    <definedName name="SG_22_13_5">"'file:///d:/obra%20andrade/bm%2002%20-%20cs/drenagem-bm02.xls'#$''.$bw$1611"</definedName>
    <definedName name="SG_22_13_6">"'file:///d:/obra%20andrade/bm%2002%20-%20cs/drenagem-bm02.xls'#$''.$bw$1611"</definedName>
    <definedName name="SG_22_13_7">"'file:///d:/obra%20andrade/bm%2002%20-%20cs/drenagem-bm02.xls'#$''.$bw$1611"</definedName>
    <definedName name="SG_22_14" localSheetId="4">#REF!</definedName>
    <definedName name="SG_22_14" localSheetId="5">#REF!</definedName>
    <definedName name="SG_22_14" localSheetId="6">#REF!</definedName>
    <definedName name="SG_22_14" localSheetId="8">#REF!</definedName>
    <definedName name="SG_22_14">#REF!</definedName>
    <definedName name="SG_22_14_2">"'file:///d:/obra%20andrade/bm%2002%20-%20cs/drenagem-bm02.xls'#$''.$ca$1615"</definedName>
    <definedName name="SG_22_14_3">"'file:///d:/obra%20andrade/bm%2002%20-%20cs/drenagem-bm02.xls'#$''.$ca$1615"</definedName>
    <definedName name="SG_22_14_4">"'file:///d:/obra%20andrade/bm%2002%20-%20cs/drenagem-bm02.xls'#$''.$ca$1615"</definedName>
    <definedName name="SG_22_14_5">"'file:///d:/obra%20andrade/bm%2002%20-%20cs/drenagem-bm02.xls'#$''.$ca$1615"</definedName>
    <definedName name="SG_22_14_6">"'file:///d:/obra%20andrade/bm%2002%20-%20cs/drenagem-bm02.xls'#$''.$ca$1615"</definedName>
    <definedName name="SG_22_14_7">"'file:///d:/obra%20andrade/bm%2002%20-%20cs/drenagem-bm02.xls'#$''.$ca$1615"</definedName>
    <definedName name="SG_22_15" localSheetId="4">#REF!</definedName>
    <definedName name="SG_22_15" localSheetId="5">#REF!</definedName>
    <definedName name="SG_22_15" localSheetId="6">#REF!</definedName>
    <definedName name="SG_22_15" localSheetId="8">#REF!</definedName>
    <definedName name="SG_22_15">#REF!</definedName>
    <definedName name="SG_22_15_2">"'file:///d:/obra%20andrade/bm%2002%20-%20cs/drenagem-bm02.xls'#$''.$ce$1619"</definedName>
    <definedName name="SG_22_15_3">"'file:///d:/obra%20andrade/bm%2002%20-%20cs/drenagem-bm02.xls'#$''.$ce$1619"</definedName>
    <definedName name="SG_22_15_4">"'file:///d:/obra%20andrade/bm%2002%20-%20cs/drenagem-bm02.xls'#$''.$ce$1619"</definedName>
    <definedName name="SG_22_15_5">"'file:///d:/obra%20andrade/bm%2002%20-%20cs/drenagem-bm02.xls'#$''.$ce$1619"</definedName>
    <definedName name="SG_22_15_6">"'file:///d:/obra%20andrade/bm%2002%20-%20cs/drenagem-bm02.xls'#$''.$ce$1619"</definedName>
    <definedName name="SG_22_15_7">"'file:///d:/obra%20andrade/bm%2002%20-%20cs/drenagem-bm02.xls'#$''.$ce$1619"</definedName>
    <definedName name="SG_22_16" localSheetId="4">#REF!</definedName>
    <definedName name="SG_22_16" localSheetId="5">#REF!</definedName>
    <definedName name="SG_22_16" localSheetId="6">#REF!</definedName>
    <definedName name="SG_22_16" localSheetId="8">#REF!</definedName>
    <definedName name="SG_22_16">#REF!</definedName>
    <definedName name="SG_22_16_2">"'file:///d:/obra%20andrade/bm%2002%20-%20cs/drenagem-bm02.xls'#$''.$ci$1623"</definedName>
    <definedName name="SG_22_16_3">"'file:///d:/obra%20andrade/bm%2002%20-%20cs/drenagem-bm02.xls'#$''.$ci$1623"</definedName>
    <definedName name="SG_22_16_4">"'file:///d:/obra%20andrade/bm%2002%20-%20cs/drenagem-bm02.xls'#$''.$ci$1623"</definedName>
    <definedName name="SG_22_16_5">"'file:///d:/obra%20andrade/bm%2002%20-%20cs/drenagem-bm02.xls'#$''.$ci$1623"</definedName>
    <definedName name="SG_22_16_6">"'file:///d:/obra%20andrade/bm%2002%20-%20cs/drenagem-bm02.xls'#$''.$ci$1623"</definedName>
    <definedName name="SG_22_16_7">"'file:///d:/obra%20andrade/bm%2002%20-%20cs/drenagem-bm02.xls'#$''.$ci$1623"</definedName>
    <definedName name="SG_22_17" localSheetId="4">#REF!</definedName>
    <definedName name="SG_22_17" localSheetId="5">#REF!</definedName>
    <definedName name="SG_22_17" localSheetId="6">#REF!</definedName>
    <definedName name="SG_22_17" localSheetId="8">#REF!</definedName>
    <definedName name="SG_22_17">#REF!</definedName>
    <definedName name="SG_22_17_2">"'file:///d:/obra%20andrade/bm%2002%20-%20cs/drenagem-bm02.xls'#$''.$cm$1627"</definedName>
    <definedName name="SG_22_17_3">"'file:///d:/obra%20andrade/bm%2002%20-%20cs/drenagem-bm02.xls'#$''.$cm$1627"</definedName>
    <definedName name="SG_22_17_4">"'file:///d:/obra%20andrade/bm%2002%20-%20cs/drenagem-bm02.xls'#$''.$cm$1627"</definedName>
    <definedName name="SG_22_17_5">"'file:///d:/obra%20andrade/bm%2002%20-%20cs/drenagem-bm02.xls'#$''.$cm$1627"</definedName>
    <definedName name="SG_22_17_6">"'file:///d:/obra%20andrade/bm%2002%20-%20cs/drenagem-bm02.xls'#$''.$cm$1627"</definedName>
    <definedName name="SG_22_17_7">"'file:///d:/obra%20andrade/bm%2002%20-%20cs/drenagem-bm02.xls'#$''.$cm$1627"</definedName>
    <definedName name="SG_22_18" localSheetId="4">#REF!</definedName>
    <definedName name="SG_22_18" localSheetId="5">#REF!</definedName>
    <definedName name="SG_22_18" localSheetId="6">#REF!</definedName>
    <definedName name="SG_22_18" localSheetId="8">#REF!</definedName>
    <definedName name="SG_22_18">#REF!</definedName>
    <definedName name="SG_22_18_2">"'file:///d:/obra%20andrade/bm%2002%20-%20cs/drenagem-bm02.xls'#$''.$cq$1631"</definedName>
    <definedName name="SG_22_18_3">"'file:///d:/obra%20andrade/bm%2002%20-%20cs/drenagem-bm02.xls'#$''.$cq$1631"</definedName>
    <definedName name="SG_22_18_4">"'file:///d:/obra%20andrade/bm%2002%20-%20cs/drenagem-bm02.xls'#$''.$cq$1631"</definedName>
    <definedName name="SG_22_18_5">"'file:///d:/obra%20andrade/bm%2002%20-%20cs/drenagem-bm02.xls'#$''.$cq$1631"</definedName>
    <definedName name="SG_22_18_6">"'file:///d:/obra%20andrade/bm%2002%20-%20cs/drenagem-bm02.xls'#$''.$cq$1631"</definedName>
    <definedName name="SG_22_18_7">"'file:///d:/obra%20andrade/bm%2002%20-%20cs/drenagem-bm02.xls'#$''.$cq$1631"</definedName>
    <definedName name="SG_22_19" localSheetId="4">#REF!</definedName>
    <definedName name="SG_22_19" localSheetId="5">#REF!</definedName>
    <definedName name="SG_22_19" localSheetId="6">#REF!</definedName>
    <definedName name="SG_22_19" localSheetId="8">#REF!</definedName>
    <definedName name="SG_22_19">#REF!</definedName>
    <definedName name="SG_22_19_2">"'file:///d:/obra%20andrade/bm%2002%20-%20cs/drenagem-bm02.xls'#$''.$cu$1635"</definedName>
    <definedName name="SG_22_19_3">"'file:///d:/obra%20andrade/bm%2002%20-%20cs/drenagem-bm02.xls'#$''.$cu$1635"</definedName>
    <definedName name="SG_22_19_4">"'file:///d:/obra%20andrade/bm%2002%20-%20cs/drenagem-bm02.xls'#$''.$cu$1635"</definedName>
    <definedName name="SG_22_19_5">"'file:///d:/obra%20andrade/bm%2002%20-%20cs/drenagem-bm02.xls'#$''.$cu$1635"</definedName>
    <definedName name="SG_22_19_6">"'file:///d:/obra%20andrade/bm%2002%20-%20cs/drenagem-bm02.xls'#$''.$cu$1635"</definedName>
    <definedName name="SG_22_19_7">"'file:///d:/obra%20andrade/bm%2002%20-%20cs/drenagem-bm02.xls'#$''.$cu$1635"</definedName>
    <definedName name="SG_22_20" localSheetId="4">#REF!</definedName>
    <definedName name="SG_22_20" localSheetId="5">#REF!</definedName>
    <definedName name="SG_22_20" localSheetId="6">#REF!</definedName>
    <definedName name="SG_22_20" localSheetId="8">#REF!</definedName>
    <definedName name="SG_22_20">#REF!</definedName>
    <definedName name="SG_22_20_2">"'file:///d:/obra%20andrade/bm%2002%20-%20cs/drenagem-bm02.xls'#$''.$cy$1639"</definedName>
    <definedName name="SG_22_20_3">"'file:///d:/obra%20andrade/bm%2002%20-%20cs/drenagem-bm02.xls'#$''.$cy$1639"</definedName>
    <definedName name="SG_22_20_4">"'file:///d:/obra%20andrade/bm%2002%20-%20cs/drenagem-bm02.xls'#$''.$cy$1639"</definedName>
    <definedName name="SG_22_20_5">"'file:///d:/obra%20andrade/bm%2002%20-%20cs/drenagem-bm02.xls'#$''.$cy$1639"</definedName>
    <definedName name="SG_22_20_6">"'file:///d:/obra%20andrade/bm%2002%20-%20cs/drenagem-bm02.xls'#$''.$cy$1639"</definedName>
    <definedName name="SG_22_20_7">"'file:///d:/obra%20andrade/bm%2002%20-%20cs/drenagem-bm02.xls'#$''.$cy$1639"</definedName>
    <definedName name="SG_22_21" localSheetId="4">#REF!</definedName>
    <definedName name="SG_22_21" localSheetId="5">#REF!</definedName>
    <definedName name="SG_22_21" localSheetId="6">#REF!</definedName>
    <definedName name="SG_22_21" localSheetId="8">#REF!</definedName>
    <definedName name="SG_22_21">#REF!</definedName>
    <definedName name="SG_22_21_2">"'file:///d:/obra%20andrade/bm%2002%20-%20cs/drenagem-bm02.xls'#$''.$dc$1643"</definedName>
    <definedName name="SG_22_21_3">"'file:///d:/obra%20andrade/bm%2002%20-%20cs/drenagem-bm02.xls'#$''.$dc$1643"</definedName>
    <definedName name="SG_22_21_4">"'file:///d:/obra%20andrade/bm%2002%20-%20cs/drenagem-bm02.xls'#$''.$dc$1643"</definedName>
    <definedName name="SG_22_21_5">"'file:///d:/obra%20andrade/bm%2002%20-%20cs/drenagem-bm02.xls'#$''.$dc$1643"</definedName>
    <definedName name="SG_22_21_6">"'file:///d:/obra%20andrade/bm%2002%20-%20cs/drenagem-bm02.xls'#$''.$dc$1643"</definedName>
    <definedName name="SG_22_21_7">"'file:///d:/obra%20andrade/bm%2002%20-%20cs/drenagem-bm02.xls'#$''.$dc$1643"</definedName>
    <definedName name="SG_22_22" localSheetId="4">#REF!</definedName>
    <definedName name="SG_22_22" localSheetId="5">#REF!</definedName>
    <definedName name="SG_22_22" localSheetId="6">#REF!</definedName>
    <definedName name="SG_22_22" localSheetId="8">#REF!</definedName>
    <definedName name="SG_22_22">#REF!</definedName>
    <definedName name="SG_22_22_2">"'file:///d:/obra%20andrade/bm%2002%20-%20cs/drenagem-bm02.xls'#$''.$dg$1647"</definedName>
    <definedName name="SG_22_22_3">"'file:///d:/obra%20andrade/bm%2002%20-%20cs/drenagem-bm02.xls'#$''.$dg$1647"</definedName>
    <definedName name="SG_22_22_4">"'file:///d:/obra%20andrade/bm%2002%20-%20cs/drenagem-bm02.xls'#$''.$dg$1647"</definedName>
    <definedName name="SG_22_22_5">"'file:///d:/obra%20andrade/bm%2002%20-%20cs/drenagem-bm02.xls'#$''.$dg$1647"</definedName>
    <definedName name="SG_22_22_6">"'file:///d:/obra%20andrade/bm%2002%20-%20cs/drenagem-bm02.xls'#$''.$dg$1647"</definedName>
    <definedName name="SG_22_22_7">"'file:///d:/obra%20andrade/bm%2002%20-%20cs/drenagem-bm02.xls'#$''.$dg$1647"</definedName>
    <definedName name="SG_22_23" localSheetId="4">#REF!</definedName>
    <definedName name="SG_22_23" localSheetId="5">#REF!</definedName>
    <definedName name="SG_22_23" localSheetId="6">#REF!</definedName>
    <definedName name="SG_22_23" localSheetId="8">#REF!</definedName>
    <definedName name="SG_22_23">#REF!</definedName>
    <definedName name="SG_22_23_2">"'file:///d:/obra%20andrade/bm%2002%20-%20cs/drenagem-bm02.xls'#$''.$dk$1651"</definedName>
    <definedName name="SG_22_23_3">"'file:///d:/obra%20andrade/bm%2002%20-%20cs/drenagem-bm02.xls'#$''.$dk$1651"</definedName>
    <definedName name="SG_22_23_4">"'file:///d:/obra%20andrade/bm%2002%20-%20cs/drenagem-bm02.xls'#$''.$dk$1651"</definedName>
    <definedName name="SG_22_23_5">"'file:///d:/obra%20andrade/bm%2002%20-%20cs/drenagem-bm02.xls'#$''.$dk$1651"</definedName>
    <definedName name="SG_22_23_6">"'file:///d:/obra%20andrade/bm%2002%20-%20cs/drenagem-bm02.xls'#$''.$dk$1651"</definedName>
    <definedName name="SG_22_23_7">"'file:///d:/obra%20andrade/bm%2002%20-%20cs/drenagem-bm02.xls'#$''.$dk$1651"</definedName>
    <definedName name="SG_22_24" localSheetId="4">#REF!</definedName>
    <definedName name="SG_22_24" localSheetId="5">#REF!</definedName>
    <definedName name="SG_22_24" localSheetId="6">#REF!</definedName>
    <definedName name="SG_22_24" localSheetId="8">#REF!</definedName>
    <definedName name="SG_22_24">#REF!</definedName>
    <definedName name="SG_22_24_2">"'file:///d:/obra%20andrade/bm%2002%20-%20cs/drenagem-bm02.xls'#$''.$do$1655"</definedName>
    <definedName name="SG_22_24_3">"'file:///d:/obra%20andrade/bm%2002%20-%20cs/drenagem-bm02.xls'#$''.$do$1655"</definedName>
    <definedName name="SG_22_24_4">"'file:///d:/obra%20andrade/bm%2002%20-%20cs/drenagem-bm02.xls'#$''.$do$1655"</definedName>
    <definedName name="SG_22_24_5">"'file:///d:/obra%20andrade/bm%2002%20-%20cs/drenagem-bm02.xls'#$''.$do$1655"</definedName>
    <definedName name="SG_22_24_6">"'file:///d:/obra%20andrade/bm%2002%20-%20cs/drenagem-bm02.xls'#$''.$do$1655"</definedName>
    <definedName name="SG_22_24_7">"'file:///d:/obra%20andrade/bm%2002%20-%20cs/drenagem-bm02.xls'#$''.$do$1655"</definedName>
    <definedName name="SG_22_25" localSheetId="4">#REF!</definedName>
    <definedName name="SG_22_25" localSheetId="5">#REF!</definedName>
    <definedName name="SG_22_25" localSheetId="6">#REF!</definedName>
    <definedName name="SG_22_25" localSheetId="8">#REF!</definedName>
    <definedName name="SG_22_25">#REF!</definedName>
    <definedName name="SG_22_25_2">"'file:///d:/obra%20andrade/bm%2002%20-%20cs/drenagem-bm02.xls'#$''.$ds$1659"</definedName>
    <definedName name="SG_22_25_3">"'file:///d:/obra%20andrade/bm%2002%20-%20cs/drenagem-bm02.xls'#$''.$ds$1659"</definedName>
    <definedName name="SG_22_25_4">"'file:///d:/obra%20andrade/bm%2002%20-%20cs/drenagem-bm02.xls'#$''.$ds$1659"</definedName>
    <definedName name="SG_22_25_5">"'file:///d:/obra%20andrade/bm%2002%20-%20cs/drenagem-bm02.xls'#$''.$ds$1659"</definedName>
    <definedName name="SG_22_25_6">"'file:///d:/obra%20andrade/bm%2002%20-%20cs/drenagem-bm02.xls'#$''.$ds$1659"</definedName>
    <definedName name="SG_22_25_7">"'file:///d:/obra%20andrade/bm%2002%20-%20cs/drenagem-bm02.xls'#$''.$ds$1659"</definedName>
    <definedName name="SG_23_01" localSheetId="4">#REF!</definedName>
    <definedName name="SG_23_01" localSheetId="5">#REF!</definedName>
    <definedName name="SG_23_01" localSheetId="6">#REF!</definedName>
    <definedName name="SG_23_01" localSheetId="8">#REF!</definedName>
    <definedName name="SG_23_01">#REF!</definedName>
    <definedName name="SG_23_01_2">"'file:///d:/obra%20andrade/bm%2002%20-%20cs/drenagem-bm02.xls'#$''.$dy$1665"</definedName>
    <definedName name="SG_23_01_3">"'file:///d:/obra%20andrade/bm%2002%20-%20cs/drenagem-bm02.xls'#$''.$dy$1665"</definedName>
    <definedName name="SG_23_01_4">"'file:///d:/obra%20andrade/bm%2002%20-%20cs/drenagem-bm02.xls'#$''.$dy$1665"</definedName>
    <definedName name="SG_23_01_5">"'file:///d:/obra%20andrade/bm%2002%20-%20cs/drenagem-bm02.xls'#$''.$dy$1665"</definedName>
    <definedName name="SG_23_01_6">"'file:///d:/obra%20andrade/bm%2002%20-%20cs/drenagem-bm02.xls'#$''.$dy$1665"</definedName>
    <definedName name="SG_23_01_7">"'file:///d:/obra%20andrade/bm%2002%20-%20cs/drenagem-bm02.xls'#$''.$dy$1665"</definedName>
    <definedName name="SG_23_02" localSheetId="4">#REF!</definedName>
    <definedName name="SG_23_02" localSheetId="5">#REF!</definedName>
    <definedName name="SG_23_02" localSheetId="6">#REF!</definedName>
    <definedName name="SG_23_02" localSheetId="8">#REF!</definedName>
    <definedName name="SG_23_02">#REF!</definedName>
    <definedName name="SG_23_02_2">"'file:///d:/obra%20andrade/bm%2002%20-%20cs/drenagem-bm02.xls'#$''.$ec$1669"</definedName>
    <definedName name="SG_23_02_3">"'file:///d:/obra%20andrade/bm%2002%20-%20cs/drenagem-bm02.xls'#$''.$ec$1669"</definedName>
    <definedName name="SG_23_02_4">"'file:///d:/obra%20andrade/bm%2002%20-%20cs/drenagem-bm02.xls'#$''.$ec$1669"</definedName>
    <definedName name="SG_23_02_5">"'file:///d:/obra%20andrade/bm%2002%20-%20cs/drenagem-bm02.xls'#$''.$ec$1669"</definedName>
    <definedName name="SG_23_02_6">"'file:///d:/obra%20andrade/bm%2002%20-%20cs/drenagem-bm02.xls'#$''.$ec$1669"</definedName>
    <definedName name="SG_23_02_7">"'file:///d:/obra%20andrade/bm%2002%20-%20cs/drenagem-bm02.xls'#$''.$ec$1669"</definedName>
    <definedName name="SG_23_03" localSheetId="4">#REF!</definedName>
    <definedName name="SG_23_03" localSheetId="5">#REF!</definedName>
    <definedName name="SG_23_03" localSheetId="6">#REF!</definedName>
    <definedName name="SG_23_03" localSheetId="8">#REF!</definedName>
    <definedName name="SG_23_03">#REF!</definedName>
    <definedName name="SG_23_03_2">"'file:///d:/obra%20andrade/bm%2002%20-%20cs/drenagem-bm02.xls'#$''.$eg$1673"</definedName>
    <definedName name="SG_23_03_3">"'file:///d:/obra%20andrade/bm%2002%20-%20cs/drenagem-bm02.xls'#$''.$eg$1673"</definedName>
    <definedName name="SG_23_03_4">"'file:///d:/obra%20andrade/bm%2002%20-%20cs/drenagem-bm02.xls'#$''.$eg$1673"</definedName>
    <definedName name="SG_23_03_5">"'file:///d:/obra%20andrade/bm%2002%20-%20cs/drenagem-bm02.xls'#$''.$eg$1673"</definedName>
    <definedName name="SG_23_03_6">"'file:///d:/obra%20andrade/bm%2002%20-%20cs/drenagem-bm02.xls'#$''.$eg$1673"</definedName>
    <definedName name="SG_23_03_7">"'file:///d:/obra%20andrade/bm%2002%20-%20cs/drenagem-bm02.xls'#$''.$eg$1673"</definedName>
    <definedName name="SG_23_04" localSheetId="4">#REF!</definedName>
    <definedName name="SG_23_04" localSheetId="5">#REF!</definedName>
    <definedName name="SG_23_04" localSheetId="6">#REF!</definedName>
    <definedName name="SG_23_04" localSheetId="8">#REF!</definedName>
    <definedName name="SG_23_04">#REF!</definedName>
    <definedName name="SG_23_04_2">"'file:///d:/obra%20andrade/bm%2002%20-%20cs/drenagem-bm02.xls'#$''.$ek$1677"</definedName>
    <definedName name="SG_23_04_3">"'file:///d:/obra%20andrade/bm%2002%20-%20cs/drenagem-bm02.xls'#$''.$ek$1677"</definedName>
    <definedName name="SG_23_04_4">"'file:///d:/obra%20andrade/bm%2002%20-%20cs/drenagem-bm02.xls'#$''.$ek$1677"</definedName>
    <definedName name="SG_23_04_5">"'file:///d:/obra%20andrade/bm%2002%20-%20cs/drenagem-bm02.xls'#$''.$ek$1677"</definedName>
    <definedName name="SG_23_04_6">"'file:///d:/obra%20andrade/bm%2002%20-%20cs/drenagem-bm02.xls'#$''.$ek$1677"</definedName>
    <definedName name="SG_23_04_7">"'file:///d:/obra%20andrade/bm%2002%20-%20cs/drenagem-bm02.xls'#$''.$ek$1677"</definedName>
    <definedName name="SG_23_05" localSheetId="4">#REF!</definedName>
    <definedName name="SG_23_05" localSheetId="5">#REF!</definedName>
    <definedName name="SG_23_05" localSheetId="6">#REF!</definedName>
    <definedName name="SG_23_05" localSheetId="8">#REF!</definedName>
    <definedName name="SG_23_05">#REF!</definedName>
    <definedName name="SG_23_05_2">"'file:///d:/obra%20andrade/bm%2002%20-%20cs/drenagem-bm02.xls'#$''.$eo$1681"</definedName>
    <definedName name="SG_23_05_3">"'file:///d:/obra%20andrade/bm%2002%20-%20cs/drenagem-bm02.xls'#$''.$eo$1681"</definedName>
    <definedName name="SG_23_05_4">"'file:///d:/obra%20andrade/bm%2002%20-%20cs/drenagem-bm02.xls'#$''.$eo$1681"</definedName>
    <definedName name="SG_23_05_5">"'file:///d:/obra%20andrade/bm%2002%20-%20cs/drenagem-bm02.xls'#$''.$eo$1681"</definedName>
    <definedName name="SG_23_05_6">"'file:///d:/obra%20andrade/bm%2002%20-%20cs/drenagem-bm02.xls'#$''.$eo$1681"</definedName>
    <definedName name="SG_23_05_7">"'file:///d:/obra%20andrade/bm%2002%20-%20cs/drenagem-bm02.xls'#$''.$eo$1681"</definedName>
    <definedName name="SG_23_06" localSheetId="4">#REF!</definedName>
    <definedName name="SG_23_06" localSheetId="5">#REF!</definedName>
    <definedName name="SG_23_06" localSheetId="6">#REF!</definedName>
    <definedName name="SG_23_06" localSheetId="8">#REF!</definedName>
    <definedName name="SG_23_06">#REF!</definedName>
    <definedName name="SG_23_06_2">"'file:///d:/obra%20andrade/bm%2002%20-%20cs/drenagem-bm02.xls'#$''.$es$1685"</definedName>
    <definedName name="SG_23_06_3">"'file:///d:/obra%20andrade/bm%2002%20-%20cs/drenagem-bm02.xls'#$''.$es$1685"</definedName>
    <definedName name="SG_23_06_4">"'file:///d:/obra%20andrade/bm%2002%20-%20cs/drenagem-bm02.xls'#$''.$es$1685"</definedName>
    <definedName name="SG_23_06_5">"'file:///d:/obra%20andrade/bm%2002%20-%20cs/drenagem-bm02.xls'#$''.$es$1685"</definedName>
    <definedName name="SG_23_06_6">"'file:///d:/obra%20andrade/bm%2002%20-%20cs/drenagem-bm02.xls'#$''.$es$1685"</definedName>
    <definedName name="SG_23_06_7">"'file:///d:/obra%20andrade/bm%2002%20-%20cs/drenagem-bm02.xls'#$''.$es$1685"</definedName>
    <definedName name="SG_23_07" localSheetId="4">#REF!</definedName>
    <definedName name="SG_23_07" localSheetId="5">#REF!</definedName>
    <definedName name="SG_23_07" localSheetId="6">#REF!</definedName>
    <definedName name="SG_23_07" localSheetId="8">#REF!</definedName>
    <definedName name="SG_23_07">#REF!</definedName>
    <definedName name="SG_23_07_2">"'file:///d:/obra%20andrade/bm%2002%20-%20cs/drenagem-bm02.xls'#$''.$ew$1689"</definedName>
    <definedName name="SG_23_07_3">"'file:///d:/obra%20andrade/bm%2002%20-%20cs/drenagem-bm02.xls'#$''.$ew$1689"</definedName>
    <definedName name="SG_23_07_4">"'file:///d:/obra%20andrade/bm%2002%20-%20cs/drenagem-bm02.xls'#$''.$ew$1689"</definedName>
    <definedName name="SG_23_07_5">"'file:///d:/obra%20andrade/bm%2002%20-%20cs/drenagem-bm02.xls'#$''.$ew$1689"</definedName>
    <definedName name="SG_23_07_6">"'file:///d:/obra%20andrade/bm%2002%20-%20cs/drenagem-bm02.xls'#$''.$ew$1689"</definedName>
    <definedName name="SG_23_07_7">"'file:///d:/obra%20andrade/bm%2002%20-%20cs/drenagem-bm02.xls'#$''.$ew$1689"</definedName>
    <definedName name="SG_23_08" localSheetId="4">#REF!</definedName>
    <definedName name="SG_23_08" localSheetId="5">#REF!</definedName>
    <definedName name="SG_23_08" localSheetId="6">#REF!</definedName>
    <definedName name="SG_23_08" localSheetId="8">#REF!</definedName>
    <definedName name="SG_23_08">#REF!</definedName>
    <definedName name="SG_23_08_2">"'file:///d:/obra%20andrade/bm%2002%20-%20cs/drenagem-bm02.xls'#$''.$fa$1693"</definedName>
    <definedName name="SG_23_08_3">"'file:///d:/obra%20andrade/bm%2002%20-%20cs/drenagem-bm02.xls'#$''.$fa$1693"</definedName>
    <definedName name="SG_23_08_4">"'file:///d:/obra%20andrade/bm%2002%20-%20cs/drenagem-bm02.xls'#$''.$fa$1693"</definedName>
    <definedName name="SG_23_08_5">"'file:///d:/obra%20andrade/bm%2002%20-%20cs/drenagem-bm02.xls'#$''.$fa$1693"</definedName>
    <definedName name="SG_23_08_6">"'file:///d:/obra%20andrade/bm%2002%20-%20cs/drenagem-bm02.xls'#$''.$fa$1693"</definedName>
    <definedName name="SG_23_08_7">"'file:///d:/obra%20andrade/bm%2002%20-%20cs/drenagem-bm02.xls'#$''.$fa$1693"</definedName>
    <definedName name="SG_23_09" localSheetId="4">#REF!</definedName>
    <definedName name="SG_23_09" localSheetId="5">#REF!</definedName>
    <definedName name="SG_23_09" localSheetId="6">#REF!</definedName>
    <definedName name="SG_23_09" localSheetId="8">#REF!</definedName>
    <definedName name="SG_23_09">#REF!</definedName>
    <definedName name="SG_23_09_2">"'file:///d:/obra%20andrade/bm%2002%20-%20cs/drenagem-bm02.xls'#$''.$fe$1697"</definedName>
    <definedName name="SG_23_09_3">"'file:///d:/obra%20andrade/bm%2002%20-%20cs/drenagem-bm02.xls'#$''.$fe$1697"</definedName>
    <definedName name="SG_23_09_4">"'file:///d:/obra%20andrade/bm%2002%20-%20cs/drenagem-bm02.xls'#$''.$fe$1697"</definedName>
    <definedName name="SG_23_09_5">"'file:///d:/obra%20andrade/bm%2002%20-%20cs/drenagem-bm02.xls'#$''.$fe$1697"</definedName>
    <definedName name="SG_23_09_6">"'file:///d:/obra%20andrade/bm%2002%20-%20cs/drenagem-bm02.xls'#$''.$fe$1697"</definedName>
    <definedName name="SG_23_09_7">"'file:///d:/obra%20andrade/bm%2002%20-%20cs/drenagem-bm02.xls'#$''.$fe$1697"</definedName>
    <definedName name="SG_23_10" localSheetId="4">#REF!</definedName>
    <definedName name="SG_23_10" localSheetId="5">#REF!</definedName>
    <definedName name="SG_23_10" localSheetId="6">#REF!</definedName>
    <definedName name="SG_23_10" localSheetId="8">#REF!</definedName>
    <definedName name="SG_23_10">#REF!</definedName>
    <definedName name="SG_23_10_2">"'file:///d:/obra%20andrade/bm%2002%20-%20cs/drenagem-bm02.xls'#$''.$fi$1701"</definedName>
    <definedName name="SG_23_10_3">"'file:///d:/obra%20andrade/bm%2002%20-%20cs/drenagem-bm02.xls'#$''.$fi$1701"</definedName>
    <definedName name="SG_23_10_4">"'file:///d:/obra%20andrade/bm%2002%20-%20cs/drenagem-bm02.xls'#$''.$fi$1701"</definedName>
    <definedName name="SG_23_10_5">"'file:///d:/obra%20andrade/bm%2002%20-%20cs/drenagem-bm02.xls'#$''.$fi$1701"</definedName>
    <definedName name="SG_23_10_6">"'file:///d:/obra%20andrade/bm%2002%20-%20cs/drenagem-bm02.xls'#$''.$fi$1701"</definedName>
    <definedName name="SG_23_10_7">"'file:///d:/obra%20andrade/bm%2002%20-%20cs/drenagem-bm02.xls'#$''.$fi$1701"</definedName>
    <definedName name="SG_23_11" localSheetId="4">#REF!</definedName>
    <definedName name="SG_23_11" localSheetId="5">#REF!</definedName>
    <definedName name="SG_23_11" localSheetId="6">#REF!</definedName>
    <definedName name="SG_23_11" localSheetId="8">#REF!</definedName>
    <definedName name="SG_23_11">#REF!</definedName>
    <definedName name="SG_23_11_2">"'file:///d:/obra%20andrade/bm%2002%20-%20cs/drenagem-bm02.xls'#$''.$fm$1705"</definedName>
    <definedName name="SG_23_11_3">"'file:///d:/obra%20andrade/bm%2002%20-%20cs/drenagem-bm02.xls'#$''.$fm$1705"</definedName>
    <definedName name="SG_23_11_4">"'file:///d:/obra%20andrade/bm%2002%20-%20cs/drenagem-bm02.xls'#$''.$fm$1705"</definedName>
    <definedName name="SG_23_11_5">"'file:///d:/obra%20andrade/bm%2002%20-%20cs/drenagem-bm02.xls'#$''.$fm$1705"</definedName>
    <definedName name="SG_23_11_6">"'file:///d:/obra%20andrade/bm%2002%20-%20cs/drenagem-bm02.xls'#$''.$fm$1705"</definedName>
    <definedName name="SG_23_11_7">"'file:///d:/obra%20andrade/bm%2002%20-%20cs/drenagem-bm02.xls'#$''.$fm$1705"</definedName>
    <definedName name="SG_23_12" localSheetId="4">#REF!</definedName>
    <definedName name="SG_23_12" localSheetId="5">#REF!</definedName>
    <definedName name="SG_23_12" localSheetId="6">#REF!</definedName>
    <definedName name="SG_23_12" localSheetId="8">#REF!</definedName>
    <definedName name="SG_23_12">#REF!</definedName>
    <definedName name="SG_23_12_2">"'file:///d:/obra%20andrade/bm%2002%20-%20cs/drenagem-bm02.xls'#$''.$fq$1709"</definedName>
    <definedName name="SG_23_12_3">"'file:///d:/obra%20andrade/bm%2002%20-%20cs/drenagem-bm02.xls'#$''.$fq$1709"</definedName>
    <definedName name="SG_23_12_4">"'file:///d:/obra%20andrade/bm%2002%20-%20cs/drenagem-bm02.xls'#$''.$fq$1709"</definedName>
    <definedName name="SG_23_12_5">"'file:///d:/obra%20andrade/bm%2002%20-%20cs/drenagem-bm02.xls'#$''.$fq$1709"</definedName>
    <definedName name="SG_23_12_6">"'file:///d:/obra%20andrade/bm%2002%20-%20cs/drenagem-bm02.xls'#$''.$fq$1709"</definedName>
    <definedName name="SG_23_12_7">"'file:///d:/obra%20andrade/bm%2002%20-%20cs/drenagem-bm02.xls'#$''.$fq$1709"</definedName>
    <definedName name="SG_23_13" localSheetId="4">#REF!</definedName>
    <definedName name="SG_23_13" localSheetId="5">#REF!</definedName>
    <definedName name="SG_23_13" localSheetId="6">#REF!</definedName>
    <definedName name="SG_23_13" localSheetId="8">#REF!</definedName>
    <definedName name="SG_23_13">#REF!</definedName>
    <definedName name="SG_23_13_2">"'file:///d:/obra%20andrade/bm%2002%20-%20cs/drenagem-bm02.xls'#$''.$fu$1713"</definedName>
    <definedName name="SG_23_13_3">"'file:///d:/obra%20andrade/bm%2002%20-%20cs/drenagem-bm02.xls'#$''.$fu$1713"</definedName>
    <definedName name="SG_23_13_4">"'file:///d:/obra%20andrade/bm%2002%20-%20cs/drenagem-bm02.xls'#$''.$fu$1713"</definedName>
    <definedName name="SG_23_13_5">"'file:///d:/obra%20andrade/bm%2002%20-%20cs/drenagem-bm02.xls'#$''.$fu$1713"</definedName>
    <definedName name="SG_23_13_6">"'file:///d:/obra%20andrade/bm%2002%20-%20cs/drenagem-bm02.xls'#$''.$fu$1713"</definedName>
    <definedName name="SG_23_13_7">"'file:///d:/obra%20andrade/bm%2002%20-%20cs/drenagem-bm02.xls'#$''.$fu$1713"</definedName>
    <definedName name="SG_23_14" localSheetId="4">#REF!</definedName>
    <definedName name="SG_23_14" localSheetId="5">#REF!</definedName>
    <definedName name="SG_23_14" localSheetId="6">#REF!</definedName>
    <definedName name="SG_23_14" localSheetId="8">#REF!</definedName>
    <definedName name="SG_23_14">#REF!</definedName>
    <definedName name="SG_23_14_2">"'file:///d:/obra%20andrade/bm%2002%20-%20cs/drenagem-bm02.xls'#$''.$fy$1717"</definedName>
    <definedName name="SG_23_14_3">"'file:///d:/obra%20andrade/bm%2002%20-%20cs/drenagem-bm02.xls'#$''.$fy$1717"</definedName>
    <definedName name="SG_23_14_4">"'file:///d:/obra%20andrade/bm%2002%20-%20cs/drenagem-bm02.xls'#$''.$fy$1717"</definedName>
    <definedName name="SG_23_14_5">"'file:///d:/obra%20andrade/bm%2002%20-%20cs/drenagem-bm02.xls'#$''.$fy$1717"</definedName>
    <definedName name="SG_23_14_6">"'file:///d:/obra%20andrade/bm%2002%20-%20cs/drenagem-bm02.xls'#$''.$fy$1717"</definedName>
    <definedName name="SG_23_14_7">"'file:///d:/obra%20andrade/bm%2002%20-%20cs/drenagem-bm02.xls'#$''.$fy$1717"</definedName>
    <definedName name="SG_23_15" localSheetId="4">#REF!</definedName>
    <definedName name="SG_23_15" localSheetId="5">#REF!</definedName>
    <definedName name="SG_23_15" localSheetId="6">#REF!</definedName>
    <definedName name="SG_23_15" localSheetId="8">#REF!</definedName>
    <definedName name="SG_23_15">#REF!</definedName>
    <definedName name="SG_23_15_2">"'file:///d:/obra%20andrade/bm%2002%20-%20cs/drenagem-bm02.xls'#$''.$gc$1721"</definedName>
    <definedName name="SG_23_15_3">"'file:///d:/obra%20andrade/bm%2002%20-%20cs/drenagem-bm02.xls'#$''.$gc$1721"</definedName>
    <definedName name="SG_23_15_4">"'file:///d:/obra%20andrade/bm%2002%20-%20cs/drenagem-bm02.xls'#$''.$gc$1721"</definedName>
    <definedName name="SG_23_15_5">"'file:///d:/obra%20andrade/bm%2002%20-%20cs/drenagem-bm02.xls'#$''.$gc$1721"</definedName>
    <definedName name="SG_23_15_6">"'file:///d:/obra%20andrade/bm%2002%20-%20cs/drenagem-bm02.xls'#$''.$gc$1721"</definedName>
    <definedName name="SG_23_15_7">"'file:///d:/obra%20andrade/bm%2002%20-%20cs/drenagem-bm02.xls'#$''.$gc$1721"</definedName>
    <definedName name="SG_23_16" localSheetId="4">#REF!</definedName>
    <definedName name="SG_23_16" localSheetId="5">#REF!</definedName>
    <definedName name="SG_23_16" localSheetId="6">#REF!</definedName>
    <definedName name="SG_23_16" localSheetId="8">#REF!</definedName>
    <definedName name="SG_23_16">#REF!</definedName>
    <definedName name="SG_23_16_2">"'file:///d:/obra%20andrade/bm%2002%20-%20cs/drenagem-bm02.xls'#$''.$gg$1725"</definedName>
    <definedName name="SG_23_16_3">"'file:///d:/obra%20andrade/bm%2002%20-%20cs/drenagem-bm02.xls'#$''.$gg$1725"</definedName>
    <definedName name="SG_23_16_4">"'file:///d:/obra%20andrade/bm%2002%20-%20cs/drenagem-bm02.xls'#$''.$gg$1725"</definedName>
    <definedName name="SG_23_16_5">"'file:///d:/obra%20andrade/bm%2002%20-%20cs/drenagem-bm02.xls'#$''.$gg$1725"</definedName>
    <definedName name="SG_23_16_6">"'file:///d:/obra%20andrade/bm%2002%20-%20cs/drenagem-bm02.xls'#$''.$gg$1725"</definedName>
    <definedName name="SG_23_16_7">"'file:///d:/obra%20andrade/bm%2002%20-%20cs/drenagem-bm02.xls'#$''.$gg$1725"</definedName>
    <definedName name="SG_23_17" localSheetId="4">#REF!</definedName>
    <definedName name="SG_23_17" localSheetId="5">#REF!</definedName>
    <definedName name="SG_23_17" localSheetId="6">#REF!</definedName>
    <definedName name="SG_23_17" localSheetId="8">#REF!</definedName>
    <definedName name="SG_23_17">#REF!</definedName>
    <definedName name="SG_23_17_2">"'file:///d:/obra%20andrade/bm%2002%20-%20cs/drenagem-bm02.xls'#$''.$gk$1729"</definedName>
    <definedName name="SG_23_17_3">"'file:///d:/obra%20andrade/bm%2002%20-%20cs/drenagem-bm02.xls'#$''.$gk$1729"</definedName>
    <definedName name="SG_23_17_4">"'file:///d:/obra%20andrade/bm%2002%20-%20cs/drenagem-bm02.xls'#$''.$gk$1729"</definedName>
    <definedName name="SG_23_17_5">"'file:///d:/obra%20andrade/bm%2002%20-%20cs/drenagem-bm02.xls'#$''.$gk$1729"</definedName>
    <definedName name="SG_23_17_6">"'file:///d:/obra%20andrade/bm%2002%20-%20cs/drenagem-bm02.xls'#$''.$gk$1729"</definedName>
    <definedName name="SG_23_17_7">"'file:///d:/obra%20andrade/bm%2002%20-%20cs/drenagem-bm02.xls'#$''.$gk$1729"</definedName>
    <definedName name="SG_23_18" localSheetId="4">#REF!</definedName>
    <definedName name="SG_23_18" localSheetId="5">#REF!</definedName>
    <definedName name="SG_23_18" localSheetId="6">#REF!</definedName>
    <definedName name="SG_23_18" localSheetId="8">#REF!</definedName>
    <definedName name="SG_23_18">#REF!</definedName>
    <definedName name="SG_23_18_2">"'file:///d:/obra%20andrade/bm%2002%20-%20cs/drenagem-bm02.xls'#$''.$go$1733"</definedName>
    <definedName name="SG_23_18_3">"'file:///d:/obra%20andrade/bm%2002%20-%20cs/drenagem-bm02.xls'#$''.$go$1733"</definedName>
    <definedName name="SG_23_18_4">"'file:///d:/obra%20andrade/bm%2002%20-%20cs/drenagem-bm02.xls'#$''.$go$1733"</definedName>
    <definedName name="SG_23_18_5">"'file:///d:/obra%20andrade/bm%2002%20-%20cs/drenagem-bm02.xls'#$''.$go$1733"</definedName>
    <definedName name="SG_23_18_6">"'file:///d:/obra%20andrade/bm%2002%20-%20cs/drenagem-bm02.xls'#$''.$go$1733"</definedName>
    <definedName name="SG_23_18_7">"'file:///d:/obra%20andrade/bm%2002%20-%20cs/drenagem-bm02.xls'#$''.$go$1733"</definedName>
    <definedName name="SG_23_19" localSheetId="4">#REF!</definedName>
    <definedName name="SG_23_19" localSheetId="5">#REF!</definedName>
    <definedName name="SG_23_19" localSheetId="6">#REF!</definedName>
    <definedName name="SG_23_19" localSheetId="8">#REF!</definedName>
    <definedName name="SG_23_19">#REF!</definedName>
    <definedName name="SG_23_19_2">"'file:///d:/obra%20andrade/bm%2002%20-%20cs/drenagem-bm02.xls'#$''.$gs$1737"</definedName>
    <definedName name="SG_23_19_3">"'file:///d:/obra%20andrade/bm%2002%20-%20cs/drenagem-bm02.xls'#$''.$gs$1737"</definedName>
    <definedName name="SG_23_19_4">"'file:///d:/obra%20andrade/bm%2002%20-%20cs/drenagem-bm02.xls'#$''.$gs$1737"</definedName>
    <definedName name="SG_23_19_5">"'file:///d:/obra%20andrade/bm%2002%20-%20cs/drenagem-bm02.xls'#$''.$gs$1737"</definedName>
    <definedName name="SG_23_19_6">"'file:///d:/obra%20andrade/bm%2002%20-%20cs/drenagem-bm02.xls'#$''.$gs$1737"</definedName>
    <definedName name="SG_23_19_7">"'file:///d:/obra%20andrade/bm%2002%20-%20cs/drenagem-bm02.xls'#$''.$gs$1737"</definedName>
    <definedName name="SG_23_20" localSheetId="4">#REF!</definedName>
    <definedName name="SG_23_20" localSheetId="5">#REF!</definedName>
    <definedName name="SG_23_20" localSheetId="6">#REF!</definedName>
    <definedName name="SG_23_20" localSheetId="8">#REF!</definedName>
    <definedName name="SG_23_20">#REF!</definedName>
    <definedName name="SG_23_20_2">"'file:///d:/obra%20andrade/bm%2002%20-%20cs/drenagem-bm02.xls'#$''.$gw$1741"</definedName>
    <definedName name="SG_23_20_3">"'file:///d:/obra%20andrade/bm%2002%20-%20cs/drenagem-bm02.xls'#$''.$gw$1741"</definedName>
    <definedName name="SG_23_20_4">"'file:///d:/obra%20andrade/bm%2002%20-%20cs/drenagem-bm02.xls'#$''.$gw$1741"</definedName>
    <definedName name="SG_23_20_5">"'file:///d:/obra%20andrade/bm%2002%20-%20cs/drenagem-bm02.xls'#$''.$gw$1741"</definedName>
    <definedName name="SG_23_20_6">"'file:///d:/obra%20andrade/bm%2002%20-%20cs/drenagem-bm02.xls'#$''.$gw$1741"</definedName>
    <definedName name="SG_23_20_7">"'file:///d:/obra%20andrade/bm%2002%20-%20cs/drenagem-bm02.xls'#$''.$gw$1741"</definedName>
    <definedName name="SG_23_21" localSheetId="4">#REF!</definedName>
    <definedName name="SG_23_21" localSheetId="5">#REF!</definedName>
    <definedName name="SG_23_21" localSheetId="6">#REF!</definedName>
    <definedName name="SG_23_21" localSheetId="8">#REF!</definedName>
    <definedName name="SG_23_21">#REF!</definedName>
    <definedName name="SG_23_21_2">"'file:///d:/obra%20andrade/bm%2002%20-%20cs/drenagem-bm02.xls'#$''.$ha$1745"</definedName>
    <definedName name="SG_23_21_3">"'file:///d:/obra%20andrade/bm%2002%20-%20cs/drenagem-bm02.xls'#$''.$ha$1745"</definedName>
    <definedName name="SG_23_21_4">"'file:///d:/obra%20andrade/bm%2002%20-%20cs/drenagem-bm02.xls'#$''.$ha$1745"</definedName>
    <definedName name="SG_23_21_5">"'file:///d:/obra%20andrade/bm%2002%20-%20cs/drenagem-bm02.xls'#$''.$ha$1745"</definedName>
    <definedName name="SG_23_21_6">"'file:///d:/obra%20andrade/bm%2002%20-%20cs/drenagem-bm02.xls'#$''.$ha$1745"</definedName>
    <definedName name="SG_23_21_7">"'file:///d:/obra%20andrade/bm%2002%20-%20cs/drenagem-bm02.xls'#$''.$ha$1745"</definedName>
    <definedName name="SG_23_22" localSheetId="4">#REF!</definedName>
    <definedName name="SG_23_22" localSheetId="5">#REF!</definedName>
    <definedName name="SG_23_22" localSheetId="6">#REF!</definedName>
    <definedName name="SG_23_22" localSheetId="8">#REF!</definedName>
    <definedName name="SG_23_22">#REF!</definedName>
    <definedName name="SG_23_22_2">"'file:///d:/obra%20andrade/bm%2002%20-%20cs/drenagem-bm02.xls'#$''.$he$1749"</definedName>
    <definedName name="SG_23_22_3">"'file:///d:/obra%20andrade/bm%2002%20-%20cs/drenagem-bm02.xls'#$''.$he$1749"</definedName>
    <definedName name="SG_23_22_4">"'file:///d:/obra%20andrade/bm%2002%20-%20cs/drenagem-bm02.xls'#$''.$he$1749"</definedName>
    <definedName name="SG_23_22_5">"'file:///d:/obra%20andrade/bm%2002%20-%20cs/drenagem-bm02.xls'#$''.$he$1749"</definedName>
    <definedName name="SG_23_22_6">"'file:///d:/obra%20andrade/bm%2002%20-%20cs/drenagem-bm02.xls'#$''.$he$1749"</definedName>
    <definedName name="SG_23_22_7">"'file:///d:/obra%20andrade/bm%2002%20-%20cs/drenagem-bm02.xls'#$''.$he$1749"</definedName>
    <definedName name="SG_23_23" localSheetId="4">#REF!</definedName>
    <definedName name="SG_23_23" localSheetId="5">#REF!</definedName>
    <definedName name="SG_23_23" localSheetId="6">#REF!</definedName>
    <definedName name="SG_23_23" localSheetId="8">#REF!</definedName>
    <definedName name="SG_23_23">#REF!</definedName>
    <definedName name="SG_23_23_2">"'file:///d:/obra%20andrade/bm%2002%20-%20cs/drenagem-bm02.xls'#$''.$hi$1753"</definedName>
    <definedName name="SG_23_23_3">"'file:///d:/obra%20andrade/bm%2002%20-%20cs/drenagem-bm02.xls'#$''.$hi$1753"</definedName>
    <definedName name="SG_23_23_4">"'file:///d:/obra%20andrade/bm%2002%20-%20cs/drenagem-bm02.xls'#$''.$hi$1753"</definedName>
    <definedName name="SG_23_23_5">"'file:///d:/obra%20andrade/bm%2002%20-%20cs/drenagem-bm02.xls'#$''.$hi$1753"</definedName>
    <definedName name="SG_23_23_6">"'file:///d:/obra%20andrade/bm%2002%20-%20cs/drenagem-bm02.xls'#$''.$hi$1753"</definedName>
    <definedName name="SG_23_23_7">"'file:///d:/obra%20andrade/bm%2002%20-%20cs/drenagem-bm02.xls'#$''.$hi$1753"</definedName>
    <definedName name="SG_23_24" localSheetId="4">#REF!</definedName>
    <definedName name="SG_23_24" localSheetId="5">#REF!</definedName>
    <definedName name="SG_23_24" localSheetId="6">#REF!</definedName>
    <definedName name="SG_23_24" localSheetId="8">#REF!</definedName>
    <definedName name="SG_23_24">#REF!</definedName>
    <definedName name="SG_23_24_2">"'file:///d:/obra%20andrade/bm%2002%20-%20cs/drenagem-bm02.xls'#$''.$hm$1757"</definedName>
    <definedName name="SG_23_24_3">"'file:///d:/obra%20andrade/bm%2002%20-%20cs/drenagem-bm02.xls'#$''.$hm$1757"</definedName>
    <definedName name="SG_23_24_4">"'file:///d:/obra%20andrade/bm%2002%20-%20cs/drenagem-bm02.xls'#$''.$hm$1757"</definedName>
    <definedName name="SG_23_24_5">"'file:///d:/obra%20andrade/bm%2002%20-%20cs/drenagem-bm02.xls'#$''.$hm$1757"</definedName>
    <definedName name="SG_23_24_6">"'file:///d:/obra%20andrade/bm%2002%20-%20cs/drenagem-bm02.xls'#$''.$hm$1757"</definedName>
    <definedName name="SG_23_24_7">"'file:///d:/obra%20andrade/bm%2002%20-%20cs/drenagem-bm02.xls'#$''.$hm$1757"</definedName>
    <definedName name="SG_23_25" localSheetId="4">#REF!</definedName>
    <definedName name="SG_23_25" localSheetId="5">#REF!</definedName>
    <definedName name="SG_23_25" localSheetId="6">#REF!</definedName>
    <definedName name="SG_23_25" localSheetId="8">#REF!</definedName>
    <definedName name="SG_23_25">#REF!</definedName>
    <definedName name="SG_23_25_2">"'file:///d:/obra%20andrade/bm%2002%20-%20cs/drenagem-bm02.xls'#$''.$hq$1761"</definedName>
    <definedName name="SG_23_25_3">"'file:///d:/obra%20andrade/bm%2002%20-%20cs/drenagem-bm02.xls'#$''.$hq$1761"</definedName>
    <definedName name="SG_23_25_4">"'file:///d:/obra%20andrade/bm%2002%20-%20cs/drenagem-bm02.xls'#$''.$hq$1761"</definedName>
    <definedName name="SG_23_25_5">"'file:///d:/obra%20andrade/bm%2002%20-%20cs/drenagem-bm02.xls'#$''.$hq$1761"</definedName>
    <definedName name="SG_23_25_6">"'file:///d:/obra%20andrade/bm%2002%20-%20cs/drenagem-bm02.xls'#$''.$hq$1761"</definedName>
    <definedName name="SG_23_25_7">"'file:///d:/obra%20andrade/bm%2002%20-%20cs/drenagem-bm02.xls'#$''.$hq$1761"</definedName>
    <definedName name="SG_24_01" localSheetId="4">#REF!</definedName>
    <definedName name="SG_24_01" localSheetId="5">#REF!</definedName>
    <definedName name="SG_24_01" localSheetId="6">#REF!</definedName>
    <definedName name="SG_24_01" localSheetId="8">#REF!</definedName>
    <definedName name="SG_24_01">#REF!</definedName>
    <definedName name="SG_24_01_2">"'file:///d:/obra%20andrade/bm%2002%20-%20cs/drenagem-bm02.xls'#$''.$hw$1767"</definedName>
    <definedName name="SG_24_01_3">"'file:///d:/obra%20andrade/bm%2002%20-%20cs/drenagem-bm02.xls'#$''.$hw$1767"</definedName>
    <definedName name="SG_24_01_4">"'file:///d:/obra%20andrade/bm%2002%20-%20cs/drenagem-bm02.xls'#$''.$hw$1767"</definedName>
    <definedName name="SG_24_01_5">"'file:///d:/obra%20andrade/bm%2002%20-%20cs/drenagem-bm02.xls'#$''.$hw$1767"</definedName>
    <definedName name="SG_24_01_6">"'file:///d:/obra%20andrade/bm%2002%20-%20cs/drenagem-bm02.xls'#$''.$hw$1767"</definedName>
    <definedName name="SG_24_01_7">"'file:///d:/obra%20andrade/bm%2002%20-%20cs/drenagem-bm02.xls'#$''.$hw$1767"</definedName>
    <definedName name="SG_24_02" localSheetId="4">#REF!</definedName>
    <definedName name="SG_24_02" localSheetId="5">#REF!</definedName>
    <definedName name="SG_24_02" localSheetId="6">#REF!</definedName>
    <definedName name="SG_24_02" localSheetId="8">#REF!</definedName>
    <definedName name="SG_24_02">#REF!</definedName>
    <definedName name="SG_24_02_2">"'file:///d:/obra%20andrade/bm%2002%20-%20cs/drenagem-bm02.xls'#$''.$ia$1771"</definedName>
    <definedName name="SG_24_02_3">"'file:///d:/obra%20andrade/bm%2002%20-%20cs/drenagem-bm02.xls'#$''.$ia$1771"</definedName>
    <definedName name="SG_24_02_4">"'file:///d:/obra%20andrade/bm%2002%20-%20cs/drenagem-bm02.xls'#$''.$ia$1771"</definedName>
    <definedName name="SG_24_02_5">"'file:///d:/obra%20andrade/bm%2002%20-%20cs/drenagem-bm02.xls'#$''.$ia$1771"</definedName>
    <definedName name="SG_24_02_6">"'file:///d:/obra%20andrade/bm%2002%20-%20cs/drenagem-bm02.xls'#$''.$ia$1771"</definedName>
    <definedName name="SG_24_02_7">"'file:///d:/obra%20andrade/bm%2002%20-%20cs/drenagem-bm02.xls'#$''.$ia$1771"</definedName>
    <definedName name="SG_24_03" localSheetId="4">#REF!</definedName>
    <definedName name="SG_24_03" localSheetId="5">#REF!</definedName>
    <definedName name="SG_24_03" localSheetId="6">#REF!</definedName>
    <definedName name="SG_24_03" localSheetId="8">#REF!</definedName>
    <definedName name="SG_24_03">#REF!</definedName>
    <definedName name="SG_24_03_2">"'file:///d:/obra%20andrade/bm%2002%20-%20cs/drenagem-bm02.xls'#$''.$ie$1775"</definedName>
    <definedName name="SG_24_03_3">"'file:///d:/obra%20andrade/bm%2002%20-%20cs/drenagem-bm02.xls'#$''.$ie$1775"</definedName>
    <definedName name="SG_24_03_4">"'file:///d:/obra%20andrade/bm%2002%20-%20cs/drenagem-bm02.xls'#$''.$ie$1775"</definedName>
    <definedName name="SG_24_03_5">"'file:///d:/obra%20andrade/bm%2002%20-%20cs/drenagem-bm02.xls'#$''.$ie$1775"</definedName>
    <definedName name="SG_24_03_6">"'file:///d:/obra%20andrade/bm%2002%20-%20cs/drenagem-bm02.xls'#$''.$ie$1775"</definedName>
    <definedName name="SG_24_03_7">"'file:///d:/obra%20andrade/bm%2002%20-%20cs/drenagem-bm02.xls'#$''.$ie$1775"</definedName>
    <definedName name="SG_24_04" localSheetId="4">#REF!</definedName>
    <definedName name="SG_24_04" localSheetId="5">#REF!</definedName>
    <definedName name="SG_24_04" localSheetId="6">#REF!</definedName>
    <definedName name="SG_24_04" localSheetId="8">#REF!</definedName>
    <definedName name="SG_24_04">#REF!</definedName>
    <definedName name="SG_24_04_2">"'file:///d:/obra%20andrade/bm%2002%20-%20cs/drenagem-bm02.xls'#$''.$ii$1779"</definedName>
    <definedName name="SG_24_04_3">"'file:///d:/obra%20andrade/bm%2002%20-%20cs/drenagem-bm02.xls'#$''.$ii$1779"</definedName>
    <definedName name="SG_24_04_4">"'file:///d:/obra%20andrade/bm%2002%20-%20cs/drenagem-bm02.xls'#$''.$ii$1779"</definedName>
    <definedName name="SG_24_04_5">"'file:///d:/obra%20andrade/bm%2002%20-%20cs/drenagem-bm02.xls'#$''.$ii$1779"</definedName>
    <definedName name="SG_24_04_6">"'file:///d:/obra%20andrade/bm%2002%20-%20cs/drenagem-bm02.xls'#$''.$ii$1779"</definedName>
    <definedName name="SG_24_04_7">"'file:///d:/obra%20andrade/bm%2002%20-%20cs/drenagem-bm02.xls'#$''.$ii$1779"</definedName>
    <definedName name="SG_24_05" localSheetId="4">#REF!</definedName>
    <definedName name="SG_24_05" localSheetId="5">#REF!</definedName>
    <definedName name="SG_24_05" localSheetId="6">#REF!</definedName>
    <definedName name="SG_24_05" localSheetId="8">#REF!</definedName>
    <definedName name="SG_24_05">#REF!</definedName>
    <definedName name="SG_24_05_2">"'file:///d:/obra%20andrade/bm%2002%20-%20cs/drenagem-bm02.xls'#$''.$im$1783"</definedName>
    <definedName name="SG_24_05_3">"'file:///d:/obra%20andrade/bm%2002%20-%20cs/drenagem-bm02.xls'#$''.$im$1783"</definedName>
    <definedName name="SG_24_05_4">"'file:///d:/obra%20andrade/bm%2002%20-%20cs/drenagem-bm02.xls'#$''.$im$1783"</definedName>
    <definedName name="SG_24_05_5">"'file:///d:/obra%20andrade/bm%2002%20-%20cs/drenagem-bm02.xls'#$''.$im$1783"</definedName>
    <definedName name="SG_24_05_6">"'file:///d:/obra%20andrade/bm%2002%20-%20cs/drenagem-bm02.xls'#$''.$im$1783"</definedName>
    <definedName name="SG_24_05_7">"'file:///d:/obra%20andrade/bm%2002%20-%20cs/drenagem-bm02.xls'#$''.$im$1783"</definedName>
    <definedName name="SG_24_06" localSheetId="4">#REF!</definedName>
    <definedName name="SG_24_06" localSheetId="5">#REF!</definedName>
    <definedName name="SG_24_06" localSheetId="6">#REF!</definedName>
    <definedName name="SG_24_06" localSheetId="8">#REF!</definedName>
    <definedName name="SG_24_06">#REF!</definedName>
    <definedName name="SG_24_06_2">"'file:///d:/obra%20andrade/bm%2002%20-%20cs/drenagem-bm02.xls'#$''.$iq$1787"</definedName>
    <definedName name="SG_24_06_3">"'file:///d:/obra%20andrade/bm%2002%20-%20cs/drenagem-bm02.xls'#$''.$iq$1787"</definedName>
    <definedName name="SG_24_06_4">"'file:///d:/obra%20andrade/bm%2002%20-%20cs/drenagem-bm02.xls'#$''.$iq$1787"</definedName>
    <definedName name="SG_24_06_5">"'file:///d:/obra%20andrade/bm%2002%20-%20cs/drenagem-bm02.xls'#$''.$iq$1787"</definedName>
    <definedName name="SG_24_06_6">"'file:///d:/obra%20andrade/bm%2002%20-%20cs/drenagem-bm02.xls'#$''.$iq$1787"</definedName>
    <definedName name="SG_24_06_7">"'file:///d:/obra%20andrade/bm%2002%20-%20cs/drenagem-bm02.xls'#$''.$iq$1787"</definedName>
    <definedName name="SG_24_07" localSheetId="4">#REF!</definedName>
    <definedName name="SG_24_07" localSheetId="5">#REF!</definedName>
    <definedName name="SG_24_07" localSheetId="6">#REF!</definedName>
    <definedName name="SG_24_07" localSheetId="8">#REF!</definedName>
    <definedName name="SG_24_07">#REF!</definedName>
    <definedName name="SG_24_07_2">"'file:///d:/obra%20andrade/bm%2002%20-%20cs/drenagem-bm02.xls'#$''.$iu$1791"</definedName>
    <definedName name="SG_24_07_3">"'file:///d:/obra%20andrade/bm%2002%20-%20cs/drenagem-bm02.xls'#$''.$iu$1791"</definedName>
    <definedName name="SG_24_07_4">"'file:///d:/obra%20andrade/bm%2002%20-%20cs/drenagem-bm02.xls'#$''.$iu$1791"</definedName>
    <definedName name="SG_24_07_5">"'file:///d:/obra%20andrade/bm%2002%20-%20cs/drenagem-bm02.xls'#$''.$iu$1791"</definedName>
    <definedName name="SG_24_07_6">"'file:///d:/obra%20andrade/bm%2002%20-%20cs/drenagem-bm02.xls'#$''.$iu$1791"</definedName>
    <definedName name="SG_24_07_7">"'file:///d:/obra%20andrade/bm%2002%20-%20cs/drenagem-bm02.xls'#$''.$iu$1791"</definedName>
    <definedName name="SG_24_08" localSheetId="4">#REF!</definedName>
    <definedName name="SG_24_08" localSheetId="5">#REF!</definedName>
    <definedName name="SG_24_08" localSheetId="6">#REF!</definedName>
    <definedName name="SG_24_08" localSheetId="8">#REF!</definedName>
    <definedName name="SG_24_08">#REF!</definedName>
    <definedName name="SG_24_08_2">"'file:///d:/obra%20andrade/bm%2002%20-%20cs/drenagem-bm02.xls'#$''.$c$1795"</definedName>
    <definedName name="SG_24_08_3">"'file:///d:/obra%20andrade/bm%2002%20-%20cs/drenagem-bm02.xls'#$''.$c$1795"</definedName>
    <definedName name="SG_24_08_4">"'file:///d:/obra%20andrade/bm%2002%20-%20cs/drenagem-bm02.xls'#$''.$c$1795"</definedName>
    <definedName name="SG_24_08_5">"'file:///d:/obra%20andrade/bm%2002%20-%20cs/drenagem-bm02.xls'#$''.$c$1795"</definedName>
    <definedName name="SG_24_08_6">"'file:///d:/obra%20andrade/bm%2002%20-%20cs/drenagem-bm02.xls'#$''.$c$1795"</definedName>
    <definedName name="SG_24_08_7">"'file:///d:/obra%20andrade/bm%2002%20-%20cs/drenagem-bm02.xls'#$''.$c$1795"</definedName>
    <definedName name="SG_24_09" localSheetId="4">#REF!</definedName>
    <definedName name="SG_24_09" localSheetId="5">#REF!</definedName>
    <definedName name="SG_24_09" localSheetId="6">#REF!</definedName>
    <definedName name="SG_24_09" localSheetId="8">#REF!</definedName>
    <definedName name="SG_24_09">#REF!</definedName>
    <definedName name="SG_24_09_2">"'file:///d:/obra%20andrade/bm%2002%20-%20cs/drenagem-bm02.xls'#$''.$g$1799"</definedName>
    <definedName name="SG_24_09_3">"'file:///d:/obra%20andrade/bm%2002%20-%20cs/drenagem-bm02.xls'#$''.$g$1799"</definedName>
    <definedName name="SG_24_09_4">"'file:///d:/obra%20andrade/bm%2002%20-%20cs/drenagem-bm02.xls'#$''.$g$1799"</definedName>
    <definedName name="SG_24_09_5">"'file:///d:/obra%20andrade/bm%2002%20-%20cs/drenagem-bm02.xls'#$''.$g$1799"</definedName>
    <definedName name="SG_24_09_6">"'file:///d:/obra%20andrade/bm%2002%20-%20cs/drenagem-bm02.xls'#$''.$g$1799"</definedName>
    <definedName name="SG_24_09_7">"'file:///d:/obra%20andrade/bm%2002%20-%20cs/drenagem-bm02.xls'#$''.$g$1799"</definedName>
    <definedName name="SG_24_10" localSheetId="4">#REF!</definedName>
    <definedName name="SG_24_10" localSheetId="5">#REF!</definedName>
    <definedName name="SG_24_10" localSheetId="6">#REF!</definedName>
    <definedName name="SG_24_10" localSheetId="8">#REF!</definedName>
    <definedName name="SG_24_10">#REF!</definedName>
    <definedName name="SG_24_10_2">"'file:///d:/obra%20andrade/bm%2002%20-%20cs/drenagem-bm02.xls'#$''.$k$1803"</definedName>
    <definedName name="SG_24_10_3">"'file:///d:/obra%20andrade/bm%2002%20-%20cs/drenagem-bm02.xls'#$''.$k$1803"</definedName>
    <definedName name="SG_24_10_4">"'file:///d:/obra%20andrade/bm%2002%20-%20cs/drenagem-bm02.xls'#$''.$k$1803"</definedName>
    <definedName name="SG_24_10_5">"'file:///d:/obra%20andrade/bm%2002%20-%20cs/drenagem-bm02.xls'#$''.$k$1803"</definedName>
    <definedName name="SG_24_10_6">"'file:///d:/obra%20andrade/bm%2002%20-%20cs/drenagem-bm02.xls'#$''.$k$1803"</definedName>
    <definedName name="SG_24_10_7">"'file:///d:/obra%20andrade/bm%2002%20-%20cs/drenagem-bm02.xls'#$''.$k$1803"</definedName>
    <definedName name="SG_24_11" localSheetId="4">#REF!</definedName>
    <definedName name="SG_24_11" localSheetId="5">#REF!</definedName>
    <definedName name="SG_24_11" localSheetId="6">#REF!</definedName>
    <definedName name="SG_24_11" localSheetId="8">#REF!</definedName>
    <definedName name="SG_24_11">#REF!</definedName>
    <definedName name="SG_24_11_2">"'file:///d:/obra%20andrade/bm%2002%20-%20cs/drenagem-bm02.xls'#$''.$o$1807"</definedName>
    <definedName name="SG_24_11_3">"'file:///d:/obra%20andrade/bm%2002%20-%20cs/drenagem-bm02.xls'#$''.$o$1807"</definedName>
    <definedName name="SG_24_11_4">"'file:///d:/obra%20andrade/bm%2002%20-%20cs/drenagem-bm02.xls'#$''.$o$1807"</definedName>
    <definedName name="SG_24_11_5">"'file:///d:/obra%20andrade/bm%2002%20-%20cs/drenagem-bm02.xls'#$''.$o$1807"</definedName>
    <definedName name="SG_24_11_6">"'file:///d:/obra%20andrade/bm%2002%20-%20cs/drenagem-bm02.xls'#$''.$o$1807"</definedName>
    <definedName name="SG_24_11_7">"'file:///d:/obra%20andrade/bm%2002%20-%20cs/drenagem-bm02.xls'#$''.$o$1807"</definedName>
    <definedName name="SG_24_12" localSheetId="4">#REF!</definedName>
    <definedName name="SG_24_12" localSheetId="5">#REF!</definedName>
    <definedName name="SG_24_12" localSheetId="6">#REF!</definedName>
    <definedName name="SG_24_12" localSheetId="8">#REF!</definedName>
    <definedName name="SG_24_12">#REF!</definedName>
    <definedName name="SG_24_12_2">"'file:///d:/obra%20andrade/bm%2002%20-%20cs/drenagem-bm02.xls'#$''.$s$1811"</definedName>
    <definedName name="SG_24_12_3">"'file:///d:/obra%20andrade/bm%2002%20-%20cs/drenagem-bm02.xls'#$''.$s$1811"</definedName>
    <definedName name="SG_24_12_4">"'file:///d:/obra%20andrade/bm%2002%20-%20cs/drenagem-bm02.xls'#$''.$s$1811"</definedName>
    <definedName name="SG_24_12_5">"'file:///d:/obra%20andrade/bm%2002%20-%20cs/drenagem-bm02.xls'#$''.$s$1811"</definedName>
    <definedName name="SG_24_12_6">"'file:///d:/obra%20andrade/bm%2002%20-%20cs/drenagem-bm02.xls'#$''.$s$1811"</definedName>
    <definedName name="SG_24_12_7">"'file:///d:/obra%20andrade/bm%2002%20-%20cs/drenagem-bm02.xls'#$''.$s$1811"</definedName>
    <definedName name="SG_24_13" localSheetId="4">#REF!</definedName>
    <definedName name="SG_24_13" localSheetId="5">#REF!</definedName>
    <definedName name="SG_24_13" localSheetId="6">#REF!</definedName>
    <definedName name="SG_24_13" localSheetId="8">#REF!</definedName>
    <definedName name="SG_24_13">#REF!</definedName>
    <definedName name="SG_24_13_2">"'file:///d:/obra%20andrade/bm%2002%20-%20cs/drenagem-bm02.xls'#$''.$w$1815"</definedName>
    <definedName name="SG_24_13_3">"'file:///d:/obra%20andrade/bm%2002%20-%20cs/drenagem-bm02.xls'#$''.$w$1815"</definedName>
    <definedName name="SG_24_13_4">"'file:///d:/obra%20andrade/bm%2002%20-%20cs/drenagem-bm02.xls'#$''.$w$1815"</definedName>
    <definedName name="SG_24_13_5">"'file:///d:/obra%20andrade/bm%2002%20-%20cs/drenagem-bm02.xls'#$''.$w$1815"</definedName>
    <definedName name="SG_24_13_6">"'file:///d:/obra%20andrade/bm%2002%20-%20cs/drenagem-bm02.xls'#$''.$w$1815"</definedName>
    <definedName name="SG_24_13_7">"'file:///d:/obra%20andrade/bm%2002%20-%20cs/drenagem-bm02.xls'#$''.$w$1815"</definedName>
    <definedName name="SG_24_14" localSheetId="4">#REF!</definedName>
    <definedName name="SG_24_14" localSheetId="5">#REF!</definedName>
    <definedName name="SG_24_14" localSheetId="6">#REF!</definedName>
    <definedName name="SG_24_14" localSheetId="8">#REF!</definedName>
    <definedName name="SG_24_14">#REF!</definedName>
    <definedName name="SG_24_14_2">"'file:///d:/obra%20andrade/bm%2002%20-%20cs/drenagem-bm02.xls'#$''.$aa$1819"</definedName>
    <definedName name="SG_24_14_3">"'file:///d:/obra%20andrade/bm%2002%20-%20cs/drenagem-bm02.xls'#$''.$aa$1819"</definedName>
    <definedName name="SG_24_14_4">"'file:///d:/obra%20andrade/bm%2002%20-%20cs/drenagem-bm02.xls'#$''.$aa$1819"</definedName>
    <definedName name="SG_24_14_5">"'file:///d:/obra%20andrade/bm%2002%20-%20cs/drenagem-bm02.xls'#$''.$aa$1819"</definedName>
    <definedName name="SG_24_14_6">"'file:///d:/obra%20andrade/bm%2002%20-%20cs/drenagem-bm02.xls'#$''.$aa$1819"</definedName>
    <definedName name="SG_24_14_7">"'file:///d:/obra%20andrade/bm%2002%20-%20cs/drenagem-bm02.xls'#$''.$aa$1819"</definedName>
    <definedName name="SG_24_15" localSheetId="4">#REF!</definedName>
    <definedName name="SG_24_15" localSheetId="5">#REF!</definedName>
    <definedName name="SG_24_15" localSheetId="6">#REF!</definedName>
    <definedName name="SG_24_15" localSheetId="8">#REF!</definedName>
    <definedName name="SG_24_15">#REF!</definedName>
    <definedName name="SG_24_15_2">"'file:///d:/obra%20andrade/bm%2002%20-%20cs/drenagem-bm02.xls'#$''.$ae$1823"</definedName>
    <definedName name="SG_24_15_3">"'file:///d:/obra%20andrade/bm%2002%20-%20cs/drenagem-bm02.xls'#$''.$ae$1823"</definedName>
    <definedName name="SG_24_15_4">"'file:///d:/obra%20andrade/bm%2002%20-%20cs/drenagem-bm02.xls'#$''.$ae$1823"</definedName>
    <definedName name="SG_24_15_5">"'file:///d:/obra%20andrade/bm%2002%20-%20cs/drenagem-bm02.xls'#$''.$ae$1823"</definedName>
    <definedName name="SG_24_15_6">"'file:///d:/obra%20andrade/bm%2002%20-%20cs/drenagem-bm02.xls'#$''.$ae$1823"</definedName>
    <definedName name="SG_24_15_7">"'file:///d:/obra%20andrade/bm%2002%20-%20cs/drenagem-bm02.xls'#$''.$ae$1823"</definedName>
    <definedName name="SG_24_16" localSheetId="4">#REF!</definedName>
    <definedName name="SG_24_16" localSheetId="5">#REF!</definedName>
    <definedName name="SG_24_16" localSheetId="6">#REF!</definedName>
    <definedName name="SG_24_16" localSheetId="8">#REF!</definedName>
    <definedName name="SG_24_16">#REF!</definedName>
    <definedName name="SG_24_16_2">"'file:///d:/obra%20andrade/bm%2002%20-%20cs/drenagem-bm02.xls'#$''.$ai$1827"</definedName>
    <definedName name="SG_24_16_3">"'file:///d:/obra%20andrade/bm%2002%20-%20cs/drenagem-bm02.xls'#$''.$ai$1827"</definedName>
    <definedName name="SG_24_16_4">"'file:///d:/obra%20andrade/bm%2002%20-%20cs/drenagem-bm02.xls'#$''.$ai$1827"</definedName>
    <definedName name="SG_24_16_5">"'file:///d:/obra%20andrade/bm%2002%20-%20cs/drenagem-bm02.xls'#$''.$ai$1827"</definedName>
    <definedName name="SG_24_16_6">"'file:///d:/obra%20andrade/bm%2002%20-%20cs/drenagem-bm02.xls'#$''.$ai$1827"</definedName>
    <definedName name="SG_24_16_7">"'file:///d:/obra%20andrade/bm%2002%20-%20cs/drenagem-bm02.xls'#$''.$ai$1827"</definedName>
    <definedName name="SG_24_17" localSheetId="4">#REF!</definedName>
    <definedName name="SG_24_17" localSheetId="5">#REF!</definedName>
    <definedName name="SG_24_17" localSheetId="6">#REF!</definedName>
    <definedName name="SG_24_17" localSheetId="8">#REF!</definedName>
    <definedName name="SG_24_17">#REF!</definedName>
    <definedName name="SG_24_17_2">"'file:///d:/obra%20andrade/bm%2002%20-%20cs/drenagem-bm02.xls'#$''.$am$1831"</definedName>
    <definedName name="SG_24_17_3">"'file:///d:/obra%20andrade/bm%2002%20-%20cs/drenagem-bm02.xls'#$''.$am$1831"</definedName>
    <definedName name="SG_24_17_4">"'file:///d:/obra%20andrade/bm%2002%20-%20cs/drenagem-bm02.xls'#$''.$am$1831"</definedName>
    <definedName name="SG_24_17_5">"'file:///d:/obra%20andrade/bm%2002%20-%20cs/drenagem-bm02.xls'#$''.$am$1831"</definedName>
    <definedName name="SG_24_17_6">"'file:///d:/obra%20andrade/bm%2002%20-%20cs/drenagem-bm02.xls'#$''.$am$1831"</definedName>
    <definedName name="SG_24_17_7">"'file:///d:/obra%20andrade/bm%2002%20-%20cs/drenagem-bm02.xls'#$''.$am$1831"</definedName>
    <definedName name="SG_24_18" localSheetId="4">#REF!</definedName>
    <definedName name="SG_24_18" localSheetId="5">#REF!</definedName>
    <definedName name="SG_24_18" localSheetId="6">#REF!</definedName>
    <definedName name="SG_24_18" localSheetId="8">#REF!</definedName>
    <definedName name="SG_24_18">#REF!</definedName>
    <definedName name="SG_24_18_2">"'file:///d:/obra%20andrade/bm%2002%20-%20cs/drenagem-bm02.xls'#$''.$aq$1835"</definedName>
    <definedName name="SG_24_18_3">"'file:///d:/obra%20andrade/bm%2002%20-%20cs/drenagem-bm02.xls'#$''.$aq$1835"</definedName>
    <definedName name="SG_24_18_4">"'file:///d:/obra%20andrade/bm%2002%20-%20cs/drenagem-bm02.xls'#$''.$aq$1835"</definedName>
    <definedName name="SG_24_18_5">"'file:///d:/obra%20andrade/bm%2002%20-%20cs/drenagem-bm02.xls'#$''.$aq$1835"</definedName>
    <definedName name="SG_24_18_6">"'file:///d:/obra%20andrade/bm%2002%20-%20cs/drenagem-bm02.xls'#$''.$aq$1835"</definedName>
    <definedName name="SG_24_18_7">"'file:///d:/obra%20andrade/bm%2002%20-%20cs/drenagem-bm02.xls'#$''.$aq$1835"</definedName>
    <definedName name="SG_24_19" localSheetId="4">#REF!</definedName>
    <definedName name="SG_24_19" localSheetId="5">#REF!</definedName>
    <definedName name="SG_24_19" localSheetId="6">#REF!</definedName>
    <definedName name="SG_24_19" localSheetId="8">#REF!</definedName>
    <definedName name="SG_24_19">#REF!</definedName>
    <definedName name="SG_24_19_2">"'file:///d:/obra%20andrade/bm%2002%20-%20cs/drenagem-bm02.xls'#$''.$au$1839"</definedName>
    <definedName name="SG_24_19_3">"'file:///d:/obra%20andrade/bm%2002%20-%20cs/drenagem-bm02.xls'#$''.$au$1839"</definedName>
    <definedName name="SG_24_19_4">"'file:///d:/obra%20andrade/bm%2002%20-%20cs/drenagem-bm02.xls'#$''.$au$1839"</definedName>
    <definedName name="SG_24_19_5">"'file:///d:/obra%20andrade/bm%2002%20-%20cs/drenagem-bm02.xls'#$''.$au$1839"</definedName>
    <definedName name="SG_24_19_6">"'file:///d:/obra%20andrade/bm%2002%20-%20cs/drenagem-bm02.xls'#$''.$au$1839"</definedName>
    <definedName name="SG_24_19_7">"'file:///d:/obra%20andrade/bm%2002%20-%20cs/drenagem-bm02.xls'#$''.$au$1839"</definedName>
    <definedName name="SG_24_20" localSheetId="4">#REF!</definedName>
    <definedName name="SG_24_20" localSheetId="5">#REF!</definedName>
    <definedName name="SG_24_20" localSheetId="6">#REF!</definedName>
    <definedName name="SG_24_20" localSheetId="8">#REF!</definedName>
    <definedName name="SG_24_20">#REF!</definedName>
    <definedName name="SG_24_20_2">"'file:///d:/obra%20andrade/bm%2002%20-%20cs/drenagem-bm02.xls'#$''.$ay$1843"</definedName>
    <definedName name="SG_24_20_3">"'file:///d:/obra%20andrade/bm%2002%20-%20cs/drenagem-bm02.xls'#$''.$ay$1843"</definedName>
    <definedName name="SG_24_20_4">"'file:///d:/obra%20andrade/bm%2002%20-%20cs/drenagem-bm02.xls'#$''.$ay$1843"</definedName>
    <definedName name="SG_24_20_5">"'file:///d:/obra%20andrade/bm%2002%20-%20cs/drenagem-bm02.xls'#$''.$ay$1843"</definedName>
    <definedName name="SG_24_20_6">"'file:///d:/obra%20andrade/bm%2002%20-%20cs/drenagem-bm02.xls'#$''.$ay$1843"</definedName>
    <definedName name="SG_24_20_7">"'file:///d:/obra%20andrade/bm%2002%20-%20cs/drenagem-bm02.xls'#$''.$ay$1843"</definedName>
    <definedName name="SG_24_21" localSheetId="4">#REF!</definedName>
    <definedName name="SG_24_21" localSheetId="5">#REF!</definedName>
    <definedName name="SG_24_21" localSheetId="6">#REF!</definedName>
    <definedName name="SG_24_21" localSheetId="8">#REF!</definedName>
    <definedName name="SG_24_21">#REF!</definedName>
    <definedName name="SG_24_21_2">"'file:///d:/obra%20andrade/bm%2002%20-%20cs/drenagem-bm02.xls'#$''.$bc$1847"</definedName>
    <definedName name="SG_24_21_3">"'file:///d:/obra%20andrade/bm%2002%20-%20cs/drenagem-bm02.xls'#$''.$bc$1847"</definedName>
    <definedName name="SG_24_21_4">"'file:///d:/obra%20andrade/bm%2002%20-%20cs/drenagem-bm02.xls'#$''.$bc$1847"</definedName>
    <definedName name="SG_24_21_5">"'file:///d:/obra%20andrade/bm%2002%20-%20cs/drenagem-bm02.xls'#$''.$bc$1847"</definedName>
    <definedName name="SG_24_21_6">"'file:///d:/obra%20andrade/bm%2002%20-%20cs/drenagem-bm02.xls'#$''.$bc$1847"</definedName>
    <definedName name="SG_24_21_7">"'file:///d:/obra%20andrade/bm%2002%20-%20cs/drenagem-bm02.xls'#$''.$bc$1847"</definedName>
    <definedName name="SG_24_22" localSheetId="4">#REF!</definedName>
    <definedName name="SG_24_22" localSheetId="5">#REF!</definedName>
    <definedName name="SG_24_22" localSheetId="6">#REF!</definedName>
    <definedName name="SG_24_22" localSheetId="8">#REF!</definedName>
    <definedName name="SG_24_22">#REF!</definedName>
    <definedName name="SG_24_22_2">"'file:///d:/obra%20andrade/bm%2002%20-%20cs/drenagem-bm02.xls'#$''.$bg$1851"</definedName>
    <definedName name="SG_24_22_3">"'file:///d:/obra%20andrade/bm%2002%20-%20cs/drenagem-bm02.xls'#$''.$bg$1851"</definedName>
    <definedName name="SG_24_22_4">"'file:///d:/obra%20andrade/bm%2002%20-%20cs/drenagem-bm02.xls'#$''.$bg$1851"</definedName>
    <definedName name="SG_24_22_5">"'file:///d:/obra%20andrade/bm%2002%20-%20cs/drenagem-bm02.xls'#$''.$bg$1851"</definedName>
    <definedName name="SG_24_22_6">"'file:///d:/obra%20andrade/bm%2002%20-%20cs/drenagem-bm02.xls'#$''.$bg$1851"</definedName>
    <definedName name="SG_24_22_7">"'file:///d:/obra%20andrade/bm%2002%20-%20cs/drenagem-bm02.xls'#$''.$bg$1851"</definedName>
    <definedName name="SG_24_23" localSheetId="4">#REF!</definedName>
    <definedName name="SG_24_23" localSheetId="5">#REF!</definedName>
    <definedName name="SG_24_23" localSheetId="6">#REF!</definedName>
    <definedName name="SG_24_23" localSheetId="8">#REF!</definedName>
    <definedName name="SG_24_23">#REF!</definedName>
    <definedName name="SG_24_23_2">"'file:///d:/obra%20andrade/bm%2002%20-%20cs/drenagem-bm02.xls'#$''.$bk$1855"</definedName>
    <definedName name="SG_24_23_3">"'file:///d:/obra%20andrade/bm%2002%20-%20cs/drenagem-bm02.xls'#$''.$bk$1855"</definedName>
    <definedName name="SG_24_23_4">"'file:///d:/obra%20andrade/bm%2002%20-%20cs/drenagem-bm02.xls'#$''.$bk$1855"</definedName>
    <definedName name="SG_24_23_5">"'file:///d:/obra%20andrade/bm%2002%20-%20cs/drenagem-bm02.xls'#$''.$bk$1855"</definedName>
    <definedName name="SG_24_23_6">"'file:///d:/obra%20andrade/bm%2002%20-%20cs/drenagem-bm02.xls'#$''.$bk$1855"</definedName>
    <definedName name="SG_24_23_7">"'file:///d:/obra%20andrade/bm%2002%20-%20cs/drenagem-bm02.xls'#$''.$bk$1855"</definedName>
    <definedName name="SG_24_24" localSheetId="4">#REF!</definedName>
    <definedName name="SG_24_24" localSheetId="5">#REF!</definedName>
    <definedName name="SG_24_24" localSheetId="6">#REF!</definedName>
    <definedName name="SG_24_24" localSheetId="8">#REF!</definedName>
    <definedName name="SG_24_24">#REF!</definedName>
    <definedName name="SG_24_24_2">"'file:///d:/obra%20andrade/bm%2002%20-%20cs/drenagem-bm02.xls'#$''.$bo$1859"</definedName>
    <definedName name="SG_24_24_3">"'file:///d:/obra%20andrade/bm%2002%20-%20cs/drenagem-bm02.xls'#$''.$bo$1859"</definedName>
    <definedName name="SG_24_24_4">"'file:///d:/obra%20andrade/bm%2002%20-%20cs/drenagem-bm02.xls'#$''.$bo$1859"</definedName>
    <definedName name="SG_24_24_5">"'file:///d:/obra%20andrade/bm%2002%20-%20cs/drenagem-bm02.xls'#$''.$bo$1859"</definedName>
    <definedName name="SG_24_24_6">"'file:///d:/obra%20andrade/bm%2002%20-%20cs/drenagem-bm02.xls'#$''.$bo$1859"</definedName>
    <definedName name="SG_24_24_7">"'file:///d:/obra%20andrade/bm%2002%20-%20cs/drenagem-bm02.xls'#$''.$bo$1859"</definedName>
    <definedName name="SG_24_25" localSheetId="4">#REF!</definedName>
    <definedName name="SG_24_25" localSheetId="5">#REF!</definedName>
    <definedName name="SG_24_25" localSheetId="6">#REF!</definedName>
    <definedName name="SG_24_25" localSheetId="8">#REF!</definedName>
    <definedName name="SG_24_25">#REF!</definedName>
    <definedName name="SG_24_25_2">"'file:///d:/obra%20andrade/bm%2002%20-%20cs/drenagem-bm02.xls'#$''.$bs$1863"</definedName>
    <definedName name="SG_24_25_3">"'file:///d:/obra%20andrade/bm%2002%20-%20cs/drenagem-bm02.xls'#$''.$bs$1863"</definedName>
    <definedName name="SG_24_25_4">"'file:///d:/obra%20andrade/bm%2002%20-%20cs/drenagem-bm02.xls'#$''.$bs$1863"</definedName>
    <definedName name="SG_24_25_5">"'file:///d:/obra%20andrade/bm%2002%20-%20cs/drenagem-bm02.xls'#$''.$bs$1863"</definedName>
    <definedName name="SG_24_25_6">"'file:///d:/obra%20andrade/bm%2002%20-%20cs/drenagem-bm02.xls'#$''.$bs$1863"</definedName>
    <definedName name="SG_24_25_7">"'file:///d:/obra%20andrade/bm%2002%20-%20cs/drenagem-bm02.xls'#$''.$bs$1863"</definedName>
    <definedName name="SG_25_01" localSheetId="4">#REF!</definedName>
    <definedName name="SG_25_01" localSheetId="5">#REF!</definedName>
    <definedName name="SG_25_01" localSheetId="6">#REF!</definedName>
    <definedName name="SG_25_01" localSheetId="8">#REF!</definedName>
    <definedName name="SG_25_01">#REF!</definedName>
    <definedName name="SG_25_01_2">"'file:///d:/obra%20andrade/bm%2002%20-%20cs/drenagem-bm02.xls'#$''.$by$1869"</definedName>
    <definedName name="SG_25_01_3">"'file:///d:/obra%20andrade/bm%2002%20-%20cs/drenagem-bm02.xls'#$''.$by$1869"</definedName>
    <definedName name="SG_25_01_4">"'file:///d:/obra%20andrade/bm%2002%20-%20cs/drenagem-bm02.xls'#$''.$by$1869"</definedName>
    <definedName name="SG_25_01_5">"'file:///d:/obra%20andrade/bm%2002%20-%20cs/drenagem-bm02.xls'#$''.$by$1869"</definedName>
    <definedName name="SG_25_01_6">"'file:///d:/obra%20andrade/bm%2002%20-%20cs/drenagem-bm02.xls'#$''.$by$1869"</definedName>
    <definedName name="SG_25_01_7">"'file:///d:/obra%20andrade/bm%2002%20-%20cs/drenagem-bm02.xls'#$''.$by$1869"</definedName>
    <definedName name="SG_25_02" localSheetId="4">#REF!</definedName>
    <definedName name="SG_25_02" localSheetId="5">#REF!</definedName>
    <definedName name="SG_25_02" localSheetId="6">#REF!</definedName>
    <definedName name="SG_25_02" localSheetId="8">#REF!</definedName>
    <definedName name="SG_25_02">#REF!</definedName>
    <definedName name="SG_25_02_2">"'file:///d:/obra%20andrade/bm%2002%20-%20cs/drenagem-bm02.xls'#$''.$cc$1873"</definedName>
    <definedName name="SG_25_02_3">"'file:///d:/obra%20andrade/bm%2002%20-%20cs/drenagem-bm02.xls'#$''.$cc$1873"</definedName>
    <definedName name="SG_25_02_4">"'file:///d:/obra%20andrade/bm%2002%20-%20cs/drenagem-bm02.xls'#$''.$cc$1873"</definedName>
    <definedName name="SG_25_02_5">"'file:///d:/obra%20andrade/bm%2002%20-%20cs/drenagem-bm02.xls'#$''.$cc$1873"</definedName>
    <definedName name="SG_25_02_6">"'file:///d:/obra%20andrade/bm%2002%20-%20cs/drenagem-bm02.xls'#$''.$cc$1873"</definedName>
    <definedName name="SG_25_02_7">"'file:///d:/obra%20andrade/bm%2002%20-%20cs/drenagem-bm02.xls'#$''.$cc$1873"</definedName>
    <definedName name="SG_25_03" localSheetId="4">#REF!</definedName>
    <definedName name="SG_25_03" localSheetId="5">#REF!</definedName>
    <definedName name="SG_25_03" localSheetId="6">#REF!</definedName>
    <definedName name="SG_25_03" localSheetId="8">#REF!</definedName>
    <definedName name="SG_25_03">#REF!</definedName>
    <definedName name="SG_25_03_2">"'file:///d:/obra%20andrade/bm%2002%20-%20cs/drenagem-bm02.xls'#$''.$cg$1877"</definedName>
    <definedName name="SG_25_03_3">"'file:///d:/obra%20andrade/bm%2002%20-%20cs/drenagem-bm02.xls'#$''.$cg$1877"</definedName>
    <definedName name="SG_25_03_4">"'file:///d:/obra%20andrade/bm%2002%20-%20cs/drenagem-bm02.xls'#$''.$cg$1877"</definedName>
    <definedName name="SG_25_03_5">"'file:///d:/obra%20andrade/bm%2002%20-%20cs/drenagem-bm02.xls'#$''.$cg$1877"</definedName>
    <definedName name="SG_25_03_6">"'file:///d:/obra%20andrade/bm%2002%20-%20cs/drenagem-bm02.xls'#$''.$cg$1877"</definedName>
    <definedName name="SG_25_03_7">"'file:///d:/obra%20andrade/bm%2002%20-%20cs/drenagem-bm02.xls'#$''.$cg$1877"</definedName>
    <definedName name="SG_25_04" localSheetId="4">#REF!</definedName>
    <definedName name="SG_25_04" localSheetId="5">#REF!</definedName>
    <definedName name="SG_25_04" localSheetId="6">#REF!</definedName>
    <definedName name="SG_25_04" localSheetId="8">#REF!</definedName>
    <definedName name="SG_25_04">#REF!</definedName>
    <definedName name="SG_25_04_2">"'file:///d:/obra%20andrade/bm%2002%20-%20cs/drenagem-bm02.xls'#$''.$ck$1881"</definedName>
    <definedName name="SG_25_04_3">"'file:///d:/obra%20andrade/bm%2002%20-%20cs/drenagem-bm02.xls'#$''.$ck$1881"</definedName>
    <definedName name="SG_25_04_4">"'file:///d:/obra%20andrade/bm%2002%20-%20cs/drenagem-bm02.xls'#$''.$ck$1881"</definedName>
    <definedName name="SG_25_04_5">"'file:///d:/obra%20andrade/bm%2002%20-%20cs/drenagem-bm02.xls'#$''.$ck$1881"</definedName>
    <definedName name="SG_25_04_6">"'file:///d:/obra%20andrade/bm%2002%20-%20cs/drenagem-bm02.xls'#$''.$ck$1881"</definedName>
    <definedName name="SG_25_04_7">"'file:///d:/obra%20andrade/bm%2002%20-%20cs/drenagem-bm02.xls'#$''.$ck$1881"</definedName>
    <definedName name="SG_25_05" localSheetId="4">#REF!</definedName>
    <definedName name="SG_25_05" localSheetId="5">#REF!</definedName>
    <definedName name="SG_25_05" localSheetId="6">#REF!</definedName>
    <definedName name="SG_25_05" localSheetId="8">#REF!</definedName>
    <definedName name="SG_25_05">#REF!</definedName>
    <definedName name="SG_25_05_2">"'file:///d:/obra%20andrade/bm%2002%20-%20cs/drenagem-bm02.xls'#$''.$co$1885"</definedName>
    <definedName name="SG_25_05_3">"'file:///d:/obra%20andrade/bm%2002%20-%20cs/drenagem-bm02.xls'#$''.$co$1885"</definedName>
    <definedName name="SG_25_05_4">"'file:///d:/obra%20andrade/bm%2002%20-%20cs/drenagem-bm02.xls'#$''.$co$1885"</definedName>
    <definedName name="SG_25_05_5">"'file:///d:/obra%20andrade/bm%2002%20-%20cs/drenagem-bm02.xls'#$''.$co$1885"</definedName>
    <definedName name="SG_25_05_6">"'file:///d:/obra%20andrade/bm%2002%20-%20cs/drenagem-bm02.xls'#$''.$co$1885"</definedName>
    <definedName name="SG_25_05_7">"'file:///d:/obra%20andrade/bm%2002%20-%20cs/drenagem-bm02.xls'#$''.$co$1885"</definedName>
    <definedName name="SG_25_06" localSheetId="4">#REF!</definedName>
    <definedName name="SG_25_06" localSheetId="5">#REF!</definedName>
    <definedName name="SG_25_06" localSheetId="6">#REF!</definedName>
    <definedName name="SG_25_06" localSheetId="8">#REF!</definedName>
    <definedName name="SG_25_06">#REF!</definedName>
    <definedName name="SG_25_06_2">"'file:///d:/obra%20andrade/bm%2002%20-%20cs/drenagem-bm02.xls'#$''.$cs$1889"</definedName>
    <definedName name="SG_25_06_3">"'file:///d:/obra%20andrade/bm%2002%20-%20cs/drenagem-bm02.xls'#$''.$cs$1889"</definedName>
    <definedName name="SG_25_06_4">"'file:///d:/obra%20andrade/bm%2002%20-%20cs/drenagem-bm02.xls'#$''.$cs$1889"</definedName>
    <definedName name="SG_25_06_5">"'file:///d:/obra%20andrade/bm%2002%20-%20cs/drenagem-bm02.xls'#$''.$cs$1889"</definedName>
    <definedName name="SG_25_06_6">"'file:///d:/obra%20andrade/bm%2002%20-%20cs/drenagem-bm02.xls'#$''.$cs$1889"</definedName>
    <definedName name="SG_25_06_7">"'file:///d:/obra%20andrade/bm%2002%20-%20cs/drenagem-bm02.xls'#$''.$cs$1889"</definedName>
    <definedName name="SG_25_07" localSheetId="4">#REF!</definedName>
    <definedName name="SG_25_07" localSheetId="5">#REF!</definedName>
    <definedName name="SG_25_07" localSheetId="6">#REF!</definedName>
    <definedName name="SG_25_07" localSheetId="8">#REF!</definedName>
    <definedName name="SG_25_07">#REF!</definedName>
    <definedName name="SG_25_07_2">"'file:///d:/obra%20andrade/bm%2002%20-%20cs/drenagem-bm02.xls'#$''.$cw$1893"</definedName>
    <definedName name="SG_25_07_3">"'file:///d:/obra%20andrade/bm%2002%20-%20cs/drenagem-bm02.xls'#$''.$cw$1893"</definedName>
    <definedName name="SG_25_07_4">"'file:///d:/obra%20andrade/bm%2002%20-%20cs/drenagem-bm02.xls'#$''.$cw$1893"</definedName>
    <definedName name="SG_25_07_5">"'file:///d:/obra%20andrade/bm%2002%20-%20cs/drenagem-bm02.xls'#$''.$cw$1893"</definedName>
    <definedName name="SG_25_07_6">"'file:///d:/obra%20andrade/bm%2002%20-%20cs/drenagem-bm02.xls'#$''.$cw$1893"</definedName>
    <definedName name="SG_25_07_7">"'file:///d:/obra%20andrade/bm%2002%20-%20cs/drenagem-bm02.xls'#$''.$cw$1893"</definedName>
    <definedName name="SG_25_08" localSheetId="4">#REF!</definedName>
    <definedName name="SG_25_08" localSheetId="5">#REF!</definedName>
    <definedName name="SG_25_08" localSheetId="6">#REF!</definedName>
    <definedName name="SG_25_08" localSheetId="8">#REF!</definedName>
    <definedName name="SG_25_08">#REF!</definedName>
    <definedName name="SG_25_08_2">"'file:///d:/obra%20andrade/bm%2002%20-%20cs/drenagem-bm02.xls'#$''.$da$1897"</definedName>
    <definedName name="SG_25_08_3">"'file:///d:/obra%20andrade/bm%2002%20-%20cs/drenagem-bm02.xls'#$''.$da$1897"</definedName>
    <definedName name="SG_25_08_4">"'file:///d:/obra%20andrade/bm%2002%20-%20cs/drenagem-bm02.xls'#$''.$da$1897"</definedName>
    <definedName name="SG_25_08_5">"'file:///d:/obra%20andrade/bm%2002%20-%20cs/drenagem-bm02.xls'#$''.$da$1897"</definedName>
    <definedName name="SG_25_08_6">"'file:///d:/obra%20andrade/bm%2002%20-%20cs/drenagem-bm02.xls'#$''.$da$1897"</definedName>
    <definedName name="SG_25_08_7">"'file:///d:/obra%20andrade/bm%2002%20-%20cs/drenagem-bm02.xls'#$''.$da$1897"</definedName>
    <definedName name="SG_25_09" localSheetId="4">#REF!</definedName>
    <definedName name="SG_25_09" localSheetId="5">#REF!</definedName>
    <definedName name="SG_25_09" localSheetId="6">#REF!</definedName>
    <definedName name="SG_25_09" localSheetId="8">#REF!</definedName>
    <definedName name="SG_25_09">#REF!</definedName>
    <definedName name="SG_25_09_2">"'file:///d:/obra%20andrade/bm%2002%20-%20cs/drenagem-bm02.xls'#$''.$de$1901"</definedName>
    <definedName name="SG_25_09_3">"'file:///d:/obra%20andrade/bm%2002%20-%20cs/drenagem-bm02.xls'#$''.$de$1901"</definedName>
    <definedName name="SG_25_09_4">"'file:///d:/obra%20andrade/bm%2002%20-%20cs/drenagem-bm02.xls'#$''.$de$1901"</definedName>
    <definedName name="SG_25_09_5">"'file:///d:/obra%20andrade/bm%2002%20-%20cs/drenagem-bm02.xls'#$''.$de$1901"</definedName>
    <definedName name="SG_25_09_6">"'file:///d:/obra%20andrade/bm%2002%20-%20cs/drenagem-bm02.xls'#$''.$de$1901"</definedName>
    <definedName name="SG_25_09_7">"'file:///d:/obra%20andrade/bm%2002%20-%20cs/drenagem-bm02.xls'#$''.$de$1901"</definedName>
    <definedName name="SG_25_10" localSheetId="4">#REF!</definedName>
    <definedName name="SG_25_10" localSheetId="5">#REF!</definedName>
    <definedName name="SG_25_10" localSheetId="6">#REF!</definedName>
    <definedName name="SG_25_10" localSheetId="8">#REF!</definedName>
    <definedName name="SG_25_10">#REF!</definedName>
    <definedName name="SG_25_10_2">"'file:///d:/obra%20andrade/bm%2002%20-%20cs/drenagem-bm02.xls'#$''.$di$1905"</definedName>
    <definedName name="SG_25_10_3">"'file:///d:/obra%20andrade/bm%2002%20-%20cs/drenagem-bm02.xls'#$''.$di$1905"</definedName>
    <definedName name="SG_25_10_4">"'file:///d:/obra%20andrade/bm%2002%20-%20cs/drenagem-bm02.xls'#$''.$di$1905"</definedName>
    <definedName name="SG_25_10_5">"'file:///d:/obra%20andrade/bm%2002%20-%20cs/drenagem-bm02.xls'#$''.$di$1905"</definedName>
    <definedName name="SG_25_10_6">"'file:///d:/obra%20andrade/bm%2002%20-%20cs/drenagem-bm02.xls'#$''.$di$1905"</definedName>
    <definedName name="SG_25_10_7">"'file:///d:/obra%20andrade/bm%2002%20-%20cs/drenagem-bm02.xls'#$''.$di$1905"</definedName>
    <definedName name="SG_25_11" localSheetId="4">#REF!</definedName>
    <definedName name="SG_25_11" localSheetId="5">#REF!</definedName>
    <definedName name="SG_25_11" localSheetId="6">#REF!</definedName>
    <definedName name="SG_25_11" localSheetId="8">#REF!</definedName>
    <definedName name="SG_25_11">#REF!</definedName>
    <definedName name="SG_25_11_2">"'file:///d:/obra%20andrade/bm%2002%20-%20cs/drenagem-bm02.xls'#$''.$dm$1909"</definedName>
    <definedName name="SG_25_11_3">"'file:///d:/obra%20andrade/bm%2002%20-%20cs/drenagem-bm02.xls'#$''.$dm$1909"</definedName>
    <definedName name="SG_25_11_4">"'file:///d:/obra%20andrade/bm%2002%20-%20cs/drenagem-bm02.xls'#$''.$dm$1909"</definedName>
    <definedName name="SG_25_11_5">"'file:///d:/obra%20andrade/bm%2002%20-%20cs/drenagem-bm02.xls'#$''.$dm$1909"</definedName>
    <definedName name="SG_25_11_6">"'file:///d:/obra%20andrade/bm%2002%20-%20cs/drenagem-bm02.xls'#$''.$dm$1909"</definedName>
    <definedName name="SG_25_11_7">"'file:///d:/obra%20andrade/bm%2002%20-%20cs/drenagem-bm02.xls'#$''.$dm$1909"</definedName>
    <definedName name="SG_25_12" localSheetId="4">#REF!</definedName>
    <definedName name="SG_25_12" localSheetId="5">#REF!</definedName>
    <definedName name="SG_25_12" localSheetId="6">#REF!</definedName>
    <definedName name="SG_25_12" localSheetId="8">#REF!</definedName>
    <definedName name="SG_25_12">#REF!</definedName>
    <definedName name="SG_25_12_2">"'file:///d:/obra%20andrade/bm%2002%20-%20cs/drenagem-bm02.xls'#$''.$dq$1913"</definedName>
    <definedName name="SG_25_12_3">"'file:///d:/obra%20andrade/bm%2002%20-%20cs/drenagem-bm02.xls'#$''.$dq$1913"</definedName>
    <definedName name="SG_25_12_4">"'file:///d:/obra%20andrade/bm%2002%20-%20cs/drenagem-bm02.xls'#$''.$dq$1913"</definedName>
    <definedName name="SG_25_12_5">"'file:///d:/obra%20andrade/bm%2002%20-%20cs/drenagem-bm02.xls'#$''.$dq$1913"</definedName>
    <definedName name="SG_25_12_6">"'file:///d:/obra%20andrade/bm%2002%20-%20cs/drenagem-bm02.xls'#$''.$dq$1913"</definedName>
    <definedName name="SG_25_12_7">"'file:///d:/obra%20andrade/bm%2002%20-%20cs/drenagem-bm02.xls'#$''.$dq$1913"</definedName>
    <definedName name="SG_25_13" localSheetId="4">#REF!</definedName>
    <definedName name="SG_25_13" localSheetId="5">#REF!</definedName>
    <definedName name="SG_25_13" localSheetId="6">#REF!</definedName>
    <definedName name="SG_25_13" localSheetId="8">#REF!</definedName>
    <definedName name="SG_25_13">#REF!</definedName>
    <definedName name="SG_25_13_2">"'file:///d:/obra%20andrade/bm%2002%20-%20cs/drenagem-bm02.xls'#$''.$du$1917"</definedName>
    <definedName name="SG_25_13_3">"'file:///d:/obra%20andrade/bm%2002%20-%20cs/drenagem-bm02.xls'#$''.$du$1917"</definedName>
    <definedName name="SG_25_13_4">"'file:///d:/obra%20andrade/bm%2002%20-%20cs/drenagem-bm02.xls'#$''.$du$1917"</definedName>
    <definedName name="SG_25_13_5">"'file:///d:/obra%20andrade/bm%2002%20-%20cs/drenagem-bm02.xls'#$''.$du$1917"</definedName>
    <definedName name="SG_25_13_6">"'file:///d:/obra%20andrade/bm%2002%20-%20cs/drenagem-bm02.xls'#$''.$du$1917"</definedName>
    <definedName name="SG_25_13_7">"'file:///d:/obra%20andrade/bm%2002%20-%20cs/drenagem-bm02.xls'#$''.$du$1917"</definedName>
    <definedName name="SG_25_14" localSheetId="4">#REF!</definedName>
    <definedName name="SG_25_14" localSheetId="5">#REF!</definedName>
    <definedName name="SG_25_14" localSheetId="6">#REF!</definedName>
    <definedName name="SG_25_14" localSheetId="8">#REF!</definedName>
    <definedName name="SG_25_14">#REF!</definedName>
    <definedName name="SG_25_14_2">"'file:///d:/obra%20andrade/bm%2002%20-%20cs/drenagem-bm02.xls'#$''.$dy$1921"</definedName>
    <definedName name="SG_25_14_3">"'file:///d:/obra%20andrade/bm%2002%20-%20cs/drenagem-bm02.xls'#$''.$dy$1921"</definedName>
    <definedName name="SG_25_14_4">"'file:///d:/obra%20andrade/bm%2002%20-%20cs/drenagem-bm02.xls'#$''.$dy$1921"</definedName>
    <definedName name="SG_25_14_5">"'file:///d:/obra%20andrade/bm%2002%20-%20cs/drenagem-bm02.xls'#$''.$dy$1921"</definedName>
    <definedName name="SG_25_14_6">"'file:///d:/obra%20andrade/bm%2002%20-%20cs/drenagem-bm02.xls'#$''.$dy$1921"</definedName>
    <definedName name="SG_25_14_7">"'file:///d:/obra%20andrade/bm%2002%20-%20cs/drenagem-bm02.xls'#$''.$dy$1921"</definedName>
    <definedName name="SG_25_15" localSheetId="4">#REF!</definedName>
    <definedName name="SG_25_15" localSheetId="5">#REF!</definedName>
    <definedName name="SG_25_15" localSheetId="6">#REF!</definedName>
    <definedName name="SG_25_15" localSheetId="8">#REF!</definedName>
    <definedName name="SG_25_15">#REF!</definedName>
    <definedName name="SG_25_15_2">"'file:///d:/obra%20andrade/bm%2002%20-%20cs/drenagem-bm02.xls'#$''.$ec$1925"</definedName>
    <definedName name="SG_25_15_3">"'file:///d:/obra%20andrade/bm%2002%20-%20cs/drenagem-bm02.xls'#$''.$ec$1925"</definedName>
    <definedName name="SG_25_15_4">"'file:///d:/obra%20andrade/bm%2002%20-%20cs/drenagem-bm02.xls'#$''.$ec$1925"</definedName>
    <definedName name="SG_25_15_5">"'file:///d:/obra%20andrade/bm%2002%20-%20cs/drenagem-bm02.xls'#$''.$ec$1925"</definedName>
    <definedName name="SG_25_15_6">"'file:///d:/obra%20andrade/bm%2002%20-%20cs/drenagem-bm02.xls'#$''.$ec$1925"</definedName>
    <definedName name="SG_25_15_7">"'file:///d:/obra%20andrade/bm%2002%20-%20cs/drenagem-bm02.xls'#$''.$ec$1925"</definedName>
    <definedName name="SG_25_16" localSheetId="4">#REF!</definedName>
    <definedName name="SG_25_16" localSheetId="5">#REF!</definedName>
    <definedName name="SG_25_16" localSheetId="6">#REF!</definedName>
    <definedName name="SG_25_16" localSheetId="8">#REF!</definedName>
    <definedName name="SG_25_16">#REF!</definedName>
    <definedName name="SG_25_16_2">"'file:///d:/obra%20andrade/bm%2002%20-%20cs/drenagem-bm02.xls'#$''.$eg$1929"</definedName>
    <definedName name="SG_25_16_3">"'file:///d:/obra%20andrade/bm%2002%20-%20cs/drenagem-bm02.xls'#$''.$eg$1929"</definedName>
    <definedName name="SG_25_16_4">"'file:///d:/obra%20andrade/bm%2002%20-%20cs/drenagem-bm02.xls'#$''.$eg$1929"</definedName>
    <definedName name="SG_25_16_5">"'file:///d:/obra%20andrade/bm%2002%20-%20cs/drenagem-bm02.xls'#$''.$eg$1929"</definedName>
    <definedName name="SG_25_16_6">"'file:///d:/obra%20andrade/bm%2002%20-%20cs/drenagem-bm02.xls'#$''.$eg$1929"</definedName>
    <definedName name="SG_25_16_7">"'file:///d:/obra%20andrade/bm%2002%20-%20cs/drenagem-bm02.xls'#$''.$eg$1929"</definedName>
    <definedName name="SG_25_17" localSheetId="4">#REF!</definedName>
    <definedName name="SG_25_17" localSheetId="5">#REF!</definedName>
    <definedName name="SG_25_17" localSheetId="6">#REF!</definedName>
    <definedName name="SG_25_17" localSheetId="8">#REF!</definedName>
    <definedName name="SG_25_17">#REF!</definedName>
    <definedName name="SG_25_17_2">"'file:///d:/obra%20andrade/bm%2002%20-%20cs/drenagem-bm02.xls'#$''.$ek$1933"</definedName>
    <definedName name="SG_25_17_3">"'file:///d:/obra%20andrade/bm%2002%20-%20cs/drenagem-bm02.xls'#$''.$ek$1933"</definedName>
    <definedName name="SG_25_17_4">"'file:///d:/obra%20andrade/bm%2002%20-%20cs/drenagem-bm02.xls'#$''.$ek$1933"</definedName>
    <definedName name="SG_25_17_5">"'file:///d:/obra%20andrade/bm%2002%20-%20cs/drenagem-bm02.xls'#$''.$ek$1933"</definedName>
    <definedName name="SG_25_17_6">"'file:///d:/obra%20andrade/bm%2002%20-%20cs/drenagem-bm02.xls'#$''.$ek$1933"</definedName>
    <definedName name="SG_25_17_7">"'file:///d:/obra%20andrade/bm%2002%20-%20cs/drenagem-bm02.xls'#$''.$ek$1933"</definedName>
    <definedName name="SG_25_18" localSheetId="4">#REF!</definedName>
    <definedName name="SG_25_18" localSheetId="5">#REF!</definedName>
    <definedName name="SG_25_18" localSheetId="6">#REF!</definedName>
    <definedName name="SG_25_18" localSheetId="8">#REF!</definedName>
    <definedName name="SG_25_18">#REF!</definedName>
    <definedName name="SG_25_18_2">"'file:///d:/obra%20andrade/bm%2002%20-%20cs/drenagem-bm02.xls'#$''.$eo$1937"</definedName>
    <definedName name="SG_25_18_3">"'file:///d:/obra%20andrade/bm%2002%20-%20cs/drenagem-bm02.xls'#$''.$eo$1937"</definedName>
    <definedName name="SG_25_18_4">"'file:///d:/obra%20andrade/bm%2002%20-%20cs/drenagem-bm02.xls'#$''.$eo$1937"</definedName>
    <definedName name="SG_25_18_5">"'file:///d:/obra%20andrade/bm%2002%20-%20cs/drenagem-bm02.xls'#$''.$eo$1937"</definedName>
    <definedName name="SG_25_18_6">"'file:///d:/obra%20andrade/bm%2002%20-%20cs/drenagem-bm02.xls'#$''.$eo$1937"</definedName>
    <definedName name="SG_25_18_7">"'file:///d:/obra%20andrade/bm%2002%20-%20cs/drenagem-bm02.xls'#$''.$eo$1937"</definedName>
    <definedName name="SG_25_19" localSheetId="4">#REF!</definedName>
    <definedName name="SG_25_19" localSheetId="5">#REF!</definedName>
    <definedName name="SG_25_19" localSheetId="6">#REF!</definedName>
    <definedName name="SG_25_19" localSheetId="8">#REF!</definedName>
    <definedName name="SG_25_19">#REF!</definedName>
    <definedName name="SG_25_19_2">"'file:///d:/obra%20andrade/bm%2002%20-%20cs/drenagem-bm02.xls'#$''.$es$1941"</definedName>
    <definedName name="SG_25_19_3">"'file:///d:/obra%20andrade/bm%2002%20-%20cs/drenagem-bm02.xls'#$''.$es$1941"</definedName>
    <definedName name="SG_25_19_4">"'file:///d:/obra%20andrade/bm%2002%20-%20cs/drenagem-bm02.xls'#$''.$es$1941"</definedName>
    <definedName name="SG_25_19_5">"'file:///d:/obra%20andrade/bm%2002%20-%20cs/drenagem-bm02.xls'#$''.$es$1941"</definedName>
    <definedName name="SG_25_19_6">"'file:///d:/obra%20andrade/bm%2002%20-%20cs/drenagem-bm02.xls'#$''.$es$1941"</definedName>
    <definedName name="SG_25_19_7">"'file:///d:/obra%20andrade/bm%2002%20-%20cs/drenagem-bm02.xls'#$''.$es$1941"</definedName>
    <definedName name="SG_25_20" localSheetId="4">#REF!</definedName>
    <definedName name="SG_25_20" localSheetId="5">#REF!</definedName>
    <definedName name="SG_25_20" localSheetId="6">#REF!</definedName>
    <definedName name="SG_25_20" localSheetId="8">#REF!</definedName>
    <definedName name="SG_25_20">#REF!</definedName>
    <definedName name="SG_25_20_2">"'file:///d:/obra%20andrade/bm%2002%20-%20cs/drenagem-bm02.xls'#$''.$ew$1945"</definedName>
    <definedName name="SG_25_20_3">"'file:///d:/obra%20andrade/bm%2002%20-%20cs/drenagem-bm02.xls'#$''.$ew$1945"</definedName>
    <definedName name="SG_25_20_4">"'file:///d:/obra%20andrade/bm%2002%20-%20cs/drenagem-bm02.xls'#$''.$ew$1945"</definedName>
    <definedName name="SG_25_20_5">"'file:///d:/obra%20andrade/bm%2002%20-%20cs/drenagem-bm02.xls'#$''.$ew$1945"</definedName>
    <definedName name="SG_25_20_6">"'file:///d:/obra%20andrade/bm%2002%20-%20cs/drenagem-bm02.xls'#$''.$ew$1945"</definedName>
    <definedName name="SG_25_20_7">"'file:///d:/obra%20andrade/bm%2002%20-%20cs/drenagem-bm02.xls'#$''.$ew$1945"</definedName>
    <definedName name="SG_25_21" localSheetId="4">#REF!</definedName>
    <definedName name="SG_25_21" localSheetId="5">#REF!</definedName>
    <definedName name="SG_25_21" localSheetId="6">#REF!</definedName>
    <definedName name="SG_25_21" localSheetId="8">#REF!</definedName>
    <definedName name="SG_25_21">#REF!</definedName>
    <definedName name="SG_25_21_2">"'file:///d:/obra%20andrade/bm%2002%20-%20cs/drenagem-bm02.xls'#$''.$fa$1949"</definedName>
    <definedName name="SG_25_21_3">"'file:///d:/obra%20andrade/bm%2002%20-%20cs/drenagem-bm02.xls'#$''.$fa$1949"</definedName>
    <definedName name="SG_25_21_4">"'file:///d:/obra%20andrade/bm%2002%20-%20cs/drenagem-bm02.xls'#$''.$fa$1949"</definedName>
    <definedName name="SG_25_21_5">"'file:///d:/obra%20andrade/bm%2002%20-%20cs/drenagem-bm02.xls'#$''.$fa$1949"</definedName>
    <definedName name="SG_25_21_6">"'file:///d:/obra%20andrade/bm%2002%20-%20cs/drenagem-bm02.xls'#$''.$fa$1949"</definedName>
    <definedName name="SG_25_21_7">"'file:///d:/obra%20andrade/bm%2002%20-%20cs/drenagem-bm02.xls'#$''.$fa$1949"</definedName>
    <definedName name="SG_25_22" localSheetId="4">#REF!</definedName>
    <definedName name="SG_25_22" localSheetId="5">#REF!</definedName>
    <definedName name="SG_25_22" localSheetId="6">#REF!</definedName>
    <definedName name="SG_25_22" localSheetId="8">#REF!</definedName>
    <definedName name="SG_25_22">#REF!</definedName>
    <definedName name="SG_25_22_2">"'file:///d:/obra%20andrade/bm%2002%20-%20cs/drenagem-bm02.xls'#$''.$fe$1953"</definedName>
    <definedName name="SG_25_22_3">"'file:///d:/obra%20andrade/bm%2002%20-%20cs/drenagem-bm02.xls'#$''.$fe$1953"</definedName>
    <definedName name="SG_25_22_4">"'file:///d:/obra%20andrade/bm%2002%20-%20cs/drenagem-bm02.xls'#$''.$fe$1953"</definedName>
    <definedName name="SG_25_22_5">"'file:///d:/obra%20andrade/bm%2002%20-%20cs/drenagem-bm02.xls'#$''.$fe$1953"</definedName>
    <definedName name="SG_25_22_6">"'file:///d:/obra%20andrade/bm%2002%20-%20cs/drenagem-bm02.xls'#$''.$fe$1953"</definedName>
    <definedName name="SG_25_22_7">"'file:///d:/obra%20andrade/bm%2002%20-%20cs/drenagem-bm02.xls'#$''.$fe$1953"</definedName>
    <definedName name="SG_25_23" localSheetId="4">#REF!</definedName>
    <definedName name="SG_25_23" localSheetId="5">#REF!</definedName>
    <definedName name="SG_25_23" localSheetId="6">#REF!</definedName>
    <definedName name="SG_25_23" localSheetId="8">#REF!</definedName>
    <definedName name="SG_25_23">#REF!</definedName>
    <definedName name="SG_25_23_2">"'file:///d:/obra%20andrade/bm%2002%20-%20cs/drenagem-bm02.xls'#$''.$fi$1957"</definedName>
    <definedName name="SG_25_23_3">"'file:///d:/obra%20andrade/bm%2002%20-%20cs/drenagem-bm02.xls'#$''.$fi$1957"</definedName>
    <definedName name="SG_25_23_4">"'file:///d:/obra%20andrade/bm%2002%20-%20cs/drenagem-bm02.xls'#$''.$fi$1957"</definedName>
    <definedName name="SG_25_23_5">"'file:///d:/obra%20andrade/bm%2002%20-%20cs/drenagem-bm02.xls'#$''.$fi$1957"</definedName>
    <definedName name="SG_25_23_6">"'file:///d:/obra%20andrade/bm%2002%20-%20cs/drenagem-bm02.xls'#$''.$fi$1957"</definedName>
    <definedName name="SG_25_23_7">"'file:///d:/obra%20andrade/bm%2002%20-%20cs/drenagem-bm02.xls'#$''.$fi$1957"</definedName>
    <definedName name="SG_25_24" localSheetId="4">#REF!</definedName>
    <definedName name="SG_25_24" localSheetId="5">#REF!</definedName>
    <definedName name="SG_25_24" localSheetId="6">#REF!</definedName>
    <definedName name="SG_25_24" localSheetId="8">#REF!</definedName>
    <definedName name="SG_25_24">#REF!</definedName>
    <definedName name="SG_25_24_2">"'file:///d:/obra%20andrade/bm%2002%20-%20cs/drenagem-bm02.xls'#$''.$fm$1961"</definedName>
    <definedName name="SG_25_24_3">"'file:///d:/obra%20andrade/bm%2002%20-%20cs/drenagem-bm02.xls'#$''.$fm$1961"</definedName>
    <definedName name="SG_25_24_4">"'file:///d:/obra%20andrade/bm%2002%20-%20cs/drenagem-bm02.xls'#$''.$fm$1961"</definedName>
    <definedName name="SG_25_24_5">"'file:///d:/obra%20andrade/bm%2002%20-%20cs/drenagem-bm02.xls'#$''.$fm$1961"</definedName>
    <definedName name="SG_25_24_6">"'file:///d:/obra%20andrade/bm%2002%20-%20cs/drenagem-bm02.xls'#$''.$fm$1961"</definedName>
    <definedName name="SG_25_24_7">"'file:///d:/obra%20andrade/bm%2002%20-%20cs/drenagem-bm02.xls'#$''.$fm$1961"</definedName>
    <definedName name="SG_25_25" localSheetId="4">#REF!</definedName>
    <definedName name="SG_25_25" localSheetId="5">#REF!</definedName>
    <definedName name="SG_25_25" localSheetId="6">#REF!</definedName>
    <definedName name="SG_25_25" localSheetId="8">#REF!</definedName>
    <definedName name="SG_25_25">#REF!</definedName>
    <definedName name="SG_25_25_2">"'file:///d:/obra%20andrade/bm%2002%20-%20cs/drenagem-bm02.xls'#$''.$fq$1965"</definedName>
    <definedName name="SG_25_25_3">"'file:///d:/obra%20andrade/bm%2002%20-%20cs/drenagem-bm02.xls'#$''.$fq$1965"</definedName>
    <definedName name="SG_25_25_4">"'file:///d:/obra%20andrade/bm%2002%20-%20cs/drenagem-bm02.xls'#$''.$fq$1965"</definedName>
    <definedName name="SG_25_25_5">"'file:///d:/obra%20andrade/bm%2002%20-%20cs/drenagem-bm02.xls'#$''.$fq$1965"</definedName>
    <definedName name="SG_25_25_6">"'file:///d:/obra%20andrade/bm%2002%20-%20cs/drenagem-bm02.xls'#$''.$fq$1965"</definedName>
    <definedName name="SG_25_25_7">"'file:///d:/obra%20andrade/bm%2002%20-%20cs/drenagem-bm02.xls'#$''.$fq$1965"</definedName>
    <definedName name="SIN" localSheetId="4" hidden="1">{#N/A,#N/A,FALSE,"Planilha";#N/A,#N/A,FALSE,"Resumo";#N/A,#N/A,FALSE,"Fisico";#N/A,#N/A,FALSE,"Financeiro";#N/A,#N/A,FALSE,"Financeiro"}</definedName>
    <definedName name="SIN" localSheetId="5" hidden="1">{#N/A,#N/A,FALSE,"Planilha";#N/A,#N/A,FALSE,"Resumo";#N/A,#N/A,FALSE,"Fisico";#N/A,#N/A,FALSE,"Financeiro";#N/A,#N/A,FALSE,"Financeiro"}</definedName>
    <definedName name="SIN" localSheetId="6" hidden="1">{#N/A,#N/A,FALSE,"Planilha";#N/A,#N/A,FALSE,"Resumo";#N/A,#N/A,FALSE,"Fisico";#N/A,#N/A,FALSE,"Financeiro";#N/A,#N/A,FALSE,"Financeiro"}</definedName>
    <definedName name="SIN" localSheetId="8" hidden="1">{#N/A,#N/A,FALSE,"Planilha";#N/A,#N/A,FALSE,"Resumo";#N/A,#N/A,FALSE,"Fisico";#N/A,#N/A,FALSE,"Financeiro";#N/A,#N/A,FALSE,"Financeiro"}</definedName>
    <definedName name="SIN" hidden="1">{#N/A,#N/A,FALSE,"Planilha";#N/A,#N/A,FALSE,"Resumo";#N/A,#N/A,FALSE,"Fisico";#N/A,#N/A,FALSE,"Financeiro";#N/A,#N/A,FALSE,"Financeiro"}</definedName>
    <definedName name="SINA" localSheetId="4" hidden="1">{#N/A,#N/A,FALSE,"Planilha";#N/A,#N/A,FALSE,"Resumo";#N/A,#N/A,FALSE,"Fisico";#N/A,#N/A,FALSE,"Financeiro";#N/A,#N/A,FALSE,"Financeiro"}</definedName>
    <definedName name="SINA" localSheetId="5" hidden="1">{#N/A,#N/A,FALSE,"Planilha";#N/A,#N/A,FALSE,"Resumo";#N/A,#N/A,FALSE,"Fisico";#N/A,#N/A,FALSE,"Financeiro";#N/A,#N/A,FALSE,"Financeiro"}</definedName>
    <definedName name="SINA" localSheetId="6" hidden="1">{#N/A,#N/A,FALSE,"Planilha";#N/A,#N/A,FALSE,"Resumo";#N/A,#N/A,FALSE,"Fisico";#N/A,#N/A,FALSE,"Financeiro";#N/A,#N/A,FALSE,"Financeiro"}</definedName>
    <definedName name="SINA" localSheetId="8" hidden="1">{#N/A,#N/A,FALSE,"Planilha";#N/A,#N/A,FALSE,"Resumo";#N/A,#N/A,FALSE,"Fisico";#N/A,#N/A,FALSE,"Financeiro";#N/A,#N/A,FALSE,"Financeiro"}</definedName>
    <definedName name="SINA" hidden="1">{#N/A,#N/A,FALSE,"Planilha";#N/A,#N/A,FALSE,"Resumo";#N/A,#N/A,FALSE,"Fisico";#N/A,#N/A,FALSE,"Financeiro";#N/A,#N/A,FALSE,"Financeiro"}</definedName>
    <definedName name="SINAPI" localSheetId="4" hidden="1">{#N/A,#N/A,FALSE,"Planilha";#N/A,#N/A,FALSE,"Resumo";#N/A,#N/A,FALSE,"Fisico";#N/A,#N/A,FALSE,"Financeiro";#N/A,#N/A,FALSE,"Financeiro"}</definedName>
    <definedName name="SINAPI" localSheetId="5" hidden="1">{#N/A,#N/A,FALSE,"Planilha";#N/A,#N/A,FALSE,"Resumo";#N/A,#N/A,FALSE,"Fisico";#N/A,#N/A,FALSE,"Financeiro";#N/A,#N/A,FALSE,"Financeiro"}</definedName>
    <definedName name="SINAPI" localSheetId="6" hidden="1">{#N/A,#N/A,FALSE,"Planilha";#N/A,#N/A,FALSE,"Resumo";#N/A,#N/A,FALSE,"Fisico";#N/A,#N/A,FALSE,"Financeiro";#N/A,#N/A,FALSE,"Financeiro"}</definedName>
    <definedName name="SINAPI" localSheetId="8" hidden="1">{#N/A,#N/A,FALSE,"Planilha";#N/A,#N/A,FALSE,"Resumo";#N/A,#N/A,FALSE,"Fisico";#N/A,#N/A,FALSE,"Financeiro";#N/A,#N/A,FALSE,"Financeiro"}</definedName>
    <definedName name="SINAPI" hidden="1">{#N/A,#N/A,FALSE,"Planilha";#N/A,#N/A,FALSE,"Resumo";#N/A,#N/A,FALSE,"Fisico";#N/A,#N/A,FALSE,"Financeiro";#N/A,#N/A,FALSE,"Financeiro"}</definedName>
    <definedName name="SINTÉTICO">'[14]SINAPI SINTETICO JUL-20'!$A$1:$G$65536</definedName>
    <definedName name="SomaAgrup" hidden="1">SUMIF(OFFSET([4]ORÇAMENTO!$C1,1,0,[4]ORÇAMENTO!$D1),"S",OFFSET([4]ORÇAMENTO!A1,1,0,[4]ORÇAMENTO!$D1))</definedName>
    <definedName name="SomaAgrupBM" hidden="1">SUMIF(OFFSET([4]BM!$A1,1,0,[4]BM!$B1),"S",OFFSET([4]BM!A1,1,0,[4]BM!$B1))</definedName>
    <definedName name="SUB" localSheetId="4">#REF!</definedName>
    <definedName name="SUB" localSheetId="5">#REF!</definedName>
    <definedName name="SUB" localSheetId="6">#REF!</definedName>
    <definedName name="SUB" localSheetId="8">#REF!</definedName>
    <definedName name="SUB">#REF!</definedName>
    <definedName name="SUB_2">"$#REF!.$F$78"</definedName>
    <definedName name="SUB_3">"$#REF!.$F$78"</definedName>
    <definedName name="SUB_4">"$#REF!.$F$78"</definedName>
    <definedName name="SUB_5">"$#REF!.$F$78"</definedName>
    <definedName name="SUB_6">"$#REF!.$F$78"</definedName>
    <definedName name="SUB_7">"$#REF!.$F$78"</definedName>
    <definedName name="SUB_TRECHO" localSheetId="4">#REF!</definedName>
    <definedName name="SUB_TRECHO" localSheetId="5">#REF!</definedName>
    <definedName name="SUB_TRECHO" localSheetId="6">#REF!</definedName>
    <definedName name="SUB_TRECHO" localSheetId="8">#REF!</definedName>
    <definedName name="SUB_TRECHO">#REF!</definedName>
    <definedName name="SUBT" localSheetId="4">#REF!</definedName>
    <definedName name="SUBT" localSheetId="5">#REF!</definedName>
    <definedName name="SUBT" localSheetId="6">#REF!</definedName>
    <definedName name="SUBT" localSheetId="8">#REF!</definedName>
    <definedName name="SUBT">#REF!</definedName>
    <definedName name="SUBT_2">"$#REF!.#REF!$#REF!"</definedName>
    <definedName name="SUBT_3">"$#REF!.#REF!$#REF!"</definedName>
    <definedName name="SUBT_4">"$#REF!.#REF!$#REF!"</definedName>
    <definedName name="SUBT_5">"$#REF!.#REF!$#REF!"</definedName>
    <definedName name="SUBT_6">"$#REF!.#REF!$#REF!"</definedName>
    <definedName name="SUBT_7">"$#REF!.#REF!$#REF!"</definedName>
    <definedName name="SUBTO" localSheetId="4">#REF!</definedName>
    <definedName name="SUBTO" localSheetId="5">#REF!</definedName>
    <definedName name="SUBTO" localSheetId="6">#REF!</definedName>
    <definedName name="SUBTO" localSheetId="8">#REF!</definedName>
    <definedName name="SUBTO">#REF!</definedName>
    <definedName name="SUBTO_2">"$#REF!.$F$121"</definedName>
    <definedName name="SUBTO_3">"$#REF!.$F$121"</definedName>
    <definedName name="SUBTO_4">"$#REF!.$F$121"</definedName>
    <definedName name="SUBTO_5">"$#REF!.$F$121"</definedName>
    <definedName name="SUBTO_6">"$#REF!.$F$121"</definedName>
    <definedName name="SUBTO_7">"$#REF!.$F$121"</definedName>
    <definedName name="TABLE_1">NA()</definedName>
    <definedName name="TABLE_10_1">NA()</definedName>
    <definedName name="TABLE_11_1">NA()</definedName>
    <definedName name="TABLE_12_1">NA()</definedName>
    <definedName name="TABLE_13_1">NA()</definedName>
    <definedName name="TABLE_14_1">NA()</definedName>
    <definedName name="TABLE_15_1">NA()</definedName>
    <definedName name="TABLE_16_1">NA()</definedName>
    <definedName name="TABLE_2_1">NA()</definedName>
    <definedName name="TABLE_3_1">NA()</definedName>
    <definedName name="TABLE_4_1">NA()</definedName>
    <definedName name="TABLE_5_1">NA()</definedName>
    <definedName name="TABLE_6_1">NA()</definedName>
    <definedName name="TABLE_7_1">NA()</definedName>
    <definedName name="TABLE_8_1">NA()</definedName>
    <definedName name="TABLE_9_1">NA()</definedName>
    <definedName name="Tanque_lavar_roupa" localSheetId="4">#REF!</definedName>
    <definedName name="Tanque_lavar_roupa" localSheetId="5">#REF!</definedName>
    <definedName name="Tanque_lavar_roupa" localSheetId="6">#REF!</definedName>
    <definedName name="Tanque_lavar_roupa" localSheetId="8">#REF!</definedName>
    <definedName name="Tanque_lavar_roupa">#REF!</definedName>
    <definedName name="Tanque_premoldado" localSheetId="4">#REF!</definedName>
    <definedName name="Tanque_premoldado" localSheetId="5">#REF!</definedName>
    <definedName name="Tanque_premoldado" localSheetId="6">#REF!</definedName>
    <definedName name="Tanque_premoldado" localSheetId="8">#REF!</definedName>
    <definedName name="Tanque_premoldado">#REF!</definedName>
    <definedName name="Teor">[25]Teor!$A$3:$A$7</definedName>
    <definedName name="teste" localSheetId="4">#REF!</definedName>
    <definedName name="teste" localSheetId="5">#REF!</definedName>
    <definedName name="teste" localSheetId="6">#REF!</definedName>
    <definedName name="teste" localSheetId="8">#REF!</definedName>
    <definedName name="teste">#REF!</definedName>
    <definedName name="teste1" localSheetId="4">#REF!</definedName>
    <definedName name="teste1" localSheetId="5">#REF!</definedName>
    <definedName name="teste1" localSheetId="6">#REF!</definedName>
    <definedName name="teste1" localSheetId="8">#REF!</definedName>
    <definedName name="teste1">#REF!</definedName>
    <definedName name="teste2" localSheetId="4">#REF!</definedName>
    <definedName name="teste2" localSheetId="5">#REF!</definedName>
    <definedName name="teste2" localSheetId="6">#REF!</definedName>
    <definedName name="teste2" localSheetId="8">#REF!</definedName>
    <definedName name="teste2">#REF!</definedName>
    <definedName name="teste3" localSheetId="4">#REF!</definedName>
    <definedName name="teste3" localSheetId="5">#REF!</definedName>
    <definedName name="teste3" localSheetId="6">#REF!</definedName>
    <definedName name="teste3" localSheetId="8">#REF!</definedName>
    <definedName name="teste3">#REF!</definedName>
    <definedName name="TIPOORCAMENTO" hidden="1">IF(VALUE([4]MENU!$O$3)=2,"Licitado","Proposto")</definedName>
    <definedName name="total" localSheetId="4">#REF!</definedName>
    <definedName name="total" localSheetId="5">#REF!</definedName>
    <definedName name="total" localSheetId="6">#REF!</definedName>
    <definedName name="total" localSheetId="8">#REF!</definedName>
    <definedName name="total">#REF!</definedName>
    <definedName name="TOTAL_GERAL" localSheetId="4">#REF!</definedName>
    <definedName name="TOTAL_GERAL" localSheetId="5">#REF!</definedName>
    <definedName name="TOTAL_GERAL" localSheetId="6">#REF!</definedName>
    <definedName name="TOTAL_GERAL" localSheetId="8">#REF!</definedName>
    <definedName name="TOTAL_GERAL">#REF!</definedName>
    <definedName name="TOTAL_GERAL_2">"'file:///d:/obra%20andrade/bm%2002%20-%20cs/drenagem-bm02.xls'#$''.$ca$79"</definedName>
    <definedName name="TOTAL_GERAL_3">"'file:///d:/obra%20andrade/bm%2002%20-%20cs/drenagem-bm02.xls'#$''.$ca$79"</definedName>
    <definedName name="TOTAL_GERAL_4">"'file:///d:/obra%20andrade/bm%2002%20-%20cs/drenagem-bm02.xls'#$''.$ca$79"</definedName>
    <definedName name="TOTAL_GERAL_5">"'file:///d:/obra%20andrade/bm%2002%20-%20cs/drenagem-bm02.xls'#$''.$ca$79"</definedName>
    <definedName name="TOTAL_GERAL_6">"'file:///d:/obra%20andrade/bm%2002%20-%20cs/drenagem-bm02.xls'#$''.$ca$79"</definedName>
    <definedName name="TOTAL_GERAL_7">"'file:///d:/obra%20andrade/bm%2002%20-%20cs/drenagem-bm02.xls'#$''.$ca$79"</definedName>
    <definedName name="TOTAL_RESUMO" localSheetId="4">#REF!</definedName>
    <definedName name="TOTAL_RESUMO" localSheetId="5">#REF!</definedName>
    <definedName name="TOTAL_RESUMO" localSheetId="6">#REF!</definedName>
    <definedName name="TOTAL_RESUMO" localSheetId="8">#REF!</definedName>
    <definedName name="TOTAL_RESUMO">#REF!</definedName>
    <definedName name="TOTAL_RESUMO_2">"'file:///d:/obra%20andrade/bm%2002%20-%20cs/drenagem-bm02.xls'#$''.$e$10"</definedName>
    <definedName name="TOTAL_RESUMO_3">"'file:///d:/obra%20andrade/bm%2002%20-%20cs/drenagem-bm02.xls'#$''.$e$10"</definedName>
    <definedName name="TOTAL_RESUMO_4">"'file:///d:/obra%20andrade/bm%2002%20-%20cs/drenagem-bm02.xls'#$''.$e$10"</definedName>
    <definedName name="TOTAL_RESUMO_5">"'file:///d:/obra%20andrade/bm%2002%20-%20cs/drenagem-bm02.xls'#$''.$e$10"</definedName>
    <definedName name="TOTAL_RESUMO_6">"'file:///d:/obra%20andrade/bm%2002%20-%20cs/drenagem-bm02.xls'#$''.$e$10"</definedName>
    <definedName name="TOTAL_RESUMO_7">"'file:///d:/obra%20andrade/bm%2002%20-%20cs/drenagem-bm02.xls'#$''.$e$10"</definedName>
    <definedName name="totee_3" localSheetId="4">#REF!</definedName>
    <definedName name="totee_3" localSheetId="5">#REF!</definedName>
    <definedName name="totee_3" localSheetId="6">#REF!</definedName>
    <definedName name="totee_3" localSheetId="8">#REF!</definedName>
    <definedName name="totee_3">#REF!</definedName>
    <definedName name="totee1" localSheetId="4">#REF!</definedName>
    <definedName name="totee1" localSheetId="5">#REF!</definedName>
    <definedName name="totee1" localSheetId="6">#REF!</definedName>
    <definedName name="totee1" localSheetId="8">#REF!</definedName>
    <definedName name="totee1">#REF!</definedName>
    <definedName name="totee2" localSheetId="4">#REF!</definedName>
    <definedName name="totee2" localSheetId="5">#REF!</definedName>
    <definedName name="totee2" localSheetId="6">#REF!</definedName>
    <definedName name="totee2" localSheetId="8">#REF!</definedName>
    <definedName name="totee2">#REF!</definedName>
    <definedName name="TOTMAT_EE1" localSheetId="4">#REF!</definedName>
    <definedName name="TOTMAT_EE1" localSheetId="5">#REF!</definedName>
    <definedName name="TOTMAT_EE1" localSheetId="6">#REF!</definedName>
    <definedName name="TOTMAT_EE1" localSheetId="8">#REF!</definedName>
    <definedName name="TOTMAT_EE1">#REF!</definedName>
    <definedName name="TOTMAT_EE2" localSheetId="4">#REF!</definedName>
    <definedName name="TOTMAT_EE2" localSheetId="5">#REF!</definedName>
    <definedName name="TOTMAT_EE2" localSheetId="6">#REF!</definedName>
    <definedName name="TOTMAT_EE2" localSheetId="8">#REF!</definedName>
    <definedName name="TOTMAT_EE2">#REF!</definedName>
    <definedName name="TOTMAT_EE3" localSheetId="4">#REF!</definedName>
    <definedName name="TOTMAT_EE3" localSheetId="5">#REF!</definedName>
    <definedName name="TOTMAT_EE3" localSheetId="6">#REF!</definedName>
    <definedName name="TOTMAT_EE3" localSheetId="8">#REF!</definedName>
    <definedName name="TOTMAT_EE3">#REF!</definedName>
    <definedName name="TOTSER_EE1" localSheetId="4">#REF!</definedName>
    <definedName name="TOTSER_EE1" localSheetId="5">#REF!</definedName>
    <definedName name="TOTSER_EE1" localSheetId="6">#REF!</definedName>
    <definedName name="TOTSER_EE1" localSheetId="8">#REF!</definedName>
    <definedName name="TOTSER_EE1">#REF!</definedName>
    <definedName name="TOTSER_EE2" localSheetId="4">#REF!</definedName>
    <definedName name="TOTSER_EE2" localSheetId="5">#REF!</definedName>
    <definedName name="TOTSER_EE2" localSheetId="6">#REF!</definedName>
    <definedName name="TOTSER_EE2" localSheetId="8">#REF!</definedName>
    <definedName name="TOTSER_EE2">#REF!</definedName>
    <definedName name="TOTSER_EE3" localSheetId="4">#REF!</definedName>
    <definedName name="TOTSER_EE3" localSheetId="5">#REF!</definedName>
    <definedName name="TOTSER_EE3" localSheetId="6">#REF!</definedName>
    <definedName name="TOTSER_EE3" localSheetId="8">#REF!</definedName>
    <definedName name="TOTSER_EE3">#REF!</definedName>
    <definedName name="TPM" localSheetId="4">#REF!</definedName>
    <definedName name="TPM" localSheetId="5">#REF!</definedName>
    <definedName name="TPM" localSheetId="6">#REF!</definedName>
    <definedName name="TPM" localSheetId="8">#REF!</definedName>
    <definedName name="TPM">#REF!</definedName>
    <definedName name="TRÂNS_SEG_EMISS2" localSheetId="4">#REF!</definedName>
    <definedName name="TRÂNS_SEG_EMISS2" localSheetId="5">#REF!</definedName>
    <definedName name="TRÂNS_SEG_EMISS2" localSheetId="6">#REF!</definedName>
    <definedName name="TRÂNS_SEG_EMISS2" localSheetId="8">#REF!</definedName>
    <definedName name="TRÂNS_SEG_EMISS2">#REF!</definedName>
    <definedName name="TRÂNS_SEG_EMISS3" localSheetId="4">#REF!</definedName>
    <definedName name="TRÂNS_SEG_EMISS3" localSheetId="5">#REF!</definedName>
    <definedName name="TRÂNS_SEG_EMISS3" localSheetId="6">#REF!</definedName>
    <definedName name="TRÂNS_SEG_EMISS3" localSheetId="8">#REF!</definedName>
    <definedName name="TRÂNS_SEG_EMISS3">#REF!</definedName>
    <definedName name="TRÂNS_SEGU" localSheetId="4">#REF!</definedName>
    <definedName name="TRÂNS_SEGU" localSheetId="5">#REF!</definedName>
    <definedName name="TRÂNS_SEGU" localSheetId="6">#REF!</definedName>
    <definedName name="TRÂNS_SEGU" localSheetId="8">#REF!</definedName>
    <definedName name="TRÂNS_SEGU">#REF!</definedName>
    <definedName name="TRÂNS_SEGURANÇA" localSheetId="4">#REF!</definedName>
    <definedName name="TRÂNS_SEGURANÇA" localSheetId="5">#REF!</definedName>
    <definedName name="TRÂNS_SEGURANÇA" localSheetId="6">#REF!</definedName>
    <definedName name="TRÂNS_SEGURANÇA" localSheetId="8">#REF!</definedName>
    <definedName name="TRÂNS_SEGURANÇA">#REF!</definedName>
    <definedName name="TRAV_EMISS3_S" localSheetId="4">#REF!</definedName>
    <definedName name="TRAV_EMISS3_S" localSheetId="5">#REF!</definedName>
    <definedName name="TRAV_EMISS3_S" localSheetId="6">#REF!</definedName>
    <definedName name="TRAV_EMISS3_S" localSheetId="8">#REF!</definedName>
    <definedName name="TRAV_EMISS3_S">#REF!</definedName>
    <definedName name="TT" localSheetId="4">'[3]RESTAURAÇÃO '!#REF!</definedName>
    <definedName name="TT" localSheetId="5">'[3]RESTAURAÇÃO '!#REF!</definedName>
    <definedName name="TT" localSheetId="8">'[3]RESTAURAÇÃO '!#REF!</definedName>
    <definedName name="TT">'[3]RESTAURAÇÃO '!#REF!</definedName>
    <definedName name="v" localSheetId="4">[25]Equipamentos!#REF!</definedName>
    <definedName name="v" localSheetId="5">[25]Equipamentos!#REF!</definedName>
    <definedName name="v">[25]Equipamentos!#REF!</definedName>
    <definedName name="Vazios">[25]Teor!$B$3:$B$7</definedName>
    <definedName name="verde" localSheetId="4">#REF!</definedName>
    <definedName name="verde" localSheetId="5">#REF!</definedName>
    <definedName name="verde" localSheetId="6">#REF!</definedName>
    <definedName name="verde" localSheetId="8">#REF!</definedName>
    <definedName name="verde">#REF!</definedName>
    <definedName name="verdepav" localSheetId="4">#REF!</definedName>
    <definedName name="verdepav" localSheetId="5">#REF!</definedName>
    <definedName name="verdepav" localSheetId="6">#REF!</definedName>
    <definedName name="verdepav" localSheetId="8">#REF!</definedName>
    <definedName name="verdepav">#REF!</definedName>
    <definedName name="Verga" localSheetId="4">#REF!</definedName>
    <definedName name="Verga" localSheetId="5">#REF!</definedName>
    <definedName name="Verga" localSheetId="6">#REF!</definedName>
    <definedName name="Verga" localSheetId="8">#REF!</definedName>
    <definedName name="Verga">#REF!</definedName>
    <definedName name="Versao" hidden="1">[26]MENU!$J$2</definedName>
    <definedName name="VTOTAL1" hidden="1">ROUND([4]ORÇAMENTO!$T1*[4]ORÇAMENTO!$W1,15-13*[4]ORÇAMENTO!$AF$11)</definedName>
    <definedName name="VTOTALBM" localSheetId="4" hidden="1">IF([4]BM!$I1=0,0,CHOOSE(MATCH('5. COMP BDI'!RegimeExecucao,{"Global","Unitário"},0),ROUND(ROUND([4]BM!XFB1,15-13*[4]BM!$A$9)/100*[4]BM!$I1,15-13*[4]ORÇAMENTO!$AF$11),ROUND(ROUND([4]BM!XFB1,15-13*[4]BM!$A$9)*ROUND([4]BM!$H1,15-13*[4]ORÇAMENTO!$AF$10),15-13*[4]ORÇAMENTO!$AF$11)))</definedName>
    <definedName name="VTOTALBM" localSheetId="5" hidden="1">IF([4]BM!$I1=0,0,CHOOSE(MATCH('6. Leis Sociais'!RegimeExecucao,{"Global","Unitário"},0),ROUND(ROUND([4]BM!XFB1,15-13*[4]BM!$A$9)/100*[4]BM!$I1,15-13*[4]ORÇAMENTO!$AF$11),ROUND(ROUND([4]BM!XFB1,15-13*[4]BM!$A$9)*ROUND([4]BM!$H1,15-13*[4]ORÇAMENTO!$AF$10),15-13*[4]ORÇAMENTO!$AF$11)))</definedName>
    <definedName name="VTOTALBM" localSheetId="6" hidden="1">IF([4]BM!$I1=0,0,CHOOSE(MATCH('7. MEMÓRIA DE CÁLCULO'!RegimeExecucao,{"Global","Unitário"},0),ROUND(ROUND([4]BM!XFB1,15-13*[4]BM!$A$9)/100*[4]BM!$I1,15-13*[4]ORÇAMENTO!$AF$11),ROUND(ROUND([4]BM!XFB1,15-13*[4]BM!$A$9)*ROUND([4]BM!$H1,15-13*[4]ORÇAMENTO!$AF$10),15-13*[4]ORÇAMENTO!$AF$11)))</definedName>
    <definedName name="VTOTALBM" localSheetId="8" hidden="1">IF([4]BM!$I1=0,0,CHOOSE(MATCH('9. COTAÇÕES'!RegimeExecucao,{"Global","Unitário"},0),ROUND(ROUND([4]BM!XFB1,15-13*[4]BM!$A$9)/100*[4]BM!$I1,15-13*[4]ORÇAMENTO!$AF$11),ROUND(ROUND([4]BM!XFB1,15-13*[4]BM!$A$9)*ROUND([4]BM!$H1,15-13*[4]ORÇAMENTO!$AF$10),15-13*[4]ORÇAMENTO!$AF$11)))</definedName>
    <definedName name="VTOTALBM" hidden="1">IF([4]BM!$I1=0,0,CHOOSE(MATCH(RegimeExecucao,{"Global","Unitário"},0),ROUND(ROUND([4]BM!XFB1,15-13*[4]BM!$A$9)/100*[4]BM!$I1,15-13*[4]ORÇAMENTO!$AF$11),ROUND(ROUND([4]BM!XFB1,15-13*[4]BM!$A$9)*ROUND([4]BM!$H1,15-13*[4]ORÇAMENTO!$AF$10),15-13*[4]ORÇAMENTO!$AF$11)))</definedName>
    <definedName name="vv">#N/A</definedName>
    <definedName name="WDAR" localSheetId="4">#REF!</definedName>
    <definedName name="WDAR" localSheetId="5">#REF!</definedName>
    <definedName name="WDAR" localSheetId="6">#REF!</definedName>
    <definedName name="WDAR" localSheetId="8">#REF!</definedName>
    <definedName name="WDAR">#REF!</definedName>
    <definedName name="WEWRWR">#N/A</definedName>
    <definedName name="WEWRWRE">#N/A</definedName>
    <definedName name="wrn.Orçamento." localSheetId="4" hidden="1">{#N/A,#N/A,FALSE,"Planilha";#N/A,#N/A,FALSE,"Resumo";#N/A,#N/A,FALSE,"Fisico";#N/A,#N/A,FALSE,"Financeiro";#N/A,#N/A,FALSE,"Financeiro"}</definedName>
    <definedName name="wrn.Orçamento." localSheetId="5" hidden="1">{#N/A,#N/A,FALSE,"Planilha";#N/A,#N/A,FALSE,"Resumo";#N/A,#N/A,FALSE,"Fisico";#N/A,#N/A,FALSE,"Financeiro";#N/A,#N/A,FALSE,"Financeiro"}</definedName>
    <definedName name="wrn.Orçamento." localSheetId="6" hidden="1">{#N/A,#N/A,FALSE,"Planilha";#N/A,#N/A,FALSE,"Resumo";#N/A,#N/A,FALSE,"Fisico";#N/A,#N/A,FALSE,"Financeiro";#N/A,#N/A,FALSE,"Financeiro"}</definedName>
    <definedName name="wrn.Orçamento." localSheetId="8" hidden="1">{#N/A,#N/A,FALSE,"Planilha";#N/A,#N/A,FALSE,"Resumo";#N/A,#N/A,FALSE,"Fisico";#N/A,#N/A,FALSE,"Financeiro";#N/A,#N/A,FALSE,"Financeiro"}</definedName>
    <definedName name="wrn.Orçamento." hidden="1">{#N/A,#N/A,FALSE,"Planilha";#N/A,#N/A,FALSE,"Resumo";#N/A,#N/A,FALSE,"Fisico";#N/A,#N/A,FALSE,"Financeiro";#N/A,#N/A,FALSE,"Financeiro"}</definedName>
    <definedName name="X" localSheetId="4" hidden="1">{#N/A,#N/A,FALSE,"Planilha";#N/A,#N/A,FALSE,"Resumo";#N/A,#N/A,FALSE,"Fisico";#N/A,#N/A,FALSE,"Financeiro";#N/A,#N/A,FALSE,"Financeiro"}</definedName>
    <definedName name="X" localSheetId="5" hidden="1">{#N/A,#N/A,FALSE,"Planilha";#N/A,#N/A,FALSE,"Resumo";#N/A,#N/A,FALSE,"Fisico";#N/A,#N/A,FALSE,"Financeiro";#N/A,#N/A,FALSE,"Financeiro"}</definedName>
    <definedName name="X" localSheetId="6" hidden="1">{#N/A,#N/A,FALSE,"Planilha";#N/A,#N/A,FALSE,"Resumo";#N/A,#N/A,FALSE,"Fisico";#N/A,#N/A,FALSE,"Financeiro";#N/A,#N/A,FALSE,"Financeiro"}</definedName>
    <definedName name="X" localSheetId="8" hidden="1">{#N/A,#N/A,FALSE,"Planilha";#N/A,#N/A,FALSE,"Resumo";#N/A,#N/A,FALSE,"Fisico";#N/A,#N/A,FALSE,"Financeiro";#N/A,#N/A,FALSE,"Financeiro"}</definedName>
    <definedName name="X" hidden="1">{#N/A,#N/A,FALSE,"Planilha";#N/A,#N/A,FALSE,"Resumo";#N/A,#N/A,FALSE,"Fisico";#N/A,#N/A,FALSE,"Financeiro";#N/A,#N/A,FALSE,"Financeiro"}</definedName>
    <definedName name="XXX">#N/A</definedName>
    <definedName name="XXXX">#N/A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8" i="10" l="1"/>
  <c r="E483" i="10"/>
  <c r="E478" i="10"/>
  <c r="E473" i="10"/>
  <c r="E472" i="10"/>
  <c r="E471" i="10"/>
  <c r="E470" i="10"/>
  <c r="E465" i="10"/>
  <c r="E464" i="10"/>
  <c r="E463" i="10"/>
  <c r="E458" i="10"/>
  <c r="E457" i="10"/>
  <c r="E456" i="10"/>
  <c r="E455" i="10"/>
  <c r="E454" i="10"/>
  <c r="E453" i="10"/>
  <c r="E452" i="10"/>
  <c r="E451" i="10"/>
  <c r="E450" i="10"/>
  <c r="E449" i="10"/>
  <c r="E448" i="10"/>
  <c r="E447" i="10"/>
  <c r="F439" i="10"/>
  <c r="F438" i="10"/>
  <c r="F437" i="10"/>
  <c r="F436" i="10"/>
  <c r="E435" i="10"/>
  <c r="F435" i="10" s="1"/>
  <c r="E434" i="10"/>
  <c r="F434" i="10" s="1"/>
  <c r="F433" i="10"/>
  <c r="E433" i="10"/>
  <c r="C433" i="10"/>
  <c r="F432" i="10"/>
  <c r="E432" i="10"/>
  <c r="F424" i="10"/>
  <c r="F423" i="10"/>
  <c r="F422" i="10"/>
  <c r="F421" i="10"/>
  <c r="E420" i="10"/>
  <c r="F420" i="10" s="1"/>
  <c r="F419" i="10"/>
  <c r="E419" i="10"/>
  <c r="E418" i="10"/>
  <c r="C418" i="10"/>
  <c r="F418" i="10" s="1"/>
  <c r="F417" i="10"/>
  <c r="F425" i="10" s="1"/>
  <c r="E417" i="10"/>
  <c r="E410" i="10"/>
  <c r="F410" i="10" s="1"/>
  <c r="E409" i="10"/>
  <c r="F409" i="10" s="1"/>
  <c r="F408" i="10"/>
  <c r="E407" i="10"/>
  <c r="F407" i="10" s="1"/>
  <c r="F406" i="10"/>
  <c r="F405" i="10"/>
  <c r="E404" i="10"/>
  <c r="F404" i="10" s="1"/>
  <c r="E403" i="10"/>
  <c r="F403" i="10" s="1"/>
  <c r="F402" i="10"/>
  <c r="E402" i="10"/>
  <c r="F401" i="10"/>
  <c r="E401" i="10"/>
  <c r="F400" i="10"/>
  <c r="E400" i="10"/>
  <c r="E399" i="10"/>
  <c r="F399" i="10" s="1"/>
  <c r="E398" i="10"/>
  <c r="F398" i="10" s="1"/>
  <c r="F397" i="10"/>
  <c r="E397" i="10"/>
  <c r="E396" i="10"/>
  <c r="F396" i="10" s="1"/>
  <c r="E395" i="10"/>
  <c r="F395" i="10" s="1"/>
  <c r="F411" i="10" s="1"/>
  <c r="F387" i="10"/>
  <c r="E387" i="10"/>
  <c r="F386" i="10"/>
  <c r="E386" i="10"/>
  <c r="F385" i="10"/>
  <c r="E384" i="10"/>
  <c r="F384" i="10" s="1"/>
  <c r="F383" i="10"/>
  <c r="F382" i="10"/>
  <c r="F381" i="10"/>
  <c r="E381" i="10"/>
  <c r="E380" i="10"/>
  <c r="F380" i="10" s="1"/>
  <c r="E379" i="10"/>
  <c r="F379" i="10" s="1"/>
  <c r="F378" i="10"/>
  <c r="E378" i="10"/>
  <c r="E377" i="10"/>
  <c r="F377" i="10" s="1"/>
  <c r="E376" i="10"/>
  <c r="F376" i="10" s="1"/>
  <c r="E375" i="10"/>
  <c r="F375" i="10" s="1"/>
  <c r="E374" i="10"/>
  <c r="F374" i="10" s="1"/>
  <c r="F373" i="10"/>
  <c r="E373" i="10"/>
  <c r="E372" i="10"/>
  <c r="F372" i="10" s="1"/>
  <c r="E366" i="10"/>
  <c r="E365" i="10"/>
  <c r="E364" i="10"/>
  <c r="E363" i="10"/>
  <c r="E362" i="10"/>
  <c r="E361" i="10"/>
  <c r="E360" i="10"/>
  <c r="E359" i="10"/>
  <c r="E358" i="10"/>
  <c r="E357" i="10"/>
  <c r="E356" i="10"/>
  <c r="E355" i="10"/>
  <c r="E367" i="10" s="1"/>
  <c r="F346" i="10"/>
  <c r="F345" i="10"/>
  <c r="F344" i="10"/>
  <c r="F343" i="10"/>
  <c r="F342" i="10"/>
  <c r="E342" i="10"/>
  <c r="F341" i="10"/>
  <c r="E341" i="10"/>
  <c r="F340" i="10"/>
  <c r="F339" i="10"/>
  <c r="E339" i="10"/>
  <c r="F338" i="10"/>
  <c r="F337" i="10"/>
  <c r="E336" i="10"/>
  <c r="F336" i="10" s="1"/>
  <c r="E335" i="10"/>
  <c r="F335" i="10" s="1"/>
  <c r="E334" i="10"/>
  <c r="F334" i="10" s="1"/>
  <c r="F333" i="10"/>
  <c r="E333" i="10"/>
  <c r="F332" i="10"/>
  <c r="E332" i="10"/>
  <c r="E331" i="10"/>
  <c r="F331" i="10" s="1"/>
  <c r="F330" i="10"/>
  <c r="E330" i="10"/>
  <c r="F329" i="10"/>
  <c r="E329" i="10"/>
  <c r="E328" i="10"/>
  <c r="F328" i="10" s="1"/>
  <c r="E327" i="10"/>
  <c r="F327" i="10" s="1"/>
  <c r="E326" i="10"/>
  <c r="F326" i="10" s="1"/>
  <c r="F325" i="10"/>
  <c r="E325" i="10"/>
  <c r="F324" i="10"/>
  <c r="E324" i="10"/>
  <c r="C324" i="10"/>
  <c r="F323" i="10"/>
  <c r="F347" i="10" s="1"/>
  <c r="E323" i="10"/>
  <c r="F314" i="10"/>
  <c r="F313" i="10"/>
  <c r="F312" i="10"/>
  <c r="F311" i="10"/>
  <c r="E310" i="10"/>
  <c r="F310" i="10" s="1"/>
  <c r="E309" i="10"/>
  <c r="F309" i="10" s="1"/>
  <c r="F308" i="10"/>
  <c r="F307" i="10"/>
  <c r="E307" i="10"/>
  <c r="F306" i="10"/>
  <c r="F305" i="10"/>
  <c r="F304" i="10"/>
  <c r="E304" i="10"/>
  <c r="E303" i="10"/>
  <c r="F303" i="10" s="1"/>
  <c r="E302" i="10"/>
  <c r="F302" i="10" s="1"/>
  <c r="F301" i="10"/>
  <c r="E301" i="10"/>
  <c r="E300" i="10"/>
  <c r="F300" i="10" s="1"/>
  <c r="E299" i="10"/>
  <c r="F299" i="10" s="1"/>
  <c r="F298" i="10"/>
  <c r="E298" i="10"/>
  <c r="E297" i="10"/>
  <c r="F297" i="10" s="1"/>
  <c r="F296" i="10"/>
  <c r="E296" i="10"/>
  <c r="E295" i="10"/>
  <c r="F295" i="10" s="1"/>
  <c r="E294" i="10"/>
  <c r="F294" i="10" s="1"/>
  <c r="F293" i="10"/>
  <c r="E293" i="10"/>
  <c r="E292" i="10"/>
  <c r="F292" i="10" s="1"/>
  <c r="E291" i="10"/>
  <c r="F291" i="10" s="1"/>
  <c r="F290" i="10"/>
  <c r="E290" i="10"/>
  <c r="C290" i="10"/>
  <c r="E289" i="10"/>
  <c r="F289" i="10" s="1"/>
  <c r="F279" i="10"/>
  <c r="F278" i="10"/>
  <c r="F277" i="10"/>
  <c r="F276" i="10"/>
  <c r="F275" i="10"/>
  <c r="E275" i="10"/>
  <c r="E274" i="10"/>
  <c r="F274" i="10" s="1"/>
  <c r="F273" i="10"/>
  <c r="F272" i="10"/>
  <c r="E272" i="10"/>
  <c r="F271" i="10"/>
  <c r="F270" i="10"/>
  <c r="E269" i="10"/>
  <c r="F269" i="10" s="1"/>
  <c r="F268" i="10"/>
  <c r="E268" i="10"/>
  <c r="F267" i="10"/>
  <c r="E267" i="10"/>
  <c r="E266" i="10"/>
  <c r="F266" i="10" s="1"/>
  <c r="E265" i="10"/>
  <c r="F265" i="10" s="1"/>
  <c r="E264" i="10"/>
  <c r="F264" i="10" s="1"/>
  <c r="F263" i="10"/>
  <c r="E263" i="10"/>
  <c r="F262" i="10"/>
  <c r="E262" i="10"/>
  <c r="E261" i="10"/>
  <c r="F261" i="10" s="1"/>
  <c r="E260" i="10"/>
  <c r="F260" i="10" s="1"/>
  <c r="F259" i="10"/>
  <c r="E259" i="10"/>
  <c r="E258" i="10"/>
  <c r="F258" i="10" s="1"/>
  <c r="E257" i="10"/>
  <c r="F257" i="10" s="1"/>
  <c r="E256" i="10"/>
  <c r="F256" i="10" s="1"/>
  <c r="F255" i="10"/>
  <c r="E255" i="10"/>
  <c r="C255" i="10"/>
  <c r="F254" i="10"/>
  <c r="E254" i="10"/>
  <c r="E249" i="10"/>
  <c r="F249" i="10" s="1"/>
  <c r="E248" i="10"/>
  <c r="F248" i="10" s="1"/>
  <c r="E243" i="10"/>
  <c r="D242" i="10"/>
  <c r="E242" i="10" s="1"/>
  <c r="D241" i="10"/>
  <c r="E241" i="10" s="1"/>
  <c r="D240" i="10"/>
  <c r="E240" i="10" s="1"/>
  <c r="E239" i="10"/>
  <c r="D239" i="10"/>
  <c r="E238" i="10"/>
  <c r="D238" i="10"/>
  <c r="D237" i="10"/>
  <c r="E237" i="10" s="1"/>
  <c r="D236" i="10"/>
  <c r="E236" i="10" s="1"/>
  <c r="E235" i="10"/>
  <c r="D235" i="10"/>
  <c r="E234" i="10"/>
  <c r="E229" i="10"/>
  <c r="E228" i="10"/>
  <c r="E227" i="10"/>
  <c r="E226" i="10"/>
  <c r="E225" i="10"/>
  <c r="E224" i="10"/>
  <c r="E223" i="10"/>
  <c r="E222" i="10"/>
  <c r="E221" i="10"/>
  <c r="E220" i="10"/>
  <c r="E219" i="10"/>
  <c r="E218" i="10"/>
  <c r="C141" i="10"/>
  <c r="C140" i="10"/>
  <c r="C139" i="10"/>
  <c r="C138" i="10"/>
  <c r="C137" i="10"/>
  <c r="C136" i="10"/>
  <c r="C135" i="10"/>
  <c r="C134" i="10"/>
  <c r="C133" i="10"/>
  <c r="C132" i="10"/>
  <c r="C131" i="10"/>
  <c r="C130" i="10"/>
  <c r="E125" i="10"/>
  <c r="E124" i="10"/>
  <c r="E123" i="10"/>
  <c r="E122" i="10"/>
  <c r="E121" i="10"/>
  <c r="E120" i="10"/>
  <c r="E119" i="10"/>
  <c r="E118" i="10"/>
  <c r="E117" i="10"/>
  <c r="E116" i="10"/>
  <c r="E115" i="10"/>
  <c r="E114" i="10"/>
  <c r="E126" i="10" s="1"/>
  <c r="E107" i="10"/>
  <c r="E100" i="10"/>
  <c r="F90" i="10"/>
  <c r="F89" i="10"/>
  <c r="F88" i="10"/>
  <c r="F87" i="10"/>
  <c r="E86" i="10"/>
  <c r="F86" i="10" s="1"/>
  <c r="F85" i="10"/>
  <c r="E85" i="10"/>
  <c r="F84" i="10"/>
  <c r="F83" i="10"/>
  <c r="E83" i="10"/>
  <c r="F82" i="10"/>
  <c r="F81" i="10"/>
  <c r="F80" i="10"/>
  <c r="I79" i="10"/>
  <c r="F79" i="10"/>
  <c r="F78" i="10"/>
  <c r="E78" i="10"/>
  <c r="F77" i="10"/>
  <c r="F76" i="10"/>
  <c r="E75" i="10"/>
  <c r="F75" i="10" s="1"/>
  <c r="F74" i="10"/>
  <c r="E73" i="10"/>
  <c r="F73" i="10" s="1"/>
  <c r="E72" i="10"/>
  <c r="F72" i="10" s="1"/>
  <c r="E71" i="10"/>
  <c r="F71" i="10" s="1"/>
  <c r="F70" i="10"/>
  <c r="E70" i="10"/>
  <c r="F69" i="10"/>
  <c r="E69" i="10"/>
  <c r="E68" i="10"/>
  <c r="C68" i="10"/>
  <c r="F68" i="10" s="1"/>
  <c r="E67" i="10"/>
  <c r="F67" i="10" s="1"/>
  <c r="E62" i="10"/>
  <c r="C62" i="10"/>
  <c r="D45" i="10"/>
  <c r="D38" i="10"/>
  <c r="E38" i="10" s="1"/>
  <c r="F31" i="10"/>
  <c r="F30" i="10"/>
  <c r="F29" i="10"/>
  <c r="F24" i="10"/>
  <c r="F23" i="10"/>
  <c r="F22" i="10"/>
  <c r="F17" i="10"/>
  <c r="E17" i="10"/>
  <c r="E12" i="10"/>
  <c r="E7" i="10"/>
  <c r="E5" i="9"/>
  <c r="F440" i="10" l="1"/>
  <c r="F91" i="10"/>
  <c r="F280" i="10"/>
  <c r="F388" i="10"/>
  <c r="F315" i="10"/>
  <c r="W46" i="6"/>
  <c r="P46" i="6"/>
  <c r="M46" i="6"/>
  <c r="W44" i="6"/>
  <c r="T44" i="6"/>
  <c r="P44" i="6"/>
  <c r="M44" i="6"/>
  <c r="G44" i="6"/>
  <c r="D44" i="6"/>
  <c r="W39" i="6"/>
  <c r="T39" i="6"/>
  <c r="P39" i="6"/>
  <c r="M39" i="6"/>
  <c r="G39" i="6"/>
  <c r="D39" i="6"/>
  <c r="W31" i="6"/>
  <c r="T31" i="6"/>
  <c r="P31" i="6"/>
  <c r="M31" i="6"/>
  <c r="G31" i="6"/>
  <c r="D31" i="6"/>
  <c r="W18" i="6"/>
  <c r="T18" i="6"/>
  <c r="T46" i="6" s="1"/>
  <c r="P18" i="6"/>
  <c r="M18" i="6"/>
  <c r="G18" i="6"/>
  <c r="G46" i="6" s="1"/>
  <c r="D18" i="6"/>
  <c r="D46" i="6" s="1"/>
  <c r="D4" i="6"/>
  <c r="D39" i="5"/>
  <c r="I24" i="5"/>
  <c r="C40" i="5" s="1"/>
  <c r="B43" i="5" s="1"/>
  <c r="I18" i="5"/>
  <c r="D36" i="5" s="1"/>
  <c r="I16" i="5"/>
  <c r="C39" i="5" s="1"/>
  <c r="I14" i="5"/>
  <c r="B39" i="5" s="1"/>
  <c r="B42" i="5" l="1"/>
  <c r="B45" i="5" s="1"/>
  <c r="F45" i="5" s="1"/>
  <c r="B36" i="5"/>
  <c r="C36" i="5"/>
  <c r="C37" i="5"/>
  <c r="I25" i="5" l="1"/>
  <c r="B3" i="5"/>
</calcChain>
</file>

<file path=xl/sharedStrings.xml><?xml version="1.0" encoding="utf-8"?>
<sst xmlns="http://schemas.openxmlformats.org/spreadsheetml/2006/main" count="17835" uniqueCount="1975">
  <si>
    <t>Obra</t>
  </si>
  <si>
    <t>Bancos</t>
  </si>
  <si>
    <t>B.D.I.</t>
  </si>
  <si>
    <t>Encargos Sociais</t>
  </si>
  <si>
    <t>AMPLIAÇÃO E REVITALIZAÇÃO DA UNIDADE BÁSICA DE SAÚDE GENTIL CARNEIRO FILHO</t>
  </si>
  <si>
    <t>25,0%</t>
  </si>
  <si>
    <t>Não Desonerado: embutido nos preços unitário dos insumos de mão de obra, de acordo com as bases.</t>
  </si>
  <si>
    <t>Item</t>
  </si>
  <si>
    <t>Código</t>
  </si>
  <si>
    <t>Banco</t>
  </si>
  <si>
    <t>Descrição</t>
  </si>
  <si>
    <t>Und</t>
  </si>
  <si>
    <t>Quant.</t>
  </si>
  <si>
    <t>Valor Unit</t>
  </si>
  <si>
    <t>Valor Unit com BDI</t>
  </si>
  <si>
    <t>Total</t>
  </si>
  <si>
    <t>Peso (%)</t>
  </si>
  <si>
    <t xml:space="preserve">  </t>
  </si>
  <si>
    <t>ADMINISTRAÇÃO</t>
  </si>
  <si>
    <t/>
  </si>
  <si>
    <t xml:space="preserve"> 1.1 </t>
  </si>
  <si>
    <t xml:space="preserve"> ADM-PMR </t>
  </si>
  <si>
    <t>Próprio</t>
  </si>
  <si>
    <t>ADMINISTRAÇÃO LOCAL DA OBRA</t>
  </si>
  <si>
    <t>UN</t>
  </si>
  <si>
    <t>SERVIÇOS PRELIMINARES</t>
  </si>
  <si>
    <t xml:space="preserve"> 2.1 </t>
  </si>
  <si>
    <t xml:space="preserve"> 103689 </t>
  </si>
  <si>
    <t>SINAPI</t>
  </si>
  <si>
    <t>FORNECIMENTO E INSTALAÇÃO DE PLACA DE OBRA COM CHAPA GALVANIZADA E ESTRUTURA DE MADEIRA. AF_03/2022_PS</t>
  </si>
  <si>
    <t>m²</t>
  </si>
  <si>
    <t>SERVIÇOS INICIAIS</t>
  </si>
  <si>
    <t xml:space="preserve"> 3.1 </t>
  </si>
  <si>
    <t xml:space="preserve"> 98524 </t>
  </si>
  <si>
    <t>LIMPEZA MANUAL DE VEGETAÇÃO EM TERRENO COM ENXADA. AF_03/2024</t>
  </si>
  <si>
    <t xml:space="preserve"> 3.2 </t>
  </si>
  <si>
    <t xml:space="preserve"> 99059 </t>
  </si>
  <si>
    <t>LOCAÇÃO CONVENCIONAL DE OBRA, UTILIZANDO GABARITO DE TÁBUAS CORRIDAS PONTALETADAS A CADA 2,00M - 2 UTILIZAÇÕES. AF_03/2024</t>
  </si>
  <si>
    <t>M</t>
  </si>
  <si>
    <t>ATERRO</t>
  </si>
  <si>
    <t xml:space="preserve"> 4.1 </t>
  </si>
  <si>
    <t xml:space="preserve"> 100978 </t>
  </si>
  <si>
    <t>CARGA, MANOBRA E DESCARGA DE SOLOS E MATERIAIS GRANULARES EM CAMINHÃO BASCULANTE 10 M³ - CARGA COM ESCAVADEIRA HIDRÁULICA (CAÇAMBA DE 1,20 M³ / 155 HP) E DESCARGA LIVRE (UNIDADE: M3). AF_07/2020</t>
  </si>
  <si>
    <t>m³</t>
  </si>
  <si>
    <t xml:space="preserve"> 4.2 </t>
  </si>
  <si>
    <t xml:space="preserve"> 00006081 </t>
  </si>
  <si>
    <t>ARGILA OU BARRO PARA ATERRO/REATERRO (COM TRANSPORTE ATE 10 KM)</t>
  </si>
  <si>
    <t xml:space="preserve"> 4.3 </t>
  </si>
  <si>
    <t xml:space="preserve"> 100574 </t>
  </si>
  <si>
    <t>ESPALHAMENTO DE MATERIAL COM TRATOR DE ESTEIRAS. AF_09/2024</t>
  </si>
  <si>
    <t xml:space="preserve"> 4.4 </t>
  </si>
  <si>
    <t xml:space="preserve"> 96385 </t>
  </si>
  <si>
    <t>EXECUÇÃO E COMPACTAÇÃO DE CORPO DE ATERRO DE ATERRO (95% DE ENERGIA DO PROCTOR NORMAL) COM SOLO PREDOMINANTEMENTE ARGILOSO ESPESSURA 15 CM - EXCLUSIVE MATERIAL, ESCAVAÇÃO, CARGA E TRANSPORTE. AF_09/2024</t>
  </si>
  <si>
    <t>MOVIMENTAÇÃO DE TERRA</t>
  </si>
  <si>
    <t xml:space="preserve"> 5.1 </t>
  </si>
  <si>
    <t xml:space="preserve"> 96525 </t>
  </si>
  <si>
    <t>ESCAVAÇÃO MECANIZADA PARA VIGA BALDRAME OU SAPATA CORRIDA COM MINI-ESCAVADEIRA (INCLUINDO ESCAVAÇÃO PARA COLOCAÇÃO DE FÔRMAS). AF_01/2024</t>
  </si>
  <si>
    <t xml:space="preserve"> 5.2 </t>
  </si>
  <si>
    <t xml:space="preserve"> 93382 </t>
  </si>
  <si>
    <t>REATERRO MANUAL DE VALAS, COM COMPACTADOR DE SOLOS DE PERCUSSÃO. AF_08/2023</t>
  </si>
  <si>
    <t>INFRAESTRUTURA</t>
  </si>
  <si>
    <t xml:space="preserve"> 6.1 </t>
  </si>
  <si>
    <t>SAPATAS</t>
  </si>
  <si>
    <t xml:space="preserve"> 6.1.1 </t>
  </si>
  <si>
    <t xml:space="preserve"> 96619 </t>
  </si>
  <si>
    <t>LASTRO DE CONCRETO MAGRO, APLICADO EM BLOCOS DE COROAMENTO OU SAPATAS, ESPESSURA DE 5 CM. AF_01/2024</t>
  </si>
  <si>
    <t xml:space="preserve"> 6.1.2 </t>
  </si>
  <si>
    <t xml:space="preserve"> 96535 </t>
  </si>
  <si>
    <t>FABRICAÇÃO, MONTAGEM E DESMONTAGEM DE FÔRMA PARA SAPATA, EM MADEIRA SERRADA, E=25 MM, 4 UTILIZAÇÕES. AF_01/2024</t>
  </si>
  <si>
    <t xml:space="preserve"> 6.1.3 </t>
  </si>
  <si>
    <t xml:space="preserve"> 104919 </t>
  </si>
  <si>
    <t>ARMAÇÃO DE SAPATA ISOLADA, VIGA BALDRAME E SAPATA CORRIDA UTILIZANDO AÇO CA-50 DE 10 MM - MONTAGEM. AF_01/2024</t>
  </si>
  <si>
    <t>KG</t>
  </si>
  <si>
    <t xml:space="preserve"> 6.1.4 </t>
  </si>
  <si>
    <t xml:space="preserve"> 96556 </t>
  </si>
  <si>
    <t>CONCRETAGEM DE SAPATA, FCK 30 MPA, COM USO DE JERICA - LANÇAMENTO, ADENSAMENTO E ACABAMENTO. AF_01/2024</t>
  </si>
  <si>
    <t xml:space="preserve"> 6.2 </t>
  </si>
  <si>
    <t>ARRANQUE DE PILAR</t>
  </si>
  <si>
    <t xml:space="preserve"> 6.2.1 </t>
  </si>
  <si>
    <t xml:space="preserve"> 92413 </t>
  </si>
  <si>
    <t>MONTAGEM E DESMONTAGEM DE FÔRMA DE PILARES RETANGULARES E ESTRUTURAS SIMILARES, PÉ-DIREITO SIMPLES, EM MADEIRA SERRADA, 4 UTILIZAÇÕES. AF_09/2020</t>
  </si>
  <si>
    <t xml:space="preserve"> 6.2.2 </t>
  </si>
  <si>
    <t xml:space="preserve"> 92759 </t>
  </si>
  <si>
    <t>ARMAÇÃO DE PILAR OU VIGA DE ESTRUTURA CONVENCIONAL DE CONCRETO ARMADO UTILIZANDO AÇO CA-60 DE 5,0 MM - MONTAGEM. AF_06/2022</t>
  </si>
  <si>
    <t xml:space="preserve"> 6.2.3 </t>
  </si>
  <si>
    <t xml:space="preserve"> 92762 </t>
  </si>
  <si>
    <t>ARMAÇÃO DE PILAR OU VIGA DE ESTRUTURA CONVENCIONAL DE CONCRETO ARMADO UTILIZANDO AÇO CA-50 DE 10,0 MM - MONTAGEM. AF_06/2022</t>
  </si>
  <si>
    <t xml:space="preserve"> 6.2.4 </t>
  </si>
  <si>
    <t xml:space="preserve"> 103669 </t>
  </si>
  <si>
    <t>CONCRETAGEM DE PILARES, FCK = 25 MPA, COM USO DE BALDES - LANÇAMENTO, ADENSAMENTO E ACABAMENTO. AF_02/2022</t>
  </si>
  <si>
    <t xml:space="preserve"> 6.3 </t>
  </si>
  <si>
    <t>VIGA BALDRAME</t>
  </si>
  <si>
    <t xml:space="preserve"> 6.3.1 </t>
  </si>
  <si>
    <t xml:space="preserve"> 96536 </t>
  </si>
  <si>
    <t>FABRICAÇÃO, MONTAGEM E DESMONTAGEM DE FÔRMA PARA VIGA BALDRAME, EM MADEIRA SERRADA, E=25 MM, 4 UTILIZAÇÕES. AF_01/2024</t>
  </si>
  <si>
    <t xml:space="preserve"> 6.3.2 </t>
  </si>
  <si>
    <t xml:space="preserve"> 104916 </t>
  </si>
  <si>
    <t>ARMAÇÃO DE SAPATA ISOLADA, VIGA BALDRAME E SAPATA CORRIDA UTILIZANDO AÇO CA-60 DE 5 MM - MONTAGEM. AF_01/2024</t>
  </si>
  <si>
    <t xml:space="preserve"> 6.3.3 </t>
  </si>
  <si>
    <t xml:space="preserve"> 104917 </t>
  </si>
  <si>
    <t>ARMAÇÃO DE SAPATA ISOLADA, VIGA BALDRAME E SAPATA CORRIDA UTILIZANDO AÇO CA-50 DE 6,3 MM - MONTAGEM. AF_01/2024</t>
  </si>
  <si>
    <t xml:space="preserve"> 6.3.4 </t>
  </si>
  <si>
    <t xml:space="preserve"> 104918 </t>
  </si>
  <si>
    <t>ARMAÇÃO DE SAPATA ISOLADA, VIGA BALDRAME E SAPATA CORRIDA UTILIZANDO AÇO CA-50 DE 8 MM - MONTAGEM. AF_01/2024</t>
  </si>
  <si>
    <t xml:space="preserve"> 6.3.5 </t>
  </si>
  <si>
    <t xml:space="preserve"> 6.3.6 </t>
  </si>
  <si>
    <t xml:space="preserve"> 96555 </t>
  </si>
  <si>
    <t>CONCRETAGEM DE BLOCO DE COROAMENTO OU VIGA BALDRAME, FCK 30 MPA, COM USO DE JERICA - LANÇAMENTO, ADENSAMENTO E ACABAMENTO. AF_01/2024</t>
  </si>
  <si>
    <t>SUPERESTRUTURA</t>
  </si>
  <si>
    <t xml:space="preserve"> 7.1 </t>
  </si>
  <si>
    <t>PILARES</t>
  </si>
  <si>
    <t xml:space="preserve"> 7.1.1 </t>
  </si>
  <si>
    <t xml:space="preserve"> 7.1.2 </t>
  </si>
  <si>
    <t xml:space="preserve"> 7.1.3 </t>
  </si>
  <si>
    <t xml:space="preserve"> 7.1.4 </t>
  </si>
  <si>
    <t xml:space="preserve"> 7.2 </t>
  </si>
  <si>
    <t>VIGAS SUPERIORES</t>
  </si>
  <si>
    <t xml:space="preserve"> 7.2.1 </t>
  </si>
  <si>
    <t xml:space="preserve"> 7.2.2 </t>
  </si>
  <si>
    <t xml:space="preserve"> 7.2.3 </t>
  </si>
  <si>
    <t xml:space="preserve"> 92761 </t>
  </si>
  <si>
    <t>ARMAÇÃO DE PILAR OU VIGA DE ESTRUTURA CONVENCIONAL DE CONCRETO ARMADO UTILIZANDO AÇO CA-50 DE 8,0 MM - MONTAGEM. AF_06/2022</t>
  </si>
  <si>
    <t xml:space="preserve"> 7.2.4 </t>
  </si>
  <si>
    <t xml:space="preserve"> 7.2.5 </t>
  </si>
  <si>
    <t xml:space="preserve"> 92763 </t>
  </si>
  <si>
    <t>ARMAÇÃO DE PILAR OU VIGA DE ESTRUTURA CONVENCIONAL DE CONCRETO ARMADO UTILIZANDO AÇO CA-50 DE 12,5 MM - MONTAGEM. AF_06/2022</t>
  </si>
  <si>
    <t xml:space="preserve"> 7.2.6 </t>
  </si>
  <si>
    <t xml:space="preserve"> 103682 </t>
  </si>
  <si>
    <t>CONCRETAGEM DE VIGAS E LAJES, FCK=25 MPA, PARA QUALQUER TIPO DE LAJE COM BALDES EM EDIFICAÇÃO TÉRREA - LANÇAMENTO, ADENSAMENTO E ACABAMENTO. AF_02/2022</t>
  </si>
  <si>
    <t xml:space="preserve"> 7.3 </t>
  </si>
  <si>
    <t xml:space="preserve"> 7.3.1 </t>
  </si>
  <si>
    <t>VERGA E CONTRAVERGA</t>
  </si>
  <si>
    <t xml:space="preserve"> 105023 </t>
  </si>
  <si>
    <t>VERGA MOLDADA IN LOCO EM CONCRETO, ESPESSURA DE *15* CM. AF_03/2024</t>
  </si>
  <si>
    <t xml:space="preserve"> 105029 </t>
  </si>
  <si>
    <t>CONTRAVERGA MOLDADA IN LOCO EM CONCRETO, ESPESSURA DE *15* CM. AF_03/2024</t>
  </si>
  <si>
    <t>IMPERMEABILIZAÇÕES</t>
  </si>
  <si>
    <t xml:space="preserve"> 8.1 </t>
  </si>
  <si>
    <t xml:space="preserve"> 98557 </t>
  </si>
  <si>
    <t>IMPERMEABILIZAÇÃO DE SUPERFÍCIE COM EMULSÃO ASFÁLTICA, 2 DEMÃOS. AF_09/2023</t>
  </si>
  <si>
    <t>VEDAÇÃO VERTICAL</t>
  </si>
  <si>
    <t xml:space="preserve"> 9.1 </t>
  </si>
  <si>
    <t xml:space="preserve"> 103333 </t>
  </si>
  <si>
    <t>ALVENARIA DE VEDAÇÃO DE BLOCOS CERÂMICOS FURADOS NA HORIZONTAL DE 9X14X19 CM (ESPESSURA 9 CM) E ARGAMASSA DE ASSENTAMENTO COM PREPARO MANUAL. AF_12/2021</t>
  </si>
  <si>
    <t>PISOS E CALÇADAS</t>
  </si>
  <si>
    <t xml:space="preserve"> 10.1 </t>
  </si>
  <si>
    <t xml:space="preserve"> 95241 </t>
  </si>
  <si>
    <t>LASTRO DE CONCRETO MAGRO, APLICADO EM PISOS, LAJES SOBRE SOLO OU RADIERS, ESPESSURA DE 5 CM. AF_01/2024</t>
  </si>
  <si>
    <t xml:space="preserve"> 10.2 </t>
  </si>
  <si>
    <t xml:space="preserve"> 104626 </t>
  </si>
  <si>
    <t>EXECUÇÃO DE PASSEIO (CALÇADA) OU PISO DE CONCRETO COM CONCRETO MOLDADO IN LOCO, USINADO C25, ACABAMENTO CONVENCIONAL, NÃO ARMADO. AF_03/2023</t>
  </si>
  <si>
    <t>FORRO</t>
  </si>
  <si>
    <t xml:space="preserve"> 11.1 </t>
  </si>
  <si>
    <t xml:space="preserve"> 11.2 </t>
  </si>
  <si>
    <t>COBERTURA</t>
  </si>
  <si>
    <t xml:space="preserve"> 12.1 </t>
  </si>
  <si>
    <t xml:space="preserve"> CPP - 58 </t>
  </si>
  <si>
    <t>TRAMA DE AÇO COMPOSTA POR RIPAS, CAIBROS E TERÇAS PARA TELHADOS DE MAIS DE 2 ÁGUAS PARA TELHA METÁLICA DE AÇO/ALUMÍNIO, INCLUSO TRANSPORTE VERTICAL. (Ref.: SINAPI 92577)</t>
  </si>
  <si>
    <t xml:space="preserve"> 12.2 </t>
  </si>
  <si>
    <t xml:space="preserve"> 94213 </t>
  </si>
  <si>
    <t>TELHAMENTO COM TELHA DE AÇO/ALUMÍNIO E = 0,5 MM, COM ATÉ 2 ÁGUAS, INCLUSO IÇAMENTO. AF_07/2019</t>
  </si>
  <si>
    <t xml:space="preserve"> 12.3 </t>
  </si>
  <si>
    <t xml:space="preserve"> 94226 </t>
  </si>
  <si>
    <t>SUBCOBERTURA COM MANTA PLÁSTICA REVESTIDA POR PELÍCULA DE ALUMÍNO, INCLUSO TRANSPORTE VERTICAL. AF_07/2019</t>
  </si>
  <si>
    <t xml:space="preserve"> 12.4 </t>
  </si>
  <si>
    <t xml:space="preserve"> 94229 </t>
  </si>
  <si>
    <t>CALHA EM CHAPA DE AÇO GALVANIZADO NÚMERO 24, DESENVOLVIMENTO DE 100 CM, INCLUSO TRANSPORTE VERTICAL. AF_07/2019</t>
  </si>
  <si>
    <t xml:space="preserve"> 12.5 </t>
  </si>
  <si>
    <t xml:space="preserve"> 00012626 </t>
  </si>
  <si>
    <t>SUPORTE METALICO PARA CALHA PLUVIAL, ZINCADO, DOBRADO, DIAMETRO ENTRE 119 E 170 MM, PARA DRENAGEM PLUVIAL PREDIAL</t>
  </si>
  <si>
    <t xml:space="preserve"> 12.6 </t>
  </si>
  <si>
    <t xml:space="preserve"> 94231 </t>
  </si>
  <si>
    <t>RUFO EM CHAPA DE AÇO GALVANIZADO NÚMERO 24, CORTE DE 25 CM, INCLUSO TRANSPORTE VERTICAL. AF_07/2019</t>
  </si>
  <si>
    <t xml:space="preserve"> 12.7 </t>
  </si>
  <si>
    <t xml:space="preserve"> CPP - 216 </t>
  </si>
  <si>
    <t>PINGADEIRA CONCRETO PARA TOPO DE MUROS 0,20m</t>
  </si>
  <si>
    <t>INSTALAÇÕES ELÉTRICAS</t>
  </si>
  <si>
    <t xml:space="preserve"> 13.1 </t>
  </si>
  <si>
    <t>ELETRODUTOS E CONEXÕES</t>
  </si>
  <si>
    <t xml:space="preserve"> 13.1.1 </t>
  </si>
  <si>
    <t xml:space="preserve"> 91856 </t>
  </si>
  <si>
    <t>ELETRODUTO FLEXÍVEL CORRUGADO, PVC, DN 32 MM (1"), PARA CIRCUITOS TERMINAIS, INSTALADO EM PAREDE - FORNECIMENTO E INSTALAÇÃO. AF_03/2023</t>
  </si>
  <si>
    <t xml:space="preserve"> 13.1.2 </t>
  </si>
  <si>
    <t xml:space="preserve"> 91854 </t>
  </si>
  <si>
    <t>ELETRODUTO FLEXÍVEL CORRUGADO, PVC, DN 25 MM (3/4"), PARA CIRCUITOS TERMINAIS, INSTALADO EM PAREDE - FORNECIMENTO E INSTALAÇÃO. AF_03/2023</t>
  </si>
  <si>
    <t xml:space="preserve"> 13.1.3 </t>
  </si>
  <si>
    <t xml:space="preserve"> 91873 </t>
  </si>
  <si>
    <t>ELETRODUTO RÍGIDO ROSCÁVEL, PVC, DN 40 MM (1 1/4"), PARA CIRCUITOS TERMINAIS, INSTALADO EM PAREDE - FORNECIMENTO E INSTALAÇÃO. AF_03/2023</t>
  </si>
  <si>
    <t xml:space="preserve"> 13.2 </t>
  </si>
  <si>
    <t>CONDUTORES</t>
  </si>
  <si>
    <t xml:space="preserve"> 13.2.1 </t>
  </si>
  <si>
    <t xml:space="preserve"> 91935 </t>
  </si>
  <si>
    <t>CABO DE COBRE FLEXÍVEL ISOLADO, 16 MM², ANTI-CHAMA 0,6/1,0 KV, PARA CIRCUITOS TERMINAIS - FORNECIMENTO E INSTALAÇÃO. AF_03/2023</t>
  </si>
  <si>
    <t xml:space="preserve"> 13.2.2 </t>
  </si>
  <si>
    <t xml:space="preserve"> 101563 </t>
  </si>
  <si>
    <t>CABO DE COBRE FLEXÍVEL ISOLADO, 35 MM², 0,6/1,0 KV, PARA REDE AÉREA DE DISTRIBUIÇÃO DE ENERGIA ELÉTRICA DE BAIXA TENSÃO - FORNECIMENTO E INSTALAÇÃO. AF_07/2020</t>
  </si>
  <si>
    <t xml:space="preserve"> 13.2.3 </t>
  </si>
  <si>
    <t xml:space="preserve"> 91927 </t>
  </si>
  <si>
    <t>CABO DE COBRE FLEXÍVEL ISOLADO, 2,5 MM², ANTI-CHAMA 0,6/1,0 KV, PARA CIRCUITOS TERMINAIS - FORNECIMENTO E INSTALAÇÃO. AF_03/2023</t>
  </si>
  <si>
    <t xml:space="preserve"> 13.2.4 </t>
  </si>
  <si>
    <t xml:space="preserve"> 91929 </t>
  </si>
  <si>
    <t>CABO DE COBRE FLEXÍVEL ISOLADO, 4 MM², ANTI-CHAMA 0,6/1,0 KV, PARA CIRCUITOS TERMINAIS - FORNECIMENTO E INSTALAÇÃO. AF_03/2023</t>
  </si>
  <si>
    <t xml:space="preserve"> 13.2.5 </t>
  </si>
  <si>
    <t xml:space="preserve"> 91926 </t>
  </si>
  <si>
    <t>CABO DE COBRE FLEXÍVEL ISOLADO, 2,5 MM², ANTI-CHAMA 450/750 V, PARA CIRCUITOS TERMINAIS - FORNECIMENTO E INSTALAÇÃO. AF_03/2023</t>
  </si>
  <si>
    <t xml:space="preserve"> 13.2.6 </t>
  </si>
  <si>
    <t xml:space="preserve"> 91928 </t>
  </si>
  <si>
    <t>CABO DE COBRE FLEXÍVEL ISOLADO, 4 MM², ANTI-CHAMA 450/750 V, PARA CIRCUITOS TERMINAIS - FORNECIMENTO E INSTALAÇÃO. AF_03/2023</t>
  </si>
  <si>
    <t xml:space="preserve"> 13.3 </t>
  </si>
  <si>
    <t>CAIXAS E QUADROS</t>
  </si>
  <si>
    <t xml:space="preserve"> 13.3.1 </t>
  </si>
  <si>
    <t xml:space="preserve"> 97881 </t>
  </si>
  <si>
    <t>CAIXA ENTERRADA ELÉTRICA RETANGULAR, EM CONCRETO PRÉ-MOLDADO, FUNDO COM BRITA, DIMENSÕES INTERNAS: 0,3X0,3X0,3 M. AF_12/2020</t>
  </si>
  <si>
    <t xml:space="preserve"> 13.3.2 </t>
  </si>
  <si>
    <t xml:space="preserve"> 101880 </t>
  </si>
  <si>
    <t>QUADRO DE DISTRIBUIÇÃO DE ENERGIA EM CHAPA DE AÇO GALVANIZADO, DE EMBUTIR, COM BARRAMENTO TRIFÁSICO, PARA 30 DISJUNTORES DIN 150A - FORNECIMENTO E INSTALAÇÃO. AF_07/2025</t>
  </si>
  <si>
    <t xml:space="preserve"> 13.4 </t>
  </si>
  <si>
    <t>PONTOS DE UTILIZAÇÃO E COMANDO</t>
  </si>
  <si>
    <t xml:space="preserve"> 13.4.1 </t>
  </si>
  <si>
    <t xml:space="preserve"> 91996 </t>
  </si>
  <si>
    <t>TOMADA MÉDIA DE EMBUTIR (1 MÓDULO), 2P+T 10 A, INCLUINDO SUPORTE E PLACA - FORNECIMENTO E INSTALAÇÃO. AF_03/2023</t>
  </si>
  <si>
    <t xml:space="preserve"> 13.4.2 </t>
  </si>
  <si>
    <t xml:space="preserve"> 92000 </t>
  </si>
  <si>
    <t>TOMADA BAIXA DE EMBUTIR (1 MÓDULO), 2P+T 10 A, INCLUINDO SUPORTE E PLACA - FORNECIMENTO E INSTALAÇÃO. AF_03/2023</t>
  </si>
  <si>
    <t xml:space="preserve"> 13.4.3 </t>
  </si>
  <si>
    <t xml:space="preserve"> 92008 </t>
  </si>
  <si>
    <t>TOMADA BAIXA DE EMBUTIR (2 MÓDULOS), 2P+T 10 A, INCLUINDO SUPORTE E PLACA - FORNECIMENTO E INSTALAÇÃO. AF_03/2023</t>
  </si>
  <si>
    <t xml:space="preserve"> 13.4.4 </t>
  </si>
  <si>
    <t xml:space="preserve"> 91953 </t>
  </si>
  <si>
    <t>INTERRUPTOR SIMPLES (1 MÓDULO), 10A/250V, INCLUINDO SUPORTE E PLACA - FORNECIMENTO E INSTALAÇÃO. AF_03/2023</t>
  </si>
  <si>
    <t xml:space="preserve"> 13.4.5 </t>
  </si>
  <si>
    <t xml:space="preserve"> 91993 </t>
  </si>
  <si>
    <t>TOMADA ALTA DE EMBUTIR (1 MÓDULO), 2P+T 20 A, INCLUINDO SUPORTE E PLACA - FORNECIMENTO E INSTALAÇÃO. AF_03/2023</t>
  </si>
  <si>
    <t xml:space="preserve"> 13.5 </t>
  </si>
  <si>
    <t>PROTEÇÃO DE CIRCUITOS</t>
  </si>
  <si>
    <t xml:space="preserve"> 13.5.1 </t>
  </si>
  <si>
    <t xml:space="preserve"> 93653 </t>
  </si>
  <si>
    <t>DISJUNTOR MONOPOLAR TIPO DIN, CORRENTE NOMINAL DE 10A - FORNECIMENTO E INSTALAÇÃO. AF_07/2025</t>
  </si>
  <si>
    <t xml:space="preserve"> 13.5.2 </t>
  </si>
  <si>
    <t xml:space="preserve"> 93654 </t>
  </si>
  <si>
    <t>DISJUNTOR MONOPOLAR TIPO DIN, CORRENTE NOMINAL DE 16A - FORNECIMENTO E INSTALAÇÃO. AF_07/2025</t>
  </si>
  <si>
    <t xml:space="preserve"> 13.5.3 </t>
  </si>
  <si>
    <t xml:space="preserve"> 93661 </t>
  </si>
  <si>
    <t>DISJUNTOR BIPOLAR TIPO DIN, CORRENTE NOMINAL DE 16A - FORNECIMENTO E INSTALAÇÃO. AF_07/2025</t>
  </si>
  <si>
    <t xml:space="preserve"> 13.5.4 </t>
  </si>
  <si>
    <t xml:space="preserve"> 93671 </t>
  </si>
  <si>
    <t>DISJUNTOR TRIPOLAR TIPO DIN, CORRENTE NOMINAL DE 32A - FORNECIMENTO E INSTALAÇÃO. AF_07/2025</t>
  </si>
  <si>
    <t xml:space="preserve"> 13.5.5 </t>
  </si>
  <si>
    <t xml:space="preserve"> 106027 </t>
  </si>
  <si>
    <t>DISPOSITIVO DPS 20KA-175V OU 275V - FORNECIMENTO E INSTALAÇÃO. AF_07/2025</t>
  </si>
  <si>
    <t xml:space="preserve"> 13.5.6 </t>
  </si>
  <si>
    <t xml:space="preserve"> 97711 </t>
  </si>
  <si>
    <t>DISJUNTOR TETRAPOLAR TIPO DR, CORRENTE NOMINAL DE 40A - FORNECIMENTO E INSTALAÇÃO. AF_07/2025</t>
  </si>
  <si>
    <t xml:space="preserve"> 13.6 </t>
  </si>
  <si>
    <t>ILUMINAÇÃO</t>
  </si>
  <si>
    <t xml:space="preserve"> 13.6.1 </t>
  </si>
  <si>
    <t xml:space="preserve"> CPP-ELET002 </t>
  </si>
  <si>
    <t>PLAFON/PLAFONIER EM PLASTICO COM BASE E27, POTENCIA MAXIMA 60 W (NAO INCLUI LAMPADA) (Ref.: SINAPI 97610)</t>
  </si>
  <si>
    <t xml:space="preserve"> 13.6.2 </t>
  </si>
  <si>
    <t xml:space="preserve"> COMP. 91 </t>
  </si>
  <si>
    <t>LÂMPADA COMPACTA DE LED 40W - FORNECIMENTO E INSTALAÇÃO</t>
  </si>
  <si>
    <t xml:space="preserve"> 13.6.3 </t>
  </si>
  <si>
    <t xml:space="preserve"> 91936 </t>
  </si>
  <si>
    <t>CAIXA OCTOGONAL 4" X 4", PVC, INSTALADA EM LAJE - FORNECIMENTO E INSTALAÇÃO. AF_03/2023</t>
  </si>
  <si>
    <t xml:space="preserve"> 13.7 </t>
  </si>
  <si>
    <t>ATERRAMENTO</t>
  </si>
  <si>
    <t xml:space="preserve"> 13.7.1 </t>
  </si>
  <si>
    <t xml:space="preserve"> 96986 </t>
  </si>
  <si>
    <t>HASTE DE ATERRAMENTO, DIÂMETRO 3/4", COM 3 METROS - FORNECIMENTO E INSTALAÇÃO. AF_08/2023</t>
  </si>
  <si>
    <t xml:space="preserve"> 13.7.2 </t>
  </si>
  <si>
    <t xml:space="preserve"> 104749 </t>
  </si>
  <si>
    <t>CONECTOR GRAMPO METÁLICO TIPO OLHAL, PARA SPDA, PARA HASTE DE ATERRAMENTO DE 3/4'' E CABOS DE 10 A 50 MM2 - FORNECIMENTO E INSTALAÇÃO. AF_08/2023</t>
  </si>
  <si>
    <t xml:space="preserve"> 13.7.3 </t>
  </si>
  <si>
    <t xml:space="preserve"> 98111 </t>
  </si>
  <si>
    <t>CAIXA DE INSPEÇÃO PARA ATERRAMENTO, CIRCULAR, EM POLIETILENO, DIÂMETRO INTERNO = 0,3 M. AF_12/2020</t>
  </si>
  <si>
    <t xml:space="preserve"> 13.7.4 </t>
  </si>
  <si>
    <t xml:space="preserve"> 00000868 </t>
  </si>
  <si>
    <t>CABO DE COBRE NU 25 MM2 MEIO-DURO</t>
  </si>
  <si>
    <t>INSTALAÇÕES HIDROSSANITÁRIAS</t>
  </si>
  <si>
    <t xml:space="preserve"> 14.1 </t>
  </si>
  <si>
    <t>INSTALAÇÕES HIDRÁULICAS</t>
  </si>
  <si>
    <t xml:space="preserve"> 14.1.1 </t>
  </si>
  <si>
    <t>TUBOS E CONEXÕES</t>
  </si>
  <si>
    <t xml:space="preserve"> 14.1.1.1 </t>
  </si>
  <si>
    <t xml:space="preserve"> 94648 </t>
  </si>
  <si>
    <t>TUBO, PVC, SOLDÁVEL, DE 25MM, INSTALADO EM RESERVAÇÃO PREDIAL DE ÁGUA - FORNECIMENTO E INSTALAÇÃO. AF_04/2024</t>
  </si>
  <si>
    <t xml:space="preserve"> 14.1.1.2 </t>
  </si>
  <si>
    <t xml:space="preserve"> 94656 </t>
  </si>
  <si>
    <t>ADAPTADOR CURTO COM BOLSA E ROSCA PARA REGISTRO, PVC, SOLDÁVEL, DN 25 MM X 3/4", INSTALADO EM RESERVAÇÃO PREDIAL DE ÁGUA - FORNECIMENTO E INSTALAÇÃO. AF_04/2024</t>
  </si>
  <si>
    <t xml:space="preserve"> 14.1.1.3 </t>
  </si>
  <si>
    <t xml:space="preserve"> 94673 </t>
  </si>
  <si>
    <t>CURVA 90 GRAUS, PVC, SOLDÁVEL, DN 25 MM, INSTALADO EM RESERVAÇÃO PREDIAL DE ÁGUA - FORNECIMENTO E INSTALAÇÃO. AF_04/2024</t>
  </si>
  <si>
    <t xml:space="preserve"> 14.1.1.4 </t>
  </si>
  <si>
    <t xml:space="preserve"> 94688 </t>
  </si>
  <si>
    <t>TÊ, PVC, SOLDÁVEL, DN 25 MM INSTALADO EM RESERVAÇÃO PREDIAL DE ÁGUA - FORNECIMENTO E INSTALAÇÃO. AF_04/2024</t>
  </si>
  <si>
    <t xml:space="preserve"> 14.1.1.5 </t>
  </si>
  <si>
    <t xml:space="preserve"> 105189 </t>
  </si>
  <si>
    <t>TE DE REDUÇÃO, PVC, SOLDÁVEL, 90 GRAUS, DN 50 MM X 25 MM, INSTALADO EM RESERVAÇÃO PREDIAL DE ÁGUA - FORNECIMENTO E INSTALAÇÃO. AF_04/2024</t>
  </si>
  <si>
    <t xml:space="preserve"> 14.1.1.6 </t>
  </si>
  <si>
    <t xml:space="preserve"> 94677 </t>
  </si>
  <si>
    <t>CURVA 90 GRAUS, PVC, SOLDÁVEL, DN 40 MM, INSTALADO EM RESERVAÇÃO PREDIAL DE ÁGUA - FORNECIMENTO E INSTALAÇÃO. AF_04/2024</t>
  </si>
  <si>
    <t xml:space="preserve"> 14.1.1.7 </t>
  </si>
  <si>
    <t xml:space="preserve"> 94661 </t>
  </si>
  <si>
    <t>LUVA, PVC, SOLDÁVEL, DN 40 MM, INSTALADO EM RESERVAÇÃO PREDIAL DE ÁGUA - FORNECIMENTO E INSTALAÇÃO. AF_04/2024</t>
  </si>
  <si>
    <t xml:space="preserve"> 14.1.1.8 </t>
  </si>
  <si>
    <t xml:space="preserve"> 94650 </t>
  </si>
  <si>
    <t>TUBO, PVC, SOLDÁVEL, DE 40MM, INSTALADO EM RESERVAÇÃO PREDIAL DE ÁGUA - FORNECIMENTO E INSTALAÇÃO. AF_04/2024</t>
  </si>
  <si>
    <t xml:space="preserve"> 14.1.2 </t>
  </si>
  <si>
    <t>REGISTROS E ACESSÓRIOS</t>
  </si>
  <si>
    <t xml:space="preserve"> 14.1.2.1 </t>
  </si>
  <si>
    <t xml:space="preserve"> 89987 </t>
  </si>
  <si>
    <t>REGISTRO DE GAVETA BRUTO, LATÃO, ROSCÁVEL, 3/4", COM ACABAMENTO E CANOPLA CROMADOS - FORNECIMENTO E INSTALAÇÃO. AF_08/2021</t>
  </si>
  <si>
    <t xml:space="preserve"> 14.1.2.2 </t>
  </si>
  <si>
    <t xml:space="preserve"> 102622 </t>
  </si>
  <si>
    <t>CAIXA D´ÁGUA EM POLIETILENO, 500 LITROS (INCLUSOS TUBOS, CONEXÕES E TORNEIRA DE BÓIA) - FORNECIMENTO E INSTALAÇÃO. AF_06/2021</t>
  </si>
  <si>
    <t xml:space="preserve"> 14.1.3 </t>
  </si>
  <si>
    <t>LOUÇAS E METAIS</t>
  </si>
  <si>
    <t xml:space="preserve"> 14.1.3.1 </t>
  </si>
  <si>
    <t xml:space="preserve"> 86888 </t>
  </si>
  <si>
    <t>VASO SANITÁRIO SIFONADO COM CAIXA ACOPLADA LOUÇA BRANCA - FORNECIMENTO E INSTALAÇÃO. AF_01/2020</t>
  </si>
  <si>
    <t xml:space="preserve"> 14.1.3.2 </t>
  </si>
  <si>
    <t xml:space="preserve"> 100849 </t>
  </si>
  <si>
    <t>ASSENTO SANITÁRIO CONVENCIONAL - FORNECIMENTO E INSTALACAO. AF_01/2020</t>
  </si>
  <si>
    <t xml:space="preserve"> 14.2 </t>
  </si>
  <si>
    <t>INSTALAÇÕES SANITÁRIAS</t>
  </si>
  <si>
    <t xml:space="preserve"> 14.2.1 </t>
  </si>
  <si>
    <t xml:space="preserve"> 14.2.1.1 </t>
  </si>
  <si>
    <t xml:space="preserve"> 104333 </t>
  </si>
  <si>
    <t>CURVA LONGA 45 GRAUS, PVC, SÉRIE NORMAL, ESGOTO PREDIAL, DN 100 MM, JUNTA ELÁSTICA, FORNECIDO E INSTALADO EM RAMAL DE DESCARGA OU RAMAL DE ESGOTO SANITÁRIO. AF_08/2022</t>
  </si>
  <si>
    <t xml:space="preserve"> 14.2.1.2 </t>
  </si>
  <si>
    <t xml:space="preserve"> 104331 </t>
  </si>
  <si>
    <t>CURVA PVC LONGA 45G, PVC, SÉRIE NORMAL, ESGOTO PREDIAL, DN 50 MM, JUNTA ELÁSTICA, FORNECIDO E INSTALADO EM RAMAL DE DESCARGA OU RAMAL DE ESGOTO SANITÁRIO. AF_08/2022</t>
  </si>
  <si>
    <t xml:space="preserve"> 14.2.1.3 </t>
  </si>
  <si>
    <t xml:space="preserve"> 89748 </t>
  </si>
  <si>
    <t>CURVA CURTA 90 GRAUS, PVC, SERIE NORMAL, ESGOTO PREDIAL, DN 100 MM, JUNTA ELÁSTICA, FORNECIDO E INSTALADO EM RAMAL DE DESCARGA OU RAMAL DE ESGOTO SANITÁRIO. AF_08/2022</t>
  </si>
  <si>
    <t xml:space="preserve"> 14.2.1.4 </t>
  </si>
  <si>
    <t xml:space="preserve"> 89728 </t>
  </si>
  <si>
    <t>CURVA CURTA 90 GRAUS, PVC, SERIE NORMAL, ESGOTO PREDIAL, DN 40 MM, JUNTA SOLDÁVEL, FORNECIDO E INSTALADO EM RAMAL DE DESCARGA OU RAMAL DE ESGOTO SANITÁRIO. AF_08/2022</t>
  </si>
  <si>
    <t xml:space="preserve"> 14.2.1.5 </t>
  </si>
  <si>
    <t xml:space="preserve"> 89746 </t>
  </si>
  <si>
    <t>JOELHO 45 GRAUS, PVC, SERIE NORMAL, ESGOTO PREDIAL, DN 100 MM, JUNTA ELÁSTICA, FORNECIDO E INSTALADO EM RAMAL DE DESCARGA OU RAMAL DE ESGOTO SANITÁRIO. AF_08/2022</t>
  </si>
  <si>
    <t xml:space="preserve"> 14.2.1.6 </t>
  </si>
  <si>
    <t xml:space="preserve"> 89726 </t>
  </si>
  <si>
    <t>JOELHO 45 GRAUS, PVC, SERIE NORMAL, ESGOTO PREDIAL, DN 40 MM, JUNTA SOLDÁVEL, FORNECIDO E INSTALADO EM RAMAL DE DESCARGA OU RAMAL DE ESGOTO SANITÁRIO. AF_08/2022</t>
  </si>
  <si>
    <t xml:space="preserve"> 14.2.1.7 </t>
  </si>
  <si>
    <t xml:space="preserve"> 89732 </t>
  </si>
  <si>
    <t>JOELHO 45 GRAUS, PVC, SERIE NORMAL, ESGOTO PREDIAL, DN 50 MM, JUNTA ELÁSTICA, FORNECIDO E INSTALADO EM RAMAL DE DESCARGA OU RAMAL DE ESGOTO SANITÁRIO. AF_08/2022</t>
  </si>
  <si>
    <t xml:space="preserve"> 14.2.1.8 </t>
  </si>
  <si>
    <t xml:space="preserve"> 89724 </t>
  </si>
  <si>
    <t>JOELHO 90 GRAUS, PVC, SERIE NORMAL, ESGOTO PREDIAL, DN 40 MM, JUNTA SOLDÁVEL, FORNECIDO E INSTALADO EM RAMAL DE DESCARGA OU RAMAL DE ESGOTO SANITÁRIO. AF_08/2022</t>
  </si>
  <si>
    <t xml:space="preserve"> 14.2.1.9 </t>
  </si>
  <si>
    <t xml:space="preserve"> 89731 </t>
  </si>
  <si>
    <t>JOELHO 90 GRAUS, PVC, SERIE NORMAL, ESGOTO PREDIAL, DN 50 MM, JUNTA ELÁSTICA, FORNECIDO E INSTALADO EM RAMAL DE DESCARGA OU RAMAL DE ESGOTO SANITÁRIO. AF_08/2022</t>
  </si>
  <si>
    <t xml:space="preserve"> 14.2.1.10 </t>
  </si>
  <si>
    <t xml:space="preserve"> 104345 </t>
  </si>
  <si>
    <t>JUNÇÃO DE REDUÇÃO INVERTIDA, PVC, SÉRIE NORMAL, ESGOTO PREDIAL, DN 100 X 50 MM, JUNTA ELÁSTICA, FORNECIDO E INSTALADO EM RAMAL DE DESCARGA OU RAMAL DE ESGOTO SANITÁRIO. AF_08/2022</t>
  </si>
  <si>
    <t xml:space="preserve"> 14.2.1.11 </t>
  </si>
  <si>
    <t xml:space="preserve"> 89797 </t>
  </si>
  <si>
    <t>JUNÇÃO SIMPLES, PVC, SERIE NORMAL, ESGOTO PREDIAL, DN 100 X 100 MM, JUNTA ELÁSTICA, FORNECIDO E INSTALADO EM RAMAL DE DESCARGA OU RAMAL DE ESGOTO SANITÁRIO. AF_08/2022</t>
  </si>
  <si>
    <t xml:space="preserve"> 14.2.1.12 </t>
  </si>
  <si>
    <t xml:space="preserve"> 89783 </t>
  </si>
  <si>
    <t>JUNÇÃO SIMPLES, PVC, SERIE NORMAL, ESGOTO PREDIAL, DN 40 MM, JUNTA SOLDÁVEL, FORNECIDO E INSTALADO EM RAMAL DE DESCARGA OU RAMAL DE ESGOTO SANITÁRIO. AF_08/2022</t>
  </si>
  <si>
    <t xml:space="preserve"> 14.2.1.13 </t>
  </si>
  <si>
    <t xml:space="preserve"> 89785 </t>
  </si>
  <si>
    <t>JUNÇÃO SIMPLES, PVC, SERIE NORMAL, ESGOTO PREDIAL, DN 50 X 50 MM, JUNTA ELÁSTICA, FORNECIDO E INSTALADO EM RAMAL DE DESCARGA OU RAMAL DE ESGOTO SANITÁRIO. AF_08/2022</t>
  </si>
  <si>
    <t xml:space="preserve"> 14.2.1.14 </t>
  </si>
  <si>
    <t xml:space="preserve"> 89752 </t>
  </si>
  <si>
    <t>LUVA SIMPLES, PVC, SERIE NORMAL, ESGOTO PREDIAL, DN 40 MM, JUNTA SOLDÁVEL, FORNECIDO E INSTALADO EM RAMAL DE DESCARGA OU RAMAL DE ESGOTO SANITÁRIO. AF_08/2022</t>
  </si>
  <si>
    <t xml:space="preserve"> 14.2.1.15 </t>
  </si>
  <si>
    <t xml:space="preserve"> 89778 </t>
  </si>
  <si>
    <t>LUVA SIMPLES, PVC, SERIE NORMAL, ESGOTO PREDIAL, DN 100 MM, JUNTA ELÁSTICA, FORNECIDO E INSTALADO EM RAMAL DE DESCARGA OU RAMAL DE ESGOTO SANITÁRIO. AF_08/2022</t>
  </si>
  <si>
    <t xml:space="preserve"> 14.2.1.16 </t>
  </si>
  <si>
    <t xml:space="preserve"> 89753 </t>
  </si>
  <si>
    <t>LUVA SIMPLES, PVC, SERIE NORMAL, ESGOTO PREDIAL, DN 50 MM, JUNTA ELÁSTICA, FORNECIDO E INSTALADO EM RAMAL DE DESCARGA OU RAMAL DE ESGOTO SANITÁRIO. AF_08/2022</t>
  </si>
  <si>
    <t xml:space="preserve"> 14.2.1.17 </t>
  </si>
  <si>
    <t xml:space="preserve"> 89848 </t>
  </si>
  <si>
    <t>TUBO PVC, SERIE NORMAL, ESGOTO PREDIAL, DN 100 MM, FORNECIDO E INSTALADO EM SUBCOLETOR AÉREO DE ESGOTO SANITÁRIO. AF_08/2022</t>
  </si>
  <si>
    <t xml:space="preserve"> 14.2.1.18 </t>
  </si>
  <si>
    <t xml:space="preserve"> 89508 </t>
  </si>
  <si>
    <t>TUBO PVC, SÉRIE R, ÁGUA PLUVIAL, DN 40 MM, FORNECIDO E INSTALADO EM RAMAL DE ENCAMINHAMENTO. AF_06/2022</t>
  </si>
  <si>
    <t xml:space="preserve"> 14.2.1.19 </t>
  </si>
  <si>
    <t xml:space="preserve"> 89712 </t>
  </si>
  <si>
    <t>TUBO PVC, SERIE NORMAL, ESGOTO PREDIAL, DN 50 MM, FORNECIDO E INSTALADO EM RAMAL DE DESCARGA OU RAMAL DE ESGOTO SANITÁRIO. AF_08/2022</t>
  </si>
  <si>
    <t xml:space="preserve"> 14.2.1.20 </t>
  </si>
  <si>
    <t xml:space="preserve"> 104344 </t>
  </si>
  <si>
    <t>TE, PVC, SÉRIE NORMAL, ESGOTO PREDIAL, DN 100 X 50 MM, JUNTA ELÁSTICA, FORNECIDO E INSTALADO EM RAMAL DE DESCARGA OU RAMAL DE ESGOTO SANITÁRIO. AF_08/2022</t>
  </si>
  <si>
    <t xml:space="preserve"> 14.2.1.21 </t>
  </si>
  <si>
    <t xml:space="preserve"> 89784 </t>
  </si>
  <si>
    <t>TE, PVC, SERIE NORMAL, ESGOTO PREDIAL, DN 50 X 50 MM, JUNTA ELÁSTICA, FORNECIDO E INSTALADO EM RAMAL DE DESCARGA OU RAMAL DE ESGOTO SANITÁRIO. AF_08/2022</t>
  </si>
  <si>
    <t xml:space="preserve"> 14.2.1.22 </t>
  </si>
  <si>
    <t xml:space="preserve"> 89804 </t>
  </si>
  <si>
    <t>CURVA LONGA 90 GRAUS, PVC, SERIE NORMAL, ESGOTO PREDIAL, DN 50 MM, JUNTA ELÁSTICA, FORNECIDO E INSTALADO EM PRUMADA DE ESGOTO SANITÁRIO OU VENTILAÇÃO. AF_08/2022</t>
  </si>
  <si>
    <t xml:space="preserve"> 14.2.2 </t>
  </si>
  <si>
    <t>CAIXAS ENTERRADAS</t>
  </si>
  <si>
    <t xml:space="preserve"> 14.2.2.1 </t>
  </si>
  <si>
    <t xml:space="preserve"> 97897 </t>
  </si>
  <si>
    <t>CAIXA ENTERRADA HIDRÁULICA RETANGULAR, EM CONCRETO PRÉ-MOLDADO, DIMENSÕES INTERNAS: 0,6X0,6X0,5 M. AF_12/2020</t>
  </si>
  <si>
    <t xml:space="preserve"> 14.2.2.2 </t>
  </si>
  <si>
    <t xml:space="preserve"> 89707 </t>
  </si>
  <si>
    <t>CAIXA SIFONADA, PVC, DN 100 X 100 X 50 MM, JUNTA ELÁSTICA, FORNECIDA E INSTALADA EM RAMAL DE DESCARGA OU EM RAMAL DE ESGOTO SANITÁRIO. AF_08/2022</t>
  </si>
  <si>
    <t>PIAS E BANCADAS</t>
  </si>
  <si>
    <t xml:space="preserve"> 15.1 </t>
  </si>
  <si>
    <t xml:space="preserve"> COMP. 281 </t>
  </si>
  <si>
    <t>BANCADA GRANITO 240 X 60 CM, COM DUAS CUBAS DE EMBUTIR DE AÇO, VÁLVULA AMERICANA EM METAL, SIFÃO FLEXÍVEL EM PVC, ENGATE FLEXÍVEL 40 CM, TORNEIRA CROMADA LONGA, DE BANCADA, 1/2" OU 3/4", P/ COZINHA, PADRÃO MÉDIO - FORNEC. E INSTALAÇÃO. (Ref.: SINAPI 93441)</t>
  </si>
  <si>
    <t xml:space="preserve"> 15.2 </t>
  </si>
  <si>
    <t xml:space="preserve"> 93441 </t>
  </si>
  <si>
    <t>BANCADA GRANITO CINZA 150 X 60 CM, COM CUBA DE EMBUTIR DE AÇO, VÁLVULA AMERICANA EM METAL, SIFÃO FLEXÍVEL EM PVC, ENGATE FLEXÍVEL 30 CM, TORNEIRA CROMADA LONGA, DE PAREDE, 1/2" OU 3/4", P/ COZINHA, PADRÃO POPULAR - FORNEC. E INSTALAÇÃO. AF_01/2020</t>
  </si>
  <si>
    <t xml:space="preserve"> 15.3 </t>
  </si>
  <si>
    <t xml:space="preserve"> 93396 </t>
  </si>
  <si>
    <t>BANCADA GRANITO CINZA, 50 X 60 CM, INCL. CUBA DE EMBUTIR OVAL LOUÇA BRANCA 35 X 50 CM, VÁLVULA METAL CROMADO, SIFÃO FLEXÍVEL PVC, ENGATE 30 CM FLEXÍVEL PLÁSTICO E TORNEIRA CROMADA DE MESA, PADRÃO POPULAR - FORNEC. E INSTALAÇÃO. AF_01/2020</t>
  </si>
  <si>
    <t xml:space="preserve"> 15.4 </t>
  </si>
  <si>
    <t xml:space="preserve"> CPP - 123 </t>
  </si>
  <si>
    <t>BANCADA DE GRANITO DE 1,70 X 0,50 M - FORNECIMENTO E INSTALAÇÃO. (Ref.: SINAPI 86889)</t>
  </si>
  <si>
    <t>REVESTIMENTOS</t>
  </si>
  <si>
    <t xml:space="preserve"> 16.1 </t>
  </si>
  <si>
    <t>PISO</t>
  </si>
  <si>
    <t xml:space="preserve"> 16.1.1 </t>
  </si>
  <si>
    <t xml:space="preserve"> 16.1.2 </t>
  </si>
  <si>
    <t xml:space="preserve"> 88650 </t>
  </si>
  <si>
    <t>RODAPÉ CERÂMICO DE 7CM DE ALTURA COM PLACAS TIPO ESMALTADA DE DIMENSÕES 60X60CM. AF_02/2023</t>
  </si>
  <si>
    <t xml:space="preserve"> 16.2 </t>
  </si>
  <si>
    <t>PAREDE</t>
  </si>
  <si>
    <t xml:space="preserve"> 16.2.1 </t>
  </si>
  <si>
    <t xml:space="preserve"> 104611 </t>
  </si>
  <si>
    <t>REVESTIMENTO CERÂMICO PARA PAREDES INTERNAS COM PLACAS TIPO ESMALTADA DE DIMENSÕES 60X60 CM APLICADAS NA ALTURA INTEIRA DAS PAREDES. AF_02/2023_PE</t>
  </si>
  <si>
    <t xml:space="preserve"> 16.3 </t>
  </si>
  <si>
    <t>ARGAMASSADOS</t>
  </si>
  <si>
    <t xml:space="preserve"> 16.3.1 </t>
  </si>
  <si>
    <t xml:space="preserve"> 87904 </t>
  </si>
  <si>
    <t>CHAPISCO APLICADO EM ALVENARIA (COM PRESENÇA DE VÃOS) E ESTRUTURAS DE CONCRETO DE FACHADA, COM COLHER DE PEDREIRO. ARGAMASSA TRAÇO 1:3 COM PREPARO MANUAL. AF_10/2022</t>
  </si>
  <si>
    <t xml:space="preserve"> 16.3.2 </t>
  </si>
  <si>
    <t xml:space="preserve"> 87794 </t>
  </si>
  <si>
    <t>EMBOÇO OU MASSA ÚNICA EM ARGAMASSA TRAÇO 1:2:8, PREPARO MANUAL, APLICADA MANUALMENTE EM PANOS CEGOS DE FACHADA (SEM PRESENÇA DE VÃOS), ESPESSURA DE 25 MM. AF_09/2022</t>
  </si>
  <si>
    <t xml:space="preserve"> 16.3.3 </t>
  </si>
  <si>
    <t xml:space="preserve"> 88497 </t>
  </si>
  <si>
    <t>EMASSAMENTO COM MASSA LÁTEX, APLICAÇÃO EM PAREDE, DUAS DEMÃOS, LIXAMENTO MANUAL. AF_04/2023</t>
  </si>
  <si>
    <t>EMASSAMENTO COM MASSA LÁTEX, APLICAÇÃO EM TETO, DUAS DEMÃOS, LIXAMENTO MANUAL. AF_04/2023</t>
  </si>
  <si>
    <t>PINTURAS</t>
  </si>
  <si>
    <t xml:space="preserve"> 17.1 </t>
  </si>
  <si>
    <t>INTERNA</t>
  </si>
  <si>
    <t xml:space="preserve"> 17.1.1 </t>
  </si>
  <si>
    <t xml:space="preserve"> 88485 </t>
  </si>
  <si>
    <t>FUNDO SELADOR ACRÍLICO, APLICAÇÃO MANUAL EM PAREDE, UMA DEMÃO. AF_04/2023</t>
  </si>
  <si>
    <t xml:space="preserve"> 17.1.2 </t>
  </si>
  <si>
    <t xml:space="preserve"> 104642 </t>
  </si>
  <si>
    <t>PINTURA LÁTEX ACRÍLICA STANDARD, APLICAÇÃO MANUAL EM PAREDES, DUAS DEMÃOS. AF_04/2023</t>
  </si>
  <si>
    <t xml:space="preserve"> 17.2 </t>
  </si>
  <si>
    <t>EXTERNA</t>
  </si>
  <si>
    <t xml:space="preserve"> 17.2.1 </t>
  </si>
  <si>
    <t xml:space="preserve"> 17.2.2 </t>
  </si>
  <si>
    <t>ESQUADRIAS</t>
  </si>
  <si>
    <t xml:space="preserve"> 18.1 </t>
  </si>
  <si>
    <t>PORTAS</t>
  </si>
  <si>
    <t xml:space="preserve"> 18.1.1 </t>
  </si>
  <si>
    <t xml:space="preserve"> 100688 </t>
  </si>
  <si>
    <t>KIT DE PORTA DE MADEIRA FRISADA, SEMI-OCA (LEVE OU MÉDIA), PADRÃO POPULAR, 60X210CM, ESPESSURA DE 3CM, ITENS INCLUSOS: DOBRADIÇAS, MONTAGEM E INSTALAÇÃO DE BATENTE, FECHADURA COM EXECUÇÃO DO FURO - FORNECIMENTO E INSTALAÇÃO. AF_12/2019</t>
  </si>
  <si>
    <t xml:space="preserve"> 18.1.2 </t>
  </si>
  <si>
    <t xml:space="preserve"> 100690 </t>
  </si>
  <si>
    <t>KIT DE PORTA DE MADEIRA FRISADA, SEMI-OCA (LEVE OU MÉDIA), PADRÃO POPULAR, 80X210CM, ESPESSURA DE 3,5CM, ITENS INCLUSOS: DOBRADIÇAS, MONTAGEM E INSTALAÇÃO DE BATENTE, FECHADURA COM EXECUÇÃO DO FURO - FORNECIMENTO E INSTALAÇÃO. AF_12/2019</t>
  </si>
  <si>
    <t xml:space="preserve"> 18.1.3 </t>
  </si>
  <si>
    <t xml:space="preserve"> 98689 </t>
  </si>
  <si>
    <t>SOLEIRA EM GRANITO, LARGURA 15 CM, ESPESSURA 2,0 CM. AF_09/2020</t>
  </si>
  <si>
    <t xml:space="preserve"> 18.1.4 </t>
  </si>
  <si>
    <t xml:space="preserve"> 100700 </t>
  </si>
  <si>
    <t>PORTA DE MADEIRA COMPENSADA LISA PARA PINTURA, 120X210X3,5CM, 2 FOLHAS, INCLUSO ADUELA 2A, ALIZAR 2A E DOBRADIÇAS. AF_12/2019</t>
  </si>
  <si>
    <t xml:space="preserve"> 18.1.5 </t>
  </si>
  <si>
    <t xml:space="preserve"> CPP - 198 </t>
  </si>
  <si>
    <t>ALCAPAO EM FERRO 50X50CM, INCLUSO FERRAGENS. (Ref.: SINAPI 74073/001)</t>
  </si>
  <si>
    <t xml:space="preserve"> 18.2 </t>
  </si>
  <si>
    <t>JANELAS</t>
  </si>
  <si>
    <t xml:space="preserve"> 18.2.1 </t>
  </si>
  <si>
    <t xml:space="preserve"> 101965 </t>
  </si>
  <si>
    <t>PEITORIL LINEAR EM GRANITO OU MÁRMORE, L = 15CM, ASSENTADO COM ARGAMASSA 1:6 COM ADITIVO. AF_11/2020</t>
  </si>
  <si>
    <t xml:space="preserve"> 18.2.2 </t>
  </si>
  <si>
    <t xml:space="preserve"> 94569 </t>
  </si>
  <si>
    <t>JANELA DE ALUMÍNIO TIPO MAXIM-AR, BATENTE/ REQUADRO 3 A 14 CM, VIDRO INCLUSO, FIXAÇÃO COM PARAFUSO, SEM GUARNIÇÃO/ ALIZAR, DIMENSÕES 60X80 (A X L) CM, SEM ACABAMENTO, VEDAÇÃO COM SILICONE, EXCLUSIVE CONTRAMARCO - FORNECIMENTO E INSTALAÇÃO. AF_11/2024</t>
  </si>
  <si>
    <t xml:space="preserve"> 18.2.3 </t>
  </si>
  <si>
    <t xml:space="preserve"> COMP. 246 </t>
  </si>
  <si>
    <t>JANELA DE CORRER DE VIDRO TEMPERADO INCOLOR 8 MM</t>
  </si>
  <si>
    <t xml:space="preserve"> 18.3 </t>
  </si>
  <si>
    <t>GRADIL</t>
  </si>
  <si>
    <t xml:space="preserve"> 18.3.1 </t>
  </si>
  <si>
    <t xml:space="preserve"> CPP - 197 </t>
  </si>
  <si>
    <t>GRADIL EM FERRO FIXADO EM VÃOS, FORMADO POR BARRAS CHATAS DE 25X4,8 MM.  (REF. SINAPI SINAPI 99861)</t>
  </si>
  <si>
    <t>SERVIÇOS FINAIS</t>
  </si>
  <si>
    <t xml:space="preserve"> 19.1 </t>
  </si>
  <si>
    <t xml:space="preserve"> COMP. 249 </t>
  </si>
  <si>
    <t>LIMPEZA FINAL DE OBRAS</t>
  </si>
  <si>
    <t xml:space="preserve"> 19.2 </t>
  </si>
  <si>
    <t xml:space="preserve"> COMP. 248 </t>
  </si>
  <si>
    <t>REMOCAO MANUAL DE ENTULHO + BOTA-FORA DE MATERIAL EXCEDENTE ATÉ ATERRO AUTORIZADO</t>
  </si>
  <si>
    <t>Total sem BDI</t>
  </si>
  <si>
    <t>Total do BDI</t>
  </si>
  <si>
    <t>Total Geral</t>
  </si>
  <si>
    <t xml:space="preserve">SINAPI - 09/2025 - Roraima
</t>
  </si>
  <si>
    <t>PLANILHA ORÇAMENTÁRIA</t>
  </si>
  <si>
    <t>PLANILHA RESUMO</t>
  </si>
  <si>
    <t>Cronograma Físico e Financeiro</t>
  </si>
  <si>
    <t>Total Por Etapa</t>
  </si>
  <si>
    <t>30 DIAS</t>
  </si>
  <si>
    <t>60 DIAS</t>
  </si>
  <si>
    <t>90 DIAS</t>
  </si>
  <si>
    <t>120 DIAS</t>
  </si>
  <si>
    <t>150 DIAS</t>
  </si>
  <si>
    <t>100,00%
22.530,93</t>
  </si>
  <si>
    <t>15,18%
3.420,20</t>
  </si>
  <si>
    <t>21,47%
4.837,39</t>
  </si>
  <si>
    <t>21,04%
4.740,51</t>
  </si>
  <si>
    <t>30,44%
6.858,42</t>
  </si>
  <si>
    <t>11,87%
2.674,42</t>
  </si>
  <si>
    <t>100,00%
3.464,88</t>
  </si>
  <si>
    <t>100,00%
3.576,63</t>
  </si>
  <si>
    <t>100,00%
7.172,76</t>
  </si>
  <si>
    <t>100,00%
60.387,08</t>
  </si>
  <si>
    <t>100,00%
6.282,90</t>
  </si>
  <si>
    <t>100,00%
63.670,10</t>
  </si>
  <si>
    <t>50,00%
31.835,05</t>
  </si>
  <si>
    <t>100,00%
17.677,25</t>
  </si>
  <si>
    <t>100,00%
41.003,21</t>
  </si>
  <si>
    <t>100,00%
48.311,89</t>
  </si>
  <si>
    <t>100,00%
21.424,58</t>
  </si>
  <si>
    <t>100,00%
11.246,69</t>
  </si>
  <si>
    <t>100,00%
5.426,78</t>
  </si>
  <si>
    <t>Porcentagem</t>
  </si>
  <si>
    <t>Custo</t>
  </si>
  <si>
    <t>Porcentagem Acumulado</t>
  </si>
  <si>
    <t>Custo Acumulado</t>
  </si>
  <si>
    <t>Composições Analíticas com Preço Unitário</t>
  </si>
  <si>
    <t>Composições Principais</t>
  </si>
  <si>
    <t>Tipo</t>
  </si>
  <si>
    <t>Composição</t>
  </si>
  <si>
    <t>Composição Auxiliar</t>
  </si>
  <si>
    <t xml:space="preserve"> 90780 </t>
  </si>
  <si>
    <t>MESTRE DE OBRAS COM ENCARGOS COMPLEMENTARES</t>
  </si>
  <si>
    <t>Livro SINAPI: Cálculos e Parâmetros</t>
  </si>
  <si>
    <t>H</t>
  </si>
  <si>
    <t xml:space="preserve"> 90776 </t>
  </si>
  <si>
    <t>ENCARREGADO GERAL COM ENCARGOS COMPLEMENTARES</t>
  </si>
  <si>
    <t xml:space="preserve"> 90777 </t>
  </si>
  <si>
    <t>ENGENHEIRO CIVIL DE OBRA JUNIOR COM ENCARGOS COMPLEMENTARES</t>
  </si>
  <si>
    <t>MO sem LS =&gt;</t>
  </si>
  <si>
    <t>LS =&gt;</t>
  </si>
  <si>
    <t>MO com LS =&gt;</t>
  </si>
  <si>
    <t>Valor do BDI =&gt;</t>
  </si>
  <si>
    <t>Valor com BDI =&gt;</t>
  </si>
  <si>
    <t>Sinalização Vertical Viária</t>
  </si>
  <si>
    <t xml:space="preserve"> 102234 </t>
  </si>
  <si>
    <t>PINTURA IMUNIZANTE PARA MADEIRA, 2 DEMÃOS. AF_01/2021</t>
  </si>
  <si>
    <t>Pintura em Madeira</t>
  </si>
  <si>
    <t xml:space="preserve"> 88262 </t>
  </si>
  <si>
    <t>CARPINTEIRO DE FORMAS COM ENCARGOS COMPLEMENTARES</t>
  </si>
  <si>
    <t xml:space="preserve"> 88316 </t>
  </si>
  <si>
    <t>SERVENTE COM ENCARGOS COMPLEMENTARES</t>
  </si>
  <si>
    <t>Insumo</t>
  </si>
  <si>
    <t xml:space="preserve"> 00005069 </t>
  </si>
  <si>
    <t>PREGO DE ACO POLIDO COM CABECA 17 X 27 (2 1/2 X 11)</t>
  </si>
  <si>
    <t>Material</t>
  </si>
  <si>
    <t xml:space="preserve"> 00005065 </t>
  </si>
  <si>
    <t>PREGO DE ACO POLIDO COM CABECA 10 X 10 (7/8 X 17)</t>
  </si>
  <si>
    <t xml:space="preserve"> 00004509 </t>
  </si>
  <si>
    <t>SARRAFO *2,5 X 10* CM EM PINUS, MISTA OU EQUIVALENTE DA REGIAO - BRUTA</t>
  </si>
  <si>
    <t xml:space="preserve"> 00004813 </t>
  </si>
  <si>
    <t>PLACA DE OBRA (PARA CONSTRUCAO CIVIL) EM CHAPA GALVANIZADA *N. 22*, ADESIVADA, DE *2,4 X 1,2* M (SEM POSTES PARA FIXACAO)</t>
  </si>
  <si>
    <t>Supressão Vegetal</t>
  </si>
  <si>
    <t>Locação de Obras</t>
  </si>
  <si>
    <t xml:space="preserve"> 94974 </t>
  </si>
  <si>
    <t>CONCRETO MAGRO PARA LASTRO, TRAÇO 1:4,5:4,5 (EM MASSA SECA DE CIMENTO/ AREIA MÉDIA/ BRITA 1) - PREPARO MANUAL. AF_05/2021</t>
  </si>
  <si>
    <t>Produção de Concreto</t>
  </si>
  <si>
    <t xml:space="preserve"> 91692 </t>
  </si>
  <si>
    <t>SERRA CIRCULAR DE BANCADA COM MOTOR ELÉTRICO POTÊNCIA DE 5HP, COM COIFA PARA DISCO 10" - CHP DIURNO. AF_08/2015</t>
  </si>
  <si>
    <t>Custos Horários Produtivo e Improdutivo dos Equipamentos</t>
  </si>
  <si>
    <t>CHP</t>
  </si>
  <si>
    <t xml:space="preserve"> 88239 </t>
  </si>
  <si>
    <t>AJUDANTE DE CARPINTEIRO COM ENCARGOS COMPLEMENTARES</t>
  </si>
  <si>
    <t xml:space="preserve"> 91693 </t>
  </si>
  <si>
    <t>SERRA CIRCULAR DE BANCADA COM MOTOR ELÉTRICO POTÊNCIA DE 5HP, COM COIFA PARA DISCO 10" - CHI DIURNO. AF_08/2015</t>
  </si>
  <si>
    <t>CHI</t>
  </si>
  <si>
    <t xml:space="preserve"> 00004433 </t>
  </si>
  <si>
    <t>CAIBRO NAO APARELHADO *6 X 6* CM, EM MACARANDUBA/MASSARANDUBA, ANGELIM OU EQUIVALENTE DA REGIAO - BRUTA</t>
  </si>
  <si>
    <t xml:space="preserve"> 00010567 </t>
  </si>
  <si>
    <t>TABUA *2,5 X 23* CM EM PINUS, MISTA OU EQUIVALENTE DA REGIAO - BRUTA</t>
  </si>
  <si>
    <t xml:space="preserve"> 00007356 </t>
  </si>
  <si>
    <t>TINTA LATEX ACRILICA PREMIUM, COR BRANCO FOSCO</t>
  </si>
  <si>
    <t>L</t>
  </si>
  <si>
    <t xml:space="preserve"> 00004417 </t>
  </si>
  <si>
    <t>SARRAFO NAO APARELHADO *2,5 X 7* CM, EM MACARANDUBA/MASSARANDUBA, ANGELIM, PEROBA-ROSA OU EQUIVALENTE DA REGIAO - BRUTA</t>
  </si>
  <si>
    <t xml:space="preserve"> 00005068 </t>
  </si>
  <si>
    <t>PREGO DE ACO POLIDO COM CABECA 17 X 21 (2 X 11)</t>
  </si>
  <si>
    <t>Transporte, Carga e Descarga de Materiais</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</si>
  <si>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</si>
  <si>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</si>
  <si>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</si>
  <si>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</si>
  <si>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91387 </t>
  </si>
  <si>
    <t>CAMINHÃO BASCULANTE 10 M3, TRUCADO CABINE SIMPLES, PESO BRUTO TOTAL 23.000 KG, CARGA ÚTIL MÁXIMA 15.935 KG, DISTÂNCIA ENTRE EIXOS 4,80 M, POTÊNCIA 230 CV INCLUSIVE CAÇAMBA METÁLICA - CHI DIURNO. AF_06/2014</t>
  </si>
  <si>
    <t xml:space="preserve"> 91386 </t>
  </si>
  <si>
    <t>CAMINHÃO BASCULANTE 10 M3, TRUCADO CABINE SIMPLES, PESO BRUTO TOTAL 23.000 KG, CARGA ÚTIL MÁXIMA 15.935 KG, DISTÂNCIA ENTRE EIXOS 4,80 M, POTÊNCIA 230 CV INCLUSIVE CAÇAMBA METÁLICA - CHP DIURNO. AF_06/2014</t>
  </si>
  <si>
    <t>Aterros, Bases, Sub bases e Imprimações</t>
  </si>
  <si>
    <t xml:space="preserve"> 5851 </t>
  </si>
  <si>
    <t>TRATOR DE ESTEIRAS, POTÊNCIA 150 HP, PESO OPERACIONAL 16,7 T, COM RODA MOTRIZ ELEVADA E LÂMINA 3,18 M3 - CHP DIURNO. AF_06/2014</t>
  </si>
  <si>
    <t xml:space="preserve"> 5853 </t>
  </si>
  <si>
    <t>TRATOR DE ESTEIRAS, POTÊNCIA 150 HP, PESO OPERACIONAL 16,7 T, COM RODA MOTRIZ ELEVADA E LÂMINA 3,18 M3 - CHI DIURNO. AF_06/2014</t>
  </si>
  <si>
    <t xml:space="preserve"> 93244 </t>
  </si>
  <si>
    <t>ROLO COMPACTADOR VIBRATÓRIO PÉ DE CARNEIRO PARA SOLOS, POTÊNCIA 80 HP, PESO OPERACIONAL SEM/COM LASTRO 7,4 / 8,8 T, LARGURA DE TRABALHO 1,68 M - CHI DIURNO. AF_02/2016</t>
  </si>
  <si>
    <t xml:space="preserve"> 5934 </t>
  </si>
  <si>
    <t>MOTONIVELADORA POTÊNCIA BÁSICA LÍQUIDA (PRIMEIRA MARCHA) 125 HP, PESO BRUTO 13032 KG, LARGURA DA LÂMINA DE 3,7 M - CHI DIURNO. AF_06/2014</t>
  </si>
  <si>
    <t xml:space="preserve"> 5932 </t>
  </si>
  <si>
    <t>MOTONIVELADORA POTÊNCIA BÁSICA LÍQUIDA (PRIMEIRA MARCHA) 125 HP, PESO BRUTO 13032 KG, LARGURA DA LÂMINA DE 3,7 M - CHP DIURNO. AF_06/2014</t>
  </si>
  <si>
    <t xml:space="preserve"> 73436 </t>
  </si>
  <si>
    <t>ROLO COMPACTADOR VIBRATÓRIO PÉ DE CARNEIRO PARA SOLOS, POTÊNCIA 80 HP, PESO OPERACIONAL SEM/COM LASTRO 7,4 / 8,8 T, LARGURA DE TRABALHO 1,68 M - CHP DIURNO. AF_02/2016</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</si>
  <si>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</si>
  <si>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</si>
  <si>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</si>
  <si>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</si>
  <si>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Fundações Rasas (Blocos, Sapatas, Vigas Baldrame)</t>
  </si>
  <si>
    <t xml:space="preserve"> 88309 </t>
  </si>
  <si>
    <t>PEDREIRO COM ENCARGOS COMPLEMENTARES</t>
  </si>
  <si>
    <t xml:space="preserve"> 96245 </t>
  </si>
  <si>
    <t>MINIESCAVADEIRA SOBRE ESTEIRAS, POTÊNCIA LÍQUIDA DE *30* HP, PESO OPERACIONAL DE *3.500* KG - CHP DIURNO. AF_04/2017</t>
  </si>
  <si>
    <t xml:space="preserve"> 96246 </t>
  </si>
  <si>
    <t>MINIESCAVADEIRA SOBRE ESTEIRAS, POTÊNCIA LÍQUIDA DE *30* HP, PESO OPERACIONAL DE *3.500* KG - CHI DIURNO. AF_04/2017</t>
  </si>
  <si>
    <t>Aterro e Reaterro de Valas</t>
  </si>
  <si>
    <t xml:space="preserve"> 91533 </t>
  </si>
  <si>
    <t>COMPACTADOR DE SOLOS DE PERCUSSÃO (SOQUETE) COM MOTOR A GASOLINA 4 TEMPOS, POTÊNCIA 4 CV - CHP DIURNO. AF_08/2015</t>
  </si>
  <si>
    <t>Lastro</t>
  </si>
  <si>
    <t xml:space="preserve"> 94968 </t>
  </si>
  <si>
    <t>CONCRETO MAGRO PARA LASTRO, TRAÇO 1:4,5:4,5 (EM MASSA SECA DE CIMENTO/ AREIA MÉDIA/ BRITA 1) - PREPARO MECÂNICO COM BETONEIRA 600 L. AF_05/2021</t>
  </si>
  <si>
    <t xml:space="preserve"> 00040304 </t>
  </si>
  <si>
    <t>PREGO DE ACO POLIDO COM CABECA DUPLA 17 X 27 (2 1/2 X 11)</t>
  </si>
  <si>
    <t xml:space="preserve"> 00004517 </t>
  </si>
  <si>
    <t>SARRAFO *2,5 X 7,5* CM EM PINUS, MISTA OU EQUIVALENTE DA REGIAO - BRUTA</t>
  </si>
  <si>
    <t xml:space="preserve"> 00005073 </t>
  </si>
  <si>
    <t>PREGO DE ACO POLIDO COM CABECA 17 X 24 (2 1/4 X 11)</t>
  </si>
  <si>
    <t xml:space="preserve"> 00006212 </t>
  </si>
  <si>
    <t>TABUA *2,5 X 30 CM EM PINUS, MISTA OU EQUIVALENTE DA REGIAO - BRUTA</t>
  </si>
  <si>
    <t xml:space="preserve"> 00002692 </t>
  </si>
  <si>
    <t>DESMOLDANTE PROTETOR PARA FORMAS DE MADEIRA, DE BASE OLEOSA EMULSIONADA EM AGUA</t>
  </si>
  <si>
    <t xml:space="preserve"> 00005074 </t>
  </si>
  <si>
    <t>PREGO DE ACO POLIDO COM CABECA 15 X 18 (1 1/2 X 13)</t>
  </si>
  <si>
    <t xml:space="preserve"> 88238 </t>
  </si>
  <si>
    <t>AJUDANTE DE ARMADOR COM ENCARGOS COMPLEMENTARES</t>
  </si>
  <si>
    <t xml:space="preserve"> 92803 </t>
  </si>
  <si>
    <t>CORTE E DOBRA DE AÇO CA-50, DIÂMETRO DE 10,0 MM. AF_06/2022</t>
  </si>
  <si>
    <t>Armação para Estruturas de Concreto Armado</t>
  </si>
  <si>
    <t xml:space="preserve"> 88245 </t>
  </si>
  <si>
    <t>ARMADOR COM ENCARGOS COMPLEMENTARES</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</si>
  <si>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</si>
  <si>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</si>
  <si>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</si>
  <si>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</si>
  <si>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94972 </t>
  </si>
  <si>
    <t>CONCRETO FCK = 30MPA, TRAÇO 1:2,1:2,5 (EM MASSA SECA DE CIMENTO/ AREIA MÉDIA/ BRITA 1) - PREPARO MECÂNICO COM BETONEIRA 600 L. AF_05/2021</t>
  </si>
  <si>
    <t xml:space="preserve"> 90587 </t>
  </si>
  <si>
    <t>VIBRADOR DE IMERSÃO, DIÂMETRO DE PONTEIRA 45MM, MOTOR ELÉTRICO TRIFÁSICO POTÊNCIA DE 2 CV - CHI DIURNO. AF_06/2015</t>
  </si>
  <si>
    <t xml:space="preserve"> 90586 </t>
  </si>
  <si>
    <t>VIBRADOR DE IMERSÃO, DIÂMETRO DE PONTEIRA 45MM, MOTOR ELÉTRICO TRIFÁSICO POTÊNCIA DE 2 CV - CHP DIURNO. AF_06/2015</t>
  </si>
  <si>
    <t>Fôrmas para Estruturas de Concreto Armado</t>
  </si>
  <si>
    <t xml:space="preserve"> 92269 </t>
  </si>
  <si>
    <t>FABRICAÇÃO DE FÔRMA PARA PILARES E ESTRUTURAS SIMILARES, EM MADEIRA SERRADA, E=25 MM. AF_09/2020</t>
  </si>
  <si>
    <t xml:space="preserve"> 92800 </t>
  </si>
  <si>
    <t>CORTE E DOBRA DE AÇO CA-60, DIÂMETRO DE 5,0 MM. AF_06/2022</t>
  </si>
  <si>
    <t>Concretagem para Estruturas de Concreto Armado</t>
  </si>
  <si>
    <t xml:space="preserve"> 00038408 </t>
  </si>
  <si>
    <t>CONCRETO USINADO BOMBEAVEL, CLASSE DE RESISTENCIA C25, COM BRITA 0 E 1, SLUMP = 190 +/- 20 MM, EXCLUI SERVICO DE BOMBEAMENTO (NBR 8953)</t>
  </si>
  <si>
    <t xml:space="preserve"> 00004491 </t>
  </si>
  <si>
    <t>PONTALETE *7,5 X 7,5* CM EM PINUS, MISTA OU EQUIVALENTE DA REGIAO - BRUTA</t>
  </si>
  <si>
    <t xml:space="preserve"> 92801 </t>
  </si>
  <si>
    <t>CORTE E DOBRA DE AÇO CA-50, DIÂMETRO DE 6,3 MM. AF_06/2022</t>
  </si>
  <si>
    <t xml:space="preserve"> 92802 </t>
  </si>
  <si>
    <t>CORTE E DOBRA DE AÇO CA-50, DIÂMETRO DE 8,0 MM. AF_06/2022</t>
  </si>
  <si>
    <t xml:space="preserve"> 92804 </t>
  </si>
  <si>
    <t>CORTE E DOBRA DE AÇO CA-50, DIÂMETRO DE 12,5 MM. AF_06/2022</t>
  </si>
  <si>
    <t>Vergas, contravergas e fixação de alvenaria</t>
  </si>
  <si>
    <t xml:space="preserve"> 92270 </t>
  </si>
  <si>
    <t>FABRICAÇÃO DE FÔRMA PARA VIGAS, COM MADEIRA SERRADA, E = 25 MM. AF_09/2020</t>
  </si>
  <si>
    <t xml:space="preserve"> 94964 </t>
  </si>
  <si>
    <t>CONCRETO FCK = 20MPA, TRAÇO 1:2,7:3 (EM MASSA SECA DE CIMENTO/ AREIA MÉDIA/ BRITA 1) - PREPARO MECÂNICO COM BETONEIRA 400 L. AF_05/2021</t>
  </si>
  <si>
    <t>Impermeabilização, Proteção Mecânica e Tratamento de Junta</t>
  </si>
  <si>
    <t xml:space="preserve"> 88243 </t>
  </si>
  <si>
    <t>AJUDANTE ESPECIALIZADO COM ENCARGOS COMPLEMENTARES</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</si>
  <si>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</si>
  <si>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</si>
  <si>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</si>
  <si>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</si>
  <si>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Alvenaria de Vedação</t>
  </si>
  <si>
    <t xml:space="preserve"> 87369 </t>
  </si>
  <si>
    <t>ARGAMASSA TRAÇO 1:2:8 (EM VOLUME DE CIMENTO, CAL E AREIA MÉDIA ÚMIDA) PARA EMBOÇO/MASSA ÚNICA/ASSENTAMENTO DE ALVENARIA DE VEDAÇÃO, PREPARO MANUAL. AF_08/2019</t>
  </si>
  <si>
    <t>Argamassas</t>
  </si>
  <si>
    <t xml:space="preserve"> 00007267 </t>
  </si>
  <si>
    <t>BLOCO CERAMICO / TIJOLO VAZADO PARA ALVENARIA DE VEDACAO, 6 FUROS NA HORIZONTAL DE 9 X 14 X 19 CM (L X A X C)</t>
  </si>
  <si>
    <t xml:space="preserve"> 00037395 </t>
  </si>
  <si>
    <t>PINO DE ACO COM FURO, HASTE = 27 MM (ACAO DIRETA)</t>
  </si>
  <si>
    <t>CENTO</t>
  </si>
  <si>
    <t xml:space="preserve"> 00034557 </t>
  </si>
  <si>
    <t>TELA DE ACO SOLDADA GALVANIZADA/ZINCADA PARA ALVENARIA, FIO D = *1,20 A 1,70* MM, MALHA 15 X 15 MM, (C X L) *50 X 7,5* CM</t>
  </si>
  <si>
    <t>Passeios de Concreto</t>
  </si>
  <si>
    <t xml:space="preserve"> 00034493 </t>
  </si>
  <si>
    <t>CONCRETO USINADO BOMBEAVEL, CLASSE DE RESISTENCIA C25, COM BRITA 0 E 1, SLUMP = 100 +/- 20 MM, EXCLUI SERVICO DE BOMBEAMENTO (NBR 8953)</t>
  </si>
  <si>
    <t>Forros</t>
  </si>
  <si>
    <t xml:space="preserve"> 88278 </t>
  </si>
  <si>
    <t>MONTADOR DE ESTRUTURAS METÁLICAS COM ENCARGOS COMPLEMENTARES</t>
  </si>
  <si>
    <t xml:space="preserve"> 00039427 </t>
  </si>
  <si>
    <t>PERFIL CANALETA, FORMATO C, EM ACO ZINCADO, PARA ESTRUTURA FORRO DRYWALL, E = 0,5 MM, *46 X 18* (L X H), COMPRIMENTO 3 M</t>
  </si>
  <si>
    <t xml:space="preserve"> 00039443 </t>
  </si>
  <si>
    <t>PARAFUSO DRY WALL, EM ACO ZINCADO, CABECA LENTILHA E PONTA BROCA (LB), LARGURA 4,2 MM, COMPRIMENTO 13 MM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</si>
  <si>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</si>
  <si>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</si>
  <si>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</si>
  <si>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</si>
  <si>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</si>
  <si>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</si>
  <si>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00040552 </t>
  </si>
  <si>
    <t>PARAFUSO, AUTOATARRAXANTE, CABECA CHATA, FENDA SIMPLES, EM ACO ZINCADO, 1/4" (6,35 MM) X 25 MM</t>
  </si>
  <si>
    <t>Estrutura e Trama para Cobertura</t>
  </si>
  <si>
    <t xml:space="preserve"> 93282 </t>
  </si>
  <si>
    <t>GUINCHO ELÉTRICO DE COLUNA, CAPACIDADE 400 KG, COM MOTO FREIO, MOTOR TRIFÁSICO DE 1,25 CV - CHI DIURNO. AF_03/2016</t>
  </si>
  <si>
    <t xml:space="preserve"> 93281 </t>
  </si>
  <si>
    <t>GUINCHO ELÉTRICO DE COLUNA, CAPACIDADE 400 KG, COM MOTO FREIO, MOTOR TRIFÁSICO DE 1,25 CV - CHP DIURNO. AF_03/2016</t>
  </si>
  <si>
    <t xml:space="preserve"> 00040535 </t>
  </si>
  <si>
    <t>PERFIL "U" SIMPLES, EM CHAPA DOBRADA DE ACO LAMINADO, E = 2,65 MM, H = 75 MM, L = 40 MM (3,04 KG/M)</t>
  </si>
  <si>
    <t xml:space="preserve"> 00043083 </t>
  </si>
  <si>
    <t>PERFIL "U" ENRIJECIDO, EM CHAPA DOBRADA DE ACO LAMINADO, E = 3,75 MM, H = 200 MM, L = 75 MM (9,94 KG/M)</t>
  </si>
  <si>
    <t xml:space="preserve"> 00040664 </t>
  </si>
  <si>
    <t>PERFIL CARTOLA DE ACO GALVANIZADO, *20 X 30 X 10* MM, E = 0,8 MM</t>
  </si>
  <si>
    <t xml:space="preserve"> 00040549 </t>
  </si>
  <si>
    <t>PARAFUSO, COMUM, ASTM A307, SEXTAVADO, DIAMETRO 1/2" (12,7 MM), COMPRIMENTO 1" (25,4 MM)</t>
  </si>
  <si>
    <t xml:space="preserve"> 00040424 </t>
  </si>
  <si>
    <t>CHAPA DE ACO CARBONO LAMINADO A QUENTE, QUALIDADE ESTRUTURAL, BITOLA 3/16", E =4,75 MM (37,29 KG/M2)</t>
  </si>
  <si>
    <t xml:space="preserve"> 00001330 </t>
  </si>
  <si>
    <t>CHAPA DE ACO GROSSA, ASTM A36, E = 1/4" (6,35 MM) 49,79 KG/M2</t>
  </si>
  <si>
    <t xml:space="preserve"> 00040839 </t>
  </si>
  <si>
    <t>PARAFUSO, ASTM A307 - GRAU A, SEXTAVADO, ZINCADO, DIAMETRO 3/8" (9,52 MM), COMPRIMENTO 1" (25,4 MM)</t>
  </si>
  <si>
    <t>Telhamento para Cobertura</t>
  </si>
  <si>
    <t xml:space="preserve"> 88323 </t>
  </si>
  <si>
    <t>TELHADISTA COM ENCARGOS COMPLEMENTARES</t>
  </si>
  <si>
    <t xml:space="preserve"> 00011029 </t>
  </si>
  <si>
    <t>HASTE RETA PARA GANCHO DE FERRO GALVANIZADO, COM ROSCA 1/4" X 30 CM PARA FIXACAO DE TELHA METALICA, INCLUI PORCA E ARRUELAS DE VEDACAO</t>
  </si>
  <si>
    <t>CJ</t>
  </si>
  <si>
    <t xml:space="preserve"> 00007243 </t>
  </si>
  <si>
    <t>TELHA TRAPEZOIDAL EM ACO ZINCADO, SEM PINTURA, ALTURA DE APROXIMADAMENTE 40 MM, ESPESSURA DE 0,50 MM E LARGURA UTIL DE 980 MM</t>
  </si>
  <si>
    <t xml:space="preserve"> 00042529 </t>
  </si>
  <si>
    <t>FITA ADESIVA ALUMINIZADA, PARA INSTALACAO DE MANTAS DE SUBCOBERTURA, L = *5* CM</t>
  </si>
  <si>
    <t xml:space="preserve"> 00042528 </t>
  </si>
  <si>
    <t>MANTA ALUMINIZADA NAS DUAS FACES, PARA SUBCOBERTURA, E = *2* MM</t>
  </si>
  <si>
    <t xml:space="preserve"> 00005104 </t>
  </si>
  <si>
    <t>REBITE DE REPUXO EM ALUMINIO VAZADO, DIAMETRO 3,2 X 8 MM DE COMPRIMENTO (1KG = 1025 UNIDADES)</t>
  </si>
  <si>
    <t xml:space="preserve"> 00005061 </t>
  </si>
  <si>
    <t>PREGO DE ACO POLIDO COM CABECA 18 X 27 (2 1/2 X 10)</t>
  </si>
  <si>
    <t xml:space="preserve"> 00040784 </t>
  </si>
  <si>
    <t>CALHA QUADRADA DE CHAPA DE ACO GALVANIZADA NUM 24, CORTE 100 CM</t>
  </si>
  <si>
    <t xml:space="preserve"> 00013388 </t>
  </si>
  <si>
    <t>SOLDA EM BARRA DE ESTANHO-CHUMBO 50/50</t>
  </si>
  <si>
    <t xml:space="preserve"> 00000142 </t>
  </si>
  <si>
    <t>SELANTE ELASTICO MONOCOMPONENTE A BASE DE POLIURETANO (PU) PARA JUNTAS DIVERSAS</t>
  </si>
  <si>
    <t>310ML</t>
  </si>
  <si>
    <t xml:space="preserve"> 00040873 </t>
  </si>
  <si>
    <t>RUFO INTERNO/EXTERNO DE CHAPA DE ACO GALVANIZADA NUM 24, CORTE 25 CM</t>
  </si>
  <si>
    <t xml:space="preserve"> 00013284 </t>
  </si>
  <si>
    <t>CIMENTO PORTLAND DE ALTO FORNO (AF) CP III-40</t>
  </si>
  <si>
    <t xml:space="preserve"> 00000367 </t>
  </si>
  <si>
    <t>AREIA GROSSA - POSTO JAZIDA/FORNECEDOR (RETIRADO NA JAZIDA, SEM TRANSPORTE)</t>
  </si>
  <si>
    <t>Instalações Elétricas - Eletrodutos Embutidos, Cabos, Caixas, Tomadas e Interruptores</t>
  </si>
  <si>
    <t xml:space="preserve"> 88264 </t>
  </si>
  <si>
    <t>ELETRICISTA COM ENCARGOS COMPLEMENTARES</t>
  </si>
  <si>
    <t xml:space="preserve"> 88247 </t>
  </si>
  <si>
    <t>AUXILIAR DE ELETRICISTA COM ENCARGOS COMPLEMENTARES</t>
  </si>
  <si>
    <t xml:space="preserve"> 00002690 </t>
  </si>
  <si>
    <t>ELETRODUTO PVC FLEXIVEL CORRUGADO, COR AMARELA, DE 32 MM</t>
  </si>
  <si>
    <t xml:space="preserve"> 00002688 </t>
  </si>
  <si>
    <t>ELETRODUTO PVC FLEXIVEL CORRUGADO, COR AMARELA, DE 25 MM</t>
  </si>
  <si>
    <t xml:space="preserve"> 00002684 </t>
  </si>
  <si>
    <t>ELETRODUTO DE PVC RIGIDO ROSCAVEL DE 1 1/4", SEM LUVA</t>
  </si>
  <si>
    <t xml:space="preserve"> 00021127 </t>
  </si>
  <si>
    <t>FITA ISOLANTE ADESIVA ANTICHAMA, USO ATE 750 V, EM ROLO DE 19 MM X 5 M</t>
  </si>
  <si>
    <t xml:space="preserve"> 00000995 </t>
  </si>
  <si>
    <t>CABO DE COBRE, FLEXIVEL, CLASSE 4 OU 5, ISOLACAO EM PVC/A, ANTICHAMA BWF-B, COBERTURA PVC-ST1, ANTICHAMA BWF-B, 1 CONDUTOR, 0,6/1 KV, SECAO NOMINAL 16 MM2</t>
  </si>
  <si>
    <t>Instalações Elétricas - Rede de Distribuição</t>
  </si>
  <si>
    <t xml:space="preserve"> 00001019 </t>
  </si>
  <si>
    <t>CABO DE COBRE, FLEXIVEL, CLASSE 4 OU 5, ISOLACAO EM PVC/A, ANTICHAMA BWF-B, COBERTURA PVC-ST1, ANTICHAMA BWF-B, 1 CONDUTOR, 0,6/1 KV, SECAO NOMINAL 35 MM2</t>
  </si>
  <si>
    <t xml:space="preserve"> 00001022 </t>
  </si>
  <si>
    <t>CABO DE COBRE, FLEXIVEL, CLASSE 4 OU 5, ISOLACAO EM PVC/A, ANTICHAMA BWF-B, COBERTURA PVC-ST1, ANTICHAMA BWF-B, 1 CONDUTOR, 0,6/1 KV, SECAO NOMINAL 2,5 MM2</t>
  </si>
  <si>
    <t xml:space="preserve"> 00001021 </t>
  </si>
  <si>
    <t>CABO DE COBRE, FLEXIVEL, CLASSE 4 OU 5, ISOLACAO EM PVC/A, ANTICHAMA BWF-B, COBERTURA PVC-ST1, ANTICHAMA BWF-B, 1 CONDUTOR, 0,6/1 KV, SECAO NOMINAL 4 MM2</t>
  </si>
  <si>
    <t xml:space="preserve"> 00001014 </t>
  </si>
  <si>
    <t>CABO DE COBRE, FLEXIVEL, CLASSE 4 OU 5, ISOLACAO EM PVC/A, ANTICHAMA BWF-B, 1 CONDUTOR, 450/750 V, SECAO NOMINAL 2,5 MM2</t>
  </si>
  <si>
    <t xml:space="preserve"> 00000981 </t>
  </si>
  <si>
    <t>CABO DE COBRE, FLEXIVEL, CLASSE 4 OU 5, ISOLACAO EM PVC/A, ANTICHAMA BWF-B, 1 CONDUTOR, 450/750 V, SECAO NOMINAL 4 MM2</t>
  </si>
  <si>
    <t>Caixas Enterradas</t>
  </si>
  <si>
    <t xml:space="preserve"> 101619 </t>
  </si>
  <si>
    <t>PREPARO DE FUNDO DE VALA COM LARGURA MENOR QUE 1,5 M, COM CAMADA DE BRITA, LANÇAMENTO MANUAL. AF_08/2020</t>
  </si>
  <si>
    <t>Escoramento e Preparo de Fundo de Valas</t>
  </si>
  <si>
    <t xml:space="preserve"> 97733 </t>
  </si>
  <si>
    <t>PEÇA RETANGULAR PRÉ-MOLDADA, VOLUME DE CONCRETO DE ATÉ 10 LITROS, TAXA DE AÇO APROXIMADA DE 30KG/M³. AF_03/2024</t>
  </si>
  <si>
    <t>Estruturas Pré-Fabricadas e Pré-Moldadas</t>
  </si>
  <si>
    <t xml:space="preserve"> 00043429 </t>
  </si>
  <si>
    <t>CAIXA DE CONCRETO ARMADO PRE-MOLDADO, SEM FUNDO, QUADRADA, DIMENSOES DE 0,30 X 0,30 X 0,30 M</t>
  </si>
  <si>
    <t>Instalações Elétricas - Quadros, Cabos, Disjuntores, Contatores e Barramentos Blindados</t>
  </si>
  <si>
    <t xml:space="preserve"> 87367 </t>
  </si>
  <si>
    <t>ARGAMASSA TRAÇO 1:1:6 (EM VOLUME DE CIMENTO, CAL E AREIA MÉDIA ÚMIDA) PARA EMBOÇO/MASSA ÚNICA/ASSENTAMENTO DE ALVENARIA DE VEDAÇÃO, PREPARO MANUAL. AF_08/2019</t>
  </si>
  <si>
    <t xml:space="preserve"> 00012041 </t>
  </si>
  <si>
    <t>QUADRO DE DISTRIBUICAO COM BARRAMENTO TRIFASICO, DE EMBUTIR, EM CHAPA DE ACO GALVANIZADO, PARA 30 DISJUNTORES DIN, 150 A</t>
  </si>
  <si>
    <t xml:space="preserve"> 91994 </t>
  </si>
  <si>
    <t>TOMADA MÉDIA DE EMBUTIR (1 MÓDULO), 2P+T 10 A, SEM SUPORTE E SEM PLACA - FORNECIMENTO E INSTALAÇÃO. AF_03/2023</t>
  </si>
  <si>
    <t xml:space="preserve"> 91946 </t>
  </si>
  <si>
    <t>SUPORTE PARAFUSADO COM PLACA DE ENCAIXE 4" X 2" MÉDIO (1,30 M DO PISO) PARA PONTO ELÉTRICO - FORNECIMENTO E INSTALAÇÃO. AF_03/2023</t>
  </si>
  <si>
    <t xml:space="preserve"> 91998 </t>
  </si>
  <si>
    <t>TOMADA BAIXA DE EMBUTIR (1 MÓDULO), 2P+T 10 A, SEM SUPORTE E SEM PLACA - FORNECIMENTO E INSTALAÇÃO. AF_03/2023</t>
  </si>
  <si>
    <t xml:space="preserve"> 92006 </t>
  </si>
  <si>
    <t>TOMADA BAIXA DE EMBUTIR (2 MÓDULOS), 2P+T 10 A, SEM SUPORTE E SEM PLACA - FORNECIMENTO E INSTALAÇÃO. AF_03/2023</t>
  </si>
  <si>
    <t xml:space="preserve"> 91952 </t>
  </si>
  <si>
    <t>INTERRUPTOR SIMPLES (1 MÓDULO), 10A/250V, SEM SUPORTE E SEM PLACA - FORNECIMENTO E INSTALAÇÃO. AF_03/2023</t>
  </si>
  <si>
    <t xml:space="preserve"> 91991 </t>
  </si>
  <si>
    <t>TOMADA ALTA DE EMBUTIR (1 MÓDULO), 2P+T 20 A, SEM SUPORTE E SEM PLACA - FORNECIMENTO E INSTALAÇÃO. AF_03/2023</t>
  </si>
  <si>
    <t xml:space="preserve"> 00034653 </t>
  </si>
  <si>
    <t>DISJUNTOR TERMOMAGNETICO PARA TRILHO DIN (IEC), MONOPOLAR, 6 - 32 A</t>
  </si>
  <si>
    <t xml:space="preserve"> 00001570 </t>
  </si>
  <si>
    <t>TERMINAL A COMPRESSAO EM COBRE ESTANHADO PARA CABO 2,5 MM2, 1 FURO E 1 COMPRESSAO, PARA PARAFUSO DE FIXACAO M5</t>
  </si>
  <si>
    <t xml:space="preserve"> 00034616 </t>
  </si>
  <si>
    <t>DISJUNTOR TERMOMAGNETICO PARA TRILHO DIN (IEC), BIPOLAR, 6 - 32 A</t>
  </si>
  <si>
    <t xml:space="preserve"> 00034709 </t>
  </si>
  <si>
    <t>DISJUNTOR TERMOMAGNETICO PARA TRILHO DIN (IEC), TRIPOLAR, 10 - 50 A</t>
  </si>
  <si>
    <t xml:space="preserve"> 00001573 </t>
  </si>
  <si>
    <t>TERMINAL A COMPRESSAO EM COBRE ESTANHADO PARA CABO 6 MM2, 1 FURO E 1 COMPRESSAO, PARA PARAFUSO DE FIXACAO M6</t>
  </si>
  <si>
    <t xml:space="preserve"> 00039465 </t>
  </si>
  <si>
    <t>DISPOSITIVO DPS CLASSE II, 1 POLO, TENSAO MAXIMA DE 175 V, CORRENTE MAXIMA DE *20* KA (TIPO AC)</t>
  </si>
  <si>
    <t xml:space="preserve"> 00001574 </t>
  </si>
  <si>
    <t>TERMINAL A COMPRESSAO EM COBRE ESTANHADO PARA CABO 10 MM2, 1 FURO E 1 COMPRESSAO, PARA PARAFUSO DE FIXACAO M6</t>
  </si>
  <si>
    <t xml:space="preserve"> 00039456 </t>
  </si>
  <si>
    <t>DISPOSITIVO DR, 4 POLOS, SENSIBILIDADE DE 30 MA, CORRENTE DE 40 A, TIPO AC</t>
  </si>
  <si>
    <t>INEL - INSTALAÇÃO ELÉTRICA/ELETRIFICAÇÃO E ILUMINAÇÃO EXTERNA</t>
  </si>
  <si>
    <t xml:space="preserve"> 00038773 </t>
  </si>
  <si>
    <t>LUMINARIA DE TETO PLAFON/PLAFONIER EM PLASTICO COM BASE E27, POTENCIA MAXIMA 60 W (NAO INCLUI LAMPADA)</t>
  </si>
  <si>
    <t xml:space="preserve"> LAMP-003 </t>
  </si>
  <si>
    <t>LÂMPADA COMPACTA LED 40W</t>
  </si>
  <si>
    <t xml:space="preserve"> 00012001 </t>
  </si>
  <si>
    <t>CAIXA OCTOGONAL DE FUNDO MOVEL, EM PVC, DE 4" X 4", PARA ELETRODUTO FLEXIVEL CORRUGADO</t>
  </si>
  <si>
    <t>Sistema de Proteção contra Descargas Atmosféricas - SPDA</t>
  </si>
  <si>
    <t xml:space="preserve"> 00003378 </t>
  </si>
  <si>
    <t>HASTE DE ATERRAMENTO EM ACO COM 3,00 M DE COMPRIMENTO E DN = 3/4", REVESTIDA COM BAIXA CAMADA DE COBRE, SEM CONECTOR</t>
  </si>
  <si>
    <t xml:space="preserve"> 00000416 </t>
  </si>
  <si>
    <t>GRAMPO METALICO TIPO OLHAL PARA HASTE DE ATERRAMENTO DE 3/4", CONDUTOR DE *10* A 50 MM2</t>
  </si>
  <si>
    <t xml:space="preserve"> 101618 </t>
  </si>
  <si>
    <t>PREPARO DE FUNDO DE VALA COM LARGURA MENOR QUE 1,5 M, COM CAMADA DE AREIA, LANÇAMENTO MANUAL. AF_08/2020</t>
  </si>
  <si>
    <t xml:space="preserve"> 00034643 </t>
  </si>
  <si>
    <t>CAIXA DE INSPECAO PARA ATERRAMENTO E PARA RAIOS, EM POLIPROPILENO, DIAMETRO = 300 MM X ALTURA = 400 MM (INCLUIDA TAMPA SEM ESCOTILHA)</t>
  </si>
  <si>
    <t>Instalações Hidráulicas - Reservação e Bombas de Recalque</t>
  </si>
  <si>
    <t xml:space="preserve"> 88248 </t>
  </si>
  <si>
    <t>AUXILIAR DE ENCANADOR OU BOMBEIRO HIDRÁULICO COM ENCARGOS COMPLEMENTARES</t>
  </si>
  <si>
    <t xml:space="preserve"> 88267 </t>
  </si>
  <si>
    <t>ENCANADOR OU BOMBEIRO HIDRÁULICO COM ENCARGOS COMPLEMENTARES</t>
  </si>
  <si>
    <t xml:space="preserve"> 00038383 </t>
  </si>
  <si>
    <t>LIXA D'AGUA EM FOLHA, COR PRETA, GRAO 100</t>
  </si>
  <si>
    <t xml:space="preserve"> 00009868 </t>
  </si>
  <si>
    <t>TUBO PVC, SOLDAVEL, DE 25 MM, AGUA FRIA (NBR-5648)</t>
  </si>
  <si>
    <t xml:space="preserve"> 00020083 </t>
  </si>
  <si>
    <t>SOLUCAO PREPARADORA / LIMPADORA PARA PVC, FRASCO COM 1000 CM3</t>
  </si>
  <si>
    <t xml:space="preserve"> 00003148 </t>
  </si>
  <si>
    <t>FITA VEDA ROSCA, EM PTFE, ROLO DE 18 MM X 50 M (L X C)</t>
  </si>
  <si>
    <t xml:space="preserve"> 00000065 </t>
  </si>
  <si>
    <t>ADAPTADOR PVC SOLDAVEL CURTO COM BOLSA E ROSCA, 25 MM X 3/4", PARA AGUA FRIA</t>
  </si>
  <si>
    <t xml:space="preserve"> 00000122 </t>
  </si>
  <si>
    <t>ADESIVO PLASTICO PARA PVC, FRASCO COM *850* GR</t>
  </si>
  <si>
    <t xml:space="preserve"> 00001956 </t>
  </si>
  <si>
    <t>CURVA DE PVC 90 GRAUS, SOLDAVEL, 25 MM, COR MARROM, PARA AGUA FRIA PREDIAL</t>
  </si>
  <si>
    <t xml:space="preserve"> 00007139 </t>
  </si>
  <si>
    <t>TE SOLDAVEL, PVC, 90 GRAUS, 25 MM, PARA AGUA FRIA PREDIAL (NBR 5648)</t>
  </si>
  <si>
    <t xml:space="preserve"> 00007129 </t>
  </si>
  <si>
    <t>TE DE REDUCAO, PVC, SOLDAVEL, 90 GRAUS, 50 MM X 25 MM, PARA AGUA FRIA PREDIAL</t>
  </si>
  <si>
    <t xml:space="preserve"> 00001958 </t>
  </si>
  <si>
    <t>CURVA DE PVC 90 GRAUS, SOLDAVEL, 40 MM, COR MARROM, PARA AGUA FRIA PREDIAL</t>
  </si>
  <si>
    <t xml:space="preserve"> 00003862 </t>
  </si>
  <si>
    <t>LUVA PVC SOLDAVEL, 40 MM, PARA AGUA FRIA PREDIAL</t>
  </si>
  <si>
    <t xml:space="preserve"> 00009874 </t>
  </si>
  <si>
    <t>TUBO PVC, SOLDAVEL, DE 40 MM, AGUA FRIA (NBR-5648)</t>
  </si>
  <si>
    <t>Válvulas e Registros para Sistemas Prediais</t>
  </si>
  <si>
    <t xml:space="preserve"> 00006005 </t>
  </si>
  <si>
    <t>REGISTRO GAVETA COM ACABAMENTO E CANOPLA CROMADOS, SIMPLES, BITOLA 3/4"</t>
  </si>
  <si>
    <t>Caixas de Água para Edificações</t>
  </si>
  <si>
    <t xml:space="preserve"> 94703 </t>
  </si>
  <si>
    <t>ADAPTADOR COM FLANGE E ANEL DE VEDAÇÃO, PVC, SOLDÁVEL, DN 25 MM X 3/4", INSTALADO EM RESERVAÇÃO PREDIAL DE ÁGUA - FORNECIMENTO E INSTALAÇÃO. AF_04/2024</t>
  </si>
  <si>
    <t xml:space="preserve"> 94704 </t>
  </si>
  <si>
    <t>ADAPTADOR COM FLANGE E ANEL DE VEDAÇÃO, PVC, SOLDÁVEL, DN 32 MM X 1", INSTALADO EM RESERVAÇÃO PREDIAL DE ÁGUA - FORNECIMENTO E INSTALAÇÃO. AF_04/2024</t>
  </si>
  <si>
    <t xml:space="preserve"> 102593 </t>
  </si>
  <si>
    <t>FURO EM CAIXA D'ÁGUA COM ESPESSURA DE 2 ATÉ 5 MM E DIÂMETRO DE 32 MM. AF_06/2021</t>
  </si>
  <si>
    <t xml:space="preserve"> 94674 </t>
  </si>
  <si>
    <t>JOELHO 90 GRAUS, PVC, SOLDÁVEL, DN 32 MM INSTALADO EM RESERVAÇÃO PREDIAL DE ÁGUA - FORNECIMENTO E INSTALAÇÃO. AF_04/2024</t>
  </si>
  <si>
    <t xml:space="preserve"> 94690 </t>
  </si>
  <si>
    <t>TÊ, PVC, SOLDÁVEL, DN 32 MM INSTALADO EM RESERVAÇÃO PREDIAL DE ÁGUA - FORNECIMENTO E INSTALAÇÃO. AF_04/2024</t>
  </si>
  <si>
    <t xml:space="preserve"> 94490 </t>
  </si>
  <si>
    <t>REGISTRO DE ESFERA, PVC, SOLDÁVEL, COM VOLANTE, DN 32 MM - FORNECIMENTO E INSTALAÇÃO. AF_08/2021</t>
  </si>
  <si>
    <t xml:space="preserve"> 94489 </t>
  </si>
  <si>
    <t>REGISTRO DE ESFERA, PVC, SOLDÁVEL, COM VOLANTE, DN 25 MM - FORNECIMENTO E INSTALAÇÃO. AF_08/2021</t>
  </si>
  <si>
    <t xml:space="preserve"> 94649 </t>
  </si>
  <si>
    <t>TUBO, PVC, SOLDÁVEL, DE 32MM, INSTALADO EM RESERVAÇÃO PREDIAL DE ÁGUA - FORNECIMENTO E INSTALAÇÃO. AF_04/2024</t>
  </si>
  <si>
    <t xml:space="preserve"> 102605 </t>
  </si>
  <si>
    <t>CAIXA D´ÁGUA EM POLIETILENO, 500 LITROS - FORNECIMENTO E INSTALAÇÃO. AF_06/2021</t>
  </si>
  <si>
    <t xml:space="preserve"> 102591 </t>
  </si>
  <si>
    <t>FURO EM CAIXA D'ÁGUA COM ESPESSURA DE 2 ATÉ 5 MM E DIÂMETRO DE 25 MM. AF_06/2021</t>
  </si>
  <si>
    <t xml:space="preserve"> 94796 </t>
  </si>
  <si>
    <t>TORNEIRA DE BOIA PARA CAIXA D'ÁGUA, ROSCÁVEL, 3/4" - FORNECIMENTO E INSTALAÇÃO. AF_08/2021</t>
  </si>
  <si>
    <t xml:space="preserve"> 94672 </t>
  </si>
  <si>
    <t>JOELHO 90 GRAUS COM BUCHA DE LATÃO, PVC, SOLDÁVEL, DN 25 MM X 3/4", INSTALADO EM RESERVAÇÃO PREDIAL DE ÁGUA - FORNECIMENTO E INSTALAÇÃO. AF_04/2024</t>
  </si>
  <si>
    <t>Louças e Metais</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</si>
  <si>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</si>
  <si>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</si>
  <si>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</si>
  <si>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</si>
  <si>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 xml:space="preserve"> 00010422 </t>
  </si>
  <si>
    <t>BACIA SANITARIA (VASO) COM CAIXA ACOPLADA, SIFAO APARENTE, DE LOUCA BRANCA (SEM ASSENTO)</t>
  </si>
  <si>
    <t xml:space="preserve"> 00037329 </t>
  </si>
  <si>
    <t>REJUNTE EPOXI, QUALQUER COR</t>
  </si>
  <si>
    <t xml:space="preserve"> 00000377 </t>
  </si>
  <si>
    <t>ASSENTO SANITARIO DE PLASTICO, TIPO CONVENCIONAL</t>
  </si>
  <si>
    <t>INHI - INSTALAÇÕES HIDROS SANITÁRIAS</t>
  </si>
  <si>
    <t xml:space="preserve"> 00001965 </t>
  </si>
  <si>
    <t>CURVA PVC LONGA 45 GRAUS, 100 MM, PARA ESGOTO PREDIAL</t>
  </si>
  <si>
    <t xml:space="preserve"> 00000301 </t>
  </si>
  <si>
    <t>ANEL BORRACHA PARA TUBO ESGOTO PREDIAL, DN 100 MM (NBR 5688)</t>
  </si>
  <si>
    <t xml:space="preserve"> 00020078 </t>
  </si>
  <si>
    <t>PASTA LUBRIFICANTE PARA TUBOS E CONEXOES COM JUNTA ELASTICA, EMBALAGEM DE *400* GR (USO EM PVC, ACO, POLIETILENO E OUTROS)</t>
  </si>
  <si>
    <t xml:space="preserve"> 00000296 </t>
  </si>
  <si>
    <t>ANEL BORRACHA PARA TUBO ESGOTO PREDIAL, DN 50 MM (NBR 5688)</t>
  </si>
  <si>
    <t xml:space="preserve"> 00010765 </t>
  </si>
  <si>
    <t>CURVA PVC LONGA 45G, DN 50 MM, PARA ESGOTO PREDIAL</t>
  </si>
  <si>
    <t>Instalações Prediais de Esgoto - Tubos e Conexões</t>
  </si>
  <si>
    <t xml:space="preserve"> 00001966 </t>
  </si>
  <si>
    <t>CURVA PVC CURTA 90 GRAUS, DN 100 MM, PARA ESGOTO PREDIAL</t>
  </si>
  <si>
    <t xml:space="preserve"> 00001933 </t>
  </si>
  <si>
    <t>CURVA PVC CURTA 90 GRAUS, DN 40 MM, PARA ESGOTO PREDIAL</t>
  </si>
  <si>
    <t xml:space="preserve"> 00003528 </t>
  </si>
  <si>
    <t>JOELHO PVC, SOLDAVEL, PB, 45 GRAUS, DN 100 MM, PARA ESGOTO PREDIAL</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</si>
  <si>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</si>
  <si>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</si>
  <si>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</si>
  <si>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</si>
  <si>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</si>
  <si>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</si>
  <si>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</si>
  <si>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</si>
  <si>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00010908 </t>
  </si>
  <si>
    <t>JUNCAO DE REDUCAO INVERTIDA, PVC SOLDAVEL, 100 X 50 MM, SERIE NORMAL PARA ESGOTO PREDIAL</t>
  </si>
  <si>
    <t xml:space="preserve"> 00003670 </t>
  </si>
  <si>
    <t>JUNCAO SIMPLES, PVC, 45 GRAUS, DN 100 X 100 MM, SERIE NORMAL PARA ESGOTO PREDIAL</t>
  </si>
  <si>
    <t xml:space="preserve"> 00003666 </t>
  </si>
  <si>
    <t>JUNCAO SIMPLES, PVC, 45 GRAUS, DN 40 X 40 MM, SERIE NORMAL PARA ESGOTO PREDIAL</t>
  </si>
  <si>
    <t xml:space="preserve"> 00003662 </t>
  </si>
  <si>
    <t>JUNCAO SIMPLES, PVC, 45 GRAUS, DN 50 X 50 MM, SERIE NORMAL PARA ESGOTO PREDIAL</t>
  </si>
  <si>
    <t xml:space="preserve"> 00003897 </t>
  </si>
  <si>
    <t>LUVA SIMPLES, PVC, SOLDAVEL, DN 40 MM, SERIE NORMAL, PARA ESGOTO PREDIAL</t>
  </si>
  <si>
    <t xml:space="preserve"> 00003899 </t>
  </si>
  <si>
    <t>LUVA SIMPLES, PVC, SOLDAVEL, DN 100 MM, SERIE NORMAL, PARA ESGOTO PREDIAL</t>
  </si>
  <si>
    <t xml:space="preserve"> 00003875 </t>
  </si>
  <si>
    <t>LUVA SIMPLES, PVC, SOLDAVEL, DN 50 MM, SERIE NORMAL, PARA ESGOTO PREDIAL</t>
  </si>
  <si>
    <t xml:space="preserve"> 00009836 </t>
  </si>
  <si>
    <t>TUBO PVC SERIE NORMAL, DN 100 MM, PARA ESGOTO PREDIAL (NBR 5688)</t>
  </si>
  <si>
    <t>Instalações Prediais de Águas Pluviais - Tubos, Conexões, Caixas e Ralos</t>
  </si>
  <si>
    <t xml:space="preserve"> 00020067 </t>
  </si>
  <si>
    <t>TUBO PVC, SERIE R, DN 40 MM, PARA ESGOTO OU AGUAS PLUVIAIS PREDIAL (NBR 5688)</t>
  </si>
  <si>
    <t xml:space="preserve"> 00009838 </t>
  </si>
  <si>
    <t>TUBO PVC SERIE NORMAL, DN 50 MM, PARA ESGOTO PREDIAL (NBR 5688)</t>
  </si>
  <si>
    <t xml:space="preserve"> 00011655 </t>
  </si>
  <si>
    <t>TE SANITARIO DE REDUCAO, PVC, DN 100 X 50 MM, SERIE NORMAL, PARA ESGOTO PREDIAL</t>
  </si>
  <si>
    <t xml:space="preserve"> 00007097 </t>
  </si>
  <si>
    <t>TE SANITARIO, PVC, DN 50 X 50 MM, SERIE NORMAL, PARA ESGOTO PREDIAL</t>
  </si>
  <si>
    <t xml:space="preserve"> 00001968 </t>
  </si>
  <si>
    <t>CURVA PVC LONGA 90 GRAUS, DN 50 MM, PARA ESGOTO PREDIAL</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</si>
  <si>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</si>
  <si>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</si>
  <si>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</si>
  <si>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</si>
  <si>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00041629 </t>
  </si>
  <si>
    <t>CAIXA DE CONCRETO ARMADO PRE-MOLDADO, COM FUNDO E TAMPA, DIMENSOES DE 0,60 X 0,60 X 0,50 M</t>
  </si>
  <si>
    <t>Instalações Prediais de Esgoto - Caixas e Ralos</t>
  </si>
  <si>
    <t xml:space="preserve"> 00005103 </t>
  </si>
  <si>
    <t>CAIXA SIFONADA PVC, 100 X 100 X 50 MM, COM GRELHA REDONDA, BRANCA</t>
  </si>
  <si>
    <t xml:space="preserve"> 86885 </t>
  </si>
  <si>
    <t>ENGATE FLEXÍVEL EM PLÁSTICO BRANCO, 1/2" X 40CM - FORNECIMENTO E INSTALAÇÃO. AF_01/2020</t>
  </si>
  <si>
    <t xml:space="preserve"> 86915 </t>
  </si>
  <si>
    <t>TORNEIRA CROMADA DE MESA, 1/2" OU 3/4", PARA LAVATÓRIO, PADRÃO MÉDIO - FORNECIMENTO E INSTALAÇÃO. AF_01/2020</t>
  </si>
  <si>
    <t xml:space="preserve"> 86935 </t>
  </si>
  <si>
    <t>CUBA DE EMBUTIR DE AÇO INOXIDÁVEL MÉDIA, INCLUSO VÁLVULA TIPO AMERICANA EM METAL CROMADO E SIFÃO FLEXÍVEL EM PVC - FORNECIMENTO E INSTALAÇÃO. AF_01/2020</t>
  </si>
  <si>
    <t xml:space="preserve"> COMP. 280 </t>
  </si>
  <si>
    <t>BANCADA DE GRANITO DE 2,40 X 0,60 M, PARA PIA DE COZINHA - FORNECIMENTO E INSTALAÇÃO. (Ref.: SINAPI 86889)</t>
  </si>
  <si>
    <t xml:space="preserve"> 86884 </t>
  </si>
  <si>
    <t>ENGATE FLEXÍVEL EM PLÁSTICO BRANCO, 1/2" X 30CM - FORNECIMENTO E INSTALAÇÃO. AF_01/2020</t>
  </si>
  <si>
    <t xml:space="preserve"> 86889 </t>
  </si>
  <si>
    <t>BANCADA DE GRANITO CINZA POLIDO, DE 1,50 X 0,60 M, PARA PIA DE COZINHA - FORNECIMENTO E INSTALAÇÃO. AF_01/2020</t>
  </si>
  <si>
    <t xml:space="preserve"> 86911 </t>
  </si>
  <si>
    <t>TORNEIRA CROMADA LONGA, DE PAREDE, 1/2" OU 3/4", PARA PIA DE COZINHA, PADRÃO POPULAR - FORNECIMENTO E INSTALAÇÃO. AF_01/2020</t>
  </si>
  <si>
    <t xml:space="preserve"> 86937 </t>
  </si>
  <si>
    <t>CUBA DE EMBUTIR OVAL EM LOUÇA BRANCA, 35 X 50CM OU EQUIVALENTE, INCLUSO VÁLVULA EM METAL CROMADO E SIFÃO FLEXÍVEL EM PVC - FORNECIMENTO E INSTALAÇÃO. AF_01/2020</t>
  </si>
  <si>
    <t xml:space="preserve"> 86895 </t>
  </si>
  <si>
    <t>BANCADA DE GRANITO CINZA POLIDO, DE 0,50 X 0,60 M, PARA LAVATÓRIO - FORNECIMENTO E INSTALAÇÃO. AF_01/2020</t>
  </si>
  <si>
    <t xml:space="preserve"> 86906 </t>
  </si>
  <si>
    <t>TORNEIRA CROMADA DE MESA, 1/2" OU 3/4", PARA LAVATÓRIO, PADRÃO POPULAR - FORNECIMENTO E INSTALAÇÃO. AF_01/2020</t>
  </si>
  <si>
    <t>SEES - SERVIÇOS ESPECIAIS</t>
  </si>
  <si>
    <t xml:space="preserve"> 88274 </t>
  </si>
  <si>
    <t>MARMORISTA/GRANITEIRO COM ENCARGOS COMPLEMENTARES</t>
  </si>
  <si>
    <t xml:space="preserve"> 00004823 </t>
  </si>
  <si>
    <t>MASSA PLASTICA PARA MARMORE/GRANITO</t>
  </si>
  <si>
    <t xml:space="preserve"> 00037591 </t>
  </si>
  <si>
    <t>SUPORTE MAO-FRANCESA EM ACO, ABAS IGUAIS 40 CM, CAPACIDADE MINIMA 70 KG, BRANCO</t>
  </si>
  <si>
    <t xml:space="preserve"> 00011795 </t>
  </si>
  <si>
    <t>GRANITO PARA BANCADA, POLIDO, TIPO ANDORINHA/ QUARTZ/ CASTELO/ CORUMBA OU OUTROS EQUIVALENTES DA REGIAO, E= *2,5* CM</t>
  </si>
  <si>
    <t xml:space="preserve"> 00007568 </t>
  </si>
  <si>
    <t>BUCHA DE NYLON SEM ABA S10, COM PARAFUSO DE 6,10 X 65 MM EM ACO ZINCADO COM ROSCA SOBERBA, CABECA CHATA E FENDA PHILLIPS</t>
  </si>
  <si>
    <t>Revestimentos Cerâmicos Internos</t>
  </si>
  <si>
    <t xml:space="preserve"> 88256 </t>
  </si>
  <si>
    <t>AZULEJISTA OU LADRILHEIRO COM ENCARGOS COMPLEMENTARES</t>
  </si>
  <si>
    <t xml:space="preserve"> 00034357 </t>
  </si>
  <si>
    <t>REJUNTE CIMENTICIO, QUALQUER COR</t>
  </si>
  <si>
    <t xml:space="preserve"> 00037595 </t>
  </si>
  <si>
    <t>ARGAMASSA COLANTE TIPO AC III</t>
  </si>
  <si>
    <t xml:space="preserve"> 00001381 </t>
  </si>
  <si>
    <t>ARGAMASSA COLANTE AC I PARA CERAMICAS</t>
  </si>
  <si>
    <t xml:space="preserve"> 00001292 </t>
  </si>
  <si>
    <t>PISO EM CERAMICA ESMALTADA, COR LISA, PEI MAIOR OU IGUAL A 4, FORMATO MAIOR QUE 2025 CM2</t>
  </si>
  <si>
    <t xml:space="preserve"> 00010515 </t>
  </si>
  <si>
    <t>REVESTIMENTO EM CERAMICA ESMALTADA, FORMATO MAIOR A 2025 CM2</t>
  </si>
  <si>
    <t>Chapisco</t>
  </si>
  <si>
    <t xml:space="preserve"> 87377 </t>
  </si>
  <si>
    <t>ARGAMASSA TRAÇO 1:3 (EM VOLUME DE CIMENTO E AREIA GROSSA ÚMIDA) PARA CHAPISCO CONVENCIONAL, PREPARO MANUAL. AF_08/2019</t>
  </si>
  <si>
    <t>Massa Única Externa</t>
  </si>
  <si>
    <t xml:space="preserve"> 00037411 </t>
  </si>
  <si>
    <t>TELA DE ACO SOLDADA GALVANIZADA/ZINCADA PARA ALVENARIA, FIO D = *1,24 MM, MALHA 25 X 25 MM</t>
  </si>
  <si>
    <t>Pintura Interna</t>
  </si>
  <si>
    <t xml:space="preserve"> 88310 </t>
  </si>
  <si>
    <t>PINTOR COM ENCARGOS COMPLEMENTARES</t>
  </si>
  <si>
    <t xml:space="preserve"> 00043626 </t>
  </si>
  <si>
    <t>MASSA CORRIDA PARA SUPERFICIES DE AMBIENTES INTERNOS</t>
  </si>
  <si>
    <t xml:space="preserve"> 00003767 </t>
  </si>
  <si>
    <t>LIXA EM FOLHA PARA PAREDE OU MADEIRA, NUMERO 120, COR VERMELHA</t>
  </si>
  <si>
    <t xml:space="preserve"> 00006085 </t>
  </si>
  <si>
    <t>SELADOR ACRILICO OPACO PREMIUM INTERIOR/EXTERIOR</t>
  </si>
  <si>
    <t xml:space="preserve"> 00035692 </t>
  </si>
  <si>
    <t>TINTA LATEX ACRILICA STANDARD, COR BRANCA</t>
  </si>
  <si>
    <t>Esquadrias - Portas</t>
  </si>
  <si>
    <t xml:space="preserve"> 100660 </t>
  </si>
  <si>
    <t>ALIZAR DE 5X1,5CM PARA PORTA FIXADO COM PREGOS, PADRÃO POPULAR - FORNECIMENTO E INSTALAÇÃO. AF_12/2019</t>
  </si>
  <si>
    <t xml:space="preserve"> 91305 </t>
  </si>
  <si>
    <t>FECHADURA DE EMBUTIR PARA PORTA DE BANHEIRO, COMPLETA, ACABAMENTO PADRÃO POPULAR, INCLUSO EXECUÇÃO DE FURO - FORNECIMENTO E INSTALAÇÃO. AF_12/2019</t>
  </si>
  <si>
    <t xml:space="preserve"> 91292 </t>
  </si>
  <si>
    <t>BATENTE PARA PORTA DE MADEIRA, FIXAÇÃO COM ARGAMASSA, PADRÃO POPULAR. FORNECIMENTO E INSTALAÇÃO. AF_12/2019</t>
  </si>
  <si>
    <t xml:space="preserve"> 91295 </t>
  </si>
  <si>
    <t>PORTA DE MADEIRA FRISADA, SEMI-OCA (LEVE OU MÉDIA), 60X210CM, ESPESSURA DE 3CM, INCLUSO DOBRADIÇAS - FORNECIMENTO E INSTALAÇÃO. AF_12/2019</t>
  </si>
  <si>
    <t xml:space="preserve"> 91304 </t>
  </si>
  <si>
    <t>FECHADURA DE EMBUTIR COM CILINDRO, EXTERNA, COMPLETA, ACABAMENTO PADRÃO POPULAR, INCLUSO EXECUÇÃO DE FURO - FORNECIMENTO E INSTALAÇÃO. AF_12/2019</t>
  </si>
  <si>
    <t xml:space="preserve"> 91297 </t>
  </si>
  <si>
    <t>PORTA DE MADEIRA FRISADA, SEMI-OCA (LEVE OU MÉDIA), 80X210CM, ESPESSURA DE 3,5CM, INCLUSO DOBRADIÇAS - FORNECIMENTO E INSTALAÇÃO. AF_12/2019</t>
  </si>
  <si>
    <t>Pisos</t>
  </si>
  <si>
    <t xml:space="preserve"> 00020232 </t>
  </si>
  <si>
    <t>SOLEIRA EM GRANITO, POLIDO, TIPO ANDORINHA/ QUARTZ/ CASTELO/ CORUMBA OU OUTROS EQUIVALENTES DA REGIAO, L= *15* CM, E= *2,0* CM</t>
  </si>
  <si>
    <t xml:space="preserve"> 88261 </t>
  </si>
  <si>
    <t>CARPINTEIRO DE ESQUADRIAS COM ENCARGOS COMPLEMENTARES</t>
  </si>
  <si>
    <t xml:space="preserve"> 88627 </t>
  </si>
  <si>
    <t>ARGAMASSA TRAÇO 1:0,5:4,5 (EM VOLUME DE CIMENTO, CAL E AREIA MÉDIA ÚMIDA) PARA ASSENTAMENTO DE ALVENARIA, PREPARO MANUAL. AF_08/2019</t>
  </si>
  <si>
    <t xml:space="preserve"> 00002433 </t>
  </si>
  <si>
    <t>DOBRADICA EM ACO/FERRO, 3" X 2 1/2", E= 1,2 A 1,8 MM, SEM ANEL, CROMADO OU ZINCADO, TAMPA CHATA, COM PARAFUSOS</t>
  </si>
  <si>
    <t xml:space="preserve"> 00020247 </t>
  </si>
  <si>
    <t>PREGO DE ACO POLIDO COM CABECA 15 X 15 (1 1/4 X 13)</t>
  </si>
  <si>
    <t xml:space="preserve"> 00000184 </t>
  </si>
  <si>
    <t>BATENTE / PORTAL / ADUELA / MARCO EM MADEIRA MACICA COM REBAIXO, E = *3* CM, L = *14* CM, PARA PORTAS DE GIRO DE *60 CM A 120* CM X *210* CM, PINUS / EUCALIPTO / VIROLA OU EQUIVALENTE DA REGIAO (NAO INCLUI ALIZARES)</t>
  </si>
  <si>
    <t>JG</t>
  </si>
  <si>
    <t xml:space="preserve"> 00020017 </t>
  </si>
  <si>
    <t>GUARNICAO / ALIZAR / VISTA LISA EM MADEIRA MACICA, PARA PORTA, E = *1* CM, L = *5* CM, CEDRINHO / ANGELIM COMERCIAL / TAURI/ CURUPIXA / PEROBA / CUMARU OU EQUIVALENTE DA REGIAO</t>
  </si>
  <si>
    <t xml:space="preserve"> 00011055 </t>
  </si>
  <si>
    <t>PARAFUSO ROSCA SOBERBA ZINCADO CABECA CHATA FENDA SIMPLES 3,5 X 25 MM (1")</t>
  </si>
  <si>
    <t xml:space="preserve"> 00039027 </t>
  </si>
  <si>
    <t>PREGO DE ACO POLIDO COM CABECA 19 X 36 (3 1/4 X 9)</t>
  </si>
  <si>
    <t xml:space="preserve"> 00010553 </t>
  </si>
  <si>
    <t>PORTA DE MADEIRA, FOLHA MEDIA (NBR 15930) DE 600 X 2100 MM, DE 35 MM A 40 MM DE ESPESSURA, NUCLEO SEMI-SOLIDO (SARRAFEADO), CAPA LISA EM HDF, ACABAMENTO EM PRIMER PARA PINTURA</t>
  </si>
  <si>
    <t>ESQV - ESQUADRIAS/FERRAGENS/VIDROS</t>
  </si>
  <si>
    <t xml:space="preserve"> 88315 </t>
  </si>
  <si>
    <t>SERRALHEIRO COM ENCARGOS COMPLEMENTARES</t>
  </si>
  <si>
    <t xml:space="preserve"> 88631 </t>
  </si>
  <si>
    <t>ARGAMASSA TRAÇO 1:4 (EM VOLUME DE CIMENTO E AREIA MÉDIA ÚMIDA), PREPARO MANUAL. AF_08/2019</t>
  </si>
  <si>
    <t xml:space="preserve"> 00001327 </t>
  </si>
  <si>
    <t>CHAPA DE ACO FINA A FRIO BITOLA MSG 24, E = 0,60 MM (4,80 KG/M2)</t>
  </si>
  <si>
    <t xml:space="preserve"> 00011447 </t>
  </si>
  <si>
    <t>DOBRADICA EM LATAO, 3" X 2 1/2", E= 1,9 A 2 MM, COM ANEL, CROMADO, TAMPA BOLA, COM PARAFUSOS</t>
  </si>
  <si>
    <t xml:space="preserve"> 00000567 </t>
  </si>
  <si>
    <t>CANTONEIRA (ABAS IGUAIS) EM ACO CARBONO, 25,4 MM X 3,17 MM (L X E), 1,27KG/M</t>
  </si>
  <si>
    <t>Peitoris e Chapins</t>
  </si>
  <si>
    <t xml:space="preserve"> 87283 </t>
  </si>
  <si>
    <t>ARGAMASSA TRAÇO 1:6 (EM VOLUME DE CIMENTO E AREIA MÉDIA ÚMIDA) COM ADIÇÃO DE PLASTIFICANTE PARA EMBOÇO/MASSA ÚNICA/ASSENTAMENTO DE ALVENARIA DE VEDAÇÃO, PREPARO MECÂNICO COM BETONEIRA 400 L. AF_08/2019</t>
  </si>
  <si>
    <t xml:space="preserve"> 00034747 </t>
  </si>
  <si>
    <t>PEITORIL EM MARMORE, POLIDO, BRANCO COMUM, L= *15* CM, E= *2,0* CM, COM PINGADEIRA</t>
  </si>
  <si>
    <t>Esquadrias - Janelas</t>
  </si>
  <si>
    <t xml:space="preserve"> 00004377 </t>
  </si>
  <si>
    <t>PARAFUSO DE ACO ZINCADO COM ROSCA SOBERBA, CABECA CHATA E FENDA SIMPLES, DIAMETRO 4,2 MM, COMPRIMENTO * 32 * MM</t>
  </si>
  <si>
    <t xml:space="preserve"> 00039961 </t>
  </si>
  <si>
    <t>SILICONE ACETICO USO GERAL INCOLOR 280 G</t>
  </si>
  <si>
    <t xml:space="preserve"> 00034381 </t>
  </si>
  <si>
    <t>JANELA MAXIM-AR, EM ALUMINIO PERFIL 25, 60 X 80 CM (A X L), ACABAMENTO BRANCO OU BRILHANTE, BATENTE DE 4 A 5 CM, COM VIDRO 4 MM, SEM GUARNICAO/ALIZAR</t>
  </si>
  <si>
    <t xml:space="preserve"> 88325 </t>
  </si>
  <si>
    <t>VIDRACEIRO COM ENCARGOS COMPLEMENTARES</t>
  </si>
  <si>
    <t xml:space="preserve"> 00011522 </t>
  </si>
  <si>
    <t>PUXADOR DE EMBUTIR TIPO CONCHA, COM FURO PARA CHAVE, EM LATAO CROMADO, COMPRIMENTO DE APROX *100* MM E LARGURA DE APROX *40* MM</t>
  </si>
  <si>
    <t xml:space="preserve"> 00011581 </t>
  </si>
  <si>
    <t>TRILHO PANTOGRAFICO CONCAVO, TIPO U, EM ALUMINIO, COM DIMENSOES DE APROX *35 X 35* MM, PARA ROLDANA DE PORTA DE CORRER</t>
  </si>
  <si>
    <t xml:space="preserve"> 00038165 </t>
  </si>
  <si>
    <t>FECHO / FECHADURA COM PUXADOR CONCHA, COM TRANCA TIPO TRAVA, PARA JANELA / PORTA DE CORRER (INCLUI TESTA, FECHADURA, PUXADOR) - COMPLETA</t>
  </si>
  <si>
    <t xml:space="preserve"> 00000586 </t>
  </si>
  <si>
    <t>CANTONEIRA EM ALUMINIO, ABAS IGUAIS, LARGURA DE 25,40 MM (1"), ESPESSURA DE 4,76 MM (3/16") E PESO LINEAR DE APROXIMADAMENTE 0,593 KG/M</t>
  </si>
  <si>
    <t xml:space="preserve"> 00010506 </t>
  </si>
  <si>
    <t>VIDRO TEMPERADO INCOLOR E = 8 MM, SEM COLOCACAO</t>
  </si>
  <si>
    <t>Guarda-Corpo, Corrimão e Grade para Esquadrias</t>
  </si>
  <si>
    <t xml:space="preserve"> 88629 </t>
  </si>
  <si>
    <t>ARGAMASSA TRAÇO 1:3 (EM VOLUME DE CIMENTO E AREIA MÉDIA ÚMIDA), PREPARO MANUAL. AF_08/2019</t>
  </si>
  <si>
    <t xml:space="preserve"> 88251 </t>
  </si>
  <si>
    <t>AUXILIAR DE SERRALHEIRO COM ENCARGOS COMPLEMENTARES</t>
  </si>
  <si>
    <t xml:space="preserve"> 00000565 </t>
  </si>
  <si>
    <t>BARRA DE ACO CHATO, RETANGULAR, 25,4 MM X 4,76 MM (L X E), 0,94 KG/M</t>
  </si>
  <si>
    <t xml:space="preserve"> 00004777 </t>
  </si>
  <si>
    <t>CANTONEIRA ACO ABAS IGUAIS (QUALQUER BITOLA), ESPESSURA ENTRE 1/8" E 1/4"</t>
  </si>
  <si>
    <t xml:space="preserve"> 00011002 </t>
  </si>
  <si>
    <t>ELETRODO REVESTIDO AWS - E6013, DIAMETRO IGUAL A 2,50 MM</t>
  </si>
  <si>
    <t>SEDI - SERVIÇOS DIVERSOS</t>
  </si>
  <si>
    <t xml:space="preserve"> 00000003 </t>
  </si>
  <si>
    <t>ACIDO CLORIDRICO / ACIDO MURIATICO, DILUICAO 10% A 12% PARA USO EM LIMPEZA</t>
  </si>
  <si>
    <t xml:space="preserve"> 00000013 </t>
  </si>
  <si>
    <t>ESTOPA</t>
  </si>
  <si>
    <t>INES - INSTALAÇÕES ESPECIAIS</t>
  </si>
  <si>
    <t xml:space="preserve"> 93593 </t>
  </si>
  <si>
    <t>TRANSPORTE COM CAMINHÃO BASCULANTE DE 14 M³, EM VIA URBANA PAVIMENTADA, ADICIONAL PARA DMT EXCEDENTE A 30 KM (UNIDADE: M3XKM). AF_07/2020</t>
  </si>
  <si>
    <t>M3XKM</t>
  </si>
  <si>
    <t xml:space="preserve"> 100983 </t>
  </si>
  <si>
    <t>CARGA, MANOBRA E DESCARGA DE ENTULHO EM CAMINHÃO BASCULANTE 14 M³ - CARGA COM ESCAVADEIRA HIDRÁULICA (CAÇAMBA DE 0,80 M³ / 111 HP) E DESCARGA LIVRE (UNIDADE: M3). AF_07/2020</t>
  </si>
  <si>
    <t xml:space="preserve"> 95876 </t>
  </si>
  <si>
    <t>TRANSPORTE COM CAMINHÃO BASCULANTE DE 14 M³, EM VIA URBANA PAVIMENTADA, DMT ATÉ 30 KM (UNIDADE: M3XKM). AF_07/2020</t>
  </si>
  <si>
    <t>Composições Auxiliares</t>
  </si>
  <si>
    <t xml:space="preserve"> 00000096 </t>
  </si>
  <si>
    <t>ADAPTADOR PVC SOLDAVEL, COM FLANGE E ANEL DE VEDACAO, 25 MM X 3/4", PARA CAIXA D'AGUA</t>
  </si>
  <si>
    <t xml:space="preserve"> 00000097 </t>
  </si>
  <si>
    <t>ADAPTADOR PVC SOLDAVEL, COM FLANGE E ANEL DE VEDACAO, 32 MM X 1", PARA CAIXA D'AGUA</t>
  </si>
  <si>
    <t xml:space="preserve"> 95308 </t>
  </si>
  <si>
    <t>CURSO DE CAPACITAÇÃO PARA AJUDANTE DE ARMADOR (ENCARGOS COMPLEMENTARES) - HORISTA</t>
  </si>
  <si>
    <t xml:space="preserve"> 00037372 </t>
  </si>
  <si>
    <t>EXAMES - HORISTA (COLETADO CAIXA - ENCARGOS COMPLEMENTARES)</t>
  </si>
  <si>
    <t xml:space="preserve"> 00043465 </t>
  </si>
  <si>
    <t>FERRAMENTAS - FAMILIA PEDREIRO - HORISTA (ENCARGOS COMPLEMENTARES - COLETADO CAIXA)</t>
  </si>
  <si>
    <t xml:space="preserve"> 00006114 </t>
  </si>
  <si>
    <t>AJUDANTE DE ARMADOR (HORISTA)</t>
  </si>
  <si>
    <t>Mão de Obra</t>
  </si>
  <si>
    <t xml:space="preserve"> 00037371 </t>
  </si>
  <si>
    <t>TRANSPORTE - HORISTA (COLETADO CAIXA - ENCARGOS COMPLEMENTARES)</t>
  </si>
  <si>
    <t xml:space="preserve"> 00037370 </t>
  </si>
  <si>
    <t>ALIMENTACAO - HORISTA (COLETADO CAIXA - ENCARGOS COMPLEMENTARES)</t>
  </si>
  <si>
    <t xml:space="preserve"> 00043489 </t>
  </si>
  <si>
    <t>EPI - FAMILIA PEDREIRO - HORISTA (ENCARGOS COMPLEMENTARES - COLETADO CAIXA)</t>
  </si>
  <si>
    <t xml:space="preserve"> 00037373 </t>
  </si>
  <si>
    <t>SEGURO - HORISTA (COLETADO CAIXA - ENCARGOS COMPLEMENTARES)</t>
  </si>
  <si>
    <t xml:space="preserve"> 95309 </t>
  </si>
  <si>
    <t>CURSO DE CAPACITAÇÃO PARA AJUDANTE DE CARPINTEIRO (ENCARGOS COMPLEMENTARES) - HORISTA</t>
  </si>
  <si>
    <t xml:space="preserve"> 00043483 </t>
  </si>
  <si>
    <t>EPI - FAMILIA CARPINTEIRO DE FORMAS - HORISTA (ENCARGOS COMPLEMENTARES - COLETADO CAIXA)</t>
  </si>
  <si>
    <t xml:space="preserve"> 00006117 </t>
  </si>
  <si>
    <t>CARPINTEIRO AUXILIAR (HORISTA)</t>
  </si>
  <si>
    <t xml:space="preserve"> 00043459 </t>
  </si>
  <si>
    <t>FERRAMENTAS - FAMILIA CARPINTEIRO DE FORMAS - HORISTA (ENCARGOS COMPLEMENTARES - COLETADO CAIXA)</t>
  </si>
  <si>
    <t xml:space="preserve"> 95313 </t>
  </si>
  <si>
    <t>CURSO DE CAPACITAÇÃO PARA AJUDANTE ESPECIALIZADO (ENCARGOS COMPLEMENTARES) - HORISTA</t>
  </si>
  <si>
    <t xml:space="preserve"> 00043467 </t>
  </si>
  <si>
    <t>FERRAMENTAS - FAMILIA SERVENTE - HORISTA (ENCARGOS COMPLEMENTARES - COLETADO CAIXA)</t>
  </si>
  <si>
    <t xml:space="preserve"> 00000242 </t>
  </si>
  <si>
    <t>AJUDANTE ESPECIALIZADO (HORISTA)</t>
  </si>
  <si>
    <t xml:space="preserve"> 00043491 </t>
  </si>
  <si>
    <t>EPI - FAMILIA SERVENTE - HORISTA (ENCARGOS COMPLEMENTARES - COLETADO CAIXA)</t>
  </si>
  <si>
    <t xml:space="preserve"> 00039026 </t>
  </si>
  <si>
    <t>PREGO DE ACO POLIDO SEM CABECA 15 X 15 (1 1/4 X 13)</t>
  </si>
  <si>
    <t xml:space="preserve"> 00020007 </t>
  </si>
  <si>
    <t>GUARNICAO / ALIZAR / VISTA LISA EM MADEIRA MACICA, PARA PORTA, E = *1* CM, L = *5* CM, PINUS /EUCALIPTO / VIROLA OU EQUIVALENTE DA REGIAO</t>
  </si>
  <si>
    <t xml:space="preserve"> 00000370 </t>
  </si>
  <si>
    <t>AREIA MEDIA - POSTO JAZIDA/FORNECEDOR (RETIRADO NA JAZIDA, SEM TRANSPORTE)</t>
  </si>
  <si>
    <t xml:space="preserve"> 00001379 </t>
  </si>
  <si>
    <t>CIMENTO PORTLAND COMPOSTO CP II-32</t>
  </si>
  <si>
    <t xml:space="preserve"> 00001106 </t>
  </si>
  <si>
    <t>CAL HIDRATADA CH-I PARA ARGAMASSAS</t>
  </si>
  <si>
    <t xml:space="preserve"> 88831 </t>
  </si>
  <si>
    <t>BETONEIRA CAPACIDADE NOMINAL DE 400 L, CAPACIDADE DE MISTURA 280 L, MOTOR ELÉTRICO TRIFÁSICO POTÊNCIA DE 2 CV, SEM CARREGADOR - CHI DIURNO. AF_05/2023</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</si>
  <si>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</si>
  <si>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</si>
  <si>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</si>
  <si>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AF_05/2023</t>
  </si>
  <si>
    <t xml:space="preserve"> 00043617 </t>
  </si>
  <si>
    <t>ADITIVO PLASTIFICANTE E ESTABILIZADOR PARA ARGAMASSAS DE ASSENTAMENTO E REBOCO, LIQUIDO E ISENTO DE CLORETOS</t>
  </si>
  <si>
    <t xml:space="preserve"> 95314 </t>
  </si>
  <si>
    <t>CURSO DE CAPACITAÇÃO PARA ARMADOR (ENCARGOS COMPLEMENTARES) - HORISTA</t>
  </si>
  <si>
    <t xml:space="preserve"> 00000378 </t>
  </si>
  <si>
    <t>ARMADOR (HORISTA)</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</si>
  <si>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</si>
  <si>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</si>
  <si>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</si>
  <si>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</si>
  <si>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95316 </t>
  </si>
  <si>
    <t>CURSO DE CAPACITAÇÃO PARA AUXILIAR DE ELETRICISTA (ENCARGOS COMPLEMENTARES) - HORISTA</t>
  </si>
  <si>
    <t xml:space="preserve"> 00000247 </t>
  </si>
  <si>
    <t>AJUDANTE DE ELETRICISTA (HORISTA)</t>
  </si>
  <si>
    <t xml:space="preserve"> 00043484 </t>
  </si>
  <si>
    <t>EPI - FAMILIA ELETRICISTA - HORISTA (ENCARGOS COMPLEMENTARES - COLETADO CAIXA)</t>
  </si>
  <si>
    <t xml:space="preserve"> 00043460 </t>
  </si>
  <si>
    <t>FERRAMENTAS - FAMILIA ELETRICISTA - HORISTA (ENCARGOS COMPLEMENTARES - COLETADO CAIXA)</t>
  </si>
  <si>
    <t xml:space="preserve"> 95317 </t>
  </si>
  <si>
    <t>CURSO DE CAPACITAÇÃO PARA AUXILIAR DE ENCANADOR OU BOMBEIRO HIDRÁULICO (ENCARGOS COMPLEMENTARES) - HORISTA</t>
  </si>
  <si>
    <t xml:space="preserve"> 00043485 </t>
  </si>
  <si>
    <t>EPI - FAMILIA ENCANADOR - HORISTA (ENCARGOS COMPLEMENTARES - COLETADO CAIXA)</t>
  </si>
  <si>
    <t xml:space="preserve"> 00000246 </t>
  </si>
  <si>
    <t>AUXILIAR DE ENCANADOR OU BOMBEIRO HIDRAULICO (HORISTA)</t>
  </si>
  <si>
    <t xml:space="preserve"> 00043461 </t>
  </si>
  <si>
    <t>FERRAMENTAS - FAMILIA ENCANADOR - HORISTA (ENCARGOS COMPLEMENTARES - COLETADO CAIXA)</t>
  </si>
  <si>
    <t xml:space="preserve"> 95320 </t>
  </si>
  <si>
    <t>CURSO DE CAPACITAÇÃO PARA AUXILIAR DE SERRALHEIRO (ENCARGOS COMPLEMENTARES) - HORISTA</t>
  </si>
  <si>
    <t xml:space="preserve"> 00000252 </t>
  </si>
  <si>
    <t>AJUDANTE DE SERRALHEIRO (HORISTA)</t>
  </si>
  <si>
    <t xml:space="preserve"> 95324 </t>
  </si>
  <si>
    <t>CURSO DE CAPACITAÇÃO PARA AZULEJISTA OU LADRILHEIRO (ENCARGOS COMPLEMENTARES) - HORISTA</t>
  </si>
  <si>
    <t xml:space="preserve"> 00004760 </t>
  </si>
  <si>
    <t>AZULEJISTA OU LADRILHEIRO (HORISTA)</t>
  </si>
  <si>
    <t xml:space="preserve"> 00037590 </t>
  </si>
  <si>
    <t>SUPORTE MAO-FRANCESA EM ACO, ABAS IGUAIS 30 CM, CAPACIDADE MINIMA 60 KG, BRANCO</t>
  </si>
  <si>
    <t xml:space="preserve"> 91287 </t>
  </si>
  <si>
    <t>BATENTE PARA PORTA DE MADEIRA, PADRÃO POPULAR - FORNECIMENTO E MONTAGEM. AF_12/2019</t>
  </si>
  <si>
    <t xml:space="preserve"> 00007319 </t>
  </si>
  <si>
    <t>TINTA ASFALTICA IMPERMEABILIZANTE DISPERSA EM AGUA, PARA MATERIAIS CIMENTICIOS</t>
  </si>
  <si>
    <t xml:space="preserve"> 00005066 </t>
  </si>
  <si>
    <t>PREGO DE ACO POLIDO COM CABECA 12 X 12</t>
  </si>
  <si>
    <t xml:space="preserve"> 00005075 </t>
  </si>
  <si>
    <t>PREGO DE ACO POLIDO COM CABECA 18 X 30 (2 3/4 X 10)</t>
  </si>
  <si>
    <t xml:space="preserve"> 88827 </t>
  </si>
  <si>
    <t>BETONEIRA CAPACIDADE NOMINAL DE 400 L, CAPACIDADE DE MISTURA 280 L, MOTOR ELÉTRICO TRIFÁSICO POTÊNCIA DE 2 CV, SEM CARREGADOR - JUROS. AF_05/2023</t>
  </si>
  <si>
    <t>Depreciação, Juros, Impostos e Seguros, Manutenção e Materiais na Operação dos Equipamentos</t>
  </si>
  <si>
    <t xml:space="preserve"> 88826 </t>
  </si>
  <si>
    <t>BETONEIRA CAPACIDADE NOMINAL DE 400 L, CAPACIDADE DE MISTURA 280 L, MOTOR ELÉTRICO TRIFÁSICO POTÊNCIA DE 2 CV, SEM CARREGADOR - DEPRECIAÇÃO. AF_05/2023</t>
  </si>
  <si>
    <t xml:space="preserve"> 88829 </t>
  </si>
  <si>
    <t>BETONEIRA CAPACIDADE NOMINAL DE 400 L, CAPACIDADE DE MISTURA 280 L, MOTOR ELÉTRICO TRIFÁSICO POTÊNCIA DE 2 CV, SEM CARREGADOR - MATERIAIS NA OPERAÇÃO. AF_05/2023</t>
  </si>
  <si>
    <t xml:space="preserve"> 88828 </t>
  </si>
  <si>
    <t>BETONEIRA CAPACIDADE NOMINAL DE 400 L, CAPACIDADE DE MISTURA 280 L, MOTOR ELÉTRICO TRIFÁSICO POTÊNCIA DE 2 CV, SEM CARREGADOR - MANUTENÇÃO. AF_05/2023</t>
  </si>
  <si>
    <t xml:space="preserve"> 00010535 </t>
  </si>
  <si>
    <t>BETONEIRA, CAPACIDADE NOMINAL 400 L, CAPACIDADE DE MISTURA 280 L, MOTOR ELETRICO TRIFASICO 220/380 V, POTENCIA 2 CV, SEM CARREGADOR</t>
  </si>
  <si>
    <t>Equipamento para Aquisição Permanente</t>
  </si>
  <si>
    <t xml:space="preserve"> 00002705 </t>
  </si>
  <si>
    <t>ENERGIA ELETRICA ATE 2000 KWH INDUSTRIAL, SEM DEMANDA</t>
  </si>
  <si>
    <t>Franquia</t>
  </si>
  <si>
    <t>KWH</t>
  </si>
  <si>
    <t xml:space="preserve"> 89226 </t>
  </si>
  <si>
    <t>BETONEIRA CAPACIDADE NOMINAL DE 600 L, CAPACIDADE DE MISTURA 360 L, MOTOR ELÉTRICO TRIFÁSICO POTÊNCIA DE 4 CV, SEM CARREGADOR - CHI DIURNO. AF_05/2023</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</si>
  <si>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</si>
  <si>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</si>
  <si>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</si>
  <si>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</si>
  <si>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89225 </t>
  </si>
  <si>
    <t>BETONEIRA CAPACIDADE NOMINAL DE 600 L, CAPACIDADE DE MISTURA 360 L, MOTOR ELÉTRICO TRIFÁSICO POTÊNCIA DE 4 CV, SEM CARREGADOR - CHP DIURNO. AF_05/2023</t>
  </si>
  <si>
    <t xml:space="preserve"> 89224 </t>
  </si>
  <si>
    <t>BETONEIRA CAPACIDADE NOMINAL DE 600 L, CAPACIDADE DE MISTURA 360 L, MOTOR ELÉTRICO TRIFÁSICO POTÊNCIA DE 4 CV, SEM CARREGADOR - MATERIAIS NA OPERAÇÃO. AF_05/2023</t>
  </si>
  <si>
    <t xml:space="preserve"> 89223 </t>
  </si>
  <si>
    <t>BETONEIRA CAPACIDADE NOMINAL DE 600 L, CAPACIDADE DE MISTURA 360 L, MOTOR ELÉTRICO TRIFÁSICO POTÊNCIA DE 4 CV, SEM CARREGADOR - MANUTENÇÃO. AF_05/2023</t>
  </si>
  <si>
    <t xml:space="preserve"> 00036397 </t>
  </si>
  <si>
    <t>BETONEIRA, CAPACIDADE NOMINAL 600 L, CAPACIDADE DE MISTURA 360 L, MOTOR ELETRICO TRIFASICO 220/380V, POTENCIA 4CV, SEM CARREGADOR</t>
  </si>
  <si>
    <t xml:space="preserve"> 00034637 </t>
  </si>
  <si>
    <t>CAIXA D'AGUA / RESERVATORIO EM POLIETILENO, 500 LITROS, COM TAMPA</t>
  </si>
  <si>
    <t xml:space="preserve"> 91380 </t>
  </si>
  <si>
    <t>CAMINHÃO BASCULANTE 10 M3, TRUCADO CABINE SIMPLES, PESO BRUTO TOTAL 23.000 KG, CARGA ÚTIL MÁXIMA 15.935 KG, DISTÂNCIA ENTRE EIXOS 4,80 M, POTÊNCIA 230 CV INCLUSIVE CAÇAMBA METÁLICA - DEPRECIAÇÃO. AF_06/2014</t>
  </si>
  <si>
    <t xml:space="preserve"> 91381 </t>
  </si>
  <si>
    <t>CAMINHÃO BASCULANTE 10 M3, TRUCADO CABINE SIMPLES, PESO BRUTO TOTAL 23.000 KG, CARGA ÚTIL MÁXIMA 15.935 KG, DISTÂNCIA ENTRE EIXOS 4,80 M, POTÊNCIA 230 CV INCLUSIVE CAÇAMBA METÁLICA - JUROS. AF_06/2014</t>
  </si>
  <si>
    <t xml:space="preserve"> 88281 </t>
  </si>
  <si>
    <t>MOTORISTA DE BASCULANTE COM ENCARGOS COMPLEMENTARES</t>
  </si>
  <si>
    <t xml:space="preserve"> 91382 </t>
  </si>
  <si>
    <t>CAMINHÃO BASCULANTE 10 M3, TRUCADO CABINE SIMPLES, PESO BRUTO TOTAL 23.000 KG, CARGA ÚTIL MÁXIMA 15.935 KG, DISTÂNCIA ENTRE EIXOS 4,80 M, POTÊNCIA 230 CV INCLUSIVE CAÇAMBA METÁLICA - IMPOSTOS E SEGUROS.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</si>
  <si>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</si>
  <si>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</si>
  <si>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</si>
  <si>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</si>
  <si>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00037758 </t>
  </si>
  <si>
    <t>CAMINHAO TRUCADO, PESO BRUTO TOTAL 23000 KG, CARGA UTIL MAXIMA 15285 KG, DISTANCIA ENTRE EIXOS 4,80 M, POTENCIA 326 CV (INCLUI CABINE E CHASSI, NAO INCLUI CARROCERIA)</t>
  </si>
  <si>
    <t xml:space="preserve"> 00037734 </t>
  </si>
  <si>
    <t>CACAMBA METALICA BASCULANTE COM CAPACIDADE DE 10 M3 (INCLUI MONTAGEM, NAO INCLUI CAMINHAO)</t>
  </si>
  <si>
    <t xml:space="preserve"> 00004221 </t>
  </si>
  <si>
    <t>OLEO DIESEL COMBUSTIVEL COMUM METROPOLITANO S-10 OU S-500</t>
  </si>
  <si>
    <t xml:space="preserve"> 89877 </t>
  </si>
  <si>
    <t>CAMINHÃO BASCULANTE 14 M3, COM CAVALO MECÂNICO DE CAPACIDADE MÁXIMA DE TRAÇÃO COMBINADO DE 36000 KG, POTÊNCIA 286 CV, INCLUSIVE SEMIREBOQUE COM CAÇAMBA METÁLICA - CHI DIURNO. AF_12/2014</t>
  </si>
  <si>
    <t xml:space="preserve"> 89872 </t>
  </si>
  <si>
    <t>CAMINHÃO BASCULANTE 14 M3, COM CAVALO MECÂNICO DE CAPACIDADE MÁXIMA DE TRAÇÃO COMBINADO DE 36000 KG, POTÊNCIA 286 CV, INCLUSIVE SEMIREBOQUE COM CAÇAMBA METÁLICA - IMPOSTOS E SEGUROS. AF_12/2014</t>
  </si>
  <si>
    <t xml:space="preserve"> 89870 </t>
  </si>
  <si>
    <t>CAMINHÃO BASCULANTE 14 M3, COM CAVALO MECÂNICO DE CAPACIDADE MÁXIMA DE TRAÇÃO COMBINADO DE 36000 KG, POTÊNCIA 286 CV, INCLUSIVE SEMIREBOQUE COM CAÇAMBA METÁLICA - DEPRECIAÇÃO. AF_12/2014</t>
  </si>
  <si>
    <t xml:space="preserve"> 89871 </t>
  </si>
  <si>
    <t>CAMINHÃO BASCULANTE 14 M3, COM CAVALO MECÂNICO DE CAPACIDADE MÁXIMA DE TRAÇÃO COMBINADO DE 36000 KG, POTÊNCIA 286 CV, INCLUSIVE SEMIREBOQUE COM CAÇAMBA METÁLICA - JUROS. AF_12/2014</t>
  </si>
  <si>
    <t xml:space="preserve"> 89876 </t>
  </si>
  <si>
    <t>CAMINHÃO BASCULANTE 14 M3, COM CAVALO MECÂNICO DE CAPACIDADE MÁXIMA DE TRAÇÃO COMBINADO DE 36000 KG, POTÊNCIA 286 CV, INCLUSIVE SEMIREBOQUE COM CAÇAMBA METÁLICA - CHP DIURNO. AF_12/2014</t>
  </si>
  <si>
    <t xml:space="preserve"> 89874 </t>
  </si>
  <si>
    <t>CAMINHÃO BASCULANTE 14 M3, COM CAVALO MECÂNICO DE CAPACIDADE MÁXIMA DE TRAÇÃO COMBINADO DE 36000 KG, POTÊNCIA 286 CV, INCLUSIVE SEMIREBOQUE COM CAÇAMBA METÁLICA - MATERIAIS NA OPERAÇÃO. AF_12/2014</t>
  </si>
  <si>
    <t xml:space="preserve"> 89873 </t>
  </si>
  <si>
    <t>CAMINHÃO BASCULANTE 14 M3, COM CAVALO MECÂNICO DE CAPACIDADE MÁXIMA DE TRAÇÃO COMBINADO DE 36000 KG, POTÊNCIA 286 CV, INCLUSIVE SEMIREBOQUE COM CAÇAMBA METÁLICA - MANUTENÇÃO. AF_12/2014</t>
  </si>
  <si>
    <t xml:space="preserve"> 00037762 </t>
  </si>
  <si>
    <t>CAVALO MECANICO TRACAO 4X2, PESO BRUTO TOTAL 16000 KG, CAPACIDADE MAXIMA DE TRACAO *36000* KG, DISTANCIA ENTRE EIXOS *3,56* M, POTENCIA *286* CV (INCLUI CABINE E CHASSI, NAO INCLUI SEMIRREBOQUE)</t>
  </si>
  <si>
    <t xml:space="preserve"> 00037743 </t>
  </si>
  <si>
    <t>SEMIRREBOQUE COM DOIS EIXOS EM TANDEM TIPO BASCULANTE COM CACAMBA METALICA 14 M3 (INCLUI MONTAGEM, NAO INCLUI CAVALO MECANICO)</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</si>
  <si>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</si>
  <si>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</si>
  <si>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</si>
  <si>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</si>
  <si>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</si>
  <si>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</si>
  <si>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</si>
  <si>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</si>
  <si>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5763 </t>
  </si>
  <si>
    <t>CAMINHÃO PIPA 10.000 L TRUCADO, PESO BRUTO TOTAL 23.000 KG, CARGA ÚTIL MÁXIMA 15.935 KG, DISTÂNCIA ENTRE EIXOS 4,8 M, POTÊNCIA 230 CV, INCLUSIVE TANQUE DE AÇO PARA TRANSPORTE DE ÁGUA - MANUTENÇÃO.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</si>
  <si>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</si>
  <si>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</si>
  <si>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00037736 </t>
  </si>
  <si>
    <t>TANQUE DE ACO CARBONO NAO REVESTIDO, PARA TRANSPORTE DE AGUA COM CAPACIDADE DE 10 M3, COM BOMBA CENTRIFUGA POR TOMADA DE FORCA, VAZAO MAXIMA *75* M3/H (INCLUI MONTAGEM, NAO INCLUI CAMINHAO)</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</si>
  <si>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</si>
  <si>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</si>
  <si>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</si>
  <si>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</si>
  <si>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 xml:space="preserve"> 95329 </t>
  </si>
  <si>
    <t>CURSO DE CAPACITAÇÃO PARA CARPINTEIRO DE ESQUADRIA (ENCARGOS COMPLEMENTARES) - HORISTA</t>
  </si>
  <si>
    <t xml:space="preserve"> 00001214 </t>
  </si>
  <si>
    <t>CARPINTEIRO DE ESQUADRIAS (HORISTA)</t>
  </si>
  <si>
    <t xml:space="preserve"> 95330 </t>
  </si>
  <si>
    <t>CURSO DE CAPACITAÇÃO PARA CARPINTEIRO DE FÔRMAS (ENCARGOS COMPLEMENTARES) - HORISTA</t>
  </si>
  <si>
    <t xml:space="preserve"> 00001213 </t>
  </si>
  <si>
    <t>CARPINTEIRO DE FORMAS PARA CONCRETO (HORISTA)</t>
  </si>
  <si>
    <t xml:space="preserve"> 91534 </t>
  </si>
  <si>
    <t>COMPACTADOR DE SOLOS DE PERCUSSÃO (SOQUETE) COM MOTOR A GASOLINA 4 TEMPOS, POTÊNCIA 4 CV - CHI DIURNO. AF_08/2015</t>
  </si>
  <si>
    <t xml:space="preserve"> 88297 </t>
  </si>
  <si>
    <t>OPERADOR DE MÁQUINAS E EQUIPAMENTOS COM ENCARGOS COMPLEMENTARES</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</si>
  <si>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</si>
  <si>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</si>
  <si>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</si>
  <si>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</si>
  <si>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</si>
  <si>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</si>
  <si>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</si>
  <si>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</si>
  <si>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00013458 </t>
  </si>
  <si>
    <t>COMPACTADOR DE SOLOS DE PERCURSAO (SOQUETE) COM MOTOR A GASOLINA 4 TEMPOS DE 4 HP (4 CV)</t>
  </si>
  <si>
    <t xml:space="preserve"> 00004222 </t>
  </si>
  <si>
    <t>GASOLINA COMUM</t>
  </si>
  <si>
    <t xml:space="preserve"> 00004721 </t>
  </si>
  <si>
    <t>PEDRA BRITADA N. 1 (9,5 A 19 MM) POSTO PEDREIRA/FORNECEDOR, SEM FRETE</t>
  </si>
  <si>
    <t xml:space="preserve"> 94971 </t>
  </si>
  <si>
    <t>CONCRETO FCK = 25MPA, TRAÇO 1:2,3:2,7 (EM MASSA SECA DE CIMENTO/ AREIA MÉDIA/ BRITA 1) - PREPARO MECÂNICO COM BETONEIRA 600 L. AF_05/2021</t>
  </si>
  <si>
    <t xml:space="preserve"> 00000034 </t>
  </si>
  <si>
    <t>ACO CA-50, 10,0 MM, VERGALHAO</t>
  </si>
  <si>
    <t xml:space="preserve"> 00043055 </t>
  </si>
  <si>
    <t>ACO CA-50, 12,5 MM OU 16,0 MM, VERGALHAO</t>
  </si>
  <si>
    <t xml:space="preserve"> 00000032 </t>
  </si>
  <si>
    <t>ACO CA-50, 6,3 MM, VERGALHAO</t>
  </si>
  <si>
    <t xml:space="preserve"> 00000033 </t>
  </si>
  <si>
    <t>ACO CA-50, 8,0 MM, VERGALHAO</t>
  </si>
  <si>
    <t xml:space="preserve"> 00043059 </t>
  </si>
  <si>
    <t>ACO CA-60, 4,2 MM, OU 5,0 MM, OU 6,0 MM, OU 7,0 MM, VERGALHAO</t>
  </si>
  <si>
    <t xml:space="preserve"> 86878 </t>
  </si>
  <si>
    <t>VÁLVULA EM METAL CROMADO TIPO AMERICANA 3.1/2" X 1.1/2" PARA PIA - FORNECIMENTO E INSTALAÇÃO. AF_01/2020</t>
  </si>
  <si>
    <t xml:space="preserve"> 86900 </t>
  </si>
  <si>
    <t>CUBA DE EMBUTIR RETANGULAR DE AÇO INOXIDÁVEL, 46 X 30 X 12 CM - FORNECIMENTO E INSTALAÇÃO. AF_01/2020</t>
  </si>
  <si>
    <t xml:space="preserve"> 86883 </t>
  </si>
  <si>
    <t>SIFÃO DO TIPO FLEXÍVEL EM PVC 1 X 1.1/2 - FORNECIMENTO E INSTALAÇÃO. AF_01/2020</t>
  </si>
  <si>
    <t xml:space="preserve"> 86901 </t>
  </si>
  <si>
    <t>CUBA DE EMBUTIR OVAL EM LOUÇA BRANCA, 35 X 50CM OU EQUIVALENTE - FORNECIMENTO E INSTALAÇÃO. AF_01/2020</t>
  </si>
  <si>
    <t xml:space="preserve"> 00020269 </t>
  </si>
  <si>
    <t>LAVATORIO / CUBA DE EMBUTIR, OVAL, DE LOUCA BRANCA, SEM LADRAO, DIMENSOES *50 X 35* CM (L X C)</t>
  </si>
  <si>
    <t xml:space="preserve"> 86877 </t>
  </si>
  <si>
    <t>VÁLVULA EM METAL CROMADO 1.1/2" X 1.1/2" PARA TANQUE OU LAVATÓRIO, COM OU SEM LADRÃO - FORNECIMENTO E INSTALAÇÃO. AF_01/2020</t>
  </si>
  <si>
    <t xml:space="preserve"> 00001743 </t>
  </si>
  <si>
    <t>CUBA ACO INOX (AISI 304) DE EMBUTIR COM VALVULA 3 1/2", DE *46 X 30 X 12* CM</t>
  </si>
  <si>
    <t xml:space="preserve"> 95332 </t>
  </si>
  <si>
    <t>CURSO DE CAPACITAÇÃO PARA ELETRICISTA (ENCARGOS COMPLEMENTARES) - HORISTA</t>
  </si>
  <si>
    <t xml:space="preserve"> 00002436 </t>
  </si>
  <si>
    <t>ELETRICISTA (HORISTA)</t>
  </si>
  <si>
    <t xml:space="preserve"> 95335 </t>
  </si>
  <si>
    <t>CURSO DE CAPACITAÇÃO PARA ENCANADOR OU BOMBEIRO HIDRÁULICO (ENCARGOS COMPLEMENTARES) - HORISTA</t>
  </si>
  <si>
    <t xml:space="preserve"> 00002696 </t>
  </si>
  <si>
    <t>ENCANADOR OU BOMBEIRO HIDRAULICO (HORISTA)</t>
  </si>
  <si>
    <t xml:space="preserve"> 95401 </t>
  </si>
  <si>
    <t>CURSO DE CAPACITAÇÃO PARA ENCARREGADO GERAL (ENCARGOS COMPLEMENTARES) - HORISTA</t>
  </si>
  <si>
    <t xml:space="preserve"> 00004083 </t>
  </si>
  <si>
    <t>ENCARREGADO GERAL DE OBRAS (HORISTA)</t>
  </si>
  <si>
    <t xml:space="preserve"> 95402 </t>
  </si>
  <si>
    <t>CURSO DE CAPACITAÇÃO PARA ENGENHEIRO CIVIL DE OBRA JÚNIOR (ENCARGOS COMPLEMENTARES) - HORISTA</t>
  </si>
  <si>
    <t xml:space="preserve"> 00002706 </t>
  </si>
  <si>
    <t>ENGENHEIRO CIVIL DE OBRA JUNIOR (HORISTA)</t>
  </si>
  <si>
    <t xml:space="preserve"> 95338 </t>
  </si>
  <si>
    <t>CURSO DE CAPACITAÇÃO PARA IMPERMEABILIZADOR (ENCARGOS COMPLEMENTARES) - HORISTA</t>
  </si>
  <si>
    <t xml:space="preserve"> 00012873 </t>
  </si>
  <si>
    <t>IMPERMEABILIZADOR (HORISTA)</t>
  </si>
  <si>
    <t xml:space="preserve"> 95341 </t>
  </si>
  <si>
    <t>CURSO DE CAPACITAÇÃO PARA MARMORISTA/GRANITEIRO (ENCARGOS COMPLEMENTARES) - HORISTA</t>
  </si>
  <si>
    <t xml:space="preserve"> 00004755 </t>
  </si>
  <si>
    <t>MARMORISTA / GRANITEIRO (HORISTA)</t>
  </si>
  <si>
    <t xml:space="preserve"> 95405 </t>
  </si>
  <si>
    <t>CURSO DE CAPACITAÇÃO PARA MESTRE DE OBRAS (ENCARGOS COMPLEMENTARES) - HORISTA</t>
  </si>
  <si>
    <t xml:space="preserve"> 00004069 </t>
  </si>
  <si>
    <t>MESTRE DE OBRAS (HORISTA)</t>
  </si>
  <si>
    <t xml:space="preserve"> 95344 </t>
  </si>
  <si>
    <t>CURSO DE CAPACITAÇÃO PARA MONTADOR DE ESTRUTURA METÁLICA (ENCARGOS COMPLEMENTARES) - HORISTA</t>
  </si>
  <si>
    <t xml:space="preserve"> 00044497 </t>
  </si>
  <si>
    <t>MONTADOR DE ESTRUTURAS METALICAS HORISTA</t>
  </si>
  <si>
    <t xml:space="preserve"> 95346 </t>
  </si>
  <si>
    <t>CURSO DE CAPACITAÇÃO PARA MOTORISTA DE BASCULANTE (ENCARGOS COMPLEMENTARES) - HORISTA</t>
  </si>
  <si>
    <t xml:space="preserve"> 00020020 </t>
  </si>
  <si>
    <t>MOTORISTA DE CAMINHAO-BASCULANTE (HORISTA)</t>
  </si>
  <si>
    <t xml:space="preserve"> 95347 </t>
  </si>
  <si>
    <t>CURSO DE CAPACITAÇÃO PARA MOTORISTA DE CAMINHÃO (ENCARGOS COMPLEMENTARES) - HORISTA</t>
  </si>
  <si>
    <t xml:space="preserve"> 00004093 </t>
  </si>
  <si>
    <t>MOTORISTA DE CAMINHAO (HORISTA)</t>
  </si>
  <si>
    <t xml:space="preserve"> 95389 </t>
  </si>
  <si>
    <t>CURSO DE CAPACITAÇÃO PARA OPERADOR DE BETONEIRA ESTACIONÁRIA/MISTURADOR (ENCARGOS COMPLEMENTARES) - HORISTA</t>
  </si>
  <si>
    <t xml:space="preserve"> 00037666 </t>
  </si>
  <si>
    <t>OPERADOR DE BETONEIRA ESTACIONARIA / MISTURADOR (HORISTA)</t>
  </si>
  <si>
    <t xml:space="preserve"> 95357 </t>
  </si>
  <si>
    <t>CURSO DE CAPACITAÇÃO PARA OPERADOR DE ESCAVADEIRA (ENCARGOS COMPLEMENTARES) - HORISTA</t>
  </si>
  <si>
    <t xml:space="preserve"> 00004234 </t>
  </si>
  <si>
    <t>OPERADOR DE ESCAVADEIRA (HORISTA)</t>
  </si>
  <si>
    <t xml:space="preserve"> 95358 </t>
  </si>
  <si>
    <t>CURSO DE CAPACITAÇÃO PARA OPERADOR DE GUINCHO (ENCARGOS COMPLEMENTARES) - HORISTA</t>
  </si>
  <si>
    <t xml:space="preserve"> 00004253 </t>
  </si>
  <si>
    <t>OPERADOR DE GUINCHO OU GUINCHEIRO (HORISTA)</t>
  </si>
  <si>
    <t xml:space="preserve"> 95363 </t>
  </si>
  <si>
    <t>CURSO DE CAPACITAÇÃO PARA OPERADOR DE MOTONIVELADORA (ENCARGOS COMPLEMENTARES) - HORISTA</t>
  </si>
  <si>
    <t xml:space="preserve"> 00004239 </t>
  </si>
  <si>
    <t>OPERADOR DE MOTONIVELADORA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</si>
  <si>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</si>
  <si>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</si>
  <si>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</si>
  <si>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</si>
  <si>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95366 </t>
  </si>
  <si>
    <t>CURSO DE CAPACITAÇÃO PARA OPERADOR DE ROLO COMPACTADOR (ENCARGOS COMPLEMENTARES) - HORISTA</t>
  </si>
  <si>
    <t xml:space="preserve"> 00004238 </t>
  </si>
  <si>
    <t>OPERADOR DE ROLO COMPACTADOR (HORISTA)</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</si>
  <si>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</si>
  <si>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</si>
  <si>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</si>
  <si>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</si>
  <si>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</si>
  <si>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</si>
  <si>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</si>
  <si>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</si>
  <si>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95377 </t>
  </si>
  <si>
    <t>CURSO DE CAPACITAÇÃO PARA SERRALHEIRO (ENCARGOS COMPLEMENTARES) - HORISTA</t>
  </si>
  <si>
    <t xml:space="preserve"> 00006110 </t>
  </si>
  <si>
    <t>SERRALHEIRO (HORISTA)</t>
  </si>
  <si>
    <t xml:space="preserve"> 95378 </t>
  </si>
  <si>
    <t>CURSO DE CAPACITAÇÃO PARA SERVENTE (ENCARGOS COMPLEMENTARES) - HORISTA</t>
  </si>
  <si>
    <t xml:space="preserve"> 00006111 </t>
  </si>
  <si>
    <t>SERVENTE DE OBRAS (HORISTA)</t>
  </si>
  <si>
    <t xml:space="preserve"> 95385 </t>
  </si>
  <si>
    <t>CURSO DE CAPACITAÇÃO PARA TELHADISTA (ENCARGOS COMPLEMENTARES) - HORISTA</t>
  </si>
  <si>
    <t xml:space="preserve"> 00012869 </t>
  </si>
  <si>
    <t>TELHADOR / TELHADISTA (HORISTA)</t>
  </si>
  <si>
    <t xml:space="preserve"> 95386 </t>
  </si>
  <si>
    <t>CURSO DE CAPACITAÇÃO PARA TRATORISTA (ENCARGOS COMPLEMENTARES) - HORISTA</t>
  </si>
  <si>
    <t xml:space="preserve"> 95387 </t>
  </si>
  <si>
    <t>CURSO DE CAPACITAÇÃO PARA VIDRACEIRO (ENCARGOS COMPLEMENTARES) - HORISTA</t>
  </si>
  <si>
    <t xml:space="preserve"> 00010489 </t>
  </si>
  <si>
    <t>VIDRACEIRO (HORISTA)</t>
  </si>
  <si>
    <t xml:space="preserve"> 00043487 </t>
  </si>
  <si>
    <t>EPI - FAMILIA ENCARREGADO GERAL - HORISTA (ENCARGOS COMPLEMENTARES - COLETADO CAIXA)</t>
  </si>
  <si>
    <t xml:space="preserve"> 00043463 </t>
  </si>
  <si>
    <t>FERRAMENTAS - FAMILIA ENCARREGADO GERAL - HORISTA (ENCARGOS COMPLEMENTARES - COLETADO CAIXA)</t>
  </si>
  <si>
    <t xml:space="preserve"> 00006141 </t>
  </si>
  <si>
    <t>ENGATE/RABICHO FLEXIVEL PLASTICO (PVC OU ABS) BRANCO 1/2" X 30 CM</t>
  </si>
  <si>
    <t xml:space="preserve"> 00003146 </t>
  </si>
  <si>
    <t>FITA VEDA ROSCA, EM PTFE, ROLO DE 18 MM X 10 M (L X C)</t>
  </si>
  <si>
    <t xml:space="preserve"> 00011681 </t>
  </si>
  <si>
    <t>ENGATE/RABICHO FLEXIVEL PLASTICO (PVC OU ABS) BRANCO 1/2" X 40 CM</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</si>
  <si>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</si>
  <si>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</si>
  <si>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</si>
  <si>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</si>
  <si>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88294 </t>
  </si>
  <si>
    <t>OPERADOR DE ESCAVADEIRA COM ENCARGOS COMPLEMENTARES</t>
  </si>
  <si>
    <t xml:space="preserve"> 5627 </t>
  </si>
  <si>
    <t>ESCAVADEIRA HIDRÁULICA SOBRE ESTEIRAS, CAÇAMBA 0,80 M3, PESO OPERACIONAL 17 T, POTENCIA BRUTA 111 HP - DEPRECIAÇÃO. AF_06/2014</t>
  </si>
  <si>
    <t xml:space="preserve"> 5628 </t>
  </si>
  <si>
    <t>ESCAVADEIRA HIDRÁULICA SOBRE ESTEIRAS, CAÇAMBA 0,80 M3, PESO OPERACIONAL 17 T, POTENCIA BRUTA 111 HP - JUROS. AF_06/2014</t>
  </si>
  <si>
    <t xml:space="preserve"> 5630 </t>
  </si>
  <si>
    <t>ESCAVADEIRA HIDRÁULICA SOBRE ESTEIRAS, CAÇAMBA 0,80 M3, PESO OPERACIONAL 17 T, POTENCIA BRUTA 111 HP - MATERIAIS NA OPERAÇÃO. AF_06/2014</t>
  </si>
  <si>
    <t xml:space="preserve"> 5629 </t>
  </si>
  <si>
    <t>ESCAVADEIRA HIDRÁULICA SOBRE ESTEIRAS, CAÇAMBA 0,80 M3, PESO OPERACIONAL 17 T, POTENCIA BRUTA 111 HP - MANUTENÇÃO. AF_06/2014</t>
  </si>
  <si>
    <t xml:space="preserve"> 00010685 </t>
  </si>
  <si>
    <t>ESCAVADEIRA HIDRAULICA SOBRE ESTEIRAS, CACAMBA 0,80M3, PESO OPERACIONAL 17T, POTENCIA BRUTA 111HP</t>
  </si>
  <si>
    <t xml:space="preserve"> 88900 </t>
  </si>
  <si>
    <t>ESCAVADEIRA HIDRÁULICA SOBRE ESTEIRAS, CAÇAMBA 1,20 M3, PESO OPERACIONAL 21 T, POTÊNCIA BRUTA 155 HP - DEPRECIAÇÃO. AF_06/2014</t>
  </si>
  <si>
    <t xml:space="preserve"> 88902 </t>
  </si>
  <si>
    <t>ESCAVADEIRA HIDRÁULICA SOBRE ESTEIRAS, CAÇAMBA 1,20 M3, PESO OPERACIONAL 21 T, POTÊNCIA BRUTA 155 HP - JUROS.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</si>
  <si>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</si>
  <si>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</si>
  <si>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</si>
  <si>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</si>
  <si>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</si>
  <si>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</si>
  <si>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00006189 </t>
  </si>
  <si>
    <t>TABUA NAO APARELHADA *2,5 X 30* CM, EM MACARANDUBA/MASSARANDUBA, ANGELIM OU EQUIVALENTE DA REGIAO - BRUTA</t>
  </si>
  <si>
    <t xml:space="preserve"> 00003080 </t>
  </si>
  <si>
    <t>FECHADURA ESPELHO PARA PORTA EXTERNA, EM ACO INOX (MAQUINA, TESTA E CONTRA-TESTA) E EM ZAMAC (MACANETA, LINGUETA E TRINCOS) COM ACABAMENTO CROMADO, MAQUINA DE 40 MM, INCLUINDO CHAVE TIPO CILINDRO</t>
  </si>
  <si>
    <t xml:space="preserve"> 00003097 </t>
  </si>
  <si>
    <t>FECHADURA ROSETA REDONDA PARA PORTA DE BANHEIRO, EM ACO INOX (MAQUINA, TESTA E CONTRA-TESTA) E EM ZAMAC (MACANETA, LINGUETA E TRINCOS) COM ACABAMENTO CROMADO, MAQUINA DE 40 MM, INCLUINDO CHAVE TIPO TRANQUETA</t>
  </si>
  <si>
    <t xml:space="preserve"> 88295 </t>
  </si>
  <si>
    <t>OPERADOR DE GUINCHO COM ENCARGOS COMPLEMENTARES</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</si>
  <si>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</si>
  <si>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</si>
  <si>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</si>
  <si>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</si>
  <si>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</si>
  <si>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</si>
  <si>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</si>
  <si>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</si>
  <si>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</si>
  <si>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</si>
  <si>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</si>
  <si>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</si>
  <si>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00003522 </t>
  </si>
  <si>
    <t>JOELHO PVC, SOLDAVEL COM ROSCA, 90 GRAUS, 25 MM X 3/4", COR MARROM, PARA AGUA FRIA PREDIAL</t>
  </si>
  <si>
    <t xml:space="preserve"> 00003536 </t>
  </si>
  <si>
    <t>JOELHO PVC, SOLDAVEL, 90 GRAUS, 32 MM, COR MARROM, PARA AGUA FRIA PREDIAL</t>
  </si>
  <si>
    <t xml:space="preserve"> 96242 </t>
  </si>
  <si>
    <t>MINIESCAVADEIRA SOBRE ESTEIRAS, POTÊNCIA LÍQUIDA DE *30* HP, PESO OPERACIONAL DE *3.500* KG - JUROS. AF_04/2017</t>
  </si>
  <si>
    <t xml:space="preserve"> 96241 </t>
  </si>
  <si>
    <t>MINIESCAVADEIRA SOBRE ESTEIRAS, POTÊNCIA LÍQUIDA DE *30* HP, PESO OPERACIONAL DE *3.500* KG - DEPRECIAÇÃO. AF_04/2017</t>
  </si>
  <si>
    <t xml:space="preserve"> 96244 </t>
  </si>
  <si>
    <t>MINIESCAVADEIRA SOBRE ESTEIRAS, POTÊNCIA LÍQUIDA DE *30* HP, PESO OPERACIONAL DE *3.500* KG - MATERIAIS NA OPERAÇÃO. AF_04/2017</t>
  </si>
  <si>
    <t xml:space="preserve"> 96243 </t>
  </si>
  <si>
    <t>MINIESCAVADEIRA SOBRE ESTEIRAS, POTÊNCIA LÍQUIDA DE *30* HP, PESO OPERACIONAL DE *3.500* KG - MANUTENÇÃO. AF_04/2017</t>
  </si>
  <si>
    <t xml:space="preserve"> 00037520 </t>
  </si>
  <si>
    <t>MINIESCAVADEIRA SOBRE ESTEIRAS, POTENCIA LIQUIDA DE *30* HP, PESO OPERACIONAL DE *3.500* KG</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</si>
  <si>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</si>
  <si>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</si>
  <si>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</si>
  <si>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</si>
  <si>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89228 </t>
  </si>
  <si>
    <t>MOTONIVELADORA POTÊNCIA BÁSICA LÍQUIDA (PRIMEIRA MARCHA) 125 HP, PESO BRUTO 13032 KG, LARGURA DA LÂMINA DE 3,7 M - DEPRECIAÇÃO. AF_06/2014</t>
  </si>
  <si>
    <t xml:space="preserve"> 89229 </t>
  </si>
  <si>
    <t>MOTONIVELADORA POTÊNCIA BÁSICA LÍQUIDA (PRIMEIRA MARCHA) 125 HP, PESO BRUTO 13032 KG, LARGURA DA LÂMINA DE 3,7 M - JUROS. AF_06/2014</t>
  </si>
  <si>
    <t xml:space="preserve"> 88300 </t>
  </si>
  <si>
    <t>OPERADOR DE MOTONIVELADORA COM ENCARGOS COMPLEMENTARES</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</si>
  <si>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</si>
  <si>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</si>
  <si>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</si>
  <si>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</si>
  <si>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</si>
  <si>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</si>
  <si>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88303 </t>
  </si>
  <si>
    <t>OPERADOR DE ROLO COMPACTADOR COM ENCARGOS COMPLEMENTARES</t>
  </si>
  <si>
    <t xml:space="preserve"> 00001358 </t>
  </si>
  <si>
    <t>CHAPA/PAINEL DE MADEIRA COMPENSADA RESINADA (MADEIRITE RESINADO ROSA) PARA FORMA DE CONCRETO, DE 2200 X 1100 MM, E = 17 MM</t>
  </si>
  <si>
    <t xml:space="preserve"> 00043466 </t>
  </si>
  <si>
    <t>FERRAMENTAS - FAMILIA PINTOR - HORISTA (ENCARGOS COMPLEMENTARES - COLETADO CAIXA)</t>
  </si>
  <si>
    <t xml:space="preserve"> 00043490 </t>
  </si>
  <si>
    <t>EPI - FAMILIA PINTOR - HORISTA (ENCARGOS COMPLEMENTARES - COLETADO CAIXA)</t>
  </si>
  <si>
    <t xml:space="preserve"> 00007340 </t>
  </si>
  <si>
    <t>IMUNIZANTE PARA MADEIRA, INCOLOR</t>
  </si>
  <si>
    <t xml:space="preserve"> 00020322 </t>
  </si>
  <si>
    <t>PORTA DE MADEIRA, FOLHA MEDIA (NBR 15930) DE 600 X 2100 MM, DE 35 MM A 40 MM DE ESPESSURA, NUCLEO SEMI-SOLIDO (SARRAFEADO), CAPA FRISADA EM HDF, ACABAMENTO MELAMINICO EM PADRAO MADEIRA</t>
  </si>
  <si>
    <t xml:space="preserve"> 00002432 </t>
  </si>
  <si>
    <t>DOBRADICA EM ACO/FERRO, 3 1/2" X 3", E= 1,9 A 2 MM, COM ANEL, CROMADO OU ZINCADO, TAMPA BOLA, COM PARAFUSOS</t>
  </si>
  <si>
    <t xml:space="preserve"> 00004964 </t>
  </si>
  <si>
    <t>PORTA DE ABRIR / GIRO, DE MADEIRA FOLHA MEDIA (NBR 15930) DE 800 X 2100 MM, DE 35 MM A 40 MM DE ESPESSURA, NUCLEO SEMI-SOLIDO (SARRAFEADO), CAPA FRISADA EM HDF, ACABAMENTO MELAMINICO EM PADRAO MADEIRA</t>
  </si>
  <si>
    <t xml:space="preserve"> 00004720 </t>
  </si>
  <si>
    <t>PEDRA BRITADA N. 0, OU PEDRISCO (4,8 A 9,5 MM) POSTO PEDREIRA/FORNECEDOR, SEM FRETE</t>
  </si>
  <si>
    <t xml:space="preserve"> 00011674 </t>
  </si>
  <si>
    <t>REGISTRO DE ESFERA, PVC, COM VOLANTE, VS, SOLDAVEL, DN 25 MM, COM CORPO DIVIDIDO</t>
  </si>
  <si>
    <t xml:space="preserve"> 00020080 </t>
  </si>
  <si>
    <t>ADESIVO PLASTICO PARA PVC, FRASCO COM 175 GR</t>
  </si>
  <si>
    <t xml:space="preserve"> 00011675 </t>
  </si>
  <si>
    <t>REGISTRO DE ESFERA, PVC, COM VOLANTE, VS, SOLDAVEL, DN 32 MM, COM CORPO DIVIDIDO</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</si>
  <si>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</si>
  <si>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</si>
  <si>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</si>
  <si>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</si>
  <si>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</si>
  <si>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</si>
  <si>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</si>
  <si>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</si>
  <si>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</si>
  <si>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</si>
  <si>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</si>
  <si>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</si>
  <si>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</si>
  <si>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</si>
  <si>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73315 </t>
  </si>
  <si>
    <t>ROLO COMPACTADOR VIBRATÓRIO PÉ DE CARNEIRO PARA SOLOS, POTÊNCIA 80 HP, PESO OPERACIONAL SEM/COM LASTRO 7,4 / 8,8 T, LARGURA DE TRABALHO 1,68 M - MATERIAIS NA OPERAÇÃO. AF_02/2016</t>
  </si>
  <si>
    <t xml:space="preserve"> 5089 </t>
  </si>
  <si>
    <t>ROLO COMPACTADOR VIBRATÓRIO PÉ DE CARNEIRO PARA SOLOS, POTÊNCIA 80 HP, PESO OPERACIONAL SEM/COM LASTRO 7,4 / 8,8 T, LARGURA DE TRABALHO 1,68 M - MANUTENÇÃO. AF_02/2016</t>
  </si>
  <si>
    <t xml:space="preserve"> 00014513 </t>
  </si>
  <si>
    <t>ROLO COMPACTADOR PE DE CARNEIRO VIBRATORIO, POTENCIA 80 HP, PESO OPERACIONAL SEM/COM LASTRO 7,4/8,8 T, LARGURA DE TRABALHO 1,68 M</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</si>
  <si>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</si>
  <si>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</si>
  <si>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</si>
  <si>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</si>
  <si>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91691 </t>
  </si>
  <si>
    <t>SERRA CIRCULAR DE BANCADA COM MOTOR ELÉTRICO POTÊNCIA DE 5HP, COM COIFA PARA DISCO 10" - MATERIAIS NA OPERAÇÃO. AF_08/2015</t>
  </si>
  <si>
    <t xml:space="preserve"> 91690 </t>
  </si>
  <si>
    <t>SERRA CIRCULAR DE BANCADA COM MOTOR ELÉTRICO POTÊNCIA DE 5HP, COM COIFA PARA DISCO 10" - MANUTENÇÃO. AF_08/2015</t>
  </si>
  <si>
    <t xml:space="preserve"> 00014618 </t>
  </si>
  <si>
    <t>SERRA CIRCULAR DE BANCADA COM MOTOR ELETRICO, POTENCIA DE *1600* W, PARA DISCO DE DIAMETRO DE 10" (250 MM)</t>
  </si>
  <si>
    <t xml:space="preserve"> 00044945 </t>
  </si>
  <si>
    <t>SIFAO / TUBO SINFONADO EXTENSIVEL/SANFONADO, UNIVERSAL/ SIMPLES, ENTRE *50 A 70* CM, DE PLASTICO BRANCO</t>
  </si>
  <si>
    <t xml:space="preserve"> 00038099 </t>
  </si>
  <si>
    <t>SUPORTE DE FIXACAO PARA ESPELHO / PLACA 4" X 2", PARA 3 MODULOS, PARA INSTALACAO DE TOMADAS E INTERRUPTORES (SOMENTE SUPORTE)</t>
  </si>
  <si>
    <t xml:space="preserve"> 00038094 </t>
  </si>
  <si>
    <t>ESPELHO / PLACA DE 3 POSTOS 4" X 2", PARA INSTALACAO DE TOMADAS E INTERRUPTORES</t>
  </si>
  <si>
    <t xml:space="preserve"> 00038102 </t>
  </si>
  <si>
    <t>TOMADA 2P+T 20A, 250V (APENAS MODULO)</t>
  </si>
  <si>
    <t xml:space="preserve"> 00038101 </t>
  </si>
  <si>
    <t>TOMADA 2P+T 10A, 250V (APENAS MODULO)</t>
  </si>
  <si>
    <t xml:space="preserve"> 00036791 </t>
  </si>
  <si>
    <t>TORNEIRA METALICA CROMADA DE MESA PARA LAVATORIO, BICA ALTA, COM AREJADOR</t>
  </si>
  <si>
    <t xml:space="preserve"> 00013415 </t>
  </si>
  <si>
    <t>TORNEIRA DE MESA/BANCADA, PARA LAVATORIO, FIXA, METALICA CROMADA, PADRAO POPULAR, 1/2" OU 3/4"</t>
  </si>
  <si>
    <t xml:space="preserve"> 00013416 </t>
  </si>
  <si>
    <t>TORNEIRA METALICA CROMADA, RETA, DE PAREDE, PARA COZINHA, SEM BICO, SEM AREJADOR, PADRAO POPULAR, 1/2" OU 3/4"</t>
  </si>
  <si>
    <t xml:space="preserve"> 00011830 </t>
  </si>
  <si>
    <t>TORNEIRA DE BOIA CONVENCIONAL PARA CAIXA D'AGUA, AGUA FRIA, 3/4", COM HASTE E TORNEIRA METALICOS E BALAO PLASTICO</t>
  </si>
  <si>
    <t xml:space="preserve"> 88324 </t>
  </si>
  <si>
    <t>TRATORISTA COM ENCARGOS COMPLEMENTARES</t>
  </si>
  <si>
    <t xml:space="preserve"> 89010 </t>
  </si>
  <si>
    <t>TRATOR DE ESTEIRAS, POTÊNCIA 150 HP, PESO OPERACIONAL 16,7 T, COM RODA MOTRIZ ELEVADA E LÂMINA 3,18 M3 - JUROS. AF_06/2014</t>
  </si>
  <si>
    <t xml:space="preserve"> 89009 </t>
  </si>
  <si>
    <t>TRATOR DE ESTEIRAS, POTÊNCIA 150 HP, PESO OPERACIONAL 16,7 T, COM RODA MOTRIZ ELEVADA E LÂMINA 3,18 M3 - DEPRECIAÇÃO. AF_06/2014</t>
  </si>
  <si>
    <t xml:space="preserve"> 5721 </t>
  </si>
  <si>
    <t>TRATOR DE ESTEIRAS, POTÊNCIA 150 HP, PESO OPERACIONAL 16,7 T, COM RODA MOTRIZ ELEVADA E LÂMINA 3,18 M3 - MATERIAIS NA OPERAÇÃO. AF_06/2014</t>
  </si>
  <si>
    <t xml:space="preserve"> 53810 </t>
  </si>
  <si>
    <t>TRATOR DE ESTEIRAS, POTÊNCIA 150 HP, PESO OPERACIONAL 16,7 T, COM RODA MOTRIZ ELEVADA E LÂMINA 3,18 M3 - MANUTENÇÃO. AF_06/2014</t>
  </si>
  <si>
    <t xml:space="preserve"> 00007624 </t>
  </si>
  <si>
    <t>TRATOR DE ESTEIRAS, POTENCIA DE 150 HP, PESO OPERACIONAL DE 16,7 T, COM RODA MOTRIZ ELEVADA E LAMINA COM CONTATO DE 3,18M3</t>
  </si>
  <si>
    <t xml:space="preserve"> 00009869 </t>
  </si>
  <si>
    <t>TUBO PVC, SOLDAVEL, DE 32 MM, AGUA FRIA (NBR-5648)</t>
  </si>
  <si>
    <t xml:space="preserve"> 00007140 </t>
  </si>
  <si>
    <t>TE SOLDAVEL, PVC, 90 GRAUS, 32 MM, PARA AGUA FRIA PREDIAL (NBR 5648)</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</si>
  <si>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</si>
  <si>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</si>
  <si>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</si>
  <si>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</si>
  <si>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90585 </t>
  </si>
  <si>
    <t>VIBRADOR DE IMERSÃO, DIÂMETRO DE PONTEIRA 45MM, MOTOR ELÉTRICO TRIFÁSICO POTÊNCIA DE 2 CV - MATERIAIS NA OPERAÇÃO. AF_06/2015</t>
  </si>
  <si>
    <t xml:space="preserve"> 90584 </t>
  </si>
  <si>
    <t>VIBRADOR DE IMERSÃO, DIÂMETRO DE PONTEIRA 45MM, MOTOR ELÉTRICO TRIFÁSICO POTÊNCIA DE 2 CV - MANUTENÇÃO. AF_06/2015</t>
  </si>
  <si>
    <t xml:space="preserve"> 00013896 </t>
  </si>
  <si>
    <t>VIBRADOR DE IMERSAO, DIAMETRO DA PONTEIRA DE *45* MM, COM MOTOR ELETRICO TRIFASICO DE 2 HP (2 CV)</t>
  </si>
  <si>
    <t xml:space="preserve"> 00037588 </t>
  </si>
  <si>
    <t>VALVULA DE ESCOAMENTO PARA TANQUE, EM METAL CROMADO, 1.1/2", SEM LADRAO, COM TAMPAO PLASTICO</t>
  </si>
  <si>
    <t xml:space="preserve"> 00006157 </t>
  </si>
  <si>
    <t>VALVULA EM METAL CROMADO PARA PIA AMERICANA 3.1/2 X 1.1/2"</t>
  </si>
  <si>
    <t xml:space="preserve">OBRA:  </t>
  </si>
  <si>
    <t>BASES</t>
  </si>
  <si>
    <t>B.D.I:</t>
  </si>
  <si>
    <t>COMPOSIÇÃO ANALÍTICA DO BDI</t>
  </si>
  <si>
    <t xml:space="preserve">COMPOSIÇÃO ANALÍTICA DO BDI PARA OBRAS DE EDIFICAÇÃO - NÃO DESONERADO                            </t>
  </si>
  <si>
    <t>ITENS PASSÍVEIS DE ACEITAÇÃO NO BDI</t>
  </si>
  <si>
    <t xml:space="preserve">Índices </t>
  </si>
  <si>
    <t>ÍNDICE ADOTADO</t>
  </si>
  <si>
    <t>Mínimo</t>
  </si>
  <si>
    <t>Médio</t>
  </si>
  <si>
    <t>Máximo</t>
  </si>
  <si>
    <t>X</t>
  </si>
  <si>
    <t>Administração Central</t>
  </si>
  <si>
    <t>Seguro + Garantia</t>
  </si>
  <si>
    <t xml:space="preserve">Risco </t>
  </si>
  <si>
    <t>Y</t>
  </si>
  <si>
    <t>Despesas Financeiras</t>
  </si>
  <si>
    <t>Z</t>
  </si>
  <si>
    <t>Lucro</t>
  </si>
  <si>
    <t>I</t>
  </si>
  <si>
    <t>Tributos (totais)</t>
  </si>
  <si>
    <t>COFINS</t>
  </si>
  <si>
    <t>PIS</t>
  </si>
  <si>
    <t>ISS</t>
  </si>
  <si>
    <t>CPRB*</t>
  </si>
  <si>
    <t xml:space="preserve"> % DE BDI A SER UTILIZADO =</t>
  </si>
  <si>
    <t>LEGENDA</t>
  </si>
  <si>
    <t>FÓRMULA PARA CÁLCULO DO BDI</t>
  </si>
  <si>
    <t>X =</t>
  </si>
  <si>
    <t>Despesas indiretas (exceto tributos e despesas financeiras)</t>
  </si>
  <si>
    <t>BDI =</t>
  </si>
  <si>
    <t>(1+X) x (1+Y) x (1+Z)</t>
  </si>
  <si>
    <t>Y =</t>
  </si>
  <si>
    <t>Despesas financeiras</t>
  </si>
  <si>
    <t>(1-I)</t>
  </si>
  <si>
    <t>Z =</t>
  </si>
  <si>
    <t>I =</t>
  </si>
  <si>
    <t>Taxa representativa da incidência de impostos</t>
  </si>
  <si>
    <t>BDI=</t>
  </si>
  <si>
    <t>(1+X)     x</t>
  </si>
  <si>
    <t>(1+Y)    x</t>
  </si>
  <si>
    <t>(1+Z)</t>
  </si>
  <si>
    <t>-1</t>
  </si>
  <si>
    <t>(1 - I)</t>
  </si>
  <si>
    <t>- 1</t>
  </si>
  <si>
    <t>Obs:  Foram adotados os valores  máximos  e  mínimos conforme orientação "Acórdão N° 325/2007-TCU" e revisão conforme "Acórdão N° 2622_2013-TCU - Plenário".</t>
  </si>
  <si>
    <t xml:space="preserve">     *A Lei nº 13.161/2015, publicada no DOU Extra de 31/08/2015, alterou a Lei nº 12.546/2011, quanto à contribuição previdenciária sobre a receita bruta para determinar majoração de alíquotas e tornar a regra da desoneração da folha opcional.</t>
  </si>
  <si>
    <r>
      <t xml:space="preserve">"Art. 7ºA. A alíquota da contribuição sobre a receita bruta prevista no </t>
    </r>
    <r>
      <rPr>
        <b/>
        <i/>
        <u/>
        <sz val="10"/>
        <rFont val="Arial"/>
        <family val="2"/>
      </rPr>
      <t>art. 7º será de 4,5% (quatro inteiros e cinco décimos por cento)</t>
    </r>
    <r>
      <rPr>
        <b/>
        <i/>
        <sz val="10"/>
        <rFont val="Arial"/>
        <family val="2"/>
      </rPr>
      <t>, exceto para as empresas de call center referidas no inciso I e as constantes dos incisos III, V e VI, todos do caput do art. 7o, que contribuirão à alíquota de 3% (três por cento).”</t>
    </r>
  </si>
  <si>
    <t xml:space="preserve">     Fórmula orientada pelo Tribunal de Contas da União para o cálculo final do BDI</t>
  </si>
  <si>
    <t xml:space="preserve">TAXAS DE ENCARGOS SOCIAIS - </t>
  </si>
  <si>
    <t>CÓDIGO</t>
  </si>
  <si>
    <t>DESCRIÇÃO</t>
  </si>
  <si>
    <t>HORISTA</t>
  </si>
  <si>
    <t>MENSALISTA</t>
  </si>
  <si>
    <t>COM DESONERAÇÃO</t>
  </si>
  <si>
    <t>SEM DESONERAÇÃO</t>
  </si>
  <si>
    <t>%</t>
  </si>
  <si>
    <t>A -</t>
  </si>
  <si>
    <t>ENCARGOS SOCIAIS BÁSICOS</t>
  </si>
  <si>
    <t>% SOBRE OS SALÁRIOS</t>
  </si>
  <si>
    <t>A1</t>
  </si>
  <si>
    <t>PREVIDÊNCIA SOCIAL - INSS</t>
  </si>
  <si>
    <t>A2</t>
  </si>
  <si>
    <t>SERVIÇO SOCIAL DA INDUSTRIA - SESI</t>
  </si>
  <si>
    <t>A3</t>
  </si>
  <si>
    <t>SERVIÇO NACIONAL DE APRENDIZAGEM INDUSTRIAL - SENAI</t>
  </si>
  <si>
    <t>A4</t>
  </si>
  <si>
    <t>INSTITUTO NACIONAL DE COLONIZAÇÃO E REFORMA AGRÁRIA - INCRA</t>
  </si>
  <si>
    <t>A5</t>
  </si>
  <si>
    <t>SERVIÇO DE APOIO À PEQUENA E MÉDIA EMPRESA - SEBRAE</t>
  </si>
  <si>
    <t>A6</t>
  </si>
  <si>
    <t>SALÁRIO - EDUCAÇÃO</t>
  </si>
  <si>
    <t>A7</t>
  </si>
  <si>
    <t>SEGURO CONTRA OS ACIDENTES DE TRABALHO</t>
  </si>
  <si>
    <t>A8</t>
  </si>
  <si>
    <t>FUNDO DE GARANTIA POR TEMPO DE SERVIÇO - FGTS</t>
  </si>
  <si>
    <t>A9</t>
  </si>
  <si>
    <t>SERVIÇO SOCIAL DA INDUSTRIA DA CONSTRUÇÃO E DO MOBILIÁRIO - SECONCI</t>
  </si>
  <si>
    <t>TOTAL DO ÍTEM "A"</t>
  </si>
  <si>
    <t>B -</t>
  </si>
  <si>
    <t>ENCARGOS SOCIAIS QUE RECEBEM A INCIDÊNCIA DE "A"</t>
  </si>
  <si>
    <t>B1</t>
  </si>
  <si>
    <t>REPOUSO SEMANAL REMUNERADO</t>
  </si>
  <si>
    <t>B2</t>
  </si>
  <si>
    <t>FERIADOS</t>
  </si>
  <si>
    <t>B3</t>
  </si>
  <si>
    <t>AUXILIO-ENFERMIDADE</t>
  </si>
  <si>
    <t>B4</t>
  </si>
  <si>
    <t>13° SALÁRIO</t>
  </si>
  <si>
    <t>B5</t>
  </si>
  <si>
    <t>LICENÇA À PATERNIDADE</t>
  </si>
  <si>
    <t>B6</t>
  </si>
  <si>
    <t>FALTAS JUSTIFICADAS</t>
  </si>
  <si>
    <t>B7</t>
  </si>
  <si>
    <t>DIAS DE CHUVAS</t>
  </si>
  <si>
    <t>B8</t>
  </si>
  <si>
    <t>AUXÍLIO ACIDENTE DE TRABALHO</t>
  </si>
  <si>
    <t>B9</t>
  </si>
  <si>
    <t>FÉRIAS GOZADAS</t>
  </si>
  <si>
    <t>B10</t>
  </si>
  <si>
    <t>SALÁRIO MATERNIDADE</t>
  </si>
  <si>
    <t>TOTAL DO ÍTEM "B"</t>
  </si>
  <si>
    <t>C -</t>
  </si>
  <si>
    <t>ENCARGOS SOCIAIS QUE NÃO RECEBEM INCIDÊNCIAS GLOBAIS DE "A"</t>
  </si>
  <si>
    <t>C1</t>
  </si>
  <si>
    <t>AVISO PRÉVIO INDENIZADO</t>
  </si>
  <si>
    <t>C2</t>
  </si>
  <si>
    <t>AVISO PRÉVIO TRABALHADO</t>
  </si>
  <si>
    <t>C3</t>
  </si>
  <si>
    <t>FÉRIAS INDENIZADAS + 1/3</t>
  </si>
  <si>
    <t>C4</t>
  </si>
  <si>
    <t>DEPÓSITO RESCISÃO SEM JUSTA CAUSA</t>
  </si>
  <si>
    <t>C5</t>
  </si>
  <si>
    <t>INDENIZAÇÃO ADICIONAL</t>
  </si>
  <si>
    <t>TOTAL DO ÍTEM "C"</t>
  </si>
  <si>
    <t>D -</t>
  </si>
  <si>
    <t>TAXAS DE INCIDÊNCIAS E REICIDÊNCIAS DE UM GRUPO SOBRE O OUTRO</t>
  </si>
  <si>
    <t>D1</t>
  </si>
  <si>
    <t>REINCIDÊNCIA DE GRUPO "A" SOBRE GRUPO "B"</t>
  </si>
  <si>
    <t>D2</t>
  </si>
  <si>
    <t>REINCIDÊNCIA DE GRUPO "A" SOBRE AVISO PRÉVIO TRABALHADO E REINCIDÊNCIA DO FGTS SOBRE AVISO PRÉVIO INDENIZADO</t>
  </si>
  <si>
    <t>TOTAL DO ÍTEM "D"</t>
  </si>
  <si>
    <t>PERCENTUAL TOTAL (A+B+C+D)...............................................</t>
  </si>
  <si>
    <t>FONTE: INFORMAÇÃO DIAS DE CHUVAS - INMET</t>
  </si>
  <si>
    <t>MEMÓRIA DE CÁLCULO</t>
  </si>
  <si>
    <t>2.1</t>
  </si>
  <si>
    <t>PLACA DE OBRA</t>
  </si>
  <si>
    <t>COMPRIMENTO (M)</t>
  </si>
  <si>
    <t>ALTURA (M)</t>
  </si>
  <si>
    <t>ÁREA (M2)</t>
  </si>
  <si>
    <t>3.1</t>
  </si>
  <si>
    <t>LOCAL</t>
  </si>
  <si>
    <t>LARGURA (M)</t>
  </si>
  <si>
    <t>TERRENO</t>
  </si>
  <si>
    <t>3.2</t>
  </si>
  <si>
    <t>PERÍMETRO (M)</t>
  </si>
  <si>
    <t>GABARITO DA OBRA</t>
  </si>
  <si>
    <t>4.1</t>
  </si>
  <si>
    <t>CARGA, MANOBRA E DESCARGA DE SOLOS E MATERIAIS GRANULARES EM CAMINHÃO BASCULANTE 10 M³ - CARGA COM ESCAVADEIRA HIDRÁULICA (CAÇAMBA DE 1,20 M³ / 155 HP) E DESCARGA LIVRE 
(UNIDADE: M3). AF_07/2020</t>
  </si>
  <si>
    <t>4.2</t>
  </si>
  <si>
    <t>ARGILA OU BARRO PARA ATERRO/REATERRO (RETIRADO NA JAZIDA, SEM TRANSPORTE)</t>
  </si>
  <si>
    <t>4.3</t>
  </si>
  <si>
    <t>VOLUME (M3)</t>
  </si>
  <si>
    <t>FATOR DE EMPOLAMENTO E COMPACTAÇÃO (10%)</t>
  </si>
  <si>
    <t>REGULARIZAÇÃO TERRENO E=30CM</t>
  </si>
  <si>
    <t>Obs.: Área de Piso conforme projeto</t>
  </si>
  <si>
    <t>4.4</t>
  </si>
  <si>
    <t>COMPACTAÇÃO DO SOLO E=30CM</t>
  </si>
  <si>
    <t>5.1</t>
  </si>
  <si>
    <t>ESCAVAÇÃO MANUAL PARA VIGA BALDRAME OU SAPATA CORRIDA (INCLUINDO ESCAVAÇÃO PARA COLOCAÇÃO DE FÔRMAS). AF_01/2024</t>
  </si>
  <si>
    <t>SAPATA</t>
  </si>
  <si>
    <t>VIBA BALDRAME</t>
  </si>
  <si>
    <t>5.3</t>
  </si>
  <si>
    <t>8.1</t>
  </si>
  <si>
    <t>IMPERMEABILIZAÇÃO TINTA ASFÁLTICA (AMPLIAÇÃO)</t>
  </si>
  <si>
    <t>9.1</t>
  </si>
  <si>
    <t>PÉ DIREITO (M)</t>
  </si>
  <si>
    <t>VÃOS (M2)</t>
  </si>
  <si>
    <t>PAREDE 1 - FRENTE (AMPLIAÇÃO)</t>
  </si>
  <si>
    <t>PAREDE 2 - LATERAL DIREITA (AMPLIAÇÃO)</t>
  </si>
  <si>
    <t>PAREDE 3 - TRÁS (AMPLIAÇÃO)</t>
  </si>
  <si>
    <t>PAREDE 4 - LATERAL ESQUERDA (AMPLIAÇÃO)</t>
  </si>
  <si>
    <t>PAREDE 5 - CONSULTÓRIO ODONTOLOGICO/BANHEIRO PCD (AMPLIAÇÃO)</t>
  </si>
  <si>
    <t>PAREDE 6 - CIRCULAÇÃO  (AMPLIAÇÃO)</t>
  </si>
  <si>
    <t>PAREDE 7 - BANHEIRO PCD/SALA DE OBSERVAÇÃO  (AMPLIAÇÃO)</t>
  </si>
  <si>
    <t>PAREDE 8 - SALA DE OBSERVAÇÃO/CONSULTÓRIO C  (AMPLIAÇÃO)</t>
  </si>
  <si>
    <t>PAREDE 9 - SANITÁRIO PCD  (AMPLIAÇÃO)</t>
  </si>
  <si>
    <t>PAREDE 10 - CONSULTÓRIO C/SALA DE ESTERILIZAÇÃO  (AMPLIAÇÃO)</t>
  </si>
  <si>
    <t>PAREDE 11 - SALA DE ESTERILIZAÇÃO/EXPURGO  (AMPLIAÇÃO)</t>
  </si>
  <si>
    <t>PAREDE 12 - EXPURGO/DEPÓSITOS (AMPLIAÇÃO)</t>
  </si>
  <si>
    <t>PAREDE 13 - DEPOSITO RECICLAVEL/CONTAMINADO  (AMPLIAÇÃO)</t>
  </si>
  <si>
    <t>PAREDE 14 - DEPÓSITO CONTAMINADO/RESIDUOS COMUNS  (AMPLIAÇÃO)</t>
  </si>
  <si>
    <t>PAREDE 15 - SALA DE CURATIVOS/DML (UBS)</t>
  </si>
  <si>
    <t>PAREDE 16 - DML/SANITÁRIO PCD (UBS)</t>
  </si>
  <si>
    <t>PAREDE 17 - DML/CONSULTORIO COM SANITÁRIO (UBS)</t>
  </si>
  <si>
    <t>PAREDE 18 - CONSULTÓRIO ACOLHIMENTO/SALA INALAÇÃO (UBS)</t>
  </si>
  <si>
    <t>PAREDE 19 - SALA DE ATIVIDADES/SALA DE ESPERA (UBS)</t>
  </si>
  <si>
    <t>PAREDE 20 - COPA/ALMOXARIFADO (UBS)</t>
  </si>
  <si>
    <t>PLATIBANDA 1 - LATERAL ESQUERDA (AMPLIAÇÃO)</t>
  </si>
  <si>
    <t>PLATIBANDA 2 - FRENTE (AMPLIAÇÃO)</t>
  </si>
  <si>
    <t>PLATIBANDA 3 - LATERAL DIREITA (AMPLIAÇÃO)</t>
  </si>
  <si>
    <t>PLATIBANDA 4 - LATERAL DIREIRA</t>
  </si>
  <si>
    <t>PLATIBANDA</t>
  </si>
  <si>
    <t>PAREDES EXTERNAS</t>
  </si>
  <si>
    <t>PAREDES INTERNAS</t>
  </si>
  <si>
    <t>10.1</t>
  </si>
  <si>
    <t>ESPESSURA (M)</t>
  </si>
  <si>
    <t>AMPLIAÇÃO</t>
  </si>
  <si>
    <t>Obs.: Medidas retiradas do projeto.</t>
  </si>
  <si>
    <t>10.2</t>
  </si>
  <si>
    <t>11.1</t>
  </si>
  <si>
    <t>CONSULTÓRIO ODONTOLÓGICO</t>
  </si>
  <si>
    <t>CIRCULAÇÃO</t>
  </si>
  <si>
    <t>BANHEIRO PCD</t>
  </si>
  <si>
    <t>SALA DE OBSERVAÇÃO</t>
  </si>
  <si>
    <t>CONSULTÓRIO C/ SANITÁRIO ANEXO</t>
  </si>
  <si>
    <t>SANITÁRIO PCD</t>
  </si>
  <si>
    <t>SALA DE ESTERILIZAÇÃO</t>
  </si>
  <si>
    <t>EXPURGO</t>
  </si>
  <si>
    <t>DEPÓSITO DE RESIDUOS RECICLAVEIS</t>
  </si>
  <si>
    <t>DEPOSITO DE RESIDUOS CONTAMINADOS</t>
  </si>
  <si>
    <t>DEPOSITO DE RESÍDUOS COMUNS</t>
  </si>
  <si>
    <t>ÁREA COMPRESSOR</t>
  </si>
  <si>
    <t>11.2</t>
  </si>
  <si>
    <t>12.1</t>
  </si>
  <si>
    <t>INCLINAÇÃO %</t>
  </si>
  <si>
    <t>TRAMA METÁLICA</t>
  </si>
  <si>
    <t>12.2</t>
  </si>
  <si>
    <t>TELHA METÁLICA</t>
  </si>
  <si>
    <t>12.3</t>
  </si>
  <si>
    <t xml:space="preserve">MANTA </t>
  </si>
  <si>
    <t>12.4</t>
  </si>
  <si>
    <t>CALHA EM CHAPA DE AÇO GALVANIZADO NÚMERO 24, DESENVOLVIMENTO DE 33 CM, INCLUSO TRANSPORTE VERTICAL. AF_07/2019</t>
  </si>
  <si>
    <t>CALHA 50 CM</t>
  </si>
  <si>
    <t>12.5</t>
  </si>
  <si>
    <t>UND</t>
  </si>
  <si>
    <t>SUPORTE CALHA</t>
  </si>
  <si>
    <t>12.6</t>
  </si>
  <si>
    <t>RUFO</t>
  </si>
  <si>
    <t>12.7</t>
  </si>
  <si>
    <t>PINGADEIRA</t>
  </si>
  <si>
    <t>15.1</t>
  </si>
  <si>
    <t>QTD</t>
  </si>
  <si>
    <t>ODONTOLOGIA</t>
  </si>
  <si>
    <t>15.2</t>
  </si>
  <si>
    <t>15.3</t>
  </si>
  <si>
    <t>15.4</t>
  </si>
  <si>
    <t>16.1.1</t>
  </si>
  <si>
    <t>CONSULTÓRIO C/ SANITÁRIO</t>
  </si>
  <si>
    <t>DEPÓSITO DE RESÍDUOS RECICLÁVEIS</t>
  </si>
  <si>
    <t>DEPÓSITO DE RESÍDUOS CONTAMINADOS</t>
  </si>
  <si>
    <t>DEPÓSITO DE RESÍDUOS COMUNS</t>
  </si>
  <si>
    <t>16.1.2</t>
  </si>
  <si>
    <t>VÃOS (M)</t>
  </si>
  <si>
    <t>16.2.1</t>
  </si>
  <si>
    <t>16.3.1</t>
  </si>
  <si>
    <t>SAMITÁRIO PCD</t>
  </si>
  <si>
    <t>SALA DE CURATIVOS/DML (UBS) - 2 LADOS</t>
  </si>
  <si>
    <t>DML/SANITÁRIO PCD (UBS) - 2 LADOS</t>
  </si>
  <si>
    <t>DML/CONSULTORIO COM SANITÁRIO (UBS) - 2 LADOS</t>
  </si>
  <si>
    <t>ONSULTÓRIO ACOLHIMENTO/SALA INALAÇÃO (UBS) - 2 LADOS</t>
  </si>
  <si>
    <t>SALA DE ATIVIDADES/SALA DE ESPERA (UBS) - 2 LADOS</t>
  </si>
  <si>
    <t xml:space="preserve"> COPA/ALMOXARIFADO (UBS) - 2 LADOS</t>
  </si>
  <si>
    <t>PLATIBANDA 1 - LATERAL ESQUERDA (AMPLIAÇÃO) - 2 LADOS</t>
  </si>
  <si>
    <t>PLATIBANDA 2 - FRENTE (AMPLIAÇÃO) - 2 LADOS</t>
  </si>
  <si>
    <t>PLATIBANDA 3 - LATERAL DIREITA (AMPLIAÇÃO) - 2 LADOS</t>
  </si>
  <si>
    <t>PLATIBANDA 4 - LATERAL DIREIRA - 2 LADOS</t>
  </si>
  <si>
    <t>16.3.2</t>
  </si>
  <si>
    <t>EMBOÇO OU MASSA ÚNICA EM ARGAMASSA TRAÇO 1:2:8, PREPARO MANUAL, APLICADA MANUALMENTE EM PANOS DE FACHADA COM PRESENÇA DE VÃOS, ESPESSURA DE 25 MM. AF_08/2022</t>
  </si>
  <si>
    <t xml:space="preserve">PLATIBANDA 1 - LATERAL ESQUERDA (AMPLIAÇÃO) </t>
  </si>
  <si>
    <t xml:space="preserve">PLATIBANDA 2 - FRENTE (AMPLIAÇÃO) </t>
  </si>
  <si>
    <t xml:space="preserve">PLATIBANDA 3 - LATERAL DIREITA (AMPLIAÇÃO) </t>
  </si>
  <si>
    <t xml:space="preserve">PLATIBANDA 4 - LATERAL DIREITA </t>
  </si>
  <si>
    <t>16.3.3</t>
  </si>
  <si>
    <t>CONSULTÓRIO ACOLHIMENTO/SALA INALAÇÃO (UBS) - 2 LADOS</t>
  </si>
  <si>
    <t>16.3.4</t>
  </si>
  <si>
    <t>17.1.1</t>
  </si>
  <si>
    <t>ÁREA COMPRESOR</t>
  </si>
  <si>
    <t>17.1.2</t>
  </si>
  <si>
    <t>PINTURA LÁTEX ACRÍLICA PREMIUM, APLICAÇÃO MANUAL EM PAREDES, DUAS DEMÃOS. AF_04/2023</t>
  </si>
  <si>
    <t>17.2.1</t>
  </si>
  <si>
    <t>17.2.2</t>
  </si>
  <si>
    <t>17.3.1</t>
  </si>
  <si>
    <t>PINTURA LÁTEX ACRÍLICA PREMIUM, APLICAÇÃO MANUAL EM TETO, DUAS DEMÃOS. AF_04/2023</t>
  </si>
  <si>
    <t>18.3.1</t>
  </si>
  <si>
    <t>GRADIL EM FERRO FIXADO EM VÃOS, FORMADO POR BARRAS CHATAS DE 25X4,8 MM. (REF. SINAPI SINAPI 99861)</t>
  </si>
  <si>
    <t>CASA DO COMPRESSOR</t>
  </si>
  <si>
    <t>19.1</t>
  </si>
  <si>
    <t>LIMPEZA FINAL DA OBRA</t>
  </si>
  <si>
    <t>19.2</t>
  </si>
  <si>
    <t>VOLUME ENTULHO (M3)</t>
  </si>
  <si>
    <t>QTD ESTULHO</t>
  </si>
  <si>
    <t>VOLUME TOTAL DE ENTULHO (M3)</t>
  </si>
  <si>
    <t>ENTULHO</t>
  </si>
  <si>
    <t>Curva ABC de Serviços</t>
  </si>
  <si>
    <t>Valor  Unit</t>
  </si>
  <si>
    <t>Peso Acumulado (%)</t>
  </si>
  <si>
    <t>UNIDADE</t>
  </si>
  <si>
    <t>BASE/FORNECEDOR</t>
  </si>
  <si>
    <t>VALOR</t>
  </si>
  <si>
    <t>VALOR MÉDIO</t>
  </si>
  <si>
    <t>LÂMPADA COMPACTA DE LED 40W E-27</t>
  </si>
  <si>
    <t>BW Elétrica</t>
  </si>
  <si>
    <t>19.511.687/0001-58</t>
  </si>
  <si>
    <t>Roraima Elétrica</t>
  </si>
  <si>
    <t>34.880.764/0002-11</t>
  </si>
  <si>
    <t>Perin Casa e Construção</t>
  </si>
  <si>
    <t>26.628.340/0001-43</t>
  </si>
  <si>
    <t xml:space="preserve"> 3.3 </t>
  </si>
  <si>
    <t xml:space="preserve"> 97645 </t>
  </si>
  <si>
    <t>REMOÇÃO DE JANELAS, DE FORMA MANUAL, SEM REAPROVEITAMENTO. AF_09/2023</t>
  </si>
  <si>
    <t xml:space="preserve"> 3.4 </t>
  </si>
  <si>
    <t xml:space="preserve"> COMP. 89 </t>
  </si>
  <si>
    <t>REMOCAO DE PEITORIL EM MARMORE OU GRANITO. (Ref.: SINAPI 85408)</t>
  </si>
  <si>
    <t xml:space="preserve"> 7.3.2 </t>
  </si>
  <si>
    <t xml:space="preserve"> 96116 </t>
  </si>
  <si>
    <t>FORRO EM RÉGUAS DE PVC, FRISADO, PARA AMBIENTES COMERCIAIS, INCLUSIVE ESTRUTURA BIDIRECIONAL DE FIXAÇÃO. AF_08/2023_PS</t>
  </si>
  <si>
    <t xml:space="preserve"> 96121 </t>
  </si>
  <si>
    <t>ACABAMENTOS PARA FORRO (RODA-FORRO EM PERFIL METÁLICO E PLÁSTICO). AF_08/2023</t>
  </si>
  <si>
    <t xml:space="preserve"> 87257 </t>
  </si>
  <si>
    <t>REVESTIMENTO CERÂMICO PARA PISO COM PLACAS TIPO ESMALTADA DE DIMENSÕES 60X60 CM APLICADA EM AMBIENTES DE ÁREA MAIOR QUE 10 M2. AF_02/2023_PE</t>
  </si>
  <si>
    <t>100,00%
11.127,05</t>
  </si>
  <si>
    <t>100,00%
51.501,49</t>
  </si>
  <si>
    <t>100,00%
10.638,15</t>
  </si>
  <si>
    <t>100,00%
102.726,05</t>
  </si>
  <si>
    <t>100,00%
15.771,76</t>
  </si>
  <si>
    <t>100,00%
52.675,07</t>
  </si>
  <si>
    <t>Demolições e Remoções</t>
  </si>
  <si>
    <t>SERP - SERVIÇOS PRELIMINARES</t>
  </si>
  <si>
    <t xml:space="preserve"> 00036238 </t>
  </si>
  <si>
    <t>FORRO DE PVC, FRISADO, BRANCO, REGUA DE 20 CM, ESPESSURA APROXIMADA DE 8 MM E COMPRIMENTO 6 M (SEM COLOCACAO)</t>
  </si>
  <si>
    <t xml:space="preserve"> 00036246 </t>
  </si>
  <si>
    <t>ACABAMENTO SIMPLES/CONVENCIONAL PARA FORRO PVC, TIPO "U" OU "C", COR BRANCA, COMPRIMENTO 6 M</t>
  </si>
  <si>
    <t>3.3</t>
  </si>
  <si>
    <t>JANELAS 1,50 X 1,10</t>
  </si>
  <si>
    <t>JANELAS 0,60 X 0,40</t>
  </si>
  <si>
    <t>JANELA 1,60 X 0,70</t>
  </si>
  <si>
    <t>3.4</t>
  </si>
  <si>
    <t>PEITORIL 1,55</t>
  </si>
  <si>
    <t>PEITORIL 0,65</t>
  </si>
  <si>
    <t>PEITORIL 1,65</t>
  </si>
  <si>
    <t>18.1.3</t>
  </si>
  <si>
    <t>COMPRIMENTO TOTAL (M)</t>
  </si>
  <si>
    <t>PORTA 60 X 210 CM</t>
  </si>
  <si>
    <t>PORTA 80 X 210 CM</t>
  </si>
  <si>
    <t>PORTA 120 X 210 CM</t>
  </si>
  <si>
    <t>18.2.1</t>
  </si>
  <si>
    <t>JANELA 60 X 40 CM</t>
  </si>
  <si>
    <t>JANELA 60 X 100 CM</t>
  </si>
  <si>
    <t>JANELA 160 X 70 CM</t>
  </si>
  <si>
    <t>JANELA 150 X 110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</si>
</sst>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 #,##0.00_-;\-&quot;R$&quot;\ * #,##0.00_-;_-&quot;R$&quot;\ * &quot;-&quot;??_-;_-@_-"/>
    <numFmt numFmtId="164" formatCode="#,##0.00\ %"/>
    <numFmt numFmtId="165" formatCode="#,##0.0000"/>
    <numFmt numFmtId="166" formatCode="#,##0.0000000"/>
    <numFmt numFmtId="167" formatCode="_(* #,##0.00_);_(* \(#,##0.00\);_(* &quot;-&quot;??_);_(@_)"/>
    <numFmt numFmtId="168" formatCode="&quot;R$ &quot;#,##0.00"/>
    <numFmt numFmtId="169" formatCode="0.000%"/>
    <numFmt numFmtId="170" formatCode="&quot;(1 + &quot;#,##0.00000&quot;) x&quot;"/>
    <numFmt numFmtId="171" formatCode="&quot;(1 + &quot;#,##0.00000&quot;)&quot;"/>
    <numFmt numFmtId="172" formatCode="&quot;(1 - &quot;#,##0.00000&quot;)&quot;"/>
    <numFmt numFmtId="173" formatCode="&quot;( &quot;#,##0.00000&quot;) x&quot;"/>
    <numFmt numFmtId="174" formatCode="&quot;( &quot;#,##0.00000&quot;)&quot;"/>
    <numFmt numFmtId="175" formatCode="&quot;TAXAS DE ENCARGOS SOCIAIS - &quot;0"/>
  </numFmts>
  <fonts count="30">
    <font>
      <sz val="11"/>
      <name val="Arial"/>
      <family val="1"/>
    </font>
    <font>
      <sz val="11"/>
      <color theme="1"/>
      <name val="Aptos Narrow"/>
      <family val="2"/>
      <scheme val="minor"/>
    </font>
    <font>
      <b/>
      <sz val="11"/>
      <name val="Arial"/>
      <family val="1"/>
    </font>
    <font>
      <b/>
      <sz val="11"/>
      <name val="Arial"/>
      <family val="1"/>
    </font>
    <font>
      <b/>
      <sz val="11"/>
      <name val="Arial"/>
      <family val="1"/>
    </font>
    <font>
      <b/>
      <sz val="11"/>
      <name val="Arial"/>
      <family val="1"/>
    </font>
    <font>
      <b/>
      <sz val="10"/>
      <color rgb="FF000000"/>
      <name val="Arial"/>
      <family val="1"/>
    </font>
    <font>
      <b/>
      <sz val="10"/>
      <name val="Arial"/>
      <family val="1"/>
    </font>
    <font>
      <sz val="10"/>
      <color rgb="FF000000"/>
      <name val="Arial"/>
      <family val="1"/>
    </font>
    <font>
      <sz val="10"/>
      <name val="Arial"/>
      <family val="1"/>
    </font>
    <font>
      <b/>
      <sz val="10"/>
      <name val="Arial"/>
      <family val="1"/>
    </font>
    <font>
      <sz val="11"/>
      <name val="Arial"/>
      <family val="1"/>
    </font>
    <font>
      <sz val="11"/>
      <color theme="1"/>
      <name val="Arial"/>
      <family val="2"/>
    </font>
    <font>
      <b/>
      <sz val="10"/>
      <name val="Arial"/>
      <family val="2"/>
    </font>
    <font>
      <sz val="10"/>
      <name val="Arial"/>
      <family val="2"/>
    </font>
    <font>
      <sz val="10"/>
      <color theme="1"/>
      <name val="Arial"/>
      <family val="2"/>
    </font>
    <font>
      <b/>
      <sz val="10"/>
      <color theme="0"/>
      <name val="Arial"/>
      <family val="2"/>
    </font>
    <font>
      <b/>
      <i/>
      <sz val="10"/>
      <name val="Arial"/>
      <family val="2"/>
    </font>
    <font>
      <b/>
      <i/>
      <u/>
      <sz val="10"/>
      <name val="Arial"/>
      <family val="2"/>
    </font>
    <font>
      <sz val="11"/>
      <color rgb="FF000000"/>
      <name val="Aptos Narrow"/>
      <family val="2"/>
      <scheme val="minor"/>
    </font>
    <font>
      <b/>
      <sz val="10"/>
      <color rgb="FFFF0000"/>
      <name val="Arial"/>
      <family val="2"/>
    </font>
    <font>
      <b/>
      <sz val="10"/>
      <color indexed="9"/>
      <name val="Arial"/>
      <family val="2"/>
    </font>
    <font>
      <i/>
      <sz val="10"/>
      <name val="Arial"/>
      <family val="2"/>
    </font>
    <font>
      <b/>
      <sz val="11"/>
      <name val="Arial"/>
      <family val="2"/>
    </font>
    <font>
      <sz val="11"/>
      <name val="Arial"/>
      <family val="2"/>
    </font>
    <font>
      <b/>
      <sz val="11"/>
      <color theme="1"/>
      <name val="Arial"/>
      <family val="2"/>
    </font>
    <font>
      <b/>
      <i/>
      <sz val="11"/>
      <color rgb="FFFF0000"/>
      <name val="Arial"/>
      <family val="2"/>
    </font>
    <font>
      <sz val="12"/>
      <color theme="1"/>
      <name val="Inter"/>
      <family val="2"/>
    </font>
    <font>
      <b/>
      <sz val="11"/>
      <color rgb="FF000000"/>
      <name val="Arial"/>
      <family val="1"/>
    </font>
    <font>
      <sz val="11"/>
      <color rgb="FF000000"/>
      <name val="Arial"/>
      <family val="1"/>
    </font>
  </fonts>
  <fills count="29">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6D6D6"/>
        <bgColor rgb="FFD6D6D6"/>
      </patternFill>
    </fill>
    <fill>
      <patternFill patternType="solid">
        <fgColor rgb="FFEFEFEF"/>
        <bgColor rgb="FFEFEFEF"/>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F7F3DF"/>
        <bgColor rgb="FFF7F3DF"/>
      </patternFill>
    </fill>
    <fill>
      <patternFill patternType="solid">
        <fgColor rgb="FFFFFFFF"/>
        <bgColor rgb="FFFFFFFF"/>
      </patternFill>
    </fill>
    <fill>
      <patternFill patternType="solid">
        <fgColor rgb="FFFFFF00"/>
        <bgColor rgb="FFFFFFFF"/>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FFFFFF"/>
      </patternFill>
    </fill>
    <fill>
      <patternFill patternType="solid">
        <fgColor theme="3" tint="0.749992370372631"/>
        <bgColor indexed="64"/>
      </patternFill>
    </fill>
    <fill>
      <patternFill patternType="solid">
        <fgColor theme="3" tint="0.59999389629810485"/>
        <bgColor indexed="64"/>
      </patternFill>
    </fill>
    <fill>
      <patternFill patternType="solid">
        <fgColor indexed="42"/>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39997558519241921"/>
        <bgColor indexed="64"/>
      </patternFill>
    </fill>
  </fills>
  <borders count="76">
    <border>
      <left/>
      <right/>
      <top/>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right/>
      <top/>
      <bottom style="thick">
        <color rgb="FFFF55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CCCCCC"/>
      </bottom>
      <diagonal/>
    </border>
    <border>
      <left style="thin">
        <color indexed="64"/>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theme="9" tint="-0.24994659260841701"/>
      </bottom>
      <diagonal/>
    </border>
    <border>
      <left/>
      <right/>
      <top style="medium">
        <color indexed="64"/>
      </top>
      <bottom style="medium">
        <color theme="9" tint="-0.24994659260841701"/>
      </bottom>
      <diagonal/>
    </border>
    <border>
      <left/>
      <right style="medium">
        <color indexed="64"/>
      </right>
      <top style="medium">
        <color indexed="64"/>
      </top>
      <bottom style="medium">
        <color theme="9" tint="-0.24994659260841701"/>
      </bottom>
      <diagonal/>
    </border>
    <border>
      <left style="medium">
        <color indexed="64"/>
      </left>
      <right style="medium">
        <color theme="9" tint="-0.24994659260841701"/>
      </right>
      <top style="medium">
        <color theme="9" tint="-0.24994659260841701"/>
      </top>
      <bottom style="medium">
        <color theme="9" tint="-0.24994659260841701"/>
      </bottom>
      <diagonal/>
    </border>
    <border>
      <left/>
      <right/>
      <top style="medium">
        <color theme="9" tint="-0.24994659260841701"/>
      </top>
      <bottom style="medium">
        <color theme="9" tint="-0.24994659260841701"/>
      </bottom>
      <diagonal/>
    </border>
    <border>
      <left style="medium">
        <color theme="9" tint="-0.24994659260841701"/>
      </left>
      <right/>
      <top style="medium">
        <color theme="9" tint="-0.24994659260841701"/>
      </top>
      <bottom/>
      <diagonal/>
    </border>
    <border>
      <left/>
      <right/>
      <top style="medium">
        <color theme="9" tint="-0.24994659260841701"/>
      </top>
      <bottom/>
      <diagonal/>
    </border>
    <border>
      <left/>
      <right style="medium">
        <color theme="9" tint="-0.24994659260841701"/>
      </right>
      <top style="medium">
        <color theme="9" tint="-0.24994659260841701"/>
      </top>
      <bottom/>
      <diagonal/>
    </border>
    <border>
      <left/>
      <right style="medium">
        <color indexed="64"/>
      </right>
      <top style="medium">
        <color theme="9" tint="-0.24994659260841701"/>
      </top>
      <bottom/>
      <diagonal/>
    </border>
    <border>
      <left style="medium">
        <color theme="9" tint="-0.24994659260841701"/>
      </left>
      <right/>
      <top/>
      <bottom style="medium">
        <color theme="9" tint="-0.24994659260841701"/>
      </bottom>
      <diagonal/>
    </border>
    <border>
      <left/>
      <right/>
      <top/>
      <bottom style="medium">
        <color theme="9" tint="-0.24994659260841701"/>
      </bottom>
      <diagonal/>
    </border>
    <border>
      <left/>
      <right style="medium">
        <color theme="9" tint="-0.24994659260841701"/>
      </right>
      <top/>
      <bottom style="medium">
        <color theme="9" tint="-0.24994659260841701"/>
      </bottom>
      <diagonal/>
    </border>
    <border>
      <left/>
      <right style="medium">
        <color indexed="64"/>
      </right>
      <top/>
      <bottom style="medium">
        <color theme="9" tint="-0.24994659260841701"/>
      </bottom>
      <diagonal/>
    </border>
    <border>
      <left style="medium">
        <color indexed="64"/>
      </left>
      <right style="medium">
        <color theme="9" tint="-0.24994659260841701"/>
      </right>
      <top/>
      <bottom/>
      <diagonal/>
    </border>
    <border>
      <left/>
      <right style="medium">
        <color theme="9" tint="-0.24994659260841701"/>
      </right>
      <top/>
      <bottom/>
      <diagonal/>
    </border>
    <border>
      <left style="medium">
        <color indexed="64"/>
      </left>
      <right style="medium">
        <color theme="9" tint="-0.24994659260841701"/>
      </right>
      <top/>
      <bottom style="medium">
        <color theme="9" tint="-0.24994659260841701"/>
      </bottom>
      <diagonal/>
    </border>
    <border>
      <left style="medium">
        <color indexed="64"/>
      </left>
      <right/>
      <top style="medium">
        <color theme="9" tint="-0.24994659260841701"/>
      </top>
      <bottom style="medium">
        <color theme="9" tint="-0.24994659260841701"/>
      </bottom>
      <diagonal/>
    </border>
    <border>
      <left/>
      <right style="medium">
        <color theme="9" tint="-0.24994659260841701"/>
      </right>
      <top style="medium">
        <color theme="9" tint="-0.24994659260841701"/>
      </top>
      <bottom style="medium">
        <color theme="9" tint="-0.24994659260841701"/>
      </bottom>
      <diagonal/>
    </border>
    <border>
      <left/>
      <right style="medium">
        <color indexed="64"/>
      </right>
      <top style="medium">
        <color theme="9" tint="-0.24994659260841701"/>
      </top>
      <bottom style="medium">
        <color theme="9" tint="-0.24994659260841701"/>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11">
    <xf numFmtId="0" fontId="0" fillId="0" borderId="0"/>
    <xf numFmtId="44" fontId="11" fillId="0" borderId="0" applyFont="0" applyFill="0" applyBorder="0" applyAlignment="0" applyProtection="0"/>
    <xf numFmtId="0" fontId="14" fillId="0" borderId="0"/>
    <xf numFmtId="167" fontId="14" fillId="0" borderId="0" applyFont="0" applyFill="0" applyBorder="0" applyAlignment="0" applyProtection="0"/>
    <xf numFmtId="168" fontId="14" fillId="0" borderId="0" applyFont="0" applyFill="0" applyBorder="0" applyAlignment="0" applyProtection="0"/>
    <xf numFmtId="0" fontId="11" fillId="0" borderId="0"/>
    <xf numFmtId="0" fontId="19"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cellStyleXfs>
  <cellXfs count="455">
    <xf numFmtId="0" fontId="0" fillId="0" borderId="0" xfId="0"/>
    <xf numFmtId="0" fontId="3" fillId="4"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2" fillId="13" borderId="0" xfId="0" applyFont="1" applyFill="1" applyAlignment="1">
      <alignment horizontal="left" vertical="top" wrapText="1"/>
    </xf>
    <xf numFmtId="0" fontId="2" fillId="13" borderId="0" xfId="0" applyFont="1" applyFill="1" applyAlignment="1">
      <alignment vertical="top" wrapText="1"/>
    </xf>
    <xf numFmtId="0" fontId="7" fillId="13" borderId="0" xfId="0" applyFont="1" applyFill="1" applyAlignment="1">
      <alignment horizontal="left" vertical="top" wrapText="1"/>
    </xf>
    <xf numFmtId="0" fontId="7" fillId="13" borderId="0" xfId="0" applyFont="1" applyFill="1" applyAlignment="1">
      <alignment vertical="top" wrapText="1"/>
    </xf>
    <xf numFmtId="0" fontId="2" fillId="13" borderId="4" xfId="0" applyFont="1" applyFill="1" applyBorder="1" applyAlignment="1">
      <alignment horizontal="center" vertical="center" wrapText="1"/>
    </xf>
    <xf numFmtId="0" fontId="6" fillId="10" borderId="4" xfId="0" applyFont="1" applyFill="1" applyBorder="1" applyAlignment="1">
      <alignment horizontal="center" vertical="center" wrapText="1"/>
    </xf>
    <xf numFmtId="44" fontId="6" fillId="10" borderId="4" xfId="1" applyFont="1" applyFill="1" applyBorder="1" applyAlignment="1">
      <alignment horizontal="center" vertical="center" wrapText="1"/>
    </xf>
    <xf numFmtId="164" fontId="6" fillId="10" borderId="4" xfId="0" applyNumberFormat="1" applyFont="1" applyFill="1" applyBorder="1" applyAlignment="1">
      <alignment horizontal="center" vertical="center" wrapText="1"/>
    </xf>
    <xf numFmtId="0" fontId="9" fillId="13" borderId="0" xfId="0" applyFont="1" applyFill="1" applyAlignment="1">
      <alignment horizontal="center" vertical="top" wrapText="1"/>
    </xf>
    <xf numFmtId="0" fontId="7" fillId="13" borderId="0" xfId="0" applyFont="1" applyFill="1" applyAlignment="1">
      <alignment horizontal="right" vertical="top" wrapText="1"/>
    </xf>
    <xf numFmtId="0" fontId="9" fillId="13" borderId="0" xfId="0" applyFont="1" applyFill="1" applyAlignment="1">
      <alignment horizontal="left" vertical="top" wrapText="1"/>
    </xf>
    <xf numFmtId="44" fontId="7" fillId="13" borderId="0" xfId="1" applyFont="1" applyFill="1" applyAlignment="1">
      <alignment horizontal="right" vertical="top" wrapText="1"/>
    </xf>
    <xf numFmtId="0" fontId="7" fillId="14" borderId="6" xfId="0" applyFont="1" applyFill="1" applyBorder="1" applyAlignment="1">
      <alignment horizontal="left" vertical="top" wrapText="1"/>
    </xf>
    <xf numFmtId="44" fontId="7" fillId="14" borderId="7" xfId="1" applyFont="1" applyFill="1" applyBorder="1" applyAlignment="1">
      <alignment horizontal="right" vertical="top" wrapText="1"/>
    </xf>
    <xf numFmtId="44" fontId="7" fillId="14" borderId="8" xfId="1" applyFont="1" applyFill="1" applyBorder="1" applyAlignment="1">
      <alignment horizontal="right" vertical="top" wrapText="1"/>
    </xf>
    <xf numFmtId="0" fontId="2" fillId="13" borderId="2" xfId="0" applyFont="1" applyFill="1" applyBorder="1" applyAlignment="1">
      <alignment horizontal="left" vertical="top" wrapText="1"/>
    </xf>
    <xf numFmtId="0" fontId="2" fillId="13" borderId="2" xfId="0" applyFont="1" applyFill="1" applyBorder="1" applyAlignment="1">
      <alignment horizontal="right" vertical="top" wrapText="1"/>
    </xf>
    <xf numFmtId="0" fontId="6" fillId="10" borderId="2" xfId="0" applyFont="1" applyFill="1" applyBorder="1" applyAlignment="1">
      <alignment horizontal="left" vertical="center" wrapText="1"/>
    </xf>
    <xf numFmtId="0" fontId="6" fillId="10" borderId="2" xfId="0" applyFont="1" applyFill="1" applyBorder="1" applyAlignment="1">
      <alignment horizontal="right" vertical="center" wrapText="1"/>
    </xf>
    <xf numFmtId="0" fontId="8" fillId="10" borderId="3" xfId="0" applyFont="1" applyFill="1" applyBorder="1" applyAlignment="1">
      <alignment horizontal="right" vertical="center" wrapText="1"/>
    </xf>
    <xf numFmtId="0" fontId="2" fillId="13" borderId="2" xfId="0" applyFont="1" applyFill="1" applyBorder="1" applyAlignment="1">
      <alignment horizontal="center" vertical="center" wrapText="1"/>
    </xf>
    <xf numFmtId="10" fontId="7" fillId="13" borderId="0" xfId="0" applyNumberFormat="1" applyFont="1" applyFill="1" applyAlignment="1">
      <alignment horizontal="right" vertical="top" wrapText="1"/>
    </xf>
    <xf numFmtId="0" fontId="7" fillId="14" borderId="7" xfId="0" applyFont="1" applyFill="1" applyBorder="1" applyAlignment="1">
      <alignment horizontal="left" vertical="top" wrapText="1"/>
    </xf>
    <xf numFmtId="0" fontId="2" fillId="13" borderId="2" xfId="0" applyFont="1" applyFill="1" applyBorder="1" applyAlignment="1">
      <alignment horizontal="center" vertical="top" wrapText="1"/>
    </xf>
    <xf numFmtId="0" fontId="8" fillId="11" borderId="2" xfId="0" applyFont="1" applyFill="1" applyBorder="1" applyAlignment="1">
      <alignment horizontal="left" vertical="top" wrapText="1"/>
    </xf>
    <xf numFmtId="0" fontId="8" fillId="11" borderId="2" xfId="0" applyFont="1" applyFill="1" applyBorder="1" applyAlignment="1">
      <alignment horizontal="right" vertical="top" wrapText="1"/>
    </xf>
    <xf numFmtId="0" fontId="8" fillId="11" borderId="2" xfId="0" applyFont="1" applyFill="1" applyBorder="1" applyAlignment="1">
      <alignment horizontal="center" vertical="top" wrapText="1"/>
    </xf>
    <xf numFmtId="166" fontId="8" fillId="11" borderId="2" xfId="0" applyNumberFormat="1" applyFont="1" applyFill="1" applyBorder="1" applyAlignment="1">
      <alignment horizontal="right" vertical="top" wrapText="1"/>
    </xf>
    <xf numFmtId="4" fontId="8" fillId="11" borderId="2" xfId="0" applyNumberFormat="1" applyFont="1" applyFill="1" applyBorder="1" applyAlignment="1">
      <alignment horizontal="right" vertical="top" wrapText="1"/>
    </xf>
    <xf numFmtId="0" fontId="9" fillId="7" borderId="2" xfId="0" applyFont="1" applyFill="1" applyBorder="1" applyAlignment="1">
      <alignment horizontal="left" vertical="top" wrapText="1"/>
    </xf>
    <xf numFmtId="0" fontId="9" fillId="7" borderId="2" xfId="0" applyFont="1" applyFill="1" applyBorder="1" applyAlignment="1">
      <alignment horizontal="right" vertical="top" wrapText="1"/>
    </xf>
    <xf numFmtId="0" fontId="9" fillId="7" borderId="2" xfId="0" applyFont="1" applyFill="1" applyBorder="1" applyAlignment="1">
      <alignment horizontal="center" vertical="top" wrapText="1"/>
    </xf>
    <xf numFmtId="166" fontId="9" fillId="7" borderId="2" xfId="0" applyNumberFormat="1" applyFont="1" applyFill="1" applyBorder="1" applyAlignment="1">
      <alignment horizontal="right" vertical="top" wrapText="1"/>
    </xf>
    <xf numFmtId="4" fontId="9" fillId="7" borderId="2" xfId="0" applyNumberFormat="1" applyFont="1" applyFill="1" applyBorder="1" applyAlignment="1">
      <alignment horizontal="right" vertical="top" wrapText="1"/>
    </xf>
    <xf numFmtId="0" fontId="9" fillId="13" borderId="0" xfId="0" applyFont="1" applyFill="1" applyAlignment="1">
      <alignment horizontal="right" vertical="top" wrapText="1"/>
    </xf>
    <xf numFmtId="4" fontId="9" fillId="13" borderId="0" xfId="0" applyNumberFormat="1" applyFont="1" applyFill="1" applyAlignment="1">
      <alignment horizontal="right" vertical="top" wrapText="1"/>
    </xf>
    <xf numFmtId="0" fontId="8" fillId="11" borderId="1" xfId="0" applyFont="1" applyFill="1" applyBorder="1" applyAlignment="1">
      <alignment horizontal="left" vertical="top" wrapText="1"/>
    </xf>
    <xf numFmtId="0" fontId="9" fillId="8" borderId="2" xfId="0" applyFont="1" applyFill="1" applyBorder="1" applyAlignment="1">
      <alignment horizontal="left" vertical="top" wrapText="1"/>
    </xf>
    <xf numFmtId="0" fontId="9" fillId="8" borderId="2" xfId="0" applyFont="1" applyFill="1" applyBorder="1" applyAlignment="1">
      <alignment horizontal="right" vertical="top" wrapText="1"/>
    </xf>
    <xf numFmtId="0" fontId="9" fillId="8" borderId="2" xfId="0" applyFont="1" applyFill="1" applyBorder="1" applyAlignment="1">
      <alignment horizontal="center" vertical="top" wrapText="1"/>
    </xf>
    <xf numFmtId="166" fontId="9" fillId="8" borderId="2" xfId="0" applyNumberFormat="1" applyFont="1" applyFill="1" applyBorder="1" applyAlignment="1">
      <alignment horizontal="right" vertical="top" wrapText="1"/>
    </xf>
    <xf numFmtId="4" fontId="9" fillId="8" borderId="2" xfId="0" applyNumberFormat="1" applyFont="1" applyFill="1" applyBorder="1" applyAlignment="1">
      <alignment horizontal="right" vertical="top" wrapText="1"/>
    </xf>
    <xf numFmtId="0" fontId="13" fillId="0" borderId="0" xfId="0" applyFont="1" applyAlignment="1">
      <alignment horizontal="left" vertical="center"/>
    </xf>
    <xf numFmtId="0" fontId="14" fillId="0" borderId="0" xfId="2"/>
    <xf numFmtId="0" fontId="13" fillId="0" borderId="0" xfId="0" applyFont="1" applyAlignment="1">
      <alignment vertical="center"/>
    </xf>
    <xf numFmtId="0" fontId="14" fillId="0" borderId="0" xfId="2" applyAlignment="1">
      <alignment horizontal="center"/>
    </xf>
    <xf numFmtId="167" fontId="14" fillId="0" borderId="0" xfId="3" applyFont="1" applyAlignment="1"/>
    <xf numFmtId="168" fontId="14" fillId="0" borderId="0" xfId="4" applyFont="1" applyBorder="1" applyAlignment="1"/>
    <xf numFmtId="0" fontId="14" fillId="0" borderId="11" xfId="2" applyBorder="1" applyAlignment="1">
      <alignment horizontal="center"/>
    </xf>
    <xf numFmtId="0" fontId="15" fillId="0" borderId="0" xfId="0" applyFont="1"/>
    <xf numFmtId="0" fontId="13" fillId="17" borderId="19" xfId="2" applyFont="1" applyFill="1" applyBorder="1" applyAlignment="1">
      <alignment horizontal="center"/>
    </xf>
    <xf numFmtId="169" fontId="14" fillId="0" borderId="14" xfId="2" applyNumberFormat="1" applyBorder="1"/>
    <xf numFmtId="169" fontId="14" fillId="0" borderId="25" xfId="2" applyNumberFormat="1" applyBorder="1"/>
    <xf numFmtId="169" fontId="14" fillId="0" borderId="29" xfId="2" applyNumberFormat="1" applyBorder="1"/>
    <xf numFmtId="169" fontId="14" fillId="0" borderId="30" xfId="2" applyNumberFormat="1" applyBorder="1"/>
    <xf numFmtId="169" fontId="14" fillId="0" borderId="4" xfId="2" applyNumberFormat="1" applyBorder="1"/>
    <xf numFmtId="169" fontId="14" fillId="0" borderId="32" xfId="2" applyNumberFormat="1" applyBorder="1"/>
    <xf numFmtId="0" fontId="13" fillId="0" borderId="35" xfId="2" applyFont="1" applyBorder="1" applyAlignment="1">
      <alignment horizontal="center"/>
    </xf>
    <xf numFmtId="0" fontId="14" fillId="0" borderId="4" xfId="2" applyBorder="1" applyAlignment="1">
      <alignment horizontal="right" vertical="top"/>
    </xf>
    <xf numFmtId="0" fontId="14" fillId="0" borderId="4" xfId="2" applyBorder="1" applyAlignment="1">
      <alignment horizontal="right"/>
    </xf>
    <xf numFmtId="0" fontId="14" fillId="0" borderId="10" xfId="2" applyBorder="1"/>
    <xf numFmtId="0" fontId="15" fillId="0" borderId="28" xfId="0" applyFont="1" applyBorder="1"/>
    <xf numFmtId="0" fontId="14" fillId="0" borderId="0" xfId="2" applyAlignment="1">
      <alignment wrapText="1"/>
    </xf>
    <xf numFmtId="0" fontId="14" fillId="0" borderId="30" xfId="2" applyBorder="1"/>
    <xf numFmtId="0" fontId="14" fillId="0" borderId="43" xfId="2" applyBorder="1"/>
    <xf numFmtId="0" fontId="14" fillId="0" borderId="43" xfId="2" applyBorder="1" applyAlignment="1">
      <alignment horizontal="center"/>
    </xf>
    <xf numFmtId="0" fontId="15" fillId="0" borderId="44" xfId="0" applyFont="1" applyBorder="1"/>
    <xf numFmtId="0" fontId="13" fillId="0" borderId="45" xfId="2" applyFont="1" applyBorder="1" applyAlignment="1">
      <alignment horizontal="center"/>
    </xf>
    <xf numFmtId="170" fontId="14" fillId="0" borderId="45" xfId="2" applyNumberFormat="1" applyBorder="1" applyAlignment="1">
      <alignment horizontal="center"/>
    </xf>
    <xf numFmtId="171" fontId="14" fillId="0" borderId="45" xfId="2" applyNumberFormat="1" applyBorder="1" applyAlignment="1">
      <alignment horizontal="center"/>
    </xf>
    <xf numFmtId="0" fontId="14" fillId="0" borderId="35" xfId="2" applyBorder="1" applyAlignment="1">
      <alignment horizontal="center"/>
    </xf>
    <xf numFmtId="172" fontId="14" fillId="0" borderId="35" xfId="2" applyNumberFormat="1" applyBorder="1" applyAlignment="1">
      <alignment horizontal="center"/>
    </xf>
    <xf numFmtId="173" fontId="13" fillId="0" borderId="45" xfId="2" applyNumberFormat="1" applyFont="1" applyBorder="1" applyAlignment="1">
      <alignment horizontal="center"/>
    </xf>
    <xf numFmtId="174" fontId="13" fillId="0" borderId="45" xfId="2" applyNumberFormat="1" applyFont="1" applyBorder="1" applyAlignment="1">
      <alignment horizontal="center"/>
    </xf>
    <xf numFmtId="174" fontId="13" fillId="0" borderId="35" xfId="2" applyNumberFormat="1" applyFont="1" applyBorder="1" applyAlignment="1">
      <alignment horizontal="center"/>
    </xf>
    <xf numFmtId="10" fontId="14" fillId="0" borderId="0" xfId="2" applyNumberFormat="1" applyAlignment="1">
      <alignment horizontal="center"/>
    </xf>
    <xf numFmtId="0" fontId="13" fillId="0" borderId="0" xfId="2" applyFont="1" applyAlignment="1">
      <alignment horizontal="left" wrapText="1"/>
    </xf>
    <xf numFmtId="167" fontId="14" fillId="0" borderId="0" xfId="3" applyFont="1" applyFill="1" applyAlignment="1"/>
    <xf numFmtId="168" fontId="14" fillId="0" borderId="0" xfId="4" applyFont="1" applyFill="1" applyAlignment="1"/>
    <xf numFmtId="49" fontId="14" fillId="0" borderId="0" xfId="2" applyNumberFormat="1" applyAlignment="1">
      <alignment horizontal="center" wrapText="1"/>
    </xf>
    <xf numFmtId="4" fontId="14" fillId="0" borderId="0" xfId="2" applyNumberFormat="1"/>
    <xf numFmtId="0" fontId="14" fillId="0" borderId="0" xfId="2" applyAlignment="1">
      <alignment vertical="center" wrapText="1"/>
    </xf>
    <xf numFmtId="168" fontId="14" fillId="0" borderId="0" xfId="4" applyFont="1" applyAlignment="1"/>
    <xf numFmtId="0" fontId="13" fillId="18" borderId="0" xfId="5" applyFont="1" applyFill="1" applyAlignment="1">
      <alignment horizontal="left" vertical="top" wrapText="1"/>
    </xf>
    <xf numFmtId="0" fontId="14" fillId="0" borderId="0" xfId="5" applyFont="1"/>
    <xf numFmtId="0" fontId="14" fillId="0" borderId="0" xfId="6" applyFont="1"/>
    <xf numFmtId="10" fontId="13" fillId="18" borderId="0" xfId="5" applyNumberFormat="1" applyFont="1" applyFill="1" applyAlignment="1">
      <alignment horizontal="left" vertical="top" wrapText="1"/>
    </xf>
    <xf numFmtId="0" fontId="13" fillId="0" borderId="0" xfId="2" applyFont="1"/>
    <xf numFmtId="0" fontId="20" fillId="0" borderId="0" xfId="2" applyFont="1" applyAlignment="1">
      <alignment wrapText="1"/>
    </xf>
    <xf numFmtId="49" fontId="14" fillId="0" borderId="0" xfId="6" applyNumberFormat="1" applyFont="1" applyAlignment="1">
      <alignment vertical="center" wrapText="1"/>
    </xf>
    <xf numFmtId="0" fontId="14" fillId="0" borderId="0" xfId="6" applyFont="1" applyAlignment="1">
      <alignment vertical="center" wrapText="1"/>
    </xf>
    <xf numFmtId="0" fontId="13" fillId="16" borderId="47" xfId="6" applyFont="1" applyFill="1" applyBorder="1" applyAlignment="1">
      <alignment vertical="center"/>
    </xf>
    <xf numFmtId="0" fontId="13" fillId="16" borderId="48" xfId="6" applyFont="1" applyFill="1" applyBorder="1" applyAlignment="1">
      <alignment vertical="center"/>
    </xf>
    <xf numFmtId="0" fontId="14" fillId="0" borderId="11" xfId="6" applyFont="1" applyBorder="1" applyAlignment="1">
      <alignment horizontal="center"/>
    </xf>
    <xf numFmtId="10" fontId="14" fillId="0" borderId="0" xfId="6" applyNumberFormat="1" applyFont="1"/>
    <xf numFmtId="0" fontId="14" fillId="0" borderId="20" xfId="6" applyFont="1" applyBorder="1"/>
    <xf numFmtId="0" fontId="13" fillId="0" borderId="0" xfId="6" applyFont="1"/>
    <xf numFmtId="0" fontId="13" fillId="19" borderId="59" xfId="6" applyFont="1" applyFill="1" applyBorder="1" applyAlignment="1">
      <alignment horizontal="center" vertical="center"/>
    </xf>
    <xf numFmtId="0" fontId="13" fillId="19" borderId="60" xfId="6" applyFont="1" applyFill="1" applyBorder="1" applyAlignment="1">
      <alignment horizontal="justify" vertical="center" wrapText="1"/>
    </xf>
    <xf numFmtId="0" fontId="21" fillId="0" borderId="0" xfId="6" applyFont="1" applyAlignment="1">
      <alignment vertical="center"/>
    </xf>
    <xf numFmtId="175" fontId="21" fillId="0" borderId="0" xfId="6" applyNumberFormat="1" applyFont="1" applyAlignment="1">
      <alignment vertical="center"/>
    </xf>
    <xf numFmtId="0" fontId="14" fillId="0" borderId="59" xfId="6" applyFont="1" applyBorder="1" applyAlignment="1">
      <alignment horizontal="center" vertical="center"/>
    </xf>
    <xf numFmtId="0" fontId="14" fillId="0" borderId="60" xfId="6" applyFont="1" applyBorder="1" applyAlignment="1">
      <alignment horizontal="justify" vertical="center" wrapText="1"/>
    </xf>
    <xf numFmtId="10" fontId="14" fillId="0" borderId="0" xfId="6" applyNumberFormat="1" applyFont="1" applyAlignment="1">
      <alignment horizontal="center" vertical="center"/>
    </xf>
    <xf numFmtId="0" fontId="14" fillId="0" borderId="60" xfId="6" applyFont="1" applyBorder="1" applyAlignment="1">
      <alignment vertical="center"/>
    </xf>
    <xf numFmtId="0" fontId="14" fillId="0" borderId="20" xfId="6" applyFont="1" applyBorder="1" applyAlignment="1">
      <alignment vertical="center"/>
    </xf>
    <xf numFmtId="0" fontId="14" fillId="0" borderId="0" xfId="6" applyFont="1" applyAlignment="1">
      <alignment vertical="center"/>
    </xf>
    <xf numFmtId="0" fontId="14" fillId="0" borderId="11" xfId="6" applyFont="1" applyBorder="1" applyAlignment="1">
      <alignment vertical="center" wrapText="1"/>
    </xf>
    <xf numFmtId="10" fontId="14" fillId="0" borderId="0" xfId="6" applyNumberFormat="1" applyFont="1" applyAlignment="1">
      <alignment vertical="center"/>
    </xf>
    <xf numFmtId="0" fontId="14" fillId="0" borderId="11" xfId="6" applyFont="1" applyBorder="1" applyAlignment="1">
      <alignment vertical="top" wrapText="1"/>
    </xf>
    <xf numFmtId="0" fontId="14" fillId="16" borderId="59" xfId="6" applyFont="1" applyFill="1" applyBorder="1" applyAlignment="1">
      <alignment horizontal="center" vertical="center"/>
    </xf>
    <xf numFmtId="0" fontId="17" fillId="16" borderId="60" xfId="6" applyFont="1" applyFill="1" applyBorder="1" applyAlignment="1">
      <alignment horizontal="center" vertical="center" wrapText="1"/>
    </xf>
    <xf numFmtId="0" fontId="17" fillId="16" borderId="0" xfId="6" applyFont="1" applyFill="1" applyAlignment="1">
      <alignment vertical="center" wrapText="1"/>
    </xf>
    <xf numFmtId="10" fontId="13" fillId="16" borderId="0" xfId="6" applyNumberFormat="1" applyFont="1" applyFill="1" applyAlignment="1">
      <alignment horizontal="center" vertical="center"/>
    </xf>
    <xf numFmtId="0" fontId="14" fillId="16" borderId="60" xfId="6" applyFont="1" applyFill="1" applyBorder="1" applyAlignment="1">
      <alignment vertical="center"/>
    </xf>
    <xf numFmtId="0" fontId="14" fillId="16" borderId="20" xfId="6" applyFont="1" applyFill="1" applyBorder="1" applyAlignment="1">
      <alignment vertical="center"/>
    </xf>
    <xf numFmtId="0" fontId="17" fillId="21" borderId="11" xfId="6" applyFont="1" applyFill="1" applyBorder="1" applyAlignment="1">
      <alignment vertical="center" wrapText="1"/>
    </xf>
    <xf numFmtId="10" fontId="13" fillId="21" borderId="0" xfId="6" applyNumberFormat="1" applyFont="1" applyFill="1" applyAlignment="1">
      <alignment vertical="center"/>
    </xf>
    <xf numFmtId="0" fontId="14" fillId="21" borderId="20" xfId="6" applyFont="1" applyFill="1" applyBorder="1" applyAlignment="1">
      <alignment vertical="center"/>
    </xf>
    <xf numFmtId="0" fontId="17" fillId="21" borderId="11" xfId="6" applyFont="1" applyFill="1" applyBorder="1" applyAlignment="1">
      <alignment vertical="top" wrapText="1"/>
    </xf>
    <xf numFmtId="10" fontId="13" fillId="21" borderId="0" xfId="6" applyNumberFormat="1" applyFont="1" applyFill="1"/>
    <xf numFmtId="0" fontId="14" fillId="21" borderId="20" xfId="6" applyFont="1" applyFill="1" applyBorder="1"/>
    <xf numFmtId="0" fontId="17" fillId="0" borderId="60" xfId="6" applyFont="1" applyBorder="1" applyAlignment="1">
      <alignment horizontal="justify" vertical="center" wrapText="1"/>
    </xf>
    <xf numFmtId="0" fontId="17" fillId="0" borderId="0" xfId="6" applyFont="1" applyAlignment="1">
      <alignment vertical="center" wrapText="1"/>
    </xf>
    <xf numFmtId="10" fontId="13" fillId="0" borderId="0" xfId="6" applyNumberFormat="1" applyFont="1" applyAlignment="1">
      <alignment vertical="center"/>
    </xf>
    <xf numFmtId="0" fontId="17" fillId="0" borderId="11" xfId="6" applyFont="1" applyBorder="1" applyAlignment="1">
      <alignment vertical="center" wrapText="1"/>
    </xf>
    <xf numFmtId="0" fontId="17" fillId="0" borderId="11" xfId="6" applyFont="1" applyBorder="1" applyAlignment="1">
      <alignment vertical="top" wrapText="1"/>
    </xf>
    <xf numFmtId="10" fontId="13" fillId="0" borderId="0" xfId="6" applyNumberFormat="1" applyFont="1"/>
    <xf numFmtId="0" fontId="13" fillId="0" borderId="0" xfId="6" applyFont="1" applyAlignment="1">
      <alignment vertical="center"/>
    </xf>
    <xf numFmtId="0" fontId="14" fillId="0" borderId="61" xfId="6" applyFont="1" applyBorder="1" applyAlignment="1">
      <alignment horizontal="center" vertical="center"/>
    </xf>
    <xf numFmtId="0" fontId="14" fillId="0" borderId="57" xfId="6" applyFont="1" applyBorder="1" applyAlignment="1">
      <alignment vertical="center" wrapText="1"/>
    </xf>
    <xf numFmtId="0" fontId="14" fillId="0" borderId="56" xfId="6" applyFont="1" applyBorder="1" applyAlignment="1">
      <alignment vertical="center" wrapText="1"/>
    </xf>
    <xf numFmtId="10" fontId="14" fillId="0" borderId="56" xfId="6" applyNumberFormat="1" applyFont="1" applyBorder="1" applyAlignment="1">
      <alignment horizontal="center" vertical="center"/>
    </xf>
    <xf numFmtId="0" fontId="14" fillId="0" borderId="57" xfId="6" applyFont="1" applyBorder="1" applyAlignment="1">
      <alignment vertical="center"/>
    </xf>
    <xf numFmtId="0" fontId="14" fillId="0" borderId="58" xfId="6" applyFont="1" applyBorder="1" applyAlignment="1">
      <alignment vertical="center"/>
    </xf>
    <xf numFmtId="0" fontId="17" fillId="16" borderId="50" xfId="6" applyFont="1" applyFill="1" applyBorder="1" applyAlignment="1">
      <alignment vertical="center" wrapText="1"/>
    </xf>
    <xf numFmtId="10" fontId="13" fillId="16" borderId="50" xfId="6" applyNumberFormat="1" applyFont="1" applyFill="1" applyBorder="1" applyAlignment="1">
      <alignment horizontal="center" vertical="center"/>
    </xf>
    <xf numFmtId="0" fontId="13" fillId="16" borderId="63" xfId="6" applyFont="1" applyFill="1" applyBorder="1" applyAlignment="1">
      <alignment vertical="center"/>
    </xf>
    <xf numFmtId="0" fontId="13" fillId="16" borderId="64" xfId="6" applyFont="1" applyFill="1" applyBorder="1" applyAlignment="1">
      <alignment vertical="center"/>
    </xf>
    <xf numFmtId="0" fontId="17" fillId="21" borderId="6" xfId="6" applyFont="1" applyFill="1" applyBorder="1" applyAlignment="1">
      <alignment vertical="center" wrapText="1"/>
    </xf>
    <xf numFmtId="10" fontId="13" fillId="21" borderId="7" xfId="6" applyNumberFormat="1" applyFont="1" applyFill="1" applyBorder="1" applyAlignment="1">
      <alignment vertical="center"/>
    </xf>
    <xf numFmtId="0" fontId="13" fillId="21" borderId="8" xfId="6" applyFont="1" applyFill="1" applyBorder="1" applyAlignment="1">
      <alignment vertical="center"/>
    </xf>
    <xf numFmtId="0" fontId="17" fillId="21" borderId="6" xfId="6" applyFont="1" applyFill="1" applyBorder="1" applyAlignment="1">
      <alignment vertical="top" wrapText="1"/>
    </xf>
    <xf numFmtId="10" fontId="13" fillId="21" borderId="7" xfId="6" applyNumberFormat="1" applyFont="1" applyFill="1" applyBorder="1"/>
    <xf numFmtId="0" fontId="13" fillId="21" borderId="8" xfId="6" applyFont="1" applyFill="1" applyBorder="1"/>
    <xf numFmtId="0" fontId="22" fillId="0" borderId="34" xfId="6" applyFont="1" applyBorder="1"/>
    <xf numFmtId="0" fontId="17" fillId="0" borderId="35" xfId="6" applyFont="1" applyBorder="1" applyAlignment="1">
      <alignment vertical="top" wrapText="1"/>
    </xf>
    <xf numFmtId="10" fontId="13" fillId="0" borderId="35" xfId="6" applyNumberFormat="1" applyFont="1" applyBorder="1"/>
    <xf numFmtId="0" fontId="14" fillId="0" borderId="35" xfId="6" applyFont="1" applyBorder="1"/>
    <xf numFmtId="0" fontId="14" fillId="0" borderId="38" xfId="6" applyFont="1" applyBorder="1"/>
    <xf numFmtId="0" fontId="14" fillId="0" borderId="0" xfId="6" applyFont="1" applyAlignment="1">
      <alignment horizontal="center"/>
    </xf>
    <xf numFmtId="0" fontId="17" fillId="0" borderId="0" xfId="6" applyFont="1" applyAlignment="1">
      <alignment vertical="top" wrapText="1"/>
    </xf>
    <xf numFmtId="0" fontId="14" fillId="0" borderId="0" xfId="6" applyFont="1" applyAlignment="1">
      <alignment vertical="top" wrapText="1"/>
    </xf>
    <xf numFmtId="0" fontId="13" fillId="0" borderId="0" xfId="6" applyFont="1" applyAlignment="1">
      <alignment horizontal="center" vertical="top" wrapText="1"/>
    </xf>
    <xf numFmtId="0" fontId="24" fillId="0" borderId="0" xfId="0" applyFont="1"/>
    <xf numFmtId="0" fontId="25" fillId="22" borderId="6" xfId="0" applyFont="1" applyFill="1" applyBorder="1" applyAlignment="1">
      <alignment horizontal="center" vertical="center"/>
    </xf>
    <xf numFmtId="0" fontId="25" fillId="23" borderId="65" xfId="0" applyFont="1" applyFill="1" applyBorder="1" applyAlignment="1">
      <alignment horizontal="center" vertical="center"/>
    </xf>
    <xf numFmtId="0" fontId="25" fillId="23" borderId="29" xfId="0" applyFont="1" applyFill="1" applyBorder="1" applyAlignment="1">
      <alignment horizontal="center" vertical="center"/>
    </xf>
    <xf numFmtId="0" fontId="25" fillId="23" borderId="25" xfId="0" applyFont="1" applyFill="1" applyBorder="1" applyAlignment="1">
      <alignment horizontal="center" vertical="center"/>
    </xf>
    <xf numFmtId="0" fontId="24" fillId="23" borderId="17" xfId="0" applyFont="1" applyFill="1" applyBorder="1" applyAlignment="1">
      <alignment horizontal="center" vertical="center"/>
    </xf>
    <xf numFmtId="0" fontId="24" fillId="23" borderId="36" xfId="0" applyFont="1" applyFill="1" applyBorder="1" applyAlignment="1">
      <alignment horizontal="center" vertical="center"/>
    </xf>
    <xf numFmtId="0" fontId="24" fillId="23" borderId="0" xfId="0" applyFont="1" applyFill="1" applyAlignment="1">
      <alignment horizontal="center" vertical="center"/>
    </xf>
    <xf numFmtId="0" fontId="23" fillId="0" borderId="12" xfId="0" applyFont="1" applyBorder="1" applyAlignment="1">
      <alignment horizontal="center" vertical="center"/>
    </xf>
    <xf numFmtId="0" fontId="25" fillId="23" borderId="14" xfId="0" applyFont="1" applyFill="1" applyBorder="1" applyAlignment="1">
      <alignment horizontal="center" vertical="center"/>
    </xf>
    <xf numFmtId="0" fontId="25" fillId="23" borderId="26" xfId="0" applyFont="1" applyFill="1" applyBorder="1" applyAlignment="1">
      <alignment horizontal="center" vertical="center"/>
    </xf>
    <xf numFmtId="0" fontId="12" fillId="23" borderId="17" xfId="0" applyFont="1" applyFill="1" applyBorder="1" applyAlignment="1">
      <alignment horizontal="center" vertical="center"/>
    </xf>
    <xf numFmtId="0" fontId="12" fillId="23" borderId="36" xfId="0" applyFont="1" applyFill="1" applyBorder="1" applyAlignment="1">
      <alignment horizontal="center" vertical="center"/>
    </xf>
    <xf numFmtId="2" fontId="12" fillId="23" borderId="37" xfId="0" applyNumberFormat="1" applyFont="1" applyFill="1" applyBorder="1" applyAlignment="1">
      <alignment horizontal="center" vertical="center"/>
    </xf>
    <xf numFmtId="2" fontId="12" fillId="23" borderId="36" xfId="0" applyNumberFormat="1" applyFont="1" applyFill="1" applyBorder="1" applyAlignment="1">
      <alignment horizontal="center" vertical="center"/>
    </xf>
    <xf numFmtId="2" fontId="12" fillId="23" borderId="67" xfId="0" applyNumberFormat="1" applyFont="1" applyFill="1" applyBorder="1" applyAlignment="1">
      <alignment horizontal="center" vertical="center"/>
    </xf>
    <xf numFmtId="2" fontId="24" fillId="23" borderId="0" xfId="0" applyNumberFormat="1" applyFont="1" applyFill="1" applyAlignment="1">
      <alignment horizontal="center" vertical="center"/>
    </xf>
    <xf numFmtId="0" fontId="25" fillId="23" borderId="12" xfId="0" applyFont="1" applyFill="1" applyBorder="1" applyAlignment="1">
      <alignment horizontal="center" vertical="center"/>
    </xf>
    <xf numFmtId="2" fontId="24" fillId="23" borderId="37" xfId="0" applyNumberFormat="1" applyFont="1" applyFill="1" applyBorder="1" applyAlignment="1">
      <alignment horizontal="center" vertical="center"/>
    </xf>
    <xf numFmtId="0" fontId="25" fillId="23" borderId="0" xfId="0" applyFont="1" applyFill="1" applyAlignment="1">
      <alignment horizontal="center" vertical="center"/>
    </xf>
    <xf numFmtId="0" fontId="23" fillId="0" borderId="12" xfId="0" applyFont="1" applyBorder="1" applyAlignment="1">
      <alignment horizontal="center"/>
    </xf>
    <xf numFmtId="0" fontId="23" fillId="0" borderId="26" xfId="0" applyFont="1" applyBorder="1" applyAlignment="1">
      <alignment horizontal="center"/>
    </xf>
    <xf numFmtId="0" fontId="0" fillId="0" borderId="69" xfId="0" applyBorder="1" applyAlignment="1">
      <alignment horizontal="center"/>
    </xf>
    <xf numFmtId="0" fontId="0" fillId="0" borderId="31" xfId="0" applyBorder="1" applyAlignment="1">
      <alignment horizontal="center"/>
    </xf>
    <xf numFmtId="0" fontId="0" fillId="0" borderId="17" xfId="0" applyBorder="1" applyAlignment="1">
      <alignment horizontal="center"/>
    </xf>
    <xf numFmtId="0" fontId="0" fillId="0" borderId="37" xfId="0" applyBorder="1" applyAlignment="1">
      <alignment horizontal="center"/>
    </xf>
    <xf numFmtId="2" fontId="24" fillId="23" borderId="36" xfId="0" applyNumberFormat="1" applyFont="1" applyFill="1" applyBorder="1" applyAlignment="1">
      <alignment horizontal="center" vertical="center"/>
    </xf>
    <xf numFmtId="2" fontId="24" fillId="0" borderId="37" xfId="0" applyNumberFormat="1" applyFont="1" applyBorder="1" applyAlignment="1">
      <alignment horizontal="center" vertical="center"/>
    </xf>
    <xf numFmtId="2" fontId="24" fillId="0" borderId="0" xfId="0" applyNumberFormat="1" applyFont="1" applyAlignment="1">
      <alignment horizontal="center" vertical="center"/>
    </xf>
    <xf numFmtId="0" fontId="0" fillId="17" borderId="69" xfId="0" applyFill="1" applyBorder="1" applyAlignment="1">
      <alignment horizontal="center" vertical="center"/>
    </xf>
    <xf numFmtId="0" fontId="0" fillId="17" borderId="4" xfId="0" applyFill="1" applyBorder="1" applyAlignment="1">
      <alignment horizontal="center" vertical="center"/>
    </xf>
    <xf numFmtId="2" fontId="0" fillId="17" borderId="31" xfId="0" applyNumberFormat="1" applyFill="1" applyBorder="1" applyAlignment="1">
      <alignment horizontal="center" vertical="center"/>
    </xf>
    <xf numFmtId="2" fontId="0" fillId="17" borderId="4" xfId="0" applyNumberFormat="1" applyFill="1" applyBorder="1" applyAlignment="1">
      <alignment horizontal="center" vertical="center"/>
    </xf>
    <xf numFmtId="0" fontId="0" fillId="24" borderId="69" xfId="0" applyFill="1" applyBorder="1" applyAlignment="1">
      <alignment horizontal="center" vertical="center"/>
    </xf>
    <xf numFmtId="0" fontId="0" fillId="24" borderId="4" xfId="0" applyFill="1" applyBorder="1" applyAlignment="1">
      <alignment horizontal="center" vertical="center"/>
    </xf>
    <xf numFmtId="2" fontId="0" fillId="24" borderId="31" xfId="0" applyNumberFormat="1" applyFill="1" applyBorder="1" applyAlignment="1">
      <alignment horizontal="center" vertical="center"/>
    </xf>
    <xf numFmtId="2" fontId="0" fillId="24" borderId="4" xfId="0" applyNumberFormat="1" applyFill="1" applyBorder="1" applyAlignment="1">
      <alignment horizontal="center" vertical="center"/>
    </xf>
    <xf numFmtId="0" fontId="0" fillId="25" borderId="69" xfId="0" applyFill="1" applyBorder="1" applyAlignment="1">
      <alignment horizontal="center" vertical="center"/>
    </xf>
    <xf numFmtId="0" fontId="0" fillId="25" borderId="4" xfId="0" applyFill="1" applyBorder="1" applyAlignment="1">
      <alignment horizontal="center" vertical="center"/>
    </xf>
    <xf numFmtId="2" fontId="0" fillId="25" borderId="31" xfId="0" applyNumberFormat="1" applyFill="1" applyBorder="1" applyAlignment="1">
      <alignment horizontal="center" vertical="center"/>
    </xf>
    <xf numFmtId="0" fontId="0" fillId="25" borderId="17" xfId="0" applyFill="1" applyBorder="1" applyAlignment="1">
      <alignment horizontal="center" vertical="center"/>
    </xf>
    <xf numFmtId="0" fontId="0" fillId="25" borderId="36" xfId="0" applyFill="1" applyBorder="1" applyAlignment="1">
      <alignment horizontal="center" vertical="center"/>
    </xf>
    <xf numFmtId="2" fontId="0" fillId="25" borderId="37" xfId="0" applyNumberFormat="1" applyFill="1" applyBorder="1" applyAlignment="1">
      <alignment horizontal="center" vertical="center"/>
    </xf>
    <xf numFmtId="2" fontId="23" fillId="0" borderId="29" xfId="0" applyNumberFormat="1" applyFont="1" applyBorder="1" applyAlignment="1">
      <alignment horizontal="center" vertical="center"/>
    </xf>
    <xf numFmtId="2" fontId="23" fillId="0" borderId="0" xfId="0" applyNumberFormat="1" applyFont="1" applyAlignment="1">
      <alignment horizontal="center" vertical="center"/>
    </xf>
    <xf numFmtId="0" fontId="23" fillId="25" borderId="4" xfId="0" applyFont="1" applyFill="1" applyBorder="1" applyAlignment="1">
      <alignment horizontal="center" vertical="center"/>
    </xf>
    <xf numFmtId="0" fontId="23" fillId="26" borderId="4" xfId="0" applyFont="1" applyFill="1" applyBorder="1" applyAlignment="1">
      <alignment horizontal="center" vertical="center"/>
    </xf>
    <xf numFmtId="0" fontId="23" fillId="27" borderId="4" xfId="0" applyFont="1" applyFill="1" applyBorder="1" applyAlignment="1">
      <alignment horizontal="center" vertical="center"/>
    </xf>
    <xf numFmtId="0" fontId="24" fillId="23" borderId="69" xfId="0" applyFont="1" applyFill="1" applyBorder="1" applyAlignment="1">
      <alignment horizontal="center" vertical="center"/>
    </xf>
    <xf numFmtId="2" fontId="24" fillId="23" borderId="4" xfId="0" applyNumberFormat="1" applyFont="1" applyFill="1" applyBorder="1" applyAlignment="1">
      <alignment horizontal="center" vertical="center"/>
    </xf>
    <xf numFmtId="2" fontId="24" fillId="23" borderId="31" xfId="0" applyNumberFormat="1" applyFont="1" applyFill="1" applyBorder="1" applyAlignment="1">
      <alignment horizontal="center" vertical="center"/>
    </xf>
    <xf numFmtId="0" fontId="24" fillId="23" borderId="4" xfId="0" applyFont="1" applyFill="1" applyBorder="1" applyAlignment="1">
      <alignment horizontal="center" vertical="center"/>
    </xf>
    <xf numFmtId="2" fontId="23" fillId="23" borderId="29" xfId="0" applyNumberFormat="1" applyFont="1" applyFill="1" applyBorder="1" applyAlignment="1">
      <alignment horizontal="center" vertical="center"/>
    </xf>
    <xf numFmtId="0" fontId="23" fillId="23" borderId="0" xfId="0" applyFont="1" applyFill="1" applyAlignment="1">
      <alignment vertical="center"/>
    </xf>
    <xf numFmtId="2" fontId="23" fillId="23" borderId="0" xfId="0" applyNumberFormat="1" applyFont="1" applyFill="1" applyAlignment="1">
      <alignment horizontal="center" vertical="center"/>
    </xf>
    <xf numFmtId="0" fontId="0" fillId="23" borderId="0" xfId="0" applyFill="1" applyAlignment="1">
      <alignment horizontal="center" vertical="center"/>
    </xf>
    <xf numFmtId="0" fontId="24" fillId="23" borderId="37" xfId="0" applyFont="1" applyFill="1" applyBorder="1" applyAlignment="1">
      <alignment horizontal="center" vertical="center"/>
    </xf>
    <xf numFmtId="0" fontId="0" fillId="0" borderId="34" xfId="0" applyBorder="1"/>
    <xf numFmtId="0" fontId="0" fillId="0" borderId="35" xfId="0" applyBorder="1"/>
    <xf numFmtId="0" fontId="0" fillId="0" borderId="38" xfId="0" applyBorder="1"/>
    <xf numFmtId="0" fontId="0" fillId="0" borderId="69" xfId="0" applyBorder="1"/>
    <xf numFmtId="0" fontId="0" fillId="0" borderId="4" xfId="0" applyBorder="1"/>
    <xf numFmtId="0" fontId="0" fillId="0" borderId="31" xfId="0" applyBorder="1"/>
    <xf numFmtId="0" fontId="0" fillId="0" borderId="17" xfId="0" applyBorder="1"/>
    <xf numFmtId="0" fontId="0" fillId="0" borderId="36" xfId="0" applyBorder="1"/>
    <xf numFmtId="0" fontId="0" fillId="0" borderId="37" xfId="0" applyBorder="1"/>
    <xf numFmtId="0" fontId="0" fillId="0" borderId="69" xfId="0" applyBorder="1" applyAlignment="1">
      <alignment horizontal="center" vertical="center"/>
    </xf>
    <xf numFmtId="0" fontId="0" fillId="0" borderId="70" xfId="0" applyBorder="1" applyAlignment="1">
      <alignment horizontal="center" vertical="center"/>
    </xf>
    <xf numFmtId="0" fontId="0" fillId="0" borderId="17" xfId="0" applyBorder="1" applyAlignment="1">
      <alignment horizontal="center" vertical="center"/>
    </xf>
    <xf numFmtId="0" fontId="24" fillId="27" borderId="69" xfId="0" applyFont="1" applyFill="1" applyBorder="1" applyAlignment="1">
      <alignment horizontal="center" vertical="center"/>
    </xf>
    <xf numFmtId="0" fontId="24" fillId="27" borderId="4" xfId="0" applyFont="1" applyFill="1" applyBorder="1" applyAlignment="1">
      <alignment horizontal="center" vertical="center"/>
    </xf>
    <xf numFmtId="0" fontId="0" fillId="27" borderId="4" xfId="0" applyFill="1" applyBorder="1" applyAlignment="1">
      <alignment horizontal="center" vertical="center"/>
    </xf>
    <xf numFmtId="2" fontId="0" fillId="27" borderId="31" xfId="0" applyNumberFormat="1" applyFill="1" applyBorder="1" applyAlignment="1">
      <alignment horizontal="center" vertical="center"/>
    </xf>
    <xf numFmtId="2" fontId="23" fillId="23" borderId="5" xfId="0" applyNumberFormat="1" applyFont="1" applyFill="1" applyBorder="1" applyAlignment="1">
      <alignment horizontal="center" vertical="center"/>
    </xf>
    <xf numFmtId="0" fontId="0" fillId="24" borderId="17" xfId="0" applyFill="1" applyBorder="1" applyAlignment="1">
      <alignment horizontal="center" vertical="center"/>
    </xf>
    <xf numFmtId="0" fontId="0" fillId="24" borderId="36" xfId="0" applyFill="1" applyBorder="1" applyAlignment="1">
      <alignment horizontal="center" vertical="center"/>
    </xf>
    <xf numFmtId="2" fontId="0" fillId="27" borderId="37" xfId="0" applyNumberFormat="1" applyFill="1" applyBorder="1" applyAlignment="1">
      <alignment horizontal="center" vertical="center"/>
    </xf>
    <xf numFmtId="2" fontId="0" fillId="17" borderId="37" xfId="0" applyNumberFormat="1" applyFill="1" applyBorder="1" applyAlignment="1">
      <alignment horizontal="center" vertical="center"/>
    </xf>
    <xf numFmtId="0" fontId="0" fillId="0" borderId="36" xfId="0" applyBorder="1" applyAlignment="1">
      <alignment horizontal="center" vertical="center"/>
    </xf>
    <xf numFmtId="2" fontId="0" fillId="0" borderId="37" xfId="0" applyNumberFormat="1" applyBorder="1" applyAlignment="1">
      <alignment horizontal="center" vertical="center"/>
    </xf>
    <xf numFmtId="0" fontId="0" fillId="0" borderId="37" xfId="0" applyBorder="1" applyAlignment="1">
      <alignment horizontal="center" vertical="center"/>
    </xf>
    <xf numFmtId="0" fontId="9" fillId="7" borderId="4"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8" fillId="12" borderId="4" xfId="0" applyFont="1" applyFill="1" applyBorder="1" applyAlignment="1">
      <alignment horizontal="center" vertical="center" wrapText="1"/>
    </xf>
    <xf numFmtId="44" fontId="9" fillId="7" borderId="4" xfId="1" applyFont="1" applyFill="1" applyBorder="1" applyAlignment="1">
      <alignment horizontal="center" vertical="center" wrapText="1"/>
    </xf>
    <xf numFmtId="44" fontId="9" fillId="8" borderId="4" xfId="1" applyFont="1" applyFill="1" applyBorder="1" applyAlignment="1">
      <alignment horizontal="center" vertical="center" wrapText="1"/>
    </xf>
    <xf numFmtId="44" fontId="8" fillId="12" borderId="4" xfId="1" applyFont="1" applyFill="1" applyBorder="1" applyAlignment="1">
      <alignment horizontal="center" vertical="center" wrapText="1"/>
    </xf>
    <xf numFmtId="2" fontId="9" fillId="7" borderId="4" xfId="0" applyNumberFormat="1" applyFont="1" applyFill="1" applyBorder="1" applyAlignment="1">
      <alignment horizontal="center" vertical="center" wrapText="1"/>
    </xf>
    <xf numFmtId="2" fontId="9" fillId="8" borderId="4" xfId="0" applyNumberFormat="1" applyFont="1" applyFill="1" applyBorder="1" applyAlignment="1">
      <alignment horizontal="center" vertical="center" wrapText="1"/>
    </xf>
    <xf numFmtId="2" fontId="8" fillId="12" borderId="4" xfId="0" applyNumberFormat="1" applyFont="1" applyFill="1" applyBorder="1" applyAlignment="1">
      <alignment horizontal="center" vertical="center" wrapText="1"/>
    </xf>
    <xf numFmtId="0" fontId="13" fillId="28" borderId="71" xfId="7" applyFont="1" applyFill="1" applyBorder="1" applyAlignment="1">
      <alignment horizontal="center" vertical="center"/>
    </xf>
    <xf numFmtId="44" fontId="13" fillId="28" borderId="72" xfId="8" applyFont="1" applyFill="1" applyBorder="1" applyAlignment="1">
      <alignment horizontal="center" vertical="center"/>
    </xf>
    <xf numFmtId="0" fontId="27" fillId="0" borderId="0" xfId="7" applyFont="1"/>
    <xf numFmtId="0" fontId="14" fillId="0" borderId="14" xfId="9" applyFont="1" applyBorder="1" applyAlignment="1">
      <alignment horizontal="center" vertical="center"/>
    </xf>
    <xf numFmtId="0" fontId="13" fillId="0" borderId="25" xfId="9" applyFont="1" applyBorder="1" applyAlignment="1">
      <alignment horizontal="center" vertical="center" wrapText="1"/>
    </xf>
    <xf numFmtId="2" fontId="14" fillId="0" borderId="26" xfId="10" applyNumberFormat="1" applyFont="1" applyBorder="1"/>
    <xf numFmtId="0" fontId="14" fillId="0" borderId="4" xfId="9" applyFont="1" applyBorder="1" applyAlignment="1">
      <alignment horizontal="center" vertical="center"/>
    </xf>
    <xf numFmtId="0" fontId="13" fillId="0" borderId="4" xfId="9" applyFont="1" applyBorder="1" applyAlignment="1">
      <alignment horizontal="center" vertical="center" wrapText="1"/>
    </xf>
    <xf numFmtId="2" fontId="14" fillId="0" borderId="31" xfId="10" applyNumberFormat="1" applyFont="1" applyBorder="1"/>
    <xf numFmtId="0" fontId="14" fillId="0" borderId="19" xfId="9" applyFont="1" applyBorder="1" applyAlignment="1">
      <alignment horizontal="center" vertical="center"/>
    </xf>
    <xf numFmtId="0" fontId="13" fillId="0" borderId="40" xfId="9" applyFont="1" applyBorder="1" applyAlignment="1">
      <alignment horizontal="center" vertical="center" wrapText="1"/>
    </xf>
    <xf numFmtId="2" fontId="14" fillId="0" borderId="73" xfId="9" applyNumberFormat="1" applyFont="1" applyBorder="1"/>
    <xf numFmtId="44" fontId="13" fillId="27" borderId="5" xfId="1" applyFont="1" applyFill="1" applyBorder="1" applyAlignment="1">
      <alignment horizontal="center" vertical="center"/>
    </xf>
    <xf numFmtId="0" fontId="0" fillId="13" borderId="0" xfId="0" applyFill="1" applyAlignment="1">
      <alignment horizontal="center" vertical="top" wrapText="1"/>
    </xf>
    <xf numFmtId="0" fontId="2" fillId="13" borderId="0" xfId="0" applyFont="1" applyFill="1" applyAlignment="1">
      <alignment horizontal="right" vertical="top" wrapText="1"/>
    </xf>
    <xf numFmtId="0" fontId="0" fillId="13" borderId="0" xfId="0" applyFill="1" applyAlignment="1">
      <alignment horizontal="left" vertical="top" wrapText="1"/>
    </xf>
    <xf numFmtId="0" fontId="28" fillId="10" borderId="4" xfId="0" applyFont="1" applyFill="1" applyBorder="1" applyAlignment="1">
      <alignment horizontal="center" vertical="center" wrapText="1"/>
    </xf>
    <xf numFmtId="164" fontId="28" fillId="10" borderId="4" xfId="0" applyNumberFormat="1" applyFont="1" applyFill="1" applyBorder="1" applyAlignment="1">
      <alignment horizontal="center" vertical="center" wrapText="1"/>
    </xf>
    <xf numFmtId="0" fontId="29" fillId="11" borderId="4" xfId="0" applyFont="1" applyFill="1" applyBorder="1" applyAlignment="1">
      <alignment horizontal="center" vertical="center" wrapText="1"/>
    </xf>
    <xf numFmtId="164" fontId="29" fillId="11" borderId="4" xfId="0" applyNumberFormat="1" applyFont="1" applyFill="1" applyBorder="1" applyAlignment="1">
      <alignment horizontal="center" vertical="center" wrapText="1"/>
    </xf>
    <xf numFmtId="0" fontId="29" fillId="12" borderId="4" xfId="0" applyFont="1" applyFill="1" applyBorder="1" applyAlignment="1">
      <alignment horizontal="center" vertical="center" wrapText="1"/>
    </xf>
    <xf numFmtId="164" fontId="29" fillId="12" borderId="4" xfId="0" applyNumberFormat="1" applyFont="1" applyFill="1" applyBorder="1" applyAlignment="1">
      <alignment horizontal="center" vertical="center" wrapText="1"/>
    </xf>
    <xf numFmtId="0" fontId="28" fillId="10" borderId="4" xfId="0" applyFont="1" applyFill="1" applyBorder="1" applyAlignment="1">
      <alignment horizontal="left" vertical="center" wrapText="1"/>
    </xf>
    <xf numFmtId="0" fontId="29" fillId="11" borderId="4" xfId="0" applyFont="1" applyFill="1" applyBorder="1" applyAlignment="1">
      <alignment horizontal="left" vertical="center" wrapText="1"/>
    </xf>
    <xf numFmtId="0" fontId="29" fillId="12" borderId="4" xfId="0" applyFont="1" applyFill="1" applyBorder="1" applyAlignment="1">
      <alignment horizontal="left" vertical="center" wrapText="1"/>
    </xf>
    <xf numFmtId="44" fontId="28" fillId="10" borderId="4" xfId="1" applyFont="1" applyFill="1" applyBorder="1" applyAlignment="1">
      <alignment horizontal="center" vertical="center" wrapText="1"/>
    </xf>
    <xf numFmtId="44" fontId="29" fillId="11" borderId="4" xfId="1" applyFont="1" applyFill="1" applyBorder="1" applyAlignment="1">
      <alignment horizontal="center" vertical="center" wrapText="1"/>
    </xf>
    <xf numFmtId="44" fontId="29" fillId="12" borderId="4" xfId="1" applyFont="1" applyFill="1" applyBorder="1" applyAlignment="1">
      <alignment horizontal="center" vertical="center" wrapText="1"/>
    </xf>
    <xf numFmtId="2" fontId="28" fillId="10" borderId="4" xfId="0" applyNumberFormat="1" applyFont="1" applyFill="1" applyBorder="1" applyAlignment="1">
      <alignment horizontal="center" vertical="center" wrapText="1"/>
    </xf>
    <xf numFmtId="2" fontId="29" fillId="11" borderId="4" xfId="0" applyNumberFormat="1" applyFont="1" applyFill="1" applyBorder="1" applyAlignment="1">
      <alignment horizontal="center" vertical="center" wrapText="1"/>
    </xf>
    <xf numFmtId="2" fontId="29" fillId="12" borderId="4" xfId="0" applyNumberFormat="1" applyFont="1" applyFill="1" applyBorder="1" applyAlignment="1">
      <alignment horizontal="center" vertical="center" wrapText="1"/>
    </xf>
    <xf numFmtId="10" fontId="7" fillId="13" borderId="0" xfId="0" applyNumberFormat="1" applyFont="1" applyFill="1" applyAlignment="1">
      <alignment horizontal="left" vertical="top" wrapText="1"/>
    </xf>
    <xf numFmtId="0" fontId="6" fillId="10" borderId="2" xfId="0" applyFont="1" applyFill="1" applyBorder="1" applyAlignment="1">
      <alignment horizontal="center" vertical="center" wrapText="1"/>
    </xf>
    <xf numFmtId="0" fontId="12" fillId="23" borderId="69" xfId="0" applyFont="1" applyFill="1" applyBorder="1" applyAlignment="1">
      <alignment horizontal="center" vertical="center"/>
    </xf>
    <xf numFmtId="2" fontId="12" fillId="23" borderId="4" xfId="0" applyNumberFormat="1" applyFont="1" applyFill="1" applyBorder="1" applyAlignment="1">
      <alignment horizontal="center" vertical="center"/>
    </xf>
    <xf numFmtId="0" fontId="12" fillId="23" borderId="4" xfId="0" applyFont="1" applyFill="1" applyBorder="1" applyAlignment="1">
      <alignment horizontal="center" vertical="center"/>
    </xf>
    <xf numFmtId="2" fontId="12" fillId="23" borderId="31" xfId="0" applyNumberFormat="1" applyFont="1" applyFill="1" applyBorder="1" applyAlignment="1">
      <alignment horizontal="center" vertical="center"/>
    </xf>
    <xf numFmtId="0" fontId="0" fillId="0" borderId="4" xfId="0" applyBorder="1" applyAlignment="1">
      <alignment horizontal="center" vertical="center"/>
    </xf>
    <xf numFmtId="0" fontId="0" fillId="0" borderId="31" xfId="0" applyBorder="1" applyAlignment="1">
      <alignment horizontal="center" vertical="center"/>
    </xf>
    <xf numFmtId="0" fontId="2" fillId="13" borderId="0" xfId="0" applyFont="1" applyFill="1" applyAlignment="1">
      <alignment horizontal="right" vertical="top" wrapText="1"/>
    </xf>
    <xf numFmtId="0" fontId="2" fillId="13" borderId="0" xfId="0" applyFont="1" applyFill="1" applyAlignment="1">
      <alignment horizontal="left" vertical="top" wrapText="1"/>
    </xf>
    <xf numFmtId="44" fontId="2" fillId="13" borderId="0" xfId="1" applyFont="1" applyFill="1" applyAlignment="1">
      <alignment horizontal="right" vertical="top" wrapText="1"/>
    </xf>
    <xf numFmtId="0" fontId="2" fillId="14" borderId="6" xfId="0" applyFont="1" applyFill="1" applyBorder="1" applyAlignment="1">
      <alignment horizontal="left" vertical="top" wrapText="1"/>
    </xf>
    <xf numFmtId="0" fontId="2" fillId="14" borderId="7" xfId="0" applyFont="1" applyFill="1" applyBorder="1" applyAlignment="1">
      <alignment horizontal="right" vertical="top" wrapText="1"/>
    </xf>
    <xf numFmtId="44" fontId="2" fillId="14" borderId="7" xfId="1" applyFont="1" applyFill="1" applyBorder="1" applyAlignment="1">
      <alignment horizontal="right" vertical="top" wrapText="1"/>
    </xf>
    <xf numFmtId="44" fontId="2" fillId="14" borderId="8" xfId="1" applyFont="1" applyFill="1" applyBorder="1" applyAlignment="1">
      <alignment horizontal="right" vertical="top" wrapText="1"/>
    </xf>
    <xf numFmtId="0" fontId="10" fillId="9" borderId="0" xfId="0" applyFont="1" applyFill="1" applyAlignment="1">
      <alignment horizontal="left" vertical="top" wrapText="1"/>
    </xf>
    <xf numFmtId="0" fontId="2" fillId="2"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7" fillId="9" borderId="0" xfId="0" applyFont="1" applyFill="1" applyAlignment="1">
      <alignment horizontal="left" vertical="top" wrapText="1"/>
    </xf>
    <xf numFmtId="0" fontId="2" fillId="13" borderId="4" xfId="0" applyFont="1" applyFill="1" applyBorder="1" applyAlignment="1">
      <alignment horizontal="center" vertical="center" wrapText="1"/>
    </xf>
    <xf numFmtId="0" fontId="2" fillId="13" borderId="0" xfId="0" applyFont="1" applyFill="1" applyAlignment="1">
      <alignment vertical="top" wrapText="1"/>
    </xf>
    <xf numFmtId="0" fontId="7" fillId="13" borderId="0" xfId="0" applyFont="1" applyFill="1" applyAlignment="1">
      <alignment horizontal="left" vertical="top" wrapText="1"/>
    </xf>
    <xf numFmtId="0" fontId="7" fillId="13" borderId="0" xfId="0" applyFont="1" applyFill="1" applyAlignment="1">
      <alignment vertical="top" wrapText="1"/>
    </xf>
    <xf numFmtId="0" fontId="2" fillId="13" borderId="0" xfId="0" applyFont="1" applyFill="1" applyAlignment="1">
      <alignment horizontal="center" wrapText="1"/>
    </xf>
    <xf numFmtId="0" fontId="6" fillId="10" borderId="4" xfId="0" applyFont="1" applyFill="1" applyBorder="1" applyAlignment="1">
      <alignment horizontal="left" vertical="center" wrapText="1"/>
    </xf>
    <xf numFmtId="44" fontId="7" fillId="13" borderId="0" xfId="1" applyFont="1" applyFill="1" applyAlignment="1">
      <alignment horizontal="right" vertical="top" wrapText="1"/>
    </xf>
    <xf numFmtId="44" fontId="7" fillId="14" borderId="7" xfId="1" applyFont="1" applyFill="1" applyBorder="1" applyAlignment="1">
      <alignment horizontal="right" vertical="top" wrapText="1"/>
    </xf>
    <xf numFmtId="44" fontId="7" fillId="14" borderId="8" xfId="1" applyFont="1" applyFill="1" applyBorder="1" applyAlignment="1">
      <alignment horizontal="right" vertical="top" wrapText="1"/>
    </xf>
    <xf numFmtId="0" fontId="7" fillId="14" borderId="6" xfId="0" applyFont="1" applyFill="1" applyBorder="1" applyAlignment="1">
      <alignment horizontal="left" vertical="top" wrapText="1"/>
    </xf>
    <xf numFmtId="0" fontId="7" fillId="14" borderId="7" xfId="0" applyFont="1" applyFill="1" applyBorder="1" applyAlignment="1">
      <alignment horizontal="left" vertical="top" wrapText="1"/>
    </xf>
    <xf numFmtId="0" fontId="2" fillId="13" borderId="9" xfId="0" applyFont="1" applyFill="1" applyBorder="1" applyAlignment="1">
      <alignment horizontal="center" wrapText="1"/>
    </xf>
    <xf numFmtId="0" fontId="7" fillId="13" borderId="0" xfId="0" applyFont="1" applyFill="1" applyAlignment="1">
      <alignment horizontal="right" vertical="top" wrapText="1"/>
    </xf>
    <xf numFmtId="0" fontId="7" fillId="14" borderId="7" xfId="0" applyFont="1" applyFill="1" applyBorder="1" applyAlignment="1">
      <alignment horizontal="right" vertical="top" wrapText="1"/>
    </xf>
    <xf numFmtId="0" fontId="9" fillId="13" borderId="0" xfId="0" applyFont="1" applyFill="1" applyAlignment="1">
      <alignment horizontal="right" vertical="top" wrapText="1"/>
    </xf>
    <xf numFmtId="0" fontId="9" fillId="8" borderId="2" xfId="0" applyFont="1" applyFill="1" applyBorder="1" applyAlignment="1">
      <alignment horizontal="left" vertical="top" wrapText="1"/>
    </xf>
    <xf numFmtId="0" fontId="9" fillId="7" borderId="2" xfId="0" applyFont="1" applyFill="1" applyBorder="1" applyAlignment="1">
      <alignment horizontal="left" vertical="top" wrapText="1"/>
    </xf>
    <xf numFmtId="0" fontId="8" fillId="11" borderId="2" xfId="0" applyFont="1" applyFill="1" applyBorder="1" applyAlignment="1">
      <alignment horizontal="left" vertical="top" wrapText="1"/>
    </xf>
    <xf numFmtId="0" fontId="2" fillId="13" borderId="2" xfId="0" applyFont="1" applyFill="1" applyBorder="1" applyAlignment="1">
      <alignment horizontal="left" vertical="top" wrapText="1"/>
    </xf>
    <xf numFmtId="0" fontId="13" fillId="16" borderId="0" xfId="2" applyFont="1" applyFill="1" applyAlignment="1">
      <alignment horizontal="center" vertical="center" wrapText="1"/>
    </xf>
    <xf numFmtId="0" fontId="13" fillId="0" borderId="0" xfId="0" quotePrefix="1" applyFont="1" applyAlignment="1">
      <alignment horizontal="left" vertical="center" wrapText="1"/>
    </xf>
    <xf numFmtId="0" fontId="13"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10" fontId="13" fillId="0" borderId="0" xfId="0" applyNumberFormat="1" applyFont="1" applyAlignment="1">
      <alignment horizontal="left" vertical="center"/>
    </xf>
    <xf numFmtId="0" fontId="13" fillId="15" borderId="10" xfId="0" applyFont="1" applyFill="1" applyBorder="1" applyAlignment="1">
      <alignment horizontal="center" vertical="center" wrapText="1"/>
    </xf>
    <xf numFmtId="0" fontId="13" fillId="15" borderId="0" xfId="0" applyFont="1" applyFill="1" applyAlignment="1">
      <alignment horizontal="center" vertical="center" wrapText="1"/>
    </xf>
    <xf numFmtId="0" fontId="13" fillId="17" borderId="12" xfId="2" applyFont="1" applyFill="1" applyBorder="1" applyAlignment="1">
      <alignment horizontal="center" vertical="center"/>
    </xf>
    <xf numFmtId="0" fontId="13" fillId="17" borderId="13" xfId="2" applyFont="1" applyFill="1" applyBorder="1" applyAlignment="1">
      <alignment horizontal="center" vertical="center"/>
    </xf>
    <xf numFmtId="0" fontId="13" fillId="17" borderId="14" xfId="2" applyFont="1" applyFill="1" applyBorder="1" applyAlignment="1">
      <alignment horizontal="center" vertical="center"/>
    </xf>
    <xf numFmtId="0" fontId="13" fillId="17" borderId="17" xfId="2" applyFont="1" applyFill="1" applyBorder="1" applyAlignment="1">
      <alignment horizontal="center" vertical="center"/>
    </xf>
    <xf numFmtId="0" fontId="13" fillId="17" borderId="18" xfId="2" applyFont="1" applyFill="1" applyBorder="1" applyAlignment="1">
      <alignment horizontal="center" vertical="center"/>
    </xf>
    <xf numFmtId="0" fontId="13" fillId="17" borderId="19" xfId="2" applyFont="1" applyFill="1" applyBorder="1" applyAlignment="1">
      <alignment horizontal="center" vertical="center"/>
    </xf>
    <xf numFmtId="0" fontId="13" fillId="17" borderId="15" xfId="2" applyFont="1" applyFill="1" applyBorder="1" applyAlignment="1">
      <alignment horizontal="center" vertical="center" wrapText="1"/>
    </xf>
    <xf numFmtId="0" fontId="13" fillId="17" borderId="16" xfId="2" applyFont="1" applyFill="1" applyBorder="1" applyAlignment="1">
      <alignment horizontal="center" vertical="center" wrapText="1"/>
    </xf>
    <xf numFmtId="0" fontId="13" fillId="17" borderId="10" xfId="2" applyFont="1" applyFill="1" applyBorder="1" applyAlignment="1">
      <alignment horizontal="center" vertical="center" wrapText="1"/>
    </xf>
    <xf numFmtId="0" fontId="13" fillId="17" borderId="20" xfId="2" applyFont="1" applyFill="1" applyBorder="1" applyAlignment="1">
      <alignment horizontal="center" vertical="center" wrapText="1"/>
    </xf>
    <xf numFmtId="0" fontId="13" fillId="0" borderId="21" xfId="2" applyFont="1" applyBorder="1" applyAlignment="1">
      <alignment horizontal="center" vertical="center"/>
    </xf>
    <xf numFmtId="0" fontId="13" fillId="0" borderId="27" xfId="2" applyFont="1" applyBorder="1" applyAlignment="1">
      <alignment horizontal="center" vertical="center"/>
    </xf>
    <xf numFmtId="0" fontId="13" fillId="0" borderId="33" xfId="2" applyFont="1" applyBorder="1" applyAlignment="1">
      <alignment horizontal="center" vertical="center"/>
    </xf>
    <xf numFmtId="0" fontId="14" fillId="0" borderId="22" xfId="2" applyBorder="1" applyAlignment="1">
      <alignment horizontal="center"/>
    </xf>
    <xf numFmtId="0" fontId="14" fillId="0" borderId="23" xfId="2" applyBorder="1" applyAlignment="1">
      <alignment horizontal="center"/>
    </xf>
    <xf numFmtId="0" fontId="14" fillId="0" borderId="24" xfId="2" applyBorder="1" applyAlignment="1">
      <alignment horizontal="center"/>
    </xf>
    <xf numFmtId="169" fontId="14" fillId="0" borderId="14" xfId="2" applyNumberFormat="1" applyBorder="1" applyAlignment="1">
      <alignment horizontal="center"/>
    </xf>
    <xf numFmtId="169" fontId="14" fillId="0" borderId="26" xfId="2" applyNumberFormat="1" applyBorder="1" applyAlignment="1">
      <alignment horizontal="center"/>
    </xf>
    <xf numFmtId="0" fontId="14" fillId="0" borderId="11" xfId="2" applyBorder="1" applyAlignment="1">
      <alignment horizontal="center"/>
    </xf>
    <xf numFmtId="0" fontId="14" fillId="0" borderId="0" xfId="2" applyAlignment="1">
      <alignment horizontal="center"/>
    </xf>
    <xf numFmtId="0" fontId="14" fillId="0" borderId="28" xfId="2" applyBorder="1" applyAlignment="1">
      <alignment horizontal="center"/>
    </xf>
    <xf numFmtId="169" fontId="14" fillId="0" borderId="4" xfId="2" applyNumberFormat="1" applyBorder="1" applyAlignment="1">
      <alignment horizontal="center"/>
    </xf>
    <xf numFmtId="169" fontId="14" fillId="0" borderId="31" xfId="2" applyNumberFormat="1" applyBorder="1" applyAlignment="1">
      <alignment horizontal="center"/>
    </xf>
    <xf numFmtId="0" fontId="13" fillId="0" borderId="11" xfId="2" applyFont="1" applyBorder="1" applyAlignment="1">
      <alignment horizontal="center"/>
    </xf>
    <xf numFmtId="0" fontId="13" fillId="0" borderId="0" xfId="2" applyFont="1" applyAlignment="1">
      <alignment horizontal="center"/>
    </xf>
    <xf numFmtId="0" fontId="13" fillId="0" borderId="28" xfId="2" applyFont="1" applyBorder="1" applyAlignment="1">
      <alignment horizontal="center"/>
    </xf>
    <xf numFmtId="169" fontId="14" fillId="0" borderId="10" xfId="2" applyNumberFormat="1" applyBorder="1" applyAlignment="1">
      <alignment horizontal="center"/>
    </xf>
    <xf numFmtId="169" fontId="14" fillId="0" borderId="20" xfId="2" applyNumberFormat="1" applyBorder="1" applyAlignment="1">
      <alignment horizontal="center"/>
    </xf>
    <xf numFmtId="0" fontId="13" fillId="0" borderId="34" xfId="2" applyFont="1" applyBorder="1" applyAlignment="1">
      <alignment horizontal="center"/>
    </xf>
    <xf numFmtId="0" fontId="13" fillId="0" borderId="35" xfId="2" applyFont="1" applyBorder="1" applyAlignment="1">
      <alignment horizontal="center"/>
    </xf>
    <xf numFmtId="169" fontId="14" fillId="0" borderId="36" xfId="2" applyNumberFormat="1" applyBorder="1" applyAlignment="1">
      <alignment horizontal="center"/>
    </xf>
    <xf numFmtId="169" fontId="14" fillId="0" borderId="37" xfId="2" applyNumberFormat="1" applyBorder="1" applyAlignment="1">
      <alignment horizontal="center"/>
    </xf>
    <xf numFmtId="0" fontId="16" fillId="0" borderId="6" xfId="2" applyFont="1" applyBorder="1" applyAlignment="1">
      <alignment horizontal="right"/>
    </xf>
    <xf numFmtId="0" fontId="16" fillId="0" borderId="35" xfId="2" applyFont="1" applyBorder="1" applyAlignment="1">
      <alignment horizontal="right"/>
    </xf>
    <xf numFmtId="0" fontId="16" fillId="0" borderId="38" xfId="2" applyFont="1" applyBorder="1" applyAlignment="1">
      <alignment horizontal="right"/>
    </xf>
    <xf numFmtId="10" fontId="13" fillId="0" borderId="39" xfId="2" applyNumberFormat="1" applyFont="1" applyBorder="1" applyAlignment="1">
      <alignment horizontal="center"/>
    </xf>
    <xf numFmtId="10" fontId="13" fillId="0" borderId="38" xfId="2" applyNumberFormat="1" applyFont="1" applyBorder="1" applyAlignment="1">
      <alignment horizontal="center"/>
    </xf>
    <xf numFmtId="0" fontId="13" fillId="0" borderId="4" xfId="2" applyFont="1" applyBorder="1" applyAlignment="1">
      <alignment horizontal="center"/>
    </xf>
    <xf numFmtId="0" fontId="13" fillId="0" borderId="32" xfId="2" applyFont="1" applyBorder="1" applyAlignment="1">
      <alignment horizontal="center"/>
    </xf>
    <xf numFmtId="0" fontId="13" fillId="0" borderId="40" xfId="2" applyFont="1" applyBorder="1" applyAlignment="1">
      <alignment horizontal="center"/>
    </xf>
    <xf numFmtId="0" fontId="13" fillId="0" borderId="41" xfId="2" applyFont="1" applyBorder="1" applyAlignment="1">
      <alignment horizontal="center"/>
    </xf>
    <xf numFmtId="0" fontId="13" fillId="0" borderId="18" xfId="2" applyFont="1" applyBorder="1" applyAlignment="1">
      <alignment horizontal="center"/>
    </xf>
    <xf numFmtId="0" fontId="13" fillId="0" borderId="22" xfId="2" applyFont="1" applyBorder="1" applyAlignment="1">
      <alignment horizontal="center"/>
    </xf>
    <xf numFmtId="0" fontId="13" fillId="0" borderId="23" xfId="2" applyFont="1" applyBorder="1" applyAlignment="1">
      <alignment horizontal="center"/>
    </xf>
    <xf numFmtId="0" fontId="14" fillId="0" borderId="32" xfId="2" applyBorder="1" applyAlignment="1">
      <alignment wrapText="1"/>
    </xf>
    <xf numFmtId="0" fontId="14" fillId="0" borderId="42" xfId="2" applyBorder="1" applyAlignment="1">
      <alignment wrapText="1"/>
    </xf>
    <xf numFmtId="0" fontId="14" fillId="0" borderId="10" xfId="2" applyBorder="1" applyAlignment="1">
      <alignment horizontal="right" vertical="center"/>
    </xf>
    <xf numFmtId="0" fontId="14" fillId="0" borderId="0" xfId="2" applyAlignment="1">
      <alignment horizontal="center" vertical="center"/>
    </xf>
    <xf numFmtId="0" fontId="14" fillId="0" borderId="0" xfId="2" applyAlignment="1">
      <alignment horizontal="left" vertical="center"/>
    </xf>
    <xf numFmtId="0" fontId="14" fillId="0" borderId="28" xfId="2" applyBorder="1" applyAlignment="1">
      <alignment horizontal="left" vertical="center"/>
    </xf>
    <xf numFmtId="0" fontId="14" fillId="0" borderId="32" xfId="2" applyBorder="1"/>
    <xf numFmtId="0" fontId="14" fillId="0" borderId="42" xfId="2" applyBorder="1"/>
    <xf numFmtId="0" fontId="13" fillId="0" borderId="22" xfId="2" applyFont="1" applyBorder="1" applyAlignment="1">
      <alignment horizontal="center" vertical="center"/>
    </xf>
    <xf numFmtId="0" fontId="13" fillId="0" borderId="34" xfId="2" applyFont="1" applyBorder="1" applyAlignment="1">
      <alignment horizontal="center" vertical="center"/>
    </xf>
    <xf numFmtId="49" fontId="13" fillId="0" borderId="16" xfId="2" applyNumberFormat="1" applyFont="1" applyBorder="1" applyAlignment="1">
      <alignment horizontal="center" vertical="center"/>
    </xf>
    <xf numFmtId="49" fontId="13" fillId="0" borderId="38" xfId="2" applyNumberFormat="1" applyFont="1" applyBorder="1" applyAlignment="1">
      <alignment horizontal="center" vertical="center"/>
    </xf>
    <xf numFmtId="0" fontId="14" fillId="0" borderId="22" xfId="2" applyBorder="1" applyAlignment="1">
      <alignment horizontal="center" vertical="center"/>
    </xf>
    <xf numFmtId="0" fontId="14" fillId="0" borderId="34" xfId="2" applyBorder="1" applyAlignment="1">
      <alignment horizontal="center" vertical="center"/>
    </xf>
    <xf numFmtId="49" fontId="14" fillId="0" borderId="16" xfId="2" applyNumberFormat="1" applyBorder="1" applyAlignment="1">
      <alignment horizontal="center" vertical="center"/>
    </xf>
    <xf numFmtId="49" fontId="14" fillId="0" borderId="38" xfId="2" applyNumberFormat="1" applyBorder="1" applyAlignment="1">
      <alignment horizontal="center" vertical="center"/>
    </xf>
    <xf numFmtId="0" fontId="13" fillId="0" borderId="0" xfId="2" applyFont="1" applyAlignment="1">
      <alignment horizontal="justify" wrapText="1"/>
    </xf>
    <xf numFmtId="0" fontId="15" fillId="0" borderId="34" xfId="2" applyFont="1" applyBorder="1"/>
    <xf numFmtId="49" fontId="13" fillId="0" borderId="16" xfId="2" applyNumberFormat="1" applyFont="1" applyBorder="1" applyAlignment="1">
      <alignment horizontal="left" vertical="center"/>
    </xf>
    <xf numFmtId="0" fontId="15" fillId="0" borderId="38" xfId="2" applyFont="1" applyBorder="1"/>
    <xf numFmtId="165" fontId="13" fillId="0" borderId="23" xfId="2" applyNumberFormat="1" applyFont="1" applyBorder="1" applyAlignment="1">
      <alignment horizontal="center" vertical="center"/>
    </xf>
    <xf numFmtId="165" fontId="13" fillId="0" borderId="35" xfId="2" applyNumberFormat="1" applyFont="1" applyBorder="1" applyAlignment="1">
      <alignment horizontal="center" vertical="center"/>
    </xf>
    <xf numFmtId="49" fontId="13" fillId="0" borderId="38" xfId="2" applyNumberFormat="1" applyFont="1" applyBorder="1" applyAlignment="1">
      <alignment horizontal="left" vertical="center"/>
    </xf>
    <xf numFmtId="0" fontId="13" fillId="0" borderId="22" xfId="2" applyFont="1" applyBorder="1" applyAlignment="1">
      <alignment horizontal="right" vertical="center"/>
    </xf>
    <xf numFmtId="0" fontId="13" fillId="0" borderId="34" xfId="2" applyFont="1" applyBorder="1" applyAlignment="1">
      <alignment horizontal="right" vertical="center"/>
    </xf>
    <xf numFmtId="10" fontId="13" fillId="0" borderId="16" xfId="2" applyNumberFormat="1" applyFont="1" applyBorder="1" applyAlignment="1">
      <alignment horizontal="left" vertical="center"/>
    </xf>
    <xf numFmtId="10" fontId="13" fillId="0" borderId="38" xfId="2" applyNumberFormat="1" applyFont="1" applyBorder="1" applyAlignment="1">
      <alignment horizontal="left" vertical="center"/>
    </xf>
    <xf numFmtId="0" fontId="13" fillId="0" borderId="0" xfId="2" applyFont="1" applyAlignment="1">
      <alignment horizontal="left" wrapText="1"/>
    </xf>
    <xf numFmtId="0" fontId="17" fillId="0" borderId="0" xfId="2" applyFont="1" applyAlignment="1">
      <alignment horizontal="left" wrapText="1"/>
    </xf>
    <xf numFmtId="0" fontId="17" fillId="0" borderId="0" xfId="2" applyFont="1" applyAlignment="1">
      <alignment horizontal="left" vertical="center" wrapText="1"/>
    </xf>
    <xf numFmtId="0" fontId="17" fillId="0" borderId="0" xfId="2" applyFont="1" applyAlignment="1">
      <alignment horizontal="left"/>
    </xf>
    <xf numFmtId="0" fontId="13" fillId="16" borderId="49" xfId="6" applyFont="1" applyFill="1" applyBorder="1" applyAlignment="1">
      <alignment horizontal="center" vertical="center"/>
    </xf>
    <xf numFmtId="0" fontId="13" fillId="16" borderId="50" xfId="6" applyFont="1" applyFill="1" applyBorder="1" applyAlignment="1">
      <alignment horizontal="center" vertical="center"/>
    </xf>
    <xf numFmtId="0" fontId="13" fillId="16" borderId="51" xfId="6" applyFont="1" applyFill="1" applyBorder="1" applyAlignment="1">
      <alignment horizontal="center"/>
    </xf>
    <xf numFmtId="0" fontId="13" fillId="16" borderId="52" xfId="6" applyFont="1" applyFill="1" applyBorder="1" applyAlignment="1">
      <alignment horizontal="center"/>
    </xf>
    <xf numFmtId="0" fontId="13" fillId="16" borderId="53" xfId="6" applyFont="1" applyFill="1" applyBorder="1" applyAlignment="1">
      <alignment horizontal="center"/>
    </xf>
    <xf numFmtId="0" fontId="13" fillId="16" borderId="54" xfId="6" applyFont="1" applyFill="1" applyBorder="1" applyAlignment="1">
      <alignment horizontal="center"/>
    </xf>
    <xf numFmtId="0" fontId="13" fillId="18" borderId="0" xfId="5" applyFont="1" applyFill="1" applyAlignment="1">
      <alignment horizontal="left" vertical="top" wrapText="1"/>
    </xf>
    <xf numFmtId="0" fontId="13" fillId="18" borderId="0" xfId="5" quotePrefix="1" applyFont="1" applyFill="1" applyAlignment="1">
      <alignment horizontal="left" vertical="top" wrapText="1"/>
    </xf>
    <xf numFmtId="0" fontId="13" fillId="16" borderId="46" xfId="6" applyFont="1" applyFill="1" applyBorder="1" applyAlignment="1">
      <alignment horizontal="right" vertical="center"/>
    </xf>
    <xf numFmtId="0" fontId="13" fillId="16" borderId="47" xfId="6" applyFont="1" applyFill="1" applyBorder="1" applyAlignment="1">
      <alignment horizontal="right" vertical="center"/>
    </xf>
    <xf numFmtId="10" fontId="13" fillId="20" borderId="11" xfId="6" applyNumberFormat="1" applyFont="1" applyFill="1" applyBorder="1" applyAlignment="1">
      <alignment horizontal="center"/>
    </xf>
    <xf numFmtId="10" fontId="13" fillId="20" borderId="0" xfId="6" applyNumberFormat="1" applyFont="1" applyFill="1" applyAlignment="1">
      <alignment horizontal="center"/>
    </xf>
    <xf numFmtId="10" fontId="13" fillId="20" borderId="20" xfId="6" applyNumberFormat="1" applyFont="1" applyFill="1" applyBorder="1" applyAlignment="1">
      <alignment horizontal="center"/>
    </xf>
    <xf numFmtId="0" fontId="13" fillId="0" borderId="22" xfId="6" applyFont="1" applyBorder="1" applyAlignment="1">
      <alignment horizontal="center" vertical="center"/>
    </xf>
    <xf numFmtId="0" fontId="13" fillId="0" borderId="23" xfId="6" applyFont="1" applyBorder="1" applyAlignment="1">
      <alignment horizontal="center" vertical="center"/>
    </xf>
    <xf numFmtId="0" fontId="13" fillId="0" borderId="16" xfId="6" applyFont="1" applyBorder="1" applyAlignment="1">
      <alignment horizontal="center" vertical="center"/>
    </xf>
    <xf numFmtId="0" fontId="13" fillId="0" borderId="34" xfId="6" applyFont="1" applyBorder="1" applyAlignment="1">
      <alignment horizontal="center" vertical="center"/>
    </xf>
    <xf numFmtId="0" fontId="13" fillId="0" borderId="35" xfId="6" applyFont="1" applyBorder="1" applyAlignment="1">
      <alignment horizontal="center" vertical="center"/>
    </xf>
    <xf numFmtId="0" fontId="13" fillId="0" borderId="38" xfId="6" applyFont="1" applyBorder="1" applyAlignment="1">
      <alignment horizontal="center" vertical="center"/>
    </xf>
    <xf numFmtId="10" fontId="13" fillId="16" borderId="55" xfId="6" applyNumberFormat="1" applyFont="1" applyFill="1" applyBorder="1" applyAlignment="1">
      <alignment horizontal="center"/>
    </xf>
    <xf numFmtId="10" fontId="13" fillId="16" borderId="56" xfId="6" applyNumberFormat="1" applyFont="1" applyFill="1" applyBorder="1" applyAlignment="1">
      <alignment horizontal="center"/>
    </xf>
    <xf numFmtId="10" fontId="13" fillId="16" borderId="57" xfId="6" applyNumberFormat="1" applyFont="1" applyFill="1" applyBorder="1" applyAlignment="1">
      <alignment horizontal="center"/>
    </xf>
    <xf numFmtId="10" fontId="13" fillId="16" borderId="58" xfId="6" applyNumberFormat="1" applyFont="1" applyFill="1" applyBorder="1" applyAlignment="1">
      <alignment horizontal="center"/>
    </xf>
    <xf numFmtId="10" fontId="13" fillId="19" borderId="0" xfId="6" applyNumberFormat="1" applyFont="1" applyFill="1" applyAlignment="1">
      <alignment horizontal="center" vertical="center"/>
    </xf>
    <xf numFmtId="10" fontId="13" fillId="19" borderId="60" xfId="6" applyNumberFormat="1" applyFont="1" applyFill="1" applyBorder="1" applyAlignment="1">
      <alignment horizontal="center" vertical="center"/>
    </xf>
    <xf numFmtId="10" fontId="13" fillId="19" borderId="20" xfId="6" applyNumberFormat="1" applyFont="1" applyFill="1" applyBorder="1" applyAlignment="1">
      <alignment horizontal="center" vertical="center"/>
    </xf>
    <xf numFmtId="10" fontId="13" fillId="20" borderId="11" xfId="6" applyNumberFormat="1" applyFont="1" applyFill="1" applyBorder="1" applyAlignment="1">
      <alignment horizontal="center" vertical="center"/>
    </xf>
    <xf numFmtId="10" fontId="13" fillId="20" borderId="0" xfId="6" applyNumberFormat="1" applyFont="1" applyFill="1" applyAlignment="1">
      <alignment horizontal="center" vertical="center"/>
    </xf>
    <xf numFmtId="10" fontId="13" fillId="20" borderId="20" xfId="6" applyNumberFormat="1" applyFont="1" applyFill="1" applyBorder="1" applyAlignment="1">
      <alignment horizontal="center" vertical="center"/>
    </xf>
    <xf numFmtId="0" fontId="13" fillId="16" borderId="62" xfId="6" applyFont="1" applyFill="1" applyBorder="1" applyAlignment="1">
      <alignment horizontal="right" vertical="center"/>
    </xf>
    <xf numFmtId="0" fontId="13" fillId="16" borderId="63" xfId="6" applyFont="1" applyFill="1" applyBorder="1" applyAlignment="1">
      <alignment horizontal="right" vertical="center"/>
    </xf>
    <xf numFmtId="0" fontId="25" fillId="22" borderId="7" xfId="0" applyFont="1" applyFill="1" applyBorder="1" applyAlignment="1">
      <alignment horizontal="left" vertical="center" wrapText="1"/>
    </xf>
    <xf numFmtId="0" fontId="25" fillId="22" borderId="7" xfId="0" applyFont="1" applyFill="1" applyBorder="1" applyAlignment="1">
      <alignment horizontal="left" vertical="center"/>
    </xf>
    <xf numFmtId="0" fontId="25" fillId="22" borderId="8" xfId="0" applyFont="1" applyFill="1" applyBorder="1" applyAlignment="1">
      <alignment horizontal="left" vertical="center"/>
    </xf>
    <xf numFmtId="0" fontId="25" fillId="22" borderId="8" xfId="0" applyFont="1" applyFill="1" applyBorder="1" applyAlignment="1">
      <alignment horizontal="left" vertical="center" wrapText="1"/>
    </xf>
    <xf numFmtId="0" fontId="26" fillId="23" borderId="0" xfId="0" applyFont="1" applyFill="1" applyAlignment="1">
      <alignment horizontal="left" vertical="center"/>
    </xf>
    <xf numFmtId="0" fontId="23" fillId="22" borderId="7" xfId="0" applyFont="1" applyFill="1" applyBorder="1" applyAlignment="1">
      <alignment horizontal="left" vertical="center" wrapText="1"/>
    </xf>
    <xf numFmtId="0" fontId="23" fillId="22" borderId="8" xfId="0" applyFont="1" applyFill="1" applyBorder="1" applyAlignment="1">
      <alignment horizontal="left" vertical="center" wrapText="1"/>
    </xf>
    <xf numFmtId="0" fontId="23" fillId="15" borderId="0" xfId="0" applyFont="1" applyFill="1" applyAlignment="1">
      <alignment horizontal="center"/>
    </xf>
    <xf numFmtId="0" fontId="25" fillId="23" borderId="6" xfId="0" applyFont="1" applyFill="1" applyBorder="1" applyAlignment="1">
      <alignment horizontal="center"/>
    </xf>
    <xf numFmtId="0" fontId="25" fillId="23" borderId="7" xfId="0" applyFont="1" applyFill="1" applyBorder="1" applyAlignment="1">
      <alignment horizontal="center"/>
    </xf>
    <xf numFmtId="0" fontId="25" fillId="23" borderId="8" xfId="0" applyFont="1" applyFill="1" applyBorder="1" applyAlignment="1">
      <alignment horizontal="center"/>
    </xf>
    <xf numFmtId="0" fontId="25" fillId="23" borderId="25" xfId="0" applyFont="1" applyFill="1" applyBorder="1" applyAlignment="1">
      <alignment horizontal="center" vertical="center"/>
    </xf>
    <xf numFmtId="0" fontId="25" fillId="23" borderId="66" xfId="0" applyFont="1" applyFill="1" applyBorder="1" applyAlignment="1">
      <alignment horizontal="center" vertical="center"/>
    </xf>
    <xf numFmtId="2" fontId="24" fillId="23" borderId="67" xfId="0" applyNumberFormat="1" applyFont="1" applyFill="1" applyBorder="1" applyAlignment="1">
      <alignment horizontal="center" vertical="center"/>
    </xf>
    <xf numFmtId="2" fontId="24" fillId="23" borderId="68" xfId="0" applyNumberFormat="1" applyFont="1" applyFill="1" applyBorder="1" applyAlignment="1">
      <alignment horizontal="center" vertical="center"/>
    </xf>
    <xf numFmtId="0" fontId="17" fillId="27" borderId="6" xfId="9" applyFont="1" applyFill="1" applyBorder="1" applyAlignment="1">
      <alignment horizontal="center" vertical="center"/>
    </xf>
    <xf numFmtId="0" fontId="17" fillId="27" borderId="7" xfId="9" applyFont="1" applyFill="1" applyBorder="1" applyAlignment="1">
      <alignment horizontal="center" vertical="center"/>
    </xf>
    <xf numFmtId="0" fontId="17" fillId="27" borderId="8" xfId="9" applyFont="1" applyFill="1" applyBorder="1" applyAlignment="1">
      <alignment horizontal="center" vertical="center"/>
    </xf>
    <xf numFmtId="0" fontId="13" fillId="0" borderId="74" xfId="9" applyFont="1" applyBorder="1" applyAlignment="1">
      <alignment horizontal="center" vertical="center" wrapText="1"/>
    </xf>
    <xf numFmtId="0" fontId="13" fillId="0" borderId="75" xfId="9" applyFont="1" applyBorder="1" applyAlignment="1">
      <alignment horizontal="center" vertical="center" wrapText="1"/>
    </xf>
    <xf numFmtId="0" fontId="14" fillId="0" borderId="14" xfId="9" applyFont="1" applyBorder="1" applyAlignment="1">
      <alignment horizontal="center" vertical="center"/>
    </xf>
    <xf numFmtId="0" fontId="14" fillId="0" borderId="4" xfId="9" applyFont="1" applyBorder="1" applyAlignment="1">
      <alignment horizontal="center" vertical="center"/>
    </xf>
    <xf numFmtId="0" fontId="14" fillId="0" borderId="19" xfId="9" applyFont="1" applyBorder="1" applyAlignment="1">
      <alignment horizontal="center" vertical="center"/>
    </xf>
  </cellXfs>
  <cellStyles count="11">
    <cellStyle name="Moeda" xfId="1" builtinId="4"/>
    <cellStyle name="Moeda 2" xfId="10" xr:uid="{F36959EA-5638-4D44-984C-DA373082415F}"/>
    <cellStyle name="Moeda 2 2 2 10" xfId="4" xr:uid="{599BE903-3DA5-408B-BD8D-41B2A199703D}"/>
    <cellStyle name="Moeda 4" xfId="8" xr:uid="{534B183D-F054-472B-8F35-BFECF8AE9074}"/>
    <cellStyle name="Normal" xfId="0" builtinId="0"/>
    <cellStyle name="Normal 2 10" xfId="2" xr:uid="{AF28E249-EE9C-4C99-B529-4B693678C25D}"/>
    <cellStyle name="Normal 2 2" xfId="7" xr:uid="{8E9B1B91-6EE4-4184-9C8B-3428673EFC0F}"/>
    <cellStyle name="Normal 2 2 2" xfId="9" xr:uid="{9CB2B210-359B-4A52-A371-B1CC849E8045}"/>
    <cellStyle name="Normal 2 2 2 2" xfId="6" xr:uid="{D0C16E3C-3EE7-4AA1-B1F0-65D77D8EF8A2}"/>
    <cellStyle name="Normal 3" xfId="5" xr:uid="{FA6F08D4-DA4C-4221-B8D7-7A19C2489E74}"/>
    <cellStyle name="Vírgula 2 2 2" xfId="3" xr:uid="{233A1F14-C3CF-4466-BE02-41C74F3300A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628648</xdr:colOff>
      <xdr:row>6</xdr:row>
      <xdr:rowOff>60960</xdr:rowOff>
    </xdr:from>
    <xdr:to>
      <xdr:col>20</xdr:col>
      <xdr:colOff>635180</xdr:colOff>
      <xdr:row>32</xdr:row>
      <xdr:rowOff>138857</xdr:rowOff>
    </xdr:to>
    <xdr:pic>
      <xdr:nvPicPr>
        <xdr:cNvPr id="2" name="image2.jpeg">
          <a:extLst>
            <a:ext uri="{FF2B5EF4-FFF2-40B4-BE49-F238E27FC236}">
              <a16:creationId xmlns:a16="http://schemas.microsoft.com/office/drawing/2014/main" id="{A94A1FBA-9AEF-4106-A445-9730200C7836}"/>
            </a:ext>
          </a:extLst>
        </xdr:cNvPr>
        <xdr:cNvPicPr/>
      </xdr:nvPicPr>
      <xdr:blipFill>
        <a:blip xmlns:r="http://schemas.openxmlformats.org/officeDocument/2006/relationships" r:embed="rId1" cstate="print"/>
        <a:stretch>
          <a:fillRect/>
        </a:stretch>
      </xdr:blipFill>
      <xdr:spPr>
        <a:xfrm>
          <a:off x="10206988" y="1882140"/>
          <a:ext cx="7778932" cy="46041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9360</xdr:colOff>
      <xdr:row>58</xdr:row>
      <xdr:rowOff>86760</xdr:rowOff>
    </xdr:from>
    <xdr:to>
      <xdr:col>0</xdr:col>
      <xdr:colOff>18720</xdr:colOff>
      <xdr:row>58</xdr:row>
      <xdr:rowOff>86760</xdr:rowOff>
    </xdr:to>
    <xdr:sp macro="" textlink="">
      <xdr:nvSpPr>
        <xdr:cNvPr id="2" name="Line 7">
          <a:extLst>
            <a:ext uri="{FF2B5EF4-FFF2-40B4-BE49-F238E27FC236}">
              <a16:creationId xmlns:a16="http://schemas.microsoft.com/office/drawing/2014/main" id="{492333CC-0162-4D87-94EB-74195CF1089A}"/>
            </a:ext>
          </a:extLst>
        </xdr:cNvPr>
        <xdr:cNvSpPr/>
      </xdr:nvSpPr>
      <xdr:spPr>
        <a:xfrm flipH="1">
          <a:off x="9360" y="10556640"/>
          <a:ext cx="936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58</xdr:row>
      <xdr:rowOff>86760</xdr:rowOff>
    </xdr:from>
    <xdr:to>
      <xdr:col>0</xdr:col>
      <xdr:colOff>18720</xdr:colOff>
      <xdr:row>58</xdr:row>
      <xdr:rowOff>86760</xdr:rowOff>
    </xdr:to>
    <xdr:sp macro="" textlink="">
      <xdr:nvSpPr>
        <xdr:cNvPr id="3" name="Line 8">
          <a:extLst>
            <a:ext uri="{FF2B5EF4-FFF2-40B4-BE49-F238E27FC236}">
              <a16:creationId xmlns:a16="http://schemas.microsoft.com/office/drawing/2014/main" id="{6C13EB1D-CBA3-429B-96FE-AD08CAE6B1B3}"/>
            </a:ext>
          </a:extLst>
        </xdr:cNvPr>
        <xdr:cNvSpPr/>
      </xdr:nvSpPr>
      <xdr:spPr>
        <a:xfrm flipH="1">
          <a:off x="9360" y="10556640"/>
          <a:ext cx="936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58</xdr:row>
      <xdr:rowOff>86760</xdr:rowOff>
    </xdr:from>
    <xdr:to>
      <xdr:col>0</xdr:col>
      <xdr:colOff>18720</xdr:colOff>
      <xdr:row>58</xdr:row>
      <xdr:rowOff>86760</xdr:rowOff>
    </xdr:to>
    <xdr:sp macro="" textlink="">
      <xdr:nvSpPr>
        <xdr:cNvPr id="4" name="Line 9">
          <a:extLst>
            <a:ext uri="{FF2B5EF4-FFF2-40B4-BE49-F238E27FC236}">
              <a16:creationId xmlns:a16="http://schemas.microsoft.com/office/drawing/2014/main" id="{81A259BB-B153-4830-9265-3F1F61F4F4B5}"/>
            </a:ext>
          </a:extLst>
        </xdr:cNvPr>
        <xdr:cNvSpPr/>
      </xdr:nvSpPr>
      <xdr:spPr>
        <a:xfrm flipH="1">
          <a:off x="9360" y="10556640"/>
          <a:ext cx="936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58</xdr:row>
      <xdr:rowOff>86760</xdr:rowOff>
    </xdr:from>
    <xdr:to>
      <xdr:col>0</xdr:col>
      <xdr:colOff>18720</xdr:colOff>
      <xdr:row>58</xdr:row>
      <xdr:rowOff>86760</xdr:rowOff>
    </xdr:to>
    <xdr:sp macro="" textlink="">
      <xdr:nvSpPr>
        <xdr:cNvPr id="5" name="Line 10">
          <a:extLst>
            <a:ext uri="{FF2B5EF4-FFF2-40B4-BE49-F238E27FC236}">
              <a16:creationId xmlns:a16="http://schemas.microsoft.com/office/drawing/2014/main" id="{CABD9700-44CA-4EA8-AE59-D47E5306C8DB}"/>
            </a:ext>
          </a:extLst>
        </xdr:cNvPr>
        <xdr:cNvSpPr/>
      </xdr:nvSpPr>
      <xdr:spPr>
        <a:xfrm flipH="1">
          <a:off x="9360" y="10556640"/>
          <a:ext cx="936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58</xdr:row>
      <xdr:rowOff>86760</xdr:rowOff>
    </xdr:from>
    <xdr:to>
      <xdr:col>0</xdr:col>
      <xdr:colOff>18720</xdr:colOff>
      <xdr:row>58</xdr:row>
      <xdr:rowOff>86760</xdr:rowOff>
    </xdr:to>
    <xdr:sp macro="" textlink="">
      <xdr:nvSpPr>
        <xdr:cNvPr id="6" name="Line 11">
          <a:extLst>
            <a:ext uri="{FF2B5EF4-FFF2-40B4-BE49-F238E27FC236}">
              <a16:creationId xmlns:a16="http://schemas.microsoft.com/office/drawing/2014/main" id="{DC915F92-46CF-4625-AE98-4A12FF3F7813}"/>
            </a:ext>
          </a:extLst>
        </xdr:cNvPr>
        <xdr:cNvSpPr/>
      </xdr:nvSpPr>
      <xdr:spPr>
        <a:xfrm flipH="1">
          <a:off x="9360" y="10556640"/>
          <a:ext cx="936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58</xdr:row>
      <xdr:rowOff>86760</xdr:rowOff>
    </xdr:from>
    <xdr:to>
      <xdr:col>0</xdr:col>
      <xdr:colOff>18720</xdr:colOff>
      <xdr:row>58</xdr:row>
      <xdr:rowOff>86760</xdr:rowOff>
    </xdr:to>
    <xdr:sp macro="" textlink="">
      <xdr:nvSpPr>
        <xdr:cNvPr id="7" name="Line 12">
          <a:extLst>
            <a:ext uri="{FF2B5EF4-FFF2-40B4-BE49-F238E27FC236}">
              <a16:creationId xmlns:a16="http://schemas.microsoft.com/office/drawing/2014/main" id="{496B2742-1354-4043-8E8F-99554C7DF569}"/>
            </a:ext>
          </a:extLst>
        </xdr:cNvPr>
        <xdr:cNvSpPr/>
      </xdr:nvSpPr>
      <xdr:spPr>
        <a:xfrm flipH="1">
          <a:off x="9360" y="10556640"/>
          <a:ext cx="936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programas\PATO%20-%20BR%20-%20425%20aditiv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PATO%20-%20BR%20-%20425%20aditiv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ugusta\Atp\Documents%20and%20Settings\Renato\Desktop\Pre&#231;os%20Revisados-OAE-SEPLANE-(25-11-04)-fin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SEVERINO\SINAPI\TABELA_SINAPI_2019\SINAPI_09-2019_SITE\04_DELEGACIA%20DPCA\CONSTRU&#199;&#195;O%20DO%20CENTRO%20DE%20ATENDIMENTO%20&#192;%20CRIAN&#199;A%20E%20AO%20ADOLESCENTE_PDF\PLANILHA_MULTIPLA_V3_05\PLANILHA%20M&#218;LTIPLA%20V3.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MOU%20-%20Projetos%20e%20Urbanismo/PAVIMENTA&#199;&#195;O%20PANA%202014/PANA%2003-2014/servidor/Meus%20Documentos/FV-DN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docs.live.net/SMOU%20-%20Projetos%20e%20Urbanismo/PAVIMENTA&#199;&#195;O%20PANA%202014/PANA%2003-2014/servidor/Meus%20Documentos/FV-DNE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SMOU%20-%20Projetos%20e%20Urbanismo/PAVIMENTA&#199;&#195;O%20PANA%202014/PANA%2003-2014/servidor/0798/TECNICO/TEACOMP/LOTE06/P09/P10/RELAT6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SMOU%20-%20Projetos%20e%20Urbanismo/PAVIMENTA&#199;&#195;O%20PANA%202014/PANA%2003-2014/servidor/0798/TECNICO/TEACOMP/LOTE06/P09/P10/RELAT6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OR&#199;AMENTO_SEVERINO\SINAPI\ARQUIVOS%20SINAPI\Planilha%20multipla_Severino\Desonerado\Desonerad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aguaribe\c\TEMP\Fabio\Campanario_agua\Campanario\Agua\Volume4e5\Memorial-Orcamneto\Orc_Automacao%20agu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MOU%20-%20Projetos%20e%20Urbanismo/PAVIMENTA&#199;&#195;O%20PANA%202014/PANA%2003-2014/projetos/Projeto%20Alvorada/Projeto%20B&#225;sico%20Croat&#225;/&#193;gua/quadros/Orca_Esgoto_Col&#244;nia%202a%20ETAP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d.docs.live.net/SMOU%20-%20Projetos%20e%20Urbanismo/PAVIMENTA&#199;&#195;O%20PANA%202014/PANA%2003-2014/projetos/Projeto%20Alvorada/Projeto%20B&#225;sico%20Croat&#225;/&#193;gua/quadros/Orca_Esgoto_Col&#244;nia%202a%20ETAPA.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Documentos\Desktop\CONSTRU&#199;&#195;O%20DE%20QUADRA_MARIA%20DAS%20NEVES%20REZEND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IVERSOS\SINAPI\TABELA_SINAPI_2019\SINAPI_10-2019_SITE\OR&#199;AMENTO_MODELO_%2010-2019.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C.U.%20LOT"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MOU%20-%20Projetos%20e%20Urbanismo/PAVIMENTA&#199;&#195;O%20PANA%202014/PANA%2003-2014/projetos/Projeto%20Alvorada/Projeto%20B&#225;sico%20Croat&#225;/&#193;gua/Quantitativos/Or&#231;amento%20&#193;gua%20Croat&#22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d.docs.live.net/SMOU%20-%20Projetos%20e%20Urbanismo/PAVIMENTA&#199;&#195;O%20PANA%202014/PANA%2003-2014/projetos/Projeto%20Alvorada/Projeto%20B&#225;sico%20Croat&#225;/&#193;gua/Quantitativos/Or&#231;amento%20&#193;gua%20Croat&#225;.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C.B"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Escola%20Nova%20Esperan&#231;a%20Bonfim\Servi&#231;os%20Complementares%20Escola%20Nova%20Esperan&#231;a_%20LICITA&#199;&#195;O\C&#211;PIA%20DE%20PROPOSTAS\seinf\1Otimiza\banco%20dados%20otimiza\PINI.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Escola%20Nova%20Esperan&#231;a%20Bonfim\Servi&#231;os%20Complementares%20Escola%20Nova%20Esperan&#231;a_%20LICITA&#199;&#195;O\C&#211;PIA%20DE%20PROPOSTAS\seinf\Or&#231;amento%20Expresso%20-%20Exempl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SMOU%20-%20Projetos%20e%20Urbanismo/PAVIMENTA&#199;&#195;O%20PANA%202014/PANA%2003-2014/servidor/Meus%20documentos/EGESA/Br-482mg/Volume2/CANAA.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d.docs.live.net/SMOU%20-%20Projetos%20e%20Urbanismo/PAVIMENTA&#199;&#195;O%20PANA%202014/PANA%2003-2014/servidor/Meus%20documentos/EGESA/Br-482mg/Volume2/CANA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p\programas\Documents%20and%20Settings\C%20arlos%20%20Machado\My%20Documents\Disco%201\BR-262-MS(3)\Anexos%20PGQ.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SEVERINO\OR&#199;AMENTOS_2019\04_DELEGACIA%20DPCA\CONSTRU&#199;&#195;O%20DO%20CENTRO%20DE%20ATENDIMENTO%20&#192;%20CRIAN&#199;A%20E%20AO%20ADOLESCENTE_PDF\PLANILHA_MULTIPLA_V3_05%20-%2008-2019%20-%20ATUAL\PLANILHA%20M&#218;LTIPLA%20V3.0.5_DP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 val="1-_QUADRO_DE_QUANTIDADE_(2)"/>
      <sheetName val="Transporte_5m³"/>
      <sheetName val="Transporte_4m³"/>
      <sheetName val="Transporte_4t"/>
      <sheetName val="Transporte_Mat__Frio"/>
      <sheetName val="Cronograma_(2)"/>
      <sheetName val="ESTUDO_PREÇOS"/>
      <sheetName val="BANCO"/>
      <sheetName val="Índices_de_Reajustamento"/>
      <sheetName val="PROJETO"/>
      <sheetName val="Índices de Reajustamento"/>
      <sheetName val="Plan1"/>
      <sheetName val="1-1"/>
      <sheetName val="Equipamentos"/>
      <sheetName val="Orçamentá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 val="1-_QUADRO_DE_QUANTIDADE_(2)"/>
      <sheetName val="Transporte_5m³"/>
      <sheetName val="Transporte_4m³"/>
      <sheetName val="Transporte_4t"/>
      <sheetName val="Transporte_Mat__Frio"/>
      <sheetName val="Cronograma_(2)"/>
      <sheetName val="ESTUDO_PREÇOS"/>
      <sheetName val="BANCO"/>
      <sheetName val="Índices_de_Reajustamento"/>
      <sheetName val="PROJETO"/>
      <sheetName val="PATO - BR - 425 aditivo"/>
      <sheetName val="DG"/>
      <sheetName val="Dados"/>
      <sheetName val="Plan1"/>
      <sheetName val="AUX."/>
      <sheetName val="Real"/>
      <sheetName val="Calendário"/>
      <sheetName val="1-_QUADRO_DE_QUANTIDADE_(2)1"/>
      <sheetName val="Transporte_5m³1"/>
      <sheetName val="Transporte_4m³1"/>
      <sheetName val="Transporte_4t1"/>
      <sheetName val="Transporte_Mat__Frio1"/>
      <sheetName val="Cronograma_(2)1"/>
      <sheetName val="ESTUDO_PREÇOS1"/>
      <sheetName val="SERVIÇOS"/>
      <sheetName val="Teor"/>
      <sheetName val="INVENTÁRIO"/>
      <sheetName val="Orçamentária"/>
      <sheetName val="Conversão"/>
      <sheetName val="ORÇAMENTO"/>
      <sheetName val="PT"/>
      <sheetName val="COMPOSIÇÕES"/>
      <sheetName val="CUSTO_EQP-VTR"/>
      <sheetName val="ÍNDICE"/>
      <sheetName val="TapaBuraco"/>
      <sheetName val="Resumo Vertical"/>
      <sheetName val="Equipamentos"/>
      <sheetName val="1-_QUADRO_DE_QUANTIDADE_(2)2"/>
      <sheetName val="Transporte_5m³2"/>
      <sheetName val="Transporte_4m³2"/>
      <sheetName val="Transporte_4t2"/>
      <sheetName val="Transporte_Mat__Frio2"/>
      <sheetName val="Cronograma_(2)2"/>
      <sheetName val="ESTUDO_PREÇOS2"/>
      <sheetName val="1-_QUADRO_DE_QUANTIDADE_(2)3"/>
      <sheetName val="Transporte_5m³3"/>
      <sheetName val="Transporte_4m³3"/>
      <sheetName val="Transporte_4t3"/>
      <sheetName val="Transporte_Mat__Frio3"/>
      <sheetName val="Cronograma_(2)3"/>
      <sheetName val="ESTUDO_PREÇOS3"/>
      <sheetName val="1-_QUADRO_DE_QUANTIDADE_(2)4"/>
      <sheetName val="Transporte_5m³4"/>
      <sheetName val="Transporte_4m³4"/>
      <sheetName val="Transporte_4t4"/>
      <sheetName val="Transporte_Mat__Frio4"/>
      <sheetName val="Cronograma_(2)4"/>
      <sheetName val="ESTUDO_PREÇOS4"/>
      <sheetName val="1-_QUADRO_DE_QUANTIDADE_(2)5"/>
      <sheetName val="Transporte_5m³5"/>
      <sheetName val="Transporte_4m³5"/>
      <sheetName val="Transporte_4t5"/>
      <sheetName val="Transporte_Mat__Frio5"/>
      <sheetName val="Cronograma_(2)5"/>
      <sheetName val="ESTUDO_PREÇOS5"/>
      <sheetName val="dez00"/>
      <sheetName val="PLMUSEU"/>
      <sheetName val="QuQuant"/>
      <sheetName val="Paulo de Carvalh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OAE"/>
      <sheetName val="OAE"/>
      <sheetName val="NOVAS "/>
      <sheetName val="RESTAURAÇÃO "/>
      <sheetName val="Transp"/>
      <sheetName val="F.Transporte (2)"/>
      <sheetName val="F.Transport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SUMÁRIO"/>
      <sheetName val="CRONOGRAMA"/>
      <sheetName val="BDI(CONST)"/>
      <sheetName val="BDI(DIF)"/>
      <sheetName val="LS"/>
      <sheetName val="SINTETICO ABR-19"/>
      <sheetName val="TABELA ABR-19"/>
      <sheetName val="ANALITICO ABR-19"/>
      <sheetName val="INSUMOS ABR-19"/>
      <sheetName val="COMP ABR-19"/>
      <sheetName val="COT-VOLARE"/>
      <sheetName val="MEM.CALC"/>
      <sheetName val="CURVA-ABC"/>
      <sheetName val="Comp-Anal"/>
      <sheetName val="ORÇA_SEINF"/>
      <sheetName val="DECLARAÇÃO"/>
      <sheetName val="Orça_Descritivo"/>
      <sheetName val="QUANTITATIVO"/>
      <sheetName val="COTAÇÕES_"/>
      <sheetName val="MENU"/>
      <sheetName val="DADOS"/>
      <sheetName val="NOVO"/>
      <sheetName val="BDI"/>
      <sheetName val="ORÇAMENTO"/>
      <sheetName val="CÁLCULO"/>
      <sheetName val="EVENTOS"/>
      <sheetName val="CRONO"/>
      <sheetName val="CRONOPLE"/>
      <sheetName val="PLE"/>
      <sheetName val="QCI"/>
      <sheetName val="BM"/>
      <sheetName val="RRE"/>
      <sheetName val="OFÍCIO"/>
      <sheetName val="PLANILHA MÚLTIPLA V3.0.5"/>
      <sheetName val="SINTETICO MAI-19"/>
      <sheetName val="ANALITICO MAI-19"/>
      <sheetName val="INSUMOS MAI-19"/>
      <sheetName val="Composições"/>
      <sheetName val="TABELA MAI-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J1" t="str">
            <v>PM</v>
          </cell>
        </row>
        <row r="3">
          <cell r="O3">
            <v>1</v>
          </cell>
        </row>
        <row r="4">
          <cell r="O4">
            <v>2</v>
          </cell>
        </row>
      </sheetData>
      <sheetData sheetId="21" refreshError="1">
        <row r="2">
          <cell r="J2" t="str">
            <v>Itens de Investimento</v>
          </cell>
          <cell r="K2" t="str">
            <v>Unidades habitacionais</v>
          </cell>
          <cell r="L2">
            <v>3</v>
          </cell>
          <cell r="M2" t="str">
            <v>Equipamentos comunitários</v>
          </cell>
          <cell r="N2">
            <v>6</v>
          </cell>
          <cell r="O2" t="str">
            <v>Pavimentação</v>
          </cell>
          <cell r="P2">
            <v>6</v>
          </cell>
          <cell r="Q2" t="str">
            <v xml:space="preserve">Drenagem </v>
          </cell>
          <cell r="R2">
            <v>6</v>
          </cell>
          <cell r="S2" t="str">
            <v>Abastecimento de água</v>
          </cell>
          <cell r="T2">
            <v>11</v>
          </cell>
          <cell r="U2" t="str">
            <v>Esgotamento sanitário</v>
          </cell>
          <cell r="V2">
            <v>8</v>
          </cell>
          <cell r="W2" t="str">
            <v>Energia elétrica e iluminação pública</v>
          </cell>
          <cell r="X2">
            <v>4</v>
          </cell>
          <cell r="Y2" t="str">
            <v>Coleta e tratamento de resíduos sólidos</v>
          </cell>
          <cell r="Z2">
            <v>6</v>
          </cell>
          <cell r="AA2" t="str">
            <v xml:space="preserve">Contenção e estabilização de encostas </v>
          </cell>
          <cell r="AB2">
            <v>2</v>
          </cell>
          <cell r="AC2" t="str">
            <v>Regularização fundiária</v>
          </cell>
          <cell r="AD2">
            <v>2</v>
          </cell>
          <cell r="AE2" t="str">
            <v>Aquisição de terreno</v>
          </cell>
          <cell r="AF2">
            <v>2</v>
          </cell>
          <cell r="AG2" t="str">
            <v>Aquisição de equipamentos e insumos</v>
          </cell>
          <cell r="AH2">
            <v>1</v>
          </cell>
          <cell r="AI2" t="str">
            <v>Elaboração de estudos e projetos</v>
          </cell>
          <cell r="AJ2">
            <v>1</v>
          </cell>
          <cell r="AK2" t="str">
            <v>Instrumentos e ações em planejamento e gestão pública</v>
          </cell>
          <cell r="AL2">
            <v>1</v>
          </cell>
          <cell r="AM2" t="str">
            <v>Ações complementares às obras</v>
          </cell>
          <cell r="AN2">
            <v>3</v>
          </cell>
          <cell r="AO2" t="str">
            <v>Gerenciamento</v>
          </cell>
          <cell r="AP2">
            <v>1</v>
          </cell>
          <cell r="AQ2" t="str">
            <v>Trabalho social</v>
          </cell>
          <cell r="AR2">
            <v>4</v>
          </cell>
        </row>
        <row r="3">
          <cell r="J3" t="str">
            <v>Unidades habitacionais</v>
          </cell>
        </row>
        <row r="4">
          <cell r="F4" t="str">
            <v>OGU</v>
          </cell>
          <cell r="J4" t="str">
            <v>Equipamentos comunitários</v>
          </cell>
        </row>
        <row r="5">
          <cell r="F5" t="str">
            <v>GOVERNO DO ESTADO DE RORAIMA</v>
          </cell>
          <cell r="J5" t="str">
            <v>Pavimentação</v>
          </cell>
        </row>
        <row r="6">
          <cell r="F6" t="str">
            <v>BOA VISTA/RR</v>
          </cell>
          <cell r="J6" t="str">
            <v xml:space="preserve">Drenagem </v>
          </cell>
        </row>
        <row r="7">
          <cell r="F7" t="str">
            <v>1062.267-60</v>
          </cell>
          <cell r="J7" t="str">
            <v>Abastecimento de água</v>
          </cell>
        </row>
        <row r="8">
          <cell r="F8" t="str">
            <v>880278</v>
          </cell>
          <cell r="J8" t="str">
            <v>Esgotamento sanitário</v>
          </cell>
        </row>
        <row r="9">
          <cell r="F9">
            <v>1986388.89</v>
          </cell>
          <cell r="J9" t="str">
            <v>Energia elétrica e iluminação pública</v>
          </cell>
        </row>
        <row r="10">
          <cell r="F10">
            <v>78210</v>
          </cell>
          <cell r="J10" t="str">
            <v>Coleta e tratamento de resíduos sólidos</v>
          </cell>
        </row>
        <row r="11">
          <cell r="F11">
            <v>3.7881449999999997E-2</v>
          </cell>
          <cell r="J11" t="str">
            <v xml:space="preserve">Contenção e estabilização de encostas </v>
          </cell>
        </row>
        <row r="12">
          <cell r="J12" t="str">
            <v>Regularização fundiária</v>
          </cell>
        </row>
        <row r="13">
          <cell r="J13" t="str">
            <v>Aquisição de terreno</v>
          </cell>
        </row>
        <row r="14">
          <cell r="J14" t="str">
            <v>Aquisição de equipamentos e insumos</v>
          </cell>
        </row>
        <row r="15">
          <cell r="J15" t="str">
            <v>Elaboração de estudos e projetos</v>
          </cell>
        </row>
        <row r="16">
          <cell r="F16" t="str">
            <v>CONSTRUÇÃO DO CENTRO DE ATENDIMENTO À CRIANÇA E AO ADOLESCENTE, COMPOSTO PELA DELEGACIA DE PROTEÇÃO À CRIANÇA E AO ADOLESCENTE – DPCA E PELA DELEGACIA DE DEFESA DA INFÂNCIA E JUVENTUDE - DDIJ</v>
          </cell>
          <cell r="J16" t="str">
            <v>Instrumentos e ações em planejamento e gestão pública</v>
          </cell>
        </row>
        <row r="17">
          <cell r="F17" t="str">
            <v>CONSTRUÇÃO DO CENTRO DE ATENDIMENTO À CRIANÇA E AO ADOLESCENTE, COMPOSTO PELA DELEGACIA DE PROTEÇÃO À CRIANÇA E AO ADOLESCENTE – DPCA E PELA DELEGACIA DE DEFESA DA INFÂNCIA E JUVENTUDE - DDIJ</v>
          </cell>
          <cell r="J17" t="str">
            <v>Ações complementares às obras</v>
          </cell>
        </row>
        <row r="18">
          <cell r="F18" t="str">
            <v>NÃO DESONERADO</v>
          </cell>
          <cell r="J18" t="str">
            <v>Gerenciamento</v>
          </cell>
        </row>
        <row r="19">
          <cell r="J19" t="str">
            <v>Trabalho social</v>
          </cell>
        </row>
        <row r="22">
          <cell r="F22" t="str">
            <v>SEVERINO LEITE DE CALDAS NETO</v>
          </cell>
        </row>
        <row r="23">
          <cell r="F23" t="str">
            <v>040099599-9</v>
          </cell>
        </row>
        <row r="24">
          <cell r="F24" t="str">
            <v>RR20190057125</v>
          </cell>
        </row>
      </sheetData>
      <sheetData sheetId="22" refreshError="1"/>
      <sheetData sheetId="23" refreshError="1">
        <row r="29">
          <cell r="S29">
            <v>0.22309999999999999</v>
          </cell>
        </row>
        <row r="138">
          <cell r="A138" t="str">
            <v>(SELECIONAR)</v>
          </cell>
        </row>
        <row r="139">
          <cell r="A139" t="str">
            <v>Construção e Reforma de Edifícios</v>
          </cell>
        </row>
        <row r="140">
          <cell r="A140" t="str">
            <v>Construção de Praças Urbanas, Rodovias, Ferrovias e recapeamento e pavimentação de vias urbanas</v>
          </cell>
        </row>
        <row r="141">
          <cell r="A141" t="str">
            <v>Construção de Redes de Abastecimento de Água, Coleta de Esgoto</v>
          </cell>
        </row>
        <row r="142">
          <cell r="A142" t="str">
            <v>Construção e Manutenção de Estações e Redes de Distribuição de Energia Elétrica</v>
          </cell>
        </row>
        <row r="143">
          <cell r="A143" t="str">
            <v>Obras Portuárias, Marítimas e Fluviais</v>
          </cell>
        </row>
        <row r="144">
          <cell r="A144" t="str">
            <v>Fornecimento de Materiais e Equipamentos (aquisição indireta - em conjunto com licitação de obras)</v>
          </cell>
        </row>
        <row r="145">
          <cell r="A145" t="str">
            <v>Fornecimento de Materiais e Equipamentos (aquisição direta)</v>
          </cell>
        </row>
        <row r="146">
          <cell r="A146" t="str">
            <v>Estudos e Projetos, Planos e Gerenciamento e outros correlatos</v>
          </cell>
        </row>
      </sheetData>
      <sheetData sheetId="24" refreshError="1">
        <row r="1">
          <cell r="R1" t="str">
            <v>PO - PLANILHA ORÇAMENTÁRIA</v>
          </cell>
        </row>
        <row r="8">
          <cell r="F8" t="str">
            <v>'[Referência 05-2019.xls]Banco'!$a5:$a$65536</v>
          </cell>
          <cell r="AF8" t="b">
            <v>1</v>
          </cell>
        </row>
        <row r="10">
          <cell r="AF10" t="b">
            <v>1</v>
          </cell>
        </row>
        <row r="11">
          <cell r="AF11" t="b">
            <v>1</v>
          </cell>
        </row>
        <row r="15">
          <cell r="M15" t="str">
            <v>LOTE</v>
          </cell>
          <cell r="X15">
            <v>2000972.13</v>
          </cell>
          <cell r="Z15" t="str">
            <v/>
          </cell>
          <cell r="AA15">
            <v>75836.84372699997</v>
          </cell>
          <cell r="AB15">
            <v>0</v>
          </cell>
        </row>
        <row r="16">
          <cell r="X16">
            <v>2000972.13</v>
          </cell>
          <cell r="Z16" t="str">
            <v/>
          </cell>
          <cell r="AA16">
            <v>75836.84372699997</v>
          </cell>
          <cell r="AB16">
            <v>0</v>
          </cell>
        </row>
        <row r="17">
          <cell r="X17">
            <v>137271.38</v>
          </cell>
          <cell r="Z17" t="str">
            <v/>
          </cell>
          <cell r="AA17">
            <v>5202.5853019999995</v>
          </cell>
          <cell r="AB17">
            <v>0</v>
          </cell>
        </row>
        <row r="18">
          <cell r="X18">
            <v>37980.129999999997</v>
          </cell>
          <cell r="Z18" t="str">
            <v/>
          </cell>
          <cell r="AA18">
            <v>1439.4469270000002</v>
          </cell>
          <cell r="AB18">
            <v>0</v>
          </cell>
        </row>
        <row r="19">
          <cell r="X19">
            <v>2363.2199999999998</v>
          </cell>
          <cell r="Z19" t="str">
            <v>RA</v>
          </cell>
          <cell r="AA19">
            <v>89.566038000000006</v>
          </cell>
          <cell r="AB19">
            <v>0</v>
          </cell>
        </row>
        <row r="20">
          <cell r="X20">
            <v>11332.62</v>
          </cell>
          <cell r="Z20" t="str">
            <v>RA</v>
          </cell>
          <cell r="AA20">
            <v>429.50629800000007</v>
          </cell>
          <cell r="AB20">
            <v>0</v>
          </cell>
        </row>
        <row r="21">
          <cell r="X21">
            <v>5870.63</v>
          </cell>
          <cell r="Z21" t="str">
            <v>RA</v>
          </cell>
          <cell r="AA21">
            <v>222.49687700000001</v>
          </cell>
          <cell r="AB21">
            <v>0</v>
          </cell>
        </row>
        <row r="22">
          <cell r="X22">
            <v>11092.08</v>
          </cell>
          <cell r="Z22" t="str">
            <v>RA</v>
          </cell>
          <cell r="AA22">
            <v>420.38983200000001</v>
          </cell>
          <cell r="AB22">
            <v>0</v>
          </cell>
        </row>
        <row r="23">
          <cell r="X23">
            <v>1658.28</v>
          </cell>
          <cell r="Z23" t="str">
            <v>RA</v>
          </cell>
          <cell r="AA23">
            <v>62.848812000000002</v>
          </cell>
          <cell r="AB23">
            <v>0</v>
          </cell>
        </row>
        <row r="24">
          <cell r="X24">
            <v>1595.37</v>
          </cell>
          <cell r="Z24" t="str">
            <v>RA</v>
          </cell>
          <cell r="AA24">
            <v>60.464523</v>
          </cell>
          <cell r="AB24">
            <v>0</v>
          </cell>
        </row>
        <row r="25">
          <cell r="X25">
            <v>4067.93</v>
          </cell>
          <cell r="Z25" t="str">
            <v>RA</v>
          </cell>
          <cell r="AA25">
            <v>154.17454700000002</v>
          </cell>
          <cell r="AB25">
            <v>0</v>
          </cell>
        </row>
        <row r="26">
          <cell r="X26">
            <v>93743.15</v>
          </cell>
          <cell r="Z26" t="str">
            <v/>
          </cell>
          <cell r="AA26">
            <v>3552.8653850000001</v>
          </cell>
          <cell r="AB26">
            <v>0</v>
          </cell>
        </row>
        <row r="27">
          <cell r="X27">
            <v>93743.15</v>
          </cell>
          <cell r="Z27" t="str">
            <v>RA</v>
          </cell>
          <cell r="AA27">
            <v>3552.8653850000001</v>
          </cell>
          <cell r="AB27">
            <v>0</v>
          </cell>
        </row>
        <row r="28">
          <cell r="X28">
            <v>5548.1</v>
          </cell>
          <cell r="Z28" t="str">
            <v/>
          </cell>
          <cell r="AA28">
            <v>210.27299000000002</v>
          </cell>
          <cell r="AB28">
            <v>0</v>
          </cell>
        </row>
        <row r="29">
          <cell r="X29">
            <v>280.62</v>
          </cell>
          <cell r="Z29" t="str">
            <v>RA</v>
          </cell>
          <cell r="AA29">
            <v>10.635498000000002</v>
          </cell>
          <cell r="AB29">
            <v>0</v>
          </cell>
        </row>
        <row r="30">
          <cell r="X30">
            <v>4520.71</v>
          </cell>
          <cell r="Z30" t="str">
            <v>RA</v>
          </cell>
          <cell r="AA30">
            <v>171.33490900000001</v>
          </cell>
          <cell r="AB30">
            <v>0</v>
          </cell>
        </row>
        <row r="31">
          <cell r="X31">
            <v>189.53</v>
          </cell>
          <cell r="Z31" t="str">
            <v>RA</v>
          </cell>
          <cell r="AA31">
            <v>7.1831870000000002</v>
          </cell>
          <cell r="AB31">
            <v>0</v>
          </cell>
        </row>
        <row r="32">
          <cell r="X32">
            <v>557.24</v>
          </cell>
          <cell r="Z32" t="str">
            <v>RA</v>
          </cell>
          <cell r="AA32">
            <v>21.119396000000002</v>
          </cell>
          <cell r="AB32">
            <v>0</v>
          </cell>
        </row>
        <row r="33">
          <cell r="X33">
            <v>103343.48</v>
          </cell>
          <cell r="Z33" t="str">
            <v/>
          </cell>
          <cell r="AA33">
            <v>3916.7178920000006</v>
          </cell>
          <cell r="AB33">
            <v>0</v>
          </cell>
        </row>
        <row r="34">
          <cell r="X34">
            <v>869.04</v>
          </cell>
          <cell r="Z34" t="str">
            <v/>
          </cell>
          <cell r="AA34">
            <v>32.936616000000001</v>
          </cell>
          <cell r="AB34">
            <v>0</v>
          </cell>
        </row>
        <row r="35">
          <cell r="X35">
            <v>869.04</v>
          </cell>
          <cell r="Z35" t="str">
            <v>RA</v>
          </cell>
          <cell r="AA35">
            <v>32.936616000000001</v>
          </cell>
          <cell r="AB35">
            <v>0</v>
          </cell>
        </row>
        <row r="36">
          <cell r="X36">
            <v>2747.34</v>
          </cell>
          <cell r="Z36" t="str">
            <v/>
          </cell>
          <cell r="AA36">
            <v>104.12418600000001</v>
          </cell>
          <cell r="AB36">
            <v>0</v>
          </cell>
        </row>
        <row r="37">
          <cell r="X37">
            <v>1500.26</v>
          </cell>
          <cell r="Z37" t="str">
            <v>RA</v>
          </cell>
          <cell r="AA37">
            <v>56.859854000000006</v>
          </cell>
          <cell r="AB37">
            <v>0</v>
          </cell>
        </row>
        <row r="38">
          <cell r="X38">
            <v>1019.2</v>
          </cell>
          <cell r="Z38" t="str">
            <v>RA</v>
          </cell>
          <cell r="AA38">
            <v>38.627680000000005</v>
          </cell>
          <cell r="AB38">
            <v>0</v>
          </cell>
        </row>
        <row r="39">
          <cell r="X39">
            <v>227.88</v>
          </cell>
          <cell r="Z39" t="str">
            <v>RA</v>
          </cell>
          <cell r="AA39">
            <v>8.6366519999999998</v>
          </cell>
          <cell r="AB39">
            <v>0</v>
          </cell>
        </row>
        <row r="40">
          <cell r="X40">
            <v>21685.23</v>
          </cell>
          <cell r="Z40" t="str">
            <v/>
          </cell>
          <cell r="AA40">
            <v>821.87021699999991</v>
          </cell>
          <cell r="AB40">
            <v>0</v>
          </cell>
        </row>
        <row r="41">
          <cell r="X41">
            <v>1113.95</v>
          </cell>
          <cell r="Z41" t="str">
            <v/>
          </cell>
          <cell r="AA41">
            <v>42.218705000000007</v>
          </cell>
          <cell r="AB41">
            <v>0</v>
          </cell>
        </row>
        <row r="42">
          <cell r="X42">
            <v>1113.95</v>
          </cell>
          <cell r="Z42" t="str">
            <v>RA</v>
          </cell>
          <cell r="AA42">
            <v>42.218705000000007</v>
          </cell>
          <cell r="AB42">
            <v>0</v>
          </cell>
        </row>
        <row r="43">
          <cell r="X43">
            <v>6537.89</v>
          </cell>
          <cell r="Z43" t="str">
            <v/>
          </cell>
          <cell r="AA43">
            <v>247.78603100000001</v>
          </cell>
          <cell r="AB43">
            <v>0</v>
          </cell>
        </row>
        <row r="44">
          <cell r="X44">
            <v>2474.14</v>
          </cell>
          <cell r="Z44" t="str">
            <v>RA</v>
          </cell>
          <cell r="AA44">
            <v>93.769906000000006</v>
          </cell>
          <cell r="AB44">
            <v>0</v>
          </cell>
        </row>
        <row r="45">
          <cell r="X45">
            <v>690.9</v>
          </cell>
          <cell r="Z45" t="str">
            <v>RA</v>
          </cell>
          <cell r="AA45">
            <v>26.185110000000002</v>
          </cell>
          <cell r="AB45">
            <v>0</v>
          </cell>
        </row>
        <row r="46">
          <cell r="X46">
            <v>1162.92</v>
          </cell>
          <cell r="Z46" t="str">
            <v>RA</v>
          </cell>
          <cell r="AA46">
            <v>44.07466800000001</v>
          </cell>
          <cell r="AB46">
            <v>0</v>
          </cell>
        </row>
        <row r="47">
          <cell r="X47">
            <v>2209.9299999999998</v>
          </cell>
          <cell r="Z47" t="str">
            <v>RA</v>
          </cell>
          <cell r="AA47">
            <v>83.756347000000005</v>
          </cell>
          <cell r="AB47">
            <v>0</v>
          </cell>
        </row>
        <row r="48">
          <cell r="X48">
            <v>5350.08</v>
          </cell>
          <cell r="Z48" t="str">
            <v/>
          </cell>
          <cell r="AA48">
            <v>202.76803200000003</v>
          </cell>
          <cell r="AB48">
            <v>0</v>
          </cell>
        </row>
        <row r="49">
          <cell r="X49">
            <v>647.23</v>
          </cell>
          <cell r="Z49" t="str">
            <v>RA</v>
          </cell>
          <cell r="AA49">
            <v>24.530017000000004</v>
          </cell>
          <cell r="AB49">
            <v>0</v>
          </cell>
        </row>
        <row r="50">
          <cell r="X50">
            <v>169.87</v>
          </cell>
          <cell r="Z50" t="str">
            <v>RA</v>
          </cell>
          <cell r="AA50">
            <v>6.438073000000001</v>
          </cell>
          <cell r="AB50">
            <v>0</v>
          </cell>
        </row>
        <row r="51">
          <cell r="X51">
            <v>1412.96</v>
          </cell>
          <cell r="Z51" t="str">
            <v>RA</v>
          </cell>
          <cell r="AA51">
            <v>53.551184000000006</v>
          </cell>
          <cell r="AB51">
            <v>0</v>
          </cell>
        </row>
        <row r="52">
          <cell r="X52">
            <v>2307.38</v>
          </cell>
          <cell r="Z52" t="str">
            <v>RA</v>
          </cell>
          <cell r="AA52">
            <v>87.449702000000016</v>
          </cell>
          <cell r="AB52">
            <v>0</v>
          </cell>
        </row>
        <row r="53">
          <cell r="X53">
            <v>812.64</v>
          </cell>
          <cell r="Z53" t="str">
            <v>RA</v>
          </cell>
          <cell r="AA53">
            <v>30.799056000000004</v>
          </cell>
          <cell r="AB53">
            <v>0</v>
          </cell>
        </row>
        <row r="54">
          <cell r="X54">
            <v>7959.18</v>
          </cell>
          <cell r="Z54" t="str">
            <v/>
          </cell>
          <cell r="AA54">
            <v>301.65292199999999</v>
          </cell>
          <cell r="AB54">
            <v>0</v>
          </cell>
        </row>
        <row r="55">
          <cell r="X55">
            <v>1395.9</v>
          </cell>
          <cell r="Z55" t="str">
            <v>RA</v>
          </cell>
          <cell r="AA55">
            <v>52.904610000000005</v>
          </cell>
          <cell r="AB55">
            <v>0</v>
          </cell>
        </row>
        <row r="56">
          <cell r="X56">
            <v>366.37</v>
          </cell>
          <cell r="Z56" t="str">
            <v>RA</v>
          </cell>
          <cell r="AA56">
            <v>13.885423000000001</v>
          </cell>
          <cell r="AB56">
            <v>0</v>
          </cell>
        </row>
        <row r="57">
          <cell r="X57">
            <v>2485.7800000000002</v>
          </cell>
          <cell r="Z57" t="str">
            <v>RA</v>
          </cell>
          <cell r="AA57">
            <v>94.211062000000013</v>
          </cell>
          <cell r="AB57">
            <v>0</v>
          </cell>
        </row>
        <row r="58">
          <cell r="X58">
            <v>1695.6</v>
          </cell>
          <cell r="Z58" t="str">
            <v>RA</v>
          </cell>
          <cell r="AA58">
            <v>64.263239999999996</v>
          </cell>
          <cell r="AB58">
            <v>0</v>
          </cell>
        </row>
        <row r="59">
          <cell r="X59">
            <v>2015.53</v>
          </cell>
          <cell r="Z59" t="str">
            <v>RA</v>
          </cell>
          <cell r="AA59">
            <v>76.388587000000001</v>
          </cell>
          <cell r="AB59">
            <v>0</v>
          </cell>
        </row>
        <row r="60">
          <cell r="X60">
            <v>724.13</v>
          </cell>
          <cell r="Z60" t="str">
            <v/>
          </cell>
          <cell r="AA60">
            <v>27.444527000000001</v>
          </cell>
          <cell r="AB60">
            <v>0</v>
          </cell>
        </row>
        <row r="61">
          <cell r="X61">
            <v>724.13</v>
          </cell>
          <cell r="Z61" t="str">
            <v>RA</v>
          </cell>
          <cell r="AA61">
            <v>27.444527000000001</v>
          </cell>
          <cell r="AB61">
            <v>0</v>
          </cell>
        </row>
        <row r="62">
          <cell r="X62">
            <v>22654.43</v>
          </cell>
          <cell r="Z62" t="str">
            <v/>
          </cell>
          <cell r="AA62">
            <v>858.6028970000001</v>
          </cell>
          <cell r="AB62">
            <v>0</v>
          </cell>
        </row>
        <row r="63">
          <cell r="X63">
            <v>10883.1</v>
          </cell>
          <cell r="Z63" t="str">
            <v/>
          </cell>
          <cell r="AA63">
            <v>412.46949000000006</v>
          </cell>
          <cell r="AB63">
            <v>0</v>
          </cell>
        </row>
        <row r="64">
          <cell r="X64">
            <v>1400.73</v>
          </cell>
          <cell r="Z64" t="str">
            <v>RA</v>
          </cell>
          <cell r="AA64">
            <v>53.087667000000003</v>
          </cell>
          <cell r="AB64">
            <v>0</v>
          </cell>
        </row>
        <row r="65">
          <cell r="X65">
            <v>584.09</v>
          </cell>
          <cell r="Z65" t="str">
            <v>RA</v>
          </cell>
          <cell r="AA65">
            <v>22.137011000000005</v>
          </cell>
          <cell r="AB65">
            <v>0</v>
          </cell>
        </row>
        <row r="66">
          <cell r="X66">
            <v>5181.5</v>
          </cell>
          <cell r="Z66" t="str">
            <v>RA</v>
          </cell>
          <cell r="AA66">
            <v>196.37885000000003</v>
          </cell>
          <cell r="AB66">
            <v>0</v>
          </cell>
        </row>
        <row r="67">
          <cell r="X67">
            <v>1701.25</v>
          </cell>
          <cell r="Z67" t="str">
            <v>RA</v>
          </cell>
          <cell r="AA67">
            <v>64.477375000000009</v>
          </cell>
          <cell r="AB67">
            <v>0</v>
          </cell>
        </row>
        <row r="68">
          <cell r="X68">
            <v>2015.53</v>
          </cell>
          <cell r="Z68" t="str">
            <v>RA</v>
          </cell>
          <cell r="AA68">
            <v>76.388587000000001</v>
          </cell>
          <cell r="AB68">
            <v>0</v>
          </cell>
        </row>
        <row r="69">
          <cell r="X69">
            <v>11771.33</v>
          </cell>
          <cell r="Z69" t="str">
            <v/>
          </cell>
          <cell r="AA69">
            <v>446.13340700000009</v>
          </cell>
          <cell r="AB69">
            <v>0</v>
          </cell>
        </row>
        <row r="70">
          <cell r="X70">
            <v>1178.54</v>
          </cell>
          <cell r="Z70" t="str">
            <v>RA</v>
          </cell>
          <cell r="AA70">
            <v>44.666665999999999</v>
          </cell>
          <cell r="AB70">
            <v>0</v>
          </cell>
        </row>
        <row r="71">
          <cell r="X71">
            <v>491.44</v>
          </cell>
          <cell r="Z71" t="str">
            <v>RA</v>
          </cell>
          <cell r="AA71">
            <v>18.625576000000002</v>
          </cell>
          <cell r="AB71">
            <v>0</v>
          </cell>
        </row>
        <row r="72">
          <cell r="X72">
            <v>5329.35</v>
          </cell>
          <cell r="Z72" t="str">
            <v>RA</v>
          </cell>
          <cell r="AA72">
            <v>201.98236500000004</v>
          </cell>
          <cell r="AB72">
            <v>0</v>
          </cell>
        </row>
        <row r="73">
          <cell r="X73">
            <v>3297.69</v>
          </cell>
          <cell r="Z73" t="str">
            <v>RA</v>
          </cell>
          <cell r="AA73">
            <v>124.98245100000001</v>
          </cell>
          <cell r="AB73">
            <v>0</v>
          </cell>
        </row>
        <row r="74">
          <cell r="X74">
            <v>1474.31</v>
          </cell>
          <cell r="Z74" t="str">
            <v>RA</v>
          </cell>
          <cell r="AA74">
            <v>55.876349000000005</v>
          </cell>
          <cell r="AB74">
            <v>0</v>
          </cell>
        </row>
        <row r="75">
          <cell r="X75">
            <v>17151.650000000001</v>
          </cell>
          <cell r="Z75" t="str">
            <v/>
          </cell>
          <cell r="AA75">
            <v>650.04753500000015</v>
          </cell>
          <cell r="AB75">
            <v>0</v>
          </cell>
        </row>
        <row r="76">
          <cell r="X76">
            <v>17151.650000000001</v>
          </cell>
          <cell r="Z76" t="str">
            <v>RA</v>
          </cell>
          <cell r="AA76">
            <v>650.04753500000015</v>
          </cell>
          <cell r="AB76">
            <v>0</v>
          </cell>
        </row>
        <row r="77">
          <cell r="X77">
            <v>20344.71</v>
          </cell>
          <cell r="Z77" t="str">
            <v/>
          </cell>
          <cell r="AA77">
            <v>771.06450900000004</v>
          </cell>
          <cell r="AB77">
            <v>0</v>
          </cell>
        </row>
        <row r="78">
          <cell r="X78">
            <v>3159.64</v>
          </cell>
          <cell r="Z78" t="str">
            <v>RA</v>
          </cell>
          <cell r="AA78">
            <v>119.75035600000001</v>
          </cell>
          <cell r="AB78">
            <v>0</v>
          </cell>
        </row>
        <row r="79">
          <cell r="X79">
            <v>16435.86</v>
          </cell>
          <cell r="Z79" t="str">
            <v>RA</v>
          </cell>
          <cell r="AA79">
            <v>622.91909400000009</v>
          </cell>
          <cell r="AB79">
            <v>0</v>
          </cell>
        </row>
        <row r="80">
          <cell r="X80">
            <v>749.21</v>
          </cell>
          <cell r="Z80" t="str">
            <v>RA</v>
          </cell>
          <cell r="AA80">
            <v>28.395059000000003</v>
          </cell>
          <cell r="AB80">
            <v>0</v>
          </cell>
        </row>
        <row r="81">
          <cell r="X81">
            <v>8325.34</v>
          </cell>
          <cell r="Z81" t="str">
            <v/>
          </cell>
          <cell r="AA81">
            <v>315.53038600000002</v>
          </cell>
          <cell r="AB81">
            <v>0</v>
          </cell>
        </row>
        <row r="82">
          <cell r="X82">
            <v>1594.88</v>
          </cell>
          <cell r="Z82" t="str">
            <v>RA</v>
          </cell>
          <cell r="AA82">
            <v>60.445952000000013</v>
          </cell>
          <cell r="AB82">
            <v>0</v>
          </cell>
        </row>
        <row r="83">
          <cell r="X83">
            <v>552.1</v>
          </cell>
          <cell r="Z83" t="str">
            <v>RA</v>
          </cell>
          <cell r="AA83">
            <v>20.924590000000002</v>
          </cell>
          <cell r="AB83">
            <v>0</v>
          </cell>
        </row>
        <row r="84">
          <cell r="X84">
            <v>4738.4399999999996</v>
          </cell>
          <cell r="Z84" t="str">
            <v>RA</v>
          </cell>
          <cell r="AA84">
            <v>179.58687599999999</v>
          </cell>
          <cell r="AB84">
            <v>0</v>
          </cell>
        </row>
        <row r="85">
          <cell r="X85">
            <v>1439.92</v>
          </cell>
          <cell r="Z85" t="str">
            <v>RA</v>
          </cell>
          <cell r="AA85">
            <v>54.57296800000001</v>
          </cell>
          <cell r="AB85">
            <v>0</v>
          </cell>
        </row>
        <row r="86">
          <cell r="X86">
            <v>9565.74</v>
          </cell>
          <cell r="Z86" t="str">
            <v/>
          </cell>
          <cell r="AA86">
            <v>362.54154599999998</v>
          </cell>
          <cell r="AB86">
            <v>0</v>
          </cell>
        </row>
        <row r="87">
          <cell r="X87">
            <v>1481.5</v>
          </cell>
          <cell r="Z87" t="str">
            <v>RA</v>
          </cell>
          <cell r="AA87">
            <v>56.148850000000003</v>
          </cell>
          <cell r="AB87">
            <v>0</v>
          </cell>
        </row>
        <row r="88">
          <cell r="X88">
            <v>7477.06</v>
          </cell>
          <cell r="Z88" t="str">
            <v>RA</v>
          </cell>
          <cell r="AA88">
            <v>283.38057400000002</v>
          </cell>
          <cell r="AB88">
            <v>0</v>
          </cell>
        </row>
        <row r="89">
          <cell r="X89">
            <v>607.17999999999995</v>
          </cell>
          <cell r="Z89" t="str">
            <v>RA</v>
          </cell>
          <cell r="AA89">
            <v>23.012122000000002</v>
          </cell>
          <cell r="AB89">
            <v>0</v>
          </cell>
        </row>
        <row r="90">
          <cell r="X90">
            <v>814456.44</v>
          </cell>
          <cell r="Z90" t="str">
            <v/>
          </cell>
          <cell r="AA90">
            <v>30867.899076000009</v>
          </cell>
          <cell r="AB90">
            <v>0</v>
          </cell>
        </row>
        <row r="91">
          <cell r="X91">
            <v>2351.31</v>
          </cell>
          <cell r="Z91" t="str">
            <v/>
          </cell>
          <cell r="AA91">
            <v>89.114649</v>
          </cell>
          <cell r="AB91">
            <v>0</v>
          </cell>
        </row>
        <row r="92">
          <cell r="X92">
            <v>2351.31</v>
          </cell>
          <cell r="Z92" t="str">
            <v>RA</v>
          </cell>
          <cell r="AA92">
            <v>89.114649</v>
          </cell>
          <cell r="AB92">
            <v>0</v>
          </cell>
        </row>
        <row r="93">
          <cell r="X93">
            <v>8949.89</v>
          </cell>
          <cell r="Z93" t="str">
            <v/>
          </cell>
          <cell r="AA93">
            <v>339.20083100000005</v>
          </cell>
          <cell r="AB93">
            <v>0</v>
          </cell>
        </row>
        <row r="94">
          <cell r="X94">
            <v>3164.55</v>
          </cell>
          <cell r="Z94" t="str">
            <v>RA</v>
          </cell>
          <cell r="AA94">
            <v>119.93644500000002</v>
          </cell>
          <cell r="AB94">
            <v>0</v>
          </cell>
        </row>
        <row r="95">
          <cell r="X95">
            <v>3408.22</v>
          </cell>
          <cell r="Z95" t="str">
            <v>RA</v>
          </cell>
          <cell r="AA95">
            <v>129.171538</v>
          </cell>
          <cell r="AB95">
            <v>0</v>
          </cell>
        </row>
        <row r="96">
          <cell r="X96">
            <v>2051.5700000000002</v>
          </cell>
          <cell r="Z96" t="str">
            <v>RA</v>
          </cell>
          <cell r="AA96">
            <v>77.754503000000014</v>
          </cell>
          <cell r="AB96">
            <v>0</v>
          </cell>
        </row>
        <row r="97">
          <cell r="X97">
            <v>325.55</v>
          </cell>
          <cell r="Z97" t="str">
            <v>RA</v>
          </cell>
          <cell r="AA97">
            <v>12.338345000000002</v>
          </cell>
          <cell r="AB97">
            <v>0</v>
          </cell>
        </row>
        <row r="98">
          <cell r="X98">
            <v>41562.080000000002</v>
          </cell>
          <cell r="Z98" t="str">
            <v/>
          </cell>
          <cell r="AA98">
            <v>1575.2028319999999</v>
          </cell>
          <cell r="AB98">
            <v>0</v>
          </cell>
        </row>
        <row r="99">
          <cell r="X99">
            <v>1386.32</v>
          </cell>
          <cell r="Z99" t="str">
            <v/>
          </cell>
          <cell r="AA99">
            <v>52.541528</v>
          </cell>
          <cell r="AB99">
            <v>0</v>
          </cell>
        </row>
        <row r="100">
          <cell r="X100">
            <v>1386.32</v>
          </cell>
          <cell r="Z100" t="str">
            <v>RA</v>
          </cell>
          <cell r="AA100">
            <v>52.541528</v>
          </cell>
          <cell r="AB100">
            <v>0</v>
          </cell>
        </row>
        <row r="101">
          <cell r="X101">
            <v>17029.96</v>
          </cell>
          <cell r="Z101" t="str">
            <v/>
          </cell>
          <cell r="AA101">
            <v>645.43548400000009</v>
          </cell>
          <cell r="AB101">
            <v>0</v>
          </cell>
        </row>
        <row r="102">
          <cell r="X102">
            <v>7199.96</v>
          </cell>
          <cell r="Z102" t="str">
            <v>RA</v>
          </cell>
          <cell r="AA102">
            <v>272.87848400000001</v>
          </cell>
          <cell r="AB102">
            <v>0</v>
          </cell>
        </row>
        <row r="103">
          <cell r="X103">
            <v>2010.57</v>
          </cell>
          <cell r="Z103" t="str">
            <v>RA</v>
          </cell>
          <cell r="AA103">
            <v>76.200603000000001</v>
          </cell>
          <cell r="AB103">
            <v>0</v>
          </cell>
        </row>
        <row r="104">
          <cell r="X104">
            <v>1870.99</v>
          </cell>
          <cell r="Z104" t="str">
            <v>RA</v>
          </cell>
          <cell r="AA104">
            <v>70.910521000000003</v>
          </cell>
          <cell r="AB104">
            <v>0</v>
          </cell>
        </row>
        <row r="105">
          <cell r="X105">
            <v>2813.82</v>
          </cell>
          <cell r="Z105" t="str">
            <v>RA</v>
          </cell>
          <cell r="AA105">
            <v>106.64377800000001</v>
          </cell>
          <cell r="AB105">
            <v>0</v>
          </cell>
        </row>
        <row r="106">
          <cell r="X106">
            <v>3134.62</v>
          </cell>
          <cell r="Z106" t="str">
            <v>RA</v>
          </cell>
          <cell r="AA106">
            <v>118.802098</v>
          </cell>
          <cell r="AB106">
            <v>0</v>
          </cell>
        </row>
        <row r="107">
          <cell r="X107">
            <v>7101.98</v>
          </cell>
          <cell r="Z107" t="str">
            <v/>
          </cell>
          <cell r="AA107">
            <v>269.16504200000003</v>
          </cell>
          <cell r="AB107">
            <v>0</v>
          </cell>
        </row>
        <row r="108">
          <cell r="X108">
            <v>1410.39</v>
          </cell>
          <cell r="Z108" t="str">
            <v>RA</v>
          </cell>
          <cell r="AA108">
            <v>53.453781000000006</v>
          </cell>
          <cell r="AB108">
            <v>0</v>
          </cell>
        </row>
        <row r="109">
          <cell r="X109">
            <v>370.17</v>
          </cell>
          <cell r="Z109" t="str">
            <v>RA</v>
          </cell>
          <cell r="AA109">
            <v>14.029443000000002</v>
          </cell>
          <cell r="AB109">
            <v>0</v>
          </cell>
        </row>
        <row r="110">
          <cell r="X110">
            <v>1806.29</v>
          </cell>
          <cell r="Z110" t="str">
            <v>RA</v>
          </cell>
          <cell r="AA110">
            <v>68.458391000000006</v>
          </cell>
          <cell r="AB110">
            <v>0</v>
          </cell>
        </row>
        <row r="111">
          <cell r="X111">
            <v>2196.6</v>
          </cell>
          <cell r="Z111" t="str">
            <v>RA</v>
          </cell>
          <cell r="AA111">
            <v>83.251140000000007</v>
          </cell>
          <cell r="AB111">
            <v>0</v>
          </cell>
        </row>
        <row r="112">
          <cell r="X112">
            <v>1318.53</v>
          </cell>
          <cell r="Z112" t="str">
            <v>RA</v>
          </cell>
          <cell r="AA112">
            <v>49.972287000000001</v>
          </cell>
          <cell r="AB112">
            <v>0</v>
          </cell>
        </row>
        <row r="113">
          <cell r="X113">
            <v>14793.01</v>
          </cell>
          <cell r="Z113" t="str">
            <v/>
          </cell>
          <cell r="AA113">
            <v>560.65507900000011</v>
          </cell>
          <cell r="AB113">
            <v>0</v>
          </cell>
        </row>
        <row r="114">
          <cell r="X114">
            <v>3632.24</v>
          </cell>
          <cell r="Z114" t="str">
            <v>RA</v>
          </cell>
          <cell r="AA114">
            <v>137.66189600000001</v>
          </cell>
          <cell r="AB114">
            <v>0</v>
          </cell>
        </row>
        <row r="115">
          <cell r="X115">
            <v>953.31</v>
          </cell>
          <cell r="Z115" t="str">
            <v>RA</v>
          </cell>
          <cell r="AA115">
            <v>36.130448999999999</v>
          </cell>
          <cell r="AB115">
            <v>0</v>
          </cell>
        </row>
        <row r="116">
          <cell r="X116">
            <v>5008.08</v>
          </cell>
          <cell r="Z116" t="str">
            <v>RA</v>
          </cell>
          <cell r="AA116">
            <v>189.80623200000002</v>
          </cell>
          <cell r="AB116">
            <v>0</v>
          </cell>
        </row>
        <row r="117">
          <cell r="X117">
            <v>144.13</v>
          </cell>
          <cell r="Z117" t="str">
            <v>RA</v>
          </cell>
          <cell r="AA117">
            <v>5.4625270000000006</v>
          </cell>
          <cell r="AB117">
            <v>0</v>
          </cell>
        </row>
        <row r="118">
          <cell r="X118">
            <v>3093.96</v>
          </cell>
          <cell r="Z118" t="str">
            <v>RA</v>
          </cell>
          <cell r="AA118">
            <v>117.26108400000001</v>
          </cell>
          <cell r="AB118">
            <v>0</v>
          </cell>
        </row>
        <row r="119">
          <cell r="X119">
            <v>444.09</v>
          </cell>
          <cell r="Z119" t="str">
            <v>RA</v>
          </cell>
          <cell r="AA119">
            <v>16.831011</v>
          </cell>
          <cell r="AB119">
            <v>0</v>
          </cell>
        </row>
        <row r="120">
          <cell r="X120">
            <v>102.31</v>
          </cell>
          <cell r="Z120" t="str">
            <v>RA</v>
          </cell>
          <cell r="AA120">
            <v>3.8775490000000006</v>
          </cell>
          <cell r="AB120">
            <v>0</v>
          </cell>
        </row>
        <row r="121">
          <cell r="X121">
            <v>1414.89</v>
          </cell>
          <cell r="Z121" t="str">
            <v>RA</v>
          </cell>
          <cell r="AA121">
            <v>53.624331000000005</v>
          </cell>
          <cell r="AB121">
            <v>0</v>
          </cell>
        </row>
        <row r="122">
          <cell r="X122">
            <v>1250.81</v>
          </cell>
          <cell r="Z122" t="str">
            <v/>
          </cell>
          <cell r="AA122">
            <v>47.405698999999998</v>
          </cell>
          <cell r="AB122">
            <v>0</v>
          </cell>
        </row>
        <row r="123">
          <cell r="X123">
            <v>1250.81</v>
          </cell>
          <cell r="Z123" t="str">
            <v>RA</v>
          </cell>
          <cell r="AA123">
            <v>47.405698999999998</v>
          </cell>
          <cell r="AB123">
            <v>0</v>
          </cell>
        </row>
        <row r="124">
          <cell r="X124">
            <v>69765.039999999994</v>
          </cell>
          <cell r="Z124" t="str">
            <v/>
          </cell>
          <cell r="AA124">
            <v>2644.0950159999998</v>
          </cell>
          <cell r="AB124">
            <v>0</v>
          </cell>
        </row>
        <row r="125">
          <cell r="X125">
            <v>4578.6499999999996</v>
          </cell>
          <cell r="Z125" t="str">
            <v/>
          </cell>
          <cell r="AA125">
            <v>173.53083500000002</v>
          </cell>
          <cell r="AB125">
            <v>0</v>
          </cell>
        </row>
        <row r="126">
          <cell r="X126">
            <v>2050.5700000000002</v>
          </cell>
          <cell r="Z126" t="str">
            <v>RA</v>
          </cell>
          <cell r="AA126">
            <v>77.716603000000006</v>
          </cell>
          <cell r="AB126">
            <v>0</v>
          </cell>
        </row>
        <row r="127">
          <cell r="X127">
            <v>2007.99</v>
          </cell>
          <cell r="Z127" t="str">
            <v>RA</v>
          </cell>
          <cell r="AA127">
            <v>76.102821000000006</v>
          </cell>
          <cell r="AB127">
            <v>0</v>
          </cell>
        </row>
        <row r="128">
          <cell r="X128">
            <v>520.09</v>
          </cell>
          <cell r="Z128" t="str">
            <v>RA</v>
          </cell>
          <cell r="AA128">
            <v>19.711411000000002</v>
          </cell>
          <cell r="AB128">
            <v>0</v>
          </cell>
        </row>
        <row r="129">
          <cell r="X129">
            <v>29625.71</v>
          </cell>
          <cell r="Z129" t="str">
            <v/>
          </cell>
          <cell r="AA129">
            <v>1122.8144090000001</v>
          </cell>
          <cell r="AB129">
            <v>0</v>
          </cell>
        </row>
        <row r="130">
          <cell r="X130">
            <v>4776.97</v>
          </cell>
          <cell r="Z130" t="str">
            <v>RA</v>
          </cell>
          <cell r="AA130">
            <v>181.04716300000001</v>
          </cell>
          <cell r="AB130">
            <v>0</v>
          </cell>
        </row>
        <row r="131">
          <cell r="X131">
            <v>1991.94</v>
          </cell>
          <cell r="Z131" t="str">
            <v>RA</v>
          </cell>
          <cell r="AA131">
            <v>75.494526000000008</v>
          </cell>
          <cell r="AB131">
            <v>0</v>
          </cell>
        </row>
        <row r="132">
          <cell r="X132">
            <v>14166.73</v>
          </cell>
          <cell r="Z132" t="str">
            <v>RA</v>
          </cell>
          <cell r="AA132">
            <v>536.91906700000004</v>
          </cell>
          <cell r="AB132">
            <v>0</v>
          </cell>
        </row>
        <row r="133">
          <cell r="X133">
            <v>269.88</v>
          </cell>
          <cell r="Z133" t="str">
            <v>RA</v>
          </cell>
          <cell r="AA133">
            <v>10.228452000000001</v>
          </cell>
          <cell r="AB133">
            <v>0</v>
          </cell>
        </row>
        <row r="134">
          <cell r="X134">
            <v>4727.9399999999996</v>
          </cell>
          <cell r="Z134" t="str">
            <v>RA</v>
          </cell>
          <cell r="AA134">
            <v>179.18892600000001</v>
          </cell>
          <cell r="AB134">
            <v>0</v>
          </cell>
        </row>
        <row r="135">
          <cell r="X135">
            <v>106.31</v>
          </cell>
          <cell r="Z135" t="str">
            <v>RA</v>
          </cell>
          <cell r="AA135">
            <v>4.0291490000000003</v>
          </cell>
          <cell r="AB135">
            <v>0</v>
          </cell>
        </row>
        <row r="136">
          <cell r="X136">
            <v>910.34</v>
          </cell>
          <cell r="Z136" t="str">
            <v>RA</v>
          </cell>
          <cell r="AA136">
            <v>34.501886000000006</v>
          </cell>
          <cell r="AB136">
            <v>0</v>
          </cell>
        </row>
        <row r="137">
          <cell r="X137">
            <v>2675.6</v>
          </cell>
          <cell r="Z137" t="str">
            <v>RA</v>
          </cell>
          <cell r="AA137">
            <v>101.40524000000001</v>
          </cell>
          <cell r="AB137">
            <v>0</v>
          </cell>
        </row>
        <row r="138">
          <cell r="X138">
            <v>26337.75</v>
          </cell>
          <cell r="Z138" t="str">
            <v/>
          </cell>
          <cell r="AA138">
            <v>998.20072500000003</v>
          </cell>
          <cell r="AB138">
            <v>0</v>
          </cell>
        </row>
        <row r="139">
          <cell r="X139">
            <v>4385.7299999999996</v>
          </cell>
          <cell r="Z139" t="str">
            <v>RA</v>
          </cell>
          <cell r="AA139">
            <v>166.219167</v>
          </cell>
          <cell r="AB139">
            <v>0</v>
          </cell>
        </row>
        <row r="140">
          <cell r="X140">
            <v>1828.8</v>
          </cell>
          <cell r="Z140" t="str">
            <v>RA</v>
          </cell>
          <cell r="AA140">
            <v>69.311520000000002</v>
          </cell>
          <cell r="AB140">
            <v>0</v>
          </cell>
        </row>
        <row r="141">
          <cell r="X141">
            <v>11484.7</v>
          </cell>
          <cell r="Z141" t="str">
            <v>RA</v>
          </cell>
          <cell r="AA141">
            <v>435.27013000000005</v>
          </cell>
          <cell r="AB141">
            <v>0</v>
          </cell>
        </row>
        <row r="142">
          <cell r="X142">
            <v>5078.0200000000004</v>
          </cell>
          <cell r="Z142" t="str">
            <v>RA</v>
          </cell>
          <cell r="AA142">
            <v>192.45695800000004</v>
          </cell>
          <cell r="AB142">
            <v>0</v>
          </cell>
        </row>
        <row r="143">
          <cell r="X143">
            <v>3560.5</v>
          </cell>
          <cell r="Z143" t="str">
            <v>RA</v>
          </cell>
          <cell r="AA143">
            <v>134.94295000000002</v>
          </cell>
          <cell r="AB143">
            <v>0</v>
          </cell>
        </row>
        <row r="144">
          <cell r="X144">
            <v>9222.93</v>
          </cell>
          <cell r="Z144" t="str">
            <v/>
          </cell>
          <cell r="AA144">
            <v>349.54904700000003</v>
          </cell>
          <cell r="AB144">
            <v>0</v>
          </cell>
        </row>
        <row r="145">
          <cell r="X145">
            <v>2323.2800000000002</v>
          </cell>
          <cell r="Z145" t="str">
            <v>RA</v>
          </cell>
          <cell r="AA145">
            <v>88.052312000000015</v>
          </cell>
          <cell r="AB145">
            <v>0</v>
          </cell>
        </row>
        <row r="146">
          <cell r="X146">
            <v>968.78</v>
          </cell>
          <cell r="Z146" t="str">
            <v>RA</v>
          </cell>
          <cell r="AA146">
            <v>36.716762000000003</v>
          </cell>
          <cell r="AB146">
            <v>0</v>
          </cell>
        </row>
        <row r="147">
          <cell r="X147">
            <v>3084.69</v>
          </cell>
          <cell r="Z147" t="str">
            <v>RA</v>
          </cell>
          <cell r="AA147">
            <v>116.90975100000001</v>
          </cell>
          <cell r="AB147">
            <v>0</v>
          </cell>
        </row>
        <row r="148">
          <cell r="X148">
            <v>648.63</v>
          </cell>
          <cell r="Z148" t="str">
            <v>RA</v>
          </cell>
          <cell r="AA148">
            <v>24.583077000000003</v>
          </cell>
          <cell r="AB148">
            <v>0</v>
          </cell>
        </row>
        <row r="149">
          <cell r="X149">
            <v>1200.95</v>
          </cell>
          <cell r="Z149" t="str">
            <v>RA</v>
          </cell>
          <cell r="AA149">
            <v>45.516005000000007</v>
          </cell>
          <cell r="AB149">
            <v>0</v>
          </cell>
        </row>
        <row r="150">
          <cell r="X150">
            <v>996.6</v>
          </cell>
          <cell r="Z150" t="str">
            <v>RA</v>
          </cell>
          <cell r="AA150">
            <v>37.771140000000003</v>
          </cell>
          <cell r="AB150">
            <v>0</v>
          </cell>
        </row>
        <row r="151">
          <cell r="X151">
            <v>95838.48</v>
          </cell>
          <cell r="Z151" t="str">
            <v/>
          </cell>
          <cell r="AA151">
            <v>3632.2783920000006</v>
          </cell>
          <cell r="AB151">
            <v>0</v>
          </cell>
        </row>
        <row r="152">
          <cell r="X152">
            <v>34469.83</v>
          </cell>
          <cell r="Z152" t="str">
            <v>RA</v>
          </cell>
          <cell r="AA152">
            <v>1306.4065570000002</v>
          </cell>
          <cell r="AB152">
            <v>0</v>
          </cell>
        </row>
        <row r="153">
          <cell r="X153">
            <v>8848.08</v>
          </cell>
          <cell r="Z153" t="str">
            <v>RA</v>
          </cell>
          <cell r="AA153">
            <v>335.34223200000002</v>
          </cell>
          <cell r="AB153">
            <v>0</v>
          </cell>
        </row>
        <row r="154">
          <cell r="X154">
            <v>41104.660000000003</v>
          </cell>
          <cell r="Z154" t="str">
            <v>RA</v>
          </cell>
          <cell r="AA154">
            <v>1557.8666140000003</v>
          </cell>
          <cell r="AB154">
            <v>0</v>
          </cell>
        </row>
        <row r="155">
          <cell r="X155">
            <v>11415.91</v>
          </cell>
          <cell r="Z155" t="str">
            <v>RA</v>
          </cell>
          <cell r="AA155">
            <v>432.66298900000004</v>
          </cell>
          <cell r="AB155">
            <v>0</v>
          </cell>
        </row>
        <row r="156">
          <cell r="X156">
            <v>131973.69</v>
          </cell>
          <cell r="Z156" t="str">
            <v/>
          </cell>
          <cell r="AA156">
            <v>5001.8028510000004</v>
          </cell>
          <cell r="AB156">
            <v>0</v>
          </cell>
        </row>
        <row r="157">
          <cell r="X157">
            <v>34340.559999999998</v>
          </cell>
          <cell r="Z157" t="str">
            <v>RA</v>
          </cell>
          <cell r="AA157">
            <v>1301.507224</v>
          </cell>
          <cell r="AB157">
            <v>0</v>
          </cell>
        </row>
        <row r="158">
          <cell r="X158">
            <v>20782.77</v>
          </cell>
          <cell r="Z158" t="str">
            <v>RA</v>
          </cell>
          <cell r="AA158">
            <v>787.66698300000007</v>
          </cell>
          <cell r="AB158">
            <v>0</v>
          </cell>
        </row>
        <row r="159">
          <cell r="X159">
            <v>1605.52</v>
          </cell>
          <cell r="Z159" t="str">
            <v>RA</v>
          </cell>
          <cell r="AA159">
            <v>60.849208000000004</v>
          </cell>
          <cell r="AB159">
            <v>0</v>
          </cell>
        </row>
        <row r="160">
          <cell r="X160">
            <v>1438.39</v>
          </cell>
          <cell r="Z160" t="str">
            <v>RA</v>
          </cell>
          <cell r="AA160">
            <v>54.514981000000006</v>
          </cell>
          <cell r="AB160">
            <v>0</v>
          </cell>
        </row>
        <row r="161">
          <cell r="X161">
            <v>698.24</v>
          </cell>
          <cell r="Z161" t="str">
            <v>RA</v>
          </cell>
          <cell r="AA161">
            <v>26.463296000000003</v>
          </cell>
          <cell r="AB161">
            <v>0</v>
          </cell>
        </row>
        <row r="162">
          <cell r="X162">
            <v>2499.39</v>
          </cell>
          <cell r="Z162" t="str">
            <v>RA</v>
          </cell>
          <cell r="AA162">
            <v>94.726881000000006</v>
          </cell>
          <cell r="AB162">
            <v>0</v>
          </cell>
        </row>
        <row r="163">
          <cell r="X163">
            <v>70608.820000000007</v>
          </cell>
          <cell r="Z163" t="str">
            <v>RA</v>
          </cell>
          <cell r="AA163">
            <v>2676.0742780000005</v>
          </cell>
          <cell r="AB163">
            <v>0</v>
          </cell>
        </row>
        <row r="164">
          <cell r="X164">
            <v>82623.570000000007</v>
          </cell>
          <cell r="Z164" t="str">
            <v/>
          </cell>
          <cell r="AA164">
            <v>3131.4333030000007</v>
          </cell>
          <cell r="AB164">
            <v>0</v>
          </cell>
        </row>
        <row r="165">
          <cell r="X165">
            <v>19106.07</v>
          </cell>
          <cell r="Z165" t="str">
            <v>RA</v>
          </cell>
          <cell r="AA165">
            <v>724.1200530000001</v>
          </cell>
          <cell r="AB165">
            <v>0</v>
          </cell>
        </row>
        <row r="166">
          <cell r="X166">
            <v>14110.78</v>
          </cell>
          <cell r="Z166" t="str">
            <v>RA</v>
          </cell>
          <cell r="AA166">
            <v>534.79856200000006</v>
          </cell>
          <cell r="AB166">
            <v>0</v>
          </cell>
        </row>
        <row r="167">
          <cell r="X167">
            <v>47371.05</v>
          </cell>
          <cell r="Z167" t="str">
            <v>RA</v>
          </cell>
          <cell r="AA167">
            <v>1795.3627950000002</v>
          </cell>
          <cell r="AB167">
            <v>0</v>
          </cell>
        </row>
        <row r="168">
          <cell r="X168">
            <v>2035.67</v>
          </cell>
          <cell r="Z168" t="str">
            <v>RA</v>
          </cell>
          <cell r="AA168">
            <v>77.151893000000015</v>
          </cell>
          <cell r="AB168">
            <v>0</v>
          </cell>
        </row>
        <row r="169">
          <cell r="X169">
            <v>9736.56</v>
          </cell>
          <cell r="Z169" t="str">
            <v/>
          </cell>
          <cell r="AA169">
            <v>369.015624</v>
          </cell>
          <cell r="AB169">
            <v>0</v>
          </cell>
        </row>
        <row r="170">
          <cell r="X170">
            <v>4618.8</v>
          </cell>
          <cell r="Z170" t="str">
            <v>RA</v>
          </cell>
          <cell r="AA170">
            <v>175.05252000000002</v>
          </cell>
          <cell r="AB170">
            <v>0</v>
          </cell>
        </row>
        <row r="171">
          <cell r="X171">
            <v>51.43</v>
          </cell>
          <cell r="Z171" t="str">
            <v>RA</v>
          </cell>
          <cell r="AA171">
            <v>1.9491970000000001</v>
          </cell>
          <cell r="AB171">
            <v>0</v>
          </cell>
        </row>
        <row r="172">
          <cell r="X172">
            <v>4248.3</v>
          </cell>
          <cell r="Z172" t="str">
            <v>RA</v>
          </cell>
          <cell r="AA172">
            <v>161.01057000000003</v>
          </cell>
          <cell r="AB172">
            <v>0</v>
          </cell>
        </row>
        <row r="173">
          <cell r="X173">
            <v>818.03</v>
          </cell>
          <cell r="Z173" t="str">
            <v>RA</v>
          </cell>
          <cell r="AA173">
            <v>31.003337000000002</v>
          </cell>
          <cell r="AB173">
            <v>0</v>
          </cell>
        </row>
        <row r="174">
          <cell r="X174">
            <v>107966.43</v>
          </cell>
          <cell r="Z174" t="str">
            <v/>
          </cell>
          <cell r="AA174">
            <v>4091.9276970000005</v>
          </cell>
          <cell r="AB174">
            <v>0</v>
          </cell>
        </row>
        <row r="175">
          <cell r="X175">
            <v>8189.51</v>
          </cell>
          <cell r="Z175" t="str">
            <v>RA</v>
          </cell>
          <cell r="AA175">
            <v>310.38242900000006</v>
          </cell>
          <cell r="AB175">
            <v>0</v>
          </cell>
        </row>
        <row r="176">
          <cell r="X176">
            <v>12186.4</v>
          </cell>
          <cell r="Z176" t="str">
            <v>RA</v>
          </cell>
          <cell r="AA176">
            <v>461.86456000000004</v>
          </cell>
          <cell r="AB176">
            <v>0</v>
          </cell>
        </row>
        <row r="177">
          <cell r="X177">
            <v>7363.93</v>
          </cell>
          <cell r="Z177" t="str">
            <v>RA</v>
          </cell>
          <cell r="AA177">
            <v>279.09294700000004</v>
          </cell>
          <cell r="AB177">
            <v>0</v>
          </cell>
        </row>
        <row r="178">
          <cell r="X178">
            <v>5529.59</v>
          </cell>
          <cell r="Z178" t="str">
            <v>RA</v>
          </cell>
          <cell r="AA178">
            <v>209.57146100000003</v>
          </cell>
          <cell r="AB178">
            <v>0</v>
          </cell>
        </row>
        <row r="179">
          <cell r="X179">
            <v>13367.15</v>
          </cell>
          <cell r="Z179" t="str">
            <v>RA</v>
          </cell>
          <cell r="AA179">
            <v>506.61498500000005</v>
          </cell>
          <cell r="AB179">
            <v>0</v>
          </cell>
        </row>
        <row r="180">
          <cell r="X180">
            <v>47590.48</v>
          </cell>
          <cell r="Z180" t="str">
            <v>RA</v>
          </cell>
          <cell r="AA180">
            <v>1803.6791920000003</v>
          </cell>
          <cell r="AB180">
            <v>0</v>
          </cell>
        </row>
        <row r="181">
          <cell r="X181">
            <v>5015.5600000000004</v>
          </cell>
          <cell r="Z181" t="str">
            <v>RA</v>
          </cell>
          <cell r="AA181">
            <v>190.08972400000002</v>
          </cell>
          <cell r="AB181">
            <v>0</v>
          </cell>
        </row>
        <row r="182">
          <cell r="X182">
            <v>8723.81</v>
          </cell>
          <cell r="Z182" t="str">
            <v>RA</v>
          </cell>
          <cell r="AA182">
            <v>330.63239900000002</v>
          </cell>
          <cell r="AB182">
            <v>0</v>
          </cell>
        </row>
        <row r="183">
          <cell r="X183">
            <v>60841.98</v>
          </cell>
          <cell r="Z183" t="str">
            <v/>
          </cell>
          <cell r="AA183">
            <v>2305.9110420000002</v>
          </cell>
          <cell r="AB183">
            <v>0</v>
          </cell>
        </row>
        <row r="184">
          <cell r="X184">
            <v>3084.66</v>
          </cell>
          <cell r="Z184" t="str">
            <v>RA</v>
          </cell>
          <cell r="AA184">
            <v>116.908614</v>
          </cell>
          <cell r="AB184">
            <v>0</v>
          </cell>
        </row>
        <row r="185">
          <cell r="X185">
            <v>23448.880000000001</v>
          </cell>
          <cell r="Z185" t="str">
            <v>RA</v>
          </cell>
          <cell r="AA185">
            <v>888.71255200000007</v>
          </cell>
          <cell r="AB185">
            <v>0</v>
          </cell>
        </row>
        <row r="186">
          <cell r="X186">
            <v>2220.3000000000002</v>
          </cell>
          <cell r="Z186" t="str">
            <v>RA</v>
          </cell>
          <cell r="AA186">
            <v>84.149370000000019</v>
          </cell>
          <cell r="AB186">
            <v>0</v>
          </cell>
        </row>
        <row r="187">
          <cell r="X187">
            <v>829.74</v>
          </cell>
          <cell r="Z187" t="str">
            <v>RA</v>
          </cell>
          <cell r="AA187">
            <v>31.447146000000004</v>
          </cell>
          <cell r="AB187">
            <v>0</v>
          </cell>
        </row>
        <row r="188">
          <cell r="X188">
            <v>3347.25</v>
          </cell>
          <cell r="Z188" t="str">
            <v>RA</v>
          </cell>
          <cell r="AA188">
            <v>126.860775</v>
          </cell>
          <cell r="AB188">
            <v>0</v>
          </cell>
        </row>
        <row r="189">
          <cell r="X189">
            <v>4309.1400000000003</v>
          </cell>
          <cell r="Z189" t="str">
            <v>RA</v>
          </cell>
          <cell r="AA189">
            <v>163.31640600000003</v>
          </cell>
          <cell r="AB189">
            <v>0</v>
          </cell>
        </row>
        <row r="190">
          <cell r="X190">
            <v>1246.4000000000001</v>
          </cell>
          <cell r="Z190" t="str">
            <v>RA</v>
          </cell>
          <cell r="AA190">
            <v>47.238560000000007</v>
          </cell>
          <cell r="AB190">
            <v>0</v>
          </cell>
        </row>
        <row r="191">
          <cell r="X191">
            <v>1460.26</v>
          </cell>
          <cell r="Z191" t="str">
            <v>RA</v>
          </cell>
          <cell r="AA191">
            <v>55.343854000000007</v>
          </cell>
          <cell r="AB191">
            <v>0</v>
          </cell>
        </row>
        <row r="192">
          <cell r="X192">
            <v>1960.79</v>
          </cell>
          <cell r="Z192" t="str">
            <v>RA</v>
          </cell>
          <cell r="AA192">
            <v>74.313941</v>
          </cell>
          <cell r="AB192">
            <v>0</v>
          </cell>
        </row>
        <row r="193">
          <cell r="X193">
            <v>14909.52</v>
          </cell>
          <cell r="Z193" t="str">
            <v>RA</v>
          </cell>
          <cell r="AA193">
            <v>565.07080800000006</v>
          </cell>
          <cell r="AB193">
            <v>0</v>
          </cell>
        </row>
        <row r="194">
          <cell r="X194">
            <v>1981.44</v>
          </cell>
          <cell r="Z194" t="str">
            <v>RA</v>
          </cell>
          <cell r="AA194">
            <v>75.096576000000013</v>
          </cell>
          <cell r="AB194">
            <v>0</v>
          </cell>
        </row>
        <row r="195">
          <cell r="X195">
            <v>670.02</v>
          </cell>
          <cell r="Z195" t="str">
            <v>RA</v>
          </cell>
          <cell r="AA195">
            <v>25.393758000000002</v>
          </cell>
          <cell r="AB195">
            <v>0</v>
          </cell>
        </row>
        <row r="196">
          <cell r="X196">
            <v>1373.58</v>
          </cell>
          <cell r="Z196" t="str">
            <v>RA</v>
          </cell>
          <cell r="AA196">
            <v>52.058682000000005</v>
          </cell>
          <cell r="AB196">
            <v>0</v>
          </cell>
        </row>
        <row r="197">
          <cell r="X197">
            <v>61499.11</v>
          </cell>
          <cell r="Z197" t="str">
            <v/>
          </cell>
          <cell r="AA197">
            <v>2330.8162689999999</v>
          </cell>
          <cell r="AB197">
            <v>0</v>
          </cell>
        </row>
        <row r="198">
          <cell r="X198">
            <v>1500.37</v>
          </cell>
          <cell r="Z198" t="str">
            <v/>
          </cell>
          <cell r="AA198">
            <v>56.864023000000003</v>
          </cell>
          <cell r="AB198">
            <v>0</v>
          </cell>
        </row>
        <row r="199">
          <cell r="X199">
            <v>1428.2</v>
          </cell>
          <cell r="Z199" t="str">
            <v>RA</v>
          </cell>
          <cell r="AA199">
            <v>54.128780000000006</v>
          </cell>
          <cell r="AB199">
            <v>0</v>
          </cell>
        </row>
        <row r="200">
          <cell r="X200">
            <v>72.17</v>
          </cell>
          <cell r="Z200" t="str">
            <v>RA</v>
          </cell>
          <cell r="AA200">
            <v>2.7352430000000001</v>
          </cell>
          <cell r="AB200">
            <v>0</v>
          </cell>
        </row>
        <row r="201">
          <cell r="X201">
            <v>21308.82</v>
          </cell>
          <cell r="Z201" t="str">
            <v/>
          </cell>
          <cell r="AA201">
            <v>807.60427799999979</v>
          </cell>
          <cell r="AB201">
            <v>0</v>
          </cell>
        </row>
        <row r="202">
          <cell r="X202">
            <v>1912.25</v>
          </cell>
          <cell r="Z202" t="str">
            <v>RA</v>
          </cell>
          <cell r="AA202">
            <v>72.474275000000006</v>
          </cell>
          <cell r="AB202">
            <v>0</v>
          </cell>
        </row>
        <row r="203">
          <cell r="X203">
            <v>2743.72</v>
          </cell>
          <cell r="Z203" t="str">
            <v>RA</v>
          </cell>
          <cell r="AA203">
            <v>103.986988</v>
          </cell>
          <cell r="AB203">
            <v>0</v>
          </cell>
        </row>
        <row r="204">
          <cell r="X204">
            <v>9467.4</v>
          </cell>
          <cell r="Z204" t="str">
            <v>RA</v>
          </cell>
          <cell r="AA204">
            <v>358.81446</v>
          </cell>
          <cell r="AB204">
            <v>0</v>
          </cell>
        </row>
        <row r="205">
          <cell r="X205">
            <v>3321.92</v>
          </cell>
          <cell r="Z205" t="str">
            <v>RA</v>
          </cell>
          <cell r="AA205">
            <v>125.90076800000001</v>
          </cell>
          <cell r="AB205">
            <v>0</v>
          </cell>
        </row>
        <row r="206">
          <cell r="X206">
            <v>18.22</v>
          </cell>
          <cell r="Z206" t="str">
            <v>RA</v>
          </cell>
          <cell r="AA206">
            <v>0.69053799999999999</v>
          </cell>
          <cell r="AB206">
            <v>0</v>
          </cell>
        </row>
        <row r="207">
          <cell r="X207">
            <v>470.56</v>
          </cell>
          <cell r="Z207" t="str">
            <v>RA</v>
          </cell>
          <cell r="AA207">
            <v>17.834224000000003</v>
          </cell>
          <cell r="AB207">
            <v>0</v>
          </cell>
        </row>
        <row r="208">
          <cell r="X208">
            <v>3374.75</v>
          </cell>
          <cell r="Z208" t="str">
            <v>RA</v>
          </cell>
          <cell r="AA208">
            <v>127.90302500000001</v>
          </cell>
          <cell r="AB208">
            <v>0</v>
          </cell>
        </row>
        <row r="209">
          <cell r="X209">
            <v>141.26</v>
          </cell>
          <cell r="Z209" t="str">
            <v/>
          </cell>
          <cell r="AA209">
            <v>5.3537540000000003</v>
          </cell>
          <cell r="AB209">
            <v>0</v>
          </cell>
        </row>
        <row r="210">
          <cell r="X210">
            <v>141.26</v>
          </cell>
          <cell r="Z210" t="str">
            <v>RA</v>
          </cell>
          <cell r="AA210">
            <v>5.3537540000000003</v>
          </cell>
          <cell r="AB210">
            <v>0</v>
          </cell>
        </row>
        <row r="211">
          <cell r="X211">
            <v>3691.18</v>
          </cell>
          <cell r="Z211" t="str">
            <v/>
          </cell>
          <cell r="AA211">
            <v>139.89572200000001</v>
          </cell>
          <cell r="AB211">
            <v>0</v>
          </cell>
        </row>
        <row r="212">
          <cell r="X212">
            <v>2236.96</v>
          </cell>
          <cell r="Z212" t="str">
            <v>RA</v>
          </cell>
          <cell r="AA212">
            <v>84.780784000000011</v>
          </cell>
          <cell r="AB212">
            <v>0</v>
          </cell>
        </row>
        <row r="213">
          <cell r="X213">
            <v>543.4</v>
          </cell>
          <cell r="Z213" t="str">
            <v>RA</v>
          </cell>
          <cell r="AA213">
            <v>20.594860000000001</v>
          </cell>
          <cell r="AB213">
            <v>0</v>
          </cell>
        </row>
        <row r="214">
          <cell r="X214">
            <v>773.12</v>
          </cell>
          <cell r="Z214" t="str">
            <v>RA</v>
          </cell>
          <cell r="AA214">
            <v>29.301248000000001</v>
          </cell>
          <cell r="AB214">
            <v>0</v>
          </cell>
        </row>
        <row r="215">
          <cell r="X215">
            <v>137.69999999999999</v>
          </cell>
          <cell r="Z215" t="str">
            <v>RA</v>
          </cell>
          <cell r="AA215">
            <v>5.2188299999999996</v>
          </cell>
          <cell r="AB215">
            <v>0</v>
          </cell>
        </row>
        <row r="216">
          <cell r="X216">
            <v>37.229999999999997</v>
          </cell>
          <cell r="Z216" t="str">
            <v/>
          </cell>
          <cell r="AA216">
            <v>1.411017</v>
          </cell>
          <cell r="AB216">
            <v>0</v>
          </cell>
        </row>
        <row r="217">
          <cell r="X217">
            <v>37.229999999999997</v>
          </cell>
          <cell r="Z217" t="str">
            <v>RA</v>
          </cell>
          <cell r="AA217">
            <v>1.411017</v>
          </cell>
          <cell r="AB217">
            <v>0</v>
          </cell>
        </row>
        <row r="218">
          <cell r="X218">
            <v>4286.25</v>
          </cell>
          <cell r="Z218" t="str">
            <v/>
          </cell>
          <cell r="AA218">
            <v>162.44887500000002</v>
          </cell>
          <cell r="AB218">
            <v>0</v>
          </cell>
        </row>
        <row r="219">
          <cell r="X219">
            <v>150.6</v>
          </cell>
          <cell r="Z219" t="str">
            <v>RA</v>
          </cell>
          <cell r="AA219">
            <v>5.7077400000000003</v>
          </cell>
          <cell r="AB219">
            <v>0</v>
          </cell>
        </row>
        <row r="220">
          <cell r="X220">
            <v>21.4</v>
          </cell>
          <cell r="Z220" t="str">
            <v>RA</v>
          </cell>
          <cell r="AA220">
            <v>0.81106</v>
          </cell>
          <cell r="AB220">
            <v>0</v>
          </cell>
        </row>
        <row r="221">
          <cell r="X221">
            <v>10.7</v>
          </cell>
          <cell r="Z221" t="str">
            <v>RA</v>
          </cell>
          <cell r="AA221">
            <v>0.40553</v>
          </cell>
          <cell r="AB221">
            <v>0</v>
          </cell>
        </row>
        <row r="222">
          <cell r="X222">
            <v>590.04</v>
          </cell>
          <cell r="Z222" t="str">
            <v>RA</v>
          </cell>
          <cell r="AA222">
            <v>22.362515999999999</v>
          </cell>
          <cell r="AB222">
            <v>0</v>
          </cell>
        </row>
        <row r="223">
          <cell r="X223">
            <v>252.2</v>
          </cell>
          <cell r="Z223" t="str">
            <v>RA</v>
          </cell>
          <cell r="AA223">
            <v>9.5583799999999997</v>
          </cell>
          <cell r="AB223">
            <v>0</v>
          </cell>
        </row>
        <row r="224">
          <cell r="X224">
            <v>58.68</v>
          </cell>
          <cell r="Z224" t="str">
            <v>RA</v>
          </cell>
          <cell r="AA224">
            <v>2.2239720000000003</v>
          </cell>
          <cell r="AB224">
            <v>0</v>
          </cell>
        </row>
        <row r="225">
          <cell r="X225">
            <v>117.36</v>
          </cell>
          <cell r="Z225" t="str">
            <v>RA</v>
          </cell>
          <cell r="AA225">
            <v>4.4479440000000006</v>
          </cell>
          <cell r="AB225">
            <v>0</v>
          </cell>
        </row>
        <row r="226">
          <cell r="X226">
            <v>373.23</v>
          </cell>
          <cell r="Z226" t="str">
            <v>RA</v>
          </cell>
          <cell r="AA226">
            <v>14.145417000000002</v>
          </cell>
          <cell r="AB226">
            <v>0</v>
          </cell>
        </row>
        <row r="227">
          <cell r="X227">
            <v>410.62</v>
          </cell>
          <cell r="Z227" t="str">
            <v>RA</v>
          </cell>
          <cell r="AA227">
            <v>15.562498000000001</v>
          </cell>
          <cell r="AB227">
            <v>0</v>
          </cell>
        </row>
        <row r="228">
          <cell r="X228">
            <v>426.49</v>
          </cell>
          <cell r="Z228" t="str">
            <v>RA</v>
          </cell>
          <cell r="AA228">
            <v>16.163971</v>
          </cell>
          <cell r="AB228">
            <v>0</v>
          </cell>
        </row>
        <row r="229">
          <cell r="X229">
            <v>88.26</v>
          </cell>
          <cell r="Z229" t="str">
            <v>RA</v>
          </cell>
          <cell r="AA229">
            <v>3.3450540000000006</v>
          </cell>
          <cell r="AB229">
            <v>0</v>
          </cell>
        </row>
        <row r="230">
          <cell r="X230">
            <v>115.95</v>
          </cell>
          <cell r="Z230" t="str">
            <v>RA</v>
          </cell>
          <cell r="AA230">
            <v>4.3945050000000005</v>
          </cell>
          <cell r="AB230">
            <v>0</v>
          </cell>
        </row>
        <row r="231">
          <cell r="X231">
            <v>1670.72</v>
          </cell>
          <cell r="Z231" t="str">
            <v>RA</v>
          </cell>
          <cell r="AA231">
            <v>63.320288000000005</v>
          </cell>
          <cell r="AB231">
            <v>0</v>
          </cell>
        </row>
        <row r="232">
          <cell r="X232">
            <v>6368.63</v>
          </cell>
          <cell r="Z232" t="str">
            <v/>
          </cell>
          <cell r="AA232">
            <v>241.37107700000001</v>
          </cell>
          <cell r="AB232">
            <v>0</v>
          </cell>
        </row>
        <row r="233">
          <cell r="X233">
            <v>5519.03</v>
          </cell>
          <cell r="Z233" t="str">
            <v>RA</v>
          </cell>
          <cell r="AA233">
            <v>209.17123700000002</v>
          </cell>
          <cell r="AB233">
            <v>0</v>
          </cell>
        </row>
        <row r="234">
          <cell r="X234">
            <v>28.96</v>
          </cell>
          <cell r="Z234" t="str">
            <v>RA</v>
          </cell>
          <cell r="AA234">
            <v>1.0975840000000001</v>
          </cell>
          <cell r="AB234">
            <v>0</v>
          </cell>
        </row>
        <row r="235">
          <cell r="X235">
            <v>15.62</v>
          </cell>
          <cell r="Z235" t="str">
            <v>RA</v>
          </cell>
          <cell r="AA235">
            <v>0.59199800000000002</v>
          </cell>
          <cell r="AB235">
            <v>0</v>
          </cell>
        </row>
        <row r="236">
          <cell r="X236">
            <v>360.92</v>
          </cell>
          <cell r="Z236" t="str">
            <v>RA</v>
          </cell>
          <cell r="AA236">
            <v>13.678868000000001</v>
          </cell>
          <cell r="AB236">
            <v>0</v>
          </cell>
        </row>
        <row r="237">
          <cell r="X237">
            <v>332.26</v>
          </cell>
          <cell r="Z237" t="str">
            <v>RA</v>
          </cell>
          <cell r="AA237">
            <v>12.592654000000001</v>
          </cell>
          <cell r="AB237">
            <v>0</v>
          </cell>
        </row>
        <row r="238">
          <cell r="X238">
            <v>111.84</v>
          </cell>
          <cell r="Z238" t="str">
            <v>RA</v>
          </cell>
          <cell r="AA238">
            <v>4.2387360000000003</v>
          </cell>
          <cell r="AB238">
            <v>0</v>
          </cell>
        </row>
        <row r="239">
          <cell r="X239">
            <v>3660.67</v>
          </cell>
          <cell r="Z239" t="str">
            <v/>
          </cell>
          <cell r="AA239">
            <v>138.73939300000001</v>
          </cell>
          <cell r="AB239">
            <v>0</v>
          </cell>
        </row>
        <row r="240">
          <cell r="X240">
            <v>2894.04</v>
          </cell>
          <cell r="Z240" t="str">
            <v>RA</v>
          </cell>
          <cell r="AA240">
            <v>109.684116</v>
          </cell>
          <cell r="AB240">
            <v>0</v>
          </cell>
        </row>
        <row r="241">
          <cell r="X241">
            <v>628.53</v>
          </cell>
          <cell r="Z241" t="str">
            <v>RA</v>
          </cell>
          <cell r="AA241">
            <v>23.821287000000002</v>
          </cell>
          <cell r="AB241">
            <v>0</v>
          </cell>
        </row>
        <row r="242">
          <cell r="X242">
            <v>138.1</v>
          </cell>
          <cell r="Z242" t="str">
            <v>RA</v>
          </cell>
          <cell r="AA242">
            <v>5.2339900000000004</v>
          </cell>
          <cell r="AB242">
            <v>0</v>
          </cell>
        </row>
        <row r="243">
          <cell r="X243">
            <v>18395.439999999999</v>
          </cell>
          <cell r="Z243" t="str">
            <v/>
          </cell>
          <cell r="AA243">
            <v>697.18717600000014</v>
          </cell>
          <cell r="AB243">
            <v>0</v>
          </cell>
        </row>
        <row r="244">
          <cell r="X244">
            <v>16610.3</v>
          </cell>
          <cell r="Z244" t="str">
            <v>RA</v>
          </cell>
          <cell r="AA244">
            <v>629.53037000000006</v>
          </cell>
          <cell r="AB244">
            <v>0</v>
          </cell>
        </row>
        <row r="245">
          <cell r="X245">
            <v>261.8</v>
          </cell>
          <cell r="Z245" t="str">
            <v>RA</v>
          </cell>
          <cell r="AA245">
            <v>9.9222200000000011</v>
          </cell>
          <cell r="AB245">
            <v>0</v>
          </cell>
        </row>
        <row r="246">
          <cell r="X246">
            <v>1523.34</v>
          </cell>
          <cell r="Z246" t="str">
            <v>RA</v>
          </cell>
          <cell r="AA246">
            <v>57.734586</v>
          </cell>
          <cell r="AB246">
            <v>0</v>
          </cell>
        </row>
        <row r="247">
          <cell r="X247">
            <v>2109.2600000000002</v>
          </cell>
          <cell r="Z247" t="str">
            <v/>
          </cell>
          <cell r="AA247">
            <v>79.940954000000005</v>
          </cell>
          <cell r="AB247">
            <v>0</v>
          </cell>
        </row>
        <row r="248">
          <cell r="X248">
            <v>174.84</v>
          </cell>
          <cell r="Z248" t="str">
            <v>RA</v>
          </cell>
          <cell r="AA248">
            <v>6.6264360000000009</v>
          </cell>
          <cell r="AB248">
            <v>0</v>
          </cell>
        </row>
        <row r="249">
          <cell r="X249">
            <v>463.54</v>
          </cell>
          <cell r="Z249" t="str">
            <v>RA</v>
          </cell>
          <cell r="AA249">
            <v>17.568166000000002</v>
          </cell>
          <cell r="AB249">
            <v>0</v>
          </cell>
        </row>
        <row r="250">
          <cell r="X250">
            <v>521.85</v>
          </cell>
          <cell r="Z250" t="str">
            <v>RA</v>
          </cell>
          <cell r="AA250">
            <v>19.778115000000003</v>
          </cell>
          <cell r="AB250">
            <v>0</v>
          </cell>
        </row>
        <row r="251">
          <cell r="X251">
            <v>949.03</v>
          </cell>
          <cell r="Z251" t="str">
            <v>RA</v>
          </cell>
          <cell r="AA251">
            <v>35.968237000000002</v>
          </cell>
          <cell r="AB251">
            <v>0</v>
          </cell>
        </row>
        <row r="252">
          <cell r="X252">
            <v>8507.7999999999993</v>
          </cell>
          <cell r="Z252" t="str">
            <v/>
          </cell>
          <cell r="AA252">
            <v>322.44562000000008</v>
          </cell>
          <cell r="AB252">
            <v>0</v>
          </cell>
        </row>
        <row r="253">
          <cell r="X253">
            <v>1692.79</v>
          </cell>
          <cell r="Z253" t="str">
            <v>RA</v>
          </cell>
          <cell r="AA253">
            <v>64.156741000000011</v>
          </cell>
          <cell r="AB253">
            <v>0</v>
          </cell>
        </row>
        <row r="254">
          <cell r="X254">
            <v>216.61</v>
          </cell>
          <cell r="Z254" t="str">
            <v>RA</v>
          </cell>
          <cell r="AA254">
            <v>8.209519000000002</v>
          </cell>
          <cell r="AB254">
            <v>0</v>
          </cell>
        </row>
        <row r="255">
          <cell r="X255">
            <v>66.5</v>
          </cell>
          <cell r="Z255" t="str">
            <v>RA</v>
          </cell>
          <cell r="AA255">
            <v>2.5203500000000001</v>
          </cell>
          <cell r="AB255">
            <v>0</v>
          </cell>
        </row>
        <row r="256">
          <cell r="X256">
            <v>154.16</v>
          </cell>
          <cell r="Z256" t="str">
            <v>RA</v>
          </cell>
          <cell r="AA256">
            <v>5.8426640000000001</v>
          </cell>
          <cell r="AB256">
            <v>0</v>
          </cell>
        </row>
        <row r="257">
          <cell r="X257">
            <v>1008.96</v>
          </cell>
          <cell r="Z257" t="str">
            <v>RA</v>
          </cell>
          <cell r="AA257">
            <v>38.239584000000008</v>
          </cell>
          <cell r="AB257">
            <v>0</v>
          </cell>
        </row>
        <row r="258">
          <cell r="X258">
            <v>70.569999999999993</v>
          </cell>
          <cell r="Z258" t="str">
            <v>RA</v>
          </cell>
          <cell r="AA258">
            <v>2.6746029999999998</v>
          </cell>
          <cell r="AB258">
            <v>0</v>
          </cell>
        </row>
        <row r="259">
          <cell r="X259">
            <v>113.4</v>
          </cell>
          <cell r="Z259" t="str">
            <v>RA</v>
          </cell>
          <cell r="AA259">
            <v>4.2978600000000009</v>
          </cell>
          <cell r="AB259">
            <v>0</v>
          </cell>
        </row>
        <row r="260">
          <cell r="X260">
            <v>33.06</v>
          </cell>
          <cell r="Z260" t="str">
            <v>RA</v>
          </cell>
          <cell r="AA260">
            <v>1.2529740000000003</v>
          </cell>
          <cell r="AB260">
            <v>0</v>
          </cell>
        </row>
        <row r="261">
          <cell r="X261">
            <v>81.84</v>
          </cell>
          <cell r="Z261" t="str">
            <v>RA</v>
          </cell>
          <cell r="AA261">
            <v>3.1017360000000003</v>
          </cell>
          <cell r="AB261">
            <v>0</v>
          </cell>
        </row>
        <row r="262">
          <cell r="X262">
            <v>16.38</v>
          </cell>
          <cell r="Z262" t="str">
            <v>RA</v>
          </cell>
          <cell r="AA262">
            <v>0.62080199999999996</v>
          </cell>
          <cell r="AB262">
            <v>0</v>
          </cell>
        </row>
        <row r="263">
          <cell r="X263">
            <v>57.4</v>
          </cell>
          <cell r="Z263" t="str">
            <v>RA</v>
          </cell>
          <cell r="AA263">
            <v>2.1754600000000002</v>
          </cell>
          <cell r="AB263">
            <v>0</v>
          </cell>
        </row>
        <row r="264">
          <cell r="X264">
            <v>21.86</v>
          </cell>
          <cell r="Z264" t="str">
            <v>RA</v>
          </cell>
          <cell r="AA264">
            <v>0.82849400000000006</v>
          </cell>
          <cell r="AB264">
            <v>0</v>
          </cell>
        </row>
        <row r="265">
          <cell r="X265">
            <v>72.599999999999994</v>
          </cell>
          <cell r="Z265" t="str">
            <v>RA</v>
          </cell>
          <cell r="AA265">
            <v>2.7515399999999999</v>
          </cell>
          <cell r="AB265">
            <v>0</v>
          </cell>
        </row>
        <row r="266">
          <cell r="X266">
            <v>44.85</v>
          </cell>
          <cell r="Z266" t="str">
            <v>RA</v>
          </cell>
          <cell r="AA266">
            <v>1.6998150000000003</v>
          </cell>
          <cell r="AB266">
            <v>0</v>
          </cell>
        </row>
        <row r="267">
          <cell r="X267">
            <v>9.27</v>
          </cell>
          <cell r="Z267" t="str">
            <v>RA</v>
          </cell>
          <cell r="AA267">
            <v>0.35133300000000001</v>
          </cell>
          <cell r="AB267">
            <v>0</v>
          </cell>
        </row>
        <row r="268">
          <cell r="X268">
            <v>46.08</v>
          </cell>
          <cell r="Z268" t="str">
            <v>RA</v>
          </cell>
          <cell r="AA268">
            <v>1.746432</v>
          </cell>
          <cell r="AB268">
            <v>0</v>
          </cell>
        </row>
        <row r="269">
          <cell r="X269">
            <v>35.42</v>
          </cell>
          <cell r="Z269" t="str">
            <v>RA</v>
          </cell>
          <cell r="AA269">
            <v>1.3424180000000001</v>
          </cell>
          <cell r="AB269">
            <v>0</v>
          </cell>
        </row>
        <row r="270">
          <cell r="X270">
            <v>85.04</v>
          </cell>
          <cell r="Z270" t="str">
            <v>RA</v>
          </cell>
          <cell r="AA270">
            <v>3.2230160000000003</v>
          </cell>
          <cell r="AB270">
            <v>0</v>
          </cell>
        </row>
        <row r="271">
          <cell r="X271">
            <v>29.93</v>
          </cell>
          <cell r="Z271" t="str">
            <v>RA</v>
          </cell>
          <cell r="AA271">
            <v>1.134347</v>
          </cell>
          <cell r="AB271">
            <v>0</v>
          </cell>
        </row>
        <row r="272">
          <cell r="X272">
            <v>4.09</v>
          </cell>
          <cell r="Z272" t="str">
            <v>RA</v>
          </cell>
          <cell r="AA272">
            <v>0.15501100000000001</v>
          </cell>
          <cell r="AB272">
            <v>0</v>
          </cell>
        </row>
        <row r="273">
          <cell r="X273">
            <v>17.72</v>
          </cell>
          <cell r="Z273" t="str">
            <v>RA</v>
          </cell>
          <cell r="AA273">
            <v>0.67158799999999996</v>
          </cell>
          <cell r="AB273">
            <v>0</v>
          </cell>
        </row>
        <row r="274">
          <cell r="X274">
            <v>12.6</v>
          </cell>
          <cell r="Z274" t="str">
            <v>RA</v>
          </cell>
          <cell r="AA274">
            <v>0.47754000000000002</v>
          </cell>
          <cell r="AB274">
            <v>0</v>
          </cell>
        </row>
        <row r="275">
          <cell r="X275">
            <v>16.34</v>
          </cell>
          <cell r="Z275" t="str">
            <v>RA</v>
          </cell>
          <cell r="AA275">
            <v>0.619286</v>
          </cell>
          <cell r="AB275">
            <v>0</v>
          </cell>
        </row>
        <row r="276">
          <cell r="X276">
            <v>26.13</v>
          </cell>
          <cell r="Z276" t="str">
            <v>RA</v>
          </cell>
          <cell r="AA276">
            <v>0.99032700000000007</v>
          </cell>
          <cell r="AB276">
            <v>0</v>
          </cell>
        </row>
        <row r="277">
          <cell r="X277">
            <v>10.98</v>
          </cell>
          <cell r="Z277" t="str">
            <v>RA</v>
          </cell>
          <cell r="AA277">
            <v>0.41614200000000007</v>
          </cell>
          <cell r="AB277">
            <v>0</v>
          </cell>
        </row>
        <row r="278">
          <cell r="X278">
            <v>54.45</v>
          </cell>
          <cell r="Z278" t="str">
            <v>RA</v>
          </cell>
          <cell r="AA278">
            <v>2.0636550000000002</v>
          </cell>
          <cell r="AB278">
            <v>0</v>
          </cell>
        </row>
        <row r="279">
          <cell r="X279">
            <v>95.13</v>
          </cell>
          <cell r="Z279" t="str">
            <v>RA</v>
          </cell>
          <cell r="AA279">
            <v>3.6054270000000002</v>
          </cell>
          <cell r="AB279">
            <v>0</v>
          </cell>
        </row>
        <row r="280">
          <cell r="X280">
            <v>76.510000000000005</v>
          </cell>
          <cell r="Z280" t="str">
            <v>RA</v>
          </cell>
          <cell r="AA280">
            <v>2.8997290000000002</v>
          </cell>
          <cell r="AB280">
            <v>0</v>
          </cell>
        </row>
        <row r="281">
          <cell r="X281">
            <v>28.72</v>
          </cell>
          <cell r="Z281" t="str">
            <v>RA</v>
          </cell>
          <cell r="AA281">
            <v>1.0884880000000001</v>
          </cell>
          <cell r="AB281">
            <v>0</v>
          </cell>
        </row>
        <row r="282">
          <cell r="X282">
            <v>15.86</v>
          </cell>
          <cell r="Z282" t="str">
            <v>RA</v>
          </cell>
          <cell r="AA282">
            <v>0.60109400000000002</v>
          </cell>
          <cell r="AB282">
            <v>0</v>
          </cell>
        </row>
        <row r="283">
          <cell r="X283">
            <v>36.880000000000003</v>
          </cell>
          <cell r="Z283" t="str">
            <v>RA</v>
          </cell>
          <cell r="AA283">
            <v>1.3977520000000001</v>
          </cell>
          <cell r="AB283">
            <v>0</v>
          </cell>
        </row>
        <row r="284">
          <cell r="X284">
            <v>12.44</v>
          </cell>
          <cell r="Z284" t="str">
            <v>RA</v>
          </cell>
          <cell r="AA284">
            <v>0.47147600000000001</v>
          </cell>
          <cell r="AB284">
            <v>0</v>
          </cell>
        </row>
        <row r="285">
          <cell r="X285">
            <v>256.75</v>
          </cell>
          <cell r="Z285" t="str">
            <v>RA</v>
          </cell>
          <cell r="AA285">
            <v>9.7308250000000012</v>
          </cell>
          <cell r="AB285">
            <v>0</v>
          </cell>
        </row>
        <row r="286">
          <cell r="X286">
            <v>34.979999999999997</v>
          </cell>
          <cell r="Z286" t="str">
            <v>RA</v>
          </cell>
          <cell r="AA286">
            <v>1.325742</v>
          </cell>
          <cell r="AB286">
            <v>0</v>
          </cell>
        </row>
        <row r="287">
          <cell r="X287">
            <v>35.76</v>
          </cell>
          <cell r="Z287" t="str">
            <v>RA</v>
          </cell>
          <cell r="AA287">
            <v>1.3553040000000001</v>
          </cell>
          <cell r="AB287">
            <v>0</v>
          </cell>
        </row>
        <row r="288">
          <cell r="X288">
            <v>6.07</v>
          </cell>
          <cell r="Z288" t="str">
            <v>RA</v>
          </cell>
          <cell r="AA288">
            <v>0.23005300000000004</v>
          </cell>
          <cell r="AB288">
            <v>0</v>
          </cell>
        </row>
        <row r="289">
          <cell r="X289">
            <v>301.05</v>
          </cell>
          <cell r="Z289" t="str">
            <v>RA</v>
          </cell>
          <cell r="AA289">
            <v>11.409795000000001</v>
          </cell>
          <cell r="AB289">
            <v>0</v>
          </cell>
        </row>
        <row r="290">
          <cell r="X290">
            <v>164.76</v>
          </cell>
          <cell r="Z290" t="str">
            <v>RA</v>
          </cell>
          <cell r="AA290">
            <v>6.2444040000000003</v>
          </cell>
          <cell r="AB290">
            <v>0</v>
          </cell>
        </row>
        <row r="291">
          <cell r="X291">
            <v>105.49</v>
          </cell>
          <cell r="Z291" t="str">
            <v>RA</v>
          </cell>
          <cell r="AA291">
            <v>3.9980709999999999</v>
          </cell>
          <cell r="AB291">
            <v>0</v>
          </cell>
        </row>
        <row r="292">
          <cell r="X292">
            <v>119.4</v>
          </cell>
          <cell r="Z292" t="str">
            <v>RA</v>
          </cell>
          <cell r="AA292">
            <v>4.5252600000000003</v>
          </cell>
          <cell r="AB292">
            <v>0</v>
          </cell>
        </row>
        <row r="293">
          <cell r="X293">
            <v>511.94</v>
          </cell>
          <cell r="Z293" t="str">
            <v>RA</v>
          </cell>
          <cell r="AA293">
            <v>19.402526000000002</v>
          </cell>
          <cell r="AB293">
            <v>0</v>
          </cell>
        </row>
        <row r="294">
          <cell r="X294">
            <v>2238.5700000000002</v>
          </cell>
          <cell r="Z294" t="str">
            <v>RA</v>
          </cell>
          <cell r="AA294">
            <v>84.841803000000013</v>
          </cell>
          <cell r="AB294">
            <v>0</v>
          </cell>
        </row>
        <row r="295">
          <cell r="X295">
            <v>139.44</v>
          </cell>
          <cell r="Z295" t="str">
            <v>RA</v>
          </cell>
          <cell r="AA295">
            <v>5.2847759999999999</v>
          </cell>
          <cell r="AB295">
            <v>0</v>
          </cell>
        </row>
        <row r="296">
          <cell r="X296">
            <v>75.2</v>
          </cell>
          <cell r="Z296" t="str">
            <v>RA</v>
          </cell>
          <cell r="AA296">
            <v>2.8500800000000002</v>
          </cell>
          <cell r="AB296">
            <v>0</v>
          </cell>
        </row>
        <row r="297">
          <cell r="X297">
            <v>253.82</v>
          </cell>
          <cell r="Z297" t="str">
            <v>RA</v>
          </cell>
          <cell r="AA297">
            <v>9.6197780000000002</v>
          </cell>
          <cell r="AB297">
            <v>0</v>
          </cell>
        </row>
        <row r="298">
          <cell r="X298">
            <v>12481.21</v>
          </cell>
          <cell r="Z298" t="str">
            <v/>
          </cell>
          <cell r="AA298">
            <v>473.0378590000002</v>
          </cell>
          <cell r="AB298">
            <v>0</v>
          </cell>
        </row>
        <row r="299">
          <cell r="X299">
            <v>247.02</v>
          </cell>
          <cell r="Z299" t="str">
            <v>RA</v>
          </cell>
          <cell r="AA299">
            <v>9.3620580000000011</v>
          </cell>
          <cell r="AB299">
            <v>0</v>
          </cell>
        </row>
        <row r="300">
          <cell r="X300">
            <v>388.3</v>
          </cell>
          <cell r="Z300" t="str">
            <v>RA</v>
          </cell>
          <cell r="AA300">
            <v>14.716570000000001</v>
          </cell>
          <cell r="AB300">
            <v>0</v>
          </cell>
        </row>
        <row r="301">
          <cell r="X301">
            <v>201.31</v>
          </cell>
          <cell r="Z301" t="str">
            <v>RA</v>
          </cell>
          <cell r="AA301">
            <v>7.6296490000000006</v>
          </cell>
          <cell r="AB301">
            <v>0</v>
          </cell>
        </row>
        <row r="302">
          <cell r="X302">
            <v>4931.17</v>
          </cell>
          <cell r="Z302" t="str">
            <v>RA</v>
          </cell>
          <cell r="AA302">
            <v>186.89134300000001</v>
          </cell>
          <cell r="AB302">
            <v>0</v>
          </cell>
        </row>
        <row r="303">
          <cell r="X303">
            <v>486.5</v>
          </cell>
          <cell r="Z303" t="str">
            <v>RA</v>
          </cell>
          <cell r="AA303">
            <v>18.43835</v>
          </cell>
          <cell r="AB303">
            <v>0</v>
          </cell>
        </row>
        <row r="304">
          <cell r="X304">
            <v>26.64</v>
          </cell>
          <cell r="Z304" t="str">
            <v>RA</v>
          </cell>
          <cell r="AA304">
            <v>1.0096560000000001</v>
          </cell>
          <cell r="AB304">
            <v>0</v>
          </cell>
        </row>
        <row r="305">
          <cell r="X305">
            <v>3141.9</v>
          </cell>
          <cell r="Z305" t="str">
            <v>RA</v>
          </cell>
          <cell r="AA305">
            <v>119.07801000000002</v>
          </cell>
          <cell r="AB305">
            <v>0</v>
          </cell>
        </row>
        <row r="306">
          <cell r="X306">
            <v>340.06</v>
          </cell>
          <cell r="Z306" t="str">
            <v>RA</v>
          </cell>
          <cell r="AA306">
            <v>12.888274000000001</v>
          </cell>
          <cell r="AB306">
            <v>0</v>
          </cell>
        </row>
        <row r="307">
          <cell r="X307">
            <v>70.180000000000007</v>
          </cell>
          <cell r="Z307" t="str">
            <v>RA</v>
          </cell>
          <cell r="AA307">
            <v>2.6598220000000006</v>
          </cell>
          <cell r="AB307">
            <v>0</v>
          </cell>
        </row>
        <row r="308">
          <cell r="X308">
            <v>156</v>
          </cell>
          <cell r="Z308" t="str">
            <v>RA</v>
          </cell>
          <cell r="AA308">
            <v>5.9124000000000008</v>
          </cell>
          <cell r="AB308">
            <v>0</v>
          </cell>
        </row>
        <row r="309">
          <cell r="X309">
            <v>47.82</v>
          </cell>
          <cell r="Z309" t="str">
            <v>RA</v>
          </cell>
          <cell r="AA309">
            <v>1.8123780000000003</v>
          </cell>
          <cell r="AB309">
            <v>0</v>
          </cell>
        </row>
        <row r="310">
          <cell r="X310">
            <v>110.96</v>
          </cell>
          <cell r="Z310" t="str">
            <v>RA</v>
          </cell>
          <cell r="AA310">
            <v>4.2053840000000005</v>
          </cell>
          <cell r="AB310">
            <v>0</v>
          </cell>
        </row>
        <row r="311">
          <cell r="X311">
            <v>103.07</v>
          </cell>
          <cell r="Z311" t="str">
            <v>RA</v>
          </cell>
          <cell r="AA311">
            <v>3.9063530000000002</v>
          </cell>
          <cell r="AB311">
            <v>0</v>
          </cell>
        </row>
        <row r="312">
          <cell r="X312">
            <v>15.39</v>
          </cell>
          <cell r="Z312" t="str">
            <v>RA</v>
          </cell>
          <cell r="AA312">
            <v>0.58328100000000005</v>
          </cell>
          <cell r="AB312">
            <v>0</v>
          </cell>
        </row>
        <row r="313">
          <cell r="X313">
            <v>40.14</v>
          </cell>
          <cell r="Z313" t="str">
            <v>RA</v>
          </cell>
          <cell r="AA313">
            <v>1.521306</v>
          </cell>
          <cell r="AB313">
            <v>0</v>
          </cell>
        </row>
        <row r="314">
          <cell r="X314">
            <v>15.98</v>
          </cell>
          <cell r="Z314" t="str">
            <v>RA</v>
          </cell>
          <cell r="AA314">
            <v>0.60564200000000001</v>
          </cell>
          <cell r="AB314">
            <v>0</v>
          </cell>
        </row>
        <row r="315">
          <cell r="X315">
            <v>107.16</v>
          </cell>
          <cell r="Z315" t="str">
            <v>RA</v>
          </cell>
          <cell r="AA315">
            <v>4.0613640000000002</v>
          </cell>
          <cell r="AB315">
            <v>0</v>
          </cell>
        </row>
        <row r="316">
          <cell r="X316">
            <v>142.46</v>
          </cell>
          <cell r="Z316" t="str">
            <v>RA</v>
          </cell>
          <cell r="AA316">
            <v>5.3992340000000008</v>
          </cell>
          <cell r="AB316">
            <v>0</v>
          </cell>
        </row>
        <row r="317">
          <cell r="X317">
            <v>82.92</v>
          </cell>
          <cell r="Z317" t="str">
            <v>RA</v>
          </cell>
          <cell r="AA317">
            <v>3.1426680000000005</v>
          </cell>
          <cell r="AB317">
            <v>0</v>
          </cell>
        </row>
        <row r="318">
          <cell r="X318">
            <v>69.36</v>
          </cell>
          <cell r="Z318" t="str">
            <v>RA</v>
          </cell>
          <cell r="AA318">
            <v>2.6287440000000002</v>
          </cell>
          <cell r="AB318">
            <v>0</v>
          </cell>
        </row>
        <row r="319">
          <cell r="X319">
            <v>170.82</v>
          </cell>
          <cell r="Z319" t="str">
            <v>RA</v>
          </cell>
          <cell r="AA319">
            <v>6.4740780000000004</v>
          </cell>
          <cell r="AB319">
            <v>0</v>
          </cell>
        </row>
        <row r="320">
          <cell r="X320">
            <v>151.80000000000001</v>
          </cell>
          <cell r="Z320" t="str">
            <v>RA</v>
          </cell>
          <cell r="AA320">
            <v>5.7532200000000007</v>
          </cell>
          <cell r="AB320">
            <v>0</v>
          </cell>
        </row>
        <row r="321">
          <cell r="X321">
            <v>210.96</v>
          </cell>
          <cell r="Z321" t="str">
            <v>RA</v>
          </cell>
          <cell r="AA321">
            <v>7.9953840000000014</v>
          </cell>
          <cell r="AB321">
            <v>0</v>
          </cell>
        </row>
        <row r="322">
          <cell r="X322">
            <v>34.74</v>
          </cell>
          <cell r="Z322" t="str">
            <v>RA</v>
          </cell>
          <cell r="AA322">
            <v>1.3166460000000002</v>
          </cell>
          <cell r="AB322">
            <v>0</v>
          </cell>
        </row>
        <row r="323">
          <cell r="X323">
            <v>27.89</v>
          </cell>
          <cell r="Z323" t="str">
            <v>RA</v>
          </cell>
          <cell r="AA323">
            <v>1.0570310000000001</v>
          </cell>
          <cell r="AB323">
            <v>0</v>
          </cell>
        </row>
        <row r="324">
          <cell r="X324">
            <v>31.69</v>
          </cell>
          <cell r="Z324" t="str">
            <v>RA</v>
          </cell>
          <cell r="AA324">
            <v>1.2010510000000001</v>
          </cell>
          <cell r="AB324">
            <v>0</v>
          </cell>
        </row>
        <row r="325">
          <cell r="X325">
            <v>22.75</v>
          </cell>
          <cell r="Z325" t="str">
            <v>RA</v>
          </cell>
          <cell r="AA325">
            <v>0.86222500000000002</v>
          </cell>
          <cell r="AB325">
            <v>0</v>
          </cell>
        </row>
        <row r="326">
          <cell r="X326">
            <v>94.59</v>
          </cell>
          <cell r="Z326" t="str">
            <v>RA</v>
          </cell>
          <cell r="AA326">
            <v>3.5849610000000003</v>
          </cell>
          <cell r="AB326">
            <v>0</v>
          </cell>
        </row>
        <row r="327">
          <cell r="X327">
            <v>20.46</v>
          </cell>
          <cell r="Z327" t="str">
            <v>RA</v>
          </cell>
          <cell r="AA327">
            <v>0.77543400000000007</v>
          </cell>
          <cell r="AB327">
            <v>0</v>
          </cell>
        </row>
        <row r="328">
          <cell r="X328">
            <v>18.64</v>
          </cell>
          <cell r="Z328" t="str">
            <v>RA</v>
          </cell>
          <cell r="AA328">
            <v>0.70645600000000008</v>
          </cell>
          <cell r="AB328">
            <v>0</v>
          </cell>
        </row>
        <row r="329">
          <cell r="X329">
            <v>30.96</v>
          </cell>
          <cell r="Z329" t="str">
            <v>RA</v>
          </cell>
          <cell r="AA329">
            <v>1.1733840000000002</v>
          </cell>
          <cell r="AB329">
            <v>0</v>
          </cell>
        </row>
        <row r="330">
          <cell r="X330">
            <v>14.47</v>
          </cell>
          <cell r="Z330" t="str">
            <v>RA</v>
          </cell>
          <cell r="AA330">
            <v>0.54841300000000004</v>
          </cell>
          <cell r="AB330">
            <v>0</v>
          </cell>
        </row>
        <row r="331">
          <cell r="X331">
            <v>47.82</v>
          </cell>
          <cell r="Z331" t="str">
            <v>RA</v>
          </cell>
          <cell r="AA331">
            <v>1.8123780000000003</v>
          </cell>
          <cell r="AB331">
            <v>0</v>
          </cell>
        </row>
        <row r="332">
          <cell r="X332">
            <v>55.08</v>
          </cell>
          <cell r="Z332" t="str">
            <v>RA</v>
          </cell>
          <cell r="AA332">
            <v>2.0875319999999999</v>
          </cell>
          <cell r="AB332">
            <v>0</v>
          </cell>
        </row>
        <row r="333">
          <cell r="X333">
            <v>41.92</v>
          </cell>
          <cell r="Z333" t="str">
            <v>RA</v>
          </cell>
          <cell r="AA333">
            <v>1.5887680000000002</v>
          </cell>
          <cell r="AB333">
            <v>0</v>
          </cell>
        </row>
        <row r="334">
          <cell r="X334">
            <v>68.42</v>
          </cell>
          <cell r="Z334" t="str">
            <v>RA</v>
          </cell>
          <cell r="AA334">
            <v>2.5931180000000005</v>
          </cell>
          <cell r="AB334">
            <v>0</v>
          </cell>
        </row>
        <row r="335">
          <cell r="X335">
            <v>713.86</v>
          </cell>
          <cell r="Z335" t="str">
            <v>RA</v>
          </cell>
          <cell r="AA335">
            <v>27.055294000000004</v>
          </cell>
          <cell r="AB335">
            <v>0</v>
          </cell>
        </row>
        <row r="336">
          <cell r="X336">
            <v>35568.21</v>
          </cell>
          <cell r="Z336" t="str">
            <v/>
          </cell>
          <cell r="AA336">
            <v>1348.0351590000002</v>
          </cell>
          <cell r="AB336">
            <v>0</v>
          </cell>
        </row>
        <row r="337">
          <cell r="X337">
            <v>5066.67</v>
          </cell>
          <cell r="Z337" t="str">
            <v>RA</v>
          </cell>
          <cell r="AA337">
            <v>192.02679300000003</v>
          </cell>
          <cell r="AB337">
            <v>0</v>
          </cell>
        </row>
        <row r="338">
          <cell r="X338">
            <v>892.69</v>
          </cell>
          <cell r="Z338" t="str">
            <v>RA</v>
          </cell>
          <cell r="AA338">
            <v>33.832951000000001</v>
          </cell>
          <cell r="AB338">
            <v>0</v>
          </cell>
        </row>
        <row r="339">
          <cell r="X339">
            <v>1664.02</v>
          </cell>
          <cell r="Z339" t="str">
            <v>RA</v>
          </cell>
          <cell r="AA339">
            <v>63.066358000000001</v>
          </cell>
          <cell r="AB339">
            <v>0</v>
          </cell>
        </row>
        <row r="340">
          <cell r="X340">
            <v>1061.53</v>
          </cell>
          <cell r="Z340" t="str">
            <v>RA</v>
          </cell>
          <cell r="AA340">
            <v>40.231987000000004</v>
          </cell>
          <cell r="AB340">
            <v>0</v>
          </cell>
        </row>
        <row r="341">
          <cell r="X341">
            <v>1953.84</v>
          </cell>
          <cell r="Z341" t="str">
            <v>RA</v>
          </cell>
          <cell r="AA341">
            <v>74.050536000000008</v>
          </cell>
          <cell r="AB341">
            <v>0</v>
          </cell>
        </row>
        <row r="342">
          <cell r="X342">
            <v>1478.48</v>
          </cell>
          <cell r="Z342" t="str">
            <v>RA</v>
          </cell>
          <cell r="AA342">
            <v>56.034392000000004</v>
          </cell>
          <cell r="AB342">
            <v>0</v>
          </cell>
        </row>
        <row r="343">
          <cell r="X343">
            <v>37.72</v>
          </cell>
          <cell r="Z343" t="str">
            <v>RA</v>
          </cell>
          <cell r="AA343">
            <v>1.4295880000000001</v>
          </cell>
          <cell r="AB343">
            <v>0</v>
          </cell>
        </row>
        <row r="344">
          <cell r="X344">
            <v>54.84</v>
          </cell>
          <cell r="Z344" t="str">
            <v>RA</v>
          </cell>
          <cell r="AA344">
            <v>2.0784360000000004</v>
          </cell>
          <cell r="AB344">
            <v>0</v>
          </cell>
        </row>
        <row r="345">
          <cell r="X345">
            <v>131.88</v>
          </cell>
          <cell r="Z345" t="str">
            <v>RA</v>
          </cell>
          <cell r="AA345">
            <v>4.9982519999999999</v>
          </cell>
          <cell r="AB345">
            <v>0</v>
          </cell>
        </row>
        <row r="346">
          <cell r="X346">
            <v>3260.12</v>
          </cell>
          <cell r="Z346" t="str">
            <v>RA</v>
          </cell>
          <cell r="AA346">
            <v>123.558548</v>
          </cell>
          <cell r="AB346">
            <v>0</v>
          </cell>
        </row>
        <row r="347">
          <cell r="X347">
            <v>108.5</v>
          </cell>
          <cell r="Z347" t="str">
            <v>RA</v>
          </cell>
          <cell r="AA347">
            <v>4.1121500000000006</v>
          </cell>
          <cell r="AB347">
            <v>0</v>
          </cell>
        </row>
        <row r="348">
          <cell r="X348">
            <v>44.9</v>
          </cell>
          <cell r="Z348" t="str">
            <v>RA</v>
          </cell>
          <cell r="AA348">
            <v>1.7017100000000001</v>
          </cell>
          <cell r="AB348">
            <v>0</v>
          </cell>
        </row>
        <row r="349">
          <cell r="X349">
            <v>482.5</v>
          </cell>
          <cell r="Z349" t="str">
            <v>RA</v>
          </cell>
          <cell r="AA349">
            <v>18.286750000000001</v>
          </cell>
          <cell r="AB349">
            <v>0</v>
          </cell>
        </row>
        <row r="350">
          <cell r="X350">
            <v>764.28</v>
          </cell>
          <cell r="Z350" t="str">
            <v>RA</v>
          </cell>
          <cell r="AA350">
            <v>28.966212000000002</v>
          </cell>
          <cell r="AB350">
            <v>0</v>
          </cell>
        </row>
        <row r="351">
          <cell r="X351">
            <v>312.18</v>
          </cell>
          <cell r="Z351" t="str">
            <v>RA</v>
          </cell>
          <cell r="AA351">
            <v>11.831622000000001</v>
          </cell>
          <cell r="AB351">
            <v>0</v>
          </cell>
        </row>
        <row r="352">
          <cell r="X352">
            <v>729.12</v>
          </cell>
          <cell r="Z352" t="str">
            <v>RA</v>
          </cell>
          <cell r="AA352">
            <v>27.633648000000001</v>
          </cell>
          <cell r="AB352">
            <v>0</v>
          </cell>
        </row>
        <row r="353">
          <cell r="X353">
            <v>270.2</v>
          </cell>
          <cell r="Z353" t="str">
            <v>RA</v>
          </cell>
          <cell r="AA353">
            <v>10.24058</v>
          </cell>
          <cell r="AB353">
            <v>0</v>
          </cell>
        </row>
        <row r="354">
          <cell r="X354">
            <v>910</v>
          </cell>
          <cell r="Z354" t="str">
            <v>RA</v>
          </cell>
          <cell r="AA354">
            <v>34.489000000000004</v>
          </cell>
          <cell r="AB354">
            <v>0</v>
          </cell>
        </row>
        <row r="355">
          <cell r="X355">
            <v>29.11</v>
          </cell>
          <cell r="Z355" t="str">
            <v>RA</v>
          </cell>
          <cell r="AA355">
            <v>1.1032690000000001</v>
          </cell>
          <cell r="AB355">
            <v>0</v>
          </cell>
        </row>
        <row r="356">
          <cell r="X356">
            <v>185.25</v>
          </cell>
          <cell r="Z356" t="str">
            <v>RA</v>
          </cell>
          <cell r="AA356">
            <v>7.0209750000000009</v>
          </cell>
          <cell r="AB356">
            <v>0</v>
          </cell>
        </row>
        <row r="357">
          <cell r="X357">
            <v>4864.6499999999996</v>
          </cell>
          <cell r="Z357" t="str">
            <v>RA</v>
          </cell>
          <cell r="AA357">
            <v>184.37023500000001</v>
          </cell>
          <cell r="AB357">
            <v>0</v>
          </cell>
        </row>
        <row r="358">
          <cell r="X358">
            <v>571.6</v>
          </cell>
          <cell r="Z358" t="str">
            <v>RA</v>
          </cell>
          <cell r="AA358">
            <v>21.663640000000001</v>
          </cell>
          <cell r="AB358">
            <v>0</v>
          </cell>
        </row>
        <row r="359">
          <cell r="X359">
            <v>1878.24</v>
          </cell>
          <cell r="Z359" t="str">
            <v>RA</v>
          </cell>
          <cell r="AA359">
            <v>71.185296000000008</v>
          </cell>
          <cell r="AB359">
            <v>0</v>
          </cell>
        </row>
        <row r="360">
          <cell r="X360">
            <v>3930</v>
          </cell>
          <cell r="Z360" t="str">
            <v>RA</v>
          </cell>
          <cell r="AA360">
            <v>148.947</v>
          </cell>
          <cell r="AB360">
            <v>0</v>
          </cell>
        </row>
        <row r="361">
          <cell r="X361">
            <v>2751</v>
          </cell>
          <cell r="Z361" t="str">
            <v>RA</v>
          </cell>
          <cell r="AA361">
            <v>104.2629</v>
          </cell>
          <cell r="AB361">
            <v>0</v>
          </cell>
        </row>
        <row r="362">
          <cell r="X362">
            <v>100.5</v>
          </cell>
          <cell r="Z362" t="str">
            <v>RA</v>
          </cell>
          <cell r="AA362">
            <v>3.8089500000000003</v>
          </cell>
          <cell r="AB362">
            <v>0</v>
          </cell>
        </row>
        <row r="363">
          <cell r="X363">
            <v>463.71</v>
          </cell>
          <cell r="Z363" t="str">
            <v>RA</v>
          </cell>
          <cell r="AA363">
            <v>17.574609000000002</v>
          </cell>
          <cell r="AB363">
            <v>0</v>
          </cell>
        </row>
        <row r="364">
          <cell r="X364">
            <v>1038.08</v>
          </cell>
          <cell r="Z364" t="str">
            <v>RA</v>
          </cell>
          <cell r="AA364">
            <v>39.343232</v>
          </cell>
          <cell r="AB364">
            <v>0</v>
          </cell>
        </row>
        <row r="365">
          <cell r="X365">
            <v>368.12</v>
          </cell>
          <cell r="Z365" t="str">
            <v>RA</v>
          </cell>
          <cell r="AA365">
            <v>13.951748000000002</v>
          </cell>
          <cell r="AB365">
            <v>0</v>
          </cell>
        </row>
        <row r="366">
          <cell r="X366">
            <v>164.48</v>
          </cell>
          <cell r="Z366" t="str">
            <v>RA</v>
          </cell>
          <cell r="AA366">
            <v>6.2337920000000002</v>
          </cell>
          <cell r="AB366">
            <v>0</v>
          </cell>
        </row>
        <row r="367">
          <cell r="X367">
            <v>12941.69</v>
          </cell>
          <cell r="Z367" t="str">
            <v/>
          </cell>
          <cell r="AA367">
            <v>490.49005100000005</v>
          </cell>
          <cell r="AB367">
            <v>0</v>
          </cell>
        </row>
        <row r="368">
          <cell r="X368">
            <v>10065.799999999999</v>
          </cell>
          <cell r="Z368" t="str">
            <v/>
          </cell>
          <cell r="AA368">
            <v>381.49382000000003</v>
          </cell>
          <cell r="AB368">
            <v>0</v>
          </cell>
        </row>
        <row r="369">
          <cell r="X369">
            <v>391.2</v>
          </cell>
          <cell r="Z369" t="str">
            <v>RA</v>
          </cell>
          <cell r="AA369">
            <v>14.82648</v>
          </cell>
          <cell r="AB369">
            <v>0</v>
          </cell>
        </row>
        <row r="370">
          <cell r="X370">
            <v>762.66</v>
          </cell>
          <cell r="Z370" t="str">
            <v>RA</v>
          </cell>
          <cell r="AA370">
            <v>28.904814000000002</v>
          </cell>
          <cell r="AB370">
            <v>0</v>
          </cell>
        </row>
        <row r="371">
          <cell r="X371">
            <v>2460.46</v>
          </cell>
          <cell r="Z371" t="str">
            <v>RA</v>
          </cell>
          <cell r="AA371">
            <v>93.251434000000003</v>
          </cell>
          <cell r="AB371">
            <v>0</v>
          </cell>
        </row>
        <row r="372">
          <cell r="X372">
            <v>2438.04</v>
          </cell>
          <cell r="Z372" t="str">
            <v>RA</v>
          </cell>
          <cell r="AA372">
            <v>92.401716000000008</v>
          </cell>
          <cell r="AB372">
            <v>0</v>
          </cell>
        </row>
        <row r="373">
          <cell r="X373">
            <v>4013.44</v>
          </cell>
          <cell r="Z373" t="str">
            <v>RA</v>
          </cell>
          <cell r="AA373">
            <v>152.10937600000003</v>
          </cell>
          <cell r="AB373">
            <v>0</v>
          </cell>
        </row>
        <row r="374">
          <cell r="X374">
            <v>2875.89</v>
          </cell>
          <cell r="Z374" t="str">
            <v/>
          </cell>
          <cell r="AA374">
            <v>108.99623100000001</v>
          </cell>
          <cell r="AB374">
            <v>0</v>
          </cell>
        </row>
        <row r="375">
          <cell r="X375">
            <v>149.69999999999999</v>
          </cell>
          <cell r="Z375" t="str">
            <v>RA</v>
          </cell>
          <cell r="AA375">
            <v>5.6736300000000002</v>
          </cell>
          <cell r="AB375">
            <v>0</v>
          </cell>
        </row>
        <row r="376">
          <cell r="X376">
            <v>151.30000000000001</v>
          </cell>
          <cell r="Z376" t="str">
            <v>RA</v>
          </cell>
          <cell r="AA376">
            <v>5.7342700000000013</v>
          </cell>
          <cell r="AB376">
            <v>0</v>
          </cell>
        </row>
        <row r="377">
          <cell r="X377">
            <v>900.9</v>
          </cell>
          <cell r="Z377" t="str">
            <v>RA</v>
          </cell>
          <cell r="AA377">
            <v>34.144110000000005</v>
          </cell>
          <cell r="AB377">
            <v>0</v>
          </cell>
        </row>
        <row r="378">
          <cell r="X378">
            <v>1562.81</v>
          </cell>
          <cell r="Z378" t="str">
            <v>RA</v>
          </cell>
          <cell r="AA378">
            <v>59.230499000000002</v>
          </cell>
          <cell r="AB378">
            <v>0</v>
          </cell>
        </row>
        <row r="379">
          <cell r="X379">
            <v>111.18</v>
          </cell>
          <cell r="Z379" t="str">
            <v>RA</v>
          </cell>
          <cell r="AA379">
            <v>4.2137220000000006</v>
          </cell>
          <cell r="AB379">
            <v>0</v>
          </cell>
        </row>
        <row r="380">
          <cell r="X380">
            <v>39356.82</v>
          </cell>
          <cell r="Z380" t="str">
            <v/>
          </cell>
          <cell r="AA380">
            <v>1491.623478</v>
          </cell>
          <cell r="AB380">
            <v>0</v>
          </cell>
        </row>
        <row r="381">
          <cell r="X381">
            <v>31.29</v>
          </cell>
          <cell r="Z381" t="str">
            <v>RA</v>
          </cell>
          <cell r="AA381">
            <v>1.185891</v>
          </cell>
          <cell r="AB381">
            <v>0</v>
          </cell>
        </row>
        <row r="382">
          <cell r="X382">
            <v>2320.46</v>
          </cell>
          <cell r="Z382" t="str">
            <v>RA</v>
          </cell>
          <cell r="AA382">
            <v>87.945434000000006</v>
          </cell>
          <cell r="AB382">
            <v>0</v>
          </cell>
        </row>
        <row r="383">
          <cell r="X383">
            <v>310.83</v>
          </cell>
          <cell r="Z383" t="str">
            <v>RA</v>
          </cell>
          <cell r="AA383">
            <v>11.780457</v>
          </cell>
          <cell r="AB383">
            <v>0</v>
          </cell>
        </row>
        <row r="384">
          <cell r="X384">
            <v>14325.87</v>
          </cell>
          <cell r="Z384" t="str">
            <v>RA</v>
          </cell>
          <cell r="AA384">
            <v>542.9504730000001</v>
          </cell>
          <cell r="AB384">
            <v>0</v>
          </cell>
        </row>
        <row r="385">
          <cell r="X385">
            <v>191.21</v>
          </cell>
          <cell r="Z385" t="str">
            <v>RA</v>
          </cell>
          <cell r="AA385">
            <v>7.2468590000000006</v>
          </cell>
          <cell r="AB385">
            <v>0</v>
          </cell>
        </row>
        <row r="386">
          <cell r="X386">
            <v>14848.79</v>
          </cell>
          <cell r="Z386" t="str">
            <v>RA</v>
          </cell>
          <cell r="AA386">
            <v>562.7691410000001</v>
          </cell>
          <cell r="AB386">
            <v>0</v>
          </cell>
        </row>
        <row r="387">
          <cell r="X387">
            <v>254.17</v>
          </cell>
          <cell r="Z387" t="str">
            <v>RA</v>
          </cell>
          <cell r="AA387">
            <v>9.6330430000000007</v>
          </cell>
          <cell r="AB387">
            <v>0</v>
          </cell>
        </row>
        <row r="388">
          <cell r="X388">
            <v>378.95</v>
          </cell>
          <cell r="Z388" t="str">
            <v>RA</v>
          </cell>
          <cell r="AA388">
            <v>14.362205000000001</v>
          </cell>
          <cell r="AB388">
            <v>0</v>
          </cell>
        </row>
        <row r="389">
          <cell r="X389">
            <v>6695.25</v>
          </cell>
          <cell r="Z389" t="str">
            <v>RA</v>
          </cell>
          <cell r="AA389">
            <v>253.74997500000003</v>
          </cell>
          <cell r="AB389">
            <v>0</v>
          </cell>
        </row>
        <row r="390">
          <cell r="X390">
            <v>25082.25</v>
          </cell>
          <cell r="Z390" t="str">
            <v/>
          </cell>
          <cell r="AA390">
            <v>950.61727500000006</v>
          </cell>
          <cell r="AB390">
            <v>0</v>
          </cell>
        </row>
        <row r="391">
          <cell r="X391">
            <v>5132.9799999999996</v>
          </cell>
          <cell r="Z391" t="str">
            <v>RA</v>
          </cell>
          <cell r="AA391">
            <v>194.539942</v>
          </cell>
          <cell r="AB391">
            <v>0</v>
          </cell>
        </row>
        <row r="392">
          <cell r="X392">
            <v>3613.86</v>
          </cell>
          <cell r="Z392" t="str">
            <v>RA</v>
          </cell>
          <cell r="AA392">
            <v>136.96529400000003</v>
          </cell>
          <cell r="AB392">
            <v>0</v>
          </cell>
        </row>
        <row r="393">
          <cell r="X393">
            <v>1250.6600000000001</v>
          </cell>
          <cell r="Z393" t="str">
            <v>RA</v>
          </cell>
          <cell r="AA393">
            <v>47.400014000000006</v>
          </cell>
          <cell r="AB393">
            <v>0</v>
          </cell>
        </row>
        <row r="394">
          <cell r="X394">
            <v>1268.46</v>
          </cell>
          <cell r="Z394" t="str">
            <v>RA</v>
          </cell>
          <cell r="AA394">
            <v>48.074634000000003</v>
          </cell>
          <cell r="AB394">
            <v>0</v>
          </cell>
        </row>
        <row r="395">
          <cell r="X395">
            <v>1001.82</v>
          </cell>
          <cell r="Z395" t="str">
            <v>RA</v>
          </cell>
          <cell r="AA395">
            <v>37.968978000000007</v>
          </cell>
          <cell r="AB395">
            <v>0</v>
          </cell>
        </row>
        <row r="396">
          <cell r="X396">
            <v>1896.69</v>
          </cell>
          <cell r="Z396" t="str">
            <v>RA</v>
          </cell>
          <cell r="AA396">
            <v>71.884551000000002</v>
          </cell>
          <cell r="AB396">
            <v>0</v>
          </cell>
        </row>
        <row r="397">
          <cell r="X397">
            <v>493.72</v>
          </cell>
          <cell r="Z397" t="str">
            <v>RA</v>
          </cell>
          <cell r="AA397">
            <v>18.711988000000002</v>
          </cell>
          <cell r="AB397">
            <v>0</v>
          </cell>
        </row>
        <row r="398">
          <cell r="X398">
            <v>991.4</v>
          </cell>
          <cell r="Z398" t="str">
            <v>RA</v>
          </cell>
          <cell r="AA398">
            <v>37.574060000000003</v>
          </cell>
          <cell r="AB398">
            <v>0</v>
          </cell>
        </row>
        <row r="399">
          <cell r="X399">
            <v>57.84</v>
          </cell>
          <cell r="Z399" t="str">
            <v>RA</v>
          </cell>
          <cell r="AA399">
            <v>2.1921360000000005</v>
          </cell>
          <cell r="AB399">
            <v>0</v>
          </cell>
        </row>
        <row r="400">
          <cell r="X400">
            <v>743.36</v>
          </cell>
          <cell r="Z400" t="str">
            <v>RA</v>
          </cell>
          <cell r="AA400">
            <v>28.173344000000004</v>
          </cell>
          <cell r="AB400">
            <v>0</v>
          </cell>
        </row>
        <row r="401">
          <cell r="X401">
            <v>1538.11</v>
          </cell>
          <cell r="Z401" t="str">
            <v>RA</v>
          </cell>
          <cell r="AA401">
            <v>58.294369000000003</v>
          </cell>
          <cell r="AB401">
            <v>0</v>
          </cell>
        </row>
        <row r="402">
          <cell r="X402">
            <v>1070.2</v>
          </cell>
          <cell r="Z402" t="str">
            <v>RA</v>
          </cell>
          <cell r="AA402">
            <v>40.560580000000002</v>
          </cell>
          <cell r="AB402">
            <v>0</v>
          </cell>
        </row>
        <row r="403">
          <cell r="X403">
            <v>2680.32</v>
          </cell>
          <cell r="Z403" t="str">
            <v>RA</v>
          </cell>
          <cell r="AA403">
            <v>101.58412800000002</v>
          </cell>
          <cell r="AB403">
            <v>0</v>
          </cell>
        </row>
        <row r="404">
          <cell r="X404">
            <v>1155.94</v>
          </cell>
          <cell r="Z404" t="str">
            <v>RA</v>
          </cell>
          <cell r="AA404">
            <v>43.810126000000004</v>
          </cell>
          <cell r="AB404">
            <v>0</v>
          </cell>
        </row>
        <row r="405">
          <cell r="X405">
            <v>819.56</v>
          </cell>
          <cell r="Z405" t="str">
            <v>RA</v>
          </cell>
          <cell r="AA405">
            <v>31.061323999999999</v>
          </cell>
          <cell r="AB405">
            <v>0</v>
          </cell>
        </row>
        <row r="406">
          <cell r="X406">
            <v>51.92</v>
          </cell>
          <cell r="Z406" t="str">
            <v>RA</v>
          </cell>
          <cell r="AA406">
            <v>1.9677680000000002</v>
          </cell>
          <cell r="AB406">
            <v>0</v>
          </cell>
        </row>
        <row r="407">
          <cell r="X407">
            <v>341.1</v>
          </cell>
          <cell r="Z407" t="str">
            <v>RA</v>
          </cell>
          <cell r="AA407">
            <v>12.927690000000002</v>
          </cell>
          <cell r="AB407">
            <v>0</v>
          </cell>
        </row>
        <row r="408">
          <cell r="X408">
            <v>269.76</v>
          </cell>
          <cell r="Z408" t="str">
            <v>RA</v>
          </cell>
          <cell r="AA408">
            <v>10.223904000000001</v>
          </cell>
          <cell r="AB408">
            <v>0</v>
          </cell>
        </row>
        <row r="409">
          <cell r="X409">
            <v>309.63</v>
          </cell>
          <cell r="Z409" t="str">
            <v>RA</v>
          </cell>
          <cell r="AA409">
            <v>11.734977000000001</v>
          </cell>
          <cell r="AB409">
            <v>0</v>
          </cell>
        </row>
        <row r="410">
          <cell r="X410">
            <v>394.92</v>
          </cell>
          <cell r="Z410" t="str">
            <v>RA</v>
          </cell>
          <cell r="AA410">
            <v>14.967468000000002</v>
          </cell>
          <cell r="AB410">
            <v>0</v>
          </cell>
        </row>
        <row r="411">
          <cell r="X411">
            <v>1501.26</v>
          </cell>
          <cell r="Z411" t="str">
            <v/>
          </cell>
          <cell r="AA411">
            <v>56.897754000000006</v>
          </cell>
          <cell r="AB411">
            <v>0</v>
          </cell>
        </row>
        <row r="412">
          <cell r="X412">
            <v>272.58</v>
          </cell>
          <cell r="Z412" t="str">
            <v>RA</v>
          </cell>
          <cell r="AA412">
            <v>10.330782000000001</v>
          </cell>
          <cell r="AB412">
            <v>0</v>
          </cell>
        </row>
        <row r="413">
          <cell r="X413">
            <v>96</v>
          </cell>
          <cell r="Z413" t="str">
            <v>RA</v>
          </cell>
          <cell r="AA413">
            <v>3.6384000000000003</v>
          </cell>
          <cell r="AB413">
            <v>0</v>
          </cell>
        </row>
        <row r="414">
          <cell r="X414">
            <v>1132.68</v>
          </cell>
          <cell r="Z414" t="str">
            <v>RA</v>
          </cell>
          <cell r="AA414">
            <v>42.928572000000003</v>
          </cell>
          <cell r="AB414">
            <v>0</v>
          </cell>
        </row>
        <row r="415">
          <cell r="X415">
            <v>4006.11</v>
          </cell>
          <cell r="Z415" t="str">
            <v/>
          </cell>
          <cell r="AA415">
            <v>151.83156900000003</v>
          </cell>
          <cell r="AB415">
            <v>0</v>
          </cell>
        </row>
        <row r="416">
          <cell r="X416">
            <v>4006.11</v>
          </cell>
          <cell r="Z416" t="str">
            <v>RA</v>
          </cell>
          <cell r="AA416">
            <v>151.83156900000003</v>
          </cell>
          <cell r="AB416">
            <v>0</v>
          </cell>
        </row>
        <row r="417">
          <cell r="X417">
            <v>1902.95</v>
          </cell>
          <cell r="Z417" t="str">
            <v/>
          </cell>
          <cell r="AA417">
            <v>72.121805000000009</v>
          </cell>
          <cell r="AB417">
            <v>0</v>
          </cell>
        </row>
        <row r="418">
          <cell r="X418">
            <v>922.22</v>
          </cell>
          <cell r="Z418" t="str">
            <v>RA</v>
          </cell>
          <cell r="AA418">
            <v>34.952138000000005</v>
          </cell>
          <cell r="AB418">
            <v>0</v>
          </cell>
        </row>
        <row r="419">
          <cell r="X419">
            <v>980.73</v>
          </cell>
          <cell r="Z419" t="str">
            <v>RA</v>
          </cell>
          <cell r="AA419">
            <v>37.169667000000004</v>
          </cell>
          <cell r="AB419">
            <v>0</v>
          </cell>
        </row>
        <row r="420">
          <cell r="X420">
            <v>814065.6</v>
          </cell>
          <cell r="Z420" t="str">
            <v/>
          </cell>
          <cell r="AA420">
            <v>30853.086240000008</v>
          </cell>
          <cell r="AB420">
            <v>0</v>
          </cell>
        </row>
        <row r="421">
          <cell r="X421">
            <v>2351.31</v>
          </cell>
          <cell r="Z421" t="str">
            <v/>
          </cell>
          <cell r="AA421">
            <v>89.114649</v>
          </cell>
          <cell r="AB421">
            <v>0</v>
          </cell>
        </row>
        <row r="422">
          <cell r="X422">
            <v>2351.31</v>
          </cell>
          <cell r="Z422" t="str">
            <v>RA</v>
          </cell>
          <cell r="AA422">
            <v>89.114649</v>
          </cell>
          <cell r="AB422">
            <v>0</v>
          </cell>
        </row>
        <row r="423">
          <cell r="X423">
            <v>8949.89</v>
          </cell>
          <cell r="Z423" t="str">
            <v/>
          </cell>
          <cell r="AA423">
            <v>339.20083100000005</v>
          </cell>
          <cell r="AB423">
            <v>0</v>
          </cell>
        </row>
        <row r="424">
          <cell r="X424">
            <v>3164.55</v>
          </cell>
          <cell r="Z424" t="str">
            <v>RA</v>
          </cell>
          <cell r="AA424">
            <v>119.93644500000002</v>
          </cell>
          <cell r="AB424">
            <v>0</v>
          </cell>
        </row>
        <row r="425">
          <cell r="X425">
            <v>3408.22</v>
          </cell>
          <cell r="Z425" t="str">
            <v>RA</v>
          </cell>
          <cell r="AA425">
            <v>129.171538</v>
          </cell>
          <cell r="AB425">
            <v>0</v>
          </cell>
        </row>
        <row r="426">
          <cell r="X426">
            <v>2051.5700000000002</v>
          </cell>
          <cell r="Z426" t="str">
            <v>RA</v>
          </cell>
          <cell r="AA426">
            <v>77.754503000000014</v>
          </cell>
          <cell r="AB426">
            <v>0</v>
          </cell>
        </row>
        <row r="427">
          <cell r="X427">
            <v>325.55</v>
          </cell>
          <cell r="Z427" t="str">
            <v>RA</v>
          </cell>
          <cell r="AA427">
            <v>12.338345000000002</v>
          </cell>
          <cell r="AB427">
            <v>0</v>
          </cell>
        </row>
        <row r="428">
          <cell r="X428">
            <v>41562.080000000002</v>
          </cell>
          <cell r="Z428" t="str">
            <v/>
          </cell>
          <cell r="AA428">
            <v>1575.2028319999999</v>
          </cell>
          <cell r="AB428">
            <v>0</v>
          </cell>
        </row>
        <row r="429">
          <cell r="X429">
            <v>1386.32</v>
          </cell>
          <cell r="Z429" t="str">
            <v/>
          </cell>
          <cell r="AA429">
            <v>52.541528</v>
          </cell>
          <cell r="AB429">
            <v>0</v>
          </cell>
        </row>
        <row r="430">
          <cell r="X430">
            <v>1386.32</v>
          </cell>
          <cell r="Z430" t="str">
            <v>RA</v>
          </cell>
          <cell r="AA430">
            <v>52.541528</v>
          </cell>
          <cell r="AB430">
            <v>0</v>
          </cell>
        </row>
        <row r="431">
          <cell r="X431">
            <v>17029.96</v>
          </cell>
          <cell r="Z431" t="str">
            <v/>
          </cell>
          <cell r="AA431">
            <v>645.43548400000009</v>
          </cell>
          <cell r="AB431">
            <v>0</v>
          </cell>
        </row>
        <row r="432">
          <cell r="X432">
            <v>7199.96</v>
          </cell>
          <cell r="Z432" t="str">
            <v>RA</v>
          </cell>
          <cell r="AA432">
            <v>272.87848400000001</v>
          </cell>
          <cell r="AB432">
            <v>0</v>
          </cell>
        </row>
        <row r="433">
          <cell r="X433">
            <v>2010.57</v>
          </cell>
          <cell r="Z433" t="str">
            <v>RA</v>
          </cell>
          <cell r="AA433">
            <v>76.200603000000001</v>
          </cell>
          <cell r="AB433">
            <v>0</v>
          </cell>
        </row>
        <row r="434">
          <cell r="X434">
            <v>1870.99</v>
          </cell>
          <cell r="Z434" t="str">
            <v>RA</v>
          </cell>
          <cell r="AA434">
            <v>70.910521000000003</v>
          </cell>
          <cell r="AB434">
            <v>0</v>
          </cell>
        </row>
        <row r="435">
          <cell r="X435">
            <v>2813.82</v>
          </cell>
          <cell r="Z435" t="str">
            <v>RA</v>
          </cell>
          <cell r="AA435">
            <v>106.64377800000001</v>
          </cell>
          <cell r="AB435">
            <v>0</v>
          </cell>
        </row>
        <row r="436">
          <cell r="X436">
            <v>3134.62</v>
          </cell>
          <cell r="Z436" t="str">
            <v>RA</v>
          </cell>
          <cell r="AA436">
            <v>118.802098</v>
          </cell>
          <cell r="AB436">
            <v>0</v>
          </cell>
        </row>
        <row r="437">
          <cell r="X437">
            <v>7101.98</v>
          </cell>
          <cell r="Z437" t="str">
            <v/>
          </cell>
          <cell r="AA437">
            <v>269.16504200000003</v>
          </cell>
          <cell r="AB437">
            <v>0</v>
          </cell>
        </row>
        <row r="438">
          <cell r="X438">
            <v>1410.39</v>
          </cell>
          <cell r="Z438" t="str">
            <v>RA</v>
          </cell>
          <cell r="AA438">
            <v>53.453781000000006</v>
          </cell>
          <cell r="AB438">
            <v>0</v>
          </cell>
        </row>
        <row r="439">
          <cell r="X439">
            <v>370.17</v>
          </cell>
          <cell r="Z439" t="str">
            <v>RA</v>
          </cell>
          <cell r="AA439">
            <v>14.029443000000002</v>
          </cell>
          <cell r="AB439">
            <v>0</v>
          </cell>
        </row>
        <row r="440">
          <cell r="X440">
            <v>1806.29</v>
          </cell>
          <cell r="Z440" t="str">
            <v>RA</v>
          </cell>
          <cell r="AA440">
            <v>68.458391000000006</v>
          </cell>
          <cell r="AB440">
            <v>0</v>
          </cell>
        </row>
        <row r="441">
          <cell r="X441">
            <v>2196.6</v>
          </cell>
          <cell r="Z441" t="str">
            <v>RA</v>
          </cell>
          <cell r="AA441">
            <v>83.251140000000007</v>
          </cell>
          <cell r="AB441">
            <v>0</v>
          </cell>
        </row>
        <row r="442">
          <cell r="X442">
            <v>1318.53</v>
          </cell>
          <cell r="Z442" t="str">
            <v>RA</v>
          </cell>
          <cell r="AA442">
            <v>49.972287000000001</v>
          </cell>
          <cell r="AB442">
            <v>0</v>
          </cell>
        </row>
        <row r="443">
          <cell r="X443">
            <v>14793.01</v>
          </cell>
          <cell r="Z443" t="str">
            <v/>
          </cell>
          <cell r="AA443">
            <v>560.65507900000011</v>
          </cell>
          <cell r="AB443">
            <v>0</v>
          </cell>
        </row>
        <row r="444">
          <cell r="X444">
            <v>3632.24</v>
          </cell>
          <cell r="Z444" t="str">
            <v>RA</v>
          </cell>
          <cell r="AA444">
            <v>137.66189600000001</v>
          </cell>
          <cell r="AB444">
            <v>0</v>
          </cell>
        </row>
        <row r="445">
          <cell r="X445">
            <v>953.31</v>
          </cell>
          <cell r="Z445" t="str">
            <v>RA</v>
          </cell>
          <cell r="AA445">
            <v>36.130448999999999</v>
          </cell>
          <cell r="AB445">
            <v>0</v>
          </cell>
        </row>
        <row r="446">
          <cell r="X446">
            <v>5008.08</v>
          </cell>
          <cell r="Z446" t="str">
            <v>RA</v>
          </cell>
          <cell r="AA446">
            <v>189.80623200000002</v>
          </cell>
          <cell r="AB446">
            <v>0</v>
          </cell>
        </row>
        <row r="447">
          <cell r="X447">
            <v>144.13</v>
          </cell>
          <cell r="Z447" t="str">
            <v>RA</v>
          </cell>
          <cell r="AA447">
            <v>5.4625270000000006</v>
          </cell>
          <cell r="AB447">
            <v>0</v>
          </cell>
        </row>
        <row r="448">
          <cell r="X448">
            <v>3093.96</v>
          </cell>
          <cell r="Z448" t="str">
            <v>RA</v>
          </cell>
          <cell r="AA448">
            <v>117.26108400000001</v>
          </cell>
          <cell r="AB448">
            <v>0</v>
          </cell>
        </row>
        <row r="449">
          <cell r="X449">
            <v>444.09</v>
          </cell>
          <cell r="Z449" t="str">
            <v>RA</v>
          </cell>
          <cell r="AA449">
            <v>16.831011</v>
          </cell>
          <cell r="AB449">
            <v>0</v>
          </cell>
        </row>
        <row r="450">
          <cell r="X450">
            <v>102.31</v>
          </cell>
          <cell r="Z450" t="str">
            <v>RA</v>
          </cell>
          <cell r="AA450">
            <v>3.8775490000000006</v>
          </cell>
          <cell r="AB450">
            <v>0</v>
          </cell>
        </row>
        <row r="451">
          <cell r="X451">
            <v>1414.89</v>
          </cell>
          <cell r="Z451" t="str">
            <v>RA</v>
          </cell>
          <cell r="AA451">
            <v>53.624331000000005</v>
          </cell>
          <cell r="AB451">
            <v>0</v>
          </cell>
        </row>
        <row r="452">
          <cell r="X452">
            <v>1250.81</v>
          </cell>
          <cell r="Z452" t="str">
            <v/>
          </cell>
          <cell r="AA452">
            <v>47.405698999999998</v>
          </cell>
          <cell r="AB452">
            <v>0</v>
          </cell>
        </row>
        <row r="453">
          <cell r="X453">
            <v>1250.81</v>
          </cell>
          <cell r="Z453" t="str">
            <v>RA</v>
          </cell>
          <cell r="AA453">
            <v>47.405698999999998</v>
          </cell>
          <cell r="AB453">
            <v>0</v>
          </cell>
        </row>
        <row r="454">
          <cell r="X454">
            <v>69765.039999999994</v>
          </cell>
          <cell r="Z454" t="str">
            <v/>
          </cell>
          <cell r="AA454">
            <v>2644.0950159999998</v>
          </cell>
          <cell r="AB454">
            <v>0</v>
          </cell>
        </row>
        <row r="455">
          <cell r="X455">
            <v>4578.6499999999996</v>
          </cell>
          <cell r="Z455" t="str">
            <v/>
          </cell>
          <cell r="AA455">
            <v>173.53083500000002</v>
          </cell>
          <cell r="AB455">
            <v>0</v>
          </cell>
        </row>
        <row r="456">
          <cell r="X456">
            <v>2050.5700000000002</v>
          </cell>
          <cell r="Z456" t="str">
            <v>RA</v>
          </cell>
          <cell r="AA456">
            <v>77.716603000000006</v>
          </cell>
          <cell r="AB456">
            <v>0</v>
          </cell>
        </row>
        <row r="457">
          <cell r="X457">
            <v>2007.99</v>
          </cell>
          <cell r="Z457" t="str">
            <v>RA</v>
          </cell>
          <cell r="AA457">
            <v>76.102821000000006</v>
          </cell>
          <cell r="AB457">
            <v>0</v>
          </cell>
        </row>
        <row r="458">
          <cell r="X458">
            <v>520.09</v>
          </cell>
          <cell r="Z458" t="str">
            <v>RA</v>
          </cell>
          <cell r="AA458">
            <v>19.711411000000002</v>
          </cell>
          <cell r="AB458">
            <v>0</v>
          </cell>
        </row>
        <row r="459">
          <cell r="X459">
            <v>29625.71</v>
          </cell>
          <cell r="Z459" t="str">
            <v/>
          </cell>
          <cell r="AA459">
            <v>1122.8144090000001</v>
          </cell>
          <cell r="AB459">
            <v>0</v>
          </cell>
        </row>
        <row r="460">
          <cell r="X460">
            <v>4776.97</v>
          </cell>
          <cell r="Z460" t="str">
            <v>RA</v>
          </cell>
          <cell r="AA460">
            <v>181.04716300000001</v>
          </cell>
          <cell r="AB460">
            <v>0</v>
          </cell>
        </row>
        <row r="461">
          <cell r="X461">
            <v>1991.94</v>
          </cell>
          <cell r="Z461" t="str">
            <v>RA</v>
          </cell>
          <cell r="AA461">
            <v>75.494526000000008</v>
          </cell>
          <cell r="AB461">
            <v>0</v>
          </cell>
        </row>
        <row r="462">
          <cell r="X462">
            <v>14166.73</v>
          </cell>
          <cell r="Z462" t="str">
            <v>RA</v>
          </cell>
          <cell r="AA462">
            <v>536.91906700000004</v>
          </cell>
          <cell r="AB462">
            <v>0</v>
          </cell>
        </row>
        <row r="463">
          <cell r="X463">
            <v>269.88</v>
          </cell>
          <cell r="Z463" t="str">
            <v>RA</v>
          </cell>
          <cell r="AA463">
            <v>10.228452000000001</v>
          </cell>
          <cell r="AB463">
            <v>0</v>
          </cell>
        </row>
        <row r="464">
          <cell r="X464">
            <v>4727.9399999999996</v>
          </cell>
          <cell r="Z464" t="str">
            <v>RA</v>
          </cell>
          <cell r="AA464">
            <v>179.18892600000001</v>
          </cell>
          <cell r="AB464">
            <v>0</v>
          </cell>
        </row>
        <row r="465">
          <cell r="X465">
            <v>106.31</v>
          </cell>
          <cell r="Z465" t="str">
            <v>RA</v>
          </cell>
          <cell r="AA465">
            <v>4.0291490000000003</v>
          </cell>
          <cell r="AB465">
            <v>0</v>
          </cell>
        </row>
        <row r="466">
          <cell r="X466">
            <v>910.34</v>
          </cell>
          <cell r="Z466" t="str">
            <v>RA</v>
          </cell>
          <cell r="AA466">
            <v>34.501886000000006</v>
          </cell>
          <cell r="AB466">
            <v>0</v>
          </cell>
        </row>
        <row r="467">
          <cell r="X467">
            <v>2675.6</v>
          </cell>
          <cell r="Z467" t="str">
            <v>RA</v>
          </cell>
          <cell r="AA467">
            <v>101.40524000000001</v>
          </cell>
          <cell r="AB467">
            <v>0</v>
          </cell>
        </row>
        <row r="468">
          <cell r="X468">
            <v>26337.75</v>
          </cell>
          <cell r="Z468" t="str">
            <v/>
          </cell>
          <cell r="AA468">
            <v>998.20072500000003</v>
          </cell>
          <cell r="AB468">
            <v>0</v>
          </cell>
        </row>
        <row r="469">
          <cell r="X469">
            <v>4385.7299999999996</v>
          </cell>
          <cell r="Z469" t="str">
            <v>RA</v>
          </cell>
          <cell r="AA469">
            <v>166.219167</v>
          </cell>
          <cell r="AB469">
            <v>0</v>
          </cell>
        </row>
        <row r="470">
          <cell r="X470">
            <v>1828.8</v>
          </cell>
          <cell r="Z470" t="str">
            <v>RA</v>
          </cell>
          <cell r="AA470">
            <v>69.311520000000002</v>
          </cell>
          <cell r="AB470">
            <v>0</v>
          </cell>
        </row>
        <row r="471">
          <cell r="X471">
            <v>11484.7</v>
          </cell>
          <cell r="Z471" t="str">
            <v>RA</v>
          </cell>
          <cell r="AA471">
            <v>435.27013000000005</v>
          </cell>
          <cell r="AB471">
            <v>0</v>
          </cell>
        </row>
        <row r="472">
          <cell r="X472">
            <v>5078.0200000000004</v>
          </cell>
          <cell r="Z472" t="str">
            <v>RA</v>
          </cell>
          <cell r="AA472">
            <v>192.45695800000004</v>
          </cell>
          <cell r="AB472">
            <v>0</v>
          </cell>
        </row>
        <row r="473">
          <cell r="X473">
            <v>3560.5</v>
          </cell>
          <cell r="Z473" t="str">
            <v>RA</v>
          </cell>
          <cell r="AA473">
            <v>134.94295000000002</v>
          </cell>
          <cell r="AB473">
            <v>0</v>
          </cell>
        </row>
        <row r="474">
          <cell r="X474">
            <v>9222.93</v>
          </cell>
          <cell r="Z474" t="str">
            <v/>
          </cell>
          <cell r="AA474">
            <v>349.54904700000003</v>
          </cell>
          <cell r="AB474">
            <v>0</v>
          </cell>
        </row>
        <row r="475">
          <cell r="X475">
            <v>2323.2800000000002</v>
          </cell>
          <cell r="Z475" t="str">
            <v>RA</v>
          </cell>
          <cell r="AA475">
            <v>88.052312000000015</v>
          </cell>
          <cell r="AB475">
            <v>0</v>
          </cell>
        </row>
        <row r="476">
          <cell r="X476">
            <v>968.78</v>
          </cell>
          <cell r="Z476" t="str">
            <v>RA</v>
          </cell>
          <cell r="AA476">
            <v>36.716762000000003</v>
          </cell>
          <cell r="AB476">
            <v>0</v>
          </cell>
        </row>
        <row r="477">
          <cell r="X477">
            <v>3084.69</v>
          </cell>
          <cell r="Z477" t="str">
            <v>RA</v>
          </cell>
          <cell r="AA477">
            <v>116.90975100000001</v>
          </cell>
          <cell r="AB477">
            <v>0</v>
          </cell>
        </row>
        <row r="478">
          <cell r="X478">
            <v>648.63</v>
          </cell>
          <cell r="Z478" t="str">
            <v>RA</v>
          </cell>
          <cell r="AA478">
            <v>24.583077000000003</v>
          </cell>
          <cell r="AB478">
            <v>0</v>
          </cell>
        </row>
        <row r="479">
          <cell r="X479">
            <v>1200.95</v>
          </cell>
          <cell r="Z479" t="str">
            <v>RA</v>
          </cell>
          <cell r="AA479">
            <v>45.516005000000007</v>
          </cell>
          <cell r="AB479">
            <v>0</v>
          </cell>
        </row>
        <row r="480">
          <cell r="X480">
            <v>996.6</v>
          </cell>
          <cell r="Z480" t="str">
            <v>RA</v>
          </cell>
          <cell r="AA480">
            <v>37.771140000000003</v>
          </cell>
          <cell r="AB480">
            <v>0</v>
          </cell>
        </row>
        <row r="481">
          <cell r="X481">
            <v>95838.48</v>
          </cell>
          <cell r="Z481" t="str">
            <v/>
          </cell>
          <cell r="AA481">
            <v>3632.2783920000006</v>
          </cell>
          <cell r="AB481">
            <v>0</v>
          </cell>
        </row>
        <row r="482">
          <cell r="X482">
            <v>34469.83</v>
          </cell>
          <cell r="Z482" t="str">
            <v>RA</v>
          </cell>
          <cell r="AA482">
            <v>1306.4065570000002</v>
          </cell>
          <cell r="AB482">
            <v>0</v>
          </cell>
        </row>
        <row r="483">
          <cell r="X483">
            <v>8848.08</v>
          </cell>
          <cell r="Z483" t="str">
            <v>RA</v>
          </cell>
          <cell r="AA483">
            <v>335.34223200000002</v>
          </cell>
          <cell r="AB483">
            <v>0</v>
          </cell>
        </row>
        <row r="484">
          <cell r="X484">
            <v>41104.660000000003</v>
          </cell>
          <cell r="Z484" t="str">
            <v>RA</v>
          </cell>
          <cell r="AA484">
            <v>1557.8666140000003</v>
          </cell>
          <cell r="AB484">
            <v>0</v>
          </cell>
        </row>
        <row r="485">
          <cell r="X485">
            <v>11415.91</v>
          </cell>
          <cell r="Z485" t="str">
            <v>RA</v>
          </cell>
          <cell r="AA485">
            <v>432.66298900000004</v>
          </cell>
          <cell r="AB485">
            <v>0</v>
          </cell>
        </row>
        <row r="486">
          <cell r="X486">
            <v>131973.69</v>
          </cell>
          <cell r="Z486" t="str">
            <v/>
          </cell>
          <cell r="AA486">
            <v>5001.8028510000004</v>
          </cell>
          <cell r="AB486">
            <v>0</v>
          </cell>
        </row>
        <row r="487">
          <cell r="X487">
            <v>34340.559999999998</v>
          </cell>
          <cell r="Z487" t="str">
            <v>RA</v>
          </cell>
          <cell r="AA487">
            <v>1301.507224</v>
          </cell>
          <cell r="AB487">
            <v>0</v>
          </cell>
        </row>
        <row r="488">
          <cell r="X488">
            <v>20782.77</v>
          </cell>
          <cell r="Z488" t="str">
            <v>RA</v>
          </cell>
          <cell r="AA488">
            <v>787.66698300000007</v>
          </cell>
          <cell r="AB488">
            <v>0</v>
          </cell>
        </row>
        <row r="489">
          <cell r="X489">
            <v>1605.52</v>
          </cell>
          <cell r="Z489" t="str">
            <v>RA</v>
          </cell>
          <cell r="AA489">
            <v>60.849208000000004</v>
          </cell>
          <cell r="AB489">
            <v>0</v>
          </cell>
        </row>
        <row r="490">
          <cell r="X490">
            <v>1438.39</v>
          </cell>
          <cell r="Z490" t="str">
            <v>RA</v>
          </cell>
          <cell r="AA490">
            <v>54.514981000000006</v>
          </cell>
          <cell r="AB490">
            <v>0</v>
          </cell>
        </row>
        <row r="491">
          <cell r="X491">
            <v>698.24</v>
          </cell>
          <cell r="Z491" t="str">
            <v>RA</v>
          </cell>
          <cell r="AA491">
            <v>26.463296000000003</v>
          </cell>
          <cell r="AB491">
            <v>0</v>
          </cell>
        </row>
        <row r="492">
          <cell r="X492">
            <v>2499.39</v>
          </cell>
          <cell r="Z492" t="str">
            <v>RA</v>
          </cell>
          <cell r="AA492">
            <v>94.726881000000006</v>
          </cell>
          <cell r="AB492">
            <v>0</v>
          </cell>
        </row>
        <row r="493">
          <cell r="X493">
            <v>70608.820000000007</v>
          </cell>
          <cell r="Z493" t="str">
            <v>RA</v>
          </cell>
          <cell r="AA493">
            <v>2676.0742780000005</v>
          </cell>
          <cell r="AB493">
            <v>0</v>
          </cell>
        </row>
        <row r="494">
          <cell r="X494">
            <v>82623.570000000007</v>
          </cell>
          <cell r="Z494" t="str">
            <v/>
          </cell>
          <cell r="AA494">
            <v>3131.4333030000007</v>
          </cell>
          <cell r="AB494">
            <v>0</v>
          </cell>
        </row>
        <row r="495">
          <cell r="X495">
            <v>19106.07</v>
          </cell>
          <cell r="Z495" t="str">
            <v>RA</v>
          </cell>
          <cell r="AA495">
            <v>724.1200530000001</v>
          </cell>
          <cell r="AB495">
            <v>0</v>
          </cell>
        </row>
        <row r="496">
          <cell r="X496">
            <v>14110.78</v>
          </cell>
          <cell r="Z496" t="str">
            <v>RA</v>
          </cell>
          <cell r="AA496">
            <v>534.79856200000006</v>
          </cell>
          <cell r="AB496">
            <v>0</v>
          </cell>
        </row>
        <row r="497">
          <cell r="X497">
            <v>47371.05</v>
          </cell>
          <cell r="Z497" t="str">
            <v>RA</v>
          </cell>
          <cell r="AA497">
            <v>1795.3627950000002</v>
          </cell>
          <cell r="AB497">
            <v>0</v>
          </cell>
        </row>
        <row r="498">
          <cell r="X498">
            <v>2035.67</v>
          </cell>
          <cell r="Z498" t="str">
            <v>RA</v>
          </cell>
          <cell r="AA498">
            <v>77.151893000000015</v>
          </cell>
          <cell r="AB498">
            <v>0</v>
          </cell>
        </row>
        <row r="499">
          <cell r="X499">
            <v>9736.56</v>
          </cell>
          <cell r="Z499" t="str">
            <v/>
          </cell>
          <cell r="AA499">
            <v>369.015624</v>
          </cell>
          <cell r="AB499">
            <v>0</v>
          </cell>
        </row>
        <row r="500">
          <cell r="X500">
            <v>4618.8</v>
          </cell>
          <cell r="Z500" t="str">
            <v>RA</v>
          </cell>
          <cell r="AA500">
            <v>175.05252000000002</v>
          </cell>
          <cell r="AB500">
            <v>0</v>
          </cell>
        </row>
        <row r="501">
          <cell r="X501">
            <v>51.43</v>
          </cell>
          <cell r="Z501" t="str">
            <v>RA</v>
          </cell>
          <cell r="AA501">
            <v>1.9491970000000001</v>
          </cell>
          <cell r="AB501">
            <v>0</v>
          </cell>
        </row>
        <row r="502">
          <cell r="X502">
            <v>4248.3</v>
          </cell>
          <cell r="Z502" t="str">
            <v>RA</v>
          </cell>
          <cell r="AA502">
            <v>161.01057000000003</v>
          </cell>
          <cell r="AB502">
            <v>0</v>
          </cell>
        </row>
        <row r="503">
          <cell r="X503">
            <v>818.03</v>
          </cell>
          <cell r="Z503" t="str">
            <v>RA</v>
          </cell>
          <cell r="AA503">
            <v>31.003337000000002</v>
          </cell>
          <cell r="AB503">
            <v>0</v>
          </cell>
        </row>
        <row r="504">
          <cell r="X504">
            <v>107966.43</v>
          </cell>
          <cell r="Z504" t="str">
            <v/>
          </cell>
          <cell r="AA504">
            <v>4091.9276970000005</v>
          </cell>
          <cell r="AB504">
            <v>0</v>
          </cell>
        </row>
        <row r="505">
          <cell r="X505">
            <v>8189.51</v>
          </cell>
          <cell r="Z505" t="str">
            <v>RA</v>
          </cell>
          <cell r="AA505">
            <v>310.38242900000006</v>
          </cell>
          <cell r="AB505">
            <v>0</v>
          </cell>
        </row>
        <row r="506">
          <cell r="X506">
            <v>12186.4</v>
          </cell>
          <cell r="Z506" t="str">
            <v>RA</v>
          </cell>
          <cell r="AA506">
            <v>461.86456000000004</v>
          </cell>
          <cell r="AB506">
            <v>0</v>
          </cell>
        </row>
        <row r="507">
          <cell r="X507">
            <v>7363.93</v>
          </cell>
          <cell r="Z507" t="str">
            <v>RA</v>
          </cell>
          <cell r="AA507">
            <v>279.09294700000004</v>
          </cell>
          <cell r="AB507">
            <v>0</v>
          </cell>
        </row>
        <row r="508">
          <cell r="X508">
            <v>5529.59</v>
          </cell>
          <cell r="Z508" t="str">
            <v>RA</v>
          </cell>
          <cell r="AA508">
            <v>209.57146100000003</v>
          </cell>
          <cell r="AB508">
            <v>0</v>
          </cell>
        </row>
        <row r="509">
          <cell r="X509">
            <v>13367.15</v>
          </cell>
          <cell r="Z509" t="str">
            <v>RA</v>
          </cell>
          <cell r="AA509">
            <v>506.61498500000005</v>
          </cell>
          <cell r="AB509">
            <v>0</v>
          </cell>
        </row>
        <row r="510">
          <cell r="X510">
            <v>47590.48</v>
          </cell>
          <cell r="Z510" t="str">
            <v>RA</v>
          </cell>
          <cell r="AA510">
            <v>1803.6791920000003</v>
          </cell>
          <cell r="AB510">
            <v>0</v>
          </cell>
        </row>
        <row r="511">
          <cell r="X511">
            <v>5015.5600000000004</v>
          </cell>
          <cell r="Z511" t="str">
            <v>RA</v>
          </cell>
          <cell r="AA511">
            <v>190.08972400000002</v>
          </cell>
          <cell r="AB511">
            <v>0</v>
          </cell>
        </row>
        <row r="512">
          <cell r="X512">
            <v>8723.81</v>
          </cell>
          <cell r="Z512" t="str">
            <v>RA</v>
          </cell>
          <cell r="AA512">
            <v>330.63239900000002</v>
          </cell>
          <cell r="AB512">
            <v>0</v>
          </cell>
        </row>
        <row r="513">
          <cell r="X513">
            <v>60841.98</v>
          </cell>
          <cell r="Z513" t="str">
            <v/>
          </cell>
          <cell r="AA513">
            <v>2305.9110420000002</v>
          </cell>
          <cell r="AB513">
            <v>0</v>
          </cell>
        </row>
        <row r="514">
          <cell r="X514">
            <v>3084.66</v>
          </cell>
          <cell r="Z514" t="str">
            <v>RA</v>
          </cell>
          <cell r="AA514">
            <v>116.908614</v>
          </cell>
          <cell r="AB514">
            <v>0</v>
          </cell>
        </row>
        <row r="515">
          <cell r="X515">
            <v>23448.880000000001</v>
          </cell>
          <cell r="Z515" t="str">
            <v>RA</v>
          </cell>
          <cell r="AA515">
            <v>888.71255200000007</v>
          </cell>
          <cell r="AB515">
            <v>0</v>
          </cell>
        </row>
        <row r="516">
          <cell r="X516">
            <v>2220.3000000000002</v>
          </cell>
          <cell r="Z516" t="str">
            <v>RA</v>
          </cell>
          <cell r="AA516">
            <v>84.149370000000019</v>
          </cell>
          <cell r="AB516">
            <v>0</v>
          </cell>
        </row>
        <row r="517">
          <cell r="X517">
            <v>829.74</v>
          </cell>
          <cell r="Z517" t="str">
            <v>RA</v>
          </cell>
          <cell r="AA517">
            <v>31.447146000000004</v>
          </cell>
          <cell r="AB517">
            <v>0</v>
          </cell>
        </row>
        <row r="518">
          <cell r="X518">
            <v>3347.25</v>
          </cell>
          <cell r="Z518" t="str">
            <v>RA</v>
          </cell>
          <cell r="AA518">
            <v>126.860775</v>
          </cell>
          <cell r="AB518">
            <v>0</v>
          </cell>
        </row>
        <row r="519">
          <cell r="X519">
            <v>4309.1400000000003</v>
          </cell>
          <cell r="Z519" t="str">
            <v>RA</v>
          </cell>
          <cell r="AA519">
            <v>163.31640600000003</v>
          </cell>
          <cell r="AB519">
            <v>0</v>
          </cell>
        </row>
        <row r="520">
          <cell r="X520">
            <v>1246.4000000000001</v>
          </cell>
          <cell r="Z520" t="str">
            <v>RA</v>
          </cell>
          <cell r="AA520">
            <v>47.238560000000007</v>
          </cell>
          <cell r="AB520">
            <v>0</v>
          </cell>
        </row>
        <row r="521">
          <cell r="X521">
            <v>1460.26</v>
          </cell>
          <cell r="Z521" t="str">
            <v>RA</v>
          </cell>
          <cell r="AA521">
            <v>55.343854000000007</v>
          </cell>
          <cell r="AB521">
            <v>0</v>
          </cell>
        </row>
        <row r="522">
          <cell r="X522">
            <v>1960.79</v>
          </cell>
          <cell r="Z522" t="str">
            <v>RA</v>
          </cell>
          <cell r="AA522">
            <v>74.313941</v>
          </cell>
          <cell r="AB522">
            <v>0</v>
          </cell>
        </row>
        <row r="523">
          <cell r="X523">
            <v>14909.52</v>
          </cell>
          <cell r="Z523" t="str">
            <v>RA</v>
          </cell>
          <cell r="AA523">
            <v>565.07080800000006</v>
          </cell>
          <cell r="AB523">
            <v>0</v>
          </cell>
        </row>
        <row r="524">
          <cell r="X524">
            <v>1981.44</v>
          </cell>
          <cell r="Z524" t="str">
            <v>RA</v>
          </cell>
          <cell r="AA524">
            <v>75.096576000000013</v>
          </cell>
          <cell r="AB524">
            <v>0</v>
          </cell>
        </row>
        <row r="525">
          <cell r="X525">
            <v>670.02</v>
          </cell>
          <cell r="Z525" t="str">
            <v>RA</v>
          </cell>
          <cell r="AA525">
            <v>25.393758000000002</v>
          </cell>
          <cell r="AB525">
            <v>0</v>
          </cell>
        </row>
        <row r="526">
          <cell r="X526">
            <v>1373.58</v>
          </cell>
          <cell r="Z526" t="str">
            <v>RA</v>
          </cell>
          <cell r="AA526">
            <v>52.058682000000005</v>
          </cell>
          <cell r="AB526">
            <v>0</v>
          </cell>
        </row>
        <row r="527">
          <cell r="X527">
            <v>61499.11</v>
          </cell>
          <cell r="Z527" t="str">
            <v/>
          </cell>
          <cell r="AA527">
            <v>2330.8162689999999</v>
          </cell>
          <cell r="AB527">
            <v>0</v>
          </cell>
        </row>
        <row r="528">
          <cell r="X528">
            <v>1500.37</v>
          </cell>
          <cell r="Z528" t="str">
            <v/>
          </cell>
          <cell r="AA528">
            <v>56.864023000000003</v>
          </cell>
          <cell r="AB528">
            <v>0</v>
          </cell>
        </row>
        <row r="529">
          <cell r="X529">
            <v>1428.2</v>
          </cell>
          <cell r="Z529" t="str">
            <v>RA</v>
          </cell>
          <cell r="AA529">
            <v>54.128780000000006</v>
          </cell>
          <cell r="AB529">
            <v>0</v>
          </cell>
        </row>
        <row r="530">
          <cell r="X530">
            <v>72.17</v>
          </cell>
          <cell r="Z530" t="str">
            <v>RA</v>
          </cell>
          <cell r="AA530">
            <v>2.7352430000000001</v>
          </cell>
          <cell r="AB530">
            <v>0</v>
          </cell>
        </row>
        <row r="531">
          <cell r="X531">
            <v>21308.82</v>
          </cell>
          <cell r="Z531" t="str">
            <v/>
          </cell>
          <cell r="AA531">
            <v>807.60427799999979</v>
          </cell>
          <cell r="AB531">
            <v>0</v>
          </cell>
        </row>
        <row r="532">
          <cell r="X532">
            <v>1912.25</v>
          </cell>
          <cell r="Z532" t="str">
            <v>RA</v>
          </cell>
          <cell r="AA532">
            <v>72.474275000000006</v>
          </cell>
          <cell r="AB532">
            <v>0</v>
          </cell>
        </row>
        <row r="533">
          <cell r="X533">
            <v>2743.72</v>
          </cell>
          <cell r="Z533" t="str">
            <v>RA</v>
          </cell>
          <cell r="AA533">
            <v>103.986988</v>
          </cell>
          <cell r="AB533">
            <v>0</v>
          </cell>
        </row>
        <row r="534">
          <cell r="X534">
            <v>9467.4</v>
          </cell>
          <cell r="Z534" t="str">
            <v>RA</v>
          </cell>
          <cell r="AA534">
            <v>358.81446</v>
          </cell>
          <cell r="AB534">
            <v>0</v>
          </cell>
        </row>
        <row r="535">
          <cell r="X535">
            <v>3321.92</v>
          </cell>
          <cell r="Z535" t="str">
            <v>RA</v>
          </cell>
          <cell r="AA535">
            <v>125.90076800000001</v>
          </cell>
          <cell r="AB535">
            <v>0</v>
          </cell>
        </row>
        <row r="536">
          <cell r="X536">
            <v>18.22</v>
          </cell>
          <cell r="Z536" t="str">
            <v>RA</v>
          </cell>
          <cell r="AA536">
            <v>0.69053799999999999</v>
          </cell>
          <cell r="AB536">
            <v>0</v>
          </cell>
        </row>
        <row r="537">
          <cell r="X537">
            <v>470.56</v>
          </cell>
          <cell r="Z537" t="str">
            <v>RA</v>
          </cell>
          <cell r="AA537">
            <v>17.834224000000003</v>
          </cell>
          <cell r="AB537">
            <v>0</v>
          </cell>
        </row>
        <row r="538">
          <cell r="X538">
            <v>3374.75</v>
          </cell>
          <cell r="Z538" t="str">
            <v>RA</v>
          </cell>
          <cell r="AA538">
            <v>127.90302500000001</v>
          </cell>
          <cell r="AB538">
            <v>0</v>
          </cell>
        </row>
        <row r="539">
          <cell r="X539">
            <v>141.26</v>
          </cell>
          <cell r="Z539" t="str">
            <v/>
          </cell>
          <cell r="AA539">
            <v>5.3537540000000003</v>
          </cell>
          <cell r="AB539">
            <v>0</v>
          </cell>
        </row>
        <row r="540">
          <cell r="X540">
            <v>141.26</v>
          </cell>
          <cell r="Z540" t="str">
            <v>RA</v>
          </cell>
          <cell r="AA540">
            <v>5.3537540000000003</v>
          </cell>
          <cell r="AB540">
            <v>0</v>
          </cell>
        </row>
        <row r="541">
          <cell r="X541">
            <v>3691.18</v>
          </cell>
          <cell r="Z541" t="str">
            <v/>
          </cell>
          <cell r="AA541">
            <v>139.89572200000001</v>
          </cell>
          <cell r="AB541">
            <v>0</v>
          </cell>
        </row>
        <row r="542">
          <cell r="X542">
            <v>2236.96</v>
          </cell>
          <cell r="Z542" t="str">
            <v>RA</v>
          </cell>
          <cell r="AA542">
            <v>84.780784000000011</v>
          </cell>
          <cell r="AB542">
            <v>0</v>
          </cell>
        </row>
        <row r="543">
          <cell r="X543">
            <v>543.4</v>
          </cell>
          <cell r="Z543" t="str">
            <v>RA</v>
          </cell>
          <cell r="AA543">
            <v>20.594860000000001</v>
          </cell>
          <cell r="AB543">
            <v>0</v>
          </cell>
        </row>
        <row r="544">
          <cell r="X544">
            <v>773.12</v>
          </cell>
          <cell r="Z544" t="str">
            <v>RA</v>
          </cell>
          <cell r="AA544">
            <v>29.301248000000001</v>
          </cell>
          <cell r="AB544">
            <v>0</v>
          </cell>
        </row>
        <row r="545">
          <cell r="X545">
            <v>137.69999999999999</v>
          </cell>
          <cell r="Z545" t="str">
            <v>RA</v>
          </cell>
          <cell r="AA545">
            <v>5.2188299999999996</v>
          </cell>
          <cell r="AB545">
            <v>0</v>
          </cell>
        </row>
        <row r="546">
          <cell r="X546">
            <v>37.229999999999997</v>
          </cell>
          <cell r="Z546" t="str">
            <v/>
          </cell>
          <cell r="AA546">
            <v>1.411017</v>
          </cell>
          <cell r="AB546">
            <v>0</v>
          </cell>
        </row>
        <row r="547">
          <cell r="X547">
            <v>37.229999999999997</v>
          </cell>
          <cell r="Z547" t="str">
            <v>RA</v>
          </cell>
          <cell r="AA547">
            <v>1.411017</v>
          </cell>
          <cell r="AB547">
            <v>0</v>
          </cell>
        </row>
        <row r="548">
          <cell r="X548">
            <v>4286.25</v>
          </cell>
          <cell r="Z548" t="str">
            <v/>
          </cell>
          <cell r="AA548">
            <v>162.44887500000002</v>
          </cell>
          <cell r="AB548">
            <v>0</v>
          </cell>
        </row>
        <row r="549">
          <cell r="X549">
            <v>150.6</v>
          </cell>
          <cell r="Z549" t="str">
            <v>RA</v>
          </cell>
          <cell r="AA549">
            <v>5.7077400000000003</v>
          </cell>
          <cell r="AB549">
            <v>0</v>
          </cell>
        </row>
        <row r="550">
          <cell r="X550">
            <v>21.4</v>
          </cell>
          <cell r="Z550" t="str">
            <v>RA</v>
          </cell>
          <cell r="AA550">
            <v>0.81106</v>
          </cell>
          <cell r="AB550">
            <v>0</v>
          </cell>
        </row>
        <row r="551">
          <cell r="X551">
            <v>10.7</v>
          </cell>
          <cell r="Z551" t="str">
            <v>RA</v>
          </cell>
          <cell r="AA551">
            <v>0.40553</v>
          </cell>
          <cell r="AB551">
            <v>0</v>
          </cell>
        </row>
        <row r="552">
          <cell r="X552">
            <v>590.04</v>
          </cell>
          <cell r="Z552" t="str">
            <v>RA</v>
          </cell>
          <cell r="AA552">
            <v>22.362515999999999</v>
          </cell>
          <cell r="AB552">
            <v>0</v>
          </cell>
        </row>
        <row r="553">
          <cell r="X553">
            <v>252.2</v>
          </cell>
          <cell r="Z553" t="str">
            <v>RA</v>
          </cell>
          <cell r="AA553">
            <v>9.5583799999999997</v>
          </cell>
          <cell r="AB553">
            <v>0</v>
          </cell>
        </row>
        <row r="554">
          <cell r="X554">
            <v>58.68</v>
          </cell>
          <cell r="Z554" t="str">
            <v>RA</v>
          </cell>
          <cell r="AA554">
            <v>2.2239720000000003</v>
          </cell>
          <cell r="AB554">
            <v>0</v>
          </cell>
        </row>
        <row r="555">
          <cell r="X555">
            <v>117.36</v>
          </cell>
          <cell r="Z555" t="str">
            <v>RA</v>
          </cell>
          <cell r="AA555">
            <v>4.4479440000000006</v>
          </cell>
          <cell r="AB555">
            <v>0</v>
          </cell>
        </row>
        <row r="556">
          <cell r="X556">
            <v>373.23</v>
          </cell>
          <cell r="Z556" t="str">
            <v>RA</v>
          </cell>
          <cell r="AA556">
            <v>14.145417000000002</v>
          </cell>
          <cell r="AB556">
            <v>0</v>
          </cell>
        </row>
        <row r="557">
          <cell r="X557">
            <v>410.62</v>
          </cell>
          <cell r="Z557" t="str">
            <v>RA</v>
          </cell>
          <cell r="AA557">
            <v>15.562498000000001</v>
          </cell>
          <cell r="AB557">
            <v>0</v>
          </cell>
        </row>
        <row r="558">
          <cell r="X558">
            <v>426.49</v>
          </cell>
          <cell r="Z558" t="str">
            <v>RA</v>
          </cell>
          <cell r="AA558">
            <v>16.163971</v>
          </cell>
          <cell r="AB558">
            <v>0</v>
          </cell>
        </row>
        <row r="559">
          <cell r="X559">
            <v>88.26</v>
          </cell>
          <cell r="Z559" t="str">
            <v>RA</v>
          </cell>
          <cell r="AA559">
            <v>3.3450540000000006</v>
          </cell>
          <cell r="AB559">
            <v>0</v>
          </cell>
        </row>
        <row r="560">
          <cell r="X560">
            <v>115.95</v>
          </cell>
          <cell r="Z560" t="str">
            <v>RA</v>
          </cell>
          <cell r="AA560">
            <v>4.3945050000000005</v>
          </cell>
          <cell r="AB560">
            <v>0</v>
          </cell>
        </row>
        <row r="561">
          <cell r="X561">
            <v>1670.72</v>
          </cell>
          <cell r="Z561" t="str">
            <v>RA</v>
          </cell>
          <cell r="AA561">
            <v>63.320288000000005</v>
          </cell>
          <cell r="AB561">
            <v>0</v>
          </cell>
        </row>
        <row r="562">
          <cell r="X562">
            <v>6368.63</v>
          </cell>
          <cell r="Z562" t="str">
            <v/>
          </cell>
          <cell r="AA562">
            <v>241.37107700000001</v>
          </cell>
          <cell r="AB562">
            <v>0</v>
          </cell>
        </row>
        <row r="563">
          <cell r="X563">
            <v>5519.03</v>
          </cell>
          <cell r="Z563" t="str">
            <v>RA</v>
          </cell>
          <cell r="AA563">
            <v>209.17123700000002</v>
          </cell>
          <cell r="AB563">
            <v>0</v>
          </cell>
        </row>
        <row r="564">
          <cell r="X564">
            <v>28.96</v>
          </cell>
          <cell r="Z564" t="str">
            <v>RA</v>
          </cell>
          <cell r="AA564">
            <v>1.0975840000000001</v>
          </cell>
          <cell r="AB564">
            <v>0</v>
          </cell>
        </row>
        <row r="565">
          <cell r="X565">
            <v>15.62</v>
          </cell>
          <cell r="Z565" t="str">
            <v>RA</v>
          </cell>
          <cell r="AA565">
            <v>0.59199800000000002</v>
          </cell>
          <cell r="AB565">
            <v>0</v>
          </cell>
        </row>
        <row r="566">
          <cell r="X566">
            <v>360.92</v>
          </cell>
          <cell r="Z566" t="str">
            <v>RA</v>
          </cell>
          <cell r="AA566">
            <v>13.678868000000001</v>
          </cell>
          <cell r="AB566">
            <v>0</v>
          </cell>
        </row>
        <row r="567">
          <cell r="X567">
            <v>332.26</v>
          </cell>
          <cell r="Z567" t="str">
            <v>RA</v>
          </cell>
          <cell r="AA567">
            <v>12.592654000000001</v>
          </cell>
          <cell r="AB567">
            <v>0</v>
          </cell>
        </row>
        <row r="568">
          <cell r="X568">
            <v>111.84</v>
          </cell>
          <cell r="Z568" t="str">
            <v>RA</v>
          </cell>
          <cell r="AA568">
            <v>4.2387360000000003</v>
          </cell>
          <cell r="AB568">
            <v>0</v>
          </cell>
        </row>
        <row r="569">
          <cell r="X569">
            <v>3660.67</v>
          </cell>
          <cell r="Z569" t="str">
            <v/>
          </cell>
          <cell r="AA569">
            <v>138.73939300000001</v>
          </cell>
          <cell r="AB569">
            <v>0</v>
          </cell>
        </row>
        <row r="570">
          <cell r="X570">
            <v>2894.04</v>
          </cell>
          <cell r="Z570" t="str">
            <v>RA</v>
          </cell>
          <cell r="AA570">
            <v>109.684116</v>
          </cell>
          <cell r="AB570">
            <v>0</v>
          </cell>
        </row>
        <row r="571">
          <cell r="X571">
            <v>628.53</v>
          </cell>
          <cell r="Z571" t="str">
            <v>RA</v>
          </cell>
          <cell r="AA571">
            <v>23.821287000000002</v>
          </cell>
          <cell r="AB571">
            <v>0</v>
          </cell>
        </row>
        <row r="572">
          <cell r="X572">
            <v>138.1</v>
          </cell>
          <cell r="Z572" t="str">
            <v>RA</v>
          </cell>
          <cell r="AA572">
            <v>5.2339900000000004</v>
          </cell>
          <cell r="AB572">
            <v>0</v>
          </cell>
        </row>
        <row r="573">
          <cell r="X573">
            <v>18395.439999999999</v>
          </cell>
          <cell r="Z573" t="str">
            <v/>
          </cell>
          <cell r="AA573">
            <v>697.18717600000014</v>
          </cell>
          <cell r="AB573">
            <v>0</v>
          </cell>
        </row>
        <row r="574">
          <cell r="X574">
            <v>16610.3</v>
          </cell>
          <cell r="Z574" t="str">
            <v>RA</v>
          </cell>
          <cell r="AA574">
            <v>629.53037000000006</v>
          </cell>
          <cell r="AB574">
            <v>0</v>
          </cell>
        </row>
        <row r="575">
          <cell r="X575">
            <v>261.8</v>
          </cell>
          <cell r="Z575" t="str">
            <v>RA</v>
          </cell>
          <cell r="AA575">
            <v>9.9222200000000011</v>
          </cell>
          <cell r="AB575">
            <v>0</v>
          </cell>
        </row>
        <row r="576">
          <cell r="X576">
            <v>1523.34</v>
          </cell>
          <cell r="Z576" t="str">
            <v>RA</v>
          </cell>
          <cell r="AA576">
            <v>57.734586</v>
          </cell>
          <cell r="AB576">
            <v>0</v>
          </cell>
        </row>
        <row r="577">
          <cell r="X577">
            <v>2109.2600000000002</v>
          </cell>
          <cell r="Z577" t="str">
            <v/>
          </cell>
          <cell r="AA577">
            <v>79.940954000000005</v>
          </cell>
          <cell r="AB577">
            <v>0</v>
          </cell>
        </row>
        <row r="578">
          <cell r="X578">
            <v>174.84</v>
          </cell>
          <cell r="Z578" t="str">
            <v>RA</v>
          </cell>
          <cell r="AA578">
            <v>6.6264360000000009</v>
          </cell>
          <cell r="AB578">
            <v>0</v>
          </cell>
        </row>
        <row r="579">
          <cell r="X579">
            <v>463.54</v>
          </cell>
          <cell r="Z579" t="str">
            <v>RA</v>
          </cell>
          <cell r="AA579">
            <v>17.568166000000002</v>
          </cell>
          <cell r="AB579">
            <v>0</v>
          </cell>
        </row>
        <row r="580">
          <cell r="X580">
            <v>521.85</v>
          </cell>
          <cell r="Z580" t="str">
            <v>RA</v>
          </cell>
          <cell r="AA580">
            <v>19.778115000000003</v>
          </cell>
          <cell r="AB580">
            <v>0</v>
          </cell>
        </row>
        <row r="581">
          <cell r="X581">
            <v>949.03</v>
          </cell>
          <cell r="Z581" t="str">
            <v>RA</v>
          </cell>
          <cell r="AA581">
            <v>35.968237000000002</v>
          </cell>
          <cell r="AB581">
            <v>0</v>
          </cell>
        </row>
        <row r="582">
          <cell r="X582">
            <v>8507.7999999999993</v>
          </cell>
          <cell r="Z582" t="str">
            <v/>
          </cell>
          <cell r="AA582">
            <v>322.44562000000008</v>
          </cell>
          <cell r="AB582">
            <v>0</v>
          </cell>
        </row>
        <row r="583">
          <cell r="X583">
            <v>1692.79</v>
          </cell>
          <cell r="Z583" t="str">
            <v>RA</v>
          </cell>
          <cell r="AA583">
            <v>64.156741000000011</v>
          </cell>
          <cell r="AB583">
            <v>0</v>
          </cell>
        </row>
        <row r="584">
          <cell r="X584">
            <v>216.61</v>
          </cell>
          <cell r="Z584" t="str">
            <v>RA</v>
          </cell>
          <cell r="AA584">
            <v>8.209519000000002</v>
          </cell>
          <cell r="AB584">
            <v>0</v>
          </cell>
        </row>
        <row r="585">
          <cell r="X585">
            <v>66.5</v>
          </cell>
          <cell r="Z585" t="str">
            <v>RA</v>
          </cell>
          <cell r="AA585">
            <v>2.5203500000000001</v>
          </cell>
          <cell r="AB585">
            <v>0</v>
          </cell>
        </row>
        <row r="586">
          <cell r="X586">
            <v>154.16</v>
          </cell>
          <cell r="Z586" t="str">
            <v>RA</v>
          </cell>
          <cell r="AA586">
            <v>5.8426640000000001</v>
          </cell>
          <cell r="AB586">
            <v>0</v>
          </cell>
        </row>
        <row r="587">
          <cell r="X587">
            <v>1008.96</v>
          </cell>
          <cell r="Z587" t="str">
            <v>RA</v>
          </cell>
          <cell r="AA587">
            <v>38.239584000000008</v>
          </cell>
          <cell r="AB587">
            <v>0</v>
          </cell>
        </row>
        <row r="588">
          <cell r="X588">
            <v>70.569999999999993</v>
          </cell>
          <cell r="Z588" t="str">
            <v>RA</v>
          </cell>
          <cell r="AA588">
            <v>2.6746029999999998</v>
          </cell>
          <cell r="AB588">
            <v>0</v>
          </cell>
        </row>
        <row r="589">
          <cell r="X589">
            <v>113.4</v>
          </cell>
          <cell r="Z589" t="str">
            <v>RA</v>
          </cell>
          <cell r="AA589">
            <v>4.2978600000000009</v>
          </cell>
          <cell r="AB589">
            <v>0</v>
          </cell>
        </row>
        <row r="590">
          <cell r="X590">
            <v>33.06</v>
          </cell>
          <cell r="Z590" t="str">
            <v>RA</v>
          </cell>
          <cell r="AA590">
            <v>1.2529740000000003</v>
          </cell>
          <cell r="AB590">
            <v>0</v>
          </cell>
        </row>
        <row r="591">
          <cell r="X591">
            <v>81.84</v>
          </cell>
          <cell r="Z591" t="str">
            <v>RA</v>
          </cell>
          <cell r="AA591">
            <v>3.1017360000000003</v>
          </cell>
          <cell r="AB591">
            <v>0</v>
          </cell>
        </row>
        <row r="592">
          <cell r="X592">
            <v>16.38</v>
          </cell>
          <cell r="Z592" t="str">
            <v>RA</v>
          </cell>
          <cell r="AA592">
            <v>0.62080199999999996</v>
          </cell>
          <cell r="AB592">
            <v>0</v>
          </cell>
        </row>
        <row r="593">
          <cell r="X593">
            <v>57.4</v>
          </cell>
          <cell r="Z593" t="str">
            <v>RA</v>
          </cell>
          <cell r="AA593">
            <v>2.1754600000000002</v>
          </cell>
          <cell r="AB593">
            <v>0</v>
          </cell>
        </row>
        <row r="594">
          <cell r="X594">
            <v>21.86</v>
          </cell>
          <cell r="Z594" t="str">
            <v>RA</v>
          </cell>
          <cell r="AA594">
            <v>0.82849400000000006</v>
          </cell>
          <cell r="AB594">
            <v>0</v>
          </cell>
        </row>
        <row r="595">
          <cell r="X595">
            <v>72.599999999999994</v>
          </cell>
          <cell r="Z595" t="str">
            <v>RA</v>
          </cell>
          <cell r="AA595">
            <v>2.7515399999999999</v>
          </cell>
          <cell r="AB595">
            <v>0</v>
          </cell>
        </row>
        <row r="596">
          <cell r="X596">
            <v>44.85</v>
          </cell>
          <cell r="Z596" t="str">
            <v>RA</v>
          </cell>
          <cell r="AA596">
            <v>1.6998150000000003</v>
          </cell>
          <cell r="AB596">
            <v>0</v>
          </cell>
        </row>
        <row r="597">
          <cell r="X597">
            <v>9.27</v>
          </cell>
          <cell r="Z597" t="str">
            <v>RA</v>
          </cell>
          <cell r="AA597">
            <v>0.35133300000000001</v>
          </cell>
          <cell r="AB597">
            <v>0</v>
          </cell>
        </row>
        <row r="598">
          <cell r="X598">
            <v>46.08</v>
          </cell>
          <cell r="Z598" t="str">
            <v>RA</v>
          </cell>
          <cell r="AA598">
            <v>1.746432</v>
          </cell>
          <cell r="AB598">
            <v>0</v>
          </cell>
        </row>
        <row r="599">
          <cell r="X599">
            <v>35.42</v>
          </cell>
          <cell r="Z599" t="str">
            <v>RA</v>
          </cell>
          <cell r="AA599">
            <v>1.3424180000000001</v>
          </cell>
          <cell r="AB599">
            <v>0</v>
          </cell>
        </row>
        <row r="600">
          <cell r="X600">
            <v>85.04</v>
          </cell>
          <cell r="Z600" t="str">
            <v>RA</v>
          </cell>
          <cell r="AA600">
            <v>3.2230160000000003</v>
          </cell>
          <cell r="AB600">
            <v>0</v>
          </cell>
        </row>
        <row r="601">
          <cell r="X601">
            <v>29.93</v>
          </cell>
          <cell r="Z601" t="str">
            <v>RA</v>
          </cell>
          <cell r="AA601">
            <v>1.134347</v>
          </cell>
          <cell r="AB601">
            <v>0</v>
          </cell>
        </row>
        <row r="602">
          <cell r="X602">
            <v>4.09</v>
          </cell>
          <cell r="Z602" t="str">
            <v>RA</v>
          </cell>
          <cell r="AA602">
            <v>0.15501100000000001</v>
          </cell>
          <cell r="AB602">
            <v>0</v>
          </cell>
        </row>
        <row r="603">
          <cell r="X603">
            <v>17.72</v>
          </cell>
          <cell r="Z603" t="str">
            <v>RA</v>
          </cell>
          <cell r="AA603">
            <v>0.67158799999999996</v>
          </cell>
          <cell r="AB603">
            <v>0</v>
          </cell>
        </row>
        <row r="604">
          <cell r="X604">
            <v>12.6</v>
          </cell>
          <cell r="Z604" t="str">
            <v>RA</v>
          </cell>
          <cell r="AA604">
            <v>0.47754000000000002</v>
          </cell>
          <cell r="AB604">
            <v>0</v>
          </cell>
        </row>
        <row r="605">
          <cell r="X605">
            <v>16.34</v>
          </cell>
          <cell r="Z605" t="str">
            <v>RA</v>
          </cell>
          <cell r="AA605">
            <v>0.619286</v>
          </cell>
          <cell r="AB605">
            <v>0</v>
          </cell>
        </row>
        <row r="606">
          <cell r="X606">
            <v>26.13</v>
          </cell>
          <cell r="Z606" t="str">
            <v>RA</v>
          </cell>
          <cell r="AA606">
            <v>0.99032700000000007</v>
          </cell>
          <cell r="AB606">
            <v>0</v>
          </cell>
        </row>
        <row r="607">
          <cell r="X607">
            <v>10.98</v>
          </cell>
          <cell r="Z607" t="str">
            <v>RA</v>
          </cell>
          <cell r="AA607">
            <v>0.41614200000000007</v>
          </cell>
          <cell r="AB607">
            <v>0</v>
          </cell>
        </row>
        <row r="608">
          <cell r="X608">
            <v>54.45</v>
          </cell>
          <cell r="Z608" t="str">
            <v>RA</v>
          </cell>
          <cell r="AA608">
            <v>2.0636550000000002</v>
          </cell>
          <cell r="AB608">
            <v>0</v>
          </cell>
        </row>
        <row r="609">
          <cell r="X609">
            <v>95.13</v>
          </cell>
          <cell r="Z609" t="str">
            <v>RA</v>
          </cell>
          <cell r="AA609">
            <v>3.6054270000000002</v>
          </cell>
          <cell r="AB609">
            <v>0</v>
          </cell>
        </row>
        <row r="610">
          <cell r="X610">
            <v>76.510000000000005</v>
          </cell>
          <cell r="Z610" t="str">
            <v>RA</v>
          </cell>
          <cell r="AA610">
            <v>2.8997290000000002</v>
          </cell>
          <cell r="AB610">
            <v>0</v>
          </cell>
        </row>
        <row r="611">
          <cell r="X611">
            <v>28.72</v>
          </cell>
          <cell r="Z611" t="str">
            <v>RA</v>
          </cell>
          <cell r="AA611">
            <v>1.0884880000000001</v>
          </cell>
          <cell r="AB611">
            <v>0</v>
          </cell>
        </row>
        <row r="612">
          <cell r="X612">
            <v>15.86</v>
          </cell>
          <cell r="Z612" t="str">
            <v>RA</v>
          </cell>
          <cell r="AA612">
            <v>0.60109400000000002</v>
          </cell>
          <cell r="AB612">
            <v>0</v>
          </cell>
        </row>
        <row r="613">
          <cell r="X613">
            <v>36.880000000000003</v>
          </cell>
          <cell r="Z613" t="str">
            <v>RA</v>
          </cell>
          <cell r="AA613">
            <v>1.3977520000000001</v>
          </cell>
          <cell r="AB613">
            <v>0</v>
          </cell>
        </row>
        <row r="614">
          <cell r="X614">
            <v>12.44</v>
          </cell>
          <cell r="Z614" t="str">
            <v>RA</v>
          </cell>
          <cell r="AA614">
            <v>0.47147600000000001</v>
          </cell>
          <cell r="AB614">
            <v>0</v>
          </cell>
        </row>
        <row r="615">
          <cell r="X615">
            <v>256.75</v>
          </cell>
          <cell r="Z615" t="str">
            <v>RA</v>
          </cell>
          <cell r="AA615">
            <v>9.7308250000000012</v>
          </cell>
          <cell r="AB615">
            <v>0</v>
          </cell>
        </row>
        <row r="616">
          <cell r="X616">
            <v>34.979999999999997</v>
          </cell>
          <cell r="Z616" t="str">
            <v>RA</v>
          </cell>
          <cell r="AA616">
            <v>1.325742</v>
          </cell>
          <cell r="AB616">
            <v>0</v>
          </cell>
        </row>
        <row r="617">
          <cell r="X617">
            <v>35.76</v>
          </cell>
          <cell r="Z617" t="str">
            <v>RA</v>
          </cell>
          <cell r="AA617">
            <v>1.3553040000000001</v>
          </cell>
          <cell r="AB617">
            <v>0</v>
          </cell>
        </row>
        <row r="618">
          <cell r="X618">
            <v>6.07</v>
          </cell>
          <cell r="Z618" t="str">
            <v>RA</v>
          </cell>
          <cell r="AA618">
            <v>0.23005300000000004</v>
          </cell>
          <cell r="AB618">
            <v>0</v>
          </cell>
        </row>
        <row r="619">
          <cell r="X619">
            <v>301.05</v>
          </cell>
          <cell r="Z619" t="str">
            <v>RA</v>
          </cell>
          <cell r="AA619">
            <v>11.409795000000001</v>
          </cell>
          <cell r="AB619">
            <v>0</v>
          </cell>
        </row>
        <row r="620">
          <cell r="X620">
            <v>164.76</v>
          </cell>
          <cell r="Z620" t="str">
            <v>RA</v>
          </cell>
          <cell r="AA620">
            <v>6.2444040000000003</v>
          </cell>
          <cell r="AB620">
            <v>0</v>
          </cell>
        </row>
        <row r="621">
          <cell r="X621">
            <v>105.49</v>
          </cell>
          <cell r="Z621" t="str">
            <v>RA</v>
          </cell>
          <cell r="AA621">
            <v>3.9980709999999999</v>
          </cell>
          <cell r="AB621">
            <v>0</v>
          </cell>
        </row>
        <row r="622">
          <cell r="X622">
            <v>119.4</v>
          </cell>
          <cell r="Z622" t="str">
            <v>RA</v>
          </cell>
          <cell r="AA622">
            <v>4.5252600000000003</v>
          </cell>
          <cell r="AB622">
            <v>0</v>
          </cell>
        </row>
        <row r="623">
          <cell r="X623">
            <v>511.94</v>
          </cell>
          <cell r="Z623" t="str">
            <v>RA</v>
          </cell>
          <cell r="AA623">
            <v>19.402526000000002</v>
          </cell>
          <cell r="AB623">
            <v>0</v>
          </cell>
        </row>
        <row r="624">
          <cell r="X624">
            <v>2238.5700000000002</v>
          </cell>
          <cell r="Z624" t="str">
            <v>RA</v>
          </cell>
          <cell r="AA624">
            <v>84.841803000000013</v>
          </cell>
          <cell r="AB624">
            <v>0</v>
          </cell>
        </row>
        <row r="625">
          <cell r="X625">
            <v>139.44</v>
          </cell>
          <cell r="Z625" t="str">
            <v>RA</v>
          </cell>
          <cell r="AA625">
            <v>5.2847759999999999</v>
          </cell>
          <cell r="AB625">
            <v>0</v>
          </cell>
        </row>
        <row r="626">
          <cell r="X626">
            <v>75.2</v>
          </cell>
          <cell r="Z626" t="str">
            <v>RA</v>
          </cell>
          <cell r="AA626">
            <v>2.8500800000000002</v>
          </cell>
          <cell r="AB626">
            <v>0</v>
          </cell>
        </row>
        <row r="627">
          <cell r="X627">
            <v>253.82</v>
          </cell>
          <cell r="Z627" t="str">
            <v>RA</v>
          </cell>
          <cell r="AA627">
            <v>9.6197780000000002</v>
          </cell>
          <cell r="AB627">
            <v>0</v>
          </cell>
        </row>
        <row r="628">
          <cell r="X628">
            <v>12481.21</v>
          </cell>
          <cell r="Z628" t="str">
            <v/>
          </cell>
          <cell r="AA628">
            <v>473.0378590000002</v>
          </cell>
          <cell r="AB628">
            <v>0</v>
          </cell>
        </row>
        <row r="629">
          <cell r="X629">
            <v>247.02</v>
          </cell>
          <cell r="Z629" t="str">
            <v>RA</v>
          </cell>
          <cell r="AA629">
            <v>9.3620580000000011</v>
          </cell>
          <cell r="AB629">
            <v>0</v>
          </cell>
        </row>
        <row r="630">
          <cell r="X630">
            <v>388.3</v>
          </cell>
          <cell r="Z630" t="str">
            <v>RA</v>
          </cell>
          <cell r="AA630">
            <v>14.716570000000001</v>
          </cell>
          <cell r="AB630">
            <v>0</v>
          </cell>
        </row>
        <row r="631">
          <cell r="X631">
            <v>201.31</v>
          </cell>
          <cell r="Z631" t="str">
            <v>RA</v>
          </cell>
          <cell r="AA631">
            <v>7.6296490000000006</v>
          </cell>
          <cell r="AB631">
            <v>0</v>
          </cell>
        </row>
        <row r="632">
          <cell r="X632">
            <v>4931.17</v>
          </cell>
          <cell r="Z632" t="str">
            <v>RA</v>
          </cell>
          <cell r="AA632">
            <v>186.89134300000001</v>
          </cell>
          <cell r="AB632">
            <v>0</v>
          </cell>
        </row>
        <row r="633">
          <cell r="X633">
            <v>486.5</v>
          </cell>
          <cell r="Z633" t="str">
            <v>RA</v>
          </cell>
          <cell r="AA633">
            <v>18.43835</v>
          </cell>
          <cell r="AB633">
            <v>0</v>
          </cell>
        </row>
        <row r="634">
          <cell r="X634">
            <v>26.64</v>
          </cell>
          <cell r="Z634" t="str">
            <v>RA</v>
          </cell>
          <cell r="AA634">
            <v>1.0096560000000001</v>
          </cell>
          <cell r="AB634">
            <v>0</v>
          </cell>
        </row>
        <row r="635">
          <cell r="X635">
            <v>3141.9</v>
          </cell>
          <cell r="Z635" t="str">
            <v>RA</v>
          </cell>
          <cell r="AA635">
            <v>119.07801000000002</v>
          </cell>
          <cell r="AB635">
            <v>0</v>
          </cell>
        </row>
        <row r="636">
          <cell r="X636">
            <v>340.06</v>
          </cell>
          <cell r="Z636" t="str">
            <v>RA</v>
          </cell>
          <cell r="AA636">
            <v>12.888274000000001</v>
          </cell>
          <cell r="AB636">
            <v>0</v>
          </cell>
        </row>
        <row r="637">
          <cell r="X637">
            <v>70.180000000000007</v>
          </cell>
          <cell r="Z637" t="str">
            <v>RA</v>
          </cell>
          <cell r="AA637">
            <v>2.6598220000000006</v>
          </cell>
          <cell r="AB637">
            <v>0</v>
          </cell>
        </row>
        <row r="638">
          <cell r="X638">
            <v>156</v>
          </cell>
          <cell r="Z638" t="str">
            <v>RA</v>
          </cell>
          <cell r="AA638">
            <v>5.9124000000000008</v>
          </cell>
          <cell r="AB638">
            <v>0</v>
          </cell>
        </row>
        <row r="639">
          <cell r="X639">
            <v>47.82</v>
          </cell>
          <cell r="Z639" t="str">
            <v>RA</v>
          </cell>
          <cell r="AA639">
            <v>1.8123780000000003</v>
          </cell>
          <cell r="AB639">
            <v>0</v>
          </cell>
        </row>
        <row r="640">
          <cell r="X640">
            <v>110.96</v>
          </cell>
          <cell r="Z640" t="str">
            <v>RA</v>
          </cell>
          <cell r="AA640">
            <v>4.2053840000000005</v>
          </cell>
          <cell r="AB640">
            <v>0</v>
          </cell>
        </row>
        <row r="641">
          <cell r="X641">
            <v>103.07</v>
          </cell>
          <cell r="Z641" t="str">
            <v>RA</v>
          </cell>
          <cell r="AA641">
            <v>3.9063530000000002</v>
          </cell>
          <cell r="AB641">
            <v>0</v>
          </cell>
        </row>
        <row r="642">
          <cell r="X642">
            <v>15.39</v>
          </cell>
          <cell r="Z642" t="str">
            <v>RA</v>
          </cell>
          <cell r="AA642">
            <v>0.58328100000000005</v>
          </cell>
          <cell r="AB642">
            <v>0</v>
          </cell>
        </row>
        <row r="643">
          <cell r="X643">
            <v>40.14</v>
          </cell>
          <cell r="Z643" t="str">
            <v>RA</v>
          </cell>
          <cell r="AA643">
            <v>1.521306</v>
          </cell>
          <cell r="AB643">
            <v>0</v>
          </cell>
        </row>
        <row r="644">
          <cell r="X644">
            <v>15.98</v>
          </cell>
          <cell r="Z644" t="str">
            <v>RA</v>
          </cell>
          <cell r="AA644">
            <v>0.60564200000000001</v>
          </cell>
          <cell r="AB644">
            <v>0</v>
          </cell>
        </row>
        <row r="645">
          <cell r="X645">
            <v>107.16</v>
          </cell>
          <cell r="Z645" t="str">
            <v>RA</v>
          </cell>
          <cell r="AA645">
            <v>4.0613640000000002</v>
          </cell>
          <cell r="AB645">
            <v>0</v>
          </cell>
        </row>
        <row r="646">
          <cell r="X646">
            <v>142.46</v>
          </cell>
          <cell r="Z646" t="str">
            <v>RA</v>
          </cell>
          <cell r="AA646">
            <v>5.3992340000000008</v>
          </cell>
          <cell r="AB646">
            <v>0</v>
          </cell>
        </row>
        <row r="647">
          <cell r="X647">
            <v>82.92</v>
          </cell>
          <cell r="Z647" t="str">
            <v>RA</v>
          </cell>
          <cell r="AA647">
            <v>3.1426680000000005</v>
          </cell>
          <cell r="AB647">
            <v>0</v>
          </cell>
        </row>
        <row r="648">
          <cell r="X648">
            <v>69.36</v>
          </cell>
          <cell r="Z648" t="str">
            <v>RA</v>
          </cell>
          <cell r="AA648">
            <v>2.6287440000000002</v>
          </cell>
          <cell r="AB648">
            <v>0</v>
          </cell>
        </row>
        <row r="649">
          <cell r="X649">
            <v>170.82</v>
          </cell>
          <cell r="Z649" t="str">
            <v>RA</v>
          </cell>
          <cell r="AA649">
            <v>6.4740780000000004</v>
          </cell>
          <cell r="AB649">
            <v>0</v>
          </cell>
        </row>
        <row r="650">
          <cell r="X650">
            <v>151.80000000000001</v>
          </cell>
          <cell r="Z650" t="str">
            <v>RA</v>
          </cell>
          <cell r="AA650">
            <v>5.7532200000000007</v>
          </cell>
          <cell r="AB650">
            <v>0</v>
          </cell>
        </row>
        <row r="651">
          <cell r="X651">
            <v>210.96</v>
          </cell>
          <cell r="Z651" t="str">
            <v>RA</v>
          </cell>
          <cell r="AA651">
            <v>7.9953840000000014</v>
          </cell>
          <cell r="AB651">
            <v>0</v>
          </cell>
        </row>
        <row r="652">
          <cell r="X652">
            <v>34.74</v>
          </cell>
          <cell r="Z652" t="str">
            <v>RA</v>
          </cell>
          <cell r="AA652">
            <v>1.3166460000000002</v>
          </cell>
          <cell r="AB652">
            <v>0</v>
          </cell>
        </row>
        <row r="653">
          <cell r="X653">
            <v>27.89</v>
          </cell>
          <cell r="Z653" t="str">
            <v>RA</v>
          </cell>
          <cell r="AA653">
            <v>1.0570310000000001</v>
          </cell>
          <cell r="AB653">
            <v>0</v>
          </cell>
        </row>
        <row r="654">
          <cell r="X654">
            <v>31.69</v>
          </cell>
          <cell r="Z654" t="str">
            <v>RA</v>
          </cell>
          <cell r="AA654">
            <v>1.2010510000000001</v>
          </cell>
          <cell r="AB654">
            <v>0</v>
          </cell>
        </row>
        <row r="655">
          <cell r="X655">
            <v>22.75</v>
          </cell>
          <cell r="Z655" t="str">
            <v>RA</v>
          </cell>
          <cell r="AA655">
            <v>0.86222500000000002</v>
          </cell>
          <cell r="AB655">
            <v>0</v>
          </cell>
        </row>
        <row r="656">
          <cell r="X656">
            <v>94.59</v>
          </cell>
          <cell r="Z656" t="str">
            <v>RA</v>
          </cell>
          <cell r="AA656">
            <v>3.5849610000000003</v>
          </cell>
          <cell r="AB656">
            <v>0</v>
          </cell>
        </row>
        <row r="657">
          <cell r="X657">
            <v>20.46</v>
          </cell>
          <cell r="Z657" t="str">
            <v>RA</v>
          </cell>
          <cell r="AA657">
            <v>0.77543400000000007</v>
          </cell>
          <cell r="AB657">
            <v>0</v>
          </cell>
        </row>
        <row r="658">
          <cell r="X658">
            <v>18.64</v>
          </cell>
          <cell r="Z658" t="str">
            <v>RA</v>
          </cell>
          <cell r="AA658">
            <v>0.70645600000000008</v>
          </cell>
          <cell r="AB658">
            <v>0</v>
          </cell>
        </row>
        <row r="659">
          <cell r="X659">
            <v>30.96</v>
          </cell>
          <cell r="Z659" t="str">
            <v>RA</v>
          </cell>
          <cell r="AA659">
            <v>1.1733840000000002</v>
          </cell>
          <cell r="AB659">
            <v>0</v>
          </cell>
        </row>
        <row r="660">
          <cell r="X660">
            <v>14.47</v>
          </cell>
          <cell r="Z660" t="str">
            <v>RA</v>
          </cell>
          <cell r="AA660">
            <v>0.54841300000000004</v>
          </cell>
          <cell r="AB660">
            <v>0</v>
          </cell>
        </row>
        <row r="661">
          <cell r="X661">
            <v>47.82</v>
          </cell>
          <cell r="Z661" t="str">
            <v>RA</v>
          </cell>
          <cell r="AA661">
            <v>1.8123780000000003</v>
          </cell>
          <cell r="AB661">
            <v>0</v>
          </cell>
        </row>
        <row r="662">
          <cell r="X662">
            <v>55.08</v>
          </cell>
          <cell r="Z662" t="str">
            <v>RA</v>
          </cell>
          <cell r="AA662">
            <v>2.0875319999999999</v>
          </cell>
          <cell r="AB662">
            <v>0</v>
          </cell>
        </row>
        <row r="663">
          <cell r="X663">
            <v>41.92</v>
          </cell>
          <cell r="Z663" t="str">
            <v>RA</v>
          </cell>
          <cell r="AA663">
            <v>1.5887680000000002</v>
          </cell>
          <cell r="AB663">
            <v>0</v>
          </cell>
        </row>
        <row r="664">
          <cell r="X664">
            <v>68.42</v>
          </cell>
          <cell r="Z664" t="str">
            <v>RA</v>
          </cell>
          <cell r="AA664">
            <v>2.5931180000000005</v>
          </cell>
          <cell r="AB664">
            <v>0</v>
          </cell>
        </row>
        <row r="665">
          <cell r="X665">
            <v>713.86</v>
          </cell>
          <cell r="Z665" t="str">
            <v>RA</v>
          </cell>
          <cell r="AA665">
            <v>27.055294000000004</v>
          </cell>
          <cell r="AB665">
            <v>0</v>
          </cell>
        </row>
        <row r="666">
          <cell r="X666">
            <v>35568.21</v>
          </cell>
          <cell r="Z666" t="str">
            <v/>
          </cell>
          <cell r="AA666">
            <v>1348.0351590000002</v>
          </cell>
          <cell r="AB666">
            <v>0</v>
          </cell>
        </row>
        <row r="667">
          <cell r="X667">
            <v>5066.67</v>
          </cell>
          <cell r="Z667" t="str">
            <v>RA</v>
          </cell>
          <cell r="AA667">
            <v>192.02679300000003</v>
          </cell>
          <cell r="AB667">
            <v>0</v>
          </cell>
        </row>
        <row r="668">
          <cell r="X668">
            <v>892.69</v>
          </cell>
          <cell r="Z668" t="str">
            <v>RA</v>
          </cell>
          <cell r="AA668">
            <v>33.832951000000001</v>
          </cell>
          <cell r="AB668">
            <v>0</v>
          </cell>
        </row>
        <row r="669">
          <cell r="X669">
            <v>1664.02</v>
          </cell>
          <cell r="Z669" t="str">
            <v>RA</v>
          </cell>
          <cell r="AA669">
            <v>63.066358000000001</v>
          </cell>
          <cell r="AB669">
            <v>0</v>
          </cell>
        </row>
        <row r="670">
          <cell r="X670">
            <v>1061.53</v>
          </cell>
          <cell r="Z670" t="str">
            <v>RA</v>
          </cell>
          <cell r="AA670">
            <v>40.231987000000004</v>
          </cell>
          <cell r="AB670">
            <v>0</v>
          </cell>
        </row>
        <row r="671">
          <cell r="X671">
            <v>1953.84</v>
          </cell>
          <cell r="Z671" t="str">
            <v>RA</v>
          </cell>
          <cell r="AA671">
            <v>74.050536000000008</v>
          </cell>
          <cell r="AB671">
            <v>0</v>
          </cell>
        </row>
        <row r="672">
          <cell r="X672">
            <v>1478.48</v>
          </cell>
          <cell r="Z672" t="str">
            <v>RA</v>
          </cell>
          <cell r="AA672">
            <v>56.034392000000004</v>
          </cell>
          <cell r="AB672">
            <v>0</v>
          </cell>
        </row>
        <row r="673">
          <cell r="X673">
            <v>37.72</v>
          </cell>
          <cell r="Z673" t="str">
            <v>RA</v>
          </cell>
          <cell r="AA673">
            <v>1.4295880000000001</v>
          </cell>
          <cell r="AB673">
            <v>0</v>
          </cell>
        </row>
        <row r="674">
          <cell r="X674">
            <v>54.84</v>
          </cell>
          <cell r="Z674" t="str">
            <v>RA</v>
          </cell>
          <cell r="AA674">
            <v>2.0784360000000004</v>
          </cell>
          <cell r="AB674">
            <v>0</v>
          </cell>
        </row>
        <row r="675">
          <cell r="X675">
            <v>131.88</v>
          </cell>
          <cell r="Z675" t="str">
            <v>RA</v>
          </cell>
          <cell r="AA675">
            <v>4.9982519999999999</v>
          </cell>
          <cell r="AB675">
            <v>0</v>
          </cell>
        </row>
        <row r="676">
          <cell r="X676">
            <v>3260.12</v>
          </cell>
          <cell r="Z676" t="str">
            <v>RA</v>
          </cell>
          <cell r="AA676">
            <v>123.558548</v>
          </cell>
          <cell r="AB676">
            <v>0</v>
          </cell>
        </row>
        <row r="677">
          <cell r="X677">
            <v>108.5</v>
          </cell>
          <cell r="Z677" t="str">
            <v>RA</v>
          </cell>
          <cell r="AA677">
            <v>4.1121500000000006</v>
          </cell>
          <cell r="AB677">
            <v>0</v>
          </cell>
        </row>
        <row r="678">
          <cell r="X678">
            <v>44.9</v>
          </cell>
          <cell r="Z678" t="str">
            <v>RA</v>
          </cell>
          <cell r="AA678">
            <v>1.7017100000000001</v>
          </cell>
          <cell r="AB678">
            <v>0</v>
          </cell>
        </row>
        <row r="679">
          <cell r="X679">
            <v>482.5</v>
          </cell>
          <cell r="Z679" t="str">
            <v>RA</v>
          </cell>
          <cell r="AA679">
            <v>18.286750000000001</v>
          </cell>
          <cell r="AB679">
            <v>0</v>
          </cell>
        </row>
        <row r="680">
          <cell r="X680">
            <v>764.28</v>
          </cell>
          <cell r="Z680" t="str">
            <v>RA</v>
          </cell>
          <cell r="AA680">
            <v>28.966212000000002</v>
          </cell>
          <cell r="AB680">
            <v>0</v>
          </cell>
        </row>
        <row r="681">
          <cell r="X681">
            <v>312.18</v>
          </cell>
          <cell r="Z681" t="str">
            <v>RA</v>
          </cell>
          <cell r="AA681">
            <v>11.831622000000001</v>
          </cell>
          <cell r="AB681">
            <v>0</v>
          </cell>
        </row>
        <row r="682">
          <cell r="X682">
            <v>729.12</v>
          </cell>
          <cell r="Z682" t="str">
            <v>RA</v>
          </cell>
          <cell r="AA682">
            <v>27.633648000000001</v>
          </cell>
          <cell r="AB682">
            <v>0</v>
          </cell>
        </row>
        <row r="683">
          <cell r="X683">
            <v>270.2</v>
          </cell>
          <cell r="Z683" t="str">
            <v>RA</v>
          </cell>
          <cell r="AA683">
            <v>10.24058</v>
          </cell>
          <cell r="AB683">
            <v>0</v>
          </cell>
        </row>
        <row r="684">
          <cell r="X684">
            <v>910</v>
          </cell>
          <cell r="Z684" t="str">
            <v>RA</v>
          </cell>
          <cell r="AA684">
            <v>34.489000000000004</v>
          </cell>
          <cell r="AB684">
            <v>0</v>
          </cell>
        </row>
        <row r="685">
          <cell r="X685">
            <v>29.11</v>
          </cell>
          <cell r="Z685" t="str">
            <v>RA</v>
          </cell>
          <cell r="AA685">
            <v>1.1032690000000001</v>
          </cell>
          <cell r="AB685">
            <v>0</v>
          </cell>
        </row>
        <row r="686">
          <cell r="X686">
            <v>185.25</v>
          </cell>
          <cell r="Z686" t="str">
            <v>RA</v>
          </cell>
          <cell r="AA686">
            <v>7.0209750000000009</v>
          </cell>
          <cell r="AB686">
            <v>0</v>
          </cell>
        </row>
        <row r="687">
          <cell r="X687">
            <v>4864.6499999999996</v>
          </cell>
          <cell r="Z687" t="str">
            <v>RA</v>
          </cell>
          <cell r="AA687">
            <v>184.37023500000001</v>
          </cell>
          <cell r="AB687">
            <v>0</v>
          </cell>
        </row>
        <row r="688">
          <cell r="X688">
            <v>571.6</v>
          </cell>
          <cell r="Z688" t="str">
            <v>RA</v>
          </cell>
          <cell r="AA688">
            <v>21.663640000000001</v>
          </cell>
          <cell r="AB688">
            <v>0</v>
          </cell>
        </row>
        <row r="689">
          <cell r="X689">
            <v>1878.24</v>
          </cell>
          <cell r="Z689" t="str">
            <v>RA</v>
          </cell>
          <cell r="AA689">
            <v>71.185296000000008</v>
          </cell>
          <cell r="AB689">
            <v>0</v>
          </cell>
        </row>
        <row r="690">
          <cell r="X690">
            <v>3930</v>
          </cell>
          <cell r="Z690" t="str">
            <v>RA</v>
          </cell>
          <cell r="AA690">
            <v>148.947</v>
          </cell>
          <cell r="AB690">
            <v>0</v>
          </cell>
        </row>
        <row r="691">
          <cell r="X691">
            <v>2751</v>
          </cell>
          <cell r="Z691" t="str">
            <v>RA</v>
          </cell>
          <cell r="AA691">
            <v>104.2629</v>
          </cell>
          <cell r="AB691">
            <v>0</v>
          </cell>
        </row>
        <row r="692">
          <cell r="X692">
            <v>100.5</v>
          </cell>
          <cell r="Z692" t="str">
            <v>RA</v>
          </cell>
          <cell r="AA692">
            <v>3.8089500000000003</v>
          </cell>
          <cell r="AB692">
            <v>0</v>
          </cell>
        </row>
        <row r="693">
          <cell r="X693">
            <v>463.71</v>
          </cell>
          <cell r="Z693" t="str">
            <v>RA</v>
          </cell>
          <cell r="AA693">
            <v>17.574609000000002</v>
          </cell>
          <cell r="AB693">
            <v>0</v>
          </cell>
        </row>
        <row r="694">
          <cell r="X694">
            <v>1038.08</v>
          </cell>
          <cell r="Z694" t="str">
            <v>RA</v>
          </cell>
          <cell r="AA694">
            <v>39.343232</v>
          </cell>
          <cell r="AB694">
            <v>0</v>
          </cell>
        </row>
        <row r="695">
          <cell r="X695">
            <v>368.12</v>
          </cell>
          <cell r="Z695" t="str">
            <v>RA</v>
          </cell>
          <cell r="AA695">
            <v>13.951748000000002</v>
          </cell>
          <cell r="AB695">
            <v>0</v>
          </cell>
        </row>
        <row r="696">
          <cell r="X696">
            <v>164.48</v>
          </cell>
          <cell r="Z696" t="str">
            <v>RA</v>
          </cell>
          <cell r="AA696">
            <v>6.2337920000000002</v>
          </cell>
          <cell r="AB696">
            <v>0</v>
          </cell>
        </row>
        <row r="697">
          <cell r="X697">
            <v>12941.69</v>
          </cell>
          <cell r="Z697" t="str">
            <v/>
          </cell>
          <cell r="AA697">
            <v>490.49005100000005</v>
          </cell>
          <cell r="AB697">
            <v>0</v>
          </cell>
        </row>
        <row r="698">
          <cell r="X698">
            <v>10065.799999999999</v>
          </cell>
          <cell r="Z698" t="str">
            <v/>
          </cell>
          <cell r="AA698">
            <v>381.49382000000003</v>
          </cell>
          <cell r="AB698">
            <v>0</v>
          </cell>
        </row>
        <row r="699">
          <cell r="X699">
            <v>391.2</v>
          </cell>
          <cell r="Z699" t="str">
            <v>RA</v>
          </cell>
          <cell r="AA699">
            <v>14.82648</v>
          </cell>
          <cell r="AB699">
            <v>0</v>
          </cell>
        </row>
        <row r="700">
          <cell r="X700">
            <v>762.66</v>
          </cell>
          <cell r="Z700" t="str">
            <v>RA</v>
          </cell>
          <cell r="AA700">
            <v>28.904814000000002</v>
          </cell>
          <cell r="AB700">
            <v>0</v>
          </cell>
        </row>
        <row r="701">
          <cell r="X701">
            <v>2460.46</v>
          </cell>
          <cell r="Z701" t="str">
            <v>RA</v>
          </cell>
          <cell r="AA701">
            <v>93.251434000000003</v>
          </cell>
          <cell r="AB701">
            <v>0</v>
          </cell>
        </row>
        <row r="702">
          <cell r="X702">
            <v>2438.04</v>
          </cell>
          <cell r="Z702" t="str">
            <v>RA</v>
          </cell>
          <cell r="AA702">
            <v>92.401716000000008</v>
          </cell>
          <cell r="AB702">
            <v>0</v>
          </cell>
        </row>
        <row r="703">
          <cell r="X703">
            <v>4013.44</v>
          </cell>
          <cell r="Z703" t="str">
            <v>RA</v>
          </cell>
          <cell r="AA703">
            <v>152.10937600000003</v>
          </cell>
          <cell r="AB703">
            <v>0</v>
          </cell>
        </row>
        <row r="704">
          <cell r="X704">
            <v>2875.89</v>
          </cell>
          <cell r="Z704" t="str">
            <v/>
          </cell>
          <cell r="AA704">
            <v>108.99623100000001</v>
          </cell>
          <cell r="AB704">
            <v>0</v>
          </cell>
        </row>
        <row r="705">
          <cell r="X705">
            <v>149.69999999999999</v>
          </cell>
          <cell r="Z705" t="str">
            <v>RA</v>
          </cell>
          <cell r="AA705">
            <v>5.6736300000000002</v>
          </cell>
          <cell r="AB705">
            <v>0</v>
          </cell>
        </row>
        <row r="706">
          <cell r="X706">
            <v>151.30000000000001</v>
          </cell>
          <cell r="Z706" t="str">
            <v>RA</v>
          </cell>
          <cell r="AA706">
            <v>5.7342700000000013</v>
          </cell>
          <cell r="AB706">
            <v>0</v>
          </cell>
        </row>
        <row r="707">
          <cell r="X707">
            <v>900.9</v>
          </cell>
          <cell r="Z707" t="str">
            <v>RA</v>
          </cell>
          <cell r="AA707">
            <v>34.144110000000005</v>
          </cell>
          <cell r="AB707">
            <v>0</v>
          </cell>
        </row>
        <row r="708">
          <cell r="X708">
            <v>1562.81</v>
          </cell>
          <cell r="Z708" t="str">
            <v>RA</v>
          </cell>
          <cell r="AA708">
            <v>59.230499000000002</v>
          </cell>
          <cell r="AB708">
            <v>0</v>
          </cell>
        </row>
        <row r="709">
          <cell r="X709">
            <v>111.18</v>
          </cell>
          <cell r="Z709" t="str">
            <v>RA</v>
          </cell>
          <cell r="AA709">
            <v>4.2137220000000006</v>
          </cell>
          <cell r="AB709">
            <v>0</v>
          </cell>
        </row>
        <row r="710">
          <cell r="X710">
            <v>39356.82</v>
          </cell>
          <cell r="Z710" t="str">
            <v/>
          </cell>
          <cell r="AA710">
            <v>1491.623478</v>
          </cell>
          <cell r="AB710">
            <v>0</v>
          </cell>
        </row>
        <row r="711">
          <cell r="X711">
            <v>31.29</v>
          </cell>
          <cell r="Z711" t="str">
            <v>RA</v>
          </cell>
          <cell r="AA711">
            <v>1.185891</v>
          </cell>
          <cell r="AB711">
            <v>0</v>
          </cell>
        </row>
        <row r="712">
          <cell r="X712">
            <v>2320.46</v>
          </cell>
          <cell r="Z712" t="str">
            <v>RA</v>
          </cell>
          <cell r="AA712">
            <v>87.945434000000006</v>
          </cell>
          <cell r="AB712">
            <v>0</v>
          </cell>
        </row>
        <row r="713">
          <cell r="X713">
            <v>310.83</v>
          </cell>
          <cell r="Z713" t="str">
            <v>RA</v>
          </cell>
          <cell r="AA713">
            <v>11.780457</v>
          </cell>
          <cell r="AB713">
            <v>0</v>
          </cell>
        </row>
        <row r="714">
          <cell r="X714">
            <v>14325.87</v>
          </cell>
          <cell r="Z714" t="str">
            <v>RA</v>
          </cell>
          <cell r="AA714">
            <v>542.9504730000001</v>
          </cell>
          <cell r="AB714">
            <v>0</v>
          </cell>
        </row>
        <row r="715">
          <cell r="X715">
            <v>191.21</v>
          </cell>
          <cell r="Z715" t="str">
            <v>RA</v>
          </cell>
          <cell r="AA715">
            <v>7.2468590000000006</v>
          </cell>
          <cell r="AB715">
            <v>0</v>
          </cell>
        </row>
        <row r="716">
          <cell r="X716">
            <v>14848.79</v>
          </cell>
          <cell r="Z716" t="str">
            <v>RA</v>
          </cell>
          <cell r="AA716">
            <v>562.7691410000001</v>
          </cell>
          <cell r="AB716">
            <v>0</v>
          </cell>
        </row>
        <row r="717">
          <cell r="X717">
            <v>254.17</v>
          </cell>
          <cell r="Z717" t="str">
            <v>RA</v>
          </cell>
          <cell r="AA717">
            <v>9.6330430000000007</v>
          </cell>
          <cell r="AB717">
            <v>0</v>
          </cell>
        </row>
        <row r="718">
          <cell r="X718">
            <v>378.95</v>
          </cell>
          <cell r="Z718" t="str">
            <v>RA</v>
          </cell>
          <cell r="AA718">
            <v>14.362205000000001</v>
          </cell>
          <cell r="AB718">
            <v>0</v>
          </cell>
        </row>
        <row r="719">
          <cell r="X719">
            <v>6695.25</v>
          </cell>
          <cell r="Z719" t="str">
            <v>RA</v>
          </cell>
          <cell r="AA719">
            <v>253.74997500000003</v>
          </cell>
          <cell r="AB719">
            <v>0</v>
          </cell>
        </row>
        <row r="720">
          <cell r="X720">
            <v>25082.25</v>
          </cell>
          <cell r="Z720" t="str">
            <v/>
          </cell>
          <cell r="AA720">
            <v>950.61727500000006</v>
          </cell>
          <cell r="AB720">
            <v>0</v>
          </cell>
        </row>
        <row r="721">
          <cell r="X721">
            <v>5132.9799999999996</v>
          </cell>
          <cell r="Z721" t="str">
            <v>RA</v>
          </cell>
          <cell r="AA721">
            <v>194.539942</v>
          </cell>
          <cell r="AB721">
            <v>0</v>
          </cell>
        </row>
        <row r="722">
          <cell r="X722">
            <v>3613.86</v>
          </cell>
          <cell r="Z722" t="str">
            <v>RA</v>
          </cell>
          <cell r="AA722">
            <v>136.96529400000003</v>
          </cell>
          <cell r="AB722">
            <v>0</v>
          </cell>
        </row>
        <row r="723">
          <cell r="X723">
            <v>1250.6600000000001</v>
          </cell>
          <cell r="Z723" t="str">
            <v>RA</v>
          </cell>
          <cell r="AA723">
            <v>47.400014000000006</v>
          </cell>
          <cell r="AB723">
            <v>0</v>
          </cell>
        </row>
        <row r="724">
          <cell r="X724">
            <v>1268.46</v>
          </cell>
          <cell r="Z724" t="str">
            <v>RA</v>
          </cell>
          <cell r="AA724">
            <v>48.074634000000003</v>
          </cell>
          <cell r="AB724">
            <v>0</v>
          </cell>
        </row>
        <row r="725">
          <cell r="X725">
            <v>1001.82</v>
          </cell>
          <cell r="Z725" t="str">
            <v>RA</v>
          </cell>
          <cell r="AA725">
            <v>37.968978000000007</v>
          </cell>
          <cell r="AB725">
            <v>0</v>
          </cell>
        </row>
        <row r="726">
          <cell r="X726">
            <v>1896.69</v>
          </cell>
          <cell r="Z726" t="str">
            <v>RA</v>
          </cell>
          <cell r="AA726">
            <v>71.884551000000002</v>
          </cell>
          <cell r="AB726">
            <v>0</v>
          </cell>
        </row>
        <row r="727">
          <cell r="X727">
            <v>493.72</v>
          </cell>
          <cell r="Z727" t="str">
            <v>RA</v>
          </cell>
          <cell r="AA727">
            <v>18.711988000000002</v>
          </cell>
          <cell r="AB727">
            <v>0</v>
          </cell>
        </row>
        <row r="728">
          <cell r="X728">
            <v>991.4</v>
          </cell>
          <cell r="Z728" t="str">
            <v>RA</v>
          </cell>
          <cell r="AA728">
            <v>37.574060000000003</v>
          </cell>
          <cell r="AB728">
            <v>0</v>
          </cell>
        </row>
        <row r="729">
          <cell r="X729">
            <v>57.84</v>
          </cell>
          <cell r="Z729" t="str">
            <v>RA</v>
          </cell>
          <cell r="AA729">
            <v>2.1921360000000005</v>
          </cell>
          <cell r="AB729">
            <v>0</v>
          </cell>
        </row>
        <row r="730">
          <cell r="X730">
            <v>743.36</v>
          </cell>
          <cell r="Z730" t="str">
            <v>RA</v>
          </cell>
          <cell r="AA730">
            <v>28.173344000000004</v>
          </cell>
          <cell r="AB730">
            <v>0</v>
          </cell>
        </row>
        <row r="731">
          <cell r="X731">
            <v>1538.11</v>
          </cell>
          <cell r="Z731" t="str">
            <v>RA</v>
          </cell>
          <cell r="AA731">
            <v>58.294369000000003</v>
          </cell>
          <cell r="AB731">
            <v>0</v>
          </cell>
        </row>
        <row r="732">
          <cell r="X732">
            <v>1070.2</v>
          </cell>
          <cell r="Z732" t="str">
            <v>RA</v>
          </cell>
          <cell r="AA732">
            <v>40.560580000000002</v>
          </cell>
          <cell r="AB732">
            <v>0</v>
          </cell>
        </row>
        <row r="733">
          <cell r="X733">
            <v>2680.32</v>
          </cell>
          <cell r="Z733" t="str">
            <v>RA</v>
          </cell>
          <cell r="AA733">
            <v>101.58412800000002</v>
          </cell>
          <cell r="AB733">
            <v>0</v>
          </cell>
        </row>
        <row r="734">
          <cell r="X734">
            <v>1155.94</v>
          </cell>
          <cell r="Z734" t="str">
            <v>RA</v>
          </cell>
          <cell r="AA734">
            <v>43.810126000000004</v>
          </cell>
          <cell r="AB734">
            <v>0</v>
          </cell>
        </row>
        <row r="735">
          <cell r="X735">
            <v>819.56</v>
          </cell>
          <cell r="Z735" t="str">
            <v>RA</v>
          </cell>
          <cell r="AA735">
            <v>31.061323999999999</v>
          </cell>
          <cell r="AB735">
            <v>0</v>
          </cell>
        </row>
        <row r="736">
          <cell r="X736">
            <v>51.92</v>
          </cell>
          <cell r="Z736" t="str">
            <v>RA</v>
          </cell>
          <cell r="AA736">
            <v>1.9677680000000002</v>
          </cell>
          <cell r="AB736">
            <v>0</v>
          </cell>
        </row>
        <row r="737">
          <cell r="X737">
            <v>341.1</v>
          </cell>
          <cell r="Z737" t="str">
            <v>RA</v>
          </cell>
          <cell r="AA737">
            <v>12.927690000000002</v>
          </cell>
          <cell r="AB737">
            <v>0</v>
          </cell>
        </row>
        <row r="738">
          <cell r="X738">
            <v>269.76</v>
          </cell>
          <cell r="Z738" t="str">
            <v>RA</v>
          </cell>
          <cell r="AA738">
            <v>10.223904000000001</v>
          </cell>
          <cell r="AB738">
            <v>0</v>
          </cell>
        </row>
        <row r="739">
          <cell r="X739">
            <v>309.63</v>
          </cell>
          <cell r="Z739" t="str">
            <v>RA</v>
          </cell>
          <cell r="AA739">
            <v>11.734977000000001</v>
          </cell>
          <cell r="AB739">
            <v>0</v>
          </cell>
        </row>
        <row r="740">
          <cell r="X740">
            <v>394.92</v>
          </cell>
          <cell r="Z740" t="str">
            <v>RA</v>
          </cell>
          <cell r="AA740">
            <v>14.967468000000002</v>
          </cell>
          <cell r="AB740">
            <v>0</v>
          </cell>
        </row>
        <row r="741">
          <cell r="X741">
            <v>1501.26</v>
          </cell>
          <cell r="Z741" t="str">
            <v/>
          </cell>
          <cell r="AA741">
            <v>56.897754000000006</v>
          </cell>
          <cell r="AB741">
            <v>0</v>
          </cell>
        </row>
        <row r="742">
          <cell r="X742">
            <v>272.58</v>
          </cell>
          <cell r="Z742" t="str">
            <v>RA</v>
          </cell>
          <cell r="AA742">
            <v>10.330782000000001</v>
          </cell>
          <cell r="AB742">
            <v>0</v>
          </cell>
        </row>
        <row r="743">
          <cell r="X743">
            <v>96</v>
          </cell>
          <cell r="Z743" t="str">
            <v>RA</v>
          </cell>
          <cell r="AA743">
            <v>3.6384000000000003</v>
          </cell>
          <cell r="AB743">
            <v>0</v>
          </cell>
        </row>
        <row r="744">
          <cell r="X744">
            <v>1132.68</v>
          </cell>
          <cell r="Z744" t="str">
            <v>RA</v>
          </cell>
          <cell r="AA744">
            <v>42.928572000000003</v>
          </cell>
          <cell r="AB744">
            <v>0</v>
          </cell>
        </row>
        <row r="745">
          <cell r="X745">
            <v>3615.27</v>
          </cell>
          <cell r="Z745" t="str">
            <v/>
          </cell>
          <cell r="AA745">
            <v>137.018733</v>
          </cell>
          <cell r="AB745">
            <v>0</v>
          </cell>
        </row>
        <row r="746">
          <cell r="X746">
            <v>3615.27</v>
          </cell>
          <cell r="Z746" t="str">
            <v>RA</v>
          </cell>
          <cell r="AA746">
            <v>137.018733</v>
          </cell>
          <cell r="AB746">
            <v>0</v>
          </cell>
        </row>
        <row r="747">
          <cell r="X747">
            <v>1902.95</v>
          </cell>
          <cell r="Z747" t="str">
            <v/>
          </cell>
          <cell r="AA747">
            <v>72.121805000000009</v>
          </cell>
          <cell r="AB747">
            <v>0</v>
          </cell>
        </row>
        <row r="748">
          <cell r="X748">
            <v>922.22</v>
          </cell>
          <cell r="Z748" t="str">
            <v>RA</v>
          </cell>
          <cell r="AA748">
            <v>34.952138000000005</v>
          </cell>
          <cell r="AB748">
            <v>0</v>
          </cell>
        </row>
        <row r="749">
          <cell r="X749">
            <v>980.73</v>
          </cell>
          <cell r="Z749" t="str">
            <v>RA</v>
          </cell>
          <cell r="AA749">
            <v>37.169667000000004</v>
          </cell>
          <cell r="AB749">
            <v>0</v>
          </cell>
        </row>
        <row r="750">
          <cell r="X750">
            <v>131835.23000000001</v>
          </cell>
          <cell r="Z750" t="str">
            <v/>
          </cell>
          <cell r="AA750">
            <v>4996.555217000001</v>
          </cell>
          <cell r="AB750">
            <v>0</v>
          </cell>
        </row>
        <row r="751">
          <cell r="X751">
            <v>57363.01</v>
          </cell>
          <cell r="Z751" t="str">
            <v/>
          </cell>
          <cell r="AA751">
            <v>2174.0580790000004</v>
          </cell>
          <cell r="AB751">
            <v>0</v>
          </cell>
        </row>
        <row r="752">
          <cell r="X752">
            <v>11610.54</v>
          </cell>
          <cell r="Z752" t="str">
            <v>RA</v>
          </cell>
          <cell r="AA752">
            <v>440.03946600000006</v>
          </cell>
          <cell r="AB752">
            <v>0</v>
          </cell>
        </row>
        <row r="753">
          <cell r="X753">
            <v>37521.61</v>
          </cell>
          <cell r="Z753" t="str">
            <v>RA</v>
          </cell>
          <cell r="AA753">
            <v>1422.0690190000003</v>
          </cell>
          <cell r="AB753">
            <v>0</v>
          </cell>
        </row>
        <row r="754">
          <cell r="X754">
            <v>7683.2</v>
          </cell>
          <cell r="Z754" t="str">
            <v>RA</v>
          </cell>
          <cell r="AA754">
            <v>291.19328000000002</v>
          </cell>
          <cell r="AB754">
            <v>0</v>
          </cell>
        </row>
        <row r="755">
          <cell r="X755">
            <v>547.66</v>
          </cell>
          <cell r="Z755" t="str">
            <v>RA</v>
          </cell>
          <cell r="AA755">
            <v>20.756314</v>
          </cell>
          <cell r="AB755">
            <v>0</v>
          </cell>
        </row>
        <row r="756">
          <cell r="X756">
            <v>10691.72</v>
          </cell>
          <cell r="Z756" t="str">
            <v/>
          </cell>
          <cell r="AA756">
            <v>405.21618799999999</v>
          </cell>
          <cell r="AB756">
            <v>0</v>
          </cell>
        </row>
        <row r="757">
          <cell r="X757">
            <v>2127.0100000000002</v>
          </cell>
          <cell r="Z757" t="str">
            <v>RA</v>
          </cell>
          <cell r="AA757">
            <v>80.613679000000019</v>
          </cell>
          <cell r="AB757">
            <v>0</v>
          </cell>
        </row>
        <row r="758">
          <cell r="X758">
            <v>8564.7099999999991</v>
          </cell>
          <cell r="Z758" t="str">
            <v>RA</v>
          </cell>
          <cell r="AA758">
            <v>324.602509</v>
          </cell>
          <cell r="AB758">
            <v>0</v>
          </cell>
        </row>
        <row r="759">
          <cell r="X759">
            <v>39926.269999999997</v>
          </cell>
          <cell r="Z759" t="str">
            <v/>
          </cell>
          <cell r="AA759">
            <v>1513.205633</v>
          </cell>
          <cell r="AB759">
            <v>0</v>
          </cell>
        </row>
        <row r="760">
          <cell r="X760">
            <v>3408.78</v>
          </cell>
          <cell r="Z760" t="str">
            <v>RA</v>
          </cell>
          <cell r="AA760">
            <v>129.19276200000002</v>
          </cell>
          <cell r="AB760">
            <v>0</v>
          </cell>
        </row>
        <row r="761">
          <cell r="X761">
            <v>5400.71</v>
          </cell>
          <cell r="Z761" t="str">
            <v>RA</v>
          </cell>
          <cell r="AA761">
            <v>204.68690900000001</v>
          </cell>
          <cell r="AB761">
            <v>0</v>
          </cell>
        </row>
        <row r="762">
          <cell r="X762">
            <v>28402.76</v>
          </cell>
          <cell r="Z762" t="str">
            <v>RA</v>
          </cell>
          <cell r="AA762">
            <v>1076.464604</v>
          </cell>
          <cell r="AB762">
            <v>0</v>
          </cell>
        </row>
        <row r="763">
          <cell r="X763">
            <v>2714.02</v>
          </cell>
          <cell r="Z763" t="str">
            <v>RA</v>
          </cell>
          <cell r="AA763">
            <v>102.86135800000001</v>
          </cell>
          <cell r="AB763">
            <v>0</v>
          </cell>
        </row>
        <row r="764">
          <cell r="X764">
            <v>1726.16</v>
          </cell>
          <cell r="Z764" t="str">
            <v/>
          </cell>
          <cell r="AA764">
            <v>65.421464000000014</v>
          </cell>
          <cell r="AB764">
            <v>0</v>
          </cell>
        </row>
        <row r="765">
          <cell r="X765">
            <v>1726.16</v>
          </cell>
          <cell r="Z765" t="str">
            <v>RA</v>
          </cell>
          <cell r="AA765">
            <v>65.421464000000014</v>
          </cell>
          <cell r="AB765">
            <v>0</v>
          </cell>
        </row>
        <row r="766">
          <cell r="X766">
            <v>20413.23</v>
          </cell>
          <cell r="Z766" t="str">
            <v/>
          </cell>
          <cell r="AA766">
            <v>773.66141700000003</v>
          </cell>
          <cell r="AB766">
            <v>0</v>
          </cell>
        </row>
        <row r="767">
          <cell r="X767">
            <v>537.16</v>
          </cell>
          <cell r="Z767" t="str">
            <v>RA</v>
          </cell>
          <cell r="AA767">
            <v>20.358364000000002</v>
          </cell>
          <cell r="AB767">
            <v>0</v>
          </cell>
        </row>
        <row r="768">
          <cell r="X768">
            <v>136.76</v>
          </cell>
          <cell r="Z768" t="str">
            <v>RA</v>
          </cell>
          <cell r="AA768">
            <v>5.1832039999999999</v>
          </cell>
          <cell r="AB768">
            <v>0</v>
          </cell>
        </row>
        <row r="769">
          <cell r="X769">
            <v>1755.31</v>
          </cell>
          <cell r="Z769" t="str">
            <v>RA</v>
          </cell>
          <cell r="AA769">
            <v>66.526249000000007</v>
          </cell>
          <cell r="AB769">
            <v>0</v>
          </cell>
        </row>
        <row r="770">
          <cell r="X770">
            <v>28.55</v>
          </cell>
          <cell r="Z770" t="str">
            <v>RA</v>
          </cell>
          <cell r="AA770">
            <v>1.0820450000000001</v>
          </cell>
          <cell r="AB770">
            <v>0</v>
          </cell>
        </row>
        <row r="771">
          <cell r="X771">
            <v>148.52000000000001</v>
          </cell>
          <cell r="Z771" t="str">
            <v>RA</v>
          </cell>
          <cell r="AA771">
            <v>5.6289080000000009</v>
          </cell>
          <cell r="AB771">
            <v>0</v>
          </cell>
        </row>
        <row r="772">
          <cell r="X772">
            <v>58.61</v>
          </cell>
          <cell r="Z772" t="str">
            <v>RA</v>
          </cell>
          <cell r="AA772">
            <v>2.2213190000000003</v>
          </cell>
          <cell r="AB772">
            <v>0</v>
          </cell>
        </row>
        <row r="773">
          <cell r="X773">
            <v>12366.65</v>
          </cell>
          <cell r="Z773" t="str">
            <v>RA</v>
          </cell>
          <cell r="AA773">
            <v>468.69603500000005</v>
          </cell>
          <cell r="AB773">
            <v>0</v>
          </cell>
        </row>
        <row r="774">
          <cell r="X774">
            <v>5381.67</v>
          </cell>
          <cell r="Z774" t="str">
            <v>RA</v>
          </cell>
          <cell r="AA774">
            <v>203.96529300000003</v>
          </cell>
          <cell r="AB774">
            <v>0</v>
          </cell>
        </row>
        <row r="775">
          <cell r="X775">
            <v>1714.84</v>
          </cell>
          <cell r="Z775" t="str">
            <v/>
          </cell>
          <cell r="AA775">
            <v>64.992435999999998</v>
          </cell>
          <cell r="AB775">
            <v>0</v>
          </cell>
        </row>
        <row r="776">
          <cell r="X776">
            <v>1714.84</v>
          </cell>
          <cell r="Z776" t="str">
            <v>RA</v>
          </cell>
          <cell r="AA776">
            <v>64.992435999999998</v>
          </cell>
          <cell r="AB776">
            <v>0</v>
          </cell>
        </row>
        <row r="777">
          <cell r="M777" t="str">
            <v>Serviço</v>
          </cell>
          <cell r="P777" t="str">
            <v>Composição</v>
          </cell>
          <cell r="Q777" t="str">
            <v>109</v>
          </cell>
          <cell r="R777" t="str">
            <v>Guarda corpo com corrimão duplo com tubo circular ø 38,1mm(1.1/2") e=1,50mm e montante vertical com tubo circular ø 50,8mm(2") e=2,25mm em aço inox</v>
          </cell>
          <cell r="S777" t="str">
            <v>M</v>
          </cell>
          <cell r="T777">
            <v>19.260000000000002</v>
          </cell>
          <cell r="U777">
            <v>524.97</v>
          </cell>
          <cell r="V777" t="str">
            <v>BDI 1</v>
          </cell>
          <cell r="X777">
            <v>12366.65</v>
          </cell>
          <cell r="Y777" t="str">
            <v>RA</v>
          </cell>
          <cell r="Z777" t="str">
            <v>RA</v>
          </cell>
          <cell r="AA777">
            <v>468.69603500000005</v>
          </cell>
          <cell r="AB777">
            <v>0</v>
          </cell>
          <cell r="AD777" t="str">
            <v/>
          </cell>
          <cell r="AH777">
            <v>0.22309999999999999</v>
          </cell>
          <cell r="AJ777">
            <v>19.259999999999998</v>
          </cell>
        </row>
      </sheetData>
      <sheetData sheetId="25" refreshError="1">
        <row r="12">
          <cell r="A12">
            <v>2</v>
          </cell>
          <cell r="Q12">
            <v>1</v>
          </cell>
          <cell r="AA12" t="str">
            <v>.</v>
          </cell>
        </row>
        <row r="15">
          <cell r="M15">
            <v>1</v>
          </cell>
          <cell r="Q15">
            <v>0</v>
          </cell>
        </row>
        <row r="16">
          <cell r="M16" t="str">
            <v/>
          </cell>
        </row>
        <row r="17">
          <cell r="M17" t="str">
            <v/>
          </cell>
        </row>
        <row r="18">
          <cell r="M18" t="str">
            <v/>
          </cell>
        </row>
        <row r="19">
          <cell r="M19">
            <v>2</v>
          </cell>
        </row>
        <row r="20">
          <cell r="M20">
            <v>2</v>
          </cell>
        </row>
        <row r="21">
          <cell r="M21">
            <v>2</v>
          </cell>
        </row>
        <row r="22">
          <cell r="M22">
            <v>2</v>
          </cell>
        </row>
        <row r="23">
          <cell r="M23">
            <v>2</v>
          </cell>
        </row>
        <row r="24">
          <cell r="M24">
            <v>2</v>
          </cell>
        </row>
        <row r="25">
          <cell r="M25">
            <v>2</v>
          </cell>
        </row>
        <row r="26">
          <cell r="M26" t="str">
            <v/>
          </cell>
        </row>
        <row r="27">
          <cell r="M27">
            <v>2</v>
          </cell>
        </row>
        <row r="28">
          <cell r="M28" t="str">
            <v/>
          </cell>
        </row>
        <row r="29">
          <cell r="M29">
            <v>2</v>
          </cell>
        </row>
        <row r="30">
          <cell r="M30">
            <v>2</v>
          </cell>
        </row>
        <row r="31">
          <cell r="M31">
            <v>2</v>
          </cell>
        </row>
        <row r="32">
          <cell r="M32">
            <v>2</v>
          </cell>
        </row>
        <row r="33">
          <cell r="M33" t="str">
            <v/>
          </cell>
        </row>
        <row r="34">
          <cell r="M34" t="str">
            <v/>
          </cell>
        </row>
        <row r="35">
          <cell r="M35">
            <v>3</v>
          </cell>
        </row>
        <row r="36">
          <cell r="M36" t="str">
            <v/>
          </cell>
        </row>
        <row r="37">
          <cell r="M37">
            <v>3</v>
          </cell>
        </row>
        <row r="38">
          <cell r="M38">
            <v>3</v>
          </cell>
        </row>
        <row r="39">
          <cell r="M39">
            <v>3</v>
          </cell>
        </row>
        <row r="40">
          <cell r="M40" t="str">
            <v/>
          </cell>
        </row>
        <row r="41">
          <cell r="M41" t="str">
            <v/>
          </cell>
        </row>
        <row r="42">
          <cell r="M42">
            <v>3</v>
          </cell>
        </row>
        <row r="43">
          <cell r="M43" t="str">
            <v/>
          </cell>
        </row>
        <row r="44">
          <cell r="M44">
            <v>3</v>
          </cell>
        </row>
        <row r="45">
          <cell r="M45">
            <v>3</v>
          </cell>
        </row>
        <row r="46">
          <cell r="M46">
            <v>3</v>
          </cell>
        </row>
        <row r="47">
          <cell r="M47">
            <v>3</v>
          </cell>
        </row>
        <row r="48">
          <cell r="M48" t="str">
            <v/>
          </cell>
        </row>
        <row r="49">
          <cell r="M49">
            <v>3</v>
          </cell>
        </row>
        <row r="50">
          <cell r="M50">
            <v>3</v>
          </cell>
        </row>
        <row r="51">
          <cell r="M51">
            <v>3</v>
          </cell>
        </row>
        <row r="52">
          <cell r="M52">
            <v>3</v>
          </cell>
        </row>
        <row r="53">
          <cell r="M53">
            <v>3</v>
          </cell>
        </row>
        <row r="54">
          <cell r="M54" t="str">
            <v/>
          </cell>
        </row>
        <row r="55">
          <cell r="M55">
            <v>3</v>
          </cell>
        </row>
        <row r="56">
          <cell r="M56">
            <v>3</v>
          </cell>
        </row>
        <row r="57">
          <cell r="M57">
            <v>3</v>
          </cell>
        </row>
        <row r="58">
          <cell r="M58">
            <v>3</v>
          </cell>
        </row>
        <row r="59">
          <cell r="M59">
            <v>3</v>
          </cell>
        </row>
        <row r="60">
          <cell r="M60" t="str">
            <v/>
          </cell>
        </row>
        <row r="61">
          <cell r="M61">
            <v>3</v>
          </cell>
        </row>
        <row r="62">
          <cell r="M62" t="str">
            <v/>
          </cell>
        </row>
        <row r="63">
          <cell r="M63" t="str">
            <v/>
          </cell>
        </row>
        <row r="64">
          <cell r="M64">
            <v>3</v>
          </cell>
        </row>
        <row r="65">
          <cell r="M65">
            <v>3</v>
          </cell>
        </row>
        <row r="66">
          <cell r="M66">
            <v>3</v>
          </cell>
        </row>
        <row r="67">
          <cell r="M67">
            <v>3</v>
          </cell>
        </row>
        <row r="68">
          <cell r="M68">
            <v>3</v>
          </cell>
        </row>
        <row r="69">
          <cell r="M69" t="str">
            <v/>
          </cell>
        </row>
        <row r="70">
          <cell r="M70">
            <v>3</v>
          </cell>
        </row>
        <row r="71">
          <cell r="M71">
            <v>3</v>
          </cell>
        </row>
        <row r="72">
          <cell r="M72">
            <v>3</v>
          </cell>
        </row>
        <row r="73">
          <cell r="M73">
            <v>3</v>
          </cell>
        </row>
        <row r="74">
          <cell r="M74">
            <v>3</v>
          </cell>
        </row>
        <row r="75">
          <cell r="M75" t="str">
            <v/>
          </cell>
        </row>
        <row r="76">
          <cell r="M76">
            <v>3</v>
          </cell>
        </row>
        <row r="77">
          <cell r="M77" t="str">
            <v/>
          </cell>
        </row>
        <row r="78">
          <cell r="M78">
            <v>3</v>
          </cell>
        </row>
        <row r="79">
          <cell r="M79">
            <v>3</v>
          </cell>
        </row>
        <row r="80">
          <cell r="M80">
            <v>3</v>
          </cell>
        </row>
        <row r="81">
          <cell r="M81" t="str">
            <v/>
          </cell>
        </row>
        <row r="82">
          <cell r="M82">
            <v>3</v>
          </cell>
        </row>
        <row r="83">
          <cell r="M83">
            <v>3</v>
          </cell>
        </row>
        <row r="84">
          <cell r="M84">
            <v>3</v>
          </cell>
        </row>
        <row r="85">
          <cell r="M85">
            <v>3</v>
          </cell>
        </row>
        <row r="86">
          <cell r="M86" t="str">
            <v/>
          </cell>
        </row>
        <row r="87">
          <cell r="M87">
            <v>3</v>
          </cell>
        </row>
        <row r="88">
          <cell r="M88">
            <v>3</v>
          </cell>
        </row>
        <row r="89">
          <cell r="M89">
            <v>3</v>
          </cell>
        </row>
        <row r="90">
          <cell r="M90" t="str">
            <v/>
          </cell>
        </row>
        <row r="91">
          <cell r="M91" t="str">
            <v/>
          </cell>
        </row>
        <row r="92">
          <cell r="M92">
            <v>4</v>
          </cell>
        </row>
        <row r="93">
          <cell r="M93" t="str">
            <v/>
          </cell>
        </row>
        <row r="94">
          <cell r="M94">
            <v>4</v>
          </cell>
        </row>
        <row r="95">
          <cell r="M95">
            <v>4</v>
          </cell>
        </row>
        <row r="96">
          <cell r="M96">
            <v>4</v>
          </cell>
        </row>
        <row r="97">
          <cell r="M97">
            <v>4</v>
          </cell>
        </row>
        <row r="98">
          <cell r="M98" t="str">
            <v/>
          </cell>
        </row>
        <row r="99">
          <cell r="M99" t="str">
            <v/>
          </cell>
        </row>
        <row r="100">
          <cell r="M100">
            <v>4</v>
          </cell>
        </row>
        <row r="101">
          <cell r="M101" t="str">
            <v/>
          </cell>
        </row>
        <row r="102">
          <cell r="M102">
            <v>4</v>
          </cell>
        </row>
        <row r="103">
          <cell r="M103">
            <v>4</v>
          </cell>
        </row>
        <row r="104">
          <cell r="M104">
            <v>4</v>
          </cell>
        </row>
        <row r="105">
          <cell r="M105">
            <v>4</v>
          </cell>
        </row>
        <row r="106">
          <cell r="M106">
            <v>4</v>
          </cell>
        </row>
        <row r="107">
          <cell r="M107" t="str">
            <v/>
          </cell>
        </row>
        <row r="108">
          <cell r="M108">
            <v>4</v>
          </cell>
        </row>
        <row r="109">
          <cell r="M109">
            <v>4</v>
          </cell>
        </row>
        <row r="110">
          <cell r="M110">
            <v>4</v>
          </cell>
        </row>
        <row r="111">
          <cell r="M111">
            <v>4</v>
          </cell>
        </row>
        <row r="112">
          <cell r="M112">
            <v>4</v>
          </cell>
        </row>
        <row r="113">
          <cell r="M113" t="str">
            <v/>
          </cell>
        </row>
        <row r="114">
          <cell r="M114">
            <v>4</v>
          </cell>
        </row>
        <row r="115">
          <cell r="M115">
            <v>4</v>
          </cell>
        </row>
        <row r="116">
          <cell r="M116">
            <v>4</v>
          </cell>
        </row>
        <row r="117">
          <cell r="M117">
            <v>4</v>
          </cell>
        </row>
        <row r="118">
          <cell r="M118">
            <v>4</v>
          </cell>
        </row>
        <row r="119">
          <cell r="M119">
            <v>4</v>
          </cell>
        </row>
        <row r="120">
          <cell r="M120">
            <v>4</v>
          </cell>
        </row>
        <row r="121">
          <cell r="M121">
            <v>4</v>
          </cell>
        </row>
        <row r="122">
          <cell r="M122" t="str">
            <v/>
          </cell>
        </row>
        <row r="123">
          <cell r="M123">
            <v>4</v>
          </cell>
        </row>
        <row r="124">
          <cell r="M124" t="str">
            <v/>
          </cell>
        </row>
        <row r="125">
          <cell r="M125" t="str">
            <v/>
          </cell>
        </row>
        <row r="126">
          <cell r="M126">
            <v>4</v>
          </cell>
        </row>
        <row r="127">
          <cell r="M127">
            <v>4</v>
          </cell>
        </row>
        <row r="128">
          <cell r="M128">
            <v>4</v>
          </cell>
        </row>
        <row r="129">
          <cell r="M129" t="str">
            <v/>
          </cell>
        </row>
        <row r="130">
          <cell r="M130">
            <v>4</v>
          </cell>
        </row>
        <row r="131">
          <cell r="M131">
            <v>4</v>
          </cell>
        </row>
        <row r="132">
          <cell r="M132">
            <v>4</v>
          </cell>
        </row>
        <row r="133">
          <cell r="M133">
            <v>4</v>
          </cell>
        </row>
        <row r="134">
          <cell r="M134">
            <v>4</v>
          </cell>
        </row>
        <row r="135">
          <cell r="M135">
            <v>4</v>
          </cell>
        </row>
        <row r="136">
          <cell r="M136">
            <v>4</v>
          </cell>
        </row>
        <row r="137">
          <cell r="M137">
            <v>4</v>
          </cell>
        </row>
        <row r="138">
          <cell r="M138" t="str">
            <v/>
          </cell>
        </row>
        <row r="139">
          <cell r="M139">
            <v>4</v>
          </cell>
        </row>
        <row r="140">
          <cell r="M140">
            <v>4</v>
          </cell>
        </row>
        <row r="141">
          <cell r="M141">
            <v>4</v>
          </cell>
        </row>
        <row r="142">
          <cell r="M142">
            <v>4</v>
          </cell>
        </row>
        <row r="143">
          <cell r="M143">
            <v>4</v>
          </cell>
        </row>
        <row r="144">
          <cell r="M144" t="str">
            <v/>
          </cell>
        </row>
        <row r="145">
          <cell r="M145">
            <v>4</v>
          </cell>
        </row>
        <row r="146">
          <cell r="M146">
            <v>4</v>
          </cell>
        </row>
        <row r="147">
          <cell r="M147">
            <v>4</v>
          </cell>
        </row>
        <row r="148">
          <cell r="M148">
            <v>4</v>
          </cell>
        </row>
        <row r="149">
          <cell r="M149">
            <v>4</v>
          </cell>
        </row>
        <row r="150">
          <cell r="M150">
            <v>4</v>
          </cell>
        </row>
        <row r="151">
          <cell r="M151" t="str">
            <v/>
          </cell>
        </row>
        <row r="152">
          <cell r="M152">
            <v>4</v>
          </cell>
        </row>
        <row r="153">
          <cell r="M153">
            <v>4</v>
          </cell>
        </row>
        <row r="154">
          <cell r="M154">
            <v>4</v>
          </cell>
        </row>
        <row r="155">
          <cell r="M155">
            <v>4</v>
          </cell>
        </row>
        <row r="156">
          <cell r="M156" t="str">
            <v/>
          </cell>
        </row>
        <row r="157">
          <cell r="M157">
            <v>4</v>
          </cell>
        </row>
        <row r="158">
          <cell r="M158">
            <v>4</v>
          </cell>
        </row>
        <row r="159">
          <cell r="M159">
            <v>4</v>
          </cell>
        </row>
        <row r="160">
          <cell r="M160">
            <v>4</v>
          </cell>
        </row>
        <row r="161">
          <cell r="M161">
            <v>4</v>
          </cell>
        </row>
        <row r="162">
          <cell r="M162">
            <v>4</v>
          </cell>
        </row>
        <row r="163">
          <cell r="M163">
            <v>4</v>
          </cell>
        </row>
        <row r="164">
          <cell r="M164" t="str">
            <v/>
          </cell>
        </row>
        <row r="165">
          <cell r="M165">
            <v>4</v>
          </cell>
        </row>
        <row r="166">
          <cell r="M166">
            <v>4</v>
          </cell>
        </row>
        <row r="167">
          <cell r="M167">
            <v>4</v>
          </cell>
        </row>
        <row r="168">
          <cell r="M168">
            <v>4</v>
          </cell>
        </row>
        <row r="169">
          <cell r="M169" t="str">
            <v/>
          </cell>
        </row>
        <row r="170">
          <cell r="M170">
            <v>4</v>
          </cell>
        </row>
        <row r="171">
          <cell r="M171">
            <v>4</v>
          </cell>
        </row>
        <row r="172">
          <cell r="M172">
            <v>4</v>
          </cell>
        </row>
        <row r="173">
          <cell r="M173">
            <v>4</v>
          </cell>
        </row>
        <row r="174">
          <cell r="M174" t="str">
            <v/>
          </cell>
        </row>
        <row r="175">
          <cell r="M175">
            <v>4</v>
          </cell>
        </row>
        <row r="176">
          <cell r="M176">
            <v>4</v>
          </cell>
        </row>
        <row r="177">
          <cell r="M177">
            <v>4</v>
          </cell>
        </row>
        <row r="178">
          <cell r="M178">
            <v>4</v>
          </cell>
        </row>
        <row r="179">
          <cell r="M179">
            <v>4</v>
          </cell>
        </row>
        <row r="180">
          <cell r="M180">
            <v>4</v>
          </cell>
        </row>
        <row r="181">
          <cell r="M181">
            <v>4</v>
          </cell>
        </row>
        <row r="182">
          <cell r="M182">
            <v>4</v>
          </cell>
        </row>
        <row r="183">
          <cell r="M183" t="str">
            <v/>
          </cell>
        </row>
        <row r="184">
          <cell r="M184">
            <v>4</v>
          </cell>
        </row>
        <row r="185">
          <cell r="M185">
            <v>4</v>
          </cell>
        </row>
        <row r="186">
          <cell r="M186">
            <v>4</v>
          </cell>
        </row>
        <row r="187">
          <cell r="M187">
            <v>4</v>
          </cell>
        </row>
        <row r="188">
          <cell r="M188">
            <v>4</v>
          </cell>
        </row>
        <row r="189">
          <cell r="M189">
            <v>4</v>
          </cell>
        </row>
        <row r="190">
          <cell r="M190">
            <v>4</v>
          </cell>
        </row>
        <row r="191">
          <cell r="M191">
            <v>4</v>
          </cell>
        </row>
        <row r="192">
          <cell r="M192">
            <v>4</v>
          </cell>
        </row>
        <row r="193">
          <cell r="M193">
            <v>4</v>
          </cell>
        </row>
        <row r="194">
          <cell r="M194">
            <v>4</v>
          </cell>
        </row>
        <row r="195">
          <cell r="M195">
            <v>4</v>
          </cell>
        </row>
        <row r="196">
          <cell r="M196">
            <v>4</v>
          </cell>
        </row>
        <row r="197">
          <cell r="M197" t="str">
            <v/>
          </cell>
        </row>
        <row r="198">
          <cell r="M198" t="str">
            <v/>
          </cell>
        </row>
        <row r="199">
          <cell r="M199">
            <v>4</v>
          </cell>
        </row>
        <row r="200">
          <cell r="M200">
            <v>4</v>
          </cell>
        </row>
        <row r="201">
          <cell r="M201" t="str">
            <v/>
          </cell>
        </row>
        <row r="202">
          <cell r="M202">
            <v>4</v>
          </cell>
        </row>
        <row r="203">
          <cell r="M203">
            <v>4</v>
          </cell>
        </row>
        <row r="204">
          <cell r="M204">
            <v>4</v>
          </cell>
        </row>
        <row r="205">
          <cell r="M205">
            <v>4</v>
          </cell>
        </row>
        <row r="206">
          <cell r="M206">
            <v>4</v>
          </cell>
        </row>
        <row r="207">
          <cell r="M207">
            <v>4</v>
          </cell>
        </row>
        <row r="208">
          <cell r="M208">
            <v>4</v>
          </cell>
        </row>
        <row r="209">
          <cell r="M209" t="str">
            <v/>
          </cell>
        </row>
        <row r="210">
          <cell r="M210">
            <v>4</v>
          </cell>
        </row>
        <row r="211">
          <cell r="M211" t="str">
            <v/>
          </cell>
        </row>
        <row r="212">
          <cell r="M212">
            <v>4</v>
          </cell>
        </row>
        <row r="213">
          <cell r="M213">
            <v>4</v>
          </cell>
        </row>
        <row r="214">
          <cell r="M214">
            <v>4</v>
          </cell>
        </row>
        <row r="215">
          <cell r="M215">
            <v>4</v>
          </cell>
        </row>
        <row r="216">
          <cell r="M216" t="str">
            <v/>
          </cell>
        </row>
        <row r="217">
          <cell r="M217">
            <v>4</v>
          </cell>
        </row>
        <row r="218">
          <cell r="M218" t="str">
            <v/>
          </cell>
        </row>
        <row r="219">
          <cell r="M219">
            <v>4</v>
          </cell>
        </row>
        <row r="220">
          <cell r="M220">
            <v>4</v>
          </cell>
        </row>
        <row r="221">
          <cell r="M221">
            <v>4</v>
          </cell>
        </row>
        <row r="222">
          <cell r="M222">
            <v>4</v>
          </cell>
        </row>
        <row r="223">
          <cell r="M223">
            <v>4</v>
          </cell>
        </row>
        <row r="224">
          <cell r="M224">
            <v>4</v>
          </cell>
        </row>
        <row r="225">
          <cell r="M225">
            <v>4</v>
          </cell>
        </row>
        <row r="226">
          <cell r="M226">
            <v>4</v>
          </cell>
        </row>
        <row r="227">
          <cell r="M227">
            <v>4</v>
          </cell>
        </row>
        <row r="228">
          <cell r="M228">
            <v>4</v>
          </cell>
        </row>
        <row r="229">
          <cell r="M229">
            <v>4</v>
          </cell>
        </row>
        <row r="230">
          <cell r="M230">
            <v>4</v>
          </cell>
        </row>
        <row r="231">
          <cell r="M231">
            <v>4</v>
          </cell>
        </row>
        <row r="232">
          <cell r="M232" t="str">
            <v/>
          </cell>
        </row>
        <row r="233">
          <cell r="M233">
            <v>4</v>
          </cell>
        </row>
        <row r="234">
          <cell r="M234">
            <v>4</v>
          </cell>
        </row>
        <row r="235">
          <cell r="M235">
            <v>4</v>
          </cell>
        </row>
        <row r="236">
          <cell r="M236">
            <v>4</v>
          </cell>
        </row>
        <row r="237">
          <cell r="M237">
            <v>4</v>
          </cell>
        </row>
        <row r="238">
          <cell r="M238">
            <v>4</v>
          </cell>
        </row>
        <row r="239">
          <cell r="M239" t="str">
            <v/>
          </cell>
        </row>
        <row r="240">
          <cell r="M240">
            <v>4</v>
          </cell>
        </row>
        <row r="241">
          <cell r="M241">
            <v>4</v>
          </cell>
        </row>
        <row r="242">
          <cell r="M242">
            <v>4</v>
          </cell>
        </row>
        <row r="243">
          <cell r="M243" t="str">
            <v/>
          </cell>
        </row>
        <row r="244">
          <cell r="M244">
            <v>4</v>
          </cell>
        </row>
        <row r="245">
          <cell r="M245">
            <v>4</v>
          </cell>
        </row>
        <row r="246">
          <cell r="M246">
            <v>4</v>
          </cell>
        </row>
        <row r="247">
          <cell r="M247" t="str">
            <v/>
          </cell>
        </row>
        <row r="248">
          <cell r="M248">
            <v>4</v>
          </cell>
        </row>
        <row r="249">
          <cell r="M249">
            <v>4</v>
          </cell>
        </row>
        <row r="250">
          <cell r="M250">
            <v>4</v>
          </cell>
        </row>
        <row r="251">
          <cell r="M251">
            <v>4</v>
          </cell>
        </row>
        <row r="252">
          <cell r="M252" t="str">
            <v/>
          </cell>
        </row>
        <row r="253">
          <cell r="M253">
            <v>4</v>
          </cell>
        </row>
        <row r="254">
          <cell r="M254">
            <v>4</v>
          </cell>
        </row>
        <row r="255">
          <cell r="M255">
            <v>4</v>
          </cell>
        </row>
        <row r="256">
          <cell r="M256">
            <v>4</v>
          </cell>
        </row>
        <row r="257">
          <cell r="M257">
            <v>4</v>
          </cell>
        </row>
        <row r="258">
          <cell r="M258">
            <v>4</v>
          </cell>
        </row>
        <row r="259">
          <cell r="M259">
            <v>4</v>
          </cell>
        </row>
        <row r="260">
          <cell r="M260">
            <v>4</v>
          </cell>
        </row>
        <row r="261">
          <cell r="M261">
            <v>4</v>
          </cell>
        </row>
        <row r="262">
          <cell r="M262">
            <v>4</v>
          </cell>
        </row>
        <row r="263">
          <cell r="M263">
            <v>4</v>
          </cell>
        </row>
        <row r="264">
          <cell r="M264">
            <v>4</v>
          </cell>
        </row>
        <row r="265">
          <cell r="M265">
            <v>4</v>
          </cell>
        </row>
        <row r="266">
          <cell r="M266">
            <v>4</v>
          </cell>
        </row>
        <row r="267">
          <cell r="M267">
            <v>4</v>
          </cell>
        </row>
        <row r="268">
          <cell r="M268">
            <v>4</v>
          </cell>
        </row>
        <row r="269">
          <cell r="M269">
            <v>4</v>
          </cell>
        </row>
        <row r="270">
          <cell r="M270">
            <v>4</v>
          </cell>
        </row>
        <row r="271">
          <cell r="M271">
            <v>4</v>
          </cell>
        </row>
        <row r="272">
          <cell r="M272">
            <v>4</v>
          </cell>
        </row>
        <row r="273">
          <cell r="M273">
            <v>4</v>
          </cell>
        </row>
        <row r="274">
          <cell r="M274">
            <v>4</v>
          </cell>
        </row>
        <row r="275">
          <cell r="M275">
            <v>4</v>
          </cell>
        </row>
        <row r="276">
          <cell r="M276">
            <v>4</v>
          </cell>
        </row>
        <row r="277">
          <cell r="M277">
            <v>4</v>
          </cell>
        </row>
        <row r="278">
          <cell r="M278">
            <v>4</v>
          </cell>
        </row>
        <row r="279">
          <cell r="M279">
            <v>4</v>
          </cell>
        </row>
        <row r="280">
          <cell r="M280">
            <v>4</v>
          </cell>
        </row>
        <row r="281">
          <cell r="M281">
            <v>4</v>
          </cell>
        </row>
        <row r="282">
          <cell r="M282">
            <v>4</v>
          </cell>
        </row>
        <row r="283">
          <cell r="M283">
            <v>4</v>
          </cell>
        </row>
        <row r="284">
          <cell r="M284">
            <v>4</v>
          </cell>
        </row>
        <row r="285">
          <cell r="M285">
            <v>4</v>
          </cell>
        </row>
        <row r="286">
          <cell r="M286">
            <v>4</v>
          </cell>
        </row>
        <row r="287">
          <cell r="M287">
            <v>4</v>
          </cell>
        </row>
        <row r="288">
          <cell r="M288">
            <v>4</v>
          </cell>
        </row>
        <row r="289">
          <cell r="M289">
            <v>4</v>
          </cell>
        </row>
        <row r="290">
          <cell r="M290">
            <v>4</v>
          </cell>
        </row>
        <row r="291">
          <cell r="M291">
            <v>4</v>
          </cell>
        </row>
        <row r="292">
          <cell r="M292">
            <v>4</v>
          </cell>
        </row>
        <row r="293">
          <cell r="M293">
            <v>4</v>
          </cell>
        </row>
        <row r="294">
          <cell r="M294">
            <v>4</v>
          </cell>
        </row>
        <row r="295">
          <cell r="M295">
            <v>4</v>
          </cell>
        </row>
        <row r="296">
          <cell r="M296">
            <v>4</v>
          </cell>
        </row>
        <row r="297">
          <cell r="M297">
            <v>4</v>
          </cell>
        </row>
        <row r="298">
          <cell r="M298" t="str">
            <v/>
          </cell>
        </row>
        <row r="299">
          <cell r="M299">
            <v>4</v>
          </cell>
        </row>
        <row r="300">
          <cell r="M300">
            <v>4</v>
          </cell>
        </row>
        <row r="301">
          <cell r="M301">
            <v>4</v>
          </cell>
        </row>
        <row r="302">
          <cell r="M302">
            <v>4</v>
          </cell>
        </row>
        <row r="303">
          <cell r="M303">
            <v>4</v>
          </cell>
        </row>
        <row r="304">
          <cell r="M304">
            <v>4</v>
          </cell>
        </row>
        <row r="305">
          <cell r="M305">
            <v>4</v>
          </cell>
        </row>
        <row r="306">
          <cell r="M306">
            <v>4</v>
          </cell>
        </row>
        <row r="307">
          <cell r="M307">
            <v>4</v>
          </cell>
        </row>
        <row r="308">
          <cell r="M308">
            <v>4</v>
          </cell>
        </row>
        <row r="309">
          <cell r="M309">
            <v>4</v>
          </cell>
        </row>
        <row r="310">
          <cell r="M310">
            <v>4</v>
          </cell>
        </row>
        <row r="311">
          <cell r="M311">
            <v>4</v>
          </cell>
        </row>
        <row r="312">
          <cell r="M312">
            <v>4</v>
          </cell>
        </row>
        <row r="313">
          <cell r="M313">
            <v>4</v>
          </cell>
        </row>
        <row r="314">
          <cell r="M314">
            <v>4</v>
          </cell>
        </row>
        <row r="315">
          <cell r="M315">
            <v>4</v>
          </cell>
        </row>
        <row r="316">
          <cell r="M316">
            <v>4</v>
          </cell>
        </row>
        <row r="317">
          <cell r="M317">
            <v>4</v>
          </cell>
        </row>
        <row r="318">
          <cell r="M318">
            <v>4</v>
          </cell>
        </row>
        <row r="319">
          <cell r="M319">
            <v>4</v>
          </cell>
        </row>
        <row r="320">
          <cell r="M320">
            <v>4</v>
          </cell>
        </row>
        <row r="321">
          <cell r="M321">
            <v>4</v>
          </cell>
        </row>
        <row r="322">
          <cell r="M322">
            <v>4</v>
          </cell>
        </row>
        <row r="323">
          <cell r="M323">
            <v>4</v>
          </cell>
        </row>
        <row r="324">
          <cell r="M324">
            <v>4</v>
          </cell>
        </row>
        <row r="325">
          <cell r="M325">
            <v>4</v>
          </cell>
        </row>
        <row r="326">
          <cell r="M326">
            <v>4</v>
          </cell>
        </row>
        <row r="327">
          <cell r="M327">
            <v>4</v>
          </cell>
        </row>
        <row r="328">
          <cell r="M328">
            <v>4</v>
          </cell>
        </row>
        <row r="329">
          <cell r="M329">
            <v>4</v>
          </cell>
        </row>
        <row r="330">
          <cell r="M330">
            <v>4</v>
          </cell>
        </row>
        <row r="331">
          <cell r="M331">
            <v>4</v>
          </cell>
        </row>
        <row r="332">
          <cell r="M332">
            <v>4</v>
          </cell>
        </row>
        <row r="333">
          <cell r="M333">
            <v>4</v>
          </cell>
        </row>
        <row r="334">
          <cell r="M334">
            <v>4</v>
          </cell>
        </row>
        <row r="335">
          <cell r="M335">
            <v>4</v>
          </cell>
        </row>
        <row r="336">
          <cell r="M336" t="str">
            <v/>
          </cell>
        </row>
        <row r="337">
          <cell r="M337">
            <v>4</v>
          </cell>
        </row>
        <row r="338">
          <cell r="M338">
            <v>4</v>
          </cell>
        </row>
        <row r="339">
          <cell r="M339">
            <v>4</v>
          </cell>
        </row>
        <row r="340">
          <cell r="M340">
            <v>4</v>
          </cell>
        </row>
        <row r="341">
          <cell r="M341">
            <v>4</v>
          </cell>
        </row>
        <row r="342">
          <cell r="M342">
            <v>4</v>
          </cell>
        </row>
        <row r="343">
          <cell r="M343">
            <v>4</v>
          </cell>
        </row>
        <row r="344">
          <cell r="M344">
            <v>4</v>
          </cell>
        </row>
        <row r="345">
          <cell r="M345">
            <v>4</v>
          </cell>
        </row>
        <row r="346">
          <cell r="M346">
            <v>4</v>
          </cell>
        </row>
        <row r="347">
          <cell r="M347">
            <v>4</v>
          </cell>
        </row>
        <row r="348">
          <cell r="M348">
            <v>4</v>
          </cell>
        </row>
        <row r="349">
          <cell r="M349">
            <v>4</v>
          </cell>
        </row>
        <row r="350">
          <cell r="M350">
            <v>4</v>
          </cell>
        </row>
        <row r="351">
          <cell r="M351">
            <v>4</v>
          </cell>
        </row>
        <row r="352">
          <cell r="M352">
            <v>4</v>
          </cell>
        </row>
        <row r="353">
          <cell r="M353">
            <v>4</v>
          </cell>
        </row>
        <row r="354">
          <cell r="M354">
            <v>4</v>
          </cell>
        </row>
        <row r="355">
          <cell r="M355">
            <v>4</v>
          </cell>
        </row>
        <row r="356">
          <cell r="M356">
            <v>4</v>
          </cell>
        </row>
        <row r="357">
          <cell r="M357">
            <v>4</v>
          </cell>
        </row>
        <row r="358">
          <cell r="M358">
            <v>4</v>
          </cell>
        </row>
        <row r="359">
          <cell r="M359">
            <v>4</v>
          </cell>
        </row>
        <row r="360">
          <cell r="M360">
            <v>4</v>
          </cell>
        </row>
        <row r="361">
          <cell r="M361">
            <v>4</v>
          </cell>
        </row>
        <row r="362">
          <cell r="M362">
            <v>4</v>
          </cell>
        </row>
        <row r="363">
          <cell r="M363">
            <v>4</v>
          </cell>
        </row>
        <row r="364">
          <cell r="M364">
            <v>4</v>
          </cell>
        </row>
        <row r="365">
          <cell r="M365">
            <v>4</v>
          </cell>
        </row>
        <row r="366">
          <cell r="M366">
            <v>4</v>
          </cell>
        </row>
        <row r="367">
          <cell r="M367" t="str">
            <v/>
          </cell>
        </row>
        <row r="368">
          <cell r="M368" t="str">
            <v/>
          </cell>
        </row>
        <row r="369">
          <cell r="M369">
            <v>4</v>
          </cell>
        </row>
        <row r="370">
          <cell r="M370">
            <v>4</v>
          </cell>
        </row>
        <row r="371">
          <cell r="M371">
            <v>4</v>
          </cell>
        </row>
        <row r="372">
          <cell r="M372">
            <v>4</v>
          </cell>
        </row>
        <row r="373">
          <cell r="M373">
            <v>4</v>
          </cell>
        </row>
        <row r="374">
          <cell r="M374" t="str">
            <v/>
          </cell>
        </row>
        <row r="375">
          <cell r="M375">
            <v>4</v>
          </cell>
        </row>
        <row r="376">
          <cell r="M376">
            <v>4</v>
          </cell>
        </row>
        <row r="377">
          <cell r="M377">
            <v>4</v>
          </cell>
        </row>
        <row r="378">
          <cell r="M378">
            <v>4</v>
          </cell>
        </row>
        <row r="379">
          <cell r="M379">
            <v>4</v>
          </cell>
        </row>
        <row r="380">
          <cell r="M380" t="str">
            <v/>
          </cell>
        </row>
        <row r="381">
          <cell r="M381">
            <v>4</v>
          </cell>
        </row>
        <row r="382">
          <cell r="M382">
            <v>4</v>
          </cell>
        </row>
        <row r="383">
          <cell r="M383">
            <v>4</v>
          </cell>
        </row>
        <row r="384">
          <cell r="M384">
            <v>4</v>
          </cell>
        </row>
        <row r="385">
          <cell r="M385">
            <v>4</v>
          </cell>
        </row>
        <row r="386">
          <cell r="M386">
            <v>4</v>
          </cell>
        </row>
        <row r="387">
          <cell r="M387">
            <v>4</v>
          </cell>
        </row>
        <row r="388">
          <cell r="M388">
            <v>4</v>
          </cell>
        </row>
        <row r="389">
          <cell r="M389">
            <v>4</v>
          </cell>
        </row>
        <row r="390">
          <cell r="M390" t="str">
            <v/>
          </cell>
        </row>
        <row r="391">
          <cell r="M391">
            <v>4</v>
          </cell>
        </row>
        <row r="392">
          <cell r="M392">
            <v>4</v>
          </cell>
        </row>
        <row r="393">
          <cell r="M393">
            <v>4</v>
          </cell>
        </row>
        <row r="394">
          <cell r="M394">
            <v>4</v>
          </cell>
        </row>
        <row r="395">
          <cell r="M395">
            <v>4</v>
          </cell>
        </row>
        <row r="396">
          <cell r="M396">
            <v>4</v>
          </cell>
        </row>
        <row r="397">
          <cell r="M397">
            <v>4</v>
          </cell>
        </row>
        <row r="398">
          <cell r="M398">
            <v>4</v>
          </cell>
        </row>
        <row r="399">
          <cell r="M399">
            <v>4</v>
          </cell>
        </row>
        <row r="400">
          <cell r="M400">
            <v>4</v>
          </cell>
        </row>
        <row r="401">
          <cell r="M401">
            <v>4</v>
          </cell>
        </row>
        <row r="402">
          <cell r="M402">
            <v>4</v>
          </cell>
        </row>
        <row r="403">
          <cell r="M403">
            <v>4</v>
          </cell>
        </row>
        <row r="404">
          <cell r="M404">
            <v>4</v>
          </cell>
        </row>
        <row r="405">
          <cell r="M405">
            <v>4</v>
          </cell>
        </row>
        <row r="406">
          <cell r="M406">
            <v>4</v>
          </cell>
        </row>
        <row r="407">
          <cell r="M407">
            <v>4</v>
          </cell>
        </row>
        <row r="408">
          <cell r="M408">
            <v>4</v>
          </cell>
        </row>
        <row r="409">
          <cell r="M409">
            <v>4</v>
          </cell>
        </row>
        <row r="410">
          <cell r="M410">
            <v>4</v>
          </cell>
        </row>
        <row r="411">
          <cell r="M411" t="str">
            <v/>
          </cell>
        </row>
        <row r="412">
          <cell r="M412">
            <v>4</v>
          </cell>
        </row>
        <row r="413">
          <cell r="M413">
            <v>4</v>
          </cell>
        </row>
        <row r="414">
          <cell r="M414">
            <v>4</v>
          </cell>
        </row>
        <row r="415">
          <cell r="M415" t="str">
            <v/>
          </cell>
        </row>
        <row r="416">
          <cell r="M416">
            <v>4</v>
          </cell>
        </row>
        <row r="417">
          <cell r="M417" t="str">
            <v/>
          </cell>
        </row>
        <row r="418">
          <cell r="M418">
            <v>4</v>
          </cell>
        </row>
        <row r="419">
          <cell r="M419">
            <v>4</v>
          </cell>
        </row>
        <row r="420">
          <cell r="M420" t="str">
            <v/>
          </cell>
        </row>
        <row r="421">
          <cell r="M421" t="str">
            <v/>
          </cell>
        </row>
        <row r="422">
          <cell r="M422">
            <v>5</v>
          </cell>
        </row>
        <row r="423">
          <cell r="M423" t="str">
            <v/>
          </cell>
        </row>
        <row r="424">
          <cell r="M424">
            <v>5</v>
          </cell>
        </row>
        <row r="425">
          <cell r="M425">
            <v>5</v>
          </cell>
        </row>
        <row r="426">
          <cell r="M426">
            <v>5</v>
          </cell>
        </row>
        <row r="427">
          <cell r="M427">
            <v>5</v>
          </cell>
        </row>
        <row r="428">
          <cell r="M428" t="str">
            <v/>
          </cell>
        </row>
        <row r="429">
          <cell r="M429" t="str">
            <v/>
          </cell>
        </row>
        <row r="430">
          <cell r="M430">
            <v>5</v>
          </cell>
        </row>
        <row r="431">
          <cell r="M431" t="str">
            <v/>
          </cell>
        </row>
        <row r="432">
          <cell r="M432">
            <v>5</v>
          </cell>
        </row>
        <row r="433">
          <cell r="M433">
            <v>5</v>
          </cell>
        </row>
        <row r="434">
          <cell r="M434">
            <v>5</v>
          </cell>
        </row>
        <row r="435">
          <cell r="M435">
            <v>5</v>
          </cell>
        </row>
        <row r="436">
          <cell r="M436">
            <v>5</v>
          </cell>
        </row>
        <row r="437">
          <cell r="M437" t="str">
            <v/>
          </cell>
        </row>
        <row r="438">
          <cell r="M438">
            <v>5</v>
          </cell>
        </row>
        <row r="439">
          <cell r="M439">
            <v>5</v>
          </cell>
        </row>
        <row r="440">
          <cell r="M440">
            <v>5</v>
          </cell>
        </row>
        <row r="441">
          <cell r="M441">
            <v>5</v>
          </cell>
        </row>
        <row r="442">
          <cell r="M442">
            <v>5</v>
          </cell>
        </row>
        <row r="443">
          <cell r="M443" t="str">
            <v/>
          </cell>
        </row>
        <row r="444">
          <cell r="M444">
            <v>5</v>
          </cell>
        </row>
        <row r="445">
          <cell r="M445">
            <v>5</v>
          </cell>
        </row>
        <row r="446">
          <cell r="M446">
            <v>5</v>
          </cell>
        </row>
        <row r="447">
          <cell r="M447">
            <v>5</v>
          </cell>
        </row>
        <row r="448">
          <cell r="M448">
            <v>5</v>
          </cell>
        </row>
        <row r="449">
          <cell r="M449">
            <v>5</v>
          </cell>
        </row>
        <row r="450">
          <cell r="M450">
            <v>5</v>
          </cell>
        </row>
        <row r="451">
          <cell r="M451">
            <v>5</v>
          </cell>
        </row>
        <row r="452">
          <cell r="M452" t="str">
            <v/>
          </cell>
        </row>
        <row r="453">
          <cell r="M453">
            <v>5</v>
          </cell>
        </row>
        <row r="454">
          <cell r="M454" t="str">
            <v/>
          </cell>
        </row>
        <row r="455">
          <cell r="M455" t="str">
            <v/>
          </cell>
        </row>
        <row r="456">
          <cell r="M456">
            <v>5</v>
          </cell>
        </row>
        <row r="457">
          <cell r="M457">
            <v>5</v>
          </cell>
        </row>
        <row r="458">
          <cell r="M458">
            <v>5</v>
          </cell>
        </row>
        <row r="459">
          <cell r="M459" t="str">
            <v/>
          </cell>
        </row>
        <row r="460">
          <cell r="M460">
            <v>5</v>
          </cell>
        </row>
        <row r="461">
          <cell r="M461">
            <v>5</v>
          </cell>
        </row>
        <row r="462">
          <cell r="M462">
            <v>5</v>
          </cell>
        </row>
        <row r="463">
          <cell r="M463">
            <v>5</v>
          </cell>
        </row>
        <row r="464">
          <cell r="M464">
            <v>5</v>
          </cell>
        </row>
        <row r="465">
          <cell r="M465">
            <v>5</v>
          </cell>
        </row>
        <row r="466">
          <cell r="M466">
            <v>5</v>
          </cell>
        </row>
        <row r="467">
          <cell r="M467">
            <v>5</v>
          </cell>
        </row>
        <row r="468">
          <cell r="M468" t="str">
            <v/>
          </cell>
        </row>
        <row r="469">
          <cell r="M469">
            <v>5</v>
          </cell>
        </row>
        <row r="470">
          <cell r="M470">
            <v>5</v>
          </cell>
        </row>
        <row r="471">
          <cell r="M471">
            <v>5</v>
          </cell>
        </row>
        <row r="472">
          <cell r="M472">
            <v>5</v>
          </cell>
        </row>
        <row r="473">
          <cell r="M473">
            <v>5</v>
          </cell>
        </row>
        <row r="474">
          <cell r="M474" t="str">
            <v/>
          </cell>
        </row>
        <row r="475">
          <cell r="M475">
            <v>5</v>
          </cell>
        </row>
        <row r="476">
          <cell r="M476">
            <v>5</v>
          </cell>
        </row>
        <row r="477">
          <cell r="M477">
            <v>5</v>
          </cell>
        </row>
        <row r="478">
          <cell r="M478">
            <v>5</v>
          </cell>
        </row>
        <row r="479">
          <cell r="M479">
            <v>5</v>
          </cell>
        </row>
        <row r="480">
          <cell r="M480">
            <v>5</v>
          </cell>
        </row>
        <row r="481">
          <cell r="M481" t="str">
            <v/>
          </cell>
        </row>
        <row r="482">
          <cell r="M482">
            <v>5</v>
          </cell>
        </row>
        <row r="483">
          <cell r="M483">
            <v>5</v>
          </cell>
        </row>
        <row r="484">
          <cell r="M484">
            <v>5</v>
          </cell>
        </row>
        <row r="485">
          <cell r="M485">
            <v>5</v>
          </cell>
        </row>
        <row r="486">
          <cell r="M486" t="str">
            <v/>
          </cell>
        </row>
        <row r="487">
          <cell r="M487">
            <v>5</v>
          </cell>
        </row>
        <row r="488">
          <cell r="M488">
            <v>5</v>
          </cell>
        </row>
        <row r="489">
          <cell r="M489">
            <v>5</v>
          </cell>
        </row>
        <row r="490">
          <cell r="M490">
            <v>5</v>
          </cell>
        </row>
        <row r="491">
          <cell r="M491">
            <v>5</v>
          </cell>
        </row>
        <row r="492">
          <cell r="M492">
            <v>5</v>
          </cell>
        </row>
        <row r="493">
          <cell r="M493">
            <v>5</v>
          </cell>
        </row>
        <row r="494">
          <cell r="M494" t="str">
            <v/>
          </cell>
        </row>
        <row r="495">
          <cell r="M495">
            <v>5</v>
          </cell>
        </row>
        <row r="496">
          <cell r="M496">
            <v>5</v>
          </cell>
        </row>
        <row r="497">
          <cell r="M497">
            <v>5</v>
          </cell>
        </row>
        <row r="498">
          <cell r="M498">
            <v>5</v>
          </cell>
        </row>
        <row r="499">
          <cell r="M499" t="str">
            <v/>
          </cell>
        </row>
        <row r="500">
          <cell r="M500">
            <v>5</v>
          </cell>
        </row>
        <row r="501">
          <cell r="M501">
            <v>5</v>
          </cell>
        </row>
        <row r="502">
          <cell r="M502">
            <v>5</v>
          </cell>
        </row>
        <row r="503">
          <cell r="M503">
            <v>5</v>
          </cell>
        </row>
        <row r="504">
          <cell r="M504" t="str">
            <v/>
          </cell>
        </row>
        <row r="505">
          <cell r="M505">
            <v>5</v>
          </cell>
        </row>
        <row r="506">
          <cell r="M506">
            <v>5</v>
          </cell>
        </row>
        <row r="507">
          <cell r="M507">
            <v>5</v>
          </cell>
        </row>
        <row r="508">
          <cell r="M508">
            <v>5</v>
          </cell>
        </row>
        <row r="509">
          <cell r="M509">
            <v>5</v>
          </cell>
        </row>
        <row r="510">
          <cell r="M510">
            <v>5</v>
          </cell>
        </row>
        <row r="511">
          <cell r="M511">
            <v>5</v>
          </cell>
        </row>
        <row r="512">
          <cell r="M512">
            <v>5</v>
          </cell>
        </row>
        <row r="513">
          <cell r="M513" t="str">
            <v/>
          </cell>
        </row>
        <row r="514">
          <cell r="M514">
            <v>5</v>
          </cell>
        </row>
        <row r="515">
          <cell r="M515">
            <v>5</v>
          </cell>
        </row>
        <row r="516">
          <cell r="M516">
            <v>5</v>
          </cell>
        </row>
        <row r="517">
          <cell r="M517">
            <v>5</v>
          </cell>
        </row>
        <row r="518">
          <cell r="M518">
            <v>5</v>
          </cell>
        </row>
        <row r="519">
          <cell r="M519">
            <v>5</v>
          </cell>
        </row>
        <row r="520">
          <cell r="M520">
            <v>5</v>
          </cell>
        </row>
        <row r="521">
          <cell r="M521">
            <v>5</v>
          </cell>
        </row>
        <row r="522">
          <cell r="M522">
            <v>5</v>
          </cell>
        </row>
        <row r="523">
          <cell r="M523">
            <v>5</v>
          </cell>
        </row>
        <row r="524">
          <cell r="M524">
            <v>5</v>
          </cell>
        </row>
        <row r="525">
          <cell r="M525">
            <v>5</v>
          </cell>
        </row>
        <row r="526">
          <cell r="M526">
            <v>5</v>
          </cell>
        </row>
        <row r="527">
          <cell r="M527" t="str">
            <v/>
          </cell>
        </row>
        <row r="528">
          <cell r="M528" t="str">
            <v/>
          </cell>
        </row>
        <row r="529">
          <cell r="M529">
            <v>5</v>
          </cell>
        </row>
        <row r="530">
          <cell r="M530">
            <v>5</v>
          </cell>
        </row>
        <row r="531">
          <cell r="M531" t="str">
            <v/>
          </cell>
        </row>
        <row r="532">
          <cell r="M532">
            <v>5</v>
          </cell>
        </row>
        <row r="533">
          <cell r="M533">
            <v>5</v>
          </cell>
        </row>
        <row r="534">
          <cell r="M534">
            <v>5</v>
          </cell>
        </row>
        <row r="535">
          <cell r="M535">
            <v>5</v>
          </cell>
        </row>
        <row r="536">
          <cell r="M536">
            <v>5</v>
          </cell>
        </row>
        <row r="537">
          <cell r="M537">
            <v>5</v>
          </cell>
        </row>
        <row r="538">
          <cell r="M538">
            <v>5</v>
          </cell>
        </row>
        <row r="539">
          <cell r="M539" t="str">
            <v/>
          </cell>
        </row>
        <row r="540">
          <cell r="M540">
            <v>5</v>
          </cell>
        </row>
        <row r="541">
          <cell r="M541" t="str">
            <v/>
          </cell>
        </row>
        <row r="542">
          <cell r="M542">
            <v>5</v>
          </cell>
        </row>
        <row r="543">
          <cell r="M543">
            <v>5</v>
          </cell>
        </row>
        <row r="544">
          <cell r="M544">
            <v>5</v>
          </cell>
        </row>
        <row r="545">
          <cell r="M545">
            <v>5</v>
          </cell>
        </row>
        <row r="546">
          <cell r="M546" t="str">
            <v/>
          </cell>
        </row>
        <row r="547">
          <cell r="M547">
            <v>5</v>
          </cell>
        </row>
        <row r="548">
          <cell r="M548" t="str">
            <v/>
          </cell>
        </row>
        <row r="549">
          <cell r="M549">
            <v>5</v>
          </cell>
        </row>
        <row r="550">
          <cell r="M550">
            <v>5</v>
          </cell>
        </row>
        <row r="551">
          <cell r="M551">
            <v>5</v>
          </cell>
        </row>
        <row r="552">
          <cell r="M552">
            <v>5</v>
          </cell>
        </row>
        <row r="553">
          <cell r="M553">
            <v>5</v>
          </cell>
        </row>
        <row r="554">
          <cell r="M554">
            <v>5</v>
          </cell>
        </row>
        <row r="555">
          <cell r="M555">
            <v>5</v>
          </cell>
        </row>
        <row r="556">
          <cell r="M556">
            <v>5</v>
          </cell>
        </row>
        <row r="557">
          <cell r="M557">
            <v>5</v>
          </cell>
        </row>
        <row r="558">
          <cell r="M558">
            <v>5</v>
          </cell>
        </row>
        <row r="559">
          <cell r="M559">
            <v>5</v>
          </cell>
        </row>
        <row r="560">
          <cell r="M560">
            <v>5</v>
          </cell>
        </row>
        <row r="561">
          <cell r="M561">
            <v>5</v>
          </cell>
        </row>
        <row r="562">
          <cell r="M562" t="str">
            <v/>
          </cell>
        </row>
        <row r="563">
          <cell r="M563">
            <v>5</v>
          </cell>
        </row>
        <row r="564">
          <cell r="M564">
            <v>5</v>
          </cell>
        </row>
        <row r="565">
          <cell r="M565">
            <v>5</v>
          </cell>
        </row>
        <row r="566">
          <cell r="M566">
            <v>5</v>
          </cell>
        </row>
        <row r="567">
          <cell r="M567">
            <v>5</v>
          </cell>
        </row>
        <row r="568">
          <cell r="M568">
            <v>5</v>
          </cell>
        </row>
        <row r="569">
          <cell r="M569" t="str">
            <v/>
          </cell>
        </row>
        <row r="570">
          <cell r="M570">
            <v>5</v>
          </cell>
        </row>
        <row r="571">
          <cell r="M571">
            <v>5</v>
          </cell>
        </row>
        <row r="572">
          <cell r="M572">
            <v>5</v>
          </cell>
        </row>
        <row r="573">
          <cell r="M573" t="str">
            <v/>
          </cell>
        </row>
        <row r="574">
          <cell r="M574">
            <v>5</v>
          </cell>
        </row>
        <row r="575">
          <cell r="M575">
            <v>5</v>
          </cell>
        </row>
        <row r="576">
          <cell r="M576">
            <v>5</v>
          </cell>
        </row>
        <row r="577">
          <cell r="M577" t="str">
            <v/>
          </cell>
        </row>
        <row r="578">
          <cell r="M578">
            <v>5</v>
          </cell>
        </row>
        <row r="579">
          <cell r="M579">
            <v>5</v>
          </cell>
        </row>
        <row r="580">
          <cell r="M580">
            <v>5</v>
          </cell>
        </row>
        <row r="581">
          <cell r="M581">
            <v>5</v>
          </cell>
        </row>
        <row r="582">
          <cell r="M582" t="str">
            <v/>
          </cell>
        </row>
        <row r="583">
          <cell r="M583">
            <v>5</v>
          </cell>
        </row>
        <row r="584">
          <cell r="M584">
            <v>5</v>
          </cell>
        </row>
        <row r="585">
          <cell r="M585">
            <v>5</v>
          </cell>
        </row>
        <row r="586">
          <cell r="M586">
            <v>5</v>
          </cell>
        </row>
        <row r="587">
          <cell r="M587">
            <v>5</v>
          </cell>
        </row>
        <row r="588">
          <cell r="M588">
            <v>5</v>
          </cell>
        </row>
        <row r="589">
          <cell r="M589">
            <v>5</v>
          </cell>
        </row>
        <row r="590">
          <cell r="M590">
            <v>5</v>
          </cell>
        </row>
        <row r="591">
          <cell r="M591">
            <v>5</v>
          </cell>
        </row>
        <row r="592">
          <cell r="M592">
            <v>5</v>
          </cell>
        </row>
        <row r="593">
          <cell r="M593">
            <v>5</v>
          </cell>
        </row>
        <row r="594">
          <cell r="M594">
            <v>5</v>
          </cell>
        </row>
        <row r="595">
          <cell r="M595">
            <v>5</v>
          </cell>
        </row>
        <row r="596">
          <cell r="M596">
            <v>5</v>
          </cell>
        </row>
        <row r="597">
          <cell r="M597">
            <v>5</v>
          </cell>
        </row>
        <row r="598">
          <cell r="M598">
            <v>5</v>
          </cell>
        </row>
        <row r="599">
          <cell r="M599">
            <v>5</v>
          </cell>
        </row>
        <row r="600">
          <cell r="M600">
            <v>5</v>
          </cell>
        </row>
        <row r="601">
          <cell r="M601">
            <v>5</v>
          </cell>
        </row>
        <row r="602">
          <cell r="M602">
            <v>5</v>
          </cell>
        </row>
        <row r="603">
          <cell r="M603">
            <v>5</v>
          </cell>
        </row>
        <row r="604">
          <cell r="M604">
            <v>5</v>
          </cell>
        </row>
        <row r="605">
          <cell r="M605">
            <v>5</v>
          </cell>
        </row>
        <row r="606">
          <cell r="M606">
            <v>5</v>
          </cell>
        </row>
        <row r="607">
          <cell r="M607">
            <v>5</v>
          </cell>
        </row>
        <row r="608">
          <cell r="M608">
            <v>5</v>
          </cell>
        </row>
        <row r="609">
          <cell r="M609">
            <v>5</v>
          </cell>
        </row>
        <row r="610">
          <cell r="M610">
            <v>5</v>
          </cell>
        </row>
        <row r="611">
          <cell r="M611">
            <v>5</v>
          </cell>
        </row>
        <row r="612">
          <cell r="M612">
            <v>5</v>
          </cell>
        </row>
        <row r="613">
          <cell r="M613">
            <v>5</v>
          </cell>
        </row>
        <row r="614">
          <cell r="M614">
            <v>5</v>
          </cell>
        </row>
        <row r="615">
          <cell r="M615">
            <v>5</v>
          </cell>
        </row>
        <row r="616">
          <cell r="M616">
            <v>5</v>
          </cell>
        </row>
        <row r="617">
          <cell r="M617">
            <v>5</v>
          </cell>
        </row>
        <row r="618">
          <cell r="M618">
            <v>5</v>
          </cell>
        </row>
        <row r="619">
          <cell r="M619">
            <v>5</v>
          </cell>
        </row>
        <row r="620">
          <cell r="M620">
            <v>5</v>
          </cell>
        </row>
        <row r="621">
          <cell r="M621">
            <v>5</v>
          </cell>
        </row>
        <row r="622">
          <cell r="M622">
            <v>5</v>
          </cell>
        </row>
        <row r="623">
          <cell r="M623">
            <v>5</v>
          </cell>
        </row>
        <row r="624">
          <cell r="M624">
            <v>5</v>
          </cell>
        </row>
        <row r="625">
          <cell r="M625">
            <v>5</v>
          </cell>
        </row>
        <row r="626">
          <cell r="M626">
            <v>5</v>
          </cell>
        </row>
        <row r="627">
          <cell r="M627">
            <v>5</v>
          </cell>
        </row>
        <row r="628">
          <cell r="M628" t="str">
            <v/>
          </cell>
        </row>
        <row r="629">
          <cell r="M629">
            <v>5</v>
          </cell>
        </row>
        <row r="630">
          <cell r="M630">
            <v>5</v>
          </cell>
        </row>
        <row r="631">
          <cell r="M631">
            <v>5</v>
          </cell>
        </row>
        <row r="632">
          <cell r="M632">
            <v>5</v>
          </cell>
        </row>
        <row r="633">
          <cell r="M633">
            <v>5</v>
          </cell>
        </row>
        <row r="634">
          <cell r="M634">
            <v>5</v>
          </cell>
        </row>
        <row r="635">
          <cell r="M635">
            <v>5</v>
          </cell>
        </row>
        <row r="636">
          <cell r="M636">
            <v>5</v>
          </cell>
        </row>
        <row r="637">
          <cell r="M637">
            <v>5</v>
          </cell>
        </row>
        <row r="638">
          <cell r="M638">
            <v>5</v>
          </cell>
        </row>
        <row r="639">
          <cell r="M639">
            <v>5</v>
          </cell>
        </row>
        <row r="640">
          <cell r="M640">
            <v>5</v>
          </cell>
        </row>
        <row r="641">
          <cell r="M641">
            <v>5</v>
          </cell>
        </row>
        <row r="642">
          <cell r="M642">
            <v>5</v>
          </cell>
        </row>
        <row r="643">
          <cell r="M643">
            <v>5</v>
          </cell>
        </row>
        <row r="644">
          <cell r="M644">
            <v>5</v>
          </cell>
        </row>
        <row r="645">
          <cell r="M645">
            <v>5</v>
          </cell>
        </row>
        <row r="646">
          <cell r="M646">
            <v>5</v>
          </cell>
        </row>
        <row r="647">
          <cell r="M647">
            <v>5</v>
          </cell>
        </row>
        <row r="648">
          <cell r="M648">
            <v>5</v>
          </cell>
        </row>
        <row r="649">
          <cell r="M649">
            <v>5</v>
          </cell>
        </row>
        <row r="650">
          <cell r="M650">
            <v>5</v>
          </cell>
        </row>
        <row r="651">
          <cell r="M651">
            <v>5</v>
          </cell>
        </row>
        <row r="652">
          <cell r="M652">
            <v>5</v>
          </cell>
        </row>
        <row r="653">
          <cell r="M653">
            <v>5</v>
          </cell>
        </row>
        <row r="654">
          <cell r="M654">
            <v>5</v>
          </cell>
        </row>
        <row r="655">
          <cell r="M655">
            <v>5</v>
          </cell>
        </row>
        <row r="656">
          <cell r="M656">
            <v>5</v>
          </cell>
        </row>
        <row r="657">
          <cell r="M657">
            <v>5</v>
          </cell>
        </row>
        <row r="658">
          <cell r="M658">
            <v>5</v>
          </cell>
        </row>
        <row r="659">
          <cell r="M659">
            <v>5</v>
          </cell>
        </row>
        <row r="660">
          <cell r="M660">
            <v>5</v>
          </cell>
        </row>
        <row r="661">
          <cell r="M661">
            <v>5</v>
          </cell>
        </row>
        <row r="662">
          <cell r="M662">
            <v>5</v>
          </cell>
        </row>
        <row r="663">
          <cell r="M663">
            <v>5</v>
          </cell>
        </row>
        <row r="664">
          <cell r="M664">
            <v>5</v>
          </cell>
        </row>
        <row r="665">
          <cell r="M665">
            <v>5</v>
          </cell>
        </row>
        <row r="666">
          <cell r="M666" t="str">
            <v/>
          </cell>
        </row>
        <row r="667">
          <cell r="M667">
            <v>5</v>
          </cell>
        </row>
        <row r="668">
          <cell r="M668">
            <v>5</v>
          </cell>
        </row>
        <row r="669">
          <cell r="M669">
            <v>5</v>
          </cell>
        </row>
        <row r="670">
          <cell r="M670">
            <v>5</v>
          </cell>
        </row>
        <row r="671">
          <cell r="M671">
            <v>5</v>
          </cell>
        </row>
        <row r="672">
          <cell r="M672">
            <v>5</v>
          </cell>
        </row>
        <row r="673">
          <cell r="M673">
            <v>5</v>
          </cell>
        </row>
        <row r="674">
          <cell r="M674">
            <v>5</v>
          </cell>
        </row>
        <row r="675">
          <cell r="M675">
            <v>5</v>
          </cell>
        </row>
        <row r="676">
          <cell r="M676">
            <v>5</v>
          </cell>
        </row>
        <row r="677">
          <cell r="M677">
            <v>5</v>
          </cell>
        </row>
        <row r="678">
          <cell r="M678">
            <v>5</v>
          </cell>
        </row>
        <row r="679">
          <cell r="M679">
            <v>5</v>
          </cell>
        </row>
        <row r="680">
          <cell r="M680">
            <v>5</v>
          </cell>
        </row>
        <row r="681">
          <cell r="M681">
            <v>5</v>
          </cell>
        </row>
        <row r="682">
          <cell r="M682">
            <v>5</v>
          </cell>
        </row>
        <row r="683">
          <cell r="M683">
            <v>5</v>
          </cell>
        </row>
        <row r="684">
          <cell r="M684">
            <v>5</v>
          </cell>
        </row>
        <row r="685">
          <cell r="M685">
            <v>5</v>
          </cell>
        </row>
        <row r="686">
          <cell r="M686">
            <v>5</v>
          </cell>
        </row>
        <row r="687">
          <cell r="M687">
            <v>5</v>
          </cell>
        </row>
        <row r="688">
          <cell r="M688">
            <v>5</v>
          </cell>
        </row>
        <row r="689">
          <cell r="M689">
            <v>5</v>
          </cell>
        </row>
        <row r="690">
          <cell r="M690">
            <v>5</v>
          </cell>
        </row>
        <row r="691">
          <cell r="M691">
            <v>5</v>
          </cell>
        </row>
        <row r="692">
          <cell r="M692">
            <v>5</v>
          </cell>
        </row>
        <row r="693">
          <cell r="M693">
            <v>5</v>
          </cell>
        </row>
        <row r="694">
          <cell r="M694">
            <v>5</v>
          </cell>
        </row>
        <row r="695">
          <cell r="M695">
            <v>5</v>
          </cell>
        </row>
        <row r="696">
          <cell r="M696">
            <v>5</v>
          </cell>
        </row>
        <row r="697">
          <cell r="M697" t="str">
            <v/>
          </cell>
        </row>
        <row r="698">
          <cell r="M698" t="str">
            <v/>
          </cell>
        </row>
        <row r="699">
          <cell r="M699">
            <v>5</v>
          </cell>
        </row>
        <row r="700">
          <cell r="M700">
            <v>5</v>
          </cell>
        </row>
        <row r="701">
          <cell r="M701">
            <v>5</v>
          </cell>
        </row>
        <row r="702">
          <cell r="M702">
            <v>5</v>
          </cell>
        </row>
        <row r="703">
          <cell r="M703">
            <v>5</v>
          </cell>
        </row>
        <row r="704">
          <cell r="M704" t="str">
            <v/>
          </cell>
        </row>
        <row r="705">
          <cell r="M705">
            <v>5</v>
          </cell>
        </row>
        <row r="706">
          <cell r="M706">
            <v>5</v>
          </cell>
        </row>
        <row r="707">
          <cell r="M707">
            <v>5</v>
          </cell>
        </row>
        <row r="708">
          <cell r="M708">
            <v>5</v>
          </cell>
        </row>
        <row r="709">
          <cell r="M709">
            <v>5</v>
          </cell>
        </row>
        <row r="710">
          <cell r="M710" t="str">
            <v/>
          </cell>
        </row>
        <row r="711">
          <cell r="M711">
            <v>5</v>
          </cell>
        </row>
        <row r="712">
          <cell r="M712">
            <v>5</v>
          </cell>
        </row>
        <row r="713">
          <cell r="M713">
            <v>5</v>
          </cell>
        </row>
        <row r="714">
          <cell r="M714">
            <v>5</v>
          </cell>
        </row>
        <row r="715">
          <cell r="M715">
            <v>5</v>
          </cell>
        </row>
        <row r="716">
          <cell r="M716">
            <v>5</v>
          </cell>
        </row>
        <row r="717">
          <cell r="M717">
            <v>5</v>
          </cell>
        </row>
        <row r="718">
          <cell r="M718">
            <v>5</v>
          </cell>
        </row>
        <row r="719">
          <cell r="M719">
            <v>5</v>
          </cell>
        </row>
        <row r="720">
          <cell r="M720" t="str">
            <v/>
          </cell>
        </row>
        <row r="721">
          <cell r="M721">
            <v>5</v>
          </cell>
        </row>
        <row r="722">
          <cell r="M722">
            <v>5</v>
          </cell>
        </row>
        <row r="723">
          <cell r="M723">
            <v>5</v>
          </cell>
        </row>
        <row r="724">
          <cell r="M724">
            <v>5</v>
          </cell>
        </row>
        <row r="725">
          <cell r="M725">
            <v>5</v>
          </cell>
        </row>
        <row r="726">
          <cell r="M726">
            <v>5</v>
          </cell>
        </row>
        <row r="727">
          <cell r="M727">
            <v>5</v>
          </cell>
        </row>
        <row r="728">
          <cell r="M728">
            <v>5</v>
          </cell>
        </row>
        <row r="729">
          <cell r="M729">
            <v>5</v>
          </cell>
        </row>
        <row r="730">
          <cell r="M730">
            <v>5</v>
          </cell>
        </row>
        <row r="731">
          <cell r="M731">
            <v>5</v>
          </cell>
        </row>
        <row r="732">
          <cell r="M732">
            <v>5</v>
          </cell>
        </row>
        <row r="733">
          <cell r="M733">
            <v>5</v>
          </cell>
        </row>
        <row r="734">
          <cell r="M734">
            <v>5</v>
          </cell>
        </row>
        <row r="735">
          <cell r="M735">
            <v>5</v>
          </cell>
        </row>
        <row r="736">
          <cell r="M736">
            <v>5</v>
          </cell>
        </row>
        <row r="737">
          <cell r="M737">
            <v>5</v>
          </cell>
        </row>
        <row r="738">
          <cell r="M738">
            <v>5</v>
          </cell>
        </row>
        <row r="739">
          <cell r="M739">
            <v>5</v>
          </cell>
        </row>
        <row r="740">
          <cell r="M740">
            <v>5</v>
          </cell>
        </row>
        <row r="741">
          <cell r="M741" t="str">
            <v/>
          </cell>
        </row>
        <row r="742">
          <cell r="M742">
            <v>5</v>
          </cell>
        </row>
        <row r="743">
          <cell r="M743">
            <v>5</v>
          </cell>
        </row>
        <row r="744">
          <cell r="M744">
            <v>5</v>
          </cell>
        </row>
        <row r="745">
          <cell r="M745" t="str">
            <v/>
          </cell>
        </row>
        <row r="746">
          <cell r="M746">
            <v>5</v>
          </cell>
        </row>
        <row r="747">
          <cell r="M747" t="str">
            <v/>
          </cell>
        </row>
        <row r="748">
          <cell r="M748">
            <v>5</v>
          </cell>
        </row>
        <row r="749">
          <cell r="M749">
            <v>5</v>
          </cell>
        </row>
        <row r="750">
          <cell r="M750" t="str">
            <v/>
          </cell>
        </row>
        <row r="751">
          <cell r="M751" t="str">
            <v/>
          </cell>
        </row>
        <row r="752">
          <cell r="M752">
            <v>6</v>
          </cell>
        </row>
        <row r="753">
          <cell r="M753">
            <v>6</v>
          </cell>
        </row>
        <row r="754">
          <cell r="M754">
            <v>6</v>
          </cell>
        </row>
        <row r="755">
          <cell r="M755">
            <v>6</v>
          </cell>
        </row>
        <row r="756">
          <cell r="M756" t="str">
            <v/>
          </cell>
        </row>
        <row r="757">
          <cell r="M757">
            <v>6</v>
          </cell>
        </row>
        <row r="758">
          <cell r="M758">
            <v>6</v>
          </cell>
        </row>
        <row r="759">
          <cell r="M759" t="str">
            <v/>
          </cell>
        </row>
        <row r="760">
          <cell r="M760">
            <v>6</v>
          </cell>
        </row>
        <row r="761">
          <cell r="M761">
            <v>6</v>
          </cell>
        </row>
        <row r="762">
          <cell r="M762">
            <v>6</v>
          </cell>
        </row>
        <row r="763">
          <cell r="M763">
            <v>6</v>
          </cell>
        </row>
        <row r="764">
          <cell r="M764" t="str">
            <v/>
          </cell>
        </row>
        <row r="765">
          <cell r="M765">
            <v>6</v>
          </cell>
        </row>
        <row r="766">
          <cell r="M766" t="str">
            <v/>
          </cell>
        </row>
        <row r="767">
          <cell r="M767">
            <v>6</v>
          </cell>
        </row>
        <row r="768">
          <cell r="M768">
            <v>6</v>
          </cell>
        </row>
        <row r="769">
          <cell r="M769">
            <v>6</v>
          </cell>
        </row>
        <row r="770">
          <cell r="M770">
            <v>6</v>
          </cell>
        </row>
        <row r="771">
          <cell r="M771">
            <v>6</v>
          </cell>
        </row>
        <row r="772">
          <cell r="M772">
            <v>6</v>
          </cell>
        </row>
        <row r="773">
          <cell r="M773">
            <v>6</v>
          </cell>
        </row>
        <row r="774">
          <cell r="M774">
            <v>6</v>
          </cell>
        </row>
        <row r="775">
          <cell r="M775" t="str">
            <v/>
          </cell>
        </row>
        <row r="776">
          <cell r="M776">
            <v>6</v>
          </cell>
        </row>
        <row r="777">
          <cell r="I777" t="str">
            <v>*Conforme memorial anexo</v>
          </cell>
          <cell r="M777">
            <v>6</v>
          </cell>
        </row>
      </sheetData>
      <sheetData sheetId="26" refreshError="1">
        <row r="14">
          <cell r="C14" t="e">
            <v>#VALUE!</v>
          </cell>
        </row>
        <row r="15">
          <cell r="B15" t="str">
            <v>1.Administração Local</v>
          </cell>
          <cell r="C15">
            <v>1</v>
          </cell>
          <cell r="D15" t="str">
            <v>Administração Local</v>
          </cell>
        </row>
        <row r="16">
          <cell r="C16">
            <v>2</v>
          </cell>
        </row>
        <row r="17">
          <cell r="C17">
            <v>3</v>
          </cell>
        </row>
        <row r="18">
          <cell r="C18">
            <v>4</v>
          </cell>
        </row>
        <row r="19">
          <cell r="C19">
            <v>5</v>
          </cell>
        </row>
        <row r="20">
          <cell r="C20">
            <v>6</v>
          </cell>
        </row>
        <row r="21">
          <cell r="C21">
            <v>7</v>
          </cell>
        </row>
        <row r="22">
          <cell r="C22">
            <v>8</v>
          </cell>
        </row>
        <row r="23">
          <cell r="C23">
            <v>9</v>
          </cell>
        </row>
        <row r="24">
          <cell r="C24">
            <v>10</v>
          </cell>
        </row>
        <row r="25">
          <cell r="C25">
            <v>11</v>
          </cell>
        </row>
        <row r="26">
          <cell r="C26">
            <v>12</v>
          </cell>
        </row>
        <row r="27">
          <cell r="C27">
            <v>13</v>
          </cell>
        </row>
        <row r="28">
          <cell r="C28">
            <v>14</v>
          </cell>
        </row>
        <row r="29">
          <cell r="C29">
            <v>15</v>
          </cell>
        </row>
        <row r="30">
          <cell r="C30">
            <v>16</v>
          </cell>
        </row>
        <row r="31">
          <cell r="C31">
            <v>17</v>
          </cell>
        </row>
        <row r="32">
          <cell r="C32">
            <v>18</v>
          </cell>
        </row>
        <row r="33">
          <cell r="C33">
            <v>19</v>
          </cell>
        </row>
        <row r="34">
          <cell r="C34">
            <v>20</v>
          </cell>
        </row>
        <row r="35">
          <cell r="C35">
            <v>21</v>
          </cell>
        </row>
        <row r="36">
          <cell r="C36">
            <v>22</v>
          </cell>
        </row>
        <row r="37">
          <cell r="C37">
            <v>23</v>
          </cell>
        </row>
        <row r="38">
          <cell r="C38">
            <v>24</v>
          </cell>
        </row>
        <row r="39">
          <cell r="C39">
            <v>25</v>
          </cell>
        </row>
        <row r="40">
          <cell r="C40">
            <v>26</v>
          </cell>
        </row>
        <row r="41">
          <cell r="C41">
            <v>27</v>
          </cell>
        </row>
        <row r="42">
          <cell r="C42">
            <v>28</v>
          </cell>
        </row>
        <row r="43">
          <cell r="C43">
            <v>29</v>
          </cell>
        </row>
        <row r="44">
          <cell r="C44">
            <v>30</v>
          </cell>
        </row>
        <row r="45">
          <cell r="C45">
            <v>31</v>
          </cell>
        </row>
        <row r="46">
          <cell r="C46">
            <v>32</v>
          </cell>
        </row>
        <row r="47">
          <cell r="C47">
            <v>33</v>
          </cell>
        </row>
        <row r="48">
          <cell r="C48">
            <v>34</v>
          </cell>
        </row>
        <row r="49">
          <cell r="C49">
            <v>35</v>
          </cell>
        </row>
        <row r="50">
          <cell r="C50">
            <v>36</v>
          </cell>
        </row>
        <row r="51">
          <cell r="C51">
            <v>37</v>
          </cell>
        </row>
        <row r="52">
          <cell r="C52">
            <v>38</v>
          </cell>
        </row>
        <row r="53">
          <cell r="C53">
            <v>39</v>
          </cell>
        </row>
        <row r="54">
          <cell r="C54">
            <v>40</v>
          </cell>
        </row>
        <row r="55">
          <cell r="C55">
            <v>41</v>
          </cell>
        </row>
        <row r="56">
          <cell r="C56">
            <v>42</v>
          </cell>
        </row>
        <row r="57">
          <cell r="C57">
            <v>43</v>
          </cell>
        </row>
        <row r="58">
          <cell r="C58">
            <v>44</v>
          </cell>
        </row>
        <row r="59">
          <cell r="C59">
            <v>45</v>
          </cell>
        </row>
        <row r="60">
          <cell r="C60">
            <v>46</v>
          </cell>
        </row>
        <row r="61">
          <cell r="C61">
            <v>47</v>
          </cell>
        </row>
        <row r="62">
          <cell r="C62">
            <v>48</v>
          </cell>
        </row>
        <row r="63">
          <cell r="C63">
            <v>49</v>
          </cell>
        </row>
        <row r="64">
          <cell r="C64">
            <v>50</v>
          </cell>
        </row>
      </sheetData>
      <sheetData sheetId="27" refreshError="1">
        <row r="10">
          <cell r="G10">
            <v>3</v>
          </cell>
        </row>
      </sheetData>
      <sheetData sheetId="28" refreshError="1"/>
      <sheetData sheetId="29" refreshError="1">
        <row r="9">
          <cell r="J9">
            <v>3</v>
          </cell>
        </row>
        <row r="15">
          <cell r="A15" t="str">
            <v/>
          </cell>
          <cell r="B15">
            <v>1</v>
          </cell>
          <cell r="C15" t="str">
            <v>Administração Local</v>
          </cell>
          <cell r="H15" t="str">
            <v>Para aplicação de Adm. Local é necessário definir os eventos manualmente.</v>
          </cell>
        </row>
        <row r="65">
          <cell r="A65" t="str">
            <v>F</v>
          </cell>
        </row>
      </sheetData>
      <sheetData sheetId="30" refreshError="1">
        <row r="13">
          <cell r="B13" t="str">
            <v>Busca</v>
          </cell>
          <cell r="E13" t="str">
            <v>Item de Investimento</v>
          </cell>
          <cell r="F13" t="str">
            <v>Subitem de Investimento</v>
          </cell>
          <cell r="H13" t="str">
            <v>Situação</v>
          </cell>
          <cell r="I13" t="str">
            <v>Quantidade</v>
          </cell>
          <cell r="O13" t="str">
            <v>Investimento (R$)</v>
          </cell>
          <cell r="R13" t="str">
            <v>Descrição da Meta</v>
          </cell>
          <cell r="T13" t="str">
            <v>Lote de Licitação / nº do CTEF</v>
          </cell>
          <cell r="U13" t="str">
            <v>Investimento (R$)</v>
          </cell>
          <cell r="V13" t="str">
            <v>Divisão do Investimento</v>
          </cell>
          <cell r="W13" t="str">
            <v>Contrapartida Financeira (R$)</v>
          </cell>
          <cell r="X13" t="str">
            <v>Outros (R$)</v>
          </cell>
        </row>
        <row r="14">
          <cell r="B14" t="str">
            <v>Automático</v>
          </cell>
          <cell r="O14">
            <v>2000972.13</v>
          </cell>
          <cell r="AA14">
            <v>75836.84372699997</v>
          </cell>
          <cell r="AB14">
            <v>0</v>
          </cell>
        </row>
        <row r="15">
          <cell r="B15" t="str">
            <v>TR$</v>
          </cell>
          <cell r="O15">
            <v>2000972.13</v>
          </cell>
          <cell r="V15" t="str">
            <v>Proporcional</v>
          </cell>
          <cell r="W15">
            <v>0</v>
          </cell>
          <cell r="X15">
            <v>0</v>
          </cell>
          <cell r="AA15">
            <v>75836.84</v>
          </cell>
          <cell r="AB15">
            <v>0</v>
          </cell>
        </row>
      </sheetData>
      <sheetData sheetId="31" refreshError="1">
        <row r="3">
          <cell r="A3" t="b">
            <v>0</v>
          </cell>
        </row>
        <row r="7">
          <cell r="O7" t="str">
            <v>Nº MEDIÇÃO</v>
          </cell>
        </row>
        <row r="9">
          <cell r="A9" t="b">
            <v>1</v>
          </cell>
        </row>
        <row r="13">
          <cell r="AB13">
            <v>1</v>
          </cell>
          <cell r="AC13">
            <v>2</v>
          </cell>
          <cell r="AD13">
            <v>3</v>
          </cell>
          <cell r="AE13">
            <v>4</v>
          </cell>
          <cell r="AF13">
            <v>5</v>
          </cell>
          <cell r="AG13">
            <v>6</v>
          </cell>
          <cell r="AH13">
            <v>7</v>
          </cell>
          <cell r="AI13">
            <v>8</v>
          </cell>
          <cell r="AJ13">
            <v>9</v>
          </cell>
          <cell r="AK13">
            <v>10</v>
          </cell>
          <cell r="AL13">
            <v>11</v>
          </cell>
          <cell r="AM13">
            <v>12</v>
          </cell>
        </row>
      </sheetData>
      <sheetData sheetId="32" refreshError="1">
        <row r="7">
          <cell r="O7">
            <v>2064598.89</v>
          </cell>
        </row>
        <row r="17">
          <cell r="AC17">
            <v>0</v>
          </cell>
          <cell r="AD17">
            <v>0</v>
          </cell>
        </row>
        <row r="18">
          <cell r="AC18">
            <v>0</v>
          </cell>
          <cell r="AD18">
            <v>0</v>
          </cell>
        </row>
      </sheetData>
      <sheetData sheetId="33" refreshError="1"/>
      <sheetData sheetId="34" refreshError="1"/>
      <sheetData sheetId="35">
        <row r="1">
          <cell r="A1" t="str">
            <v>SINAPI - SISTEMA NACIONAL DE PESQUISA DE CUSTOS E ÍNDICES DA CONSTRUÇÃO CIVIL</v>
          </cell>
        </row>
      </sheetData>
      <sheetData sheetId="36"/>
      <sheetData sheetId="37">
        <row r="1">
          <cell r="A1" t="str">
            <v>SINAPI - SISTEMA NACIONAL DE PESQUISA DE CUSTOS E ÍNDICES DA CONSTRUÇÃO CIVIL</v>
          </cell>
        </row>
      </sheetData>
      <sheetData sheetId="38"/>
      <sheetData sheetId="3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Custo do CM-30"/>
      <sheetName val="Quadro + Gráfico"/>
      <sheetName val="Cálculo"/>
      <sheetName val="memória de calculo_liquida"/>
      <sheetName val="Preços"/>
      <sheetName val="Desp. Apoio"/>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
      <sheetName val="Conc 20"/>
      <sheetName val="CRON.NOVO.ARIPUANA"/>
      <sheetName val="Fresagem de Pista Ago-98"/>
      <sheetName val="Proposta"/>
      <sheetName val="Carimbo de Nota"/>
      <sheetName val="P3"/>
      <sheetName val="PLANILHA ATUALIZADA"/>
      <sheetName val="Auxiliar"/>
      <sheetName val="Viga_Benkellman"/>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Tela"/>
      <sheetName val="Atualizacao"/>
      <sheetName val="Chuvas"/>
      <sheetName val="Medição"/>
      <sheetName val="PRO_08"/>
      <sheetName val="RELATA"/>
      <sheetName val="COMPOS1"/>
      <sheetName val="Custo da Imprimação"/>
      <sheetName val="Custo da Pintura de Ligação"/>
      <sheetName val="RESUMO_AUT1"/>
      <sheetName val="Resumo Financeiro"/>
      <sheetName val="RP-1 SB (3)"/>
      <sheetName val="BANCO"/>
      <sheetName val="ROSTO"/>
      <sheetName val="7CONT FIN"/>
      <sheetName val="DG"/>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Resumo Geral"/>
      <sheetName val="FLUXO - EXECUÇÃO PRÓPRIA"/>
      <sheetName val="TPU-MARÇO_2002"/>
      <sheetName val="DADOS"/>
      <sheetName val="mat"/>
      <sheetName val="BD"/>
      <sheetName val="TABELAS"/>
      <sheetName val="Read Me!"/>
      <sheetName val="Acostamento - 129 - 122+10 LE"/>
      <sheetName val="Acostam. - 122+10 a 112 +10 LE"/>
      <sheetName val="Acost. 112+10 - 102"/>
      <sheetName val="Acost. 101+10 a 92 - LE"/>
      <sheetName val="Acost. 91+10 a 82 - LE"/>
      <sheetName val="ACOST. EST.81+10 A 72"/>
      <sheetName val="ACOST. EST. 71+10 A 62"/>
      <sheetName val="ACOST. Est. 61+10 a 52 - LE"/>
      <sheetName val="ACOST. 51+10 - 42"/>
      <sheetName val="ACOST. EST. 41+10 - 32 LE"/>
      <sheetName val="ACOST. 31+10 - 22 - LE"/>
      <sheetName val="acost . 21 - 12 "/>
      <sheetName val="Acost . 12 - 3"/>
      <sheetName val="Est. 31+10 a Est. 24+10 - LE"/>
      <sheetName val="Est. 42+10 a 32 -LE"/>
      <sheetName val="Est. 51 - Est. 43 - LD"/>
      <sheetName val="Est. 42 - Est. 37 - LD"/>
      <sheetName val="Est. 36 a Est. 31 - LD"/>
      <sheetName val="Est.38 - Est. 34 - EIXO"/>
      <sheetName val="Est. 33 - Est. 24 - EIXO"/>
      <sheetName val="Est. 24 - Est. 19 - completa"/>
      <sheetName val="EST. 18+10 A EST. 14 - COMPLETA"/>
      <sheetName val="Est. 51 a Est. 43 - LE - 14.50 "/>
      <sheetName val="EST. 13 +10 - EST. 10 - COMPL."/>
      <sheetName val="Est. 9 - Est. 5 - Completa"/>
      <sheetName val="Est. 4 a Est. 0 - completo"/>
      <sheetName val="Sheet56"/>
      <sheetName val="NF 131"/>
      <sheetName val="ORC"/>
      <sheetName val="ORÇ. UBS CUMÃ"/>
      <sheetName val="ORÇ. UBS SEDE"/>
      <sheetName val="CRO-F"/>
      <sheetName val="CPU PRÓPRIAS"/>
      <sheetName val="CCU SINAPI"/>
      <sheetName val="CCU PENDENTE"/>
      <sheetName val="CPU - UBS JOÃO GUEDES"/>
      <sheetName val="CRO"/>
      <sheetName val="MATRIZ PROCV"/>
      <sheetName val="VALORES DESONERADOS"/>
      <sheetName val="PROCV MED"/>
      <sheetName val="Imai03"/>
      <sheetName val="Recuperação da Pista"/>
      <sheetName val="Relatório-1ª med."/>
      <sheetName val="Viga_Benkellman1"/>
      <sheetName val="Estudo_Estatístico1"/>
      <sheetName val="Pro_-_10_norma_A1"/>
      <sheetName val="Pró_-_11_norma_B1"/>
      <sheetName val="Resumo_subtrechos_homgêneos1"/>
      <sheetName val="Demonstrativo_Dimensionamento1"/>
      <sheetName val="Camadas_Mat__Distintos1"/>
      <sheetName val="Relatório-1ª_med_"/>
      <sheetName val="PROJETO"/>
      <sheetName val="InTERESSANTE"/>
      <sheetName val="Índices de Reajustamento"/>
      <sheetName val="C"/>
      <sheetName val="RED.-EXP."/>
      <sheetName val="BOCAIS"/>
      <sheetName val="LEQ"/>
      <sheetName val="Planejamento Detalh"/>
      <sheetName val="Planilha orçamentária da PMJ"/>
      <sheetName val="Custo_do_CM-301"/>
      <sheetName val="Quadro_+_Gráfico1"/>
      <sheetName val="memória_de_calculo_liquida1"/>
      <sheetName val="Desp__Apoio1"/>
      <sheetName val="Carimbo_de_Nota"/>
      <sheetName val="Fresagem_de_Pista_Ago-98"/>
      <sheetName val="PLANILHA_ATUALIZADA"/>
      <sheetName val="RP-1_SB_(3)"/>
      <sheetName val="Conc_20"/>
      <sheetName val="CRON_NOVO_ARIPUANA"/>
      <sheetName val="SUMÁRIO_GERAL"/>
      <sheetName val="CAPA_CD"/>
      <sheetName val="Encargos_Sociais"/>
      <sheetName val="Quadro_Bueiros"/>
      <sheetName val="MP_CUB"/>
      <sheetName val="CBR_Jazida"/>
      <sheetName val="Custo_da_Imprimação"/>
      <sheetName val="Custo_da_Pintura_de_Ligação"/>
      <sheetName val="Resumo_Geral"/>
      <sheetName val="Resumo_Financeiro"/>
      <sheetName val="7CONT_FIN"/>
      <sheetName val="Curva S Financeira"/>
      <sheetName val="ANALISES.XLS"/>
      <sheetName val="DIPRVS12"/>
      <sheetName val="Índices DNIT"/>
      <sheetName val="INFO"/>
      <sheetName val="TR.01"/>
      <sheetName val="TR.02"/>
      <sheetName val="CPU (BET.)"/>
      <sheetName val="CRONO"/>
      <sheetName val="SERV."/>
      <sheetName val="EQUIP."/>
      <sheetName val="MAT."/>
      <sheetName val="MDO"/>
      <sheetName val="TRANSP."/>
      <sheetName val="GLOBAL.01"/>
      <sheetName val="H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sheetData sheetId="137"/>
      <sheetData sheetId="138"/>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PROJETO"/>
      <sheetName val="Exerci1"/>
      <sheetName val="Exerci2"/>
      <sheetName val="PROVA"/>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PROJETO"/>
      <sheetName val="Exerci1"/>
      <sheetName val="Exerci2"/>
      <sheetName val="PROVA"/>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_ORIGINAL"/>
      <sheetName val="RESUMO_AUT1"/>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_ORIGINAL"/>
      <sheetName val="RESUMO_AUT1"/>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al"/>
      <sheetName val="Novo!"/>
      <sheetName val="Dados"/>
      <sheetName val="BDI"/>
      <sheetName val="Orçamento"/>
      <sheetName val="Memória"/>
      <sheetName val="Comp"/>
      <sheetName val="Cot"/>
      <sheetName val="CronoFF"/>
      <sheetName val="QCI"/>
      <sheetName val="Memorial Descritivo"/>
      <sheetName val="Licitação"/>
      <sheetName val="CronoFF-L"/>
      <sheetName val="QCI-L"/>
      <sheetName val="BM"/>
      <sheetName val="RRE"/>
      <sheetName val="OFÍCIO"/>
      <sheetName val="CC"/>
    </sheetNames>
    <sheetDataSet>
      <sheetData sheetId="0"/>
      <sheetData sheetId="1"/>
      <sheetData sheetId="2">
        <row r="29">
          <cell r="G29">
            <v>42917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TR1"/>
      <sheetName val="UTR 2"/>
      <sheetName val="UTR3"/>
      <sheetName val="UTR4"/>
      <sheetName val="UTR5"/>
      <sheetName val="DESMATAMENTO"/>
      <sheetName val="DADOS"/>
      <sheetName val="mat"/>
      <sheetName val="PROJETO"/>
      <sheetName val="BANCO"/>
      <sheetName val="Pontes"/>
      <sheetName val="CANT_OBRAS"/>
      <sheetName val="AQU TERRENO-"/>
      <sheetName val="ESTA ELEVATÓRIA_"/>
      <sheetName val="EMISSÁRIO_"/>
      <sheetName val="ligação predial"/>
      <sheetName val="REDE COLETORA"/>
      <sheetName val="Plan1"/>
      <sheetName val="PA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_OBRAS"/>
      <sheetName val="ligação predial"/>
      <sheetName val="REDE COLETORA"/>
      <sheetName val="ESTA ELEVATÓRIA_"/>
      <sheetName val="EMISSÁRIO_"/>
      <sheetName val="AQU TERRENO-"/>
      <sheetName val="RESUMO"/>
      <sheetName val="AQU TERRENO_"/>
    </sheetNames>
    <sheetDataSet>
      <sheetData sheetId="0" refreshError="1">
        <row r="8">
          <cell r="H8">
            <v>15099.060000000001</v>
          </cell>
        </row>
      </sheetData>
      <sheetData sheetId="1" refreshError="1">
        <row r="9">
          <cell r="H9">
            <v>87735.12</v>
          </cell>
        </row>
        <row r="19">
          <cell r="H19">
            <v>33993.180000000008</v>
          </cell>
        </row>
      </sheetData>
      <sheetData sheetId="2" refreshError="1">
        <row r="9">
          <cell r="H9">
            <v>327265.86999999994</v>
          </cell>
        </row>
        <row r="67">
          <cell r="H67">
            <v>90106.86</v>
          </cell>
        </row>
      </sheetData>
      <sheetData sheetId="3" refreshError="1">
        <row r="9">
          <cell r="H9">
            <v>30966.526499999996</v>
          </cell>
        </row>
        <row r="106">
          <cell r="H106">
            <v>49744.2</v>
          </cell>
        </row>
        <row r="143">
          <cell r="H143">
            <v>18679.9211</v>
          </cell>
        </row>
      </sheetData>
      <sheetData sheetId="4" refreshError="1">
        <row r="9">
          <cell r="H9">
            <v>797.15</v>
          </cell>
        </row>
        <row r="39">
          <cell r="H39">
            <v>754.13</v>
          </cell>
        </row>
        <row r="50">
          <cell r="H50">
            <v>6502.5400000000009</v>
          </cell>
        </row>
        <row r="80">
          <cell r="H80">
            <v>3995.81</v>
          </cell>
        </row>
      </sheetData>
      <sheetData sheetId="5" refreshError="1">
        <row r="9">
          <cell r="H9">
            <v>12000</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_OBRAS"/>
      <sheetName val="ligação predial"/>
      <sheetName val="REDE COLETORA"/>
      <sheetName val="ESTA ELEVATÓRIA_"/>
      <sheetName val="EMISSÁRIO_"/>
      <sheetName val="AQU TERRENO-"/>
      <sheetName val="RESUMO"/>
      <sheetName val="AQU TERRENO_"/>
    </sheetNames>
    <sheetDataSet>
      <sheetData sheetId="0" refreshError="1">
        <row r="8">
          <cell r="H8">
            <v>15099.060000000001</v>
          </cell>
        </row>
      </sheetData>
      <sheetData sheetId="1" refreshError="1">
        <row r="9">
          <cell r="H9">
            <v>87735.12</v>
          </cell>
        </row>
        <row r="19">
          <cell r="H19">
            <v>33993.180000000008</v>
          </cell>
        </row>
      </sheetData>
      <sheetData sheetId="2" refreshError="1">
        <row r="9">
          <cell r="H9">
            <v>327265.86999999994</v>
          </cell>
        </row>
        <row r="67">
          <cell r="H67">
            <v>90106.86</v>
          </cell>
        </row>
      </sheetData>
      <sheetData sheetId="3" refreshError="1">
        <row r="9">
          <cell r="H9">
            <v>30966.526499999996</v>
          </cell>
        </row>
        <row r="106">
          <cell r="H106">
            <v>49744.2</v>
          </cell>
        </row>
        <row r="143">
          <cell r="H143">
            <v>18679.9211</v>
          </cell>
        </row>
      </sheetData>
      <sheetData sheetId="4" refreshError="1">
        <row r="9">
          <cell r="H9">
            <v>797.15</v>
          </cell>
        </row>
        <row r="39">
          <cell r="H39">
            <v>754.13</v>
          </cell>
        </row>
        <row r="50">
          <cell r="H50">
            <v>6502.5400000000009</v>
          </cell>
        </row>
        <row r="80">
          <cell r="H80">
            <v>3995.81</v>
          </cell>
        </row>
      </sheetData>
      <sheetData sheetId="5" refreshError="1">
        <row r="9">
          <cell r="H9">
            <v>12000</v>
          </cell>
        </row>
      </sheetData>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_"/>
      <sheetName val="CAPA"/>
      <sheetName val="SUMÁRIO"/>
      <sheetName val="INSUMOS "/>
      <sheetName val="INSUMOS SINAPI JUL-20"/>
      <sheetName val="SINAPI SINTETICO JUL-20"/>
      <sheetName val="ANALITICO FEV-20"/>
      <sheetName val="COMP DEZ-19"/>
      <sheetName val="COT-VOLARE"/>
      <sheetName val="BDI(DIF)"/>
      <sheetName val="TABELA DEZ-19"/>
      <sheetName val="BDI(CONST)"/>
      <sheetName val="LS"/>
      <sheetName val="DECLARAÇÃO"/>
      <sheetName val="Orc Descritivo_"/>
      <sheetName val="COTAÇÕES_"/>
      <sheetName val="Memória de cálculo Quadra"/>
      <sheetName val="Composições"/>
      <sheetName val="QUANTITATIVO"/>
      <sheetName val="Orçamento Quadra"/>
      <sheetName val="Cronograma Quadra"/>
      <sheetName val="CURVA-ABC"/>
      <sheetName val="Planilha1"/>
      <sheetName val="compos1"/>
    </sheetNames>
    <sheetDataSet>
      <sheetData sheetId="0"/>
      <sheetData sheetId="1"/>
      <sheetData sheetId="2"/>
      <sheetData sheetId="3"/>
      <sheetData sheetId="4">
        <row r="1">
          <cell r="A1" t="str">
            <v>SINAPI - SISTEMA NACIONAL DE PESQUISA DE CUSTOS E ÍNDICES DA CONSTRUÇÃO CIVIL</v>
          </cell>
        </row>
        <row r="2">
          <cell r="A2" t="str">
            <v xml:space="preserve">PCI.811.01 - PREÇOS DE INSUMOS            </v>
          </cell>
          <cell r="C2" t="str">
            <v>DATA DE EMISSÃO: 15/07/2020  00:04:09</v>
          </cell>
        </row>
        <row r="3">
          <cell r="A3" t="str">
            <v>ENCARGOS SOCIAIS DESONERADOS: 85,57%(HORA) 47,37%(MÊS)</v>
          </cell>
          <cell r="C3" t="str">
            <v>ENCARGOS SOCIAIS NÃODESONERADOS: 114,78%(HORA) 70,64%(MÊS)</v>
          </cell>
        </row>
        <row r="4">
          <cell r="A4" t="str">
            <v xml:space="preserve">ABRANGÊNCIA: NACIONAL </v>
          </cell>
          <cell r="C4" t="str">
            <v>DATA DE PREÇO: 07/2020</v>
          </cell>
        </row>
        <row r="5">
          <cell r="A5" t="str">
            <v>LOCALIDADE: BOA VISTA</v>
          </cell>
        </row>
        <row r="6">
          <cell r="A6" t="str">
            <v>TABELA DE INSUMOS</v>
          </cell>
        </row>
        <row r="7">
          <cell r="A7" t="str">
            <v>Código</v>
          </cell>
          <cell r="B7" t="str">
            <v>Descrição</v>
          </cell>
          <cell r="C7" t="str">
            <v>Unidade</v>
          </cell>
          <cell r="D7" t="str">
            <v>Preço (R$) DESONERADO</v>
          </cell>
          <cell r="E7" t="str">
            <v>Preço (R$)      NÃO DESONERADO</v>
          </cell>
          <cell r="G7" t="str">
            <v>NÃO DESONERADO</v>
          </cell>
        </row>
        <row r="8">
          <cell r="A8">
            <v>41758</v>
          </cell>
          <cell r="B8" t="str">
            <v>!EM PROCESSO DE DESATIVACAO! CADEADO EM ACO INOX, LARGURA DE *50* MM, COM HASTE EM ACO TEMPERADO, SEM MOLA - CHAVES INCLUIDAS</v>
          </cell>
          <cell r="C8" t="str">
            <v xml:space="preserve">UN    </v>
          </cell>
          <cell r="D8">
            <v>100.38</v>
          </cell>
          <cell r="E8">
            <v>100.38</v>
          </cell>
          <cell r="F8" t="str">
            <v>INSUMOS</v>
          </cell>
          <cell r="G8">
            <v>100.38</v>
          </cell>
        </row>
        <row r="9">
          <cell r="A9">
            <v>1363</v>
          </cell>
          <cell r="B9" t="str">
            <v>!EM PROCESSO DE DESATIVACAO! CHAPA DE MADEIRA COMPENSADA DE PINUS, VIROLA OU EQUIVALENTE, DE *2,2 X 1,6* M, E = 6 MM</v>
          </cell>
          <cell r="C9" t="str">
            <v xml:space="preserve">M2    </v>
          </cell>
          <cell r="D9">
            <v>17.489999999999998</v>
          </cell>
          <cell r="E9">
            <v>17.489999999999998</v>
          </cell>
          <cell r="F9" t="str">
            <v>INSUMOS</v>
          </cell>
          <cell r="G9">
            <v>17.489999999999998</v>
          </cell>
        </row>
        <row r="10">
          <cell r="A10">
            <v>1344</v>
          </cell>
          <cell r="B10" t="str">
            <v>!EM PROCESSO DE DESATIVACAO! CHAPA DE MADEIRA COMPENSADA PLASTIFICADA PARA FORMA DE CONCRETO, DE 2,20 x 1,10 M, E = 6 MM</v>
          </cell>
          <cell r="C10" t="str">
            <v xml:space="preserve">UN    </v>
          </cell>
          <cell r="D10">
            <v>35.9</v>
          </cell>
          <cell r="E10">
            <v>35.9</v>
          </cell>
          <cell r="F10" t="str">
            <v>INSUMOS</v>
          </cell>
          <cell r="G10">
            <v>35.9</v>
          </cell>
        </row>
        <row r="11">
          <cell r="A11">
            <v>1342</v>
          </cell>
          <cell r="B11" t="str">
            <v>!EM PROCESSO DE DESATIVACAO! CHAPA DE MADEIRA COMPENSADA PLASTIFICADA PARA FORMA DE CONCRETO, DE 2,20 X 1,10 m, E = 14 MM</v>
          </cell>
          <cell r="C11" t="str">
            <v xml:space="preserve">UN    </v>
          </cell>
          <cell r="D11">
            <v>63.46</v>
          </cell>
          <cell r="E11">
            <v>63.46</v>
          </cell>
          <cell r="F11" t="str">
            <v>INSUMOS</v>
          </cell>
          <cell r="G11">
            <v>63.46</v>
          </cell>
        </row>
        <row r="12">
          <cell r="A12">
            <v>1349</v>
          </cell>
          <cell r="B12" t="str">
            <v>!EM PROCESSO DE DESATIVACAO! CHAPA DE MADEIRA COMPENSADA PLASTIFICADA PARA FORMA DE CONCRETO, DE 2,20 X 1,10 M, E = 20 MM</v>
          </cell>
          <cell r="C12" t="str">
            <v xml:space="preserve">UN    </v>
          </cell>
          <cell r="D12">
            <v>90.51</v>
          </cell>
          <cell r="E12">
            <v>90.51</v>
          </cell>
          <cell r="F12" t="str">
            <v>INSUMOS</v>
          </cell>
          <cell r="G12">
            <v>90.51</v>
          </cell>
        </row>
        <row r="13">
          <cell r="A13">
            <v>1350</v>
          </cell>
          <cell r="B13" t="str">
            <v>!EM PROCESSO DE DESATIVACAO! CHAPA DE MADEIRA COMPENSADA RESINADA PARA FORMA DE CONCRETO, DE *2,2 X 1,1* M, E = 10 MM</v>
          </cell>
          <cell r="C13" t="str">
            <v xml:space="preserve">UN    </v>
          </cell>
          <cell r="D13">
            <v>42.7</v>
          </cell>
          <cell r="E13">
            <v>42.7</v>
          </cell>
          <cell r="F13" t="str">
            <v>INSUMOS</v>
          </cell>
          <cell r="G13">
            <v>42.7</v>
          </cell>
        </row>
        <row r="14">
          <cell r="A14">
            <v>1357</v>
          </cell>
          <cell r="B14" t="str">
            <v>!EM PROCESSO DE DESATIVACAO! CHAPA DE MADEIRA COMPENSADA RESINADA PARA FORMA DE CONCRETO, DE *2,2 X 1,1* M, E = 12 MM</v>
          </cell>
          <cell r="C14" t="str">
            <v xml:space="preserve">UN    </v>
          </cell>
          <cell r="D14">
            <v>54.39</v>
          </cell>
          <cell r="E14">
            <v>54.39</v>
          </cell>
          <cell r="F14" t="str">
            <v>INSUMOS</v>
          </cell>
          <cell r="G14">
            <v>54.39</v>
          </cell>
        </row>
        <row r="15">
          <cell r="A15">
            <v>1359</v>
          </cell>
          <cell r="B15" t="str">
            <v>!EM PROCESSO DE DESATIVACAO! CHAPA DE MADEIRA COMPENSADA RESINADA PARA FORMA DE CONCRETO, DE *2,2 X 1,1* M, E = 20 MM</v>
          </cell>
          <cell r="C15" t="str">
            <v xml:space="preserve">UN    </v>
          </cell>
          <cell r="D15">
            <v>84.03</v>
          </cell>
          <cell r="E15">
            <v>84.03</v>
          </cell>
          <cell r="F15" t="str">
            <v>INSUMOS</v>
          </cell>
          <cell r="G15">
            <v>84.03</v>
          </cell>
        </row>
        <row r="16">
          <cell r="A16">
            <v>1351</v>
          </cell>
          <cell r="B16" t="str">
            <v>!EM PROCESSO DE DESATIVACAO! CHAPA DE MADEIRA COMPENSADA RESINADA PARA FORMA DE CONCRETO, DE *2,2 X 1,1* M, E = 6 MM</v>
          </cell>
          <cell r="C16" t="str">
            <v xml:space="preserve">UN    </v>
          </cell>
          <cell r="D16">
            <v>27.08</v>
          </cell>
          <cell r="E16">
            <v>27.08</v>
          </cell>
          <cell r="F16" t="str">
            <v>INSUMOS</v>
          </cell>
          <cell r="G16">
            <v>27.08</v>
          </cell>
        </row>
        <row r="17">
          <cell r="A17">
            <v>3113</v>
          </cell>
          <cell r="B17" t="str">
            <v>!EM PROCESSO DE DESATIVACAO! CREMONA COM CASTANHA BIPARTIDA, COM VARA DE 1.50 M, EM LATAO CROMADO, PARA PORTAS E JANELAS - COMPLETA</v>
          </cell>
          <cell r="C17" t="str">
            <v xml:space="preserve">CJ    </v>
          </cell>
          <cell r="D17">
            <v>43.79</v>
          </cell>
          <cell r="E17">
            <v>43.79</v>
          </cell>
          <cell r="F17" t="str">
            <v>INSUMOS</v>
          </cell>
          <cell r="G17">
            <v>43.79</v>
          </cell>
        </row>
        <row r="18">
          <cell r="A18">
            <v>2404</v>
          </cell>
          <cell r="B18" t="str">
            <v>!EM PROCESSO DE DESATIVACAO! DIVISORIA COLMEIA CEGA COM MONTANTE E RODAPE DE ALUMINIO ANODIZADO SIMPLES (SEM COLOCACAO)</v>
          </cell>
          <cell r="C18" t="str">
            <v xml:space="preserve">M2    </v>
          </cell>
          <cell r="D18">
            <v>83.51</v>
          </cell>
          <cell r="E18">
            <v>83.51</v>
          </cell>
          <cell r="F18" t="str">
            <v>INSUMOS</v>
          </cell>
          <cell r="G18">
            <v>83.51</v>
          </cell>
        </row>
        <row r="19">
          <cell r="A19">
            <v>2418</v>
          </cell>
          <cell r="B19" t="str">
            <v>!EM PROCESSO DE DESATIVACAO! DOBRADICA EM ACO/FERRO, 3" X 2 1/2", E= 1,2 A 1,8 MM, SEM ANEL,  CROMADO OU ZINCADO, TAMPA BOLA, COM PARAFUSOS</v>
          </cell>
          <cell r="C19" t="str">
            <v xml:space="preserve">UN    </v>
          </cell>
          <cell r="D19">
            <v>9.5</v>
          </cell>
          <cell r="E19">
            <v>9.5</v>
          </cell>
          <cell r="F19" t="str">
            <v>INSUMOS</v>
          </cell>
          <cell r="G19">
            <v>9.5</v>
          </cell>
        </row>
        <row r="20">
          <cell r="A20">
            <v>2720</v>
          </cell>
          <cell r="B20" t="str">
            <v>!EM PROCESSO DE DESATIVACAO! ESCAVADEIRA DRAGA DE ARRASTE, CAP. 3/4 JC 140HP (INCL MANUTENCAO/OPERACAO)</v>
          </cell>
          <cell r="C20" t="str">
            <v xml:space="preserve">H     </v>
          </cell>
          <cell r="D20">
            <v>171.31</v>
          </cell>
          <cell r="E20">
            <v>171.31</v>
          </cell>
          <cell r="F20" t="str">
            <v>INSUMOS</v>
          </cell>
          <cell r="G20">
            <v>171.31</v>
          </cell>
        </row>
        <row r="21">
          <cell r="A21">
            <v>2719</v>
          </cell>
          <cell r="B21" t="str">
            <v>!EM PROCESSO DE DESATIVACAO! ESCAVADEIRA HIDRAULICA SOBRE ESTEIRAS DE 99 HP, PESO OPERACIONAL DE *16* T E CAPACIDADE DE 0,85 A 1,00 M3 (LOCACAO COM OPERADOR, COMBUSTIVEL E MANUTENCAO)</v>
          </cell>
          <cell r="C21" t="str">
            <v xml:space="preserve">H     </v>
          </cell>
          <cell r="D21">
            <v>145.15</v>
          </cell>
          <cell r="E21">
            <v>145.15</v>
          </cell>
          <cell r="F21" t="str">
            <v>INSUMOS</v>
          </cell>
          <cell r="G21">
            <v>145.15</v>
          </cell>
        </row>
        <row r="22">
          <cell r="A22">
            <v>6086</v>
          </cell>
          <cell r="B22" t="str">
            <v>!EM PROCESSO DE DESATIVACAO! FUNDO SINTETICO NIVELADOR BRANCO FOSCO PARA MADEIRA</v>
          </cell>
          <cell r="C22" t="str">
            <v xml:space="preserve">GL    </v>
          </cell>
          <cell r="D22">
            <v>44.33</v>
          </cell>
          <cell r="E22">
            <v>44.33</v>
          </cell>
          <cell r="F22" t="str">
            <v>INSUMOS</v>
          </cell>
          <cell r="G22">
            <v>44.33</v>
          </cell>
        </row>
        <row r="23">
          <cell r="A23">
            <v>38968</v>
          </cell>
          <cell r="B23" t="str">
            <v>!EM PROCESSO DE DESATIVACAO! GRADIL *1320 X 2170* MM (A X L) EM BARRA DE ACO CHATA *25 MM X 2* MM, ENTRELACADA COM BARRA ACO REDONDA *5* MM, MALHA *65 X 132* MM, GALVANIZADO E PINTURA ELETROSTATICA, COR PRETO</v>
          </cell>
          <cell r="C23" t="str">
            <v xml:space="preserve">M2    </v>
          </cell>
          <cell r="D23">
            <v>336.94</v>
          </cell>
          <cell r="E23">
            <v>336.94</v>
          </cell>
          <cell r="F23" t="str">
            <v>INSUMOS</v>
          </cell>
          <cell r="G23">
            <v>336.94</v>
          </cell>
        </row>
        <row r="24">
          <cell r="A24">
            <v>3378</v>
          </cell>
          <cell r="B24" t="str">
            <v>!EM PROCESSO DE DESATIVACAO! HASTE DE ATERRAMENTO EM ACO COM 3,00 M DE COMPRIMENTO E DN = 3/4", REVESTIDA COM BAIXA CAMADA DE COBRE, SEM CONECTOR</v>
          </cell>
          <cell r="C24" t="str">
            <v xml:space="preserve">UN    </v>
          </cell>
          <cell r="D24">
            <v>54.99</v>
          </cell>
          <cell r="E24">
            <v>54.99</v>
          </cell>
          <cell r="F24" t="str">
            <v>INSUMOS</v>
          </cell>
          <cell r="G24">
            <v>54.99</v>
          </cell>
        </row>
        <row r="25">
          <cell r="A25">
            <v>3380</v>
          </cell>
          <cell r="B25" t="str">
            <v>!EM PROCESSO DE DESATIVACAO! HASTE DE ATERRAMENTO EM ACO COM 3,00 M DE COMPRIMENTO E DN = 5/8", REVESTIDA COM BAIXA CAMADA DE COBRE, COM CONECTOR TIPO GRAMPO</v>
          </cell>
          <cell r="C25" t="str">
            <v xml:space="preserve">UN    </v>
          </cell>
          <cell r="D25">
            <v>38.5</v>
          </cell>
          <cell r="E25">
            <v>38.5</v>
          </cell>
          <cell r="F25" t="str">
            <v>INSUMOS</v>
          </cell>
          <cell r="G25">
            <v>38.5</v>
          </cell>
        </row>
        <row r="26">
          <cell r="A26">
            <v>3379</v>
          </cell>
          <cell r="B26" t="str">
            <v>!EM PROCESSO DE DESATIVACAO! HASTE DE ATERRAMENTO EM ACO COM 3,00 M DE COMPRIMENTO E DN = 5/8", REVESTIDA COM BAIXA CAMADA DE COBRE, SEM CONECTOR</v>
          </cell>
          <cell r="C26" t="str">
            <v xml:space="preserve">UN    </v>
          </cell>
          <cell r="D26">
            <v>37.17</v>
          </cell>
          <cell r="E26">
            <v>37.17</v>
          </cell>
          <cell r="F26" t="str">
            <v>INSUMOS</v>
          </cell>
          <cell r="G26">
            <v>37.17</v>
          </cell>
        </row>
        <row r="27">
          <cell r="A27">
            <v>615</v>
          </cell>
          <cell r="B27" t="str">
            <v>!EM PROCESSO DE DESATIVACAO! JANELA BASCULANTE, ACO, COM BATENTE/REQUADRO, 60 X 80 CM (SEM VIDROS)</v>
          </cell>
          <cell r="C27" t="str">
            <v xml:space="preserve">M2    </v>
          </cell>
          <cell r="D27">
            <v>398.39</v>
          </cell>
          <cell r="E27">
            <v>398.39</v>
          </cell>
          <cell r="F27" t="str">
            <v>INSUMOS</v>
          </cell>
          <cell r="G27">
            <v>398.39</v>
          </cell>
        </row>
        <row r="28">
          <cell r="A28">
            <v>606</v>
          </cell>
          <cell r="B28" t="str">
            <v>!EM PROCESSO DE DESATIVACAO! JANELA DE CORRER, ACO, BATENTE/REQUADRO DE 6 A 14 CM, QUADRICULADA, PINTURA ANTICORROSIVA, SEM VIDRO, BANDEIRA COM BASCULA, 4 FLS, 120  X 150 CM (A X L)</v>
          </cell>
          <cell r="C28" t="str">
            <v xml:space="preserve">M2    </v>
          </cell>
          <cell r="D28">
            <v>625.83000000000004</v>
          </cell>
          <cell r="E28">
            <v>625.83000000000004</v>
          </cell>
          <cell r="F28" t="str">
            <v>INSUMOS</v>
          </cell>
          <cell r="G28">
            <v>625.83000000000004</v>
          </cell>
        </row>
        <row r="29">
          <cell r="A29">
            <v>11193</v>
          </cell>
          <cell r="B29" t="str">
            <v>!EM PROCESSO DE DESATIVACAO! JANELA DE CORRER, ACO, BATENTE/REQUADRO DE 6 A 14 CM, VENEZIANA, PINT ANTICORROSIVA, PINT ACABAMENTO, COM VIDRO, 6 FLS, 120  X 150 CM (A X L)</v>
          </cell>
          <cell r="C29" t="str">
            <v xml:space="preserve">M2    </v>
          </cell>
          <cell r="D29">
            <v>634.53</v>
          </cell>
          <cell r="E29">
            <v>634.53</v>
          </cell>
          <cell r="F29" t="str">
            <v>INSUMOS</v>
          </cell>
          <cell r="G29">
            <v>634.53</v>
          </cell>
        </row>
        <row r="30">
          <cell r="A30">
            <v>11197</v>
          </cell>
          <cell r="B30" t="str">
            <v>!EM PROCESSO DE DESATIVACAO! JANELA DE CORRER, ACO, COM BATENTE/REQUADRO DE 6 A 14 CM, SEM DIVISAO, PINT ANTICORROSIVA, PINT ACABAMENTO, COM VIDRO, SEM BANDEIRA, 2 FLS, 120  X 150 CM (A X L)</v>
          </cell>
          <cell r="C30" t="str">
            <v xml:space="preserve">UN    </v>
          </cell>
          <cell r="D30">
            <v>868.99</v>
          </cell>
          <cell r="E30">
            <v>868.99</v>
          </cell>
          <cell r="F30" t="str">
            <v>INSUMOS</v>
          </cell>
          <cell r="G30">
            <v>868.99</v>
          </cell>
        </row>
        <row r="31">
          <cell r="A31">
            <v>3346</v>
          </cell>
          <cell r="B31" t="str">
            <v>!EM PROCESSO DE DESATIVACAO! LOCACAO DE GRUPO GERADOR *80 A 125* KVA, MOTOR DIESEL, REBOCAVEL, ACIONAMENTO MANUAL</v>
          </cell>
          <cell r="C31" t="str">
            <v xml:space="preserve">H     </v>
          </cell>
          <cell r="D31">
            <v>13.5</v>
          </cell>
          <cell r="E31">
            <v>13.5</v>
          </cell>
          <cell r="F31" t="str">
            <v>INSUMOS</v>
          </cell>
          <cell r="G31">
            <v>13.5</v>
          </cell>
        </row>
        <row r="32">
          <cell r="A32">
            <v>3348</v>
          </cell>
          <cell r="B32" t="str">
            <v>!EM PROCESSO DE DESATIVACAO! LOCACAO DE GRUPO GERADOR ACIMA DE * 125 ATE 180* KVA, MOTOR DIESEL, REBOCAVEL, ACIONAMENTO MANUAL</v>
          </cell>
          <cell r="C32" t="str">
            <v xml:space="preserve">H     </v>
          </cell>
          <cell r="D32">
            <v>16.149999999999999</v>
          </cell>
          <cell r="E32">
            <v>16.149999999999999</v>
          </cell>
          <cell r="F32" t="str">
            <v>INSUMOS</v>
          </cell>
          <cell r="G32">
            <v>16.149999999999999</v>
          </cell>
        </row>
        <row r="33">
          <cell r="A33">
            <v>3345</v>
          </cell>
          <cell r="B33" t="str">
            <v>!EM PROCESSO DE DESATIVACAO! LOCACAO DE GRUPO GERADOR ACIMA DE * 20 A 80* KVA, MOTOR DIESEL, REBOCAVEL, ACIONAMENTO MANUAL</v>
          </cell>
          <cell r="C33" t="str">
            <v xml:space="preserve">H     </v>
          </cell>
          <cell r="D33">
            <v>10.43</v>
          </cell>
          <cell r="E33">
            <v>10.43</v>
          </cell>
          <cell r="F33" t="str">
            <v>INSUMOS</v>
          </cell>
          <cell r="G33">
            <v>10.43</v>
          </cell>
        </row>
        <row r="34">
          <cell r="A34">
            <v>39833</v>
          </cell>
          <cell r="B34" t="str">
            <v>!EM PROCESSO DE DESATIVACAO! LOCACAO DE GRUPO GERADOR DE *260* KVA, DIESEL REBOCAVEL, ACIONAMENTO MANUAL</v>
          </cell>
          <cell r="C34" t="str">
            <v xml:space="preserve">H     </v>
          </cell>
          <cell r="D34">
            <v>22.12</v>
          </cell>
          <cell r="E34">
            <v>22.12</v>
          </cell>
          <cell r="F34" t="str">
            <v>INSUMOS</v>
          </cell>
          <cell r="G34">
            <v>22.12</v>
          </cell>
        </row>
        <row r="35">
          <cell r="A35">
            <v>39834</v>
          </cell>
          <cell r="B35" t="str">
            <v>!EM PROCESSO DE DESATIVACAO! LOCACAO DE GRUPO GERADOR DE *400* KVA, DIESEL REBOCAVEL, ACIONAMENTO MANUAL</v>
          </cell>
          <cell r="C35" t="str">
            <v xml:space="preserve">H     </v>
          </cell>
          <cell r="D35">
            <v>37.96</v>
          </cell>
          <cell r="E35">
            <v>37.96</v>
          </cell>
          <cell r="F35" t="str">
            <v>INSUMOS</v>
          </cell>
          <cell r="G35">
            <v>37.96</v>
          </cell>
        </row>
        <row r="36">
          <cell r="A36">
            <v>39835</v>
          </cell>
          <cell r="B36" t="str">
            <v>!EM PROCESSO DE DESATIVACAO! LOCACAO DE GRUPO GERADOR DE *550* KVA, DIESEL REBOCAVEL, ACIONAMENTO MANUAL</v>
          </cell>
          <cell r="C36" t="str">
            <v xml:space="preserve">H     </v>
          </cell>
          <cell r="D36">
            <v>46.28</v>
          </cell>
          <cell r="E36">
            <v>46.28</v>
          </cell>
          <cell r="F36" t="str">
            <v>INSUMOS</v>
          </cell>
          <cell r="G36">
            <v>46.28</v>
          </cell>
        </row>
        <row r="37">
          <cell r="A37">
            <v>3779</v>
          </cell>
          <cell r="B37" t="str">
            <v>!EM PROCESSO DE DESATIVACAO! LONA PLASTICA, PRETA, LARGURA 8 M, E= 150 MICRA</v>
          </cell>
          <cell r="C37" t="str">
            <v xml:space="preserve">M     </v>
          </cell>
          <cell r="D37">
            <v>11.49</v>
          </cell>
          <cell r="E37">
            <v>11.49</v>
          </cell>
          <cell r="F37" t="str">
            <v>INSUMOS</v>
          </cell>
          <cell r="G37">
            <v>11.49</v>
          </cell>
        </row>
        <row r="38">
          <cell r="A38">
            <v>13382</v>
          </cell>
          <cell r="B38" t="str">
            <v>!EM PROCESSO DE DESATIVACAO! LUMINARIA FECHADA P/ ILUMINACAO PUBLICA, TIPO ABL 50/F OU EQUIV, P/ LAMPADA A VAPOR DE MERCURIO 400W</v>
          </cell>
          <cell r="C38" t="str">
            <v xml:space="preserve">UN    </v>
          </cell>
          <cell r="D38">
            <v>188.86</v>
          </cell>
          <cell r="E38">
            <v>188.86</v>
          </cell>
          <cell r="F38" t="str">
            <v>INSUMOS</v>
          </cell>
          <cell r="G38">
            <v>188.86</v>
          </cell>
        </row>
        <row r="39">
          <cell r="A39">
            <v>4051</v>
          </cell>
          <cell r="B39" t="str">
            <v>!EM PROCESSO DE DESATIVACAO! MASSA CORRIDA PVA PARA PAREDES INTERNAS</v>
          </cell>
          <cell r="C39" t="str">
            <v xml:space="preserve">18L   </v>
          </cell>
          <cell r="D39">
            <v>44.85</v>
          </cell>
          <cell r="E39">
            <v>44.85</v>
          </cell>
          <cell r="F39" t="str">
            <v>INSUMOS</v>
          </cell>
          <cell r="G39">
            <v>44.85</v>
          </cell>
        </row>
        <row r="40">
          <cell r="A40">
            <v>4047</v>
          </cell>
          <cell r="B40" t="str">
            <v>!EM PROCESSO DE DESATIVACAO! MASSA CORRIDA PVA PARA PAREDES INTERNAS</v>
          </cell>
          <cell r="C40" t="str">
            <v xml:space="preserve">GL    </v>
          </cell>
          <cell r="D40">
            <v>8.9700000000000006</v>
          </cell>
          <cell r="E40">
            <v>8.9700000000000006</v>
          </cell>
          <cell r="F40" t="str">
            <v>INSUMOS</v>
          </cell>
          <cell r="G40">
            <v>8.9700000000000006</v>
          </cell>
        </row>
        <row r="41">
          <cell r="A41">
            <v>11367</v>
          </cell>
          <cell r="B41" t="str">
            <v>!EM PROCESSO DE DESATIVACAO! PORTA DE MADEIRA, FOLHA LEVE (NBR 15930), E = 35 MM, NUCLEO COLMEIA, CAPA LISA EM HDF, ACABAMENTO MELAMINICO EM PADRAO MADEIRA</v>
          </cell>
          <cell r="C41" t="str">
            <v xml:space="preserve">M2    </v>
          </cell>
          <cell r="D41">
            <v>59.52</v>
          </cell>
          <cell r="E41">
            <v>59.52</v>
          </cell>
          <cell r="F41" t="str">
            <v>INSUMOS</v>
          </cell>
          <cell r="G41">
            <v>59.52</v>
          </cell>
        </row>
        <row r="42">
          <cell r="A42">
            <v>11523</v>
          </cell>
          <cell r="B42" t="str">
            <v>!EM PROCESSO DE DESATIVACAO! PUXADOR CONCHA DE EMBUTIR, EM LATAO CROMADO, PARA PORTA / JANELA DE CORRER, LISO, SEM FURO PARA CHAVE, COM FUROS PARA FIXAR PARAFUSOS, *30 X 90* MM (LARGURA X ALTURA)</v>
          </cell>
          <cell r="C42" t="str">
            <v xml:space="preserve">UN    </v>
          </cell>
          <cell r="D42">
            <v>9.4600000000000009</v>
          </cell>
          <cell r="E42">
            <v>9.4600000000000009</v>
          </cell>
          <cell r="F42" t="str">
            <v>INSUMOS</v>
          </cell>
          <cell r="G42">
            <v>9.4600000000000009</v>
          </cell>
        </row>
        <row r="43">
          <cell r="A43">
            <v>6204</v>
          </cell>
          <cell r="B43" t="str">
            <v>!EM PROCESSO DE DESATIVACAO! SARRAFO DE MADEIRA NAO APARELHADA *2,5 X 15* CM, MACARANDUBA, ANGELIM OU EQUIVALENTE DA REGIAO</v>
          </cell>
          <cell r="C43" t="str">
            <v xml:space="preserve">M     </v>
          </cell>
          <cell r="D43">
            <v>6.77</v>
          </cell>
          <cell r="E43">
            <v>6.77</v>
          </cell>
          <cell r="F43" t="str">
            <v>INSUMOS</v>
          </cell>
          <cell r="G43">
            <v>6.77</v>
          </cell>
        </row>
        <row r="44">
          <cell r="A44">
            <v>6188</v>
          </cell>
          <cell r="B44" t="str">
            <v>!EM PROCESSO DE DESATIVACAO! TABUA DE MADEIRA NAO APARELHADA *2,5 X 30 CM (1 X 12 ") PINUS, MISTA OU EQUIVALENTE DA REGIAO</v>
          </cell>
          <cell r="C44" t="str">
            <v xml:space="preserve">M2    </v>
          </cell>
          <cell r="D44">
            <v>15.16</v>
          </cell>
          <cell r="E44">
            <v>15.16</v>
          </cell>
          <cell r="F44" t="str">
            <v>INSUMOS</v>
          </cell>
          <cell r="G44">
            <v>15.16</v>
          </cell>
        </row>
        <row r="45">
          <cell r="A45">
            <v>4126</v>
          </cell>
          <cell r="B45" t="str">
            <v>!EM PROCESSO DE DESATIVACAO! TERMINAL DE PORCELANA (MUFLA) UNIPOLAR, USO EXTERNO, TENSAO 3,6/6 KV, PARA CABO DE 10/16 MM2, COM ISOLAMENTO EPR</v>
          </cell>
          <cell r="C45" t="str">
            <v xml:space="preserve">UN    </v>
          </cell>
          <cell r="D45">
            <v>201.22</v>
          </cell>
          <cell r="E45">
            <v>201.22</v>
          </cell>
          <cell r="F45" t="str">
            <v>INSUMOS</v>
          </cell>
          <cell r="G45">
            <v>201.22</v>
          </cell>
        </row>
        <row r="46">
          <cell r="A46">
            <v>7287</v>
          </cell>
          <cell r="B46" t="str">
            <v>!EM PROCESSO DE DESATIVACAO! TINTA A OLEO BRILHANTE PARA MADEIRA E METAIS</v>
          </cell>
          <cell r="C46" t="str">
            <v xml:space="preserve">GL    </v>
          </cell>
          <cell r="D46">
            <v>48.63</v>
          </cell>
          <cell r="E46">
            <v>48.63</v>
          </cell>
          <cell r="F46" t="str">
            <v>INSUMOS</v>
          </cell>
          <cell r="G46">
            <v>48.63</v>
          </cell>
        </row>
        <row r="47">
          <cell r="A47">
            <v>7347</v>
          </cell>
          <cell r="B47" t="str">
            <v>!EM PROCESSO DE DESATIVACAO! TINTA ACRILICA PREMIUM PARA PISO</v>
          </cell>
          <cell r="C47" t="str">
            <v xml:space="preserve">GL    </v>
          </cell>
          <cell r="D47">
            <v>48.17</v>
          </cell>
          <cell r="E47">
            <v>48.17</v>
          </cell>
          <cell r="F47" t="str">
            <v>INSUMOS</v>
          </cell>
          <cell r="G47">
            <v>48.17</v>
          </cell>
        </row>
        <row r="48">
          <cell r="A48">
            <v>7345</v>
          </cell>
          <cell r="B48" t="str">
            <v>!EM PROCESSO DE DESATIVACAO! TINTA LATEX PVA PREMIUM, COR BRANCA</v>
          </cell>
          <cell r="C48" t="str">
            <v xml:space="preserve">L     </v>
          </cell>
          <cell r="D48">
            <v>17.329999999999998</v>
          </cell>
          <cell r="E48">
            <v>17.329999999999998</v>
          </cell>
          <cell r="F48" t="str">
            <v>INSUMOS</v>
          </cell>
          <cell r="G48">
            <v>17.329999999999998</v>
          </cell>
        </row>
        <row r="49">
          <cell r="A49">
            <v>7344</v>
          </cell>
          <cell r="B49" t="str">
            <v>!EM PROCESSO DE DESATIVACAO! TINTA LATEX PVA PREMIUM, COR BRANCA</v>
          </cell>
          <cell r="C49" t="str">
            <v xml:space="preserve">GL    </v>
          </cell>
          <cell r="D49">
            <v>62.41</v>
          </cell>
          <cell r="E49">
            <v>62.41</v>
          </cell>
          <cell r="F49" t="str">
            <v>INSUMOS</v>
          </cell>
          <cell r="G49">
            <v>62.41</v>
          </cell>
        </row>
        <row r="50">
          <cell r="A50">
            <v>40514</v>
          </cell>
          <cell r="B50" t="str">
            <v>!EM PROCESSO DE DESATIVACAO! VERNIZ POLIURETANO BRILHANTE PARA MADEIRA, SEM FILTRO SOLAR, USO INTERNO E EXTERNO</v>
          </cell>
          <cell r="C50" t="str">
            <v xml:space="preserve">L     </v>
          </cell>
          <cell r="D50">
            <v>16.66</v>
          </cell>
          <cell r="E50">
            <v>16.66</v>
          </cell>
          <cell r="F50" t="str">
            <v>INSUMOS</v>
          </cell>
          <cell r="G50">
            <v>16.66</v>
          </cell>
        </row>
        <row r="51">
          <cell r="A51">
            <v>4487</v>
          </cell>
          <cell r="B51" t="str">
            <v>!EM PROCESSO DE DESATIVACAO! VIGOTA DE MADEIRA NAO APARELHADA *5 X 10* CM, MACARANDUBA, ANGELIM OU EQUIVALENTE DA REGIAO</v>
          </cell>
          <cell r="C51" t="str">
            <v xml:space="preserve">M     </v>
          </cell>
          <cell r="D51">
            <v>8.57</v>
          </cell>
          <cell r="E51">
            <v>8.57</v>
          </cell>
          <cell r="F51" t="str">
            <v>INSUMOS</v>
          </cell>
          <cell r="G51">
            <v>8.57</v>
          </cell>
        </row>
        <row r="52">
          <cell r="A52">
            <v>11199</v>
          </cell>
          <cell r="B52" t="str">
            <v>!EM PROCESSO DE DESATIVACAO!JANELA DE CORRER, ACO, BATENTE/REQUADRO DE 6 A 14 CM,  COM DIVISAO HORIZ , PINT ANTICORROSIVA, SEM VIDRO, BANDEIRA COM BASCULA, 4 FLS, 120  X 150 CM (A X L)</v>
          </cell>
          <cell r="C52" t="str">
            <v xml:space="preserve">UN    </v>
          </cell>
          <cell r="D52">
            <v>898.01</v>
          </cell>
          <cell r="E52">
            <v>898.01</v>
          </cell>
          <cell r="F52" t="str">
            <v>INSUMOS</v>
          </cell>
          <cell r="G52">
            <v>898.01</v>
          </cell>
        </row>
        <row r="53">
          <cell r="A53">
            <v>4053</v>
          </cell>
          <cell r="B53" t="str">
            <v>!EM PROCESSO DE DESATIVACAO!MASSA A OLEO PARA MADEIRA</v>
          </cell>
          <cell r="C53" t="str">
            <v xml:space="preserve">GL    </v>
          </cell>
          <cell r="D53">
            <v>34.17</v>
          </cell>
          <cell r="E53">
            <v>34.17</v>
          </cell>
          <cell r="F53" t="str">
            <v>INSUMOS</v>
          </cell>
          <cell r="G53">
            <v>34.17</v>
          </cell>
        </row>
        <row r="54">
          <cell r="A54">
            <v>4056</v>
          </cell>
          <cell r="B54" t="str">
            <v>!EM PROCESSO DE DESATIVACAO!MASSA ACRILICA PARA PAREDES INTERIOR/EXTERIOR</v>
          </cell>
          <cell r="C54" t="str">
            <v xml:space="preserve">GL    </v>
          </cell>
          <cell r="D54">
            <v>17.96</v>
          </cell>
          <cell r="E54">
            <v>17.96</v>
          </cell>
          <cell r="F54" t="str">
            <v>INSUMOS</v>
          </cell>
          <cell r="G54">
            <v>17.96</v>
          </cell>
        </row>
        <row r="55">
          <cell r="A55">
            <v>21136</v>
          </cell>
          <cell r="B55" t="str">
            <v>!EM PROCESSO DESATIVACAO! ELETRODUTO EM ACO GALVANIZADO ELETROLITICO, LEVE, DIAMETRO 1", PAREDE DE 0,90 MM</v>
          </cell>
          <cell r="C55" t="str">
            <v xml:space="preserve">M     </v>
          </cell>
          <cell r="D55">
            <v>11.95</v>
          </cell>
          <cell r="E55">
            <v>11.95</v>
          </cell>
          <cell r="F55" t="str">
            <v>INSUMOS</v>
          </cell>
          <cell r="G55">
            <v>11.95</v>
          </cell>
        </row>
        <row r="56">
          <cell r="A56">
            <v>21128</v>
          </cell>
          <cell r="B56" t="str">
            <v>!EM PROCESSO DESATIVACAO! ELETRODUTO EM ACO GALVANIZADO ELETROLITICO, LEVE, DIAMETRO 3/4", PAREDE DE 0,90 MM</v>
          </cell>
          <cell r="C56" t="str">
            <v xml:space="preserve">M     </v>
          </cell>
          <cell r="D56">
            <v>9.25</v>
          </cell>
          <cell r="E56">
            <v>9.25</v>
          </cell>
          <cell r="F56" t="str">
            <v>INSUMOS</v>
          </cell>
          <cell r="G56">
            <v>9.25</v>
          </cell>
        </row>
        <row r="57">
          <cell r="A57">
            <v>21130</v>
          </cell>
          <cell r="B57" t="str">
            <v>!EM PROCESSO DESATIVACAO! ELETRODUTO EM ACO GALVANIZADO ELETROLITICO, SEMI-PESADO, DIAMETRO 1 1/2", PAREDE DE 1,20 MM</v>
          </cell>
          <cell r="C57" t="str">
            <v xml:space="preserve">M     </v>
          </cell>
          <cell r="D57">
            <v>23.36</v>
          </cell>
          <cell r="E57">
            <v>23.36</v>
          </cell>
          <cell r="F57" t="str">
            <v>INSUMOS</v>
          </cell>
          <cell r="G57">
            <v>23.36</v>
          </cell>
        </row>
        <row r="58">
          <cell r="A58">
            <v>21135</v>
          </cell>
          <cell r="B58" t="str">
            <v>!EM PROCESSO DESATIVACAO! ELETRODUTO EM ACO GALVANIZADO ELETROLITICO, SEMI-PESADO, DIAMETRO 1 1/4", PAREDE DE 1,20 MM</v>
          </cell>
          <cell r="C58" t="str">
            <v xml:space="preserve">M     </v>
          </cell>
          <cell r="D58">
            <v>23</v>
          </cell>
          <cell r="E58">
            <v>23</v>
          </cell>
          <cell r="F58" t="str">
            <v>INSUMOS</v>
          </cell>
          <cell r="G58">
            <v>23</v>
          </cell>
        </row>
        <row r="59">
          <cell r="A59">
            <v>38605</v>
          </cell>
          <cell r="B59" t="str">
            <v>ABERTURA PARA ENCAIXE DE CUBA OU LAVATORIO EM BANCADA DE MARMORE/ GRANITO OU OUTRO TIPO DE PEDRA NATURAL</v>
          </cell>
          <cell r="C59" t="str">
            <v xml:space="preserve">UN    </v>
          </cell>
          <cell r="D59">
            <v>124.38</v>
          </cell>
          <cell r="E59">
            <v>124.38</v>
          </cell>
          <cell r="F59" t="str">
            <v>INSUMOS</v>
          </cell>
          <cell r="G59">
            <v>124.38</v>
          </cell>
        </row>
        <row r="60">
          <cell r="A60">
            <v>11270</v>
          </cell>
          <cell r="B60" t="str">
            <v>ABRACADEIRA DE LATAO PARA FIXACAO DE CABO PARA-RAIO, DIMENSOES 32 X 24 X 24 MM</v>
          </cell>
          <cell r="C60" t="str">
            <v xml:space="preserve">UN    </v>
          </cell>
          <cell r="D60">
            <v>1.8</v>
          </cell>
          <cell r="E60">
            <v>1.8</v>
          </cell>
          <cell r="F60" t="str">
            <v>INSUMOS</v>
          </cell>
          <cell r="G60">
            <v>1.8</v>
          </cell>
        </row>
        <row r="61">
          <cell r="A61">
            <v>412</v>
          </cell>
          <cell r="B61" t="str">
            <v>ABRACADEIRA DE NYLON PARA AMARRACAO DE CABOS, COMPRIMENTO DE *230* X *7,6* MM</v>
          </cell>
          <cell r="C61" t="str">
            <v xml:space="preserve">UN    </v>
          </cell>
          <cell r="D61">
            <v>0.77</v>
          </cell>
          <cell r="E61">
            <v>0.77</v>
          </cell>
          <cell r="F61" t="str">
            <v>INSUMOS</v>
          </cell>
          <cell r="G61">
            <v>0.77</v>
          </cell>
        </row>
        <row r="62">
          <cell r="A62">
            <v>414</v>
          </cell>
          <cell r="B62" t="str">
            <v>ABRACADEIRA DE NYLON PARA AMARRACAO DE CABOS, COMPRIMENTO DE 100 X 2,5 MM</v>
          </cell>
          <cell r="C62" t="str">
            <v xml:space="preserve">UN    </v>
          </cell>
          <cell r="D62">
            <v>0.04</v>
          </cell>
          <cell r="E62">
            <v>0.04</v>
          </cell>
          <cell r="F62" t="str">
            <v>INSUMOS</v>
          </cell>
          <cell r="G62">
            <v>0.04</v>
          </cell>
        </row>
        <row r="63">
          <cell r="A63">
            <v>410</v>
          </cell>
          <cell r="B63" t="str">
            <v>ABRACADEIRA DE NYLON PARA AMARRACAO DE CABOS, COMPRIMENTO DE 150 X *3,6* MM</v>
          </cell>
          <cell r="C63" t="str">
            <v xml:space="preserve">UN    </v>
          </cell>
          <cell r="D63">
            <v>0.11</v>
          </cell>
          <cell r="E63">
            <v>0.11</v>
          </cell>
          <cell r="F63" t="str">
            <v>INSUMOS</v>
          </cell>
          <cell r="G63">
            <v>0.11</v>
          </cell>
        </row>
        <row r="64">
          <cell r="A64">
            <v>411</v>
          </cell>
          <cell r="B64" t="str">
            <v>ABRACADEIRA DE NYLON PARA AMARRACAO DE CABOS, COMPRIMENTO DE 200 X *4,6* MM</v>
          </cell>
          <cell r="C64" t="str">
            <v xml:space="preserve">UN    </v>
          </cell>
          <cell r="D64">
            <v>0.15</v>
          </cell>
          <cell r="E64">
            <v>0.15</v>
          </cell>
          <cell r="F64" t="str">
            <v>INSUMOS</v>
          </cell>
          <cell r="G64">
            <v>0.15</v>
          </cell>
        </row>
        <row r="65">
          <cell r="A65">
            <v>408</v>
          </cell>
          <cell r="B65" t="str">
            <v>ABRACADEIRA DE NYLON PARA AMARRACAO DE CABOS, COMPRIMENTO DE 390 X *4,6* MM</v>
          </cell>
          <cell r="C65" t="str">
            <v xml:space="preserve">UN    </v>
          </cell>
          <cell r="D65">
            <v>0.74</v>
          </cell>
          <cell r="E65">
            <v>0.74</v>
          </cell>
          <cell r="F65" t="str">
            <v>INSUMOS</v>
          </cell>
          <cell r="G65">
            <v>0.74</v>
          </cell>
        </row>
        <row r="66">
          <cell r="A66">
            <v>39131</v>
          </cell>
          <cell r="B66" t="str">
            <v>ABRACADEIRA EM ACO PARA AMARRACAO DE ELETRODUTOS, TIPO D, COM 1 1/2" E CUNHA DE FIXACAO</v>
          </cell>
          <cell r="C66" t="str">
            <v xml:space="preserve">UN    </v>
          </cell>
          <cell r="D66">
            <v>2.85</v>
          </cell>
          <cell r="E66">
            <v>2.85</v>
          </cell>
          <cell r="F66" t="str">
            <v>INSUMOS</v>
          </cell>
          <cell r="G66">
            <v>2.85</v>
          </cell>
        </row>
        <row r="67">
          <cell r="A67">
            <v>394</v>
          </cell>
          <cell r="B67" t="str">
            <v>ABRACADEIRA EM ACO PARA AMARRACAO DE ELETRODUTOS, TIPO D, COM 1 1/2" E PARAFUSO DE FIXACAO</v>
          </cell>
          <cell r="C67" t="str">
            <v xml:space="preserve">UN    </v>
          </cell>
          <cell r="D67">
            <v>2.89</v>
          </cell>
          <cell r="E67">
            <v>2.89</v>
          </cell>
          <cell r="F67" t="str">
            <v>INSUMOS</v>
          </cell>
          <cell r="G67">
            <v>2.89</v>
          </cell>
        </row>
        <row r="68">
          <cell r="A68">
            <v>39130</v>
          </cell>
          <cell r="B68" t="str">
            <v>ABRACADEIRA EM ACO PARA AMARRACAO DE ELETRODUTOS, TIPO D, COM 1 1/4" E CUNHA DE FIXACAO</v>
          </cell>
          <cell r="C68" t="str">
            <v xml:space="preserve">UN    </v>
          </cell>
          <cell r="D68">
            <v>2.6</v>
          </cell>
          <cell r="E68">
            <v>2.6</v>
          </cell>
          <cell r="F68" t="str">
            <v>INSUMOS</v>
          </cell>
          <cell r="G68">
            <v>2.6</v>
          </cell>
        </row>
        <row r="69">
          <cell r="A69">
            <v>395</v>
          </cell>
          <cell r="B69" t="str">
            <v>ABRACADEIRA EM ACO PARA AMARRACAO DE ELETRODUTOS, TIPO D, COM 1 1/4" E PARAFUSO DE FIXACAO</v>
          </cell>
          <cell r="C69" t="str">
            <v xml:space="preserve">UN    </v>
          </cell>
          <cell r="D69">
            <v>2.78</v>
          </cell>
          <cell r="E69">
            <v>2.78</v>
          </cell>
          <cell r="F69" t="str">
            <v>INSUMOS</v>
          </cell>
          <cell r="G69">
            <v>2.78</v>
          </cell>
        </row>
        <row r="70">
          <cell r="A70">
            <v>39127</v>
          </cell>
          <cell r="B70" t="str">
            <v>ABRACADEIRA EM ACO PARA AMARRACAO DE ELETRODUTOS, TIPO D, COM 1/2" E CUNHA DE FIXACAO</v>
          </cell>
          <cell r="C70" t="str">
            <v xml:space="preserve">UN    </v>
          </cell>
          <cell r="D70">
            <v>1.37</v>
          </cell>
          <cell r="E70">
            <v>1.37</v>
          </cell>
          <cell r="F70" t="str">
            <v>INSUMOS</v>
          </cell>
          <cell r="G70">
            <v>1.37</v>
          </cell>
        </row>
        <row r="71">
          <cell r="A71">
            <v>392</v>
          </cell>
          <cell r="B71" t="str">
            <v>ABRACADEIRA EM ACO PARA AMARRACAO DE ELETRODUTOS, TIPO D, COM 1/2" E PARAFUSO DE FIXACAO</v>
          </cell>
          <cell r="C71" t="str">
            <v xml:space="preserve">UN    </v>
          </cell>
          <cell r="D71">
            <v>1.41</v>
          </cell>
          <cell r="E71">
            <v>1.41</v>
          </cell>
          <cell r="F71" t="str">
            <v>INSUMOS</v>
          </cell>
          <cell r="G71">
            <v>1.41</v>
          </cell>
        </row>
        <row r="72">
          <cell r="A72">
            <v>39129</v>
          </cell>
          <cell r="B72" t="str">
            <v>ABRACADEIRA EM ACO PARA AMARRACAO DE ELETRODUTOS, TIPO D, COM 1" E CUNHA DE FIXACAO</v>
          </cell>
          <cell r="C72" t="str">
            <v xml:space="preserve">UN    </v>
          </cell>
          <cell r="D72">
            <v>1.6</v>
          </cell>
          <cell r="E72">
            <v>1.6</v>
          </cell>
          <cell r="F72" t="str">
            <v>INSUMOS</v>
          </cell>
          <cell r="G72">
            <v>1.6</v>
          </cell>
        </row>
        <row r="73">
          <cell r="A73">
            <v>393</v>
          </cell>
          <cell r="B73" t="str">
            <v>ABRACADEIRA EM ACO PARA AMARRACAO DE ELETRODUTOS, TIPO D, COM 1" E PARAFUSO DE FIXACAO</v>
          </cell>
          <cell r="C73" t="str">
            <v xml:space="preserve">UN    </v>
          </cell>
          <cell r="D73">
            <v>1.68</v>
          </cell>
          <cell r="E73">
            <v>1.68</v>
          </cell>
          <cell r="F73" t="str">
            <v>INSUMOS</v>
          </cell>
          <cell r="G73">
            <v>1.68</v>
          </cell>
        </row>
        <row r="74">
          <cell r="A74">
            <v>39133</v>
          </cell>
          <cell r="B74" t="str">
            <v>ABRACADEIRA EM ACO PARA AMARRACAO DE ELETRODUTOS, TIPO D, COM 2 1/2" E CUNHA DE FIXACAO</v>
          </cell>
          <cell r="C74" t="str">
            <v xml:space="preserve">UN    </v>
          </cell>
          <cell r="D74">
            <v>3.75</v>
          </cell>
          <cell r="E74">
            <v>3.75</v>
          </cell>
          <cell r="F74" t="str">
            <v>INSUMOS</v>
          </cell>
          <cell r="G74">
            <v>3.75</v>
          </cell>
        </row>
        <row r="75">
          <cell r="A75">
            <v>397</v>
          </cell>
          <cell r="B75" t="str">
            <v>ABRACADEIRA EM ACO PARA AMARRACAO DE ELETRODUTOS, TIPO D, COM 2 1/2" E PARAFUSO DE FIXACAO</v>
          </cell>
          <cell r="C75" t="str">
            <v xml:space="preserve">UN    </v>
          </cell>
          <cell r="D75">
            <v>4.1399999999999997</v>
          </cell>
          <cell r="E75">
            <v>4.1399999999999997</v>
          </cell>
          <cell r="F75" t="str">
            <v>INSUMOS</v>
          </cell>
          <cell r="G75">
            <v>4.1399999999999997</v>
          </cell>
        </row>
        <row r="76">
          <cell r="A76">
            <v>39132</v>
          </cell>
          <cell r="B76" t="str">
            <v>ABRACADEIRA EM ACO PARA AMARRACAO DE ELETRODUTOS, TIPO D, COM 2" E CUNHA DE FIXACAO</v>
          </cell>
          <cell r="C76" t="str">
            <v xml:space="preserve">UN    </v>
          </cell>
          <cell r="D76">
            <v>3</v>
          </cell>
          <cell r="E76">
            <v>3</v>
          </cell>
          <cell r="F76" t="str">
            <v>INSUMOS</v>
          </cell>
          <cell r="G76">
            <v>3</v>
          </cell>
        </row>
        <row r="77">
          <cell r="A77">
            <v>396</v>
          </cell>
          <cell r="B77" t="str">
            <v>ABRACADEIRA EM ACO PARA AMARRACAO DE ELETRODUTOS, TIPO D, COM 2" E PARAFUSO DE FIXACAO</v>
          </cell>
          <cell r="C77" t="str">
            <v xml:space="preserve">UN    </v>
          </cell>
          <cell r="D77">
            <v>3.21</v>
          </cell>
          <cell r="E77">
            <v>3.21</v>
          </cell>
          <cell r="F77" t="str">
            <v>INSUMOS</v>
          </cell>
          <cell r="G77">
            <v>3.21</v>
          </cell>
        </row>
        <row r="78">
          <cell r="A78">
            <v>39135</v>
          </cell>
          <cell r="B78" t="str">
            <v>ABRACADEIRA EM ACO PARA AMARRACAO DE ELETRODUTOS, TIPO D, COM 3 1/2" E CUNHA DE FIXACAO</v>
          </cell>
          <cell r="C78" t="str">
            <v xml:space="preserve">UN    </v>
          </cell>
          <cell r="D78">
            <v>6</v>
          </cell>
          <cell r="E78">
            <v>6</v>
          </cell>
          <cell r="F78" t="str">
            <v>INSUMOS</v>
          </cell>
          <cell r="G78">
            <v>6</v>
          </cell>
        </row>
        <row r="79">
          <cell r="A79">
            <v>39128</v>
          </cell>
          <cell r="B79" t="str">
            <v>ABRACADEIRA EM ACO PARA AMARRACAO DE ELETRODUTOS, TIPO D, COM 3/4" E CUNHA DE FIXACAO</v>
          </cell>
          <cell r="C79" t="str">
            <v xml:space="preserve">UN    </v>
          </cell>
          <cell r="D79">
            <v>1.5</v>
          </cell>
          <cell r="E79">
            <v>1.5</v>
          </cell>
          <cell r="F79" t="str">
            <v>INSUMOS</v>
          </cell>
          <cell r="G79">
            <v>1.5</v>
          </cell>
        </row>
        <row r="80">
          <cell r="A80">
            <v>400</v>
          </cell>
          <cell r="B80" t="str">
            <v>ABRACADEIRA EM ACO PARA AMARRACAO DE ELETRODUTOS, TIPO D, COM 3/4" E PARAFUSO DE FIXACAO</v>
          </cell>
          <cell r="C80" t="str">
            <v xml:space="preserve">UN    </v>
          </cell>
          <cell r="D80">
            <v>1.46</v>
          </cell>
          <cell r="E80">
            <v>1.46</v>
          </cell>
          <cell r="F80" t="str">
            <v>INSUMOS</v>
          </cell>
          <cell r="G80">
            <v>1.46</v>
          </cell>
        </row>
        <row r="81">
          <cell r="A81">
            <v>39125</v>
          </cell>
          <cell r="B81" t="str">
            <v>ABRACADEIRA EM ACO PARA AMARRACAO DE ELETRODUTOS, TIPO D, COM 3/8" E PARAFUSO DE FIXACAO</v>
          </cell>
          <cell r="C81" t="str">
            <v xml:space="preserve">UN    </v>
          </cell>
          <cell r="D81">
            <v>1.5</v>
          </cell>
          <cell r="E81">
            <v>1.5</v>
          </cell>
          <cell r="F81" t="str">
            <v>INSUMOS</v>
          </cell>
          <cell r="G81">
            <v>1.5</v>
          </cell>
        </row>
        <row r="82">
          <cell r="A82">
            <v>39134</v>
          </cell>
          <cell r="B82" t="str">
            <v>ABRACADEIRA EM ACO PARA AMARRACAO DE ELETRODUTOS, TIPO D, COM 3" E CUNHA DE FIXACAO</v>
          </cell>
          <cell r="C82" t="str">
            <v xml:space="preserve">UN    </v>
          </cell>
          <cell r="D82">
            <v>5</v>
          </cell>
          <cell r="E82">
            <v>5</v>
          </cell>
          <cell r="F82" t="str">
            <v>INSUMOS</v>
          </cell>
          <cell r="G82">
            <v>5</v>
          </cell>
        </row>
        <row r="83">
          <cell r="A83">
            <v>398</v>
          </cell>
          <cell r="B83" t="str">
            <v>ABRACADEIRA EM ACO PARA AMARRACAO DE ELETRODUTOS, TIPO D, COM 3" E PARAFUSO DE FIXACAO</v>
          </cell>
          <cell r="C83" t="str">
            <v xml:space="preserve">UN    </v>
          </cell>
          <cell r="D83">
            <v>4.6100000000000003</v>
          </cell>
          <cell r="E83">
            <v>4.6100000000000003</v>
          </cell>
          <cell r="F83" t="str">
            <v>INSUMOS</v>
          </cell>
          <cell r="G83">
            <v>4.6100000000000003</v>
          </cell>
        </row>
        <row r="84">
          <cell r="A84">
            <v>39126</v>
          </cell>
          <cell r="B84" t="str">
            <v>ABRACADEIRA EM ACO PARA AMARRACAO DE ELETRODUTOS, TIPO D, COM 4" E CUNHA DE FIXACAO</v>
          </cell>
          <cell r="C84" t="str">
            <v xml:space="preserve">UN    </v>
          </cell>
          <cell r="D84">
            <v>6.75</v>
          </cell>
          <cell r="E84">
            <v>6.75</v>
          </cell>
          <cell r="F84" t="str">
            <v>INSUMOS</v>
          </cell>
          <cell r="G84">
            <v>6.75</v>
          </cell>
        </row>
        <row r="85">
          <cell r="A85">
            <v>399</v>
          </cell>
          <cell r="B85" t="str">
            <v>ABRACADEIRA EM ACO PARA AMARRACAO DE ELETRODUTOS, TIPO D, COM 4" E PARAFUSO DE FIXACAO</v>
          </cell>
          <cell r="C85" t="str">
            <v xml:space="preserve">UN    </v>
          </cell>
          <cell r="D85">
            <v>5.95</v>
          </cell>
          <cell r="E85">
            <v>5.95</v>
          </cell>
          <cell r="F85" t="str">
            <v>INSUMOS</v>
          </cell>
          <cell r="G85">
            <v>5.95</v>
          </cell>
        </row>
        <row r="86">
          <cell r="A86">
            <v>39158</v>
          </cell>
          <cell r="B86" t="str">
            <v>ABRACADEIRA EM ACO PARA AMARRACAO DE ELETRODUTOS, TIPO ECONOMICA (GOTA), COM 8"</v>
          </cell>
          <cell r="C86" t="str">
            <v xml:space="preserve">UN    </v>
          </cell>
          <cell r="D86">
            <v>15.97</v>
          </cell>
          <cell r="E86">
            <v>15.97</v>
          </cell>
          <cell r="F86" t="str">
            <v>INSUMOS</v>
          </cell>
          <cell r="G86">
            <v>15.97</v>
          </cell>
        </row>
        <row r="87">
          <cell r="A87">
            <v>39141</v>
          </cell>
          <cell r="B87" t="str">
            <v>ABRACADEIRA EM ACO PARA AMARRACAO DE ELETRODUTOS, TIPO U SIMPLES, COM 1 1/2"</v>
          </cell>
          <cell r="C87" t="str">
            <v xml:space="preserve">UN    </v>
          </cell>
          <cell r="D87">
            <v>1.1599999999999999</v>
          </cell>
          <cell r="E87">
            <v>1.1599999999999999</v>
          </cell>
          <cell r="F87" t="str">
            <v>INSUMOS</v>
          </cell>
          <cell r="G87">
            <v>1.1599999999999999</v>
          </cell>
        </row>
        <row r="88">
          <cell r="A88">
            <v>39140</v>
          </cell>
          <cell r="B88" t="str">
            <v>ABRACADEIRA EM ACO PARA AMARRACAO DE ELETRODUTOS, TIPO U SIMPLES, COM 1 1/4"</v>
          </cell>
          <cell r="C88" t="str">
            <v xml:space="preserve">UN    </v>
          </cell>
          <cell r="D88">
            <v>1.05</v>
          </cell>
          <cell r="E88">
            <v>1.05</v>
          </cell>
          <cell r="F88" t="str">
            <v>INSUMOS</v>
          </cell>
          <cell r="G88">
            <v>1.05</v>
          </cell>
        </row>
        <row r="89">
          <cell r="A89">
            <v>39137</v>
          </cell>
          <cell r="B89" t="str">
            <v>ABRACADEIRA EM ACO PARA AMARRACAO DE ELETRODUTOS, TIPO U SIMPLES, COM 1/2"</v>
          </cell>
          <cell r="C89" t="str">
            <v xml:space="preserve">UN    </v>
          </cell>
          <cell r="D89">
            <v>0.6</v>
          </cell>
          <cell r="E89">
            <v>0.6</v>
          </cell>
          <cell r="F89" t="str">
            <v>INSUMOS</v>
          </cell>
          <cell r="G89">
            <v>0.6</v>
          </cell>
        </row>
        <row r="90">
          <cell r="A90">
            <v>39139</v>
          </cell>
          <cell r="B90" t="str">
            <v>ABRACADEIRA EM ACO PARA AMARRACAO DE ELETRODUTOS, TIPO U SIMPLES, COM 1"</v>
          </cell>
          <cell r="C90" t="str">
            <v xml:space="preserve">UN    </v>
          </cell>
          <cell r="D90">
            <v>0.87</v>
          </cell>
          <cell r="E90">
            <v>0.87</v>
          </cell>
          <cell r="F90" t="str">
            <v>INSUMOS</v>
          </cell>
          <cell r="G90">
            <v>0.87</v>
          </cell>
        </row>
        <row r="91">
          <cell r="A91">
            <v>39143</v>
          </cell>
          <cell r="B91" t="str">
            <v>ABRACADEIRA EM ACO PARA AMARRACAO DE ELETRODUTOS, TIPO U SIMPLES, COM 2 1/2"</v>
          </cell>
          <cell r="C91" t="str">
            <v xml:space="preserve">UN    </v>
          </cell>
          <cell r="D91">
            <v>2.39</v>
          </cell>
          <cell r="E91">
            <v>2.39</v>
          </cell>
          <cell r="F91" t="str">
            <v>INSUMOS</v>
          </cell>
          <cell r="G91">
            <v>2.39</v>
          </cell>
        </row>
        <row r="92">
          <cell r="A92">
            <v>39142</v>
          </cell>
          <cell r="B92" t="str">
            <v>ABRACADEIRA EM ACO PARA AMARRACAO DE ELETRODUTOS, TIPO U SIMPLES, COM 2"</v>
          </cell>
          <cell r="C92" t="str">
            <v xml:space="preserve">UN    </v>
          </cell>
          <cell r="D92">
            <v>1.71</v>
          </cell>
          <cell r="E92">
            <v>1.71</v>
          </cell>
          <cell r="F92" t="str">
            <v>INSUMOS</v>
          </cell>
          <cell r="G92">
            <v>1.71</v>
          </cell>
        </row>
        <row r="93">
          <cell r="A93">
            <v>39138</v>
          </cell>
          <cell r="B93" t="str">
            <v>ABRACADEIRA EM ACO PARA AMARRACAO DE ELETRODUTOS, TIPO U SIMPLES, COM 3/4"</v>
          </cell>
          <cell r="C93" t="str">
            <v xml:space="preserve">UN    </v>
          </cell>
          <cell r="D93">
            <v>0.64</v>
          </cell>
          <cell r="E93">
            <v>0.64</v>
          </cell>
          <cell r="F93" t="str">
            <v>INSUMOS</v>
          </cell>
          <cell r="G93">
            <v>0.64</v>
          </cell>
        </row>
        <row r="94">
          <cell r="A94">
            <v>39136</v>
          </cell>
          <cell r="B94" t="str">
            <v>ABRACADEIRA EM ACO PARA AMARRACAO DE ELETRODUTOS, TIPO U SIMPLES, COM 3/8"</v>
          </cell>
          <cell r="C94" t="str">
            <v xml:space="preserve">UN    </v>
          </cell>
          <cell r="D94">
            <v>0.42</v>
          </cell>
          <cell r="E94">
            <v>0.42</v>
          </cell>
          <cell r="F94" t="str">
            <v>INSUMOS</v>
          </cell>
          <cell r="G94">
            <v>0.42</v>
          </cell>
        </row>
        <row r="95">
          <cell r="A95">
            <v>39144</v>
          </cell>
          <cell r="B95" t="str">
            <v>ABRACADEIRA EM ACO PARA AMARRACAO DE ELETRODUTOS, TIPO U SIMPLES, COM 3"</v>
          </cell>
          <cell r="C95" t="str">
            <v xml:space="preserve">UN    </v>
          </cell>
          <cell r="D95">
            <v>2.78</v>
          </cell>
          <cell r="E95">
            <v>2.78</v>
          </cell>
          <cell r="F95" t="str">
            <v>INSUMOS</v>
          </cell>
          <cell r="G95">
            <v>2.78</v>
          </cell>
        </row>
        <row r="96">
          <cell r="A96">
            <v>39145</v>
          </cell>
          <cell r="B96" t="str">
            <v>ABRACADEIRA EM ACO PARA AMARRACAO DE ELETRODUTOS, TIPO U SIMPLES, COM 4"</v>
          </cell>
          <cell r="C96" t="str">
            <v xml:space="preserve">UN    </v>
          </cell>
          <cell r="D96">
            <v>4.59</v>
          </cell>
          <cell r="E96">
            <v>4.59</v>
          </cell>
          <cell r="F96" t="str">
            <v>INSUMOS</v>
          </cell>
          <cell r="G96">
            <v>4.59</v>
          </cell>
        </row>
        <row r="97">
          <cell r="A97">
            <v>12615</v>
          </cell>
          <cell r="B97" t="str">
            <v>ABRACADEIRA PVC, PARA CALHA PLUVIAL, DIAMETRO ENTRE 80 E 100 MM, PARA DRENAGEM PREDIAL</v>
          </cell>
          <cell r="C97" t="str">
            <v xml:space="preserve">UN    </v>
          </cell>
          <cell r="D97">
            <v>3.32</v>
          </cell>
          <cell r="E97">
            <v>3.32</v>
          </cell>
          <cell r="F97" t="str">
            <v>INSUMOS</v>
          </cell>
          <cell r="G97">
            <v>3.32</v>
          </cell>
        </row>
        <row r="98">
          <cell r="A98">
            <v>11927</v>
          </cell>
          <cell r="B98" t="str">
            <v>ABRACADEIRA, GALVANIZADA/ZINCADA, ROSCA SEM FIM, PARAFUSO INOX, LARGURA  FITA *12,6 A *14 MM, D = 2" A 2 1/2"</v>
          </cell>
          <cell r="C98" t="str">
            <v xml:space="preserve">UN    </v>
          </cell>
          <cell r="D98">
            <v>5.37</v>
          </cell>
          <cell r="E98">
            <v>5.37</v>
          </cell>
          <cell r="F98" t="str">
            <v>INSUMOS</v>
          </cell>
          <cell r="G98">
            <v>5.37</v>
          </cell>
        </row>
        <row r="99">
          <cell r="A99">
            <v>11928</v>
          </cell>
          <cell r="B99" t="str">
            <v>ABRACADEIRA, GALVANIZADA/ZINCADA, ROSCA SEM FIM, PARAFUSO INOX, LARGURA  FITA *12,6 A *14 MM, D = 3" A 3 3/4"</v>
          </cell>
          <cell r="C99" t="str">
            <v xml:space="preserve">UN    </v>
          </cell>
          <cell r="D99">
            <v>6.15</v>
          </cell>
          <cell r="E99">
            <v>6.15</v>
          </cell>
          <cell r="F99" t="str">
            <v>INSUMOS</v>
          </cell>
          <cell r="G99">
            <v>6.15</v>
          </cell>
        </row>
        <row r="100">
          <cell r="A100">
            <v>11929</v>
          </cell>
          <cell r="B100" t="str">
            <v>ABRACADEIRA, GALVANIZADA/ZINCADA, ROSCA SEM FIM, PARAFUSO INOX, LARGURA  FITA *12,6 A *14 MM, D = 4" A 4 3/4"</v>
          </cell>
          <cell r="C100" t="str">
            <v xml:space="preserve">UN    </v>
          </cell>
          <cell r="D100">
            <v>9.52</v>
          </cell>
          <cell r="E100">
            <v>9.52</v>
          </cell>
          <cell r="F100" t="str">
            <v>INSUMOS</v>
          </cell>
          <cell r="G100">
            <v>9.52</v>
          </cell>
        </row>
        <row r="101">
          <cell r="A101">
            <v>36801</v>
          </cell>
          <cell r="B101" t="str">
            <v>ACABAMENTO CROMADO PARA REGISTRO PEQUENO, 1/2 " OU 3/4 "</v>
          </cell>
          <cell r="C101" t="str">
            <v xml:space="preserve">UN    </v>
          </cell>
          <cell r="D101">
            <v>16.87</v>
          </cell>
          <cell r="E101">
            <v>16.87</v>
          </cell>
          <cell r="F101" t="str">
            <v>INSUMOS</v>
          </cell>
          <cell r="G101">
            <v>16.87</v>
          </cell>
        </row>
        <row r="102">
          <cell r="A102">
            <v>36246</v>
          </cell>
          <cell r="B102" t="str">
            <v>ACABAMENTO SIMPLES/CONVENCIONAL PARA FORRO PVC, TIPO "U" OU "C", COR BRANCA, COMPRIMENTO 6 M</v>
          </cell>
          <cell r="C102" t="str">
            <v xml:space="preserve">M     </v>
          </cell>
          <cell r="D102">
            <v>2.74</v>
          </cell>
          <cell r="E102">
            <v>2.74</v>
          </cell>
          <cell r="F102" t="str">
            <v>INSUMOS</v>
          </cell>
          <cell r="G102">
            <v>2.74</v>
          </cell>
        </row>
        <row r="103">
          <cell r="A103">
            <v>37600</v>
          </cell>
          <cell r="B103" t="str">
            <v>ACESSORIO DE LIGACAO NAO ELETRICO PARA CARGAS EXPLOSIVAS, TUBO DE 6 M</v>
          </cell>
          <cell r="C103" t="str">
            <v xml:space="preserve">UN    </v>
          </cell>
          <cell r="D103">
            <v>62.83</v>
          </cell>
          <cell r="E103">
            <v>62.83</v>
          </cell>
          <cell r="F103" t="str">
            <v>INSUMOS</v>
          </cell>
          <cell r="G103">
            <v>62.83</v>
          </cell>
        </row>
        <row r="104">
          <cell r="A104">
            <v>37599</v>
          </cell>
          <cell r="B104" t="str">
            <v>ACESSORIO INICIADOR NAO ELETRICO, TUBO DE 6 M, TEMPO DE RETARDO DE *160* MS</v>
          </cell>
          <cell r="C104" t="str">
            <v xml:space="preserve">UN    </v>
          </cell>
          <cell r="D104">
            <v>58.48</v>
          </cell>
          <cell r="E104">
            <v>58.48</v>
          </cell>
          <cell r="F104" t="str">
            <v>INSUMOS</v>
          </cell>
          <cell r="G104">
            <v>58.48</v>
          </cell>
        </row>
        <row r="105">
          <cell r="A105">
            <v>1</v>
          </cell>
          <cell r="B105" t="str">
            <v>ACETILENO (RECARGA PARA CILINDRO DE CONJUNTO OXICORTE GRANDE)</v>
          </cell>
          <cell r="C105" t="str">
            <v xml:space="preserve">KG    </v>
          </cell>
          <cell r="D105">
            <v>44.73</v>
          </cell>
          <cell r="E105">
            <v>44.73</v>
          </cell>
          <cell r="F105" t="str">
            <v>INSUMOS</v>
          </cell>
          <cell r="G105">
            <v>44.73</v>
          </cell>
        </row>
        <row r="106">
          <cell r="A106">
            <v>3</v>
          </cell>
          <cell r="B106" t="str">
            <v>ACIDO MURIATICO, DILUICAO 10% A 12% PARA USO EM LIMPEZA</v>
          </cell>
          <cell r="C106" t="str">
            <v xml:space="preserve">L     </v>
          </cell>
          <cell r="D106">
            <v>4.43</v>
          </cell>
          <cell r="E106">
            <v>4.43</v>
          </cell>
          <cell r="F106" t="str">
            <v>INSUMOS</v>
          </cell>
          <cell r="G106">
            <v>4.43</v>
          </cell>
        </row>
        <row r="107">
          <cell r="A107">
            <v>43054</v>
          </cell>
          <cell r="B107" t="str">
            <v>ACO CA-25, 10,0 MM, OU 12,5 MM, OU 16,0 MM, OU 20,0 MM, OU 25,0 MM, VERGALHAO</v>
          </cell>
          <cell r="C107" t="str">
            <v xml:space="preserve">KG    </v>
          </cell>
          <cell r="D107">
            <v>6.61</v>
          </cell>
          <cell r="E107">
            <v>6.61</v>
          </cell>
          <cell r="F107" t="str">
            <v>INSUMOS</v>
          </cell>
          <cell r="G107">
            <v>6.61</v>
          </cell>
        </row>
        <row r="108">
          <cell r="A108">
            <v>42402</v>
          </cell>
          <cell r="B108" t="str">
            <v>ACO CA-25, 16,0 MM, BARRA DE TRANSFERENCIA</v>
          </cell>
          <cell r="C108" t="str">
            <v xml:space="preserve">KG    </v>
          </cell>
          <cell r="D108">
            <v>6.32</v>
          </cell>
          <cell r="E108">
            <v>6.32</v>
          </cell>
          <cell r="F108" t="str">
            <v>INSUMOS</v>
          </cell>
          <cell r="G108">
            <v>6.32</v>
          </cell>
        </row>
        <row r="109">
          <cell r="A109">
            <v>42403</v>
          </cell>
          <cell r="B109" t="str">
            <v>ACO CA-25, 20,0 MM, BARRA DE TRANSFERENCIA</v>
          </cell>
          <cell r="C109" t="str">
            <v xml:space="preserve">KG    </v>
          </cell>
          <cell r="D109">
            <v>8.1</v>
          </cell>
          <cell r="E109">
            <v>8.1</v>
          </cell>
          <cell r="F109" t="str">
            <v>INSUMOS</v>
          </cell>
          <cell r="G109">
            <v>8.1</v>
          </cell>
        </row>
        <row r="110">
          <cell r="A110">
            <v>42404</v>
          </cell>
          <cell r="B110" t="str">
            <v>ACO CA-25, 25,0 MM, BARRA DE TRANSFERENCIA</v>
          </cell>
          <cell r="C110" t="str">
            <v xml:space="preserve">KG    </v>
          </cell>
          <cell r="D110">
            <v>8.06</v>
          </cell>
          <cell r="E110">
            <v>8.06</v>
          </cell>
          <cell r="F110" t="str">
            <v>INSUMOS</v>
          </cell>
          <cell r="G110">
            <v>8.06</v>
          </cell>
        </row>
        <row r="111">
          <cell r="A111">
            <v>42405</v>
          </cell>
          <cell r="B111" t="str">
            <v>ACO CA-25, 32,0 MM, BARRA DE TRANSFERENCIA</v>
          </cell>
          <cell r="C111" t="str">
            <v xml:space="preserve">KG    </v>
          </cell>
          <cell r="D111">
            <v>8.58</v>
          </cell>
          <cell r="E111">
            <v>8.58</v>
          </cell>
          <cell r="F111" t="str">
            <v>INSUMOS</v>
          </cell>
          <cell r="G111">
            <v>8.58</v>
          </cell>
        </row>
        <row r="112">
          <cell r="A112">
            <v>34341</v>
          </cell>
          <cell r="B112" t="str">
            <v>ACO CA-25, 32,0 MM, VERGALHAO</v>
          </cell>
          <cell r="C112" t="str">
            <v xml:space="preserve">KG    </v>
          </cell>
          <cell r="D112">
            <v>7.45</v>
          </cell>
          <cell r="E112">
            <v>7.45</v>
          </cell>
          <cell r="F112" t="str">
            <v>INSUMOS</v>
          </cell>
          <cell r="G112">
            <v>7.45</v>
          </cell>
        </row>
        <row r="113">
          <cell r="A113">
            <v>43053</v>
          </cell>
          <cell r="B113" t="str">
            <v>ACO CA-25, 6,3 MM OU 8,0 MM, VERGALHAO</v>
          </cell>
          <cell r="C113" t="str">
            <v xml:space="preserve">KG    </v>
          </cell>
          <cell r="D113">
            <v>5.9</v>
          </cell>
          <cell r="E113">
            <v>5.9</v>
          </cell>
          <cell r="F113" t="str">
            <v>INSUMOS</v>
          </cell>
          <cell r="G113">
            <v>5.9</v>
          </cell>
        </row>
        <row r="114">
          <cell r="A114">
            <v>43058</v>
          </cell>
          <cell r="B114" t="str">
            <v>ACO CA-50, 10,0 MM, OU 12,5 MM, OU 16,0 MM, OU 20,0 MM, DOBRADO E CORTADO</v>
          </cell>
          <cell r="C114" t="str">
            <v xml:space="preserve">KG    </v>
          </cell>
          <cell r="D114">
            <v>6.12</v>
          </cell>
          <cell r="E114">
            <v>6.12</v>
          </cell>
          <cell r="F114" t="str">
            <v>INSUMOS</v>
          </cell>
          <cell r="G114">
            <v>6.12</v>
          </cell>
        </row>
        <row r="115">
          <cell r="A115">
            <v>34</v>
          </cell>
          <cell r="B115" t="str">
            <v>ACO CA-50, 10,0 MM, VERGALHAO</v>
          </cell>
          <cell r="C115" t="str">
            <v xml:space="preserve">KG    </v>
          </cell>
          <cell r="D115">
            <v>6.15</v>
          </cell>
          <cell r="E115">
            <v>6.15</v>
          </cell>
          <cell r="F115" t="str">
            <v>INSUMOS</v>
          </cell>
          <cell r="G115">
            <v>6.15</v>
          </cell>
        </row>
        <row r="116">
          <cell r="A116">
            <v>43055</v>
          </cell>
          <cell r="B116" t="str">
            <v>ACO CA-50, 12,5 MM OU 16,0 MM, VERGALHAO</v>
          </cell>
          <cell r="C116" t="str">
            <v xml:space="preserve">KG    </v>
          </cell>
          <cell r="D116">
            <v>5.33</v>
          </cell>
          <cell r="E116">
            <v>5.33</v>
          </cell>
          <cell r="F116" t="str">
            <v>INSUMOS</v>
          </cell>
          <cell r="G116">
            <v>5.33</v>
          </cell>
        </row>
        <row r="117">
          <cell r="A117">
            <v>43056</v>
          </cell>
          <cell r="B117" t="str">
            <v>ACO CA-50, 20,0 MM OU 25,0 MM, VERGALHAO</v>
          </cell>
          <cell r="C117" t="str">
            <v xml:space="preserve">KG    </v>
          </cell>
          <cell r="D117">
            <v>6.14</v>
          </cell>
          <cell r="E117">
            <v>6.14</v>
          </cell>
          <cell r="F117" t="str">
            <v>INSUMOS</v>
          </cell>
          <cell r="G117">
            <v>6.14</v>
          </cell>
        </row>
        <row r="118">
          <cell r="A118">
            <v>43057</v>
          </cell>
          <cell r="B118" t="str">
            <v>ACO CA-50, 32,0 MM, VERGALHAO</v>
          </cell>
          <cell r="C118" t="str">
            <v xml:space="preserve">KG    </v>
          </cell>
          <cell r="D118">
            <v>6.75</v>
          </cell>
          <cell r="E118">
            <v>6.75</v>
          </cell>
          <cell r="F118" t="str">
            <v>INSUMOS</v>
          </cell>
          <cell r="G118">
            <v>6.75</v>
          </cell>
        </row>
        <row r="119">
          <cell r="A119">
            <v>34449</v>
          </cell>
          <cell r="B119" t="str">
            <v>ACO CA-50, 6,3 MM, DOBRADO E CORTADO</v>
          </cell>
          <cell r="C119" t="str">
            <v xml:space="preserve">KG    </v>
          </cell>
          <cell r="D119">
            <v>7.22</v>
          </cell>
          <cell r="E119">
            <v>7.22</v>
          </cell>
          <cell r="F119" t="str">
            <v>INSUMOS</v>
          </cell>
          <cell r="G119">
            <v>7.22</v>
          </cell>
        </row>
        <row r="120">
          <cell r="A120">
            <v>32</v>
          </cell>
          <cell r="B120" t="str">
            <v>ACO CA-50, 6,3 MM, VERGALHAO</v>
          </cell>
          <cell r="C120" t="str">
            <v xml:space="preserve">KG    </v>
          </cell>
          <cell r="D120">
            <v>6.49</v>
          </cell>
          <cell r="E120">
            <v>6.49</v>
          </cell>
          <cell r="F120" t="str">
            <v>INSUMOS</v>
          </cell>
          <cell r="G120">
            <v>6.49</v>
          </cell>
        </row>
        <row r="121">
          <cell r="A121">
            <v>33</v>
          </cell>
          <cell r="B121" t="str">
            <v>ACO CA-50, 8,0 MM, VERGALHAO</v>
          </cell>
          <cell r="C121" t="str">
            <v xml:space="preserve">KG    </v>
          </cell>
          <cell r="D121">
            <v>6.53</v>
          </cell>
          <cell r="E121">
            <v>6.53</v>
          </cell>
          <cell r="F121" t="str">
            <v>INSUMOS</v>
          </cell>
          <cell r="G121">
            <v>6.53</v>
          </cell>
        </row>
        <row r="122">
          <cell r="A122">
            <v>43061</v>
          </cell>
          <cell r="B122" t="str">
            <v>ACO CA-60, 4,2 MM OU 5,0 MM, DOBRADO E CORTADO</v>
          </cell>
          <cell r="C122" t="str">
            <v xml:space="preserve">KG    </v>
          </cell>
          <cell r="D122">
            <v>6.1</v>
          </cell>
          <cell r="E122">
            <v>6.1</v>
          </cell>
          <cell r="F122" t="str">
            <v>INSUMOS</v>
          </cell>
          <cell r="G122">
            <v>6.1</v>
          </cell>
        </row>
        <row r="123">
          <cell r="A123">
            <v>43059</v>
          </cell>
          <cell r="B123" t="str">
            <v>ACO CA-60, 4,2 MM, OU 5,0 MM, OU 6,0 MM, OU 7,0 MM, VERGALHAO</v>
          </cell>
          <cell r="C123" t="str">
            <v xml:space="preserve">KG    </v>
          </cell>
          <cell r="D123">
            <v>5.82</v>
          </cell>
          <cell r="E123">
            <v>5.82</v>
          </cell>
          <cell r="F123" t="str">
            <v>INSUMOS</v>
          </cell>
          <cell r="G123">
            <v>5.82</v>
          </cell>
        </row>
        <row r="124">
          <cell r="A124">
            <v>43062</v>
          </cell>
          <cell r="B124" t="str">
            <v>ACO CA-60, 6,0 MM OU 7,0 MM, DOBRADO E CORTADO</v>
          </cell>
          <cell r="C124" t="str">
            <v xml:space="preserve">KG    </v>
          </cell>
          <cell r="D124">
            <v>6.45</v>
          </cell>
          <cell r="E124">
            <v>6.45</v>
          </cell>
          <cell r="F124" t="str">
            <v>INSUMOS</v>
          </cell>
          <cell r="G124">
            <v>6.45</v>
          </cell>
        </row>
        <row r="125">
          <cell r="A125">
            <v>43060</v>
          </cell>
          <cell r="B125" t="str">
            <v>ACO CA-60, 8,0 MM OU 9,5 MM, VERGALHAO</v>
          </cell>
          <cell r="C125" t="str">
            <v xml:space="preserve">KG    </v>
          </cell>
          <cell r="D125">
            <v>5.07</v>
          </cell>
          <cell r="E125">
            <v>5.07</v>
          </cell>
          <cell r="F125" t="str">
            <v>INSUMOS</v>
          </cell>
          <cell r="G125">
            <v>5.07</v>
          </cell>
        </row>
        <row r="126">
          <cell r="A126">
            <v>20063</v>
          </cell>
          <cell r="B126" t="str">
            <v>ACOPLAMENTO DE CONDUTOR PLUVIAL, EM PVC, DIAMETRO ENTRE 80 E 100 MM, PARA DRENAGEM PREDIAL</v>
          </cell>
          <cell r="C126" t="str">
            <v xml:space="preserve">UN    </v>
          </cell>
          <cell r="D126">
            <v>3.3</v>
          </cell>
          <cell r="E126">
            <v>3.3</v>
          </cell>
          <cell r="F126" t="str">
            <v>INSUMOS</v>
          </cell>
          <cell r="G126">
            <v>3.3</v>
          </cell>
        </row>
        <row r="127">
          <cell r="A127">
            <v>40410</v>
          </cell>
          <cell r="B127" t="str">
            <v>ACOPLAMENTO RIGIDO EM FERRO FUNDIDO PARA SISTEMA DE TUBULACAO RANHURADA, DN 50 MM (2")</v>
          </cell>
          <cell r="C127" t="str">
            <v xml:space="preserve">UN    </v>
          </cell>
          <cell r="D127">
            <v>20.309999999999999</v>
          </cell>
          <cell r="E127">
            <v>20.309999999999999</v>
          </cell>
          <cell r="F127" t="str">
            <v>INSUMOS</v>
          </cell>
          <cell r="G127">
            <v>20.309999999999999</v>
          </cell>
        </row>
        <row r="128">
          <cell r="A128">
            <v>40411</v>
          </cell>
          <cell r="B128" t="str">
            <v>ACOPLAMENTO RIGIDO EM FERRO FUNDIDO PARA SISTEMA DE TUBULACAO RANHURADA, DN 65 MM (2 1/2")</v>
          </cell>
          <cell r="C128" t="str">
            <v xml:space="preserve">UN    </v>
          </cell>
          <cell r="D128">
            <v>22.04</v>
          </cell>
          <cell r="E128">
            <v>22.04</v>
          </cell>
          <cell r="F128" t="str">
            <v>INSUMOS</v>
          </cell>
          <cell r="G128">
            <v>22.04</v>
          </cell>
        </row>
        <row r="129">
          <cell r="A129">
            <v>40412</v>
          </cell>
          <cell r="B129" t="str">
            <v>ACOPLAMENTO RIGIDO EM FERRO FUNDIDO PARA SISTEMA DE TUBULACAO RANHURADA, DN 80 MM (3")</v>
          </cell>
          <cell r="C129" t="str">
            <v xml:space="preserve">UN    </v>
          </cell>
          <cell r="D129">
            <v>24.74</v>
          </cell>
          <cell r="E129">
            <v>24.74</v>
          </cell>
          <cell r="F129" t="str">
            <v>INSUMOS</v>
          </cell>
          <cell r="G129">
            <v>24.74</v>
          </cell>
        </row>
        <row r="130">
          <cell r="A130">
            <v>38838</v>
          </cell>
          <cell r="B130" t="str">
            <v>ADAPTADOR DE COBRE PARA TUBULACAO PEX, DN 16 X 15 MM</v>
          </cell>
          <cell r="C130" t="str">
            <v xml:space="preserve">UN    </v>
          </cell>
          <cell r="D130">
            <v>7.48</v>
          </cell>
          <cell r="E130">
            <v>7.48</v>
          </cell>
          <cell r="F130" t="str">
            <v>INSUMOS</v>
          </cell>
          <cell r="G130">
            <v>7.48</v>
          </cell>
        </row>
        <row r="131">
          <cell r="A131">
            <v>38839</v>
          </cell>
          <cell r="B131" t="str">
            <v>ADAPTADOR DE COBRE PARA TUBULACAO PEX, DN 20 X 22 MM</v>
          </cell>
          <cell r="C131" t="str">
            <v xml:space="preserve">UN    </v>
          </cell>
          <cell r="D131">
            <v>8.8000000000000007</v>
          </cell>
          <cell r="E131">
            <v>8.8000000000000007</v>
          </cell>
          <cell r="F131" t="str">
            <v>INSUMOS</v>
          </cell>
          <cell r="G131">
            <v>8.8000000000000007</v>
          </cell>
        </row>
        <row r="132">
          <cell r="A132">
            <v>55</v>
          </cell>
          <cell r="B132" t="str">
            <v>ADAPTADOR DE COMPRESSAO EM POLIPROPILENO (PP), PARA TUBO EM PEAD, 20 MM X 1/2", PARA LIGACAO PREDIAL DE AGUA (NTS 179)</v>
          </cell>
          <cell r="C132" t="str">
            <v xml:space="preserve">UN    </v>
          </cell>
          <cell r="D132">
            <v>3.8</v>
          </cell>
          <cell r="E132">
            <v>3.8</v>
          </cell>
          <cell r="F132" t="str">
            <v>INSUMOS</v>
          </cell>
          <cell r="G132">
            <v>3.8</v>
          </cell>
        </row>
        <row r="133">
          <cell r="A133">
            <v>61</v>
          </cell>
          <cell r="B133" t="str">
            <v>ADAPTADOR DE COMPRESSAO EM POLIPROPILENO (PP), PARA TUBO EM PEAD, 20 MM X 3/4", PARA LIGACAO PREDIAL DE AGUA (NTS 179)</v>
          </cell>
          <cell r="C133" t="str">
            <v xml:space="preserve">UN    </v>
          </cell>
          <cell r="D133">
            <v>3.59</v>
          </cell>
          <cell r="E133">
            <v>3.59</v>
          </cell>
          <cell r="F133" t="str">
            <v>INSUMOS</v>
          </cell>
          <cell r="G133">
            <v>3.59</v>
          </cell>
        </row>
        <row r="134">
          <cell r="A134">
            <v>62</v>
          </cell>
          <cell r="B134" t="str">
            <v>ADAPTADOR DE COMPRESSAO EM POLIPROPILENO (PP), PARA TUBO EM PEAD, 32 MM X 1", PARA LIGACAO PREDIAL DE AGUA (NTS 179)</v>
          </cell>
          <cell r="C134" t="str">
            <v xml:space="preserve">UN    </v>
          </cell>
          <cell r="D134">
            <v>7.45</v>
          </cell>
          <cell r="E134">
            <v>7.45</v>
          </cell>
          <cell r="F134" t="str">
            <v>INSUMOS</v>
          </cell>
          <cell r="G134">
            <v>7.45</v>
          </cell>
        </row>
        <row r="135">
          <cell r="A135">
            <v>77</v>
          </cell>
          <cell r="B135" t="str">
            <v>ADAPTADOR PVC PARA SIFAO METALICO, SOLDAVEL, COM ANEL BORRACHA (JE), 40 MM X 1 1/2"</v>
          </cell>
          <cell r="C135" t="str">
            <v xml:space="preserve">UN    </v>
          </cell>
          <cell r="D135">
            <v>0.65</v>
          </cell>
          <cell r="E135">
            <v>0.65</v>
          </cell>
          <cell r="F135" t="str">
            <v>INSUMOS</v>
          </cell>
          <cell r="G135">
            <v>0.65</v>
          </cell>
        </row>
        <row r="136">
          <cell r="A136">
            <v>76</v>
          </cell>
          <cell r="B136" t="str">
            <v>ADAPTADOR PVC PARA SIFAO, ROSCAVEL, 40 MM X 1 1/4"</v>
          </cell>
          <cell r="C136" t="str">
            <v xml:space="preserve">UN    </v>
          </cell>
          <cell r="D136">
            <v>0.66</v>
          </cell>
          <cell r="E136">
            <v>0.66</v>
          </cell>
          <cell r="F136" t="str">
            <v>INSUMOS</v>
          </cell>
          <cell r="G136">
            <v>0.66</v>
          </cell>
        </row>
        <row r="137">
          <cell r="A137">
            <v>67</v>
          </cell>
          <cell r="B137" t="str">
            <v>ADAPTADOR PVC ROSCAVEL, COM FLANGES E ANEL DE VEDACAO, 1/2", PARA CAIXA D' AGUA</v>
          </cell>
          <cell r="C137" t="str">
            <v xml:space="preserve">UN    </v>
          </cell>
          <cell r="D137">
            <v>6.4</v>
          </cell>
          <cell r="E137">
            <v>6.4</v>
          </cell>
          <cell r="F137" t="str">
            <v>INSUMOS</v>
          </cell>
          <cell r="G137">
            <v>6.4</v>
          </cell>
        </row>
        <row r="138">
          <cell r="A138">
            <v>71</v>
          </cell>
          <cell r="B138" t="str">
            <v>ADAPTADOR PVC ROSCAVEL, COM FLANGES E ANEL DE VEDACAO, 1", PARA CAIXA D' AGUA</v>
          </cell>
          <cell r="C138" t="str">
            <v xml:space="preserve">UN    </v>
          </cell>
          <cell r="D138">
            <v>11.77</v>
          </cell>
          <cell r="E138">
            <v>11.77</v>
          </cell>
          <cell r="F138" t="str">
            <v>INSUMOS</v>
          </cell>
          <cell r="G138">
            <v>11.77</v>
          </cell>
        </row>
        <row r="139">
          <cell r="A139">
            <v>73</v>
          </cell>
          <cell r="B139" t="str">
            <v>ADAPTADOR PVC ROSCAVEL, COM FLANGES E ANEL DE VEDACAO, 3/4", PARA CAIXA D' AGUA</v>
          </cell>
          <cell r="C139" t="str">
            <v xml:space="preserve">UN    </v>
          </cell>
          <cell r="D139">
            <v>8.7899999999999991</v>
          </cell>
          <cell r="E139">
            <v>8.7899999999999991</v>
          </cell>
          <cell r="F139" t="str">
            <v>INSUMOS</v>
          </cell>
          <cell r="G139">
            <v>8.7899999999999991</v>
          </cell>
        </row>
        <row r="140">
          <cell r="A140">
            <v>103</v>
          </cell>
          <cell r="B140" t="str">
            <v>ADAPTADOR PVC SOLDAVEL CURTO COM BOLSA E ROSCA, 110 MM X 4", PARA AGUA FRIA</v>
          </cell>
          <cell r="C140" t="str">
            <v xml:space="preserve">UN    </v>
          </cell>
          <cell r="D140">
            <v>26.15</v>
          </cell>
          <cell r="E140">
            <v>26.15</v>
          </cell>
          <cell r="F140" t="str">
            <v>INSUMOS</v>
          </cell>
          <cell r="G140">
            <v>26.15</v>
          </cell>
        </row>
        <row r="141">
          <cell r="A141">
            <v>107</v>
          </cell>
          <cell r="B141" t="str">
            <v>ADAPTADOR PVC SOLDAVEL CURTO COM BOLSA E ROSCA, 20 MM X 1/2", PARA AGUA FRIA</v>
          </cell>
          <cell r="C141" t="str">
            <v xml:space="preserve">UN    </v>
          </cell>
          <cell r="D141">
            <v>0.41</v>
          </cell>
          <cell r="E141">
            <v>0.41</v>
          </cell>
          <cell r="F141" t="str">
            <v>INSUMOS</v>
          </cell>
          <cell r="G141">
            <v>0.41</v>
          </cell>
        </row>
        <row r="142">
          <cell r="A142">
            <v>65</v>
          </cell>
          <cell r="B142" t="str">
            <v>ADAPTADOR PVC SOLDAVEL CURTO COM BOLSA E ROSCA, 25 MM X 3/4", PARA AGUA FRIA</v>
          </cell>
          <cell r="C142" t="str">
            <v xml:space="preserve">UN    </v>
          </cell>
          <cell r="D142">
            <v>0.5</v>
          </cell>
          <cell r="E142">
            <v>0.5</v>
          </cell>
          <cell r="F142" t="str">
            <v>INSUMOS</v>
          </cell>
          <cell r="G142">
            <v>0.5</v>
          </cell>
        </row>
        <row r="143">
          <cell r="A143">
            <v>108</v>
          </cell>
          <cell r="B143" t="str">
            <v>ADAPTADOR PVC SOLDAVEL CURTO COM BOLSA E ROSCA, 32 MM X 1", PARA AGUA FRIA</v>
          </cell>
          <cell r="C143" t="str">
            <v xml:space="preserve">UN    </v>
          </cell>
          <cell r="D143">
            <v>1.04</v>
          </cell>
          <cell r="E143">
            <v>1.04</v>
          </cell>
          <cell r="F143" t="str">
            <v>INSUMOS</v>
          </cell>
          <cell r="G143">
            <v>1.04</v>
          </cell>
        </row>
        <row r="144">
          <cell r="A144">
            <v>110</v>
          </cell>
          <cell r="B144" t="str">
            <v>ADAPTADOR PVC SOLDAVEL CURTO COM BOLSA E ROSCA, 40 MM X 1 1/2", PARA AGUA FRIA</v>
          </cell>
          <cell r="C144" t="str">
            <v xml:space="preserve">UN    </v>
          </cell>
          <cell r="D144">
            <v>4.04</v>
          </cell>
          <cell r="E144">
            <v>4.04</v>
          </cell>
          <cell r="F144" t="str">
            <v>INSUMOS</v>
          </cell>
          <cell r="G144">
            <v>4.04</v>
          </cell>
        </row>
        <row r="145">
          <cell r="A145">
            <v>109</v>
          </cell>
          <cell r="B145" t="str">
            <v>ADAPTADOR PVC SOLDAVEL CURTO COM BOLSA E ROSCA, 40 MM X 1 1/4", PARA AGUA FRIA</v>
          </cell>
          <cell r="C145" t="str">
            <v xml:space="preserve">UN    </v>
          </cell>
          <cell r="D145">
            <v>1.99</v>
          </cell>
          <cell r="E145">
            <v>1.99</v>
          </cell>
          <cell r="F145" t="str">
            <v>INSUMOS</v>
          </cell>
          <cell r="G145">
            <v>1.99</v>
          </cell>
        </row>
        <row r="146">
          <cell r="A146">
            <v>111</v>
          </cell>
          <cell r="B146" t="str">
            <v>ADAPTADOR PVC SOLDAVEL CURTO COM BOLSA E ROSCA, 50 MM X 1 1/4", PARA AGUA FRIA</v>
          </cell>
          <cell r="C146" t="str">
            <v xml:space="preserve">UN    </v>
          </cell>
          <cell r="D146">
            <v>4.6500000000000004</v>
          </cell>
          <cell r="E146">
            <v>4.6500000000000004</v>
          </cell>
          <cell r="F146" t="str">
            <v>INSUMOS</v>
          </cell>
          <cell r="G146">
            <v>4.6500000000000004</v>
          </cell>
        </row>
        <row r="147">
          <cell r="A147">
            <v>112</v>
          </cell>
          <cell r="B147" t="str">
            <v>ADAPTADOR PVC SOLDAVEL CURTO COM BOLSA E ROSCA, 50 MM X1 1/2", PARA AGUA FRIA</v>
          </cell>
          <cell r="C147" t="str">
            <v xml:space="preserve">UN    </v>
          </cell>
          <cell r="D147">
            <v>2.5299999999999998</v>
          </cell>
          <cell r="E147">
            <v>2.5299999999999998</v>
          </cell>
          <cell r="F147" t="str">
            <v>INSUMOS</v>
          </cell>
          <cell r="G147">
            <v>2.5299999999999998</v>
          </cell>
        </row>
        <row r="148">
          <cell r="A148">
            <v>113</v>
          </cell>
          <cell r="B148" t="str">
            <v>ADAPTADOR PVC SOLDAVEL CURTO COM BOLSA E ROSCA, 60 MM X 2", PARA AGUA FRIA</v>
          </cell>
          <cell r="C148" t="str">
            <v xml:space="preserve">UN    </v>
          </cell>
          <cell r="D148">
            <v>6.88</v>
          </cell>
          <cell r="E148">
            <v>6.88</v>
          </cell>
          <cell r="F148" t="str">
            <v>INSUMOS</v>
          </cell>
          <cell r="G148">
            <v>6.88</v>
          </cell>
        </row>
        <row r="149">
          <cell r="A149">
            <v>104</v>
          </cell>
          <cell r="B149" t="str">
            <v>ADAPTADOR PVC SOLDAVEL CURTO COM BOLSA E ROSCA, 75 MM X 2 1/2", PARA AGUA FRIA</v>
          </cell>
          <cell r="C149" t="str">
            <v xml:space="preserve">UN    </v>
          </cell>
          <cell r="D149">
            <v>10</v>
          </cell>
          <cell r="E149">
            <v>10</v>
          </cell>
          <cell r="F149" t="str">
            <v>INSUMOS</v>
          </cell>
          <cell r="G149">
            <v>10</v>
          </cell>
        </row>
        <row r="150">
          <cell r="A150">
            <v>102</v>
          </cell>
          <cell r="B150" t="str">
            <v>ADAPTADOR PVC SOLDAVEL CURTO COM BOLSA E ROSCA, 85 MM X 3", PARA AGUA FRIA</v>
          </cell>
          <cell r="C150" t="str">
            <v xml:space="preserve">UN    </v>
          </cell>
          <cell r="D150">
            <v>16.420000000000002</v>
          </cell>
          <cell r="E150">
            <v>16.420000000000002</v>
          </cell>
          <cell r="F150" t="str">
            <v>INSUMOS</v>
          </cell>
          <cell r="G150">
            <v>16.420000000000002</v>
          </cell>
        </row>
        <row r="151">
          <cell r="A151">
            <v>95</v>
          </cell>
          <cell r="B151" t="str">
            <v>ADAPTADOR PVC SOLDAVEL, COM FLANGE E ANEL DE VEDACAO, 20 MM X 1/2", PARA CAIXA D'AGUA</v>
          </cell>
          <cell r="C151" t="str">
            <v xml:space="preserve">UN    </v>
          </cell>
          <cell r="D151">
            <v>5.56</v>
          </cell>
          <cell r="E151">
            <v>5.56</v>
          </cell>
          <cell r="F151" t="str">
            <v>INSUMOS</v>
          </cell>
          <cell r="G151">
            <v>5.56</v>
          </cell>
        </row>
        <row r="152">
          <cell r="A152">
            <v>96</v>
          </cell>
          <cell r="B152" t="str">
            <v>ADAPTADOR PVC SOLDAVEL, COM FLANGE E ANEL DE VEDACAO, 25 MM X 3/4", PARA CAIXA D'AGUA</v>
          </cell>
          <cell r="C152" t="str">
            <v xml:space="preserve">UN    </v>
          </cell>
          <cell r="D152">
            <v>6.39</v>
          </cell>
          <cell r="E152">
            <v>6.39</v>
          </cell>
          <cell r="F152" t="str">
            <v>INSUMOS</v>
          </cell>
          <cell r="G152">
            <v>6.39</v>
          </cell>
        </row>
        <row r="153">
          <cell r="A153">
            <v>97</v>
          </cell>
          <cell r="B153" t="str">
            <v>ADAPTADOR PVC SOLDAVEL, COM FLANGE E ANEL DE VEDACAO, 32 MM X 1", PARA CAIXA D'AGUA</v>
          </cell>
          <cell r="C153" t="str">
            <v xml:space="preserve">UN    </v>
          </cell>
          <cell r="D153">
            <v>8.3000000000000007</v>
          </cell>
          <cell r="E153">
            <v>8.3000000000000007</v>
          </cell>
          <cell r="F153" t="str">
            <v>INSUMOS</v>
          </cell>
          <cell r="G153">
            <v>8.3000000000000007</v>
          </cell>
        </row>
        <row r="154">
          <cell r="A154">
            <v>98</v>
          </cell>
          <cell r="B154" t="str">
            <v>ADAPTADOR PVC SOLDAVEL, COM FLANGE E ANEL DE VEDACAO, 40 MM X 1 1/4", PARA CAIXA D'AGUA</v>
          </cell>
          <cell r="C154" t="str">
            <v xml:space="preserve">UN    </v>
          </cell>
          <cell r="D154">
            <v>11.19</v>
          </cell>
          <cell r="E154">
            <v>11.19</v>
          </cell>
          <cell r="F154" t="str">
            <v>INSUMOS</v>
          </cell>
          <cell r="G154">
            <v>11.19</v>
          </cell>
        </row>
        <row r="155">
          <cell r="A155">
            <v>99</v>
          </cell>
          <cell r="B155" t="str">
            <v>ADAPTADOR PVC SOLDAVEL, COM FLANGE E ANEL DE VEDACAO, 50 MM X 1 1/2", PARA CAIXA D'AGUA</v>
          </cell>
          <cell r="C155" t="str">
            <v xml:space="preserve">UN    </v>
          </cell>
          <cell r="D155">
            <v>13.57</v>
          </cell>
          <cell r="E155">
            <v>13.57</v>
          </cell>
          <cell r="F155" t="str">
            <v>INSUMOS</v>
          </cell>
          <cell r="G155">
            <v>13.57</v>
          </cell>
        </row>
        <row r="156">
          <cell r="A156">
            <v>100</v>
          </cell>
          <cell r="B156" t="str">
            <v>ADAPTADOR PVC SOLDAVEL, COM FLANGES E ANEL DE VEDACAO, 60 MM X 2", PARA CAIXA D' AGUA</v>
          </cell>
          <cell r="C156" t="str">
            <v xml:space="preserve">UN    </v>
          </cell>
          <cell r="D156">
            <v>18.93</v>
          </cell>
          <cell r="E156">
            <v>18.93</v>
          </cell>
          <cell r="F156" t="str">
            <v>INSUMOS</v>
          </cell>
          <cell r="G156">
            <v>18.93</v>
          </cell>
        </row>
        <row r="157">
          <cell r="A157">
            <v>75</v>
          </cell>
          <cell r="B157" t="str">
            <v>ADAPTADOR PVC SOLDAVEL, COM FLANGES LIVRES, 110 MM X 4", PARA CAIXA D' AGUA</v>
          </cell>
          <cell r="C157" t="str">
            <v xml:space="preserve">UN    </v>
          </cell>
          <cell r="D157">
            <v>197.33</v>
          </cell>
          <cell r="E157">
            <v>197.33</v>
          </cell>
          <cell r="F157" t="str">
            <v>INSUMOS</v>
          </cell>
          <cell r="G157">
            <v>197.33</v>
          </cell>
        </row>
        <row r="158">
          <cell r="A158">
            <v>114</v>
          </cell>
          <cell r="B158" t="str">
            <v>ADAPTADOR PVC SOLDAVEL, COM FLANGES LIVRES, 25 MM X 3/4", PARA CAIXA D' AGUA</v>
          </cell>
          <cell r="C158" t="str">
            <v xml:space="preserve">UN    </v>
          </cell>
          <cell r="D158">
            <v>7.19</v>
          </cell>
          <cell r="E158">
            <v>7.19</v>
          </cell>
          <cell r="F158" t="str">
            <v>INSUMOS</v>
          </cell>
          <cell r="G158">
            <v>7.19</v>
          </cell>
        </row>
        <row r="159">
          <cell r="A159">
            <v>68</v>
          </cell>
          <cell r="B159" t="str">
            <v>ADAPTADOR PVC SOLDAVEL, COM FLANGES LIVRES, 32 MM X 1", PARA CAIXA D' AGUA</v>
          </cell>
          <cell r="C159" t="str">
            <v xml:space="preserve">UN    </v>
          </cell>
          <cell r="D159">
            <v>10.99</v>
          </cell>
          <cell r="E159">
            <v>10.99</v>
          </cell>
          <cell r="F159" t="str">
            <v>INSUMOS</v>
          </cell>
          <cell r="G159">
            <v>10.99</v>
          </cell>
        </row>
        <row r="160">
          <cell r="A160">
            <v>86</v>
          </cell>
          <cell r="B160" t="str">
            <v>ADAPTADOR PVC SOLDAVEL, COM FLANGES LIVRES, 40 MM X 1  1/4", PARA CAIXA D' AGUA</v>
          </cell>
          <cell r="C160" t="str">
            <v xml:space="preserve">UN    </v>
          </cell>
          <cell r="D160">
            <v>20.440000000000001</v>
          </cell>
          <cell r="E160">
            <v>20.440000000000001</v>
          </cell>
          <cell r="F160" t="str">
            <v>INSUMOS</v>
          </cell>
          <cell r="G160">
            <v>20.440000000000001</v>
          </cell>
        </row>
        <row r="161">
          <cell r="A161">
            <v>66</v>
          </cell>
          <cell r="B161" t="str">
            <v>ADAPTADOR PVC SOLDAVEL, COM FLANGES LIVRES, 50 MM X 1  1/2", PARA CAIXA D' AGUA</v>
          </cell>
          <cell r="C161" t="str">
            <v xml:space="preserve">UN    </v>
          </cell>
          <cell r="D161">
            <v>20.51</v>
          </cell>
          <cell r="E161">
            <v>20.51</v>
          </cell>
          <cell r="F161" t="str">
            <v>INSUMOS</v>
          </cell>
          <cell r="G161">
            <v>20.51</v>
          </cell>
        </row>
        <row r="162">
          <cell r="A162">
            <v>69</v>
          </cell>
          <cell r="B162" t="str">
            <v>ADAPTADOR PVC SOLDAVEL, COM FLANGES LIVRES, 60 MM X 2", PARA CAIXA D' AGUA</v>
          </cell>
          <cell r="C162" t="str">
            <v xml:space="preserve">UN    </v>
          </cell>
          <cell r="D162">
            <v>31.35</v>
          </cell>
          <cell r="E162">
            <v>31.35</v>
          </cell>
          <cell r="F162" t="str">
            <v>INSUMOS</v>
          </cell>
          <cell r="G162">
            <v>31.35</v>
          </cell>
        </row>
        <row r="163">
          <cell r="A163">
            <v>83</v>
          </cell>
          <cell r="B163" t="str">
            <v>ADAPTADOR PVC SOLDAVEL, COM FLANGES LIVRES, 75 MM X 2  1/2", PARA CAIXA D' AGUA</v>
          </cell>
          <cell r="C163" t="str">
            <v xml:space="preserve">UN    </v>
          </cell>
          <cell r="D163">
            <v>100.15</v>
          </cell>
          <cell r="E163">
            <v>100.15</v>
          </cell>
          <cell r="F163" t="str">
            <v>INSUMOS</v>
          </cell>
          <cell r="G163">
            <v>100.15</v>
          </cell>
        </row>
        <row r="164">
          <cell r="A164">
            <v>74</v>
          </cell>
          <cell r="B164" t="str">
            <v>ADAPTADOR PVC SOLDAVEL, COM FLANGES LIVRES, 85 MM X 3", PARA CAIXA D' AGUA</v>
          </cell>
          <cell r="C164" t="str">
            <v xml:space="preserve">UN    </v>
          </cell>
          <cell r="D164">
            <v>139.81</v>
          </cell>
          <cell r="E164">
            <v>139.81</v>
          </cell>
          <cell r="F164" t="str">
            <v>INSUMOS</v>
          </cell>
          <cell r="G164">
            <v>139.81</v>
          </cell>
        </row>
        <row r="165">
          <cell r="A165">
            <v>106</v>
          </cell>
          <cell r="B165" t="str">
            <v>ADAPTADOR PVC SOLDAVEL, LONGO, COM FLANGE LIVRE,  110 MM X 4", PARA CAIXA D' AGUA</v>
          </cell>
          <cell r="C165" t="str">
            <v xml:space="preserve">UN    </v>
          </cell>
          <cell r="D165">
            <v>212.4</v>
          </cell>
          <cell r="E165">
            <v>212.4</v>
          </cell>
          <cell r="F165" t="str">
            <v>INSUMOS</v>
          </cell>
          <cell r="G165">
            <v>212.4</v>
          </cell>
        </row>
        <row r="166">
          <cell r="A166">
            <v>87</v>
          </cell>
          <cell r="B166" t="str">
            <v>ADAPTADOR PVC SOLDAVEL, LONGO, COM FLANGE LIVRE,  25 MM X 3/4", PARA CAIXA D' AGUA</v>
          </cell>
          <cell r="C166" t="str">
            <v xml:space="preserve">UN    </v>
          </cell>
          <cell r="D166">
            <v>10.09</v>
          </cell>
          <cell r="E166">
            <v>10.09</v>
          </cell>
          <cell r="F166" t="str">
            <v>INSUMOS</v>
          </cell>
          <cell r="G166">
            <v>10.09</v>
          </cell>
        </row>
        <row r="167">
          <cell r="A167">
            <v>88</v>
          </cell>
          <cell r="B167" t="str">
            <v>ADAPTADOR PVC SOLDAVEL, LONGO, COM FLANGE LIVRE,  32 MM X 1", PARA CAIXA D' AGUA</v>
          </cell>
          <cell r="C167" t="str">
            <v xml:space="preserve">UN    </v>
          </cell>
          <cell r="D167">
            <v>11.26</v>
          </cell>
          <cell r="E167">
            <v>11.26</v>
          </cell>
          <cell r="F167" t="str">
            <v>INSUMOS</v>
          </cell>
          <cell r="G167">
            <v>11.26</v>
          </cell>
        </row>
        <row r="168">
          <cell r="A168">
            <v>89</v>
          </cell>
          <cell r="B168" t="str">
            <v>ADAPTADOR PVC SOLDAVEL, LONGO, COM FLANGE LIVRE,  40 MM X 1 1/4", PARA CAIXA D' AGUA</v>
          </cell>
          <cell r="C168" t="str">
            <v xml:space="preserve">UN    </v>
          </cell>
          <cell r="D168">
            <v>16.66</v>
          </cell>
          <cell r="E168">
            <v>16.66</v>
          </cell>
          <cell r="F168" t="str">
            <v>INSUMOS</v>
          </cell>
          <cell r="G168">
            <v>16.66</v>
          </cell>
        </row>
        <row r="169">
          <cell r="A169">
            <v>90</v>
          </cell>
          <cell r="B169" t="str">
            <v>ADAPTADOR PVC SOLDAVEL, LONGO, COM FLANGE LIVRE,  50 MM X 1 1/2", PARA CAIXA D' AGUA</v>
          </cell>
          <cell r="C169" t="str">
            <v xml:space="preserve">UN    </v>
          </cell>
          <cell r="D169">
            <v>19.079999999999998</v>
          </cell>
          <cell r="E169">
            <v>19.079999999999998</v>
          </cell>
          <cell r="F169" t="str">
            <v>INSUMOS</v>
          </cell>
          <cell r="G169">
            <v>19.079999999999998</v>
          </cell>
        </row>
        <row r="170">
          <cell r="A170">
            <v>81</v>
          </cell>
          <cell r="B170" t="str">
            <v>ADAPTADOR PVC SOLDAVEL, LONGO, COM FLANGE LIVRE,  60 MM X 2", PARA CAIXA D' AGUA</v>
          </cell>
          <cell r="C170" t="str">
            <v xml:space="preserve">UN    </v>
          </cell>
          <cell r="D170">
            <v>32.64</v>
          </cell>
          <cell r="E170">
            <v>32.64</v>
          </cell>
          <cell r="F170" t="str">
            <v>INSUMOS</v>
          </cell>
          <cell r="G170">
            <v>32.64</v>
          </cell>
        </row>
        <row r="171">
          <cell r="A171">
            <v>82</v>
          </cell>
          <cell r="B171" t="str">
            <v>ADAPTADOR PVC SOLDAVEL, LONGO, COM FLANGE LIVRE,  75 MM X 2 1/2", PARA CAIXA D' AGUA</v>
          </cell>
          <cell r="C171" t="str">
            <v xml:space="preserve">UN    </v>
          </cell>
          <cell r="D171">
            <v>126.73</v>
          </cell>
          <cell r="E171">
            <v>126.73</v>
          </cell>
          <cell r="F171" t="str">
            <v>INSUMOS</v>
          </cell>
          <cell r="G171">
            <v>126.73</v>
          </cell>
        </row>
        <row r="172">
          <cell r="A172">
            <v>105</v>
          </cell>
          <cell r="B172" t="str">
            <v>ADAPTADOR PVC SOLDAVEL, LONGO, COM FLANGE LIVRE,  85 MM X 3", PARA CAIXA D' AGUA</v>
          </cell>
          <cell r="C172" t="str">
            <v xml:space="preserve">UN    </v>
          </cell>
          <cell r="D172">
            <v>148.37</v>
          </cell>
          <cell r="E172">
            <v>148.37</v>
          </cell>
          <cell r="F172" t="str">
            <v>INSUMOS</v>
          </cell>
          <cell r="G172">
            <v>148.37</v>
          </cell>
        </row>
        <row r="173">
          <cell r="A173">
            <v>60</v>
          </cell>
          <cell r="B173" t="str">
            <v>ADAPTADOR PVC, COM REGISTRO, PARA PEAD, 20 MM X 3/4", PARA LIGACAO PREDIAL DE AGUA</v>
          </cell>
          <cell r="C173" t="str">
            <v xml:space="preserve">UN    </v>
          </cell>
          <cell r="D173">
            <v>4.93</v>
          </cell>
          <cell r="E173">
            <v>4.93</v>
          </cell>
          <cell r="F173" t="str">
            <v>INSUMOS</v>
          </cell>
          <cell r="G173">
            <v>4.93</v>
          </cell>
        </row>
        <row r="174">
          <cell r="A174">
            <v>72</v>
          </cell>
          <cell r="B174" t="str">
            <v>ADAPTADOR PVC, ROSCAVEL, COM FLANGES E ANEL DE VEDACAO, 1 1/2", PARA CAIXA D'AGUA</v>
          </cell>
          <cell r="C174" t="str">
            <v xml:space="preserve">UN    </v>
          </cell>
          <cell r="D174">
            <v>19.95</v>
          </cell>
          <cell r="E174">
            <v>19.95</v>
          </cell>
          <cell r="F174" t="str">
            <v>INSUMOS</v>
          </cell>
          <cell r="G174">
            <v>19.95</v>
          </cell>
        </row>
        <row r="175">
          <cell r="A175">
            <v>70</v>
          </cell>
          <cell r="B175" t="str">
            <v>ADAPTADOR PVC, ROSCAVEL, COM FLANGES E ANEL DE VEDACAO, 1 1/4", PARA CAIXA D' AGUA</v>
          </cell>
          <cell r="C175" t="str">
            <v xml:space="preserve">UN    </v>
          </cell>
          <cell r="D175">
            <v>16.690000000000001</v>
          </cell>
          <cell r="E175">
            <v>16.690000000000001</v>
          </cell>
          <cell r="F175" t="str">
            <v>INSUMOS</v>
          </cell>
          <cell r="G175">
            <v>16.690000000000001</v>
          </cell>
        </row>
        <row r="176">
          <cell r="A176">
            <v>85</v>
          </cell>
          <cell r="B176" t="str">
            <v>ADAPTADOR PVC, ROSCAVEL, COM FLANGES E ANEL DE VEDACAO, 2", PARA CAIXA D' AGUA</v>
          </cell>
          <cell r="C176" t="str">
            <v xml:space="preserve">UN    </v>
          </cell>
          <cell r="D176">
            <v>24.22</v>
          </cell>
          <cell r="E176">
            <v>24.22</v>
          </cell>
          <cell r="F176" t="str">
            <v>INSUMOS</v>
          </cell>
          <cell r="G176">
            <v>24.22</v>
          </cell>
        </row>
        <row r="177">
          <cell r="A177">
            <v>84</v>
          </cell>
          <cell r="B177" t="str">
            <v>ADAPTADOR PVC, ROSCAVEL, PARA VALVULA PIA OU LAVATORIO, 40 MM</v>
          </cell>
          <cell r="C177" t="str">
            <v xml:space="preserve">UN    </v>
          </cell>
          <cell r="D177">
            <v>0.28000000000000003</v>
          </cell>
          <cell r="E177">
            <v>0.28000000000000003</v>
          </cell>
          <cell r="F177" t="str">
            <v>INSUMOS</v>
          </cell>
          <cell r="G177">
            <v>0.28000000000000003</v>
          </cell>
        </row>
        <row r="178">
          <cell r="A178">
            <v>37997</v>
          </cell>
          <cell r="B178" t="str">
            <v>ADAPTADOR, CPVC, SOLDAVEL, 15 MM, PARA AGUA QUENTE</v>
          </cell>
          <cell r="C178" t="str">
            <v xml:space="preserve">UN    </v>
          </cell>
          <cell r="D178">
            <v>4.84</v>
          </cell>
          <cell r="E178">
            <v>4.84</v>
          </cell>
          <cell r="F178" t="str">
            <v>INSUMOS</v>
          </cell>
          <cell r="G178">
            <v>4.84</v>
          </cell>
        </row>
        <row r="179">
          <cell r="A179">
            <v>37998</v>
          </cell>
          <cell r="B179" t="str">
            <v>ADAPTADOR, CPVC, SOLDAVEL, 22 MM, PARA AGUA QUENTE</v>
          </cell>
          <cell r="C179" t="str">
            <v xml:space="preserve">UN    </v>
          </cell>
          <cell r="D179">
            <v>5.0199999999999996</v>
          </cell>
          <cell r="E179">
            <v>5.0199999999999996</v>
          </cell>
          <cell r="F179" t="str">
            <v>INSUMOS</v>
          </cell>
          <cell r="G179">
            <v>5.0199999999999996</v>
          </cell>
        </row>
        <row r="180">
          <cell r="A180">
            <v>10899</v>
          </cell>
          <cell r="B180" t="str">
            <v>ADAPTADOR, EM LATAO, ENGATE RAPIDO 2 1/2" X ROSCA INTERNA 5 FIOS 2 1/2",  PARA INSTALACAO PREDIAL DE COMBATE A INCENDIO</v>
          </cell>
          <cell r="C180" t="str">
            <v xml:space="preserve">UN    </v>
          </cell>
          <cell r="D180">
            <v>54.98</v>
          </cell>
          <cell r="E180">
            <v>54.98</v>
          </cell>
          <cell r="F180" t="str">
            <v>INSUMOS</v>
          </cell>
          <cell r="G180">
            <v>54.98</v>
          </cell>
        </row>
        <row r="181">
          <cell r="A181">
            <v>10900</v>
          </cell>
          <cell r="B181" t="str">
            <v>ADAPTADOR, EM LATAO, ENGATE RAPIDO1 1/2" X ROSCA INTERNA 5 FIOS 2 1/2",  PARA INSTALACAO PREDIAL DE COMBATE A INCENDIO</v>
          </cell>
          <cell r="C181" t="str">
            <v xml:space="preserve">UN    </v>
          </cell>
          <cell r="D181">
            <v>43.02</v>
          </cell>
          <cell r="E181">
            <v>43.02</v>
          </cell>
          <cell r="F181" t="str">
            <v>INSUMOS</v>
          </cell>
          <cell r="G181">
            <v>43.02</v>
          </cell>
        </row>
        <row r="182">
          <cell r="A182">
            <v>46</v>
          </cell>
          <cell r="B182" t="str">
            <v>ADAPTADOR, PVC PBA,  BOLSA/ROSCA, JE, DN 75 / DE  85 MM</v>
          </cell>
          <cell r="C182" t="str">
            <v xml:space="preserve">UN    </v>
          </cell>
          <cell r="D182">
            <v>34.96</v>
          </cell>
          <cell r="E182">
            <v>34.96</v>
          </cell>
          <cell r="F182" t="str">
            <v>INSUMOS</v>
          </cell>
          <cell r="G182">
            <v>34.96</v>
          </cell>
        </row>
        <row r="183">
          <cell r="A183">
            <v>51</v>
          </cell>
          <cell r="B183" t="str">
            <v>ADAPTADOR, PVC PBA, A BOLSA DEFOFO, JE, DN 100 / DE 110 MM</v>
          </cell>
          <cell r="C183" t="str">
            <v xml:space="preserve">UN    </v>
          </cell>
          <cell r="D183">
            <v>96.45</v>
          </cell>
          <cell r="E183">
            <v>96.45</v>
          </cell>
          <cell r="F183" t="str">
            <v>INSUMOS</v>
          </cell>
          <cell r="G183">
            <v>96.45</v>
          </cell>
        </row>
        <row r="184">
          <cell r="A184">
            <v>12863</v>
          </cell>
          <cell r="B184" t="str">
            <v>ADAPTADOR, PVC PBA, A BOLSA DEFOFO, JE, DN 50 / DE 60 MM</v>
          </cell>
          <cell r="C184" t="str">
            <v xml:space="preserve">UN    </v>
          </cell>
          <cell r="D184">
            <v>22.21</v>
          </cell>
          <cell r="E184">
            <v>22.21</v>
          </cell>
          <cell r="F184" t="str">
            <v>INSUMOS</v>
          </cell>
          <cell r="G184">
            <v>22.21</v>
          </cell>
        </row>
        <row r="185">
          <cell r="A185">
            <v>50</v>
          </cell>
          <cell r="B185" t="str">
            <v>ADAPTADOR, PVC PBA, A BOLSA DEFOFO, JE, DN 75 / DE  85 MM</v>
          </cell>
          <cell r="C185" t="str">
            <v xml:space="preserve">UN    </v>
          </cell>
          <cell r="D185">
            <v>50.36</v>
          </cell>
          <cell r="E185">
            <v>50.36</v>
          </cell>
          <cell r="F185" t="str">
            <v>INSUMOS</v>
          </cell>
          <cell r="G185">
            <v>50.36</v>
          </cell>
        </row>
        <row r="186">
          <cell r="A186">
            <v>47</v>
          </cell>
          <cell r="B186" t="str">
            <v>ADAPTADOR, PVC PBA, BOLSA/ROSCA, JE, DN 100 / DE 110 MM</v>
          </cell>
          <cell r="C186" t="str">
            <v xml:space="preserve">UN    </v>
          </cell>
          <cell r="D186">
            <v>59.78</v>
          </cell>
          <cell r="E186">
            <v>59.78</v>
          </cell>
          <cell r="F186" t="str">
            <v>INSUMOS</v>
          </cell>
          <cell r="G186">
            <v>59.78</v>
          </cell>
        </row>
        <row r="187">
          <cell r="A187">
            <v>48</v>
          </cell>
          <cell r="B187" t="str">
            <v>ADAPTADOR, PVC PBA, BOLSA/ROSCA, JE, DN 50 / DE 60 MM</v>
          </cell>
          <cell r="C187" t="str">
            <v xml:space="preserve">UN    </v>
          </cell>
          <cell r="D187">
            <v>15.59</v>
          </cell>
          <cell r="E187">
            <v>15.59</v>
          </cell>
          <cell r="F187" t="str">
            <v>INSUMOS</v>
          </cell>
          <cell r="G187">
            <v>15.59</v>
          </cell>
        </row>
        <row r="188">
          <cell r="A188">
            <v>52</v>
          </cell>
          <cell r="B188" t="str">
            <v>ADAPTADOR, PVC PBA, PONTA/ROSCA, JE, DN 50 / DE  60 MM</v>
          </cell>
          <cell r="C188" t="str">
            <v xml:space="preserve">UN    </v>
          </cell>
          <cell r="D188">
            <v>11.84</v>
          </cell>
          <cell r="E188">
            <v>11.84</v>
          </cell>
          <cell r="F188" t="str">
            <v>INSUMOS</v>
          </cell>
          <cell r="G188">
            <v>11.84</v>
          </cell>
        </row>
        <row r="189">
          <cell r="A189">
            <v>43</v>
          </cell>
          <cell r="B189" t="str">
            <v>ADAPTADOR, PVC PBA, PONTA/ROSCA, JE, DN 75 / DE  85 MM</v>
          </cell>
          <cell r="C189" t="str">
            <v xml:space="preserve">UN    </v>
          </cell>
          <cell r="D189">
            <v>39.979999999999997</v>
          </cell>
          <cell r="E189">
            <v>39.979999999999997</v>
          </cell>
          <cell r="F189" t="str">
            <v>INSUMOS</v>
          </cell>
          <cell r="G189">
            <v>39.979999999999997</v>
          </cell>
        </row>
        <row r="190">
          <cell r="A190">
            <v>4791</v>
          </cell>
          <cell r="B190" t="str">
            <v>ADESIVO ACRILICO/COLA DE CONTATO</v>
          </cell>
          <cell r="C190" t="str">
            <v xml:space="preserve">KG    </v>
          </cell>
          <cell r="D190">
            <v>14.58</v>
          </cell>
          <cell r="E190">
            <v>14.58</v>
          </cell>
          <cell r="F190" t="str">
            <v>INSUMOS</v>
          </cell>
          <cell r="G190">
            <v>14.58</v>
          </cell>
        </row>
        <row r="191">
          <cell r="A191">
            <v>157</v>
          </cell>
          <cell r="B191" t="str">
            <v>ADESIVO ESTRUTURAL A BASE DE RESINA EPOXI PARA INJECAO EM TRINCAS, BICOMPONENTE, BAIXA VISCOSIDADE</v>
          </cell>
          <cell r="C191" t="str">
            <v xml:space="preserve">KG    </v>
          </cell>
          <cell r="D191">
            <v>122.19</v>
          </cell>
          <cell r="E191">
            <v>122.19</v>
          </cell>
          <cell r="F191" t="str">
            <v>INSUMOS</v>
          </cell>
          <cell r="G191">
            <v>122.19</v>
          </cell>
        </row>
        <row r="192">
          <cell r="A192">
            <v>156</v>
          </cell>
          <cell r="B192" t="str">
            <v>ADESIVO ESTRUTURAL A BASE DE RESINA EPOXI, BICOMPONENTE, FLUIDO</v>
          </cell>
          <cell r="C192" t="str">
            <v xml:space="preserve">KG    </v>
          </cell>
          <cell r="D192">
            <v>43.5</v>
          </cell>
          <cell r="E192">
            <v>43.5</v>
          </cell>
          <cell r="F192" t="str">
            <v>INSUMOS</v>
          </cell>
          <cell r="G192">
            <v>43.5</v>
          </cell>
        </row>
        <row r="193">
          <cell r="A193">
            <v>131</v>
          </cell>
          <cell r="B193" t="str">
            <v>ADESIVO ESTRUTURAL A BASE DE RESINA EPOXI, BICOMPONENTE, PASTOSO (TIXOTROPICO)</v>
          </cell>
          <cell r="C193" t="str">
            <v xml:space="preserve">KG    </v>
          </cell>
          <cell r="D193">
            <v>37.200000000000003</v>
          </cell>
          <cell r="E193">
            <v>37.200000000000003</v>
          </cell>
          <cell r="F193" t="str">
            <v>INSUMOS</v>
          </cell>
          <cell r="G193">
            <v>37.200000000000003</v>
          </cell>
        </row>
        <row r="194">
          <cell r="A194">
            <v>39719</v>
          </cell>
          <cell r="B194" t="str">
            <v>ADESIVO LIQUIDO A BASE DE RESINAS PARA COLAGEM DE ESPUMA DE ISOLAMENTO TERMICO FLEXIVEL</v>
          </cell>
          <cell r="C194" t="str">
            <v xml:space="preserve">L     </v>
          </cell>
          <cell r="D194">
            <v>52.52</v>
          </cell>
          <cell r="E194">
            <v>52.52</v>
          </cell>
          <cell r="F194" t="str">
            <v>INSUMOS</v>
          </cell>
          <cell r="G194">
            <v>52.52</v>
          </cell>
        </row>
        <row r="195">
          <cell r="A195">
            <v>21114</v>
          </cell>
          <cell r="B195" t="str">
            <v>ADESIVO PARA TUBOS CPVC, *75* G</v>
          </cell>
          <cell r="C195" t="str">
            <v xml:space="preserve">UN    </v>
          </cell>
          <cell r="D195">
            <v>11.25</v>
          </cell>
          <cell r="E195">
            <v>11.25</v>
          </cell>
          <cell r="F195" t="str">
            <v>INSUMOS</v>
          </cell>
          <cell r="G195">
            <v>11.25</v>
          </cell>
        </row>
        <row r="196">
          <cell r="A196">
            <v>119</v>
          </cell>
          <cell r="B196" t="str">
            <v>ADESIVO PLASTICO PARA PVC, BISNAGA COM 75 GR</v>
          </cell>
          <cell r="C196" t="str">
            <v xml:space="preserve">UN    </v>
          </cell>
          <cell r="D196">
            <v>4.4400000000000004</v>
          </cell>
          <cell r="E196">
            <v>4.4400000000000004</v>
          </cell>
          <cell r="F196" t="str">
            <v>INSUMOS</v>
          </cell>
          <cell r="G196">
            <v>4.4400000000000004</v>
          </cell>
        </row>
        <row r="197">
          <cell r="A197">
            <v>20080</v>
          </cell>
          <cell r="B197" t="str">
            <v>ADESIVO PLASTICO PARA PVC, FRASCO COM 175 GR</v>
          </cell>
          <cell r="C197" t="str">
            <v xml:space="preserve">UN    </v>
          </cell>
          <cell r="D197">
            <v>12.73</v>
          </cell>
          <cell r="E197">
            <v>12.73</v>
          </cell>
          <cell r="F197" t="str">
            <v>INSUMOS</v>
          </cell>
          <cell r="G197">
            <v>12.73</v>
          </cell>
        </row>
        <row r="198">
          <cell r="A198">
            <v>122</v>
          </cell>
          <cell r="B198" t="str">
            <v>ADESIVO PLASTICO PARA PVC, FRASCO COM 850 GR</v>
          </cell>
          <cell r="C198" t="str">
            <v xml:space="preserve">UN    </v>
          </cell>
          <cell r="D198">
            <v>40.1</v>
          </cell>
          <cell r="E198">
            <v>40.1</v>
          </cell>
          <cell r="F198" t="str">
            <v>INSUMOS</v>
          </cell>
          <cell r="G198">
            <v>40.1</v>
          </cell>
        </row>
        <row r="199">
          <cell r="A199">
            <v>3410</v>
          </cell>
          <cell r="B199" t="str">
            <v>ADESIVO/COLA PARA EPS (ISOPOR) E OUTROS MATERIAIS</v>
          </cell>
          <cell r="C199" t="str">
            <v xml:space="preserve">KG    </v>
          </cell>
          <cell r="D199">
            <v>19.72</v>
          </cell>
          <cell r="E199">
            <v>19.72</v>
          </cell>
          <cell r="F199" t="str">
            <v>INSUMOS</v>
          </cell>
          <cell r="G199">
            <v>19.72</v>
          </cell>
        </row>
        <row r="200">
          <cell r="A200">
            <v>124</v>
          </cell>
          <cell r="B200" t="str">
            <v>ADITIVO ACELERADOR DE PEGA E ENDURECIMENTO PARA ARGAMASSAS E CONCRETOS, LIQUIDO E ISENTO DE CLORETOS</v>
          </cell>
          <cell r="C200" t="str">
            <v xml:space="preserve">L     </v>
          </cell>
          <cell r="D200">
            <v>14.35</v>
          </cell>
          <cell r="E200">
            <v>14.35</v>
          </cell>
          <cell r="F200" t="str">
            <v>INSUMOS</v>
          </cell>
          <cell r="G200">
            <v>14.35</v>
          </cell>
        </row>
        <row r="201">
          <cell r="A201">
            <v>7334</v>
          </cell>
          <cell r="B201" t="str">
            <v>ADITIVO ADESIVO LIQUIDO PARA ARGAMASSAS DE REVESTIMENTOS CIMENTICIOS</v>
          </cell>
          <cell r="C201" t="str">
            <v xml:space="preserve">L     </v>
          </cell>
          <cell r="D201">
            <v>11.05</v>
          </cell>
          <cell r="E201">
            <v>11.05</v>
          </cell>
          <cell r="F201" t="str">
            <v>INSUMOS</v>
          </cell>
          <cell r="G201">
            <v>11.05</v>
          </cell>
        </row>
        <row r="202">
          <cell r="A202">
            <v>123</v>
          </cell>
          <cell r="B202" t="str">
            <v>ADITIVO IMPERMEABILIZANTE DE PEGA NORMAL PARA ARGAMASSAS E CONCRETOS SEM ARMACAO, LIQUIDO E ISENTO DE CLORETOS</v>
          </cell>
          <cell r="C202" t="str">
            <v xml:space="preserve">L     </v>
          </cell>
          <cell r="D202">
            <v>5.87</v>
          </cell>
          <cell r="E202">
            <v>5.87</v>
          </cell>
          <cell r="F202" t="str">
            <v>INSUMOS</v>
          </cell>
          <cell r="G202">
            <v>5.87</v>
          </cell>
        </row>
        <row r="203">
          <cell r="A203">
            <v>127</v>
          </cell>
          <cell r="B203" t="str">
            <v>ADITIVO IMPERMEABILIZANTE DE PEGA ULTRARRAPIDA, LIQUIDO E ISENTO DE CLORETOS</v>
          </cell>
          <cell r="C203" t="str">
            <v xml:space="preserve">L     </v>
          </cell>
          <cell r="D203">
            <v>14.01</v>
          </cell>
          <cell r="E203">
            <v>14.01</v>
          </cell>
          <cell r="F203" t="str">
            <v>INSUMOS</v>
          </cell>
          <cell r="G203">
            <v>14.01</v>
          </cell>
        </row>
        <row r="204">
          <cell r="A204">
            <v>41373</v>
          </cell>
          <cell r="B204" t="str">
            <v>ADITIVO LIQUIDO IMPERMEABILIZANTE CRISTALIZANTE</v>
          </cell>
          <cell r="C204" t="str">
            <v xml:space="preserve">L     </v>
          </cell>
          <cell r="D204">
            <v>19.52</v>
          </cell>
          <cell r="E204">
            <v>19.52</v>
          </cell>
          <cell r="F204" t="str">
            <v>INSUMOS</v>
          </cell>
          <cell r="G204">
            <v>19.52</v>
          </cell>
        </row>
        <row r="205">
          <cell r="A205">
            <v>133</v>
          </cell>
          <cell r="B205" t="str">
            <v>ADITIVO LIQUIDO INCORPORADOR DE AR PARA CONCRETO E ARGAMASSA, LIQUIDO E ISENTO DE CLORETOS</v>
          </cell>
          <cell r="C205" t="str">
            <v xml:space="preserve">L     </v>
          </cell>
          <cell r="D205">
            <v>5.82</v>
          </cell>
          <cell r="E205">
            <v>5.82</v>
          </cell>
          <cell r="F205" t="str">
            <v>INSUMOS</v>
          </cell>
          <cell r="G205">
            <v>5.82</v>
          </cell>
        </row>
        <row r="206">
          <cell r="A206">
            <v>43617</v>
          </cell>
          <cell r="B206" t="str">
            <v>ADITIVO PLASTIFICANTE E ESTABILIZADOR PARA ARGAMASSAS DE ASSENTAMENTO E REBOCO, LIQUIDO E ISENTO DE CLORETOS</v>
          </cell>
          <cell r="C206" t="str">
            <v xml:space="preserve">L     </v>
          </cell>
          <cell r="D206">
            <v>6.5</v>
          </cell>
          <cell r="E206">
            <v>6.5</v>
          </cell>
          <cell r="F206" t="str">
            <v>INSUMOS</v>
          </cell>
          <cell r="G206">
            <v>6.5</v>
          </cell>
        </row>
        <row r="207">
          <cell r="A207">
            <v>132</v>
          </cell>
          <cell r="B207" t="str">
            <v>ADITIVO PLASTIFICANTE RETARDADOR DE PEGA E REDUTOR DE AGUA PARA CONCRETO, LIQUIDO E ISENTO DE CLORETOS</v>
          </cell>
          <cell r="C207" t="str">
            <v xml:space="preserve">L     </v>
          </cell>
          <cell r="D207">
            <v>6.03</v>
          </cell>
          <cell r="E207">
            <v>6.03</v>
          </cell>
          <cell r="F207" t="str">
            <v>INSUMOS</v>
          </cell>
          <cell r="G207">
            <v>6.03</v>
          </cell>
        </row>
        <row r="208">
          <cell r="A208">
            <v>43618</v>
          </cell>
          <cell r="B208" t="str">
            <v>ADITIVO SUPERPLASTIFICANTE DE PEGA NORMAL PARA CONCRETO, LIQUIDO E ISENTO DE CLORETOS</v>
          </cell>
          <cell r="C208" t="str">
            <v xml:space="preserve">KG    </v>
          </cell>
          <cell r="D208">
            <v>15.19</v>
          </cell>
          <cell r="E208">
            <v>15.19</v>
          </cell>
          <cell r="F208" t="str">
            <v>INSUMOS</v>
          </cell>
          <cell r="G208">
            <v>15.19</v>
          </cell>
        </row>
        <row r="209">
          <cell r="A209">
            <v>37476</v>
          </cell>
          <cell r="B209" t="str">
            <v>ADUELA/GALERIA DE CONCRETO ARMADO, SECAO RETANGULAR 1.50 X 1.50 M (L X A), C = 1.00 M, E = 20 CM</v>
          </cell>
          <cell r="C209" t="str">
            <v xml:space="preserve">UN    </v>
          </cell>
          <cell r="D209">
            <v>1405.07</v>
          </cell>
          <cell r="E209">
            <v>1405.07</v>
          </cell>
          <cell r="F209" t="str">
            <v>INSUMOS</v>
          </cell>
          <cell r="G209">
            <v>1405.07</v>
          </cell>
        </row>
        <row r="210">
          <cell r="A210">
            <v>37478</v>
          </cell>
          <cell r="B210" t="str">
            <v>ADUELA/GALERIA DE CONCRETO ARMADO, SECAO RETANGULAR 2.00 X 2.00 M (L X A), C = 1.00 M, E = 20 CM</v>
          </cell>
          <cell r="C210" t="str">
            <v xml:space="preserve">UN    </v>
          </cell>
          <cell r="D210">
            <v>1987.8</v>
          </cell>
          <cell r="E210">
            <v>1987.8</v>
          </cell>
          <cell r="F210" t="str">
            <v>INSUMOS</v>
          </cell>
          <cell r="G210">
            <v>1987.8</v>
          </cell>
        </row>
        <row r="211">
          <cell r="A211">
            <v>37477</v>
          </cell>
          <cell r="B211" t="str">
            <v>ADUELA/GALERIA DE CONCRETO ARMADO, SECAO RETANGULAR 2.50 X 2.50 M (L X A), C = 1.00 M, E = 20 CM</v>
          </cell>
          <cell r="C211" t="str">
            <v xml:space="preserve">UN    </v>
          </cell>
          <cell r="D211">
            <v>2432.37</v>
          </cell>
          <cell r="E211">
            <v>2432.37</v>
          </cell>
          <cell r="F211" t="str">
            <v>INSUMOS</v>
          </cell>
          <cell r="G211">
            <v>2432.37</v>
          </cell>
        </row>
        <row r="212">
          <cell r="A212">
            <v>37479</v>
          </cell>
          <cell r="B212" t="str">
            <v>ADUELA/GALERIA DE CONCRETO ARMADO, SECAO RETANGULAR 3.00 X 3.00 M (L X A), C = 1.00 M, E = 20 CM</v>
          </cell>
          <cell r="C212" t="str">
            <v xml:space="preserve">UN    </v>
          </cell>
          <cell r="D212">
            <v>3041.4</v>
          </cell>
          <cell r="E212">
            <v>3041.4</v>
          </cell>
          <cell r="F212" t="str">
            <v>INSUMOS</v>
          </cell>
          <cell r="G212">
            <v>3041.4</v>
          </cell>
        </row>
        <row r="213">
          <cell r="A213">
            <v>4319</v>
          </cell>
          <cell r="B213" t="str">
            <v>AFASTADOR PARA TELHA DE FIBROCIMENTO CANALETE 90 OU KALHETAO</v>
          </cell>
          <cell r="C213" t="str">
            <v xml:space="preserve">UN    </v>
          </cell>
          <cell r="D213">
            <v>1.26</v>
          </cell>
          <cell r="E213">
            <v>1.26</v>
          </cell>
          <cell r="F213" t="str">
            <v>INSUMOS</v>
          </cell>
          <cell r="G213">
            <v>1.26</v>
          </cell>
        </row>
        <row r="214">
          <cell r="A214">
            <v>42409</v>
          </cell>
          <cell r="B214" t="str">
            <v>AGENTE DE CURA, PROTETOR DA EVAPORACAO DA AGUA DE HIDRATACAO DO CONCRETO</v>
          </cell>
          <cell r="C214" t="str">
            <v xml:space="preserve">KG    </v>
          </cell>
          <cell r="D214">
            <v>9.56</v>
          </cell>
          <cell r="E214">
            <v>9.56</v>
          </cell>
          <cell r="F214" t="str">
            <v>INSUMOS</v>
          </cell>
          <cell r="G214">
            <v>9.56</v>
          </cell>
        </row>
        <row r="215">
          <cell r="A215">
            <v>40553</v>
          </cell>
          <cell r="B215" t="str">
            <v>AGREGADO RECICLADO, TIPO RACHAO RECICLADO CINZA, CLASSE A</v>
          </cell>
          <cell r="C215" t="str">
            <v xml:space="preserve">M3    </v>
          </cell>
          <cell r="D215">
            <v>35</v>
          </cell>
          <cell r="E215">
            <v>35</v>
          </cell>
          <cell r="F215" t="str">
            <v>INSUMOS</v>
          </cell>
          <cell r="G215">
            <v>35</v>
          </cell>
        </row>
        <row r="216">
          <cell r="A216">
            <v>13003</v>
          </cell>
          <cell r="B216" t="str">
            <v>AGUA SANITARIA</v>
          </cell>
          <cell r="C216" t="str">
            <v xml:space="preserve">L     </v>
          </cell>
          <cell r="D216">
            <v>2.1800000000000002</v>
          </cell>
          <cell r="E216">
            <v>2.1800000000000002</v>
          </cell>
          <cell r="F216" t="str">
            <v>INSUMOS</v>
          </cell>
          <cell r="G216">
            <v>2.1800000000000002</v>
          </cell>
        </row>
        <row r="217">
          <cell r="A217">
            <v>6114</v>
          </cell>
          <cell r="B217" t="str">
            <v>AJUDANTE DE ARMADOR</v>
          </cell>
          <cell r="C217" t="str">
            <v xml:space="preserve">H     </v>
          </cell>
          <cell r="D217">
            <v>10.7</v>
          </cell>
          <cell r="E217">
            <v>12.39</v>
          </cell>
          <cell r="F217" t="str">
            <v>INSUMOS</v>
          </cell>
          <cell r="G217">
            <v>12.39</v>
          </cell>
        </row>
        <row r="218">
          <cell r="A218">
            <v>40912</v>
          </cell>
          <cell r="B218" t="str">
            <v>AJUDANTE DE ARMADOR (MENSALISTA)</v>
          </cell>
          <cell r="C218" t="str">
            <v xml:space="preserve">MES   </v>
          </cell>
          <cell r="D218">
            <v>1872.63</v>
          </cell>
          <cell r="E218">
            <v>2168.3200000000002</v>
          </cell>
          <cell r="F218" t="str">
            <v>INSUMOS</v>
          </cell>
          <cell r="G218">
            <v>2168.3200000000002</v>
          </cell>
        </row>
        <row r="219">
          <cell r="A219">
            <v>247</v>
          </cell>
          <cell r="B219" t="str">
            <v>AJUDANTE DE ELETRICISTA</v>
          </cell>
          <cell r="C219" t="str">
            <v xml:space="preserve">H     </v>
          </cell>
          <cell r="D219">
            <v>10.8</v>
          </cell>
          <cell r="E219">
            <v>12.5</v>
          </cell>
          <cell r="F219" t="str">
            <v>INSUMOS</v>
          </cell>
          <cell r="G219">
            <v>12.5</v>
          </cell>
        </row>
        <row r="220">
          <cell r="A220">
            <v>40919</v>
          </cell>
          <cell r="B220" t="str">
            <v>AJUDANTE DE ELETRICISTA (MENSALISTA)</v>
          </cell>
          <cell r="C220" t="str">
            <v xml:space="preserve">MES   </v>
          </cell>
          <cell r="D220">
            <v>1888.39</v>
          </cell>
          <cell r="E220">
            <v>2186.58</v>
          </cell>
          <cell r="F220" t="str">
            <v>INSUMOS</v>
          </cell>
          <cell r="G220">
            <v>2186.58</v>
          </cell>
        </row>
        <row r="221">
          <cell r="A221">
            <v>25958</v>
          </cell>
          <cell r="B221" t="str">
            <v>AJUDANTE DE ESTRUTURAS METALICAS</v>
          </cell>
          <cell r="C221" t="str">
            <v xml:space="preserve">H     </v>
          </cell>
          <cell r="D221">
            <v>11.89</v>
          </cell>
          <cell r="E221">
            <v>13.76</v>
          </cell>
          <cell r="F221" t="str">
            <v>INSUMOS</v>
          </cell>
          <cell r="G221">
            <v>13.76</v>
          </cell>
        </row>
        <row r="222">
          <cell r="A222">
            <v>40984</v>
          </cell>
          <cell r="B222" t="str">
            <v>AJUDANTE DE ESTRUTURAS METALICAS (MENSALISTA)</v>
          </cell>
          <cell r="C222" t="str">
            <v xml:space="preserve">MES   </v>
          </cell>
          <cell r="D222">
            <v>2078.75</v>
          </cell>
          <cell r="E222">
            <v>2406.9899999999998</v>
          </cell>
          <cell r="F222" t="str">
            <v>INSUMOS</v>
          </cell>
          <cell r="G222">
            <v>2406.9899999999998</v>
          </cell>
        </row>
        <row r="223">
          <cell r="A223">
            <v>248</v>
          </cell>
          <cell r="B223" t="str">
            <v>AJUDANTE DE OPERACAO EM GERAL</v>
          </cell>
          <cell r="C223" t="str">
            <v xml:space="preserve">H     </v>
          </cell>
          <cell r="D223">
            <v>11.07</v>
          </cell>
          <cell r="E223">
            <v>12.82</v>
          </cell>
          <cell r="F223" t="str">
            <v>INSUMOS</v>
          </cell>
          <cell r="G223">
            <v>12.82</v>
          </cell>
        </row>
        <row r="224">
          <cell r="A224">
            <v>41086</v>
          </cell>
          <cell r="B224" t="str">
            <v>AJUDANTE DE OPERACAO EM GERAL (MENSALISTA)</v>
          </cell>
          <cell r="C224" t="str">
            <v xml:space="preserve">MES   </v>
          </cell>
          <cell r="D224">
            <v>1937.72</v>
          </cell>
          <cell r="E224">
            <v>2243.69</v>
          </cell>
          <cell r="F224" t="str">
            <v>INSUMOS</v>
          </cell>
          <cell r="G224">
            <v>2243.69</v>
          </cell>
        </row>
        <row r="225">
          <cell r="A225">
            <v>34466</v>
          </cell>
          <cell r="B225" t="str">
            <v>AJUDANTE DE PINTOR</v>
          </cell>
          <cell r="C225" t="str">
            <v xml:space="preserve">H     </v>
          </cell>
          <cell r="D225">
            <v>11.07</v>
          </cell>
          <cell r="E225">
            <v>12.82</v>
          </cell>
          <cell r="F225" t="str">
            <v>INSUMOS</v>
          </cell>
          <cell r="G225">
            <v>12.82</v>
          </cell>
        </row>
        <row r="226">
          <cell r="A226">
            <v>41083</v>
          </cell>
          <cell r="B226" t="str">
            <v>AJUDANTE DE PINTOR (MENSALISTA)</v>
          </cell>
          <cell r="C226" t="str">
            <v xml:space="preserve">MES   </v>
          </cell>
          <cell r="D226">
            <v>1937.72</v>
          </cell>
          <cell r="E226">
            <v>2243.69</v>
          </cell>
          <cell r="F226" t="str">
            <v>INSUMOS</v>
          </cell>
          <cell r="G226">
            <v>2243.69</v>
          </cell>
        </row>
        <row r="227">
          <cell r="A227">
            <v>252</v>
          </cell>
          <cell r="B227" t="str">
            <v>AJUDANTE DE SERRALHEIRO</v>
          </cell>
          <cell r="C227" t="str">
            <v xml:space="preserve">H     </v>
          </cell>
          <cell r="D227">
            <v>11.48</v>
          </cell>
          <cell r="E227">
            <v>13.29</v>
          </cell>
          <cell r="F227" t="str">
            <v>INSUMOS</v>
          </cell>
          <cell r="G227">
            <v>13.29</v>
          </cell>
        </row>
        <row r="228">
          <cell r="A228">
            <v>40909</v>
          </cell>
          <cell r="B228" t="str">
            <v>AJUDANTE DE SERRALHEIRO (MENSALISTA)</v>
          </cell>
          <cell r="C228" t="str">
            <v xml:space="preserve">MES   </v>
          </cell>
          <cell r="D228">
            <v>2008.57</v>
          </cell>
          <cell r="E228">
            <v>2325.73</v>
          </cell>
          <cell r="F228" t="str">
            <v>INSUMOS</v>
          </cell>
          <cell r="G228">
            <v>2325.73</v>
          </cell>
        </row>
        <row r="229">
          <cell r="A229">
            <v>242</v>
          </cell>
          <cell r="B229" t="str">
            <v>AJUDANTE ESPECIALIZADO</v>
          </cell>
          <cell r="C229" t="str">
            <v xml:space="preserve">H     </v>
          </cell>
          <cell r="D229">
            <v>11.82</v>
          </cell>
          <cell r="E229">
            <v>13.68</v>
          </cell>
          <cell r="F229" t="str">
            <v>INSUMOS</v>
          </cell>
          <cell r="G229">
            <v>13.68</v>
          </cell>
        </row>
        <row r="230">
          <cell r="A230">
            <v>41085</v>
          </cell>
          <cell r="B230" t="str">
            <v>AJUDANTE ESPECIALIZADO (MENSALISTA)</v>
          </cell>
          <cell r="C230" t="str">
            <v xml:space="preserve">MES   </v>
          </cell>
          <cell r="D230">
            <v>2066.06</v>
          </cell>
          <cell r="E230">
            <v>2392.3000000000002</v>
          </cell>
          <cell r="F230" t="str">
            <v>INSUMOS</v>
          </cell>
          <cell r="G230">
            <v>2392.3000000000002</v>
          </cell>
        </row>
        <row r="231">
          <cell r="A231">
            <v>427</v>
          </cell>
          <cell r="B231" t="str">
            <v>ALCA PREFORMADA DE CONTRA POSTE, EM ACO GALVANIZADO, PARA CABO 3/16", COMPRIMENTO *860* MM</v>
          </cell>
          <cell r="C231" t="str">
            <v xml:space="preserve">UN    </v>
          </cell>
          <cell r="D231">
            <v>4.8899999999999997</v>
          </cell>
          <cell r="E231">
            <v>4.8899999999999997</v>
          </cell>
          <cell r="F231" t="str">
            <v>INSUMOS</v>
          </cell>
          <cell r="G231">
            <v>4.8899999999999997</v>
          </cell>
        </row>
        <row r="232">
          <cell r="A232">
            <v>417</v>
          </cell>
          <cell r="B232" t="str">
            <v>ALCA PREFORMADA DE DISTRIBUICAO, EM ACO GALVANIZADO, PARA CABO DE ALUMINIO DIAMETRO 16 A 25 MM</v>
          </cell>
          <cell r="C232" t="str">
            <v xml:space="preserve">UN    </v>
          </cell>
          <cell r="D232">
            <v>2.2999999999999998</v>
          </cell>
          <cell r="E232">
            <v>2.2999999999999998</v>
          </cell>
          <cell r="F232" t="str">
            <v>INSUMOS</v>
          </cell>
          <cell r="G232">
            <v>2.2999999999999998</v>
          </cell>
        </row>
        <row r="233">
          <cell r="A233">
            <v>11273</v>
          </cell>
          <cell r="B233" t="str">
            <v>ALCA PREFORMADA DE DISTRIBUICAO, EM ACO GALVANIZADO, PARA CONDUTORES DE ALUMINIO AWG 1/0 (CAA 6/1 OU CA 7 FIOS)</v>
          </cell>
          <cell r="C233" t="str">
            <v xml:space="preserve">UN    </v>
          </cell>
          <cell r="D233">
            <v>7.15</v>
          </cell>
          <cell r="E233">
            <v>7.15</v>
          </cell>
          <cell r="F233" t="str">
            <v>INSUMOS</v>
          </cell>
          <cell r="G233">
            <v>7.15</v>
          </cell>
        </row>
        <row r="234">
          <cell r="A234">
            <v>11272</v>
          </cell>
          <cell r="B234" t="str">
            <v>ALCA PREFORMADA DE DISTRIBUICAO, EM ACO GALVANIZADO, PARA CONDUTORES DE ALUMINIO AWG 2 (CAA 6/1 OU CA 7 FIOS)</v>
          </cell>
          <cell r="C234" t="str">
            <v xml:space="preserve">UN    </v>
          </cell>
          <cell r="D234">
            <v>4.3099999999999996</v>
          </cell>
          <cell r="E234">
            <v>4.3099999999999996</v>
          </cell>
          <cell r="F234" t="str">
            <v>INSUMOS</v>
          </cell>
          <cell r="G234">
            <v>4.3099999999999996</v>
          </cell>
        </row>
        <row r="235">
          <cell r="A235">
            <v>11275</v>
          </cell>
          <cell r="B235" t="str">
            <v>ALCA PREFORMADA DE SERVICO, EM ACO GALVANIZADO, PARA CONDUTORES DE ALUMINIO AWG 4 (CAA 6/1)</v>
          </cell>
          <cell r="C235" t="str">
            <v xml:space="preserve">UN    </v>
          </cell>
          <cell r="D235">
            <v>1.73</v>
          </cell>
          <cell r="E235">
            <v>1.73</v>
          </cell>
          <cell r="F235" t="str">
            <v>INSUMOS</v>
          </cell>
          <cell r="G235">
            <v>1.73</v>
          </cell>
        </row>
        <row r="236">
          <cell r="A236">
            <v>11274</v>
          </cell>
          <cell r="B236" t="str">
            <v>ALCA PREFORMADA DE SERVICO, EM ACO GALVANIZADO, PARA CONDUTORES DE ALUMINIO AWG 6 (CAA 6/1)</v>
          </cell>
          <cell r="C236" t="str">
            <v xml:space="preserve">UN    </v>
          </cell>
          <cell r="D236">
            <v>1.32</v>
          </cell>
          <cell r="E236">
            <v>1.32</v>
          </cell>
          <cell r="F236" t="str">
            <v>INSUMOS</v>
          </cell>
          <cell r="G236">
            <v>1.32</v>
          </cell>
        </row>
        <row r="237">
          <cell r="A237">
            <v>38470</v>
          </cell>
          <cell r="B237" t="str">
            <v>ALICATE DE CORTE DIAGONAL 6 " COM ISOLAMENTO</v>
          </cell>
          <cell r="C237" t="str">
            <v xml:space="preserve">UN    </v>
          </cell>
          <cell r="D237">
            <v>34.5</v>
          </cell>
          <cell r="E237">
            <v>34.5</v>
          </cell>
          <cell r="F237" t="str">
            <v>INSUMOS</v>
          </cell>
          <cell r="G237">
            <v>34.5</v>
          </cell>
        </row>
        <row r="238">
          <cell r="A238">
            <v>38547</v>
          </cell>
          <cell r="B238" t="str">
            <v>ALICATE DE CRIMPAR RJ11, RJ12 E RJ45</v>
          </cell>
          <cell r="C238" t="str">
            <v xml:space="preserve">UN    </v>
          </cell>
          <cell r="D238">
            <v>94.14</v>
          </cell>
          <cell r="E238">
            <v>94.14</v>
          </cell>
          <cell r="F238" t="str">
            <v>INSUMOS</v>
          </cell>
          <cell r="G238">
            <v>94.14</v>
          </cell>
        </row>
        <row r="239">
          <cell r="A239">
            <v>38469</v>
          </cell>
          <cell r="B239" t="str">
            <v>ALICATE DE PRESSAO PARA SOLDA DE CHAPA 18 "</v>
          </cell>
          <cell r="C239" t="str">
            <v xml:space="preserve">UN    </v>
          </cell>
          <cell r="D239">
            <v>101.23</v>
          </cell>
          <cell r="E239">
            <v>101.23</v>
          </cell>
          <cell r="F239" t="str">
            <v>INSUMOS</v>
          </cell>
          <cell r="G239">
            <v>101.23</v>
          </cell>
        </row>
        <row r="240">
          <cell r="A240">
            <v>38467</v>
          </cell>
          <cell r="B240" t="str">
            <v>ALICATE DE PRESSAO 11 " PARA SOLDA, TIPO C</v>
          </cell>
          <cell r="C240" t="str">
            <v xml:space="preserve">UN    </v>
          </cell>
          <cell r="D240">
            <v>56.96</v>
          </cell>
          <cell r="E240">
            <v>56.96</v>
          </cell>
          <cell r="F240" t="str">
            <v>INSUMOS</v>
          </cell>
          <cell r="G240">
            <v>56.96</v>
          </cell>
        </row>
        <row r="241">
          <cell r="A241">
            <v>38468</v>
          </cell>
          <cell r="B241" t="str">
            <v>ALICATE DE PRESSAO 11 " PARA SOLDA, TIPO U</v>
          </cell>
          <cell r="C241" t="str">
            <v xml:space="preserve">UN    </v>
          </cell>
          <cell r="D241">
            <v>62.68</v>
          </cell>
          <cell r="E241">
            <v>62.68</v>
          </cell>
          <cell r="F241" t="str">
            <v>INSUMOS</v>
          </cell>
          <cell r="G241">
            <v>62.68</v>
          </cell>
        </row>
        <row r="242">
          <cell r="A242">
            <v>38471</v>
          </cell>
          <cell r="B242" t="str">
            <v>ALICATE PARA ANEIS DE PISTAO, CAPACIDADE 50 A 100 MM</v>
          </cell>
          <cell r="C242" t="str">
            <v xml:space="preserve">UN    </v>
          </cell>
          <cell r="D242">
            <v>81.39</v>
          </cell>
          <cell r="E242">
            <v>81.39</v>
          </cell>
          <cell r="F242" t="str">
            <v>INSUMOS</v>
          </cell>
          <cell r="G242">
            <v>81.39</v>
          </cell>
        </row>
        <row r="243">
          <cell r="A243">
            <v>37370</v>
          </cell>
          <cell r="B243" t="str">
            <v>ALIMENTACAO - HORISTA (COLETADO CAIXA)</v>
          </cell>
          <cell r="C243" t="str">
            <v xml:space="preserve">H     </v>
          </cell>
          <cell r="D243">
            <v>2.19</v>
          </cell>
          <cell r="E243">
            <v>2.19</v>
          </cell>
          <cell r="F243" t="str">
            <v>INSUMOS</v>
          </cell>
          <cell r="G243">
            <v>2.19</v>
          </cell>
        </row>
        <row r="244">
          <cell r="A244">
            <v>40862</v>
          </cell>
          <cell r="B244" t="str">
            <v>ALIMENTACAO - MENSALISTA (COLETADO CAIXA)</v>
          </cell>
          <cell r="C244" t="str">
            <v xml:space="preserve">MES   </v>
          </cell>
          <cell r="D244">
            <v>413.53</v>
          </cell>
          <cell r="E244">
            <v>413.53</v>
          </cell>
          <cell r="F244" t="str">
            <v>INSUMOS</v>
          </cell>
          <cell r="G244">
            <v>413.53</v>
          </cell>
        </row>
        <row r="245">
          <cell r="A245">
            <v>10658</v>
          </cell>
          <cell r="B245" t="str">
            <v>ALISADORA DE CONCRETO COM MOTOR A GASOLINA DE 5,5 HP, PESO COM MOTOR DE 78 KG, 4 PAS</v>
          </cell>
          <cell r="C245" t="str">
            <v xml:space="preserve">UN    </v>
          </cell>
          <cell r="D245">
            <v>7075</v>
          </cell>
          <cell r="E245">
            <v>7075</v>
          </cell>
          <cell r="F245" t="str">
            <v>INSUMOS</v>
          </cell>
          <cell r="G245">
            <v>7075</v>
          </cell>
        </row>
        <row r="246">
          <cell r="A246">
            <v>253</v>
          </cell>
          <cell r="B246" t="str">
            <v>ALMOXARIFE</v>
          </cell>
          <cell r="C246" t="str">
            <v xml:space="preserve">H     </v>
          </cell>
          <cell r="D246">
            <v>15.36</v>
          </cell>
          <cell r="E246">
            <v>17.78</v>
          </cell>
          <cell r="F246" t="str">
            <v>INSUMOS</v>
          </cell>
          <cell r="G246">
            <v>17.78</v>
          </cell>
        </row>
        <row r="247">
          <cell r="A247">
            <v>40809</v>
          </cell>
          <cell r="B247" t="str">
            <v>ALMOXARIFE (MENSALISTA)</v>
          </cell>
          <cell r="C247" t="str">
            <v xml:space="preserve">MES   </v>
          </cell>
          <cell r="D247">
            <v>2684.49</v>
          </cell>
          <cell r="E247">
            <v>3108.37</v>
          </cell>
          <cell r="F247" t="str">
            <v>INSUMOS</v>
          </cell>
          <cell r="G247">
            <v>3108.37</v>
          </cell>
        </row>
        <row r="248">
          <cell r="A248">
            <v>42428</v>
          </cell>
          <cell r="B248" t="str">
            <v>ALONGADOR COM TRES ALTURAS, EM TUBO DE ACO CARBONO, PINTURA NO PROCESSO ELETROSTATICO - EQUIPAMENTO DE GINASTICA PARA ACADEMIA AO AR LIVRE / ACADEMIA DA TERCEIRA IDADE - ATI</v>
          </cell>
          <cell r="C248" t="str">
            <v xml:space="preserve">UN    </v>
          </cell>
          <cell r="D248">
            <v>1290</v>
          </cell>
          <cell r="E248">
            <v>1290</v>
          </cell>
          <cell r="F248" t="str">
            <v>INSUMOS</v>
          </cell>
          <cell r="G248">
            <v>1290</v>
          </cell>
        </row>
        <row r="249">
          <cell r="A249">
            <v>583</v>
          </cell>
          <cell r="B249" t="str">
            <v>ALUMINIO ANODIZADO</v>
          </cell>
          <cell r="C249" t="str">
            <v xml:space="preserve">KG    </v>
          </cell>
          <cell r="D249">
            <v>28.66</v>
          </cell>
          <cell r="E249">
            <v>28.66</v>
          </cell>
          <cell r="F249" t="str">
            <v>INSUMOS</v>
          </cell>
          <cell r="G249">
            <v>28.66</v>
          </cell>
        </row>
        <row r="250">
          <cell r="A250">
            <v>299</v>
          </cell>
          <cell r="B250" t="str">
            <v>ANEL BORRACHA DN 100 MM, PARA TUBO SERIE REFORCADA ESGOTO PREDIAL</v>
          </cell>
          <cell r="C250" t="str">
            <v xml:space="preserve">UN    </v>
          </cell>
          <cell r="D250">
            <v>1.81</v>
          </cell>
          <cell r="E250">
            <v>1.81</v>
          </cell>
          <cell r="F250" t="str">
            <v>INSUMOS</v>
          </cell>
          <cell r="G250">
            <v>1.81</v>
          </cell>
        </row>
        <row r="251">
          <cell r="A251">
            <v>298</v>
          </cell>
          <cell r="B251" t="str">
            <v>ANEL BORRACHA DN 75 MM, PARA TUBO SERIE REFORCADA ESGOTO PREDIAL</v>
          </cell>
          <cell r="C251" t="str">
            <v xml:space="preserve">UN    </v>
          </cell>
          <cell r="D251">
            <v>1.82</v>
          </cell>
          <cell r="E251">
            <v>1.82</v>
          </cell>
          <cell r="F251" t="str">
            <v>INSUMOS</v>
          </cell>
          <cell r="G251">
            <v>1.82</v>
          </cell>
        </row>
        <row r="252">
          <cell r="A252">
            <v>295</v>
          </cell>
          <cell r="B252" t="str">
            <v>ANEL BORRACHA PARA TUBO ESGOTO PREDIAL DN 40 MM (NBR 5688)</v>
          </cell>
          <cell r="C252" t="str">
            <v xml:space="preserve">UN    </v>
          </cell>
          <cell r="D252">
            <v>1.0900000000000001</v>
          </cell>
          <cell r="E252">
            <v>1.0900000000000001</v>
          </cell>
          <cell r="F252" t="str">
            <v>INSUMOS</v>
          </cell>
          <cell r="G252">
            <v>1.0900000000000001</v>
          </cell>
        </row>
        <row r="253">
          <cell r="A253">
            <v>296</v>
          </cell>
          <cell r="B253" t="str">
            <v>ANEL BORRACHA PARA TUBO ESGOTO PREDIAL DN 50 MM (NBR 5688)</v>
          </cell>
          <cell r="C253" t="str">
            <v xml:space="preserve">UN    </v>
          </cell>
          <cell r="D253">
            <v>1.1299999999999999</v>
          </cell>
          <cell r="E253">
            <v>1.1299999999999999</v>
          </cell>
          <cell r="F253" t="str">
            <v>INSUMOS</v>
          </cell>
          <cell r="G253">
            <v>1.1299999999999999</v>
          </cell>
        </row>
        <row r="254">
          <cell r="A254">
            <v>297</v>
          </cell>
          <cell r="B254" t="str">
            <v>ANEL BORRACHA PARA TUBO ESGOTO PREDIAL DN 75 MM (NBR 5688)</v>
          </cell>
          <cell r="C254" t="str">
            <v xml:space="preserve">UN    </v>
          </cell>
          <cell r="D254">
            <v>1.59</v>
          </cell>
          <cell r="E254">
            <v>1.59</v>
          </cell>
          <cell r="F254" t="str">
            <v>INSUMOS</v>
          </cell>
          <cell r="G254">
            <v>1.59</v>
          </cell>
        </row>
        <row r="255">
          <cell r="A255">
            <v>301</v>
          </cell>
          <cell r="B255" t="str">
            <v>ANEL BORRACHA PARA TUBO ESGOTO PREDIAL, DN 100 MM (NBR 5688)</v>
          </cell>
          <cell r="C255" t="str">
            <v xml:space="preserve">UN    </v>
          </cell>
          <cell r="D255">
            <v>2</v>
          </cell>
          <cell r="E255">
            <v>2</v>
          </cell>
          <cell r="F255" t="str">
            <v>INSUMOS</v>
          </cell>
          <cell r="G255">
            <v>2</v>
          </cell>
        </row>
        <row r="256">
          <cell r="A256">
            <v>300</v>
          </cell>
          <cell r="B256" t="str">
            <v>ANEL BORRACHA, DN 150 MM, PARA TUBO SERIE REFORCADA ESGOTO PREDIAL</v>
          </cell>
          <cell r="C256" t="str">
            <v xml:space="preserve">UN    </v>
          </cell>
          <cell r="D256">
            <v>8.4</v>
          </cell>
          <cell r="E256">
            <v>8.4</v>
          </cell>
          <cell r="F256" t="str">
            <v>INSUMOS</v>
          </cell>
          <cell r="G256">
            <v>8.4</v>
          </cell>
        </row>
        <row r="257">
          <cell r="A257">
            <v>20084</v>
          </cell>
          <cell r="B257" t="str">
            <v>ANEL BORRACHA, DN 40 MM, PARA TUBO SERIE REFORCADA ESGOTO PREDIAL</v>
          </cell>
          <cell r="C257" t="str">
            <v xml:space="preserve">UN    </v>
          </cell>
          <cell r="D257">
            <v>1.0900000000000001</v>
          </cell>
          <cell r="E257">
            <v>1.0900000000000001</v>
          </cell>
          <cell r="F257" t="str">
            <v>INSUMOS</v>
          </cell>
          <cell r="G257">
            <v>1.0900000000000001</v>
          </cell>
        </row>
        <row r="258">
          <cell r="A258">
            <v>20085</v>
          </cell>
          <cell r="B258" t="str">
            <v>ANEL BORRACHA, DN 50 MM, PARA TUBO SERIE REFORCADA ESGOTO PREDIAL</v>
          </cell>
          <cell r="C258" t="str">
            <v xml:space="preserve">UN    </v>
          </cell>
          <cell r="D258">
            <v>1.01</v>
          </cell>
          <cell r="E258">
            <v>1.01</v>
          </cell>
          <cell r="F258" t="str">
            <v>INSUMOS</v>
          </cell>
          <cell r="G258">
            <v>1.01</v>
          </cell>
        </row>
        <row r="259">
          <cell r="A259">
            <v>311</v>
          </cell>
          <cell r="B259" t="str">
            <v>ANEL BORRACHA, PARA TUBO PVC DEFOFO, DN 100 MM (NBR 7665)</v>
          </cell>
          <cell r="C259" t="str">
            <v xml:space="preserve">UN    </v>
          </cell>
          <cell r="D259">
            <v>6.5</v>
          </cell>
          <cell r="E259">
            <v>6.5</v>
          </cell>
          <cell r="F259" t="str">
            <v>INSUMOS</v>
          </cell>
          <cell r="G259">
            <v>6.5</v>
          </cell>
        </row>
        <row r="260">
          <cell r="A260">
            <v>318</v>
          </cell>
          <cell r="B260" t="str">
            <v>ANEL BORRACHA, PARA TUBO PVC DEFOFO, DN 150 MM (NBR 7665)</v>
          </cell>
          <cell r="C260" t="str">
            <v xml:space="preserve">UN    </v>
          </cell>
          <cell r="D260">
            <v>11.39</v>
          </cell>
          <cell r="E260">
            <v>11.39</v>
          </cell>
          <cell r="F260" t="str">
            <v>INSUMOS</v>
          </cell>
          <cell r="G260">
            <v>11.39</v>
          </cell>
        </row>
        <row r="261">
          <cell r="A261">
            <v>319</v>
          </cell>
          <cell r="B261" t="str">
            <v>ANEL BORRACHA, PARA TUBO PVC DEFOFO, DN 200 MM (NBR 7665)</v>
          </cell>
          <cell r="C261" t="str">
            <v xml:space="preserve">UN    </v>
          </cell>
          <cell r="D261">
            <v>21.51</v>
          </cell>
          <cell r="E261">
            <v>21.51</v>
          </cell>
          <cell r="F261" t="str">
            <v>INSUMOS</v>
          </cell>
          <cell r="G261">
            <v>21.51</v>
          </cell>
        </row>
        <row r="262">
          <cell r="A262">
            <v>320</v>
          </cell>
          <cell r="B262" t="str">
            <v>ANEL BORRACHA, PARA TUBO PVC DEFOFO, DN 250 MM (NBR 7665)</v>
          </cell>
          <cell r="C262" t="str">
            <v xml:space="preserve">UN    </v>
          </cell>
          <cell r="D262">
            <v>68.39</v>
          </cell>
          <cell r="E262">
            <v>68.39</v>
          </cell>
          <cell r="F262" t="str">
            <v>INSUMOS</v>
          </cell>
          <cell r="G262">
            <v>68.39</v>
          </cell>
        </row>
        <row r="263">
          <cell r="A263">
            <v>314</v>
          </cell>
          <cell r="B263" t="str">
            <v>ANEL BORRACHA, PARA TUBO PVC DEFOFO, DN 300 MM (NBR 7665)</v>
          </cell>
          <cell r="C263" t="str">
            <v xml:space="preserve">UN    </v>
          </cell>
          <cell r="D263">
            <v>105.05</v>
          </cell>
          <cell r="E263">
            <v>105.05</v>
          </cell>
          <cell r="F263" t="str">
            <v>INSUMOS</v>
          </cell>
          <cell r="G263">
            <v>105.05</v>
          </cell>
        </row>
        <row r="264">
          <cell r="A264">
            <v>303</v>
          </cell>
          <cell r="B264" t="str">
            <v>ANEL BORRACHA, PARA TUBO PVC, REDE COLETOR ESGOTO, DN 100 MM (NBR 7362)</v>
          </cell>
          <cell r="C264" t="str">
            <v xml:space="preserve">UN    </v>
          </cell>
          <cell r="D264">
            <v>2.72</v>
          </cell>
          <cell r="E264">
            <v>2.72</v>
          </cell>
          <cell r="F264" t="str">
            <v>INSUMOS</v>
          </cell>
          <cell r="G264">
            <v>2.72</v>
          </cell>
        </row>
        <row r="265">
          <cell r="A265">
            <v>304</v>
          </cell>
          <cell r="B265" t="str">
            <v>ANEL BORRACHA, PARA TUBO PVC, REDE COLETOR ESGOTO, DN 125 MM (NBR 7362)</v>
          </cell>
          <cell r="C265" t="str">
            <v xml:space="preserve">UN    </v>
          </cell>
          <cell r="D265">
            <v>4.16</v>
          </cell>
          <cell r="E265">
            <v>4.16</v>
          </cell>
          <cell r="F265" t="str">
            <v>INSUMOS</v>
          </cell>
          <cell r="G265">
            <v>4.16</v>
          </cell>
        </row>
        <row r="266">
          <cell r="A266">
            <v>305</v>
          </cell>
          <cell r="B266" t="str">
            <v>ANEL BORRACHA, PARA TUBO PVC, REDE COLETOR ESGOTO, DN 150 MM (NBR 7362)</v>
          </cell>
          <cell r="C266" t="str">
            <v xml:space="preserve">UN    </v>
          </cell>
          <cell r="D266">
            <v>7.11</v>
          </cell>
          <cell r="E266">
            <v>7.11</v>
          </cell>
          <cell r="F266" t="str">
            <v>INSUMOS</v>
          </cell>
          <cell r="G266">
            <v>7.11</v>
          </cell>
        </row>
        <row r="267">
          <cell r="A267">
            <v>306</v>
          </cell>
          <cell r="B267" t="str">
            <v>ANEL BORRACHA, PARA TUBO PVC, REDE COLETOR ESGOTO, DN 200 MM (NBR 7362)</v>
          </cell>
          <cell r="C267" t="str">
            <v xml:space="preserve">UN    </v>
          </cell>
          <cell r="D267">
            <v>8.5399999999999991</v>
          </cell>
          <cell r="E267">
            <v>8.5399999999999991</v>
          </cell>
          <cell r="F267" t="str">
            <v>INSUMOS</v>
          </cell>
          <cell r="G267">
            <v>8.5399999999999991</v>
          </cell>
        </row>
        <row r="268">
          <cell r="A268">
            <v>307</v>
          </cell>
          <cell r="B268" t="str">
            <v>ANEL BORRACHA, PARA TUBO PVC, REDE COLETOR ESGOTO, DN 250 MM (NBR 7362)</v>
          </cell>
          <cell r="C268" t="str">
            <v xml:space="preserve">UN    </v>
          </cell>
          <cell r="D268">
            <v>16.86</v>
          </cell>
          <cell r="E268">
            <v>16.86</v>
          </cell>
          <cell r="F268" t="str">
            <v>INSUMOS</v>
          </cell>
          <cell r="G268">
            <v>16.86</v>
          </cell>
        </row>
        <row r="269">
          <cell r="A269">
            <v>309</v>
          </cell>
          <cell r="B269" t="str">
            <v>ANEL BORRACHA, PARA TUBO PVC, REDE COLETOR ESGOTO, DN 350 MM (NBR 7362)</v>
          </cell>
          <cell r="C269" t="str">
            <v xml:space="preserve">UN    </v>
          </cell>
          <cell r="D269">
            <v>34.56</v>
          </cell>
          <cell r="E269">
            <v>34.56</v>
          </cell>
          <cell r="F269" t="str">
            <v>INSUMOS</v>
          </cell>
          <cell r="G269">
            <v>34.56</v>
          </cell>
        </row>
        <row r="270">
          <cell r="A270">
            <v>310</v>
          </cell>
          <cell r="B270" t="str">
            <v>ANEL BORRACHA, PARA TUBO PVC, REDE COLETOR ESGOTO, DN 400 MM (NBR 7362)</v>
          </cell>
          <cell r="C270" t="str">
            <v xml:space="preserve">UN    </v>
          </cell>
          <cell r="D270">
            <v>43.83</v>
          </cell>
          <cell r="E270">
            <v>43.83</v>
          </cell>
          <cell r="F270" t="str">
            <v>INSUMOS</v>
          </cell>
          <cell r="G270">
            <v>43.83</v>
          </cell>
        </row>
        <row r="271">
          <cell r="A271">
            <v>328</v>
          </cell>
          <cell r="B271" t="str">
            <v>ANEL BORRACHA, PARA TUBO/CONEXAO PVC PBA, DN 100 MM, PARA REDE AGUA</v>
          </cell>
          <cell r="C271" t="str">
            <v xml:space="preserve">UN    </v>
          </cell>
          <cell r="D271">
            <v>5.23</v>
          </cell>
          <cell r="E271">
            <v>5.23</v>
          </cell>
          <cell r="F271" t="str">
            <v>INSUMOS</v>
          </cell>
          <cell r="G271">
            <v>5.23</v>
          </cell>
        </row>
        <row r="272">
          <cell r="A272">
            <v>325</v>
          </cell>
          <cell r="B272" t="str">
            <v>ANEL BORRACHA, PARA TUBO/CONEXAO PVC PBA, DN 50 MM, PARA REDE AGUA</v>
          </cell>
          <cell r="C272" t="str">
            <v xml:space="preserve">UN    </v>
          </cell>
          <cell r="D272">
            <v>2.0299999999999998</v>
          </cell>
          <cell r="E272">
            <v>2.0299999999999998</v>
          </cell>
          <cell r="F272" t="str">
            <v>INSUMOS</v>
          </cell>
          <cell r="G272">
            <v>2.0299999999999998</v>
          </cell>
        </row>
        <row r="273">
          <cell r="A273">
            <v>20326</v>
          </cell>
          <cell r="B273" t="str">
            <v>ANEL BORRACHA, PARA TUBO/CONEXAO PVC PBA, DN 60 MM, PARA REDE AGUA</v>
          </cell>
          <cell r="C273" t="str">
            <v xml:space="preserve">UN    </v>
          </cell>
          <cell r="D273">
            <v>5.43</v>
          </cell>
          <cell r="E273">
            <v>5.43</v>
          </cell>
          <cell r="F273" t="str">
            <v>INSUMOS</v>
          </cell>
          <cell r="G273">
            <v>5.43</v>
          </cell>
        </row>
        <row r="274">
          <cell r="A274">
            <v>329</v>
          </cell>
          <cell r="B274" t="str">
            <v>ANEL BORRACHA, PARA TUBO/CONEXAO PVC PBA, DN 75 MM, PARA REDE AGUA</v>
          </cell>
          <cell r="C274" t="str">
            <v xml:space="preserve">UN    </v>
          </cell>
          <cell r="D274">
            <v>6.68</v>
          </cell>
          <cell r="E274">
            <v>6.68</v>
          </cell>
          <cell r="F274" t="str">
            <v>INSUMOS</v>
          </cell>
          <cell r="G274">
            <v>6.68</v>
          </cell>
        </row>
        <row r="275">
          <cell r="A275">
            <v>308</v>
          </cell>
          <cell r="B275" t="str">
            <v>ANEL BORRACHA, PARA TUBO, PVC REDE COLETOR ESGOTO, DN 300 MM (NBR 7362)</v>
          </cell>
          <cell r="C275" t="str">
            <v xml:space="preserve">UN    </v>
          </cell>
          <cell r="D275">
            <v>22.52</v>
          </cell>
          <cell r="E275">
            <v>22.52</v>
          </cell>
          <cell r="F275" t="str">
            <v>INSUMOS</v>
          </cell>
          <cell r="G275">
            <v>22.52</v>
          </cell>
        </row>
        <row r="276">
          <cell r="A276">
            <v>39642</v>
          </cell>
          <cell r="B276" t="str">
            <v>ANEL DE BORRACHA PARA VEDACAO DE DUTO PEAD CORRUGADO PARA ELETRICA, DN 1 1/2"</v>
          </cell>
          <cell r="C276" t="str">
            <v xml:space="preserve">UN    </v>
          </cell>
          <cell r="D276">
            <v>1.36</v>
          </cell>
          <cell r="E276">
            <v>1.36</v>
          </cell>
          <cell r="F276" t="str">
            <v>INSUMOS</v>
          </cell>
          <cell r="G276">
            <v>1.36</v>
          </cell>
        </row>
        <row r="277">
          <cell r="A277">
            <v>39641</v>
          </cell>
          <cell r="B277" t="str">
            <v>ANEL DE BORRACHA PARA VEDACAO DE DUTO PEAD CORRUGADO PARA ELETRICA, DN 1 1/4"</v>
          </cell>
          <cell r="C277" t="str">
            <v xml:space="preserve">UN    </v>
          </cell>
          <cell r="D277">
            <v>0.95</v>
          </cell>
          <cell r="E277">
            <v>0.95</v>
          </cell>
          <cell r="F277" t="str">
            <v>INSUMOS</v>
          </cell>
          <cell r="G277">
            <v>0.95</v>
          </cell>
        </row>
        <row r="278">
          <cell r="A278">
            <v>39643</v>
          </cell>
          <cell r="B278" t="str">
            <v>ANEL DE BORRACHA PARA VEDACAO DE DUTO PEAD CORRUGADO PARA ELETRICA, DN 2"</v>
          </cell>
          <cell r="C278" t="str">
            <v xml:space="preserve">UN    </v>
          </cell>
          <cell r="D278">
            <v>3.8</v>
          </cell>
          <cell r="E278">
            <v>3.8</v>
          </cell>
          <cell r="F278" t="str">
            <v>INSUMOS</v>
          </cell>
          <cell r="G278">
            <v>3.8</v>
          </cell>
        </row>
        <row r="279">
          <cell r="A279">
            <v>39644</v>
          </cell>
          <cell r="B279" t="str">
            <v>ANEL DE BORRACHA PARA VEDACAO DE DUTO PEAD CORRUGADO PARA ELETRICA, DN 3"</v>
          </cell>
          <cell r="C279" t="str">
            <v xml:space="preserve">UN    </v>
          </cell>
          <cell r="D279">
            <v>4.9000000000000004</v>
          </cell>
          <cell r="E279">
            <v>4.9000000000000004</v>
          </cell>
          <cell r="F279" t="str">
            <v>INSUMOS</v>
          </cell>
          <cell r="G279">
            <v>4.9000000000000004</v>
          </cell>
        </row>
        <row r="280">
          <cell r="A280">
            <v>39645</v>
          </cell>
          <cell r="B280" t="str">
            <v>ANEL DE BORRACHA PARA VEDACAO DE DUTO PEAD CORRUGADO PARA ELETRICA, DN 4"</v>
          </cell>
          <cell r="C280" t="str">
            <v xml:space="preserve">UN    </v>
          </cell>
          <cell r="D280">
            <v>6.33</v>
          </cell>
          <cell r="E280">
            <v>6.33</v>
          </cell>
          <cell r="F280" t="str">
            <v>INSUMOS</v>
          </cell>
          <cell r="G280">
            <v>6.33</v>
          </cell>
        </row>
        <row r="281">
          <cell r="A281">
            <v>12548</v>
          </cell>
          <cell r="B281" t="str">
            <v>ANEL DE CONCRETO ARMADO, D = *1,10* M, H = 0,30 M</v>
          </cell>
          <cell r="C281" t="str">
            <v xml:space="preserve">UN    </v>
          </cell>
          <cell r="D281">
            <v>70.27</v>
          </cell>
          <cell r="E281">
            <v>70.27</v>
          </cell>
          <cell r="F281" t="str">
            <v>INSUMOS</v>
          </cell>
          <cell r="G281">
            <v>70.27</v>
          </cell>
        </row>
        <row r="282">
          <cell r="A282">
            <v>13113</v>
          </cell>
          <cell r="B282" t="str">
            <v>ANEL DE CONCRETO ARMADO, D = 0,60 M, H = 0,10 M</v>
          </cell>
          <cell r="C282" t="str">
            <v xml:space="preserve">UN    </v>
          </cell>
          <cell r="D282">
            <v>28.8</v>
          </cell>
          <cell r="E282">
            <v>28.8</v>
          </cell>
          <cell r="F282" t="str">
            <v>INSUMOS</v>
          </cell>
          <cell r="G282">
            <v>28.8</v>
          </cell>
        </row>
        <row r="283">
          <cell r="A283">
            <v>13114</v>
          </cell>
          <cell r="B283" t="str">
            <v>ANEL DE CONCRETO ARMADO, D = 0,60 M, H = 0,15 M</v>
          </cell>
          <cell r="C283" t="str">
            <v xml:space="preserve">UN    </v>
          </cell>
          <cell r="D283">
            <v>35.06</v>
          </cell>
          <cell r="E283">
            <v>35.06</v>
          </cell>
          <cell r="F283" t="str">
            <v>INSUMOS</v>
          </cell>
          <cell r="G283">
            <v>35.06</v>
          </cell>
        </row>
        <row r="284">
          <cell r="A284">
            <v>12530</v>
          </cell>
          <cell r="B284" t="str">
            <v>ANEL DE CONCRETO ARMADO, D = 0,60 M, H = 0,30 M</v>
          </cell>
          <cell r="C284" t="str">
            <v xml:space="preserve">UN    </v>
          </cell>
          <cell r="D284">
            <v>42.72</v>
          </cell>
          <cell r="E284">
            <v>42.72</v>
          </cell>
          <cell r="F284" t="str">
            <v>INSUMOS</v>
          </cell>
          <cell r="G284">
            <v>42.72</v>
          </cell>
        </row>
        <row r="285">
          <cell r="A285">
            <v>12531</v>
          </cell>
          <cell r="B285" t="str">
            <v>ANEL DE CONCRETO ARMADO, D = 0,60 M, H = 0,40 M</v>
          </cell>
          <cell r="C285" t="str">
            <v xml:space="preserve">UN    </v>
          </cell>
          <cell r="D285">
            <v>47.78</v>
          </cell>
          <cell r="E285">
            <v>47.78</v>
          </cell>
          <cell r="F285" t="str">
            <v>INSUMOS</v>
          </cell>
          <cell r="G285">
            <v>47.78</v>
          </cell>
        </row>
        <row r="286">
          <cell r="A286">
            <v>12532</v>
          </cell>
          <cell r="B286" t="str">
            <v>ANEL DE CONCRETO ARMADO, D = 0,60 M, H = 0,50 M</v>
          </cell>
          <cell r="C286" t="str">
            <v xml:space="preserve">UN    </v>
          </cell>
          <cell r="D286">
            <v>58.44</v>
          </cell>
          <cell r="E286">
            <v>58.44</v>
          </cell>
          <cell r="F286" t="str">
            <v>INSUMOS</v>
          </cell>
          <cell r="G286">
            <v>58.44</v>
          </cell>
        </row>
        <row r="287">
          <cell r="A287">
            <v>12533</v>
          </cell>
          <cell r="B287" t="str">
            <v>ANEL DE CONCRETO ARMADO, D = 0,80 M, H = 0,30 M</v>
          </cell>
          <cell r="C287" t="str">
            <v xml:space="preserve">UN    </v>
          </cell>
          <cell r="D287">
            <v>69.709999999999994</v>
          </cell>
          <cell r="E287">
            <v>69.709999999999994</v>
          </cell>
          <cell r="F287" t="str">
            <v>INSUMOS</v>
          </cell>
          <cell r="G287">
            <v>69.709999999999994</v>
          </cell>
        </row>
        <row r="288">
          <cell r="A288">
            <v>12544</v>
          </cell>
          <cell r="B288" t="str">
            <v>ANEL DE CONCRETO ARMADO, D = 0,80 M, H = 0,50 M</v>
          </cell>
          <cell r="C288" t="str">
            <v xml:space="preserve">UN    </v>
          </cell>
          <cell r="D288">
            <v>85.15</v>
          </cell>
          <cell r="E288">
            <v>85.15</v>
          </cell>
          <cell r="F288" t="str">
            <v>INSUMOS</v>
          </cell>
          <cell r="G288">
            <v>85.15</v>
          </cell>
        </row>
        <row r="289">
          <cell r="A289">
            <v>12546</v>
          </cell>
          <cell r="B289" t="str">
            <v>ANEL DE CONCRETO ARMADO, D = 1,00 M, H = 0,40 M</v>
          </cell>
          <cell r="C289" t="str">
            <v xml:space="preserve">UN    </v>
          </cell>
          <cell r="D289">
            <v>88.14</v>
          </cell>
          <cell r="E289">
            <v>88.14</v>
          </cell>
          <cell r="F289" t="str">
            <v>INSUMOS</v>
          </cell>
          <cell r="G289">
            <v>88.14</v>
          </cell>
        </row>
        <row r="290">
          <cell r="A290">
            <v>12547</v>
          </cell>
          <cell r="B290" t="str">
            <v>ANEL DE CONCRETO ARMADO, D = 1,00 M, H = 0,50 M</v>
          </cell>
          <cell r="C290" t="str">
            <v xml:space="preserve">UN    </v>
          </cell>
          <cell r="D290">
            <v>102.5</v>
          </cell>
          <cell r="E290">
            <v>102.5</v>
          </cell>
          <cell r="F290" t="str">
            <v>INSUMOS</v>
          </cell>
          <cell r="G290">
            <v>102.5</v>
          </cell>
        </row>
        <row r="291">
          <cell r="A291">
            <v>12551</v>
          </cell>
          <cell r="B291" t="str">
            <v>ANEL DE CONCRETO ARMADO, D = 1,20 M, H = 0,50 M</v>
          </cell>
          <cell r="C291" t="str">
            <v xml:space="preserve">UN    </v>
          </cell>
          <cell r="D291">
            <v>111.62</v>
          </cell>
          <cell r="E291">
            <v>111.62</v>
          </cell>
          <cell r="F291" t="str">
            <v>INSUMOS</v>
          </cell>
          <cell r="G291">
            <v>111.62</v>
          </cell>
        </row>
        <row r="292">
          <cell r="A292">
            <v>12563</v>
          </cell>
          <cell r="B292" t="str">
            <v>ANEL DE CONCRETO ARMADO, D = 1,50 M, H = 0,50 M</v>
          </cell>
          <cell r="C292" t="str">
            <v xml:space="preserve">UN    </v>
          </cell>
          <cell r="D292">
            <v>175.32</v>
          </cell>
          <cell r="E292">
            <v>175.32</v>
          </cell>
          <cell r="F292" t="str">
            <v>INSUMOS</v>
          </cell>
          <cell r="G292">
            <v>175.32</v>
          </cell>
        </row>
        <row r="293">
          <cell r="A293">
            <v>12565</v>
          </cell>
          <cell r="B293" t="str">
            <v>ANEL DE CONCRETO ARMADO, D = 2,00 M, H = 0,50 M</v>
          </cell>
          <cell r="C293" t="str">
            <v xml:space="preserve">UN    </v>
          </cell>
          <cell r="D293">
            <v>275.88</v>
          </cell>
          <cell r="E293">
            <v>275.88</v>
          </cell>
          <cell r="F293" t="str">
            <v>INSUMOS</v>
          </cell>
          <cell r="G293">
            <v>275.88</v>
          </cell>
        </row>
        <row r="294">
          <cell r="A294">
            <v>12567</v>
          </cell>
          <cell r="B294" t="str">
            <v>ANEL DE CONCRETO ARMADO, D = 2,50 M, H = 0,50 M</v>
          </cell>
          <cell r="C294" t="str">
            <v xml:space="preserve">UN    </v>
          </cell>
          <cell r="D294">
            <v>358.99</v>
          </cell>
          <cell r="E294">
            <v>358.99</v>
          </cell>
          <cell r="F294" t="str">
            <v>INSUMOS</v>
          </cell>
          <cell r="G294">
            <v>358.99</v>
          </cell>
        </row>
        <row r="295">
          <cell r="A295">
            <v>12568</v>
          </cell>
          <cell r="B295" t="str">
            <v>ANEL DE CONCRETO ARMADO, D = 3,00 M, H = 0,50 M</v>
          </cell>
          <cell r="C295" t="str">
            <v xml:space="preserve">UN    </v>
          </cell>
          <cell r="D295">
            <v>592.75</v>
          </cell>
          <cell r="E295">
            <v>592.75</v>
          </cell>
          <cell r="F295" t="str">
            <v>INSUMOS</v>
          </cell>
          <cell r="G295">
            <v>592.75</v>
          </cell>
        </row>
        <row r="296">
          <cell r="A296">
            <v>11789</v>
          </cell>
          <cell r="B296" t="str">
            <v>ANEL DE DISTRIBUICAO EM ACO GALVANIZADO PARA FIO FE-160</v>
          </cell>
          <cell r="C296" t="str">
            <v xml:space="preserve">UN    </v>
          </cell>
          <cell r="D296">
            <v>0.65</v>
          </cell>
          <cell r="E296">
            <v>0.65</v>
          </cell>
          <cell r="F296" t="str">
            <v>INSUMOS</v>
          </cell>
          <cell r="G296">
            <v>0.65</v>
          </cell>
        </row>
        <row r="297">
          <cell r="A297">
            <v>20975</v>
          </cell>
          <cell r="B297" t="str">
            <v>ANEL DE EXPANSAO EM COBRE, ENGATE RAPIDO 1 1/2", PARA EMPATACAO MANGUEIRA DE COMBATE A INCENDIO PREDIAL</v>
          </cell>
          <cell r="C297" t="str">
            <v xml:space="preserve">UN    </v>
          </cell>
          <cell r="D297">
            <v>8.6199999999999992</v>
          </cell>
          <cell r="E297">
            <v>8.6199999999999992</v>
          </cell>
          <cell r="F297" t="str">
            <v>INSUMOS</v>
          </cell>
          <cell r="G297">
            <v>8.6199999999999992</v>
          </cell>
        </row>
        <row r="298">
          <cell r="A298">
            <v>20976</v>
          </cell>
          <cell r="B298" t="str">
            <v>ANEL DE EXPANSAO EM COBRE, ENGATE RAPIDO 2 1/2", PARA EMPATACAO MANGUEIRA DE COMBATE A INCENDIO PREDIAL</v>
          </cell>
          <cell r="C298" t="str">
            <v xml:space="preserve">UN    </v>
          </cell>
          <cell r="D298">
            <v>13.02</v>
          </cell>
          <cell r="E298">
            <v>13.02</v>
          </cell>
          <cell r="F298" t="str">
            <v>INSUMOS</v>
          </cell>
          <cell r="G298">
            <v>13.02</v>
          </cell>
        </row>
        <row r="299">
          <cell r="A299">
            <v>40340</v>
          </cell>
          <cell r="B299" t="str">
            <v>ANEL DE VEDACAO/JUNTA ELASTICA, H = *16* MM, PARA TUBO DE CONCRETO DN 300 MM</v>
          </cell>
          <cell r="C299" t="str">
            <v xml:space="preserve">UN    </v>
          </cell>
          <cell r="D299">
            <v>52.96</v>
          </cell>
          <cell r="E299">
            <v>52.96</v>
          </cell>
          <cell r="F299" t="str">
            <v>INSUMOS</v>
          </cell>
          <cell r="G299">
            <v>52.96</v>
          </cell>
        </row>
        <row r="300">
          <cell r="A300">
            <v>40341</v>
          </cell>
          <cell r="B300" t="str">
            <v>ANEL DE VEDACAO/JUNTA ELASTICA, H = *16* MM, PARA TUBO DE CONCRETO DN 400 MM</v>
          </cell>
          <cell r="C300" t="str">
            <v xml:space="preserve">UN    </v>
          </cell>
          <cell r="D300">
            <v>62.71</v>
          </cell>
          <cell r="E300">
            <v>62.71</v>
          </cell>
          <cell r="F300" t="str">
            <v>INSUMOS</v>
          </cell>
          <cell r="G300">
            <v>62.71</v>
          </cell>
        </row>
        <row r="301">
          <cell r="A301">
            <v>40342</v>
          </cell>
          <cell r="B301" t="str">
            <v>ANEL DE VEDACAO/JUNTA ELASTICA, H = *16* MM, PARA TUBO DE CONCRETO DN 500 MM</v>
          </cell>
          <cell r="C301" t="str">
            <v xml:space="preserve">UN    </v>
          </cell>
          <cell r="D301">
            <v>79.5</v>
          </cell>
          <cell r="E301">
            <v>79.5</v>
          </cell>
          <cell r="F301" t="str">
            <v>INSUMOS</v>
          </cell>
          <cell r="G301">
            <v>79.5</v>
          </cell>
        </row>
        <row r="302">
          <cell r="A302">
            <v>40343</v>
          </cell>
          <cell r="B302" t="str">
            <v>ANEL DE VEDACAO/JUNTA ELASTICA, H = *16* MM, PARA TUBO DE CONCRETO DN 600 MM</v>
          </cell>
          <cell r="C302" t="str">
            <v xml:space="preserve">UN    </v>
          </cell>
          <cell r="D302">
            <v>97.54</v>
          </cell>
          <cell r="E302">
            <v>97.54</v>
          </cell>
          <cell r="F302" t="str">
            <v>INSUMOS</v>
          </cell>
          <cell r="G302">
            <v>97.54</v>
          </cell>
        </row>
        <row r="303">
          <cell r="A303">
            <v>40344</v>
          </cell>
          <cell r="B303" t="str">
            <v>ANEL DE VEDACAO/JUNTA ELASTICA, H = *18* MM, PARA TUBO DE CONCRETO DN 700 MM</v>
          </cell>
          <cell r="C303" t="str">
            <v xml:space="preserve">UN    </v>
          </cell>
          <cell r="D303">
            <v>103.13</v>
          </cell>
          <cell r="E303">
            <v>103.13</v>
          </cell>
          <cell r="F303" t="str">
            <v>INSUMOS</v>
          </cell>
          <cell r="G303">
            <v>103.13</v>
          </cell>
        </row>
        <row r="304">
          <cell r="A304">
            <v>40345</v>
          </cell>
          <cell r="B304" t="str">
            <v>ANEL DE VEDACAO/JUNTA ELASTICA, H = *19* MM, PARA TUBO DE CONCRETO DN 800 MM</v>
          </cell>
          <cell r="C304" t="str">
            <v xml:space="preserve">UN    </v>
          </cell>
          <cell r="D304">
            <v>128.76</v>
          </cell>
          <cell r="E304">
            <v>128.76</v>
          </cell>
          <cell r="F304" t="str">
            <v>INSUMOS</v>
          </cell>
          <cell r="G304">
            <v>128.76</v>
          </cell>
        </row>
        <row r="305">
          <cell r="A305">
            <v>40346</v>
          </cell>
          <cell r="B305" t="str">
            <v>ANEL DE VEDACAO/JUNTA ELASTICA, H = *19* MM, PARA TUBO DE CONCRETO DN 900 MM</v>
          </cell>
          <cell r="C305" t="str">
            <v xml:space="preserve">UN    </v>
          </cell>
          <cell r="D305">
            <v>121.13</v>
          </cell>
          <cell r="E305">
            <v>121.13</v>
          </cell>
          <cell r="F305" t="str">
            <v>INSUMOS</v>
          </cell>
          <cell r="G305">
            <v>121.13</v>
          </cell>
        </row>
        <row r="306">
          <cell r="A306">
            <v>40347</v>
          </cell>
          <cell r="B306" t="str">
            <v>ANEL DE VEDACAO/JUNTA ELASTICA, H = *21* MM, PARA TUBO DE CONCRETO DN 1000 MM</v>
          </cell>
          <cell r="C306" t="str">
            <v xml:space="preserve">UN    </v>
          </cell>
          <cell r="D306">
            <v>149.77000000000001</v>
          </cell>
          <cell r="E306">
            <v>149.77000000000001</v>
          </cell>
          <cell r="F306" t="str">
            <v>INSUMOS</v>
          </cell>
          <cell r="G306">
            <v>149.77000000000001</v>
          </cell>
        </row>
        <row r="307">
          <cell r="A307">
            <v>38840</v>
          </cell>
          <cell r="B307" t="str">
            <v>ANEL DESLIZANTE / TRADICIONAL, METALICO, PARA TUBO PEX, DN 16 MM</v>
          </cell>
          <cell r="C307" t="str">
            <v xml:space="preserve">UN    </v>
          </cell>
          <cell r="D307">
            <v>2.09</v>
          </cell>
          <cell r="E307">
            <v>2.09</v>
          </cell>
          <cell r="F307" t="str">
            <v>INSUMOS</v>
          </cell>
          <cell r="G307">
            <v>2.09</v>
          </cell>
        </row>
        <row r="308">
          <cell r="A308">
            <v>38841</v>
          </cell>
          <cell r="B308" t="str">
            <v>ANEL DESLIZANTE / TRADICIONAL, METALICO, PARA TUBO PEX, DN 20 MM</v>
          </cell>
          <cell r="C308" t="str">
            <v xml:space="preserve">UN    </v>
          </cell>
          <cell r="D308">
            <v>2.3199999999999998</v>
          </cell>
          <cell r="E308">
            <v>2.3199999999999998</v>
          </cell>
          <cell r="F308" t="str">
            <v>INSUMOS</v>
          </cell>
          <cell r="G308">
            <v>2.3199999999999998</v>
          </cell>
        </row>
        <row r="309">
          <cell r="A309">
            <v>38842</v>
          </cell>
          <cell r="B309" t="str">
            <v>ANEL DESLIZANTE / TRADICIONAL, METALICO, PARA TUBO PEX, DN 25 MM</v>
          </cell>
          <cell r="C309" t="str">
            <v xml:space="preserve">UN    </v>
          </cell>
          <cell r="D309">
            <v>4.59</v>
          </cell>
          <cell r="E309">
            <v>4.59</v>
          </cell>
          <cell r="F309" t="str">
            <v>INSUMOS</v>
          </cell>
          <cell r="G309">
            <v>4.59</v>
          </cell>
        </row>
        <row r="310">
          <cell r="A310">
            <v>38843</v>
          </cell>
          <cell r="B310" t="str">
            <v>ANEL DESLIZANTE / TRADICIONAL, METALICO, PARA TUBO PEX, DN 32 MM</v>
          </cell>
          <cell r="C310" t="str">
            <v xml:space="preserve">UN    </v>
          </cell>
          <cell r="D310">
            <v>7.17</v>
          </cell>
          <cell r="E310">
            <v>7.17</v>
          </cell>
          <cell r="F310" t="str">
            <v>INSUMOS</v>
          </cell>
          <cell r="G310">
            <v>7.17</v>
          </cell>
        </row>
        <row r="311">
          <cell r="A311">
            <v>13761</v>
          </cell>
          <cell r="B311" t="str">
            <v>APARELHO CORTE OXI-ACETILENO PARA SOLDA E CORTE CONTENDO MACARICO SOLDA, BICO DE CORTE, CILINDROS, REGULADORES, MANGUEIRAS E CARRINHO</v>
          </cell>
          <cell r="C311" t="str">
            <v xml:space="preserve">UN    </v>
          </cell>
          <cell r="D311">
            <v>2435.5300000000002</v>
          </cell>
          <cell r="E311">
            <v>2435.5300000000002</v>
          </cell>
          <cell r="F311" t="str">
            <v>INSUMOS</v>
          </cell>
          <cell r="G311">
            <v>2435.5300000000002</v>
          </cell>
        </row>
        <row r="312">
          <cell r="A312">
            <v>12888</v>
          </cell>
          <cell r="B312" t="str">
            <v>APARELHO DE APOIO DE NEOPRENE FRETADO, 60 X 45 X 7,6 CM, COM FRETAGEM DE ACO DE 4 MM INTERCALADAS COM ELASTOMERO DE 11 MM E REVESTIMENTO FINAL COM ELASTOMERO DE 6 MM</v>
          </cell>
          <cell r="C312" t="str">
            <v xml:space="preserve">DM3   </v>
          </cell>
          <cell r="D312">
            <v>96.72</v>
          </cell>
          <cell r="E312">
            <v>96.72</v>
          </cell>
          <cell r="F312" t="str">
            <v>INSUMOS</v>
          </cell>
          <cell r="G312">
            <v>96.72</v>
          </cell>
        </row>
        <row r="313">
          <cell r="A313">
            <v>12889</v>
          </cell>
          <cell r="B313" t="str">
            <v>APARELHO DE APOIO DE NEOPRENE SIMPLES/ NAO FRETADO, 100 X 100 CM, ESPESSURA 6,3 MM</v>
          </cell>
          <cell r="C313" t="str">
            <v xml:space="preserve">DM3   </v>
          </cell>
          <cell r="D313">
            <v>63.16</v>
          </cell>
          <cell r="E313">
            <v>63.16</v>
          </cell>
          <cell r="F313" t="str">
            <v>INSUMOS</v>
          </cell>
          <cell r="G313">
            <v>63.16</v>
          </cell>
        </row>
        <row r="314">
          <cell r="A314">
            <v>4814</v>
          </cell>
          <cell r="B314" t="str">
            <v>APARELHO SINALIZADOR LUMINOSO COM LED, PARA SAIDA GARAGEM, COM 2 LENTES EM POLICARBONATO, BIVOLT (INCLUI SUPORTE DE FIXACAO)</v>
          </cell>
          <cell r="C314" t="str">
            <v xml:space="preserve">UN    </v>
          </cell>
          <cell r="D314">
            <v>93.96</v>
          </cell>
          <cell r="E314">
            <v>93.96</v>
          </cell>
          <cell r="F314" t="str">
            <v>INSUMOS</v>
          </cell>
          <cell r="G314">
            <v>93.96</v>
          </cell>
        </row>
        <row r="315">
          <cell r="A315">
            <v>25967</v>
          </cell>
          <cell r="B315" t="str">
            <v>APOIO DO PORTA DENTE PARA FRESADORA DE ASFALTO</v>
          </cell>
          <cell r="C315" t="str">
            <v xml:space="preserve">UN    </v>
          </cell>
          <cell r="D315">
            <v>1816.26</v>
          </cell>
          <cell r="E315">
            <v>1816.26</v>
          </cell>
          <cell r="F315" t="str">
            <v>INSUMOS</v>
          </cell>
          <cell r="G315">
            <v>1816.26</v>
          </cell>
        </row>
        <row r="316">
          <cell r="A316">
            <v>6122</v>
          </cell>
          <cell r="B316" t="str">
            <v>APONTADOR OU APROPRIADOR DE MAO DE OBRA</v>
          </cell>
          <cell r="C316" t="str">
            <v xml:space="preserve">H     </v>
          </cell>
          <cell r="D316">
            <v>12.63</v>
          </cell>
          <cell r="E316">
            <v>14.62</v>
          </cell>
          <cell r="F316" t="str">
            <v>INSUMOS</v>
          </cell>
          <cell r="G316">
            <v>14.62</v>
          </cell>
        </row>
        <row r="317">
          <cell r="A317">
            <v>40810</v>
          </cell>
          <cell r="B317" t="str">
            <v>APONTADOR OU APROPRIADOR DE MAO DE OBRA (MENSALISTA)</v>
          </cell>
          <cell r="C317" t="str">
            <v xml:space="preserve">MES   </v>
          </cell>
          <cell r="D317">
            <v>2208.5100000000002</v>
          </cell>
          <cell r="E317">
            <v>2557.2399999999998</v>
          </cell>
          <cell r="F317" t="str">
            <v>INSUMOS</v>
          </cell>
          <cell r="G317">
            <v>2557.2399999999998</v>
          </cell>
        </row>
        <row r="318">
          <cell r="A318">
            <v>21100</v>
          </cell>
          <cell r="B318" t="str">
            <v>AQUECEDOR DE AGUA A GAS GLP/GN COM CAPACIDADE DE ARMAZENAMENTO DE 50 A 80 L</v>
          </cell>
          <cell r="C318" t="str">
            <v xml:space="preserve">UN    </v>
          </cell>
          <cell r="D318">
            <v>2378.8000000000002</v>
          </cell>
          <cell r="E318">
            <v>2378.8000000000002</v>
          </cell>
          <cell r="F318" t="str">
            <v>INSUMOS</v>
          </cell>
          <cell r="G318">
            <v>2378.8000000000002</v>
          </cell>
        </row>
        <row r="319">
          <cell r="A319">
            <v>11816</v>
          </cell>
          <cell r="B319" t="str">
            <v>AQUECEDOR DE AGUA ELETRICO  RESERVATORIO DE 100 L CILINDRICO EM COBRE, REFORCADO COM ACO CARBONO, MONOFASICO, TENSAO NOMINAL 220 V</v>
          </cell>
          <cell r="C319" t="str">
            <v xml:space="preserve">UN    </v>
          </cell>
          <cell r="D319">
            <v>2536.5</v>
          </cell>
          <cell r="E319">
            <v>2536.5</v>
          </cell>
          <cell r="F319" t="str">
            <v>INSUMOS</v>
          </cell>
          <cell r="G319">
            <v>2536.5</v>
          </cell>
        </row>
        <row r="320">
          <cell r="A320">
            <v>11814</v>
          </cell>
          <cell r="B320" t="str">
            <v>AQUECEDOR DE AGUA ELETRICO  RESERVATORIO DE 500 L CILINDRICO EM COBRE, REFORCADO COM ACO CARBONO, MONOFASICO, TENSAO NOMINAL 220 V</v>
          </cell>
          <cell r="C320" t="str">
            <v xml:space="preserve">UN    </v>
          </cell>
          <cell r="D320">
            <v>5521.32</v>
          </cell>
          <cell r="E320">
            <v>5521.32</v>
          </cell>
          <cell r="F320" t="str">
            <v>INSUMOS</v>
          </cell>
          <cell r="G320">
            <v>5521.32</v>
          </cell>
        </row>
        <row r="321">
          <cell r="A321">
            <v>14186</v>
          </cell>
          <cell r="B321" t="str">
            <v>AQUECEDOR DE AGUA ELETRICO  RESERVATORIO DE 500 L CILINDRICO EM COBRE, REFORCADO COM ACO CARBONO, TRIFASICO, TENSAO NOMINAL 220/380/400 V, POTENCIA 24 KW</v>
          </cell>
          <cell r="C321" t="str">
            <v xml:space="preserve">UN    </v>
          </cell>
          <cell r="D321">
            <v>6932.76</v>
          </cell>
          <cell r="E321">
            <v>6932.76</v>
          </cell>
          <cell r="F321" t="str">
            <v>INSUMOS</v>
          </cell>
          <cell r="G321">
            <v>6932.76</v>
          </cell>
        </row>
        <row r="322">
          <cell r="A322">
            <v>14185</v>
          </cell>
          <cell r="B322" t="str">
            <v>AQUECEDOR DE AGUA ELETRICO  RESERVATORIO DE 700 L CILINDRICO EM COBRE, REFORCADO COM ACO CARBONO, MONOFASICO, TENSAO NOMINAL 220 V</v>
          </cell>
          <cell r="C322" t="str">
            <v xml:space="preserve">UN    </v>
          </cell>
          <cell r="D322">
            <v>8980.6299999999992</v>
          </cell>
          <cell r="E322">
            <v>8980.6299999999992</v>
          </cell>
          <cell r="F322" t="str">
            <v>INSUMOS</v>
          </cell>
          <cell r="G322">
            <v>8980.6299999999992</v>
          </cell>
        </row>
        <row r="323">
          <cell r="A323">
            <v>11811</v>
          </cell>
          <cell r="B323" t="str">
            <v>AQUECEDOR DE AGUA ELETRICO HORIZONTAL, RESERVATORIO DE 200 L CILINDRICO EM COBRE, REFORCADO COM ACO CARBONO, MONOFASICO, TENSAO NOMINAL 220 V</v>
          </cell>
          <cell r="C323" t="str">
            <v xml:space="preserve">UN    </v>
          </cell>
          <cell r="D323">
            <v>3433.85</v>
          </cell>
          <cell r="E323">
            <v>3433.85</v>
          </cell>
          <cell r="F323" t="str">
            <v>INSUMOS</v>
          </cell>
          <cell r="G323">
            <v>3433.85</v>
          </cell>
        </row>
        <row r="324">
          <cell r="A324">
            <v>26038</v>
          </cell>
          <cell r="B324" t="str">
            <v>AQUECEDOR DE OLEO BPF (FLUIDO) TERMICO, CAPACIDADE DE 300.000 KCAL/H</v>
          </cell>
          <cell r="C324" t="str">
            <v xml:space="preserve">UN    </v>
          </cell>
          <cell r="D324">
            <v>202992.51</v>
          </cell>
          <cell r="E324">
            <v>202992.51</v>
          </cell>
          <cell r="F324" t="str">
            <v>INSUMOS</v>
          </cell>
          <cell r="G324">
            <v>202992.51</v>
          </cell>
        </row>
        <row r="325">
          <cell r="A325">
            <v>34482</v>
          </cell>
          <cell r="B325" t="str">
            <v>AQUECEDOR SOLAR  CAPACIDADE DO RESERVATORIO 800 L, INCLUI 8 PLACAS COLETORAS DE 1,42 M2</v>
          </cell>
          <cell r="C325" t="str">
            <v xml:space="preserve">UN    </v>
          </cell>
          <cell r="D325">
            <v>5042.8100000000004</v>
          </cell>
          <cell r="E325">
            <v>5042.8100000000004</v>
          </cell>
          <cell r="F325" t="str">
            <v>INSUMOS</v>
          </cell>
          <cell r="G325">
            <v>5042.8100000000004</v>
          </cell>
        </row>
        <row r="326">
          <cell r="A326">
            <v>34469</v>
          </cell>
          <cell r="B326" t="str">
            <v>AQUECEDOR SOLAR CAPACIDADE DO RESERVATORIO 1000 L, INCLUI 10 PLACAS COLETORAS DE 1,42 M2</v>
          </cell>
          <cell r="C326" t="str">
            <v xml:space="preserve">UN    </v>
          </cell>
          <cell r="D326">
            <v>7800.6</v>
          </cell>
          <cell r="E326">
            <v>7800.6</v>
          </cell>
          <cell r="F326" t="str">
            <v>INSUMOS</v>
          </cell>
          <cell r="G326">
            <v>7800.6</v>
          </cell>
        </row>
        <row r="327">
          <cell r="A327">
            <v>34472</v>
          </cell>
          <cell r="B327" t="str">
            <v>AQUECEDOR SOLAR CAPACIDADE DO RESERVATORIO 200 L, INCLUI 2 PLACAS COLETORAS DE 1,42 M2</v>
          </cell>
          <cell r="C327" t="str">
            <v xml:space="preserve">UN    </v>
          </cell>
          <cell r="D327">
            <v>2400</v>
          </cell>
          <cell r="E327">
            <v>2400</v>
          </cell>
          <cell r="F327" t="str">
            <v>INSUMOS</v>
          </cell>
          <cell r="G327">
            <v>2400</v>
          </cell>
        </row>
        <row r="328">
          <cell r="A328">
            <v>34476</v>
          </cell>
          <cell r="B328" t="str">
            <v>AQUECEDOR SOLAR CAPACIDADE DO RESERVATORIO 400L, INCLUI 4 PLACAS COLETORAS DE 1,42 M2</v>
          </cell>
          <cell r="C328" t="str">
            <v xml:space="preserve">UN    </v>
          </cell>
          <cell r="D328">
            <v>4068.34</v>
          </cell>
          <cell r="E328">
            <v>4068.34</v>
          </cell>
          <cell r="F328" t="str">
            <v>INSUMOS</v>
          </cell>
          <cell r="G328">
            <v>4068.34</v>
          </cell>
        </row>
        <row r="329">
          <cell r="A329">
            <v>34477</v>
          </cell>
          <cell r="B329" t="str">
            <v>AQUECEDOR SOLAR CAPACIDADE DO RESERVATORIO 600 L, INCLUI 6 PLACAS COLETORAS DE 1,42 M2</v>
          </cell>
          <cell r="C329" t="str">
            <v xml:space="preserve">UN    </v>
          </cell>
          <cell r="D329">
            <v>5399.47</v>
          </cell>
          <cell r="E329">
            <v>5399.47</v>
          </cell>
          <cell r="F329" t="str">
            <v>INSUMOS</v>
          </cell>
          <cell r="G329">
            <v>5399.47</v>
          </cell>
        </row>
        <row r="330">
          <cell r="A330">
            <v>42425</v>
          </cell>
          <cell r="B330" t="str">
            <v>AR CONDICIONADO SPLIT INVERTER, HI-WALL (PAREDE), 12000 BTU/H, CICLO FRIO, 60HZ, CLASSIFICACAO A (SELO PROCEL), GAS HFC, CONTROLE S/FIO</v>
          </cell>
          <cell r="C330" t="str">
            <v xml:space="preserve">UN    </v>
          </cell>
          <cell r="D330">
            <v>1690.76</v>
          </cell>
          <cell r="E330">
            <v>1690.76</v>
          </cell>
          <cell r="F330" t="str">
            <v>INSUMOS</v>
          </cell>
          <cell r="G330">
            <v>1690.76</v>
          </cell>
        </row>
        <row r="331">
          <cell r="A331">
            <v>42422</v>
          </cell>
          <cell r="B331" t="str">
            <v>AR CONDICIONADO SPLIT INVERTER, HI-WALL (PAREDE), 18000 BTU/H, CICLO FRIO, 60HZ, CLASSIFICACAO A (SELO PROCEL), GAS HFC, CONTROLE S/FIO</v>
          </cell>
          <cell r="C331" t="str">
            <v xml:space="preserve">UN    </v>
          </cell>
          <cell r="D331">
            <v>2510</v>
          </cell>
          <cell r="E331">
            <v>2510</v>
          </cell>
          <cell r="F331" t="str">
            <v>INSUMOS</v>
          </cell>
          <cell r="G331">
            <v>2510</v>
          </cell>
        </row>
        <row r="332">
          <cell r="A332">
            <v>43184</v>
          </cell>
          <cell r="B332" t="str">
            <v>AR CONDICIONADO SPLIT INVERTER, HI-WALL (PAREDE), 24000 BTU/H, CICLO FRIO, 60HZ, CLASSIFICACAO A - SELO PROCEL, GAS HFC, CONTROLE S/FIO</v>
          </cell>
          <cell r="C332" t="str">
            <v xml:space="preserve">UN    </v>
          </cell>
          <cell r="D332">
            <v>3469.06</v>
          </cell>
          <cell r="E332">
            <v>3469.06</v>
          </cell>
          <cell r="F332" t="str">
            <v>INSUMOS</v>
          </cell>
          <cell r="G332">
            <v>3469.06</v>
          </cell>
        </row>
        <row r="333">
          <cell r="A333">
            <v>42424</v>
          </cell>
          <cell r="B333" t="str">
            <v>AR CONDICIONADO SPLIT INVERTER, HI-WALL (PAREDE), 9000 BTU/H, CICLO FRIO, 60HZ, CLASSIFICACAO A (SELO PROCEL), GAS HFC, CONTROLE S/FIO</v>
          </cell>
          <cell r="C333" t="str">
            <v xml:space="preserve">UN    </v>
          </cell>
          <cell r="D333">
            <v>1510</v>
          </cell>
          <cell r="E333">
            <v>1510</v>
          </cell>
          <cell r="F333" t="str">
            <v>INSUMOS</v>
          </cell>
          <cell r="G333">
            <v>1510</v>
          </cell>
        </row>
        <row r="334">
          <cell r="A334">
            <v>42421</v>
          </cell>
          <cell r="B334" t="str">
            <v>AR CONDICIONADO SPLIT INVERTER, PISO TETO, APRESENTANDO ENTRE 54000 E 58000 BTU/H, CICLO FRIO, 60HZ, CLASSIFICACAO ENERGETICA A OU B (SELO PROCEL), GAS HFC, CONTROLE S/FIO</v>
          </cell>
          <cell r="C334" t="str">
            <v xml:space="preserve">UN    </v>
          </cell>
          <cell r="D334">
            <v>13748.4</v>
          </cell>
          <cell r="E334">
            <v>13748.4</v>
          </cell>
          <cell r="F334" t="str">
            <v>INSUMOS</v>
          </cell>
          <cell r="G334">
            <v>13748.4</v>
          </cell>
        </row>
        <row r="335">
          <cell r="A335">
            <v>42416</v>
          </cell>
          <cell r="B335" t="str">
            <v>AR CONDICIONADO SPLIT INVERTER, PISO TETO, 18000 BTU/H, CICLO FRIO, 60HZ, CLASSIFICACAO ENERGETICA A OU B (SELO PROCEL), GAS HFC, CONTROLE S/FIO</v>
          </cell>
          <cell r="C335" t="str">
            <v xml:space="preserve">UN    </v>
          </cell>
          <cell r="D335">
            <v>6509.44</v>
          </cell>
          <cell r="E335">
            <v>6509.44</v>
          </cell>
          <cell r="F335" t="str">
            <v>INSUMOS</v>
          </cell>
          <cell r="G335">
            <v>6509.44</v>
          </cell>
        </row>
        <row r="336">
          <cell r="A336">
            <v>42417</v>
          </cell>
          <cell r="B336" t="str">
            <v>AR CONDICIONADO SPLIT INVERTER, PISO TETO, 24000 BTU/H, CICLO FRIO, 60HZ, CLASSIFICACAO ENERGETICA A OU B (SELO PROCEL), GAS HFC, CONTROLE S/FIO</v>
          </cell>
          <cell r="C336" t="str">
            <v xml:space="preserve">UN    </v>
          </cell>
          <cell r="D336">
            <v>7297.62</v>
          </cell>
          <cell r="E336">
            <v>7297.62</v>
          </cell>
          <cell r="F336" t="str">
            <v>INSUMOS</v>
          </cell>
          <cell r="G336">
            <v>7297.62</v>
          </cell>
        </row>
        <row r="337">
          <cell r="A337">
            <v>42419</v>
          </cell>
          <cell r="B337" t="str">
            <v>AR CONDICIONADO SPLIT INVERTER, PISO TETO, 36000 BTU/H, CICLO FRIO, 60HZ, CLASSIFICACAO ENERGETICA A OU B (SELO PROCEL), GAS HFC, CONTROLE S/FIO</v>
          </cell>
          <cell r="C337" t="str">
            <v xml:space="preserve">UN    </v>
          </cell>
          <cell r="D337">
            <v>8244.76</v>
          </cell>
          <cell r="E337">
            <v>8244.76</v>
          </cell>
          <cell r="F337" t="str">
            <v>INSUMOS</v>
          </cell>
          <cell r="G337">
            <v>8244.76</v>
          </cell>
        </row>
        <row r="338">
          <cell r="A338">
            <v>42420</v>
          </cell>
          <cell r="B338" t="str">
            <v>AR CONDICIONADO SPLIT INVERTER, PISO TETO, 48000 BTU/H, CICLO FRIO, 60HZ, CLASSIFICACAO ENERGETICA A OU B (SELO PROCEL), GAS HFC, CONTROLE S/FIO</v>
          </cell>
          <cell r="C338" t="str">
            <v xml:space="preserve">UN    </v>
          </cell>
          <cell r="D338">
            <v>11331.81</v>
          </cell>
          <cell r="E338">
            <v>11331.81</v>
          </cell>
          <cell r="F338" t="str">
            <v>INSUMOS</v>
          </cell>
          <cell r="G338">
            <v>11331.81</v>
          </cell>
        </row>
        <row r="339">
          <cell r="A339">
            <v>43195</v>
          </cell>
          <cell r="B339" t="str">
            <v>AR CONDICIONADO SPLIT ON/OFF, CASSETE (TETO), FRIO 4 VIAS 18000 BTUS/H, CLASSIFICACAO ENERGETICA C - SELO PROCEL, GAS HFC, CONTROLE S/ FIO</v>
          </cell>
          <cell r="C339" t="str">
            <v xml:space="preserve">UN    </v>
          </cell>
          <cell r="D339">
            <v>3990.09</v>
          </cell>
          <cell r="E339">
            <v>3990.09</v>
          </cell>
          <cell r="F339" t="str">
            <v>INSUMOS</v>
          </cell>
          <cell r="G339">
            <v>3990.09</v>
          </cell>
        </row>
        <row r="340">
          <cell r="A340">
            <v>43196</v>
          </cell>
          <cell r="B340" t="str">
            <v>AR CONDICIONADO SPLIT ON/OFF, CASSETE (TETO), FRIO 4 VIAS 24000 BTUS/H, CLASSIFICACAO ENERGETICA C - SELO PROCEL, GAS HFC, CONTROLE S/ FIO</v>
          </cell>
          <cell r="C340" t="str">
            <v xml:space="preserve">UN    </v>
          </cell>
          <cell r="D340">
            <v>4945.1400000000003</v>
          </cell>
          <cell r="E340">
            <v>4945.1400000000003</v>
          </cell>
          <cell r="F340" t="str">
            <v>INSUMOS</v>
          </cell>
          <cell r="G340">
            <v>4945.1400000000003</v>
          </cell>
        </row>
        <row r="341">
          <cell r="A341">
            <v>43198</v>
          </cell>
          <cell r="B341" t="str">
            <v>AR CONDICIONADO SPLIT ON/OFF, CASSETE (TETO), FRIO 4 VIAS 36000 BTUS/H, CLASSIFICACAO ENERGETICA C - SELO PROCEL, GAS HFC, CONTROLE S/ FIO</v>
          </cell>
          <cell r="C341" t="str">
            <v xml:space="preserve">UN    </v>
          </cell>
          <cell r="D341">
            <v>7348.37</v>
          </cell>
          <cell r="E341">
            <v>7348.37</v>
          </cell>
          <cell r="F341" t="str">
            <v>INSUMOS</v>
          </cell>
          <cell r="G341">
            <v>7348.37</v>
          </cell>
        </row>
        <row r="342">
          <cell r="A342">
            <v>43199</v>
          </cell>
          <cell r="B342" t="str">
            <v>AR CONDICIONADO SPLIT ON/OFF, CASSETE (TETO), FRIO 4 VIAS 48000 BTUS/H, CLASSIFICACAO ENERGETICA C - SELO PROCEL, GAS HFC, CONTROLE S/ FIO</v>
          </cell>
          <cell r="C342" t="str">
            <v xml:space="preserve">UN    </v>
          </cell>
          <cell r="D342">
            <v>7617.64</v>
          </cell>
          <cell r="E342">
            <v>7617.64</v>
          </cell>
          <cell r="F342" t="str">
            <v>INSUMOS</v>
          </cell>
          <cell r="G342">
            <v>7617.64</v>
          </cell>
        </row>
        <row r="343">
          <cell r="A343">
            <v>43200</v>
          </cell>
          <cell r="B343" t="str">
            <v>AR CONDICIONADO SPLIT ON/OFF, CASSETE (TETO), FRIO 4 VIAS 60000 BTUS/H, CLASSIFICACAO ENERGETICA C - SELO PROCEL, GAS HFC, CONTROLE S/ FIO</v>
          </cell>
          <cell r="C343" t="str">
            <v xml:space="preserve">UN    </v>
          </cell>
          <cell r="D343">
            <v>8741.7900000000009</v>
          </cell>
          <cell r="E343">
            <v>8741.7900000000009</v>
          </cell>
          <cell r="F343" t="str">
            <v>INSUMOS</v>
          </cell>
          <cell r="G343">
            <v>8741.7900000000009</v>
          </cell>
        </row>
        <row r="344">
          <cell r="A344">
            <v>39556</v>
          </cell>
          <cell r="B344" t="str">
            <v>AR CONDICIONADO SPLIT ON/OFF, CASSETE (TETO), 18000 BTUS/H, CICLO QUENTE/FRIO, 60 HZ, CLASSIFICACAO ENERGETICA C - SELO PROCEL, GAS HFC, CONTROLE S/ FIO</v>
          </cell>
          <cell r="C344" t="str">
            <v xml:space="preserve">UN    </v>
          </cell>
          <cell r="D344">
            <v>4774.51</v>
          </cell>
          <cell r="E344">
            <v>4774.51</v>
          </cell>
          <cell r="F344" t="str">
            <v>INSUMOS</v>
          </cell>
          <cell r="G344">
            <v>4774.51</v>
          </cell>
        </row>
        <row r="345">
          <cell r="A345">
            <v>39557</v>
          </cell>
          <cell r="B345" t="str">
            <v>AR CONDICIONADO SPLIT ON/OFF, CASSETE (TETO), 24000 BTUS/H, CICLO QUENTE/FRIO, 60 HZ, CLASSIFICACAO ENERGETICA C - SELO PROCEL, GAS HFC, CONTROLE S/ FIO</v>
          </cell>
          <cell r="C345" t="str">
            <v xml:space="preserve">UN    </v>
          </cell>
          <cell r="D345">
            <v>5141.1099999999997</v>
          </cell>
          <cell r="E345">
            <v>5141.1099999999997</v>
          </cell>
          <cell r="F345" t="str">
            <v>INSUMOS</v>
          </cell>
          <cell r="G345">
            <v>5141.1099999999997</v>
          </cell>
        </row>
        <row r="346">
          <cell r="A346">
            <v>39559</v>
          </cell>
          <cell r="B346" t="str">
            <v>AR CONDICIONADO SPLIT ON/OFF, CASSETE (TETO), 36000 BTUS/H, CICLO QUENTE/FRIO, 60 HZ, CLASSIFICACAO ENERGETICA A - SELO PROCEL, GAS HFC, CONTROLE S/ FIO</v>
          </cell>
          <cell r="C346" t="str">
            <v xml:space="preserve">UN    </v>
          </cell>
          <cell r="D346">
            <v>7597.57</v>
          </cell>
          <cell r="E346">
            <v>7597.57</v>
          </cell>
          <cell r="F346" t="str">
            <v>INSUMOS</v>
          </cell>
          <cell r="G346">
            <v>7597.57</v>
          </cell>
        </row>
        <row r="347">
          <cell r="A347">
            <v>39560</v>
          </cell>
          <cell r="B347" t="str">
            <v>AR CONDICIONADO SPLIT ON/OFF, CASSETE (TETO), 48000 BTUS/H, CICLO QUENTE/FRIO, 60 HZ, CLASSIFICACAO ENERGETICA A - SELO PROCEL, GAS HFC, CONTROLE S/ FIO</v>
          </cell>
          <cell r="C347" t="str">
            <v xml:space="preserve">UN    </v>
          </cell>
          <cell r="D347">
            <v>8789.64</v>
          </cell>
          <cell r="E347">
            <v>8789.64</v>
          </cell>
          <cell r="F347" t="str">
            <v>INSUMOS</v>
          </cell>
          <cell r="G347">
            <v>8789.64</v>
          </cell>
        </row>
        <row r="348">
          <cell r="A348">
            <v>39561</v>
          </cell>
          <cell r="B348" t="str">
            <v>AR CONDICIONADO SPLIT ON/OFF, CASSETE (TETO), 60000 BTUS/H, CICLO QUENTE/FRIO, 60 HZ, CLASSIFICACAO ENERGETICA A - SELO PROCEL, GAS HFC, CONTROLE S/ FIO</v>
          </cell>
          <cell r="C348" t="str">
            <v xml:space="preserve">UN    </v>
          </cell>
          <cell r="D348">
            <v>9195.09</v>
          </cell>
          <cell r="E348">
            <v>9195.09</v>
          </cell>
          <cell r="F348" t="str">
            <v>INSUMOS</v>
          </cell>
          <cell r="G348">
            <v>9195.09</v>
          </cell>
        </row>
        <row r="349">
          <cell r="A349">
            <v>43190</v>
          </cell>
          <cell r="B349" t="str">
            <v>AR CONDICIONADO SPLIT ON/OFF, HI-WALL (PAREDE), 12000 BTUS/H, CICLO FRIO, 60 HZ, CLASSIFICACAO ENERGETICA A - SELO PROCEL, GAS HFC, CONTROLE S/ FIO</v>
          </cell>
          <cell r="C349" t="str">
            <v xml:space="preserve">UN    </v>
          </cell>
          <cell r="D349">
            <v>1356.95</v>
          </cell>
          <cell r="E349">
            <v>1356.95</v>
          </cell>
          <cell r="F349" t="str">
            <v>INSUMOS</v>
          </cell>
          <cell r="G349">
            <v>1356.95</v>
          </cell>
        </row>
        <row r="350">
          <cell r="A350">
            <v>39555</v>
          </cell>
          <cell r="B350" t="str">
            <v>AR CONDICIONADO SPLIT ON/OFF, HI-WALL (PAREDE), 12000 BTUS/H, CICLO QUENTE/FRIO, 60 HZ, CLASSIFICACAO ENERGETICA A - SELO PROCEL, GAS HFC, CONTROLE S/ FIO</v>
          </cell>
          <cell r="C350" t="str">
            <v xml:space="preserve">UN    </v>
          </cell>
          <cell r="D350">
            <v>1467.87</v>
          </cell>
          <cell r="E350">
            <v>1467.87</v>
          </cell>
          <cell r="F350" t="str">
            <v>INSUMOS</v>
          </cell>
          <cell r="G350">
            <v>1467.87</v>
          </cell>
        </row>
        <row r="351">
          <cell r="A351">
            <v>43191</v>
          </cell>
          <cell r="B351" t="str">
            <v>AR CONDICIONADO SPLIT ON/OFF, HI-WALL (PAREDE), 18000 BTUS/H, CICLO FRIO, 60 HZ, CLASSIFICACAO ENERGETICA A - SELO PROCEL, GAS HFC, CONTROLE S/ FIO</v>
          </cell>
          <cell r="C351" t="str">
            <v xml:space="preserve">UN    </v>
          </cell>
          <cell r="D351">
            <v>1952.47</v>
          </cell>
          <cell r="E351">
            <v>1952.47</v>
          </cell>
          <cell r="F351" t="str">
            <v>INSUMOS</v>
          </cell>
          <cell r="G351">
            <v>1952.47</v>
          </cell>
        </row>
        <row r="352">
          <cell r="A352">
            <v>39548</v>
          </cell>
          <cell r="B352" t="str">
            <v>AR CONDICIONADO SPLIT ON/OFF, HI-WALL (PAREDE), 18000 BTUS/H, CICLO QUENTE/FRIO, 60 HZ, CLASSIFICACAO ENERGETICA A - SELO PROCEL, GAS HFC, CONTROLE S/ FIO</v>
          </cell>
          <cell r="C352" t="str">
            <v xml:space="preserve">UN    </v>
          </cell>
          <cell r="D352">
            <v>2177.31</v>
          </cell>
          <cell r="E352">
            <v>2177.31</v>
          </cell>
          <cell r="F352" t="str">
            <v>INSUMOS</v>
          </cell>
          <cell r="G352">
            <v>2177.31</v>
          </cell>
        </row>
        <row r="353">
          <cell r="A353">
            <v>43192</v>
          </cell>
          <cell r="B353" t="str">
            <v>AR CONDICIONADO SPLIT ON/OFF, HI-WALL (PAREDE), 24000 BTUS/H, CICLO FRIO, 60 HZ, CLASSIFICACAO ENERGETICA A - SELO PROCEL, GAS HFC, CONTROLE S/ FIO</v>
          </cell>
          <cell r="C353" t="str">
            <v xml:space="preserve">UN    </v>
          </cell>
          <cell r="D353">
            <v>2557.56</v>
          </cell>
          <cell r="E353">
            <v>2557.56</v>
          </cell>
          <cell r="F353" t="str">
            <v>INSUMOS</v>
          </cell>
          <cell r="G353">
            <v>2557.56</v>
          </cell>
        </row>
        <row r="354">
          <cell r="A354">
            <v>39554</v>
          </cell>
          <cell r="B354" t="str">
            <v>AR CONDICIONADO SPLIT ON/OFF, HI-WALL (PAREDE), 24000 BTUS/H, CICLO QUENTE/FRIO, 60 HZ, CLASSIFICACAO ENERGETICA A - SELO PROCEL, GAS HFC, CONTROLE S/ FIO</v>
          </cell>
          <cell r="C354" t="str">
            <v xml:space="preserve">UN    </v>
          </cell>
          <cell r="D354">
            <v>2879.16</v>
          </cell>
          <cell r="E354">
            <v>2879.16</v>
          </cell>
          <cell r="F354" t="str">
            <v>INSUMOS</v>
          </cell>
          <cell r="G354">
            <v>2879.16</v>
          </cell>
        </row>
        <row r="355">
          <cell r="A355">
            <v>43194</v>
          </cell>
          <cell r="B355" t="str">
            <v>AR CONDICIONADO SPLIT ON/OFF, HI-WALL (PAREDE), 9000 BTUS/H, CICLO FRIO, 60 HZ, CLASSIFICACAO ENERGETICA A - SELO PROCEL, GAS HFC, CONTROLE S/ FIO</v>
          </cell>
          <cell r="C355" t="str">
            <v xml:space="preserve">UN    </v>
          </cell>
          <cell r="D355">
            <v>1162.46</v>
          </cell>
          <cell r="E355">
            <v>1162.46</v>
          </cell>
          <cell r="F355" t="str">
            <v>INSUMOS</v>
          </cell>
          <cell r="G355">
            <v>1162.46</v>
          </cell>
        </row>
        <row r="356">
          <cell r="A356">
            <v>39551</v>
          </cell>
          <cell r="B356" t="str">
            <v>AR CONDICIONADO SPLIT ON/OFF, HI-WALL (PAREDE), 9000 BTUS/H, CICLO QUENTE/FRIO, 60 HZ, CLASSIFICACAO ENERGETICA A - SELO PROCEL, GAS HFC, CONTROLE S/ FIO</v>
          </cell>
          <cell r="C356" t="str">
            <v xml:space="preserve">UN    </v>
          </cell>
          <cell r="D356">
            <v>1279.99</v>
          </cell>
          <cell r="E356">
            <v>1279.99</v>
          </cell>
          <cell r="F356" t="str">
            <v>INSUMOS</v>
          </cell>
          <cell r="G356">
            <v>1279.99</v>
          </cell>
        </row>
        <row r="357">
          <cell r="A357">
            <v>43185</v>
          </cell>
          <cell r="B357" t="str">
            <v>AR CONDICIONADO SPLIT ON/OFF, PISO TETO, 18.000 BTU/H, CICLO FRIO, 60HZ, CLASSIFICACAO ENERGETICA C - SELO PROCEL, GAS HFC, CONTROLE S/FIO</v>
          </cell>
          <cell r="C357" t="str">
            <v xml:space="preserve">UN    </v>
          </cell>
          <cell r="D357">
            <v>3637.51</v>
          </cell>
          <cell r="E357">
            <v>3637.51</v>
          </cell>
          <cell r="F357" t="str">
            <v>INSUMOS</v>
          </cell>
          <cell r="G357">
            <v>3637.51</v>
          </cell>
        </row>
        <row r="358">
          <cell r="A358">
            <v>43186</v>
          </cell>
          <cell r="B358" t="str">
            <v>AR CONDICIONADO SPLIT ON/OFF, PISO TETO, 24.000 BTU/H, CICLO FRIO, 60HZ, CLASSIFICACAO ENERGETICA C - SELO PROCEL, GAS HFC, CONTROLE S/FIO</v>
          </cell>
          <cell r="C358" t="str">
            <v xml:space="preserve">UN    </v>
          </cell>
          <cell r="D358">
            <v>3836.84</v>
          </cell>
          <cell r="E358">
            <v>3836.84</v>
          </cell>
          <cell r="F358" t="str">
            <v>INSUMOS</v>
          </cell>
          <cell r="G358">
            <v>3836.84</v>
          </cell>
        </row>
        <row r="359">
          <cell r="A359">
            <v>43187</v>
          </cell>
          <cell r="B359" t="str">
            <v>AR CONDICIONADO SPLIT ON/OFF, PISO TETO, 36.000 BTU/H, CICLO FRIO, 60HZ, CLASSIFICACAO ENERGETICA C - SELO PROCEL, GAS HFC, CONTROLE S/FIO</v>
          </cell>
          <cell r="C359" t="str">
            <v xml:space="preserve">UN    </v>
          </cell>
          <cell r="D359">
            <v>5091.5200000000004</v>
          </cell>
          <cell r="E359">
            <v>5091.5200000000004</v>
          </cell>
          <cell r="F359" t="str">
            <v>INSUMOS</v>
          </cell>
          <cell r="G359">
            <v>5091.5200000000004</v>
          </cell>
        </row>
        <row r="360">
          <cell r="A360">
            <v>43188</v>
          </cell>
          <cell r="B360" t="str">
            <v>AR CONDICIONADO SPLIT ON/OFF, PISO TETO, 48.000 BTU/H, CICLO FRIO, 60HZ, CLASSIFICACAO ENERGETICA C - SELO PROCEL, GAS HFC, CONTROLE S/FIO</v>
          </cell>
          <cell r="C360" t="str">
            <v xml:space="preserve">UN    </v>
          </cell>
          <cell r="D360">
            <v>6169.05</v>
          </cell>
          <cell r="E360">
            <v>6169.05</v>
          </cell>
          <cell r="F360" t="str">
            <v>INSUMOS</v>
          </cell>
          <cell r="G360">
            <v>6169.05</v>
          </cell>
        </row>
        <row r="361">
          <cell r="A361">
            <v>43189</v>
          </cell>
          <cell r="B361" t="str">
            <v>AR CONDICIONADO SPLIT ON/OFF, PISO TETO, 60.000 BTU/H, CICLO FRIO, 60HZ, CLASSIFICACAO ENERGETICA C - SELO PROCEL, GAS HFC, CONTROLE S/FIO</v>
          </cell>
          <cell r="C361" t="str">
            <v xml:space="preserve">UN    </v>
          </cell>
          <cell r="D361">
            <v>6939.16</v>
          </cell>
          <cell r="E361">
            <v>6939.16</v>
          </cell>
          <cell r="F361" t="str">
            <v>INSUMOS</v>
          </cell>
          <cell r="G361">
            <v>6939.16</v>
          </cell>
        </row>
        <row r="362">
          <cell r="A362">
            <v>39580</v>
          </cell>
          <cell r="B362" t="str">
            <v>AR-CONDICIONADO FRIO SPLITAO INVERTER 30 TR</v>
          </cell>
          <cell r="C362" t="str">
            <v xml:space="preserve">UN    </v>
          </cell>
          <cell r="D362">
            <v>54683.41</v>
          </cell>
          <cell r="E362">
            <v>54683.41</v>
          </cell>
          <cell r="F362" t="str">
            <v>INSUMOS</v>
          </cell>
          <cell r="G362">
            <v>54683.41</v>
          </cell>
        </row>
        <row r="363">
          <cell r="A363">
            <v>39577</v>
          </cell>
          <cell r="B363" t="str">
            <v>AR-CONDICIONADO FRIO SPLITAO MODULAR 10 TR</v>
          </cell>
          <cell r="C363" t="str">
            <v xml:space="preserve">UN    </v>
          </cell>
          <cell r="D363">
            <v>17115.79</v>
          </cell>
          <cell r="E363">
            <v>17115.79</v>
          </cell>
          <cell r="F363" t="str">
            <v>INSUMOS</v>
          </cell>
          <cell r="G363">
            <v>17115.79</v>
          </cell>
        </row>
        <row r="364">
          <cell r="A364">
            <v>39578</v>
          </cell>
          <cell r="B364" t="str">
            <v>AR-CONDICIONADO FRIO SPLITAO MODULAR 15 TR</v>
          </cell>
          <cell r="C364" t="str">
            <v xml:space="preserve">UN    </v>
          </cell>
          <cell r="D364">
            <v>22088.26</v>
          </cell>
          <cell r="E364">
            <v>22088.26</v>
          </cell>
          <cell r="F364" t="str">
            <v>INSUMOS</v>
          </cell>
          <cell r="G364">
            <v>22088.26</v>
          </cell>
        </row>
        <row r="365">
          <cell r="A365">
            <v>39579</v>
          </cell>
          <cell r="B365" t="str">
            <v>AR-CONDICIONADO FRIO SPLITAO MODULAR 20 TR</v>
          </cell>
          <cell r="C365" t="str">
            <v xml:space="preserve">UN    </v>
          </cell>
          <cell r="D365">
            <v>32136.7</v>
          </cell>
          <cell r="E365">
            <v>32136.7</v>
          </cell>
          <cell r="F365" t="str">
            <v>INSUMOS</v>
          </cell>
          <cell r="G365">
            <v>32136.7</v>
          </cell>
        </row>
        <row r="366">
          <cell r="A366">
            <v>39826</v>
          </cell>
          <cell r="B366" t="str">
            <v>AR-CONDICIONADO SPLIT INVERTER, PISO TETO, 24000 BTU/H, QUENTE/FRIO, 60HZ, CLASSIFICACAO ENERGETICA A - SELO PROCEL, GAS HFC, CONTROLE S/FIO</v>
          </cell>
          <cell r="C366" t="str">
            <v xml:space="preserve">UN    </v>
          </cell>
          <cell r="D366">
            <v>3946.97</v>
          </cell>
          <cell r="E366">
            <v>3946.97</v>
          </cell>
          <cell r="F366" t="str">
            <v>INSUMOS</v>
          </cell>
          <cell r="G366">
            <v>3946.97</v>
          </cell>
        </row>
        <row r="367">
          <cell r="A367">
            <v>10700</v>
          </cell>
          <cell r="B367" t="str">
            <v>ARADO REVERSIVEL COM 3 DISCOS DE 26" X 6MM REBOCAVEL</v>
          </cell>
          <cell r="C367" t="str">
            <v xml:space="preserve">UN    </v>
          </cell>
          <cell r="D367">
            <v>12306.9</v>
          </cell>
          <cell r="E367">
            <v>12306.9</v>
          </cell>
          <cell r="F367" t="str">
            <v>INSUMOS</v>
          </cell>
          <cell r="G367">
            <v>12306.9</v>
          </cell>
        </row>
        <row r="368">
          <cell r="A368">
            <v>346</v>
          </cell>
          <cell r="B368" t="str">
            <v>ARAME DE ACO OVALADO 15 X 17 ( 45,7 KG, 700 KGF), ROLO 1000 M</v>
          </cell>
          <cell r="C368" t="str">
            <v xml:space="preserve">KG    </v>
          </cell>
          <cell r="D368">
            <v>15.06</v>
          </cell>
          <cell r="E368">
            <v>15.06</v>
          </cell>
          <cell r="F368" t="str">
            <v>INSUMOS</v>
          </cell>
          <cell r="G368">
            <v>15.06</v>
          </cell>
        </row>
        <row r="369">
          <cell r="A369">
            <v>3312</v>
          </cell>
          <cell r="B369" t="str">
            <v>ARAME DE AMARRACAO PARA GABIAO GALVANIZADO, DIAMETRO 2,2 MM</v>
          </cell>
          <cell r="C369" t="str">
            <v xml:space="preserve">KG    </v>
          </cell>
          <cell r="D369">
            <v>21.12</v>
          </cell>
          <cell r="E369">
            <v>21.12</v>
          </cell>
          <cell r="F369" t="str">
            <v>INSUMOS</v>
          </cell>
          <cell r="G369">
            <v>21.12</v>
          </cell>
        </row>
        <row r="370">
          <cell r="A370">
            <v>339</v>
          </cell>
          <cell r="B370" t="str">
            <v>ARAME FARPADO GALVANIZADO, 14 BWG (2,11 MM), CLASSE 250</v>
          </cell>
          <cell r="C370" t="str">
            <v xml:space="preserve">M     </v>
          </cell>
          <cell r="D370">
            <v>0.77</v>
          </cell>
          <cell r="E370">
            <v>0.77</v>
          </cell>
          <cell r="F370" t="str">
            <v>INSUMOS</v>
          </cell>
          <cell r="G370">
            <v>0.77</v>
          </cell>
        </row>
        <row r="371">
          <cell r="A371">
            <v>340</v>
          </cell>
          <cell r="B371" t="str">
            <v>ARAME FARPADO GALVANIZADO, 16 BWG (1,65 MM), CLASSE 250</v>
          </cell>
          <cell r="C371" t="str">
            <v xml:space="preserve">M     </v>
          </cell>
          <cell r="D371">
            <v>0.7</v>
          </cell>
          <cell r="E371">
            <v>0.7</v>
          </cell>
          <cell r="F371" t="str">
            <v>INSUMOS</v>
          </cell>
          <cell r="G371">
            <v>0.7</v>
          </cell>
        </row>
        <row r="372">
          <cell r="A372">
            <v>43130</v>
          </cell>
          <cell r="B372" t="str">
            <v>ARAME GALVANIZADO 12 BWG, D = 2,76 MM (0,048 KG/M) OU 14 BWG, D = 2,11 MM (0,026 KG/M)</v>
          </cell>
          <cell r="C372" t="str">
            <v xml:space="preserve">KG    </v>
          </cell>
          <cell r="D372">
            <v>12.72</v>
          </cell>
          <cell r="E372">
            <v>12.72</v>
          </cell>
          <cell r="F372" t="str">
            <v>INSUMOS</v>
          </cell>
          <cell r="G372">
            <v>12.72</v>
          </cell>
        </row>
        <row r="373">
          <cell r="A373">
            <v>344</v>
          </cell>
          <cell r="B373" t="str">
            <v>ARAME GALVANIZADO 16 BWG, D = 1,65MM (0,0166 KG/M)</v>
          </cell>
          <cell r="C373" t="str">
            <v xml:space="preserve">KG    </v>
          </cell>
          <cell r="D373">
            <v>16.72</v>
          </cell>
          <cell r="E373">
            <v>16.72</v>
          </cell>
          <cell r="F373" t="str">
            <v>INSUMOS</v>
          </cell>
          <cell r="G373">
            <v>16.72</v>
          </cell>
        </row>
        <row r="374">
          <cell r="A374">
            <v>345</v>
          </cell>
          <cell r="B374" t="str">
            <v>ARAME GALVANIZADO 18 BWG, D = 1,24MM (0,009 KG/M)</v>
          </cell>
          <cell r="C374" t="str">
            <v xml:space="preserve">KG    </v>
          </cell>
          <cell r="D374">
            <v>18.14</v>
          </cell>
          <cell r="E374">
            <v>18.14</v>
          </cell>
          <cell r="F374" t="str">
            <v>INSUMOS</v>
          </cell>
          <cell r="G374">
            <v>18.14</v>
          </cell>
        </row>
        <row r="375">
          <cell r="A375">
            <v>43131</v>
          </cell>
          <cell r="B375" t="str">
            <v>ARAME GALVANIZADO 6 BWG, D = 5,16 MM (0,157 KG/M), OU 8 BWG, D = 4,19 MM (0,101 KG/M), OU 10 BWG, D = 3,40 MM (0,0713 KG/M)</v>
          </cell>
          <cell r="C375" t="str">
            <v xml:space="preserve">KG    </v>
          </cell>
          <cell r="D375">
            <v>14.77</v>
          </cell>
          <cell r="E375">
            <v>14.77</v>
          </cell>
          <cell r="F375" t="str">
            <v>INSUMOS</v>
          </cell>
          <cell r="G375">
            <v>14.77</v>
          </cell>
        </row>
        <row r="376">
          <cell r="A376">
            <v>3313</v>
          </cell>
          <cell r="B376" t="str">
            <v>ARAME PROTEGIDO COM POLIMERO PARA GABIAO, DIAMETRO 2,2 MM</v>
          </cell>
          <cell r="C376" t="str">
            <v xml:space="preserve">KG    </v>
          </cell>
          <cell r="D376">
            <v>27.18</v>
          </cell>
          <cell r="E376">
            <v>27.18</v>
          </cell>
          <cell r="F376" t="str">
            <v>INSUMOS</v>
          </cell>
          <cell r="G376">
            <v>27.18</v>
          </cell>
        </row>
        <row r="377">
          <cell r="A377">
            <v>43132</v>
          </cell>
          <cell r="B377" t="str">
            <v>ARAME RECOZIDO 16 BWG, D = 1,65 MM (0,016 KG/M) OU 18 BWG, D = 1,25 MM (0,01 KG/M)</v>
          </cell>
          <cell r="C377" t="str">
            <v xml:space="preserve">KG    </v>
          </cell>
          <cell r="D377">
            <v>12.72</v>
          </cell>
          <cell r="E377">
            <v>12.72</v>
          </cell>
          <cell r="F377" t="str">
            <v>INSUMOS</v>
          </cell>
          <cell r="G377">
            <v>12.72</v>
          </cell>
        </row>
        <row r="378">
          <cell r="A378">
            <v>369</v>
          </cell>
          <cell r="B378" t="str">
            <v>AREIA AMARELA, AREIA BARRADA OU ARENOSO (RETIRADA NO AREAL, SEM TRANSPORTE)</v>
          </cell>
          <cell r="C378" t="str">
            <v xml:space="preserve">M3    </v>
          </cell>
          <cell r="D378">
            <v>31.25</v>
          </cell>
          <cell r="E378">
            <v>31.25</v>
          </cell>
          <cell r="F378" t="str">
            <v>INSUMOS</v>
          </cell>
          <cell r="G378">
            <v>31.25</v>
          </cell>
        </row>
        <row r="379">
          <cell r="A379">
            <v>366</v>
          </cell>
          <cell r="B379" t="str">
            <v>AREIA FINA - POSTO JAZIDA/FORNECEDOR (RETIRADO NA JAZIDA, SEM TRANSPORTE)</v>
          </cell>
          <cell r="C379" t="str">
            <v xml:space="preserve">M3    </v>
          </cell>
          <cell r="D379">
            <v>32.380000000000003</v>
          </cell>
          <cell r="E379">
            <v>32.380000000000003</v>
          </cell>
          <cell r="F379" t="str">
            <v>INSUMOS</v>
          </cell>
          <cell r="G379">
            <v>32.380000000000003</v>
          </cell>
        </row>
        <row r="380">
          <cell r="A380">
            <v>367</v>
          </cell>
          <cell r="B380" t="str">
            <v>AREIA GROSSA - POSTO JAZIDA/FORNECEDOR (RETIRADO NA JAZIDA, SEM TRANSPORTE)</v>
          </cell>
          <cell r="C380" t="str">
            <v xml:space="preserve">M3    </v>
          </cell>
          <cell r="D380">
            <v>26.67</v>
          </cell>
          <cell r="E380">
            <v>26.67</v>
          </cell>
          <cell r="F380" t="str">
            <v>INSUMOS</v>
          </cell>
          <cell r="G380">
            <v>26.67</v>
          </cell>
        </row>
        <row r="381">
          <cell r="A381">
            <v>370</v>
          </cell>
          <cell r="B381" t="str">
            <v>AREIA MEDIA - POSTO JAZIDA/FORNECEDOR (RETIRADO NA JAZIDA, SEM TRANSPORTE)</v>
          </cell>
          <cell r="C381" t="str">
            <v xml:space="preserve">M3    </v>
          </cell>
          <cell r="D381">
            <v>28.34</v>
          </cell>
          <cell r="E381">
            <v>28.34</v>
          </cell>
          <cell r="F381" t="str">
            <v>INSUMOS</v>
          </cell>
          <cell r="G381">
            <v>28.34</v>
          </cell>
        </row>
        <row r="382">
          <cell r="A382">
            <v>368</v>
          </cell>
          <cell r="B382" t="str">
            <v>AREIA PARA ATERRO - POSTO JAZIDA/FORNECEDOR (RETIRADO NA JAZIDA, SEM TRANSPORTE)</v>
          </cell>
          <cell r="C382" t="str">
            <v xml:space="preserve">M3    </v>
          </cell>
          <cell r="D382">
            <v>20</v>
          </cell>
          <cell r="E382">
            <v>20</v>
          </cell>
          <cell r="F382" t="str">
            <v>INSUMOS</v>
          </cell>
          <cell r="G382">
            <v>20</v>
          </cell>
        </row>
        <row r="383">
          <cell r="A383">
            <v>11075</v>
          </cell>
          <cell r="B383" t="str">
            <v>AREIA PARA LEITO FILTRANTE (0,42 A 1,68 MM) - POSTO JAZIDA/FORNECEDOR (RETIRADO NA JAZIDA, SEM TRANSPORTE)</v>
          </cell>
          <cell r="C383" t="str">
            <v xml:space="preserve">M3    </v>
          </cell>
          <cell r="D383">
            <v>436.72</v>
          </cell>
          <cell r="E383">
            <v>436.72</v>
          </cell>
          <cell r="F383" t="str">
            <v>INSUMOS</v>
          </cell>
          <cell r="G383">
            <v>436.72</v>
          </cell>
        </row>
        <row r="384">
          <cell r="A384">
            <v>11076</v>
          </cell>
          <cell r="B384" t="str">
            <v>AREIA PRETA PARA EMBOCO - POSTO JAZIDA/FORNECEDOR (RETIRADO NA JAZIDA, SEM TRANSPORTE)</v>
          </cell>
          <cell r="C384" t="str">
            <v xml:space="preserve">M3    </v>
          </cell>
          <cell r="D384">
            <v>33.33</v>
          </cell>
          <cell r="E384">
            <v>33.33</v>
          </cell>
          <cell r="F384" t="str">
            <v>INSUMOS</v>
          </cell>
          <cell r="G384">
            <v>33.33</v>
          </cell>
        </row>
        <row r="385">
          <cell r="A385">
            <v>1381</v>
          </cell>
          <cell r="B385" t="str">
            <v>ARGAMASSA COLANTE AC I PARA CERAMICAS</v>
          </cell>
          <cell r="C385" t="str">
            <v xml:space="preserve">KG    </v>
          </cell>
          <cell r="D385">
            <v>0.93</v>
          </cell>
          <cell r="E385">
            <v>0.93</v>
          </cell>
          <cell r="F385" t="str">
            <v>INSUMOS</v>
          </cell>
          <cell r="G385">
            <v>0.93</v>
          </cell>
        </row>
        <row r="386">
          <cell r="A386">
            <v>34353</v>
          </cell>
          <cell r="B386" t="str">
            <v>ARGAMASSA COLANTE AC II</v>
          </cell>
          <cell r="C386" t="str">
            <v xml:space="preserve">KG    </v>
          </cell>
          <cell r="D386">
            <v>1.73</v>
          </cell>
          <cell r="E386">
            <v>1.73</v>
          </cell>
          <cell r="F386" t="str">
            <v>INSUMOS</v>
          </cell>
          <cell r="G386">
            <v>1.73</v>
          </cell>
        </row>
        <row r="387">
          <cell r="A387">
            <v>37595</v>
          </cell>
          <cell r="B387" t="str">
            <v>ARGAMASSA COLANTE TIPO AC III</v>
          </cell>
          <cell r="C387" t="str">
            <v xml:space="preserve">KG    </v>
          </cell>
          <cell r="D387">
            <v>2.86</v>
          </cell>
          <cell r="E387">
            <v>2.86</v>
          </cell>
          <cell r="F387" t="str">
            <v>INSUMOS</v>
          </cell>
          <cell r="G387">
            <v>2.86</v>
          </cell>
        </row>
        <row r="388">
          <cell r="A388">
            <v>37596</v>
          </cell>
          <cell r="B388" t="str">
            <v>ARGAMASSA COLANTE TIPO AC III E</v>
          </cell>
          <cell r="C388" t="str">
            <v xml:space="preserve">KG    </v>
          </cell>
          <cell r="D388">
            <v>3.28</v>
          </cell>
          <cell r="E388">
            <v>3.28</v>
          </cell>
          <cell r="F388" t="str">
            <v>INSUMOS</v>
          </cell>
          <cell r="G388">
            <v>3.28</v>
          </cell>
        </row>
        <row r="389">
          <cell r="A389">
            <v>371</v>
          </cell>
          <cell r="B389" t="str">
            <v>ARGAMASSA INDUSTRIALIZADA MULTIUSO, PARA REVESTIMENTO INTERNO E EXTERNO E ASSENTAMENTO DE BLOCOS DIVERSOS</v>
          </cell>
          <cell r="C389" t="str">
            <v xml:space="preserve">KG    </v>
          </cell>
          <cell r="D389">
            <v>1.01</v>
          </cell>
          <cell r="E389">
            <v>1.01</v>
          </cell>
          <cell r="F389" t="str">
            <v>INSUMOS</v>
          </cell>
          <cell r="G389">
            <v>1.01</v>
          </cell>
        </row>
        <row r="390">
          <cell r="A390">
            <v>37553</v>
          </cell>
          <cell r="B390" t="str">
            <v>ARGAMASSA INDUSTRIALIZADA PARA CHAPISCO COLANTE</v>
          </cell>
          <cell r="C390" t="str">
            <v xml:space="preserve">KG    </v>
          </cell>
          <cell r="D390">
            <v>1.9</v>
          </cell>
          <cell r="E390">
            <v>1.9</v>
          </cell>
          <cell r="F390" t="str">
            <v>INSUMOS</v>
          </cell>
          <cell r="G390">
            <v>1.9</v>
          </cell>
        </row>
        <row r="391">
          <cell r="A391">
            <v>37552</v>
          </cell>
          <cell r="B391" t="str">
            <v>ARGAMASSA INDUSTRIALIZADA PARA CHAPISCO ROLADO</v>
          </cell>
          <cell r="C391" t="str">
            <v xml:space="preserve">KG    </v>
          </cell>
          <cell r="D391">
            <v>3.05</v>
          </cell>
          <cell r="E391">
            <v>3.05</v>
          </cell>
          <cell r="F391" t="str">
            <v>INSUMOS</v>
          </cell>
          <cell r="G391">
            <v>3.05</v>
          </cell>
        </row>
        <row r="392">
          <cell r="A392">
            <v>36880</v>
          </cell>
          <cell r="B392" t="str">
            <v>ARGAMASSA PARA REVESTIMENTO DECORATIVO MONOCAMADA</v>
          </cell>
          <cell r="C392" t="str">
            <v xml:space="preserve">KG    </v>
          </cell>
          <cell r="D392">
            <v>3.1</v>
          </cell>
          <cell r="E392">
            <v>3.1</v>
          </cell>
          <cell r="F392" t="str">
            <v>INSUMOS</v>
          </cell>
          <cell r="G392">
            <v>3.1</v>
          </cell>
        </row>
        <row r="393">
          <cell r="A393">
            <v>34355</v>
          </cell>
          <cell r="B393" t="str">
            <v>ARGAMASSA PISO SOBRE PISO</v>
          </cell>
          <cell r="C393" t="str">
            <v xml:space="preserve">KG    </v>
          </cell>
          <cell r="D393">
            <v>2.67</v>
          </cell>
          <cell r="E393">
            <v>2.67</v>
          </cell>
          <cell r="F393" t="str">
            <v>INSUMOS</v>
          </cell>
          <cell r="G393">
            <v>2.67</v>
          </cell>
        </row>
        <row r="394">
          <cell r="A394">
            <v>130</v>
          </cell>
          <cell r="B394" t="str">
            <v>ARGAMASSA POLIMERICA DE REPARO ESTRUTURAL, BICOMPONENTE</v>
          </cell>
          <cell r="C394" t="str">
            <v xml:space="preserve">KG    </v>
          </cell>
          <cell r="D394">
            <v>3.34</v>
          </cell>
          <cell r="E394">
            <v>3.34</v>
          </cell>
          <cell r="F394" t="str">
            <v>INSUMOS</v>
          </cell>
          <cell r="G394">
            <v>3.34</v>
          </cell>
        </row>
        <row r="395">
          <cell r="A395">
            <v>135</v>
          </cell>
          <cell r="B395" t="str">
            <v>ARGAMASSA POLIMERICA IMPERMEABILIZANTE SEMIFLEXIVEL, BICOMPONENTE (MEMBRANA IMPERMEABILIZANTE ACRILICA)</v>
          </cell>
          <cell r="C395" t="str">
            <v xml:space="preserve">KG    </v>
          </cell>
          <cell r="D395">
            <v>2.69</v>
          </cell>
          <cell r="E395">
            <v>2.69</v>
          </cell>
          <cell r="F395" t="str">
            <v>INSUMOS</v>
          </cell>
          <cell r="G395">
            <v>2.69</v>
          </cell>
        </row>
        <row r="396">
          <cell r="A396">
            <v>36886</v>
          </cell>
          <cell r="B396" t="str">
            <v>ARGAMASSA PRONTA PARA CONTRAPISO</v>
          </cell>
          <cell r="C396" t="str">
            <v xml:space="preserve">KG    </v>
          </cell>
          <cell r="D396">
            <v>0.96</v>
          </cell>
          <cell r="E396">
            <v>0.96</v>
          </cell>
          <cell r="F396" t="str">
            <v>INSUMOS</v>
          </cell>
          <cell r="G396">
            <v>0.96</v>
          </cell>
        </row>
        <row r="397">
          <cell r="A397">
            <v>38546</v>
          </cell>
          <cell r="B397" t="str">
            <v>ARGAMASSA USINADA AUTOADENSAVEL E AUTONIVELANTE PARA CONTRAPISO, INCLUI BOMBEAMENTO</v>
          </cell>
          <cell r="C397" t="str">
            <v xml:space="preserve">M3    </v>
          </cell>
          <cell r="D397">
            <v>602.88</v>
          </cell>
          <cell r="E397">
            <v>602.88</v>
          </cell>
          <cell r="F397" t="str">
            <v>INSUMOS</v>
          </cell>
          <cell r="G397">
            <v>602.88</v>
          </cell>
        </row>
        <row r="398">
          <cell r="A398">
            <v>34549</v>
          </cell>
          <cell r="B398" t="str">
            <v>ARGILA EXPANDIDA, GRANULOMETRIA 2215</v>
          </cell>
          <cell r="C398" t="str">
            <v xml:space="preserve">M3    </v>
          </cell>
          <cell r="D398">
            <v>93.75</v>
          </cell>
          <cell r="E398">
            <v>93.75</v>
          </cell>
          <cell r="F398" t="str">
            <v>INSUMOS</v>
          </cell>
          <cell r="G398">
            <v>93.75</v>
          </cell>
        </row>
        <row r="399">
          <cell r="A399">
            <v>6081</v>
          </cell>
          <cell r="B399" t="str">
            <v>ARGILA OU BARRO PARA ATERRO/REATERRO (COM TRANSPORTE ATE 10 KM)</v>
          </cell>
          <cell r="C399" t="str">
            <v xml:space="preserve">M3    </v>
          </cell>
          <cell r="D399">
            <v>13.28</v>
          </cell>
          <cell r="E399">
            <v>13.28</v>
          </cell>
          <cell r="F399" t="str">
            <v>INSUMOS</v>
          </cell>
          <cell r="G399">
            <v>13.28</v>
          </cell>
        </row>
        <row r="400">
          <cell r="A400">
            <v>6077</v>
          </cell>
          <cell r="B400" t="str">
            <v>ARGILA OU BARRO PARA ATERRO/REATERRO (RETIRADO NA JAZIDA, SEM TRANSPORTE)</v>
          </cell>
          <cell r="C400" t="str">
            <v xml:space="preserve">M3    </v>
          </cell>
          <cell r="D400">
            <v>7.65</v>
          </cell>
          <cell r="E400">
            <v>7.65</v>
          </cell>
          <cell r="F400" t="str">
            <v>INSUMOS</v>
          </cell>
          <cell r="G400">
            <v>7.65</v>
          </cell>
        </row>
        <row r="401">
          <cell r="A401">
            <v>6079</v>
          </cell>
          <cell r="B401" t="str">
            <v>ARGILA, ARGILA VERMELHA OU ARGILA ARENOSA (RETIRADA NA JAZIDA, SEM TRANSPORTE)</v>
          </cell>
          <cell r="C401" t="str">
            <v xml:space="preserve">M3    </v>
          </cell>
          <cell r="D401">
            <v>4.37</v>
          </cell>
          <cell r="E401">
            <v>4.37</v>
          </cell>
          <cell r="F401" t="str">
            <v>INSUMOS</v>
          </cell>
          <cell r="G401">
            <v>4.37</v>
          </cell>
        </row>
        <row r="402">
          <cell r="A402">
            <v>1091</v>
          </cell>
          <cell r="B402" t="str">
            <v>ARMACAO VERTICAL COM HASTE E CONTRA-PINO, EM CHAPA DE ACO GALVANIZADO 3/16", COM 1 ESTRIBO E 1 ISOLADOR</v>
          </cell>
          <cell r="C402" t="str">
            <v xml:space="preserve">UN    </v>
          </cell>
          <cell r="D402">
            <v>19.47</v>
          </cell>
          <cell r="E402">
            <v>19.47</v>
          </cell>
          <cell r="F402" t="str">
            <v>INSUMOS</v>
          </cell>
          <cell r="G402">
            <v>19.47</v>
          </cell>
        </row>
        <row r="403">
          <cell r="A403">
            <v>1094</v>
          </cell>
          <cell r="B403" t="str">
            <v>ARMACAO VERTICAL COM HASTE E CONTRA-PINO, EM CHAPA DE ACO GALVANIZADO 3/16", COM 1 ESTRIBO, SEM ISOLADOR</v>
          </cell>
          <cell r="C403" t="str">
            <v xml:space="preserve">UN    </v>
          </cell>
          <cell r="D403">
            <v>13.62</v>
          </cell>
          <cell r="E403">
            <v>13.62</v>
          </cell>
          <cell r="F403" t="str">
            <v>INSUMOS</v>
          </cell>
          <cell r="G403">
            <v>13.62</v>
          </cell>
        </row>
        <row r="404">
          <cell r="A404">
            <v>1095</v>
          </cell>
          <cell r="B404" t="str">
            <v>ARMACAO VERTICAL COM HASTE E CONTRA-PINO, EM CHAPA DE ACO GALVANIZADO 3/16", COM 2 ESTRIBOS, E 2 ISOLADORES</v>
          </cell>
          <cell r="C404" t="str">
            <v xml:space="preserve">UN    </v>
          </cell>
          <cell r="D404">
            <v>28.95</v>
          </cell>
          <cell r="E404">
            <v>28.95</v>
          </cell>
          <cell r="F404" t="str">
            <v>INSUMOS</v>
          </cell>
          <cell r="G404">
            <v>28.95</v>
          </cell>
        </row>
        <row r="405">
          <cell r="A405">
            <v>1092</v>
          </cell>
          <cell r="B405" t="str">
            <v>ARMACAO VERTICAL COM HASTE E CONTRA-PINO, EM CHAPA DE ACO GALVANIZADO 3/16", COM 2 ESTRIBOS, SEM ISOLADOR</v>
          </cell>
          <cell r="C405" t="str">
            <v xml:space="preserve">UN    </v>
          </cell>
          <cell r="D405">
            <v>22.4</v>
          </cell>
          <cell r="E405">
            <v>22.4</v>
          </cell>
          <cell r="F405" t="str">
            <v>INSUMOS</v>
          </cell>
          <cell r="G405">
            <v>22.4</v>
          </cell>
        </row>
        <row r="406">
          <cell r="A406">
            <v>1093</v>
          </cell>
          <cell r="B406" t="str">
            <v>ARMACAO VERTICAL COM HASTE E CONTRA-PINO, EM CHAPA DE ACO GALVANIZADO 3/16", COM 3 ESTRIBOS E 3 ISOLADORES</v>
          </cell>
          <cell r="C406" t="str">
            <v xml:space="preserve">UN    </v>
          </cell>
          <cell r="D406">
            <v>52.31</v>
          </cell>
          <cell r="E406">
            <v>52.31</v>
          </cell>
          <cell r="F406" t="str">
            <v>INSUMOS</v>
          </cell>
          <cell r="G406">
            <v>52.31</v>
          </cell>
        </row>
        <row r="407">
          <cell r="A407">
            <v>1090</v>
          </cell>
          <cell r="B407" t="str">
            <v>ARMACAO VERTICAL COM HASTE E CONTRA-PINO, EM CHAPA DE ACO GALVANIZADO 3/16", COM 3 ESTRIBOS, SEM ISOLADOR</v>
          </cell>
          <cell r="C407" t="str">
            <v xml:space="preserve">UN    </v>
          </cell>
          <cell r="D407">
            <v>37.450000000000003</v>
          </cell>
          <cell r="E407">
            <v>37.450000000000003</v>
          </cell>
          <cell r="F407" t="str">
            <v>INSUMOS</v>
          </cell>
          <cell r="G407">
            <v>37.450000000000003</v>
          </cell>
        </row>
        <row r="408">
          <cell r="A408">
            <v>1096</v>
          </cell>
          <cell r="B408" t="str">
            <v>ARMACAO VERTICAL COM HASTE E CONTRA-PINO, EM CHAPA DE ACO GALVANIZADO 3/16", COM 4 ESTRIBOS E 4 ISOLADORES</v>
          </cell>
          <cell r="C408" t="str">
            <v xml:space="preserve">UN    </v>
          </cell>
          <cell r="D408">
            <v>67.400000000000006</v>
          </cell>
          <cell r="E408">
            <v>67.400000000000006</v>
          </cell>
          <cell r="F408" t="str">
            <v>INSUMOS</v>
          </cell>
          <cell r="G408">
            <v>67.400000000000006</v>
          </cell>
        </row>
        <row r="409">
          <cell r="A409">
            <v>1097</v>
          </cell>
          <cell r="B409" t="str">
            <v>ARMACAO VERTICAL COM HASTE E CONTRA-PINO, EM CHAPA DE ACO GALVANIZADO 3/16", COM 4 ESTRIBOS, SEM ISOLADOR</v>
          </cell>
          <cell r="C409" t="str">
            <v xml:space="preserve">UN    </v>
          </cell>
          <cell r="D409">
            <v>57.21</v>
          </cell>
          <cell r="E409">
            <v>57.21</v>
          </cell>
          <cell r="F409" t="str">
            <v>INSUMOS</v>
          </cell>
          <cell r="G409">
            <v>57.21</v>
          </cell>
        </row>
        <row r="410">
          <cell r="A410">
            <v>378</v>
          </cell>
          <cell r="B410" t="str">
            <v>ARMADOR</v>
          </cell>
          <cell r="C410" t="str">
            <v xml:space="preserve">H     </v>
          </cell>
          <cell r="D410">
            <v>12.84</v>
          </cell>
          <cell r="E410">
            <v>14.86</v>
          </cell>
          <cell r="F410" t="str">
            <v>INSUMOS</v>
          </cell>
          <cell r="G410">
            <v>14.86</v>
          </cell>
        </row>
        <row r="411">
          <cell r="A411">
            <v>40911</v>
          </cell>
          <cell r="B411" t="str">
            <v>ARMADOR (MENSALISTA)</v>
          </cell>
          <cell r="C411" t="str">
            <v xml:space="preserve">MES   </v>
          </cell>
          <cell r="D411">
            <v>2245.13</v>
          </cell>
          <cell r="E411">
            <v>2599.64</v>
          </cell>
          <cell r="F411" t="str">
            <v>INSUMOS</v>
          </cell>
          <cell r="G411">
            <v>2599.64</v>
          </cell>
        </row>
        <row r="412">
          <cell r="A412">
            <v>33939</v>
          </cell>
          <cell r="B412" t="str">
            <v>ARQUITETO JUNIOR</v>
          </cell>
          <cell r="C412" t="str">
            <v xml:space="preserve">H     </v>
          </cell>
          <cell r="D412">
            <v>54.89</v>
          </cell>
          <cell r="E412">
            <v>63.53</v>
          </cell>
          <cell r="F412" t="str">
            <v>INSUMOS</v>
          </cell>
          <cell r="G412">
            <v>63.53</v>
          </cell>
        </row>
        <row r="413">
          <cell r="A413">
            <v>40815</v>
          </cell>
          <cell r="B413" t="str">
            <v>ARQUITETO JUNIOR (MENSALISTA)</v>
          </cell>
          <cell r="C413" t="str">
            <v xml:space="preserve">MES   </v>
          </cell>
          <cell r="D413">
            <v>9592.57</v>
          </cell>
          <cell r="E413">
            <v>11107.26</v>
          </cell>
          <cell r="F413" t="str">
            <v>INSUMOS</v>
          </cell>
          <cell r="G413">
            <v>11107.26</v>
          </cell>
        </row>
        <row r="414">
          <cell r="A414">
            <v>34760</v>
          </cell>
          <cell r="B414" t="str">
            <v>ARQUITETO PAISAGISTA</v>
          </cell>
          <cell r="C414" t="str">
            <v xml:space="preserve">H     </v>
          </cell>
          <cell r="D414">
            <v>76.88</v>
          </cell>
          <cell r="E414">
            <v>88.98</v>
          </cell>
          <cell r="F414" t="str">
            <v>INSUMOS</v>
          </cell>
          <cell r="G414">
            <v>88.98</v>
          </cell>
        </row>
        <row r="415">
          <cell r="A415">
            <v>40935</v>
          </cell>
          <cell r="B415" t="str">
            <v>ARQUITETO PAISAGISTA (MENSALISTA)</v>
          </cell>
          <cell r="C415" t="str">
            <v xml:space="preserve">MES   </v>
          </cell>
          <cell r="D415">
            <v>13433.95</v>
          </cell>
          <cell r="E415">
            <v>15555.2</v>
          </cell>
          <cell r="F415" t="str">
            <v>INSUMOS</v>
          </cell>
          <cell r="G415">
            <v>15555.2</v>
          </cell>
        </row>
        <row r="416">
          <cell r="A416">
            <v>33952</v>
          </cell>
          <cell r="B416" t="str">
            <v>ARQUITETO PLENO</v>
          </cell>
          <cell r="C416" t="str">
            <v xml:space="preserve">H     </v>
          </cell>
          <cell r="D416">
            <v>77.97</v>
          </cell>
          <cell r="E416">
            <v>90.25</v>
          </cell>
          <cell r="F416" t="str">
            <v>INSUMOS</v>
          </cell>
          <cell r="G416">
            <v>90.25</v>
          </cell>
        </row>
        <row r="417">
          <cell r="A417">
            <v>40816</v>
          </cell>
          <cell r="B417" t="str">
            <v>ARQUITETO PLENO (MENSALISTA)</v>
          </cell>
          <cell r="C417" t="str">
            <v xml:space="preserve">MES   </v>
          </cell>
          <cell r="D417">
            <v>13625.47</v>
          </cell>
          <cell r="E417">
            <v>15776.96</v>
          </cell>
          <cell r="F417" t="str">
            <v>INSUMOS</v>
          </cell>
          <cell r="G417">
            <v>15776.96</v>
          </cell>
        </row>
        <row r="418">
          <cell r="A418">
            <v>33953</v>
          </cell>
          <cell r="B418" t="str">
            <v>ARQUITETO SENIOR</v>
          </cell>
          <cell r="C418" t="str">
            <v xml:space="preserve">H     </v>
          </cell>
          <cell r="D418">
            <v>103.1</v>
          </cell>
          <cell r="E418">
            <v>119.33</v>
          </cell>
          <cell r="F418" t="str">
            <v>INSUMOS</v>
          </cell>
          <cell r="G418">
            <v>119.33</v>
          </cell>
        </row>
        <row r="419">
          <cell r="A419">
            <v>40817</v>
          </cell>
          <cell r="B419" t="str">
            <v>ARQUITETO SENIOR (MENSALISTA)</v>
          </cell>
          <cell r="C419" t="str">
            <v xml:space="preserve">MES   </v>
          </cell>
          <cell r="D419">
            <v>18014.080000000002</v>
          </cell>
          <cell r="E419">
            <v>20858.53</v>
          </cell>
          <cell r="F419" t="str">
            <v>INSUMOS</v>
          </cell>
          <cell r="G419">
            <v>20858.53</v>
          </cell>
        </row>
        <row r="420">
          <cell r="A420">
            <v>13348</v>
          </cell>
          <cell r="B420" t="str">
            <v>ARRUELA  EM ACO GALVANIZADO, DIAMETRO EXTERNO = 35MM, ESPESSURA = 3MM, DIAMETRO DO FURO= 18MM</v>
          </cell>
          <cell r="C420" t="str">
            <v xml:space="preserve">UN    </v>
          </cell>
          <cell r="D420">
            <v>0.84</v>
          </cell>
          <cell r="E420">
            <v>0.84</v>
          </cell>
          <cell r="F420" t="str">
            <v>INSUMOS</v>
          </cell>
          <cell r="G420">
            <v>0.84</v>
          </cell>
        </row>
        <row r="421">
          <cell r="A421">
            <v>39211</v>
          </cell>
          <cell r="B421" t="str">
            <v>ARRUELA EM ALUMINIO, COM ROSCA, DE  1 1/4", PARA ELETRODUTO</v>
          </cell>
          <cell r="C421" t="str">
            <v xml:space="preserve">UN    </v>
          </cell>
          <cell r="D421">
            <v>1.0900000000000001</v>
          </cell>
          <cell r="E421">
            <v>1.0900000000000001</v>
          </cell>
          <cell r="F421" t="str">
            <v>INSUMOS</v>
          </cell>
          <cell r="G421">
            <v>1.0900000000000001</v>
          </cell>
        </row>
        <row r="422">
          <cell r="A422">
            <v>39212</v>
          </cell>
          <cell r="B422" t="str">
            <v>ARRUELA EM ALUMINIO, COM ROSCA, DE 1 1/2", PARA ELETRODUTO</v>
          </cell>
          <cell r="C422" t="str">
            <v xml:space="preserve">UN    </v>
          </cell>
          <cell r="D422">
            <v>1.21</v>
          </cell>
          <cell r="E422">
            <v>1.21</v>
          </cell>
          <cell r="F422" t="str">
            <v>INSUMOS</v>
          </cell>
          <cell r="G422">
            <v>1.21</v>
          </cell>
        </row>
        <row r="423">
          <cell r="A423">
            <v>39208</v>
          </cell>
          <cell r="B423" t="str">
            <v>ARRUELA EM ALUMINIO, COM ROSCA, DE 1/2", PARA ELETRODUTO</v>
          </cell>
          <cell r="C423" t="str">
            <v xml:space="preserve">UN    </v>
          </cell>
          <cell r="D423">
            <v>0.33</v>
          </cell>
          <cell r="E423">
            <v>0.33</v>
          </cell>
          <cell r="F423" t="str">
            <v>INSUMOS</v>
          </cell>
          <cell r="G423">
            <v>0.33</v>
          </cell>
        </row>
        <row r="424">
          <cell r="A424">
            <v>39210</v>
          </cell>
          <cell r="B424" t="str">
            <v>ARRUELA EM ALUMINIO, COM ROSCA, DE 1", PARA ELETRODUTO</v>
          </cell>
          <cell r="C424" t="str">
            <v xml:space="preserve">UN    </v>
          </cell>
          <cell r="D424">
            <v>0.61</v>
          </cell>
          <cell r="E424">
            <v>0.61</v>
          </cell>
          <cell r="F424" t="str">
            <v>INSUMOS</v>
          </cell>
          <cell r="G424">
            <v>0.61</v>
          </cell>
        </row>
        <row r="425">
          <cell r="A425">
            <v>39214</v>
          </cell>
          <cell r="B425" t="str">
            <v>ARRUELA EM ALUMINIO, COM ROSCA, DE 2 1/2", PARA ELETRODUTO</v>
          </cell>
          <cell r="C425" t="str">
            <v xml:space="preserve">UN    </v>
          </cell>
          <cell r="D425">
            <v>2.25</v>
          </cell>
          <cell r="E425">
            <v>2.25</v>
          </cell>
          <cell r="F425" t="str">
            <v>INSUMOS</v>
          </cell>
          <cell r="G425">
            <v>2.25</v>
          </cell>
        </row>
        <row r="426">
          <cell r="A426">
            <v>39213</v>
          </cell>
          <cell r="B426" t="str">
            <v>ARRUELA EM ALUMINIO, COM ROSCA, DE 2", PARA ELETRODUTO</v>
          </cell>
          <cell r="C426" t="str">
            <v xml:space="preserve">UN    </v>
          </cell>
          <cell r="D426">
            <v>1.59</v>
          </cell>
          <cell r="E426">
            <v>1.59</v>
          </cell>
          <cell r="F426" t="str">
            <v>INSUMOS</v>
          </cell>
          <cell r="G426">
            <v>1.59</v>
          </cell>
        </row>
        <row r="427">
          <cell r="A427">
            <v>39209</v>
          </cell>
          <cell r="B427" t="str">
            <v>ARRUELA EM ALUMINIO, COM ROSCA, DE 3/4", PARA ELETRODUTO</v>
          </cell>
          <cell r="C427" t="str">
            <v xml:space="preserve">UN    </v>
          </cell>
          <cell r="D427">
            <v>0.39</v>
          </cell>
          <cell r="E427">
            <v>0.39</v>
          </cell>
          <cell r="F427" t="str">
            <v>INSUMOS</v>
          </cell>
          <cell r="G427">
            <v>0.39</v>
          </cell>
        </row>
        <row r="428">
          <cell r="A428">
            <v>39207</v>
          </cell>
          <cell r="B428" t="str">
            <v>ARRUELA EM ALUMINIO, COM ROSCA, DE 3/8", PARA ELETRODUTO</v>
          </cell>
          <cell r="C428" t="str">
            <v xml:space="preserve">UN    </v>
          </cell>
          <cell r="D428">
            <v>0.61</v>
          </cell>
          <cell r="E428">
            <v>0.61</v>
          </cell>
          <cell r="F428" t="str">
            <v>INSUMOS</v>
          </cell>
          <cell r="G428">
            <v>0.61</v>
          </cell>
        </row>
        <row r="429">
          <cell r="A429">
            <v>39215</v>
          </cell>
          <cell r="B429" t="str">
            <v>ARRUELA EM ALUMINIO, COM ROSCA, DE 3", PARA ELETRODUTO</v>
          </cell>
          <cell r="C429" t="str">
            <v xml:space="preserve">UN    </v>
          </cell>
          <cell r="D429">
            <v>4.0999999999999996</v>
          </cell>
          <cell r="E429">
            <v>4.0999999999999996</v>
          </cell>
          <cell r="F429" t="str">
            <v>INSUMOS</v>
          </cell>
          <cell r="G429">
            <v>4.0999999999999996</v>
          </cell>
        </row>
        <row r="430">
          <cell r="A430">
            <v>39216</v>
          </cell>
          <cell r="B430" t="str">
            <v>ARRUELA EM ALUMINIO, COM ROSCA, DE 4", PARA ELETRODUTO</v>
          </cell>
          <cell r="C430" t="str">
            <v xml:space="preserve">UN    </v>
          </cell>
          <cell r="D430">
            <v>5.72</v>
          </cell>
          <cell r="E430">
            <v>5.72</v>
          </cell>
          <cell r="F430" t="str">
            <v>INSUMOS</v>
          </cell>
          <cell r="G430">
            <v>5.72</v>
          </cell>
        </row>
        <row r="431">
          <cell r="A431">
            <v>379</v>
          </cell>
          <cell r="B431" t="str">
            <v>ARRUELA QUADRADA EM ACO GALVANIZADO, DIMENSAO = 38 MM, ESPESSURA = 3MM, DIAMETRO DO FURO= 18 MM</v>
          </cell>
          <cell r="C431" t="str">
            <v xml:space="preserve">UN    </v>
          </cell>
          <cell r="D431">
            <v>0.74</v>
          </cell>
          <cell r="E431">
            <v>0.74</v>
          </cell>
          <cell r="F431" t="str">
            <v>INSUMOS</v>
          </cell>
          <cell r="G431">
            <v>0.74</v>
          </cell>
        </row>
        <row r="432">
          <cell r="A432">
            <v>11267</v>
          </cell>
          <cell r="B432" t="str">
            <v>ARRUELA REDONDA DE LATAO, DIAMETRO EXTERNO = 34 MM, ESPESSURA = 2,5 MM, DIAMETRO DO FURO = 17 MM</v>
          </cell>
          <cell r="C432" t="str">
            <v xml:space="preserve">UN    </v>
          </cell>
          <cell r="D432">
            <v>7.36</v>
          </cell>
          <cell r="E432">
            <v>7.36</v>
          </cell>
          <cell r="F432" t="str">
            <v>INSUMOS</v>
          </cell>
          <cell r="G432">
            <v>7.36</v>
          </cell>
        </row>
        <row r="433">
          <cell r="A433">
            <v>41901</v>
          </cell>
          <cell r="B433" t="str">
            <v>ASFALTO DILUIDO DE PETROLEO CM-30 (COLETADO CAIXA NA ANP ACRESCIDO DE ICMS)</v>
          </cell>
          <cell r="C433" t="str">
            <v xml:space="preserve">KG    </v>
          </cell>
          <cell r="D433">
            <v>4.78</v>
          </cell>
          <cell r="E433">
            <v>4.78</v>
          </cell>
          <cell r="F433" t="str">
            <v>INSUMOS</v>
          </cell>
          <cell r="G433">
            <v>4.78</v>
          </cell>
        </row>
        <row r="434">
          <cell r="A434">
            <v>510</v>
          </cell>
          <cell r="B434" t="str">
            <v>ASFALTO MODIFICADO TIPO I - NBR 9910 (ASFALTO OXIDADO PARA IMPERMEABILIZACAO, COEFICIENTE DE PENETRACAO 25-40)</v>
          </cell>
          <cell r="C434" t="str">
            <v xml:space="preserve">KG    </v>
          </cell>
          <cell r="D434">
            <v>8.48</v>
          </cell>
          <cell r="E434">
            <v>8.48</v>
          </cell>
          <cell r="F434" t="str">
            <v>INSUMOS</v>
          </cell>
          <cell r="G434">
            <v>8.48</v>
          </cell>
        </row>
        <row r="435">
          <cell r="A435">
            <v>516</v>
          </cell>
          <cell r="B435" t="str">
            <v>ASFALTO MODIFICADO TIPO II - NBR 9910 (ASFALTO OXIDADO PARA IMPERMEABILIZACAO, COEFICIENTE DE PENETRACAO 20-35)</v>
          </cell>
          <cell r="C435" t="str">
            <v xml:space="preserve">KG    </v>
          </cell>
          <cell r="D435">
            <v>9.0399999999999991</v>
          </cell>
          <cell r="E435">
            <v>9.0399999999999991</v>
          </cell>
          <cell r="F435" t="str">
            <v>INSUMOS</v>
          </cell>
          <cell r="G435">
            <v>9.0399999999999991</v>
          </cell>
        </row>
        <row r="436">
          <cell r="A436">
            <v>509</v>
          </cell>
          <cell r="B436" t="str">
            <v>ASFALTO MODIFICADO TIPO III - NBR 9910 (ASFALTO OXIDADO PARA IMPERMEABILIZACAO, COEFICIENTE DE PENETRACAO 15-25)</v>
          </cell>
          <cell r="C436" t="str">
            <v xml:space="preserve">KG    </v>
          </cell>
          <cell r="D436">
            <v>9.23</v>
          </cell>
          <cell r="E436">
            <v>9.23</v>
          </cell>
          <cell r="F436" t="str">
            <v>INSUMOS</v>
          </cell>
          <cell r="G436">
            <v>9.23</v>
          </cell>
        </row>
        <row r="437">
          <cell r="A437">
            <v>40331</v>
          </cell>
          <cell r="B437" t="str">
            <v>ASSENTADOR DE MANILHAS</v>
          </cell>
          <cell r="C437" t="str">
            <v xml:space="preserve">H     </v>
          </cell>
          <cell r="D437">
            <v>16.79</v>
          </cell>
          <cell r="E437">
            <v>19.43</v>
          </cell>
          <cell r="F437" t="str">
            <v>INSUMOS</v>
          </cell>
          <cell r="G437">
            <v>19.43</v>
          </cell>
        </row>
        <row r="438">
          <cell r="A438">
            <v>40930</v>
          </cell>
          <cell r="B438" t="str">
            <v>ASSENTADOR DE MANILHAS (MENSALISTA)</v>
          </cell>
          <cell r="C438" t="str">
            <v xml:space="preserve">MES   </v>
          </cell>
          <cell r="D438">
            <v>2935</v>
          </cell>
          <cell r="E438">
            <v>3398.44</v>
          </cell>
          <cell r="F438" t="str">
            <v>INSUMOS</v>
          </cell>
          <cell r="G438">
            <v>3398.44</v>
          </cell>
        </row>
        <row r="439">
          <cell r="A439">
            <v>11761</v>
          </cell>
          <cell r="B439" t="str">
            <v>ASSENTO  VASO SANITARIO INFANTIL EM PLASTICO BRANCO</v>
          </cell>
          <cell r="C439" t="str">
            <v xml:space="preserve">UN    </v>
          </cell>
          <cell r="D439">
            <v>46.81</v>
          </cell>
          <cell r="E439">
            <v>46.81</v>
          </cell>
          <cell r="F439" t="str">
            <v>INSUMOS</v>
          </cell>
          <cell r="G439">
            <v>46.81</v>
          </cell>
        </row>
        <row r="440">
          <cell r="A440">
            <v>377</v>
          </cell>
          <cell r="B440" t="str">
            <v>ASSENTO SANITARIO DE PLASTICO, TIPO CONVENCIONAL</v>
          </cell>
          <cell r="C440" t="str">
            <v xml:space="preserve">UN    </v>
          </cell>
          <cell r="D440">
            <v>22</v>
          </cell>
          <cell r="E440">
            <v>22</v>
          </cell>
          <cell r="F440" t="str">
            <v>INSUMOS</v>
          </cell>
          <cell r="G440">
            <v>22</v>
          </cell>
        </row>
        <row r="441">
          <cell r="A441">
            <v>7588</v>
          </cell>
          <cell r="B441" t="str">
            <v>AUTOMATICO DE BOIA SUPERIOR / INFERIOR, *15* A / 250 V</v>
          </cell>
          <cell r="C441" t="str">
            <v xml:space="preserve">UN    </v>
          </cell>
          <cell r="D441">
            <v>30</v>
          </cell>
          <cell r="E441">
            <v>30</v>
          </cell>
          <cell r="F441" t="str">
            <v>INSUMOS</v>
          </cell>
          <cell r="G441">
            <v>30</v>
          </cell>
        </row>
        <row r="442">
          <cell r="A442">
            <v>34392</v>
          </cell>
          <cell r="B442" t="str">
            <v>AUXILIAR  DE ALMOXARIFE</v>
          </cell>
          <cell r="C442" t="str">
            <v xml:space="preserve">H     </v>
          </cell>
          <cell r="D442">
            <v>11.76</v>
          </cell>
          <cell r="E442">
            <v>13.61</v>
          </cell>
          <cell r="F442" t="str">
            <v>INSUMOS</v>
          </cell>
          <cell r="G442">
            <v>13.61</v>
          </cell>
        </row>
        <row r="443">
          <cell r="A443">
            <v>40908</v>
          </cell>
          <cell r="B443" t="str">
            <v>AUXILIAR DE ALMOXARIFE (MENSALISTA)</v>
          </cell>
          <cell r="C443" t="str">
            <v xml:space="preserve">MES   </v>
          </cell>
          <cell r="D443">
            <v>2056.9899999999998</v>
          </cell>
          <cell r="E443">
            <v>2381.79</v>
          </cell>
          <cell r="F443" t="str">
            <v>INSUMOS</v>
          </cell>
          <cell r="G443">
            <v>2381.79</v>
          </cell>
        </row>
        <row r="444">
          <cell r="A444">
            <v>34551</v>
          </cell>
          <cell r="B444" t="str">
            <v>AUXILIAR DE AZULEJISTA</v>
          </cell>
          <cell r="C444" t="str">
            <v xml:space="preserve">H     </v>
          </cell>
          <cell r="D444">
            <v>11.18</v>
          </cell>
          <cell r="E444">
            <v>12.95</v>
          </cell>
          <cell r="F444" t="str">
            <v>INSUMOS</v>
          </cell>
          <cell r="G444">
            <v>12.95</v>
          </cell>
        </row>
        <row r="445">
          <cell r="A445">
            <v>41078</v>
          </cell>
          <cell r="B445" t="str">
            <v>AUXILIAR DE AZULEJISTA (MENSALISTA)</v>
          </cell>
          <cell r="C445" t="str">
            <v xml:space="preserve">MES   </v>
          </cell>
          <cell r="D445">
            <v>1956.88</v>
          </cell>
          <cell r="E445">
            <v>2265.87</v>
          </cell>
          <cell r="F445" t="str">
            <v>INSUMOS</v>
          </cell>
          <cell r="G445">
            <v>2265.87</v>
          </cell>
        </row>
        <row r="446">
          <cell r="A446">
            <v>246</v>
          </cell>
          <cell r="B446" t="str">
            <v>AUXILIAR DE ENCANADOR OU BOMBEIRO HIDRAULICO</v>
          </cell>
          <cell r="C446" t="str">
            <v xml:space="preserve">H     </v>
          </cell>
          <cell r="D446">
            <v>10.89</v>
          </cell>
          <cell r="E446">
            <v>12.6</v>
          </cell>
          <cell r="F446" t="str">
            <v>INSUMOS</v>
          </cell>
          <cell r="G446">
            <v>12.6</v>
          </cell>
        </row>
        <row r="447">
          <cell r="A447">
            <v>40927</v>
          </cell>
          <cell r="B447" t="str">
            <v>AUXILIAR DE ENCANADOR OU BOMBEIRO HIDRAULICO (MENSALISTA)</v>
          </cell>
          <cell r="C447" t="str">
            <v xml:space="preserve">MES   </v>
          </cell>
          <cell r="D447">
            <v>1903.26</v>
          </cell>
          <cell r="E447">
            <v>2203.79</v>
          </cell>
          <cell r="F447" t="str">
            <v>INSUMOS</v>
          </cell>
          <cell r="G447">
            <v>2203.79</v>
          </cell>
        </row>
        <row r="448">
          <cell r="A448">
            <v>2350</v>
          </cell>
          <cell r="B448" t="str">
            <v>AUXILIAR DE ESCRITORIO</v>
          </cell>
          <cell r="C448" t="str">
            <v xml:space="preserve">H     </v>
          </cell>
          <cell r="D448">
            <v>9.59</v>
          </cell>
          <cell r="E448">
            <v>11.1</v>
          </cell>
          <cell r="F448" t="str">
            <v>INSUMOS</v>
          </cell>
          <cell r="G448">
            <v>11.1</v>
          </cell>
        </row>
        <row r="449">
          <cell r="A449">
            <v>40812</v>
          </cell>
          <cell r="B449" t="str">
            <v>AUXILIAR DE ESCRITORIO (MENSALISTA)</v>
          </cell>
          <cell r="C449" t="str">
            <v xml:space="preserve">MES   </v>
          </cell>
          <cell r="D449">
            <v>1677.68</v>
          </cell>
          <cell r="E449">
            <v>1942.59</v>
          </cell>
          <cell r="F449" t="str">
            <v>INSUMOS</v>
          </cell>
          <cell r="G449">
            <v>1942.59</v>
          </cell>
        </row>
        <row r="450">
          <cell r="A450">
            <v>245</v>
          </cell>
          <cell r="B450" t="str">
            <v>AUXILIAR DE LABORATORISTA DE SOLOS E DE CONCRETO</v>
          </cell>
          <cell r="C450" t="str">
            <v xml:space="preserve">H     </v>
          </cell>
          <cell r="D450">
            <v>11.52</v>
          </cell>
          <cell r="E450">
            <v>13.33</v>
          </cell>
          <cell r="F450" t="str">
            <v>INSUMOS</v>
          </cell>
          <cell r="G450">
            <v>13.33</v>
          </cell>
        </row>
        <row r="451">
          <cell r="A451">
            <v>41090</v>
          </cell>
          <cell r="B451" t="str">
            <v>AUXILIAR DE LABORATORISTA DE SOLOS E DE CONCRETO (MENSALISTA)</v>
          </cell>
          <cell r="C451" t="str">
            <v xml:space="preserve">MES   </v>
          </cell>
          <cell r="D451">
            <v>2015.75</v>
          </cell>
          <cell r="E451">
            <v>2334.04</v>
          </cell>
          <cell r="F451" t="str">
            <v>INSUMOS</v>
          </cell>
          <cell r="G451">
            <v>2334.04</v>
          </cell>
        </row>
        <row r="452">
          <cell r="A452">
            <v>251</v>
          </cell>
          <cell r="B452" t="str">
            <v>AUXILIAR DE MECANICO</v>
          </cell>
          <cell r="C452" t="str">
            <v xml:space="preserve">H     </v>
          </cell>
          <cell r="D452">
            <v>11.39</v>
          </cell>
          <cell r="E452">
            <v>13.18</v>
          </cell>
          <cell r="F452" t="str">
            <v>INSUMOS</v>
          </cell>
          <cell r="G452">
            <v>13.18</v>
          </cell>
        </row>
        <row r="453">
          <cell r="A453">
            <v>40975</v>
          </cell>
          <cell r="B453" t="str">
            <v>AUXILIAR DE MECANICO (MENSALISTA)</v>
          </cell>
          <cell r="C453" t="str">
            <v xml:space="preserve">MES   </v>
          </cell>
          <cell r="D453">
            <v>1992.69</v>
          </cell>
          <cell r="E453">
            <v>2307.34</v>
          </cell>
          <cell r="F453" t="str">
            <v>INSUMOS</v>
          </cell>
          <cell r="G453">
            <v>2307.34</v>
          </cell>
        </row>
        <row r="454">
          <cell r="A454">
            <v>6127</v>
          </cell>
          <cell r="B454" t="str">
            <v>AUXILIAR DE PEDREIRO</v>
          </cell>
          <cell r="C454" t="str">
            <v xml:space="preserve">H     </v>
          </cell>
          <cell r="D454">
            <v>9.11</v>
          </cell>
          <cell r="E454">
            <v>10.54</v>
          </cell>
          <cell r="F454" t="str">
            <v>INSUMOS</v>
          </cell>
          <cell r="G454">
            <v>10.54</v>
          </cell>
        </row>
        <row r="455">
          <cell r="A455">
            <v>41072</v>
          </cell>
          <cell r="B455" t="str">
            <v>AUXILIAR DE PEDREIRO (MENSALISTA)</v>
          </cell>
          <cell r="C455" t="str">
            <v xml:space="preserve">MES   </v>
          </cell>
          <cell r="D455">
            <v>1594.07</v>
          </cell>
          <cell r="E455">
            <v>1845.77</v>
          </cell>
          <cell r="F455" t="str">
            <v>INSUMOS</v>
          </cell>
          <cell r="G455">
            <v>1845.77</v>
          </cell>
        </row>
        <row r="456">
          <cell r="A456">
            <v>6121</v>
          </cell>
          <cell r="B456" t="str">
            <v>AUXILIAR DE SERVICOS GERAIS</v>
          </cell>
          <cell r="C456" t="str">
            <v xml:space="preserve">H     </v>
          </cell>
          <cell r="D456">
            <v>9.7899999999999991</v>
          </cell>
          <cell r="E456">
            <v>11.34</v>
          </cell>
          <cell r="F456" t="str">
            <v>INSUMOS</v>
          </cell>
          <cell r="G456">
            <v>11.34</v>
          </cell>
        </row>
        <row r="457">
          <cell r="A457">
            <v>41071</v>
          </cell>
          <cell r="B457" t="str">
            <v>AUXILIAR DE SERVICOS GERAIS (MENSALISTA)</v>
          </cell>
          <cell r="C457" t="str">
            <v xml:space="preserve">MES   </v>
          </cell>
          <cell r="D457">
            <v>1713.8</v>
          </cell>
          <cell r="E457">
            <v>1984.42</v>
          </cell>
          <cell r="F457" t="str">
            <v>INSUMOS</v>
          </cell>
          <cell r="G457">
            <v>1984.42</v>
          </cell>
        </row>
        <row r="458">
          <cell r="A458">
            <v>244</v>
          </cell>
          <cell r="B458" t="str">
            <v>AUXILIAR DE TOPOGRAFO</v>
          </cell>
          <cell r="C458" t="str">
            <v xml:space="preserve">H     </v>
          </cell>
          <cell r="D458">
            <v>12.73</v>
          </cell>
          <cell r="E458">
            <v>14.73</v>
          </cell>
          <cell r="F458" t="str">
            <v>INSUMOS</v>
          </cell>
          <cell r="G458">
            <v>14.73</v>
          </cell>
        </row>
        <row r="459">
          <cell r="A459">
            <v>41093</v>
          </cell>
          <cell r="B459" t="str">
            <v>AUXILIAR DE TOPOGRAFO (MENSALISTA)</v>
          </cell>
          <cell r="C459" t="str">
            <v xml:space="preserve">MES   </v>
          </cell>
          <cell r="D459">
            <v>2226.27</v>
          </cell>
          <cell r="E459">
            <v>2577.8000000000002</v>
          </cell>
          <cell r="F459" t="str">
            <v>INSUMOS</v>
          </cell>
          <cell r="G459">
            <v>2577.8000000000002</v>
          </cell>
        </row>
        <row r="460">
          <cell r="A460">
            <v>532</v>
          </cell>
          <cell r="B460" t="str">
            <v>AUXILIAR TECNICO / ASSISTENTE DE ENGENHARIA</v>
          </cell>
          <cell r="C460" t="str">
            <v xml:space="preserve">H     </v>
          </cell>
          <cell r="D460">
            <v>34.6</v>
          </cell>
          <cell r="E460">
            <v>40.049999999999997</v>
          </cell>
          <cell r="F460" t="str">
            <v>INSUMOS</v>
          </cell>
          <cell r="G460">
            <v>40.049999999999997</v>
          </cell>
        </row>
        <row r="461">
          <cell r="A461">
            <v>40931</v>
          </cell>
          <cell r="B461" t="str">
            <v>AUXILIAR TECNICO / ASSISTENTE DE ENGENHARIA (MENSALISTA)</v>
          </cell>
          <cell r="C461" t="str">
            <v xml:space="preserve">MES   </v>
          </cell>
          <cell r="D461">
            <v>6049.5</v>
          </cell>
          <cell r="E461">
            <v>7004.73</v>
          </cell>
          <cell r="F461" t="str">
            <v>INSUMOS</v>
          </cell>
          <cell r="G461">
            <v>7004.73</v>
          </cell>
        </row>
        <row r="462">
          <cell r="A462">
            <v>36150</v>
          </cell>
          <cell r="B462" t="str">
            <v>AVENTAL DE SEGURANCA DE RASPA DE COURO 1,00 X 0,60 M</v>
          </cell>
          <cell r="C462" t="str">
            <v xml:space="preserve">UN    </v>
          </cell>
          <cell r="D462">
            <v>46.03</v>
          </cell>
          <cell r="E462">
            <v>46.03</v>
          </cell>
          <cell r="F462" t="str">
            <v>INSUMOS</v>
          </cell>
          <cell r="G462">
            <v>46.03</v>
          </cell>
        </row>
        <row r="463">
          <cell r="A463">
            <v>4760</v>
          </cell>
          <cell r="B463" t="str">
            <v>AZULEJISTA OU LADRILHEIRO</v>
          </cell>
          <cell r="C463" t="str">
            <v xml:space="preserve">H     </v>
          </cell>
          <cell r="D463">
            <v>13.95</v>
          </cell>
          <cell r="E463">
            <v>16.149999999999999</v>
          </cell>
          <cell r="F463" t="str">
            <v>INSUMOS</v>
          </cell>
          <cell r="G463">
            <v>16.149999999999999</v>
          </cell>
        </row>
        <row r="464">
          <cell r="A464">
            <v>41069</v>
          </cell>
          <cell r="B464" t="str">
            <v>AZULEJISTA OU LADRILHEIRO (MENSALISTA)</v>
          </cell>
          <cell r="C464" t="str">
            <v xml:space="preserve">MES   </v>
          </cell>
          <cell r="D464">
            <v>2439.3200000000002</v>
          </cell>
          <cell r="E464">
            <v>2824.5</v>
          </cell>
          <cell r="F464" t="str">
            <v>INSUMOS</v>
          </cell>
          <cell r="G464">
            <v>2824.5</v>
          </cell>
        </row>
        <row r="465">
          <cell r="A465">
            <v>10422</v>
          </cell>
          <cell r="B465" t="str">
            <v>BACIA SANITARIA (VASO) COM CAIXA ACOPLADA, DE LOUCA BRANCA</v>
          </cell>
          <cell r="C465" t="str">
            <v xml:space="preserve">UN    </v>
          </cell>
          <cell r="D465">
            <v>226.63</v>
          </cell>
          <cell r="E465">
            <v>226.63</v>
          </cell>
          <cell r="F465" t="str">
            <v>INSUMOS</v>
          </cell>
          <cell r="G465">
            <v>226.63</v>
          </cell>
        </row>
        <row r="466">
          <cell r="A466">
            <v>10420</v>
          </cell>
          <cell r="B466" t="str">
            <v>BACIA SANITARIA (VASO) CONVENCIONAL DE LOUCA BRANCA</v>
          </cell>
          <cell r="C466" t="str">
            <v xml:space="preserve">UN    </v>
          </cell>
          <cell r="D466">
            <v>85</v>
          </cell>
          <cell r="E466">
            <v>85</v>
          </cell>
          <cell r="F466" t="str">
            <v>INSUMOS</v>
          </cell>
          <cell r="G466">
            <v>85</v>
          </cell>
        </row>
        <row r="467">
          <cell r="A467">
            <v>10421</v>
          </cell>
          <cell r="B467" t="str">
            <v>BACIA SANITARIA (VASO) CONVENCIONAL DE LOUCA COR</v>
          </cell>
          <cell r="C467" t="str">
            <v xml:space="preserve">UN    </v>
          </cell>
          <cell r="D467">
            <v>113.75</v>
          </cell>
          <cell r="E467">
            <v>113.75</v>
          </cell>
          <cell r="F467" t="str">
            <v>INSUMOS</v>
          </cell>
          <cell r="G467">
            <v>113.75</v>
          </cell>
        </row>
        <row r="468">
          <cell r="A468">
            <v>36520</v>
          </cell>
          <cell r="B468" t="str">
            <v>BACIA SANITARIA (VASO) CONVENCIONAL PARA PCD SEM FURO FRONTAL, DE LOUCA BRANCA, SEM ASSENTO</v>
          </cell>
          <cell r="C468" t="str">
            <v xml:space="preserve">UN    </v>
          </cell>
          <cell r="D468">
            <v>423.48</v>
          </cell>
          <cell r="E468">
            <v>423.48</v>
          </cell>
          <cell r="F468" t="str">
            <v>INSUMOS</v>
          </cell>
          <cell r="G468">
            <v>423.48</v>
          </cell>
        </row>
        <row r="469">
          <cell r="A469">
            <v>11784</v>
          </cell>
          <cell r="B469" t="str">
            <v>BACIA SANITARIA TURCA DE LOUCA BRANCA</v>
          </cell>
          <cell r="C469" t="str">
            <v xml:space="preserve">UN    </v>
          </cell>
          <cell r="D469">
            <v>318.05</v>
          </cell>
          <cell r="E469">
            <v>318.05</v>
          </cell>
          <cell r="F469" t="str">
            <v>INSUMOS</v>
          </cell>
          <cell r="G469">
            <v>318.05</v>
          </cell>
        </row>
        <row r="470">
          <cell r="A470">
            <v>10</v>
          </cell>
          <cell r="B470" t="str">
            <v>BALDE PLASTICO CAPACIDADE *10* L</v>
          </cell>
          <cell r="C470" t="str">
            <v xml:space="preserve">UN    </v>
          </cell>
          <cell r="D470">
            <v>7.55</v>
          </cell>
          <cell r="E470">
            <v>7.55</v>
          </cell>
          <cell r="F470" t="str">
            <v>INSUMOS</v>
          </cell>
          <cell r="G470">
            <v>7.55</v>
          </cell>
        </row>
        <row r="471">
          <cell r="A471">
            <v>4815</v>
          </cell>
          <cell r="B471" t="str">
            <v>BALDE VERMELHO PARA SINALIZACAO DE VIAS</v>
          </cell>
          <cell r="C471" t="str">
            <v xml:space="preserve">UN    </v>
          </cell>
          <cell r="D471">
            <v>6.51</v>
          </cell>
          <cell r="E471">
            <v>6.51</v>
          </cell>
          <cell r="F471" t="str">
            <v>INSUMOS</v>
          </cell>
          <cell r="G471">
            <v>6.51</v>
          </cell>
        </row>
        <row r="472">
          <cell r="A472">
            <v>541</v>
          </cell>
          <cell r="B472" t="str">
            <v>BANCADA DE MARMORE SINTETICO COM UMA CUBA, 120 X *60* CM</v>
          </cell>
          <cell r="C472" t="str">
            <v xml:space="preserve">UN    </v>
          </cell>
          <cell r="D472">
            <v>135.62</v>
          </cell>
          <cell r="E472">
            <v>135.62</v>
          </cell>
          <cell r="F472" t="str">
            <v>INSUMOS</v>
          </cell>
          <cell r="G472">
            <v>135.62</v>
          </cell>
        </row>
        <row r="473">
          <cell r="A473">
            <v>542</v>
          </cell>
          <cell r="B473" t="str">
            <v>BANCADA DE MARMORE SINTETICO COM UMA CUBA, 150 X *60* CM</v>
          </cell>
          <cell r="C473" t="str">
            <v xml:space="preserve">UN    </v>
          </cell>
          <cell r="D473">
            <v>170</v>
          </cell>
          <cell r="E473">
            <v>170</v>
          </cell>
          <cell r="F473" t="str">
            <v>INSUMOS</v>
          </cell>
          <cell r="G473">
            <v>170</v>
          </cell>
        </row>
        <row r="474">
          <cell r="A474">
            <v>540</v>
          </cell>
          <cell r="B474" t="str">
            <v>BANCADA DE MARMORE SINTETICO COM UMA CUBA, 200 X *60* CM</v>
          </cell>
          <cell r="C474" t="str">
            <v xml:space="preserve">UN    </v>
          </cell>
          <cell r="D474">
            <v>383.09</v>
          </cell>
          <cell r="E474">
            <v>383.09</v>
          </cell>
          <cell r="F474" t="str">
            <v>INSUMOS</v>
          </cell>
          <cell r="G474">
            <v>383.09</v>
          </cell>
        </row>
        <row r="475">
          <cell r="A475">
            <v>38364</v>
          </cell>
          <cell r="B475" t="str">
            <v>BANCADA/ BANCA EM GRANITO, POLIDO, TIPO ANDORINHA/ QUARTZ/ CASTELO/ CORUMBA OU OUTROS EQUIVALENTES DA REGIAO, COM CUBA INOX, FORMATO *120 X 60* CM, E=  *2* CM</v>
          </cell>
          <cell r="C475" t="str">
            <v xml:space="preserve">UN    </v>
          </cell>
          <cell r="D475">
            <v>754.71</v>
          </cell>
          <cell r="E475">
            <v>754.71</v>
          </cell>
          <cell r="F475" t="str">
            <v>INSUMOS</v>
          </cell>
          <cell r="G475">
            <v>754.71</v>
          </cell>
        </row>
        <row r="476">
          <cell r="A476">
            <v>11692</v>
          </cell>
          <cell r="B476" t="str">
            <v>BANCADA/ BANCA EM MARMORE, POLIDO, BRANCO COMUM, E=  *3* CM</v>
          </cell>
          <cell r="C476" t="str">
            <v xml:space="preserve">M2    </v>
          </cell>
          <cell r="D476">
            <v>420.99</v>
          </cell>
          <cell r="E476">
            <v>420.99</v>
          </cell>
          <cell r="F476" t="str">
            <v>INSUMOS</v>
          </cell>
          <cell r="G476">
            <v>420.99</v>
          </cell>
        </row>
        <row r="477">
          <cell r="A477">
            <v>1746</v>
          </cell>
          <cell r="B477" t="str">
            <v>BANCADA/BANCA/PIA DE ACO INOXIDAVEL (AISI 430) COM 1 CUBA CENTRAL, COM VALVULA, ESCORREDOR DUPLO, DE *0,55 X 1,20* M</v>
          </cell>
          <cell r="C477" t="str">
            <v xml:space="preserve">UN    </v>
          </cell>
          <cell r="D477">
            <v>158.28</v>
          </cell>
          <cell r="E477">
            <v>158.28</v>
          </cell>
          <cell r="F477" t="str">
            <v>INSUMOS</v>
          </cell>
          <cell r="G477">
            <v>158.28</v>
          </cell>
        </row>
        <row r="478">
          <cell r="A478">
            <v>1748</v>
          </cell>
          <cell r="B478" t="str">
            <v>BANCADA/BANCA/PIA DE ACO INOXIDAVEL (AISI 430) COM 1 CUBA CENTRAL, COM VALVULA, ESCORREDOR DUPLO, DE *0,55 X 1,40* M</v>
          </cell>
          <cell r="C478" t="str">
            <v xml:space="preserve">UN    </v>
          </cell>
          <cell r="D478">
            <v>210.47</v>
          </cell>
          <cell r="E478">
            <v>210.47</v>
          </cell>
          <cell r="F478" t="str">
            <v>INSUMOS</v>
          </cell>
          <cell r="G478">
            <v>210.47</v>
          </cell>
        </row>
        <row r="479">
          <cell r="A479">
            <v>1749</v>
          </cell>
          <cell r="B479" t="str">
            <v>BANCADA/BANCA/PIA DE ACO INOXIDAVEL (AISI 430) COM 1 CUBA CENTRAL, COM VALVULA, ESCORREDOR DUPLO, DE *0,55 X 1,80* M</v>
          </cell>
          <cell r="C479" t="str">
            <v xml:space="preserve">UN    </v>
          </cell>
          <cell r="D479">
            <v>304.94</v>
          </cell>
          <cell r="E479">
            <v>304.94</v>
          </cell>
          <cell r="F479" t="str">
            <v>INSUMOS</v>
          </cell>
          <cell r="G479">
            <v>304.94</v>
          </cell>
        </row>
        <row r="480">
          <cell r="A480">
            <v>37412</v>
          </cell>
          <cell r="B480" t="str">
            <v>BANCADA/BANCA/PIA DE ACO INOXIDAVEL (AISI 430) COM 1 CUBA CENTRAL, COM VALVULA, LISA (SEM ESCORREDOR), DE *0,55 X 1,20* M</v>
          </cell>
          <cell r="C480" t="str">
            <v xml:space="preserve">UN    </v>
          </cell>
          <cell r="D480">
            <v>154.72</v>
          </cell>
          <cell r="E480">
            <v>154.72</v>
          </cell>
          <cell r="F480" t="str">
            <v>INSUMOS</v>
          </cell>
          <cell r="G480">
            <v>154.72</v>
          </cell>
        </row>
        <row r="481">
          <cell r="A481">
            <v>1745</v>
          </cell>
          <cell r="B481" t="str">
            <v>BANCADA/BANCA/PIA DE ACO INOXIDAVEL (AISI 430) COM 1 CUBA CENTRAL, SEM VALVULA, ESCORREDOR DUPLO, DE *0,55 X 1,60* M</v>
          </cell>
          <cell r="C481" t="str">
            <v xml:space="preserve">UN    </v>
          </cell>
          <cell r="D481">
            <v>183.98</v>
          </cell>
          <cell r="E481">
            <v>183.98</v>
          </cell>
          <cell r="F481" t="str">
            <v>INSUMOS</v>
          </cell>
          <cell r="G481">
            <v>183.98</v>
          </cell>
        </row>
        <row r="482">
          <cell r="A482">
            <v>1750</v>
          </cell>
          <cell r="B482" t="str">
            <v>BANCADA/BANCA/PIA DE ACO INOXIDAVEL (AISI 430) COM 2 CUBAS, COM VALVULAS, ESCORREDOR DUPLO, DE *0,55 X 2,00* M</v>
          </cell>
          <cell r="C482" t="str">
            <v xml:space="preserve">UN    </v>
          </cell>
          <cell r="D482">
            <v>429.93</v>
          </cell>
          <cell r="E482">
            <v>429.93</v>
          </cell>
          <cell r="F482" t="str">
            <v>INSUMOS</v>
          </cell>
          <cell r="G482">
            <v>429.93</v>
          </cell>
        </row>
        <row r="483">
          <cell r="A483">
            <v>11687</v>
          </cell>
          <cell r="B483" t="str">
            <v>BANCADA/TAMPO ACO INOX (AISI 304), LARGURA 60 CM, COM RODABANCA (NAO INCLUI PES DE APOIO)</v>
          </cell>
          <cell r="C483" t="str">
            <v xml:space="preserve">M     </v>
          </cell>
          <cell r="D483">
            <v>685.02</v>
          </cell>
          <cell r="E483">
            <v>685.02</v>
          </cell>
          <cell r="F483" t="str">
            <v>INSUMOS</v>
          </cell>
          <cell r="G483">
            <v>685.02</v>
          </cell>
        </row>
        <row r="484">
          <cell r="A484">
            <v>11689</v>
          </cell>
          <cell r="B484" t="str">
            <v>BANCADA/TAMPO ACO INOX (AISI 304), LARGURA 70 CM, COM RODABANCA (NAO INCLUI PES DE APOIO)</v>
          </cell>
          <cell r="C484" t="str">
            <v xml:space="preserve">M     </v>
          </cell>
          <cell r="D484">
            <v>858.29</v>
          </cell>
          <cell r="E484">
            <v>858.29</v>
          </cell>
          <cell r="F484" t="str">
            <v>INSUMOS</v>
          </cell>
          <cell r="G484">
            <v>858.29</v>
          </cell>
        </row>
        <row r="485">
          <cell r="A485">
            <v>11693</v>
          </cell>
          <cell r="B485" t="str">
            <v>BANCADA/TAMPO LISO (SEM CUBA) EM MARMORE SINTETICO</v>
          </cell>
          <cell r="C485" t="str">
            <v xml:space="preserve">M2    </v>
          </cell>
          <cell r="D485">
            <v>150.37</v>
          </cell>
          <cell r="E485">
            <v>150.37</v>
          </cell>
          <cell r="F485" t="str">
            <v>INSUMOS</v>
          </cell>
          <cell r="G485">
            <v>150.37</v>
          </cell>
        </row>
        <row r="486">
          <cell r="A486">
            <v>36215</v>
          </cell>
          <cell r="B486" t="str">
            <v>BANCO ARTICULADO PARA BANHO, EM ACO INOX POLIDO, 70* CM X 45* CM</v>
          </cell>
          <cell r="C486" t="str">
            <v xml:space="preserve">UN    </v>
          </cell>
          <cell r="D486">
            <v>682.74</v>
          </cell>
          <cell r="E486">
            <v>682.74</v>
          </cell>
          <cell r="F486" t="str">
            <v>INSUMOS</v>
          </cell>
          <cell r="G486">
            <v>682.74</v>
          </cell>
        </row>
        <row r="487">
          <cell r="A487">
            <v>42439</v>
          </cell>
          <cell r="B487" t="str">
            <v>BANCO COM ENCOSTO, 1,60M* DE COMPRIMENTO, EM TUBO DE ACO CARBONO E PINTURA NO PROCESSO ELETROSTATICO - PARA ACADEMIA AO AR LIVRE / ACADEMIA DA TERCEIRA IDADE - ATI</v>
          </cell>
          <cell r="C487" t="str">
            <v xml:space="preserve">UN    </v>
          </cell>
          <cell r="D487">
            <v>686.09</v>
          </cell>
          <cell r="E487">
            <v>686.09</v>
          </cell>
          <cell r="F487" t="str">
            <v>INSUMOS</v>
          </cell>
          <cell r="G487">
            <v>686.09</v>
          </cell>
        </row>
        <row r="488">
          <cell r="A488">
            <v>38381</v>
          </cell>
          <cell r="B488" t="str">
            <v>BANDEJA DE PINTURA PARA ROLO 23 CM</v>
          </cell>
          <cell r="C488" t="str">
            <v xml:space="preserve">UN    </v>
          </cell>
          <cell r="D488">
            <v>6.91</v>
          </cell>
          <cell r="E488">
            <v>6.91</v>
          </cell>
          <cell r="F488" t="str">
            <v>INSUMOS</v>
          </cell>
          <cell r="G488">
            <v>6.91</v>
          </cell>
        </row>
        <row r="489">
          <cell r="A489">
            <v>39621</v>
          </cell>
          <cell r="B489" t="str">
            <v>BARRA ANTIPANICO DUPLA, CEGA LADO OPOSTO, COR CINZA</v>
          </cell>
          <cell r="C489" t="str">
            <v xml:space="preserve">PAR   </v>
          </cell>
          <cell r="D489">
            <v>974.9</v>
          </cell>
          <cell r="E489">
            <v>974.9</v>
          </cell>
          <cell r="F489" t="str">
            <v>INSUMOS</v>
          </cell>
          <cell r="G489">
            <v>974.9</v>
          </cell>
        </row>
        <row r="490">
          <cell r="A490">
            <v>39624</v>
          </cell>
          <cell r="B490" t="str">
            <v>BARRA ANTIPANICO DUPLA, PARA PORTA DE VIDRO, COR CINZA</v>
          </cell>
          <cell r="C490" t="str">
            <v xml:space="preserve">PAR   </v>
          </cell>
          <cell r="D490">
            <v>986.54</v>
          </cell>
          <cell r="E490">
            <v>986.54</v>
          </cell>
          <cell r="F490" t="str">
            <v>INSUMOS</v>
          </cell>
          <cell r="G490">
            <v>986.54</v>
          </cell>
        </row>
        <row r="491">
          <cell r="A491">
            <v>39615</v>
          </cell>
          <cell r="B491" t="str">
            <v>BARRA ANTIPANICO SIMPLES, CEGA LADO OPOSTO, COR CINZA</v>
          </cell>
          <cell r="C491" t="str">
            <v xml:space="preserve">UN    </v>
          </cell>
          <cell r="D491">
            <v>340.12</v>
          </cell>
          <cell r="E491">
            <v>340.12</v>
          </cell>
          <cell r="F491" t="str">
            <v>INSUMOS</v>
          </cell>
          <cell r="G491">
            <v>340.12</v>
          </cell>
        </row>
        <row r="492">
          <cell r="A492">
            <v>39620</v>
          </cell>
          <cell r="B492" t="str">
            <v>BARRA ANTIPANICO SIMPLES, COM FECHADURA LADO OPOSTO, COR CINZA</v>
          </cell>
          <cell r="C492" t="str">
            <v xml:space="preserve">UN    </v>
          </cell>
          <cell r="D492">
            <v>519.95000000000005</v>
          </cell>
          <cell r="E492">
            <v>519.95000000000005</v>
          </cell>
          <cell r="F492" t="str">
            <v>INSUMOS</v>
          </cell>
          <cell r="G492">
            <v>519.95000000000005</v>
          </cell>
        </row>
        <row r="493">
          <cell r="A493">
            <v>39623</v>
          </cell>
          <cell r="B493" t="str">
            <v>BARRA ANTIPANICO SIMPLES, PARA PORTA DE VIDRO, COR CINZA</v>
          </cell>
          <cell r="C493" t="str">
            <v xml:space="preserve">UN    </v>
          </cell>
          <cell r="D493">
            <v>503.48</v>
          </cell>
          <cell r="E493">
            <v>503.48</v>
          </cell>
          <cell r="F493" t="str">
            <v>INSUMOS</v>
          </cell>
          <cell r="G493">
            <v>503.48</v>
          </cell>
        </row>
        <row r="494">
          <cell r="A494">
            <v>36207</v>
          </cell>
          <cell r="B494" t="str">
            <v>BARRA DE APOIO EM "L", EM ACO INOX POLIDO 70 X 70 CM, DIAMETRO MINIMO 3 CM</v>
          </cell>
          <cell r="C494" t="str">
            <v xml:space="preserve">UN    </v>
          </cell>
          <cell r="D494">
            <v>302.39999999999998</v>
          </cell>
          <cell r="E494">
            <v>302.39999999999998</v>
          </cell>
          <cell r="F494" t="str">
            <v>INSUMOS</v>
          </cell>
          <cell r="G494">
            <v>302.39999999999998</v>
          </cell>
        </row>
        <row r="495">
          <cell r="A495">
            <v>36209</v>
          </cell>
          <cell r="B495" t="str">
            <v>BARRA DE APOIO EM "L", EM ACO INOX POLIDO 80 X 80 CM, DIAMETRO MINIMO 3 CM</v>
          </cell>
          <cell r="C495" t="str">
            <v xml:space="preserve">UN    </v>
          </cell>
          <cell r="D495">
            <v>347.05</v>
          </cell>
          <cell r="E495">
            <v>347.05</v>
          </cell>
          <cell r="F495" t="str">
            <v>INSUMOS</v>
          </cell>
          <cell r="G495">
            <v>347.05</v>
          </cell>
        </row>
        <row r="496">
          <cell r="A496">
            <v>36210</v>
          </cell>
          <cell r="B496" t="str">
            <v>BARRA DE APOIO LATERAL ARTICULADA, COM TRAVA, EM ACO INOX POLIDO, 70 CM, DIAMETRO MINIMO 3 CM</v>
          </cell>
          <cell r="C496" t="str">
            <v xml:space="preserve">UN    </v>
          </cell>
          <cell r="D496">
            <v>375.5</v>
          </cell>
          <cell r="E496">
            <v>375.5</v>
          </cell>
          <cell r="F496" t="str">
            <v>INSUMOS</v>
          </cell>
          <cell r="G496">
            <v>375.5</v>
          </cell>
        </row>
        <row r="497">
          <cell r="A497">
            <v>36204</v>
          </cell>
          <cell r="B497" t="str">
            <v>BARRA DE APOIO RETA, EM ACO INOX POLIDO, COMPRIMENTO 60CM, DIAMETRO MINIMO 3 CM</v>
          </cell>
          <cell r="C497" t="str">
            <v xml:space="preserve">UN    </v>
          </cell>
          <cell r="D497">
            <v>133.13999999999999</v>
          </cell>
          <cell r="E497">
            <v>133.13999999999999</v>
          </cell>
          <cell r="F497" t="str">
            <v>INSUMOS</v>
          </cell>
          <cell r="G497">
            <v>133.13999999999999</v>
          </cell>
        </row>
        <row r="498">
          <cell r="A498">
            <v>36205</v>
          </cell>
          <cell r="B498" t="str">
            <v>BARRA DE APOIO RETA, EM ACO INOX POLIDO, COMPRIMENTO 70CM, DIAMETRO MINIMO 3 CM</v>
          </cell>
          <cell r="C498" t="str">
            <v xml:space="preserve">UN    </v>
          </cell>
          <cell r="D498">
            <v>147.86000000000001</v>
          </cell>
          <cell r="E498">
            <v>147.86000000000001</v>
          </cell>
          <cell r="F498" t="str">
            <v>INSUMOS</v>
          </cell>
          <cell r="G498">
            <v>147.86000000000001</v>
          </cell>
        </row>
        <row r="499">
          <cell r="A499">
            <v>36081</v>
          </cell>
          <cell r="B499" t="str">
            <v>BARRA DE APOIO RETA, EM ACO INOX POLIDO, COMPRIMENTO 80CM, DIAMETRO MINIMO 3 CM</v>
          </cell>
          <cell r="C499" t="str">
            <v xml:space="preserve">UN    </v>
          </cell>
          <cell r="D499">
            <v>157.66</v>
          </cell>
          <cell r="E499">
            <v>157.66</v>
          </cell>
          <cell r="F499" t="str">
            <v>INSUMOS</v>
          </cell>
          <cell r="G499">
            <v>157.66</v>
          </cell>
        </row>
        <row r="500">
          <cell r="A500">
            <v>36206</v>
          </cell>
          <cell r="B500" t="str">
            <v>BARRA DE APOIO RETA, EM ACO INOX POLIDO, COMPRIMENTO 90 CM, DIAMETRO MINIMO 3 CM</v>
          </cell>
          <cell r="C500" t="str">
            <v xml:space="preserve">UN    </v>
          </cell>
          <cell r="D500">
            <v>165.17</v>
          </cell>
          <cell r="E500">
            <v>165.17</v>
          </cell>
          <cell r="F500" t="str">
            <v>INSUMOS</v>
          </cell>
          <cell r="G500">
            <v>165.17</v>
          </cell>
        </row>
        <row r="501">
          <cell r="A501">
            <v>36218</v>
          </cell>
          <cell r="B501" t="str">
            <v>BARRA DE APOIO RETA, EM ALUMINIO, COMPRIMENTO 60CM, DIAMETRO MINIMO 3 CM</v>
          </cell>
          <cell r="C501" t="str">
            <v xml:space="preserve">UN    </v>
          </cell>
          <cell r="D501">
            <v>99.97</v>
          </cell>
          <cell r="E501">
            <v>99.97</v>
          </cell>
          <cell r="F501" t="str">
            <v>INSUMOS</v>
          </cell>
          <cell r="G501">
            <v>99.97</v>
          </cell>
        </row>
        <row r="502">
          <cell r="A502">
            <v>36220</v>
          </cell>
          <cell r="B502" t="str">
            <v>BARRA DE APOIO RETA, EM ALUMINIO, COMPRIMENTO 70CM, DIAMETRO MINIMO 3 CM</v>
          </cell>
          <cell r="C502" t="str">
            <v xml:space="preserve">UN    </v>
          </cell>
          <cell r="D502">
            <v>114.64</v>
          </cell>
          <cell r="E502">
            <v>114.64</v>
          </cell>
          <cell r="F502" t="str">
            <v>INSUMOS</v>
          </cell>
          <cell r="G502">
            <v>114.64</v>
          </cell>
        </row>
        <row r="503">
          <cell r="A503">
            <v>36080</v>
          </cell>
          <cell r="B503" t="str">
            <v>BARRA DE APOIO RETA, EM ALUMINIO, COMPRIMENTO 80 CM, DIAMETRO MINIMO 3 CM</v>
          </cell>
          <cell r="C503" t="str">
            <v xml:space="preserve">UN    </v>
          </cell>
          <cell r="D503">
            <v>124</v>
          </cell>
          <cell r="E503">
            <v>124</v>
          </cell>
          <cell r="F503" t="str">
            <v>INSUMOS</v>
          </cell>
          <cell r="G503">
            <v>124</v>
          </cell>
        </row>
        <row r="504">
          <cell r="A504">
            <v>36223</v>
          </cell>
          <cell r="B504" t="str">
            <v>BARRA DE APOIO RETA, EM ALUMINIO, COMPRIMENTO 90 CM, DIAMETRO MINIMO 3 CM</v>
          </cell>
          <cell r="C504" t="str">
            <v xml:space="preserve">UN    </v>
          </cell>
          <cell r="D504">
            <v>129.84</v>
          </cell>
          <cell r="E504">
            <v>129.84</v>
          </cell>
          <cell r="F504" t="str">
            <v>INSUMOS</v>
          </cell>
          <cell r="G504">
            <v>129.84</v>
          </cell>
        </row>
        <row r="505">
          <cell r="A505">
            <v>546</v>
          </cell>
          <cell r="B505" t="str">
            <v>BARRA DE FERRO RETANGULAR, BARRA CHATA (QUALQUER DIMENSAO)</v>
          </cell>
          <cell r="C505" t="str">
            <v xml:space="preserve">KG    </v>
          </cell>
          <cell r="D505">
            <v>5.85</v>
          </cell>
          <cell r="E505">
            <v>5.85</v>
          </cell>
          <cell r="F505" t="str">
            <v>INSUMOS</v>
          </cell>
          <cell r="G505">
            <v>5.85</v>
          </cell>
        </row>
        <row r="506">
          <cell r="A506">
            <v>557</v>
          </cell>
          <cell r="B506" t="str">
            <v>BARRA DE FERRO RETANGULAR, BARRA CHATA, 1 1/2"  X 1/2" (L X E), 3,79 KG/M</v>
          </cell>
          <cell r="C506" t="str">
            <v xml:space="preserve">M     </v>
          </cell>
          <cell r="D506">
            <v>22.45</v>
          </cell>
          <cell r="E506">
            <v>22.45</v>
          </cell>
          <cell r="F506" t="str">
            <v>INSUMOS</v>
          </cell>
          <cell r="G506">
            <v>22.45</v>
          </cell>
        </row>
        <row r="507">
          <cell r="A507">
            <v>552</v>
          </cell>
          <cell r="B507" t="str">
            <v>BARRA DE FERRO RETANGULAR, BARRA CHATA, 1 1/2" X 1/4" (L X E), 1,89 KG/M</v>
          </cell>
          <cell r="C507" t="str">
            <v xml:space="preserve">M     </v>
          </cell>
          <cell r="D507">
            <v>11.05</v>
          </cell>
          <cell r="E507">
            <v>11.05</v>
          </cell>
          <cell r="F507" t="str">
            <v>INSUMOS</v>
          </cell>
          <cell r="G507">
            <v>11.05</v>
          </cell>
        </row>
        <row r="508">
          <cell r="A508">
            <v>555</v>
          </cell>
          <cell r="B508" t="str">
            <v>BARRA DE FERRO RETANGULAR, BARRA CHATA, 1" X 1/4" (L X E), 1,2265 KG/M</v>
          </cell>
          <cell r="C508" t="str">
            <v xml:space="preserve">M     </v>
          </cell>
          <cell r="D508">
            <v>6.77</v>
          </cell>
          <cell r="E508">
            <v>6.77</v>
          </cell>
          <cell r="F508" t="str">
            <v>INSUMOS</v>
          </cell>
          <cell r="G508">
            <v>6.77</v>
          </cell>
        </row>
        <row r="509">
          <cell r="A509">
            <v>565</v>
          </cell>
          <cell r="B509" t="str">
            <v>BARRA DE FERRO RETANGULAR, BARRA CHATA, 1" X 3/16" (L X E), 1,73 KG/M</v>
          </cell>
          <cell r="C509" t="str">
            <v xml:space="preserve">M     </v>
          </cell>
          <cell r="D509">
            <v>10.35</v>
          </cell>
          <cell r="E509">
            <v>10.35</v>
          </cell>
          <cell r="F509" t="str">
            <v>INSUMOS</v>
          </cell>
          <cell r="G509">
            <v>10.35</v>
          </cell>
        </row>
        <row r="510">
          <cell r="A510">
            <v>549</v>
          </cell>
          <cell r="B510" t="str">
            <v>BARRA DE FERRO RETANGULAR, BARRA CHATA, 2" X 1/2" (L X E), 5,06 KG/M</v>
          </cell>
          <cell r="C510" t="str">
            <v xml:space="preserve">M     </v>
          </cell>
          <cell r="D510">
            <v>29.6</v>
          </cell>
          <cell r="E510">
            <v>29.6</v>
          </cell>
          <cell r="F510" t="str">
            <v>INSUMOS</v>
          </cell>
          <cell r="G510">
            <v>29.6</v>
          </cell>
        </row>
        <row r="511">
          <cell r="A511">
            <v>559</v>
          </cell>
          <cell r="B511" t="str">
            <v>BARRA DE FERRO RETANGULAR, BARRA CHATA, 2" X 1/4" (L X E), 2,53 KG/M</v>
          </cell>
          <cell r="C511" t="str">
            <v xml:space="preserve">M     </v>
          </cell>
          <cell r="D511">
            <v>14.8</v>
          </cell>
          <cell r="E511">
            <v>14.8</v>
          </cell>
          <cell r="F511" t="str">
            <v>INSUMOS</v>
          </cell>
          <cell r="G511">
            <v>14.8</v>
          </cell>
        </row>
        <row r="512">
          <cell r="A512">
            <v>551</v>
          </cell>
          <cell r="B512" t="str">
            <v>BARRA DE FERRO RETANGULAR, BARRA CHATA, 2" X 1" (L X E), 10,12 KG/M</v>
          </cell>
          <cell r="C512" t="str">
            <v xml:space="preserve">M     </v>
          </cell>
          <cell r="D512">
            <v>57.83</v>
          </cell>
          <cell r="E512">
            <v>57.83</v>
          </cell>
          <cell r="F512" t="str">
            <v>INSUMOS</v>
          </cell>
          <cell r="G512">
            <v>57.83</v>
          </cell>
        </row>
        <row r="513">
          <cell r="A513">
            <v>547</v>
          </cell>
          <cell r="B513" t="str">
            <v>BARRA DE FERRO RETANGULAR, BARRA CHATA, 2" X 3/8" (L X E), 3,79KG/M</v>
          </cell>
          <cell r="C513" t="str">
            <v xml:space="preserve">M     </v>
          </cell>
          <cell r="D513">
            <v>22.17</v>
          </cell>
          <cell r="E513">
            <v>22.17</v>
          </cell>
          <cell r="F513" t="str">
            <v>INSUMOS</v>
          </cell>
          <cell r="G513">
            <v>22.17</v>
          </cell>
        </row>
        <row r="514">
          <cell r="A514">
            <v>560</v>
          </cell>
          <cell r="B514" t="str">
            <v>BARRA DE FERRO RETANGULAR, BARRA CHATA, 2" X 5/16" (L X E), 3,162 KG/M</v>
          </cell>
          <cell r="C514" t="str">
            <v xml:space="preserve">M     </v>
          </cell>
          <cell r="D514">
            <v>18.73</v>
          </cell>
          <cell r="E514">
            <v>18.73</v>
          </cell>
          <cell r="F514" t="str">
            <v>INSUMOS</v>
          </cell>
          <cell r="G514">
            <v>18.73</v>
          </cell>
        </row>
        <row r="515">
          <cell r="A515">
            <v>566</v>
          </cell>
          <cell r="B515" t="str">
            <v>BARRA DE FERRO RETANGULAR, BARRA CHATA, 3/4" X 1/8" (L X E), 0,47 KG/M</v>
          </cell>
          <cell r="C515" t="str">
            <v xml:space="preserve">M     </v>
          </cell>
          <cell r="D515">
            <v>3.01</v>
          </cell>
          <cell r="E515">
            <v>3.01</v>
          </cell>
          <cell r="F515" t="str">
            <v>INSUMOS</v>
          </cell>
          <cell r="G515">
            <v>3.01</v>
          </cell>
        </row>
        <row r="516">
          <cell r="A516">
            <v>563</v>
          </cell>
          <cell r="B516" t="str">
            <v>BARRA DE FERRO RETANGULAR, BARRA CHATA, 3/8" X 1 1/2" (L X E), 2,84 KG/M</v>
          </cell>
          <cell r="C516" t="str">
            <v xml:space="preserve">M     </v>
          </cell>
          <cell r="D516">
            <v>16.82</v>
          </cell>
          <cell r="E516">
            <v>16.82</v>
          </cell>
          <cell r="F516" t="str">
            <v>INSUMOS</v>
          </cell>
          <cell r="G516">
            <v>16.82</v>
          </cell>
        </row>
        <row r="517">
          <cell r="A517">
            <v>38127</v>
          </cell>
          <cell r="B517" t="str">
            <v>BASE DE MISTURADOR MONOCOMANDO PARA CHUVEIRO</v>
          </cell>
          <cell r="C517" t="str">
            <v xml:space="preserve">UN    </v>
          </cell>
          <cell r="D517">
            <v>295.51</v>
          </cell>
          <cell r="E517">
            <v>295.51</v>
          </cell>
          <cell r="F517" t="str">
            <v>INSUMOS</v>
          </cell>
          <cell r="G517">
            <v>295.51</v>
          </cell>
        </row>
        <row r="518">
          <cell r="A518">
            <v>38060</v>
          </cell>
          <cell r="B518" t="str">
            <v>BASE PARA MASTRO DE PARA-RAIOS DIAMETRO NOMINAL 1 1/2"</v>
          </cell>
          <cell r="C518" t="str">
            <v xml:space="preserve">UN    </v>
          </cell>
          <cell r="D518">
            <v>75.55</v>
          </cell>
          <cell r="E518">
            <v>75.55</v>
          </cell>
          <cell r="F518" t="str">
            <v>INSUMOS</v>
          </cell>
          <cell r="G518">
            <v>75.55</v>
          </cell>
        </row>
        <row r="519">
          <cell r="A519">
            <v>10956</v>
          </cell>
          <cell r="B519" t="str">
            <v>BASE PARA MASTRO DE PARA-RAIOS DIAMETRO NOMINAL 2"</v>
          </cell>
          <cell r="C519" t="str">
            <v xml:space="preserve">UN    </v>
          </cell>
          <cell r="D519">
            <v>78.48</v>
          </cell>
          <cell r="E519">
            <v>78.48</v>
          </cell>
          <cell r="F519" t="str">
            <v>INSUMOS</v>
          </cell>
          <cell r="G519">
            <v>78.48</v>
          </cell>
        </row>
        <row r="520">
          <cell r="A520">
            <v>39380</v>
          </cell>
          <cell r="B520" t="str">
            <v>BASE PARA RELE COM SUPORTE METALICO</v>
          </cell>
          <cell r="C520" t="str">
            <v xml:space="preserve">UN    </v>
          </cell>
          <cell r="D520">
            <v>9.82</v>
          </cell>
          <cell r="E520">
            <v>9.82</v>
          </cell>
          <cell r="F520" t="str">
            <v>INSUMOS</v>
          </cell>
          <cell r="G520">
            <v>9.82</v>
          </cell>
        </row>
        <row r="521">
          <cell r="A521">
            <v>13374</v>
          </cell>
          <cell r="B521" t="str">
            <v>BASE UNIPOLAR PARA FUSIVEL NH1, CORRENTE NOMINAL DE 250 A, SEM CAPA</v>
          </cell>
          <cell r="C521" t="str">
            <v xml:space="preserve">UN    </v>
          </cell>
          <cell r="D521">
            <v>89.96</v>
          </cell>
          <cell r="E521">
            <v>89.96</v>
          </cell>
          <cell r="F521" t="str">
            <v>INSUMOS</v>
          </cell>
          <cell r="G521">
            <v>89.96</v>
          </cell>
        </row>
        <row r="522">
          <cell r="A522">
            <v>37597</v>
          </cell>
          <cell r="B522" t="str">
            <v>BATE-ESTACAS POR GRAVIDADE, POTENCIA160 HP, PESO DO MARTELO ATE 3 TONELADAS</v>
          </cell>
          <cell r="C522" t="str">
            <v xml:space="preserve">UN    </v>
          </cell>
          <cell r="D522">
            <v>332215.39</v>
          </cell>
          <cell r="E522">
            <v>332215.39</v>
          </cell>
          <cell r="F522" t="str">
            <v>INSUMOS</v>
          </cell>
          <cell r="G522">
            <v>332215.39</v>
          </cell>
        </row>
        <row r="523">
          <cell r="A523">
            <v>183</v>
          </cell>
          <cell r="B523" t="str">
            <v>BATENTE/ PORTAL/ ADUELA/ MARCO MACICO, E= *3 CM, L= *13 CM, *60 CM A 120* CM X *210 CM,  EM CEDRINHO/ ANGELIM COMERCIAL/ EUCALIPTO/ CURUPIXA/ PEROBA/ CUMARU OU EQUIVALENTE DA REGIAO (NAO INCLUI ALIZARES)</v>
          </cell>
          <cell r="C523" t="str">
            <v xml:space="preserve">JG    </v>
          </cell>
          <cell r="D523">
            <v>78.959999999999994</v>
          </cell>
          <cell r="E523">
            <v>78.959999999999994</v>
          </cell>
          <cell r="F523" t="str">
            <v>INSUMOS</v>
          </cell>
          <cell r="G523">
            <v>78.959999999999994</v>
          </cell>
        </row>
        <row r="524">
          <cell r="A524">
            <v>184</v>
          </cell>
          <cell r="B524" t="str">
            <v>BATENTE/ PORTAL/ ADUELA/ MARCO MACICO, E= *3* CM, L= *13* CM, *60 CM A 120* CM X *210* CM, EM PINUS/ TAUARI/ VIROLA OU EQUIVALENTE DA REGIAO (NAO INCLUI ALIZARES)</v>
          </cell>
          <cell r="C524" t="str">
            <v xml:space="preserve">JG    </v>
          </cell>
          <cell r="D524">
            <v>52.18</v>
          </cell>
          <cell r="E524">
            <v>52.18</v>
          </cell>
          <cell r="F524" t="str">
            <v>INSUMOS</v>
          </cell>
          <cell r="G524">
            <v>52.18</v>
          </cell>
        </row>
        <row r="525">
          <cell r="A525">
            <v>195</v>
          </cell>
          <cell r="B525" t="str">
            <v>BATENTE/ PORTAL/ ADUELA/ MARCO MACICO, E= *3* CM, L= *7* CM, *60 CM A 120* CM X *210* CM,  EM CEDRINHO/ ANGELIM COMERCIAL/ EUCALIPTO/ CURUPIXA/ PEROBA/ CUMARU OU EQUIVALENTE DA REGIAO (NAO INCLUI ALIZARES)</v>
          </cell>
          <cell r="C525" t="str">
            <v xml:space="preserve">JG    </v>
          </cell>
          <cell r="D525">
            <v>64.14</v>
          </cell>
          <cell r="E525">
            <v>64.14</v>
          </cell>
          <cell r="F525" t="str">
            <v>INSUMOS</v>
          </cell>
          <cell r="G525">
            <v>64.14</v>
          </cell>
        </row>
        <row r="526">
          <cell r="A526">
            <v>194</v>
          </cell>
          <cell r="B526" t="str">
            <v>BATENTE/ PORTAL/ ADUELA/ MARCO MACICO, E= *3* CM, L= *7* CM, *60 CM A 120* CM X *210* CM, EM PINUS/ TAUARI/ VIROLA OU EQUIVALENTE DA REGIAO (NAO INCLUI ALIZARES)</v>
          </cell>
          <cell r="C526" t="str">
            <v xml:space="preserve">JG    </v>
          </cell>
          <cell r="D526">
            <v>34.869999999999997</v>
          </cell>
          <cell r="E526">
            <v>34.869999999999997</v>
          </cell>
          <cell r="F526" t="str">
            <v>INSUMOS</v>
          </cell>
          <cell r="G526">
            <v>34.869999999999997</v>
          </cell>
        </row>
        <row r="527">
          <cell r="A527">
            <v>20001</v>
          </cell>
          <cell r="B527" t="str">
            <v>BATENTE/ PORTAL/ ADUELA/MARCO MACICO, E= *3* CM, L= *15* CM, *60 CM A 120* CM  X *210* CM, EM PINUS/ TAUARI/ VIROLA OU EQUIVALENTE DA REGIAO</v>
          </cell>
          <cell r="C527" t="str">
            <v xml:space="preserve">JG    </v>
          </cell>
          <cell r="D527">
            <v>63.91</v>
          </cell>
          <cell r="E527">
            <v>63.91</v>
          </cell>
          <cell r="F527" t="str">
            <v>INSUMOS</v>
          </cell>
          <cell r="G527">
            <v>63.91</v>
          </cell>
        </row>
        <row r="528">
          <cell r="A528">
            <v>181</v>
          </cell>
          <cell r="B528" t="str">
            <v>BATENTE/ PORTAL/ADUELA/ MARCO MACICO, E= *3* CM, L= *15* CM, *60 CM A 120* CM  X *210* CM,  EM CEDRINHO/ ANGELIM COMERCIAL/  EUCALIPTO/ CURUPIXA/ PEROBA/ CUMARU OU EQUIVALENTE DA REGIAO (NAO INCLUI ALIZARES)</v>
          </cell>
          <cell r="C528" t="str">
            <v xml:space="preserve">JG    </v>
          </cell>
          <cell r="D528">
            <v>86.48</v>
          </cell>
          <cell r="E528">
            <v>86.48</v>
          </cell>
          <cell r="F528" t="str">
            <v>INSUMOS</v>
          </cell>
          <cell r="G528">
            <v>86.48</v>
          </cell>
        </row>
        <row r="529">
          <cell r="A529">
            <v>39837</v>
          </cell>
          <cell r="B529" t="str">
            <v>BATENTE/PORTAL/ADUELA/MARCO, EM MDF/PVC WOOD/POLIESTIRENO OU MADEIRA LAMINADA, L = *9,0* CM COM GUARNICAO REGULAVEL 2 FACES = *35* MM, PRIMER</v>
          </cell>
          <cell r="C529" t="str">
            <v xml:space="preserve">JG    </v>
          </cell>
          <cell r="D529">
            <v>223.87</v>
          </cell>
          <cell r="E529">
            <v>223.87</v>
          </cell>
          <cell r="F529" t="str">
            <v>INSUMOS</v>
          </cell>
          <cell r="G529">
            <v>223.87</v>
          </cell>
        </row>
        <row r="530">
          <cell r="A530">
            <v>10535</v>
          </cell>
          <cell r="B530" t="str">
            <v>BETONEIRA CAPACIDADE NOMINAL 400 L, CAPACIDADE DE MISTURA  280 L, MOTOR ELETRICO TRIFASICO 220/380 V POTENCIA 2 CV, SEM CARREGADOR</v>
          </cell>
          <cell r="C530" t="str">
            <v xml:space="preserve">UN    </v>
          </cell>
          <cell r="D530">
            <v>3420</v>
          </cell>
          <cell r="E530">
            <v>3420</v>
          </cell>
          <cell r="F530" t="str">
            <v>INSUMOS</v>
          </cell>
          <cell r="G530">
            <v>3420</v>
          </cell>
        </row>
        <row r="531">
          <cell r="A531">
            <v>10537</v>
          </cell>
          <cell r="B531" t="str">
            <v>BETONEIRA CAPACIDADE NOMINAL 400 L, CAPACIDADE DE MISTURA 310 L, MOTOR A DIESEL POTENCIA 5 CV, SEM CARREGADOR</v>
          </cell>
          <cell r="C531" t="str">
            <v xml:space="preserve">UN    </v>
          </cell>
          <cell r="D531">
            <v>4663.95</v>
          </cell>
          <cell r="E531">
            <v>4663.95</v>
          </cell>
          <cell r="F531" t="str">
            <v>INSUMOS</v>
          </cell>
          <cell r="G531">
            <v>4663.95</v>
          </cell>
        </row>
        <row r="532">
          <cell r="A532">
            <v>13891</v>
          </cell>
          <cell r="B532" t="str">
            <v>BETONEIRA CAPACIDADE NOMINAL 400 L, CAPACIDADE DE MISTURA 310 L, MOTOR A GASOLINA POTENCIA 5,5 CV, SEM CARREGADOR</v>
          </cell>
          <cell r="C532" t="str">
            <v xml:space="preserve">UN    </v>
          </cell>
          <cell r="D532">
            <v>4277.8900000000003</v>
          </cell>
          <cell r="E532">
            <v>4277.8900000000003</v>
          </cell>
          <cell r="F532" t="str">
            <v>INSUMOS</v>
          </cell>
          <cell r="G532">
            <v>4277.8900000000003</v>
          </cell>
        </row>
        <row r="533">
          <cell r="A533">
            <v>25975</v>
          </cell>
          <cell r="B533" t="str">
            <v>BETONEIRA CAPACIDADE NOMINAL 600 L, CAPACIDADE DE MISTURA 440 L, MOTOR A GASOLINA POTENCIA 10 HP, COM CARREGADOR</v>
          </cell>
          <cell r="C533" t="str">
            <v xml:space="preserve">UN    </v>
          </cell>
          <cell r="D533">
            <v>18607.11</v>
          </cell>
          <cell r="E533">
            <v>18607.11</v>
          </cell>
          <cell r="F533" t="str">
            <v>INSUMOS</v>
          </cell>
          <cell r="G533">
            <v>18607.11</v>
          </cell>
        </row>
        <row r="534">
          <cell r="A534">
            <v>36396</v>
          </cell>
          <cell r="B534" t="str">
            <v>BETONEIRA, CAPACIDADE NOMINAL 400 L, CAPACIDADE DE MISTURA 310L, MOTOR ELETRICO TRIFASICO 220/380V POTENCIA 2 CV, SEM CARREGADOR</v>
          </cell>
          <cell r="C534" t="str">
            <v xml:space="preserve">UN    </v>
          </cell>
          <cell r="D534">
            <v>3912.71</v>
          </cell>
          <cell r="E534">
            <v>3912.71</v>
          </cell>
          <cell r="F534" t="str">
            <v>INSUMOS</v>
          </cell>
          <cell r="G534">
            <v>3912.71</v>
          </cell>
        </row>
        <row r="535">
          <cell r="A535">
            <v>36397</v>
          </cell>
          <cell r="B535" t="str">
            <v>BETONEIRA, CAPACIDADE NOMINAL 600 L, CAPACIDADE DE MISTURA  360L, MOTOR ELETRICO TRIFASICO 220/380V, POTENCIA 4CV, EXCLUSO CARREGADOR</v>
          </cell>
          <cell r="C535" t="str">
            <v xml:space="preserve">UN    </v>
          </cell>
          <cell r="D535">
            <v>13911.86</v>
          </cell>
          <cell r="E535">
            <v>13911.86</v>
          </cell>
          <cell r="F535" t="str">
            <v>INSUMOS</v>
          </cell>
          <cell r="G535">
            <v>13911.86</v>
          </cell>
        </row>
        <row r="536">
          <cell r="A536">
            <v>36398</v>
          </cell>
          <cell r="B536" t="str">
            <v>BETONEIRA, CAPACIDADE NOMINAL 600 L, CAPACIDADE DE MISTURA 440 L, MOTOR A DIESEL POTENCIA 10 CV, COM CARREGADOR</v>
          </cell>
          <cell r="C536" t="str">
            <v xml:space="preserve">UN    </v>
          </cell>
          <cell r="D536">
            <v>16908.71</v>
          </cell>
          <cell r="E536">
            <v>16908.71</v>
          </cell>
          <cell r="F536" t="str">
            <v>INSUMOS</v>
          </cell>
          <cell r="G536">
            <v>16908.71</v>
          </cell>
        </row>
        <row r="537">
          <cell r="A537">
            <v>647</v>
          </cell>
          <cell r="B537" t="str">
            <v>BLASTER, DINAMITADOR OU CABO DE FOGO</v>
          </cell>
          <cell r="C537" t="str">
            <v xml:space="preserve">H     </v>
          </cell>
          <cell r="D537">
            <v>14.02</v>
          </cell>
          <cell r="E537">
            <v>16.23</v>
          </cell>
          <cell r="F537" t="str">
            <v>INSUMOS</v>
          </cell>
          <cell r="G537">
            <v>16.23</v>
          </cell>
        </row>
        <row r="538">
          <cell r="A538">
            <v>40920</v>
          </cell>
          <cell r="B538" t="str">
            <v>BLASTER, DINAMITADOR OU CABO DE FOGO (MENSALISTA)</v>
          </cell>
          <cell r="C538" t="str">
            <v xml:space="preserve">MES   </v>
          </cell>
          <cell r="D538">
            <v>2453.35</v>
          </cell>
          <cell r="E538">
            <v>2840.74</v>
          </cell>
          <cell r="F538" t="str">
            <v>INSUMOS</v>
          </cell>
          <cell r="G538">
            <v>2840.74</v>
          </cell>
        </row>
        <row r="539">
          <cell r="A539">
            <v>7266</v>
          </cell>
          <cell r="B539" t="str">
            <v>BLOCO CERAMICO (ALVENARIA DE VEDACAO), DE 9 X 19 X 19 CM</v>
          </cell>
          <cell r="C539" t="str">
            <v xml:space="preserve">MIL   </v>
          </cell>
          <cell r="D539">
            <v>430</v>
          </cell>
          <cell r="E539">
            <v>430</v>
          </cell>
          <cell r="F539" t="str">
            <v>INSUMOS</v>
          </cell>
          <cell r="G539">
            <v>430</v>
          </cell>
        </row>
        <row r="540">
          <cell r="A540">
            <v>7270</v>
          </cell>
          <cell r="B540" t="str">
            <v>BLOCO CERAMICO (ALVENARIA DE VEDACAO), 4 FUROS, DE 9 X 9 X 19 CM</v>
          </cell>
          <cell r="C540" t="str">
            <v xml:space="preserve">UN    </v>
          </cell>
          <cell r="D540">
            <v>0.41</v>
          </cell>
          <cell r="E540">
            <v>0.41</v>
          </cell>
          <cell r="F540" t="str">
            <v>INSUMOS</v>
          </cell>
          <cell r="G540">
            <v>0.41</v>
          </cell>
        </row>
        <row r="541">
          <cell r="A541">
            <v>7269</v>
          </cell>
          <cell r="B541" t="str">
            <v>BLOCO CERAMICO (ALVENARIA DE VEDACAO), 6 FUROS, DE 9 X 9 X 19 CM</v>
          </cell>
          <cell r="C541" t="str">
            <v xml:space="preserve">UN    </v>
          </cell>
          <cell r="D541">
            <v>0.28999999999999998</v>
          </cell>
          <cell r="E541">
            <v>0.28999999999999998</v>
          </cell>
          <cell r="F541" t="str">
            <v>INSUMOS</v>
          </cell>
          <cell r="G541">
            <v>0.28999999999999998</v>
          </cell>
        </row>
        <row r="542">
          <cell r="A542">
            <v>7271</v>
          </cell>
          <cell r="B542" t="str">
            <v>BLOCO CERAMICO (ALVENARIA DE VEDACAO), 8 FUROS, DE 9 X 19 X 19 CM</v>
          </cell>
          <cell r="C542" t="str">
            <v xml:space="preserve">UN    </v>
          </cell>
          <cell r="D542">
            <v>0.43</v>
          </cell>
          <cell r="E542">
            <v>0.43</v>
          </cell>
          <cell r="F542" t="str">
            <v>INSUMOS</v>
          </cell>
          <cell r="G542">
            <v>0.43</v>
          </cell>
        </row>
        <row r="543">
          <cell r="A543">
            <v>7268</v>
          </cell>
          <cell r="B543" t="str">
            <v>BLOCO CERAMICO (ALVENARIA DE VEDACAO), 8 FUROS, DE 9 X 19 X 29 CM</v>
          </cell>
          <cell r="C543" t="str">
            <v xml:space="preserve">UN    </v>
          </cell>
          <cell r="D543">
            <v>0.61</v>
          </cell>
          <cell r="E543">
            <v>0.61</v>
          </cell>
          <cell r="F543" t="str">
            <v>INSUMOS</v>
          </cell>
          <cell r="G543">
            <v>0.61</v>
          </cell>
        </row>
        <row r="544">
          <cell r="A544">
            <v>7267</v>
          </cell>
          <cell r="B544" t="str">
            <v>BLOCO CERAMICO (ALVENARIA VEDACAO), 6 FUROS, DE 9 X 14 X 19 CM</v>
          </cell>
          <cell r="C544" t="str">
            <v xml:space="preserve">UN    </v>
          </cell>
          <cell r="D544">
            <v>0.28999999999999998</v>
          </cell>
          <cell r="E544">
            <v>0.28999999999999998</v>
          </cell>
          <cell r="F544" t="str">
            <v>INSUMOS</v>
          </cell>
          <cell r="G544">
            <v>0.28999999999999998</v>
          </cell>
        </row>
        <row r="545">
          <cell r="A545">
            <v>38783</v>
          </cell>
          <cell r="B545" t="str">
            <v>BLOCO CERAMICO DE VEDACAO COM FUROS NA HORIZONTAL, 11,5 X 19 X 19 CM - 4,5 MPA (NBR 15270)</v>
          </cell>
          <cell r="C545" t="str">
            <v xml:space="preserve">UN    </v>
          </cell>
          <cell r="D545">
            <v>0.53</v>
          </cell>
          <cell r="E545">
            <v>0.53</v>
          </cell>
          <cell r="F545" t="str">
            <v>INSUMOS</v>
          </cell>
          <cell r="G545">
            <v>0.53</v>
          </cell>
        </row>
        <row r="546">
          <cell r="A546">
            <v>37593</v>
          </cell>
          <cell r="B546" t="str">
            <v>BLOCO CERAMICO DE VEDACAO COM FUROS NA VERTICAL, 14 X 19 X 39 CM - 4,5 MPA (NBR 15270)</v>
          </cell>
          <cell r="C546" t="str">
            <v xml:space="preserve">UN    </v>
          </cell>
          <cell r="D546">
            <v>1.4</v>
          </cell>
          <cell r="E546">
            <v>1.4</v>
          </cell>
          <cell r="F546" t="str">
            <v>INSUMOS</v>
          </cell>
          <cell r="G546">
            <v>1.4</v>
          </cell>
        </row>
        <row r="547">
          <cell r="A547">
            <v>37594</v>
          </cell>
          <cell r="B547" t="str">
            <v>BLOCO CERAMICO DE VEDACAO COM FUROS NA VERTICAL, 19 X 19 X 39 CM - 4,5 MPA (NBR 15270)</v>
          </cell>
          <cell r="C547" t="str">
            <v xml:space="preserve">UN    </v>
          </cell>
          <cell r="D547">
            <v>1.72</v>
          </cell>
          <cell r="E547">
            <v>1.72</v>
          </cell>
          <cell r="F547" t="str">
            <v>INSUMOS</v>
          </cell>
          <cell r="G547">
            <v>1.72</v>
          </cell>
        </row>
        <row r="548">
          <cell r="A548">
            <v>37592</v>
          </cell>
          <cell r="B548" t="str">
            <v>BLOCO CERAMICO DE VEDACAO COM FUROS NA VERTICAL, 9 X 19 X 39 CM - 4,5 MPA (NBR 15270)</v>
          </cell>
          <cell r="C548" t="str">
            <v xml:space="preserve">UN    </v>
          </cell>
          <cell r="D548">
            <v>1.05</v>
          </cell>
          <cell r="E548">
            <v>1.05</v>
          </cell>
          <cell r="F548" t="str">
            <v>INSUMOS</v>
          </cell>
          <cell r="G548">
            <v>1.05</v>
          </cell>
        </row>
        <row r="549">
          <cell r="A549">
            <v>34556</v>
          </cell>
          <cell r="B549" t="str">
            <v>BLOCO DE CONCRETO ESTRUTURAL 14 X 19 X 29 CM, FBK 10 MPA (NBR 6136)</v>
          </cell>
          <cell r="C549" t="str">
            <v xml:space="preserve">UN    </v>
          </cell>
          <cell r="D549">
            <v>2.77</v>
          </cell>
          <cell r="E549">
            <v>2.77</v>
          </cell>
          <cell r="F549" t="str">
            <v>INSUMOS</v>
          </cell>
          <cell r="G549">
            <v>2.77</v>
          </cell>
        </row>
        <row r="550">
          <cell r="A550">
            <v>37873</v>
          </cell>
          <cell r="B550" t="str">
            <v>BLOCO DE CONCRETO ESTRUTURAL 14 X 19 X 29 CM, FBK 12 MPA (NBR 6136)</v>
          </cell>
          <cell r="C550" t="str">
            <v xml:space="preserve">UN    </v>
          </cell>
          <cell r="D550">
            <v>2.82</v>
          </cell>
          <cell r="E550">
            <v>2.82</v>
          </cell>
          <cell r="F550" t="str">
            <v>INSUMOS</v>
          </cell>
          <cell r="G550">
            <v>2.82</v>
          </cell>
        </row>
        <row r="551">
          <cell r="A551">
            <v>34564</v>
          </cell>
          <cell r="B551" t="str">
            <v>BLOCO DE CONCRETO ESTRUTURAL 14 X 19 X 29 CM, FBK 14 MPA (NBR 6136)</v>
          </cell>
          <cell r="C551" t="str">
            <v xml:space="preserve">UN    </v>
          </cell>
          <cell r="D551">
            <v>2.95</v>
          </cell>
          <cell r="E551">
            <v>2.95</v>
          </cell>
          <cell r="F551" t="str">
            <v>INSUMOS</v>
          </cell>
          <cell r="G551">
            <v>2.95</v>
          </cell>
        </row>
        <row r="552">
          <cell r="A552">
            <v>34565</v>
          </cell>
          <cell r="B552" t="str">
            <v>BLOCO DE CONCRETO ESTRUTURAL 14 X 19 X 29 CM, FBK 16 MPA (NBR 6136)</v>
          </cell>
          <cell r="C552" t="str">
            <v xml:space="preserve">UN    </v>
          </cell>
          <cell r="D552">
            <v>3.12</v>
          </cell>
          <cell r="E552">
            <v>3.12</v>
          </cell>
          <cell r="F552" t="str">
            <v>INSUMOS</v>
          </cell>
          <cell r="G552">
            <v>3.12</v>
          </cell>
        </row>
        <row r="553">
          <cell r="A553">
            <v>38590</v>
          </cell>
          <cell r="B553" t="str">
            <v>BLOCO DE CONCRETO ESTRUTURAL 14 X 19 X 29 CM, FBK 4,5 MPA (NBR 6136)</v>
          </cell>
          <cell r="C553" t="str">
            <v xml:space="preserve">UN    </v>
          </cell>
          <cell r="D553">
            <v>2.31</v>
          </cell>
          <cell r="E553">
            <v>2.31</v>
          </cell>
          <cell r="F553" t="str">
            <v>INSUMOS</v>
          </cell>
          <cell r="G553">
            <v>2.31</v>
          </cell>
        </row>
        <row r="554">
          <cell r="A554">
            <v>34566</v>
          </cell>
          <cell r="B554" t="str">
            <v>BLOCO DE CONCRETO ESTRUTURAL 14 X 19 X 29 CM, FBK 6 MPA (NBR 6136)</v>
          </cell>
          <cell r="C554" t="str">
            <v xml:space="preserve">UN    </v>
          </cell>
          <cell r="D554">
            <v>2.42</v>
          </cell>
          <cell r="E554">
            <v>2.42</v>
          </cell>
          <cell r="F554" t="str">
            <v>INSUMOS</v>
          </cell>
          <cell r="G554">
            <v>2.42</v>
          </cell>
        </row>
        <row r="555">
          <cell r="A555">
            <v>34567</v>
          </cell>
          <cell r="B555" t="str">
            <v>BLOCO DE CONCRETO ESTRUTURAL 14 X 19 X 29 CM, FBK 8 MPA (NBR 6136)</v>
          </cell>
          <cell r="C555" t="str">
            <v xml:space="preserve">UN    </v>
          </cell>
          <cell r="D555">
            <v>2.57</v>
          </cell>
          <cell r="E555">
            <v>2.57</v>
          </cell>
          <cell r="F555" t="str">
            <v>INSUMOS</v>
          </cell>
          <cell r="G555">
            <v>2.57</v>
          </cell>
        </row>
        <row r="556">
          <cell r="A556">
            <v>38591</v>
          </cell>
          <cell r="B556" t="str">
            <v>BLOCO DE CONCRETO ESTRUTURAL 14 X 19 X 34 CM, FBK 4,5 MPA (NBR 6136)</v>
          </cell>
          <cell r="C556" t="str">
            <v xml:space="preserve">UN    </v>
          </cell>
          <cell r="D556">
            <v>2.33</v>
          </cell>
          <cell r="E556">
            <v>2.33</v>
          </cell>
          <cell r="F556" t="str">
            <v>INSUMOS</v>
          </cell>
          <cell r="G556">
            <v>2.33</v>
          </cell>
        </row>
        <row r="557">
          <cell r="A557">
            <v>34568</v>
          </cell>
          <cell r="B557" t="str">
            <v>BLOCO DE CONCRETO ESTRUTURAL 14 X 19 X 39 CM, FBK 10 MPA (NBR 6136)</v>
          </cell>
          <cell r="C557" t="str">
            <v xml:space="preserve">UN    </v>
          </cell>
          <cell r="D557">
            <v>3.04</v>
          </cell>
          <cell r="E557">
            <v>3.04</v>
          </cell>
          <cell r="F557" t="str">
            <v>INSUMOS</v>
          </cell>
          <cell r="G557">
            <v>3.04</v>
          </cell>
        </row>
        <row r="558">
          <cell r="A558">
            <v>34569</v>
          </cell>
          <cell r="B558" t="str">
            <v>BLOCO DE CONCRETO ESTRUTURAL 14 X 19 X 39 CM, FBK 12 MPA (NBR 6136)</v>
          </cell>
          <cell r="C558" t="str">
            <v xml:space="preserve">UN    </v>
          </cell>
          <cell r="D558">
            <v>3.12</v>
          </cell>
          <cell r="E558">
            <v>3.12</v>
          </cell>
          <cell r="F558" t="str">
            <v>INSUMOS</v>
          </cell>
          <cell r="G558">
            <v>3.12</v>
          </cell>
        </row>
        <row r="559">
          <cell r="A559">
            <v>34570</v>
          </cell>
          <cell r="B559" t="str">
            <v>BLOCO DE CONCRETO ESTRUTURAL 14 X 19 X 39 CM, FBK 14 MPA (NBR 6136)</v>
          </cell>
          <cell r="C559" t="str">
            <v xml:space="preserve">UN    </v>
          </cell>
          <cell r="D559">
            <v>3.39</v>
          </cell>
          <cell r="E559">
            <v>3.39</v>
          </cell>
          <cell r="F559" t="str">
            <v>INSUMOS</v>
          </cell>
          <cell r="G559">
            <v>3.39</v>
          </cell>
        </row>
        <row r="560">
          <cell r="A560">
            <v>25070</v>
          </cell>
          <cell r="B560" t="str">
            <v>BLOCO DE CONCRETO ESTRUTURAL 14 X 19 X 39 CM, FBK 4,5 MPA (NBR 6136)</v>
          </cell>
          <cell r="C560" t="str">
            <v xml:space="preserve">UN    </v>
          </cell>
          <cell r="D560">
            <v>2.5499999999999998</v>
          </cell>
          <cell r="E560">
            <v>2.5499999999999998</v>
          </cell>
          <cell r="F560" t="str">
            <v>INSUMOS</v>
          </cell>
          <cell r="G560">
            <v>2.5499999999999998</v>
          </cell>
        </row>
        <row r="561">
          <cell r="A561">
            <v>34571</v>
          </cell>
          <cell r="B561" t="str">
            <v>BLOCO DE CONCRETO ESTRUTURAL 14 X 19 X 39 CM, FBK 6 MPA (NBR 6136)</v>
          </cell>
          <cell r="C561" t="str">
            <v xml:space="preserve">UN    </v>
          </cell>
          <cell r="D561">
            <v>2.58</v>
          </cell>
          <cell r="E561">
            <v>2.58</v>
          </cell>
          <cell r="F561" t="str">
            <v>INSUMOS</v>
          </cell>
          <cell r="G561">
            <v>2.58</v>
          </cell>
        </row>
        <row r="562">
          <cell r="A562">
            <v>34573</v>
          </cell>
          <cell r="B562" t="str">
            <v>BLOCO DE CONCRETO ESTRUTURAL 14 X 19 X 39 CM, FBK 8 MPA (NBR 6136)</v>
          </cell>
          <cell r="C562" t="str">
            <v xml:space="preserve">UN    </v>
          </cell>
          <cell r="D562">
            <v>2.71</v>
          </cell>
          <cell r="E562">
            <v>2.71</v>
          </cell>
          <cell r="F562" t="str">
            <v>INSUMOS</v>
          </cell>
          <cell r="G562">
            <v>2.71</v>
          </cell>
        </row>
        <row r="563">
          <cell r="A563">
            <v>37107</v>
          </cell>
          <cell r="B563" t="str">
            <v>BLOCO DE CONCRETO ESTRUTURAL 14 X 19 X 39, FCK 16 MPA (NBR 6136)</v>
          </cell>
          <cell r="C563" t="str">
            <v xml:space="preserve">UN    </v>
          </cell>
          <cell r="D563">
            <v>3.58</v>
          </cell>
          <cell r="E563">
            <v>3.58</v>
          </cell>
          <cell r="F563" t="str">
            <v>INSUMOS</v>
          </cell>
          <cell r="G563">
            <v>3.58</v>
          </cell>
        </row>
        <row r="564">
          <cell r="A564">
            <v>34576</v>
          </cell>
          <cell r="B564" t="str">
            <v>BLOCO DE CONCRETO ESTRUTURAL 19 X 19 X 39 CM, FBK 10 MPA (NBR 6136)</v>
          </cell>
          <cell r="C564" t="str">
            <v xml:space="preserve">UN    </v>
          </cell>
          <cell r="D564">
            <v>3.95</v>
          </cell>
          <cell r="E564">
            <v>3.95</v>
          </cell>
          <cell r="F564" t="str">
            <v>INSUMOS</v>
          </cell>
          <cell r="G564">
            <v>3.95</v>
          </cell>
        </row>
        <row r="565">
          <cell r="A565">
            <v>34577</v>
          </cell>
          <cell r="B565" t="str">
            <v>BLOCO DE CONCRETO ESTRUTURAL 19 X 19 X 39 CM, FBK 12 MPA (NBR 6136)</v>
          </cell>
          <cell r="C565" t="str">
            <v xml:space="preserve">UN    </v>
          </cell>
          <cell r="D565">
            <v>4.12</v>
          </cell>
          <cell r="E565">
            <v>4.12</v>
          </cell>
          <cell r="F565" t="str">
            <v>INSUMOS</v>
          </cell>
          <cell r="G565">
            <v>4.12</v>
          </cell>
        </row>
        <row r="566">
          <cell r="A566">
            <v>34578</v>
          </cell>
          <cell r="B566" t="str">
            <v>BLOCO DE CONCRETO ESTRUTURAL 19 X 19 X 39 CM, FBK 14 MPA (NBR 6136)</v>
          </cell>
          <cell r="C566" t="str">
            <v xml:space="preserve">UN    </v>
          </cell>
          <cell r="D566">
            <v>4.47</v>
          </cell>
          <cell r="E566">
            <v>4.47</v>
          </cell>
          <cell r="F566" t="str">
            <v>INSUMOS</v>
          </cell>
          <cell r="G566">
            <v>4.47</v>
          </cell>
        </row>
        <row r="567">
          <cell r="A567">
            <v>34579</v>
          </cell>
          <cell r="B567" t="str">
            <v>BLOCO DE CONCRETO ESTRUTURAL 19 X 19 X 39 CM, FBK 16 MPA (NBR 6136)</v>
          </cell>
          <cell r="C567" t="str">
            <v xml:space="preserve">UN    </v>
          </cell>
          <cell r="D567">
            <v>4.7699999999999996</v>
          </cell>
          <cell r="E567">
            <v>4.7699999999999996</v>
          </cell>
          <cell r="F567" t="str">
            <v>INSUMOS</v>
          </cell>
          <cell r="G567">
            <v>4.7699999999999996</v>
          </cell>
        </row>
        <row r="568">
          <cell r="A568">
            <v>25067</v>
          </cell>
          <cell r="B568" t="str">
            <v>BLOCO DE CONCRETO ESTRUTURAL 19 X 19 X 39 CM, FBK 4,5 MPA (NBR 6136)</v>
          </cell>
          <cell r="C568" t="str">
            <v xml:space="preserve">UN    </v>
          </cell>
          <cell r="D568">
            <v>3.19</v>
          </cell>
          <cell r="E568">
            <v>3.19</v>
          </cell>
          <cell r="F568" t="str">
            <v>INSUMOS</v>
          </cell>
          <cell r="G568">
            <v>3.19</v>
          </cell>
        </row>
        <row r="569">
          <cell r="A569">
            <v>34580</v>
          </cell>
          <cell r="B569" t="str">
            <v>BLOCO DE CONCRETO ESTRUTURAL 19 X 19 X 39 CM, FBK 8 MPA (NBR 6136)</v>
          </cell>
          <cell r="C569" t="str">
            <v xml:space="preserve">UN    </v>
          </cell>
          <cell r="D569">
            <v>3.56</v>
          </cell>
          <cell r="E569">
            <v>3.56</v>
          </cell>
          <cell r="F569" t="str">
            <v>INSUMOS</v>
          </cell>
          <cell r="G569">
            <v>3.56</v>
          </cell>
        </row>
        <row r="570">
          <cell r="A570">
            <v>25071</v>
          </cell>
          <cell r="B570" t="str">
            <v>BLOCO DE CONCRETO ESTRUTURAL 9 X 19 X 39 CM, FBK 4,5 MPA (NBR 6136)</v>
          </cell>
          <cell r="C570" t="str">
            <v xml:space="preserve">UN    </v>
          </cell>
          <cell r="D570">
            <v>1.77</v>
          </cell>
          <cell r="E570">
            <v>1.77</v>
          </cell>
          <cell r="F570" t="str">
            <v>INSUMOS</v>
          </cell>
          <cell r="G570">
            <v>1.77</v>
          </cell>
        </row>
        <row r="571">
          <cell r="A571">
            <v>38395</v>
          </cell>
          <cell r="B571" t="str">
            <v>BLOCO DE ESPUMA MULTIUSO *23 X 13 X 8* CM</v>
          </cell>
          <cell r="C571" t="str">
            <v xml:space="preserve">UN    </v>
          </cell>
          <cell r="D571">
            <v>5.77</v>
          </cell>
          <cell r="E571">
            <v>5.77</v>
          </cell>
          <cell r="F571" t="str">
            <v>INSUMOS</v>
          </cell>
          <cell r="G571">
            <v>5.77</v>
          </cell>
        </row>
        <row r="572">
          <cell r="A572">
            <v>34583</v>
          </cell>
          <cell r="B572" t="str">
            <v>BLOCO DE GESSO COMPACTO, BRANCO, E = 10 CM, *67 X 50* CM</v>
          </cell>
          <cell r="C572" t="str">
            <v xml:space="preserve">M2    </v>
          </cell>
          <cell r="D572">
            <v>64.8</v>
          </cell>
          <cell r="E572">
            <v>64.8</v>
          </cell>
          <cell r="F572" t="str">
            <v>INSUMOS</v>
          </cell>
          <cell r="G572">
            <v>64.8</v>
          </cell>
        </row>
        <row r="573">
          <cell r="A573">
            <v>34584</v>
          </cell>
          <cell r="B573" t="str">
            <v>BLOCO DE GESSO VAZADO BRANCO, E = *7* CM, *67 X 50* CM</v>
          </cell>
          <cell r="C573" t="str">
            <v xml:space="preserve">M2    </v>
          </cell>
          <cell r="D573">
            <v>36.270000000000003</v>
          </cell>
          <cell r="E573">
            <v>36.270000000000003</v>
          </cell>
          <cell r="F573" t="str">
            <v>INSUMOS</v>
          </cell>
          <cell r="G573">
            <v>36.270000000000003</v>
          </cell>
        </row>
        <row r="574">
          <cell r="A574">
            <v>709</v>
          </cell>
          <cell r="B574" t="str">
            <v>BLOCO DE POLIETILENO ALTA DENSIDADE, *27* X *30* X *100* CM, ACOMPANHADOS PLACAS  TERMINAIS  E LONGARINAS, PARA FUNDO DE FILTRO</v>
          </cell>
          <cell r="C574" t="str">
            <v xml:space="preserve">M2    </v>
          </cell>
          <cell r="D574">
            <v>524.21</v>
          </cell>
          <cell r="E574">
            <v>524.21</v>
          </cell>
          <cell r="F574" t="str">
            <v>INSUMOS</v>
          </cell>
          <cell r="G574">
            <v>524.21</v>
          </cell>
        </row>
        <row r="575">
          <cell r="A575">
            <v>34599</v>
          </cell>
          <cell r="B575" t="str">
            <v>BLOCO DE VEDACAO CONCRETO APARENTE 9 X 19 X 39 CM (CLASSE C - NBR 6136)</v>
          </cell>
          <cell r="C575" t="str">
            <v xml:space="preserve">UN    </v>
          </cell>
          <cell r="D575">
            <v>1.82</v>
          </cell>
          <cell r="E575">
            <v>1.82</v>
          </cell>
          <cell r="F575" t="str">
            <v>INSUMOS</v>
          </cell>
          <cell r="G575">
            <v>1.82</v>
          </cell>
        </row>
        <row r="576">
          <cell r="A576">
            <v>34592</v>
          </cell>
          <cell r="B576" t="str">
            <v>BLOCO DE VEDACAO CONCRETO 14 X 19 X 29 CM (CLASSE C - NBR 6136)</v>
          </cell>
          <cell r="C576" t="str">
            <v xml:space="preserve">UN    </v>
          </cell>
          <cell r="D576">
            <v>2.0299999999999998</v>
          </cell>
          <cell r="E576">
            <v>2.0299999999999998</v>
          </cell>
          <cell r="F576" t="str">
            <v>INSUMOS</v>
          </cell>
          <cell r="G576">
            <v>2.0299999999999998</v>
          </cell>
        </row>
        <row r="577">
          <cell r="A577">
            <v>37103</v>
          </cell>
          <cell r="B577" t="str">
            <v>BLOCO DE VEDACAO DE CONCRETO APARENTE 14 X 19 X 39 CM (CLASSE C - NBR 6136)</v>
          </cell>
          <cell r="C577" t="str">
            <v xml:space="preserve">UN    </v>
          </cell>
          <cell r="D577">
            <v>2.3199999999999998</v>
          </cell>
          <cell r="E577">
            <v>2.3199999999999998</v>
          </cell>
          <cell r="F577" t="str">
            <v>INSUMOS</v>
          </cell>
          <cell r="G577">
            <v>2.3199999999999998</v>
          </cell>
        </row>
        <row r="578">
          <cell r="A578">
            <v>34555</v>
          </cell>
          <cell r="B578" t="str">
            <v>BLOCO DE VEDACAO DE CONCRETO APARENTE 19 X 19 X 39 CM  (CLASSE C - NBR 6136)</v>
          </cell>
          <cell r="C578" t="str">
            <v xml:space="preserve">UN    </v>
          </cell>
          <cell r="D578">
            <v>2.95</v>
          </cell>
          <cell r="E578">
            <v>2.95</v>
          </cell>
          <cell r="F578" t="str">
            <v>INSUMOS</v>
          </cell>
          <cell r="G578">
            <v>2.95</v>
          </cell>
        </row>
        <row r="579">
          <cell r="A579">
            <v>651</v>
          </cell>
          <cell r="B579" t="str">
            <v>BLOCO DE VEDACAO DE CONCRETO 14 X 19 X 39 CM (CLASSE C - NBR 6136)</v>
          </cell>
          <cell r="C579" t="str">
            <v xml:space="preserve">UN    </v>
          </cell>
          <cell r="D579">
            <v>2.2400000000000002</v>
          </cell>
          <cell r="E579">
            <v>2.2400000000000002</v>
          </cell>
          <cell r="F579" t="str">
            <v>INSUMOS</v>
          </cell>
          <cell r="G579">
            <v>2.2400000000000002</v>
          </cell>
        </row>
        <row r="580">
          <cell r="A580">
            <v>654</v>
          </cell>
          <cell r="B580" t="str">
            <v>BLOCO DE VEDACAO DE CONCRETO 19 X 19 X 39 CM (CLASSE C - NBR 6136)</v>
          </cell>
          <cell r="C580" t="str">
            <v xml:space="preserve">UN    </v>
          </cell>
          <cell r="D580">
            <v>2.77</v>
          </cell>
          <cell r="E580">
            <v>2.77</v>
          </cell>
          <cell r="F580" t="str">
            <v>INSUMOS</v>
          </cell>
          <cell r="G580">
            <v>2.77</v>
          </cell>
        </row>
        <row r="581">
          <cell r="A581">
            <v>650</v>
          </cell>
          <cell r="B581" t="str">
            <v>BLOCO DE VEDACAO DE CONCRETO, 9 X 19 X 39 CM (CLASSE C - NBR 6136)</v>
          </cell>
          <cell r="C581" t="str">
            <v xml:space="preserve">UN    </v>
          </cell>
          <cell r="D581">
            <v>1.79</v>
          </cell>
          <cell r="E581">
            <v>1.79</v>
          </cell>
          <cell r="F581" t="str">
            <v>INSUMOS</v>
          </cell>
          <cell r="G581">
            <v>1.79</v>
          </cell>
        </row>
        <row r="582">
          <cell r="A582">
            <v>716</v>
          </cell>
          <cell r="B582" t="str">
            <v>BLOCO DE VIDRO INCOLOR XADREZ, DE *20 X 20 X 10* CM</v>
          </cell>
          <cell r="C582" t="str">
            <v xml:space="preserve">UN    </v>
          </cell>
          <cell r="D582">
            <v>19.53</v>
          </cell>
          <cell r="E582">
            <v>19.53</v>
          </cell>
          <cell r="F582" t="str">
            <v>INSUMOS</v>
          </cell>
          <cell r="G582">
            <v>19.53</v>
          </cell>
        </row>
        <row r="583">
          <cell r="A583">
            <v>715</v>
          </cell>
          <cell r="B583" t="str">
            <v>BLOCO DE VIDRO INCOLOR, CANELADO, DE *19 X 19 X 8* CM</v>
          </cell>
          <cell r="C583" t="str">
            <v xml:space="preserve">UN    </v>
          </cell>
          <cell r="D583">
            <v>19.32</v>
          </cell>
          <cell r="E583">
            <v>19.32</v>
          </cell>
          <cell r="F583" t="str">
            <v>INSUMOS</v>
          </cell>
          <cell r="G583">
            <v>19.32</v>
          </cell>
        </row>
        <row r="584">
          <cell r="A584">
            <v>718</v>
          </cell>
          <cell r="B584" t="str">
            <v>BLOCO DE VIDRO/ELEMENTO VAZADO INCOLOR, VENEZIANA, DE *20 X 20 X 6* CM</v>
          </cell>
          <cell r="C584" t="str">
            <v xml:space="preserve">UN    </v>
          </cell>
          <cell r="D584">
            <v>28.78</v>
          </cell>
          <cell r="E584">
            <v>28.78</v>
          </cell>
          <cell r="F584" t="str">
            <v>INSUMOS</v>
          </cell>
          <cell r="G584">
            <v>28.78</v>
          </cell>
        </row>
        <row r="585">
          <cell r="A585">
            <v>11981</v>
          </cell>
          <cell r="B585" t="str">
            <v>BLOCO DE VIDRO/ELEMENTO VAZADO, INCOLOR, VENEZIANA, *20 X 10 X 8* CM</v>
          </cell>
          <cell r="C585" t="str">
            <v xml:space="preserve">UN    </v>
          </cell>
          <cell r="D585">
            <v>19.739999999999998</v>
          </cell>
          <cell r="E585">
            <v>19.739999999999998</v>
          </cell>
          <cell r="F585" t="str">
            <v>INSUMOS</v>
          </cell>
          <cell r="G585">
            <v>19.739999999999998</v>
          </cell>
        </row>
        <row r="586">
          <cell r="A586">
            <v>10610</v>
          </cell>
          <cell r="B586" t="str">
            <v>BLOCO ESTRUTURAL CERAMICO - 14 X 19 X 29 CM - 4,0 MPA -  NBR 15270</v>
          </cell>
          <cell r="C586" t="str">
            <v xml:space="preserve">UN    </v>
          </cell>
          <cell r="D586">
            <v>1.1599999999999999</v>
          </cell>
          <cell r="E586">
            <v>1.1599999999999999</v>
          </cell>
          <cell r="F586" t="str">
            <v>INSUMOS</v>
          </cell>
          <cell r="G586">
            <v>1.1599999999999999</v>
          </cell>
        </row>
        <row r="587">
          <cell r="A587">
            <v>34585</v>
          </cell>
          <cell r="B587" t="str">
            <v>BLOCO ESTRUTURAL CERAMICO 14 X 19 X 29 CM, 3,0 MPA (NBR 15270)</v>
          </cell>
          <cell r="C587" t="str">
            <v xml:space="preserve">UN    </v>
          </cell>
          <cell r="D587">
            <v>1.18</v>
          </cell>
          <cell r="E587">
            <v>1.18</v>
          </cell>
          <cell r="F587" t="str">
            <v>INSUMOS</v>
          </cell>
          <cell r="G587">
            <v>1.18</v>
          </cell>
        </row>
        <row r="588">
          <cell r="A588">
            <v>34586</v>
          </cell>
          <cell r="B588" t="str">
            <v>BLOCO ESTRUTURAL CERAMICO 14 X 19 X 29 CM, 6,0 MPA (NBR 15270)</v>
          </cell>
          <cell r="C588" t="str">
            <v xml:space="preserve">UN    </v>
          </cell>
          <cell r="D588">
            <v>1.19</v>
          </cell>
          <cell r="E588">
            <v>1.19</v>
          </cell>
          <cell r="F588" t="str">
            <v>INSUMOS</v>
          </cell>
          <cell r="G588">
            <v>1.19</v>
          </cell>
        </row>
        <row r="589">
          <cell r="A589">
            <v>38603</v>
          </cell>
          <cell r="B589" t="str">
            <v>BLOCO ESTRUTURAL CERAMICO 14 X 19 X 34 CM, 6,0 MPA (NBR 15270)</v>
          </cell>
          <cell r="C589" t="str">
            <v xml:space="preserve">UN    </v>
          </cell>
          <cell r="D589">
            <v>1.38</v>
          </cell>
          <cell r="E589">
            <v>1.38</v>
          </cell>
          <cell r="F589" t="str">
            <v>INSUMOS</v>
          </cell>
          <cell r="G589">
            <v>1.38</v>
          </cell>
        </row>
        <row r="590">
          <cell r="A590">
            <v>34588</v>
          </cell>
          <cell r="B590" t="str">
            <v>BLOCO ESTRUTURAL CERAMICO 14 X 19 X 39 CM, 6,0 MPA (NBR 15270)</v>
          </cell>
          <cell r="C590" t="str">
            <v xml:space="preserve">UN    </v>
          </cell>
          <cell r="D590">
            <v>1.53</v>
          </cell>
          <cell r="E590">
            <v>1.53</v>
          </cell>
          <cell r="F590" t="str">
            <v>INSUMOS</v>
          </cell>
          <cell r="G590">
            <v>1.53</v>
          </cell>
        </row>
        <row r="591">
          <cell r="A591">
            <v>34590</v>
          </cell>
          <cell r="B591" t="str">
            <v>BLOCO ESTRUTURAL CERAMICO 19 X 19 X 29 CM, 6,0 MPA (NBR 15270)</v>
          </cell>
          <cell r="C591" t="str">
            <v xml:space="preserve">UN    </v>
          </cell>
          <cell r="D591">
            <v>1.66</v>
          </cell>
          <cell r="E591">
            <v>1.66</v>
          </cell>
          <cell r="F591" t="str">
            <v>INSUMOS</v>
          </cell>
          <cell r="G591">
            <v>1.66</v>
          </cell>
        </row>
        <row r="592">
          <cell r="A592">
            <v>34591</v>
          </cell>
          <cell r="B592" t="str">
            <v>BLOCO ESTRUTURAL CERAMICO 19 X 19 X 39 CM, 6,0 MPA (NBR 15270)</v>
          </cell>
          <cell r="C592" t="str">
            <v xml:space="preserve">UN    </v>
          </cell>
          <cell r="D592">
            <v>2.0699999999999998</v>
          </cell>
          <cell r="E592">
            <v>2.0699999999999998</v>
          </cell>
          <cell r="F592" t="str">
            <v>INSUMOS</v>
          </cell>
          <cell r="G592">
            <v>2.0699999999999998</v>
          </cell>
        </row>
        <row r="593">
          <cell r="A593">
            <v>674</v>
          </cell>
          <cell r="B593" t="str">
            <v>BLOCO VEDACAO CONCRETO CELULAR AUTOCLAVADO 10 X 30 X 60 CM (E X A X C)</v>
          </cell>
          <cell r="C593" t="str">
            <v xml:space="preserve">M2    </v>
          </cell>
          <cell r="D593">
            <v>46.83</v>
          </cell>
          <cell r="E593">
            <v>46.83</v>
          </cell>
          <cell r="F593" t="str">
            <v>INSUMOS</v>
          </cell>
          <cell r="G593">
            <v>46.83</v>
          </cell>
        </row>
        <row r="594">
          <cell r="A594">
            <v>34600</v>
          </cell>
          <cell r="B594" t="str">
            <v>BLOCO VEDACAO CONCRETO CELULAR AUTOCLAVADO 15 X 30 X 60 CM (E X A X C)</v>
          </cell>
          <cell r="C594" t="str">
            <v xml:space="preserve">M2    </v>
          </cell>
          <cell r="D594">
            <v>76.099999999999994</v>
          </cell>
          <cell r="E594">
            <v>76.099999999999994</v>
          </cell>
          <cell r="F594" t="str">
            <v>INSUMOS</v>
          </cell>
          <cell r="G594">
            <v>76.099999999999994</v>
          </cell>
        </row>
        <row r="595">
          <cell r="A595">
            <v>652</v>
          </cell>
          <cell r="B595" t="str">
            <v>BLOCO VEDACAO CONCRETO CELULAR AUTOCLAVADO 20 X 30 X 60 CM</v>
          </cell>
          <cell r="C595" t="str">
            <v xml:space="preserve">M2    </v>
          </cell>
          <cell r="D595">
            <v>96.92</v>
          </cell>
          <cell r="E595">
            <v>96.92</v>
          </cell>
          <cell r="F595" t="str">
            <v>INSUMOS</v>
          </cell>
          <cell r="G595">
            <v>96.92</v>
          </cell>
        </row>
        <row r="596">
          <cell r="A596">
            <v>40517</v>
          </cell>
          <cell r="B596" t="str">
            <v>BLOQUETE/PISO DE CONCRETO - MODELO BLOCO PISOGRAMA/CONCREGRAMA 2 FUROS, DIMENSOES APROX. DE 35 CM X 15 CM E ESPESSURA DE 7 CM (+/- 1 CM), COR NATURAL</v>
          </cell>
          <cell r="C596" t="str">
            <v xml:space="preserve">M2    </v>
          </cell>
          <cell r="D596">
            <v>35.21</v>
          </cell>
          <cell r="E596">
            <v>35.21</v>
          </cell>
          <cell r="F596" t="str">
            <v>INSUMOS</v>
          </cell>
          <cell r="G596">
            <v>35.21</v>
          </cell>
        </row>
        <row r="597">
          <cell r="A597">
            <v>40515</v>
          </cell>
          <cell r="B597" t="str">
            <v>BLOQUETE/PISO DE CONCRETO - MODELO PISOGRAMA/CONCREGRAMA/PAVI-GRADE/GRAMEIRO, DIMENSOES APROXIMADAS DE 60 CM X 45 CM E ESPESSURA DE 8 CM (+/- 1 CM), COR NATURAL</v>
          </cell>
          <cell r="C597" t="str">
            <v xml:space="preserve">M2    </v>
          </cell>
          <cell r="D597">
            <v>79.23</v>
          </cell>
          <cell r="E597">
            <v>79.23</v>
          </cell>
          <cell r="F597" t="str">
            <v>INSUMOS</v>
          </cell>
          <cell r="G597">
            <v>79.23</v>
          </cell>
        </row>
        <row r="598">
          <cell r="A598">
            <v>40529</v>
          </cell>
          <cell r="B598" t="str">
            <v>BLOQUETE/PISO INTERTRAVADO DE CONCRETO - MODELO ONDA/16 FACES/RETANGULAR/TIJOLINHO/PAVER/HOLANDES/PARALELEPIPEDO, *22 CM X *11 CM, E = 10 CM, RESISTENCIA DE 50 MPA (NBR 9781), COR NATURAL</v>
          </cell>
          <cell r="C598" t="str">
            <v xml:space="preserve">M2    </v>
          </cell>
          <cell r="D598">
            <v>50.62</v>
          </cell>
          <cell r="E598">
            <v>50.62</v>
          </cell>
          <cell r="F598" t="str">
            <v>INSUMOS</v>
          </cell>
          <cell r="G598">
            <v>50.62</v>
          </cell>
        </row>
        <row r="599">
          <cell r="A599">
            <v>36170</v>
          </cell>
          <cell r="B599" t="str">
            <v>BLOQUETE/PISO INTERTRAVADO DE CONCRETO - MODELO ONDA/16 FACES/RETANGULAR/TIJOLINHO/PAVER/HOLANDES/PARALELEPIPEDO, *22 CM X 11* CM, E = 8 CM, RESISTENCIA DE 35 MPA (NBR 9781), COR NATURAL</v>
          </cell>
          <cell r="C599" t="str">
            <v xml:space="preserve">M2    </v>
          </cell>
          <cell r="D599">
            <v>42</v>
          </cell>
          <cell r="E599">
            <v>42</v>
          </cell>
          <cell r="F599" t="str">
            <v>INSUMOS</v>
          </cell>
          <cell r="G599">
            <v>42</v>
          </cell>
        </row>
        <row r="600">
          <cell r="A600">
            <v>40524</v>
          </cell>
          <cell r="B600" t="str">
            <v>BLOQUETE/PISO INTERTRAVADO DE CONCRETO - MODELO ONDA/16 FACES/RETANGULAR/TIJOLINHO/PAVER/HOLANDES/PARALELEPIPEDO, 20 CM X 10 CM, E = 10 CM, RESISTENCIA DE 35 MPA (NBR 9781), COR NATURAL</v>
          </cell>
          <cell r="C600" t="str">
            <v xml:space="preserve">M2    </v>
          </cell>
          <cell r="D600">
            <v>49.52</v>
          </cell>
          <cell r="E600">
            <v>49.52</v>
          </cell>
          <cell r="F600" t="str">
            <v>INSUMOS</v>
          </cell>
          <cell r="G600">
            <v>49.52</v>
          </cell>
        </row>
        <row r="601">
          <cell r="A601">
            <v>36156</v>
          </cell>
          <cell r="B601" t="str">
            <v>BLOQUETE/PISO INTERTRAVADO DE CONCRETO - MODELO ONDA/16 FACES/RETANGULAR/TIJOLINHO/PAVER/HOLANDES/PARALELEPIPEDO, 20 CM X 10 CM, E = 6 CM, RESISTENCIA DE 35 MPA (NBR 9781), COLORIDO</v>
          </cell>
          <cell r="C601" t="str">
            <v xml:space="preserve">M2    </v>
          </cell>
          <cell r="D601">
            <v>38.51</v>
          </cell>
          <cell r="E601">
            <v>38.51</v>
          </cell>
          <cell r="F601" t="str">
            <v>INSUMOS</v>
          </cell>
          <cell r="G601">
            <v>38.51</v>
          </cell>
        </row>
        <row r="602">
          <cell r="A602">
            <v>36155</v>
          </cell>
          <cell r="B602" t="str">
            <v>BLOQUETE/PISO INTERTRAVADO DE CONCRETO - MODELO ONDA/16 FACES/RETANGULAR/TIJOLINHO/PAVER/HOLANDES/PARALELEPIPEDO, 20 CM X 10 CM, E = 6 CM, RESISTENCIA DE 35 MPA (NBR 9781), COR NATURAL</v>
          </cell>
          <cell r="C602" t="str">
            <v xml:space="preserve">M2    </v>
          </cell>
          <cell r="D602">
            <v>33.25</v>
          </cell>
          <cell r="E602">
            <v>33.25</v>
          </cell>
          <cell r="F602" t="str">
            <v>INSUMOS</v>
          </cell>
          <cell r="G602">
            <v>33.25</v>
          </cell>
        </row>
        <row r="603">
          <cell r="A603">
            <v>36154</v>
          </cell>
          <cell r="B603" t="str">
            <v>BLOQUETE/PISO INTERTRAVADO DE CONCRETO - MODELO ONDA/16 FACES/RETANGULAR/TIJOLINHO/PAVER/HOLANDES/PARALELEPIPEDO, 20 CM X 10 CM, E = 8 CM, RESISTENCIA DE 35 MPA (NBR 9781), COLORIDO</v>
          </cell>
          <cell r="C603" t="str">
            <v xml:space="preserve">M2    </v>
          </cell>
          <cell r="D603">
            <v>46.22</v>
          </cell>
          <cell r="E603">
            <v>46.22</v>
          </cell>
          <cell r="F603" t="str">
            <v>INSUMOS</v>
          </cell>
          <cell r="G603">
            <v>46.22</v>
          </cell>
        </row>
        <row r="604">
          <cell r="A604">
            <v>695</v>
          </cell>
          <cell r="B604" t="str">
            <v>BLOQUETE/PISO INTERTRAVADO DE CONCRETO - MODELO RAQUETE, *22 CM X 13,5* CM, E = 6 CM, RESISTENCIA DE 35 MPA (NBR 9781), COR NATURAL</v>
          </cell>
          <cell r="C604" t="str">
            <v xml:space="preserve">M2    </v>
          </cell>
          <cell r="D604">
            <v>33.94</v>
          </cell>
          <cell r="E604">
            <v>33.94</v>
          </cell>
          <cell r="F604" t="str">
            <v>INSUMOS</v>
          </cell>
          <cell r="G604">
            <v>33.94</v>
          </cell>
        </row>
        <row r="605">
          <cell r="A605">
            <v>679</v>
          </cell>
          <cell r="B605" t="str">
            <v>BLOQUETE/PISO INTERTRAVADO DE CONCRETO - MODELO SEXTAVADO / HEXAGONAL, 25 CM X 25 CM, E = 10 CM, RESISTENCIA DE 35 MPA (NBR 9781), COR NATURAL</v>
          </cell>
          <cell r="C605" t="str">
            <v xml:space="preserve">M2    </v>
          </cell>
          <cell r="D605">
            <v>50.62</v>
          </cell>
          <cell r="E605">
            <v>50.62</v>
          </cell>
          <cell r="F605" t="str">
            <v>INSUMOS</v>
          </cell>
          <cell r="G605">
            <v>50.62</v>
          </cell>
        </row>
        <row r="606">
          <cell r="A606">
            <v>711</v>
          </cell>
          <cell r="B606" t="str">
            <v>BLOQUETE/PISO INTERTRAVADO DE CONCRETO - MODELO SEXTAVADO / HEXAGONAL, 25 CM X 25 CM, E = 6 CM, RESISTENCIA DE 35 MPA (NBR 9781), COR NATURAL</v>
          </cell>
          <cell r="C606" t="str">
            <v xml:space="preserve">M2    </v>
          </cell>
          <cell r="D606">
            <v>33.479999999999997</v>
          </cell>
          <cell r="E606">
            <v>33.479999999999997</v>
          </cell>
          <cell r="F606" t="str">
            <v>INSUMOS</v>
          </cell>
          <cell r="G606">
            <v>33.479999999999997</v>
          </cell>
        </row>
        <row r="607">
          <cell r="A607">
            <v>712</v>
          </cell>
          <cell r="B607" t="str">
            <v>BLOQUETE/PISO INTERTRAVADO DE CONCRETO - MODELO SEXTAVADO / HEXAGONAL, 25 CM X 25 CM, E = 8 CM, RESISTENCIA DE 35 MPA (NBR 9781), COR NATURAL</v>
          </cell>
          <cell r="C607" t="str">
            <v xml:space="preserve">M2    </v>
          </cell>
          <cell r="D607">
            <v>42.18</v>
          </cell>
          <cell r="E607">
            <v>42.18</v>
          </cell>
          <cell r="F607" t="str">
            <v>INSUMOS</v>
          </cell>
          <cell r="G607">
            <v>42.18</v>
          </cell>
        </row>
        <row r="608">
          <cell r="A608">
            <v>12614</v>
          </cell>
          <cell r="B608" t="str">
            <v>BOCAL PVC, PARA CALHA PLUVIAL, DIAMETRO DA SAIDA ENTRE 80 E 100 MM, PARA DRENAGEM PREDIAL</v>
          </cell>
          <cell r="C608" t="str">
            <v xml:space="preserve">UN    </v>
          </cell>
          <cell r="D608">
            <v>15.42</v>
          </cell>
          <cell r="E608">
            <v>15.42</v>
          </cell>
          <cell r="F608" t="str">
            <v>INSUMOS</v>
          </cell>
          <cell r="G608">
            <v>15.42</v>
          </cell>
        </row>
        <row r="609">
          <cell r="A609">
            <v>6140</v>
          </cell>
          <cell r="B609" t="str">
            <v>BOLSA DE LIGACAO EM PVC FLEXIVEL PARA VASO SANITARIO 1.1/2 " (40 MM)</v>
          </cell>
          <cell r="C609" t="str">
            <v xml:space="preserve">UN    </v>
          </cell>
          <cell r="D609">
            <v>2.17</v>
          </cell>
          <cell r="E609">
            <v>2.17</v>
          </cell>
          <cell r="F609" t="str">
            <v>INSUMOS</v>
          </cell>
          <cell r="G609">
            <v>2.17</v>
          </cell>
        </row>
        <row r="610">
          <cell r="A610">
            <v>38399</v>
          </cell>
          <cell r="B610" t="str">
            <v>BOLSA DE LONA PARA FERRAMENTAS *50 X 35 X 25* CM</v>
          </cell>
          <cell r="C610" t="str">
            <v xml:space="preserve">UN    </v>
          </cell>
          <cell r="D610">
            <v>144.21</v>
          </cell>
          <cell r="E610">
            <v>144.21</v>
          </cell>
          <cell r="F610" t="str">
            <v>INSUMOS</v>
          </cell>
          <cell r="G610">
            <v>144.21</v>
          </cell>
        </row>
        <row r="611">
          <cell r="A611">
            <v>735</v>
          </cell>
          <cell r="B611" t="str">
            <v>BOMBA CENTRIFUGA  MOTOR ELETRICO TRIFASICO 1,48HP  DIAMETRO DE SUCCAO X ELEVACAO 1" X 1", 4 ESTAGIOS, DIAMETRO DOS ROTORES 3 X 107 MM + 1 X 100 MM, HM/Q: 10 M / 5,3 M3/H A 70 M / 1,8 M3/H</v>
          </cell>
          <cell r="C611" t="str">
            <v xml:space="preserve">UN    </v>
          </cell>
          <cell r="D611">
            <v>1696.81</v>
          </cell>
          <cell r="E611">
            <v>1696.81</v>
          </cell>
          <cell r="F611" t="str">
            <v>INSUMOS</v>
          </cell>
          <cell r="G611">
            <v>1696.81</v>
          </cell>
        </row>
        <row r="612">
          <cell r="A612">
            <v>736</v>
          </cell>
          <cell r="B612" t="str">
            <v>BOMBA CENTRIFUGA  MOTOR ELETRICO TRIFASICO 2,96HP, DIAMETRO DE SUCCAO X ELEVACAO 1 1/2" X 1 1/4", DIAMETRO DO ROTOR 148 MM, HM/Q: 34 M / 14,80 M3/H A 40 M / 8,60 M3/H</v>
          </cell>
          <cell r="C612" t="str">
            <v xml:space="preserve">UN    </v>
          </cell>
          <cell r="D612">
            <v>1426.71</v>
          </cell>
          <cell r="E612">
            <v>1426.71</v>
          </cell>
          <cell r="F612" t="str">
            <v>INSUMOS</v>
          </cell>
          <cell r="G612">
            <v>1426.71</v>
          </cell>
        </row>
        <row r="613">
          <cell r="A613">
            <v>729</v>
          </cell>
          <cell r="B613" t="str">
            <v>BOMBA CENTRIFUGA COM MOTOR ELETRICO MONOFASICO, POTENCIA 0,33 HP,  BOCAIS 1" X 3/4", DIAMETRO DO ROTOR 99 MM, HM/Q = 4 MCA / 8,5 M3/H A 18 MCA / 0,90 M3/H</v>
          </cell>
          <cell r="C613" t="str">
            <v xml:space="preserve">UN    </v>
          </cell>
          <cell r="D613">
            <v>581.4</v>
          </cell>
          <cell r="E613">
            <v>581.4</v>
          </cell>
          <cell r="F613" t="str">
            <v>INSUMOS</v>
          </cell>
          <cell r="G613">
            <v>581.4</v>
          </cell>
        </row>
        <row r="614">
          <cell r="A614">
            <v>39925</v>
          </cell>
          <cell r="B614" t="str">
            <v>BOMBA CENTRIFUGA MONOESTAGIO COM MOTOR ELETRICO MONOFASICO, POTENCIA 15 HP,  DIAMETRO DO ROTOR *173* MM, HM/Q = *30* MCA / *90* M3/H A *45* MCA / *55* M3/H</v>
          </cell>
          <cell r="C614" t="str">
            <v xml:space="preserve">UN    </v>
          </cell>
          <cell r="D614">
            <v>8401.17</v>
          </cell>
          <cell r="E614">
            <v>8401.17</v>
          </cell>
          <cell r="F614" t="str">
            <v>INSUMOS</v>
          </cell>
          <cell r="G614">
            <v>8401.17</v>
          </cell>
        </row>
        <row r="615">
          <cell r="A615">
            <v>731</v>
          </cell>
          <cell r="B615" t="str">
            <v>BOMBA CENTRIFUGA MOTOR ELETRICO MONOFASICO 0,49 HP  BOCAIS 1" X 3/4", DIAMETRO DO ROTOR 110 MM, HM/Q: 6 M / 8,3 M3/H A 20 M / 1,2 M3/H</v>
          </cell>
          <cell r="C615" t="str">
            <v xml:space="preserve">UN    </v>
          </cell>
          <cell r="D615">
            <v>565.84</v>
          </cell>
          <cell r="E615">
            <v>565.84</v>
          </cell>
          <cell r="F615" t="str">
            <v>INSUMOS</v>
          </cell>
          <cell r="G615">
            <v>565.84</v>
          </cell>
        </row>
        <row r="616">
          <cell r="A616">
            <v>10575</v>
          </cell>
          <cell r="B616" t="str">
            <v>BOMBA CENTRIFUGA MOTOR ELETRICO MONOFASICO 0,50 CV DIAMETRO DE SUCCAO X ELEVACAO 3/4" X 3/4", MONOESTAGIO, DIAMETRO DOS ROTORES 114 MM, HM/Q: 2 M / 2,99 M3/H A 24 M / 0,71 M3/H</v>
          </cell>
          <cell r="C616" t="str">
            <v xml:space="preserve">UN    </v>
          </cell>
          <cell r="D616">
            <v>883.04</v>
          </cell>
          <cell r="E616">
            <v>883.04</v>
          </cell>
          <cell r="F616" t="str">
            <v>INSUMOS</v>
          </cell>
          <cell r="G616">
            <v>883.04</v>
          </cell>
        </row>
        <row r="617">
          <cell r="A617">
            <v>733</v>
          </cell>
          <cell r="B617" t="str">
            <v>BOMBA CENTRIFUGA MOTOR ELETRICO MONOFASICO 0,74HP  DIAMETRO DE SUCCAO X ELEVACAO 1 1/4" X 1", DIAMETRO DO ROTOR 120 MM, HM/Q: 8 M / 7,70 M3/H A 24 M / 2,80 M3/H</v>
          </cell>
          <cell r="C617" t="str">
            <v xml:space="preserve">UN    </v>
          </cell>
          <cell r="D617">
            <v>966.82</v>
          </cell>
          <cell r="E617">
            <v>966.82</v>
          </cell>
          <cell r="F617" t="str">
            <v>INSUMOS</v>
          </cell>
          <cell r="G617">
            <v>966.82</v>
          </cell>
        </row>
        <row r="618">
          <cell r="A618">
            <v>732</v>
          </cell>
          <cell r="B618" t="str">
            <v>BOMBA CENTRIFUGA MOTOR ELETRICO TRIFASICO 0,99HP  DIAMETRO DE SUCCAO X ELEVACAO 1" X 1", DIAMETRO DO ROTOR 145 MM, HM/Q: 14 M / 8,4 M3/H A 40 M / 0,60 M3/H</v>
          </cell>
          <cell r="C618" t="str">
            <v xml:space="preserve">UN    </v>
          </cell>
          <cell r="D618">
            <v>953.83</v>
          </cell>
          <cell r="E618">
            <v>953.83</v>
          </cell>
          <cell r="F618" t="str">
            <v>INSUMOS</v>
          </cell>
          <cell r="G618">
            <v>953.83</v>
          </cell>
        </row>
        <row r="619">
          <cell r="A619">
            <v>737</v>
          </cell>
          <cell r="B619" t="str">
            <v>BOMBA CENTRIFUGA MOTOR ELETRICO TRIFASICO 14,8 HP, DIAMETRO DE SUCCAO X ELEVACAO 2 1/2" X 2", DIAMETRO DO ROTOR 195 MM, HM/Q: 62 M / 55,5 M3/H A 80 M / 31,50 M3/H</v>
          </cell>
          <cell r="C619" t="str">
            <v xml:space="preserve">UN    </v>
          </cell>
          <cell r="D619">
            <v>5348.78</v>
          </cell>
          <cell r="E619">
            <v>5348.78</v>
          </cell>
          <cell r="F619" t="str">
            <v>INSUMOS</v>
          </cell>
          <cell r="G619">
            <v>5348.78</v>
          </cell>
        </row>
        <row r="620">
          <cell r="A620">
            <v>738</v>
          </cell>
          <cell r="B620" t="str">
            <v>BOMBA CENTRIFUGA MOTOR ELETRICO TRIFASICO 5HP, DIAMETRO DE SUCCAO X ELEVACAO 2" X 1 1/2", DIAMETRO DO ROTOR 155 MM, HM/Q: 40 M / 20,40 M3/H A 46 M / 9,20 M3/H</v>
          </cell>
          <cell r="C620" t="str">
            <v xml:space="preserve">UN    </v>
          </cell>
          <cell r="D620">
            <v>2480.19</v>
          </cell>
          <cell r="E620">
            <v>2480.19</v>
          </cell>
          <cell r="F620" t="str">
            <v>INSUMOS</v>
          </cell>
          <cell r="G620">
            <v>2480.19</v>
          </cell>
        </row>
        <row r="621">
          <cell r="A621">
            <v>740</v>
          </cell>
          <cell r="B621" t="str">
            <v>BOMBA CENTRIFUGA MOTOR ELETRICO TRIFASICO 9,86 DIAMETRO DE SUCCAO X ELEVACAO 1" X 1", 4 ESTAGIOS, DIAMETRO DOS ROTORES 4 X 146 MM, HM/Q: 85 M / 14,9 M3/H A 140 M / 4,2 M3/H</v>
          </cell>
          <cell r="C621" t="str">
            <v xml:space="preserve">UN    </v>
          </cell>
          <cell r="D621">
            <v>5031.8</v>
          </cell>
          <cell r="E621">
            <v>5031.8</v>
          </cell>
          <cell r="F621" t="str">
            <v>INSUMOS</v>
          </cell>
          <cell r="G621">
            <v>5031.8</v>
          </cell>
        </row>
        <row r="622">
          <cell r="A622">
            <v>734</v>
          </cell>
          <cell r="B622" t="str">
            <v>BOMBA CENTRIFUGA,  MOTOR ELETRICO TRIFASICO 1,48HP  DIAMETRO DE SUCCAO X ELEVACAO 1 1/2" X 1", DIAMETRO DO ROTOR 117 MM, HM/Q: 10 M / 21,9 M3/H A 24 M / 6,1 M3/H</v>
          </cell>
          <cell r="C622" t="str">
            <v xml:space="preserve">UN    </v>
          </cell>
          <cell r="D622">
            <v>1022.5</v>
          </cell>
          <cell r="E622">
            <v>1022.5</v>
          </cell>
          <cell r="F622" t="str">
            <v>INSUMOS</v>
          </cell>
          <cell r="G622">
            <v>1022.5</v>
          </cell>
        </row>
        <row r="623">
          <cell r="A623">
            <v>39008</v>
          </cell>
          <cell r="B623" t="str">
            <v>BOMBA DE PROJECAO DE CONCRETO SECO, POTENCIA 10 CV, VAZAO 3 M3/H</v>
          </cell>
          <cell r="C623" t="str">
            <v xml:space="preserve">UN    </v>
          </cell>
          <cell r="D623">
            <v>41690.839999999997</v>
          </cell>
          <cell r="E623">
            <v>41690.839999999997</v>
          </cell>
          <cell r="F623" t="str">
            <v>INSUMOS</v>
          </cell>
          <cell r="G623">
            <v>41690.839999999997</v>
          </cell>
        </row>
        <row r="624">
          <cell r="A624">
            <v>39009</v>
          </cell>
          <cell r="B624" t="str">
            <v>BOMBA DE PROJECAO DE CONCRETO SECO, POTENCIA 10 CV, VAZAO 6 M3/H</v>
          </cell>
          <cell r="C624" t="str">
            <v xml:space="preserve">UN    </v>
          </cell>
          <cell r="D624">
            <v>44666.57</v>
          </cell>
          <cell r="E624">
            <v>44666.57</v>
          </cell>
          <cell r="F624" t="str">
            <v>INSUMOS</v>
          </cell>
          <cell r="G624">
            <v>44666.57</v>
          </cell>
        </row>
        <row r="625">
          <cell r="A625">
            <v>10587</v>
          </cell>
          <cell r="B625" t="str">
            <v>BOMBA SUBMERSA PARA POCOS TUBULARES PROFUNDOS DIAMETRO DE 4 POLEGADAS, ELETRICA, MONOFASICA, POTENCIA 0,49 HP, 13 ESTAGIOS, BOCAL DE DESCARGA DIAMETRO DE UMA POLEGADA E MEIA, HM/Q = 18 M / 1,90 M3/H A 85 M / 0,60 M3/H</v>
          </cell>
          <cell r="C625" t="str">
            <v xml:space="preserve">UN    </v>
          </cell>
          <cell r="D625">
            <v>2916.45</v>
          </cell>
          <cell r="E625">
            <v>2916.45</v>
          </cell>
          <cell r="F625" t="str">
            <v>INSUMOS</v>
          </cell>
          <cell r="G625">
            <v>2916.45</v>
          </cell>
        </row>
        <row r="626">
          <cell r="A626">
            <v>759</v>
          </cell>
          <cell r="B626" t="str">
            <v>BOMBA SUBMERSA PARA POCOS TUBULARES PROFUNDOS DIAMETRO DE 4 POLEGADAS, ELETRICA, TRIFASICA, POTENCIA 1,97 HP, 20 ESTAGIOS, BOCAL DE DESCARGA DIAMETRO DE UMA POLEGADA E MEIA, HM/Q = 18 M / 5,40 M3/H A 164 M / 0,80 M3/H</v>
          </cell>
          <cell r="C626" t="str">
            <v xml:space="preserve">UN    </v>
          </cell>
          <cell r="D626">
            <v>4193.28</v>
          </cell>
          <cell r="E626">
            <v>4193.28</v>
          </cell>
          <cell r="F626" t="str">
            <v>INSUMOS</v>
          </cell>
          <cell r="G626">
            <v>4193.28</v>
          </cell>
        </row>
        <row r="627">
          <cell r="A627">
            <v>761</v>
          </cell>
          <cell r="B627" t="str">
            <v>BOMBA SUBMERSA PARA POCOS TUBULARES PROFUNDOS DIAMETRO DE 4 POLEGADAS, ELETRICA, TRIFASICA, POTENCIA 5,42 HP, 15 ESTAGIOS, BOCAL DE DESCARGA DIAMETRO DE 2 POLEGADAS, HM/Q = 18 M / 18,10 M3/H A 121 M / 2,90 M3/H</v>
          </cell>
          <cell r="C627" t="str">
            <v xml:space="preserve">UN    </v>
          </cell>
          <cell r="D627">
            <v>7107.97</v>
          </cell>
          <cell r="E627">
            <v>7107.97</v>
          </cell>
          <cell r="F627" t="str">
            <v>INSUMOS</v>
          </cell>
          <cell r="G627">
            <v>7107.97</v>
          </cell>
        </row>
        <row r="628">
          <cell r="A628">
            <v>750</v>
          </cell>
          <cell r="B628" t="str">
            <v>BOMBA SUBMERSA PARA POCOS TUBULARES PROFUNDOS DIAMETRO DE 4 POLEGADAS, ELETRICA, TRIFASICA, POTENCIA 5,42 HP, 29 ESTAGIOS, BOCAL DE DESCARGA DE UMA POLEGADA E MEIA, HM/Q = 18 M / 8,10 M3/H A 201 M / 3,2 M3/H</v>
          </cell>
          <cell r="C628" t="str">
            <v xml:space="preserve">UN    </v>
          </cell>
          <cell r="D628">
            <v>6748.45</v>
          </cell>
          <cell r="E628">
            <v>6748.45</v>
          </cell>
          <cell r="F628" t="str">
            <v>INSUMOS</v>
          </cell>
          <cell r="G628">
            <v>6748.45</v>
          </cell>
        </row>
        <row r="629">
          <cell r="A629">
            <v>755</v>
          </cell>
          <cell r="B629" t="str">
            <v>BOMBA SUBMERSA PARA POCOS TUBULARES PROFUNDOS DIAMETRO DE 6 POLEGADAS, ELETRICA, TRIFASICA, POTENCIA 27,12 HP, 7 ESTAGIOS, BOCAL DE DESCARGA DIAMETRO DE 4 POLEGADAS, HM/Q = 13,9 M / 90 M3/H A 44,0 M / 25,0 M3/H</v>
          </cell>
          <cell r="C629" t="str">
            <v xml:space="preserve">UN    </v>
          </cell>
          <cell r="D629">
            <v>27692.38</v>
          </cell>
          <cell r="E629">
            <v>27692.38</v>
          </cell>
          <cell r="F629" t="str">
            <v>INSUMOS</v>
          </cell>
          <cell r="G629">
            <v>27692.38</v>
          </cell>
        </row>
        <row r="630">
          <cell r="A630">
            <v>749</v>
          </cell>
          <cell r="B630" t="str">
            <v>BOMBA SUBMERSA PARA POCOS TUBULARES PROFUNDOS DIAMETRO DE 6 POLEGADAS, ELETRICA, TRIFASICA, POTENCIA 3,45 HP, 5 ESTAGIOS, BOCAL DE DESCARGA DIAMETRO DE 2 POLEGADAS, HM/Q = 68,5 M / 6,12 M3/H A 39,5 M / 14,04 M3/H</v>
          </cell>
          <cell r="C630" t="str">
            <v xml:space="preserve">UN    </v>
          </cell>
          <cell r="D630">
            <v>10184.74</v>
          </cell>
          <cell r="E630">
            <v>10184.74</v>
          </cell>
          <cell r="F630" t="str">
            <v>INSUMOS</v>
          </cell>
          <cell r="G630">
            <v>10184.74</v>
          </cell>
        </row>
        <row r="631">
          <cell r="A631">
            <v>756</v>
          </cell>
          <cell r="B631" t="str">
            <v>BOMBA SUBMERSA PARA POCOS TUBULARES PROFUNDOS DIAMETRO DE 6 POLEGADAS, ELETRICA, TRIFASICA, POTENCIA 32 HP, 9 ESTAGIOS, BOCAL DE DESCARGA DIAMETRO DE 4 POLEGADAS, HM/Q = 114,0 M / 13,9 M3/H A 57,0 M / 25,0 M3/H</v>
          </cell>
          <cell r="C631" t="str">
            <v xml:space="preserve">UN    </v>
          </cell>
          <cell r="D631">
            <v>30202.240000000002</v>
          </cell>
          <cell r="E631">
            <v>30202.240000000002</v>
          </cell>
          <cell r="F631" t="str">
            <v>INSUMOS</v>
          </cell>
          <cell r="G631">
            <v>30202.240000000002</v>
          </cell>
        </row>
        <row r="632">
          <cell r="A632">
            <v>757</v>
          </cell>
          <cell r="B632" t="str">
            <v>BOMBA SUBMERSIVEL,  ELETRICA, TRIFASICA, POTENCIA 6 HP, DIAMETRO DO ROTOR 127 MM, BOCAL DE SAIDA DIAMETRO DE 3 POLEGADAS, HM/Q = 7 M / 66,90 M3/H A 26 M / 2,88 M3/H</v>
          </cell>
          <cell r="C632" t="str">
            <v xml:space="preserve">UN    </v>
          </cell>
          <cell r="D632">
            <v>13713.75</v>
          </cell>
          <cell r="E632">
            <v>13713.75</v>
          </cell>
          <cell r="F632" t="str">
            <v>INSUMOS</v>
          </cell>
          <cell r="G632">
            <v>13713.75</v>
          </cell>
        </row>
        <row r="633">
          <cell r="A633">
            <v>10588</v>
          </cell>
          <cell r="B633" t="str">
            <v>BOMBA SUBMERSIVEL, ELETRICA, TRIFASICA, POTENCIA 0,98 HP, DIAMETRO DO ROTOR 142 MM SEMIABERTO, BOCAL DE SAIDA DIAMETRO DE 2 POLEGADAS, HM/Q = 2 M / 32 M3/H A 8 M / 16 M3/H</v>
          </cell>
          <cell r="C633" t="str">
            <v xml:space="preserve">UN    </v>
          </cell>
          <cell r="D633">
            <v>3027.65</v>
          </cell>
          <cell r="E633">
            <v>3027.65</v>
          </cell>
          <cell r="F633" t="str">
            <v>INSUMOS</v>
          </cell>
          <cell r="G633">
            <v>3027.65</v>
          </cell>
        </row>
        <row r="634">
          <cell r="A634">
            <v>10592</v>
          </cell>
          <cell r="B634" t="str">
            <v>BOMBA SUBMERSIVEL, ELETRICA, TRIFASICA, POTENCIA 0,99 HP, DIAMETRO ROTOR 98 MM SEMIABERTO, BOCAL DE SAIDA DIAMETRO 2 POLEGADAS, HM/Q = 2 M / 28,90 M3/H A 14 M / 7 M3/H</v>
          </cell>
          <cell r="C634" t="str">
            <v xml:space="preserve">UN    </v>
          </cell>
          <cell r="D634">
            <v>3657</v>
          </cell>
          <cell r="E634">
            <v>3657</v>
          </cell>
          <cell r="F634" t="str">
            <v>INSUMOS</v>
          </cell>
          <cell r="G634">
            <v>3657</v>
          </cell>
        </row>
        <row r="635">
          <cell r="A635">
            <v>10589</v>
          </cell>
          <cell r="B635" t="str">
            <v>BOMBA SUBMERSIVEL, ELETRICA, TRIFASICA, POTENCIA 1,97 HP, DIAMETRO DO ROTOR 144 MM SEMIABERTO, BOCAL DE SAIDA DIAMETRO DE 2 POLEGADAS, HM/Q = 2 M / 26,8 M3/H A 28 M / 4,6 M3/H</v>
          </cell>
          <cell r="C635" t="str">
            <v xml:space="preserve">UN    </v>
          </cell>
          <cell r="D635">
            <v>4912.95</v>
          </cell>
          <cell r="E635">
            <v>4912.95</v>
          </cell>
          <cell r="F635" t="str">
            <v>INSUMOS</v>
          </cell>
          <cell r="G635">
            <v>4912.95</v>
          </cell>
        </row>
        <row r="636">
          <cell r="A636">
            <v>760</v>
          </cell>
          <cell r="B636" t="str">
            <v>BOMBA SUBMERSIVEL, ELETRICA, TRIFASICA, POTENCIA 13 HP, DIAMETRO DO ROTOR 170 MM, BOCAL DE SAIDA DIAMETRO DE 3 POLEGADAS, HM/Q = 11 M / 68,40 M3/H A 72 M / 3,6 M3/H</v>
          </cell>
          <cell r="C636" t="str">
            <v xml:space="preserve">UN    </v>
          </cell>
          <cell r="D636">
            <v>27427.5</v>
          </cell>
          <cell r="E636">
            <v>27427.5</v>
          </cell>
          <cell r="F636" t="str">
            <v>INSUMOS</v>
          </cell>
          <cell r="G636">
            <v>27427.5</v>
          </cell>
        </row>
        <row r="637">
          <cell r="A637">
            <v>751</v>
          </cell>
          <cell r="B637" t="str">
            <v>BOMBA SUBMERSIVEL, ELETRICA, TRIFASICA, POTENCIA 2,96 HP, DIAMETRO DO ROTOR 144 MM SEMIABERTO, BOCAL DE SAIDA DIAMETRO DE DUAS POLEGADAS, HM/Q = 2 M / 38,8 M3/H A 28 M / 5 M3/H</v>
          </cell>
          <cell r="C637" t="str">
            <v xml:space="preserve">UN    </v>
          </cell>
          <cell r="D637">
            <v>4319.83</v>
          </cell>
          <cell r="E637">
            <v>4319.83</v>
          </cell>
          <cell r="F637" t="str">
            <v>INSUMOS</v>
          </cell>
          <cell r="G637">
            <v>4319.83</v>
          </cell>
        </row>
        <row r="638">
          <cell r="A638">
            <v>754</v>
          </cell>
          <cell r="B638" t="str">
            <v>BOMBA SUBMERSIVEL, ELETRICA, TRIFASICA, POTENCIA 3,75 HP, DIAMETRO DO ROTOR 90 MM SEMIABERTO, BOCAL DE SAIDA DIAMETRO DE 2 POLEGADAS, HM/Q = 5 M / 61,2 M3/H A 25,5 M / 3,6 M3/H</v>
          </cell>
          <cell r="C638" t="str">
            <v xml:space="preserve">UN    </v>
          </cell>
          <cell r="D638">
            <v>6856.87</v>
          </cell>
          <cell r="E638">
            <v>6856.87</v>
          </cell>
          <cell r="F638" t="str">
            <v>INSUMOS</v>
          </cell>
          <cell r="G638">
            <v>6856.87</v>
          </cell>
        </row>
        <row r="639">
          <cell r="A639">
            <v>14013</v>
          </cell>
          <cell r="B639" t="str">
            <v>BOMBA TRIPLEX COM MOTOR A DIESEL, NACIONAL, DIAMETRO DE SUCCAO DE 2 1/2''</v>
          </cell>
          <cell r="C639" t="str">
            <v xml:space="preserve">UN    </v>
          </cell>
          <cell r="D639">
            <v>144535.78</v>
          </cell>
          <cell r="E639">
            <v>144535.78</v>
          </cell>
          <cell r="F639" t="str">
            <v>INSUMOS</v>
          </cell>
          <cell r="G639">
            <v>144535.78</v>
          </cell>
        </row>
        <row r="640">
          <cell r="A640">
            <v>39917</v>
          </cell>
          <cell r="B640" t="str">
            <v>BOMBA TRIPLEX, PARA INJECAO DE CALDA DE CIMENTO, VAZAO MAXIMA DE *100* LITROS/MINUTO, PRESSAO MAXIMA DE *70* BAR, POTENCIA DE 15 CV</v>
          </cell>
          <cell r="C640" t="str">
            <v xml:space="preserve">UN    </v>
          </cell>
          <cell r="D640">
            <v>64040.14</v>
          </cell>
          <cell r="E640">
            <v>64040.14</v>
          </cell>
          <cell r="F640" t="str">
            <v>INSUMOS</v>
          </cell>
          <cell r="G640">
            <v>64040.14</v>
          </cell>
        </row>
        <row r="641">
          <cell r="A641">
            <v>5081</v>
          </cell>
          <cell r="B641" t="str">
            <v>BORBOLETA EM LATAO FUNDIDO CROMADO, PARA TRAVAR JANELA TIPO GUILHOTINA</v>
          </cell>
          <cell r="C641" t="str">
            <v xml:space="preserve">PAR   </v>
          </cell>
          <cell r="D641">
            <v>14.45</v>
          </cell>
          <cell r="E641">
            <v>14.45</v>
          </cell>
          <cell r="F641" t="str">
            <v>INSUMOS</v>
          </cell>
          <cell r="G641">
            <v>14.45</v>
          </cell>
        </row>
        <row r="642">
          <cell r="A642">
            <v>38167</v>
          </cell>
          <cell r="B642" t="str">
            <v>BORBOLETA EM ZAMAC CROMADO, PARA TRAVAR JANELA TIPO GUILHOTINA</v>
          </cell>
          <cell r="C642" t="str">
            <v xml:space="preserve">PAR   </v>
          </cell>
          <cell r="D642">
            <v>12.46</v>
          </cell>
          <cell r="E642">
            <v>12.46</v>
          </cell>
          <cell r="F642" t="str">
            <v>INSUMOS</v>
          </cell>
          <cell r="G642">
            <v>12.46</v>
          </cell>
        </row>
        <row r="643">
          <cell r="A643">
            <v>36145</v>
          </cell>
          <cell r="B643" t="str">
            <v>BOTA DE PVC PRETA, CANO MEDIO, SEM FORRO</v>
          </cell>
          <cell r="C643" t="str">
            <v xml:space="preserve">PAR   </v>
          </cell>
          <cell r="D643">
            <v>44.64</v>
          </cell>
          <cell r="E643">
            <v>44.64</v>
          </cell>
          <cell r="F643" t="str">
            <v>INSUMOS</v>
          </cell>
          <cell r="G643">
            <v>44.64</v>
          </cell>
        </row>
        <row r="644">
          <cell r="A644">
            <v>12893</v>
          </cell>
          <cell r="B644" t="str">
            <v>BOTA DE SEGURANCA COM BIQUEIRA DE ACO E COLARINHO ACOLCHOADO</v>
          </cell>
          <cell r="C644" t="str">
            <v xml:space="preserve">PAR   </v>
          </cell>
          <cell r="D644">
            <v>74.400000000000006</v>
          </cell>
          <cell r="E644">
            <v>74.400000000000006</v>
          </cell>
          <cell r="F644" t="str">
            <v>INSUMOS</v>
          </cell>
          <cell r="G644">
            <v>74.400000000000006</v>
          </cell>
        </row>
        <row r="645">
          <cell r="A645">
            <v>11685</v>
          </cell>
          <cell r="B645" t="str">
            <v>BRACO / CANO PARA CHUVEIRO ELETRICO, EM ALUMINIO, 30 CM X 1/2 "</v>
          </cell>
          <cell r="C645" t="str">
            <v xml:space="preserve">UN    </v>
          </cell>
          <cell r="D645">
            <v>15.68</v>
          </cell>
          <cell r="E645">
            <v>15.68</v>
          </cell>
          <cell r="F645" t="str">
            <v>INSUMOS</v>
          </cell>
          <cell r="G645">
            <v>15.68</v>
          </cell>
        </row>
        <row r="646">
          <cell r="A646">
            <v>11679</v>
          </cell>
          <cell r="B646" t="str">
            <v>BRACO OU HASTE COM CANOPLA PLASTICA, 1/2 ", PARA CHUVEIRO ELETRICO</v>
          </cell>
          <cell r="C646" t="str">
            <v xml:space="preserve">UN    </v>
          </cell>
          <cell r="D646">
            <v>4.5199999999999996</v>
          </cell>
          <cell r="E646">
            <v>4.5199999999999996</v>
          </cell>
          <cell r="F646" t="str">
            <v>INSUMOS</v>
          </cell>
          <cell r="G646">
            <v>4.5199999999999996</v>
          </cell>
        </row>
        <row r="647">
          <cell r="A647">
            <v>11680</v>
          </cell>
          <cell r="B647" t="str">
            <v>BRACO OU HASTE COM CANOPLA PLASTICA, 1/2 ", PARA CHUVEIRO SIMPLES</v>
          </cell>
          <cell r="C647" t="str">
            <v xml:space="preserve">UN    </v>
          </cell>
          <cell r="D647">
            <v>3.72</v>
          </cell>
          <cell r="E647">
            <v>3.72</v>
          </cell>
          <cell r="F647" t="str">
            <v>INSUMOS</v>
          </cell>
          <cell r="G647">
            <v>3.72</v>
          </cell>
        </row>
        <row r="648">
          <cell r="A648">
            <v>2512</v>
          </cell>
          <cell r="B648" t="str">
            <v>BRACO P/ LUMINARIA PUBLICA 1 X 1,50M ROMAGNOLE OU EQUIV</v>
          </cell>
          <cell r="C648" t="str">
            <v xml:space="preserve">UN    </v>
          </cell>
          <cell r="D648">
            <v>18.88</v>
          </cell>
          <cell r="E648">
            <v>18.88</v>
          </cell>
          <cell r="F648" t="str">
            <v>INSUMOS</v>
          </cell>
          <cell r="G648">
            <v>18.88</v>
          </cell>
        </row>
        <row r="649">
          <cell r="A649">
            <v>4374</v>
          </cell>
          <cell r="B649" t="str">
            <v>BUCHA DE NYLON SEM ABA S10</v>
          </cell>
          <cell r="C649" t="str">
            <v xml:space="preserve">UN    </v>
          </cell>
          <cell r="D649">
            <v>0.37</v>
          </cell>
          <cell r="E649">
            <v>0.37</v>
          </cell>
          <cell r="F649" t="str">
            <v>INSUMOS</v>
          </cell>
          <cell r="G649">
            <v>0.37</v>
          </cell>
        </row>
        <row r="650">
          <cell r="A650">
            <v>7568</v>
          </cell>
          <cell r="B650" t="str">
            <v>BUCHA DE NYLON SEM ABA S10, COM PARAFUSO DE 6,10 X 65 MM EM ACO ZINCADO COM ROSCA SOBERBA, CABECA CHATA E FENDA PHILLIPS</v>
          </cell>
          <cell r="C650" t="str">
            <v xml:space="preserve">UN    </v>
          </cell>
          <cell r="D650">
            <v>0.61</v>
          </cell>
          <cell r="E650">
            <v>0.61</v>
          </cell>
          <cell r="F650" t="str">
            <v>INSUMOS</v>
          </cell>
          <cell r="G650">
            <v>0.61</v>
          </cell>
        </row>
        <row r="651">
          <cell r="A651">
            <v>7584</v>
          </cell>
          <cell r="B651" t="str">
            <v>BUCHA DE NYLON SEM ABA S12, COM PARAFUSO DE 5/16" X 80 MM EM ACO ZINCADO COM ROSCA SOBERBA E CABECA SEXTAVADA</v>
          </cell>
          <cell r="C651" t="str">
            <v xml:space="preserve">UN    </v>
          </cell>
          <cell r="D651">
            <v>0.93</v>
          </cell>
          <cell r="E651">
            <v>0.93</v>
          </cell>
          <cell r="F651" t="str">
            <v>INSUMOS</v>
          </cell>
          <cell r="G651">
            <v>0.93</v>
          </cell>
        </row>
        <row r="652">
          <cell r="A652">
            <v>11945</v>
          </cell>
          <cell r="B652" t="str">
            <v>BUCHA DE NYLON SEM ABA S4</v>
          </cell>
          <cell r="C652" t="str">
            <v xml:space="preserve">UN    </v>
          </cell>
          <cell r="D652">
            <v>0.06</v>
          </cell>
          <cell r="E652">
            <v>0.06</v>
          </cell>
          <cell r="F652" t="str">
            <v>INSUMOS</v>
          </cell>
          <cell r="G652">
            <v>0.06</v>
          </cell>
        </row>
        <row r="653">
          <cell r="A653">
            <v>11946</v>
          </cell>
          <cell r="B653" t="str">
            <v>BUCHA DE NYLON SEM ABA S5</v>
          </cell>
          <cell r="C653" t="str">
            <v xml:space="preserve">UN    </v>
          </cell>
          <cell r="D653">
            <v>0.06</v>
          </cell>
          <cell r="E653">
            <v>0.06</v>
          </cell>
          <cell r="F653" t="str">
            <v>INSUMOS</v>
          </cell>
          <cell r="G653">
            <v>0.06</v>
          </cell>
        </row>
        <row r="654">
          <cell r="A654">
            <v>4375</v>
          </cell>
          <cell r="B654" t="str">
            <v>BUCHA DE NYLON SEM ABA S6</v>
          </cell>
          <cell r="C654" t="str">
            <v xml:space="preserve">UN    </v>
          </cell>
          <cell r="D654">
            <v>0.1</v>
          </cell>
          <cell r="E654">
            <v>0.1</v>
          </cell>
          <cell r="F654" t="str">
            <v>INSUMOS</v>
          </cell>
          <cell r="G654">
            <v>0.1</v>
          </cell>
        </row>
        <row r="655">
          <cell r="A655">
            <v>11950</v>
          </cell>
          <cell r="B655" t="str">
            <v>BUCHA DE NYLON SEM ABA S6, COM PARAFUSO DE 4,20 X 40 MM EM ACO ZINCADO COM ROSCA SOBERBA, CABECA CHATA E FENDA PHILLIPS</v>
          </cell>
          <cell r="C655" t="str">
            <v xml:space="preserve">UN    </v>
          </cell>
          <cell r="D655">
            <v>0.2</v>
          </cell>
          <cell r="E655">
            <v>0.2</v>
          </cell>
          <cell r="F655" t="str">
            <v>INSUMOS</v>
          </cell>
          <cell r="G655">
            <v>0.2</v>
          </cell>
        </row>
        <row r="656">
          <cell r="A656">
            <v>4376</v>
          </cell>
          <cell r="B656" t="str">
            <v>BUCHA DE NYLON SEM ABA S8</v>
          </cell>
          <cell r="C656" t="str">
            <v xml:space="preserve">UN    </v>
          </cell>
          <cell r="D656">
            <v>0.19</v>
          </cell>
          <cell r="E656">
            <v>0.19</v>
          </cell>
          <cell r="F656" t="str">
            <v>INSUMOS</v>
          </cell>
          <cell r="G656">
            <v>0.19</v>
          </cell>
        </row>
        <row r="657">
          <cell r="A657">
            <v>7583</v>
          </cell>
          <cell r="B657" t="str">
            <v>BUCHA DE NYLON SEM ABA S8, COM PARAFUSO DE 4,80 X 50 MM EM ACO ZINCADO COM ROSCA SOBERBA, CABECA CHATA E FENDA PHILLIPS</v>
          </cell>
          <cell r="C657" t="str">
            <v xml:space="preserve">UN    </v>
          </cell>
          <cell r="D657">
            <v>0.41</v>
          </cell>
          <cell r="E657">
            <v>0.41</v>
          </cell>
          <cell r="F657" t="str">
            <v>INSUMOS</v>
          </cell>
          <cell r="G657">
            <v>0.41</v>
          </cell>
        </row>
        <row r="658">
          <cell r="A658">
            <v>4350</v>
          </cell>
          <cell r="B658" t="str">
            <v>BUCHA DE NYLON, DIAMETRO DO FURO 8 MM, COMPRIMENTO 40 MM, COM PARAFUSO DE ROSCA SOBERBA, CABECA CHATA, FENDA SIMPLES, 4,8 X 50 MM</v>
          </cell>
          <cell r="C658" t="str">
            <v xml:space="preserve">UN    </v>
          </cell>
          <cell r="D658">
            <v>0.44</v>
          </cell>
          <cell r="E658">
            <v>0.44</v>
          </cell>
          <cell r="F658" t="str">
            <v>INSUMOS</v>
          </cell>
          <cell r="G658">
            <v>0.44</v>
          </cell>
        </row>
        <row r="659">
          <cell r="A659">
            <v>39886</v>
          </cell>
          <cell r="B659" t="str">
            <v>BUCHA DE REDUCAO DE COBRE (REF 600-2) SEM ANEL DE SOLDA, PONTA X BOLSA, 22 X 15 MM</v>
          </cell>
          <cell r="C659" t="str">
            <v xml:space="preserve">UN    </v>
          </cell>
          <cell r="D659">
            <v>3.88</v>
          </cell>
          <cell r="E659">
            <v>3.88</v>
          </cell>
          <cell r="F659" t="str">
            <v>INSUMOS</v>
          </cell>
          <cell r="G659">
            <v>3.88</v>
          </cell>
        </row>
        <row r="660">
          <cell r="A660">
            <v>39887</v>
          </cell>
          <cell r="B660" t="str">
            <v>BUCHA DE REDUCAO DE COBRE (REF 600-2) SEM ANEL DE SOLDA, PONTA X BOLSA, 28 X 22 MM</v>
          </cell>
          <cell r="C660" t="str">
            <v xml:space="preserve">UN    </v>
          </cell>
          <cell r="D660">
            <v>5.82</v>
          </cell>
          <cell r="E660">
            <v>5.82</v>
          </cell>
          <cell r="F660" t="str">
            <v>INSUMOS</v>
          </cell>
          <cell r="G660">
            <v>5.82</v>
          </cell>
        </row>
        <row r="661">
          <cell r="A661">
            <v>39888</v>
          </cell>
          <cell r="B661" t="str">
            <v>BUCHA DE REDUCAO DE COBRE (REF 600-2) SEM ANEL DE SOLDA, PONTA X BOLSA, 35 X 28 MM</v>
          </cell>
          <cell r="C661" t="str">
            <v xml:space="preserve">UN    </v>
          </cell>
          <cell r="D661">
            <v>13.31</v>
          </cell>
          <cell r="E661">
            <v>13.31</v>
          </cell>
          <cell r="F661" t="str">
            <v>INSUMOS</v>
          </cell>
          <cell r="G661">
            <v>13.31</v>
          </cell>
        </row>
        <row r="662">
          <cell r="A662">
            <v>39890</v>
          </cell>
          <cell r="B662" t="str">
            <v>BUCHA DE REDUCAO DE COBRE (REF 600-2) SEM ANEL DE SOLDA, PONTA X BOLSA, 42 X 35 MM</v>
          </cell>
          <cell r="C662" t="str">
            <v xml:space="preserve">UN    </v>
          </cell>
          <cell r="D662">
            <v>22.71</v>
          </cell>
          <cell r="E662">
            <v>22.71</v>
          </cell>
          <cell r="F662" t="str">
            <v>INSUMOS</v>
          </cell>
          <cell r="G662">
            <v>22.71</v>
          </cell>
        </row>
        <row r="663">
          <cell r="A663">
            <v>39891</v>
          </cell>
          <cell r="B663" t="str">
            <v>BUCHA DE REDUCAO DE COBRE (REF 600-2) SEM ANEL DE SOLDA, PONTA X BOLSA, 54 X 42 MM</v>
          </cell>
          <cell r="C663" t="str">
            <v xml:space="preserve">UN    </v>
          </cell>
          <cell r="D663">
            <v>32.03</v>
          </cell>
          <cell r="E663">
            <v>32.03</v>
          </cell>
          <cell r="F663" t="str">
            <v>INSUMOS</v>
          </cell>
          <cell r="G663">
            <v>32.03</v>
          </cell>
        </row>
        <row r="664">
          <cell r="A664">
            <v>39892</v>
          </cell>
          <cell r="B664" t="str">
            <v>BUCHA DE REDUCAO DE COBRE (REF 600-2) SEM ANEL DE SOLDA, PONTA X BOLSA, 66 X 54 MM</v>
          </cell>
          <cell r="C664" t="str">
            <v xml:space="preserve">UN    </v>
          </cell>
          <cell r="D664">
            <v>99.84</v>
          </cell>
          <cell r="E664">
            <v>99.84</v>
          </cell>
          <cell r="F664" t="str">
            <v>INSUMOS</v>
          </cell>
          <cell r="G664">
            <v>99.84</v>
          </cell>
        </row>
        <row r="665">
          <cell r="A665">
            <v>790</v>
          </cell>
          <cell r="B665" t="str">
            <v>BUCHA DE REDUCAO DE FERRO GALVANIZADO, COM ROSCA BSP, DE 1 1/2" X 1 1/4"</v>
          </cell>
          <cell r="C665" t="str">
            <v xml:space="preserve">UN    </v>
          </cell>
          <cell r="D665">
            <v>12.43</v>
          </cell>
          <cell r="E665">
            <v>12.43</v>
          </cell>
          <cell r="F665" t="str">
            <v>INSUMOS</v>
          </cell>
          <cell r="G665">
            <v>12.43</v>
          </cell>
        </row>
        <row r="666">
          <cell r="A666">
            <v>766</v>
          </cell>
          <cell r="B666" t="str">
            <v>BUCHA DE REDUCAO DE FERRO GALVANIZADO, COM ROSCA BSP, DE 1 1/2" X 1/2"</v>
          </cell>
          <cell r="C666" t="str">
            <v xml:space="preserve">UN    </v>
          </cell>
          <cell r="D666">
            <v>12.43</v>
          </cell>
          <cell r="E666">
            <v>12.43</v>
          </cell>
          <cell r="F666" t="str">
            <v>INSUMOS</v>
          </cell>
          <cell r="G666">
            <v>12.43</v>
          </cell>
        </row>
        <row r="667">
          <cell r="A667">
            <v>791</v>
          </cell>
          <cell r="B667" t="str">
            <v>BUCHA DE REDUCAO DE FERRO GALVANIZADO, COM ROSCA BSP, DE 1 1/2" X 1"</v>
          </cell>
          <cell r="C667" t="str">
            <v xml:space="preserve">UN    </v>
          </cell>
          <cell r="D667">
            <v>12.43</v>
          </cell>
          <cell r="E667">
            <v>12.43</v>
          </cell>
          <cell r="F667" t="str">
            <v>INSUMOS</v>
          </cell>
          <cell r="G667">
            <v>12.43</v>
          </cell>
        </row>
        <row r="668">
          <cell r="A668">
            <v>767</v>
          </cell>
          <cell r="B668" t="str">
            <v>BUCHA DE REDUCAO DE FERRO GALVANIZADO, COM ROSCA BSP, DE 1 1/2" X 3/4"</v>
          </cell>
          <cell r="C668" t="str">
            <v xml:space="preserve">UN    </v>
          </cell>
          <cell r="D668">
            <v>12.43</v>
          </cell>
          <cell r="E668">
            <v>12.43</v>
          </cell>
          <cell r="F668" t="str">
            <v>INSUMOS</v>
          </cell>
          <cell r="G668">
            <v>12.43</v>
          </cell>
        </row>
        <row r="669">
          <cell r="A669">
            <v>768</v>
          </cell>
          <cell r="B669" t="str">
            <v>BUCHA DE REDUCAO DE FERRO GALVANIZADO, COM ROSCA BSP, DE 1 1/4" X 1/2"</v>
          </cell>
          <cell r="C669" t="str">
            <v xml:space="preserve">UN    </v>
          </cell>
          <cell r="D669">
            <v>9.76</v>
          </cell>
          <cell r="E669">
            <v>9.76</v>
          </cell>
          <cell r="F669" t="str">
            <v>INSUMOS</v>
          </cell>
          <cell r="G669">
            <v>9.76</v>
          </cell>
        </row>
        <row r="670">
          <cell r="A670">
            <v>789</v>
          </cell>
          <cell r="B670" t="str">
            <v>BUCHA DE REDUCAO DE FERRO GALVANIZADO, COM ROSCA BSP, DE 1 1/4" X 1"</v>
          </cell>
          <cell r="C670" t="str">
            <v xml:space="preserve">UN    </v>
          </cell>
          <cell r="D670">
            <v>9.5500000000000007</v>
          </cell>
          <cell r="E670">
            <v>9.5500000000000007</v>
          </cell>
          <cell r="F670" t="str">
            <v>INSUMOS</v>
          </cell>
          <cell r="G670">
            <v>9.5500000000000007</v>
          </cell>
        </row>
        <row r="671">
          <cell r="A671">
            <v>769</v>
          </cell>
          <cell r="B671" t="str">
            <v>BUCHA DE REDUCAO DE FERRO GALVANIZADO, COM ROSCA BSP, DE 1 1/4" X 3/4"</v>
          </cell>
          <cell r="C671" t="str">
            <v xml:space="preserve">UN    </v>
          </cell>
          <cell r="D671">
            <v>9.76</v>
          </cell>
          <cell r="E671">
            <v>9.76</v>
          </cell>
          <cell r="F671" t="str">
            <v>INSUMOS</v>
          </cell>
          <cell r="G671">
            <v>9.76</v>
          </cell>
        </row>
        <row r="672">
          <cell r="A672">
            <v>770</v>
          </cell>
          <cell r="B672" t="str">
            <v>BUCHA DE REDUCAO DE FERRO GALVANIZADO, COM ROSCA BSP, DE 1/2" X 1/4"</v>
          </cell>
          <cell r="C672" t="str">
            <v xml:space="preserve">UN    </v>
          </cell>
          <cell r="D672">
            <v>3.44</v>
          </cell>
          <cell r="E672">
            <v>3.44</v>
          </cell>
          <cell r="F672" t="str">
            <v>INSUMOS</v>
          </cell>
          <cell r="G672">
            <v>3.44</v>
          </cell>
        </row>
        <row r="673">
          <cell r="A673">
            <v>12394</v>
          </cell>
          <cell r="B673" t="str">
            <v>BUCHA DE REDUCAO DE FERRO GALVANIZADO, COM ROSCA BSP, DE 1/2" X 3/8"</v>
          </cell>
          <cell r="C673" t="str">
            <v xml:space="preserve">UN    </v>
          </cell>
          <cell r="D673">
            <v>3.44</v>
          </cell>
          <cell r="E673">
            <v>3.44</v>
          </cell>
          <cell r="F673" t="str">
            <v>INSUMOS</v>
          </cell>
          <cell r="G673">
            <v>3.44</v>
          </cell>
        </row>
        <row r="674">
          <cell r="A674">
            <v>764</v>
          </cell>
          <cell r="B674" t="str">
            <v>BUCHA DE REDUCAO DE FERRO GALVANIZADO, COM ROSCA BSP, DE 1" X 1/2"</v>
          </cell>
          <cell r="C674" t="str">
            <v xml:space="preserve">UN    </v>
          </cell>
          <cell r="D674">
            <v>6.01</v>
          </cell>
          <cell r="E674">
            <v>6.01</v>
          </cell>
          <cell r="F674" t="str">
            <v>INSUMOS</v>
          </cell>
          <cell r="G674">
            <v>6.01</v>
          </cell>
        </row>
        <row r="675">
          <cell r="A675">
            <v>765</v>
          </cell>
          <cell r="B675" t="str">
            <v>BUCHA DE REDUCAO DE FERRO GALVANIZADO, COM ROSCA BSP, DE 1" X 3/4"</v>
          </cell>
          <cell r="C675" t="str">
            <v xml:space="preserve">UN    </v>
          </cell>
          <cell r="D675">
            <v>6.01</v>
          </cell>
          <cell r="E675">
            <v>6.01</v>
          </cell>
          <cell r="F675" t="str">
            <v>INSUMOS</v>
          </cell>
          <cell r="G675">
            <v>6.01</v>
          </cell>
        </row>
        <row r="676">
          <cell r="A676">
            <v>787</v>
          </cell>
          <cell r="B676" t="str">
            <v>BUCHA DE REDUCAO DE FERRO GALVANIZADO, COM ROSCA BSP, DE 2 1/2" X 1 1/2"</v>
          </cell>
          <cell r="C676" t="str">
            <v xml:space="preserve">UN    </v>
          </cell>
          <cell r="D676">
            <v>26.84</v>
          </cell>
          <cell r="E676">
            <v>26.84</v>
          </cell>
          <cell r="F676" t="str">
            <v>INSUMOS</v>
          </cell>
          <cell r="G676">
            <v>26.84</v>
          </cell>
        </row>
        <row r="677">
          <cell r="A677">
            <v>774</v>
          </cell>
          <cell r="B677" t="str">
            <v>BUCHA DE REDUCAO DE FERRO GALVANIZADO, COM ROSCA BSP, DE 2 1/2" X 1 1/4"</v>
          </cell>
          <cell r="C677" t="str">
            <v xml:space="preserve">UN    </v>
          </cell>
          <cell r="D677">
            <v>26.84</v>
          </cell>
          <cell r="E677">
            <v>26.84</v>
          </cell>
          <cell r="F677" t="str">
            <v>INSUMOS</v>
          </cell>
          <cell r="G677">
            <v>26.84</v>
          </cell>
        </row>
        <row r="678">
          <cell r="A678">
            <v>773</v>
          </cell>
          <cell r="B678" t="str">
            <v>BUCHA DE REDUCAO DE FERRO GALVANIZADO, COM ROSCA BSP, DE 2 1/2" X 1"</v>
          </cell>
          <cell r="C678" t="str">
            <v xml:space="preserve">UN    </v>
          </cell>
          <cell r="D678">
            <v>26.84</v>
          </cell>
          <cell r="E678">
            <v>26.84</v>
          </cell>
          <cell r="F678" t="str">
            <v>INSUMOS</v>
          </cell>
          <cell r="G678">
            <v>26.84</v>
          </cell>
        </row>
        <row r="679">
          <cell r="A679">
            <v>775</v>
          </cell>
          <cell r="B679" t="str">
            <v>BUCHA DE REDUCAO DE FERRO GALVANIZADO, COM ROSCA BSP, DE 2 1/2" X 2"</v>
          </cell>
          <cell r="C679" t="str">
            <v xml:space="preserve">UN    </v>
          </cell>
          <cell r="D679">
            <v>26.84</v>
          </cell>
          <cell r="E679">
            <v>26.84</v>
          </cell>
          <cell r="F679" t="str">
            <v>INSUMOS</v>
          </cell>
          <cell r="G679">
            <v>26.84</v>
          </cell>
        </row>
        <row r="680">
          <cell r="A680">
            <v>788</v>
          </cell>
          <cell r="B680" t="str">
            <v>BUCHA DE REDUCAO DE FERRO GALVANIZADO, COM ROSCA BSP, DE 2" X 1 1/2"</v>
          </cell>
          <cell r="C680" t="str">
            <v xml:space="preserve">UN    </v>
          </cell>
          <cell r="D680">
            <v>16.68</v>
          </cell>
          <cell r="E680">
            <v>16.68</v>
          </cell>
          <cell r="F680" t="str">
            <v>INSUMOS</v>
          </cell>
          <cell r="G680">
            <v>16.68</v>
          </cell>
        </row>
        <row r="681">
          <cell r="A681">
            <v>772</v>
          </cell>
          <cell r="B681" t="str">
            <v>BUCHA DE REDUCAO DE FERRO GALVANIZADO, COM ROSCA BSP, DE 2" X 1 1/4"</v>
          </cell>
          <cell r="C681" t="str">
            <v xml:space="preserve">UN    </v>
          </cell>
          <cell r="D681">
            <v>16.68</v>
          </cell>
          <cell r="E681">
            <v>16.68</v>
          </cell>
          <cell r="F681" t="str">
            <v>INSUMOS</v>
          </cell>
          <cell r="G681">
            <v>16.68</v>
          </cell>
        </row>
        <row r="682">
          <cell r="A682">
            <v>771</v>
          </cell>
          <cell r="B682" t="str">
            <v>BUCHA DE REDUCAO DE FERRO GALVANIZADO, COM ROSCA BSP, DE 2" X 1"</v>
          </cell>
          <cell r="C682" t="str">
            <v xml:space="preserve">UN    </v>
          </cell>
          <cell r="D682">
            <v>16.68</v>
          </cell>
          <cell r="E682">
            <v>16.68</v>
          </cell>
          <cell r="F682" t="str">
            <v>INSUMOS</v>
          </cell>
          <cell r="G682">
            <v>16.68</v>
          </cell>
        </row>
        <row r="683">
          <cell r="A683">
            <v>779</v>
          </cell>
          <cell r="B683" t="str">
            <v>BUCHA DE REDUCAO DE FERRO GALVANIZADO, COM ROSCA BSP, DE 3/4" X 1/2"</v>
          </cell>
          <cell r="C683" t="str">
            <v xml:space="preserve">UN    </v>
          </cell>
          <cell r="D683">
            <v>4.1500000000000004</v>
          </cell>
          <cell r="E683">
            <v>4.1500000000000004</v>
          </cell>
          <cell r="F683" t="str">
            <v>INSUMOS</v>
          </cell>
          <cell r="G683">
            <v>4.1500000000000004</v>
          </cell>
        </row>
        <row r="684">
          <cell r="A684">
            <v>776</v>
          </cell>
          <cell r="B684" t="str">
            <v>BUCHA DE REDUCAO DE FERRO GALVANIZADO, COM ROSCA BSP, DE 3" X 1 1/2"</v>
          </cell>
          <cell r="C684" t="str">
            <v xml:space="preserve">UN    </v>
          </cell>
          <cell r="D684">
            <v>39.57</v>
          </cell>
          <cell r="E684">
            <v>39.57</v>
          </cell>
          <cell r="F684" t="str">
            <v>INSUMOS</v>
          </cell>
          <cell r="G684">
            <v>39.57</v>
          </cell>
        </row>
        <row r="685">
          <cell r="A685">
            <v>777</v>
          </cell>
          <cell r="B685" t="str">
            <v>BUCHA DE REDUCAO DE FERRO GALVANIZADO, COM ROSCA BSP, DE 3" X 1 1/4"</v>
          </cell>
          <cell r="C685" t="str">
            <v xml:space="preserve">UN    </v>
          </cell>
          <cell r="D685">
            <v>38.47</v>
          </cell>
          <cell r="E685">
            <v>38.47</v>
          </cell>
          <cell r="F685" t="str">
            <v>INSUMOS</v>
          </cell>
          <cell r="G685">
            <v>38.47</v>
          </cell>
        </row>
        <row r="686">
          <cell r="A686">
            <v>780</v>
          </cell>
          <cell r="B686" t="str">
            <v>BUCHA DE REDUCAO DE FERRO GALVANIZADO, COM ROSCA BSP, DE 3" X 2 1/2"</v>
          </cell>
          <cell r="C686" t="str">
            <v xml:space="preserve">UN    </v>
          </cell>
          <cell r="D686">
            <v>38.659999999999997</v>
          </cell>
          <cell r="E686">
            <v>38.659999999999997</v>
          </cell>
          <cell r="F686" t="str">
            <v>INSUMOS</v>
          </cell>
          <cell r="G686">
            <v>38.659999999999997</v>
          </cell>
        </row>
        <row r="687">
          <cell r="A687">
            <v>778</v>
          </cell>
          <cell r="B687" t="str">
            <v>BUCHA DE REDUCAO DE FERRO GALVANIZADO, COM ROSCA BSP, DE 3" X 2"</v>
          </cell>
          <cell r="C687" t="str">
            <v xml:space="preserve">UN    </v>
          </cell>
          <cell r="D687">
            <v>39.57</v>
          </cell>
          <cell r="E687">
            <v>39.57</v>
          </cell>
          <cell r="F687" t="str">
            <v>INSUMOS</v>
          </cell>
          <cell r="G687">
            <v>39.57</v>
          </cell>
        </row>
        <row r="688">
          <cell r="A688">
            <v>781</v>
          </cell>
          <cell r="B688" t="str">
            <v>BUCHA DE REDUCAO DE FERRO GALVANIZADO, COM ROSCA BSP, DE 4" X 2 1/2"</v>
          </cell>
          <cell r="C688" t="str">
            <v xml:space="preserve">UN    </v>
          </cell>
          <cell r="D688">
            <v>73.12</v>
          </cell>
          <cell r="E688">
            <v>73.12</v>
          </cell>
          <cell r="F688" t="str">
            <v>INSUMOS</v>
          </cell>
          <cell r="G688">
            <v>73.12</v>
          </cell>
        </row>
        <row r="689">
          <cell r="A689">
            <v>786</v>
          </cell>
          <cell r="B689" t="str">
            <v>BUCHA DE REDUCAO DE FERRO GALVANIZADO, COM ROSCA BSP, DE 4" X 2"</v>
          </cell>
          <cell r="C689" t="str">
            <v xml:space="preserve">UN    </v>
          </cell>
          <cell r="D689">
            <v>73.12</v>
          </cell>
          <cell r="E689">
            <v>73.12</v>
          </cell>
          <cell r="F689" t="str">
            <v>INSUMOS</v>
          </cell>
          <cell r="G689">
            <v>73.12</v>
          </cell>
        </row>
        <row r="690">
          <cell r="A690">
            <v>782</v>
          </cell>
          <cell r="B690" t="str">
            <v>BUCHA DE REDUCAO DE FERRO GALVANIZADO, COM ROSCA BSP, DE 4" X 3"</v>
          </cell>
          <cell r="C690" t="str">
            <v xml:space="preserve">UN    </v>
          </cell>
          <cell r="D690">
            <v>73.12</v>
          </cell>
          <cell r="E690">
            <v>73.12</v>
          </cell>
          <cell r="F690" t="str">
            <v>INSUMOS</v>
          </cell>
          <cell r="G690">
            <v>73.12</v>
          </cell>
        </row>
        <row r="691">
          <cell r="A691">
            <v>783</v>
          </cell>
          <cell r="B691" t="str">
            <v>BUCHA DE REDUCAO DE FERRO GALVANIZADO, COM ROSCA BSP, DE 5" X 4"</v>
          </cell>
          <cell r="C691" t="str">
            <v xml:space="preserve">UN    </v>
          </cell>
          <cell r="D691">
            <v>200.12</v>
          </cell>
          <cell r="E691">
            <v>200.12</v>
          </cell>
          <cell r="F691" t="str">
            <v>INSUMOS</v>
          </cell>
          <cell r="G691">
            <v>200.12</v>
          </cell>
        </row>
        <row r="692">
          <cell r="A692">
            <v>785</v>
          </cell>
          <cell r="B692" t="str">
            <v>BUCHA DE REDUCAO DE FERRO GALVANIZADO, COM ROSCA BSP, DE 6" X 4"</v>
          </cell>
          <cell r="C692" t="str">
            <v xml:space="preserve">UN    </v>
          </cell>
          <cell r="D692">
            <v>211.45</v>
          </cell>
          <cell r="E692">
            <v>211.45</v>
          </cell>
          <cell r="F692" t="str">
            <v>INSUMOS</v>
          </cell>
          <cell r="G692">
            <v>211.45</v>
          </cell>
        </row>
        <row r="693">
          <cell r="A693">
            <v>784</v>
          </cell>
          <cell r="B693" t="str">
            <v>BUCHA DE REDUCAO DE FERRO GALVANIZADO, COM ROSCA BSP, DE 6" X 5"</v>
          </cell>
          <cell r="C693" t="str">
            <v xml:space="preserve">UN    </v>
          </cell>
          <cell r="D693">
            <v>226.83</v>
          </cell>
          <cell r="E693">
            <v>226.83</v>
          </cell>
          <cell r="F693" t="str">
            <v>INSUMOS</v>
          </cell>
          <cell r="G693">
            <v>226.83</v>
          </cell>
        </row>
        <row r="694">
          <cell r="A694">
            <v>831</v>
          </cell>
          <cell r="B694" t="str">
            <v>BUCHA DE REDUCAO DE PVC, SOLDAVEL, CURTA, COM 110 X 85 MM, PARA AGUA FRIA PREDIAL</v>
          </cell>
          <cell r="C694" t="str">
            <v xml:space="preserve">UN    </v>
          </cell>
          <cell r="D694">
            <v>42.8</v>
          </cell>
          <cell r="E694">
            <v>42.8</v>
          </cell>
          <cell r="F694" t="str">
            <v>INSUMOS</v>
          </cell>
          <cell r="G694">
            <v>42.8</v>
          </cell>
        </row>
        <row r="695">
          <cell r="A695">
            <v>828</v>
          </cell>
          <cell r="B695" t="str">
            <v>BUCHA DE REDUCAO DE PVC, SOLDAVEL, CURTA, COM 25 X 20 MM, PARA AGUA FRIA PREDIAL</v>
          </cell>
          <cell r="C695" t="str">
            <v xml:space="preserve">UN    </v>
          </cell>
          <cell r="D695">
            <v>0.24</v>
          </cell>
          <cell r="E695">
            <v>0.24</v>
          </cell>
          <cell r="F695" t="str">
            <v>INSUMOS</v>
          </cell>
          <cell r="G695">
            <v>0.24</v>
          </cell>
        </row>
        <row r="696">
          <cell r="A696">
            <v>829</v>
          </cell>
          <cell r="B696" t="str">
            <v>BUCHA DE REDUCAO DE PVC, SOLDAVEL, CURTA, COM 32 X 25 MM, PARA AGUA FRIA PREDIAL</v>
          </cell>
          <cell r="C696" t="str">
            <v xml:space="preserve">UN    </v>
          </cell>
          <cell r="D696">
            <v>0.51</v>
          </cell>
          <cell r="E696">
            <v>0.51</v>
          </cell>
          <cell r="F696" t="str">
            <v>INSUMOS</v>
          </cell>
          <cell r="G696">
            <v>0.51</v>
          </cell>
        </row>
        <row r="697">
          <cell r="A697">
            <v>812</v>
          </cell>
          <cell r="B697" t="str">
            <v>BUCHA DE REDUCAO DE PVC, SOLDAVEL, CURTA, COM 40 X 32 MM, PARA AGUA FRIA PREDIAL</v>
          </cell>
          <cell r="C697" t="str">
            <v xml:space="preserve">UN    </v>
          </cell>
          <cell r="D697">
            <v>1.1200000000000001</v>
          </cell>
          <cell r="E697">
            <v>1.1200000000000001</v>
          </cell>
          <cell r="F697" t="str">
            <v>INSUMOS</v>
          </cell>
          <cell r="G697">
            <v>1.1200000000000001</v>
          </cell>
        </row>
        <row r="698">
          <cell r="A698">
            <v>819</v>
          </cell>
          <cell r="B698" t="str">
            <v>BUCHA DE REDUCAO DE PVC, SOLDAVEL, CURTA, COM 50 X 40 MM, PARA AGUA FRIA PREDIAL</v>
          </cell>
          <cell r="C698" t="str">
            <v xml:space="preserve">UN    </v>
          </cell>
          <cell r="D698">
            <v>1.84</v>
          </cell>
          <cell r="E698">
            <v>1.84</v>
          </cell>
          <cell r="F698" t="str">
            <v>INSUMOS</v>
          </cell>
          <cell r="G698">
            <v>1.84</v>
          </cell>
        </row>
        <row r="699">
          <cell r="A699">
            <v>818</v>
          </cell>
          <cell r="B699" t="str">
            <v>BUCHA DE REDUCAO DE PVC, SOLDAVEL, CURTA, COM 60 X 50 MM, PARA AGUA FRIA PREDIAL</v>
          </cell>
          <cell r="C699" t="str">
            <v xml:space="preserve">UN    </v>
          </cell>
          <cell r="D699">
            <v>3.1</v>
          </cell>
          <cell r="E699">
            <v>3.1</v>
          </cell>
          <cell r="F699" t="str">
            <v>INSUMOS</v>
          </cell>
          <cell r="G699">
            <v>3.1</v>
          </cell>
        </row>
        <row r="700">
          <cell r="A700">
            <v>823</v>
          </cell>
          <cell r="B700" t="str">
            <v>BUCHA DE REDUCAO DE PVC, SOLDAVEL, CURTA, COM 75 X 60 MM, PARA AGUA FRIA PREDIAL</v>
          </cell>
          <cell r="C700" t="str">
            <v xml:space="preserve">UN    </v>
          </cell>
          <cell r="D700">
            <v>9.36</v>
          </cell>
          <cell r="E700">
            <v>9.36</v>
          </cell>
          <cell r="F700" t="str">
            <v>INSUMOS</v>
          </cell>
          <cell r="G700">
            <v>9.36</v>
          </cell>
        </row>
        <row r="701">
          <cell r="A701">
            <v>830</v>
          </cell>
          <cell r="B701" t="str">
            <v>BUCHA DE REDUCAO DE PVC, SOLDAVEL, CURTA, COM 85 X 75 MM, PARA AGUA FRIA PREDIAL</v>
          </cell>
          <cell r="C701" t="str">
            <v xml:space="preserve">UN    </v>
          </cell>
          <cell r="D701">
            <v>7.71</v>
          </cell>
          <cell r="E701">
            <v>7.71</v>
          </cell>
          <cell r="F701" t="str">
            <v>INSUMOS</v>
          </cell>
          <cell r="G701">
            <v>7.71</v>
          </cell>
        </row>
        <row r="702">
          <cell r="A702">
            <v>826</v>
          </cell>
          <cell r="B702" t="str">
            <v>BUCHA DE REDUCAO DE PVC, SOLDAVEL, LONGA, COM 110 X 60 MM, PARA AGUA FRIA PREDIAL</v>
          </cell>
          <cell r="C702" t="str">
            <v xml:space="preserve">UN    </v>
          </cell>
          <cell r="D702">
            <v>24</v>
          </cell>
          <cell r="E702">
            <v>24</v>
          </cell>
          <cell r="F702" t="str">
            <v>INSUMOS</v>
          </cell>
          <cell r="G702">
            <v>24</v>
          </cell>
        </row>
        <row r="703">
          <cell r="A703">
            <v>827</v>
          </cell>
          <cell r="B703" t="str">
            <v>BUCHA DE REDUCAO DE PVC, SOLDAVEL, LONGA, COM 110 X 75 MM, PARA AGUA FRIA PREDIAL</v>
          </cell>
          <cell r="C703" t="str">
            <v xml:space="preserve">UN    </v>
          </cell>
          <cell r="D703">
            <v>20.28</v>
          </cell>
          <cell r="E703">
            <v>20.28</v>
          </cell>
          <cell r="F703" t="str">
            <v>INSUMOS</v>
          </cell>
          <cell r="G703">
            <v>20.28</v>
          </cell>
        </row>
        <row r="704">
          <cell r="A704">
            <v>832</v>
          </cell>
          <cell r="B704" t="str">
            <v>BUCHA DE REDUCAO DE PVC, SOLDAVEL, LONGA, COM 32 X 20 MM, PARA AGUA FRIA PREDIAL</v>
          </cell>
          <cell r="C704" t="str">
            <v xml:space="preserve">UN    </v>
          </cell>
          <cell r="D704">
            <v>1.4</v>
          </cell>
          <cell r="E704">
            <v>1.4</v>
          </cell>
          <cell r="F704" t="str">
            <v>INSUMOS</v>
          </cell>
          <cell r="G704">
            <v>1.4</v>
          </cell>
        </row>
        <row r="705">
          <cell r="A705">
            <v>833</v>
          </cell>
          <cell r="B705" t="str">
            <v>BUCHA DE REDUCAO DE PVC, SOLDAVEL, LONGA, COM 40 X 20 MM, PARA AGUA FRIA PREDIAL</v>
          </cell>
          <cell r="C705" t="str">
            <v xml:space="preserve">UN    </v>
          </cell>
          <cell r="D705">
            <v>1.99</v>
          </cell>
          <cell r="E705">
            <v>1.99</v>
          </cell>
          <cell r="F705" t="str">
            <v>INSUMOS</v>
          </cell>
          <cell r="G705">
            <v>1.99</v>
          </cell>
        </row>
        <row r="706">
          <cell r="A706">
            <v>834</v>
          </cell>
          <cell r="B706" t="str">
            <v>BUCHA DE REDUCAO DE PVC, SOLDAVEL, LONGA, COM 40 X 25 MM, PARA AGUA FRIA PREDIAL</v>
          </cell>
          <cell r="C706" t="str">
            <v xml:space="preserve">UN    </v>
          </cell>
          <cell r="D706">
            <v>2.1800000000000002</v>
          </cell>
          <cell r="E706">
            <v>2.1800000000000002</v>
          </cell>
          <cell r="F706" t="str">
            <v>INSUMOS</v>
          </cell>
          <cell r="G706">
            <v>2.1800000000000002</v>
          </cell>
        </row>
        <row r="707">
          <cell r="A707">
            <v>825</v>
          </cell>
          <cell r="B707" t="str">
            <v>BUCHA DE REDUCAO DE PVC, SOLDAVEL, LONGA, COM 50 X 20 MM, PARA AGUA FRIA PREDIAL</v>
          </cell>
          <cell r="C707" t="str">
            <v xml:space="preserve">UN    </v>
          </cell>
          <cell r="D707">
            <v>2.4300000000000002</v>
          </cell>
          <cell r="E707">
            <v>2.4300000000000002</v>
          </cell>
          <cell r="F707" t="str">
            <v>INSUMOS</v>
          </cell>
          <cell r="G707">
            <v>2.4300000000000002</v>
          </cell>
        </row>
        <row r="708">
          <cell r="A708">
            <v>813</v>
          </cell>
          <cell r="B708" t="str">
            <v>BUCHA DE REDUCAO DE PVC, SOLDAVEL, LONGA, COM 50 X 25 MM, PARA AGUA FRIA PREDIAL</v>
          </cell>
          <cell r="C708" t="str">
            <v xml:space="preserve">UN    </v>
          </cell>
          <cell r="D708">
            <v>2.39</v>
          </cell>
          <cell r="E708">
            <v>2.39</v>
          </cell>
          <cell r="F708" t="str">
            <v>INSUMOS</v>
          </cell>
          <cell r="G708">
            <v>2.39</v>
          </cell>
        </row>
        <row r="709">
          <cell r="A709">
            <v>820</v>
          </cell>
          <cell r="B709" t="str">
            <v>BUCHA DE REDUCAO DE PVC, SOLDAVEL, LONGA, COM 50 X 32 MM, PARA AGUA FRIA PREDIAL</v>
          </cell>
          <cell r="C709" t="str">
            <v xml:space="preserve">UN    </v>
          </cell>
          <cell r="D709">
            <v>3.03</v>
          </cell>
          <cell r="E709">
            <v>3.03</v>
          </cell>
          <cell r="F709" t="str">
            <v>INSUMOS</v>
          </cell>
          <cell r="G709">
            <v>3.03</v>
          </cell>
        </row>
        <row r="710">
          <cell r="A710">
            <v>816</v>
          </cell>
          <cell r="B710" t="str">
            <v>BUCHA DE REDUCAO DE PVC, SOLDAVEL, LONGA, COM 60 X 25 MM, PARA AGUA FRIA PREDIAL</v>
          </cell>
          <cell r="C710" t="str">
            <v xml:space="preserve">UN    </v>
          </cell>
          <cell r="D710">
            <v>5.16</v>
          </cell>
          <cell r="E710">
            <v>5.16</v>
          </cell>
          <cell r="F710" t="str">
            <v>INSUMOS</v>
          </cell>
          <cell r="G710">
            <v>5.16</v>
          </cell>
        </row>
        <row r="711">
          <cell r="A711">
            <v>814</v>
          </cell>
          <cell r="B711" t="str">
            <v>BUCHA DE REDUCAO DE PVC, SOLDAVEL, LONGA, COM 60 X 32 MM, PARA AGUA FRIA PREDIAL</v>
          </cell>
          <cell r="C711" t="str">
            <v xml:space="preserve">UN    </v>
          </cell>
          <cell r="D711">
            <v>6.24</v>
          </cell>
          <cell r="E711">
            <v>6.24</v>
          </cell>
          <cell r="F711" t="str">
            <v>INSUMOS</v>
          </cell>
          <cell r="G711">
            <v>6.24</v>
          </cell>
        </row>
        <row r="712">
          <cell r="A712">
            <v>815</v>
          </cell>
          <cell r="B712" t="str">
            <v>BUCHA DE REDUCAO DE PVC, SOLDAVEL, LONGA, COM 60 X 40 MM, PARA AGUA FRIA PREDIAL</v>
          </cell>
          <cell r="C712" t="str">
            <v xml:space="preserve">UN    </v>
          </cell>
          <cell r="D712">
            <v>6.74</v>
          </cell>
          <cell r="E712">
            <v>6.74</v>
          </cell>
          <cell r="F712" t="str">
            <v>INSUMOS</v>
          </cell>
          <cell r="G712">
            <v>6.74</v>
          </cell>
        </row>
        <row r="713">
          <cell r="A713">
            <v>822</v>
          </cell>
          <cell r="B713" t="str">
            <v>BUCHA DE REDUCAO DE PVC, SOLDAVEL, LONGA, COM 60 X 50 MM, PARA AGUA FRIA PREDIAL</v>
          </cell>
          <cell r="C713" t="str">
            <v xml:space="preserve">UN    </v>
          </cell>
          <cell r="D713">
            <v>8.2100000000000009</v>
          </cell>
          <cell r="E713">
            <v>8.2100000000000009</v>
          </cell>
          <cell r="F713" t="str">
            <v>INSUMOS</v>
          </cell>
          <cell r="G713">
            <v>8.2100000000000009</v>
          </cell>
        </row>
        <row r="714">
          <cell r="A714">
            <v>821</v>
          </cell>
          <cell r="B714" t="str">
            <v>BUCHA DE REDUCAO DE PVC, SOLDAVEL, LONGA, COM 75 X 50 MM, PARA AGUA FRIA PREDIAL</v>
          </cell>
          <cell r="C714" t="str">
            <v xml:space="preserve">UN    </v>
          </cell>
          <cell r="D714">
            <v>9.6</v>
          </cell>
          <cell r="E714">
            <v>9.6</v>
          </cell>
          <cell r="F714" t="str">
            <v>INSUMOS</v>
          </cell>
          <cell r="G714">
            <v>9.6</v>
          </cell>
        </row>
        <row r="715">
          <cell r="A715">
            <v>817</v>
          </cell>
          <cell r="B715" t="str">
            <v>BUCHA DE REDUCAO DE PVC, SOLDAVEL, LONGA, COM 85 X 60 MM, PARA AGUA FRIA PREDIAL</v>
          </cell>
          <cell r="C715" t="str">
            <v xml:space="preserve">UN    </v>
          </cell>
          <cell r="D715">
            <v>11.42</v>
          </cell>
          <cell r="E715">
            <v>11.42</v>
          </cell>
          <cell r="F715" t="str">
            <v>INSUMOS</v>
          </cell>
          <cell r="G715">
            <v>11.42</v>
          </cell>
        </row>
        <row r="716">
          <cell r="A716">
            <v>20086</v>
          </cell>
          <cell r="B716" t="str">
            <v>BUCHA DE REDUCAO DE PVC, SOLDAVEL, LONGA, 50 X 40 MM, PARA ESGOTO PREDIAL</v>
          </cell>
          <cell r="C716" t="str">
            <v xml:space="preserve">UN    </v>
          </cell>
          <cell r="D716">
            <v>1.1299999999999999</v>
          </cell>
          <cell r="E716">
            <v>1.1299999999999999</v>
          </cell>
          <cell r="F716" t="str">
            <v>INSUMOS</v>
          </cell>
          <cell r="G716">
            <v>1.1299999999999999</v>
          </cell>
        </row>
        <row r="717">
          <cell r="A717">
            <v>39191</v>
          </cell>
          <cell r="B717" t="str">
            <v>BUCHA DE REDUCAO EM ALUMINIO, COM ROSCA, DE 1 1/2" X 1 1/4", PARA ELETRODUTO</v>
          </cell>
          <cell r="C717" t="str">
            <v xml:space="preserve">UN    </v>
          </cell>
          <cell r="D717">
            <v>12.77</v>
          </cell>
          <cell r="E717">
            <v>12.77</v>
          </cell>
          <cell r="F717" t="str">
            <v>INSUMOS</v>
          </cell>
          <cell r="G717">
            <v>12.77</v>
          </cell>
        </row>
        <row r="718">
          <cell r="A718">
            <v>39190</v>
          </cell>
          <cell r="B718" t="str">
            <v>BUCHA DE REDUCAO EM ALUMINIO, COM ROSCA, DE 1 1/2" X 1", PARA ELETRODUTO</v>
          </cell>
          <cell r="C718" t="str">
            <v xml:space="preserve">UN    </v>
          </cell>
          <cell r="D718">
            <v>13.34</v>
          </cell>
          <cell r="E718">
            <v>13.34</v>
          </cell>
          <cell r="F718" t="str">
            <v>INSUMOS</v>
          </cell>
          <cell r="G718">
            <v>13.34</v>
          </cell>
        </row>
        <row r="719">
          <cell r="A719">
            <v>39189</v>
          </cell>
          <cell r="B719" t="str">
            <v>BUCHA DE REDUCAO EM ALUMINIO, COM ROSCA, DE 1 1/2" X 3/4", PARA ELETRODUTO</v>
          </cell>
          <cell r="C719" t="str">
            <v xml:space="preserve">UN    </v>
          </cell>
          <cell r="D719">
            <v>14.12</v>
          </cell>
          <cell r="E719">
            <v>14.12</v>
          </cell>
          <cell r="F719" t="str">
            <v>INSUMOS</v>
          </cell>
          <cell r="G719">
            <v>14.12</v>
          </cell>
        </row>
        <row r="720">
          <cell r="A720">
            <v>39186</v>
          </cell>
          <cell r="B720" t="str">
            <v>BUCHA DE REDUCAO EM ALUMINIO, COM ROSCA, DE 1 1/4" X 1/2", PARA ELETRODUTO</v>
          </cell>
          <cell r="C720" t="str">
            <v xml:space="preserve">UN    </v>
          </cell>
          <cell r="D720">
            <v>12.63</v>
          </cell>
          <cell r="E720">
            <v>12.63</v>
          </cell>
          <cell r="F720" t="str">
            <v>INSUMOS</v>
          </cell>
          <cell r="G720">
            <v>12.63</v>
          </cell>
        </row>
        <row r="721">
          <cell r="A721">
            <v>39188</v>
          </cell>
          <cell r="B721" t="str">
            <v>BUCHA DE REDUCAO EM ALUMINIO, COM ROSCA, DE 1 1/4" X 1", PARA ELETRODUTO</v>
          </cell>
          <cell r="C721" t="str">
            <v xml:space="preserve">UN    </v>
          </cell>
          <cell r="D721">
            <v>10.39</v>
          </cell>
          <cell r="E721">
            <v>10.39</v>
          </cell>
          <cell r="F721" t="str">
            <v>INSUMOS</v>
          </cell>
          <cell r="G721">
            <v>10.39</v>
          </cell>
        </row>
        <row r="722">
          <cell r="A722">
            <v>39187</v>
          </cell>
          <cell r="B722" t="str">
            <v>BUCHA DE REDUCAO EM ALUMINIO, COM ROSCA, DE 1 1/4" X 3/4", PARA ELETRODUTO</v>
          </cell>
          <cell r="C722" t="str">
            <v xml:space="preserve">UN    </v>
          </cell>
          <cell r="D722">
            <v>10.89</v>
          </cell>
          <cell r="E722">
            <v>10.89</v>
          </cell>
          <cell r="F722" t="str">
            <v>INSUMOS</v>
          </cell>
          <cell r="G722">
            <v>10.89</v>
          </cell>
        </row>
        <row r="723">
          <cell r="A723">
            <v>39184</v>
          </cell>
          <cell r="B723" t="str">
            <v>BUCHA DE REDUCAO EM ALUMINIO, COM ROSCA, DE 1" X 1/2", PARA ELETRODUTO</v>
          </cell>
          <cell r="C723" t="str">
            <v xml:space="preserve">UN    </v>
          </cell>
          <cell r="D723">
            <v>4.0999999999999996</v>
          </cell>
          <cell r="E723">
            <v>4.0999999999999996</v>
          </cell>
          <cell r="F723" t="str">
            <v>INSUMOS</v>
          </cell>
          <cell r="G723">
            <v>4.0999999999999996</v>
          </cell>
        </row>
        <row r="724">
          <cell r="A724">
            <v>39185</v>
          </cell>
          <cell r="B724" t="str">
            <v>BUCHA DE REDUCAO EM ALUMINIO, COM ROSCA, DE 1" X 3/4", PARA ELETRODUTO</v>
          </cell>
          <cell r="C724" t="str">
            <v xml:space="preserve">UN    </v>
          </cell>
          <cell r="D724">
            <v>3.73</v>
          </cell>
          <cell r="E724">
            <v>3.73</v>
          </cell>
          <cell r="F724" t="str">
            <v>INSUMOS</v>
          </cell>
          <cell r="G724">
            <v>3.73</v>
          </cell>
        </row>
        <row r="725">
          <cell r="A725">
            <v>39198</v>
          </cell>
          <cell r="B725" t="str">
            <v>BUCHA DE REDUCAO EM ALUMINIO, COM ROSCA, DE 2 1/2" X 1 1/2", PARA ELETRODUTO</v>
          </cell>
          <cell r="C725" t="str">
            <v xml:space="preserve">UN    </v>
          </cell>
          <cell r="D725">
            <v>41.9</v>
          </cell>
          <cell r="E725">
            <v>41.9</v>
          </cell>
          <cell r="F725" t="str">
            <v>INSUMOS</v>
          </cell>
          <cell r="G725">
            <v>41.9</v>
          </cell>
        </row>
        <row r="726">
          <cell r="A726">
            <v>39197</v>
          </cell>
          <cell r="B726" t="str">
            <v>BUCHA DE REDUCAO EM ALUMINIO, COM ROSCA, DE 2 1/2" X 1 1/4", PARA ELETRODUTO</v>
          </cell>
          <cell r="C726" t="str">
            <v xml:space="preserve">UN    </v>
          </cell>
          <cell r="D726">
            <v>43.77</v>
          </cell>
          <cell r="E726">
            <v>43.77</v>
          </cell>
          <cell r="F726" t="str">
            <v>INSUMOS</v>
          </cell>
          <cell r="G726">
            <v>43.77</v>
          </cell>
        </row>
        <row r="727">
          <cell r="A727">
            <v>39196</v>
          </cell>
          <cell r="B727" t="str">
            <v>BUCHA DE REDUCAO EM ALUMINIO, COM ROSCA, DE 2 1/2" X 1", PARA ELETRODUTO</v>
          </cell>
          <cell r="C727" t="str">
            <v xml:space="preserve">UN    </v>
          </cell>
          <cell r="D727">
            <v>45.14</v>
          </cell>
          <cell r="E727">
            <v>45.14</v>
          </cell>
          <cell r="F727" t="str">
            <v>INSUMOS</v>
          </cell>
          <cell r="G727">
            <v>45.14</v>
          </cell>
        </row>
        <row r="728">
          <cell r="A728">
            <v>39199</v>
          </cell>
          <cell r="B728" t="str">
            <v>BUCHA DE REDUCAO EM ALUMINIO, COM ROSCA, DE 2 1/2" X 2", PARA ELETRODUTO</v>
          </cell>
          <cell r="C728" t="str">
            <v xml:space="preserve">UN    </v>
          </cell>
          <cell r="D728">
            <v>40.32</v>
          </cell>
          <cell r="E728">
            <v>40.32</v>
          </cell>
          <cell r="F728" t="str">
            <v>INSUMOS</v>
          </cell>
          <cell r="G728">
            <v>40.32</v>
          </cell>
        </row>
        <row r="729">
          <cell r="A729">
            <v>39195</v>
          </cell>
          <cell r="B729" t="str">
            <v>BUCHA DE REDUCAO EM ALUMINIO, COM ROSCA, DE 2" X 1 1/2", PARA ELETRODUTO</v>
          </cell>
          <cell r="C729" t="str">
            <v xml:space="preserve">UN    </v>
          </cell>
          <cell r="D729">
            <v>23.27</v>
          </cell>
          <cell r="E729">
            <v>23.27</v>
          </cell>
          <cell r="F729" t="str">
            <v>INSUMOS</v>
          </cell>
          <cell r="G729">
            <v>23.27</v>
          </cell>
        </row>
        <row r="730">
          <cell r="A730">
            <v>39194</v>
          </cell>
          <cell r="B730" t="str">
            <v>BUCHA DE REDUCAO EM ALUMINIO, COM ROSCA, DE 2" X 1 1/4", PARA ELETRODUTO</v>
          </cell>
          <cell r="C730" t="str">
            <v xml:space="preserve">UN    </v>
          </cell>
          <cell r="D730">
            <v>24.91</v>
          </cell>
          <cell r="E730">
            <v>24.91</v>
          </cell>
          <cell r="F730" t="str">
            <v>INSUMOS</v>
          </cell>
          <cell r="G730">
            <v>24.91</v>
          </cell>
        </row>
        <row r="731">
          <cell r="A731">
            <v>39193</v>
          </cell>
          <cell r="B731" t="str">
            <v>BUCHA DE REDUCAO EM ALUMINIO, COM ROSCA, DE 2" X 1", PARA ELETRODUTO</v>
          </cell>
          <cell r="C731" t="str">
            <v xml:space="preserve">UN    </v>
          </cell>
          <cell r="D731">
            <v>27.3</v>
          </cell>
          <cell r="E731">
            <v>27.3</v>
          </cell>
          <cell r="F731" t="str">
            <v>INSUMOS</v>
          </cell>
          <cell r="G731">
            <v>27.3</v>
          </cell>
        </row>
        <row r="732">
          <cell r="A732">
            <v>39192</v>
          </cell>
          <cell r="B732" t="str">
            <v>BUCHA DE REDUCAO EM ALUMINIO, COM ROSCA, DE 2" X 3/4", PARA ELETRODUTO</v>
          </cell>
          <cell r="C732" t="str">
            <v xml:space="preserve">UN    </v>
          </cell>
          <cell r="D732">
            <v>28.4</v>
          </cell>
          <cell r="E732">
            <v>28.4</v>
          </cell>
          <cell r="F732" t="str">
            <v>INSUMOS</v>
          </cell>
          <cell r="G732">
            <v>28.4</v>
          </cell>
        </row>
        <row r="733">
          <cell r="A733">
            <v>39920</v>
          </cell>
          <cell r="B733" t="str">
            <v>BUCHA DE REDUCAO EM ALUMINIO, COM ROSCA, DE 3/4" X 1/2",  PARA ELETRODUTO</v>
          </cell>
          <cell r="C733" t="str">
            <v xml:space="preserve">UN    </v>
          </cell>
          <cell r="D733">
            <v>3.44</v>
          </cell>
          <cell r="E733">
            <v>3.44</v>
          </cell>
          <cell r="F733" t="str">
            <v>INSUMOS</v>
          </cell>
          <cell r="G733">
            <v>3.44</v>
          </cell>
        </row>
        <row r="734">
          <cell r="A734">
            <v>39201</v>
          </cell>
          <cell r="B734" t="str">
            <v>BUCHA DE REDUCAO EM ALUMINIO, COM ROSCA, DE 3" X 1 1/2", PARA ELETRODUTO</v>
          </cell>
          <cell r="C734" t="str">
            <v xml:space="preserve">UN    </v>
          </cell>
          <cell r="D734">
            <v>50.1</v>
          </cell>
          <cell r="E734">
            <v>50.1</v>
          </cell>
          <cell r="F734" t="str">
            <v>INSUMOS</v>
          </cell>
          <cell r="G734">
            <v>50.1</v>
          </cell>
        </row>
        <row r="735">
          <cell r="A735">
            <v>39200</v>
          </cell>
          <cell r="B735" t="str">
            <v>BUCHA DE REDUCAO EM ALUMINIO, COM ROSCA, DE 3" X 1 1/4", PARA ELETRODUTO</v>
          </cell>
          <cell r="C735" t="str">
            <v xml:space="preserve">UN    </v>
          </cell>
          <cell r="D735">
            <v>50.5</v>
          </cell>
          <cell r="E735">
            <v>50.5</v>
          </cell>
          <cell r="F735" t="str">
            <v>INSUMOS</v>
          </cell>
          <cell r="G735">
            <v>50.5</v>
          </cell>
        </row>
        <row r="736">
          <cell r="A736">
            <v>39203</v>
          </cell>
          <cell r="B736" t="str">
            <v>BUCHA DE REDUCAO EM ALUMINIO, COM ROSCA, DE 3" X 2 1/2", PARA ELETRODUTO</v>
          </cell>
          <cell r="C736" t="str">
            <v xml:space="preserve">UN    </v>
          </cell>
          <cell r="D736">
            <v>40.78</v>
          </cell>
          <cell r="E736">
            <v>40.78</v>
          </cell>
          <cell r="F736" t="str">
            <v>INSUMOS</v>
          </cell>
          <cell r="G736">
            <v>40.78</v>
          </cell>
        </row>
        <row r="737">
          <cell r="A737">
            <v>39202</v>
          </cell>
          <cell r="B737" t="str">
            <v>BUCHA DE REDUCAO EM ALUMINIO, COM ROSCA, DE 3" X 2", PARA ELETRODUTO</v>
          </cell>
          <cell r="C737" t="str">
            <v xml:space="preserve">UN    </v>
          </cell>
          <cell r="D737">
            <v>47.9</v>
          </cell>
          <cell r="E737">
            <v>47.9</v>
          </cell>
          <cell r="F737" t="str">
            <v>INSUMOS</v>
          </cell>
          <cell r="G737">
            <v>47.9</v>
          </cell>
        </row>
        <row r="738">
          <cell r="A738">
            <v>39205</v>
          </cell>
          <cell r="B738" t="str">
            <v>BUCHA DE REDUCAO EM ALUMINIO, COM ROSCA, DE 4" X 2 1/2", PARA ELETRODUTO</v>
          </cell>
          <cell r="C738" t="str">
            <v xml:space="preserve">UN    </v>
          </cell>
          <cell r="D738">
            <v>79.92</v>
          </cell>
          <cell r="E738">
            <v>79.92</v>
          </cell>
          <cell r="F738" t="str">
            <v>INSUMOS</v>
          </cell>
          <cell r="G738">
            <v>79.92</v>
          </cell>
        </row>
        <row r="739">
          <cell r="A739">
            <v>39204</v>
          </cell>
          <cell r="B739" t="str">
            <v>BUCHA DE REDUCAO EM ALUMINIO, COM ROSCA, DE 4" X 2", PARA ELETRODUTO</v>
          </cell>
          <cell r="C739" t="str">
            <v xml:space="preserve">UN    </v>
          </cell>
          <cell r="D739">
            <v>81.849999999999994</v>
          </cell>
          <cell r="E739">
            <v>81.849999999999994</v>
          </cell>
          <cell r="F739" t="str">
            <v>INSUMOS</v>
          </cell>
          <cell r="G739">
            <v>81.849999999999994</v>
          </cell>
        </row>
        <row r="740">
          <cell r="A740">
            <v>39206</v>
          </cell>
          <cell r="B740" t="str">
            <v>BUCHA DE REDUCAO EM ALUMINIO, COM ROSCA, DE 4" X 3", PARA ELETRODUTO</v>
          </cell>
          <cell r="C740" t="str">
            <v xml:space="preserve">UN    </v>
          </cell>
          <cell r="D740">
            <v>77.650000000000006</v>
          </cell>
          <cell r="E740">
            <v>77.650000000000006</v>
          </cell>
          <cell r="F740" t="str">
            <v>INSUMOS</v>
          </cell>
          <cell r="G740">
            <v>77.650000000000006</v>
          </cell>
        </row>
        <row r="741">
          <cell r="A741">
            <v>797</v>
          </cell>
          <cell r="B741" t="str">
            <v>BUCHA DE REDUCAO PVC ROSCAVEL 1 1/2" X 1"</v>
          </cell>
          <cell r="C741" t="str">
            <v xml:space="preserve">UN    </v>
          </cell>
          <cell r="D741">
            <v>4.46</v>
          </cell>
          <cell r="E741">
            <v>4.46</v>
          </cell>
          <cell r="F741" t="str">
            <v>INSUMOS</v>
          </cell>
          <cell r="G741">
            <v>4.46</v>
          </cell>
        </row>
        <row r="742">
          <cell r="A742">
            <v>798</v>
          </cell>
          <cell r="B742" t="str">
            <v>BUCHA DE REDUCAO PVC ROSCAVEL 3/4" X 1/2"</v>
          </cell>
          <cell r="C742" t="str">
            <v xml:space="preserve">UN    </v>
          </cell>
          <cell r="D742">
            <v>0.61</v>
          </cell>
          <cell r="E742">
            <v>0.61</v>
          </cell>
          <cell r="F742" t="str">
            <v>INSUMOS</v>
          </cell>
          <cell r="G742">
            <v>0.61</v>
          </cell>
        </row>
        <row r="743">
          <cell r="A743">
            <v>796</v>
          </cell>
          <cell r="B743" t="str">
            <v>BUCHA DE REDUCAO PVC ROSCAVEL, 1 1/2" X 3/4"</v>
          </cell>
          <cell r="C743" t="str">
            <v xml:space="preserve">UN    </v>
          </cell>
          <cell r="D743">
            <v>4.28</v>
          </cell>
          <cell r="E743">
            <v>4.28</v>
          </cell>
          <cell r="F743" t="str">
            <v>INSUMOS</v>
          </cell>
          <cell r="G743">
            <v>4.28</v>
          </cell>
        </row>
        <row r="744">
          <cell r="A744">
            <v>799</v>
          </cell>
          <cell r="B744" t="str">
            <v>BUCHA DE REDUCAO PVC ROSCAVEL, 1" X 1/2"</v>
          </cell>
          <cell r="C744" t="str">
            <v xml:space="preserve">UN    </v>
          </cell>
          <cell r="D744">
            <v>2.0099999999999998</v>
          </cell>
          <cell r="E744">
            <v>2.0099999999999998</v>
          </cell>
          <cell r="F744" t="str">
            <v>INSUMOS</v>
          </cell>
          <cell r="G744">
            <v>2.0099999999999998</v>
          </cell>
        </row>
        <row r="745">
          <cell r="A745">
            <v>792</v>
          </cell>
          <cell r="B745" t="str">
            <v>BUCHA DE REDUCAO PVC ROSCAVEL, 1" X 3/4"</v>
          </cell>
          <cell r="C745" t="str">
            <v xml:space="preserve">UN    </v>
          </cell>
          <cell r="D745">
            <v>2.04</v>
          </cell>
          <cell r="E745">
            <v>2.04</v>
          </cell>
          <cell r="F745" t="str">
            <v>INSUMOS</v>
          </cell>
          <cell r="G745">
            <v>2.04</v>
          </cell>
        </row>
        <row r="746">
          <cell r="A746">
            <v>804</v>
          </cell>
          <cell r="B746" t="str">
            <v>BUCHA DE REDUCAO PVC, ROSCAVEL,  2"  X 1 1/2 "</v>
          </cell>
          <cell r="C746" t="str">
            <v xml:space="preserve">UN    </v>
          </cell>
          <cell r="D746">
            <v>10.14</v>
          </cell>
          <cell r="E746">
            <v>10.14</v>
          </cell>
          <cell r="F746" t="str">
            <v>INSUMOS</v>
          </cell>
          <cell r="G746">
            <v>10.14</v>
          </cell>
        </row>
        <row r="747">
          <cell r="A747">
            <v>793</v>
          </cell>
          <cell r="B747" t="str">
            <v>BUCHA DE REDUCAO PVC, ROSCAVEL, 1 1/2"  X1 1/4 "</v>
          </cell>
          <cell r="C747" t="str">
            <v xml:space="preserve">UN    </v>
          </cell>
          <cell r="D747">
            <v>4.3499999999999996</v>
          </cell>
          <cell r="E747">
            <v>4.3499999999999996</v>
          </cell>
          <cell r="F747" t="str">
            <v>INSUMOS</v>
          </cell>
          <cell r="G747">
            <v>4.3499999999999996</v>
          </cell>
        </row>
        <row r="748">
          <cell r="A748">
            <v>801</v>
          </cell>
          <cell r="B748" t="str">
            <v>BUCHA DE REDUCAO PVC, ROSCAVEL, 1 1/4"  X 3/4 "</v>
          </cell>
          <cell r="C748" t="str">
            <v xml:space="preserve">UN    </v>
          </cell>
          <cell r="D748">
            <v>3.1</v>
          </cell>
          <cell r="E748">
            <v>3.1</v>
          </cell>
          <cell r="F748" t="str">
            <v>INSUMOS</v>
          </cell>
          <cell r="G748">
            <v>3.1</v>
          </cell>
        </row>
        <row r="749">
          <cell r="A749">
            <v>794</v>
          </cell>
          <cell r="B749" t="str">
            <v>BUCHA DE REDUCAO PVC, ROSCAVEL, 1 1/4" X 1 "</v>
          </cell>
          <cell r="C749" t="str">
            <v xml:space="preserve">UN    </v>
          </cell>
          <cell r="D749">
            <v>3.2</v>
          </cell>
          <cell r="E749">
            <v>3.2</v>
          </cell>
          <cell r="F749" t="str">
            <v>INSUMOS</v>
          </cell>
          <cell r="G749">
            <v>3.2</v>
          </cell>
        </row>
        <row r="750">
          <cell r="A750">
            <v>802</v>
          </cell>
          <cell r="B750" t="str">
            <v>BUCHA DE REDUCAO PVC, ROSCAVEL, 2"  X 1 "</v>
          </cell>
          <cell r="C750" t="str">
            <v xml:space="preserve">UN    </v>
          </cell>
          <cell r="D750">
            <v>8.94</v>
          </cell>
          <cell r="E750">
            <v>8.94</v>
          </cell>
          <cell r="F750" t="str">
            <v>INSUMOS</v>
          </cell>
          <cell r="G750">
            <v>8.94</v>
          </cell>
        </row>
        <row r="751">
          <cell r="A751">
            <v>803</v>
          </cell>
          <cell r="B751" t="str">
            <v>BUCHA DE REDUCAO PVC, ROSCAVEL, 2"  X 1 1/4 "</v>
          </cell>
          <cell r="C751" t="str">
            <v xml:space="preserve">UN    </v>
          </cell>
          <cell r="D751">
            <v>7.8</v>
          </cell>
          <cell r="E751">
            <v>7.8</v>
          </cell>
          <cell r="F751" t="str">
            <v>INSUMOS</v>
          </cell>
          <cell r="G751">
            <v>7.8</v>
          </cell>
        </row>
        <row r="752">
          <cell r="A752">
            <v>38001</v>
          </cell>
          <cell r="B752" t="str">
            <v>BUCHA DE REDUCAO, CPVC, SOLDAVEL, 22 X 15 MM, PARA AGUA QUENTE</v>
          </cell>
          <cell r="C752" t="str">
            <v xml:space="preserve">UN    </v>
          </cell>
          <cell r="D752">
            <v>0.79</v>
          </cell>
          <cell r="E752">
            <v>0.79</v>
          </cell>
          <cell r="F752" t="str">
            <v>INSUMOS</v>
          </cell>
          <cell r="G752">
            <v>0.79</v>
          </cell>
        </row>
        <row r="753">
          <cell r="A753">
            <v>38002</v>
          </cell>
          <cell r="B753" t="str">
            <v>BUCHA DE REDUCAO, CPVC, SOLDAVEL, 28 X 22 MM, PARA AGUA QUENTE</v>
          </cell>
          <cell r="C753" t="str">
            <v xml:space="preserve">UN    </v>
          </cell>
          <cell r="D753">
            <v>1.47</v>
          </cell>
          <cell r="E753">
            <v>1.47</v>
          </cell>
          <cell r="F753" t="str">
            <v>INSUMOS</v>
          </cell>
          <cell r="G753">
            <v>1.47</v>
          </cell>
        </row>
        <row r="754">
          <cell r="A754">
            <v>38003</v>
          </cell>
          <cell r="B754" t="str">
            <v>BUCHA DE REDUCAO, CPVC, SOLDAVEL, 35 X 28 MM, PARA AGUA QUENTE</v>
          </cell>
          <cell r="C754" t="str">
            <v xml:space="preserve">UN    </v>
          </cell>
          <cell r="D754">
            <v>17.72</v>
          </cell>
          <cell r="E754">
            <v>17.72</v>
          </cell>
          <cell r="F754" t="str">
            <v>INSUMOS</v>
          </cell>
          <cell r="G754">
            <v>17.72</v>
          </cell>
        </row>
        <row r="755">
          <cell r="A755">
            <v>38004</v>
          </cell>
          <cell r="B755" t="str">
            <v>BUCHA DE REDUCAO, CPVC, SOLDAVEL, 42 X 22 MM, PARA AGUA QUENTE</v>
          </cell>
          <cell r="C755" t="str">
            <v xml:space="preserve">UN    </v>
          </cell>
          <cell r="D755">
            <v>23.7</v>
          </cell>
          <cell r="E755">
            <v>23.7</v>
          </cell>
          <cell r="F755" t="str">
            <v>INSUMOS</v>
          </cell>
          <cell r="G755">
            <v>23.7</v>
          </cell>
        </row>
        <row r="756">
          <cell r="A756">
            <v>36327</v>
          </cell>
          <cell r="B756" t="str">
            <v>BUCHA DE REDUCAO, PPR, DN 25 X 20 MM, PARA AGUA QUENTE PREDIAL</v>
          </cell>
          <cell r="C756" t="str">
            <v xml:space="preserve">UN    </v>
          </cell>
          <cell r="D756">
            <v>1.64</v>
          </cell>
          <cell r="E756">
            <v>1.64</v>
          </cell>
          <cell r="F756" t="str">
            <v>INSUMOS</v>
          </cell>
          <cell r="G756">
            <v>1.64</v>
          </cell>
        </row>
        <row r="757">
          <cell r="A757">
            <v>38992</v>
          </cell>
          <cell r="B757" t="str">
            <v>BUCHA DE REDUCAO, PPR, DN 32 X 25 MM, PARA AGUA QUENTE E FRIA PREDIAL</v>
          </cell>
          <cell r="C757" t="str">
            <v xml:space="preserve">UN    </v>
          </cell>
          <cell r="D757">
            <v>2.62</v>
          </cell>
          <cell r="E757">
            <v>2.62</v>
          </cell>
          <cell r="F757" t="str">
            <v>INSUMOS</v>
          </cell>
          <cell r="G757">
            <v>2.62</v>
          </cell>
        </row>
        <row r="758">
          <cell r="A758">
            <v>38993</v>
          </cell>
          <cell r="B758" t="str">
            <v>BUCHA DE REDUCAO, PPR, DN 40 X 25 MM, PARA AGUA QUENTE E FRIA PREDIAL</v>
          </cell>
          <cell r="C758" t="str">
            <v xml:space="preserve">UN    </v>
          </cell>
          <cell r="D758">
            <v>7.49</v>
          </cell>
          <cell r="E758">
            <v>7.49</v>
          </cell>
          <cell r="F758" t="str">
            <v>INSUMOS</v>
          </cell>
          <cell r="G758">
            <v>7.49</v>
          </cell>
        </row>
        <row r="759">
          <cell r="A759">
            <v>38418</v>
          </cell>
          <cell r="B759" t="str">
            <v>BUCHA DE REDUCAO, PVC, LONGA, SERIE R, DN 50 X 40 MM, PARA ESGOTO PREDIAL</v>
          </cell>
          <cell r="C759" t="str">
            <v xml:space="preserve">UN    </v>
          </cell>
          <cell r="D759">
            <v>3.28</v>
          </cell>
          <cell r="E759">
            <v>3.28</v>
          </cell>
          <cell r="F759" t="str">
            <v>INSUMOS</v>
          </cell>
          <cell r="G759">
            <v>3.28</v>
          </cell>
        </row>
        <row r="760">
          <cell r="A760">
            <v>39178</v>
          </cell>
          <cell r="B760" t="str">
            <v>BUCHA EM ALUMINIO, COM ROSCA, DE  1 1/2", PARA ELETRODUTO</v>
          </cell>
          <cell r="C760" t="str">
            <v xml:space="preserve">UN    </v>
          </cell>
          <cell r="D760">
            <v>1.38</v>
          </cell>
          <cell r="E760">
            <v>1.38</v>
          </cell>
          <cell r="F760" t="str">
            <v>INSUMOS</v>
          </cell>
          <cell r="G760">
            <v>1.38</v>
          </cell>
        </row>
        <row r="761">
          <cell r="A761">
            <v>39177</v>
          </cell>
          <cell r="B761" t="str">
            <v>BUCHA EM ALUMINIO, COM ROSCA, DE 1 1/4", PARA ELETRODUTO</v>
          </cell>
          <cell r="C761" t="str">
            <v xml:space="preserve">UN    </v>
          </cell>
          <cell r="D761">
            <v>1.25</v>
          </cell>
          <cell r="E761">
            <v>1.25</v>
          </cell>
          <cell r="F761" t="str">
            <v>INSUMOS</v>
          </cell>
          <cell r="G761">
            <v>1.25</v>
          </cell>
        </row>
        <row r="762">
          <cell r="A762">
            <v>39174</v>
          </cell>
          <cell r="B762" t="str">
            <v>BUCHA EM ALUMINIO, COM ROSCA, DE 1/2", PARA ELETRODUTO</v>
          </cell>
          <cell r="C762" t="str">
            <v xml:space="preserve">UN    </v>
          </cell>
          <cell r="D762">
            <v>0.62</v>
          </cell>
          <cell r="E762">
            <v>0.62</v>
          </cell>
          <cell r="F762" t="str">
            <v>INSUMOS</v>
          </cell>
          <cell r="G762">
            <v>0.62</v>
          </cell>
        </row>
        <row r="763">
          <cell r="A763">
            <v>39176</v>
          </cell>
          <cell r="B763" t="str">
            <v>BUCHA EM ALUMINIO, COM ROSCA, DE 1", PARA ELETRODUTO</v>
          </cell>
          <cell r="C763" t="str">
            <v xml:space="preserve">UN    </v>
          </cell>
          <cell r="D763">
            <v>0.82</v>
          </cell>
          <cell r="E763">
            <v>0.82</v>
          </cell>
          <cell r="F763" t="str">
            <v>INSUMOS</v>
          </cell>
          <cell r="G763">
            <v>0.82</v>
          </cell>
        </row>
        <row r="764">
          <cell r="A764">
            <v>39180</v>
          </cell>
          <cell r="B764" t="str">
            <v>BUCHA EM ALUMINIO, COM ROSCA, DE 2 1/2", PARA ELETRODUTO</v>
          </cell>
          <cell r="C764" t="str">
            <v xml:space="preserve">UN    </v>
          </cell>
          <cell r="D764">
            <v>3.75</v>
          </cell>
          <cell r="E764">
            <v>3.75</v>
          </cell>
          <cell r="F764" t="str">
            <v>INSUMOS</v>
          </cell>
          <cell r="G764">
            <v>3.75</v>
          </cell>
        </row>
        <row r="765">
          <cell r="A765">
            <v>39179</v>
          </cell>
          <cell r="B765" t="str">
            <v>BUCHA EM ALUMINIO, COM ROSCA, DE 2", PARA ELETRODUTO</v>
          </cell>
          <cell r="C765" t="str">
            <v xml:space="preserve">UN    </v>
          </cell>
          <cell r="D765">
            <v>3.32</v>
          </cell>
          <cell r="E765">
            <v>3.32</v>
          </cell>
          <cell r="F765" t="str">
            <v>INSUMOS</v>
          </cell>
          <cell r="G765">
            <v>3.32</v>
          </cell>
        </row>
        <row r="766">
          <cell r="A766">
            <v>39175</v>
          </cell>
          <cell r="B766" t="str">
            <v>BUCHA EM ALUMINIO, COM ROSCA, DE 3/4", PARA ELETRODUTO</v>
          </cell>
          <cell r="C766" t="str">
            <v xml:space="preserve">UN    </v>
          </cell>
          <cell r="D766">
            <v>0.76</v>
          </cell>
          <cell r="E766">
            <v>0.76</v>
          </cell>
          <cell r="F766" t="str">
            <v>INSUMOS</v>
          </cell>
          <cell r="G766">
            <v>0.76</v>
          </cell>
        </row>
        <row r="767">
          <cell r="A767">
            <v>39217</v>
          </cell>
          <cell r="B767" t="str">
            <v>BUCHA EM ALUMINIO, COM ROSCA, DE 3/8", PARA ELETRODUTO</v>
          </cell>
          <cell r="C767" t="str">
            <v xml:space="preserve">UN    </v>
          </cell>
          <cell r="D767">
            <v>0.59</v>
          </cell>
          <cell r="E767">
            <v>0.59</v>
          </cell>
          <cell r="F767" t="str">
            <v>INSUMOS</v>
          </cell>
          <cell r="G767">
            <v>0.59</v>
          </cell>
        </row>
        <row r="768">
          <cell r="A768">
            <v>39181</v>
          </cell>
          <cell r="B768" t="str">
            <v>BUCHA EM ALUMINIO, COM ROSCA, DE 3", PARA ELETRODUTO</v>
          </cell>
          <cell r="C768" t="str">
            <v xml:space="preserve">UN    </v>
          </cell>
          <cell r="D768">
            <v>5.03</v>
          </cell>
          <cell r="E768">
            <v>5.03</v>
          </cell>
          <cell r="F768" t="str">
            <v>INSUMOS</v>
          </cell>
          <cell r="G768">
            <v>5.03</v>
          </cell>
        </row>
        <row r="769">
          <cell r="A769">
            <v>39182</v>
          </cell>
          <cell r="B769" t="str">
            <v>BUCHA EM ALUMINIO, COM ROSCA, DE 4", PARA ELETRODUTO</v>
          </cell>
          <cell r="C769" t="str">
            <v xml:space="preserve">UN    </v>
          </cell>
          <cell r="D769">
            <v>7.07</v>
          </cell>
          <cell r="E769">
            <v>7.07</v>
          </cell>
          <cell r="F769" t="str">
            <v>INSUMOS</v>
          </cell>
          <cell r="G769">
            <v>7.07</v>
          </cell>
        </row>
        <row r="770">
          <cell r="A770">
            <v>12616</v>
          </cell>
          <cell r="B770" t="str">
            <v>CABECEIRA DIREITA OU ESQUERDA, PVC, PARA CALHA PLUVIAL, DIAMETRO ENTRE 119 E 170 MM, PARA DRENAGEM PREDIAL</v>
          </cell>
          <cell r="C770" t="str">
            <v xml:space="preserve">UN    </v>
          </cell>
          <cell r="D770">
            <v>4.57</v>
          </cell>
          <cell r="E770">
            <v>4.57</v>
          </cell>
          <cell r="F770" t="str">
            <v>INSUMOS</v>
          </cell>
          <cell r="G770">
            <v>4.57</v>
          </cell>
        </row>
        <row r="771">
          <cell r="A771">
            <v>1049</v>
          </cell>
          <cell r="B771" t="str">
            <v>CABECOTE PARA ENTRADA DE LINHA DE ALIMENTACAO PARA ELETRODUTO, EM LIGA DE ALUMINIO COM ACABAMENTO ANTI CORROSIVO, COM FIXACAO POR ENCAIXE LISO DE 360 GRAUS, DE 1 1/2"</v>
          </cell>
          <cell r="C771" t="str">
            <v xml:space="preserve">UN    </v>
          </cell>
          <cell r="D771">
            <v>5.92</v>
          </cell>
          <cell r="E771">
            <v>5.92</v>
          </cell>
          <cell r="F771" t="str">
            <v>INSUMOS</v>
          </cell>
          <cell r="G771">
            <v>5.92</v>
          </cell>
        </row>
        <row r="772">
          <cell r="A772">
            <v>1099</v>
          </cell>
          <cell r="B772" t="str">
            <v>CABECOTE PARA ENTRADA DE LINHA DE ALIMENTACAO PARA ELETRODUTO, EM LIGA DE ALUMINIO COM ACABAMENTO ANTI CORROSIVO, COM FIXACAO POR ENCAIXE LISO DE 360 GRAUS, DE 1 1/4"</v>
          </cell>
          <cell r="C772" t="str">
            <v xml:space="preserve">UN    </v>
          </cell>
          <cell r="D772">
            <v>4.53</v>
          </cell>
          <cell r="E772">
            <v>4.53</v>
          </cell>
          <cell r="F772" t="str">
            <v>INSUMOS</v>
          </cell>
          <cell r="G772">
            <v>4.53</v>
          </cell>
        </row>
        <row r="773">
          <cell r="A773">
            <v>39678</v>
          </cell>
          <cell r="B773" t="str">
            <v>CABECOTE PARA ENTRADA DE LINHA DE ALIMENTACAO PARA ELETRODUTO, EM LIGA DE ALUMINIO COM ACABAMENTO ANTI CORROSIVO, COM FIXACAO POR ENCAIXE LISO DE 360 GRAUS, DE 1/2"</v>
          </cell>
          <cell r="C773" t="str">
            <v xml:space="preserve">UN    </v>
          </cell>
          <cell r="D773">
            <v>1.82</v>
          </cell>
          <cell r="E773">
            <v>1.82</v>
          </cell>
          <cell r="F773" t="str">
            <v>INSUMOS</v>
          </cell>
          <cell r="G773">
            <v>1.82</v>
          </cell>
        </row>
        <row r="774">
          <cell r="A774">
            <v>1050</v>
          </cell>
          <cell r="B774" t="str">
            <v>CABECOTE PARA ENTRADA DE LINHA DE ALIMENTACAO PARA ELETRODUTO, EM LIGA DE ALUMINIO COM ACABAMENTO ANTI CORROSIVO, COM FIXACAO POR ENCAIXE LISO DE 360 GRAUS, DE 1"</v>
          </cell>
          <cell r="C774" t="str">
            <v xml:space="preserve">UN    </v>
          </cell>
          <cell r="D774">
            <v>3.1</v>
          </cell>
          <cell r="E774">
            <v>3.1</v>
          </cell>
          <cell r="F774" t="str">
            <v>INSUMOS</v>
          </cell>
          <cell r="G774">
            <v>3.1</v>
          </cell>
        </row>
        <row r="775">
          <cell r="A775">
            <v>1101</v>
          </cell>
          <cell r="B775" t="str">
            <v>CABECOTE PARA ENTRADA DE LINHA DE ALIMENTACAO PARA ELETRODUTO, EM LIGA DE ALUMINIO COM ACABAMENTO ANTI CORROSIVO, COM FIXACAO POR ENCAIXE LISO DE 360 GRAUS, DE 2 1/2"</v>
          </cell>
          <cell r="C775" t="str">
            <v xml:space="preserve">UN    </v>
          </cell>
          <cell r="D775">
            <v>19.53</v>
          </cell>
          <cell r="E775">
            <v>19.53</v>
          </cell>
          <cell r="F775" t="str">
            <v>INSUMOS</v>
          </cell>
          <cell r="G775">
            <v>19.53</v>
          </cell>
        </row>
        <row r="776">
          <cell r="A776">
            <v>1100</v>
          </cell>
          <cell r="B776" t="str">
            <v>CABECOTE PARA ENTRADA DE LINHA DE ALIMENTACAO PARA ELETRODUTO, EM LIGA DE ALUMINIO COM ACABAMENTO ANTI CORROSIVO, COM FIXACAO POR ENCAIXE LISO DE 360 GRAUS, DE 2"</v>
          </cell>
          <cell r="C776" t="str">
            <v xml:space="preserve">UN    </v>
          </cell>
          <cell r="D776">
            <v>10.07</v>
          </cell>
          <cell r="E776">
            <v>10.07</v>
          </cell>
          <cell r="F776" t="str">
            <v>INSUMOS</v>
          </cell>
          <cell r="G776">
            <v>10.07</v>
          </cell>
        </row>
        <row r="777">
          <cell r="A777">
            <v>39679</v>
          </cell>
          <cell r="B777" t="str">
            <v>CABECOTE PARA ENTRADA DE LINHA DE ALIMENTACAO PARA ELETRODUTO, EM LIGA DE ALUMINIO COM ACABAMENTO ANTI CORROSIVO, COM FIXACAO POR ENCAIXE LISO DE 360 GRAUS, DE 3 1/2"</v>
          </cell>
          <cell r="C777" t="str">
            <v xml:space="preserve">UN    </v>
          </cell>
          <cell r="D777">
            <v>38.92</v>
          </cell>
          <cell r="E777">
            <v>38.92</v>
          </cell>
          <cell r="F777" t="str">
            <v>INSUMOS</v>
          </cell>
          <cell r="G777">
            <v>38.92</v>
          </cell>
        </row>
        <row r="778">
          <cell r="A778">
            <v>1098</v>
          </cell>
          <cell r="B778" t="str">
            <v>CABECOTE PARA ENTRADA DE LINHA DE ALIMENTACAO PARA ELETRODUTO, EM LIGA DE ALUMINIO COM ACABAMENTO ANTI CORROSIVO, COM FIXACAO POR ENCAIXE LISO DE 360 GRAUS, DE 3/4"</v>
          </cell>
          <cell r="C778" t="str">
            <v xml:space="preserve">UN    </v>
          </cell>
          <cell r="D778">
            <v>2.41</v>
          </cell>
          <cell r="E778">
            <v>2.41</v>
          </cell>
          <cell r="F778" t="str">
            <v>INSUMOS</v>
          </cell>
          <cell r="G778">
            <v>2.41</v>
          </cell>
        </row>
        <row r="779">
          <cell r="A779">
            <v>1102</v>
          </cell>
          <cell r="B779" t="str">
            <v>CABECOTE PARA ENTRADA DE LINHA DE ALIMENTACAO PARA ELETRODUTO, EM LIGA DE ALUMINIO COM ACABAMENTO ANTI CORROSIVO, COM FIXACAO POR ENCAIXE LISO DE 360 GRAUS, DE 3"</v>
          </cell>
          <cell r="C779" t="str">
            <v xml:space="preserve">UN    </v>
          </cell>
          <cell r="D779">
            <v>29.12</v>
          </cell>
          <cell r="E779">
            <v>29.12</v>
          </cell>
          <cell r="F779" t="str">
            <v>INSUMOS</v>
          </cell>
          <cell r="G779">
            <v>29.12</v>
          </cell>
        </row>
        <row r="780">
          <cell r="A780">
            <v>1051</v>
          </cell>
          <cell r="B780" t="str">
            <v>CABECOTE PARA ENTRADA DE LINHA DE ALIMENTACAO PARA ELETRODUTO, EM LIGA DE ALUMINIO COM ACABAMENTO ANTI CORROSIVO, COM FIXACAO POR ENCAIXE LISO DE 360 GRAUS, DE 4"</v>
          </cell>
          <cell r="C780" t="str">
            <v xml:space="preserve">UN    </v>
          </cell>
          <cell r="D780">
            <v>42.33</v>
          </cell>
          <cell r="E780">
            <v>42.33</v>
          </cell>
          <cell r="F780" t="str">
            <v>INSUMOS</v>
          </cell>
          <cell r="G780">
            <v>42.33</v>
          </cell>
        </row>
        <row r="781">
          <cell r="A781">
            <v>37399</v>
          </cell>
          <cell r="B781" t="str">
            <v>CABIDE/GANCHO DE BANHEIRO SIMPLES EM METAL CROMADO</v>
          </cell>
          <cell r="C781" t="str">
            <v xml:space="preserve">UN    </v>
          </cell>
          <cell r="D781">
            <v>14.21</v>
          </cell>
          <cell r="E781">
            <v>14.21</v>
          </cell>
          <cell r="F781" t="str">
            <v>INSUMOS</v>
          </cell>
          <cell r="G781">
            <v>14.21</v>
          </cell>
        </row>
        <row r="782">
          <cell r="A782">
            <v>41955</v>
          </cell>
          <cell r="B782" t="str">
            <v>CABO DE ACO GALVANIZADO, DIAMETRO 12,7 MM (1/2"), COM ALMA DE ACO CABO INDEPENDENTE 6 X 25 F</v>
          </cell>
          <cell r="C782" t="str">
            <v xml:space="preserve">KG    </v>
          </cell>
          <cell r="D782">
            <v>42.57</v>
          </cell>
          <cell r="E782">
            <v>42.57</v>
          </cell>
          <cell r="F782" t="str">
            <v>INSUMOS</v>
          </cell>
          <cell r="G782">
            <v>42.57</v>
          </cell>
        </row>
        <row r="783">
          <cell r="A783">
            <v>41953</v>
          </cell>
          <cell r="B783" t="str">
            <v>CABO DE ACO GALVANIZADO, DIAMETRO 12,7 MM (1/2"), COM ALMA DE FIBRA 6 X 25 F</v>
          </cell>
          <cell r="C783" t="str">
            <v xml:space="preserve">KG    </v>
          </cell>
          <cell r="D783">
            <v>40.619999999999997</v>
          </cell>
          <cell r="E783">
            <v>40.619999999999997</v>
          </cell>
          <cell r="F783" t="str">
            <v>INSUMOS</v>
          </cell>
          <cell r="G783">
            <v>40.619999999999997</v>
          </cell>
        </row>
        <row r="784">
          <cell r="A784">
            <v>41954</v>
          </cell>
          <cell r="B784" t="str">
            <v>CABO DE ACO GALVANIZADO, DIAMETRO 9,53 MM (3/8"), COM ALMA DE FIBRA 6 X 25 F</v>
          </cell>
          <cell r="C784" t="str">
            <v xml:space="preserve">KG    </v>
          </cell>
          <cell r="D784">
            <v>40.24</v>
          </cell>
          <cell r="E784">
            <v>40.24</v>
          </cell>
          <cell r="F784" t="str">
            <v>INSUMOS</v>
          </cell>
          <cell r="G784">
            <v>40.24</v>
          </cell>
        </row>
        <row r="785">
          <cell r="A785">
            <v>25004</v>
          </cell>
          <cell r="B785" t="str">
            <v>CABO DE ALUMINIO NU COM ALMA DE ACO, BITOLA 1/0 AWG</v>
          </cell>
          <cell r="C785" t="str">
            <v xml:space="preserve">KG    </v>
          </cell>
          <cell r="D785">
            <v>16.100000000000001</v>
          </cell>
          <cell r="E785">
            <v>16.100000000000001</v>
          </cell>
          <cell r="F785" t="str">
            <v>INSUMOS</v>
          </cell>
          <cell r="G785">
            <v>16.100000000000001</v>
          </cell>
        </row>
        <row r="786">
          <cell r="A786">
            <v>25002</v>
          </cell>
          <cell r="B786" t="str">
            <v>CABO DE ALUMINIO NU COM ALMA DE ACO, BITOLA 2 AWG</v>
          </cell>
          <cell r="C786" t="str">
            <v xml:space="preserve">KG    </v>
          </cell>
          <cell r="D786">
            <v>16.239999999999998</v>
          </cell>
          <cell r="E786">
            <v>16.239999999999998</v>
          </cell>
          <cell r="F786" t="str">
            <v>INSUMOS</v>
          </cell>
          <cell r="G786">
            <v>16.239999999999998</v>
          </cell>
        </row>
        <row r="787">
          <cell r="A787">
            <v>37409</v>
          </cell>
          <cell r="B787" t="str">
            <v>CABO DE ALUMINIO NU COM ALMA DE ACO, BITOLA 2/0 AWG</v>
          </cell>
          <cell r="C787" t="str">
            <v xml:space="preserve">KG    </v>
          </cell>
          <cell r="D787">
            <v>15.97</v>
          </cell>
          <cell r="E787">
            <v>15.97</v>
          </cell>
          <cell r="F787" t="str">
            <v>INSUMOS</v>
          </cell>
          <cell r="G787">
            <v>15.97</v>
          </cell>
        </row>
        <row r="788">
          <cell r="A788">
            <v>841</v>
          </cell>
          <cell r="B788" t="str">
            <v>CABO DE ALUMINIO NU COM ALMA DE ACO, BITOLA 4 AWG</v>
          </cell>
          <cell r="C788" t="str">
            <v xml:space="preserve">KG    </v>
          </cell>
          <cell r="D788">
            <v>16.5</v>
          </cell>
          <cell r="E788">
            <v>16.5</v>
          </cell>
          <cell r="F788" t="str">
            <v>INSUMOS</v>
          </cell>
          <cell r="G788">
            <v>16.5</v>
          </cell>
        </row>
        <row r="789">
          <cell r="A789">
            <v>25005</v>
          </cell>
          <cell r="B789" t="str">
            <v>CABO DE ALUMINIO NU SEM ALMA DE ACO, BITOLA 1/0 AWG</v>
          </cell>
          <cell r="C789" t="str">
            <v xml:space="preserve">KG    </v>
          </cell>
          <cell r="D789">
            <v>18.09</v>
          </cell>
          <cell r="E789">
            <v>18.09</v>
          </cell>
          <cell r="F789" t="str">
            <v>INSUMOS</v>
          </cell>
          <cell r="G789">
            <v>18.09</v>
          </cell>
        </row>
        <row r="790">
          <cell r="A790">
            <v>25003</v>
          </cell>
          <cell r="B790" t="str">
            <v>CABO DE ALUMINIO NU SEM ALMA DE ACO, BITOLA 2 AWG</v>
          </cell>
          <cell r="C790" t="str">
            <v xml:space="preserve">KG    </v>
          </cell>
          <cell r="D790">
            <v>19.32</v>
          </cell>
          <cell r="E790">
            <v>19.32</v>
          </cell>
          <cell r="F790" t="str">
            <v>INSUMOS</v>
          </cell>
          <cell r="G790">
            <v>19.32</v>
          </cell>
        </row>
        <row r="791">
          <cell r="A791">
            <v>37410</v>
          </cell>
          <cell r="B791" t="str">
            <v>CABO DE ALUMINIO NU SEM ALMA DE ACO, BITOLA 2/0 AWG</v>
          </cell>
          <cell r="C791" t="str">
            <v xml:space="preserve">KG    </v>
          </cell>
          <cell r="D791">
            <v>18.09</v>
          </cell>
          <cell r="E791">
            <v>18.09</v>
          </cell>
          <cell r="F791" t="str">
            <v>INSUMOS</v>
          </cell>
          <cell r="G791">
            <v>18.09</v>
          </cell>
        </row>
        <row r="792">
          <cell r="A792">
            <v>842</v>
          </cell>
          <cell r="B792" t="str">
            <v>CABO DE ALUMINIO NU SEM ALMA DE ACO, BITOLA 4 AWG</v>
          </cell>
          <cell r="C792" t="str">
            <v xml:space="preserve">KG    </v>
          </cell>
          <cell r="D792">
            <v>20.350000000000001</v>
          </cell>
          <cell r="E792">
            <v>20.350000000000001</v>
          </cell>
          <cell r="F792" t="str">
            <v>INSUMOS</v>
          </cell>
          <cell r="G792">
            <v>20.350000000000001</v>
          </cell>
        </row>
        <row r="793">
          <cell r="A793">
            <v>862</v>
          </cell>
          <cell r="B793" t="str">
            <v>CABO DE COBRE NU 10 MM2 MEIO-DURO</v>
          </cell>
          <cell r="C793" t="str">
            <v xml:space="preserve">M     </v>
          </cell>
          <cell r="D793">
            <v>5.34</v>
          </cell>
          <cell r="E793">
            <v>5.34</v>
          </cell>
          <cell r="F793" t="str">
            <v>INSUMOS</v>
          </cell>
          <cell r="G793">
            <v>5.34</v>
          </cell>
        </row>
        <row r="794">
          <cell r="A794">
            <v>866</v>
          </cell>
          <cell r="B794" t="str">
            <v>CABO DE COBRE NU 120 MM2 MEIO-DURO</v>
          </cell>
          <cell r="C794" t="str">
            <v xml:space="preserve">M     </v>
          </cell>
          <cell r="D794">
            <v>65.66</v>
          </cell>
          <cell r="E794">
            <v>65.66</v>
          </cell>
          <cell r="F794" t="str">
            <v>INSUMOS</v>
          </cell>
          <cell r="G794">
            <v>65.66</v>
          </cell>
        </row>
        <row r="795">
          <cell r="A795">
            <v>892</v>
          </cell>
          <cell r="B795" t="str">
            <v>CABO DE COBRE NU 150 MM2 MEIO-DURO</v>
          </cell>
          <cell r="C795" t="str">
            <v xml:space="preserve">M     </v>
          </cell>
          <cell r="D795">
            <v>83.49</v>
          </cell>
          <cell r="E795">
            <v>83.49</v>
          </cell>
          <cell r="F795" t="str">
            <v>INSUMOS</v>
          </cell>
          <cell r="G795">
            <v>83.49</v>
          </cell>
        </row>
        <row r="796">
          <cell r="A796">
            <v>857</v>
          </cell>
          <cell r="B796" t="str">
            <v>CABO DE COBRE NU 16 MM2 MEIO-DURO</v>
          </cell>
          <cell r="C796" t="str">
            <v xml:space="preserve">M     </v>
          </cell>
          <cell r="D796">
            <v>8.5</v>
          </cell>
          <cell r="E796">
            <v>8.5</v>
          </cell>
          <cell r="F796" t="str">
            <v>INSUMOS</v>
          </cell>
          <cell r="G796">
            <v>8.5</v>
          </cell>
        </row>
        <row r="797">
          <cell r="A797">
            <v>37404</v>
          </cell>
          <cell r="B797" t="str">
            <v>CABO DE COBRE NU 185 MM2 MEIO-DURO</v>
          </cell>
          <cell r="C797" t="str">
            <v xml:space="preserve">M     </v>
          </cell>
          <cell r="D797">
            <v>100.4</v>
          </cell>
          <cell r="E797">
            <v>100.4</v>
          </cell>
          <cell r="F797" t="str">
            <v>INSUMOS</v>
          </cell>
          <cell r="G797">
            <v>100.4</v>
          </cell>
        </row>
        <row r="798">
          <cell r="A798">
            <v>868</v>
          </cell>
          <cell r="B798" t="str">
            <v>CABO DE COBRE NU 25 MM2 MEIO-DURO</v>
          </cell>
          <cell r="C798" t="str">
            <v xml:space="preserve">M     </v>
          </cell>
          <cell r="D798">
            <v>13.12</v>
          </cell>
          <cell r="E798">
            <v>13.12</v>
          </cell>
          <cell r="F798" t="str">
            <v>INSUMOS</v>
          </cell>
          <cell r="G798">
            <v>13.12</v>
          </cell>
        </row>
        <row r="799">
          <cell r="A799">
            <v>870</v>
          </cell>
          <cell r="B799" t="str">
            <v>CABO DE COBRE NU 300 MM2 MEIO-DURO</v>
          </cell>
          <cell r="C799" t="str">
            <v xml:space="preserve">M     </v>
          </cell>
          <cell r="D799">
            <v>173.01</v>
          </cell>
          <cell r="E799">
            <v>173.01</v>
          </cell>
          <cell r="F799" t="str">
            <v>INSUMOS</v>
          </cell>
          <cell r="G799">
            <v>173.01</v>
          </cell>
        </row>
        <row r="800">
          <cell r="A800">
            <v>863</v>
          </cell>
          <cell r="B800" t="str">
            <v>CABO DE COBRE NU 35 MM2 MEIO-DURO</v>
          </cell>
          <cell r="C800" t="str">
            <v xml:space="preserve">M     </v>
          </cell>
          <cell r="D800">
            <v>18.13</v>
          </cell>
          <cell r="E800">
            <v>18.13</v>
          </cell>
          <cell r="F800" t="str">
            <v>INSUMOS</v>
          </cell>
          <cell r="G800">
            <v>18.13</v>
          </cell>
        </row>
        <row r="801">
          <cell r="A801">
            <v>867</v>
          </cell>
          <cell r="B801" t="str">
            <v>CABO DE COBRE NU 50 MM2 MEIO-DURO</v>
          </cell>
          <cell r="C801" t="str">
            <v xml:space="preserve">M     </v>
          </cell>
          <cell r="D801">
            <v>25.26</v>
          </cell>
          <cell r="E801">
            <v>25.26</v>
          </cell>
          <cell r="F801" t="str">
            <v>INSUMOS</v>
          </cell>
          <cell r="G801">
            <v>25.26</v>
          </cell>
        </row>
        <row r="802">
          <cell r="A802">
            <v>891</v>
          </cell>
          <cell r="B802" t="str">
            <v>CABO DE COBRE NU 500 MM2 MEIO-DURO</v>
          </cell>
          <cell r="C802" t="str">
            <v xml:space="preserve">M     </v>
          </cell>
          <cell r="D802">
            <v>290.55</v>
          </cell>
          <cell r="E802">
            <v>290.55</v>
          </cell>
          <cell r="F802" t="str">
            <v>INSUMOS</v>
          </cell>
          <cell r="G802">
            <v>290.55</v>
          </cell>
        </row>
        <row r="803">
          <cell r="A803">
            <v>864</v>
          </cell>
          <cell r="B803" t="str">
            <v>CABO DE COBRE NU 70 MM2 MEIO-DURO</v>
          </cell>
          <cell r="C803" t="str">
            <v xml:space="preserve">M     </v>
          </cell>
          <cell r="D803">
            <v>35.58</v>
          </cell>
          <cell r="E803">
            <v>35.58</v>
          </cell>
          <cell r="F803" t="str">
            <v>INSUMOS</v>
          </cell>
          <cell r="G803">
            <v>35.58</v>
          </cell>
        </row>
        <row r="804">
          <cell r="A804">
            <v>865</v>
          </cell>
          <cell r="B804" t="str">
            <v>CABO DE COBRE NU 95 MM2 MEIO-DURO</v>
          </cell>
          <cell r="C804" t="str">
            <v xml:space="preserve">M     </v>
          </cell>
          <cell r="D804">
            <v>50.12</v>
          </cell>
          <cell r="E804">
            <v>50.12</v>
          </cell>
          <cell r="F804" t="str">
            <v>INSUMOS</v>
          </cell>
          <cell r="G804">
            <v>50.12</v>
          </cell>
        </row>
        <row r="805">
          <cell r="A805">
            <v>1006</v>
          </cell>
          <cell r="B805" t="str">
            <v>CABO DE COBRE RIGIDO, CLASSE 2, ISOLACAO EM PVC, ANTI-CHAMA BWF-B, 1 CONDUTOR, 450/750 V, DIAMETRO 120 MM2</v>
          </cell>
          <cell r="C805" t="str">
            <v xml:space="preserve">M     </v>
          </cell>
          <cell r="D805">
            <v>60.37</v>
          </cell>
          <cell r="E805">
            <v>60.37</v>
          </cell>
          <cell r="F805" t="str">
            <v>INSUMOS</v>
          </cell>
          <cell r="G805">
            <v>60.37</v>
          </cell>
        </row>
        <row r="806">
          <cell r="A806">
            <v>948</v>
          </cell>
          <cell r="B806" t="str">
            <v>CABO DE COBRE UNIPOLAR 10 MM2, BLINDADO, ISOLACAO 3,6/6 KV EPR, COBERTURA EM PVC</v>
          </cell>
          <cell r="C806" t="str">
            <v xml:space="preserve">M     </v>
          </cell>
          <cell r="D806">
            <v>24.61</v>
          </cell>
          <cell r="E806">
            <v>24.61</v>
          </cell>
          <cell r="F806" t="str">
            <v>INSUMOS</v>
          </cell>
          <cell r="G806">
            <v>24.61</v>
          </cell>
        </row>
        <row r="807">
          <cell r="A807">
            <v>947</v>
          </cell>
          <cell r="B807" t="str">
            <v>CABO DE COBRE UNIPOLAR 16 MM2, BLINDADO, ISOLACAO 3,6/6 KV EPR, COBERTURA EM PVC</v>
          </cell>
          <cell r="C807" t="str">
            <v xml:space="preserve">M     </v>
          </cell>
          <cell r="D807">
            <v>25.03</v>
          </cell>
          <cell r="E807">
            <v>25.03</v>
          </cell>
          <cell r="F807" t="str">
            <v>INSUMOS</v>
          </cell>
          <cell r="G807">
            <v>25.03</v>
          </cell>
        </row>
        <row r="808">
          <cell r="A808">
            <v>911</v>
          </cell>
          <cell r="B808" t="str">
            <v>CABO DE COBRE UNIPOLAR 16 MM2, BLINDADO, ISOLACAO 6/10 KV EPR, COBERTURA EM PVC</v>
          </cell>
          <cell r="C808" t="str">
            <v xml:space="preserve">M     </v>
          </cell>
          <cell r="D808">
            <v>36.409999999999997</v>
          </cell>
          <cell r="E808">
            <v>36.409999999999997</v>
          </cell>
          <cell r="F808" t="str">
            <v>INSUMOS</v>
          </cell>
          <cell r="G808">
            <v>36.409999999999997</v>
          </cell>
        </row>
        <row r="809">
          <cell r="A809">
            <v>925</v>
          </cell>
          <cell r="B809" t="str">
            <v>CABO DE COBRE UNIPOLAR 25 MM2, BLINDADO, ISOLACAO 3,6/6 KV EPR, COBERTURA EM PVC</v>
          </cell>
          <cell r="C809" t="str">
            <v xml:space="preserve">M     </v>
          </cell>
          <cell r="D809">
            <v>33.65</v>
          </cell>
          <cell r="E809">
            <v>33.65</v>
          </cell>
          <cell r="F809" t="str">
            <v>INSUMOS</v>
          </cell>
          <cell r="G809">
            <v>33.65</v>
          </cell>
        </row>
        <row r="810">
          <cell r="A810">
            <v>954</v>
          </cell>
          <cell r="B810" t="str">
            <v>CABO DE COBRE UNIPOLAR 25MM2, BLINDADO, ISOLACAO 6/10 KV EPR, COBERTURA EM PVC</v>
          </cell>
          <cell r="C810" t="str">
            <v xml:space="preserve">M     </v>
          </cell>
          <cell r="D810">
            <v>37.18</v>
          </cell>
          <cell r="E810">
            <v>37.18</v>
          </cell>
          <cell r="F810" t="str">
            <v>INSUMOS</v>
          </cell>
          <cell r="G810">
            <v>37.18</v>
          </cell>
        </row>
        <row r="811">
          <cell r="A811">
            <v>901</v>
          </cell>
          <cell r="B811" t="str">
            <v>CABO DE COBRE UNIPOLAR 35 MM2, BLINDADO, ISOLACAO 12/20 KV EPR, COBERTURA EM PVC</v>
          </cell>
          <cell r="C811" t="str">
            <v xml:space="preserve">M     </v>
          </cell>
          <cell r="D811">
            <v>39.79</v>
          </cell>
          <cell r="E811">
            <v>39.79</v>
          </cell>
          <cell r="F811" t="str">
            <v>INSUMOS</v>
          </cell>
          <cell r="G811">
            <v>39.79</v>
          </cell>
        </row>
        <row r="812">
          <cell r="A812">
            <v>926</v>
          </cell>
          <cell r="B812" t="str">
            <v>CABO DE COBRE UNIPOLAR 35 MM2, BLINDADO, ISOLACAO 3,6/6 KV EPR, COBERTURA EM PVC</v>
          </cell>
          <cell r="C812" t="str">
            <v xml:space="preserve">M     </v>
          </cell>
          <cell r="D812">
            <v>42.05</v>
          </cell>
          <cell r="E812">
            <v>42.05</v>
          </cell>
          <cell r="F812" t="str">
            <v>INSUMOS</v>
          </cell>
          <cell r="G812">
            <v>42.05</v>
          </cell>
        </row>
        <row r="813">
          <cell r="A813">
            <v>912</v>
          </cell>
          <cell r="B813" t="str">
            <v>CABO DE COBRE UNIPOLAR 35 MM2, BLINDADO, ISOLACAO 6/10 KV EPR, COBERTURA EM PVC</v>
          </cell>
          <cell r="C813" t="str">
            <v xml:space="preserve">M     </v>
          </cell>
          <cell r="D813">
            <v>42.3</v>
          </cell>
          <cell r="E813">
            <v>42.3</v>
          </cell>
          <cell r="F813" t="str">
            <v>INSUMOS</v>
          </cell>
          <cell r="G813">
            <v>42.3</v>
          </cell>
        </row>
        <row r="814">
          <cell r="A814">
            <v>955</v>
          </cell>
          <cell r="B814" t="str">
            <v>CABO DE COBRE UNIPOLAR 50 MM2, BLINDADO, ISOLACAO 12/20 KV EPR, COBERTURA EM PVC</v>
          </cell>
          <cell r="C814" t="str">
            <v xml:space="preserve">M     </v>
          </cell>
          <cell r="D814">
            <v>50.5</v>
          </cell>
          <cell r="E814">
            <v>50.5</v>
          </cell>
          <cell r="F814" t="str">
            <v>INSUMOS</v>
          </cell>
          <cell r="G814">
            <v>50.5</v>
          </cell>
        </row>
        <row r="815">
          <cell r="A815">
            <v>946</v>
          </cell>
          <cell r="B815" t="str">
            <v>CABO DE COBRE UNIPOLAR 50 MM2, BLINDADO, ISOLACAO 3,6/6 KV EPR, COBERTURA EM PVC</v>
          </cell>
          <cell r="C815" t="str">
            <v xml:space="preserve">M     </v>
          </cell>
          <cell r="D815">
            <v>56.77</v>
          </cell>
          <cell r="E815">
            <v>56.77</v>
          </cell>
          <cell r="F815" t="str">
            <v>INSUMOS</v>
          </cell>
          <cell r="G815">
            <v>56.77</v>
          </cell>
        </row>
        <row r="816">
          <cell r="A816">
            <v>953</v>
          </cell>
          <cell r="B816" t="str">
            <v>CABO DE COBRE UNIPOLAR 50 MM2, BLINDADO, ISOLACAO 6/10 KV EPR, COBERTURA EM PVC</v>
          </cell>
          <cell r="C816" t="str">
            <v xml:space="preserve">M     </v>
          </cell>
          <cell r="D816">
            <v>51.66</v>
          </cell>
          <cell r="E816">
            <v>51.66</v>
          </cell>
          <cell r="F816" t="str">
            <v>INSUMOS</v>
          </cell>
          <cell r="G816">
            <v>51.66</v>
          </cell>
        </row>
        <row r="817">
          <cell r="A817">
            <v>902</v>
          </cell>
          <cell r="B817" t="str">
            <v>CABO DE COBRE UNIPOLAR 70 MM2, BLINDADO, ISOLACAO 12/20 KV EPR, COBERTURA EM PVC</v>
          </cell>
          <cell r="C817" t="str">
            <v xml:space="preserve">M     </v>
          </cell>
          <cell r="D817">
            <v>62.81</v>
          </cell>
          <cell r="E817">
            <v>62.81</v>
          </cell>
          <cell r="F817" t="str">
            <v>INSUMOS</v>
          </cell>
          <cell r="G817">
            <v>62.81</v>
          </cell>
        </row>
        <row r="818">
          <cell r="A818">
            <v>927</v>
          </cell>
          <cell r="B818" t="str">
            <v>CABO DE COBRE UNIPOLAR 70 MM2, BLINDADO, ISOLACAO 3,6/6 KV EPR, COBERTURA EM PVC</v>
          </cell>
          <cell r="C818" t="str">
            <v xml:space="preserve">M     </v>
          </cell>
          <cell r="D818">
            <v>60.88</v>
          </cell>
          <cell r="E818">
            <v>60.88</v>
          </cell>
          <cell r="F818" t="str">
            <v>INSUMOS</v>
          </cell>
          <cell r="G818">
            <v>60.88</v>
          </cell>
        </row>
        <row r="819">
          <cell r="A819">
            <v>913</v>
          </cell>
          <cell r="B819" t="str">
            <v>CABO DE COBRE UNIPOLAR 70 MM2, BLINDADO, ISOLACAO 6/10 KV EPR, COBERTURA EM PVC</v>
          </cell>
          <cell r="C819" t="str">
            <v xml:space="preserve">M     </v>
          </cell>
          <cell r="D819">
            <v>67.95</v>
          </cell>
          <cell r="E819">
            <v>67.95</v>
          </cell>
          <cell r="F819" t="str">
            <v>INSUMOS</v>
          </cell>
          <cell r="G819">
            <v>67.95</v>
          </cell>
        </row>
        <row r="820">
          <cell r="A820">
            <v>903</v>
          </cell>
          <cell r="B820" t="str">
            <v>CABO DE COBRE UNIPOLAR 95 MM2, BLINDADO, ISOLACAO 12/20 KV EPR, COBERTURA EM PVC</v>
          </cell>
          <cell r="C820" t="str">
            <v xml:space="preserve">M     </v>
          </cell>
          <cell r="D820">
            <v>76.900000000000006</v>
          </cell>
          <cell r="E820">
            <v>76.900000000000006</v>
          </cell>
          <cell r="F820" t="str">
            <v>INSUMOS</v>
          </cell>
          <cell r="G820">
            <v>76.900000000000006</v>
          </cell>
        </row>
        <row r="821">
          <cell r="A821">
            <v>945</v>
          </cell>
          <cell r="B821" t="str">
            <v>CABO DE COBRE UNIPOLAR 95 MM2, BLINDADO, ISOLACAO 3,6/6 KV EPR, COBERTURA EM PVC</v>
          </cell>
          <cell r="C821" t="str">
            <v xml:space="preserve">M     </v>
          </cell>
          <cell r="D821">
            <v>81.34</v>
          </cell>
          <cell r="E821">
            <v>81.34</v>
          </cell>
          <cell r="F821" t="str">
            <v>INSUMOS</v>
          </cell>
          <cell r="G821">
            <v>81.34</v>
          </cell>
        </row>
        <row r="822">
          <cell r="A822">
            <v>914</v>
          </cell>
          <cell r="B822" t="str">
            <v>CABO DE COBRE UNIPOLAR 95 MM2, BLINDADO, ISOLACAO 6/10 KV EPR, COBERTURA EM PVC</v>
          </cell>
          <cell r="C822" t="str">
            <v xml:space="preserve">M     </v>
          </cell>
          <cell r="D822">
            <v>83.33</v>
          </cell>
          <cell r="E822">
            <v>83.33</v>
          </cell>
          <cell r="F822" t="str">
            <v>INSUMOS</v>
          </cell>
          <cell r="G822">
            <v>83.33</v>
          </cell>
        </row>
        <row r="823">
          <cell r="A823">
            <v>993</v>
          </cell>
          <cell r="B823" t="str">
            <v>CABO DE COBRE, FLEXIVEL, CLASSE 4 OU 5, ISOLACAO EM PVC/A, ANTICHAMA BWF-B, COBERTURA PVC-ST1, ANTICHAMA BWF-B, 1 CONDUTOR, 0,6/1 KV, SECAO NOMINAL 1,5 MM2</v>
          </cell>
          <cell r="C823" t="str">
            <v xml:space="preserve">M     </v>
          </cell>
          <cell r="D823">
            <v>1.3</v>
          </cell>
          <cell r="E823">
            <v>1.3</v>
          </cell>
          <cell r="F823" t="str">
            <v>INSUMOS</v>
          </cell>
          <cell r="G823">
            <v>1.3</v>
          </cell>
        </row>
        <row r="824">
          <cell r="A824">
            <v>1020</v>
          </cell>
          <cell r="B824" t="str">
            <v>CABO DE COBRE, FLEXIVEL, CLASSE 4 OU 5, ISOLACAO EM PVC/A, ANTICHAMA BWF-B, COBERTURA PVC-ST1, ANTICHAMA BWF-B, 1 CONDUTOR, 0,6/1 KV, SECAO NOMINAL 10 MM2</v>
          </cell>
          <cell r="C824" t="str">
            <v xml:space="preserve">M     </v>
          </cell>
          <cell r="D824">
            <v>5.66</v>
          </cell>
          <cell r="E824">
            <v>5.66</v>
          </cell>
          <cell r="F824" t="str">
            <v>INSUMOS</v>
          </cell>
          <cell r="G824">
            <v>5.66</v>
          </cell>
        </row>
        <row r="825">
          <cell r="A825">
            <v>1017</v>
          </cell>
          <cell r="B825" t="str">
            <v>CABO DE COBRE, FLEXIVEL, CLASSE 4 OU 5, ISOLACAO EM PVC/A, ANTICHAMA BWF-B, COBERTURA PVC-ST1, ANTICHAMA BWF-B, 1 CONDUTOR, 0,6/1 KV, SECAO NOMINAL 120 MM2</v>
          </cell>
          <cell r="C825" t="str">
            <v xml:space="preserve">M     </v>
          </cell>
          <cell r="D825">
            <v>62.2</v>
          </cell>
          <cell r="E825">
            <v>62.2</v>
          </cell>
          <cell r="F825" t="str">
            <v>INSUMOS</v>
          </cell>
          <cell r="G825">
            <v>62.2</v>
          </cell>
        </row>
        <row r="826">
          <cell r="A826">
            <v>999</v>
          </cell>
          <cell r="B826" t="str">
            <v>CABO DE COBRE, FLEXIVEL, CLASSE 4 OU 5, ISOLACAO EM PVC/A, ANTICHAMA BWF-B, COBERTURA PVC-ST1, ANTICHAMA BWF-B, 1 CONDUTOR, 0,6/1 KV, SECAO NOMINAL 150 MM2</v>
          </cell>
          <cell r="C826" t="str">
            <v xml:space="preserve">M     </v>
          </cell>
          <cell r="D826">
            <v>77.069999999999993</v>
          </cell>
          <cell r="E826">
            <v>77.069999999999993</v>
          </cell>
          <cell r="F826" t="str">
            <v>INSUMOS</v>
          </cell>
          <cell r="G826">
            <v>77.069999999999993</v>
          </cell>
        </row>
        <row r="827">
          <cell r="A827">
            <v>995</v>
          </cell>
          <cell r="B827" t="str">
            <v>CABO DE COBRE, FLEXIVEL, CLASSE 4 OU 5, ISOLACAO EM PVC/A, ANTICHAMA BWF-B, COBERTURA PVC-ST1, ANTICHAMA BWF-B, 1 CONDUTOR, 0,6/1 KV, SECAO NOMINAL 16 MM2</v>
          </cell>
          <cell r="C827" t="str">
            <v xml:space="preserve">M     </v>
          </cell>
          <cell r="D827">
            <v>8.68</v>
          </cell>
          <cell r="E827">
            <v>8.68</v>
          </cell>
          <cell r="F827" t="str">
            <v>INSUMOS</v>
          </cell>
          <cell r="G827">
            <v>8.68</v>
          </cell>
        </row>
        <row r="828">
          <cell r="A828">
            <v>1000</v>
          </cell>
          <cell r="B828" t="str">
            <v>CABO DE COBRE, FLEXIVEL, CLASSE 4 OU 5, ISOLACAO EM PVC/A, ANTICHAMA BWF-B, COBERTURA PVC-ST1, ANTICHAMA BWF-B, 1 CONDUTOR, 0,6/1 KV, SECAO NOMINAL 185 MM2</v>
          </cell>
          <cell r="C828" t="str">
            <v xml:space="preserve">M     </v>
          </cell>
          <cell r="D828">
            <v>94.47</v>
          </cell>
          <cell r="E828">
            <v>94.47</v>
          </cell>
          <cell r="F828" t="str">
            <v>INSUMOS</v>
          </cell>
          <cell r="G828">
            <v>94.47</v>
          </cell>
        </row>
        <row r="829">
          <cell r="A829">
            <v>1022</v>
          </cell>
          <cell r="B829" t="str">
            <v>CABO DE COBRE, FLEXIVEL, CLASSE 4 OU 5, ISOLACAO EM PVC/A, ANTICHAMA BWF-B, COBERTURA PVC-ST1, ANTICHAMA BWF-B, 1 CONDUTOR, 0,6/1 KV, SECAO NOMINAL 2,5 MM2</v>
          </cell>
          <cell r="C829" t="str">
            <v xml:space="preserve">M     </v>
          </cell>
          <cell r="D829">
            <v>1.8</v>
          </cell>
          <cell r="E829">
            <v>1.8</v>
          </cell>
          <cell r="F829" t="str">
            <v>INSUMOS</v>
          </cell>
          <cell r="G829">
            <v>1.8</v>
          </cell>
        </row>
        <row r="830">
          <cell r="A830">
            <v>1015</v>
          </cell>
          <cell r="B830" t="str">
            <v>CABO DE COBRE, FLEXIVEL, CLASSE 4 OU 5, ISOLACAO EM PVC/A, ANTICHAMA BWF-B, COBERTURA PVC-ST1, ANTICHAMA BWF-B, 1 CONDUTOR, 0,6/1 KV, SECAO NOMINAL 240 MM2</v>
          </cell>
          <cell r="C830" t="str">
            <v xml:space="preserve">M     </v>
          </cell>
          <cell r="D830">
            <v>124.4</v>
          </cell>
          <cell r="E830">
            <v>124.4</v>
          </cell>
          <cell r="F830" t="str">
            <v>INSUMOS</v>
          </cell>
          <cell r="G830">
            <v>124.4</v>
          </cell>
        </row>
        <row r="831">
          <cell r="A831">
            <v>996</v>
          </cell>
          <cell r="B831" t="str">
            <v>CABO DE COBRE, FLEXIVEL, CLASSE 4 OU 5, ISOLACAO EM PVC/A, ANTICHAMA BWF-B, COBERTURA PVC-ST1, ANTICHAMA BWF-B, 1 CONDUTOR, 0,6/1 KV, SECAO NOMINAL 25 MM2</v>
          </cell>
          <cell r="C831" t="str">
            <v xml:space="preserve">M     </v>
          </cell>
          <cell r="D831">
            <v>13.21</v>
          </cell>
          <cell r="E831">
            <v>13.21</v>
          </cell>
          <cell r="F831" t="str">
            <v>INSUMOS</v>
          </cell>
          <cell r="G831">
            <v>13.21</v>
          </cell>
        </row>
        <row r="832">
          <cell r="A832">
            <v>1001</v>
          </cell>
          <cell r="B832" t="str">
            <v>CABO DE COBRE, FLEXIVEL, CLASSE 4 OU 5, ISOLACAO EM PVC/A, ANTICHAMA BWF-B, COBERTURA PVC-ST1, ANTICHAMA BWF-B, 1 CONDUTOR, 0,6/1 KV, SECAO NOMINAL 300 MM2</v>
          </cell>
          <cell r="C832" t="str">
            <v xml:space="preserve">M     </v>
          </cell>
          <cell r="D832">
            <v>155.68</v>
          </cell>
          <cell r="E832">
            <v>155.68</v>
          </cell>
          <cell r="F832" t="str">
            <v>INSUMOS</v>
          </cell>
          <cell r="G832">
            <v>155.68</v>
          </cell>
        </row>
        <row r="833">
          <cell r="A833">
            <v>1019</v>
          </cell>
          <cell r="B833" t="str">
            <v>CABO DE COBRE, FLEXIVEL, CLASSE 4 OU 5, ISOLACAO EM PVC/A, ANTICHAMA BWF-B, COBERTURA PVC-ST1, ANTICHAMA BWF-B, 1 CONDUTOR, 0,6/1 KV, SECAO NOMINAL 35 MM2</v>
          </cell>
          <cell r="C833" t="str">
            <v xml:space="preserve">M     </v>
          </cell>
          <cell r="D833">
            <v>18.22</v>
          </cell>
          <cell r="E833">
            <v>18.22</v>
          </cell>
          <cell r="F833" t="str">
            <v>INSUMOS</v>
          </cell>
          <cell r="G833">
            <v>18.22</v>
          </cell>
        </row>
        <row r="834">
          <cell r="A834">
            <v>1021</v>
          </cell>
          <cell r="B834" t="str">
            <v>CABO DE COBRE, FLEXIVEL, CLASSE 4 OU 5, ISOLACAO EM PVC/A, ANTICHAMA BWF-B, COBERTURA PVC-ST1, ANTICHAMA BWF-B, 1 CONDUTOR, 0,6/1 KV, SECAO NOMINAL 4 MM2</v>
          </cell>
          <cell r="C834" t="str">
            <v xml:space="preserve">M     </v>
          </cell>
          <cell r="D834">
            <v>2.58</v>
          </cell>
          <cell r="E834">
            <v>2.58</v>
          </cell>
          <cell r="F834" t="str">
            <v>INSUMOS</v>
          </cell>
          <cell r="G834">
            <v>2.58</v>
          </cell>
        </row>
        <row r="835">
          <cell r="A835">
            <v>39249</v>
          </cell>
          <cell r="B835" t="str">
            <v>CABO DE COBRE, FLEXIVEL, CLASSE 4 OU 5, ISOLACAO EM PVC/A, ANTICHAMA BWF-B, COBERTURA PVC-ST1, ANTICHAMA BWF-B, 1 CONDUTOR, 0,6/1 KV, SECAO NOMINAL 400 MM2</v>
          </cell>
          <cell r="C835" t="str">
            <v xml:space="preserve">M     </v>
          </cell>
          <cell r="D835">
            <v>203.09</v>
          </cell>
          <cell r="E835">
            <v>203.09</v>
          </cell>
          <cell r="F835" t="str">
            <v>INSUMOS</v>
          </cell>
          <cell r="G835">
            <v>203.09</v>
          </cell>
        </row>
        <row r="836">
          <cell r="A836">
            <v>1018</v>
          </cell>
          <cell r="B836" t="str">
            <v>CABO DE COBRE, FLEXIVEL, CLASSE 4 OU 5, ISOLACAO EM PVC/A, ANTICHAMA BWF-B, COBERTURA PVC-ST1, ANTICHAMA BWF-B, 1 CONDUTOR, 0,6/1 KV, SECAO NOMINAL 50 MM2</v>
          </cell>
          <cell r="C836" t="str">
            <v xml:space="preserve">M     </v>
          </cell>
          <cell r="D836">
            <v>25.96</v>
          </cell>
          <cell r="E836">
            <v>25.96</v>
          </cell>
          <cell r="F836" t="str">
            <v>INSUMOS</v>
          </cell>
          <cell r="G836">
            <v>25.96</v>
          </cell>
        </row>
        <row r="837">
          <cell r="A837">
            <v>39250</v>
          </cell>
          <cell r="B837" t="str">
            <v>CABO DE COBRE, FLEXIVEL, CLASSE 4 OU 5, ISOLACAO EM PVC/A, ANTICHAMA BWF-B, COBERTURA PVC-ST1, ANTICHAMA BWF-B, 1 CONDUTOR, 0,6/1 KV, SECAO NOMINAL 500 MM2</v>
          </cell>
          <cell r="C837" t="str">
            <v xml:space="preserve">M     </v>
          </cell>
          <cell r="D837">
            <v>260.88</v>
          </cell>
          <cell r="E837">
            <v>260.88</v>
          </cell>
          <cell r="F837" t="str">
            <v>INSUMOS</v>
          </cell>
          <cell r="G837">
            <v>260.88</v>
          </cell>
        </row>
        <row r="838">
          <cell r="A838">
            <v>994</v>
          </cell>
          <cell r="B838" t="str">
            <v>CABO DE COBRE, FLEXIVEL, CLASSE 4 OU 5, ISOLACAO EM PVC/A, ANTICHAMA BWF-B, COBERTURA PVC-ST1, ANTICHAMA BWF-B, 1 CONDUTOR, 0,6/1 KV, SECAO NOMINAL 6 MM2</v>
          </cell>
          <cell r="C838" t="str">
            <v xml:space="preserve">M     </v>
          </cell>
          <cell r="D838">
            <v>3.53</v>
          </cell>
          <cell r="E838">
            <v>3.53</v>
          </cell>
          <cell r="F838" t="str">
            <v>INSUMOS</v>
          </cell>
          <cell r="G838">
            <v>3.53</v>
          </cell>
        </row>
        <row r="839">
          <cell r="A839">
            <v>977</v>
          </cell>
          <cell r="B839" t="str">
            <v>CABO DE COBRE, FLEXIVEL, CLASSE 4 OU 5, ISOLACAO EM PVC/A, ANTICHAMA BWF-B, COBERTURA PVC-ST1, ANTICHAMA BWF-B, 1 CONDUTOR, 0,6/1 KV, SECAO NOMINAL 70 MM2</v>
          </cell>
          <cell r="C839" t="str">
            <v xml:space="preserve">M     </v>
          </cell>
          <cell r="D839">
            <v>35.97</v>
          </cell>
          <cell r="E839">
            <v>35.97</v>
          </cell>
          <cell r="F839" t="str">
            <v>INSUMOS</v>
          </cell>
          <cell r="G839">
            <v>35.97</v>
          </cell>
        </row>
        <row r="840">
          <cell r="A840">
            <v>998</v>
          </cell>
          <cell r="B840" t="str">
            <v>CABO DE COBRE, FLEXIVEL, CLASSE 4 OU 5, ISOLACAO EM PVC/A, ANTICHAMA BWF-B, COBERTURA PVC-ST1, ANTICHAMA BWF-B, 1 CONDUTOR, 0,6/1 KV, SECAO NOMINAL 95 MM2</v>
          </cell>
          <cell r="C840" t="str">
            <v xml:space="preserve">M     </v>
          </cell>
          <cell r="D840">
            <v>47.78</v>
          </cell>
          <cell r="E840">
            <v>47.78</v>
          </cell>
          <cell r="F840" t="str">
            <v>INSUMOS</v>
          </cell>
          <cell r="G840">
            <v>47.78</v>
          </cell>
        </row>
        <row r="841">
          <cell r="A841">
            <v>39251</v>
          </cell>
          <cell r="B841" t="str">
            <v>CABO DE COBRE, FLEXIVEL, CLASSE 4 OU 5, ISOLACAO EM PVC/A, ANTICHAMA BWF-B, 1 CONDUTOR, 450/750 V, SECAO NOMINAL 0,5 MM2</v>
          </cell>
          <cell r="C841" t="str">
            <v xml:space="preserve">M     </v>
          </cell>
          <cell r="D841">
            <v>0.34</v>
          </cell>
          <cell r="E841">
            <v>0.34</v>
          </cell>
          <cell r="F841" t="str">
            <v>INSUMOS</v>
          </cell>
          <cell r="G841">
            <v>0.34</v>
          </cell>
        </row>
        <row r="842">
          <cell r="A842">
            <v>1011</v>
          </cell>
          <cell r="B842" t="str">
            <v>CABO DE COBRE, FLEXIVEL, CLASSE 4 OU 5, ISOLACAO EM PVC/A, ANTICHAMA BWF-B, 1 CONDUTOR, 450/750 V, SECAO NOMINAL 0,75 MM2</v>
          </cell>
          <cell r="C842" t="str">
            <v xml:space="preserve">M     </v>
          </cell>
          <cell r="D842">
            <v>0.48</v>
          </cell>
          <cell r="E842">
            <v>0.48</v>
          </cell>
          <cell r="F842" t="str">
            <v>INSUMOS</v>
          </cell>
          <cell r="G842">
            <v>0.48</v>
          </cell>
        </row>
        <row r="843">
          <cell r="A843">
            <v>39252</v>
          </cell>
          <cell r="B843" t="str">
            <v>CABO DE COBRE, FLEXIVEL, CLASSE 4 OU 5, ISOLACAO EM PVC/A, ANTICHAMA BWF-B, 1 CONDUTOR, 450/750 V, SECAO NOMINAL 1,0 MM2</v>
          </cell>
          <cell r="C843" t="str">
            <v xml:space="preserve">M     </v>
          </cell>
          <cell r="D843">
            <v>0.56999999999999995</v>
          </cell>
          <cell r="E843">
            <v>0.56999999999999995</v>
          </cell>
          <cell r="F843" t="str">
            <v>INSUMOS</v>
          </cell>
          <cell r="G843">
            <v>0.56999999999999995</v>
          </cell>
        </row>
        <row r="844">
          <cell r="A844">
            <v>1013</v>
          </cell>
          <cell r="B844" t="str">
            <v>CABO DE COBRE, FLEXIVEL, CLASSE 4 OU 5, ISOLACAO EM PVC/A, ANTICHAMA BWF-B, 1 CONDUTOR, 450/750 V, SECAO NOMINAL 1,5 MM2</v>
          </cell>
          <cell r="C844" t="str">
            <v xml:space="preserve">M     </v>
          </cell>
          <cell r="D844">
            <v>0.76</v>
          </cell>
          <cell r="E844">
            <v>0.76</v>
          </cell>
          <cell r="F844" t="str">
            <v>INSUMOS</v>
          </cell>
          <cell r="G844">
            <v>0.76</v>
          </cell>
        </row>
        <row r="845">
          <cell r="A845">
            <v>980</v>
          </cell>
          <cell r="B845" t="str">
            <v>CABO DE COBRE, FLEXIVEL, CLASSE 4 OU 5, ISOLACAO EM PVC/A, ANTICHAMA BWF-B, 1 CONDUTOR, 450/750 V, SECAO NOMINAL 10 MM2</v>
          </cell>
          <cell r="C845" t="str">
            <v xml:space="preserve">M     </v>
          </cell>
          <cell r="D845">
            <v>5.19</v>
          </cell>
          <cell r="E845">
            <v>5.19</v>
          </cell>
          <cell r="F845" t="str">
            <v>INSUMOS</v>
          </cell>
          <cell r="G845">
            <v>5.19</v>
          </cell>
        </row>
        <row r="846">
          <cell r="A846">
            <v>39237</v>
          </cell>
          <cell r="B846" t="str">
            <v>CABO DE COBRE, FLEXIVEL, CLASSE 4 OU 5, ISOLACAO EM PVC/A, ANTICHAMA BWF-B, 1 CONDUTOR, 450/750 V, SECAO NOMINAL 120 MM2</v>
          </cell>
          <cell r="C846" t="str">
            <v xml:space="preserve">M     </v>
          </cell>
          <cell r="D846">
            <v>61.55</v>
          </cell>
          <cell r="E846">
            <v>61.55</v>
          </cell>
          <cell r="F846" t="str">
            <v>INSUMOS</v>
          </cell>
          <cell r="G846">
            <v>61.55</v>
          </cell>
        </row>
        <row r="847">
          <cell r="A847">
            <v>39238</v>
          </cell>
          <cell r="B847" t="str">
            <v>CABO DE COBRE, FLEXIVEL, CLASSE 4 OU 5, ISOLACAO EM PVC/A, ANTICHAMA BWF-B, 1 CONDUTOR, 450/750 V, SECAO NOMINAL 150 MM2</v>
          </cell>
          <cell r="C847" t="str">
            <v xml:space="preserve">M     </v>
          </cell>
          <cell r="D847">
            <v>76.84</v>
          </cell>
          <cell r="E847">
            <v>76.84</v>
          </cell>
          <cell r="F847" t="str">
            <v>INSUMOS</v>
          </cell>
          <cell r="G847">
            <v>76.84</v>
          </cell>
        </row>
        <row r="848">
          <cell r="A848">
            <v>979</v>
          </cell>
          <cell r="B848" t="str">
            <v>CABO DE COBRE, FLEXIVEL, CLASSE 4 OU 5, ISOLACAO EM PVC/A, ANTICHAMA BWF-B, 1 CONDUTOR, 450/750 V, SECAO NOMINAL 16 MM2</v>
          </cell>
          <cell r="C848" t="str">
            <v xml:space="preserve">M     </v>
          </cell>
          <cell r="D848">
            <v>8</v>
          </cell>
          <cell r="E848">
            <v>8</v>
          </cell>
          <cell r="F848" t="str">
            <v>INSUMOS</v>
          </cell>
          <cell r="G848">
            <v>8</v>
          </cell>
        </row>
        <row r="849">
          <cell r="A849">
            <v>39239</v>
          </cell>
          <cell r="B849" t="str">
            <v>CABO DE COBRE, FLEXIVEL, CLASSE 4 OU 5, ISOLACAO EM PVC/A, ANTICHAMA BWF-B, 1 CONDUTOR, 450/750 V, SECAO NOMINAL 185 MM2</v>
          </cell>
          <cell r="C849" t="str">
            <v xml:space="preserve">M     </v>
          </cell>
          <cell r="D849">
            <v>93.51</v>
          </cell>
          <cell r="E849">
            <v>93.51</v>
          </cell>
          <cell r="F849" t="str">
            <v>INSUMOS</v>
          </cell>
          <cell r="G849">
            <v>93.51</v>
          </cell>
        </row>
        <row r="850">
          <cell r="A850">
            <v>1014</v>
          </cell>
          <cell r="B850" t="str">
            <v>CABO DE COBRE, FLEXIVEL, CLASSE 4 OU 5, ISOLACAO EM PVC/A, ANTICHAMA BWF-B, 1 CONDUTOR, 450/750 V, SECAO NOMINAL 2,5 MM2</v>
          </cell>
          <cell r="C850" t="str">
            <v xml:space="preserve">M     </v>
          </cell>
          <cell r="D850">
            <v>1.21</v>
          </cell>
          <cell r="E850">
            <v>1.21</v>
          </cell>
          <cell r="F850" t="str">
            <v>INSUMOS</v>
          </cell>
          <cell r="G850">
            <v>1.21</v>
          </cell>
        </row>
        <row r="851">
          <cell r="A851">
            <v>39240</v>
          </cell>
          <cell r="B851" t="str">
            <v>CABO DE COBRE, FLEXIVEL, CLASSE 4 OU 5, ISOLACAO EM PVC/A, ANTICHAMA BWF-B, 1 CONDUTOR, 450/750 V, SECAO NOMINAL 240 MM2</v>
          </cell>
          <cell r="C851" t="str">
            <v xml:space="preserve">M     </v>
          </cell>
          <cell r="D851">
            <v>123.6</v>
          </cell>
          <cell r="E851">
            <v>123.6</v>
          </cell>
          <cell r="F851" t="str">
            <v>INSUMOS</v>
          </cell>
          <cell r="G851">
            <v>123.6</v>
          </cell>
        </row>
        <row r="852">
          <cell r="A852">
            <v>39232</v>
          </cell>
          <cell r="B852" t="str">
            <v>CABO DE COBRE, FLEXIVEL, CLASSE 4 OU 5, ISOLACAO EM PVC/A, ANTICHAMA BWF-B, 1 CONDUTOR, 450/750 V, SECAO NOMINAL 25 MM2</v>
          </cell>
          <cell r="C852" t="str">
            <v xml:space="preserve">M     </v>
          </cell>
          <cell r="D852">
            <v>12.83</v>
          </cell>
          <cell r="E852">
            <v>12.83</v>
          </cell>
          <cell r="F852" t="str">
            <v>INSUMOS</v>
          </cell>
          <cell r="G852">
            <v>12.83</v>
          </cell>
        </row>
        <row r="853">
          <cell r="A853">
            <v>39233</v>
          </cell>
          <cell r="B853" t="str">
            <v>CABO DE COBRE, FLEXIVEL, CLASSE 4 OU 5, ISOLACAO EM PVC/A, ANTICHAMA BWF-B, 1 CONDUTOR, 450/750 V, SECAO NOMINAL 35 MM2</v>
          </cell>
          <cell r="C853" t="str">
            <v xml:space="preserve">M     </v>
          </cell>
          <cell r="D853">
            <v>17.64</v>
          </cell>
          <cell r="E853">
            <v>17.64</v>
          </cell>
          <cell r="F853" t="str">
            <v>INSUMOS</v>
          </cell>
          <cell r="G853">
            <v>17.64</v>
          </cell>
        </row>
        <row r="854">
          <cell r="A854">
            <v>981</v>
          </cell>
          <cell r="B854" t="str">
            <v>CABO DE COBRE, FLEXIVEL, CLASSE 4 OU 5, ISOLACAO EM PVC/A, ANTICHAMA BWF-B, 1 CONDUTOR, 450/750 V, SECAO NOMINAL 4 MM2</v>
          </cell>
          <cell r="C854" t="str">
            <v xml:space="preserve">M     </v>
          </cell>
          <cell r="D854">
            <v>2.17</v>
          </cell>
          <cell r="E854">
            <v>2.17</v>
          </cell>
          <cell r="F854" t="str">
            <v>INSUMOS</v>
          </cell>
          <cell r="G854">
            <v>2.17</v>
          </cell>
        </row>
        <row r="855">
          <cell r="A855">
            <v>39234</v>
          </cell>
          <cell r="B855" t="str">
            <v>CABO DE COBRE, FLEXIVEL, CLASSE 4 OU 5, ISOLACAO EM PVC/A, ANTICHAMA BWF-B, 1 CONDUTOR, 450/750 V, SECAO NOMINAL 50 MM2</v>
          </cell>
          <cell r="C855" t="str">
            <v xml:space="preserve">M     </v>
          </cell>
          <cell r="D855">
            <v>25.89</v>
          </cell>
          <cell r="E855">
            <v>25.89</v>
          </cell>
          <cell r="F855" t="str">
            <v>INSUMOS</v>
          </cell>
          <cell r="G855">
            <v>25.89</v>
          </cell>
        </row>
        <row r="856">
          <cell r="A856">
            <v>982</v>
          </cell>
          <cell r="B856" t="str">
            <v>CABO DE COBRE, FLEXIVEL, CLASSE 4 OU 5, ISOLACAO EM PVC/A, ANTICHAMA BWF-B, 1 CONDUTOR, 450/750 V, SECAO NOMINAL 6 MM2</v>
          </cell>
          <cell r="C856" t="str">
            <v xml:space="preserve">M     </v>
          </cell>
          <cell r="D856">
            <v>3.03</v>
          </cell>
          <cell r="E856">
            <v>3.03</v>
          </cell>
          <cell r="F856" t="str">
            <v>INSUMOS</v>
          </cell>
          <cell r="G856">
            <v>3.03</v>
          </cell>
        </row>
        <row r="857">
          <cell r="A857">
            <v>39235</v>
          </cell>
          <cell r="B857" t="str">
            <v>CABO DE COBRE, FLEXIVEL, CLASSE 4 OU 5, ISOLACAO EM PVC/A, ANTICHAMA BWF-B, 1 CONDUTOR, 450/750 V, SECAO NOMINAL 70 MM2</v>
          </cell>
          <cell r="C857" t="str">
            <v xml:space="preserve">M     </v>
          </cell>
          <cell r="D857">
            <v>36.42</v>
          </cell>
          <cell r="E857">
            <v>36.42</v>
          </cell>
          <cell r="F857" t="str">
            <v>INSUMOS</v>
          </cell>
          <cell r="G857">
            <v>36.42</v>
          </cell>
        </row>
        <row r="858">
          <cell r="A858">
            <v>39236</v>
          </cell>
          <cell r="B858" t="str">
            <v>CABO DE COBRE, FLEXIVEL, CLASSE 4 OU 5, ISOLACAO EM PVC/A, ANTICHAMA BWF-B, 1 CONDUTOR, 450/750 V, SECAO NOMINAL 95 MM2</v>
          </cell>
          <cell r="C858" t="str">
            <v xml:space="preserve">M     </v>
          </cell>
          <cell r="D858">
            <v>47.75</v>
          </cell>
          <cell r="E858">
            <v>47.75</v>
          </cell>
          <cell r="F858" t="str">
            <v>INSUMOS</v>
          </cell>
          <cell r="G858">
            <v>47.75</v>
          </cell>
        </row>
        <row r="859">
          <cell r="A859">
            <v>876</v>
          </cell>
          <cell r="B859" t="str">
            <v>CABO DE COBRE, RIGIDO, CLASSE 2, COMPACTADO, BLINDADO, ISOLACAO EM EPR OU XLPE, COBERTURA ANTICHAMA EM PVC, PEAD OU HFFR, 1 CONDUTOR, 20/35 KV, SECAO NOMINAL 120 MM2</v>
          </cell>
          <cell r="C859" t="str">
            <v xml:space="preserve">M     </v>
          </cell>
          <cell r="D859">
            <v>123.25</v>
          </cell>
          <cell r="E859">
            <v>123.25</v>
          </cell>
          <cell r="F859" t="str">
            <v>INSUMOS</v>
          </cell>
          <cell r="G859">
            <v>123.25</v>
          </cell>
        </row>
        <row r="860">
          <cell r="A860">
            <v>877</v>
          </cell>
          <cell r="B860" t="str">
            <v>CABO DE COBRE, RIGIDO, CLASSE 2, COMPACTADO, BLINDADO, ISOLACAO EM EPR OU XLPE, COBERTURA ANTICHAMA EM PVC, PEAD OU HFFR, 1 CONDUTOR, 20/35 KV, SECAO NOMINAL 150 MM2</v>
          </cell>
          <cell r="C860" t="str">
            <v xml:space="preserve">M     </v>
          </cell>
          <cell r="D860">
            <v>144.9</v>
          </cell>
          <cell r="E860">
            <v>144.9</v>
          </cell>
          <cell r="F860" t="str">
            <v>INSUMOS</v>
          </cell>
          <cell r="G860">
            <v>144.9</v>
          </cell>
        </row>
        <row r="861">
          <cell r="A861">
            <v>882</v>
          </cell>
          <cell r="B861" t="str">
            <v>CABO DE COBRE, RIGIDO, CLASSE 2, COMPACTADO, BLINDADO, ISOLACAO EM EPR OU XLPE, COBERTURA ANTICHAMA EM PVC, PEAD OU HFFR, 1 CONDUTOR, 20/35 KV, SECAO NOMINAL 185 MM2</v>
          </cell>
          <cell r="C861" t="str">
            <v xml:space="preserve">M     </v>
          </cell>
          <cell r="D861">
            <v>157.88999999999999</v>
          </cell>
          <cell r="E861">
            <v>157.88999999999999</v>
          </cell>
          <cell r="F861" t="str">
            <v>INSUMOS</v>
          </cell>
          <cell r="G861">
            <v>157.88999999999999</v>
          </cell>
        </row>
        <row r="862">
          <cell r="A862">
            <v>878</v>
          </cell>
          <cell r="B862" t="str">
            <v>CABO DE COBRE, RIGIDO, CLASSE 2, COMPACTADO, BLINDADO, ISOLACAO EM EPR OU XLPE, COBERTURA ANTICHAMA EM PVC, PEAD OU HFFR, 1 CONDUTOR, 20/35 KV, SECAO NOMINAL 240 MM2</v>
          </cell>
          <cell r="C862" t="str">
            <v xml:space="preserve">M     </v>
          </cell>
          <cell r="D862">
            <v>196.29</v>
          </cell>
          <cell r="E862">
            <v>196.29</v>
          </cell>
          <cell r="F862" t="str">
            <v>INSUMOS</v>
          </cell>
          <cell r="G862">
            <v>196.29</v>
          </cell>
        </row>
        <row r="863">
          <cell r="A863">
            <v>879</v>
          </cell>
          <cell r="B863" t="str">
            <v>CABO DE COBRE, RIGIDO, CLASSE 2, COMPACTADO, BLINDADO, ISOLACAO EM EPR OU XLPE, COBERTURA ANTICHAMA EM PVC, PEAD OU HFFR, 1 CONDUTOR, 20/35 KV, SECAO NOMINAL 300 MM2</v>
          </cell>
          <cell r="C863" t="str">
            <v xml:space="preserve">M     </v>
          </cell>
          <cell r="D863">
            <v>231.36</v>
          </cell>
          <cell r="E863">
            <v>231.36</v>
          </cell>
          <cell r="F863" t="str">
            <v>INSUMOS</v>
          </cell>
          <cell r="G863">
            <v>231.36</v>
          </cell>
        </row>
        <row r="864">
          <cell r="A864">
            <v>880</v>
          </cell>
          <cell r="B864" t="str">
            <v>CABO DE COBRE, RIGIDO, CLASSE 2, COMPACTADO, BLINDADO, ISOLACAO EM EPR OU XLPE, COBERTURA ANTICHAMA EM PVC, PEAD OU HFFR, 1 CONDUTOR, 20/35 KV, SECAO NOMINAL 400 MM2</v>
          </cell>
          <cell r="C864" t="str">
            <v xml:space="preserve">M     </v>
          </cell>
          <cell r="D864">
            <v>272.23</v>
          </cell>
          <cell r="E864">
            <v>272.23</v>
          </cell>
          <cell r="F864" t="str">
            <v>INSUMOS</v>
          </cell>
          <cell r="G864">
            <v>272.23</v>
          </cell>
        </row>
        <row r="865">
          <cell r="A865">
            <v>873</v>
          </cell>
          <cell r="B865" t="str">
            <v>CABO DE COBRE, RIGIDO, CLASSE 2, COMPACTADO, BLINDADO, ISOLACAO EM EPR OU XLPE, COBERTURA ANTICHAMA EM PVC, PEAD OU HFFR, 1 CONDUTOR, 20/35 KV, SECAO NOMINAL 50 MM2</v>
          </cell>
          <cell r="C865" t="str">
            <v xml:space="preserve">M     </v>
          </cell>
          <cell r="D865">
            <v>82.77</v>
          </cell>
          <cell r="E865">
            <v>82.77</v>
          </cell>
          <cell r="F865" t="str">
            <v>INSUMOS</v>
          </cell>
          <cell r="G865">
            <v>82.77</v>
          </cell>
        </row>
        <row r="866">
          <cell r="A866">
            <v>881</v>
          </cell>
          <cell r="B866" t="str">
            <v>CABO DE COBRE, RIGIDO, CLASSE 2, COMPACTADO, BLINDADO, ISOLACAO EM EPR OU XLPE, COBERTURA ANTICHAMA EM PVC, PEAD OU HFFR, 1 CONDUTOR, 20/35 KV, SECAO NOMINAL 500 MM2</v>
          </cell>
          <cell r="C866" t="str">
            <v xml:space="preserve">M     </v>
          </cell>
          <cell r="D866">
            <v>372.09</v>
          </cell>
          <cell r="E866">
            <v>372.09</v>
          </cell>
          <cell r="F866" t="str">
            <v>INSUMOS</v>
          </cell>
          <cell r="G866">
            <v>372.09</v>
          </cell>
        </row>
        <row r="867">
          <cell r="A867">
            <v>874</v>
          </cell>
          <cell r="B867" t="str">
            <v>CABO DE COBRE, RIGIDO, CLASSE 2, COMPACTADO, BLINDADO, ISOLACAO EM EPR OU XLPE, COBERTURA ANTICHAMA EM PVC, PEAD OU HFFR, 1 CONDUTOR, 20/35 KV, SECAO NOMINAL 70 MM2</v>
          </cell>
          <cell r="C867" t="str">
            <v xml:space="preserve">M     </v>
          </cell>
          <cell r="D867">
            <v>98.23</v>
          </cell>
          <cell r="E867">
            <v>98.23</v>
          </cell>
          <cell r="F867" t="str">
            <v>INSUMOS</v>
          </cell>
          <cell r="G867">
            <v>98.23</v>
          </cell>
        </row>
        <row r="868">
          <cell r="A868">
            <v>875</v>
          </cell>
          <cell r="B868" t="str">
            <v>CABO DE COBRE, RIGIDO, CLASSE 2, COMPACTADO, BLINDADO, ISOLACAO EM EPR OU XLPE, COBERTURA ANTICHAMA EM PVC, PEAD OU HFFR, 1 CONDUTOR, 20/35 KV, SECAO NOMINAL 95 MM2</v>
          </cell>
          <cell r="C868" t="str">
            <v xml:space="preserve">M     </v>
          </cell>
          <cell r="D868">
            <v>117.2</v>
          </cell>
          <cell r="E868">
            <v>117.2</v>
          </cell>
          <cell r="F868" t="str">
            <v>INSUMOS</v>
          </cell>
          <cell r="G868">
            <v>117.2</v>
          </cell>
        </row>
        <row r="869">
          <cell r="A869">
            <v>983</v>
          </cell>
          <cell r="B869" t="str">
            <v>CABO DE COBRE, RIGIDO, CLASSE 2, ISOLACAO EM PVC/A, ANTICHAMA BWF-B, 1 CONDUTOR, 450/750 V, SECAO NOMINAL 1,5 MM2</v>
          </cell>
          <cell r="C869" t="str">
            <v xml:space="preserve">M     </v>
          </cell>
          <cell r="D869">
            <v>0.73</v>
          </cell>
          <cell r="E869">
            <v>0.73</v>
          </cell>
          <cell r="F869" t="str">
            <v>INSUMOS</v>
          </cell>
          <cell r="G869">
            <v>0.73</v>
          </cell>
        </row>
        <row r="870">
          <cell r="A870">
            <v>985</v>
          </cell>
          <cell r="B870" t="str">
            <v>CABO DE COBRE, RIGIDO, CLASSE 2, ISOLACAO EM PVC/A, ANTICHAMA BWF-B, 1 CONDUTOR, 450/750 V, SECAO NOMINAL 10 MM2</v>
          </cell>
          <cell r="C870" t="str">
            <v xml:space="preserve">M     </v>
          </cell>
          <cell r="D870">
            <v>5.5</v>
          </cell>
          <cell r="E870">
            <v>5.5</v>
          </cell>
          <cell r="F870" t="str">
            <v>INSUMOS</v>
          </cell>
          <cell r="G870">
            <v>5.5</v>
          </cell>
        </row>
        <row r="871">
          <cell r="A871">
            <v>990</v>
          </cell>
          <cell r="B871" t="str">
            <v>CABO DE COBRE, RIGIDO, CLASSE 2, ISOLACAO EM PVC/A, ANTICHAMA BWF-B, 1 CONDUTOR, 450/750 V, SECAO NOMINAL 150 MM2</v>
          </cell>
          <cell r="C871" t="str">
            <v xml:space="preserve">M     </v>
          </cell>
          <cell r="D871">
            <v>75.34</v>
          </cell>
          <cell r="E871">
            <v>75.34</v>
          </cell>
          <cell r="F871" t="str">
            <v>INSUMOS</v>
          </cell>
          <cell r="G871">
            <v>75.34</v>
          </cell>
        </row>
        <row r="872">
          <cell r="A872">
            <v>39241</v>
          </cell>
          <cell r="B872" t="str">
            <v>CABO DE COBRE, RIGIDO, CLASSE 2, ISOLACAO EM PVC/A, ANTICHAMA BWF-B, 1 CONDUTOR, 450/750 V, SECAO NOMINAL 16 MM2</v>
          </cell>
          <cell r="C872" t="str">
            <v xml:space="preserve">M     </v>
          </cell>
          <cell r="D872">
            <v>8.61</v>
          </cell>
          <cell r="E872">
            <v>8.61</v>
          </cell>
          <cell r="F872" t="str">
            <v>INSUMOS</v>
          </cell>
          <cell r="G872">
            <v>8.61</v>
          </cell>
        </row>
        <row r="873">
          <cell r="A873">
            <v>1005</v>
          </cell>
          <cell r="B873" t="str">
            <v>CABO DE COBRE, RIGIDO, CLASSE 2, ISOLACAO EM PVC/A, ANTICHAMA BWF-B, 1 CONDUTOR, 450/750 V, SECAO NOMINAL 185 MM2</v>
          </cell>
          <cell r="C873" t="str">
            <v xml:space="preserve">M     </v>
          </cell>
          <cell r="D873">
            <v>92.47</v>
          </cell>
          <cell r="E873">
            <v>92.47</v>
          </cell>
          <cell r="F873" t="str">
            <v>INSUMOS</v>
          </cell>
          <cell r="G873">
            <v>92.47</v>
          </cell>
        </row>
        <row r="874">
          <cell r="A874">
            <v>984</v>
          </cell>
          <cell r="B874" t="str">
            <v>CABO DE COBRE, RIGIDO, CLASSE 2, ISOLACAO EM PVC/A, ANTICHAMA BWF-B, 1 CONDUTOR, 450/750 V, SECAO NOMINAL 2,5 MM2</v>
          </cell>
          <cell r="C874" t="str">
            <v xml:space="preserve">M     </v>
          </cell>
          <cell r="D874">
            <v>1.9</v>
          </cell>
          <cell r="E874">
            <v>1.9</v>
          </cell>
          <cell r="F874" t="str">
            <v>INSUMOS</v>
          </cell>
          <cell r="G874">
            <v>1.9</v>
          </cell>
        </row>
        <row r="875">
          <cell r="A875">
            <v>991</v>
          </cell>
          <cell r="B875" t="str">
            <v>CABO DE COBRE, RIGIDO, CLASSE 2, ISOLACAO EM PVC/A, ANTICHAMA BWF-B, 1 CONDUTOR, 450/750 V, SECAO NOMINAL 240 MM2</v>
          </cell>
          <cell r="C875" t="str">
            <v xml:space="preserve">M     </v>
          </cell>
          <cell r="D875">
            <v>122.19</v>
          </cell>
          <cell r="E875">
            <v>122.19</v>
          </cell>
          <cell r="F875" t="str">
            <v>INSUMOS</v>
          </cell>
          <cell r="G875">
            <v>122.19</v>
          </cell>
        </row>
        <row r="876">
          <cell r="A876">
            <v>986</v>
          </cell>
          <cell r="B876" t="str">
            <v>CABO DE COBRE, RIGIDO, CLASSE 2, ISOLACAO EM PVC/A, ANTICHAMA BWF-B, 1 CONDUTOR, 450/750 V, SECAO NOMINAL 25 MM2</v>
          </cell>
          <cell r="C876" t="str">
            <v xml:space="preserve">M     </v>
          </cell>
          <cell r="D876">
            <v>13.16</v>
          </cell>
          <cell r="E876">
            <v>13.16</v>
          </cell>
          <cell r="F876" t="str">
            <v>INSUMOS</v>
          </cell>
          <cell r="G876">
            <v>13.16</v>
          </cell>
        </row>
        <row r="877">
          <cell r="A877">
            <v>1024</v>
          </cell>
          <cell r="B877" t="str">
            <v>CABO DE COBRE, RIGIDO, CLASSE 2, ISOLACAO EM PVC/A, ANTICHAMA BWF-B, 1 CONDUTOR, 450/750 V, SECAO NOMINAL 300 MM2</v>
          </cell>
          <cell r="C877" t="str">
            <v xml:space="preserve">M     </v>
          </cell>
          <cell r="D877">
            <v>151.22999999999999</v>
          </cell>
          <cell r="E877">
            <v>151.22999999999999</v>
          </cell>
          <cell r="F877" t="str">
            <v>INSUMOS</v>
          </cell>
          <cell r="G877">
            <v>151.22999999999999</v>
          </cell>
        </row>
        <row r="878">
          <cell r="A878">
            <v>987</v>
          </cell>
          <cell r="B878" t="str">
            <v>CABO DE COBRE, RIGIDO, CLASSE 2, ISOLACAO EM PVC/A, ANTICHAMA BWF-B, 1 CONDUTOR, 450/750 V, SECAO NOMINAL 35 MM2</v>
          </cell>
          <cell r="C878" t="str">
            <v xml:space="preserve">M     </v>
          </cell>
          <cell r="D878">
            <v>17.89</v>
          </cell>
          <cell r="E878">
            <v>17.89</v>
          </cell>
          <cell r="F878" t="str">
            <v>INSUMOS</v>
          </cell>
          <cell r="G878">
            <v>17.89</v>
          </cell>
        </row>
        <row r="879">
          <cell r="A879">
            <v>1003</v>
          </cell>
          <cell r="B879" t="str">
            <v>CABO DE COBRE, RIGIDO, CLASSE 2, ISOLACAO EM PVC/A, ANTICHAMA BWF-B, 1 CONDUTOR, 450/750 V, SECAO NOMINAL 4 MM2</v>
          </cell>
          <cell r="C879" t="str">
            <v xml:space="preserve">M     </v>
          </cell>
          <cell r="D879">
            <v>2.78</v>
          </cell>
          <cell r="E879">
            <v>2.78</v>
          </cell>
          <cell r="F879" t="str">
            <v>INSUMOS</v>
          </cell>
          <cell r="G879">
            <v>2.78</v>
          </cell>
        </row>
        <row r="880">
          <cell r="A880">
            <v>992</v>
          </cell>
          <cell r="B880" t="str">
            <v>CABO DE COBRE, RIGIDO, CLASSE 2, ISOLACAO EM PVC/A, ANTICHAMA BWF-B, 1 CONDUTOR, 450/750 V, SECAO NOMINAL 400 MM2</v>
          </cell>
          <cell r="C880" t="str">
            <v xml:space="preserve">M     </v>
          </cell>
          <cell r="D880">
            <v>195.67</v>
          </cell>
          <cell r="E880">
            <v>195.67</v>
          </cell>
          <cell r="F880" t="str">
            <v>INSUMOS</v>
          </cell>
          <cell r="G880">
            <v>195.67</v>
          </cell>
        </row>
        <row r="881">
          <cell r="A881">
            <v>1007</v>
          </cell>
          <cell r="B881" t="str">
            <v>CABO DE COBRE, RIGIDO, CLASSE 2, ISOLACAO EM PVC/A, ANTICHAMA BWF-B, 1 CONDUTOR, 450/750 V, SECAO NOMINAL 50 MM2</v>
          </cell>
          <cell r="C881" t="str">
            <v xml:space="preserve">M     </v>
          </cell>
          <cell r="D881">
            <v>25.37</v>
          </cell>
          <cell r="E881">
            <v>25.37</v>
          </cell>
          <cell r="F881" t="str">
            <v>INSUMOS</v>
          </cell>
          <cell r="G881">
            <v>25.37</v>
          </cell>
        </row>
        <row r="882">
          <cell r="A882">
            <v>39242</v>
          </cell>
          <cell r="B882" t="str">
            <v>CABO DE COBRE, RIGIDO, CLASSE 2, ISOLACAO EM PVC/A, ANTICHAMA BWF-B, 1 CONDUTOR, 450/750 V, SECAO NOMINAL 500 MM2</v>
          </cell>
          <cell r="C882" t="str">
            <v xml:space="preserve">M     </v>
          </cell>
          <cell r="D882">
            <v>242.44</v>
          </cell>
          <cell r="E882">
            <v>242.44</v>
          </cell>
          <cell r="F882" t="str">
            <v>INSUMOS</v>
          </cell>
          <cell r="G882">
            <v>242.44</v>
          </cell>
        </row>
        <row r="883">
          <cell r="A883">
            <v>1008</v>
          </cell>
          <cell r="B883" t="str">
            <v>CABO DE COBRE, RIGIDO, CLASSE 2, ISOLACAO EM PVC/A, ANTICHAMA BWF-B, 1 CONDUTOR, 450/750 V, SECAO NOMINAL 6 MM2</v>
          </cell>
          <cell r="C883" t="str">
            <v xml:space="preserve">M     </v>
          </cell>
          <cell r="D883">
            <v>3.16</v>
          </cell>
          <cell r="E883">
            <v>3.16</v>
          </cell>
          <cell r="F883" t="str">
            <v>INSUMOS</v>
          </cell>
          <cell r="G883">
            <v>3.16</v>
          </cell>
        </row>
        <row r="884">
          <cell r="A884">
            <v>988</v>
          </cell>
          <cell r="B884" t="str">
            <v>CABO DE COBRE, RIGIDO, CLASSE 2, ISOLACAO EM PVC/A, ANTICHAMA BWF-B, 1 CONDUTOR, 450/750 V, SECAO NOMINAL 70 MM2</v>
          </cell>
          <cell r="C884" t="str">
            <v xml:space="preserve">M     </v>
          </cell>
          <cell r="D884">
            <v>35.049999999999997</v>
          </cell>
          <cell r="E884">
            <v>35.049999999999997</v>
          </cell>
          <cell r="F884" t="str">
            <v>INSUMOS</v>
          </cell>
          <cell r="G884">
            <v>35.049999999999997</v>
          </cell>
        </row>
        <row r="885">
          <cell r="A885">
            <v>989</v>
          </cell>
          <cell r="B885" t="str">
            <v>CABO DE COBRE, RIGIDO, CLASSE 2, ISOLACAO EM PVC/A, ANTICHAMA BWF-B, 1 CONDUTOR, 450/750 V, SECAO NOMINAL 95 MM2</v>
          </cell>
          <cell r="C885" t="str">
            <v xml:space="preserve">M     </v>
          </cell>
          <cell r="D885">
            <v>47.48</v>
          </cell>
          <cell r="E885">
            <v>47.48</v>
          </cell>
          <cell r="F885" t="str">
            <v>INSUMOS</v>
          </cell>
          <cell r="G885">
            <v>47.48</v>
          </cell>
        </row>
        <row r="886">
          <cell r="A886">
            <v>39598</v>
          </cell>
          <cell r="B886" t="str">
            <v>CABO DE PAR TRANCADO UTP, 4 PARES, CATEGORIA 5E</v>
          </cell>
          <cell r="C886" t="str">
            <v xml:space="preserve">M     </v>
          </cell>
          <cell r="D886">
            <v>0.96</v>
          </cell>
          <cell r="E886">
            <v>0.96</v>
          </cell>
          <cell r="F886" t="str">
            <v>INSUMOS</v>
          </cell>
          <cell r="G886">
            <v>0.96</v>
          </cell>
        </row>
        <row r="887">
          <cell r="A887">
            <v>39599</v>
          </cell>
          <cell r="B887" t="str">
            <v>CABO DE PAR TRANCADO UTP, 4 PARES, CATEGORIA 6</v>
          </cell>
          <cell r="C887" t="str">
            <v xml:space="preserve">M     </v>
          </cell>
          <cell r="D887">
            <v>1.45</v>
          </cell>
          <cell r="E887">
            <v>1.45</v>
          </cell>
          <cell r="F887" t="str">
            <v>INSUMOS</v>
          </cell>
          <cell r="G887">
            <v>1.45</v>
          </cell>
        </row>
        <row r="888">
          <cell r="A888">
            <v>34602</v>
          </cell>
          <cell r="B888" t="str">
            <v>CABO FLEXIVEL PVC 750 V, 2 CONDUTORES DE 1,5 MM2</v>
          </cell>
          <cell r="C888" t="str">
            <v xml:space="preserve">M     </v>
          </cell>
          <cell r="D888">
            <v>2.3199999999999998</v>
          </cell>
          <cell r="E888">
            <v>2.3199999999999998</v>
          </cell>
          <cell r="F888" t="str">
            <v>INSUMOS</v>
          </cell>
          <cell r="G888">
            <v>2.3199999999999998</v>
          </cell>
        </row>
        <row r="889">
          <cell r="A889">
            <v>34603</v>
          </cell>
          <cell r="B889" t="str">
            <v>CABO FLEXIVEL PVC 750 V, 2 CONDUTORES DE 10,0 MM2</v>
          </cell>
          <cell r="C889" t="str">
            <v xml:space="preserve">M     </v>
          </cell>
          <cell r="D889">
            <v>11.15</v>
          </cell>
          <cell r="E889">
            <v>11.15</v>
          </cell>
          <cell r="F889" t="str">
            <v>INSUMOS</v>
          </cell>
          <cell r="G889">
            <v>11.15</v>
          </cell>
        </row>
        <row r="890">
          <cell r="A890">
            <v>34607</v>
          </cell>
          <cell r="B890" t="str">
            <v>CABO FLEXIVEL PVC 750 V, 2 CONDUTORES DE 4,0 MM2</v>
          </cell>
          <cell r="C890" t="str">
            <v xml:space="preserve">M     </v>
          </cell>
          <cell r="D890">
            <v>4.97</v>
          </cell>
          <cell r="E890">
            <v>4.97</v>
          </cell>
          <cell r="F890" t="str">
            <v>INSUMOS</v>
          </cell>
          <cell r="G890">
            <v>4.97</v>
          </cell>
        </row>
        <row r="891">
          <cell r="A891">
            <v>34609</v>
          </cell>
          <cell r="B891" t="str">
            <v>CABO FLEXIVEL PVC 750 V, 2 CONDUTORES DE 6,0 MM2</v>
          </cell>
          <cell r="C891" t="str">
            <v xml:space="preserve">M     </v>
          </cell>
          <cell r="D891">
            <v>7.46</v>
          </cell>
          <cell r="E891">
            <v>7.46</v>
          </cell>
          <cell r="F891" t="str">
            <v>INSUMOS</v>
          </cell>
          <cell r="G891">
            <v>7.46</v>
          </cell>
        </row>
        <row r="892">
          <cell r="A892">
            <v>34618</v>
          </cell>
          <cell r="B892" t="str">
            <v>CABO FLEXIVEL PVC 750 V, 3 CONDUTORES DE 1,5 MM2</v>
          </cell>
          <cell r="C892" t="str">
            <v xml:space="preserve">M     </v>
          </cell>
          <cell r="D892">
            <v>3.07</v>
          </cell>
          <cell r="E892">
            <v>3.07</v>
          </cell>
          <cell r="F892" t="str">
            <v>INSUMOS</v>
          </cell>
          <cell r="G892">
            <v>3.07</v>
          </cell>
        </row>
        <row r="893">
          <cell r="A893">
            <v>34620</v>
          </cell>
          <cell r="B893" t="str">
            <v>CABO FLEXIVEL PVC 750 V, 3 CONDUTORES DE 10,0 MM2</v>
          </cell>
          <cell r="C893" t="str">
            <v xml:space="preserve">M     </v>
          </cell>
          <cell r="D893">
            <v>15.39</v>
          </cell>
          <cell r="E893">
            <v>15.39</v>
          </cell>
          <cell r="F893" t="str">
            <v>INSUMOS</v>
          </cell>
          <cell r="G893">
            <v>15.39</v>
          </cell>
        </row>
        <row r="894">
          <cell r="A894">
            <v>34621</v>
          </cell>
          <cell r="B894" t="str">
            <v>CABO FLEXIVEL PVC 750 V, 3 CONDUTORES DE 4,0 MM2</v>
          </cell>
          <cell r="C894" t="str">
            <v xml:space="preserve">M     </v>
          </cell>
          <cell r="D894">
            <v>7.14</v>
          </cell>
          <cell r="E894">
            <v>7.14</v>
          </cell>
          <cell r="F894" t="str">
            <v>INSUMOS</v>
          </cell>
          <cell r="G894">
            <v>7.14</v>
          </cell>
        </row>
        <row r="895">
          <cell r="A895">
            <v>34622</v>
          </cell>
          <cell r="B895" t="str">
            <v>CABO FLEXIVEL PVC 750 V, 3 CONDUTORES DE 6,0 MM2</v>
          </cell>
          <cell r="C895" t="str">
            <v xml:space="preserve">M     </v>
          </cell>
          <cell r="D895">
            <v>10.11</v>
          </cell>
          <cell r="E895">
            <v>10.11</v>
          </cell>
          <cell r="F895" t="str">
            <v>INSUMOS</v>
          </cell>
          <cell r="G895">
            <v>10.11</v>
          </cell>
        </row>
        <row r="896">
          <cell r="A896">
            <v>34624</v>
          </cell>
          <cell r="B896" t="str">
            <v>CABO FLEXIVEL PVC 750 V, 4 CONDUTORES DE 1,5 MM2</v>
          </cell>
          <cell r="C896" t="str">
            <v xml:space="preserve">M     </v>
          </cell>
          <cell r="D896">
            <v>3.92</v>
          </cell>
          <cell r="E896">
            <v>3.92</v>
          </cell>
          <cell r="F896" t="str">
            <v>INSUMOS</v>
          </cell>
          <cell r="G896">
            <v>3.92</v>
          </cell>
        </row>
        <row r="897">
          <cell r="A897">
            <v>34626</v>
          </cell>
          <cell r="B897" t="str">
            <v>CABO FLEXIVEL PVC 750 V, 4 CONDUTORES DE 10,0 MM2</v>
          </cell>
          <cell r="C897" t="str">
            <v xml:space="preserve">M     </v>
          </cell>
          <cell r="D897">
            <v>21.15</v>
          </cell>
          <cell r="E897">
            <v>21.15</v>
          </cell>
          <cell r="F897" t="str">
            <v>INSUMOS</v>
          </cell>
          <cell r="G897">
            <v>21.15</v>
          </cell>
        </row>
        <row r="898">
          <cell r="A898">
            <v>34627</v>
          </cell>
          <cell r="B898" t="str">
            <v>CABO FLEXIVEL PVC 750 V, 4 CONDUTORES DE 4,0 MM2</v>
          </cell>
          <cell r="C898" t="str">
            <v xml:space="preserve">M     </v>
          </cell>
          <cell r="D898">
            <v>9.11</v>
          </cell>
          <cell r="E898">
            <v>9.11</v>
          </cell>
          <cell r="F898" t="str">
            <v>INSUMOS</v>
          </cell>
          <cell r="G898">
            <v>9.11</v>
          </cell>
        </row>
        <row r="899">
          <cell r="A899">
            <v>34629</v>
          </cell>
          <cell r="B899" t="str">
            <v>CABO FLEXIVEL PVC 750 V, 4 CONDUTORES DE 6,0 MM2</v>
          </cell>
          <cell r="C899" t="str">
            <v xml:space="preserve">M     </v>
          </cell>
          <cell r="D899">
            <v>13.34</v>
          </cell>
          <cell r="E899">
            <v>13.34</v>
          </cell>
          <cell r="F899" t="str">
            <v>INSUMOS</v>
          </cell>
          <cell r="G899">
            <v>13.34</v>
          </cell>
        </row>
        <row r="900">
          <cell r="A900">
            <v>39257</v>
          </cell>
          <cell r="B900" t="str">
            <v>CABO MULTIPOLAR DE COBRE, FLEXIVEL, CLASSE 4 OU 5, ISOLACAO EM HEPR, COBERTURA EM PVC-ST2, ANTICHAMA BWF-B, 0,6/1 KV, 3 CONDUTORES DE 1,5 MM2</v>
          </cell>
          <cell r="C900" t="str">
            <v xml:space="preserve">M     </v>
          </cell>
          <cell r="D900">
            <v>3.31</v>
          </cell>
          <cell r="E900">
            <v>3.31</v>
          </cell>
          <cell r="F900" t="str">
            <v>INSUMOS</v>
          </cell>
          <cell r="G900">
            <v>3.31</v>
          </cell>
        </row>
        <row r="901">
          <cell r="A901">
            <v>39261</v>
          </cell>
          <cell r="B901" t="str">
            <v>CABO MULTIPOLAR DE COBRE, FLEXIVEL, CLASSE 4 OU 5, ISOLACAO EM HEPR, COBERTURA EM PVC-ST2, ANTICHAMA BWF-B, 0,6/1 KV, 3 CONDUTORES DE 10 MM2</v>
          </cell>
          <cell r="C901" t="str">
            <v xml:space="preserve">M     </v>
          </cell>
          <cell r="D901">
            <v>17.66</v>
          </cell>
          <cell r="E901">
            <v>17.66</v>
          </cell>
          <cell r="F901" t="str">
            <v>INSUMOS</v>
          </cell>
          <cell r="G901">
            <v>17.66</v>
          </cell>
        </row>
        <row r="902">
          <cell r="A902">
            <v>39268</v>
          </cell>
          <cell r="B902" t="str">
            <v>CABO MULTIPOLAR DE COBRE, FLEXIVEL, CLASSE 4 OU 5, ISOLACAO EM HEPR, COBERTURA EM PVC-ST2, ANTICHAMA BWF-B, 0,6/1 KV, 3 CONDUTORES DE 120 MM2</v>
          </cell>
          <cell r="C902" t="str">
            <v xml:space="preserve">M     </v>
          </cell>
          <cell r="D902">
            <v>203.78</v>
          </cell>
          <cell r="E902">
            <v>203.78</v>
          </cell>
          <cell r="F902" t="str">
            <v>INSUMOS</v>
          </cell>
          <cell r="G902">
            <v>203.78</v>
          </cell>
        </row>
        <row r="903">
          <cell r="A903">
            <v>39262</v>
          </cell>
          <cell r="B903" t="str">
            <v>CABO MULTIPOLAR DE COBRE, FLEXIVEL, CLASSE 4 OU 5, ISOLACAO EM HEPR, COBERTURA EM PVC-ST2, ANTICHAMA BWF-B, 0,6/1 KV, 3 CONDUTORES DE 16 MM2</v>
          </cell>
          <cell r="C903" t="str">
            <v xml:space="preserve">M     </v>
          </cell>
          <cell r="D903">
            <v>27.61</v>
          </cell>
          <cell r="E903">
            <v>27.61</v>
          </cell>
          <cell r="F903" t="str">
            <v>INSUMOS</v>
          </cell>
          <cell r="G903">
            <v>27.61</v>
          </cell>
        </row>
        <row r="904">
          <cell r="A904">
            <v>39258</v>
          </cell>
          <cell r="B904" t="str">
            <v>CABO MULTIPOLAR DE COBRE, FLEXIVEL, CLASSE 4 OU 5, ISOLACAO EM HEPR, COBERTURA EM PVC-ST2, ANTICHAMA BWF-B, 0,6/1 KV, 3 CONDUTORES DE 2,5 MM2</v>
          </cell>
          <cell r="C904" t="str">
            <v xml:space="preserve">M     </v>
          </cell>
          <cell r="D904">
            <v>4.91</v>
          </cell>
          <cell r="E904">
            <v>4.91</v>
          </cell>
          <cell r="F904" t="str">
            <v>INSUMOS</v>
          </cell>
          <cell r="G904">
            <v>4.91</v>
          </cell>
        </row>
        <row r="905">
          <cell r="A905">
            <v>39263</v>
          </cell>
          <cell r="B905" t="str">
            <v>CABO MULTIPOLAR DE COBRE, FLEXIVEL, CLASSE 4 OU 5, ISOLACAO EM HEPR, COBERTURA EM PVC-ST2, ANTICHAMA BWF-B, 0,6/1 KV, 3 CONDUTORES DE 25 MM2</v>
          </cell>
          <cell r="C905" t="str">
            <v xml:space="preserve">M     </v>
          </cell>
          <cell r="D905">
            <v>42.73</v>
          </cell>
          <cell r="E905">
            <v>42.73</v>
          </cell>
          <cell r="F905" t="str">
            <v>INSUMOS</v>
          </cell>
          <cell r="G905">
            <v>42.73</v>
          </cell>
        </row>
        <row r="906">
          <cell r="A906">
            <v>39264</v>
          </cell>
          <cell r="B906" t="str">
            <v>CABO MULTIPOLAR DE COBRE, FLEXIVEL, CLASSE 4 OU 5, ISOLACAO EM HEPR, COBERTURA EM PVC-ST2, ANTICHAMA BWF-B, 0,6/1 KV, 3 CONDUTORES DE 35 MM2</v>
          </cell>
          <cell r="C906" t="str">
            <v xml:space="preserve">M     </v>
          </cell>
          <cell r="D906">
            <v>57.85</v>
          </cell>
          <cell r="E906">
            <v>57.85</v>
          </cell>
          <cell r="F906" t="str">
            <v>INSUMOS</v>
          </cell>
          <cell r="G906">
            <v>57.85</v>
          </cell>
        </row>
        <row r="907">
          <cell r="A907">
            <v>39259</v>
          </cell>
          <cell r="B907" t="str">
            <v>CABO MULTIPOLAR DE COBRE, FLEXIVEL, CLASSE 4 OU 5, ISOLACAO EM HEPR, COBERTURA EM PVC-ST2, ANTICHAMA BWF-B, 0,6/1 KV, 3 CONDUTORES DE 4 MM2</v>
          </cell>
          <cell r="C907" t="str">
            <v xml:space="preserve">M     </v>
          </cell>
          <cell r="D907">
            <v>7.48</v>
          </cell>
          <cell r="E907">
            <v>7.48</v>
          </cell>
          <cell r="F907" t="str">
            <v>INSUMOS</v>
          </cell>
          <cell r="G907">
            <v>7.48</v>
          </cell>
        </row>
        <row r="908">
          <cell r="A908">
            <v>39265</v>
          </cell>
          <cell r="B908" t="str">
            <v>CABO MULTIPOLAR DE COBRE, FLEXIVEL, CLASSE 4 OU 5, ISOLACAO EM HEPR, COBERTURA EM PVC-ST2, ANTICHAMA BWF-B, 0,6/1 KV, 3 CONDUTORES DE 50 MM2</v>
          </cell>
          <cell r="C908" t="str">
            <v xml:space="preserve">M     </v>
          </cell>
          <cell r="D908">
            <v>85.23</v>
          </cell>
          <cell r="E908">
            <v>85.23</v>
          </cell>
          <cell r="F908" t="str">
            <v>INSUMOS</v>
          </cell>
          <cell r="G908">
            <v>85.23</v>
          </cell>
        </row>
        <row r="909">
          <cell r="A909">
            <v>39260</v>
          </cell>
          <cell r="B909" t="str">
            <v>CABO MULTIPOLAR DE COBRE, FLEXIVEL, CLASSE 4 OU 5, ISOLACAO EM HEPR, COBERTURA EM PVC-ST2, ANTICHAMA BWF-B, 0,6/1 KV, 3 CONDUTORES DE 6 MM2</v>
          </cell>
          <cell r="C909" t="str">
            <v xml:space="preserve">M     </v>
          </cell>
          <cell r="D909">
            <v>10.65</v>
          </cell>
          <cell r="E909">
            <v>10.65</v>
          </cell>
          <cell r="F909" t="str">
            <v>INSUMOS</v>
          </cell>
          <cell r="G909">
            <v>10.65</v>
          </cell>
        </row>
        <row r="910">
          <cell r="A910">
            <v>39266</v>
          </cell>
          <cell r="B910" t="str">
            <v>CABO MULTIPOLAR DE COBRE, FLEXIVEL, CLASSE 4 OU 5, ISOLACAO EM HEPR, COBERTURA EM PVC-ST2, ANTICHAMA BWF-B, 0,6/1 KV, 3 CONDUTORES DE 70 MM2</v>
          </cell>
          <cell r="C910" t="str">
            <v xml:space="preserve">M     </v>
          </cell>
          <cell r="D910">
            <v>119.59</v>
          </cell>
          <cell r="E910">
            <v>119.59</v>
          </cell>
          <cell r="F910" t="str">
            <v>INSUMOS</v>
          </cell>
          <cell r="G910">
            <v>119.59</v>
          </cell>
        </row>
        <row r="911">
          <cell r="A911">
            <v>39267</v>
          </cell>
          <cell r="B911" t="str">
            <v>CABO MULTIPOLAR DE COBRE, FLEXIVEL, CLASSE 4 OU 5, ISOLACAO EM HEPR, COBERTURA EM PVC-ST2, ANTICHAMA BWF-B, 0,6/1 KV, 3 CONDUTORES DE 95 MM2</v>
          </cell>
          <cell r="C911" t="str">
            <v xml:space="preserve">M     </v>
          </cell>
          <cell r="D911">
            <v>156.76</v>
          </cell>
          <cell r="E911">
            <v>156.76</v>
          </cell>
          <cell r="F911" t="str">
            <v>INSUMOS</v>
          </cell>
          <cell r="G911">
            <v>156.76</v>
          </cell>
        </row>
        <row r="912">
          <cell r="A912">
            <v>11901</v>
          </cell>
          <cell r="B912" t="str">
            <v>CABO TELEFONICO CCI 50, 1 PAR, USO INTERNO, SEM BLINDAGEM</v>
          </cell>
          <cell r="C912" t="str">
            <v xml:space="preserve">M     </v>
          </cell>
          <cell r="D912">
            <v>0.48</v>
          </cell>
          <cell r="E912">
            <v>0.48</v>
          </cell>
          <cell r="F912" t="str">
            <v>INSUMOS</v>
          </cell>
          <cell r="G912">
            <v>0.48</v>
          </cell>
        </row>
        <row r="913">
          <cell r="A913">
            <v>11902</v>
          </cell>
          <cell r="B913" t="str">
            <v>CABO TELEFONICO CCI 50, 2 PARES, USO INTERNO, SEM BLINDAGEM</v>
          </cell>
          <cell r="C913" t="str">
            <v xml:space="preserve">M     </v>
          </cell>
          <cell r="D913">
            <v>0.83</v>
          </cell>
          <cell r="E913">
            <v>0.83</v>
          </cell>
          <cell r="F913" t="str">
            <v>INSUMOS</v>
          </cell>
          <cell r="G913">
            <v>0.83</v>
          </cell>
        </row>
        <row r="914">
          <cell r="A914">
            <v>11903</v>
          </cell>
          <cell r="B914" t="str">
            <v>CABO TELEFONICO CCI 50, 3 PARES, USO INTERNO, SEM BLINDAGEM</v>
          </cell>
          <cell r="C914" t="str">
            <v xml:space="preserve">M     </v>
          </cell>
          <cell r="D914">
            <v>1.29</v>
          </cell>
          <cell r="E914">
            <v>1.29</v>
          </cell>
          <cell r="F914" t="str">
            <v>INSUMOS</v>
          </cell>
          <cell r="G914">
            <v>1.29</v>
          </cell>
        </row>
        <row r="915">
          <cell r="A915">
            <v>11904</v>
          </cell>
          <cell r="B915" t="str">
            <v>CABO TELEFONICO CCI 50, 4 PARES, USO INTERNO, SEM BLINDAGEM</v>
          </cell>
          <cell r="C915" t="str">
            <v xml:space="preserve">M     </v>
          </cell>
          <cell r="D915">
            <v>1.64</v>
          </cell>
          <cell r="E915">
            <v>1.64</v>
          </cell>
          <cell r="F915" t="str">
            <v>INSUMOS</v>
          </cell>
          <cell r="G915">
            <v>1.64</v>
          </cell>
        </row>
        <row r="916">
          <cell r="A916">
            <v>11905</v>
          </cell>
          <cell r="B916" t="str">
            <v>CABO TELEFONICO CCI 50, 5 PARES, USO INTERNO, SEM BLINDAGEM</v>
          </cell>
          <cell r="C916" t="str">
            <v xml:space="preserve">M     </v>
          </cell>
          <cell r="D916">
            <v>2.21</v>
          </cell>
          <cell r="E916">
            <v>2.21</v>
          </cell>
          <cell r="F916" t="str">
            <v>INSUMOS</v>
          </cell>
          <cell r="G916">
            <v>2.21</v>
          </cell>
        </row>
        <row r="917">
          <cell r="A917">
            <v>11906</v>
          </cell>
          <cell r="B917" t="str">
            <v>CABO TELEFONICO CCI 50, 6 PARES, USO INTERNO, SEM BLINDAGEM</v>
          </cell>
          <cell r="C917" t="str">
            <v xml:space="preserve">M     </v>
          </cell>
          <cell r="D917">
            <v>2.54</v>
          </cell>
          <cell r="E917">
            <v>2.54</v>
          </cell>
          <cell r="F917" t="str">
            <v>INSUMOS</v>
          </cell>
          <cell r="G917">
            <v>2.54</v>
          </cell>
        </row>
        <row r="918">
          <cell r="A918">
            <v>11919</v>
          </cell>
          <cell r="B918" t="str">
            <v>CABO TELEFONICO CI 50, 10 PARES, USO INTERNO</v>
          </cell>
          <cell r="C918" t="str">
            <v xml:space="preserve">M     </v>
          </cell>
          <cell r="D918">
            <v>5</v>
          </cell>
          <cell r="E918">
            <v>5</v>
          </cell>
          <cell r="F918" t="str">
            <v>INSUMOS</v>
          </cell>
          <cell r="G918">
            <v>5</v>
          </cell>
        </row>
        <row r="919">
          <cell r="A919">
            <v>11920</v>
          </cell>
          <cell r="B919" t="str">
            <v>CABO TELEFONICO CI 50, 20 PARES, USO INTERNO</v>
          </cell>
          <cell r="C919" t="str">
            <v xml:space="preserve">M     </v>
          </cell>
          <cell r="D919">
            <v>9.68</v>
          </cell>
          <cell r="E919">
            <v>9.68</v>
          </cell>
          <cell r="F919" t="str">
            <v>INSUMOS</v>
          </cell>
          <cell r="G919">
            <v>9.68</v>
          </cell>
        </row>
        <row r="920">
          <cell r="A920">
            <v>11924</v>
          </cell>
          <cell r="B920" t="str">
            <v>CABO TELEFONICO CI 50, 200 PARES, USO INTERNO</v>
          </cell>
          <cell r="C920" t="str">
            <v xml:space="preserve">M     </v>
          </cell>
          <cell r="D920">
            <v>94.19</v>
          </cell>
          <cell r="E920">
            <v>94.19</v>
          </cell>
          <cell r="F920" t="str">
            <v>INSUMOS</v>
          </cell>
          <cell r="G920">
            <v>94.19</v>
          </cell>
        </row>
        <row r="921">
          <cell r="A921">
            <v>11921</v>
          </cell>
          <cell r="B921" t="str">
            <v>CABO TELEFONICO CI 50, 30 PARES, USO INTERNO</v>
          </cell>
          <cell r="C921" t="str">
            <v xml:space="preserve">M     </v>
          </cell>
          <cell r="D921">
            <v>13.18</v>
          </cell>
          <cell r="E921">
            <v>13.18</v>
          </cell>
          <cell r="F921" t="str">
            <v>INSUMOS</v>
          </cell>
          <cell r="G921">
            <v>13.18</v>
          </cell>
        </row>
        <row r="922">
          <cell r="A922">
            <v>11922</v>
          </cell>
          <cell r="B922" t="str">
            <v>CABO TELEFONICO CI 50, 50 PARES, USO INTERNO</v>
          </cell>
          <cell r="C922" t="str">
            <v xml:space="preserve">M     </v>
          </cell>
          <cell r="D922">
            <v>23.41</v>
          </cell>
          <cell r="E922">
            <v>23.41</v>
          </cell>
          <cell r="F922" t="str">
            <v>INSUMOS</v>
          </cell>
          <cell r="G922">
            <v>23.41</v>
          </cell>
        </row>
        <row r="923">
          <cell r="A923">
            <v>11923</v>
          </cell>
          <cell r="B923" t="str">
            <v>CABO TELEFONICO CI 50, 75 PARES, USO INTERNO</v>
          </cell>
          <cell r="C923" t="str">
            <v xml:space="preserve">M     </v>
          </cell>
          <cell r="D923">
            <v>38.24</v>
          </cell>
          <cell r="E923">
            <v>38.24</v>
          </cell>
          <cell r="F923" t="str">
            <v>INSUMOS</v>
          </cell>
          <cell r="G923">
            <v>38.24</v>
          </cell>
        </row>
        <row r="924">
          <cell r="A924">
            <v>11916</v>
          </cell>
          <cell r="B924" t="str">
            <v>CABO TELEFONICO CTP - APL - 50, 10 PARES, USO EXTERNO</v>
          </cell>
          <cell r="C924" t="str">
            <v xml:space="preserve">M     </v>
          </cell>
          <cell r="D924">
            <v>6.49</v>
          </cell>
          <cell r="E924">
            <v>6.49</v>
          </cell>
          <cell r="F924" t="str">
            <v>INSUMOS</v>
          </cell>
          <cell r="G924">
            <v>6.49</v>
          </cell>
        </row>
        <row r="925">
          <cell r="A925">
            <v>11914</v>
          </cell>
          <cell r="B925" t="str">
            <v>CABO TELEFONICO CTP - APL - 50, 100 PARES, USO EXTERNO</v>
          </cell>
          <cell r="C925" t="str">
            <v xml:space="preserve">M     </v>
          </cell>
          <cell r="D925">
            <v>47.11</v>
          </cell>
          <cell r="E925">
            <v>47.11</v>
          </cell>
          <cell r="F925" t="str">
            <v>INSUMOS</v>
          </cell>
          <cell r="G925">
            <v>47.11</v>
          </cell>
        </row>
        <row r="926">
          <cell r="A926">
            <v>11917</v>
          </cell>
          <cell r="B926" t="str">
            <v>CABO TELEFONICO CTP - APL - 50, 20 PARES, USO EXTERNO</v>
          </cell>
          <cell r="C926" t="str">
            <v xml:space="preserve">M     </v>
          </cell>
          <cell r="D926">
            <v>11.29</v>
          </cell>
          <cell r="E926">
            <v>11.29</v>
          </cell>
          <cell r="F926" t="str">
            <v>INSUMOS</v>
          </cell>
          <cell r="G926">
            <v>11.29</v>
          </cell>
        </row>
        <row r="927">
          <cell r="A927">
            <v>11918</v>
          </cell>
          <cell r="B927" t="str">
            <v>CABO TELEFONICO CTP - APL - 50, 30 PARES, USO EXTERNO</v>
          </cell>
          <cell r="C927" t="str">
            <v xml:space="preserve">M     </v>
          </cell>
          <cell r="D927">
            <v>15.32</v>
          </cell>
          <cell r="E927">
            <v>15.32</v>
          </cell>
          <cell r="F927" t="str">
            <v>INSUMOS</v>
          </cell>
          <cell r="G927">
            <v>15.32</v>
          </cell>
        </row>
        <row r="928">
          <cell r="A928">
            <v>37734</v>
          </cell>
          <cell r="B928" t="str">
            <v>CACAMBA METALICA BASCULANTE COM CAPACIDADE DE 10 M3 (INCLUI MONTAGEM, NAO INCLUI CAMINHAO)</v>
          </cell>
          <cell r="C928" t="str">
            <v xml:space="preserve">UN    </v>
          </cell>
          <cell r="D928">
            <v>45253.13</v>
          </cell>
          <cell r="E928">
            <v>45253.13</v>
          </cell>
          <cell r="F928" t="str">
            <v>INSUMOS</v>
          </cell>
          <cell r="G928">
            <v>45253.13</v>
          </cell>
        </row>
        <row r="929">
          <cell r="A929">
            <v>42251</v>
          </cell>
          <cell r="B929" t="str">
            <v>CACAMBA METALICA BASCULANTE COM CAPACIDADE DE 12 M3 (INCLUI MONTAGEM, NAO INCLUI CAMINHAO)</v>
          </cell>
          <cell r="C929" t="str">
            <v xml:space="preserve">UN    </v>
          </cell>
          <cell r="D929">
            <v>51387.69</v>
          </cell>
          <cell r="E929">
            <v>51387.69</v>
          </cell>
          <cell r="F929" t="str">
            <v>INSUMOS</v>
          </cell>
          <cell r="G929">
            <v>51387.69</v>
          </cell>
        </row>
        <row r="930">
          <cell r="A930">
            <v>37733</v>
          </cell>
          <cell r="B930" t="str">
            <v>CACAMBA METALICA BASCULANTE COM CAPACIDADE DE 6 M3 (INCLUI MONTAGEM, NAO INCLUI CAMINHAO)</v>
          </cell>
          <cell r="C930" t="str">
            <v xml:space="preserve">UN    </v>
          </cell>
          <cell r="D930">
            <v>33930.620000000003</v>
          </cell>
          <cell r="E930">
            <v>33930.620000000003</v>
          </cell>
          <cell r="F930" t="str">
            <v>INSUMOS</v>
          </cell>
          <cell r="G930">
            <v>33930.620000000003</v>
          </cell>
        </row>
        <row r="931">
          <cell r="A931">
            <v>37735</v>
          </cell>
          <cell r="B931" t="str">
            <v>CACAMBA METALICA BASCULANTE COM CAPACIDADE DE 8 M3 (INCLUI MONTAGEM, NAO INCLUI CAMINHAO)</v>
          </cell>
          <cell r="C931" t="str">
            <v xml:space="preserve">UN    </v>
          </cell>
          <cell r="D931">
            <v>40886.400000000001</v>
          </cell>
          <cell r="E931">
            <v>40886.400000000001</v>
          </cell>
          <cell r="F931" t="str">
            <v>INSUMOS</v>
          </cell>
          <cell r="G931">
            <v>40886.400000000001</v>
          </cell>
        </row>
        <row r="932">
          <cell r="A932">
            <v>5090</v>
          </cell>
          <cell r="B932" t="str">
            <v>CADEADO SIMPLES/COMUM, EM LATAO MACICO CROMADO, LARGURA DE 25 MM,  HASTE DE ACO TEMPERADO, CEMENTADO (NAO LONGA), INCLUI 2 CHAVES</v>
          </cell>
          <cell r="C932" t="str">
            <v xml:space="preserve">UN    </v>
          </cell>
          <cell r="D932">
            <v>11.5</v>
          </cell>
          <cell r="E932">
            <v>11.5</v>
          </cell>
          <cell r="F932" t="str">
            <v>INSUMOS</v>
          </cell>
          <cell r="G932">
            <v>11.5</v>
          </cell>
        </row>
        <row r="933">
          <cell r="A933">
            <v>5085</v>
          </cell>
          <cell r="B933" t="str">
            <v>CADEADO SIMPLES, EM LATAO MACICO CROMADO, LARGURA DE 35 MM,  HASTE DE ACO TEMPERADO, CEMENTADO (NAO LONGA), INCLUI 2 CHAVES</v>
          </cell>
          <cell r="C933" t="str">
            <v xml:space="preserve">UN    </v>
          </cell>
          <cell r="D933">
            <v>12.82</v>
          </cell>
          <cell r="E933">
            <v>12.82</v>
          </cell>
          <cell r="F933" t="str">
            <v>INSUMOS</v>
          </cell>
          <cell r="G933">
            <v>12.82</v>
          </cell>
        </row>
        <row r="934">
          <cell r="A934">
            <v>38374</v>
          </cell>
          <cell r="B934" t="str">
            <v>CADEIRA SUSPENSA MANUAL / BALANCIM INDIVIDUAL (NBR 14751)</v>
          </cell>
          <cell r="C934" t="str">
            <v xml:space="preserve">UN    </v>
          </cell>
          <cell r="D934">
            <v>1119.02</v>
          </cell>
          <cell r="E934">
            <v>1119.02</v>
          </cell>
          <cell r="F934" t="str">
            <v>INSUMOS</v>
          </cell>
          <cell r="G934">
            <v>1119.02</v>
          </cell>
        </row>
        <row r="935">
          <cell r="A935">
            <v>20212</v>
          </cell>
          <cell r="B935" t="str">
            <v>CAIBRO DE MADEIRA APARELHADA *6 X 8* CM, MACARANDUBA, ANGELIM OU EQUIVALENTE DA REGIAO</v>
          </cell>
          <cell r="C935" t="str">
            <v xml:space="preserve">M     </v>
          </cell>
          <cell r="D935">
            <v>7.8</v>
          </cell>
          <cell r="E935">
            <v>7.8</v>
          </cell>
          <cell r="F935" t="str">
            <v>INSUMOS</v>
          </cell>
          <cell r="G935">
            <v>7.8</v>
          </cell>
        </row>
        <row r="936">
          <cell r="A936">
            <v>4430</v>
          </cell>
          <cell r="B936" t="str">
            <v>CAIBRO DE MADEIRA NAO APARELHADA *5 X 6* CM, MACARANDUBA, ANGELIM OU EQUIVALENTE DA REGIAO</v>
          </cell>
          <cell r="C936" t="str">
            <v xml:space="preserve">M     </v>
          </cell>
          <cell r="D936">
            <v>4.95</v>
          </cell>
          <cell r="E936">
            <v>4.95</v>
          </cell>
          <cell r="F936" t="str">
            <v>INSUMOS</v>
          </cell>
          <cell r="G936">
            <v>4.95</v>
          </cell>
        </row>
        <row r="937">
          <cell r="A937">
            <v>4400</v>
          </cell>
          <cell r="B937" t="str">
            <v>CAIBRO DE MADEIRA NAO APARELHADA *6 X 8* CM, MACARANDUBA, ANGELIM OU EQUIVALENTE DA REGIAO</v>
          </cell>
          <cell r="C937" t="str">
            <v xml:space="preserve">M     </v>
          </cell>
          <cell r="D937">
            <v>6.25</v>
          </cell>
          <cell r="E937">
            <v>6.25</v>
          </cell>
          <cell r="F937" t="str">
            <v>INSUMOS</v>
          </cell>
          <cell r="G937">
            <v>6.25</v>
          </cell>
        </row>
        <row r="938">
          <cell r="A938">
            <v>4500</v>
          </cell>
          <cell r="B938" t="str">
            <v>CAIBRO DE MADEIRA NAO APARELHADA *7,5 X 10 CM (3 X 4 ") PINUS, MISTA OU EQUIVALENTE DA REGIAO</v>
          </cell>
          <cell r="C938" t="str">
            <v xml:space="preserve">M     </v>
          </cell>
          <cell r="D938">
            <v>7.33</v>
          </cell>
          <cell r="E938">
            <v>7.33</v>
          </cell>
          <cell r="F938" t="str">
            <v>INSUMOS</v>
          </cell>
          <cell r="G938">
            <v>7.33</v>
          </cell>
        </row>
        <row r="939">
          <cell r="A939">
            <v>4513</v>
          </cell>
          <cell r="B939" t="str">
            <v>CAIBRO DE MADEIRA NAO APARELHADA 5 X 5 CM (2 X 2 ") PINUS, MISTA OU EQUIVALENTE DA REGIAO</v>
          </cell>
          <cell r="C939" t="str">
            <v xml:space="preserve">M     </v>
          </cell>
          <cell r="D939">
            <v>1.96</v>
          </cell>
          <cell r="E939">
            <v>1.96</v>
          </cell>
          <cell r="F939" t="str">
            <v>INSUMOS</v>
          </cell>
          <cell r="G939">
            <v>1.96</v>
          </cell>
        </row>
        <row r="940">
          <cell r="A940">
            <v>4496</v>
          </cell>
          <cell r="B940" t="str">
            <v>CAIBRO DE MADEIRA NAO APARELHADA 5 X 5 CM, CEDRINHO OU EQUIVALENTE DA REGIAO</v>
          </cell>
          <cell r="C940" t="str">
            <v xml:space="preserve">M     </v>
          </cell>
          <cell r="D940">
            <v>3.35</v>
          </cell>
          <cell r="E940">
            <v>3.35</v>
          </cell>
          <cell r="F940" t="str">
            <v>INSUMOS</v>
          </cell>
          <cell r="G940">
            <v>3.35</v>
          </cell>
        </row>
        <row r="941">
          <cell r="A941">
            <v>11871</v>
          </cell>
          <cell r="B941" t="str">
            <v>CAIXA D'AGUA DE FIBRA DE VIDRO, PARA 500 LITROS, COM TAMPA</v>
          </cell>
          <cell r="C941" t="str">
            <v xml:space="preserve">UN    </v>
          </cell>
          <cell r="D941">
            <v>264</v>
          </cell>
          <cell r="E941">
            <v>264</v>
          </cell>
          <cell r="F941" t="str">
            <v>INSUMOS</v>
          </cell>
          <cell r="G941">
            <v>264</v>
          </cell>
        </row>
        <row r="942">
          <cell r="A942">
            <v>34636</v>
          </cell>
          <cell r="B942" t="str">
            <v>CAIXA D'AGUA EM POLIETILENO 1000 LITROS, COM TAMPA</v>
          </cell>
          <cell r="C942" t="str">
            <v xml:space="preserve">UN    </v>
          </cell>
          <cell r="D942">
            <v>319.88</v>
          </cell>
          <cell r="E942">
            <v>319.88</v>
          </cell>
          <cell r="F942" t="str">
            <v>INSUMOS</v>
          </cell>
          <cell r="G942">
            <v>319.88</v>
          </cell>
        </row>
        <row r="943">
          <cell r="A943">
            <v>34639</v>
          </cell>
          <cell r="B943" t="str">
            <v>CAIXA D'AGUA EM POLIETILENO 1500 LITROS, COM TAMPA</v>
          </cell>
          <cell r="C943" t="str">
            <v xml:space="preserve">UN    </v>
          </cell>
          <cell r="D943">
            <v>649.66999999999996</v>
          </cell>
          <cell r="E943">
            <v>649.66999999999996</v>
          </cell>
          <cell r="F943" t="str">
            <v>INSUMOS</v>
          </cell>
          <cell r="G943">
            <v>649.66999999999996</v>
          </cell>
        </row>
        <row r="944">
          <cell r="A944">
            <v>34640</v>
          </cell>
          <cell r="B944" t="str">
            <v>CAIXA D'AGUA EM POLIETILENO 2000 LITROS, COM TAMPA</v>
          </cell>
          <cell r="C944" t="str">
            <v xml:space="preserve">UN    </v>
          </cell>
          <cell r="D944">
            <v>729.75</v>
          </cell>
          <cell r="E944">
            <v>729.75</v>
          </cell>
          <cell r="F944" t="str">
            <v>INSUMOS</v>
          </cell>
          <cell r="G944">
            <v>729.75</v>
          </cell>
        </row>
        <row r="945">
          <cell r="A945">
            <v>34637</v>
          </cell>
          <cell r="B945" t="str">
            <v>CAIXA D'AGUA EM POLIETILENO 500 LITROS, COM TAMPA</v>
          </cell>
          <cell r="C945" t="str">
            <v xml:space="preserve">UN    </v>
          </cell>
          <cell r="D945">
            <v>183.65</v>
          </cell>
          <cell r="E945">
            <v>183.65</v>
          </cell>
          <cell r="F945" t="str">
            <v>INSUMOS</v>
          </cell>
          <cell r="G945">
            <v>183.65</v>
          </cell>
        </row>
        <row r="946">
          <cell r="A946">
            <v>34638</v>
          </cell>
          <cell r="B946" t="str">
            <v>CAIXA D'AGUA EM POLIETILENO 750 LITROS, COM TAMPA</v>
          </cell>
          <cell r="C946" t="str">
            <v xml:space="preserve">UN    </v>
          </cell>
          <cell r="D946">
            <v>314.95</v>
          </cell>
          <cell r="E946">
            <v>314.95</v>
          </cell>
          <cell r="F946" t="str">
            <v>INSUMOS</v>
          </cell>
          <cell r="G946">
            <v>314.95</v>
          </cell>
        </row>
        <row r="947">
          <cell r="A947">
            <v>11868</v>
          </cell>
          <cell r="B947" t="str">
            <v>CAIXA D'AGUA FIBRA DE VIDRO PARA 1000 LITROS, COM TAMPA</v>
          </cell>
          <cell r="C947" t="str">
            <v xml:space="preserve">UN    </v>
          </cell>
          <cell r="D947">
            <v>362.83</v>
          </cell>
          <cell r="E947">
            <v>362.83</v>
          </cell>
          <cell r="F947" t="str">
            <v>INSUMOS</v>
          </cell>
          <cell r="G947">
            <v>362.83</v>
          </cell>
        </row>
        <row r="948">
          <cell r="A948">
            <v>37106</v>
          </cell>
          <cell r="B948" t="str">
            <v>CAIXA D'AGUA FIBRA DE VIDRO PARA 10000 LITROS, COM TAMPA</v>
          </cell>
          <cell r="C948" t="str">
            <v xml:space="preserve">UN    </v>
          </cell>
          <cell r="D948">
            <v>3504.54</v>
          </cell>
          <cell r="E948">
            <v>3504.54</v>
          </cell>
          <cell r="F948" t="str">
            <v>INSUMOS</v>
          </cell>
          <cell r="G948">
            <v>3504.54</v>
          </cell>
        </row>
        <row r="949">
          <cell r="A949">
            <v>11869</v>
          </cell>
          <cell r="B949" t="str">
            <v>CAIXA D'AGUA FIBRA DE VIDRO PARA 1500 LITROS, COM TAMPA</v>
          </cell>
          <cell r="C949" t="str">
            <v xml:space="preserve">UN    </v>
          </cell>
          <cell r="D949">
            <v>588.69000000000005</v>
          </cell>
          <cell r="E949">
            <v>588.69000000000005</v>
          </cell>
          <cell r="F949" t="str">
            <v>INSUMOS</v>
          </cell>
          <cell r="G949">
            <v>588.69000000000005</v>
          </cell>
        </row>
        <row r="950">
          <cell r="A950">
            <v>37104</v>
          </cell>
          <cell r="B950" t="str">
            <v>CAIXA D'AGUA FIBRA DE VIDRO PARA 2000 LITROS, COM TAMPA</v>
          </cell>
          <cell r="C950" t="str">
            <v xml:space="preserve">UN    </v>
          </cell>
          <cell r="D950">
            <v>758.85</v>
          </cell>
          <cell r="E950">
            <v>758.85</v>
          </cell>
          <cell r="F950" t="str">
            <v>INSUMOS</v>
          </cell>
          <cell r="G950">
            <v>758.85</v>
          </cell>
        </row>
        <row r="951">
          <cell r="A951">
            <v>37105</v>
          </cell>
          <cell r="B951" t="str">
            <v>CAIXA D'AGUA FIBRA DE VIDRO PARA 5000 LITROS, COM TAMPA</v>
          </cell>
          <cell r="C951" t="str">
            <v xml:space="preserve">UN    </v>
          </cell>
          <cell r="D951">
            <v>1690.09</v>
          </cell>
          <cell r="E951">
            <v>1690.09</v>
          </cell>
          <cell r="F951" t="str">
            <v>INSUMOS</v>
          </cell>
          <cell r="G951">
            <v>1690.09</v>
          </cell>
        </row>
        <row r="952">
          <cell r="A952">
            <v>43094</v>
          </cell>
          <cell r="B952" t="str">
            <v>CAIXA DE DERIVACAO PARA MEDIDOR DE ENERGIA, COM BARRAMENTO MONOFASICO, EM POLICARBONATO / TERMOPLASTICO - MODULO (PADRAO CONCESSIONARIA LOCAL)</v>
          </cell>
          <cell r="C952" t="str">
            <v xml:space="preserve">UN    </v>
          </cell>
          <cell r="D952">
            <v>127.19</v>
          </cell>
          <cell r="E952">
            <v>127.19</v>
          </cell>
          <cell r="F952" t="str">
            <v>INSUMOS</v>
          </cell>
          <cell r="G952">
            <v>127.19</v>
          </cell>
        </row>
        <row r="953">
          <cell r="A953">
            <v>43093</v>
          </cell>
          <cell r="B953" t="str">
            <v>CAIXA DE DERIVACAO PARA MEDIDOR DE ENERGIA, COM BARRAMENTO POLIFASICO, EM POLICARBONATO / TERMOPLASTICO - MODULO (PADRAO CONCESSIONARIA LOCAL)</v>
          </cell>
          <cell r="C953" t="str">
            <v xml:space="preserve">UN    </v>
          </cell>
          <cell r="D953">
            <v>135.16999999999999</v>
          </cell>
          <cell r="E953">
            <v>135.16999999999999</v>
          </cell>
          <cell r="F953" t="str">
            <v>INSUMOS</v>
          </cell>
          <cell r="G953">
            <v>135.16999999999999</v>
          </cell>
        </row>
        <row r="954">
          <cell r="A954">
            <v>1030</v>
          </cell>
          <cell r="B954" t="str">
            <v>CAIXA DE DESCARGA DE PLASTICO EXTERNA, DE *9* L, PUXADOR FIO DE NYLON, NAO INCLUSO CANO, BOLSA, ENGATE</v>
          </cell>
          <cell r="C954" t="str">
            <v xml:space="preserve">UN    </v>
          </cell>
          <cell r="D954">
            <v>25</v>
          </cell>
          <cell r="E954">
            <v>25</v>
          </cell>
          <cell r="F954" t="str">
            <v>INSUMOS</v>
          </cell>
          <cell r="G954">
            <v>25</v>
          </cell>
        </row>
        <row r="955">
          <cell r="A955">
            <v>11694</v>
          </cell>
          <cell r="B955" t="str">
            <v>CAIXA DE DESCARGA PLASTICA DE EMBUTIR COMPLETA, COM ESPELHO PLASTICO, CAPACIDADE 6 A 10 L, ACESSORIOS INCLUSOS</v>
          </cell>
          <cell r="C955" t="str">
            <v xml:space="preserve">UN    </v>
          </cell>
          <cell r="D955">
            <v>552.63</v>
          </cell>
          <cell r="E955">
            <v>552.63</v>
          </cell>
          <cell r="F955" t="str">
            <v>INSUMOS</v>
          </cell>
          <cell r="G955">
            <v>552.63</v>
          </cell>
        </row>
        <row r="956">
          <cell r="A956">
            <v>35277</v>
          </cell>
          <cell r="B956" t="str">
            <v>CAIXA DE GORDURA EM PVC, DIAMETRO MINIMO 300 MM, DIAMETRO DE SAIDA 100 MM, CAPACIDADE  APROXIMADA 18 LITROS, COM TAMPA</v>
          </cell>
          <cell r="C956" t="str">
            <v xml:space="preserve">UN    </v>
          </cell>
          <cell r="D956">
            <v>262.87</v>
          </cell>
          <cell r="E956">
            <v>262.87</v>
          </cell>
          <cell r="F956" t="str">
            <v>INSUMOS</v>
          </cell>
          <cell r="G956">
            <v>262.87</v>
          </cell>
        </row>
        <row r="957">
          <cell r="A957">
            <v>10521</v>
          </cell>
          <cell r="B957" t="str">
            <v>CAIXA DE INCENDIO/ABRIGO PARA MANGUEIRA, DE EMBUTIR/INTERNA, COM 75 X 45 X 17 CM, EM CHAPA DE ACO, PORTA COM VENTILACAO, VISOR COM A INSCRICAO "INCENDIO", SUPORTE/CESTA INTERNA PARA A MANGUEIRA, PINTURA ELETROSTATICA VERMELHA</v>
          </cell>
          <cell r="C957" t="str">
            <v xml:space="preserve">UN    </v>
          </cell>
          <cell r="D957">
            <v>148.9</v>
          </cell>
          <cell r="E957">
            <v>148.9</v>
          </cell>
          <cell r="F957" t="str">
            <v>INSUMOS</v>
          </cell>
          <cell r="G957">
            <v>148.9</v>
          </cell>
        </row>
        <row r="958">
          <cell r="A958">
            <v>10885</v>
          </cell>
          <cell r="B958" t="str">
            <v>CAIXA DE INCENDIO/ABRIGO PARA MANGUEIRA, DE EMBUTIR/INTERNA, COM 90 X 60 X 17 CM, EM CHAPA DE ACO, PORTA COM VENTILACAO, VISOR COM A INSCRICAO "INCENDIO", SUPORTE/CESTA INTERNA PARA A MANGUEIRA, PINTURA ELETROSTATICA VERMELHA</v>
          </cell>
          <cell r="C958" t="str">
            <v xml:space="preserve">UN    </v>
          </cell>
          <cell r="D958">
            <v>188.35</v>
          </cell>
          <cell r="E958">
            <v>188.35</v>
          </cell>
          <cell r="F958" t="str">
            <v>INSUMOS</v>
          </cell>
          <cell r="G958">
            <v>188.35</v>
          </cell>
        </row>
        <row r="959">
          <cell r="A959">
            <v>20962</v>
          </cell>
          <cell r="B959" t="str">
            <v>CAIXA DE INCENDIO/ABRIGO PARA MANGUEIRA, DE SOBREPOR/EXTERNA, COM 75 X 45 X 17 CM, EM CHAPA DE ACO, PORTA COM VENTILACAO, VISOR COM A INSCRICAO "INCENDIO", SUPORTE/CESTA INTERNA PARA A MANGUEIRA, PINTURA ELETROSTATICA VERMELHA</v>
          </cell>
          <cell r="C959" t="str">
            <v xml:space="preserve">UN    </v>
          </cell>
          <cell r="D959">
            <v>156</v>
          </cell>
          <cell r="E959">
            <v>156</v>
          </cell>
          <cell r="F959" t="str">
            <v>INSUMOS</v>
          </cell>
          <cell r="G959">
            <v>156</v>
          </cell>
        </row>
        <row r="960">
          <cell r="A960">
            <v>20963</v>
          </cell>
          <cell r="B960" t="str">
            <v>CAIXA DE INCENDIO/ABRIGO PARA MANGUEIRA, DE SOBREPOR/EXTERNA, COM 90 X 60 X 17 CM, EM CHAPA DE ACO, PORTA COM VENTILACAO, VISOR COM A INSCRICAO "INCENDIO", SUPORTE/CESTA INTERNA PARA A MANGUEIRA, PINTURA ELETROSTATICA VERMELHA</v>
          </cell>
          <cell r="C960" t="str">
            <v xml:space="preserve">UN    </v>
          </cell>
          <cell r="D960">
            <v>190.56</v>
          </cell>
          <cell r="E960">
            <v>190.56</v>
          </cell>
          <cell r="F960" t="str">
            <v>INSUMOS</v>
          </cell>
          <cell r="G960">
            <v>190.56</v>
          </cell>
        </row>
        <row r="961">
          <cell r="A961">
            <v>2555</v>
          </cell>
          <cell r="B961" t="str">
            <v>CAIXA DE LUZ "3 X 3" EM ACO ESMALTADA</v>
          </cell>
          <cell r="C961" t="str">
            <v xml:space="preserve">UN    </v>
          </cell>
          <cell r="D961">
            <v>0.89</v>
          </cell>
          <cell r="E961">
            <v>0.89</v>
          </cell>
          <cell r="F961" t="str">
            <v>INSUMOS</v>
          </cell>
          <cell r="G961">
            <v>0.89</v>
          </cell>
        </row>
        <row r="962">
          <cell r="A962">
            <v>2556</v>
          </cell>
          <cell r="B962" t="str">
            <v>CAIXA DE LUZ "4 X 2" EM ACO ESMALTADA</v>
          </cell>
          <cell r="C962" t="str">
            <v xml:space="preserve">UN    </v>
          </cell>
          <cell r="D962">
            <v>0.92</v>
          </cell>
          <cell r="E962">
            <v>0.92</v>
          </cell>
          <cell r="F962" t="str">
            <v>INSUMOS</v>
          </cell>
          <cell r="G962">
            <v>0.92</v>
          </cell>
        </row>
        <row r="963">
          <cell r="A963">
            <v>2557</v>
          </cell>
          <cell r="B963" t="str">
            <v>CAIXA DE LUZ "4 X 4" EM ACO ESMALTADA</v>
          </cell>
          <cell r="C963" t="str">
            <v xml:space="preserve">UN    </v>
          </cell>
          <cell r="D963">
            <v>1.95</v>
          </cell>
          <cell r="E963">
            <v>1.95</v>
          </cell>
          <cell r="F963" t="str">
            <v>INSUMOS</v>
          </cell>
          <cell r="G963">
            <v>1.95</v>
          </cell>
        </row>
        <row r="964">
          <cell r="A964">
            <v>10569</v>
          </cell>
          <cell r="B964" t="str">
            <v>CAIXA DE PASSAGEM / DERIVACAO / LUZ, OCTOGONAL 4 X4, EM ACO ESMALTADA, COM FUNDO MOVEL SIMPLES (FMS)</v>
          </cell>
          <cell r="C964" t="str">
            <v xml:space="preserve">UN    </v>
          </cell>
          <cell r="D964">
            <v>1.95</v>
          </cell>
          <cell r="E964">
            <v>1.95</v>
          </cell>
          <cell r="F964" t="str">
            <v>INSUMOS</v>
          </cell>
          <cell r="G964">
            <v>1.95</v>
          </cell>
        </row>
        <row r="965">
          <cell r="A965">
            <v>39810</v>
          </cell>
          <cell r="B965" t="str">
            <v>CAIXA DE PASSAGEM ELETRICA DE PAREDE, DE EMBUTIR, EM PVC, COM TAMPA APARAFUSADA, DIMENSOES 120 X 120 X *75* MM</v>
          </cell>
          <cell r="C965" t="str">
            <v xml:space="preserve">UN    </v>
          </cell>
          <cell r="D965">
            <v>17.16</v>
          </cell>
          <cell r="E965">
            <v>17.16</v>
          </cell>
          <cell r="F965" t="str">
            <v>INSUMOS</v>
          </cell>
          <cell r="G965">
            <v>17.16</v>
          </cell>
        </row>
        <row r="966">
          <cell r="A966">
            <v>39811</v>
          </cell>
          <cell r="B966" t="str">
            <v>CAIXA DE PASSAGEM ELETRICA DE PAREDE, DE EMBUTIR, EM PVC, COM TAMPA APARAFUSADA, DIMENSOES 150 X 150 X *75* MM</v>
          </cell>
          <cell r="C966" t="str">
            <v xml:space="preserve">UN    </v>
          </cell>
          <cell r="D966">
            <v>20.99</v>
          </cell>
          <cell r="E966">
            <v>20.99</v>
          </cell>
          <cell r="F966" t="str">
            <v>INSUMOS</v>
          </cell>
          <cell r="G966">
            <v>20.99</v>
          </cell>
        </row>
        <row r="967">
          <cell r="A967">
            <v>39812</v>
          </cell>
          <cell r="B967" t="str">
            <v>CAIXA DE PASSAGEM ELETRICA DE PAREDE, DE EMBUTIR, EM PVC, COM TAMPA APARAFUSADA, DIMENSOES 200 X 200 X *90* MM</v>
          </cell>
          <cell r="C967" t="str">
            <v xml:space="preserve">UN    </v>
          </cell>
          <cell r="D967">
            <v>34.520000000000003</v>
          </cell>
          <cell r="E967">
            <v>34.520000000000003</v>
          </cell>
          <cell r="F967" t="str">
            <v>INSUMOS</v>
          </cell>
          <cell r="G967">
            <v>34.520000000000003</v>
          </cell>
        </row>
        <row r="968">
          <cell r="A968">
            <v>43096</v>
          </cell>
          <cell r="B968" t="str">
            <v>CAIXA DE PASSAGEM ELETRICA DE PAREDE, DE EMBUTIR, EM TERMOPLASTICO / PVC, COM TAMPA APARAFUSADA, DIMENSOES 400 X 400 X *120* MM</v>
          </cell>
          <cell r="C968" t="str">
            <v xml:space="preserve">UN    </v>
          </cell>
          <cell r="D968">
            <v>114.43</v>
          </cell>
          <cell r="E968">
            <v>114.43</v>
          </cell>
          <cell r="F968" t="str">
            <v>INSUMOS</v>
          </cell>
          <cell r="G968">
            <v>114.43</v>
          </cell>
        </row>
        <row r="969">
          <cell r="A969">
            <v>43102</v>
          </cell>
          <cell r="B969" t="str">
            <v>CAIXA DE PASSAGEM ELETRICA DE PAREDE, DE SOBREPOR, EM PVC, COM TAMPA APARAFUSADA, DIMENSOES 300 X 300 X *100* MM</v>
          </cell>
          <cell r="C969" t="str">
            <v xml:space="preserve">UN    </v>
          </cell>
          <cell r="D969">
            <v>69.58</v>
          </cell>
          <cell r="E969">
            <v>69.58</v>
          </cell>
          <cell r="F969" t="str">
            <v>INSUMOS</v>
          </cell>
          <cell r="G969">
            <v>69.58</v>
          </cell>
        </row>
        <row r="970">
          <cell r="A970">
            <v>43103</v>
          </cell>
          <cell r="B970" t="str">
            <v>CAIXA DE PASSAGEM ELETRICA DE PAREDE, DE SOBREPOR, EM PVC, COM TAMPA APARAFUSADA, DIMENSOES, 400 X 400 X *120* MM</v>
          </cell>
          <cell r="C970" t="str">
            <v xml:space="preserve">UN    </v>
          </cell>
          <cell r="D970">
            <v>102.46</v>
          </cell>
          <cell r="E970">
            <v>102.46</v>
          </cell>
          <cell r="F970" t="str">
            <v>INSUMOS</v>
          </cell>
          <cell r="G970">
            <v>102.46</v>
          </cell>
        </row>
        <row r="971">
          <cell r="A971">
            <v>43098</v>
          </cell>
          <cell r="B971" t="str">
            <v>CAIXA DE PASSAGEM ELETRICA DE PAREDE, DE SOBREPOR, EM TERMOPLASTICO / PVC, COM TAMPA APARAFUSA, DIMENSOES 200 X 200 X *100* MM</v>
          </cell>
          <cell r="C971" t="str">
            <v xml:space="preserve">UN    </v>
          </cell>
          <cell r="D971">
            <v>38.76</v>
          </cell>
          <cell r="E971">
            <v>38.76</v>
          </cell>
          <cell r="F971" t="str">
            <v>INSUMOS</v>
          </cell>
          <cell r="G971">
            <v>38.76</v>
          </cell>
        </row>
        <row r="972">
          <cell r="A972">
            <v>43097</v>
          </cell>
          <cell r="B972" t="str">
            <v>CAIXA DE PASSAGEM ELETRICA DE PAREDE, DE SOBREPOR, EM TERMOPLASTICO / PVC, COM TAMPA APARAFUSADA, DIMENSOES, 150 X 150 X *100* MM</v>
          </cell>
          <cell r="C972" t="str">
            <v xml:space="preserve">UN    </v>
          </cell>
          <cell r="D972">
            <v>22.96</v>
          </cell>
          <cell r="E972">
            <v>22.96</v>
          </cell>
          <cell r="F972" t="str">
            <v>INSUMOS</v>
          </cell>
          <cell r="G972">
            <v>22.96</v>
          </cell>
        </row>
        <row r="973">
          <cell r="A973">
            <v>43104</v>
          </cell>
          <cell r="B973" t="str">
            <v>CAIXA DE PASSAGEM ELETRICA, PARA PISO, EM PVC, DIMENSOES DE 3/4" A 4"</v>
          </cell>
          <cell r="C973" t="str">
            <v xml:space="preserve">UN    </v>
          </cell>
          <cell r="D973">
            <v>271.66000000000003</v>
          </cell>
          <cell r="E973">
            <v>271.66000000000003</v>
          </cell>
          <cell r="F973" t="str">
            <v>INSUMOS</v>
          </cell>
          <cell r="G973">
            <v>271.66000000000003</v>
          </cell>
        </row>
        <row r="974">
          <cell r="A974">
            <v>39771</v>
          </cell>
          <cell r="B974" t="str">
            <v>CAIXA DE PASSAGEM METALICA DE SOBREPOR COM TAMPA PARAFUSADA, DIMENSOES 20 X 20 X 10 CM</v>
          </cell>
          <cell r="C974" t="str">
            <v xml:space="preserve">UN    </v>
          </cell>
          <cell r="D974">
            <v>18.73</v>
          </cell>
          <cell r="E974">
            <v>18.73</v>
          </cell>
          <cell r="F974" t="str">
            <v>INSUMOS</v>
          </cell>
          <cell r="G974">
            <v>18.73</v>
          </cell>
        </row>
        <row r="975">
          <cell r="A975">
            <v>39772</v>
          </cell>
          <cell r="B975" t="str">
            <v>CAIXA DE PASSAGEM METALICA DE SOBREPOR COM TAMPA PARAFUSADA, DIMENSOES 30 X 30 X 10 CM</v>
          </cell>
          <cell r="C975" t="str">
            <v xml:space="preserve">UN    </v>
          </cell>
          <cell r="D975">
            <v>36.82</v>
          </cell>
          <cell r="E975">
            <v>36.82</v>
          </cell>
          <cell r="F975" t="str">
            <v>INSUMOS</v>
          </cell>
          <cell r="G975">
            <v>36.82</v>
          </cell>
        </row>
        <row r="976">
          <cell r="A976">
            <v>39773</v>
          </cell>
          <cell r="B976" t="str">
            <v>CAIXA DE PASSAGEM METALICA DE SOBREPOR COM TAMPA PARAFUSADA, DIMENSOES 40 X 40 X 15 CM</v>
          </cell>
          <cell r="C976" t="str">
            <v xml:space="preserve">UN    </v>
          </cell>
          <cell r="D976">
            <v>59.18</v>
          </cell>
          <cell r="E976">
            <v>59.18</v>
          </cell>
          <cell r="F976" t="str">
            <v>INSUMOS</v>
          </cell>
          <cell r="G976">
            <v>59.18</v>
          </cell>
        </row>
        <row r="977">
          <cell r="A977">
            <v>39774</v>
          </cell>
          <cell r="B977" t="str">
            <v>CAIXA DE PASSAGEM METALICA DE SOBREPOR COM TAMPA PARAFUSADA, DIMENSOES 50 X 50 X 15 CM</v>
          </cell>
          <cell r="C977" t="str">
            <v xml:space="preserve">UN    </v>
          </cell>
          <cell r="D977">
            <v>88.52</v>
          </cell>
          <cell r="E977">
            <v>88.52</v>
          </cell>
          <cell r="F977" t="str">
            <v>INSUMOS</v>
          </cell>
          <cell r="G977">
            <v>88.52</v>
          </cell>
        </row>
        <row r="978">
          <cell r="A978">
            <v>39775</v>
          </cell>
          <cell r="B978" t="str">
            <v>CAIXA DE PASSAGEM METALICA DE SOBREPOR COM TAMPA PARAFUSADA, DIMENSOES 60 X 60 X 20 CM</v>
          </cell>
          <cell r="C978" t="str">
            <v xml:space="preserve">UN    </v>
          </cell>
          <cell r="D978">
            <v>118.14</v>
          </cell>
          <cell r="E978">
            <v>118.14</v>
          </cell>
          <cell r="F978" t="str">
            <v>INSUMOS</v>
          </cell>
          <cell r="G978">
            <v>118.14</v>
          </cell>
        </row>
        <row r="979">
          <cell r="A979">
            <v>39776</v>
          </cell>
          <cell r="B979" t="str">
            <v>CAIXA DE PASSAGEM METALICA DE SOBREPOR COM TAMPA PARAFUSADA, DIMENSOES 70 X 70 X 20 CM</v>
          </cell>
          <cell r="C979" t="str">
            <v xml:space="preserve">UN    </v>
          </cell>
          <cell r="D979">
            <v>142.78</v>
          </cell>
          <cell r="E979">
            <v>142.78</v>
          </cell>
          <cell r="F979" t="str">
            <v>INSUMOS</v>
          </cell>
          <cell r="G979">
            <v>142.78</v>
          </cell>
        </row>
        <row r="980">
          <cell r="A980">
            <v>39777</v>
          </cell>
          <cell r="B980" t="str">
            <v>CAIXA DE PASSAGEM METALICA DE SOBREPOR COM TAMPA PARAFUSADA, DIMENSOES 80 X 80 X 20 CM</v>
          </cell>
          <cell r="C980" t="str">
            <v xml:space="preserve">UN    </v>
          </cell>
          <cell r="D980">
            <v>180.97</v>
          </cell>
          <cell r="E980">
            <v>180.97</v>
          </cell>
          <cell r="F980" t="str">
            <v>INSUMOS</v>
          </cell>
          <cell r="G980">
            <v>180.97</v>
          </cell>
        </row>
        <row r="981">
          <cell r="A981">
            <v>20254</v>
          </cell>
          <cell r="B981" t="str">
            <v>CAIXA DE PASSAGEM METALICA, DE SOBREPOR, COM TAMPA APARAFUSADA, DIMENSOES 15 X 15 X *10* CM</v>
          </cell>
          <cell r="C981" t="str">
            <v xml:space="preserve">UN    </v>
          </cell>
          <cell r="D981">
            <v>13.13</v>
          </cell>
          <cell r="E981">
            <v>13.13</v>
          </cell>
          <cell r="F981" t="str">
            <v>INSUMOS</v>
          </cell>
          <cell r="G981">
            <v>13.13</v>
          </cell>
        </row>
        <row r="982">
          <cell r="A982">
            <v>20253</v>
          </cell>
          <cell r="B982" t="str">
            <v>CAIXA DE PASSAGEM METALICA, DE SOBREPOR, COM TAMPA APARAFUSADA, DIMENSOES 35 X 35 X *12* CM</v>
          </cell>
          <cell r="C982" t="str">
            <v xml:space="preserve">UN    </v>
          </cell>
          <cell r="D982">
            <v>43.13</v>
          </cell>
          <cell r="E982">
            <v>43.13</v>
          </cell>
          <cell r="F982" t="str">
            <v>INSUMOS</v>
          </cell>
          <cell r="G982">
            <v>43.13</v>
          </cell>
        </row>
        <row r="983">
          <cell r="A983">
            <v>11247</v>
          </cell>
          <cell r="B983" t="str">
            <v>CAIXA DE PASSAGEM/ LUZ / TELEFONIA, DE EMBUTIR,  EM CHAPA DE ACO GALVANIZADO, DIMENSOES 150 X 150 X 15 CM (PADRAO CONCESSIONARIA LOCAL)</v>
          </cell>
          <cell r="C983" t="str">
            <v xml:space="preserve">UN    </v>
          </cell>
          <cell r="D983">
            <v>829.38</v>
          </cell>
          <cell r="E983">
            <v>829.38</v>
          </cell>
          <cell r="F983" t="str">
            <v>INSUMOS</v>
          </cell>
          <cell r="G983">
            <v>829.38</v>
          </cell>
        </row>
        <row r="984">
          <cell r="A984">
            <v>11250</v>
          </cell>
          <cell r="B984" t="str">
            <v>CAIXA DE PASSAGEM/ LUZ / TELEFONIA, DE EMBUTIR,  EM CHAPA DE ACO GALVANIZADO, DIMENSOES 20 X 20 X *12* CM (PADRAO CONCESSIONARIA LOCAL)</v>
          </cell>
          <cell r="C984" t="str">
            <v xml:space="preserve">UN    </v>
          </cell>
          <cell r="D984">
            <v>35.700000000000003</v>
          </cell>
          <cell r="E984">
            <v>35.700000000000003</v>
          </cell>
          <cell r="F984" t="str">
            <v>INSUMOS</v>
          </cell>
          <cell r="G984">
            <v>35.700000000000003</v>
          </cell>
        </row>
        <row r="985">
          <cell r="A985">
            <v>11249</v>
          </cell>
          <cell r="B985" t="str">
            <v>CAIXA DE PASSAGEM/ LUZ / TELEFONIA, DE EMBUTIR,  EM CHAPA DE ACO GALVANIZADO, DIMENSOES 200 X 200 X 20 CM (PADRAO CONCESSIONARIA LOCAL)</v>
          </cell>
          <cell r="C985" t="str">
            <v xml:space="preserve">UN    </v>
          </cell>
          <cell r="D985">
            <v>1620.08</v>
          </cell>
          <cell r="E985">
            <v>1620.08</v>
          </cell>
          <cell r="F985" t="str">
            <v>INSUMOS</v>
          </cell>
          <cell r="G985">
            <v>1620.08</v>
          </cell>
        </row>
        <row r="986">
          <cell r="A986">
            <v>11251</v>
          </cell>
          <cell r="B986" t="str">
            <v>CAIXA DE PASSAGEM/ LUZ / TELEFONIA, DE EMBUTIR,  EM CHAPA DE ACO GALVANIZADO, DIMENSOES 40 X 40 X *12* CM (PADRAO CONCESSIONARIA LOCAL)</v>
          </cell>
          <cell r="C986" t="str">
            <v xml:space="preserve">UN    </v>
          </cell>
          <cell r="D986">
            <v>79.09</v>
          </cell>
          <cell r="E986">
            <v>79.09</v>
          </cell>
          <cell r="F986" t="str">
            <v>INSUMOS</v>
          </cell>
          <cell r="G986">
            <v>79.09</v>
          </cell>
        </row>
        <row r="987">
          <cell r="A987">
            <v>11253</v>
          </cell>
          <cell r="B987" t="str">
            <v>CAIXA DE PASSAGEM/ LUZ / TELEFONIA, DE EMBUTIR,  EM CHAPA DE ACO GALVANIZADO, DIMENSOES 60 X 60 X *12* CM (PADRAO CONCESSIONARIA LOCAL)</v>
          </cell>
          <cell r="C987" t="str">
            <v xml:space="preserve">UN    </v>
          </cell>
          <cell r="D987">
            <v>131.06</v>
          </cell>
          <cell r="E987">
            <v>131.06</v>
          </cell>
          <cell r="F987" t="str">
            <v>INSUMOS</v>
          </cell>
          <cell r="G987">
            <v>131.06</v>
          </cell>
        </row>
        <row r="988">
          <cell r="A988">
            <v>11255</v>
          </cell>
          <cell r="B988" t="str">
            <v>CAIXA DE PASSAGEM/ LUZ / TELEFONIA, DE EMBUTIR,  EM CHAPA DE ACO GALVANIZADO, DIMENSOES 80 X 80 X *12* CM (PADRAO CONCESSIONARIA LOCAL)</v>
          </cell>
          <cell r="C988" t="str">
            <v xml:space="preserve">UN    </v>
          </cell>
          <cell r="D988">
            <v>195.93</v>
          </cell>
          <cell r="E988">
            <v>195.93</v>
          </cell>
          <cell r="F988" t="str">
            <v>INSUMOS</v>
          </cell>
          <cell r="G988">
            <v>195.93</v>
          </cell>
        </row>
        <row r="989">
          <cell r="A989">
            <v>14055</v>
          </cell>
          <cell r="B989" t="str">
            <v>CAIXA DE PASSAGEM/ LUZ / TELEFONIA, DE EMBUTIR, EM CHAPA DE ACO GALVANIZADO, DIMENSOES 120 X 120 X *12* CM (PADRAO CONCESSIONARIA LOCAL)</v>
          </cell>
          <cell r="C989" t="str">
            <v xml:space="preserve">UN    </v>
          </cell>
          <cell r="D989">
            <v>394.15</v>
          </cell>
          <cell r="E989">
            <v>394.15</v>
          </cell>
          <cell r="F989" t="str">
            <v>INSUMOS</v>
          </cell>
          <cell r="G989">
            <v>394.15</v>
          </cell>
        </row>
        <row r="990">
          <cell r="A990">
            <v>11256</v>
          </cell>
          <cell r="B990" t="str">
            <v>CAIXA DE PASSAGEM/ LUZ / TELEFONIA, DE SOBREPOR,  EM CHAPA DE ACO GALVANIZADO, DIMENSOES 80 X 80 X *12* CM (PADRAO CONCESSIONARIA LOCAL)</v>
          </cell>
          <cell r="C990" t="str">
            <v xml:space="preserve">UN    </v>
          </cell>
          <cell r="D990">
            <v>245.43</v>
          </cell>
          <cell r="E990">
            <v>245.43</v>
          </cell>
          <cell r="F990" t="str">
            <v>INSUMOS</v>
          </cell>
          <cell r="G990">
            <v>245.43</v>
          </cell>
        </row>
        <row r="991">
          <cell r="A991">
            <v>1872</v>
          </cell>
          <cell r="B991" t="str">
            <v>CAIXA DE PASSAGEM, EM PVC, DE 4" X 2", PARA ELETRODUTO FLEXIVEL CORRUGADO</v>
          </cell>
          <cell r="C991" t="str">
            <v xml:space="preserve">UN    </v>
          </cell>
          <cell r="D991">
            <v>1.55</v>
          </cell>
          <cell r="E991">
            <v>1.55</v>
          </cell>
          <cell r="F991" t="str">
            <v>INSUMOS</v>
          </cell>
          <cell r="G991">
            <v>1.55</v>
          </cell>
        </row>
        <row r="992">
          <cell r="A992">
            <v>1873</v>
          </cell>
          <cell r="B992" t="str">
            <v>CAIXA DE PASSAGEM, EM PVC, DE 4" X 4", PARA ELETRODUTO FLEXIVEL CORRUGADO</v>
          </cell>
          <cell r="C992" t="str">
            <v xml:space="preserve">UN    </v>
          </cell>
          <cell r="D992">
            <v>3.09</v>
          </cell>
          <cell r="E992">
            <v>3.09</v>
          </cell>
          <cell r="F992" t="str">
            <v>INSUMOS</v>
          </cell>
          <cell r="G992">
            <v>3.09</v>
          </cell>
        </row>
        <row r="993">
          <cell r="A993">
            <v>39693</v>
          </cell>
          <cell r="B993" t="str">
            <v>CAIXA DE PROTECAO EXTERNA PARA MEDIDOR HOROSAZONAL, DE BAIXA TENSAO, COM MODULO, EM CHAPA DE ACO (PADRAO DA CONCESSIONARIA LOCAL)</v>
          </cell>
          <cell r="C993" t="str">
            <v xml:space="preserve">UN    </v>
          </cell>
          <cell r="D993">
            <v>1541.41</v>
          </cell>
          <cell r="E993">
            <v>1541.41</v>
          </cell>
          <cell r="F993" t="str">
            <v>INSUMOS</v>
          </cell>
          <cell r="G993">
            <v>1541.41</v>
          </cell>
        </row>
        <row r="994">
          <cell r="A994">
            <v>39692</v>
          </cell>
          <cell r="B994" t="str">
            <v>CAIXA DE PROTECAO PARA TRANSFORMADOR CORRENTE, EM CHAPA DE ACO 18 USG (PADRAO DA CONCESSIONARIA LOCAL)</v>
          </cell>
          <cell r="C994" t="str">
            <v xml:space="preserve">UN    </v>
          </cell>
          <cell r="D994">
            <v>493.21</v>
          </cell>
          <cell r="E994">
            <v>493.21</v>
          </cell>
          <cell r="F994" t="str">
            <v>INSUMOS</v>
          </cell>
          <cell r="G994">
            <v>493.21</v>
          </cell>
        </row>
        <row r="995">
          <cell r="A995">
            <v>3280</v>
          </cell>
          <cell r="B995" t="str">
            <v>CAIXA GORDURA DUPLA, CONCRETO PRE MOLDADO, CIRCULAR, COM TAMPA, D = 60* CM</v>
          </cell>
          <cell r="C995" t="str">
            <v xml:space="preserve">UN    </v>
          </cell>
          <cell r="D995">
            <v>111.45</v>
          </cell>
          <cell r="E995">
            <v>111.45</v>
          </cell>
          <cell r="F995" t="str">
            <v>INSUMOS</v>
          </cell>
          <cell r="G995">
            <v>111.45</v>
          </cell>
        </row>
        <row r="996">
          <cell r="A996">
            <v>11881</v>
          </cell>
          <cell r="B996" t="str">
            <v>CAIXA GORDURA, SIMPLES, CONCRETO PRE MOLDADO, CIRCULAR, COM TAMPA, D = 40 CM</v>
          </cell>
          <cell r="C996" t="str">
            <v xml:space="preserve">UN    </v>
          </cell>
          <cell r="D996">
            <v>51.76</v>
          </cell>
          <cell r="E996">
            <v>51.76</v>
          </cell>
          <cell r="F996" t="str">
            <v>INSUMOS</v>
          </cell>
          <cell r="G996">
            <v>51.76</v>
          </cell>
        </row>
        <row r="997">
          <cell r="A997">
            <v>34641</v>
          </cell>
          <cell r="B997" t="str">
            <v>CAIXA INSPECAO EM CONCRETO PARA ATERRAMENTO E PARA RAIOS DIAMETRO = 300 MM</v>
          </cell>
          <cell r="C997" t="str">
            <v xml:space="preserve">UN    </v>
          </cell>
          <cell r="D997">
            <v>41.74</v>
          </cell>
          <cell r="E997">
            <v>41.74</v>
          </cell>
          <cell r="F997" t="str">
            <v>INSUMOS</v>
          </cell>
          <cell r="G997">
            <v>41.74</v>
          </cell>
        </row>
        <row r="998">
          <cell r="A998">
            <v>34643</v>
          </cell>
          <cell r="B998" t="str">
            <v>CAIXA INSPECAO EM POLIETILENO PARA ATERRAMENTO E PARA RAIOS DIAMETRO = 300 MM</v>
          </cell>
          <cell r="C998" t="str">
            <v xml:space="preserve">UN    </v>
          </cell>
          <cell r="D998">
            <v>8.51</v>
          </cell>
          <cell r="E998">
            <v>8.51</v>
          </cell>
          <cell r="F998" t="str">
            <v>INSUMOS</v>
          </cell>
          <cell r="G998">
            <v>8.51</v>
          </cell>
        </row>
        <row r="999">
          <cell r="A999">
            <v>3278</v>
          </cell>
          <cell r="B999" t="str">
            <v>CAIXA INSPECAO, CONCRETO PRE MOLDADO, CIRCULAR, COM TAMPA, D = 40* CM</v>
          </cell>
          <cell r="C999" t="str">
            <v xml:space="preserve">UN    </v>
          </cell>
          <cell r="D999">
            <v>58.44</v>
          </cell>
          <cell r="E999">
            <v>58.44</v>
          </cell>
          <cell r="F999" t="str">
            <v>INSUMOS</v>
          </cell>
          <cell r="G999">
            <v>58.44</v>
          </cell>
        </row>
        <row r="1000">
          <cell r="A1000">
            <v>3279</v>
          </cell>
          <cell r="B1000" t="str">
            <v>CAIXA INSPECAO, CONCRETO PRE MOLDADO, CIRCULAR, COM TAMPA, D = 60* CM, H= 60* CM</v>
          </cell>
          <cell r="C1000" t="str">
            <v xml:space="preserve">UN    </v>
          </cell>
          <cell r="D1000">
            <v>96.42</v>
          </cell>
          <cell r="E1000">
            <v>96.42</v>
          </cell>
          <cell r="F1000" t="str">
            <v>INSUMOS</v>
          </cell>
          <cell r="G1000">
            <v>96.42</v>
          </cell>
        </row>
        <row r="1001">
          <cell r="A1001">
            <v>1062</v>
          </cell>
          <cell r="B1001" t="str">
            <v>CAIXA INTERNA/EXTERNA DE MEDICAO PARA 1 MEDIDOR TRIFASICO, COM VISOR, EM CHAPA DE ACO 18 USG (PADRAO DA CONCESSIONARIA LOCAL)</v>
          </cell>
          <cell r="C1001" t="str">
            <v xml:space="preserve">UN    </v>
          </cell>
          <cell r="D1001">
            <v>156.31</v>
          </cell>
          <cell r="E1001">
            <v>156.31</v>
          </cell>
          <cell r="F1001" t="str">
            <v>INSUMOS</v>
          </cell>
          <cell r="G1001">
            <v>156.31</v>
          </cell>
        </row>
        <row r="1002">
          <cell r="A1002">
            <v>39686</v>
          </cell>
          <cell r="B1002" t="str">
            <v>CAIXA INTERNA/EXTERNA DE MEDICAO PARA 4 MEDIDORES MONOFASICOS, COM VISOR, EM CHAPA DE ACO 18 USG (PADRAO DA CONCESSIONARIA LOCAL)</v>
          </cell>
          <cell r="C1002" t="str">
            <v xml:space="preserve">UN    </v>
          </cell>
          <cell r="D1002">
            <v>253.09</v>
          </cell>
          <cell r="E1002">
            <v>253.09</v>
          </cell>
          <cell r="F1002" t="str">
            <v>INSUMOS</v>
          </cell>
          <cell r="G1002">
            <v>253.09</v>
          </cell>
        </row>
        <row r="1003">
          <cell r="A1003">
            <v>43095</v>
          </cell>
          <cell r="B1003" t="str">
            <v>CAIXA MODULAR PARA MEDIDOR DE ENERGIA AGRUPADA, EM POLICARBONATO /  TERMOPLASTICO, COM SUPORTE PARA DISJUNTOR (PADRAO DA CONCESSIONARIA LOCAL)</v>
          </cell>
          <cell r="C1003" t="str">
            <v xml:space="preserve">UN    </v>
          </cell>
          <cell r="D1003">
            <v>75.41</v>
          </cell>
          <cell r="E1003">
            <v>75.41</v>
          </cell>
          <cell r="F1003" t="str">
            <v>INSUMOS</v>
          </cell>
          <cell r="G1003">
            <v>75.41</v>
          </cell>
        </row>
        <row r="1004">
          <cell r="A1004">
            <v>1871</v>
          </cell>
          <cell r="B1004" t="str">
            <v>CAIXA OCTOGONAL DE FUNDO MOVEL, EM PVC, DE 3" X 3", PARA ELETRODUTO FLEXIVEL CORRUGADO</v>
          </cell>
          <cell r="C1004" t="str">
            <v xml:space="preserve">UN    </v>
          </cell>
          <cell r="D1004">
            <v>2.78</v>
          </cell>
          <cell r="E1004">
            <v>2.78</v>
          </cell>
          <cell r="F1004" t="str">
            <v>INSUMOS</v>
          </cell>
          <cell r="G1004">
            <v>2.78</v>
          </cell>
        </row>
        <row r="1005">
          <cell r="A1005">
            <v>12001</v>
          </cell>
          <cell r="B1005" t="str">
            <v>CAIXA OCTOGONAL DE FUNDO MOVEL, EM PVC, DE 4" X 4", PARA ELETRODUTO FLEXIVEL CORRUGADO</v>
          </cell>
          <cell r="C1005" t="str">
            <v xml:space="preserve">UN    </v>
          </cell>
          <cell r="D1005">
            <v>4.0199999999999996</v>
          </cell>
          <cell r="E1005">
            <v>4.0199999999999996</v>
          </cell>
          <cell r="F1005" t="str">
            <v>INSUMOS</v>
          </cell>
          <cell r="G1005">
            <v>4.0199999999999996</v>
          </cell>
        </row>
        <row r="1006">
          <cell r="A1006">
            <v>11882</v>
          </cell>
          <cell r="B1006" t="str">
            <v>CAIXA PARA HIDROMETRO CONCRETO PRE MOLDADO</v>
          </cell>
          <cell r="C1006" t="str">
            <v xml:space="preserve">UN    </v>
          </cell>
          <cell r="D1006">
            <v>58.44</v>
          </cell>
          <cell r="E1006">
            <v>58.44</v>
          </cell>
          <cell r="F1006" t="str">
            <v>INSUMOS</v>
          </cell>
          <cell r="G1006">
            <v>58.44</v>
          </cell>
        </row>
        <row r="1007">
          <cell r="A1007">
            <v>1068</v>
          </cell>
          <cell r="B1007" t="str">
            <v>CAIXA PARA MEDICAO COLETIVA TIPO L, PADRAO BIFASICO OU TRIFASICO, PARA ATE 4 MEDIDORES, SEM BARRAMENTO E COM PORTAS INFERIOR E SUPERIOR</v>
          </cell>
          <cell r="C1007" t="str">
            <v xml:space="preserve">UN    </v>
          </cell>
          <cell r="D1007">
            <v>1031.02</v>
          </cell>
          <cell r="E1007">
            <v>1031.02</v>
          </cell>
          <cell r="F1007" t="str">
            <v>INSUMOS</v>
          </cell>
          <cell r="G1007">
            <v>1031.02</v>
          </cell>
        </row>
        <row r="1008">
          <cell r="A1008">
            <v>39690</v>
          </cell>
          <cell r="B1008" t="str">
            <v>CAIXA PARA MEDICAO COLETIVA TIPO M, PADRAO BIFASICO OU TRIFASICO, PARA ATE 8 MEDIDORES, SEM BARRAMENTO E COM PORTAS INFERIOR E SUPERIOR</v>
          </cell>
          <cell r="C1008" t="str">
            <v xml:space="preserve">UN    </v>
          </cell>
          <cell r="D1008">
            <v>1729.7</v>
          </cell>
          <cell r="E1008">
            <v>1729.7</v>
          </cell>
          <cell r="F1008" t="str">
            <v>INSUMOS</v>
          </cell>
          <cell r="G1008">
            <v>1729.7</v>
          </cell>
        </row>
        <row r="1009">
          <cell r="A1009">
            <v>39691</v>
          </cell>
          <cell r="B1009" t="str">
            <v>CAIXA PARA MEDICAO COLETIVA TIPO N, PADRAO BIFASICO OU TRIFASICO, PARA ATE 12 MEDIDORES, SEM BARRAMENTO E COM PORTAS INFERIOR E SUPERIOR</v>
          </cell>
          <cell r="C1009" t="str">
            <v xml:space="preserve">UN    </v>
          </cell>
          <cell r="D1009">
            <v>2175.48</v>
          </cell>
          <cell r="E1009">
            <v>2175.48</v>
          </cell>
          <cell r="F1009" t="str">
            <v>INSUMOS</v>
          </cell>
          <cell r="G1009">
            <v>2175.48</v>
          </cell>
        </row>
        <row r="1010">
          <cell r="A1010">
            <v>39808</v>
          </cell>
          <cell r="B1010" t="str">
            <v>CAIXA PARA MEDIDOR MONOFASICO, EM POLICARBONATO /TERMOPLASTICO, COM DISJUNTOR (PADRAO DA CONCESSIONARIA LOCAL)</v>
          </cell>
          <cell r="C1010" t="str">
            <v xml:space="preserve">UN    </v>
          </cell>
          <cell r="D1010">
            <v>39.369999999999997</v>
          </cell>
          <cell r="E1010">
            <v>39.369999999999997</v>
          </cell>
          <cell r="F1010" t="str">
            <v>INSUMOS</v>
          </cell>
          <cell r="G1010">
            <v>39.369999999999997</v>
          </cell>
        </row>
        <row r="1011">
          <cell r="A1011">
            <v>39809</v>
          </cell>
          <cell r="B1011" t="str">
            <v>CAIXA PARA MEDIDOR POLIFASICO, EM POLICARBONATO (TERMOPLASTICO), COM 1 DISJUNTOR</v>
          </cell>
          <cell r="C1011" t="str">
            <v xml:space="preserve">UN    </v>
          </cell>
          <cell r="D1011">
            <v>93.38</v>
          </cell>
          <cell r="E1011">
            <v>93.38</v>
          </cell>
          <cell r="F1011" t="str">
            <v>INSUMOS</v>
          </cell>
          <cell r="G1011">
            <v>93.38</v>
          </cell>
        </row>
        <row r="1012">
          <cell r="A1012">
            <v>11713</v>
          </cell>
          <cell r="B1012" t="str">
            <v>CAIXA SIFONADA PVC 150 X 150 X 50MM COM TAMPA CEGA QUADRADA BRANCA</v>
          </cell>
          <cell r="C1012" t="str">
            <v xml:space="preserve">UN    </v>
          </cell>
          <cell r="D1012">
            <v>18.46</v>
          </cell>
          <cell r="E1012">
            <v>18.46</v>
          </cell>
          <cell r="F1012" t="str">
            <v>INSUMOS</v>
          </cell>
          <cell r="G1012">
            <v>18.46</v>
          </cell>
        </row>
        <row r="1013">
          <cell r="A1013">
            <v>11716</v>
          </cell>
          <cell r="B1013" t="str">
            <v>CAIXA SIFONADA PVC, 100 X 100 X 40 MM, COM GRELHA REDONDA BRANCA</v>
          </cell>
          <cell r="C1013" t="str">
            <v xml:space="preserve">UN    </v>
          </cell>
          <cell r="D1013">
            <v>7.88</v>
          </cell>
          <cell r="E1013">
            <v>7.88</v>
          </cell>
          <cell r="F1013" t="str">
            <v>INSUMOS</v>
          </cell>
          <cell r="G1013">
            <v>7.88</v>
          </cell>
        </row>
        <row r="1014">
          <cell r="A1014">
            <v>5103</v>
          </cell>
          <cell r="B1014" t="str">
            <v>CAIXA SIFONADA PVC, 100 X 100 X 50 MM, COM GRELHA REDONDA BRANCA</v>
          </cell>
          <cell r="C1014" t="str">
            <v xml:space="preserve">UN    </v>
          </cell>
          <cell r="D1014">
            <v>7.99</v>
          </cell>
          <cell r="E1014">
            <v>7.99</v>
          </cell>
          <cell r="F1014" t="str">
            <v>INSUMOS</v>
          </cell>
          <cell r="G1014">
            <v>7.99</v>
          </cell>
        </row>
        <row r="1015">
          <cell r="A1015">
            <v>11712</v>
          </cell>
          <cell r="B1015" t="str">
            <v>CAIXA SIFONADA PVC, 150 X 150 X 50 MM, COM GRELHA QUADRADA BRANCA (NBR 5688)</v>
          </cell>
          <cell r="C1015" t="str">
            <v xml:space="preserve">UN    </v>
          </cell>
          <cell r="D1015">
            <v>18.62</v>
          </cell>
          <cell r="E1015">
            <v>18.62</v>
          </cell>
          <cell r="F1015" t="str">
            <v>INSUMOS</v>
          </cell>
          <cell r="G1015">
            <v>18.62</v>
          </cell>
        </row>
        <row r="1016">
          <cell r="A1016">
            <v>11717</v>
          </cell>
          <cell r="B1016" t="str">
            <v>CAIXA SIFONADA PVC, 150 X 150 X 50 MM, COM GRELHA REDONDA BRANCA</v>
          </cell>
          <cell r="C1016" t="str">
            <v xml:space="preserve">UN    </v>
          </cell>
          <cell r="D1016">
            <v>20.23</v>
          </cell>
          <cell r="E1016">
            <v>20.23</v>
          </cell>
          <cell r="F1016" t="str">
            <v>INSUMOS</v>
          </cell>
          <cell r="G1016">
            <v>20.23</v>
          </cell>
        </row>
        <row r="1017">
          <cell r="A1017">
            <v>11714</v>
          </cell>
          <cell r="B1017" t="str">
            <v>CAIXA SIFONADA PVC, 150 X 185 X 75 MM, COM GRELHA QUADRADA BRANCA</v>
          </cell>
          <cell r="C1017" t="str">
            <v xml:space="preserve">UN    </v>
          </cell>
          <cell r="D1017">
            <v>25.17</v>
          </cell>
          <cell r="E1017">
            <v>25.17</v>
          </cell>
          <cell r="F1017" t="str">
            <v>INSUMOS</v>
          </cell>
          <cell r="G1017">
            <v>25.17</v>
          </cell>
        </row>
        <row r="1018">
          <cell r="A1018">
            <v>11715</v>
          </cell>
          <cell r="B1018" t="str">
            <v>CAIXA SIFONADA PVC, 150 X 185 X 75 MM, COM TAMPA CEGA QUADRADA BRANCA</v>
          </cell>
          <cell r="C1018" t="str">
            <v xml:space="preserve">UN    </v>
          </cell>
          <cell r="D1018">
            <v>28.96</v>
          </cell>
          <cell r="E1018">
            <v>28.96</v>
          </cell>
          <cell r="F1018" t="str">
            <v>INSUMOS</v>
          </cell>
          <cell r="G1018">
            <v>28.96</v>
          </cell>
        </row>
        <row r="1019">
          <cell r="A1019">
            <v>11880</v>
          </cell>
          <cell r="B1019" t="str">
            <v>CAIXA SIFONADA PVC, 250 X 230 X 75 MM, COM TAMPA E PORTA TAMPA QUADRADA BRANCA</v>
          </cell>
          <cell r="C1019" t="str">
            <v xml:space="preserve">UN    </v>
          </cell>
          <cell r="D1019">
            <v>52.06</v>
          </cell>
          <cell r="E1019">
            <v>52.06</v>
          </cell>
          <cell r="F1019" t="str">
            <v>INSUMOS</v>
          </cell>
          <cell r="G1019">
            <v>52.06</v>
          </cell>
        </row>
        <row r="1020">
          <cell r="A1020">
            <v>1106</v>
          </cell>
          <cell r="B1020" t="str">
            <v>CAL HIDRATADA CH-I PARA ARGAMASSAS</v>
          </cell>
          <cell r="C1020" t="str">
            <v xml:space="preserve">KG    </v>
          </cell>
          <cell r="D1020">
            <v>0.67</v>
          </cell>
          <cell r="E1020">
            <v>0.67</v>
          </cell>
          <cell r="F1020" t="str">
            <v>INSUMOS</v>
          </cell>
          <cell r="G1020">
            <v>0.67</v>
          </cell>
        </row>
        <row r="1021">
          <cell r="A1021">
            <v>11161</v>
          </cell>
          <cell r="B1021" t="str">
            <v>CAL HIDRATADA PARA PINTURA</v>
          </cell>
          <cell r="C1021" t="str">
            <v xml:space="preserve">KG    </v>
          </cell>
          <cell r="D1021">
            <v>1.1200000000000001</v>
          </cell>
          <cell r="E1021">
            <v>1.1200000000000001</v>
          </cell>
          <cell r="F1021" t="str">
            <v>INSUMOS</v>
          </cell>
          <cell r="G1021">
            <v>1.1200000000000001</v>
          </cell>
        </row>
        <row r="1022">
          <cell r="A1022">
            <v>1107</v>
          </cell>
          <cell r="B1022" t="str">
            <v>CAL VIRGEM COMUM PARA ARGAMASSAS (NBR 6453)</v>
          </cell>
          <cell r="C1022" t="str">
            <v xml:space="preserve">KG    </v>
          </cell>
          <cell r="D1022">
            <v>0.56999999999999995</v>
          </cell>
          <cell r="E1022">
            <v>0.56999999999999995</v>
          </cell>
          <cell r="F1022" t="str">
            <v>INSUMOS</v>
          </cell>
          <cell r="G1022">
            <v>0.56999999999999995</v>
          </cell>
        </row>
        <row r="1023">
          <cell r="A1023">
            <v>4758</v>
          </cell>
          <cell r="B1023" t="str">
            <v>CALAFETADOR / CALAFATE</v>
          </cell>
          <cell r="C1023" t="str">
            <v xml:space="preserve">H     </v>
          </cell>
          <cell r="D1023">
            <v>18.7</v>
          </cell>
          <cell r="E1023">
            <v>21.64</v>
          </cell>
          <cell r="F1023" t="str">
            <v>INSUMOS</v>
          </cell>
          <cell r="G1023">
            <v>21.64</v>
          </cell>
        </row>
        <row r="1024">
          <cell r="A1024">
            <v>41080</v>
          </cell>
          <cell r="B1024" t="str">
            <v>CALAFETADOR / CALAFATE (MENSALISTA)</v>
          </cell>
          <cell r="C1024" t="str">
            <v xml:space="preserve">MES   </v>
          </cell>
          <cell r="D1024">
            <v>3270.4</v>
          </cell>
          <cell r="E1024">
            <v>3786.8</v>
          </cell>
          <cell r="F1024" t="str">
            <v>INSUMOS</v>
          </cell>
          <cell r="G1024">
            <v>3786.8</v>
          </cell>
        </row>
        <row r="1025">
          <cell r="A1025">
            <v>25963</v>
          </cell>
          <cell r="B1025" t="str">
            <v>CALCARIO DOLOMITICO A (POSTO PEDREIRA/FORNECEDOR, SEM FRETE)</v>
          </cell>
          <cell r="C1025" t="str">
            <v xml:space="preserve">KG    </v>
          </cell>
          <cell r="D1025">
            <v>0.21</v>
          </cell>
          <cell r="E1025">
            <v>0.21</v>
          </cell>
          <cell r="F1025" t="str">
            <v>INSUMOS</v>
          </cell>
          <cell r="G1025">
            <v>0.21</v>
          </cell>
        </row>
        <row r="1026">
          <cell r="A1026">
            <v>4759</v>
          </cell>
          <cell r="B1026" t="str">
            <v>CALCETEIRO</v>
          </cell>
          <cell r="C1026" t="str">
            <v xml:space="preserve">H     </v>
          </cell>
          <cell r="D1026">
            <v>13.06</v>
          </cell>
          <cell r="E1026">
            <v>15.12</v>
          </cell>
          <cell r="F1026" t="str">
            <v>INSUMOS</v>
          </cell>
          <cell r="G1026">
            <v>15.12</v>
          </cell>
        </row>
        <row r="1027">
          <cell r="A1027">
            <v>41068</v>
          </cell>
          <cell r="B1027" t="str">
            <v>CALCETEIRO  (MENSALISTA)</v>
          </cell>
          <cell r="C1027" t="str">
            <v xml:space="preserve">MES   </v>
          </cell>
          <cell r="D1027">
            <v>2283.7600000000002</v>
          </cell>
          <cell r="E1027">
            <v>2644.37</v>
          </cell>
          <cell r="F1027" t="str">
            <v>INSUMOS</v>
          </cell>
          <cell r="G1027">
            <v>2644.37</v>
          </cell>
        </row>
        <row r="1028">
          <cell r="A1028">
            <v>1108</v>
          </cell>
          <cell r="B1028" t="str">
            <v>CALHA MOLDURA AMERICANA DE CHAPA DE ACO GALVANIZADA NUM 26, CORTE 33 CM</v>
          </cell>
          <cell r="C1028" t="str">
            <v xml:space="preserve">M     </v>
          </cell>
          <cell r="D1028">
            <v>16.809999999999999</v>
          </cell>
          <cell r="E1028">
            <v>16.809999999999999</v>
          </cell>
          <cell r="F1028" t="str">
            <v>INSUMOS</v>
          </cell>
          <cell r="G1028">
            <v>16.809999999999999</v>
          </cell>
        </row>
        <row r="1029">
          <cell r="A1029">
            <v>1117</v>
          </cell>
          <cell r="B1029" t="str">
            <v>CALHA PARA AGUA FURTADA DE CHAPA DE ACO GALVANIZADA NUM 26, CORTE 40 CM</v>
          </cell>
          <cell r="C1029" t="str">
            <v xml:space="preserve">M     </v>
          </cell>
          <cell r="D1029">
            <v>16.940000000000001</v>
          </cell>
          <cell r="E1029">
            <v>16.940000000000001</v>
          </cell>
          <cell r="F1029" t="str">
            <v>INSUMOS</v>
          </cell>
          <cell r="G1029">
            <v>16.940000000000001</v>
          </cell>
        </row>
        <row r="1030">
          <cell r="A1030">
            <v>1118</v>
          </cell>
          <cell r="B1030" t="str">
            <v>CALHA PARA AGUA FURTADA DE CHAPA DE ACO GALVANIZADA NUM 26, CORTE 50 CM</v>
          </cell>
          <cell r="C1030" t="str">
            <v xml:space="preserve">M     </v>
          </cell>
          <cell r="D1030">
            <v>20.02</v>
          </cell>
          <cell r="E1030">
            <v>20.02</v>
          </cell>
          <cell r="F1030" t="str">
            <v>INSUMOS</v>
          </cell>
          <cell r="G1030">
            <v>20.02</v>
          </cell>
        </row>
        <row r="1031">
          <cell r="A1031">
            <v>1110</v>
          </cell>
          <cell r="B1031" t="str">
            <v>CALHA PLATIBANDA DE CHAPA DE ACO GALVANIZADA NUM 26, CORTE 45 CM</v>
          </cell>
          <cell r="C1031" t="str">
            <v xml:space="preserve">M     </v>
          </cell>
          <cell r="D1031">
            <v>20.02</v>
          </cell>
          <cell r="E1031">
            <v>20.02</v>
          </cell>
          <cell r="F1031" t="str">
            <v>INSUMOS</v>
          </cell>
          <cell r="G1031">
            <v>20.02</v>
          </cell>
        </row>
        <row r="1032">
          <cell r="A1032">
            <v>12618</v>
          </cell>
          <cell r="B1032" t="str">
            <v>CALHA PLUVIAL DE PVC, DIAMETRO ENTRE 119 E 170 MM, COMPRIMENTO DE 3 M, PARA DRENAGEM PREDIAL</v>
          </cell>
          <cell r="C1032" t="str">
            <v xml:space="preserve">UN    </v>
          </cell>
          <cell r="D1032">
            <v>36.79</v>
          </cell>
          <cell r="E1032">
            <v>36.79</v>
          </cell>
          <cell r="F1032" t="str">
            <v>INSUMOS</v>
          </cell>
          <cell r="G1032">
            <v>36.79</v>
          </cell>
        </row>
        <row r="1033">
          <cell r="A1033">
            <v>40784</v>
          </cell>
          <cell r="B1033" t="str">
            <v>CALHA QUADRADA DE CHAPA DE ACO GALVANIZADA NUM 24, CORTE 100 CM</v>
          </cell>
          <cell r="C1033" t="str">
            <v xml:space="preserve">M     </v>
          </cell>
          <cell r="D1033">
            <v>55.24</v>
          </cell>
          <cell r="E1033">
            <v>55.24</v>
          </cell>
          <cell r="F1033" t="str">
            <v>INSUMOS</v>
          </cell>
          <cell r="G1033">
            <v>55.24</v>
          </cell>
        </row>
        <row r="1034">
          <cell r="A1034">
            <v>40782</v>
          </cell>
          <cell r="B1034" t="str">
            <v>CALHA QUADRADA DE CHAPA DE ACO GALVANIZADA NUM 24, CORTE 33 CM</v>
          </cell>
          <cell r="C1034" t="str">
            <v xml:space="preserve">M     </v>
          </cell>
          <cell r="D1034">
            <v>21.67</v>
          </cell>
          <cell r="E1034">
            <v>21.67</v>
          </cell>
          <cell r="F1034" t="str">
            <v>INSUMOS</v>
          </cell>
          <cell r="G1034">
            <v>21.67</v>
          </cell>
        </row>
        <row r="1035">
          <cell r="A1035">
            <v>40783</v>
          </cell>
          <cell r="B1035" t="str">
            <v>CALHA QUADRADA DE CHAPA DE ACO GALVANIZADA NUM 24, CORTE 50 CM</v>
          </cell>
          <cell r="C1035" t="str">
            <v xml:space="preserve">M     </v>
          </cell>
          <cell r="D1035">
            <v>28.24</v>
          </cell>
          <cell r="E1035">
            <v>28.24</v>
          </cell>
          <cell r="F1035" t="str">
            <v>INSUMOS</v>
          </cell>
          <cell r="G1035">
            <v>28.24</v>
          </cell>
        </row>
        <row r="1036">
          <cell r="A1036">
            <v>1109</v>
          </cell>
          <cell r="B1036" t="str">
            <v>CALHA QUADRADA DE CHAPA DE ACO GALVANIZADA NUM 26, CORTE 33 CM</v>
          </cell>
          <cell r="C1036" t="str">
            <v xml:space="preserve">M     </v>
          </cell>
          <cell r="D1036">
            <v>16.809999999999999</v>
          </cell>
          <cell r="E1036">
            <v>16.809999999999999</v>
          </cell>
          <cell r="F1036" t="str">
            <v>INSUMOS</v>
          </cell>
          <cell r="G1036">
            <v>16.809999999999999</v>
          </cell>
        </row>
        <row r="1037">
          <cell r="A1037">
            <v>1119</v>
          </cell>
          <cell r="B1037" t="str">
            <v>CALHA QUADRADA DE CHAPA DE ACO GALVANIZADA NUM 28, CORTE 25 CM</v>
          </cell>
          <cell r="C1037" t="str">
            <v xml:space="preserve">M     </v>
          </cell>
          <cell r="D1037">
            <v>10.83</v>
          </cell>
          <cell r="E1037">
            <v>10.83</v>
          </cell>
          <cell r="F1037" t="str">
            <v>INSUMOS</v>
          </cell>
          <cell r="G1037">
            <v>10.83</v>
          </cell>
        </row>
        <row r="1038">
          <cell r="A1038">
            <v>13115</v>
          </cell>
          <cell r="B1038" t="str">
            <v>CALHA/CANALETA DE CONCRETO SIMPLES, TIPO MEIA CANA, D = 20 CM, PARA AGUA PLUVIAL</v>
          </cell>
          <cell r="C1038" t="str">
            <v xml:space="preserve">M     </v>
          </cell>
          <cell r="D1038">
            <v>15.76</v>
          </cell>
          <cell r="E1038">
            <v>15.76</v>
          </cell>
          <cell r="F1038" t="str">
            <v>INSUMOS</v>
          </cell>
          <cell r="G1038">
            <v>15.76</v>
          </cell>
        </row>
        <row r="1039">
          <cell r="A1039">
            <v>10541</v>
          </cell>
          <cell r="B1039" t="str">
            <v>CALHA/CANALETA DE CONCRETO SIMPLES, TIPO MEIA CANA, D = 30 CM, PARA AGUA PLUVIAL</v>
          </cell>
          <cell r="C1039" t="str">
            <v xml:space="preserve">M     </v>
          </cell>
          <cell r="D1039">
            <v>18.3</v>
          </cell>
          <cell r="E1039">
            <v>18.3</v>
          </cell>
          <cell r="F1039" t="str">
            <v>INSUMOS</v>
          </cell>
          <cell r="G1039">
            <v>18.3</v>
          </cell>
        </row>
        <row r="1040">
          <cell r="A1040">
            <v>10543</v>
          </cell>
          <cell r="B1040" t="str">
            <v>CALHA/CANALETA DE CONCRETO SIMPLES, TIPO MEIA CANA, D = 50 CM, PARA AGUA PLUVIAL</v>
          </cell>
          <cell r="C1040" t="str">
            <v xml:space="preserve">M     </v>
          </cell>
          <cell r="D1040">
            <v>35.51</v>
          </cell>
          <cell r="E1040">
            <v>35.51</v>
          </cell>
          <cell r="F1040" t="str">
            <v>INSUMOS</v>
          </cell>
          <cell r="G1040">
            <v>35.51</v>
          </cell>
        </row>
        <row r="1041">
          <cell r="A1041">
            <v>10544</v>
          </cell>
          <cell r="B1041" t="str">
            <v>CALHA/CANALETA DE CONCRETO SIMPLES, TIPO MEIA CANA, D = 60 CM, PARA AGUA PLUVIAL</v>
          </cell>
          <cell r="C1041" t="str">
            <v xml:space="preserve">M     </v>
          </cell>
          <cell r="D1041">
            <v>42.71</v>
          </cell>
          <cell r="E1041">
            <v>42.71</v>
          </cell>
          <cell r="F1041" t="str">
            <v>INSUMOS</v>
          </cell>
          <cell r="G1041">
            <v>42.71</v>
          </cell>
        </row>
        <row r="1042">
          <cell r="A1042">
            <v>10545</v>
          </cell>
          <cell r="B1042" t="str">
            <v>CALHA/CANALETA DE CONCRETO SIMPLES, TIPO MEIA CANA, D = 80 CM, PARA AGUA PLUVIAL</v>
          </cell>
          <cell r="C1042" t="str">
            <v xml:space="preserve">M     </v>
          </cell>
          <cell r="D1042">
            <v>65.510000000000005</v>
          </cell>
          <cell r="E1042">
            <v>65.510000000000005</v>
          </cell>
          <cell r="F1042" t="str">
            <v>INSUMOS</v>
          </cell>
          <cell r="G1042">
            <v>65.510000000000005</v>
          </cell>
        </row>
        <row r="1043">
          <cell r="A1043">
            <v>10542</v>
          </cell>
          <cell r="B1043" t="str">
            <v>CALHA/CANALETA DE CONCRETO SIMPLES, TIPO MEIA CANA, D= 40 CM, PARA AGUA PLUVIAL</v>
          </cell>
          <cell r="C1043" t="str">
            <v xml:space="preserve">M     </v>
          </cell>
          <cell r="D1043">
            <v>25.22</v>
          </cell>
          <cell r="E1043">
            <v>25.22</v>
          </cell>
          <cell r="F1043" t="str">
            <v>INSUMOS</v>
          </cell>
          <cell r="G1043">
            <v>25.22</v>
          </cell>
        </row>
        <row r="1044">
          <cell r="A1044">
            <v>38365</v>
          </cell>
          <cell r="B1044" t="str">
            <v>CAMADA SEPARADORA DE FILME DE POLIETILENO 20 A 25 MICRA</v>
          </cell>
          <cell r="C1044" t="str">
            <v xml:space="preserve">M2    </v>
          </cell>
          <cell r="D1044">
            <v>1.44</v>
          </cell>
          <cell r="E1044">
            <v>1.44</v>
          </cell>
          <cell r="F1044" t="str">
            <v>INSUMOS</v>
          </cell>
          <cell r="G1044">
            <v>1.44</v>
          </cell>
        </row>
        <row r="1045">
          <cell r="A1045">
            <v>37745</v>
          </cell>
          <cell r="B1045" t="str">
            <v>CAMINHAO TOCO, PESO BRUTO TOTAL 13000 KG, CARGA UTIL MAXIMA 7925 KG, DISTANCIA ENTRE EIXOS 4,80 M, POTENCIA 189 CV (INCLUI CABINE E CHASSI, NAO INCLUI CARROCERIA)</v>
          </cell>
          <cell r="C1045" t="str">
            <v xml:space="preserve">UN    </v>
          </cell>
          <cell r="D1045">
            <v>247700</v>
          </cell>
          <cell r="E1045">
            <v>247700</v>
          </cell>
          <cell r="F1045" t="str">
            <v>INSUMOS</v>
          </cell>
          <cell r="G1045">
            <v>247700</v>
          </cell>
        </row>
        <row r="1046">
          <cell r="A1046">
            <v>37754</v>
          </cell>
          <cell r="B1046" t="str">
            <v>CAMINHAO TOCO, PESO BRUTO TOTAL 14300 KG, CARGA UTIL MAXIMA 9590 KG, DISTANCIA ENTRE EIXOS 4,76 M, POTENCIA 185 CV (INCLUI CABINE E CHASSI, NAO INCLUI CARROCERIA)</v>
          </cell>
          <cell r="C1046" t="str">
            <v xml:space="preserve">UN    </v>
          </cell>
          <cell r="D1046">
            <v>258674.05</v>
          </cell>
          <cell r="E1046">
            <v>258674.05</v>
          </cell>
          <cell r="F1046" t="str">
            <v>INSUMOS</v>
          </cell>
          <cell r="G1046">
            <v>258674.05</v>
          </cell>
        </row>
        <row r="1047">
          <cell r="A1047">
            <v>37748</v>
          </cell>
          <cell r="B1047" t="str">
            <v>CAMINHAO TOCO, PESO BRUTO TOTAL 14300 KG, CARGA UTIL MAXIMA 9710 KG, DISTANCIA ENTRE EIXOS 3,56 M, POTENCIA 185 CV (INCLUI CABINE E CHASSI, NAO INCLUI CARROCERIA)</v>
          </cell>
          <cell r="C1047" t="str">
            <v xml:space="preserve">UN    </v>
          </cell>
          <cell r="D1047">
            <v>263338.01</v>
          </cell>
          <cell r="E1047">
            <v>263338.01</v>
          </cell>
          <cell r="F1047" t="str">
            <v>INSUMOS</v>
          </cell>
          <cell r="G1047">
            <v>263338.01</v>
          </cell>
        </row>
        <row r="1048">
          <cell r="A1048">
            <v>37761</v>
          </cell>
          <cell r="B1048" t="str">
            <v>CAMINHAO TOCO, PESO BRUTO TOTAL 16000 KG, CARGA UTIL MAXIMA DE 10685 KG, DISTANCIA ENTRE EIXOS 4,8M, POTENCIA 189 CV (INCLUI CABINE E CHASSI, NAO INCLUI CARROCERIA)</v>
          </cell>
          <cell r="C1048" t="str">
            <v xml:space="preserve">UN    </v>
          </cell>
          <cell r="D1048">
            <v>217913.28</v>
          </cell>
          <cell r="E1048">
            <v>217913.28</v>
          </cell>
          <cell r="F1048" t="str">
            <v>INSUMOS</v>
          </cell>
          <cell r="G1048">
            <v>217913.28</v>
          </cell>
        </row>
        <row r="1049">
          <cell r="A1049">
            <v>37757</v>
          </cell>
          <cell r="B1049" t="str">
            <v>CAMINHAO TOCO, PESO BRUTO TOTAL 16000 KG, CARGA UTIL MAXIMA 10600 KG, DISTANCIA ENTRE EIXOS 4,80 M, POTENCIA 275 CV (INCLUI CABINE E CHASSI, NAO INCLUI CARROCERIA)</v>
          </cell>
          <cell r="C1049" t="str">
            <v xml:space="preserve">UN    </v>
          </cell>
          <cell r="D1049">
            <v>303354.09999999998</v>
          </cell>
          <cell r="E1049">
            <v>303354.09999999998</v>
          </cell>
          <cell r="F1049" t="str">
            <v>INSUMOS</v>
          </cell>
          <cell r="G1049">
            <v>303354.09999999998</v>
          </cell>
        </row>
        <row r="1050">
          <cell r="A1050">
            <v>37759</v>
          </cell>
          <cell r="B1050" t="str">
            <v>CAMINHAO TOCO, PESO BRUTO TOTAL 16000 KG, CARGA UTIL MAXIMA 10780 KG, DISTANCIA ENTRE EIXOS 3,56 M, POTENCIA 275 CV (INCLUI CABINE E CHASSI, NAO INCLUI CARROCERIA)</v>
          </cell>
          <cell r="C1050" t="str">
            <v xml:space="preserve">UN    </v>
          </cell>
          <cell r="D1050">
            <v>304529.90999999997</v>
          </cell>
          <cell r="E1050">
            <v>304529.90999999997</v>
          </cell>
          <cell r="F1050" t="str">
            <v>INSUMOS</v>
          </cell>
          <cell r="G1050">
            <v>304529.90999999997</v>
          </cell>
        </row>
        <row r="1051">
          <cell r="A1051">
            <v>37766</v>
          </cell>
          <cell r="B1051" t="str">
            <v>CAMINHAO TOCO, PESO BRUTO TOTAL 16000 KG, CARGA UTIL MAXIMA 11030 KG, DISTANCIA ENTRE EIXOS 3,56M, POTENCIA 186 CV (INCLUI CABINE E CHASSI, NAO INCLUI CARROCERIA)</v>
          </cell>
          <cell r="C1051" t="str">
            <v xml:space="preserve">UN    </v>
          </cell>
          <cell r="D1051">
            <v>304529.88</v>
          </cell>
          <cell r="E1051">
            <v>304529.88</v>
          </cell>
          <cell r="F1051" t="str">
            <v>INSUMOS</v>
          </cell>
          <cell r="G1051">
            <v>304529.88</v>
          </cell>
        </row>
        <row r="1052">
          <cell r="A1052">
            <v>37752</v>
          </cell>
          <cell r="B1052" t="str">
            <v>CAMINHAO TOCO, PESO BRUTO TOTAL 16000 KG, CARGA UTIL MAXIMA 11130 KG, DISTANCIA ENTRE EIXOS 5,36 M, POTENCIA 185 CV (INCLUI CABINE E CHASSI, NAO INCLUI CARROCERIA)</v>
          </cell>
          <cell r="C1052" t="str">
            <v xml:space="preserve">UN    </v>
          </cell>
          <cell r="D1052">
            <v>276154.14</v>
          </cell>
          <cell r="E1052">
            <v>276154.14</v>
          </cell>
          <cell r="F1052" t="str">
            <v>INSUMOS</v>
          </cell>
          <cell r="G1052">
            <v>276154.14</v>
          </cell>
        </row>
        <row r="1053">
          <cell r="A1053">
            <v>37760</v>
          </cell>
          <cell r="B1053" t="str">
            <v>CAMINHAO TOCO, PESO BRUTO TOTAL 16000 KG, CARGA UTIL MAXIMA 13071 KG, DISTANCIA ENTRE EIXOS 4,80 M, POTENCIA 230 CV (INCLUI CABINE E CHASSI, NAO INCLUI CARROCERIA)</v>
          </cell>
          <cell r="C1053" t="str">
            <v xml:space="preserve">UN    </v>
          </cell>
          <cell r="D1053">
            <v>290812.33</v>
          </cell>
          <cell r="E1053">
            <v>290812.33</v>
          </cell>
          <cell r="F1053" t="str">
            <v>INSUMOS</v>
          </cell>
          <cell r="G1053">
            <v>290812.33</v>
          </cell>
        </row>
        <row r="1054">
          <cell r="A1054">
            <v>37765</v>
          </cell>
          <cell r="B1054" t="str">
            <v>CAMINHAO TOCO, PESO BRUTO TOTAL 8250 KG, CARGA UTIL MAXIMA 5110 KG, DISTANCIA ENTRE EIXOS 4,30 M, POTENCIA 162 CV (INCLUI CABINE E CHASSI, NAO INCLUI CARROCERIA)</v>
          </cell>
          <cell r="C1054" t="str">
            <v xml:space="preserve">UN    </v>
          </cell>
          <cell r="D1054">
            <v>203019.94</v>
          </cell>
          <cell r="E1054">
            <v>203019.94</v>
          </cell>
          <cell r="F1054" t="str">
            <v>INSUMOS</v>
          </cell>
          <cell r="G1054">
            <v>203019.94</v>
          </cell>
        </row>
        <row r="1055">
          <cell r="A1055">
            <v>37746</v>
          </cell>
          <cell r="B1055" t="str">
            <v>CAMINHAO TOCO, PESO BRUTO TOTAL 9000 KG, CARGA UTIL MAXIMA 5940 KG, DISTANCIA ENTRE EIXOS 3,69 M, POTENCIA 177 CV (INCLUI CABINE E CHASSI, NAO INCLUI CARROCERIA)</v>
          </cell>
          <cell r="C1055" t="str">
            <v xml:space="preserve">UN    </v>
          </cell>
          <cell r="D1055">
            <v>222577.25</v>
          </cell>
          <cell r="E1055">
            <v>222577.25</v>
          </cell>
          <cell r="F1055" t="str">
            <v>INSUMOS</v>
          </cell>
          <cell r="G1055">
            <v>222577.25</v>
          </cell>
        </row>
        <row r="1056">
          <cell r="A1056">
            <v>37750</v>
          </cell>
          <cell r="B1056" t="str">
            <v>CAMINHAO TOCO, PESO BRUTO TOTAL 9600 KG, CARGA UTIL MAXIMA 6110 KG, DISTANCIA ENTRE EIXOS 3,70 M, POTENCIA 156 CV (INCLUI CABINE E CHASSI, NAO INCLUI CARROCERIA)</v>
          </cell>
          <cell r="C1056" t="str">
            <v xml:space="preserve">UN    </v>
          </cell>
          <cell r="D1056">
            <v>221793.4</v>
          </cell>
          <cell r="E1056">
            <v>221793.4</v>
          </cell>
          <cell r="F1056" t="str">
            <v>INSUMOS</v>
          </cell>
          <cell r="G1056">
            <v>221793.4</v>
          </cell>
        </row>
        <row r="1057">
          <cell r="A1057">
            <v>37753</v>
          </cell>
          <cell r="B1057" t="str">
            <v>CAMINHAO TOCO, PESO BRUTO TOTAL 9600 KG, CARGA UTIL MAXIMA 6200 KG, DISTANCIA ENTRE EIXOS 3,10 M, POTENCIA 156 CV (INCLUI CABINE E CHASSI, NAO INCLUI CARROCERIA)</v>
          </cell>
          <cell r="C1057" t="str">
            <v xml:space="preserve">UN    </v>
          </cell>
          <cell r="D1057">
            <v>221009.53</v>
          </cell>
          <cell r="E1057">
            <v>221009.53</v>
          </cell>
          <cell r="F1057" t="str">
            <v>INSUMOS</v>
          </cell>
          <cell r="G1057">
            <v>221009.53</v>
          </cell>
        </row>
        <row r="1058">
          <cell r="A1058">
            <v>37756</v>
          </cell>
          <cell r="B1058" t="str">
            <v>CAMINHAO TOCO, PESO BRUTO TOTAL 9700 KG, CARGA UTIL MAXIMA 6360 KG, DISTANCIA ENTRE EIXOS 4,30 M, POTENCIA 160 CV (INCLUI CABINE E CHASSI, NAO INCLUI CARROCERIA)</v>
          </cell>
          <cell r="C1058" t="str">
            <v xml:space="preserve">UN    </v>
          </cell>
          <cell r="D1058">
            <v>217913.28</v>
          </cell>
          <cell r="E1058">
            <v>217913.28</v>
          </cell>
          <cell r="F1058" t="str">
            <v>INSUMOS</v>
          </cell>
          <cell r="G1058">
            <v>217913.28</v>
          </cell>
        </row>
        <row r="1059">
          <cell r="A1059">
            <v>37755</v>
          </cell>
          <cell r="B1059" t="str">
            <v>CAMINHAO TRUCADO, PESO BRUTO TOTAL 22000 KG, CARGA UTIL MAXIMA 15350 KG, DISTANCIA ENTRE EIXOS 5,17 M, POTENCIA 238 CV (INCLUI CABINE E CHASSI, NAO INCLUI CARROCERIA)</v>
          </cell>
          <cell r="C1059" t="str">
            <v xml:space="preserve">UN    </v>
          </cell>
          <cell r="D1059">
            <v>316679.74</v>
          </cell>
          <cell r="E1059">
            <v>316679.74</v>
          </cell>
          <cell r="F1059" t="str">
            <v>INSUMOS</v>
          </cell>
          <cell r="G1059">
            <v>316679.74</v>
          </cell>
        </row>
        <row r="1060">
          <cell r="A1060">
            <v>37758</v>
          </cell>
          <cell r="B1060" t="str">
            <v>CAMINHAO TRUCADO, PESO BRUTO TOTAL 23000 KG, CARGA UTIL MAXIMA 15378 KG, DISTANCIA ENTRE EIXOS 4,80 M, POTENCIA 326 CV (INCLUI CABINE E CHASSI, NAO INCLUI CARROCERIA)</v>
          </cell>
          <cell r="C1060" t="str">
            <v xml:space="preserve">UN    </v>
          </cell>
          <cell r="D1060">
            <v>357440.51</v>
          </cell>
          <cell r="E1060">
            <v>357440.51</v>
          </cell>
          <cell r="F1060" t="str">
            <v>INSUMOS</v>
          </cell>
          <cell r="G1060">
            <v>357440.51</v>
          </cell>
        </row>
        <row r="1061">
          <cell r="A1061">
            <v>37747</v>
          </cell>
          <cell r="B1061" t="str">
            <v>CAMINHAO TRUCADO, PESO BRUTO TOTAL 23000 KG, CARGA UTIL MAXIMA 15935 KG, DISTANCIA ENTRE EIXOS 4,80 M, POTENCIA 230 CV (INCLUI CABINE E CHASSI, NAO INCLUI CARROCERIA)</v>
          </cell>
          <cell r="C1061" t="str">
            <v xml:space="preserve">UN    </v>
          </cell>
          <cell r="D1061">
            <v>321618.06</v>
          </cell>
          <cell r="E1061">
            <v>321618.06</v>
          </cell>
          <cell r="F1061" t="str">
            <v>INSUMOS</v>
          </cell>
          <cell r="G1061">
            <v>321618.06</v>
          </cell>
        </row>
        <row r="1062">
          <cell r="A1062">
            <v>37767</v>
          </cell>
          <cell r="B1062" t="str">
            <v>CAMINHAO TRUCADO, PESO BRUTO TOTAL 23000 KG, CARGA UTIL MAXIMA 15940 KG, DISTANCIA ENTRE EIXOS 3,60 M, POTENCIA 286 CV (INCLUI CABINE E CHASSI, NAO INCLUI CARROCERIA)</v>
          </cell>
          <cell r="C1062" t="str">
            <v xml:space="preserve">UN    </v>
          </cell>
          <cell r="D1062">
            <v>339411.71</v>
          </cell>
          <cell r="E1062">
            <v>339411.71</v>
          </cell>
          <cell r="F1062" t="str">
            <v>INSUMOS</v>
          </cell>
          <cell r="G1062">
            <v>339411.71</v>
          </cell>
        </row>
        <row r="1063">
          <cell r="A1063">
            <v>37751</v>
          </cell>
          <cell r="B1063" t="str">
            <v>CAMINHAO TRUCADO, PESO BRUTO TOTAL 23000 KG, CARGA UTIL MAXIMA 16190 KG, DISTANCIA ENTRE EIXOS 3,60 M, POTENCIA 286 CV (INCLUI CABINE E CHASSI, NAO INCLUI CARROCERIA)</v>
          </cell>
          <cell r="C1063" t="str">
            <v xml:space="preserve">UN    </v>
          </cell>
          <cell r="D1063">
            <v>339411.71</v>
          </cell>
          <cell r="E1063">
            <v>339411.71</v>
          </cell>
          <cell r="F1063" t="str">
            <v>INSUMOS</v>
          </cell>
          <cell r="G1063">
            <v>339411.71</v>
          </cell>
        </row>
        <row r="1064">
          <cell r="A1064">
            <v>37749</v>
          </cell>
          <cell r="B1064" t="str">
            <v>CAMINHAO TRUCADO, PESO BRUTO TOTAL 23000 KG, CARGA UTIL MAXIMA 16360 KG, CABINE ESTENDIDA, DISTANCIA ENTRE EIXOS 3,56 M, POTENCIA 275 CV (INCLUI CABINE E CHASSI, NAO INCLUI CARROCERIA)</v>
          </cell>
          <cell r="C1064" t="str">
            <v xml:space="preserve">UN    </v>
          </cell>
          <cell r="D1064">
            <v>335492.40999999997</v>
          </cell>
          <cell r="E1064">
            <v>335492.40999999997</v>
          </cell>
          <cell r="F1064" t="str">
            <v>INSUMOS</v>
          </cell>
          <cell r="G1064">
            <v>335492.40999999997</v>
          </cell>
        </row>
        <row r="1065">
          <cell r="A1065">
            <v>1159</v>
          </cell>
          <cell r="B1065" t="str">
            <v>CAMINHONETE COM MOTOR A DIESEL, POTENCIA *160* CV, CABINE DUPLA, 4X4</v>
          </cell>
          <cell r="C1065" t="str">
            <v xml:space="preserve">UN    </v>
          </cell>
          <cell r="D1065">
            <v>158915</v>
          </cell>
          <cell r="E1065">
            <v>158915</v>
          </cell>
          <cell r="F1065" t="str">
            <v>INSUMOS</v>
          </cell>
          <cell r="G1065">
            <v>158915</v>
          </cell>
        </row>
        <row r="1066">
          <cell r="A1066">
            <v>12114</v>
          </cell>
          <cell r="B1066" t="str">
            <v>CAMPAINHA ALTA POTENCIA 110V / 220V, DIAMETRO 150 MM</v>
          </cell>
          <cell r="C1066" t="str">
            <v xml:space="preserve">UN    </v>
          </cell>
          <cell r="D1066">
            <v>84.79</v>
          </cell>
          <cell r="E1066">
            <v>84.79</v>
          </cell>
          <cell r="F1066" t="str">
            <v>INSUMOS</v>
          </cell>
          <cell r="G1066">
            <v>84.79</v>
          </cell>
        </row>
        <row r="1067">
          <cell r="A1067">
            <v>38106</v>
          </cell>
          <cell r="B1067" t="str">
            <v>CAMPAINHA CIGARRA 127 V / 220 V (APENAS MODULO)</v>
          </cell>
          <cell r="C1067" t="str">
            <v xml:space="preserve">UN    </v>
          </cell>
          <cell r="D1067">
            <v>11.52</v>
          </cell>
          <cell r="E1067">
            <v>11.52</v>
          </cell>
          <cell r="F1067" t="str">
            <v>INSUMOS</v>
          </cell>
          <cell r="G1067">
            <v>11.52</v>
          </cell>
        </row>
        <row r="1068">
          <cell r="A1068">
            <v>38085</v>
          </cell>
          <cell r="B1068" t="str">
            <v>CAMPAINHA CIGARRA 127 V / 220 V, CONJUNTO MONTADO PARA EMBUTIR 4" X 2" (PLACA + SUPORTE + MODULO)</v>
          </cell>
          <cell r="C1068" t="str">
            <v xml:space="preserve">UN    </v>
          </cell>
          <cell r="D1068">
            <v>13.61</v>
          </cell>
          <cell r="E1068">
            <v>13.61</v>
          </cell>
          <cell r="F1068" t="str">
            <v>INSUMOS</v>
          </cell>
          <cell r="G1068">
            <v>13.61</v>
          </cell>
        </row>
        <row r="1069">
          <cell r="A1069">
            <v>38599</v>
          </cell>
          <cell r="B1069" t="str">
            <v>CANALETA DE CONCRETO ESTRUTURAL 14 X 19 X 29 CM, FBK 14 MPA (NBR 6136)</v>
          </cell>
          <cell r="C1069" t="str">
            <v xml:space="preserve">UN    </v>
          </cell>
          <cell r="D1069">
            <v>3.44</v>
          </cell>
          <cell r="E1069">
            <v>3.44</v>
          </cell>
          <cell r="F1069" t="str">
            <v>INSUMOS</v>
          </cell>
          <cell r="G1069">
            <v>3.44</v>
          </cell>
        </row>
        <row r="1070">
          <cell r="A1070">
            <v>38596</v>
          </cell>
          <cell r="B1070" t="str">
            <v>CANALETA DE CONCRETO ESTRUTURAL 14 X 19 X 29 CM, FBK 4,5 MPA (NBR 6136)</v>
          </cell>
          <cell r="C1070" t="str">
            <v xml:space="preserve">UN    </v>
          </cell>
          <cell r="D1070">
            <v>2.86</v>
          </cell>
          <cell r="E1070">
            <v>2.86</v>
          </cell>
          <cell r="F1070" t="str">
            <v>INSUMOS</v>
          </cell>
          <cell r="G1070">
            <v>2.86</v>
          </cell>
        </row>
        <row r="1071">
          <cell r="A1071">
            <v>38600</v>
          </cell>
          <cell r="B1071" t="str">
            <v>CANALETA DE CONCRETO ESTRUTURAL 14 X 19 X 39 CM, FBK 14 MPA (NBR 6136)</v>
          </cell>
          <cell r="C1071" t="str">
            <v xml:space="preserve">UN    </v>
          </cell>
          <cell r="D1071">
            <v>3.65</v>
          </cell>
          <cell r="E1071">
            <v>3.65</v>
          </cell>
          <cell r="F1071" t="str">
            <v>INSUMOS</v>
          </cell>
          <cell r="G1071">
            <v>3.65</v>
          </cell>
        </row>
        <row r="1072">
          <cell r="A1072">
            <v>38597</v>
          </cell>
          <cell r="B1072" t="str">
            <v>CANALETA DE CONCRETO ESTRUTURAL 14 X 19 X 39 CM, FBK 4,5 MPA (NBR 6136)</v>
          </cell>
          <cell r="C1072" t="str">
            <v xml:space="preserve">UN    </v>
          </cell>
          <cell r="D1072">
            <v>2.87</v>
          </cell>
          <cell r="E1072">
            <v>2.87</v>
          </cell>
          <cell r="F1072" t="str">
            <v>INSUMOS</v>
          </cell>
          <cell r="G1072">
            <v>2.87</v>
          </cell>
        </row>
        <row r="1073">
          <cell r="A1073">
            <v>659</v>
          </cell>
          <cell r="B1073" t="str">
            <v>CANALETA DE CONCRETO 14 X 19 X 19 CM (CLASSE C - NBR 6136)</v>
          </cell>
          <cell r="C1073" t="str">
            <v xml:space="preserve">UN    </v>
          </cell>
          <cell r="D1073">
            <v>1.65</v>
          </cell>
          <cell r="E1073">
            <v>1.65</v>
          </cell>
          <cell r="F1073" t="str">
            <v>INSUMOS</v>
          </cell>
          <cell r="G1073">
            <v>1.65</v>
          </cell>
        </row>
        <row r="1074">
          <cell r="A1074">
            <v>660</v>
          </cell>
          <cell r="B1074" t="str">
            <v>CANALETA DE CONCRETO 19 X 19 X 19 CM (CLASSE C - NBR 6136)</v>
          </cell>
          <cell r="C1074" t="str">
            <v xml:space="preserve">UN    </v>
          </cell>
          <cell r="D1074">
            <v>1.98</v>
          </cell>
          <cell r="E1074">
            <v>1.98</v>
          </cell>
          <cell r="F1074" t="str">
            <v>INSUMOS</v>
          </cell>
          <cell r="G1074">
            <v>1.98</v>
          </cell>
        </row>
        <row r="1075">
          <cell r="A1075">
            <v>658</v>
          </cell>
          <cell r="B1075" t="str">
            <v>CANALETA DE CONCRETO 9 X 19 X 19 CM (CLASSE C - NBR 6136)</v>
          </cell>
          <cell r="C1075" t="str">
            <v xml:space="preserve">UN    </v>
          </cell>
          <cell r="D1075">
            <v>1.1200000000000001</v>
          </cell>
          <cell r="E1075">
            <v>1.1200000000000001</v>
          </cell>
          <cell r="F1075" t="str">
            <v>INSUMOS</v>
          </cell>
          <cell r="G1075">
            <v>1.1200000000000001</v>
          </cell>
        </row>
        <row r="1076">
          <cell r="A1076">
            <v>38548</v>
          </cell>
          <cell r="B1076" t="str">
            <v>CANALETA ESTRUTURAL CERAMICA, 14 X 19 X 19 CM, 6,0 MPA (NBR 15270)</v>
          </cell>
          <cell r="C1076" t="str">
            <v xml:space="preserve">UN    </v>
          </cell>
          <cell r="D1076">
            <v>0.9</v>
          </cell>
          <cell r="E1076">
            <v>0.9</v>
          </cell>
          <cell r="F1076" t="str">
            <v>INSUMOS</v>
          </cell>
          <cell r="G1076">
            <v>0.9</v>
          </cell>
        </row>
        <row r="1077">
          <cell r="A1077">
            <v>34647</v>
          </cell>
          <cell r="B1077" t="str">
            <v>CANALETA ESTRUTURAL CERAMICA, 14 X 19 X 29 CM, 4,0 MPA (NBR 15270)</v>
          </cell>
          <cell r="C1077" t="str">
            <v xml:space="preserve">UN    </v>
          </cell>
          <cell r="D1077">
            <v>1.56</v>
          </cell>
          <cell r="E1077">
            <v>1.56</v>
          </cell>
          <cell r="F1077" t="str">
            <v>INSUMOS</v>
          </cell>
          <cell r="G1077">
            <v>1.56</v>
          </cell>
        </row>
        <row r="1078">
          <cell r="A1078">
            <v>34649</v>
          </cell>
          <cell r="B1078" t="str">
            <v>CANALETA ESTRUTURAL CERAMICA, 14 X 19 X 29 CM, 6,0 MPA (NBR 15270)</v>
          </cell>
          <cell r="C1078" t="str">
            <v xml:space="preserve">UN    </v>
          </cell>
          <cell r="D1078">
            <v>1.6</v>
          </cell>
          <cell r="E1078">
            <v>1.6</v>
          </cell>
          <cell r="F1078" t="str">
            <v>INSUMOS</v>
          </cell>
          <cell r="G1078">
            <v>1.6</v>
          </cell>
        </row>
        <row r="1079">
          <cell r="A1079">
            <v>34652</v>
          </cell>
          <cell r="B1079" t="str">
            <v>CANALETA ESTRUTURAL CERAMICA, 14 X 19 X 39 CM, 4,0 MPA (NBR 15270)</v>
          </cell>
          <cell r="C1079" t="str">
            <v xml:space="preserve">UN    </v>
          </cell>
          <cell r="D1079">
            <v>2.19</v>
          </cell>
          <cell r="E1079">
            <v>2.19</v>
          </cell>
          <cell r="F1079" t="str">
            <v>INSUMOS</v>
          </cell>
          <cell r="G1079">
            <v>2.19</v>
          </cell>
        </row>
        <row r="1080">
          <cell r="A1080">
            <v>34655</v>
          </cell>
          <cell r="B1080" t="str">
            <v>CANALETA ESTRUTURAL CERAMICA, 14 X 19 X 39 CM, 6,0 MPA (NBR 15270)</v>
          </cell>
          <cell r="C1080" t="str">
            <v xml:space="preserve">UN    </v>
          </cell>
          <cell r="D1080">
            <v>2.12</v>
          </cell>
          <cell r="E1080">
            <v>2.12</v>
          </cell>
          <cell r="F1080" t="str">
            <v>INSUMOS</v>
          </cell>
          <cell r="G1080">
            <v>2.12</v>
          </cell>
        </row>
        <row r="1081">
          <cell r="A1081">
            <v>40607</v>
          </cell>
          <cell r="B1081" t="str">
            <v>CANOPLA ACABAMENTO CROMADO PARA INSTALACAO DE SPRINKLER, SOB FORRO, 15 MM</v>
          </cell>
          <cell r="C1081" t="str">
            <v xml:space="preserve">UN    </v>
          </cell>
          <cell r="D1081">
            <v>3.1</v>
          </cell>
          <cell r="E1081">
            <v>3.1</v>
          </cell>
          <cell r="F1081" t="str">
            <v>INSUMOS</v>
          </cell>
          <cell r="G1081">
            <v>3.1</v>
          </cell>
        </row>
        <row r="1082">
          <cell r="A1082">
            <v>585</v>
          </cell>
          <cell r="B1082" t="str">
            <v>CANTONEIRA "U" ALUMINIO ABAS IGUAIS 1 ", E = 3/32 "</v>
          </cell>
          <cell r="C1082" t="str">
            <v xml:space="preserve">KG    </v>
          </cell>
          <cell r="D1082">
            <v>23.26</v>
          </cell>
          <cell r="E1082">
            <v>23.26</v>
          </cell>
          <cell r="F1082" t="str">
            <v>INSUMOS</v>
          </cell>
          <cell r="G1082">
            <v>23.26</v>
          </cell>
        </row>
        <row r="1083">
          <cell r="A1083">
            <v>4777</v>
          </cell>
          <cell r="B1083" t="str">
            <v>CANTONEIRA ACO ABAS IGUAIS (QUALQUER BITOLA), ESPESSURA ENTRE 1/8" E 1/4"</v>
          </cell>
          <cell r="C1083" t="str">
            <v xml:space="preserve">KG    </v>
          </cell>
          <cell r="D1083">
            <v>4.6900000000000004</v>
          </cell>
          <cell r="E1083">
            <v>4.6900000000000004</v>
          </cell>
          <cell r="F1083" t="str">
            <v>INSUMOS</v>
          </cell>
          <cell r="G1083">
            <v>4.6900000000000004</v>
          </cell>
        </row>
        <row r="1084">
          <cell r="A1084">
            <v>587</v>
          </cell>
          <cell r="B1084" t="str">
            <v>CANTONEIRA ALUMINIO ABAS DESIGUAIS 1" X 3/4 ", E = 1/8 "</v>
          </cell>
          <cell r="C1084" t="str">
            <v xml:space="preserve">KG    </v>
          </cell>
          <cell r="D1084">
            <v>24.93</v>
          </cell>
          <cell r="E1084">
            <v>24.93</v>
          </cell>
          <cell r="F1084" t="str">
            <v>INSUMOS</v>
          </cell>
          <cell r="G1084">
            <v>24.93</v>
          </cell>
        </row>
        <row r="1085">
          <cell r="A1085">
            <v>590</v>
          </cell>
          <cell r="B1085" t="str">
            <v>CANTONEIRA ALUMINIO ABAS DESIGUAIS 2 1/2" X 1/2 ", E = 3/16 "</v>
          </cell>
          <cell r="C1085" t="str">
            <v xml:space="preserve">KG    </v>
          </cell>
          <cell r="D1085">
            <v>24.09</v>
          </cell>
          <cell r="E1085">
            <v>24.09</v>
          </cell>
          <cell r="F1085" t="str">
            <v>INSUMOS</v>
          </cell>
          <cell r="G1085">
            <v>24.09</v>
          </cell>
        </row>
        <row r="1086">
          <cell r="A1086">
            <v>592</v>
          </cell>
          <cell r="B1086" t="str">
            <v>CANTONEIRA ALUMINIO ABAS IGUAIS 1 ", E = 1/8 ", 25,40 X 3,17 MM (0,408 KG/M)</v>
          </cell>
          <cell r="C1086" t="str">
            <v xml:space="preserve">KG    </v>
          </cell>
          <cell r="D1086">
            <v>24.93</v>
          </cell>
          <cell r="E1086">
            <v>24.93</v>
          </cell>
          <cell r="F1086" t="str">
            <v>INSUMOS</v>
          </cell>
          <cell r="G1086">
            <v>24.93</v>
          </cell>
        </row>
        <row r="1087">
          <cell r="A1087">
            <v>586</v>
          </cell>
          <cell r="B1087" t="str">
            <v>CANTONEIRA ALUMINIO ABAS IGUAIS 1 ", E = 3 /16 "</v>
          </cell>
          <cell r="C1087" t="str">
            <v xml:space="preserve">M     </v>
          </cell>
          <cell r="D1087">
            <v>14.65</v>
          </cell>
          <cell r="E1087">
            <v>14.65</v>
          </cell>
          <cell r="F1087" t="str">
            <v>INSUMOS</v>
          </cell>
          <cell r="G1087">
            <v>14.65</v>
          </cell>
        </row>
        <row r="1088">
          <cell r="A1088">
            <v>591</v>
          </cell>
          <cell r="B1088" t="str">
            <v>CANTONEIRA ALUMINIO ABAS IGUAIS 1 1/2 ", E = 3/16 "</v>
          </cell>
          <cell r="C1088" t="str">
            <v xml:space="preserve">KG    </v>
          </cell>
          <cell r="D1088">
            <v>23.26</v>
          </cell>
          <cell r="E1088">
            <v>23.26</v>
          </cell>
          <cell r="F1088" t="str">
            <v>INSUMOS</v>
          </cell>
          <cell r="G1088">
            <v>23.26</v>
          </cell>
        </row>
        <row r="1089">
          <cell r="A1089">
            <v>588</v>
          </cell>
          <cell r="B1089" t="str">
            <v>CANTONEIRA ALUMINIO ABAS IGUAIS 1 1/4 ", E = 3/16 "</v>
          </cell>
          <cell r="C1089" t="str">
            <v xml:space="preserve">M     </v>
          </cell>
          <cell r="D1089">
            <v>23.18</v>
          </cell>
          <cell r="E1089">
            <v>23.18</v>
          </cell>
          <cell r="F1089" t="str">
            <v>INSUMOS</v>
          </cell>
          <cell r="G1089">
            <v>23.18</v>
          </cell>
        </row>
        <row r="1090">
          <cell r="A1090">
            <v>589</v>
          </cell>
          <cell r="B1090" t="str">
            <v>CANTONEIRA ALUMINIO ABAS IGUAIS 2 ", E = 1/4 "</v>
          </cell>
          <cell r="C1090" t="str">
            <v xml:space="preserve">M     </v>
          </cell>
          <cell r="D1090">
            <v>39.18</v>
          </cell>
          <cell r="E1090">
            <v>39.18</v>
          </cell>
          <cell r="F1090" t="str">
            <v>INSUMOS</v>
          </cell>
          <cell r="G1090">
            <v>39.18</v>
          </cell>
        </row>
        <row r="1091">
          <cell r="A1091">
            <v>584</v>
          </cell>
          <cell r="B1091" t="str">
            <v>CANTONEIRA ALUMINIO ABAS IGUAIS 2 ", E = 1/8 "</v>
          </cell>
          <cell r="C1091" t="str">
            <v xml:space="preserve">M     </v>
          </cell>
          <cell r="D1091">
            <v>24.76</v>
          </cell>
          <cell r="E1091">
            <v>24.76</v>
          </cell>
          <cell r="F1091" t="str">
            <v>INSUMOS</v>
          </cell>
          <cell r="G1091">
            <v>24.76</v>
          </cell>
        </row>
        <row r="1092">
          <cell r="A1092">
            <v>574</v>
          </cell>
          <cell r="B1092" t="str">
            <v>CANTONEIRA FERRO GALVANIZADO DE ABAS IGUAIS, 1 1/2" X 1/4" (L X E), 3,40 KG/M</v>
          </cell>
          <cell r="C1092" t="str">
            <v xml:space="preserve">M     </v>
          </cell>
          <cell r="D1092">
            <v>20.8</v>
          </cell>
          <cell r="E1092">
            <v>20.8</v>
          </cell>
          <cell r="F1092" t="str">
            <v>INSUMOS</v>
          </cell>
          <cell r="G1092">
            <v>20.8</v>
          </cell>
        </row>
        <row r="1093">
          <cell r="A1093">
            <v>567</v>
          </cell>
          <cell r="B1093" t="str">
            <v>CANTONEIRA FERRO GALVANIZADO DE ABAS IGUAIS, 1" X 1/8" (L X E) , 1,20KG/M</v>
          </cell>
          <cell r="C1093" t="str">
            <v xml:space="preserve">M     </v>
          </cell>
          <cell r="D1093">
            <v>7.71</v>
          </cell>
          <cell r="E1093">
            <v>7.71</v>
          </cell>
          <cell r="F1093" t="str">
            <v>INSUMOS</v>
          </cell>
          <cell r="G1093">
            <v>7.71</v>
          </cell>
        </row>
        <row r="1094">
          <cell r="A1094">
            <v>568</v>
          </cell>
          <cell r="B1094" t="str">
            <v>CANTONEIRA FERRO GALVANIZADO DE ABAS IGUAIS, 2" X 3/8" (L X E), 6,9 KG/M</v>
          </cell>
          <cell r="C1094" t="str">
            <v xml:space="preserve">M     </v>
          </cell>
          <cell r="D1094">
            <v>46.67</v>
          </cell>
          <cell r="E1094">
            <v>46.67</v>
          </cell>
          <cell r="F1094" t="str">
            <v>INSUMOS</v>
          </cell>
          <cell r="G1094">
            <v>46.67</v>
          </cell>
        </row>
        <row r="1095">
          <cell r="A1095">
            <v>569</v>
          </cell>
          <cell r="B1095" t="str">
            <v>CANTONEIRA FERRO GALVANIZADO DE ABAS IGUAIS, 3/4" X 1/8" (L X E)</v>
          </cell>
          <cell r="C1095" t="str">
            <v xml:space="preserve">KG    </v>
          </cell>
          <cell r="D1095">
            <v>6.49</v>
          </cell>
          <cell r="E1095">
            <v>6.49</v>
          </cell>
          <cell r="F1095" t="str">
            <v>INSUMOS</v>
          </cell>
          <cell r="G1095">
            <v>6.49</v>
          </cell>
        </row>
        <row r="1096">
          <cell r="A1096">
            <v>1165</v>
          </cell>
          <cell r="B1096" t="str">
            <v>CAP OU TAMPAO DE FERRO GALVANIZADO, COM ROSCA BSP, DE 1 1/2"</v>
          </cell>
          <cell r="C1096" t="str">
            <v xml:space="preserve">UN    </v>
          </cell>
          <cell r="D1096">
            <v>11.52</v>
          </cell>
          <cell r="E1096">
            <v>11.52</v>
          </cell>
          <cell r="F1096" t="str">
            <v>INSUMOS</v>
          </cell>
          <cell r="G1096">
            <v>11.52</v>
          </cell>
        </row>
        <row r="1097">
          <cell r="A1097">
            <v>1164</v>
          </cell>
          <cell r="B1097" t="str">
            <v>CAP OU TAMPAO DE FERRO GALVANIZADO, COM ROSCA BSP, DE 1 1/4"</v>
          </cell>
          <cell r="C1097" t="str">
            <v xml:space="preserve">UN    </v>
          </cell>
          <cell r="D1097">
            <v>9.33</v>
          </cell>
          <cell r="E1097">
            <v>9.33</v>
          </cell>
          <cell r="F1097" t="str">
            <v>INSUMOS</v>
          </cell>
          <cell r="G1097">
            <v>9.33</v>
          </cell>
        </row>
        <row r="1098">
          <cell r="A1098">
            <v>1162</v>
          </cell>
          <cell r="B1098" t="str">
            <v>CAP OU TAMPAO DE FERRO GALVANIZADO, COM ROSCA BSP, DE 1/2"</v>
          </cell>
          <cell r="C1098" t="str">
            <v xml:space="preserve">UN    </v>
          </cell>
          <cell r="D1098">
            <v>3.24</v>
          </cell>
          <cell r="E1098">
            <v>3.24</v>
          </cell>
          <cell r="F1098" t="str">
            <v>INSUMOS</v>
          </cell>
          <cell r="G1098">
            <v>3.24</v>
          </cell>
        </row>
        <row r="1099">
          <cell r="A1099">
            <v>12395</v>
          </cell>
          <cell r="B1099" t="str">
            <v>CAP OU TAMPAO DE FERRO GALVANIZADO, COM ROSCA BSP, DE 1/4"</v>
          </cell>
          <cell r="C1099" t="str">
            <v xml:space="preserve">UN    </v>
          </cell>
          <cell r="D1099">
            <v>3.15</v>
          </cell>
          <cell r="E1099">
            <v>3.15</v>
          </cell>
          <cell r="F1099" t="str">
            <v>INSUMOS</v>
          </cell>
          <cell r="G1099">
            <v>3.15</v>
          </cell>
        </row>
        <row r="1100">
          <cell r="A1100">
            <v>1170</v>
          </cell>
          <cell r="B1100" t="str">
            <v>CAP OU TAMPAO DE FERRO GALVANIZADO, COM ROSCA BSP, DE 1"</v>
          </cell>
          <cell r="C1100" t="str">
            <v xml:space="preserve">UN    </v>
          </cell>
          <cell r="D1100">
            <v>6.11</v>
          </cell>
          <cell r="E1100">
            <v>6.11</v>
          </cell>
          <cell r="F1100" t="str">
            <v>INSUMOS</v>
          </cell>
          <cell r="G1100">
            <v>6.11</v>
          </cell>
        </row>
        <row r="1101">
          <cell r="A1101">
            <v>1169</v>
          </cell>
          <cell r="B1101" t="str">
            <v>CAP OU TAMPAO DE FERRO GALVANIZADO, COM ROSCA BSP, DE 2 1/2"</v>
          </cell>
          <cell r="C1101" t="str">
            <v xml:space="preserve">UN    </v>
          </cell>
          <cell r="D1101">
            <v>30.02</v>
          </cell>
          <cell r="E1101">
            <v>30.02</v>
          </cell>
          <cell r="F1101" t="str">
            <v>INSUMOS</v>
          </cell>
          <cell r="G1101">
            <v>30.02</v>
          </cell>
        </row>
        <row r="1102">
          <cell r="A1102">
            <v>1166</v>
          </cell>
          <cell r="B1102" t="str">
            <v>CAP OU TAMPAO DE FERRO GALVANIZADO, COM ROSCA BSP, DE 2"</v>
          </cell>
          <cell r="C1102" t="str">
            <v xml:space="preserve">UN    </v>
          </cell>
          <cell r="D1102">
            <v>16.64</v>
          </cell>
          <cell r="E1102">
            <v>16.64</v>
          </cell>
          <cell r="F1102" t="str">
            <v>INSUMOS</v>
          </cell>
          <cell r="G1102">
            <v>16.64</v>
          </cell>
        </row>
        <row r="1103">
          <cell r="A1103">
            <v>1163</v>
          </cell>
          <cell r="B1103" t="str">
            <v>CAP OU TAMPAO DE FERRO GALVANIZADO, COM ROSCA BSP, DE 3/4"</v>
          </cell>
          <cell r="C1103" t="str">
            <v xml:space="preserve">UN    </v>
          </cell>
          <cell r="D1103">
            <v>4.1900000000000004</v>
          </cell>
          <cell r="E1103">
            <v>4.1900000000000004</v>
          </cell>
          <cell r="F1103" t="str">
            <v>INSUMOS</v>
          </cell>
          <cell r="G1103">
            <v>4.1900000000000004</v>
          </cell>
        </row>
        <row r="1104">
          <cell r="A1104">
            <v>12396</v>
          </cell>
          <cell r="B1104" t="str">
            <v>CAP OU TAMPAO DE FERRO GALVANIZADO, COM ROSCA BSP, DE 3/8"</v>
          </cell>
          <cell r="C1104" t="str">
            <v xml:space="preserve">UN    </v>
          </cell>
          <cell r="D1104">
            <v>3.15</v>
          </cell>
          <cell r="E1104">
            <v>3.15</v>
          </cell>
          <cell r="F1104" t="str">
            <v>INSUMOS</v>
          </cell>
          <cell r="G1104">
            <v>3.15</v>
          </cell>
        </row>
        <row r="1105">
          <cell r="A1105">
            <v>1168</v>
          </cell>
          <cell r="B1105" t="str">
            <v>CAP OU TAMPAO DE FERRO GALVANIZADO, COM ROSCA BSP, DE 3"</v>
          </cell>
          <cell r="C1105" t="str">
            <v xml:space="preserve">UN    </v>
          </cell>
          <cell r="D1105">
            <v>42.8</v>
          </cell>
          <cell r="E1105">
            <v>42.8</v>
          </cell>
          <cell r="F1105" t="str">
            <v>INSUMOS</v>
          </cell>
          <cell r="G1105">
            <v>42.8</v>
          </cell>
        </row>
        <row r="1106">
          <cell r="A1106">
            <v>1167</v>
          </cell>
          <cell r="B1106" t="str">
            <v>CAP OU TAMPAO DE FERRO GALVANIZADO, COM ROSCA BSP, DE 4"</v>
          </cell>
          <cell r="C1106" t="str">
            <v xml:space="preserve">UN    </v>
          </cell>
          <cell r="D1106">
            <v>71.59</v>
          </cell>
          <cell r="E1106">
            <v>71.59</v>
          </cell>
          <cell r="F1106" t="str">
            <v>INSUMOS</v>
          </cell>
          <cell r="G1106">
            <v>71.59</v>
          </cell>
        </row>
        <row r="1107">
          <cell r="A1107">
            <v>36331</v>
          </cell>
          <cell r="B1107" t="str">
            <v>CAP PPR DN 20 MM, PARA AGUA QUENTE PREDIAL</v>
          </cell>
          <cell r="C1107" t="str">
            <v xml:space="preserve">UN    </v>
          </cell>
          <cell r="D1107">
            <v>1.26</v>
          </cell>
          <cell r="E1107">
            <v>1.26</v>
          </cell>
          <cell r="F1107" t="str">
            <v>INSUMOS</v>
          </cell>
          <cell r="G1107">
            <v>1.26</v>
          </cell>
        </row>
        <row r="1108">
          <cell r="A1108">
            <v>36346</v>
          </cell>
          <cell r="B1108" t="str">
            <v>CAP PPR DN 25 MM, PARA AGUA QUENTE PREDIAL</v>
          </cell>
          <cell r="C1108" t="str">
            <v xml:space="preserve">UN    </v>
          </cell>
          <cell r="D1108">
            <v>2.1800000000000002</v>
          </cell>
          <cell r="E1108">
            <v>2.1800000000000002</v>
          </cell>
          <cell r="F1108" t="str">
            <v>INSUMOS</v>
          </cell>
          <cell r="G1108">
            <v>2.1800000000000002</v>
          </cell>
        </row>
        <row r="1109">
          <cell r="A1109">
            <v>1210</v>
          </cell>
          <cell r="B1109" t="str">
            <v>CAP PVC, ROSCAVEL, 1 1/2",  AGUA FRIA PREDIAL</v>
          </cell>
          <cell r="C1109" t="str">
            <v xml:space="preserve">UN    </v>
          </cell>
          <cell r="D1109">
            <v>6.91</v>
          </cell>
          <cell r="E1109">
            <v>6.91</v>
          </cell>
          <cell r="F1109" t="str">
            <v>INSUMOS</v>
          </cell>
          <cell r="G1109">
            <v>6.91</v>
          </cell>
        </row>
        <row r="1110">
          <cell r="A1110">
            <v>1203</v>
          </cell>
          <cell r="B1110" t="str">
            <v>CAP PVC, ROSCAVEL, 1 1/4",  AGUA FRIA PREDIAL</v>
          </cell>
          <cell r="C1110" t="str">
            <v xml:space="preserve">UN    </v>
          </cell>
          <cell r="D1110">
            <v>6.7</v>
          </cell>
          <cell r="E1110">
            <v>6.7</v>
          </cell>
          <cell r="F1110" t="str">
            <v>INSUMOS</v>
          </cell>
          <cell r="G1110">
            <v>6.7</v>
          </cell>
        </row>
        <row r="1111">
          <cell r="A1111">
            <v>1197</v>
          </cell>
          <cell r="B1111" t="str">
            <v>CAP PVC, ROSCAVEL, 1/2", PARA AGUA FRIA PREDIAL</v>
          </cell>
          <cell r="C1111" t="str">
            <v xml:space="preserve">UN    </v>
          </cell>
          <cell r="D1111">
            <v>0.85</v>
          </cell>
          <cell r="E1111">
            <v>0.85</v>
          </cell>
          <cell r="F1111" t="str">
            <v>INSUMOS</v>
          </cell>
          <cell r="G1111">
            <v>0.85</v>
          </cell>
        </row>
        <row r="1112">
          <cell r="A1112">
            <v>1202</v>
          </cell>
          <cell r="B1112" t="str">
            <v>CAP PVC, ROSCAVEL, 1",  PARA AGUA FRIA PREDIAL</v>
          </cell>
          <cell r="C1112" t="str">
            <v xml:space="preserve">UN    </v>
          </cell>
          <cell r="D1112">
            <v>2.2999999999999998</v>
          </cell>
          <cell r="E1112">
            <v>2.2999999999999998</v>
          </cell>
          <cell r="F1112" t="str">
            <v>INSUMOS</v>
          </cell>
          <cell r="G1112">
            <v>2.2999999999999998</v>
          </cell>
        </row>
        <row r="1113">
          <cell r="A1113">
            <v>1188</v>
          </cell>
          <cell r="B1113" t="str">
            <v>CAP PVC, ROSCAVEL, 2 1/2",  AGUA FRIA PREDIAL</v>
          </cell>
          <cell r="C1113" t="str">
            <v xml:space="preserve">UN    </v>
          </cell>
          <cell r="D1113">
            <v>13.62</v>
          </cell>
          <cell r="E1113">
            <v>13.62</v>
          </cell>
          <cell r="F1113" t="str">
            <v>INSUMOS</v>
          </cell>
          <cell r="G1113">
            <v>13.62</v>
          </cell>
        </row>
        <row r="1114">
          <cell r="A1114">
            <v>1211</v>
          </cell>
          <cell r="B1114" t="str">
            <v>CAP PVC, ROSCAVEL, 2",  AGUA FRIA PREDIAL</v>
          </cell>
          <cell r="C1114" t="str">
            <v xml:space="preserve">UN    </v>
          </cell>
          <cell r="D1114">
            <v>7.03</v>
          </cell>
          <cell r="E1114">
            <v>7.03</v>
          </cell>
          <cell r="F1114" t="str">
            <v>INSUMOS</v>
          </cell>
          <cell r="G1114">
            <v>7.03</v>
          </cell>
        </row>
        <row r="1115">
          <cell r="A1115">
            <v>1198</v>
          </cell>
          <cell r="B1115" t="str">
            <v>CAP PVC, ROSCAVEL, 3/4",  PARA AGUA FRIA PREDIAL</v>
          </cell>
          <cell r="C1115" t="str">
            <v xml:space="preserve">UN    </v>
          </cell>
          <cell r="D1115">
            <v>1.26</v>
          </cell>
          <cell r="E1115">
            <v>1.26</v>
          </cell>
          <cell r="F1115" t="str">
            <v>INSUMOS</v>
          </cell>
          <cell r="G1115">
            <v>1.26</v>
          </cell>
        </row>
        <row r="1116">
          <cell r="A1116">
            <v>1199</v>
          </cell>
          <cell r="B1116" t="str">
            <v>CAP PVC, ROSCAVEL, 3",  AGUA FRIA PREDIAL</v>
          </cell>
          <cell r="C1116" t="str">
            <v xml:space="preserve">UN    </v>
          </cell>
          <cell r="D1116">
            <v>17.79</v>
          </cell>
          <cell r="E1116">
            <v>17.79</v>
          </cell>
          <cell r="F1116" t="str">
            <v>INSUMOS</v>
          </cell>
          <cell r="G1116">
            <v>17.79</v>
          </cell>
        </row>
        <row r="1117">
          <cell r="A1117">
            <v>20088</v>
          </cell>
          <cell r="B1117" t="str">
            <v>CAP PVC, SERIE R, DN 100 MM, PARA ESGOTO PREDIAL</v>
          </cell>
          <cell r="C1117" t="str">
            <v xml:space="preserve">UN    </v>
          </cell>
          <cell r="D1117">
            <v>7.56</v>
          </cell>
          <cell r="E1117">
            <v>7.56</v>
          </cell>
          <cell r="F1117" t="str">
            <v>INSUMOS</v>
          </cell>
          <cell r="G1117">
            <v>7.56</v>
          </cell>
        </row>
        <row r="1118">
          <cell r="A1118">
            <v>20089</v>
          </cell>
          <cell r="B1118" t="str">
            <v>CAP PVC, SERIE R, DN 150 MM, PARA ESGOTO PREDIAL</v>
          </cell>
          <cell r="C1118" t="str">
            <v xml:space="preserve">UN    </v>
          </cell>
          <cell r="D1118">
            <v>36.07</v>
          </cell>
          <cell r="E1118">
            <v>36.07</v>
          </cell>
          <cell r="F1118" t="str">
            <v>INSUMOS</v>
          </cell>
          <cell r="G1118">
            <v>36.07</v>
          </cell>
        </row>
        <row r="1119">
          <cell r="A1119">
            <v>20087</v>
          </cell>
          <cell r="B1119" t="str">
            <v>CAP PVC, SERIE R, DN 75 MM, PARA ESGOTO PREDIAL</v>
          </cell>
          <cell r="C1119" t="str">
            <v xml:space="preserve">UN    </v>
          </cell>
          <cell r="D1119">
            <v>5.45</v>
          </cell>
          <cell r="E1119">
            <v>5.45</v>
          </cell>
          <cell r="F1119" t="str">
            <v>INSUMOS</v>
          </cell>
          <cell r="G1119">
            <v>5.45</v>
          </cell>
        </row>
        <row r="1120">
          <cell r="A1120">
            <v>1200</v>
          </cell>
          <cell r="B1120" t="str">
            <v>CAP PVC, SOLDAVEL, DN 100 MM, SERIE NORMAL, PARA ESGOTO PREDIAL</v>
          </cell>
          <cell r="C1120" t="str">
            <v xml:space="preserve">UN    </v>
          </cell>
          <cell r="D1120">
            <v>4.42</v>
          </cell>
          <cell r="E1120">
            <v>4.42</v>
          </cell>
          <cell r="F1120" t="str">
            <v>INSUMOS</v>
          </cell>
          <cell r="G1120">
            <v>4.42</v>
          </cell>
        </row>
        <row r="1121">
          <cell r="A1121">
            <v>12909</v>
          </cell>
          <cell r="B1121" t="str">
            <v>CAP PVC, SOLDAVEL, DN 50 MM, SERIE NORMAL, PARA ESGOTO PREDIAL</v>
          </cell>
          <cell r="C1121" t="str">
            <v xml:space="preserve">UN    </v>
          </cell>
          <cell r="D1121">
            <v>2</v>
          </cell>
          <cell r="E1121">
            <v>2</v>
          </cell>
          <cell r="F1121" t="str">
            <v>INSUMOS</v>
          </cell>
          <cell r="G1121">
            <v>2</v>
          </cell>
        </row>
        <row r="1122">
          <cell r="A1122">
            <v>12910</v>
          </cell>
          <cell r="B1122" t="str">
            <v>CAP PVC, SOLDAVEL, DN 75 MM, SERIE NORMAL, PARA ESGOTO PREDIAL</v>
          </cell>
          <cell r="C1122" t="str">
            <v xml:space="preserve">UN    </v>
          </cell>
          <cell r="D1122">
            <v>3.35</v>
          </cell>
          <cell r="E1122">
            <v>3.35</v>
          </cell>
          <cell r="F1122" t="str">
            <v>INSUMOS</v>
          </cell>
          <cell r="G1122">
            <v>3.35</v>
          </cell>
        </row>
        <row r="1123">
          <cell r="A1123">
            <v>1184</v>
          </cell>
          <cell r="B1123" t="str">
            <v>CAP PVC, SOLDAVEL, 110 MM, PARA AGUA FRIA PREDIAL</v>
          </cell>
          <cell r="C1123" t="str">
            <v xml:space="preserve">UN    </v>
          </cell>
          <cell r="D1123">
            <v>43.74</v>
          </cell>
          <cell r="E1123">
            <v>43.74</v>
          </cell>
          <cell r="F1123" t="str">
            <v>INSUMOS</v>
          </cell>
          <cell r="G1123">
            <v>43.74</v>
          </cell>
        </row>
        <row r="1124">
          <cell r="A1124">
            <v>1191</v>
          </cell>
          <cell r="B1124" t="str">
            <v>CAP PVC, SOLDAVEL, 20 MM, PARA AGUA FRIA PREDIAL</v>
          </cell>
          <cell r="C1124" t="str">
            <v xml:space="preserve">UN    </v>
          </cell>
          <cell r="D1124">
            <v>0.62</v>
          </cell>
          <cell r="E1124">
            <v>0.62</v>
          </cell>
          <cell r="F1124" t="str">
            <v>INSUMOS</v>
          </cell>
          <cell r="G1124">
            <v>0.62</v>
          </cell>
        </row>
        <row r="1125">
          <cell r="A1125">
            <v>1185</v>
          </cell>
          <cell r="B1125" t="str">
            <v>CAP PVC, SOLDAVEL, 25 MM, PARA AGUA FRIA PREDIAL</v>
          </cell>
          <cell r="C1125" t="str">
            <v xml:space="preserve">UN    </v>
          </cell>
          <cell r="D1125">
            <v>0.71</v>
          </cell>
          <cell r="E1125">
            <v>0.71</v>
          </cell>
          <cell r="F1125" t="str">
            <v>INSUMOS</v>
          </cell>
          <cell r="G1125">
            <v>0.71</v>
          </cell>
        </row>
        <row r="1126">
          <cell r="A1126">
            <v>1189</v>
          </cell>
          <cell r="B1126" t="str">
            <v>CAP PVC, SOLDAVEL, 32 MM, PARA AGUA FRIA PREDIAL</v>
          </cell>
          <cell r="C1126" t="str">
            <v xml:space="preserve">UN    </v>
          </cell>
          <cell r="D1126">
            <v>1.23</v>
          </cell>
          <cell r="E1126">
            <v>1.23</v>
          </cell>
          <cell r="F1126" t="str">
            <v>INSUMOS</v>
          </cell>
          <cell r="G1126">
            <v>1.23</v>
          </cell>
        </row>
        <row r="1127">
          <cell r="A1127">
            <v>1193</v>
          </cell>
          <cell r="B1127" t="str">
            <v>CAP PVC, SOLDAVEL, 40 MM, PARA AGUA FRIA PREDIAL</v>
          </cell>
          <cell r="C1127" t="str">
            <v xml:space="preserve">UN    </v>
          </cell>
          <cell r="D1127">
            <v>2.37</v>
          </cell>
          <cell r="E1127">
            <v>2.37</v>
          </cell>
          <cell r="F1127" t="str">
            <v>INSUMOS</v>
          </cell>
          <cell r="G1127">
            <v>2.37</v>
          </cell>
        </row>
        <row r="1128">
          <cell r="A1128">
            <v>1194</v>
          </cell>
          <cell r="B1128" t="str">
            <v>CAP PVC, SOLDAVEL, 50 MM, PARA AGUA FRIA PREDIAL</v>
          </cell>
          <cell r="C1128" t="str">
            <v xml:space="preserve">UN    </v>
          </cell>
          <cell r="D1128">
            <v>4.4800000000000004</v>
          </cell>
          <cell r="E1128">
            <v>4.4800000000000004</v>
          </cell>
          <cell r="F1128" t="str">
            <v>INSUMOS</v>
          </cell>
          <cell r="G1128">
            <v>4.4800000000000004</v>
          </cell>
        </row>
        <row r="1129">
          <cell r="A1129">
            <v>1195</v>
          </cell>
          <cell r="B1129" t="str">
            <v>CAP PVC, SOLDAVEL, 60 MM, PARA AGUA FRIA PREDIAL</v>
          </cell>
          <cell r="C1129" t="str">
            <v xml:space="preserve">UN    </v>
          </cell>
          <cell r="D1129">
            <v>6.74</v>
          </cell>
          <cell r="E1129">
            <v>6.74</v>
          </cell>
          <cell r="F1129" t="str">
            <v>INSUMOS</v>
          </cell>
          <cell r="G1129">
            <v>6.74</v>
          </cell>
        </row>
        <row r="1130">
          <cell r="A1130">
            <v>1204</v>
          </cell>
          <cell r="B1130" t="str">
            <v>CAP PVC, SOLDAVEL, 75 MM, PARA AGUA FRIA PREDIAL</v>
          </cell>
          <cell r="C1130" t="str">
            <v xml:space="preserve">UN    </v>
          </cell>
          <cell r="D1130">
            <v>12.27</v>
          </cell>
          <cell r="E1130">
            <v>12.27</v>
          </cell>
          <cell r="F1130" t="str">
            <v>INSUMOS</v>
          </cell>
          <cell r="G1130">
            <v>12.27</v>
          </cell>
        </row>
        <row r="1131">
          <cell r="A1131">
            <v>1205</v>
          </cell>
          <cell r="B1131" t="str">
            <v>CAP PVC, SOLDAVEL, 85 MM, PARA AGUA FRIA PREDIAL</v>
          </cell>
          <cell r="C1131" t="str">
            <v xml:space="preserve">UN    </v>
          </cell>
          <cell r="D1131">
            <v>29.1</v>
          </cell>
          <cell r="E1131">
            <v>29.1</v>
          </cell>
          <cell r="F1131" t="str">
            <v>INSUMOS</v>
          </cell>
          <cell r="G1131">
            <v>29.1</v>
          </cell>
        </row>
        <row r="1132">
          <cell r="A1132">
            <v>1207</v>
          </cell>
          <cell r="B1132" t="str">
            <v>CAP, PVC PBA, JE, DN 100 / DE 110 MM,  PARA REDE DE AGUA (NBR 10351)</v>
          </cell>
          <cell r="C1132" t="str">
            <v xml:space="preserve">UN    </v>
          </cell>
          <cell r="D1132">
            <v>24.49</v>
          </cell>
          <cell r="E1132">
            <v>24.49</v>
          </cell>
          <cell r="F1132" t="str">
            <v>INSUMOS</v>
          </cell>
          <cell r="G1132">
            <v>24.49</v>
          </cell>
        </row>
        <row r="1133">
          <cell r="A1133">
            <v>1206</v>
          </cell>
          <cell r="B1133" t="str">
            <v>CAP, PVC PBA, JE, DN 50 / DE 60 MM,  PARA REDE DE AGUA (NBR 10351)</v>
          </cell>
          <cell r="C1133" t="str">
            <v xml:space="preserve">UN    </v>
          </cell>
          <cell r="D1133">
            <v>6.14</v>
          </cell>
          <cell r="E1133">
            <v>6.14</v>
          </cell>
          <cell r="F1133" t="str">
            <v>INSUMOS</v>
          </cell>
          <cell r="G1133">
            <v>6.14</v>
          </cell>
        </row>
        <row r="1134">
          <cell r="A1134">
            <v>1183</v>
          </cell>
          <cell r="B1134" t="str">
            <v>CAP, PVC PBA, JE, DN 75 / DE 85 MM,  PARA REDE DE AGUA (NBR 10351)</v>
          </cell>
          <cell r="C1134" t="str">
            <v xml:space="preserve">UN    </v>
          </cell>
          <cell r="D1134">
            <v>15.99</v>
          </cell>
          <cell r="E1134">
            <v>15.99</v>
          </cell>
          <cell r="F1134" t="str">
            <v>INSUMOS</v>
          </cell>
          <cell r="G1134">
            <v>15.99</v>
          </cell>
        </row>
        <row r="1135">
          <cell r="A1135">
            <v>42685</v>
          </cell>
          <cell r="B1135" t="str">
            <v>CAP, PVC, JE, OCRE, DN 150 MM (CONEXAO PARA TUBO COLETOR DE ESGOTO)</v>
          </cell>
          <cell r="C1135" t="str">
            <v xml:space="preserve">UN    </v>
          </cell>
          <cell r="D1135">
            <v>44.11</v>
          </cell>
          <cell r="E1135">
            <v>44.11</v>
          </cell>
          <cell r="F1135" t="str">
            <v>INSUMOS</v>
          </cell>
          <cell r="G1135">
            <v>44.11</v>
          </cell>
        </row>
        <row r="1136">
          <cell r="A1136">
            <v>42686</v>
          </cell>
          <cell r="B1136" t="str">
            <v>CAP, PVC, JE, OCRE, DN 200 MM (CONEXAO PARA TUBO COLETOR DE ESGOTO)</v>
          </cell>
          <cell r="C1136" t="str">
            <v xml:space="preserve">UN    </v>
          </cell>
          <cell r="D1136">
            <v>68.680000000000007</v>
          </cell>
          <cell r="E1136">
            <v>68.680000000000007</v>
          </cell>
          <cell r="F1136" t="str">
            <v>INSUMOS</v>
          </cell>
          <cell r="G1136">
            <v>68.680000000000007</v>
          </cell>
        </row>
        <row r="1137">
          <cell r="A1137">
            <v>12894</v>
          </cell>
          <cell r="B1137" t="str">
            <v>CAPA PARA CHUVA EM PVC COM FORRO DE POLIESTER, COM CAPUZ (AMARELA OU AZUL)</v>
          </cell>
          <cell r="C1137" t="str">
            <v xml:space="preserve">UN    </v>
          </cell>
          <cell r="D1137">
            <v>20.149999999999999</v>
          </cell>
          <cell r="E1137">
            <v>20.149999999999999</v>
          </cell>
          <cell r="F1137" t="str">
            <v>INSUMOS</v>
          </cell>
          <cell r="G1137">
            <v>20.149999999999999</v>
          </cell>
        </row>
        <row r="1138">
          <cell r="A1138">
            <v>12895</v>
          </cell>
          <cell r="B1138" t="str">
            <v>CAPACETE DE SEGURANCA ABA FRONTAL COM SUSPENSAO DE POLIETILENO, SEM JUGULAR (CLASSE B)</v>
          </cell>
          <cell r="C1138" t="str">
            <v xml:space="preserve">UN    </v>
          </cell>
          <cell r="D1138">
            <v>15.5</v>
          </cell>
          <cell r="E1138">
            <v>15.5</v>
          </cell>
          <cell r="F1138" t="str">
            <v>INSUMOS</v>
          </cell>
          <cell r="G1138">
            <v>15.5</v>
          </cell>
        </row>
        <row r="1139">
          <cell r="A1139">
            <v>1631</v>
          </cell>
          <cell r="B1139" t="str">
            <v>CAPACITOR TRIFASICO, POTENCIA 2,5 KVAR, TENSAO 220 V, FORNECIDO COM CAPA PROTETORA, RESISTOR INTERNO A UNIDADE CAPACITIVA</v>
          </cell>
          <cell r="C1139" t="str">
            <v xml:space="preserve">UN    </v>
          </cell>
          <cell r="D1139">
            <v>119.22</v>
          </cell>
          <cell r="E1139">
            <v>119.22</v>
          </cell>
          <cell r="F1139" t="str">
            <v>INSUMOS</v>
          </cell>
          <cell r="G1139">
            <v>119.22</v>
          </cell>
        </row>
        <row r="1140">
          <cell r="A1140">
            <v>1633</v>
          </cell>
          <cell r="B1140" t="str">
            <v>CAPACITOR TRIFASICO, POTENCIA 5 KVAR, TENSAO 220 V, FORNECIDO COM CAPA PROTETORA, RESISTOR INTERNO A UNIDADE CAPACITIVA</v>
          </cell>
          <cell r="C1140" t="str">
            <v xml:space="preserve">UN    </v>
          </cell>
          <cell r="D1140">
            <v>202.56</v>
          </cell>
          <cell r="E1140">
            <v>202.56</v>
          </cell>
          <cell r="F1140" t="str">
            <v>INSUMOS</v>
          </cell>
          <cell r="G1140">
            <v>202.56</v>
          </cell>
        </row>
        <row r="1141">
          <cell r="A1141">
            <v>10818</v>
          </cell>
          <cell r="B1141" t="str">
            <v>CAPIM BRAQUIARIA DECUMBENS/ BRAQUIARINHA, VC *70*% MINIMO</v>
          </cell>
          <cell r="C1141" t="str">
            <v xml:space="preserve">KG    </v>
          </cell>
          <cell r="D1141">
            <v>32.85</v>
          </cell>
          <cell r="E1141">
            <v>32.85</v>
          </cell>
          <cell r="F1141" t="str">
            <v>INSUMOS</v>
          </cell>
          <cell r="G1141">
            <v>32.85</v>
          </cell>
        </row>
        <row r="1142">
          <cell r="A1142">
            <v>39359</v>
          </cell>
          <cell r="B1142" t="str">
            <v>CARENAGEM /TAMPA, EM PLASTICO, COR BRANCA, UTILIZADO EM KIT CHASSI METALICO PARA INSTALACAO HIDRAULICA DE CUBA SIMPLES SEM MAQUINA DE LAVAR ROUPA, LARGURA *355* MM X ALTURA *670* MM (COM FUROS E DEMAIS ENCAIXES)</v>
          </cell>
          <cell r="C1142" t="str">
            <v xml:space="preserve">UN    </v>
          </cell>
          <cell r="D1142">
            <v>23.68</v>
          </cell>
          <cell r="E1142">
            <v>23.68</v>
          </cell>
          <cell r="F1142" t="str">
            <v>INSUMOS</v>
          </cell>
          <cell r="G1142">
            <v>23.68</v>
          </cell>
        </row>
        <row r="1143">
          <cell r="A1143">
            <v>39360</v>
          </cell>
          <cell r="B1143" t="str">
            <v>CARENAGEM /TAMPA, EM PLASTICO, COR BRANCA, UTILIZADO EM KIT CHASSI METALICO PARA INSTALACAO HIDRAULICA DE TANQUE COM MAQUINA DE LAVAR ROUPA, LARGURA *360* MM X ALTURA *470* MM (COM FUROS E DEMAIS ENCAIXES)</v>
          </cell>
          <cell r="C1143" t="str">
            <v xml:space="preserve">UN    </v>
          </cell>
          <cell r="D1143">
            <v>21.52</v>
          </cell>
          <cell r="E1143">
            <v>21.52</v>
          </cell>
          <cell r="F1143" t="str">
            <v>INSUMOS</v>
          </cell>
          <cell r="G1143">
            <v>21.52</v>
          </cell>
        </row>
        <row r="1144">
          <cell r="A1144">
            <v>10710</v>
          </cell>
          <cell r="B1144" t="str">
            <v>CARPETE DE NYLON EM MANTA PARA TRAFEGO COMERCIAL PESADO, E = 6 A 7 MM (INSTALADO)</v>
          </cell>
          <cell r="C1144" t="str">
            <v xml:space="preserve">M2    </v>
          </cell>
          <cell r="D1144">
            <v>99.83</v>
          </cell>
          <cell r="E1144">
            <v>99.83</v>
          </cell>
          <cell r="F1144" t="str">
            <v>INSUMOS</v>
          </cell>
          <cell r="G1144">
            <v>99.83</v>
          </cell>
        </row>
        <row r="1145">
          <cell r="A1145">
            <v>10709</v>
          </cell>
          <cell r="B1145" t="str">
            <v>CARPETE DE NYLON EM MANTA PARA TRAFEGO COMERCIAL PESADO, E = 9 A 10 MM (INSTALADO)</v>
          </cell>
          <cell r="C1145" t="str">
            <v xml:space="preserve">M2    </v>
          </cell>
          <cell r="D1145">
            <v>122.64</v>
          </cell>
          <cell r="E1145">
            <v>122.64</v>
          </cell>
          <cell r="F1145" t="str">
            <v>INSUMOS</v>
          </cell>
          <cell r="G1145">
            <v>122.64</v>
          </cell>
        </row>
        <row r="1146">
          <cell r="A1146">
            <v>39636</v>
          </cell>
          <cell r="B1146" t="str">
            <v>CARPETE DE NYLON EM PLACAS 50 X 50 CM PARA TRAFEGO COMERCIAL PESADO, E = 6,5 MM (INSTALADO)</v>
          </cell>
          <cell r="C1146" t="str">
            <v xml:space="preserve">M2    </v>
          </cell>
          <cell r="D1146">
            <v>125.24</v>
          </cell>
          <cell r="E1146">
            <v>125.24</v>
          </cell>
          <cell r="F1146" t="str">
            <v>INSUMOS</v>
          </cell>
          <cell r="G1146">
            <v>125.24</v>
          </cell>
        </row>
        <row r="1147">
          <cell r="A1147">
            <v>10708</v>
          </cell>
          <cell r="B1147" t="str">
            <v>CARPETE DE POLIESTER EM MANTA PARA TRAFEGO COMERCIAL PESADO, E = 4 A 5 MM (INSTALADO)</v>
          </cell>
          <cell r="C1147" t="str">
            <v xml:space="preserve">M2    </v>
          </cell>
          <cell r="D1147">
            <v>38.64</v>
          </cell>
          <cell r="E1147">
            <v>38.64</v>
          </cell>
          <cell r="F1147" t="str">
            <v>INSUMOS</v>
          </cell>
          <cell r="G1147">
            <v>38.64</v>
          </cell>
        </row>
        <row r="1148">
          <cell r="A1148">
            <v>39635</v>
          </cell>
          <cell r="B1148" t="str">
            <v>CARPETE DE POLIPROPILENO EM MANTA PARA TRAFEGO COMERCIAL MEDIO, E = 5 A 6 MM (INSTALADO)</v>
          </cell>
          <cell r="C1148" t="str">
            <v xml:space="preserve">M2    </v>
          </cell>
          <cell r="D1148">
            <v>65.790000000000006</v>
          </cell>
          <cell r="E1148">
            <v>65.790000000000006</v>
          </cell>
          <cell r="F1148" t="str">
            <v>INSUMOS</v>
          </cell>
          <cell r="G1148">
            <v>65.790000000000006</v>
          </cell>
        </row>
        <row r="1149">
          <cell r="A1149">
            <v>6117</v>
          </cell>
          <cell r="B1149" t="str">
            <v>CARPINTEIRO AUXILIAR</v>
          </cell>
          <cell r="C1149" t="str">
            <v xml:space="preserve">H     </v>
          </cell>
          <cell r="D1149">
            <v>12.09</v>
          </cell>
          <cell r="E1149">
            <v>14</v>
          </cell>
          <cell r="F1149" t="str">
            <v>INSUMOS</v>
          </cell>
          <cell r="G1149">
            <v>14</v>
          </cell>
        </row>
        <row r="1150">
          <cell r="A1150">
            <v>40913</v>
          </cell>
          <cell r="B1150" t="str">
            <v>CARPINTEIRO AUXILIAR (MENSALISTA)</v>
          </cell>
          <cell r="C1150" t="str">
            <v xml:space="preserve">MES   </v>
          </cell>
          <cell r="D1150">
            <v>2114.9899999999998</v>
          </cell>
          <cell r="E1150">
            <v>2448.9499999999998</v>
          </cell>
          <cell r="F1150" t="str">
            <v>INSUMOS</v>
          </cell>
          <cell r="G1150">
            <v>2448.9499999999998</v>
          </cell>
        </row>
        <row r="1151">
          <cell r="A1151">
            <v>1214</v>
          </cell>
          <cell r="B1151" t="str">
            <v>CARPINTEIRO DE ESQUADRIAS</v>
          </cell>
          <cell r="C1151" t="str">
            <v xml:space="preserve">H     </v>
          </cell>
          <cell r="D1151">
            <v>15.34</v>
          </cell>
          <cell r="E1151">
            <v>17.760000000000002</v>
          </cell>
          <cell r="F1151" t="str">
            <v>INSUMOS</v>
          </cell>
          <cell r="G1151">
            <v>17.760000000000002</v>
          </cell>
        </row>
        <row r="1152">
          <cell r="A1152">
            <v>40915</v>
          </cell>
          <cell r="B1152" t="str">
            <v>CARPINTEIRO DE ESQUADRIAS (MENSALISTA)</v>
          </cell>
          <cell r="C1152" t="str">
            <v xml:space="preserve">MES   </v>
          </cell>
          <cell r="D1152">
            <v>2683.46</v>
          </cell>
          <cell r="E1152">
            <v>3107.18</v>
          </cell>
          <cell r="F1152" t="str">
            <v>INSUMOS</v>
          </cell>
          <cell r="G1152">
            <v>3107.18</v>
          </cell>
        </row>
        <row r="1153">
          <cell r="A1153">
            <v>1213</v>
          </cell>
          <cell r="B1153" t="str">
            <v>CARPINTEIRO DE FORMAS</v>
          </cell>
          <cell r="C1153" t="str">
            <v xml:space="preserve">H     </v>
          </cell>
          <cell r="D1153">
            <v>15.36</v>
          </cell>
          <cell r="E1153">
            <v>17.78</v>
          </cell>
          <cell r="F1153" t="str">
            <v>INSUMOS</v>
          </cell>
          <cell r="G1153">
            <v>17.78</v>
          </cell>
        </row>
        <row r="1154">
          <cell r="A1154">
            <v>40914</v>
          </cell>
          <cell r="B1154" t="str">
            <v>CARPINTEIRO DE FORMAS (MENSALISTA)</v>
          </cell>
          <cell r="C1154" t="str">
            <v xml:space="preserve">MES   </v>
          </cell>
          <cell r="D1154">
            <v>2684.49</v>
          </cell>
          <cell r="E1154">
            <v>3108.37</v>
          </cell>
          <cell r="F1154" t="str">
            <v>INSUMOS</v>
          </cell>
          <cell r="G1154">
            <v>3108.37</v>
          </cell>
        </row>
        <row r="1155">
          <cell r="A1155">
            <v>5091</v>
          </cell>
          <cell r="B1155" t="str">
            <v>CARRANCA PARA JANELA VENEZIANA DE ABRIR, EM LATAO CROMADO, SIMPLES, PARA APARAFUSAR NA PAREDE</v>
          </cell>
          <cell r="C1155" t="str">
            <v xml:space="preserve">UN    </v>
          </cell>
          <cell r="D1155">
            <v>11.23</v>
          </cell>
          <cell r="E1155">
            <v>11.23</v>
          </cell>
          <cell r="F1155" t="str">
            <v>INSUMOS</v>
          </cell>
          <cell r="G1155">
            <v>11.23</v>
          </cell>
        </row>
        <row r="1156">
          <cell r="A1156">
            <v>14615</v>
          </cell>
          <cell r="B1156" t="str">
            <v>CARRINHO COM 2 PNEUS PARA TRANSPORTAR TUBO CONCRETO, ALTURA ATE 1,0 M E DIAMETRO ATE 1000MM, COM ESTRUTURA EM PERFIL OU TUBO METALICO</v>
          </cell>
          <cell r="C1156" t="str">
            <v xml:space="preserve">UN    </v>
          </cell>
          <cell r="D1156">
            <v>3241.24</v>
          </cell>
          <cell r="E1156">
            <v>3241.24</v>
          </cell>
          <cell r="F1156" t="str">
            <v>INSUMOS</v>
          </cell>
          <cell r="G1156">
            <v>3241.24</v>
          </cell>
        </row>
        <row r="1157">
          <cell r="A1157">
            <v>2711</v>
          </cell>
          <cell r="B1157" t="str">
            <v>CARRINHO DE MAO DE ACO CAPACIDADE 50 A 60 L, PNEU COM CAMARA</v>
          </cell>
          <cell r="C1157" t="str">
            <v xml:space="preserve">UN    </v>
          </cell>
          <cell r="D1157">
            <v>116.7</v>
          </cell>
          <cell r="E1157">
            <v>116.7</v>
          </cell>
          <cell r="F1157" t="str">
            <v>INSUMOS</v>
          </cell>
          <cell r="G1157">
            <v>116.7</v>
          </cell>
        </row>
        <row r="1158">
          <cell r="A1158">
            <v>37727</v>
          </cell>
          <cell r="B1158" t="str">
            <v>CARROCERIA FIXA ABERTA DE MADEIRA PARA TRANSPORTE GERAL DE CARGA SECA DIMENSOES APROXIMADAS 2,25 X 4,10 X 0,50 M (INCLUI MONTAGEM, NAO INCLUI CAMINHAO)</v>
          </cell>
          <cell r="C1158" t="str">
            <v xml:space="preserve">UN    </v>
          </cell>
          <cell r="D1158">
            <v>10548</v>
          </cell>
          <cell r="E1158">
            <v>10548</v>
          </cell>
          <cell r="F1158" t="str">
            <v>INSUMOS</v>
          </cell>
          <cell r="G1158">
            <v>10548</v>
          </cell>
        </row>
        <row r="1159">
          <cell r="A1159">
            <v>37728</v>
          </cell>
          <cell r="B1159" t="str">
            <v>CARROCERIA FIXA ABERTA DE MADEIRA PARA TRANSPORTE GERAL DE CARGA SECA DIMENSOES APROXIMADAS 2,5 X 5,5 X 0,50 M (INCLUI MONTAGEM, NAO INCLUI CAMINHAO)</v>
          </cell>
          <cell r="C1159" t="str">
            <v xml:space="preserve">UN    </v>
          </cell>
          <cell r="D1159">
            <v>14309.87</v>
          </cell>
          <cell r="E1159">
            <v>14309.87</v>
          </cell>
          <cell r="F1159" t="str">
            <v>INSUMOS</v>
          </cell>
          <cell r="G1159">
            <v>14309.87</v>
          </cell>
        </row>
        <row r="1160">
          <cell r="A1160">
            <v>37729</v>
          </cell>
          <cell r="B1160" t="str">
            <v>CARROCERIA FIXA ABERTA DE MADEIRA PARA TRANSPORTE GERAL DE CARGA SECA DIMENSOES APROXIMADAS 2,5 X 6,00 X 0,50 M (INCLUI MONTAGEM, NAO INCLUI CAMINHAO)</v>
          </cell>
          <cell r="C1160" t="str">
            <v xml:space="preserve">UN    </v>
          </cell>
          <cell r="D1160">
            <v>15490.07</v>
          </cell>
          <cell r="E1160">
            <v>15490.07</v>
          </cell>
          <cell r="F1160" t="str">
            <v>INSUMOS</v>
          </cell>
          <cell r="G1160">
            <v>15490.07</v>
          </cell>
        </row>
        <row r="1161">
          <cell r="A1161">
            <v>37730</v>
          </cell>
          <cell r="B1161" t="str">
            <v>CARROCERIA FIXA ABERTA DE MADEIRA PARA TRANSPORTE GERAL DE CARGA SECA DIMENSOES APROXIMADAS 2,5 X 6,5 X 0,50 M (INCLUI MONTAGEM, NAO INCLUI CAMINHAO)</v>
          </cell>
          <cell r="C1161" t="str">
            <v xml:space="preserve">UN    </v>
          </cell>
          <cell r="D1161">
            <v>16670.259999999998</v>
          </cell>
          <cell r="E1161">
            <v>16670.259999999998</v>
          </cell>
          <cell r="F1161" t="str">
            <v>INSUMOS</v>
          </cell>
          <cell r="G1161">
            <v>16670.259999999998</v>
          </cell>
        </row>
        <row r="1162">
          <cell r="A1162">
            <v>37731</v>
          </cell>
          <cell r="B1162" t="str">
            <v>CARROCERIA FIXA ABERTA DE MADEIRA PARA TRANSPORTE GERAL DE CARGA SECA DIMENSOES APROXIMADAS 2,5 X 7,00 X 0,50 M (INCLUI MONTAGEM, NAO INCLUI CAMINHAO)</v>
          </cell>
          <cell r="C1162" t="str">
            <v xml:space="preserve">UN    </v>
          </cell>
          <cell r="D1162">
            <v>17850.46</v>
          </cell>
          <cell r="E1162">
            <v>17850.46</v>
          </cell>
          <cell r="F1162" t="str">
            <v>INSUMOS</v>
          </cell>
          <cell r="G1162">
            <v>17850.46</v>
          </cell>
        </row>
        <row r="1163">
          <cell r="A1163">
            <v>37732</v>
          </cell>
          <cell r="B1163" t="str">
            <v>CARROCERIA FIXA ABERTA DE MADEIRA PARA TRANSPORTE GERAL DE CARGA SECA DIMENSOES APROXIMADAS 2,5 X 7,5 X 0,50 M (INCLUI MONTAGEM, NAO INCLUI CAMINHAO)</v>
          </cell>
          <cell r="C1163" t="str">
            <v xml:space="preserve">UN    </v>
          </cell>
          <cell r="D1163">
            <v>20358.37</v>
          </cell>
          <cell r="E1163">
            <v>20358.37</v>
          </cell>
          <cell r="F1163" t="str">
            <v>INSUMOS</v>
          </cell>
          <cell r="G1163">
            <v>20358.37</v>
          </cell>
        </row>
        <row r="1164">
          <cell r="A1164">
            <v>42250</v>
          </cell>
          <cell r="B1164" t="str">
            <v>CARVAO ANTRACITO PARA FILTRO, GRAO VARIANDO DE 0,8 ATE 1,1 MM, COEFICIENTE DE UNIFORMIDADE MENOR QUE 1,7 MM</v>
          </cell>
          <cell r="C1164" t="str">
            <v xml:space="preserve">T     </v>
          </cell>
          <cell r="D1164">
            <v>4143.87</v>
          </cell>
          <cell r="E1164">
            <v>4143.87</v>
          </cell>
          <cell r="F1164" t="str">
            <v>INSUMOS</v>
          </cell>
          <cell r="G1164">
            <v>4143.87</v>
          </cell>
        </row>
        <row r="1165">
          <cell r="A1165">
            <v>42256</v>
          </cell>
          <cell r="B1165" t="str">
            <v>CARVAO ANTRACITO PARA FILTRO, GRAO VARIANDO DE 0,8 ATE 1,1 MM, COEFICIENTE DE UNIFORMIDADE MENOR QUE 1,7 MM (DISTRIBUIDOR)</v>
          </cell>
          <cell r="C1165" t="str">
            <v xml:space="preserve">KG    </v>
          </cell>
          <cell r="D1165">
            <v>8.69</v>
          </cell>
          <cell r="E1165">
            <v>8.69</v>
          </cell>
          <cell r="F1165" t="str">
            <v>INSUMOS</v>
          </cell>
          <cell r="G1165">
            <v>8.69</v>
          </cell>
        </row>
        <row r="1166">
          <cell r="A1166">
            <v>4743</v>
          </cell>
          <cell r="B1166" t="str">
            <v>CASCALHO DE CAVA</v>
          </cell>
          <cell r="C1166" t="str">
            <v xml:space="preserve">M3    </v>
          </cell>
          <cell r="D1166">
            <v>71.87</v>
          </cell>
          <cell r="E1166">
            <v>71.87</v>
          </cell>
          <cell r="F1166" t="str">
            <v>INSUMOS</v>
          </cell>
          <cell r="G1166">
            <v>71.87</v>
          </cell>
        </row>
        <row r="1167">
          <cell r="A1167">
            <v>4744</v>
          </cell>
          <cell r="B1167" t="str">
            <v>CASCALHO DE RIO</v>
          </cell>
          <cell r="C1167" t="str">
            <v xml:space="preserve">M3    </v>
          </cell>
          <cell r="D1167">
            <v>93.94</v>
          </cell>
          <cell r="E1167">
            <v>93.94</v>
          </cell>
          <cell r="F1167" t="str">
            <v>INSUMOS</v>
          </cell>
          <cell r="G1167">
            <v>93.94</v>
          </cell>
        </row>
        <row r="1168">
          <cell r="A1168">
            <v>4745</v>
          </cell>
          <cell r="B1168" t="str">
            <v>CASCALHO LAVADO</v>
          </cell>
          <cell r="C1168" t="str">
            <v xml:space="preserve">M3    </v>
          </cell>
          <cell r="D1168">
            <v>125.86</v>
          </cell>
          <cell r="E1168">
            <v>125.86</v>
          </cell>
          <cell r="F1168" t="str">
            <v>INSUMOS</v>
          </cell>
          <cell r="G1168">
            <v>125.86</v>
          </cell>
        </row>
        <row r="1169">
          <cell r="A1169">
            <v>36496</v>
          </cell>
          <cell r="B1169" t="str">
            <v>CAVALETE PARA TALHA COM ESTRUTURA EM TUBO METALICO ALTURA MINIMA 3,2 M EQUIPADO COM RODAS DE BORRACHA PARA MOVIMENTACAO DE TUBOS DE CONCRETO NA CENTRAL DE PREMOLDADOS COM CAPACIDADE DE CARGA DE 3 TONELADAS</v>
          </cell>
          <cell r="C1169" t="str">
            <v xml:space="preserve">UN    </v>
          </cell>
          <cell r="D1169">
            <v>8229.4500000000007</v>
          </cell>
          <cell r="E1169">
            <v>8229.4500000000007</v>
          </cell>
          <cell r="F1169" t="str">
            <v>INSUMOS</v>
          </cell>
          <cell r="G1169">
            <v>8229.4500000000007</v>
          </cell>
        </row>
        <row r="1170">
          <cell r="A1170">
            <v>10630</v>
          </cell>
          <cell r="B1170" t="str">
            <v>CAVALO MECANICO TRACAO 4X2, PESO BRUTO TOTAL COMBINADO 49000 KG, CAPACIDADE MAXIMA DE TRACAO *66000* KG, POTENCIA *360* CV (INCLUI CABINE E CHASSI, NAO INCLUI SEMIRREBOQUE)</v>
          </cell>
          <cell r="C1170" t="str">
            <v xml:space="preserve">UN    </v>
          </cell>
          <cell r="D1170">
            <v>436679.5</v>
          </cell>
          <cell r="E1170">
            <v>436679.5</v>
          </cell>
          <cell r="F1170" t="str">
            <v>INSUMOS</v>
          </cell>
          <cell r="G1170">
            <v>436679.5</v>
          </cell>
        </row>
        <row r="1171">
          <cell r="A1171">
            <v>37762</v>
          </cell>
          <cell r="B1171" t="str">
            <v>CAVALO MECANICO TRACAO 4X2, PESO BRUTO TOTAL 16000 KG, CAPACIDADE MAXIMA DE TRACAO *36000* KG, DISTANCIA ENTRE EIXOS *3,56* M, POTENCIA *286* CV (INCLUI CABINE E CHASSI, NAO INCLUI SEMIRREBOQUE)</v>
          </cell>
          <cell r="C1171" t="str">
            <v xml:space="preserve">UN    </v>
          </cell>
          <cell r="D1171">
            <v>374513.36</v>
          </cell>
          <cell r="E1171">
            <v>374513.36</v>
          </cell>
          <cell r="F1171" t="str">
            <v>INSUMOS</v>
          </cell>
          <cell r="G1171">
            <v>374513.36</v>
          </cell>
        </row>
        <row r="1172">
          <cell r="A1172">
            <v>37763</v>
          </cell>
          <cell r="B1172" t="str">
            <v>CAVALO MECANICO TRACAO 4X2, PESO BRUTO TOTAL 16000 KG, CAPACIDADE MAXIMA DE TRACAO *45000* KG, DISTANCIA ENTRE EIXOS *3,56* M, POTENCIA *330* CV (INCLUI CABINE E CHASSI, NAO INCLUI SEMIRREBOQUE)</v>
          </cell>
          <cell r="C1172" t="str">
            <v xml:space="preserve">UN    </v>
          </cell>
          <cell r="D1172">
            <v>379062.04</v>
          </cell>
          <cell r="E1172">
            <v>379062.04</v>
          </cell>
          <cell r="F1172" t="str">
            <v>INSUMOS</v>
          </cell>
          <cell r="G1172">
            <v>379062.04</v>
          </cell>
        </row>
        <row r="1173">
          <cell r="A1173">
            <v>41992</v>
          </cell>
          <cell r="B1173" t="str">
            <v>CAVALO MECANICO TRACAO 4X2, PESO BRUTO TOTAL 16000 KG, CAPACIDADE MAXIMA DE TRACAO *80000* KG, POTENCIA *380* CV (INCLUI CABINE E CHASSI, NAO INCLUI SEMIRREBOQUE)</v>
          </cell>
          <cell r="C1173" t="str">
            <v xml:space="preserve">UN    </v>
          </cell>
          <cell r="D1173">
            <v>430917.79</v>
          </cell>
          <cell r="E1173">
            <v>430917.79</v>
          </cell>
          <cell r="F1173" t="str">
            <v>INSUMOS</v>
          </cell>
          <cell r="G1173">
            <v>430917.79</v>
          </cell>
        </row>
        <row r="1174">
          <cell r="A1174">
            <v>13215</v>
          </cell>
          <cell r="B1174" t="str">
            <v>CAVALO MECANICO TRACAO 6X2, PESO BRUTO TOTAL COMBINADO 56000 KG, CAPACIDADE MAXIMA DE TRACAO *66000* KG, POTENCIA *360* CV (INCLUI CABINE E CHASSI, NAO INCLUI SEMIRREBOQUE)</v>
          </cell>
          <cell r="C1174" t="str">
            <v xml:space="preserve">UN    </v>
          </cell>
          <cell r="D1174">
            <v>528412.5</v>
          </cell>
          <cell r="E1174">
            <v>528412.5</v>
          </cell>
          <cell r="F1174" t="str">
            <v>INSUMOS</v>
          </cell>
          <cell r="G1174">
            <v>528412.5</v>
          </cell>
        </row>
        <row r="1175">
          <cell r="A1175">
            <v>4235</v>
          </cell>
          <cell r="B1175" t="str">
            <v>CAVOUQUEIRO OU OPERADOR DE PERFURATRIZ / ROMPEDOR</v>
          </cell>
          <cell r="C1175" t="str">
            <v xml:space="preserve">H     </v>
          </cell>
          <cell r="D1175">
            <v>11.89</v>
          </cell>
          <cell r="E1175">
            <v>13.76</v>
          </cell>
          <cell r="F1175" t="str">
            <v>INSUMOS</v>
          </cell>
          <cell r="G1175">
            <v>13.76</v>
          </cell>
        </row>
        <row r="1176">
          <cell r="A1176">
            <v>40976</v>
          </cell>
          <cell r="B1176" t="str">
            <v>CAVOUQUEIRO OU OPERADOR DE PERFURATRIZ / ROMPEDOR (MENSALISTA)</v>
          </cell>
          <cell r="C1176" t="str">
            <v xml:space="preserve">MES   </v>
          </cell>
          <cell r="D1176">
            <v>2079.77</v>
          </cell>
          <cell r="E1176">
            <v>2408.17</v>
          </cell>
          <cell r="F1176" t="str">
            <v>INSUMOS</v>
          </cell>
          <cell r="G1176">
            <v>2408.17</v>
          </cell>
        </row>
        <row r="1177">
          <cell r="A1177">
            <v>39013</v>
          </cell>
          <cell r="B1177" t="str">
            <v>CENTRALIZADOR DE BARRA DE ACO (CHUMBADOR TIPO CARAMBOLA), PARA ACO ATE 20 MM</v>
          </cell>
          <cell r="C1177" t="str">
            <v xml:space="preserve">UN    </v>
          </cell>
          <cell r="D1177">
            <v>0.91</v>
          </cell>
          <cell r="E1177">
            <v>0.91</v>
          </cell>
          <cell r="F1177" t="str">
            <v>INSUMOS</v>
          </cell>
          <cell r="G1177">
            <v>0.91</v>
          </cell>
        </row>
        <row r="1178">
          <cell r="A1178">
            <v>43091</v>
          </cell>
          <cell r="B1178" t="str">
            <v>CENTRO DE MEDICAO AGRUPADA, EM POLICARBONATO / PVC, COM 12 MEDIDORES E PROTECAO GERAL (INCLUI BARRAMENTO, DISJUNTORES E ACESSORIOS DE FIXACAO) (PADRAO CONCESSIONARIA LOCAL)</v>
          </cell>
          <cell r="C1178" t="str">
            <v xml:space="preserve">UN    </v>
          </cell>
          <cell r="D1178">
            <v>3149.69</v>
          </cell>
          <cell r="E1178">
            <v>3149.69</v>
          </cell>
          <cell r="F1178" t="str">
            <v>INSUMOS</v>
          </cell>
          <cell r="G1178">
            <v>3149.69</v>
          </cell>
        </row>
        <row r="1179">
          <cell r="A1179">
            <v>43092</v>
          </cell>
          <cell r="B1179" t="str">
            <v>CENTRO DE MEDICAO AGRUPADA, EM POLICARBONATO / PVC, COM 16 MEDIDORES E PROTECAO GERAL (INCLUI BARRAMENTO, DISJUNTORES E ACESSORIOS DE FIXACAO) (PADRAO CONCESSIONARIA LOCAL)</v>
          </cell>
          <cell r="C1179" t="str">
            <v xml:space="preserve">UN    </v>
          </cell>
          <cell r="D1179">
            <v>4199.59</v>
          </cell>
          <cell r="E1179">
            <v>4199.59</v>
          </cell>
          <cell r="F1179" t="str">
            <v>INSUMOS</v>
          </cell>
          <cell r="G1179">
            <v>4199.59</v>
          </cell>
        </row>
        <row r="1180">
          <cell r="A1180">
            <v>43089</v>
          </cell>
          <cell r="B1180" t="str">
            <v>CENTRO DE MEDICAO AGRUPADA, EM POLICARBONATO / PVC, COM 4 MEDIDORES E PROTECAO GERAL (INCLUI BARRAMENTO, DISJUNTORES E ACESSORIOS DE FIXACAO) (PADRAO CONCESSIONARIA LOCAL)</v>
          </cell>
          <cell r="C1180" t="str">
            <v xml:space="preserve">UN    </v>
          </cell>
          <cell r="D1180">
            <v>731.9</v>
          </cell>
          <cell r="E1180">
            <v>731.9</v>
          </cell>
          <cell r="F1180" t="str">
            <v>INSUMOS</v>
          </cell>
          <cell r="G1180">
            <v>731.9</v>
          </cell>
        </row>
        <row r="1181">
          <cell r="A1181">
            <v>43090</v>
          </cell>
          <cell r="B1181" t="str">
            <v>CENTRO DE MEDICAO AGRUPADA, EM POLICARBONATO / PVC, COM 8 MEDIDORES E PROTECAO GERAL (INCLUI BARRAMENTO, DISJUNTORES E ACESSORIOS DE FIXACAO) (PADRAO CONCESSIONARIA LOCAL)</v>
          </cell>
          <cell r="C1181" t="str">
            <v xml:space="preserve">UN    </v>
          </cell>
          <cell r="D1181">
            <v>1615.22</v>
          </cell>
          <cell r="E1181">
            <v>1615.22</v>
          </cell>
          <cell r="F1181" t="str">
            <v>INSUMOS</v>
          </cell>
          <cell r="G1181">
            <v>1615.22</v>
          </cell>
        </row>
        <row r="1182">
          <cell r="A1182">
            <v>41967</v>
          </cell>
          <cell r="B1182" t="str">
            <v>CERA  LIQUIDA</v>
          </cell>
          <cell r="C1182" t="str">
            <v xml:space="preserve">L     </v>
          </cell>
          <cell r="D1182">
            <v>6.44</v>
          </cell>
          <cell r="E1182">
            <v>6.44</v>
          </cell>
          <cell r="F1182" t="str">
            <v>INSUMOS</v>
          </cell>
          <cell r="G1182">
            <v>6.44</v>
          </cell>
        </row>
        <row r="1183">
          <cell r="A1183">
            <v>12760</v>
          </cell>
          <cell r="B1183" t="str">
            <v>CHAPA ACO INOX AISI 304 NUMERO 4 (E = 6 MM), ACABAMENTO NUMERO 1 (LAMINADO A QUENTE, FOSCO)</v>
          </cell>
          <cell r="C1183" t="str">
            <v xml:space="preserve">M2    </v>
          </cell>
          <cell r="D1183">
            <v>920.39</v>
          </cell>
          <cell r="E1183">
            <v>920.39</v>
          </cell>
          <cell r="F1183" t="str">
            <v>INSUMOS</v>
          </cell>
          <cell r="G1183">
            <v>920.39</v>
          </cell>
        </row>
        <row r="1184">
          <cell r="A1184">
            <v>12759</v>
          </cell>
          <cell r="B1184" t="str">
            <v>CHAPA ACO INOX AISI 304 NUMERO 9 (E = 4 MM), ACABAMENTO NUMERO 1 (LAMINADO A QUENTE, FOSCO)</v>
          </cell>
          <cell r="C1184" t="str">
            <v xml:space="preserve">M2    </v>
          </cell>
          <cell r="D1184">
            <v>613.59</v>
          </cell>
          <cell r="E1184">
            <v>613.59</v>
          </cell>
          <cell r="F1184" t="str">
            <v>INSUMOS</v>
          </cell>
          <cell r="G1184">
            <v>613.59</v>
          </cell>
        </row>
        <row r="1185">
          <cell r="A1185">
            <v>43105</v>
          </cell>
          <cell r="B1185" t="str">
            <v>CHAPA DE ACO CARBONO GALVANIZADA, PERFURADA (GRADE FUROS) E = 1,5 MM, DIAMETRO DO FURO = 9,52 MM (FUROS ALTERNADOS HORIZ.)</v>
          </cell>
          <cell r="C1185" t="str">
            <v xml:space="preserve">KG    </v>
          </cell>
          <cell r="D1185">
            <v>21.86</v>
          </cell>
          <cell r="E1185">
            <v>21.86</v>
          </cell>
          <cell r="F1185" t="str">
            <v>INSUMOS</v>
          </cell>
          <cell r="G1185">
            <v>21.86</v>
          </cell>
        </row>
        <row r="1186">
          <cell r="A1186">
            <v>40424</v>
          </cell>
          <cell r="B1186" t="str">
            <v>CHAPA DE ACO CARBONO LAMINADO A QUENTE, QUALIDADE ESTRUTURAL, BITOLA 3/16", E =4,75 MM (37,29 KG/M2)</v>
          </cell>
          <cell r="C1186" t="str">
            <v xml:space="preserve">KG    </v>
          </cell>
          <cell r="D1186">
            <v>5.55</v>
          </cell>
          <cell r="E1186">
            <v>5.55</v>
          </cell>
          <cell r="F1186" t="str">
            <v>INSUMOS</v>
          </cell>
          <cell r="G1186">
            <v>5.55</v>
          </cell>
        </row>
        <row r="1187">
          <cell r="A1187">
            <v>1325</v>
          </cell>
          <cell r="B1187" t="str">
            <v>CHAPA DE ACO FINA A FRIO BITOLA MSG 20, E = 0,90 MM (7,20 KG/M2)</v>
          </cell>
          <cell r="C1187" t="str">
            <v xml:space="preserve">KG    </v>
          </cell>
          <cell r="D1187">
            <v>6.08</v>
          </cell>
          <cell r="E1187">
            <v>6.08</v>
          </cell>
          <cell r="F1187" t="str">
            <v>INSUMOS</v>
          </cell>
          <cell r="G1187">
            <v>6.08</v>
          </cell>
        </row>
        <row r="1188">
          <cell r="A1188">
            <v>1327</v>
          </cell>
          <cell r="B1188" t="str">
            <v>CHAPA DE ACO FINA A FRIO BITOLA MSG 24, E = 0,60 MM (4,80 KG/M2)</v>
          </cell>
          <cell r="C1188" t="str">
            <v xml:space="preserve">KG    </v>
          </cell>
          <cell r="D1188">
            <v>6.48</v>
          </cell>
          <cell r="E1188">
            <v>6.48</v>
          </cell>
          <cell r="F1188" t="str">
            <v>INSUMOS</v>
          </cell>
          <cell r="G1188">
            <v>6.48</v>
          </cell>
        </row>
        <row r="1189">
          <cell r="A1189">
            <v>1328</v>
          </cell>
          <cell r="B1189" t="str">
            <v>CHAPA DE ACO FINA A FRIO BITOLA MSG 26, E = 0,45 MM (3,60 KG/M2)</v>
          </cell>
          <cell r="C1189" t="str">
            <v xml:space="preserve">KG    </v>
          </cell>
          <cell r="D1189">
            <v>6.1</v>
          </cell>
          <cell r="E1189">
            <v>6.1</v>
          </cell>
          <cell r="F1189" t="str">
            <v>INSUMOS</v>
          </cell>
          <cell r="G1189">
            <v>6.1</v>
          </cell>
        </row>
        <row r="1190">
          <cell r="A1190">
            <v>1321</v>
          </cell>
          <cell r="B1190" t="str">
            <v>CHAPA DE ACO FINA A QUENTE BITOLA MSG 13, E = 2,25 MM (18,00 KG/M2)</v>
          </cell>
          <cell r="C1190" t="str">
            <v xml:space="preserve">KG    </v>
          </cell>
          <cell r="D1190">
            <v>5.64</v>
          </cell>
          <cell r="E1190">
            <v>5.64</v>
          </cell>
          <cell r="F1190" t="str">
            <v>INSUMOS</v>
          </cell>
          <cell r="G1190">
            <v>5.64</v>
          </cell>
        </row>
        <row r="1191">
          <cell r="A1191">
            <v>1318</v>
          </cell>
          <cell r="B1191" t="str">
            <v>CHAPA DE ACO FINA A QUENTE BITOLA MSG 14, E = 2,00 MM (16,0 KG/M2)</v>
          </cell>
          <cell r="C1191" t="str">
            <v xml:space="preserve">KG    </v>
          </cell>
          <cell r="D1191">
            <v>5.65</v>
          </cell>
          <cell r="E1191">
            <v>5.65</v>
          </cell>
          <cell r="F1191" t="str">
            <v>INSUMOS</v>
          </cell>
          <cell r="G1191">
            <v>5.65</v>
          </cell>
        </row>
        <row r="1192">
          <cell r="A1192">
            <v>1322</v>
          </cell>
          <cell r="B1192" t="str">
            <v>CHAPA DE ACO FINA A QUENTE BITOLA MSG 16, E = 1,50 MM (12,00 KG/M2)</v>
          </cell>
          <cell r="C1192" t="str">
            <v xml:space="preserve">KG    </v>
          </cell>
          <cell r="D1192">
            <v>5.97</v>
          </cell>
          <cell r="E1192">
            <v>5.97</v>
          </cell>
          <cell r="F1192" t="str">
            <v>INSUMOS</v>
          </cell>
          <cell r="G1192">
            <v>5.97</v>
          </cell>
        </row>
        <row r="1193">
          <cell r="A1193">
            <v>1323</v>
          </cell>
          <cell r="B1193" t="str">
            <v>CHAPA DE ACO FINA A QUENTE BITOLA MSG 18, E = 1,20 MM (9,60 KG/M2)</v>
          </cell>
          <cell r="C1193" t="str">
            <v xml:space="preserve">KG    </v>
          </cell>
          <cell r="D1193">
            <v>5.97</v>
          </cell>
          <cell r="E1193">
            <v>5.97</v>
          </cell>
          <cell r="F1193" t="str">
            <v>INSUMOS</v>
          </cell>
          <cell r="G1193">
            <v>5.97</v>
          </cell>
        </row>
        <row r="1194">
          <cell r="A1194">
            <v>1319</v>
          </cell>
          <cell r="B1194" t="str">
            <v>CHAPA DE ACO FINA A QUENTE BITOLA MSG 3/16 ", E = 4,75 MM (38,00 KG/M2)</v>
          </cell>
          <cell r="C1194" t="str">
            <v xml:space="preserve">KG    </v>
          </cell>
          <cell r="D1194">
            <v>5.03</v>
          </cell>
          <cell r="E1194">
            <v>5.03</v>
          </cell>
          <cell r="F1194" t="str">
            <v>INSUMOS</v>
          </cell>
          <cell r="G1194">
            <v>5.03</v>
          </cell>
        </row>
        <row r="1195">
          <cell r="A1195">
            <v>11026</v>
          </cell>
          <cell r="B1195" t="str">
            <v>CHAPA DE ACO GALVANIZADA BITOLA GSG 14, E = 1,95 MM (15,60 KG/M2)</v>
          </cell>
          <cell r="C1195" t="str">
            <v xml:space="preserve">KG    </v>
          </cell>
          <cell r="D1195">
            <v>6.92</v>
          </cell>
          <cell r="E1195">
            <v>6.92</v>
          </cell>
          <cell r="F1195" t="str">
            <v>INSUMOS</v>
          </cell>
          <cell r="G1195">
            <v>6.92</v>
          </cell>
        </row>
        <row r="1196">
          <cell r="A1196">
            <v>11027</v>
          </cell>
          <cell r="B1196" t="str">
            <v>CHAPA DE ACO GALVANIZADA BITOLA GSG 16, E = 1,55 MM (12,40 KG/M2)</v>
          </cell>
          <cell r="C1196" t="str">
            <v xml:space="preserve">KG    </v>
          </cell>
          <cell r="D1196">
            <v>7.2</v>
          </cell>
          <cell r="E1196">
            <v>7.2</v>
          </cell>
          <cell r="F1196" t="str">
            <v>INSUMOS</v>
          </cell>
          <cell r="G1196">
            <v>7.2</v>
          </cell>
        </row>
        <row r="1197">
          <cell r="A1197">
            <v>11046</v>
          </cell>
          <cell r="B1197" t="str">
            <v>CHAPA DE ACO GALVANIZADA BITOLA GSG 18, E = 1,25 MM (10,00 KG/M2)</v>
          </cell>
          <cell r="C1197" t="str">
            <v xml:space="preserve">KG    </v>
          </cell>
          <cell r="D1197">
            <v>6.9</v>
          </cell>
          <cell r="E1197">
            <v>6.9</v>
          </cell>
          <cell r="F1197" t="str">
            <v>INSUMOS</v>
          </cell>
          <cell r="G1197">
            <v>6.9</v>
          </cell>
        </row>
        <row r="1198">
          <cell r="A1198">
            <v>11047</v>
          </cell>
          <cell r="B1198" t="str">
            <v>CHAPA DE ACO GALVANIZADA BITOLA GSG 19, E = 1,11 MM (8,88 KG/M2)</v>
          </cell>
          <cell r="C1198" t="str">
            <v xml:space="preserve">KG    </v>
          </cell>
          <cell r="D1198">
            <v>7.52</v>
          </cell>
          <cell r="E1198">
            <v>7.52</v>
          </cell>
          <cell r="F1198" t="str">
            <v>INSUMOS</v>
          </cell>
          <cell r="G1198">
            <v>7.52</v>
          </cell>
        </row>
        <row r="1199">
          <cell r="A1199">
            <v>43668</v>
          </cell>
          <cell r="B1199" t="str">
            <v>CHAPA DE ACO GALVANIZADA BITOLA GSG 20, E = 0,95 MM (7,60 KG/M2)</v>
          </cell>
          <cell r="C1199" t="str">
            <v xml:space="preserve">KG    </v>
          </cell>
          <cell r="D1199">
            <v>6.64</v>
          </cell>
          <cell r="E1199">
            <v>6.64</v>
          </cell>
          <cell r="F1199" t="str">
            <v>INSUMOS</v>
          </cell>
          <cell r="G1199">
            <v>6.64</v>
          </cell>
        </row>
        <row r="1200">
          <cell r="A1200">
            <v>11049</v>
          </cell>
          <cell r="B1200" t="str">
            <v>CHAPA DE ACO GALVANIZADA BITOLA GSG 22, E = 0,80 MM (6,40 KG/M2)</v>
          </cell>
          <cell r="C1200" t="str">
            <v xml:space="preserve">KG    </v>
          </cell>
          <cell r="D1200">
            <v>7.19</v>
          </cell>
          <cell r="E1200">
            <v>7.19</v>
          </cell>
          <cell r="F1200" t="str">
            <v>INSUMOS</v>
          </cell>
          <cell r="G1200">
            <v>7.19</v>
          </cell>
        </row>
        <row r="1201">
          <cell r="A1201">
            <v>43106</v>
          </cell>
          <cell r="B1201" t="str">
            <v>CHAPA DE ACO GALVANIZADA BITOLA GSG 24, E = 0,64 (5,12 KG/M2)</v>
          </cell>
          <cell r="C1201" t="str">
            <v xml:space="preserve">KG    </v>
          </cell>
          <cell r="D1201">
            <v>7.23</v>
          </cell>
          <cell r="E1201">
            <v>7.23</v>
          </cell>
          <cell r="F1201" t="str">
            <v>INSUMOS</v>
          </cell>
          <cell r="G1201">
            <v>7.23</v>
          </cell>
        </row>
        <row r="1202">
          <cell r="A1202">
            <v>11051</v>
          </cell>
          <cell r="B1202" t="str">
            <v>CHAPA DE ACO GALVANIZADA BITOLA GSG 26, E = 0,50 MM (4,00 KG/M2)</v>
          </cell>
          <cell r="C1202" t="str">
            <v xml:space="preserve">KG    </v>
          </cell>
          <cell r="D1202">
            <v>7.54</v>
          </cell>
          <cell r="E1202">
            <v>7.54</v>
          </cell>
          <cell r="F1202" t="str">
            <v>INSUMOS</v>
          </cell>
          <cell r="G1202">
            <v>7.54</v>
          </cell>
        </row>
        <row r="1203">
          <cell r="A1203">
            <v>11061</v>
          </cell>
          <cell r="B1203" t="str">
            <v>CHAPA DE ACO GALVANIZADA BITOLA GSG 30, E = 0,35 MM (2,80 KG/M2)</v>
          </cell>
          <cell r="C1203" t="str">
            <v xml:space="preserve">KG    </v>
          </cell>
          <cell r="D1203">
            <v>9.0500000000000007</v>
          </cell>
          <cell r="E1203">
            <v>9.0500000000000007</v>
          </cell>
          <cell r="F1203" t="str">
            <v>INSUMOS</v>
          </cell>
          <cell r="G1203">
            <v>9.0500000000000007</v>
          </cell>
        </row>
        <row r="1204">
          <cell r="A1204">
            <v>43667</v>
          </cell>
          <cell r="B1204" t="str">
            <v>CHAPA DE ACO GROSSA, ASTM A36, E = 1 " (25,40 MM) 199,18 KG/M2</v>
          </cell>
          <cell r="C1204" t="str">
            <v xml:space="preserve">KG    </v>
          </cell>
          <cell r="D1204">
            <v>6.58</v>
          </cell>
          <cell r="E1204">
            <v>6.58</v>
          </cell>
          <cell r="F1204" t="str">
            <v>INSUMOS</v>
          </cell>
          <cell r="G1204">
            <v>6.58</v>
          </cell>
        </row>
        <row r="1205">
          <cell r="A1205">
            <v>1333</v>
          </cell>
          <cell r="B1205" t="str">
            <v>CHAPA DE ACO GROSSA, ASTM A36, E = 1/2 " (12,70 MM) 99,59 KG/M2</v>
          </cell>
          <cell r="C1205" t="str">
            <v xml:space="preserve">KG    </v>
          </cell>
          <cell r="D1205">
            <v>5.48</v>
          </cell>
          <cell r="E1205">
            <v>5.48</v>
          </cell>
          <cell r="F1205" t="str">
            <v>INSUMOS</v>
          </cell>
          <cell r="G1205">
            <v>5.48</v>
          </cell>
        </row>
        <row r="1206">
          <cell r="A1206">
            <v>1330</v>
          </cell>
          <cell r="B1206" t="str">
            <v>CHAPA DE ACO GROSSA, ASTM A36, E = 1/4 " (6,35 MM) 49,79 KG/M2</v>
          </cell>
          <cell r="C1206" t="str">
            <v xml:space="preserve">KG    </v>
          </cell>
          <cell r="D1206">
            <v>5.43</v>
          </cell>
          <cell r="E1206">
            <v>5.43</v>
          </cell>
          <cell r="F1206" t="str">
            <v>INSUMOS</v>
          </cell>
          <cell r="G1206">
            <v>5.43</v>
          </cell>
        </row>
        <row r="1207">
          <cell r="A1207">
            <v>10957</v>
          </cell>
          <cell r="B1207" t="str">
            <v>CHAPA DE ACO GROSSA, ASTM A36, E = 3/4 " (19,05 MM) 149,39 KG/M2</v>
          </cell>
          <cell r="C1207" t="str">
            <v xml:space="preserve">KG    </v>
          </cell>
          <cell r="D1207">
            <v>6.26</v>
          </cell>
          <cell r="E1207">
            <v>6.26</v>
          </cell>
          <cell r="F1207" t="str">
            <v>INSUMOS</v>
          </cell>
          <cell r="G1207">
            <v>6.26</v>
          </cell>
        </row>
        <row r="1208">
          <cell r="A1208">
            <v>1332</v>
          </cell>
          <cell r="B1208" t="str">
            <v>CHAPA DE ACO GROSSA, ASTM A36, E = 3/8 " (9,53 MM) 74,69 KG/M2</v>
          </cell>
          <cell r="C1208" t="str">
            <v xml:space="preserve">KG    </v>
          </cell>
          <cell r="D1208">
            <v>5.57</v>
          </cell>
          <cell r="E1208">
            <v>5.57</v>
          </cell>
          <cell r="F1208" t="str">
            <v>INSUMOS</v>
          </cell>
          <cell r="G1208">
            <v>5.57</v>
          </cell>
        </row>
        <row r="1209">
          <cell r="A1209">
            <v>1334</v>
          </cell>
          <cell r="B1209" t="str">
            <v>CHAPA DE ACO GROSSA, ASTM A36, E = 5/8 " (15,88 MM) 124,49 KG/M2</v>
          </cell>
          <cell r="C1209" t="str">
            <v xml:space="preserve">KG    </v>
          </cell>
          <cell r="D1209">
            <v>6.17</v>
          </cell>
          <cell r="E1209">
            <v>6.17</v>
          </cell>
          <cell r="F1209" t="str">
            <v>INSUMOS</v>
          </cell>
          <cell r="G1209">
            <v>6.17</v>
          </cell>
        </row>
        <row r="1210">
          <cell r="A1210">
            <v>1335</v>
          </cell>
          <cell r="B1210" t="str">
            <v>CHAPA DE ACO GROSSA, ASTM A36, E = 7/8 " (22,23 MM) 174,28 KG/M2</v>
          </cell>
          <cell r="C1210" t="str">
            <v xml:space="preserve">KG    </v>
          </cell>
          <cell r="D1210">
            <v>6.38</v>
          </cell>
          <cell r="E1210">
            <v>6.38</v>
          </cell>
          <cell r="F1210" t="str">
            <v>INSUMOS</v>
          </cell>
          <cell r="G1210">
            <v>6.38</v>
          </cell>
        </row>
        <row r="1211">
          <cell r="A1211">
            <v>40425</v>
          </cell>
          <cell r="B1211" t="str">
            <v>CHAPA DE ACO GROSSA, SAE 1020, BITOLA 1/4", E = 6,35 MM (49,85 KG/M2)</v>
          </cell>
          <cell r="C1211" t="str">
            <v xml:space="preserve">KG    </v>
          </cell>
          <cell r="D1211">
            <v>5.46</v>
          </cell>
          <cell r="E1211">
            <v>5.46</v>
          </cell>
          <cell r="F1211" t="str">
            <v>INSUMOS</v>
          </cell>
          <cell r="G1211">
            <v>5.46</v>
          </cell>
        </row>
        <row r="1212">
          <cell r="A1212">
            <v>1337</v>
          </cell>
          <cell r="B1212" t="str">
            <v>CHAPA DE ACO XADREZ PARA PISOS, E = 1/4 " (6,30 MM) 54,53 KG/M2</v>
          </cell>
          <cell r="C1212" t="str">
            <v xml:space="preserve">KG    </v>
          </cell>
          <cell r="D1212">
            <v>6.26</v>
          </cell>
          <cell r="E1212">
            <v>6.26</v>
          </cell>
          <cell r="F1212" t="str">
            <v>INSUMOS</v>
          </cell>
          <cell r="G1212">
            <v>6.26</v>
          </cell>
        </row>
        <row r="1213">
          <cell r="A1213">
            <v>39416</v>
          </cell>
          <cell r="B1213" t="str">
            <v>CHAPA DE GESSO ACARTONADO, RESISTENTE A UMIDADE (RU), COR VERDE, E = 12,5 MM, 1200 X 1800 MM (L X C)</v>
          </cell>
          <cell r="C1213" t="str">
            <v xml:space="preserve">M2    </v>
          </cell>
          <cell r="D1213">
            <v>28.52</v>
          </cell>
          <cell r="E1213">
            <v>28.52</v>
          </cell>
          <cell r="F1213" t="str">
            <v>INSUMOS</v>
          </cell>
          <cell r="G1213">
            <v>28.52</v>
          </cell>
        </row>
        <row r="1214">
          <cell r="A1214">
            <v>39417</v>
          </cell>
          <cell r="B1214" t="str">
            <v>CHAPA DE GESSO ACARTONADO, RESISTENTE A UMIDADE (RU), COR VERDE, E = 12,5 MM, 1200 X 2400 MM (L X C)</v>
          </cell>
          <cell r="C1214" t="str">
            <v xml:space="preserve">M2    </v>
          </cell>
          <cell r="D1214">
            <v>29.9</v>
          </cell>
          <cell r="E1214">
            <v>29.9</v>
          </cell>
          <cell r="F1214" t="str">
            <v>INSUMOS</v>
          </cell>
          <cell r="G1214">
            <v>29.9</v>
          </cell>
        </row>
        <row r="1215">
          <cell r="A1215">
            <v>39414</v>
          </cell>
          <cell r="B1215" t="str">
            <v>CHAPA DE GESSO ACARTONADO, RESISTENTE AO FOGO (RF), COR ROSA, E = 12,5 MM, 1200 X 1800 MM (L X C)</v>
          </cell>
          <cell r="C1215" t="str">
            <v xml:space="preserve">M2    </v>
          </cell>
          <cell r="D1215">
            <v>26.78</v>
          </cell>
          <cell r="E1215">
            <v>26.78</v>
          </cell>
          <cell r="F1215" t="str">
            <v>INSUMOS</v>
          </cell>
          <cell r="G1215">
            <v>26.78</v>
          </cell>
        </row>
        <row r="1216">
          <cell r="A1216">
            <v>39415</v>
          </cell>
          <cell r="B1216" t="str">
            <v>CHAPA DE GESSO ACARTONADO, RESISTENTE AO FOGO (RF), COR ROSA, E = 12,5 MM, 1200 X 2400 MM (L X C)</v>
          </cell>
          <cell r="C1216" t="str">
            <v xml:space="preserve">M2    </v>
          </cell>
          <cell r="D1216">
            <v>28.38</v>
          </cell>
          <cell r="E1216">
            <v>28.38</v>
          </cell>
          <cell r="F1216" t="str">
            <v>INSUMOS</v>
          </cell>
          <cell r="G1216">
            <v>28.38</v>
          </cell>
        </row>
        <row r="1217">
          <cell r="A1217">
            <v>39412</v>
          </cell>
          <cell r="B1217" t="str">
            <v>CHAPA DE GESSO ACARTONADO, STANDARD (ST), COR BRANCA, E = 12,5 MM, 1200 X 1800 MM (L X C)</v>
          </cell>
          <cell r="C1217" t="str">
            <v xml:space="preserve">M2    </v>
          </cell>
          <cell r="D1217">
            <v>20.16</v>
          </cell>
          <cell r="E1217">
            <v>20.16</v>
          </cell>
          <cell r="F1217" t="str">
            <v>INSUMOS</v>
          </cell>
          <cell r="G1217">
            <v>20.16</v>
          </cell>
        </row>
        <row r="1218">
          <cell r="A1218">
            <v>39413</v>
          </cell>
          <cell r="B1218" t="str">
            <v>CHAPA DE GESSO ACARTONADO, STANDARD (ST), COR BRANCA, E = 12,5 MM, 1200 X 2400 MM (L X C)</v>
          </cell>
          <cell r="C1218" t="str">
            <v xml:space="preserve">M2    </v>
          </cell>
          <cell r="D1218">
            <v>19.97</v>
          </cell>
          <cell r="E1218">
            <v>19.97</v>
          </cell>
          <cell r="F1218" t="str">
            <v>INSUMOS</v>
          </cell>
          <cell r="G1218">
            <v>19.97</v>
          </cell>
        </row>
        <row r="1219">
          <cell r="A1219">
            <v>1338</v>
          </cell>
          <cell r="B1219" t="str">
            <v>CHAPA DE LAMINADO MELAMINICO, LISO BRILHANTE, DE *1,25 X 3,08* M, E = 0,8 MM</v>
          </cell>
          <cell r="C1219" t="str">
            <v xml:space="preserve">M2    </v>
          </cell>
          <cell r="D1219">
            <v>29.16</v>
          </cell>
          <cell r="E1219">
            <v>29.16</v>
          </cell>
          <cell r="F1219" t="str">
            <v>INSUMOS</v>
          </cell>
          <cell r="G1219">
            <v>29.16</v>
          </cell>
        </row>
        <row r="1220">
          <cell r="A1220">
            <v>1340</v>
          </cell>
          <cell r="B1220" t="str">
            <v>CHAPA DE LAMINADO MELAMINICO, LISO FOSCO, DE *1,25 X 3,08* M, E = 0,8 MM</v>
          </cell>
          <cell r="C1220" t="str">
            <v xml:space="preserve">M2    </v>
          </cell>
          <cell r="D1220">
            <v>33.71</v>
          </cell>
          <cell r="E1220">
            <v>33.71</v>
          </cell>
          <cell r="F1220" t="str">
            <v>INSUMOS</v>
          </cell>
          <cell r="G1220">
            <v>33.71</v>
          </cell>
        </row>
        <row r="1221">
          <cell r="A1221">
            <v>1341</v>
          </cell>
          <cell r="B1221" t="str">
            <v>CHAPA DE LAMINADO MELAMINICO, TEXTURIZADO, DE *1,25 X 3,08* M, E = 0,8 MM</v>
          </cell>
          <cell r="C1221" t="str">
            <v xml:space="preserve">M2    </v>
          </cell>
          <cell r="D1221">
            <v>32.47</v>
          </cell>
          <cell r="E1221">
            <v>32.47</v>
          </cell>
          <cell r="F1221" t="str">
            <v>INSUMOS</v>
          </cell>
          <cell r="G1221">
            <v>32.47</v>
          </cell>
        </row>
        <row r="1222">
          <cell r="A1222">
            <v>11134</v>
          </cell>
          <cell r="B1222" t="str">
            <v>CHAPA DE MADEIRA COMPENSADA NAVAL (COM COLA FENOLICA), E = 10 MM, DE *1,60 X 2,20* M</v>
          </cell>
          <cell r="C1222" t="str">
            <v xml:space="preserve">M2    </v>
          </cell>
          <cell r="D1222">
            <v>27.7</v>
          </cell>
          <cell r="E1222">
            <v>27.7</v>
          </cell>
          <cell r="F1222" t="str">
            <v>INSUMOS</v>
          </cell>
          <cell r="G1222">
            <v>27.7</v>
          </cell>
        </row>
        <row r="1223">
          <cell r="A1223">
            <v>11135</v>
          </cell>
          <cell r="B1223" t="str">
            <v>CHAPA DE MADEIRA COMPENSADA NAVAL (COM COLA FENOLICA), E = 12 MM, DE *1,60 X 2,20* M</v>
          </cell>
          <cell r="C1223" t="str">
            <v xml:space="preserve">M2    </v>
          </cell>
          <cell r="D1223">
            <v>33.76</v>
          </cell>
          <cell r="E1223">
            <v>33.76</v>
          </cell>
          <cell r="F1223" t="str">
            <v>INSUMOS</v>
          </cell>
          <cell r="G1223">
            <v>33.76</v>
          </cell>
        </row>
        <row r="1224">
          <cell r="A1224">
            <v>11136</v>
          </cell>
          <cell r="B1224" t="str">
            <v>CHAPA DE MADEIRA COMPENSADA NAVAL (COM COLA FENOLICA), E = 15 MM, DE *1,60 X 2,20* M</v>
          </cell>
          <cell r="C1224" t="str">
            <v xml:space="preserve">M2    </v>
          </cell>
          <cell r="D1224">
            <v>36.520000000000003</v>
          </cell>
          <cell r="E1224">
            <v>36.520000000000003</v>
          </cell>
          <cell r="F1224" t="str">
            <v>INSUMOS</v>
          </cell>
          <cell r="G1224">
            <v>36.520000000000003</v>
          </cell>
        </row>
        <row r="1225">
          <cell r="A1225">
            <v>34743</v>
          </cell>
          <cell r="B1225" t="str">
            <v>CHAPA DE MADEIRA COMPENSADA NAVAL (COM COLA FENOLICA), E = 18 MM, DE *1,60 X 2,20* M</v>
          </cell>
          <cell r="C1225" t="str">
            <v xml:space="preserve">M2    </v>
          </cell>
          <cell r="D1225">
            <v>46.49</v>
          </cell>
          <cell r="E1225">
            <v>46.49</v>
          </cell>
          <cell r="F1225" t="str">
            <v>INSUMOS</v>
          </cell>
          <cell r="G1225">
            <v>46.49</v>
          </cell>
        </row>
        <row r="1226">
          <cell r="A1226">
            <v>11137</v>
          </cell>
          <cell r="B1226" t="str">
            <v>CHAPA DE MADEIRA COMPENSADA NAVAL (COM COLA FENOLICA), E = 20 MM, DE *1,60 X 2,20* M</v>
          </cell>
          <cell r="C1226" t="str">
            <v xml:space="preserve">M2    </v>
          </cell>
          <cell r="D1226">
            <v>51.85</v>
          </cell>
          <cell r="E1226">
            <v>51.85</v>
          </cell>
          <cell r="F1226" t="str">
            <v>INSUMOS</v>
          </cell>
          <cell r="G1226">
            <v>51.85</v>
          </cell>
        </row>
        <row r="1227">
          <cell r="A1227">
            <v>34745</v>
          </cell>
          <cell r="B1227" t="str">
            <v>CHAPA DE MADEIRA COMPENSADA NAVAL (COM COLA FENOLICA), E = 25 MM, DE *1,60 X 2,20* M</v>
          </cell>
          <cell r="C1227" t="str">
            <v xml:space="preserve">M2    </v>
          </cell>
          <cell r="D1227">
            <v>59.09</v>
          </cell>
          <cell r="E1227">
            <v>59.09</v>
          </cell>
          <cell r="F1227" t="str">
            <v>INSUMOS</v>
          </cell>
          <cell r="G1227">
            <v>59.09</v>
          </cell>
        </row>
        <row r="1228">
          <cell r="A1228">
            <v>34746</v>
          </cell>
          <cell r="B1228" t="str">
            <v>CHAPA DE MADEIRA COMPENSADA NAVAL (COM COLA FENOLICA), E = 4 MM, DE *1,60 X 2,20* M</v>
          </cell>
          <cell r="C1228" t="str">
            <v xml:space="preserve">M2    </v>
          </cell>
          <cell r="D1228">
            <v>15.22</v>
          </cell>
          <cell r="E1228">
            <v>15.22</v>
          </cell>
          <cell r="F1228" t="str">
            <v>INSUMOS</v>
          </cell>
          <cell r="G1228">
            <v>15.22</v>
          </cell>
        </row>
        <row r="1229">
          <cell r="A1229">
            <v>1360</v>
          </cell>
          <cell r="B1229" t="str">
            <v>CHAPA DE MADEIRA COMPENSADA NAVAL (COM COLA FENOLICA), E = 6 MM, DE *1,60 X 2,20* M</v>
          </cell>
          <cell r="C1229" t="str">
            <v xml:space="preserve">M2    </v>
          </cell>
          <cell r="D1229">
            <v>18.79</v>
          </cell>
          <cell r="E1229">
            <v>18.79</v>
          </cell>
          <cell r="F1229" t="str">
            <v>INSUMOS</v>
          </cell>
          <cell r="G1229">
            <v>18.79</v>
          </cell>
        </row>
        <row r="1230">
          <cell r="A1230">
            <v>1346</v>
          </cell>
          <cell r="B1230" t="str">
            <v>CHAPA DE MADEIRA COMPENSADA PLASTIFICADA PARA FORMA DE CONCRETO, DE 2,20 x 1,10 M, E = 10 MM</v>
          </cell>
          <cell r="C1230" t="str">
            <v xml:space="preserve">M2    </v>
          </cell>
          <cell r="D1230">
            <v>20.6</v>
          </cell>
          <cell r="E1230">
            <v>20.6</v>
          </cell>
          <cell r="F1230" t="str">
            <v>INSUMOS</v>
          </cell>
          <cell r="G1230">
            <v>20.6</v>
          </cell>
        </row>
        <row r="1231">
          <cell r="A1231">
            <v>1345</v>
          </cell>
          <cell r="B1231" t="str">
            <v>CHAPA DE MADEIRA COMPENSADA PLASTIFICADA PARA FORMA DE CONCRETO, DE 2,20 x 1,10 M, E = 18 MM</v>
          </cell>
          <cell r="C1231" t="str">
            <v xml:space="preserve">M2    </v>
          </cell>
          <cell r="D1231">
            <v>33.380000000000003</v>
          </cell>
          <cell r="E1231">
            <v>33.380000000000003</v>
          </cell>
          <cell r="F1231" t="str">
            <v>INSUMOS</v>
          </cell>
          <cell r="G1231">
            <v>33.380000000000003</v>
          </cell>
        </row>
        <row r="1232">
          <cell r="A1232">
            <v>1347</v>
          </cell>
          <cell r="B1232" t="str">
            <v>CHAPA DE MADEIRA COMPENSADA PLASTIFICADA PARA FORMA DE CONCRETO, DE 2,20 X 1,10 M, E = 12 MM</v>
          </cell>
          <cell r="C1232" t="str">
            <v xml:space="preserve">M2    </v>
          </cell>
          <cell r="D1232">
            <v>24.62</v>
          </cell>
          <cell r="E1232">
            <v>24.62</v>
          </cell>
          <cell r="F1232" t="str">
            <v>INSUMOS</v>
          </cell>
          <cell r="G1232">
            <v>24.62</v>
          </cell>
        </row>
        <row r="1233">
          <cell r="A1233">
            <v>1355</v>
          </cell>
          <cell r="B1233" t="str">
            <v>CHAPA DE MADEIRA COMPENSADA RESINADA PARA FORMA DE CONCRETO, DE *2,2 X 1,1* M, E = 14 MM</v>
          </cell>
          <cell r="C1233" t="str">
            <v xml:space="preserve">M2    </v>
          </cell>
          <cell r="D1233">
            <v>25.03</v>
          </cell>
          <cell r="E1233">
            <v>25.03</v>
          </cell>
          <cell r="F1233" t="str">
            <v>INSUMOS</v>
          </cell>
          <cell r="G1233">
            <v>25.03</v>
          </cell>
        </row>
        <row r="1234">
          <cell r="A1234">
            <v>1358</v>
          </cell>
          <cell r="B1234" t="str">
            <v>CHAPA DE MADEIRA COMPENSADA RESINADA PARA FORMA DE CONCRETO, DE *2,2 X 1,1* M, E = 17 MM</v>
          </cell>
          <cell r="C1234" t="str">
            <v xml:space="preserve">M2    </v>
          </cell>
          <cell r="D1234">
            <v>29</v>
          </cell>
          <cell r="E1234">
            <v>29</v>
          </cell>
          <cell r="F1234" t="str">
            <v>INSUMOS</v>
          </cell>
          <cell r="G1234">
            <v>29</v>
          </cell>
        </row>
        <row r="1235">
          <cell r="A1235">
            <v>34659</v>
          </cell>
          <cell r="B1235" t="str">
            <v>CHAPA DE MDF BRANCO LISO 1 FACE, E = 12 MM, DE *2,75 X 1,85* M</v>
          </cell>
          <cell r="C1235" t="str">
            <v xml:space="preserve">M2    </v>
          </cell>
          <cell r="D1235">
            <v>26.23</v>
          </cell>
          <cell r="E1235">
            <v>26.23</v>
          </cell>
          <cell r="F1235" t="str">
            <v>INSUMOS</v>
          </cell>
          <cell r="G1235">
            <v>26.23</v>
          </cell>
        </row>
        <row r="1236">
          <cell r="A1236">
            <v>34514</v>
          </cell>
          <cell r="B1236" t="str">
            <v>CHAPA DE MDF BRANCO LISO 1 FACE, E = 15 MM, DE *2,75 X 1,85* M</v>
          </cell>
          <cell r="C1236" t="str">
            <v xml:space="preserve">M2    </v>
          </cell>
          <cell r="D1236">
            <v>29.06</v>
          </cell>
          <cell r="E1236">
            <v>29.06</v>
          </cell>
          <cell r="F1236" t="str">
            <v>INSUMOS</v>
          </cell>
          <cell r="G1236">
            <v>29.06</v>
          </cell>
        </row>
        <row r="1237">
          <cell r="A1237">
            <v>34660</v>
          </cell>
          <cell r="B1237" t="str">
            <v>CHAPA DE MDF BRANCO LISO 1 FACE, E = 18 MM, DE *2,75 X 1,85* M</v>
          </cell>
          <cell r="C1237" t="str">
            <v xml:space="preserve">M2    </v>
          </cell>
          <cell r="D1237">
            <v>36.880000000000003</v>
          </cell>
          <cell r="E1237">
            <v>36.880000000000003</v>
          </cell>
          <cell r="F1237" t="str">
            <v>INSUMOS</v>
          </cell>
          <cell r="G1237">
            <v>36.880000000000003</v>
          </cell>
        </row>
        <row r="1238">
          <cell r="A1238">
            <v>34661</v>
          </cell>
          <cell r="B1238" t="str">
            <v>CHAPA DE MDF BRANCO LISO 1 FACE, E = 25 MM, DE *2,75 X 1,85* M</v>
          </cell>
          <cell r="C1238" t="str">
            <v xml:space="preserve">M2    </v>
          </cell>
          <cell r="D1238">
            <v>52.97</v>
          </cell>
          <cell r="E1238">
            <v>52.97</v>
          </cell>
          <cell r="F1238" t="str">
            <v>INSUMOS</v>
          </cell>
          <cell r="G1238">
            <v>52.97</v>
          </cell>
        </row>
        <row r="1239">
          <cell r="A1239">
            <v>34667</v>
          </cell>
          <cell r="B1239" t="str">
            <v>CHAPA DE MDF BRANCO LISO 1 FACE, E = 6 MM, DE *2,75 X 1,85* M</v>
          </cell>
          <cell r="C1239" t="str">
            <v xml:space="preserve">M2    </v>
          </cell>
          <cell r="D1239">
            <v>19.18</v>
          </cell>
          <cell r="E1239">
            <v>19.18</v>
          </cell>
          <cell r="F1239" t="str">
            <v>INSUMOS</v>
          </cell>
          <cell r="G1239">
            <v>19.18</v>
          </cell>
        </row>
        <row r="1240">
          <cell r="A1240">
            <v>34668</v>
          </cell>
          <cell r="B1240" t="str">
            <v>CHAPA DE MDF BRANCO LISO 1 FACE, E = 9 MM, DE *2,75 X 1,85* M</v>
          </cell>
          <cell r="C1240" t="str">
            <v xml:space="preserve">M2    </v>
          </cell>
          <cell r="D1240">
            <v>25.06</v>
          </cell>
          <cell r="E1240">
            <v>25.06</v>
          </cell>
          <cell r="F1240" t="str">
            <v>INSUMOS</v>
          </cell>
          <cell r="G1240">
            <v>25.06</v>
          </cell>
        </row>
        <row r="1241">
          <cell r="A1241">
            <v>34741</v>
          </cell>
          <cell r="B1241" t="str">
            <v>CHAPA DE MDF BRANCO LISO 2 FACES, E = 12 MM, DE *2,75 X 1,85* M</v>
          </cell>
          <cell r="C1241" t="str">
            <v xml:space="preserve">M2    </v>
          </cell>
          <cell r="D1241">
            <v>27.58</v>
          </cell>
          <cell r="E1241">
            <v>27.58</v>
          </cell>
          <cell r="F1241" t="str">
            <v>INSUMOS</v>
          </cell>
          <cell r="G1241">
            <v>27.58</v>
          </cell>
        </row>
        <row r="1242">
          <cell r="A1242">
            <v>34664</v>
          </cell>
          <cell r="B1242" t="str">
            <v>CHAPA DE MDF BRANCO LISO 2 FACES, E = 15 MM, DE *2,75 X 1,85* M</v>
          </cell>
          <cell r="C1242" t="str">
            <v xml:space="preserve">M2    </v>
          </cell>
          <cell r="D1242">
            <v>30.09</v>
          </cell>
          <cell r="E1242">
            <v>30.09</v>
          </cell>
          <cell r="F1242" t="str">
            <v>INSUMOS</v>
          </cell>
          <cell r="G1242">
            <v>30.09</v>
          </cell>
        </row>
        <row r="1243">
          <cell r="A1243">
            <v>34665</v>
          </cell>
          <cell r="B1243" t="str">
            <v>CHAPA DE MDF BRANCO LISO 2 FACES, E = 18 MM, DE *2,75 X 1,85* M</v>
          </cell>
          <cell r="C1243" t="str">
            <v xml:space="preserve">M2    </v>
          </cell>
          <cell r="D1243">
            <v>37.36</v>
          </cell>
          <cell r="E1243">
            <v>37.36</v>
          </cell>
          <cell r="F1243" t="str">
            <v>INSUMOS</v>
          </cell>
          <cell r="G1243">
            <v>37.36</v>
          </cell>
        </row>
        <row r="1244">
          <cell r="A1244">
            <v>34666</v>
          </cell>
          <cell r="B1244" t="str">
            <v>CHAPA DE MDF BRANCO LISO 2 FACES, E = 25 MM, DE *2,75 X 1,85* M</v>
          </cell>
          <cell r="C1244" t="str">
            <v xml:space="preserve">M2    </v>
          </cell>
          <cell r="D1244">
            <v>56.43</v>
          </cell>
          <cell r="E1244">
            <v>56.43</v>
          </cell>
          <cell r="F1244" t="str">
            <v>INSUMOS</v>
          </cell>
          <cell r="G1244">
            <v>56.43</v>
          </cell>
        </row>
        <row r="1245">
          <cell r="A1245">
            <v>34669</v>
          </cell>
          <cell r="B1245" t="str">
            <v>CHAPA DE MDF BRANCO LISO 2 FACES, E = 6 MM, DE *2,75 X 1,85* M</v>
          </cell>
          <cell r="C1245" t="str">
            <v xml:space="preserve">M2    </v>
          </cell>
          <cell r="D1245">
            <v>20.69</v>
          </cell>
          <cell r="E1245">
            <v>20.69</v>
          </cell>
          <cell r="F1245" t="str">
            <v>INSUMOS</v>
          </cell>
          <cell r="G1245">
            <v>20.69</v>
          </cell>
        </row>
        <row r="1246">
          <cell r="A1246">
            <v>34670</v>
          </cell>
          <cell r="B1246" t="str">
            <v>CHAPA DE MDF BRANCO LISO 2 FACES, E = 9 MM, DE *2,75 X 1,85* M</v>
          </cell>
          <cell r="C1246" t="str">
            <v xml:space="preserve">M2    </v>
          </cell>
          <cell r="D1246">
            <v>25.3</v>
          </cell>
          <cell r="E1246">
            <v>25.3</v>
          </cell>
          <cell r="F1246" t="str">
            <v>INSUMOS</v>
          </cell>
          <cell r="G1246">
            <v>25.3</v>
          </cell>
        </row>
        <row r="1247">
          <cell r="A1247">
            <v>34671</v>
          </cell>
          <cell r="B1247" t="str">
            <v>CHAPA DE MDF CRU, E = 12 MM, DE *2,75 X 1,85* M</v>
          </cell>
          <cell r="C1247" t="str">
            <v xml:space="preserve">M2    </v>
          </cell>
          <cell r="D1247">
            <v>21.12</v>
          </cell>
          <cell r="E1247">
            <v>21.12</v>
          </cell>
          <cell r="F1247" t="str">
            <v>INSUMOS</v>
          </cell>
          <cell r="G1247">
            <v>21.12</v>
          </cell>
        </row>
        <row r="1248">
          <cell r="A1248">
            <v>34672</v>
          </cell>
          <cell r="B1248" t="str">
            <v>CHAPA DE MDF CRU, E = 15 MM, DE *2,75 X 1,85* M</v>
          </cell>
          <cell r="C1248" t="str">
            <v xml:space="preserve">M2    </v>
          </cell>
          <cell r="D1248">
            <v>22.27</v>
          </cell>
          <cell r="E1248">
            <v>22.27</v>
          </cell>
          <cell r="F1248" t="str">
            <v>INSUMOS</v>
          </cell>
          <cell r="G1248">
            <v>22.27</v>
          </cell>
        </row>
        <row r="1249">
          <cell r="A1249">
            <v>34673</v>
          </cell>
          <cell r="B1249" t="str">
            <v>CHAPA DE MDF CRU, E = 18 MM, DE *2,75 X 1,85* M</v>
          </cell>
          <cell r="C1249" t="str">
            <v xml:space="preserve">M2    </v>
          </cell>
          <cell r="D1249">
            <v>27.18</v>
          </cell>
          <cell r="E1249">
            <v>27.18</v>
          </cell>
          <cell r="F1249" t="str">
            <v>INSUMOS</v>
          </cell>
          <cell r="G1249">
            <v>27.18</v>
          </cell>
        </row>
        <row r="1250">
          <cell r="A1250">
            <v>34674</v>
          </cell>
          <cell r="B1250" t="str">
            <v>CHAPA DE MDF CRU, E = 20 MM, DE *2,75 X 1,85* M</v>
          </cell>
          <cell r="C1250" t="str">
            <v xml:space="preserve">M2    </v>
          </cell>
          <cell r="D1250">
            <v>36.130000000000003</v>
          </cell>
          <cell r="E1250">
            <v>36.130000000000003</v>
          </cell>
          <cell r="F1250" t="str">
            <v>INSUMOS</v>
          </cell>
          <cell r="G1250">
            <v>36.130000000000003</v>
          </cell>
        </row>
        <row r="1251">
          <cell r="A1251">
            <v>34675</v>
          </cell>
          <cell r="B1251" t="str">
            <v>CHAPA DE MDF CRU, E = 25 MM, DE *2,75 X 1,85* M</v>
          </cell>
          <cell r="C1251" t="str">
            <v xml:space="preserve">M2    </v>
          </cell>
          <cell r="D1251">
            <v>44.06</v>
          </cell>
          <cell r="E1251">
            <v>44.06</v>
          </cell>
          <cell r="F1251" t="str">
            <v>INSUMOS</v>
          </cell>
          <cell r="G1251">
            <v>44.06</v>
          </cell>
        </row>
        <row r="1252">
          <cell r="A1252">
            <v>34676</v>
          </cell>
          <cell r="B1252" t="str">
            <v>CHAPA DE MDF CRU, E = 6 MM, DE *2,75 X 1,85* M</v>
          </cell>
          <cell r="C1252" t="str">
            <v xml:space="preserve">M2    </v>
          </cell>
          <cell r="D1252">
            <v>12.68</v>
          </cell>
          <cell r="E1252">
            <v>12.68</v>
          </cell>
          <cell r="F1252" t="str">
            <v>INSUMOS</v>
          </cell>
          <cell r="G1252">
            <v>12.68</v>
          </cell>
        </row>
        <row r="1253">
          <cell r="A1253">
            <v>34677</v>
          </cell>
          <cell r="B1253" t="str">
            <v>CHAPA DE MDF CRU, E = 9 MM, DE *2,75 X 1,85* M</v>
          </cell>
          <cell r="C1253" t="str">
            <v xml:space="preserve">M2    </v>
          </cell>
          <cell r="D1253">
            <v>17.05</v>
          </cell>
          <cell r="E1253">
            <v>17.05</v>
          </cell>
          <cell r="F1253" t="str">
            <v>INSUMOS</v>
          </cell>
          <cell r="G1253">
            <v>17.05</v>
          </cell>
        </row>
        <row r="1254">
          <cell r="A1254">
            <v>43126</v>
          </cell>
          <cell r="B1254" t="str">
            <v>CHAPA EM ACO GALVANIZADO PARA STEEL DECK, COM NERVURAS TRAPEZOIDAIS, LARGURA UTIL DE 915 MM E ESPESSURA DE 0,80 MM</v>
          </cell>
          <cell r="C1254" t="str">
            <v xml:space="preserve">M2    </v>
          </cell>
          <cell r="D1254">
            <v>72.34</v>
          </cell>
          <cell r="E1254">
            <v>72.34</v>
          </cell>
          <cell r="F1254" t="str">
            <v>INSUMOS</v>
          </cell>
          <cell r="G1254">
            <v>72.34</v>
          </cell>
        </row>
        <row r="1255">
          <cell r="A1255">
            <v>43124</v>
          </cell>
          <cell r="B1255" t="str">
            <v>CHAPA EM ACO GALVANIZADO PARA STEEL DECK, COM NERVURAS TRAPEZOIDAIS, LARGURA UTIL DE 915 MM E ESPESSURA DE 0,95 MM</v>
          </cell>
          <cell r="C1255" t="str">
            <v xml:space="preserve">M2    </v>
          </cell>
          <cell r="D1255">
            <v>84.47</v>
          </cell>
          <cell r="E1255">
            <v>84.47</v>
          </cell>
          <cell r="F1255" t="str">
            <v>INSUMOS</v>
          </cell>
          <cell r="G1255">
            <v>84.47</v>
          </cell>
        </row>
        <row r="1256">
          <cell r="A1256">
            <v>43125</v>
          </cell>
          <cell r="B1256" t="str">
            <v>CHAPA EM ACO GALVANIZADO PARA STEEL DECK, COM NERVURAS TRAPEZOIDAIS, LARGURA UTIL DE 915 MM E ESPESSURA DE 1,25 MM</v>
          </cell>
          <cell r="C1256" t="str">
            <v xml:space="preserve">M2    </v>
          </cell>
          <cell r="D1256">
            <v>109.55</v>
          </cell>
          <cell r="E1256">
            <v>109.55</v>
          </cell>
          <cell r="F1256" t="str">
            <v>INSUMOS</v>
          </cell>
          <cell r="G1256">
            <v>109.55</v>
          </cell>
        </row>
        <row r="1257">
          <cell r="A1257">
            <v>40623</v>
          </cell>
          <cell r="B1257" t="str">
            <v>CHAPA PARA EMENDA DE VIGA, EM ACO GROSSO, QUALIDADE ESTRUTURAL, BITOLA 3/16 ", E= 4,75 MM, 4 FUROS, LARGURA 45 MM, COMPRIMENTO 500 MM</v>
          </cell>
          <cell r="C1257" t="str">
            <v xml:space="preserve">PAR   </v>
          </cell>
          <cell r="D1257">
            <v>60.98</v>
          </cell>
          <cell r="E1257">
            <v>60.98</v>
          </cell>
          <cell r="F1257" t="str">
            <v>INSUMOS</v>
          </cell>
          <cell r="G1257">
            <v>60.98</v>
          </cell>
        </row>
        <row r="1258">
          <cell r="A1258">
            <v>43701</v>
          </cell>
          <cell r="B1258" t="str">
            <v>CHAPA/BOBINA LISA EM ALUMINIO, LIGA 1.200 - H14, QUALQUER ESPESSURA, QUALQUER LARGURA</v>
          </cell>
          <cell r="C1258" t="str">
            <v xml:space="preserve">KG    </v>
          </cell>
          <cell r="D1258">
            <v>25.82</v>
          </cell>
          <cell r="E1258">
            <v>25.82</v>
          </cell>
          <cell r="F1258" t="str">
            <v>INSUMOS</v>
          </cell>
          <cell r="G1258">
            <v>25.82</v>
          </cell>
        </row>
        <row r="1259">
          <cell r="A1259">
            <v>12083</v>
          </cell>
          <cell r="B1259" t="str">
            <v>CHAVE BLINDADA TRIPOLAR PARA MOTORES, DO TIPO FACA, COM PORTA FUSIVEL DO TIPO CARTUCHO, CORRENTE NOMINAL DE 100 A, TENSAO NOMINAL DE 250 V</v>
          </cell>
          <cell r="C1259" t="str">
            <v xml:space="preserve">UN    </v>
          </cell>
          <cell r="D1259">
            <v>635.83000000000004</v>
          </cell>
          <cell r="E1259">
            <v>635.83000000000004</v>
          </cell>
          <cell r="F1259" t="str">
            <v>INSUMOS</v>
          </cell>
          <cell r="G1259">
            <v>635.83000000000004</v>
          </cell>
        </row>
        <row r="1260">
          <cell r="A1260">
            <v>12081</v>
          </cell>
          <cell r="B1260" t="str">
            <v>CHAVE BLINDADA TRIPOLAR PARA MOTORES, DO TIPO FACA, COM PORTA FUSIVEL DO TIPO CARTUCHO, CORRENTE NOMINAL DE 30 A, TENSAO NOMINAL DE 250 V</v>
          </cell>
          <cell r="C1260" t="str">
            <v xml:space="preserve">UN    </v>
          </cell>
          <cell r="D1260">
            <v>215.02</v>
          </cell>
          <cell r="E1260">
            <v>215.02</v>
          </cell>
          <cell r="F1260" t="str">
            <v>INSUMOS</v>
          </cell>
          <cell r="G1260">
            <v>215.02</v>
          </cell>
        </row>
        <row r="1261">
          <cell r="A1261">
            <v>12082</v>
          </cell>
          <cell r="B1261" t="str">
            <v>CHAVE BLINDADA TRIPOLAR PARA MOTORES, DO TIPO FACA, COM PORTA FUSIVEL DO TIPO CARTUCHO, CORRENTE NOMINAL DE 60 A, TENSAO NOMINAL DE 250 V</v>
          </cell>
          <cell r="C1261" t="str">
            <v xml:space="preserve">UN    </v>
          </cell>
          <cell r="D1261">
            <v>337.93</v>
          </cell>
          <cell r="E1261">
            <v>337.93</v>
          </cell>
          <cell r="F1261" t="str">
            <v>INSUMOS</v>
          </cell>
          <cell r="G1261">
            <v>337.93</v>
          </cell>
        </row>
        <row r="1262">
          <cell r="A1262">
            <v>13354</v>
          </cell>
          <cell r="B1262" t="str">
            <v>CHAVE DE PARTIDA DIRETA TRIFASICA, COM CAIXA TERMOPLASTICA, COM FUSIVEL DE 25 A, PARA MOTOR COM POTENCIA DE 7,5 CV E TENSAO DE 380 V</v>
          </cell>
          <cell r="C1262" t="str">
            <v xml:space="preserve">UN    </v>
          </cell>
          <cell r="D1262">
            <v>504.7</v>
          </cell>
          <cell r="E1262">
            <v>504.7</v>
          </cell>
          <cell r="F1262" t="str">
            <v>INSUMOS</v>
          </cell>
          <cell r="G1262">
            <v>504.7</v>
          </cell>
        </row>
        <row r="1263">
          <cell r="A1263">
            <v>14057</v>
          </cell>
          <cell r="B1263" t="str">
            <v>CHAVE DE PARTIDA DIRETA TRIFASICA, COM CAIXA TERMOPLASTICA, COM FUSIVEL DE 35 A, PARA MOTOR COM POTENCIA DE 5 CV E TENSAO DE 220 V</v>
          </cell>
          <cell r="C1263" t="str">
            <v xml:space="preserve">UN    </v>
          </cell>
          <cell r="D1263">
            <v>281.77999999999997</v>
          </cell>
          <cell r="E1263">
            <v>281.77999999999997</v>
          </cell>
          <cell r="F1263" t="str">
            <v>INSUMOS</v>
          </cell>
          <cell r="G1263">
            <v>281.77999999999997</v>
          </cell>
        </row>
        <row r="1264">
          <cell r="A1264">
            <v>14058</v>
          </cell>
          <cell r="B1264" t="str">
            <v>CHAVE DE PARTIDA DIRETA TRIFASICA, COM CAIXA TERMOPLASTICA, COM FUSIVEL DE 63 A, PARA MOTOR COM POTENCIA DE 10 CV E TENSAO DE 220 V</v>
          </cell>
          <cell r="C1264" t="str">
            <v xml:space="preserve">UN    </v>
          </cell>
          <cell r="D1264">
            <v>444.51</v>
          </cell>
          <cell r="E1264">
            <v>444.51</v>
          </cell>
          <cell r="F1264" t="str">
            <v>INSUMOS</v>
          </cell>
          <cell r="G1264">
            <v>444.51</v>
          </cell>
        </row>
        <row r="1265">
          <cell r="A1265">
            <v>20971</v>
          </cell>
          <cell r="B1265" t="str">
            <v>CHAVE DUPLA PARA CONEXOES TIPO STORZ, ENGATE RAPIDO 1 1/2" X 2 1/2", EM LATAO, PARA INSTALACAO PREDIAL COMBATE A INCENDIO</v>
          </cell>
          <cell r="C1265" t="str">
            <v xml:space="preserve">UN    </v>
          </cell>
          <cell r="D1265">
            <v>11.95</v>
          </cell>
          <cell r="E1265">
            <v>11.95</v>
          </cell>
          <cell r="F1265" t="str">
            <v>INSUMOS</v>
          </cell>
          <cell r="G1265">
            <v>11.95</v>
          </cell>
        </row>
        <row r="1266">
          <cell r="A1266">
            <v>5047</v>
          </cell>
          <cell r="B1266" t="str">
            <v>CHAVE FUSIVEL PARA REDES DE DISTRIBUICAO, TENSAO DE 15,0 KV, CORRENTE NOMINAL DO PORTA FUSIVEL DE 100 A, CAPACIDADE DE INTERRUPCAO SIMETRICA DE 7,10 KA, CAPACIDADE DE INTERRUPCAO ASSIMETRICA 10,00 KA</v>
          </cell>
          <cell r="C1266" t="str">
            <v xml:space="preserve">UN    </v>
          </cell>
          <cell r="D1266">
            <v>302.85000000000002</v>
          </cell>
          <cell r="E1266">
            <v>302.85000000000002</v>
          </cell>
          <cell r="F1266" t="str">
            <v>INSUMOS</v>
          </cell>
          <cell r="G1266">
            <v>302.85000000000002</v>
          </cell>
        </row>
        <row r="1267">
          <cell r="A1267">
            <v>13369</v>
          </cell>
          <cell r="B1267" t="str">
            <v>CHAVE SECCIONADORA-FUSIVEL BLINDADA TRIPOLAR, ABERTURA COM CARGA, PARA FUSIVEL NH00, CORRENTE NOMINAL DE 160 A, TENSAO DE 500 V</v>
          </cell>
          <cell r="C1267" t="str">
            <v xml:space="preserve">UN    </v>
          </cell>
          <cell r="D1267">
            <v>328.51</v>
          </cell>
          <cell r="E1267">
            <v>328.51</v>
          </cell>
          <cell r="F1267" t="str">
            <v>INSUMOS</v>
          </cell>
          <cell r="G1267">
            <v>328.51</v>
          </cell>
        </row>
        <row r="1268">
          <cell r="A1268">
            <v>13370</v>
          </cell>
          <cell r="B1268" t="str">
            <v>CHAVE SECCIONADORA-FUSIVEL BLINDADA TRIPOLAR, ABERTURA COM CARGA, PARA FUSIVEL NH01, CORRENTE NOMINAL DE 250 A, TENSAO DE 500 V</v>
          </cell>
          <cell r="C1268" t="str">
            <v xml:space="preserve">UN    </v>
          </cell>
          <cell r="D1268">
            <v>455.39</v>
          </cell>
          <cell r="E1268">
            <v>455.39</v>
          </cell>
          <cell r="F1268" t="str">
            <v>INSUMOS</v>
          </cell>
          <cell r="G1268">
            <v>455.39</v>
          </cell>
        </row>
        <row r="1269">
          <cell r="A1269">
            <v>13279</v>
          </cell>
          <cell r="B1269" t="str">
            <v>CHUMBADOR DE ACO TIPO PARABOLT, * 5/8" X 200* MM,  COM PORCA E ARRUELA</v>
          </cell>
          <cell r="C1269" t="str">
            <v xml:space="preserve">KG    </v>
          </cell>
          <cell r="D1269">
            <v>14.34</v>
          </cell>
          <cell r="E1269">
            <v>14.34</v>
          </cell>
          <cell r="F1269" t="str">
            <v>INSUMOS</v>
          </cell>
          <cell r="G1269">
            <v>14.34</v>
          </cell>
        </row>
        <row r="1270">
          <cell r="A1270">
            <v>11977</v>
          </cell>
          <cell r="B1270" t="str">
            <v>CHUMBADOR DE ACO, DIAMETRO 1/2", COMPRIMENTO 75 MM</v>
          </cell>
          <cell r="C1270" t="str">
            <v xml:space="preserve">UN    </v>
          </cell>
          <cell r="D1270">
            <v>7.43</v>
          </cell>
          <cell r="E1270">
            <v>7.43</v>
          </cell>
          <cell r="F1270" t="str">
            <v>INSUMOS</v>
          </cell>
          <cell r="G1270">
            <v>7.43</v>
          </cell>
        </row>
        <row r="1271">
          <cell r="A1271">
            <v>11975</v>
          </cell>
          <cell r="B1271" t="str">
            <v>CHUMBADOR DE ACO, DIAMETRO 5/8", COMPRIMENTO 6", COM PORCA</v>
          </cell>
          <cell r="C1271" t="str">
            <v xml:space="preserve">UN    </v>
          </cell>
          <cell r="D1271">
            <v>16.29</v>
          </cell>
          <cell r="E1271">
            <v>16.29</v>
          </cell>
          <cell r="F1271" t="str">
            <v>INSUMOS</v>
          </cell>
          <cell r="G1271">
            <v>16.29</v>
          </cell>
        </row>
        <row r="1272">
          <cell r="A1272">
            <v>39746</v>
          </cell>
          <cell r="B1272" t="str">
            <v>CHUMBADOR DE ACO, 1" X 600 MM, PARA POSTES DE ACO COM BASE, INCLUSO PORCA E ARRUELA</v>
          </cell>
          <cell r="C1272" t="str">
            <v xml:space="preserve">UN    </v>
          </cell>
          <cell r="D1272">
            <v>181.27</v>
          </cell>
          <cell r="E1272">
            <v>181.27</v>
          </cell>
          <cell r="F1272" t="str">
            <v>INSUMOS</v>
          </cell>
          <cell r="G1272">
            <v>181.27</v>
          </cell>
        </row>
        <row r="1273">
          <cell r="A1273">
            <v>11976</v>
          </cell>
          <cell r="B1273" t="str">
            <v>CHUMBADOR, DIAMETRO 1/4" COM PARAFUSO 1/4" X 40 MM</v>
          </cell>
          <cell r="C1273" t="str">
            <v xml:space="preserve">UN    </v>
          </cell>
          <cell r="D1273">
            <v>0.83</v>
          </cell>
          <cell r="E1273">
            <v>0.83</v>
          </cell>
          <cell r="F1273" t="str">
            <v>INSUMOS</v>
          </cell>
          <cell r="G1273">
            <v>0.83</v>
          </cell>
        </row>
        <row r="1274">
          <cell r="A1274">
            <v>1368</v>
          </cell>
          <cell r="B1274" t="str">
            <v>CHUVEIRO COMUM EM PLASTICO BRANCO, COM CANO, 3 TEMPERATURAS, 5500 W (110/220 V)</v>
          </cell>
          <cell r="C1274" t="str">
            <v xml:space="preserve">UN    </v>
          </cell>
          <cell r="D1274">
            <v>51.5</v>
          </cell>
          <cell r="E1274">
            <v>51.5</v>
          </cell>
          <cell r="F1274" t="str">
            <v>INSUMOS</v>
          </cell>
          <cell r="G1274">
            <v>51.5</v>
          </cell>
        </row>
        <row r="1275">
          <cell r="A1275">
            <v>1367</v>
          </cell>
          <cell r="B1275" t="str">
            <v>CHUVEIRO COMUM EM PLASTICO CROMADO, COM CANO, 4 TEMPERATURAS (110/220 V)</v>
          </cell>
          <cell r="C1275" t="str">
            <v xml:space="preserve">UN    </v>
          </cell>
          <cell r="D1275">
            <v>166.58</v>
          </cell>
          <cell r="E1275">
            <v>166.58</v>
          </cell>
          <cell r="F1275" t="str">
            <v>INSUMOS</v>
          </cell>
          <cell r="G1275">
            <v>166.58</v>
          </cell>
        </row>
        <row r="1276">
          <cell r="A1276">
            <v>7608</v>
          </cell>
          <cell r="B1276" t="str">
            <v>CHUVEIRO PLASTICO BRANCO SIMPLES 5 '' PARA ACOPLAR EM HASTE 1/2 ", AGUA FRIA</v>
          </cell>
          <cell r="C1276" t="str">
            <v xml:space="preserve">UN    </v>
          </cell>
          <cell r="D1276">
            <v>3.2</v>
          </cell>
          <cell r="E1276">
            <v>3.2</v>
          </cell>
          <cell r="F1276" t="str">
            <v>INSUMOS</v>
          </cell>
          <cell r="G1276">
            <v>3.2</v>
          </cell>
        </row>
        <row r="1277">
          <cell r="A1277">
            <v>41900</v>
          </cell>
          <cell r="B1277" t="str">
            <v>CIMENTO ASFALTICO DE PETROLEO A GRANEL (CAP) 30/45 (COLETADO CAIXA NA ANP ACRESCIDO DE ICMS)</v>
          </cell>
          <cell r="C1277" t="str">
            <v xml:space="preserve">KG    </v>
          </cell>
          <cell r="D1277">
            <v>2.84</v>
          </cell>
          <cell r="E1277">
            <v>2.84</v>
          </cell>
          <cell r="F1277" t="str">
            <v>INSUMOS</v>
          </cell>
          <cell r="G1277">
            <v>2.84</v>
          </cell>
        </row>
        <row r="1278">
          <cell r="A1278">
            <v>41899</v>
          </cell>
          <cell r="B1278" t="str">
            <v>CIMENTO ASFALTICO DE PETROLEO A GRANEL (CAP) 50/70 (COLETADO CAIXA NA ANP ACRESCIDO DE ICMS)</v>
          </cell>
          <cell r="C1278" t="str">
            <v xml:space="preserve">T     </v>
          </cell>
          <cell r="D1278">
            <v>2858.85</v>
          </cell>
          <cell r="E1278">
            <v>2858.85</v>
          </cell>
          <cell r="F1278" t="str">
            <v>INSUMOS</v>
          </cell>
          <cell r="G1278">
            <v>2858.85</v>
          </cell>
        </row>
        <row r="1279">
          <cell r="A1279">
            <v>1380</v>
          </cell>
          <cell r="B1279" t="str">
            <v>CIMENTO BRANCO</v>
          </cell>
          <cell r="C1279" t="str">
            <v xml:space="preserve">KG    </v>
          </cell>
          <cell r="D1279">
            <v>4.6900000000000004</v>
          </cell>
          <cell r="E1279">
            <v>4.6900000000000004</v>
          </cell>
          <cell r="F1279" t="str">
            <v>INSUMOS</v>
          </cell>
          <cell r="G1279">
            <v>4.6900000000000004</v>
          </cell>
        </row>
        <row r="1280">
          <cell r="A1280">
            <v>1375</v>
          </cell>
          <cell r="B1280" t="str">
            <v>CIMENTO IMPERMEABILIZANTE DE PEGA ULTRARRAPIDA PARA TAMPONAMENTOS</v>
          </cell>
          <cell r="C1280" t="str">
            <v xml:space="preserve">KG    </v>
          </cell>
          <cell r="D1280">
            <v>13.82</v>
          </cell>
          <cell r="E1280">
            <v>13.82</v>
          </cell>
          <cell r="F1280" t="str">
            <v>INSUMOS</v>
          </cell>
          <cell r="G1280">
            <v>13.82</v>
          </cell>
        </row>
        <row r="1281">
          <cell r="A1281">
            <v>1379</v>
          </cell>
          <cell r="B1281" t="str">
            <v>CIMENTO PORTLAND COMPOSTO CP II-32</v>
          </cell>
          <cell r="C1281" t="str">
            <v xml:space="preserve">KG    </v>
          </cell>
          <cell r="D1281">
            <v>0.8</v>
          </cell>
          <cell r="E1281">
            <v>0.8</v>
          </cell>
          <cell r="F1281" t="str">
            <v>INSUMOS</v>
          </cell>
          <cell r="G1281">
            <v>0.8</v>
          </cell>
        </row>
        <row r="1282">
          <cell r="A1282">
            <v>10511</v>
          </cell>
          <cell r="B1282" t="str">
            <v>CIMENTO PORTLAND COMPOSTO CP II-32 (SACO DE 50 KG)</v>
          </cell>
          <cell r="C1282" t="str">
            <v xml:space="preserve">50KG  </v>
          </cell>
          <cell r="D1282">
            <v>40</v>
          </cell>
          <cell r="E1282">
            <v>40</v>
          </cell>
          <cell r="F1282" t="str">
            <v>INSUMOS</v>
          </cell>
          <cell r="G1282">
            <v>40</v>
          </cell>
        </row>
        <row r="1283">
          <cell r="A1283">
            <v>13284</v>
          </cell>
          <cell r="B1283" t="str">
            <v>CIMENTO PORTLAND DE ALTO FORNO (AF) CP III-32</v>
          </cell>
          <cell r="C1283" t="str">
            <v xml:space="preserve">KG    </v>
          </cell>
          <cell r="D1283">
            <v>0.67</v>
          </cell>
          <cell r="E1283">
            <v>0.67</v>
          </cell>
          <cell r="F1283" t="str">
            <v>INSUMOS</v>
          </cell>
          <cell r="G1283">
            <v>0.67</v>
          </cell>
        </row>
        <row r="1284">
          <cell r="A1284">
            <v>25974</v>
          </cell>
          <cell r="B1284" t="str">
            <v>CIMENTO PORTLAND ESTRUTURAL BRANCO CPB-32</v>
          </cell>
          <cell r="C1284" t="str">
            <v xml:space="preserve">KG    </v>
          </cell>
          <cell r="D1284">
            <v>2.68</v>
          </cell>
          <cell r="E1284">
            <v>2.68</v>
          </cell>
          <cell r="F1284" t="str">
            <v>INSUMOS</v>
          </cell>
          <cell r="G1284">
            <v>2.68</v>
          </cell>
        </row>
        <row r="1285">
          <cell r="A1285">
            <v>1382</v>
          </cell>
          <cell r="B1285" t="str">
            <v>CIMENTO PORTLAND POZOLANICO CP IV- 32</v>
          </cell>
          <cell r="C1285" t="str">
            <v xml:space="preserve">50KG  </v>
          </cell>
          <cell r="D1285">
            <v>38.54</v>
          </cell>
          <cell r="E1285">
            <v>38.54</v>
          </cell>
          <cell r="F1285" t="str">
            <v>INSUMOS</v>
          </cell>
          <cell r="G1285">
            <v>38.54</v>
          </cell>
        </row>
        <row r="1286">
          <cell r="A1286">
            <v>34753</v>
          </cell>
          <cell r="B1286" t="str">
            <v>CIMENTO PORTLAND POZOLANICO CP IV-32</v>
          </cell>
          <cell r="C1286" t="str">
            <v xml:space="preserve">KG    </v>
          </cell>
          <cell r="D1286">
            <v>0.77</v>
          </cell>
          <cell r="E1286">
            <v>0.77</v>
          </cell>
          <cell r="F1286" t="str">
            <v>INSUMOS</v>
          </cell>
          <cell r="G1286">
            <v>0.77</v>
          </cell>
        </row>
        <row r="1287">
          <cell r="A1287">
            <v>420</v>
          </cell>
          <cell r="B1287" t="str">
            <v>CINTA CIRCULAR EM ACO GALVANIZADO DE 150 MM DE DIAMETRO PARA FIXACAO DE CAIXA MEDICAO, INCLUI PARAFUSOS E PORCAS</v>
          </cell>
          <cell r="C1287" t="str">
            <v xml:space="preserve">UN    </v>
          </cell>
          <cell r="D1287">
            <v>20.309999999999999</v>
          </cell>
          <cell r="E1287">
            <v>20.309999999999999</v>
          </cell>
          <cell r="F1287" t="str">
            <v>INSUMOS</v>
          </cell>
          <cell r="G1287">
            <v>20.309999999999999</v>
          </cell>
        </row>
        <row r="1288">
          <cell r="A1288">
            <v>12327</v>
          </cell>
          <cell r="B1288" t="str">
            <v>CINTA CIRCULAR EM ACO GALVANIZADO DE 210 MM DE DIAMETRO PARA INSTALACAO DE TRANSFORMADOR EM POSTE DE CONCRETO</v>
          </cell>
          <cell r="C1288" t="str">
            <v xml:space="preserve">UN    </v>
          </cell>
          <cell r="D1288">
            <v>24.19</v>
          </cell>
          <cell r="E1288">
            <v>24.19</v>
          </cell>
          <cell r="F1288" t="str">
            <v>INSUMOS</v>
          </cell>
          <cell r="G1288">
            <v>24.19</v>
          </cell>
        </row>
        <row r="1289">
          <cell r="A1289">
            <v>36148</v>
          </cell>
          <cell r="B1289" t="str">
            <v>CINTURAO DE SEGURANCA TIPO PARAQUEDISTA, FIVELA EM ACO, AJUSTE NO SUSPENSARIO, CINTURA E PERNAS</v>
          </cell>
          <cell r="C1289" t="str">
            <v xml:space="preserve">UN    </v>
          </cell>
          <cell r="D1289">
            <v>74.400000000000006</v>
          </cell>
          <cell r="E1289">
            <v>74.400000000000006</v>
          </cell>
          <cell r="F1289" t="str">
            <v>INSUMOS</v>
          </cell>
          <cell r="G1289">
            <v>74.400000000000006</v>
          </cell>
        </row>
        <row r="1290">
          <cell r="A1290">
            <v>12329</v>
          </cell>
          <cell r="B1290" t="str">
            <v>COBRE ELETROLITICO EM BARRA OU CHAPA</v>
          </cell>
          <cell r="C1290" t="str">
            <v xml:space="preserve">KG    </v>
          </cell>
          <cell r="D1290">
            <v>77.959999999999994</v>
          </cell>
          <cell r="E1290">
            <v>77.959999999999994</v>
          </cell>
          <cell r="F1290" t="str">
            <v>INSUMOS</v>
          </cell>
          <cell r="G1290">
            <v>77.959999999999994</v>
          </cell>
        </row>
        <row r="1291">
          <cell r="A1291">
            <v>1339</v>
          </cell>
          <cell r="B1291" t="str">
            <v>COLA A BASE DE RESINA SINTETICA PARA CHAPA DE LAMINADO MELAMINICO</v>
          </cell>
          <cell r="C1291" t="str">
            <v xml:space="preserve">KG    </v>
          </cell>
          <cell r="D1291">
            <v>29.23</v>
          </cell>
          <cell r="E1291">
            <v>29.23</v>
          </cell>
          <cell r="F1291" t="str">
            <v>INSUMOS</v>
          </cell>
          <cell r="G1291">
            <v>29.23</v>
          </cell>
        </row>
        <row r="1292">
          <cell r="A1292">
            <v>11849</v>
          </cell>
          <cell r="B1292" t="str">
            <v>COLA BRANCA BASE PVA</v>
          </cell>
          <cell r="C1292" t="str">
            <v xml:space="preserve">L     </v>
          </cell>
          <cell r="D1292">
            <v>10.01</v>
          </cell>
          <cell r="E1292">
            <v>10.01</v>
          </cell>
          <cell r="F1292" t="str">
            <v>INSUMOS</v>
          </cell>
          <cell r="G1292">
            <v>10.01</v>
          </cell>
        </row>
        <row r="1293">
          <cell r="A1293">
            <v>37418</v>
          </cell>
          <cell r="B1293" t="str">
            <v>COLAR DE TOMADA EM POLIPROPILENO, PP, COM PARAFUSOS, PARA PEAD, 63 X 1/2" - LIGACAO PREDIAL DE AGUA</v>
          </cell>
          <cell r="C1293" t="str">
            <v xml:space="preserve">UN    </v>
          </cell>
          <cell r="D1293">
            <v>15.12</v>
          </cell>
          <cell r="E1293">
            <v>15.12</v>
          </cell>
          <cell r="F1293" t="str">
            <v>INSUMOS</v>
          </cell>
          <cell r="G1293">
            <v>15.12</v>
          </cell>
        </row>
        <row r="1294">
          <cell r="A1294">
            <v>37419</v>
          </cell>
          <cell r="B1294" t="str">
            <v>COLAR DE TOMADA EM POLIPROPILENO, PP, COM PARAFUSOS, PARA PEAD, 63 X 3/4" - LIGACAO PREDIAL DE AGUA</v>
          </cell>
          <cell r="C1294" t="str">
            <v xml:space="preserve">UN    </v>
          </cell>
          <cell r="D1294">
            <v>15.53</v>
          </cell>
          <cell r="E1294">
            <v>15.53</v>
          </cell>
          <cell r="F1294" t="str">
            <v>INSUMOS</v>
          </cell>
          <cell r="G1294">
            <v>15.53</v>
          </cell>
        </row>
        <row r="1295">
          <cell r="A1295">
            <v>1427</v>
          </cell>
          <cell r="B1295" t="str">
            <v>COLAR TOMADA PVC, COM TRAVAS, SAIDA COM ROSCA, DE 110 MM X 1/2" OU 110 MM X 3/4", PARA LIGACAO PREDIAL DE AGUA</v>
          </cell>
          <cell r="C1295" t="str">
            <v xml:space="preserve">UN    </v>
          </cell>
          <cell r="D1295">
            <v>14.4</v>
          </cell>
          <cell r="E1295">
            <v>14.4</v>
          </cell>
          <cell r="F1295" t="str">
            <v>INSUMOS</v>
          </cell>
          <cell r="G1295">
            <v>14.4</v>
          </cell>
        </row>
        <row r="1296">
          <cell r="A1296">
            <v>1402</v>
          </cell>
          <cell r="B1296" t="str">
            <v>COLAR TOMADA PVC, COM TRAVAS, SAIDA COM ROSCA, DE 32 MM X 1/2" OU 32 MM X 3/4", PARA LIGACAO PREDIAL DE AGUA</v>
          </cell>
          <cell r="C1296" t="str">
            <v xml:space="preserve">UN    </v>
          </cell>
          <cell r="D1296">
            <v>4.9800000000000004</v>
          </cell>
          <cell r="E1296">
            <v>4.9800000000000004</v>
          </cell>
          <cell r="F1296" t="str">
            <v>INSUMOS</v>
          </cell>
          <cell r="G1296">
            <v>4.9800000000000004</v>
          </cell>
        </row>
        <row r="1297">
          <cell r="A1297">
            <v>1420</v>
          </cell>
          <cell r="B1297" t="str">
            <v>COLAR TOMADA PVC, COM TRAVAS, SAIDA COM ROSCA, DE 40 MM X 1/2" OU 40 MM X 3/4", PARA LIGACAO PREDIAL DE AGUA</v>
          </cell>
          <cell r="C1297" t="str">
            <v xml:space="preserve">UN    </v>
          </cell>
          <cell r="D1297">
            <v>6.41</v>
          </cell>
          <cell r="E1297">
            <v>6.41</v>
          </cell>
          <cell r="F1297" t="str">
            <v>INSUMOS</v>
          </cell>
          <cell r="G1297">
            <v>6.41</v>
          </cell>
        </row>
        <row r="1298">
          <cell r="A1298">
            <v>1419</v>
          </cell>
          <cell r="B1298" t="str">
            <v>COLAR TOMADA PVC, COM TRAVAS, SAIDA COM ROSCA, DE 50 MM X 1/2" OU 50 MM X 3/4", PARA LIGACAO PREDIAL DE AGUA</v>
          </cell>
          <cell r="C1298" t="str">
            <v xml:space="preserve">UN    </v>
          </cell>
          <cell r="D1298">
            <v>7.74</v>
          </cell>
          <cell r="E1298">
            <v>7.74</v>
          </cell>
          <cell r="F1298" t="str">
            <v>INSUMOS</v>
          </cell>
          <cell r="G1298">
            <v>7.74</v>
          </cell>
        </row>
        <row r="1299">
          <cell r="A1299">
            <v>1414</v>
          </cell>
          <cell r="B1299" t="str">
            <v>COLAR TOMADA PVC, COM TRAVAS, SAIDA COM ROSCA, DE 60 MM X 1/2" OU 60 MM X 3/4", PARA LIGACAO PREDIAL DE AGUA</v>
          </cell>
          <cell r="C1299" t="str">
            <v xml:space="preserve">UN    </v>
          </cell>
          <cell r="D1299">
            <v>7.57</v>
          </cell>
          <cell r="E1299">
            <v>7.57</v>
          </cell>
          <cell r="F1299" t="str">
            <v>INSUMOS</v>
          </cell>
          <cell r="G1299">
            <v>7.57</v>
          </cell>
        </row>
        <row r="1300">
          <cell r="A1300">
            <v>1413</v>
          </cell>
          <cell r="B1300" t="str">
            <v>COLAR TOMADA PVC, COM TRAVAS, SAIDA COM ROSCA, DE 75 MM X 1/2" OU 75 MM X 3/4", PARA LIGACAO PREDIAL DE AGUA</v>
          </cell>
          <cell r="C1300" t="str">
            <v xml:space="preserve">UN    </v>
          </cell>
          <cell r="D1300">
            <v>11.18</v>
          </cell>
          <cell r="E1300">
            <v>11.18</v>
          </cell>
          <cell r="F1300" t="str">
            <v>INSUMOS</v>
          </cell>
          <cell r="G1300">
            <v>11.18</v>
          </cell>
        </row>
        <row r="1301">
          <cell r="A1301">
            <v>1412</v>
          </cell>
          <cell r="B1301" t="str">
            <v>COLAR TOMADA PVC, COM TRAVAS, SAIDA COM ROSCA, DE 85 MM X 1/2" OU 85 MM X 3/4", PARA LIGACAO PREDIAL DE AGUA</v>
          </cell>
          <cell r="C1301" t="str">
            <v xml:space="preserve">UN    </v>
          </cell>
          <cell r="D1301">
            <v>9.48</v>
          </cell>
          <cell r="E1301">
            <v>9.48</v>
          </cell>
          <cell r="F1301" t="str">
            <v>INSUMOS</v>
          </cell>
          <cell r="G1301">
            <v>9.48</v>
          </cell>
        </row>
        <row r="1302">
          <cell r="A1302">
            <v>1411</v>
          </cell>
          <cell r="B1302" t="str">
            <v>COLAR TOMADA PVC, COM TRAVAS, SAIDA ROSCAVEL COM BUCHA DE LATAO, DE 110 MM X 1/2" OU 110 MM X 3/4", PARA LIGACAO PREDIAL DE AGUA</v>
          </cell>
          <cell r="C1302" t="str">
            <v xml:space="preserve">UN    </v>
          </cell>
          <cell r="D1302">
            <v>17.239999999999998</v>
          </cell>
          <cell r="E1302">
            <v>17.239999999999998</v>
          </cell>
          <cell r="F1302" t="str">
            <v>INSUMOS</v>
          </cell>
          <cell r="G1302">
            <v>17.239999999999998</v>
          </cell>
        </row>
        <row r="1303">
          <cell r="A1303">
            <v>1406</v>
          </cell>
          <cell r="B1303" t="str">
            <v>COLAR TOMADA PVC, COM TRAVAS, SAIDA ROSCAVEL COM BUCHA DE LATAO, DE 60 MM X 1/2" OU 60 MM X 3/4", PARA LIGACAO PREDIAL DE AGUA</v>
          </cell>
          <cell r="C1303" t="str">
            <v xml:space="preserve">UN    </v>
          </cell>
          <cell r="D1303">
            <v>11.43</v>
          </cell>
          <cell r="E1303">
            <v>11.43</v>
          </cell>
          <cell r="F1303" t="str">
            <v>INSUMOS</v>
          </cell>
          <cell r="G1303">
            <v>11.43</v>
          </cell>
        </row>
        <row r="1304">
          <cell r="A1304">
            <v>1407</v>
          </cell>
          <cell r="B1304" t="str">
            <v>COLAR TOMADA PVC, COM TRAVAS, SAIDA ROSCAVEL COM BUCHA DE LATAO, DE 75 MM X 1/2" OU 75 MM X 3/4", PARA LIGACAO PREDIAL DE AGUA</v>
          </cell>
          <cell r="C1304" t="str">
            <v xml:space="preserve">UN    </v>
          </cell>
          <cell r="D1304">
            <v>14.26</v>
          </cell>
          <cell r="E1304">
            <v>14.26</v>
          </cell>
          <cell r="F1304" t="str">
            <v>INSUMOS</v>
          </cell>
          <cell r="G1304">
            <v>14.26</v>
          </cell>
        </row>
        <row r="1305">
          <cell r="A1305">
            <v>1404</v>
          </cell>
          <cell r="B1305" t="str">
            <v>COLAR TOMADA PVC, COM TRAVAS, SAIDA ROSCAVEL COM BUCHA DE LATAO, DE 85 MM X 1/2" OU 85 MM X 3/4", PARA LIGACAO PREDIAL DE AGUA</v>
          </cell>
          <cell r="C1305" t="str">
            <v xml:space="preserve">UN    </v>
          </cell>
          <cell r="D1305">
            <v>15.16</v>
          </cell>
          <cell r="E1305">
            <v>15.16</v>
          </cell>
          <cell r="F1305" t="str">
            <v>INSUMOS</v>
          </cell>
          <cell r="G1305">
            <v>15.16</v>
          </cell>
        </row>
        <row r="1306">
          <cell r="A1306">
            <v>11281</v>
          </cell>
          <cell r="B1306" t="str">
            <v>COMPACTADOR DE SOLO A PERCUSSAO (SOQUETE), COM MOTOR GASOLINA DE 4 TEMPOS, PESO ENTRE 55 E 65 KG, FORCA DE IMPACTO DE 1.000 A 1.500 KGF, FREQUENCIA DE 600 A 700 GOLPES POR MINUTO, VELOCIDADE DE TRABALHO ENTRE 10 E 15 M/MIN, POTENCIA ENTRE 2,00 E 3,00 HP</v>
          </cell>
          <cell r="C1306" t="str">
            <v xml:space="preserve">UN    </v>
          </cell>
          <cell r="D1306">
            <v>7805</v>
          </cell>
          <cell r="E1306">
            <v>7805</v>
          </cell>
          <cell r="F1306" t="str">
            <v>INSUMOS</v>
          </cell>
          <cell r="G1306">
            <v>7805</v>
          </cell>
        </row>
        <row r="1307">
          <cell r="A1307">
            <v>1442</v>
          </cell>
          <cell r="B1307" t="str">
            <v>COMPACTADOR DE SOLO TIPO PLACA VIBRATORIA REVERSIVEL, A GASOLINA, 4 TEMPOS, PESO DE 125 A 150 KG, FORCA CENTRIFUGA DE 2500 A 2800 KGF, LARG. TRABALHO DE 400 A 450 MM, FREQ VIBRACAO DE 4300 A 4500 RPM, VELOC. TRABALHO DE 15 A 20 M/MIN, POT. DE 5,5 A 6,0 HP</v>
          </cell>
          <cell r="C1307" t="str">
            <v xml:space="preserve">UN    </v>
          </cell>
          <cell r="D1307">
            <v>6552.24</v>
          </cell>
          <cell r="E1307">
            <v>6552.24</v>
          </cell>
          <cell r="F1307" t="str">
            <v>INSUMOS</v>
          </cell>
          <cell r="G1307">
            <v>6552.24</v>
          </cell>
        </row>
        <row r="1308">
          <cell r="A1308">
            <v>13457</v>
          </cell>
          <cell r="B1308" t="str">
            <v>COMPACTADOR DE SOLO TIPO PLACA VIBRATORIA REVERSIVEL, A GASOLINA, 4 TEMPOS, PESO DE 150 A 175 KG, FORCA CENTRIFUGA DE 2800 A 3100 KGF, LARG. TRABALHO DE 450 A 520 MM, FREQ VIBRACAO DE 4000 A 4300 RPM, VELOC. TRABALHO DE 15 A 20 M/MIN, POT. DE 6,0 A 7,0 HP</v>
          </cell>
          <cell r="C1308" t="str">
            <v xml:space="preserve">UN    </v>
          </cell>
          <cell r="D1308">
            <v>5655.79</v>
          </cell>
          <cell r="E1308">
            <v>5655.79</v>
          </cell>
          <cell r="F1308" t="str">
            <v>INSUMOS</v>
          </cell>
          <cell r="G1308">
            <v>5655.79</v>
          </cell>
        </row>
        <row r="1309">
          <cell r="A1309">
            <v>40699</v>
          </cell>
          <cell r="B1309"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C1309" t="str">
            <v xml:space="preserve">UN    </v>
          </cell>
          <cell r="D1309">
            <v>4372.1400000000003</v>
          </cell>
          <cell r="E1309">
            <v>4372.1400000000003</v>
          </cell>
          <cell r="F1309" t="str">
            <v>INSUMOS</v>
          </cell>
          <cell r="G1309">
            <v>4372.1400000000003</v>
          </cell>
        </row>
        <row r="1310">
          <cell r="A1310">
            <v>40701</v>
          </cell>
          <cell r="B1310"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C1310" t="str">
            <v xml:space="preserve">UN    </v>
          </cell>
          <cell r="D1310">
            <v>77305.52</v>
          </cell>
          <cell r="E1310">
            <v>77305.52</v>
          </cell>
          <cell r="F1310" t="str">
            <v>INSUMOS</v>
          </cell>
          <cell r="G1310">
            <v>77305.52</v>
          </cell>
        </row>
        <row r="1311">
          <cell r="A1311">
            <v>40700</v>
          </cell>
          <cell r="B1311"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C1311" t="str">
            <v xml:space="preserve">UN    </v>
          </cell>
          <cell r="D1311">
            <v>10177.780000000001</v>
          </cell>
          <cell r="E1311">
            <v>10177.780000000001</v>
          </cell>
          <cell r="F1311" t="str">
            <v>INSUMOS</v>
          </cell>
          <cell r="G1311">
            <v>10177.780000000001</v>
          </cell>
        </row>
        <row r="1312">
          <cell r="A1312">
            <v>13458</v>
          </cell>
          <cell r="B1312" t="str">
            <v>COMPACTADOR DE SOLOS DE PERCURSAO (SOQUETE) COM MOTOR A GASOLINA 4 TEMPOS DE 4 HP (4 CV)</v>
          </cell>
          <cell r="C1312" t="str">
            <v xml:space="preserve">UN    </v>
          </cell>
          <cell r="D1312">
            <v>9671.41</v>
          </cell>
          <cell r="E1312">
            <v>9671.41</v>
          </cell>
          <cell r="F1312" t="str">
            <v>INSUMOS</v>
          </cell>
          <cell r="G1312">
            <v>9671.41</v>
          </cell>
        </row>
        <row r="1313">
          <cell r="A1313">
            <v>36524</v>
          </cell>
          <cell r="B1313" t="str">
            <v>COMPRESSOR DE AR ESTACIONARIO, VAZAO 620 PCM, PRESSAO EFETIVA DE TRABALHO 109 PSI, MOTOR ELETRICO, POTENCIA 127 CV</v>
          </cell>
          <cell r="C1313" t="str">
            <v xml:space="preserve">UN    </v>
          </cell>
          <cell r="D1313">
            <v>86280.46</v>
          </cell>
          <cell r="E1313">
            <v>86280.46</v>
          </cell>
          <cell r="F1313" t="str">
            <v>INSUMOS</v>
          </cell>
          <cell r="G1313">
            <v>86280.46</v>
          </cell>
        </row>
        <row r="1314">
          <cell r="A1314">
            <v>36526</v>
          </cell>
          <cell r="B1314" t="str">
            <v>COMPRESSOR DE AR REBOCAVEL VAZAO 400 PCM, PRESSAO EFETIVA DE TRABALHO 102 PSI, MOTOR DIESEL, POTENCIA 110 CV</v>
          </cell>
          <cell r="C1314" t="str">
            <v xml:space="preserve">UN    </v>
          </cell>
          <cell r="D1314">
            <v>69528.3</v>
          </cell>
          <cell r="E1314">
            <v>69528.3</v>
          </cell>
          <cell r="F1314" t="str">
            <v>INSUMOS</v>
          </cell>
          <cell r="G1314">
            <v>69528.3</v>
          </cell>
        </row>
        <row r="1315">
          <cell r="A1315">
            <v>36523</v>
          </cell>
          <cell r="B1315" t="str">
            <v>COMPRESSOR DE AR REBOCAVEL VAZAO 748 PCM, PRESSAO EFETIVA DE TRABALHO 102 PSI, MOTOR DIESEL, POTENCIA 210 CV</v>
          </cell>
          <cell r="C1315" t="str">
            <v xml:space="preserve">UN    </v>
          </cell>
          <cell r="D1315">
            <v>148850.72</v>
          </cell>
          <cell r="E1315">
            <v>148850.72</v>
          </cell>
          <cell r="F1315" t="str">
            <v>INSUMOS</v>
          </cell>
          <cell r="G1315">
            <v>148850.72</v>
          </cell>
        </row>
        <row r="1316">
          <cell r="A1316">
            <v>36527</v>
          </cell>
          <cell r="B1316" t="str">
            <v>COMPRESSOR DE AR REBOCAVEL VAZAO 860 PCM, PRESSAO EFETIVA DE TRABALHO 102 PSI, MOTOR DIESEL, POTENCIA 250 CV</v>
          </cell>
          <cell r="C1316" t="str">
            <v xml:space="preserve">UN    </v>
          </cell>
          <cell r="D1316">
            <v>161682.54</v>
          </cell>
          <cell r="E1316">
            <v>161682.54</v>
          </cell>
          <cell r="F1316" t="str">
            <v>INSUMOS</v>
          </cell>
          <cell r="G1316">
            <v>161682.54</v>
          </cell>
        </row>
        <row r="1317">
          <cell r="A1317">
            <v>13803</v>
          </cell>
          <cell r="B1317" t="str">
            <v>COMPRESSOR DE AR REBOCAVEL, VAZAO *89* PCM, PRESSAO EFETIVA DE TRABALHO *102* PSI, MOTOR DIESEL, POTENCIA *20* CV</v>
          </cell>
          <cell r="C1317" t="str">
            <v xml:space="preserve">UN    </v>
          </cell>
          <cell r="D1317">
            <v>58463</v>
          </cell>
          <cell r="E1317">
            <v>58463</v>
          </cell>
          <cell r="F1317" t="str">
            <v>INSUMOS</v>
          </cell>
          <cell r="G1317">
            <v>58463</v>
          </cell>
        </row>
        <row r="1318">
          <cell r="A1318">
            <v>38642</v>
          </cell>
          <cell r="B1318" t="str">
            <v>COMPRESSOR DE AR REBOCAVEL, VAZAO 152 PCM, PRESSAO EFETIVA DE TRABALHO 102 PSI, MOTOR DIESEL, POTENCIA 31,5 KW</v>
          </cell>
          <cell r="C1318" t="str">
            <v xml:space="preserve">UN    </v>
          </cell>
          <cell r="D1318">
            <v>37643.839999999997</v>
          </cell>
          <cell r="E1318">
            <v>37643.839999999997</v>
          </cell>
          <cell r="F1318" t="str">
            <v>INSUMOS</v>
          </cell>
          <cell r="G1318">
            <v>37643.839999999997</v>
          </cell>
        </row>
        <row r="1319">
          <cell r="A1319">
            <v>36522</v>
          </cell>
          <cell r="B1319" t="str">
            <v>COMPRESSOR DE AR REBOCAVEL, VAZAO 189 PCM, PRESSAO EFETIVA DE TRABALHO 102 PSI, MOTOR DIESEL, POTENCIA 63 CV</v>
          </cell>
          <cell r="C1319" t="str">
            <v xml:space="preserve">UN    </v>
          </cell>
          <cell r="D1319">
            <v>43779.34</v>
          </cell>
          <cell r="E1319">
            <v>43779.34</v>
          </cell>
          <cell r="F1319" t="str">
            <v>INSUMOS</v>
          </cell>
          <cell r="G1319">
            <v>43779.34</v>
          </cell>
        </row>
        <row r="1320">
          <cell r="A1320">
            <v>36525</v>
          </cell>
          <cell r="B1320" t="str">
            <v>COMPRESSOR DE AR REBOCAVEL, VAZAO 250 PCM, PRESSAO EFETIVA DE TRABALHO 102 PSI, MOTOR DIESEL, POTENCIA 81 CV</v>
          </cell>
          <cell r="C1320" t="str">
            <v xml:space="preserve">UN    </v>
          </cell>
          <cell r="D1320">
            <v>58630.76</v>
          </cell>
          <cell r="E1320">
            <v>58630.76</v>
          </cell>
          <cell r="F1320" t="str">
            <v>INSUMOS</v>
          </cell>
          <cell r="G1320">
            <v>58630.76</v>
          </cell>
        </row>
        <row r="1321">
          <cell r="A1321">
            <v>41991</v>
          </cell>
          <cell r="B1321" t="str">
            <v>COMPRESSOR DE AR, VAZAO DE 10 PCM, RESERVATORIO 100 L, PRESSAO DE TRABALHO ENTRE 6,9 E 9,7 BAR,  POTENCIA 2 HP, TENSAO 110/220 V (COLETADO CAIXA)</v>
          </cell>
          <cell r="C1321" t="str">
            <v xml:space="preserve">UN    </v>
          </cell>
          <cell r="D1321">
            <v>2166.4899999999998</v>
          </cell>
          <cell r="E1321">
            <v>2166.4899999999998</v>
          </cell>
          <cell r="F1321" t="str">
            <v>INSUMOS</v>
          </cell>
          <cell r="G1321">
            <v>2166.4899999999998</v>
          </cell>
        </row>
        <row r="1322">
          <cell r="A1322">
            <v>34348</v>
          </cell>
          <cell r="B1322" t="str">
            <v>CONCERTINA CLIPADA (DUPLA) EM ACO GALVANIZADO DE ALTA RESISTENCIA, COM ESPIRAL DE 300 MM, D = 2,76 MM</v>
          </cell>
          <cell r="C1322" t="str">
            <v xml:space="preserve">M     </v>
          </cell>
          <cell r="D1322">
            <v>13.32</v>
          </cell>
          <cell r="E1322">
            <v>13.32</v>
          </cell>
          <cell r="F1322" t="str">
            <v>INSUMOS</v>
          </cell>
          <cell r="G1322">
            <v>13.32</v>
          </cell>
        </row>
        <row r="1323">
          <cell r="A1323">
            <v>34347</v>
          </cell>
          <cell r="B1323" t="str">
            <v>CONCERTINA SIMPLES EM ACO GALVANIZADO DE ALTA RESISTENCIA, COM ESPIRAL DE 300 MM, D = 2,76 MM</v>
          </cell>
          <cell r="C1323" t="str">
            <v xml:space="preserve">M     </v>
          </cell>
          <cell r="D1323">
            <v>9.52</v>
          </cell>
          <cell r="E1323">
            <v>9.52</v>
          </cell>
          <cell r="F1323" t="str">
            <v>INSUMOS</v>
          </cell>
          <cell r="G1323">
            <v>9.52</v>
          </cell>
        </row>
        <row r="1324">
          <cell r="A1324">
            <v>11146</v>
          </cell>
          <cell r="B1324" t="str">
            <v>CONCRETO AUTOADENSAVEL (CAA) CLASSE DE RESISTENCIA C15, ESPALHAMENTO SF2, INCLUI SERVICO DE BOMBEAMENTO (NBR 15823)</v>
          </cell>
          <cell r="C1324" t="str">
            <v xml:space="preserve">M3    </v>
          </cell>
          <cell r="D1324">
            <v>621.72</v>
          </cell>
          <cell r="E1324">
            <v>621.72</v>
          </cell>
          <cell r="F1324" t="str">
            <v>INSUMOS</v>
          </cell>
          <cell r="G1324">
            <v>621.72</v>
          </cell>
        </row>
        <row r="1325">
          <cell r="A1325">
            <v>11147</v>
          </cell>
          <cell r="B1325" t="str">
            <v>CONCRETO AUTOADENSAVEL (CAA) CLASSE DE RESISTENCIA C20, ESPALHAMENTO SF2, INCLUI SERVICO DE BOMBEAMENTO (NBR 15823)</v>
          </cell>
          <cell r="C1325" t="str">
            <v xml:space="preserve">M3    </v>
          </cell>
          <cell r="D1325">
            <v>646.04999999999995</v>
          </cell>
          <cell r="E1325">
            <v>646.04999999999995</v>
          </cell>
          <cell r="F1325" t="str">
            <v>INSUMOS</v>
          </cell>
          <cell r="G1325">
            <v>646.04999999999995</v>
          </cell>
        </row>
        <row r="1326">
          <cell r="A1326">
            <v>34872</v>
          </cell>
          <cell r="B1326" t="str">
            <v>CONCRETO AUTOADENSAVEL (CAA) CLASSE DE RESISTENCIA C25, ESPALHAMENTO SF2, INCLUI SERVICO DE BOMBEAMENTO (NBR 15823)</v>
          </cell>
          <cell r="C1326" t="str">
            <v xml:space="preserve">M3    </v>
          </cell>
          <cell r="D1326">
            <v>653.29999999999995</v>
          </cell>
          <cell r="E1326">
            <v>653.29999999999995</v>
          </cell>
          <cell r="F1326" t="str">
            <v>INSUMOS</v>
          </cell>
          <cell r="G1326">
            <v>653.29999999999995</v>
          </cell>
        </row>
        <row r="1327">
          <cell r="A1327">
            <v>34491</v>
          </cell>
          <cell r="B1327" t="str">
            <v>CONCRETO AUTOADENSAVEL (CAA) CLASSE DE RESISTENCIA C30, ESPALHAMENTO SF2, INCLUI SERVICO DE BOMBEAMENTO (NBR 15823)</v>
          </cell>
          <cell r="C1327" t="str">
            <v xml:space="preserve">M3    </v>
          </cell>
          <cell r="D1327">
            <v>672.24</v>
          </cell>
          <cell r="E1327">
            <v>672.24</v>
          </cell>
          <cell r="F1327" t="str">
            <v>INSUMOS</v>
          </cell>
          <cell r="G1327">
            <v>672.24</v>
          </cell>
        </row>
        <row r="1328">
          <cell r="A1328">
            <v>34770</v>
          </cell>
          <cell r="B1328" t="str">
            <v>CONCRETO BETUMINOSO USINADO A QUENTE (CBUQ) PARA PAVIMENTACAO ASFALTICA, PADRAO DNIT, FAIXA C, COM CAP 30/45 - AQUISICAO POSTO USINA</v>
          </cell>
          <cell r="C1328" t="str">
            <v xml:space="preserve">T     </v>
          </cell>
          <cell r="D1328">
            <v>320.27999999999997</v>
          </cell>
          <cell r="E1328">
            <v>320.27999999999997</v>
          </cell>
          <cell r="F1328" t="str">
            <v>INSUMOS</v>
          </cell>
          <cell r="G1328">
            <v>320.27999999999997</v>
          </cell>
        </row>
        <row r="1329">
          <cell r="A1329">
            <v>1518</v>
          </cell>
          <cell r="B1329" t="str">
            <v>CONCRETO BETUMINOSO USINADO A QUENTE (CBUQ) PARA PAVIMENTACAO ASFALTICA, PADRAO DNIT, FAIXA C, COM CAP 50/70 - AQUISICAO POSTO USINA</v>
          </cell>
          <cell r="C1329" t="str">
            <v xml:space="preserve">T     </v>
          </cell>
          <cell r="D1329">
            <v>326.52</v>
          </cell>
          <cell r="E1329">
            <v>326.52</v>
          </cell>
          <cell r="F1329" t="str">
            <v>INSUMOS</v>
          </cell>
          <cell r="G1329">
            <v>326.52</v>
          </cell>
        </row>
        <row r="1330">
          <cell r="A1330">
            <v>41965</v>
          </cell>
          <cell r="B1330" t="str">
            <v>CONCRETO BETUMINOSO USINADO A QUENTE (CBUQ) PARA PAVIMENTACAO ASFALTICA, PADRAO DNIT, PARA BINDER, COM CAP 50/70 - AQUISICAO POSTO USINA</v>
          </cell>
          <cell r="C1330" t="str">
            <v xml:space="preserve">T     </v>
          </cell>
          <cell r="D1330">
            <v>316.33</v>
          </cell>
          <cell r="E1330">
            <v>316.33</v>
          </cell>
          <cell r="F1330" t="str">
            <v>INSUMOS</v>
          </cell>
          <cell r="G1330">
            <v>316.33</v>
          </cell>
        </row>
        <row r="1331">
          <cell r="A1331">
            <v>34492</v>
          </cell>
          <cell r="B1331" t="str">
            <v>CONCRETO USINADO BOMBEAVEL, CLASSE DE RESISTENCIA C20, COM BRITA 0 E 1, SLUMP = 100 +/- 20 MM, EXCLUI SERVICO DE BOMBEAMENTO (NBR 8953)</v>
          </cell>
          <cell r="C1331" t="str">
            <v xml:space="preserve">M3    </v>
          </cell>
          <cell r="D1331">
            <v>552.51</v>
          </cell>
          <cell r="E1331">
            <v>552.51</v>
          </cell>
          <cell r="F1331" t="str">
            <v>INSUMOS</v>
          </cell>
          <cell r="G1331">
            <v>552.51</v>
          </cell>
        </row>
        <row r="1332">
          <cell r="A1332">
            <v>1524</v>
          </cell>
          <cell r="B1332" t="str">
            <v>CONCRETO USINADO BOMBEAVEL, CLASSE DE RESISTENCIA C20, COM BRITA 0 E 1, SLUMP = 100 +/- 20 MM, INCLUI SERVICO DE BOMBEAMENTO (NBR 8953)</v>
          </cell>
          <cell r="C1332" t="str">
            <v xml:space="preserve">M3    </v>
          </cell>
          <cell r="D1332">
            <v>596.5</v>
          </cell>
          <cell r="E1332">
            <v>596.5</v>
          </cell>
          <cell r="F1332" t="str">
            <v>INSUMOS</v>
          </cell>
          <cell r="G1332">
            <v>596.5</v>
          </cell>
        </row>
        <row r="1333">
          <cell r="A1333">
            <v>38404</v>
          </cell>
          <cell r="B1333" t="str">
            <v>CONCRETO USINADO BOMBEAVEL, CLASSE DE RESISTENCIA C20, COM BRITA 0 E 1, SLUMP = 130 +/- 20 MM, EXCLUI SERVICO DE BOMBEAMENTO (NBR 8953)</v>
          </cell>
          <cell r="C1333" t="str">
            <v xml:space="preserve">M3    </v>
          </cell>
          <cell r="D1333">
            <v>572.29999999999995</v>
          </cell>
          <cell r="E1333">
            <v>572.29999999999995</v>
          </cell>
          <cell r="F1333" t="str">
            <v>INSUMOS</v>
          </cell>
          <cell r="G1333">
            <v>572.29999999999995</v>
          </cell>
        </row>
        <row r="1334">
          <cell r="A1334">
            <v>39849</v>
          </cell>
          <cell r="B1334" t="str">
            <v>CONCRETO USINADO BOMBEAVEL, CLASSE DE RESISTENCIA C20, COM BRITA 0 E 1, SLUMP = 190 +/- 20 MM, INCLUI SERVICO DE BOMBEAMENTO (NBR 8953)</v>
          </cell>
          <cell r="C1334" t="str">
            <v xml:space="preserve">M3    </v>
          </cell>
          <cell r="D1334">
            <v>655.86</v>
          </cell>
          <cell r="E1334">
            <v>655.86</v>
          </cell>
          <cell r="F1334" t="str">
            <v>INSUMOS</v>
          </cell>
          <cell r="G1334">
            <v>655.86</v>
          </cell>
        </row>
        <row r="1335">
          <cell r="A1335">
            <v>38464</v>
          </cell>
          <cell r="B1335" t="str">
            <v>CONCRETO USINADO BOMBEAVEL, CLASSE DE RESISTENCIA C20, COM BRITA 0, SLUMP = 220 +/- 20 MM, INCLUI SERVICO DE BOMBEAMENTO (NBR 8953)</v>
          </cell>
          <cell r="C1335" t="str">
            <v xml:space="preserve">M3    </v>
          </cell>
          <cell r="D1335">
            <v>665.38</v>
          </cell>
          <cell r="E1335">
            <v>665.38</v>
          </cell>
          <cell r="F1335" t="str">
            <v>INSUMOS</v>
          </cell>
          <cell r="G1335">
            <v>665.38</v>
          </cell>
        </row>
        <row r="1336">
          <cell r="A1336">
            <v>34493</v>
          </cell>
          <cell r="B1336" t="str">
            <v>CONCRETO USINADO BOMBEAVEL, CLASSE DE RESISTENCIA C25, COM BRITA 0 E 1, SLUMP = 100 +/- 20 MM, EXCLUI SERVICO DE BOMBEAMENTO (NBR 8953)</v>
          </cell>
          <cell r="C1336" t="str">
            <v xml:space="preserve">M3    </v>
          </cell>
          <cell r="D1336">
            <v>568.09</v>
          </cell>
          <cell r="E1336">
            <v>568.09</v>
          </cell>
          <cell r="F1336" t="str">
            <v>INSUMOS</v>
          </cell>
          <cell r="G1336">
            <v>568.09</v>
          </cell>
        </row>
        <row r="1337">
          <cell r="A1337">
            <v>1527</v>
          </cell>
          <cell r="B1337" t="str">
            <v>CONCRETO USINADO BOMBEAVEL, CLASSE DE RESISTENCIA C25, COM BRITA 0 E 1, SLUMP = 100 +/- 20 MM, INCLUI SERVICO DE BOMBEAMENTO (NBR 8953)</v>
          </cell>
          <cell r="C1337" t="str">
            <v xml:space="preserve">M3    </v>
          </cell>
          <cell r="D1337">
            <v>615.42999999999995</v>
          </cell>
          <cell r="E1337">
            <v>615.42999999999995</v>
          </cell>
          <cell r="F1337" t="str">
            <v>INSUMOS</v>
          </cell>
          <cell r="G1337">
            <v>615.42999999999995</v>
          </cell>
        </row>
        <row r="1338">
          <cell r="A1338">
            <v>38405</v>
          </cell>
          <cell r="B1338" t="str">
            <v>CONCRETO USINADO BOMBEAVEL, CLASSE DE RESISTENCIA C25, COM BRITA 0 E 1, SLUMP = 130 +/- 20 MM, EXCLUI SERVICO DE BOMBEAMENTO (NBR 8953)</v>
          </cell>
          <cell r="C1338" t="str">
            <v xml:space="preserve">M3    </v>
          </cell>
          <cell r="D1338">
            <v>589.95000000000005</v>
          </cell>
          <cell r="E1338">
            <v>589.95000000000005</v>
          </cell>
          <cell r="F1338" t="str">
            <v>INSUMOS</v>
          </cell>
          <cell r="G1338">
            <v>589.95000000000005</v>
          </cell>
        </row>
        <row r="1339">
          <cell r="A1339">
            <v>38408</v>
          </cell>
          <cell r="B1339" t="str">
            <v>CONCRETO USINADO BOMBEAVEL, CLASSE DE RESISTENCIA C25, COM BRITA 0 E 1, SLUMP = 190 +/- 20 MM, EXCLUI SERVICO DE BOMBEAMENTO (NBR 8953)</v>
          </cell>
          <cell r="C1339" t="str">
            <v xml:space="preserve">M3    </v>
          </cell>
          <cell r="D1339">
            <v>653.02</v>
          </cell>
          <cell r="E1339">
            <v>653.02</v>
          </cell>
          <cell r="F1339" t="str">
            <v>INSUMOS</v>
          </cell>
          <cell r="G1339">
            <v>653.02</v>
          </cell>
        </row>
        <row r="1340">
          <cell r="A1340">
            <v>34494</v>
          </cell>
          <cell r="B1340" t="str">
            <v>CONCRETO USINADO BOMBEAVEL, CLASSE DE RESISTENCIA C30, COM BRITA 0 E 1, SLUMP = 100 +/- 20 MM, EXCLUI SERVICO DE BOMBEAMENTO (NBR 8953)</v>
          </cell>
          <cell r="C1340" t="str">
            <v xml:space="preserve">M3    </v>
          </cell>
          <cell r="D1340">
            <v>587.03</v>
          </cell>
          <cell r="E1340">
            <v>587.03</v>
          </cell>
          <cell r="F1340" t="str">
            <v>INSUMOS</v>
          </cell>
          <cell r="G1340">
            <v>587.03</v>
          </cell>
        </row>
        <row r="1341">
          <cell r="A1341">
            <v>1525</v>
          </cell>
          <cell r="B1341" t="str">
            <v>CONCRETO USINADO BOMBEAVEL, CLASSE DE RESISTENCIA C30, COM BRITA 0 E 1, SLUMP = 100 +/- 20 MM, INCLUI SERVICO DE BOMBEAMENTO (NBR 8953)</v>
          </cell>
          <cell r="C1341" t="str">
            <v xml:space="preserve">M3    </v>
          </cell>
          <cell r="D1341">
            <v>634.37</v>
          </cell>
          <cell r="E1341">
            <v>634.37</v>
          </cell>
          <cell r="F1341" t="str">
            <v>INSUMOS</v>
          </cell>
          <cell r="G1341">
            <v>634.37</v>
          </cell>
        </row>
        <row r="1342">
          <cell r="A1342">
            <v>38406</v>
          </cell>
          <cell r="B1342" t="str">
            <v>CONCRETO USINADO BOMBEAVEL, CLASSE DE RESISTENCIA C30, COM BRITA 0 E 1, SLUMP = 130 +/- 20 MM, EXCLUI SERVICO DE BOMBEAMENTO (NBR 8953)</v>
          </cell>
          <cell r="C1342" t="str">
            <v xml:space="preserve">M3    </v>
          </cell>
          <cell r="D1342">
            <v>622.95000000000005</v>
          </cell>
          <cell r="E1342">
            <v>622.95000000000005</v>
          </cell>
          <cell r="F1342" t="str">
            <v>INSUMOS</v>
          </cell>
          <cell r="G1342">
            <v>622.95000000000005</v>
          </cell>
        </row>
        <row r="1343">
          <cell r="A1343">
            <v>38409</v>
          </cell>
          <cell r="B1343" t="str">
            <v>CONCRETO USINADO BOMBEAVEL, CLASSE DE RESISTENCIA C30, COM BRITA 0 E 1, SLUMP = 190 +/- 20 MM, EXCLUI SERVICO DE BOMBEAMENTO (NBR 8953)</v>
          </cell>
          <cell r="C1343" t="str">
            <v xml:space="preserve">M3    </v>
          </cell>
          <cell r="D1343">
            <v>657.47</v>
          </cell>
          <cell r="E1343">
            <v>657.47</v>
          </cell>
          <cell r="F1343" t="str">
            <v>INSUMOS</v>
          </cell>
          <cell r="G1343">
            <v>657.47</v>
          </cell>
        </row>
        <row r="1344">
          <cell r="A1344">
            <v>43360</v>
          </cell>
          <cell r="B1344" t="str">
            <v>CONCRETO USINADO BOMBEAVEL, CLASSE DE RESISTENCIA C30, COM BRITA 0 E 1, SLUMP = 220 +/- 30 MM, EXCLUI SERVICO DE BOMBEAMENTO (NBR 8953)</v>
          </cell>
          <cell r="C1344" t="str">
            <v xml:space="preserve">M3    </v>
          </cell>
          <cell r="D1344">
            <v>685.55</v>
          </cell>
          <cell r="E1344">
            <v>685.55</v>
          </cell>
          <cell r="F1344" t="str">
            <v>INSUMOS</v>
          </cell>
          <cell r="G1344">
            <v>685.55</v>
          </cell>
        </row>
        <row r="1345">
          <cell r="A1345">
            <v>34495</v>
          </cell>
          <cell r="B1345" t="str">
            <v>CONCRETO USINADO BOMBEAVEL, CLASSE DE RESISTENCIA C35, COM BRITA 0 E 1, SLUMP = 100 +/- 20 MM, EXCLUI SERVICO DE BOMBEAMENTO (NBR 8953)</v>
          </cell>
          <cell r="C1345" t="str">
            <v xml:space="preserve">M3    </v>
          </cell>
          <cell r="D1345">
            <v>605.96</v>
          </cell>
          <cell r="E1345">
            <v>605.96</v>
          </cell>
          <cell r="F1345" t="str">
            <v>INSUMOS</v>
          </cell>
          <cell r="G1345">
            <v>605.96</v>
          </cell>
        </row>
        <row r="1346">
          <cell r="A1346">
            <v>11145</v>
          </cell>
          <cell r="B1346" t="str">
            <v>CONCRETO USINADO BOMBEAVEL, CLASSE DE RESISTENCIA C35, COM BRITA 0 E 1, SLUMP = 100 +/- 20 MM, INCLUI SERVICO DE BOMBEAMENTO (NBR 8953)</v>
          </cell>
          <cell r="C1346" t="str">
            <v xml:space="preserve">M3    </v>
          </cell>
          <cell r="D1346">
            <v>653.29999999999995</v>
          </cell>
          <cell r="E1346">
            <v>653.29999999999995</v>
          </cell>
          <cell r="F1346" t="str">
            <v>INSUMOS</v>
          </cell>
          <cell r="G1346">
            <v>653.29999999999995</v>
          </cell>
        </row>
        <row r="1347">
          <cell r="A1347">
            <v>34496</v>
          </cell>
          <cell r="B1347" t="str">
            <v>CONCRETO USINADO BOMBEAVEL, CLASSE DE RESISTENCIA C40, COM BRITA 0 E 1, SLUMP = 100 +/- 20 MM, EXCLUI SERVICO DE BOMBEAMENTO (NBR 8953)</v>
          </cell>
          <cell r="C1347" t="str">
            <v xml:space="preserve">M3    </v>
          </cell>
          <cell r="D1347">
            <v>632.12</v>
          </cell>
          <cell r="E1347">
            <v>632.12</v>
          </cell>
          <cell r="F1347" t="str">
            <v>INSUMOS</v>
          </cell>
          <cell r="G1347">
            <v>632.12</v>
          </cell>
        </row>
        <row r="1348">
          <cell r="A1348">
            <v>34479</v>
          </cell>
          <cell r="B1348" t="str">
            <v>CONCRETO USINADO BOMBEAVEL, CLASSE DE RESISTENCIA C40, COM BRITA 0 E 1, SLUMP = 100 +/- 20 MM, INCLUI SERVICO DE BOMBEAMENTO (NBR 8953)</v>
          </cell>
          <cell r="C1348" t="str">
            <v xml:space="preserve">M3    </v>
          </cell>
          <cell r="D1348">
            <v>672.24</v>
          </cell>
          <cell r="E1348">
            <v>672.24</v>
          </cell>
          <cell r="F1348" t="str">
            <v>INSUMOS</v>
          </cell>
          <cell r="G1348">
            <v>672.24</v>
          </cell>
        </row>
        <row r="1349">
          <cell r="A1349">
            <v>34481</v>
          </cell>
          <cell r="B1349" t="str">
            <v>CONCRETO USINADO BOMBEAVEL, CLASSE DE RESISTENCIA C45, COM BRITA 0 E 1, SLUMP = 100 +/- 20 MM, INCLUI SERVICO DE BOMBEAMENTO (NBR 8953)</v>
          </cell>
          <cell r="C1349" t="str">
            <v xml:space="preserve">M3    </v>
          </cell>
          <cell r="D1349">
            <v>702.41</v>
          </cell>
          <cell r="E1349">
            <v>702.41</v>
          </cell>
          <cell r="F1349" t="str">
            <v>INSUMOS</v>
          </cell>
          <cell r="G1349">
            <v>702.41</v>
          </cell>
        </row>
        <row r="1350">
          <cell r="A1350">
            <v>34483</v>
          </cell>
          <cell r="B1350" t="str">
            <v>CONCRETO USINADO BOMBEAVEL, CLASSE DE RESISTENCIA C50, COM BRITA 0 E 1, SLUMP = 100 +/- 20 MM, INCLUI SERVICO DE BOMBEAMENTO (NBR 8953)</v>
          </cell>
          <cell r="C1350" t="str">
            <v xml:space="preserve">M3    </v>
          </cell>
          <cell r="D1350">
            <v>750.48</v>
          </cell>
          <cell r="E1350">
            <v>750.48</v>
          </cell>
          <cell r="F1350" t="str">
            <v>INSUMOS</v>
          </cell>
          <cell r="G1350">
            <v>750.48</v>
          </cell>
        </row>
        <row r="1351">
          <cell r="A1351">
            <v>34485</v>
          </cell>
          <cell r="B1351" t="str">
            <v>CONCRETO USINADO BOMBEAVEL, CLASSE DE RESISTENCIA C60, COM BRITA 0 E 1, SLUMP = 100 +/- 20 MM, INCLUI SERVICO DE BOMBEAMENTO (NBR 8953)</v>
          </cell>
          <cell r="C1351" t="str">
            <v xml:space="preserve">M3    </v>
          </cell>
          <cell r="D1351">
            <v>802.55</v>
          </cell>
          <cell r="E1351">
            <v>802.55</v>
          </cell>
          <cell r="F1351" t="str">
            <v>INSUMOS</v>
          </cell>
          <cell r="G1351">
            <v>802.55</v>
          </cell>
        </row>
        <row r="1352">
          <cell r="A1352">
            <v>34497</v>
          </cell>
          <cell r="B1352" t="str">
            <v>CONCRETO USINADO BOMBEAVEL, CLASSE DE RESISTENCIA C80, COM BRITA 0 E 1, SLUMP = 100 +/- 20 MM, EXCLUI SERVICO DE BOMBEAMENTO (NBR 8953)</v>
          </cell>
          <cell r="C1352" t="str">
            <v xml:space="preserve">M3    </v>
          </cell>
          <cell r="D1352">
            <v>1013.1</v>
          </cell>
          <cell r="E1352">
            <v>1013.1</v>
          </cell>
          <cell r="F1352" t="str">
            <v>INSUMOS</v>
          </cell>
          <cell r="G1352">
            <v>1013.1</v>
          </cell>
        </row>
        <row r="1353">
          <cell r="A1353">
            <v>14041</v>
          </cell>
          <cell r="B1353" t="str">
            <v>CONCRETO USINADO CONVENCIONAL (NAO BOMBEAVEL) CLASSE DE RESISTENCIA C10, COM BRITA 1 E 2, SLUMP = 80 MM +/- 10 MM (NBR 8953)</v>
          </cell>
          <cell r="C1353" t="str">
            <v xml:space="preserve">M3    </v>
          </cell>
          <cell r="D1353">
            <v>521.70000000000005</v>
          </cell>
          <cell r="E1353">
            <v>521.70000000000005</v>
          </cell>
          <cell r="F1353" t="str">
            <v>INSUMOS</v>
          </cell>
          <cell r="G1353">
            <v>521.70000000000005</v>
          </cell>
        </row>
        <row r="1354">
          <cell r="A1354">
            <v>1523</v>
          </cell>
          <cell r="B1354" t="str">
            <v>CONCRETO USINADO CONVENCIONAL (NAO BOMBEAVEL) CLASSE DE RESISTENCIA C15, COM BRITA 1 E 2, SLUMP = 80 MM +/- 10 MM (NBR 8953)</v>
          </cell>
          <cell r="C1354" t="str">
            <v xml:space="preserve">M3    </v>
          </cell>
          <cell r="D1354">
            <v>530.22</v>
          </cell>
          <cell r="E1354">
            <v>530.22</v>
          </cell>
          <cell r="F1354" t="str">
            <v>INSUMOS</v>
          </cell>
          <cell r="G1354">
            <v>530.22</v>
          </cell>
        </row>
        <row r="1355">
          <cell r="A1355">
            <v>14052</v>
          </cell>
          <cell r="B1355" t="str">
            <v>CONDULETE DE ALUMINIO TIPO B, PARA ELETRODUTO ROSCAVEL DE 1/2", COM TAMPA CEGA</v>
          </cell>
          <cell r="C1355" t="str">
            <v xml:space="preserve">UN    </v>
          </cell>
          <cell r="D1355">
            <v>8.18</v>
          </cell>
          <cell r="E1355">
            <v>8.18</v>
          </cell>
          <cell r="F1355" t="str">
            <v>INSUMOS</v>
          </cell>
          <cell r="G1355">
            <v>8.18</v>
          </cell>
        </row>
        <row r="1356">
          <cell r="A1356">
            <v>14054</v>
          </cell>
          <cell r="B1356" t="str">
            <v>CONDULETE DE ALUMINIO TIPO B, PARA ELETRODUTO ROSCAVEL DE 1", COM TAMPA CEGA</v>
          </cell>
          <cell r="C1356" t="str">
            <v xml:space="preserve">UN    </v>
          </cell>
          <cell r="D1356">
            <v>10.63</v>
          </cell>
          <cell r="E1356">
            <v>10.63</v>
          </cell>
          <cell r="F1356" t="str">
            <v>INSUMOS</v>
          </cell>
          <cell r="G1356">
            <v>10.63</v>
          </cell>
        </row>
        <row r="1357">
          <cell r="A1357">
            <v>14053</v>
          </cell>
          <cell r="B1357" t="str">
            <v>CONDULETE DE ALUMINIO TIPO B, PARA ELETRODUTO ROSCAVEL DE 3/4", COM TAMPA CEGA</v>
          </cell>
          <cell r="C1357" t="str">
            <v xml:space="preserve">UN    </v>
          </cell>
          <cell r="D1357">
            <v>8.3000000000000007</v>
          </cell>
          <cell r="E1357">
            <v>8.3000000000000007</v>
          </cell>
          <cell r="F1357" t="str">
            <v>INSUMOS</v>
          </cell>
          <cell r="G1357">
            <v>8.3000000000000007</v>
          </cell>
        </row>
        <row r="1358">
          <cell r="A1358">
            <v>2558</v>
          </cell>
          <cell r="B1358" t="str">
            <v>CONDULETE DE ALUMINIO TIPO C, PARA ELETRODUTO ROSCAVEL DE 1/2", COM TAMPA CEGA</v>
          </cell>
          <cell r="C1358" t="str">
            <v xml:space="preserve">UN    </v>
          </cell>
          <cell r="D1358">
            <v>6.25</v>
          </cell>
          <cell r="E1358">
            <v>6.25</v>
          </cell>
          <cell r="F1358" t="str">
            <v>INSUMOS</v>
          </cell>
          <cell r="G1358">
            <v>6.25</v>
          </cell>
        </row>
        <row r="1359">
          <cell r="A1359">
            <v>2560</v>
          </cell>
          <cell r="B1359" t="str">
            <v>CONDULETE DE ALUMINIO TIPO C, PARA ELETRODUTO ROSCAVEL DE 1", COM TAMPA CEGA</v>
          </cell>
          <cell r="C1359" t="str">
            <v xml:space="preserve">UN    </v>
          </cell>
          <cell r="D1359">
            <v>11</v>
          </cell>
          <cell r="E1359">
            <v>11</v>
          </cell>
          <cell r="F1359" t="str">
            <v>INSUMOS</v>
          </cell>
          <cell r="G1359">
            <v>11</v>
          </cell>
        </row>
        <row r="1360">
          <cell r="A1360">
            <v>2559</v>
          </cell>
          <cell r="B1360" t="str">
            <v>CONDULETE DE ALUMINIO TIPO C, PARA ELETRODUTO ROSCAVEL DE 3/4", COM TAMPA CEGA</v>
          </cell>
          <cell r="C1360" t="str">
            <v xml:space="preserve">UN    </v>
          </cell>
          <cell r="D1360">
            <v>8.8000000000000007</v>
          </cell>
          <cell r="E1360">
            <v>8.8000000000000007</v>
          </cell>
          <cell r="F1360" t="str">
            <v>INSUMOS</v>
          </cell>
          <cell r="G1360">
            <v>8.8000000000000007</v>
          </cell>
        </row>
        <row r="1361">
          <cell r="A1361">
            <v>2592</v>
          </cell>
          <cell r="B1361" t="str">
            <v>CONDULETE DE ALUMINIO TIPO C, PARA ELETRODUTO ROSCAVEL DE 4", COM TAMPA CEGA</v>
          </cell>
          <cell r="C1361" t="str">
            <v xml:space="preserve">UN    </v>
          </cell>
          <cell r="D1361">
            <v>145.88</v>
          </cell>
          <cell r="E1361">
            <v>145.88</v>
          </cell>
          <cell r="F1361" t="str">
            <v>INSUMOS</v>
          </cell>
          <cell r="G1361">
            <v>145.88</v>
          </cell>
        </row>
        <row r="1362">
          <cell r="A1362">
            <v>2566</v>
          </cell>
          <cell r="B1362" t="str">
            <v>CONDULETE DE ALUMINIO TIPO E, PARA ELETRODUTO ROSCAVEL DE 1  1/4", COM TAMPA CEGA</v>
          </cell>
          <cell r="C1362" t="str">
            <v xml:space="preserve">UN    </v>
          </cell>
          <cell r="D1362">
            <v>14.68</v>
          </cell>
          <cell r="E1362">
            <v>14.68</v>
          </cell>
          <cell r="F1362" t="str">
            <v>INSUMOS</v>
          </cell>
          <cell r="G1362">
            <v>14.68</v>
          </cell>
        </row>
        <row r="1363">
          <cell r="A1363">
            <v>2589</v>
          </cell>
          <cell r="B1363" t="str">
            <v>CONDULETE DE ALUMINIO TIPO E, PARA ELETRODUTO ROSCAVEL DE 1 1/2", COM TAMPA CEGA</v>
          </cell>
          <cell r="C1363" t="str">
            <v xml:space="preserve">UN    </v>
          </cell>
          <cell r="D1363">
            <v>19.510000000000002</v>
          </cell>
          <cell r="E1363">
            <v>19.510000000000002</v>
          </cell>
          <cell r="F1363" t="str">
            <v>INSUMOS</v>
          </cell>
          <cell r="G1363">
            <v>19.510000000000002</v>
          </cell>
        </row>
        <row r="1364">
          <cell r="A1364">
            <v>2591</v>
          </cell>
          <cell r="B1364" t="str">
            <v>CONDULETE DE ALUMINIO TIPO E, PARA ELETRODUTO ROSCAVEL DE 1/2", COM TAMPA CEGA</v>
          </cell>
          <cell r="C1364" t="str">
            <v xml:space="preserve">UN    </v>
          </cell>
          <cell r="D1364">
            <v>7.11</v>
          </cell>
          <cell r="E1364">
            <v>7.11</v>
          </cell>
          <cell r="F1364" t="str">
            <v>INSUMOS</v>
          </cell>
          <cell r="G1364">
            <v>7.11</v>
          </cell>
        </row>
        <row r="1365">
          <cell r="A1365">
            <v>2590</v>
          </cell>
          <cell r="B1365" t="str">
            <v>CONDULETE DE ALUMINIO TIPO E, PARA ELETRODUTO ROSCAVEL DE 1", COM TAMPA CEGA</v>
          </cell>
          <cell r="C1365" t="str">
            <v xml:space="preserve">UN    </v>
          </cell>
          <cell r="D1365">
            <v>11.97</v>
          </cell>
          <cell r="E1365">
            <v>11.97</v>
          </cell>
          <cell r="F1365" t="str">
            <v>INSUMOS</v>
          </cell>
          <cell r="G1365">
            <v>11.97</v>
          </cell>
        </row>
        <row r="1366">
          <cell r="A1366">
            <v>2567</v>
          </cell>
          <cell r="B1366" t="str">
            <v>CONDULETE DE ALUMINIO TIPO E, PARA ELETRODUTO ROSCAVEL DE 2", COM TAMPA CEGA</v>
          </cell>
          <cell r="C1366" t="str">
            <v xml:space="preserve">UN    </v>
          </cell>
          <cell r="D1366">
            <v>28.62</v>
          </cell>
          <cell r="E1366">
            <v>28.62</v>
          </cell>
          <cell r="F1366" t="str">
            <v>INSUMOS</v>
          </cell>
          <cell r="G1366">
            <v>28.62</v>
          </cell>
        </row>
        <row r="1367">
          <cell r="A1367">
            <v>2565</v>
          </cell>
          <cell r="B1367" t="str">
            <v>CONDULETE DE ALUMINIO TIPO E, PARA ELETRODUTO ROSCAVEL DE 3/4", COM TAMPA CEGA</v>
          </cell>
          <cell r="C1367" t="str">
            <v xml:space="preserve">UN    </v>
          </cell>
          <cell r="D1367">
            <v>7.13</v>
          </cell>
          <cell r="E1367">
            <v>7.13</v>
          </cell>
          <cell r="F1367" t="str">
            <v>INSUMOS</v>
          </cell>
          <cell r="G1367">
            <v>7.13</v>
          </cell>
        </row>
        <row r="1368">
          <cell r="A1368">
            <v>2568</v>
          </cell>
          <cell r="B1368" t="str">
            <v>CONDULETE DE ALUMINIO TIPO E, PARA ELETRODUTO ROSCAVEL DE 3", COM TAMPA CEGA</v>
          </cell>
          <cell r="C1368" t="str">
            <v xml:space="preserve">UN    </v>
          </cell>
          <cell r="D1368">
            <v>79.48</v>
          </cell>
          <cell r="E1368">
            <v>79.48</v>
          </cell>
          <cell r="F1368" t="str">
            <v>INSUMOS</v>
          </cell>
          <cell r="G1368">
            <v>79.48</v>
          </cell>
        </row>
        <row r="1369">
          <cell r="A1369">
            <v>2594</v>
          </cell>
          <cell r="B1369" t="str">
            <v>CONDULETE DE ALUMINIO TIPO E, PARA ELETRODUTO ROSCAVEL DE 4", COM TAMPA CEGA</v>
          </cell>
          <cell r="C1369" t="str">
            <v xml:space="preserve">UN    </v>
          </cell>
          <cell r="D1369">
            <v>132.41</v>
          </cell>
          <cell r="E1369">
            <v>132.41</v>
          </cell>
          <cell r="F1369" t="str">
            <v>INSUMOS</v>
          </cell>
          <cell r="G1369">
            <v>132.41</v>
          </cell>
        </row>
        <row r="1370">
          <cell r="A1370">
            <v>2587</v>
          </cell>
          <cell r="B1370" t="str">
            <v>CONDULETE DE ALUMINIO TIPO LR, PARA ELETRODUTO ROSCAVEL DE 1 1/2", COM TAMPA CEGA</v>
          </cell>
          <cell r="C1370" t="str">
            <v xml:space="preserve">UN    </v>
          </cell>
          <cell r="D1370">
            <v>22.56</v>
          </cell>
          <cell r="E1370">
            <v>22.56</v>
          </cell>
          <cell r="F1370" t="str">
            <v>INSUMOS</v>
          </cell>
          <cell r="G1370">
            <v>22.56</v>
          </cell>
        </row>
        <row r="1371">
          <cell r="A1371">
            <v>2588</v>
          </cell>
          <cell r="B1371" t="str">
            <v>CONDULETE DE ALUMINIO TIPO LR, PARA ELETRODUTO ROSCAVEL DE 1 1/4", COM TAMPA CEGA</v>
          </cell>
          <cell r="C1371" t="str">
            <v xml:space="preserve">UN    </v>
          </cell>
          <cell r="D1371">
            <v>17.920000000000002</v>
          </cell>
          <cell r="E1371">
            <v>17.920000000000002</v>
          </cell>
          <cell r="F1371" t="str">
            <v>INSUMOS</v>
          </cell>
          <cell r="G1371">
            <v>17.920000000000002</v>
          </cell>
        </row>
        <row r="1372">
          <cell r="A1372">
            <v>2569</v>
          </cell>
          <cell r="B1372" t="str">
            <v>CONDULETE DE ALUMINIO TIPO LR, PARA ELETRODUTO ROSCAVEL DE 1/2", COM TAMPA CEGA</v>
          </cell>
          <cell r="C1372" t="str">
            <v xml:space="preserve">UN    </v>
          </cell>
          <cell r="D1372">
            <v>6.9</v>
          </cell>
          <cell r="E1372">
            <v>6.9</v>
          </cell>
          <cell r="F1372" t="str">
            <v>INSUMOS</v>
          </cell>
          <cell r="G1372">
            <v>6.9</v>
          </cell>
        </row>
        <row r="1373">
          <cell r="A1373">
            <v>2570</v>
          </cell>
          <cell r="B1373" t="str">
            <v>CONDULETE DE ALUMINIO TIPO LR, PARA ELETRODUTO ROSCAVEL DE 1", COM TAMPA CEGA</v>
          </cell>
          <cell r="C1373" t="str">
            <v xml:space="preserve">UN    </v>
          </cell>
          <cell r="D1373">
            <v>11.58</v>
          </cell>
          <cell r="E1373">
            <v>11.58</v>
          </cell>
          <cell r="F1373" t="str">
            <v>INSUMOS</v>
          </cell>
          <cell r="G1373">
            <v>11.58</v>
          </cell>
        </row>
        <row r="1374">
          <cell r="A1374">
            <v>2571</v>
          </cell>
          <cell r="B1374" t="str">
            <v>CONDULETE DE ALUMINIO TIPO LR, PARA ELETRODUTO ROSCAVEL DE 2", COM TAMPA CEGA</v>
          </cell>
          <cell r="C1374" t="str">
            <v xml:space="preserve">UN    </v>
          </cell>
          <cell r="D1374">
            <v>34.369999999999997</v>
          </cell>
          <cell r="E1374">
            <v>34.369999999999997</v>
          </cell>
          <cell r="F1374" t="str">
            <v>INSUMOS</v>
          </cell>
          <cell r="G1374">
            <v>34.369999999999997</v>
          </cell>
        </row>
        <row r="1375">
          <cell r="A1375">
            <v>2593</v>
          </cell>
          <cell r="B1375" t="str">
            <v>CONDULETE DE ALUMINIO TIPO LR, PARA ELETRODUTO ROSCAVEL DE 3/4", COM TAMPA CEGA</v>
          </cell>
          <cell r="C1375" t="str">
            <v xml:space="preserve">UN    </v>
          </cell>
          <cell r="D1375">
            <v>7.36</v>
          </cell>
          <cell r="E1375">
            <v>7.36</v>
          </cell>
          <cell r="F1375" t="str">
            <v>INSUMOS</v>
          </cell>
          <cell r="G1375">
            <v>7.36</v>
          </cell>
        </row>
        <row r="1376">
          <cell r="A1376">
            <v>2572</v>
          </cell>
          <cell r="B1376" t="str">
            <v>CONDULETE DE ALUMINIO TIPO LR, PARA ELETRODUTO ROSCAVEL DE 3", COM TAMPA CEGA</v>
          </cell>
          <cell r="C1376" t="str">
            <v xml:space="preserve">UN    </v>
          </cell>
          <cell r="D1376">
            <v>101.64</v>
          </cell>
          <cell r="E1376">
            <v>101.64</v>
          </cell>
          <cell r="F1376" t="str">
            <v>INSUMOS</v>
          </cell>
          <cell r="G1376">
            <v>101.64</v>
          </cell>
        </row>
        <row r="1377">
          <cell r="A1377">
            <v>2595</v>
          </cell>
          <cell r="B1377" t="str">
            <v>CONDULETE DE ALUMINIO TIPO LR, PARA ELETRODUTO ROSCAVEL DE 4", COM TAMPA CEGA</v>
          </cell>
          <cell r="C1377" t="str">
            <v xml:space="preserve">UN    </v>
          </cell>
          <cell r="D1377">
            <v>158.58000000000001</v>
          </cell>
          <cell r="E1377">
            <v>158.58000000000001</v>
          </cell>
          <cell r="F1377" t="str">
            <v>INSUMOS</v>
          </cell>
          <cell r="G1377">
            <v>158.58000000000001</v>
          </cell>
        </row>
        <row r="1378">
          <cell r="A1378">
            <v>2576</v>
          </cell>
          <cell r="B1378" t="str">
            <v>CONDULETE DE ALUMINIO TIPO T, PARA ELETRODUTO ROSCAVEL DE 1 1/2", COM TAMPA CEGA</v>
          </cell>
          <cell r="C1378" t="str">
            <v xml:space="preserve">UN    </v>
          </cell>
          <cell r="D1378">
            <v>27.03</v>
          </cell>
          <cell r="E1378">
            <v>27.03</v>
          </cell>
          <cell r="F1378" t="str">
            <v>INSUMOS</v>
          </cell>
          <cell r="G1378">
            <v>27.03</v>
          </cell>
        </row>
        <row r="1379">
          <cell r="A1379">
            <v>2575</v>
          </cell>
          <cell r="B1379" t="str">
            <v>CONDULETE DE ALUMINIO TIPO T, PARA ELETRODUTO ROSCAVEL DE 1 1/4", COM TAMPA CEGA</v>
          </cell>
          <cell r="C1379" t="str">
            <v xml:space="preserve">UN    </v>
          </cell>
          <cell r="D1379">
            <v>20.32</v>
          </cell>
          <cell r="E1379">
            <v>20.32</v>
          </cell>
          <cell r="F1379" t="str">
            <v>INSUMOS</v>
          </cell>
          <cell r="G1379">
            <v>20.32</v>
          </cell>
        </row>
        <row r="1380">
          <cell r="A1380">
            <v>2573</v>
          </cell>
          <cell r="B1380" t="str">
            <v>CONDULETE DE ALUMINIO TIPO T, PARA ELETRODUTO ROSCAVEL DE 1/2", COM TAMPA CEGA</v>
          </cell>
          <cell r="C1380" t="str">
            <v xml:space="preserve">UN    </v>
          </cell>
          <cell r="D1380">
            <v>8.44</v>
          </cell>
          <cell r="E1380">
            <v>8.44</v>
          </cell>
          <cell r="F1380" t="str">
            <v>INSUMOS</v>
          </cell>
          <cell r="G1380">
            <v>8.44</v>
          </cell>
        </row>
        <row r="1381">
          <cell r="A1381">
            <v>2586</v>
          </cell>
          <cell r="B1381" t="str">
            <v>CONDULETE DE ALUMINIO TIPO T, PARA ELETRODUTO ROSCAVEL DE 1", COM TAMPA CEGA</v>
          </cell>
          <cell r="C1381" t="str">
            <v xml:space="preserve">UN    </v>
          </cell>
          <cell r="D1381">
            <v>13.68</v>
          </cell>
          <cell r="E1381">
            <v>13.68</v>
          </cell>
          <cell r="F1381" t="str">
            <v>INSUMOS</v>
          </cell>
          <cell r="G1381">
            <v>13.68</v>
          </cell>
        </row>
        <row r="1382">
          <cell r="A1382">
            <v>2577</v>
          </cell>
          <cell r="B1382" t="str">
            <v>CONDULETE DE ALUMINIO TIPO T, PARA ELETRODUTO ROSCAVEL DE 2", COM TAMPA CEGA</v>
          </cell>
          <cell r="C1382" t="str">
            <v xml:space="preserve">UN    </v>
          </cell>
          <cell r="D1382">
            <v>36.630000000000003</v>
          </cell>
          <cell r="E1382">
            <v>36.630000000000003</v>
          </cell>
          <cell r="F1382" t="str">
            <v>INSUMOS</v>
          </cell>
          <cell r="G1382">
            <v>36.630000000000003</v>
          </cell>
        </row>
        <row r="1383">
          <cell r="A1383">
            <v>2574</v>
          </cell>
          <cell r="B1383" t="str">
            <v>CONDULETE DE ALUMINIO TIPO T, PARA ELETRODUTO ROSCAVEL DE 3/4", COM TAMPA CEGA</v>
          </cell>
          <cell r="C1383" t="str">
            <v xml:space="preserve">UN    </v>
          </cell>
          <cell r="D1383">
            <v>8.49</v>
          </cell>
          <cell r="E1383">
            <v>8.49</v>
          </cell>
          <cell r="F1383" t="str">
            <v>INSUMOS</v>
          </cell>
          <cell r="G1383">
            <v>8.49</v>
          </cell>
        </row>
        <row r="1384">
          <cell r="A1384">
            <v>2578</v>
          </cell>
          <cell r="B1384" t="str">
            <v>CONDULETE DE ALUMINIO TIPO T, PARA ELETRODUTO ROSCAVEL DE 3", COM TAMPA CEGA</v>
          </cell>
          <cell r="C1384" t="str">
            <v xml:space="preserve">UN    </v>
          </cell>
          <cell r="D1384">
            <v>114.36</v>
          </cell>
          <cell r="E1384">
            <v>114.36</v>
          </cell>
          <cell r="F1384" t="str">
            <v>INSUMOS</v>
          </cell>
          <cell r="G1384">
            <v>114.36</v>
          </cell>
        </row>
        <row r="1385">
          <cell r="A1385">
            <v>2585</v>
          </cell>
          <cell r="B1385" t="str">
            <v>CONDULETE DE ALUMINIO TIPO T, PARA ELETRODUTO ROSCAVEL DE 4", COM TAMPA CEGA</v>
          </cell>
          <cell r="C1385" t="str">
            <v xml:space="preserve">UN    </v>
          </cell>
          <cell r="D1385">
            <v>156.94</v>
          </cell>
          <cell r="E1385">
            <v>156.94</v>
          </cell>
          <cell r="F1385" t="str">
            <v>INSUMOS</v>
          </cell>
          <cell r="G1385">
            <v>156.94</v>
          </cell>
        </row>
        <row r="1386">
          <cell r="A1386">
            <v>12008</v>
          </cell>
          <cell r="B1386" t="str">
            <v>CONDULETE DE ALUMINIO TIPO TB, PARA ELETRODUTO ROSCAVEL DE 3", COM TAMPA CEGA</v>
          </cell>
          <cell r="C1386" t="str">
            <v xml:space="preserve">UN    </v>
          </cell>
          <cell r="D1386">
            <v>84.2</v>
          </cell>
          <cell r="E1386">
            <v>84.2</v>
          </cell>
          <cell r="F1386" t="str">
            <v>INSUMOS</v>
          </cell>
          <cell r="G1386">
            <v>84.2</v>
          </cell>
        </row>
        <row r="1387">
          <cell r="A1387">
            <v>2582</v>
          </cell>
          <cell r="B1387" t="str">
            <v>CONDULETE DE ALUMINIO TIPO X, PARA ELETRODUTO ROSCAVEL DE 1 1/2", COM TAMPA CEGA</v>
          </cell>
          <cell r="C1387" t="str">
            <v xml:space="preserve">UN    </v>
          </cell>
          <cell r="D1387">
            <v>25.07</v>
          </cell>
          <cell r="E1387">
            <v>25.07</v>
          </cell>
          <cell r="F1387" t="str">
            <v>INSUMOS</v>
          </cell>
          <cell r="G1387">
            <v>25.07</v>
          </cell>
        </row>
        <row r="1388">
          <cell r="A1388">
            <v>2597</v>
          </cell>
          <cell r="B1388" t="str">
            <v>CONDULETE DE ALUMINIO TIPO X, PARA ELETRODUTO ROSCAVEL DE 1 1/4", COM TAMPA CEGA</v>
          </cell>
          <cell r="C1388" t="str">
            <v xml:space="preserve">UN    </v>
          </cell>
          <cell r="D1388">
            <v>21.49</v>
          </cell>
          <cell r="E1388">
            <v>21.49</v>
          </cell>
          <cell r="F1388" t="str">
            <v>INSUMOS</v>
          </cell>
          <cell r="G1388">
            <v>21.49</v>
          </cell>
        </row>
        <row r="1389">
          <cell r="A1389">
            <v>2579</v>
          </cell>
          <cell r="B1389" t="str">
            <v>CONDULETE DE ALUMINIO TIPO X, PARA ELETRODUTO ROSCAVEL DE 1/2", COM TAMPA CEGA</v>
          </cell>
          <cell r="C1389" t="str">
            <v xml:space="preserve">UN    </v>
          </cell>
          <cell r="D1389">
            <v>10.23</v>
          </cell>
          <cell r="E1389">
            <v>10.23</v>
          </cell>
          <cell r="F1389" t="str">
            <v>INSUMOS</v>
          </cell>
          <cell r="G1389">
            <v>10.23</v>
          </cell>
        </row>
        <row r="1390">
          <cell r="A1390">
            <v>2581</v>
          </cell>
          <cell r="B1390" t="str">
            <v>CONDULETE DE ALUMINIO TIPO X, PARA ELETRODUTO ROSCAVEL DE 1", COM TAMPA CEGA</v>
          </cell>
          <cell r="C1390" t="str">
            <v xml:space="preserve">UN    </v>
          </cell>
          <cell r="D1390">
            <v>13.09</v>
          </cell>
          <cell r="E1390">
            <v>13.09</v>
          </cell>
          <cell r="F1390" t="str">
            <v>INSUMOS</v>
          </cell>
          <cell r="G1390">
            <v>13.09</v>
          </cell>
        </row>
        <row r="1391">
          <cell r="A1391">
            <v>2596</v>
          </cell>
          <cell r="B1391" t="str">
            <v>CONDULETE DE ALUMINIO TIPO X, PARA ELETRODUTO ROSCAVEL DE 2", COM TAMPA CEGA</v>
          </cell>
          <cell r="C1391" t="str">
            <v xml:space="preserve">UN    </v>
          </cell>
          <cell r="D1391">
            <v>38.72</v>
          </cell>
          <cell r="E1391">
            <v>38.72</v>
          </cell>
          <cell r="F1391" t="str">
            <v>INSUMOS</v>
          </cell>
          <cell r="G1391">
            <v>38.72</v>
          </cell>
        </row>
        <row r="1392">
          <cell r="A1392">
            <v>2580</v>
          </cell>
          <cell r="B1392" t="str">
            <v>CONDULETE DE ALUMINIO TIPO X, PARA ELETRODUTO ROSCAVEL DE 3/4", COM TAMPA CEGA</v>
          </cell>
          <cell r="C1392" t="str">
            <v xml:space="preserve">UN    </v>
          </cell>
          <cell r="D1392">
            <v>11.21</v>
          </cell>
          <cell r="E1392">
            <v>11.21</v>
          </cell>
          <cell r="F1392" t="str">
            <v>INSUMOS</v>
          </cell>
          <cell r="G1392">
            <v>11.21</v>
          </cell>
        </row>
        <row r="1393">
          <cell r="A1393">
            <v>2583</v>
          </cell>
          <cell r="B1393" t="str">
            <v>CONDULETE DE ALUMINIO TIPO X, PARA ELETRODUTO ROSCAVEL DE 3", COM TAMPA CEGA</v>
          </cell>
          <cell r="C1393" t="str">
            <v xml:space="preserve">UN    </v>
          </cell>
          <cell r="D1393">
            <v>94.17</v>
          </cell>
          <cell r="E1393">
            <v>94.17</v>
          </cell>
          <cell r="F1393" t="str">
            <v>INSUMOS</v>
          </cell>
          <cell r="G1393">
            <v>94.17</v>
          </cell>
        </row>
        <row r="1394">
          <cell r="A1394">
            <v>2584</v>
          </cell>
          <cell r="B1394" t="str">
            <v>CONDULETE DE ALUMINIO TIPO X, PARA ELETRODUTO ROSCAVEL DE 4", COM TAMPA CEGA</v>
          </cell>
          <cell r="C1394" t="str">
            <v xml:space="preserve">UN    </v>
          </cell>
          <cell r="D1394">
            <v>156.78</v>
          </cell>
          <cell r="E1394">
            <v>156.78</v>
          </cell>
          <cell r="F1394" t="str">
            <v>INSUMOS</v>
          </cell>
          <cell r="G1394">
            <v>156.78</v>
          </cell>
        </row>
        <row r="1395">
          <cell r="A1395">
            <v>12010</v>
          </cell>
          <cell r="B1395" t="str">
            <v>CONDULETE EM PVC, TIPO "B", SEM TAMPA, DE 1/2" OU 3/4"</v>
          </cell>
          <cell r="C1395" t="str">
            <v xml:space="preserve">UN    </v>
          </cell>
          <cell r="D1395">
            <v>6.54</v>
          </cell>
          <cell r="E1395">
            <v>6.54</v>
          </cell>
          <cell r="F1395" t="str">
            <v>INSUMOS</v>
          </cell>
          <cell r="G1395">
            <v>6.54</v>
          </cell>
        </row>
        <row r="1396">
          <cell r="A1396">
            <v>39329</v>
          </cell>
          <cell r="B1396" t="str">
            <v>CONDULETE EM PVC, TIPO "B", SEM TAMPA, DE 1"</v>
          </cell>
          <cell r="C1396" t="str">
            <v xml:space="preserve">UN    </v>
          </cell>
          <cell r="D1396">
            <v>6.84</v>
          </cell>
          <cell r="E1396">
            <v>6.84</v>
          </cell>
          <cell r="F1396" t="str">
            <v>INSUMOS</v>
          </cell>
          <cell r="G1396">
            <v>6.84</v>
          </cell>
        </row>
        <row r="1397">
          <cell r="A1397">
            <v>39330</v>
          </cell>
          <cell r="B1397" t="str">
            <v>CONDULETE EM PVC, TIPO "C", SEM TAMPA, DE 1/2"</v>
          </cell>
          <cell r="C1397" t="str">
            <v xml:space="preserve">UN    </v>
          </cell>
          <cell r="D1397">
            <v>7.19</v>
          </cell>
          <cell r="E1397">
            <v>7.19</v>
          </cell>
          <cell r="F1397" t="str">
            <v>INSUMOS</v>
          </cell>
          <cell r="G1397">
            <v>7.19</v>
          </cell>
        </row>
        <row r="1398">
          <cell r="A1398">
            <v>39332</v>
          </cell>
          <cell r="B1398" t="str">
            <v>CONDULETE EM PVC, TIPO "C", SEM TAMPA, DE 1"</v>
          </cell>
          <cell r="C1398" t="str">
            <v xml:space="preserve">UN    </v>
          </cell>
          <cell r="D1398">
            <v>8.0399999999999991</v>
          </cell>
          <cell r="E1398">
            <v>8.0399999999999991</v>
          </cell>
          <cell r="F1398" t="str">
            <v>INSUMOS</v>
          </cell>
          <cell r="G1398">
            <v>8.0399999999999991</v>
          </cell>
        </row>
        <row r="1399">
          <cell r="A1399">
            <v>39331</v>
          </cell>
          <cell r="B1399" t="str">
            <v>CONDULETE EM PVC, TIPO "C", SEM TAMPA, DE 3/4"</v>
          </cell>
          <cell r="C1399" t="str">
            <v xml:space="preserve">UN    </v>
          </cell>
          <cell r="D1399">
            <v>6.4</v>
          </cell>
          <cell r="E1399">
            <v>6.4</v>
          </cell>
          <cell r="F1399" t="str">
            <v>INSUMOS</v>
          </cell>
          <cell r="G1399">
            <v>6.4</v>
          </cell>
        </row>
        <row r="1400">
          <cell r="A1400">
            <v>39333</v>
          </cell>
          <cell r="B1400" t="str">
            <v>CONDULETE EM PVC, TIPO "E", SEM TAMPA, DE 1/2"</v>
          </cell>
          <cell r="C1400" t="str">
            <v xml:space="preserve">UN    </v>
          </cell>
          <cell r="D1400">
            <v>6.24</v>
          </cell>
          <cell r="E1400">
            <v>6.24</v>
          </cell>
          <cell r="F1400" t="str">
            <v>INSUMOS</v>
          </cell>
          <cell r="G1400">
            <v>6.24</v>
          </cell>
        </row>
        <row r="1401">
          <cell r="A1401">
            <v>39335</v>
          </cell>
          <cell r="B1401" t="str">
            <v>CONDULETE EM PVC, TIPO "E", SEM TAMPA, DE 1"</v>
          </cell>
          <cell r="C1401" t="str">
            <v xml:space="preserve">UN    </v>
          </cell>
          <cell r="D1401">
            <v>7.22</v>
          </cell>
          <cell r="E1401">
            <v>7.22</v>
          </cell>
          <cell r="F1401" t="str">
            <v>INSUMOS</v>
          </cell>
          <cell r="G1401">
            <v>7.22</v>
          </cell>
        </row>
        <row r="1402">
          <cell r="A1402">
            <v>39334</v>
          </cell>
          <cell r="B1402" t="str">
            <v>CONDULETE EM PVC, TIPO "E", SEM TAMPA, DE 3/4"</v>
          </cell>
          <cell r="C1402" t="str">
            <v xml:space="preserve">UN    </v>
          </cell>
          <cell r="D1402">
            <v>5.74</v>
          </cell>
          <cell r="E1402">
            <v>5.74</v>
          </cell>
          <cell r="F1402" t="str">
            <v>INSUMOS</v>
          </cell>
          <cell r="G1402">
            <v>5.74</v>
          </cell>
        </row>
        <row r="1403">
          <cell r="A1403">
            <v>12016</v>
          </cell>
          <cell r="B1403" t="str">
            <v>CONDULETE EM PVC, TIPO "LB", SEM TAMPA, DE 1/2" OU 3/4"</v>
          </cell>
          <cell r="C1403" t="str">
            <v xml:space="preserve">UN    </v>
          </cell>
          <cell r="D1403">
            <v>7.2</v>
          </cell>
          <cell r="E1403">
            <v>7.2</v>
          </cell>
          <cell r="F1403" t="str">
            <v>INSUMOS</v>
          </cell>
          <cell r="G1403">
            <v>7.2</v>
          </cell>
        </row>
        <row r="1404">
          <cell r="A1404">
            <v>12015</v>
          </cell>
          <cell r="B1404" t="str">
            <v>CONDULETE EM PVC, TIPO "LB", SEM TAMPA, DE 1"</v>
          </cell>
          <cell r="C1404" t="str">
            <v xml:space="preserve">UN    </v>
          </cell>
          <cell r="D1404">
            <v>8.3800000000000008</v>
          </cell>
          <cell r="E1404">
            <v>8.3800000000000008</v>
          </cell>
          <cell r="F1404" t="str">
            <v>INSUMOS</v>
          </cell>
          <cell r="G1404">
            <v>8.3800000000000008</v>
          </cell>
        </row>
        <row r="1405">
          <cell r="A1405">
            <v>12020</v>
          </cell>
          <cell r="B1405" t="str">
            <v>CONDULETE EM PVC, TIPO "LL", SEM TAMPA, DE 1/2" OU 3/4"</v>
          </cell>
          <cell r="C1405" t="str">
            <v xml:space="preserve">UN    </v>
          </cell>
          <cell r="D1405">
            <v>7.2</v>
          </cell>
          <cell r="E1405">
            <v>7.2</v>
          </cell>
          <cell r="F1405" t="str">
            <v>INSUMOS</v>
          </cell>
          <cell r="G1405">
            <v>7.2</v>
          </cell>
        </row>
        <row r="1406">
          <cell r="A1406">
            <v>12019</v>
          </cell>
          <cell r="B1406" t="str">
            <v>CONDULETE EM PVC, TIPO "LL", SEM TAMPA, DE 1"</v>
          </cell>
          <cell r="C1406" t="str">
            <v xml:space="preserve">UN    </v>
          </cell>
          <cell r="D1406">
            <v>8.3800000000000008</v>
          </cell>
          <cell r="E1406">
            <v>8.3800000000000008</v>
          </cell>
          <cell r="F1406" t="str">
            <v>INSUMOS</v>
          </cell>
          <cell r="G1406">
            <v>8.3800000000000008</v>
          </cell>
        </row>
        <row r="1407">
          <cell r="A1407">
            <v>39336</v>
          </cell>
          <cell r="B1407" t="str">
            <v>CONDULETE EM PVC, TIPO "LR", SEM TAMPA, DE 1/2"</v>
          </cell>
          <cell r="C1407" t="str">
            <v xml:space="preserve">UN    </v>
          </cell>
          <cell r="D1407">
            <v>7.19</v>
          </cell>
          <cell r="E1407">
            <v>7.19</v>
          </cell>
          <cell r="F1407" t="str">
            <v>INSUMOS</v>
          </cell>
          <cell r="G1407">
            <v>7.19</v>
          </cell>
        </row>
        <row r="1408">
          <cell r="A1408">
            <v>39338</v>
          </cell>
          <cell r="B1408" t="str">
            <v>CONDULETE EM PVC, TIPO "LR", SEM TAMPA, DE 1"</v>
          </cell>
          <cell r="C1408" t="str">
            <v xml:space="preserve">UN    </v>
          </cell>
          <cell r="D1408">
            <v>8.0399999999999991</v>
          </cell>
          <cell r="E1408">
            <v>8.0399999999999991</v>
          </cell>
          <cell r="F1408" t="str">
            <v>INSUMOS</v>
          </cell>
          <cell r="G1408">
            <v>8.0399999999999991</v>
          </cell>
        </row>
        <row r="1409">
          <cell r="A1409">
            <v>39337</v>
          </cell>
          <cell r="B1409" t="str">
            <v>CONDULETE EM PVC, TIPO "LR", SEM TAMPA, DE 3/4"</v>
          </cell>
          <cell r="C1409" t="str">
            <v xml:space="preserve">UN    </v>
          </cell>
          <cell r="D1409">
            <v>6.4</v>
          </cell>
          <cell r="E1409">
            <v>6.4</v>
          </cell>
          <cell r="F1409" t="str">
            <v>INSUMOS</v>
          </cell>
          <cell r="G1409">
            <v>6.4</v>
          </cell>
        </row>
        <row r="1410">
          <cell r="A1410">
            <v>39341</v>
          </cell>
          <cell r="B1410" t="str">
            <v>CONDULETE EM PVC, TIPO "T", SEM TAMPA, DE 1"</v>
          </cell>
          <cell r="C1410" t="str">
            <v xml:space="preserve">UN    </v>
          </cell>
          <cell r="D1410">
            <v>10.48</v>
          </cell>
          <cell r="E1410">
            <v>10.48</v>
          </cell>
          <cell r="F1410" t="str">
            <v>INSUMOS</v>
          </cell>
          <cell r="G1410">
            <v>10.48</v>
          </cell>
        </row>
        <row r="1411">
          <cell r="A1411">
            <v>39340</v>
          </cell>
          <cell r="B1411" t="str">
            <v>CONDULETE EM PVC, TIPO "T", SEM TAMPA, DE 3/4"</v>
          </cell>
          <cell r="C1411" t="str">
            <v xml:space="preserve">UN    </v>
          </cell>
          <cell r="D1411">
            <v>7.69</v>
          </cell>
          <cell r="E1411">
            <v>7.69</v>
          </cell>
          <cell r="F1411" t="str">
            <v>INSUMOS</v>
          </cell>
          <cell r="G1411">
            <v>7.69</v>
          </cell>
        </row>
        <row r="1412">
          <cell r="A1412">
            <v>12025</v>
          </cell>
          <cell r="B1412" t="str">
            <v>CONDULETE EM PVC, TIPO "TB", SEM TAMPA, DE 1/2" OU 3/4"</v>
          </cell>
          <cell r="C1412" t="str">
            <v xml:space="preserve">UN    </v>
          </cell>
          <cell r="D1412">
            <v>7.95</v>
          </cell>
          <cell r="E1412">
            <v>7.95</v>
          </cell>
          <cell r="F1412" t="str">
            <v>INSUMOS</v>
          </cell>
          <cell r="G1412">
            <v>7.95</v>
          </cell>
        </row>
        <row r="1413">
          <cell r="A1413">
            <v>39342</v>
          </cell>
          <cell r="B1413" t="str">
            <v>CONDULETE EM PVC, TIPO "TB", SEM TAMPA, DE 1"</v>
          </cell>
          <cell r="C1413" t="str">
            <v xml:space="preserve">UN    </v>
          </cell>
          <cell r="D1413">
            <v>10.48</v>
          </cell>
          <cell r="E1413">
            <v>10.48</v>
          </cell>
          <cell r="F1413" t="str">
            <v>INSUMOS</v>
          </cell>
          <cell r="G1413">
            <v>10.48</v>
          </cell>
        </row>
        <row r="1414">
          <cell r="A1414">
            <v>39343</v>
          </cell>
          <cell r="B1414" t="str">
            <v>CONDULETE EM PVC, TIPO "X", SEM TAMPA, DE 1/2"</v>
          </cell>
          <cell r="C1414" t="str">
            <v xml:space="preserve">UN    </v>
          </cell>
          <cell r="D1414">
            <v>8.85</v>
          </cell>
          <cell r="E1414">
            <v>8.85</v>
          </cell>
          <cell r="F1414" t="str">
            <v>INSUMOS</v>
          </cell>
          <cell r="G1414">
            <v>8.85</v>
          </cell>
        </row>
        <row r="1415">
          <cell r="A1415">
            <v>39345</v>
          </cell>
          <cell r="B1415" t="str">
            <v>CONDULETE EM PVC, TIPO "X", SEM TAMPA, DE 1"</v>
          </cell>
          <cell r="C1415" t="str">
            <v xml:space="preserve">UN    </v>
          </cell>
          <cell r="D1415">
            <v>11.98</v>
          </cell>
          <cell r="E1415">
            <v>11.98</v>
          </cell>
          <cell r="F1415" t="str">
            <v>INSUMOS</v>
          </cell>
          <cell r="G1415">
            <v>11.98</v>
          </cell>
        </row>
        <row r="1416">
          <cell r="A1416">
            <v>39344</v>
          </cell>
          <cell r="B1416" t="str">
            <v>CONDULETE EM PVC, TIPO "X", SEM TAMPA, DE 3/4"</v>
          </cell>
          <cell r="C1416" t="str">
            <v xml:space="preserve">UN    </v>
          </cell>
          <cell r="D1416">
            <v>8.5500000000000007</v>
          </cell>
          <cell r="E1416">
            <v>8.5500000000000007</v>
          </cell>
          <cell r="F1416" t="str">
            <v>INSUMOS</v>
          </cell>
          <cell r="G1416">
            <v>8.5500000000000007</v>
          </cell>
        </row>
        <row r="1417">
          <cell r="A1417">
            <v>12623</v>
          </cell>
          <cell r="B1417" t="str">
            <v>CONDUTOR PLUVIAL, PVC, CIRCULAR, DIAMETRO ENTRE 80 E 100 MM, PARA DRENAGEM PREDIAL</v>
          </cell>
          <cell r="C1417" t="str">
            <v xml:space="preserve">M     </v>
          </cell>
          <cell r="D1417">
            <v>9.58</v>
          </cell>
          <cell r="E1417">
            <v>9.58</v>
          </cell>
          <cell r="F1417" t="str">
            <v>INSUMOS</v>
          </cell>
          <cell r="G1417">
            <v>9.58</v>
          </cell>
        </row>
        <row r="1418">
          <cell r="A1418">
            <v>34498</v>
          </cell>
          <cell r="B1418" t="str">
            <v>CONE DE SINALIZACAO EM PVC FLEXIVEL, H = 70 / 76 CM (NBR 15071)</v>
          </cell>
          <cell r="C1418" t="str">
            <v xml:space="preserve">UN    </v>
          </cell>
          <cell r="D1418">
            <v>106.26</v>
          </cell>
          <cell r="E1418">
            <v>106.26</v>
          </cell>
          <cell r="F1418" t="str">
            <v>INSUMOS</v>
          </cell>
          <cell r="G1418">
            <v>106.26</v>
          </cell>
        </row>
        <row r="1419">
          <cell r="A1419">
            <v>13244</v>
          </cell>
          <cell r="B1419" t="str">
            <v>CONE DE SINALIZACAO EM PVC RIGIDO COM FAIXA REFLETIVA, H = 70 / 76 CM</v>
          </cell>
          <cell r="C1419" t="str">
            <v xml:space="preserve">UN    </v>
          </cell>
          <cell r="D1419">
            <v>44.73</v>
          </cell>
          <cell r="E1419">
            <v>44.73</v>
          </cell>
          <cell r="F1419" t="str">
            <v>INSUMOS</v>
          </cell>
          <cell r="G1419">
            <v>44.73</v>
          </cell>
        </row>
        <row r="1420">
          <cell r="A1420">
            <v>38998</v>
          </cell>
          <cell r="B1420" t="str">
            <v>CONECTOR / ADAPTADOR FEMEA, COM INSERTO METALICO, PPR, DN 25 MM X 1/2", PARA AGUA QUENTE E FRIA PREDIAL</v>
          </cell>
          <cell r="C1420" t="str">
            <v xml:space="preserve">UN    </v>
          </cell>
          <cell r="D1420">
            <v>9.1999999999999993</v>
          </cell>
          <cell r="E1420">
            <v>9.1999999999999993</v>
          </cell>
          <cell r="F1420" t="str">
            <v>INSUMOS</v>
          </cell>
          <cell r="G1420">
            <v>9.1999999999999993</v>
          </cell>
        </row>
        <row r="1421">
          <cell r="A1421">
            <v>38999</v>
          </cell>
          <cell r="B1421" t="str">
            <v>CONECTOR / ADAPTADOR FEMEA, COM INSERTO METALICO, PPR, DN 32 MM X 3/4", PARA AGUA QUENTE E FRIA PREDIAL</v>
          </cell>
          <cell r="C1421" t="str">
            <v xml:space="preserve">UN    </v>
          </cell>
          <cell r="D1421">
            <v>15.23</v>
          </cell>
          <cell r="E1421">
            <v>15.23</v>
          </cell>
          <cell r="F1421" t="str">
            <v>INSUMOS</v>
          </cell>
          <cell r="G1421">
            <v>15.23</v>
          </cell>
        </row>
        <row r="1422">
          <cell r="A1422">
            <v>38996</v>
          </cell>
          <cell r="B1422" t="str">
            <v>CONECTOR / ADAPTADOR MACHO, COM INSERTO METALICO, PPR, DN 25 MM X 1/2", PARA AGUA QUENTE E FRIA PREDIAL</v>
          </cell>
          <cell r="C1422" t="str">
            <v xml:space="preserve">UN    </v>
          </cell>
          <cell r="D1422">
            <v>13.3</v>
          </cell>
          <cell r="E1422">
            <v>13.3</v>
          </cell>
          <cell r="F1422" t="str">
            <v>INSUMOS</v>
          </cell>
          <cell r="G1422">
            <v>13.3</v>
          </cell>
        </row>
        <row r="1423">
          <cell r="A1423">
            <v>38997</v>
          </cell>
          <cell r="B1423" t="str">
            <v>CONECTOR / ADAPTADOR MACHO, COM INSERTO METALICO, PPR, DN 32 MM X 3/4", PARA AGUA QUENTE E FRIA PREDIAL</v>
          </cell>
          <cell r="C1423" t="str">
            <v xml:space="preserve">UN    </v>
          </cell>
          <cell r="D1423">
            <v>21.52</v>
          </cell>
          <cell r="E1423">
            <v>21.52</v>
          </cell>
          <cell r="F1423" t="str">
            <v>INSUMOS</v>
          </cell>
          <cell r="G1423">
            <v>21.52</v>
          </cell>
        </row>
        <row r="1424">
          <cell r="A1424">
            <v>39862</v>
          </cell>
          <cell r="B1424" t="str">
            <v>CONECTOR BRONZE/LATAO (REF 603) SEM ANEL DE SOLDA, BOLSA X ROSCA F, 15 MM X 1/2"</v>
          </cell>
          <cell r="C1424" t="str">
            <v xml:space="preserve">UN    </v>
          </cell>
          <cell r="D1424">
            <v>9.07</v>
          </cell>
          <cell r="E1424">
            <v>9.07</v>
          </cell>
          <cell r="F1424" t="str">
            <v>INSUMOS</v>
          </cell>
          <cell r="G1424">
            <v>9.07</v>
          </cell>
        </row>
        <row r="1425">
          <cell r="A1425">
            <v>39863</v>
          </cell>
          <cell r="B1425" t="str">
            <v>CONECTOR BRONZE/LATAO (REF 603) SEM ANEL DE SOLDA, BOLSA X ROSCA F, 22 MM X 1/2"</v>
          </cell>
          <cell r="C1425" t="str">
            <v xml:space="preserve">UN    </v>
          </cell>
          <cell r="D1425">
            <v>9.19</v>
          </cell>
          <cell r="E1425">
            <v>9.19</v>
          </cell>
          <cell r="F1425" t="str">
            <v>INSUMOS</v>
          </cell>
          <cell r="G1425">
            <v>9.19</v>
          </cell>
        </row>
        <row r="1426">
          <cell r="A1426">
            <v>39864</v>
          </cell>
          <cell r="B1426" t="str">
            <v>CONECTOR BRONZE/LATAO (REF 603) SEM ANEL DE SOLDA, BOLSA X ROSCA F, 22 MM X 3/4"</v>
          </cell>
          <cell r="C1426" t="str">
            <v xml:space="preserve">UN    </v>
          </cell>
          <cell r="D1426">
            <v>11.41</v>
          </cell>
          <cell r="E1426">
            <v>11.41</v>
          </cell>
          <cell r="F1426" t="str">
            <v>INSUMOS</v>
          </cell>
          <cell r="G1426">
            <v>11.41</v>
          </cell>
        </row>
        <row r="1427">
          <cell r="A1427">
            <v>39865</v>
          </cell>
          <cell r="B1427" t="str">
            <v>CONECTOR BRONZE/LATAO (REF 603) SEM ANEL DE SOLDA, BOLSA X ROSCA F, 28 MM X 1/2"</v>
          </cell>
          <cell r="C1427" t="str">
            <v xml:space="preserve">UN    </v>
          </cell>
          <cell r="D1427">
            <v>16.079999999999998</v>
          </cell>
          <cell r="E1427">
            <v>16.079999999999998</v>
          </cell>
          <cell r="F1427" t="str">
            <v>INSUMOS</v>
          </cell>
          <cell r="G1427">
            <v>16.079999999999998</v>
          </cell>
        </row>
        <row r="1428">
          <cell r="A1428">
            <v>2517</v>
          </cell>
          <cell r="B1428" t="str">
            <v>CONECTOR CURVO 90 GRAUS DE ALUMINIO, BITOLA 1 1/2", PARA ADAPTAR ENTRADA DE ELETRODUTO METALICO FLEXIVEL EM QUADROS</v>
          </cell>
          <cell r="C1428" t="str">
            <v xml:space="preserve">UN    </v>
          </cell>
          <cell r="D1428">
            <v>15.62</v>
          </cell>
          <cell r="E1428">
            <v>15.62</v>
          </cell>
          <cell r="F1428" t="str">
            <v>INSUMOS</v>
          </cell>
          <cell r="G1428">
            <v>15.62</v>
          </cell>
        </row>
        <row r="1429">
          <cell r="A1429">
            <v>2522</v>
          </cell>
          <cell r="B1429" t="str">
            <v>CONECTOR CURVO 90 GRAUS DE ALUMINIO, BITOLA 1 1/4", PARA ADAPTAR ENTRADA DE ELETRODUTO METALICO FLEXIVEL EM QUADROS</v>
          </cell>
          <cell r="C1429" t="str">
            <v xml:space="preserve">UN    </v>
          </cell>
          <cell r="D1429">
            <v>10.09</v>
          </cell>
          <cell r="E1429">
            <v>10.09</v>
          </cell>
          <cell r="F1429" t="str">
            <v>INSUMOS</v>
          </cell>
          <cell r="G1429">
            <v>10.09</v>
          </cell>
        </row>
        <row r="1430">
          <cell r="A1430">
            <v>2548</v>
          </cell>
          <cell r="B1430" t="str">
            <v>CONECTOR CURVO 90 GRAUS DE ALUMINIO, BITOLA 1/2", PARA ADAPTAR ENTRADA DE ELETRODUTO METALICO FLEXIVEL EM QUADROS</v>
          </cell>
          <cell r="C1430" t="str">
            <v xml:space="preserve">UN    </v>
          </cell>
          <cell r="D1430">
            <v>6.21</v>
          </cell>
          <cell r="E1430">
            <v>6.21</v>
          </cell>
          <cell r="F1430" t="str">
            <v>INSUMOS</v>
          </cell>
          <cell r="G1430">
            <v>6.21</v>
          </cell>
        </row>
        <row r="1431">
          <cell r="A1431">
            <v>2516</v>
          </cell>
          <cell r="B1431" t="str">
            <v>CONECTOR CURVO 90 GRAUS DE ALUMINIO, BITOLA 1", PARA ADAPTAR ENTRADA DE ELETRODUTO METALICO FLEXIVEL EM QUADROS</v>
          </cell>
          <cell r="C1431" t="str">
            <v xml:space="preserve">UN    </v>
          </cell>
          <cell r="D1431">
            <v>8.1</v>
          </cell>
          <cell r="E1431">
            <v>8.1</v>
          </cell>
          <cell r="F1431" t="str">
            <v>INSUMOS</v>
          </cell>
          <cell r="G1431">
            <v>8.1</v>
          </cell>
        </row>
        <row r="1432">
          <cell r="A1432">
            <v>2518</v>
          </cell>
          <cell r="B1432" t="str">
            <v>CONECTOR CURVO 90 GRAUS DE ALUMINIO, BITOLA 2 1/2", PARA ADAPTAR ENTRADA DE ELETRODUTO METALICO FLEXIVEL EM QUADROS</v>
          </cell>
          <cell r="C1432" t="str">
            <v xml:space="preserve">UN    </v>
          </cell>
          <cell r="D1432">
            <v>74.349999999999994</v>
          </cell>
          <cell r="E1432">
            <v>74.349999999999994</v>
          </cell>
          <cell r="F1432" t="str">
            <v>INSUMOS</v>
          </cell>
          <cell r="G1432">
            <v>74.349999999999994</v>
          </cell>
        </row>
        <row r="1433">
          <cell r="A1433">
            <v>2521</v>
          </cell>
          <cell r="B1433" t="str">
            <v>CONECTOR CURVO 90 GRAUS DE ALUMINIO, BITOLA 2", PARA ADAPTAR ENTRADA DE ELETRODUTO METALICO FLEXIVEL EM QUADROS</v>
          </cell>
          <cell r="C1433" t="str">
            <v xml:space="preserve">UN    </v>
          </cell>
          <cell r="D1433">
            <v>31.65</v>
          </cell>
          <cell r="E1433">
            <v>31.65</v>
          </cell>
          <cell r="F1433" t="str">
            <v>INSUMOS</v>
          </cell>
          <cell r="G1433">
            <v>31.65</v>
          </cell>
        </row>
        <row r="1434">
          <cell r="A1434">
            <v>2515</v>
          </cell>
          <cell r="B1434" t="str">
            <v>CONECTOR CURVO 90 GRAUS DE ALUMINIO, BITOLA 3/4", PARA ADAPTAR ENTRADA DE ELETRODUTO METALICO FLEXIVEL EM QUADROS</v>
          </cell>
          <cell r="C1434" t="str">
            <v xml:space="preserve">UN    </v>
          </cell>
          <cell r="D1434">
            <v>6.74</v>
          </cell>
          <cell r="E1434">
            <v>6.74</v>
          </cell>
          <cell r="F1434" t="str">
            <v>INSUMOS</v>
          </cell>
          <cell r="G1434">
            <v>6.74</v>
          </cell>
        </row>
        <row r="1435">
          <cell r="A1435">
            <v>2519</v>
          </cell>
          <cell r="B1435" t="str">
            <v>CONECTOR CURVO 90 GRAUS DE ALUMINIO, BITOLA 3", PARA ADAPTAR ENTRADA DE ELETRODUTO METALICO FLEXIVEL EM QUADROS</v>
          </cell>
          <cell r="C1435" t="str">
            <v xml:space="preserve">UN    </v>
          </cell>
          <cell r="D1435">
            <v>89.65</v>
          </cell>
          <cell r="E1435">
            <v>89.65</v>
          </cell>
          <cell r="F1435" t="str">
            <v>INSUMOS</v>
          </cell>
          <cell r="G1435">
            <v>89.65</v>
          </cell>
        </row>
        <row r="1436">
          <cell r="A1436">
            <v>2520</v>
          </cell>
          <cell r="B1436" t="str">
            <v>CONECTOR CURVO 90 GRAUS DE ALUMINIO, BITOLA 4", PARA ADAPTAR ENTRADA DE ELETRODUTO METALICO FLEXIVEL EM QUADROS</v>
          </cell>
          <cell r="C1436" t="str">
            <v xml:space="preserve">UN    </v>
          </cell>
          <cell r="D1436">
            <v>165.01</v>
          </cell>
          <cell r="E1436">
            <v>165.01</v>
          </cell>
          <cell r="F1436" t="str">
            <v>INSUMOS</v>
          </cell>
          <cell r="G1436">
            <v>165.01</v>
          </cell>
        </row>
        <row r="1437">
          <cell r="A1437">
            <v>1602</v>
          </cell>
          <cell r="B1437" t="str">
            <v>CONECTOR DE ALUMINIO TIPO PRENSA CABO, BITOLA 1 1/2", PARA CABOS DE DIAMETRO DE 37 A 40 MM</v>
          </cell>
          <cell r="C1437" t="str">
            <v xml:space="preserve">UN    </v>
          </cell>
          <cell r="D1437">
            <v>22.48</v>
          </cell>
          <cell r="E1437">
            <v>22.48</v>
          </cell>
          <cell r="F1437" t="str">
            <v>INSUMOS</v>
          </cell>
          <cell r="G1437">
            <v>22.48</v>
          </cell>
        </row>
        <row r="1438">
          <cell r="A1438">
            <v>1601</v>
          </cell>
          <cell r="B1438" t="str">
            <v>CONECTOR DE ALUMINIO TIPO PRENSA CABO, BITOLA 1 1/4", PARA CABOS DE DIAMETRO DE 31 A 34 MM</v>
          </cell>
          <cell r="C1438" t="str">
            <v xml:space="preserve">UN    </v>
          </cell>
          <cell r="D1438">
            <v>20.03</v>
          </cell>
          <cell r="E1438">
            <v>20.03</v>
          </cell>
          <cell r="F1438" t="str">
            <v>INSUMOS</v>
          </cell>
          <cell r="G1438">
            <v>20.03</v>
          </cell>
        </row>
        <row r="1439">
          <cell r="A1439">
            <v>1598</v>
          </cell>
          <cell r="B1439" t="str">
            <v>CONECTOR DE ALUMINIO TIPO PRENSA CABO, BITOLA 1/2", PARA CABOS DE DIAMETRO DE 12,5 A 15 MM</v>
          </cell>
          <cell r="C1439" t="str">
            <v xml:space="preserve">UN    </v>
          </cell>
          <cell r="D1439">
            <v>5.93</v>
          </cell>
          <cell r="E1439">
            <v>5.93</v>
          </cell>
          <cell r="F1439" t="str">
            <v>INSUMOS</v>
          </cell>
          <cell r="G1439">
            <v>5.93</v>
          </cell>
        </row>
        <row r="1440">
          <cell r="A1440">
            <v>1600</v>
          </cell>
          <cell r="B1440" t="str">
            <v>CONECTOR DE ALUMINIO TIPO PRENSA CABO, BITOLA 1", PARA CABOS DE DIAMETRO DE 22,5 A 25 MM</v>
          </cell>
          <cell r="C1440" t="str">
            <v xml:space="preserve">UN    </v>
          </cell>
          <cell r="D1440">
            <v>8.75</v>
          </cell>
          <cell r="E1440">
            <v>8.75</v>
          </cell>
          <cell r="F1440" t="str">
            <v>INSUMOS</v>
          </cell>
          <cell r="G1440">
            <v>8.75</v>
          </cell>
        </row>
        <row r="1441">
          <cell r="A1441">
            <v>1603</v>
          </cell>
          <cell r="B1441" t="str">
            <v>CONECTOR DE ALUMINIO TIPO PRENSA CABO, BITOLA 2", PARA CABOS DE DIAMETRO DE 47,5 A 50 MM</v>
          </cell>
          <cell r="C1441" t="str">
            <v xml:space="preserve">UN    </v>
          </cell>
          <cell r="D1441">
            <v>33.94</v>
          </cell>
          <cell r="E1441">
            <v>33.94</v>
          </cell>
          <cell r="F1441" t="str">
            <v>INSUMOS</v>
          </cell>
          <cell r="G1441">
            <v>33.94</v>
          </cell>
        </row>
        <row r="1442">
          <cell r="A1442">
            <v>1599</v>
          </cell>
          <cell r="B1442" t="str">
            <v>CONECTOR DE ALUMINIO TIPO PRENSA CABO, BITOLA 3/4", PARA CABOS DE DIAMETRO DE 17,5 A 20 MM</v>
          </cell>
          <cell r="C1442" t="str">
            <v xml:space="preserve">UN    </v>
          </cell>
          <cell r="D1442">
            <v>6.88</v>
          </cell>
          <cell r="E1442">
            <v>6.88</v>
          </cell>
          <cell r="F1442" t="str">
            <v>INSUMOS</v>
          </cell>
          <cell r="G1442">
            <v>6.88</v>
          </cell>
        </row>
        <row r="1443">
          <cell r="A1443">
            <v>1597</v>
          </cell>
          <cell r="B1443" t="str">
            <v>CONECTOR DE ALUMINIO TIPO PRENSA CABO, BITOLA 3/8", PARA CABOS DE DIAMETRO DE 9 A 10 MM</v>
          </cell>
          <cell r="C1443" t="str">
            <v xml:space="preserve">UN    </v>
          </cell>
          <cell r="D1443">
            <v>5.57</v>
          </cell>
          <cell r="E1443">
            <v>5.57</v>
          </cell>
          <cell r="F1443" t="str">
            <v>INSUMOS</v>
          </cell>
          <cell r="G1443">
            <v>5.57</v>
          </cell>
        </row>
        <row r="1444">
          <cell r="A1444">
            <v>39600</v>
          </cell>
          <cell r="B1444" t="str">
            <v>CONECTOR FEMEA RJ - 45, CATEGORIA 5 E</v>
          </cell>
          <cell r="C1444" t="str">
            <v xml:space="preserve">UN    </v>
          </cell>
          <cell r="D1444">
            <v>8.23</v>
          </cell>
          <cell r="E1444">
            <v>8.23</v>
          </cell>
          <cell r="F1444" t="str">
            <v>INSUMOS</v>
          </cell>
          <cell r="G1444">
            <v>8.23</v>
          </cell>
        </row>
        <row r="1445">
          <cell r="A1445">
            <v>39601</v>
          </cell>
          <cell r="B1445" t="str">
            <v>CONECTOR FEMEA RJ - 45, CATEGORIA 6</v>
          </cell>
          <cell r="C1445" t="str">
            <v xml:space="preserve">UN    </v>
          </cell>
          <cell r="D1445">
            <v>14.31</v>
          </cell>
          <cell r="E1445">
            <v>14.31</v>
          </cell>
          <cell r="F1445" t="str">
            <v>INSUMOS</v>
          </cell>
          <cell r="G1445">
            <v>14.31</v>
          </cell>
        </row>
        <row r="1446">
          <cell r="A1446">
            <v>39602</v>
          </cell>
          <cell r="B1446" t="str">
            <v>CONECTOR MACHO RJ - 45, CATEGORIA 5 E</v>
          </cell>
          <cell r="C1446" t="str">
            <v xml:space="preserve">UN    </v>
          </cell>
          <cell r="D1446">
            <v>0.94</v>
          </cell>
          <cell r="E1446">
            <v>0.94</v>
          </cell>
          <cell r="F1446" t="str">
            <v>INSUMOS</v>
          </cell>
          <cell r="G1446">
            <v>0.94</v>
          </cell>
        </row>
        <row r="1447">
          <cell r="A1447">
            <v>39603</v>
          </cell>
          <cell r="B1447" t="str">
            <v>CONECTOR MACHO RJ - 45, CATEGORIA 6</v>
          </cell>
          <cell r="C1447" t="str">
            <v xml:space="preserve">UN    </v>
          </cell>
          <cell r="D1447">
            <v>1.61</v>
          </cell>
          <cell r="E1447">
            <v>1.61</v>
          </cell>
          <cell r="F1447" t="str">
            <v>INSUMOS</v>
          </cell>
          <cell r="G1447">
            <v>1.61</v>
          </cell>
        </row>
        <row r="1448">
          <cell r="A1448">
            <v>11821</v>
          </cell>
          <cell r="B1448" t="str">
            <v>CONECTOR METALICO TIPO PARAFUSO FENDIDO (SPLIT BOLT), COM SEPARADOR DE CABOS BIMETALICOS, PARA CABOS ATE 25 MM2</v>
          </cell>
          <cell r="C1448" t="str">
            <v xml:space="preserve">UN    </v>
          </cell>
          <cell r="D1448">
            <v>4.58</v>
          </cell>
          <cell r="E1448">
            <v>4.58</v>
          </cell>
          <cell r="F1448" t="str">
            <v>INSUMOS</v>
          </cell>
          <cell r="G1448">
            <v>4.58</v>
          </cell>
        </row>
        <row r="1449">
          <cell r="A1449">
            <v>1562</v>
          </cell>
          <cell r="B1449" t="str">
            <v>CONECTOR METALICO TIPO PARAFUSO FENDIDO (SPLIT BOLT), COM SEPARADOR DE CABOS BIMETALICOS, PARA CABOS ATE 50 MM2</v>
          </cell>
          <cell r="C1449" t="str">
            <v xml:space="preserve">UN    </v>
          </cell>
          <cell r="D1449">
            <v>7.5</v>
          </cell>
          <cell r="E1449">
            <v>7.5</v>
          </cell>
          <cell r="F1449" t="str">
            <v>INSUMOS</v>
          </cell>
          <cell r="G1449">
            <v>7.5</v>
          </cell>
        </row>
        <row r="1450">
          <cell r="A1450">
            <v>1563</v>
          </cell>
          <cell r="B1450" t="str">
            <v>CONECTOR METALICO TIPO PARAFUSO FENDIDO (SPLIT BOLT), COM SEPARADOR DE CABOS BIMETALICOS, PARA CABOS ATE 70 MM2</v>
          </cell>
          <cell r="C1450" t="str">
            <v xml:space="preserve">UN    </v>
          </cell>
          <cell r="D1450">
            <v>10.06</v>
          </cell>
          <cell r="E1450">
            <v>10.06</v>
          </cell>
          <cell r="F1450" t="str">
            <v>INSUMOS</v>
          </cell>
          <cell r="G1450">
            <v>10.06</v>
          </cell>
        </row>
        <row r="1451">
          <cell r="A1451">
            <v>11856</v>
          </cell>
          <cell r="B1451" t="str">
            <v>CONECTOR METALICO TIPO PARAFUSO FENDIDO (SPLIT BOLT), PARA CABOS ATE 10 MM2</v>
          </cell>
          <cell r="C1451" t="str">
            <v xml:space="preserve">UN    </v>
          </cell>
          <cell r="D1451">
            <v>3</v>
          </cell>
          <cell r="E1451">
            <v>3</v>
          </cell>
          <cell r="F1451" t="str">
            <v>INSUMOS</v>
          </cell>
          <cell r="G1451">
            <v>3</v>
          </cell>
        </row>
        <row r="1452">
          <cell r="A1452">
            <v>11857</v>
          </cell>
          <cell r="B1452" t="str">
            <v>CONECTOR METALICO TIPO PARAFUSO FENDIDO (SPLIT BOLT), PARA CABOS ATE 120 MM2</v>
          </cell>
          <cell r="C1452" t="str">
            <v xml:space="preserve">UN    </v>
          </cell>
          <cell r="D1452">
            <v>15.79</v>
          </cell>
          <cell r="E1452">
            <v>15.79</v>
          </cell>
          <cell r="F1452" t="str">
            <v>INSUMOS</v>
          </cell>
          <cell r="G1452">
            <v>15.79</v>
          </cell>
        </row>
        <row r="1453">
          <cell r="A1453">
            <v>11858</v>
          </cell>
          <cell r="B1453" t="str">
            <v>CONECTOR METALICO TIPO PARAFUSO FENDIDO (SPLIT BOLT), PARA CABOS ATE 150 MM2</v>
          </cell>
          <cell r="C1453" t="str">
            <v xml:space="preserve">UN    </v>
          </cell>
          <cell r="D1453">
            <v>19.59</v>
          </cell>
          <cell r="E1453">
            <v>19.59</v>
          </cell>
          <cell r="F1453" t="str">
            <v>INSUMOS</v>
          </cell>
          <cell r="G1453">
            <v>19.59</v>
          </cell>
        </row>
        <row r="1454">
          <cell r="A1454">
            <v>1539</v>
          </cell>
          <cell r="B1454" t="str">
            <v>CONECTOR METALICO TIPO PARAFUSO FENDIDO (SPLIT BOLT), PARA CABOS ATE 16 MM2</v>
          </cell>
          <cell r="C1454" t="str">
            <v xml:space="preserve">UN    </v>
          </cell>
          <cell r="D1454">
            <v>3.52</v>
          </cell>
          <cell r="E1454">
            <v>3.52</v>
          </cell>
          <cell r="F1454" t="str">
            <v>INSUMOS</v>
          </cell>
          <cell r="G1454">
            <v>3.52</v>
          </cell>
        </row>
        <row r="1455">
          <cell r="A1455">
            <v>11859</v>
          </cell>
          <cell r="B1455" t="str">
            <v>CONECTOR METALICO TIPO PARAFUSO FENDIDO (SPLIT BOLT), PARA CABOS ATE 185 MM2</v>
          </cell>
          <cell r="C1455" t="str">
            <v xml:space="preserve">UN    </v>
          </cell>
          <cell r="D1455">
            <v>26.66</v>
          </cell>
          <cell r="E1455">
            <v>26.66</v>
          </cell>
          <cell r="F1455" t="str">
            <v>INSUMOS</v>
          </cell>
          <cell r="G1455">
            <v>26.66</v>
          </cell>
        </row>
        <row r="1456">
          <cell r="A1456">
            <v>1550</v>
          </cell>
          <cell r="B1456" t="str">
            <v>CONECTOR METALICO TIPO PARAFUSO FENDIDO (SPLIT BOLT), PARA CABOS ATE 25 MM2</v>
          </cell>
          <cell r="C1456" t="str">
            <v xml:space="preserve">UN    </v>
          </cell>
          <cell r="D1456">
            <v>3.72</v>
          </cell>
          <cell r="E1456">
            <v>3.72</v>
          </cell>
          <cell r="F1456" t="str">
            <v>INSUMOS</v>
          </cell>
          <cell r="G1456">
            <v>3.72</v>
          </cell>
        </row>
        <row r="1457">
          <cell r="A1457">
            <v>11854</v>
          </cell>
          <cell r="B1457" t="str">
            <v>CONECTOR METALICO TIPO PARAFUSO FENDIDO (SPLIT BOLT), PARA CABOS ATE 35 MM2</v>
          </cell>
          <cell r="C1457" t="str">
            <v xml:space="preserve">UN    </v>
          </cell>
          <cell r="D1457">
            <v>4.6399999999999997</v>
          </cell>
          <cell r="E1457">
            <v>4.6399999999999997</v>
          </cell>
          <cell r="F1457" t="str">
            <v>INSUMOS</v>
          </cell>
          <cell r="G1457">
            <v>4.6399999999999997</v>
          </cell>
        </row>
        <row r="1458">
          <cell r="A1458">
            <v>11862</v>
          </cell>
          <cell r="B1458" t="str">
            <v>CONECTOR METALICO TIPO PARAFUSO FENDIDO (SPLIT BOLT), PARA CABOS ATE 50 MM2</v>
          </cell>
          <cell r="C1458" t="str">
            <v xml:space="preserve">UN    </v>
          </cell>
          <cell r="D1458">
            <v>6.52</v>
          </cell>
          <cell r="E1458">
            <v>6.52</v>
          </cell>
          <cell r="F1458" t="str">
            <v>INSUMOS</v>
          </cell>
          <cell r="G1458">
            <v>6.52</v>
          </cell>
        </row>
        <row r="1459">
          <cell r="A1459">
            <v>11863</v>
          </cell>
          <cell r="B1459" t="str">
            <v>CONECTOR METALICO TIPO PARAFUSO FENDIDO (SPLIT BOLT), PARA CABOS ATE 6 MM2</v>
          </cell>
          <cell r="C1459" t="str">
            <v xml:space="preserve">UN    </v>
          </cell>
          <cell r="D1459">
            <v>2.63</v>
          </cell>
          <cell r="E1459">
            <v>2.63</v>
          </cell>
          <cell r="F1459" t="str">
            <v>INSUMOS</v>
          </cell>
          <cell r="G1459">
            <v>2.63</v>
          </cell>
        </row>
        <row r="1460">
          <cell r="A1460">
            <v>11855</v>
          </cell>
          <cell r="B1460" t="str">
            <v>CONECTOR METALICO TIPO PARAFUSO FENDIDO (SPLIT BOLT), PARA CABOS ATE 70 MM2</v>
          </cell>
          <cell r="C1460" t="str">
            <v xml:space="preserve">UN    </v>
          </cell>
          <cell r="D1460">
            <v>9.73</v>
          </cell>
          <cell r="E1460">
            <v>9.73</v>
          </cell>
          <cell r="F1460" t="str">
            <v>INSUMOS</v>
          </cell>
          <cell r="G1460">
            <v>9.73</v>
          </cell>
        </row>
        <row r="1461">
          <cell r="A1461">
            <v>11864</v>
          </cell>
          <cell r="B1461" t="str">
            <v>CONECTOR METALICO TIPO PARAFUSO FENDIDO (SPLIT BOLT), PARA CABOS ATE 95 MM2</v>
          </cell>
          <cell r="C1461" t="str">
            <v xml:space="preserve">UN    </v>
          </cell>
          <cell r="D1461">
            <v>14.71</v>
          </cell>
          <cell r="E1461">
            <v>14.71</v>
          </cell>
          <cell r="F1461" t="str">
            <v>INSUMOS</v>
          </cell>
          <cell r="G1461">
            <v>14.71</v>
          </cell>
        </row>
        <row r="1462">
          <cell r="A1462">
            <v>2527</v>
          </cell>
          <cell r="B1462" t="str">
            <v>CONECTOR RETO DE ALUMINIO PARA ELETRODUTO DE 1 1/2", PARA ADAPTAR ENTRADA DE ELETRODUTO METALICO FLEXIVEL EM QUADROS</v>
          </cell>
          <cell r="C1462" t="str">
            <v xml:space="preserve">UN    </v>
          </cell>
          <cell r="D1462">
            <v>5.59</v>
          </cell>
          <cell r="E1462">
            <v>5.59</v>
          </cell>
          <cell r="F1462" t="str">
            <v>INSUMOS</v>
          </cell>
          <cell r="G1462">
            <v>5.59</v>
          </cell>
        </row>
        <row r="1463">
          <cell r="A1463">
            <v>2526</v>
          </cell>
          <cell r="B1463" t="str">
            <v>CONECTOR RETO DE ALUMINIO PARA ELETRODUTO DE 1 1/4", PARA ADAPTAR ENTRADA DE ELETRODUTO METALICO FLEXIVEL EM QUADROS</v>
          </cell>
          <cell r="C1463" t="str">
            <v xml:space="preserve">UN    </v>
          </cell>
          <cell r="D1463">
            <v>3.58</v>
          </cell>
          <cell r="E1463">
            <v>3.58</v>
          </cell>
          <cell r="F1463" t="str">
            <v>INSUMOS</v>
          </cell>
          <cell r="G1463">
            <v>3.58</v>
          </cell>
        </row>
        <row r="1464">
          <cell r="A1464">
            <v>2487</v>
          </cell>
          <cell r="B1464" t="str">
            <v>CONECTOR RETO DE ALUMINIO PARA ELETRODUTO DE 1/2", PARA ADAPTAR ENTRADA DE ELETRODUTO METALICO FLEXIVEL EM QUADROS</v>
          </cell>
          <cell r="C1464" t="str">
            <v xml:space="preserve">UN    </v>
          </cell>
          <cell r="D1464">
            <v>1.22</v>
          </cell>
          <cell r="E1464">
            <v>1.22</v>
          </cell>
          <cell r="F1464" t="str">
            <v>INSUMOS</v>
          </cell>
          <cell r="G1464">
            <v>1.22</v>
          </cell>
        </row>
        <row r="1465">
          <cell r="A1465">
            <v>2483</v>
          </cell>
          <cell r="B1465" t="str">
            <v>CONECTOR RETO DE ALUMINIO PARA ELETRODUTO DE 1", PARA ADAPTAR ENTRADA DE ELETRODUTO METALICO FLEXIVEL EM QUADROS</v>
          </cell>
          <cell r="C1465" t="str">
            <v xml:space="preserve">UN    </v>
          </cell>
          <cell r="D1465">
            <v>2.5499999999999998</v>
          </cell>
          <cell r="E1465">
            <v>2.5499999999999998</v>
          </cell>
          <cell r="F1465" t="str">
            <v>INSUMOS</v>
          </cell>
          <cell r="G1465">
            <v>2.5499999999999998</v>
          </cell>
        </row>
        <row r="1466">
          <cell r="A1466">
            <v>2528</v>
          </cell>
          <cell r="B1466" t="str">
            <v>CONECTOR RETO DE ALUMINIO PARA ELETRODUTO DE 2 1/2", PARA ADAPTAR ENTRADA DE ELETRODUTO METALICO FLEXIVEL EM QUADROS</v>
          </cell>
          <cell r="C1466" t="str">
            <v xml:space="preserve">UN    </v>
          </cell>
          <cell r="D1466">
            <v>14.07</v>
          </cell>
          <cell r="E1466">
            <v>14.07</v>
          </cell>
          <cell r="F1466" t="str">
            <v>INSUMOS</v>
          </cell>
          <cell r="G1466">
            <v>14.07</v>
          </cell>
        </row>
        <row r="1467">
          <cell r="A1467">
            <v>2489</v>
          </cell>
          <cell r="B1467" t="str">
            <v>CONECTOR RETO DE ALUMINIO PARA ELETRODUTO DE 2", PARA ADAPTAR ENTRADA DE ELETRODUTO METALICO FLEXIVEL EM QUADROS</v>
          </cell>
          <cell r="C1467" t="str">
            <v xml:space="preserve">UN    </v>
          </cell>
          <cell r="D1467">
            <v>6.19</v>
          </cell>
          <cell r="E1467">
            <v>6.19</v>
          </cell>
          <cell r="F1467" t="str">
            <v>INSUMOS</v>
          </cell>
          <cell r="G1467">
            <v>6.19</v>
          </cell>
        </row>
        <row r="1468">
          <cell r="A1468">
            <v>2488</v>
          </cell>
          <cell r="B1468" t="str">
            <v>CONECTOR RETO DE ALUMINIO PARA ELETRODUTO DE 3/4", PARA ADAPTAR ENTRADA DE ELETRODUTO METALICO FLEXIVEL EM QUADROS</v>
          </cell>
          <cell r="C1468" t="str">
            <v xml:space="preserve">UN    </v>
          </cell>
          <cell r="D1468">
            <v>1.43</v>
          </cell>
          <cell r="E1468">
            <v>1.43</v>
          </cell>
          <cell r="F1468" t="str">
            <v>INSUMOS</v>
          </cell>
          <cell r="G1468">
            <v>1.43</v>
          </cell>
        </row>
        <row r="1469">
          <cell r="A1469">
            <v>2484</v>
          </cell>
          <cell r="B1469" t="str">
            <v>CONECTOR RETO DE ALUMINIO PARA ELETRODUTO DE 3", PARA ADAPTAR ENTRADA DE ELETRODUTO METALICO FLEXIVEL EM QUADROS</v>
          </cell>
          <cell r="C1469" t="str">
            <v xml:space="preserve">UN    </v>
          </cell>
          <cell r="D1469">
            <v>20.43</v>
          </cell>
          <cell r="E1469">
            <v>20.43</v>
          </cell>
          <cell r="F1469" t="str">
            <v>INSUMOS</v>
          </cell>
          <cell r="G1469">
            <v>20.43</v>
          </cell>
        </row>
        <row r="1470">
          <cell r="A1470">
            <v>2485</v>
          </cell>
          <cell r="B1470" t="str">
            <v>CONECTOR RETO DE ALUMINIO PARA ELETRODUTO DE 4", PARA ADAPTAR ENTRADA DE ELETRODUTO METALICO FLEXIVEL EM QUADROS</v>
          </cell>
          <cell r="C1470" t="str">
            <v xml:space="preserve">UN    </v>
          </cell>
          <cell r="D1470">
            <v>32.020000000000003</v>
          </cell>
          <cell r="E1470">
            <v>32.020000000000003</v>
          </cell>
          <cell r="F1470" t="str">
            <v>INSUMOS</v>
          </cell>
          <cell r="G1470">
            <v>32.020000000000003</v>
          </cell>
        </row>
        <row r="1471">
          <cell r="A1471">
            <v>38005</v>
          </cell>
          <cell r="B1471" t="str">
            <v>CONECTOR, CPVC, SOLDAVEL, 15 MM X 1/2", PARA AGUA QUENTE</v>
          </cell>
          <cell r="C1471" t="str">
            <v xml:space="preserve">UN    </v>
          </cell>
          <cell r="D1471">
            <v>14.55</v>
          </cell>
          <cell r="E1471">
            <v>14.55</v>
          </cell>
          <cell r="F1471" t="str">
            <v>INSUMOS</v>
          </cell>
          <cell r="G1471">
            <v>14.55</v>
          </cell>
        </row>
        <row r="1472">
          <cell r="A1472">
            <v>38006</v>
          </cell>
          <cell r="B1472" t="str">
            <v>CONECTOR, CPVC, SOLDAVEL, 22 MM X 1/2", PARA AGUA QUENTE</v>
          </cell>
          <cell r="C1472" t="str">
            <v xml:space="preserve">UN    </v>
          </cell>
          <cell r="D1472">
            <v>17.86</v>
          </cell>
          <cell r="E1472">
            <v>17.86</v>
          </cell>
          <cell r="F1472" t="str">
            <v>INSUMOS</v>
          </cell>
          <cell r="G1472">
            <v>17.86</v>
          </cell>
        </row>
        <row r="1473">
          <cell r="A1473">
            <v>38428</v>
          </cell>
          <cell r="B1473" t="str">
            <v>CONECTOR, CPVC, SOLDAVEL, 22 MM X 3/4", PARA AGUA QUENTE</v>
          </cell>
          <cell r="C1473" t="str">
            <v xml:space="preserve">UN    </v>
          </cell>
          <cell r="D1473">
            <v>16.73</v>
          </cell>
          <cell r="E1473">
            <v>16.73</v>
          </cell>
          <cell r="F1473" t="str">
            <v>INSUMOS</v>
          </cell>
          <cell r="G1473">
            <v>16.73</v>
          </cell>
        </row>
        <row r="1474">
          <cell r="A1474">
            <v>38007</v>
          </cell>
          <cell r="B1474" t="str">
            <v>CONECTOR, CPVC, SOLDAVEL, 28 MM X 1", PARA AGUA QUENTE</v>
          </cell>
          <cell r="C1474" t="str">
            <v xml:space="preserve">UN    </v>
          </cell>
          <cell r="D1474">
            <v>27.34</v>
          </cell>
          <cell r="E1474">
            <v>27.34</v>
          </cell>
          <cell r="F1474" t="str">
            <v>INSUMOS</v>
          </cell>
          <cell r="G1474">
            <v>27.34</v>
          </cell>
        </row>
        <row r="1475">
          <cell r="A1475">
            <v>38008</v>
          </cell>
          <cell r="B1475" t="str">
            <v>CONECTOR, CPVC, SOLDAVEL, 35 MM X 1 1/4", PARA AGUA QUENTE</v>
          </cell>
          <cell r="C1475" t="str">
            <v xml:space="preserve">UN    </v>
          </cell>
          <cell r="D1475">
            <v>110.1</v>
          </cell>
          <cell r="E1475">
            <v>110.1</v>
          </cell>
          <cell r="F1475" t="str">
            <v>INSUMOS</v>
          </cell>
          <cell r="G1475">
            <v>110.1</v>
          </cell>
        </row>
        <row r="1476">
          <cell r="A1476">
            <v>38009</v>
          </cell>
          <cell r="B1476" t="str">
            <v>CONECTOR, CPVC, SOLDAVEL, 42 MM X 1 1/2", PARA AGUA QUENTE</v>
          </cell>
          <cell r="C1476" t="str">
            <v xml:space="preserve">UN    </v>
          </cell>
          <cell r="D1476">
            <v>134.56</v>
          </cell>
          <cell r="E1476">
            <v>134.56</v>
          </cell>
          <cell r="F1476" t="str">
            <v>INSUMOS</v>
          </cell>
          <cell r="G1476">
            <v>134.56</v>
          </cell>
        </row>
        <row r="1477">
          <cell r="A1477">
            <v>39279</v>
          </cell>
          <cell r="B1477" t="str">
            <v>CONEXAO FIXA, ROSCA FEMEA, EM PLASTICO, DN 16 MM X 1/2", PARA CONEXAO COM CRIMPAGEM EM TUBO PEX</v>
          </cell>
          <cell r="C1477" t="str">
            <v xml:space="preserve">UN    </v>
          </cell>
          <cell r="D1477">
            <v>10.52</v>
          </cell>
          <cell r="E1477">
            <v>10.52</v>
          </cell>
          <cell r="F1477" t="str">
            <v>INSUMOS</v>
          </cell>
          <cell r="G1477">
            <v>10.52</v>
          </cell>
        </row>
        <row r="1478">
          <cell r="A1478">
            <v>38845</v>
          </cell>
          <cell r="B1478" t="str">
            <v>CONEXAO FIXA, ROSCA FEMEA, EM PLASTICO, DN 16 MM X 3/4", PARA CONEXAO COM CRIMPAGEM EM TUBO PEX</v>
          </cell>
          <cell r="C1478" t="str">
            <v xml:space="preserve">UN    </v>
          </cell>
          <cell r="D1478">
            <v>15.23</v>
          </cell>
          <cell r="E1478">
            <v>15.23</v>
          </cell>
          <cell r="F1478" t="str">
            <v>INSUMOS</v>
          </cell>
          <cell r="G1478">
            <v>15.23</v>
          </cell>
        </row>
        <row r="1479">
          <cell r="A1479">
            <v>39280</v>
          </cell>
          <cell r="B1479" t="str">
            <v>CONEXAO FIXA, ROSCA FEMEA, EM PLASTICO, DN 20 MM X 1/2", PARA CONEXAO COM CRIMPAGEM EM TUBO PEX</v>
          </cell>
          <cell r="C1479" t="str">
            <v xml:space="preserve">UN    </v>
          </cell>
          <cell r="D1479">
            <v>13.65</v>
          </cell>
          <cell r="E1479">
            <v>13.65</v>
          </cell>
          <cell r="F1479" t="str">
            <v>INSUMOS</v>
          </cell>
          <cell r="G1479">
            <v>13.65</v>
          </cell>
        </row>
        <row r="1480">
          <cell r="A1480">
            <v>39281</v>
          </cell>
          <cell r="B1480" t="str">
            <v>CONEXAO FIXA, ROSCA FEMEA, EM PLASTICO, DN 20 MM X 3/4", PARA CONEXAO COM CRIMPAGEM EM TUBO PEX</v>
          </cell>
          <cell r="C1480" t="str">
            <v xml:space="preserve">UN    </v>
          </cell>
          <cell r="D1480">
            <v>17.96</v>
          </cell>
          <cell r="E1480">
            <v>17.96</v>
          </cell>
          <cell r="F1480" t="str">
            <v>INSUMOS</v>
          </cell>
          <cell r="G1480">
            <v>17.96</v>
          </cell>
        </row>
        <row r="1481">
          <cell r="A1481">
            <v>38849</v>
          </cell>
          <cell r="B1481" t="str">
            <v>CONEXAO FIXA, ROSCA FEMEA, EM PLASTICO, DN 25 MM X 1/2", PARA CONEXAO COM CRIMPAGEM EM TUBO PEX</v>
          </cell>
          <cell r="C1481" t="str">
            <v xml:space="preserve">UN    </v>
          </cell>
          <cell r="D1481">
            <v>15.39</v>
          </cell>
          <cell r="E1481">
            <v>15.39</v>
          </cell>
          <cell r="F1481" t="str">
            <v>INSUMOS</v>
          </cell>
          <cell r="G1481">
            <v>15.39</v>
          </cell>
        </row>
        <row r="1482">
          <cell r="A1482">
            <v>39282</v>
          </cell>
          <cell r="B1482" t="str">
            <v>CONEXAO FIXA, ROSCA FEMEA, EM PLASTICO, DN 25 MM X 3/4", PARA CONEXAO COM CRIMPAGEM EM TUBO PEX</v>
          </cell>
          <cell r="C1482" t="str">
            <v xml:space="preserve">UN    </v>
          </cell>
          <cell r="D1482">
            <v>18.39</v>
          </cell>
          <cell r="E1482">
            <v>18.39</v>
          </cell>
          <cell r="F1482" t="str">
            <v>INSUMOS</v>
          </cell>
          <cell r="G1482">
            <v>18.39</v>
          </cell>
        </row>
        <row r="1483">
          <cell r="A1483">
            <v>38852</v>
          </cell>
          <cell r="B1483" t="str">
            <v>CONEXAO FIXA, ROSCA FEMEA, EM PLASTICO, DN 32 MM X 3/4", PARA CONEXAO COM CRIMPAGEM EM TUBO PEX</v>
          </cell>
          <cell r="C1483" t="str">
            <v xml:space="preserve">UN    </v>
          </cell>
          <cell r="D1483">
            <v>25.02</v>
          </cell>
          <cell r="E1483">
            <v>25.02</v>
          </cell>
          <cell r="F1483" t="str">
            <v>INSUMOS</v>
          </cell>
          <cell r="G1483">
            <v>25.02</v>
          </cell>
        </row>
        <row r="1484">
          <cell r="A1484">
            <v>38844</v>
          </cell>
          <cell r="B1484" t="str">
            <v>CONEXAO FIXA, ROSCA FEMEA, METALICA, COM ANEL DESLIZANTE, DN 16 MM X 1/2", PARA TUBO PEX</v>
          </cell>
          <cell r="C1484" t="str">
            <v xml:space="preserve">UN    </v>
          </cell>
          <cell r="D1484">
            <v>7.69</v>
          </cell>
          <cell r="E1484">
            <v>7.69</v>
          </cell>
          <cell r="F1484" t="str">
            <v>INSUMOS</v>
          </cell>
          <cell r="G1484">
            <v>7.69</v>
          </cell>
        </row>
        <row r="1485">
          <cell r="A1485">
            <v>38846</v>
          </cell>
          <cell r="B1485" t="str">
            <v>CONEXAO FIXA, ROSCA FEMEA, METALICA, COM ANEL DESLIZANTE, DN 20 MM X 1/2", PARA TUBO PEX</v>
          </cell>
          <cell r="C1485" t="str">
            <v xml:space="preserve">UN    </v>
          </cell>
          <cell r="D1485">
            <v>8.41</v>
          </cell>
          <cell r="E1485">
            <v>8.41</v>
          </cell>
          <cell r="F1485" t="str">
            <v>INSUMOS</v>
          </cell>
          <cell r="G1485">
            <v>8.41</v>
          </cell>
        </row>
        <row r="1486">
          <cell r="A1486">
            <v>38847</v>
          </cell>
          <cell r="B1486" t="str">
            <v>CONEXAO FIXA, ROSCA FEMEA, METALICA, COM ANEL DESLIZANTE, DN 20 MM X 3/4", PARA TUBO PEX</v>
          </cell>
          <cell r="C1486" t="str">
            <v xml:space="preserve">UN    </v>
          </cell>
          <cell r="D1486">
            <v>10.35</v>
          </cell>
          <cell r="E1486">
            <v>10.35</v>
          </cell>
          <cell r="F1486" t="str">
            <v>INSUMOS</v>
          </cell>
          <cell r="G1486">
            <v>10.35</v>
          </cell>
        </row>
        <row r="1487">
          <cell r="A1487">
            <v>38850</v>
          </cell>
          <cell r="B1487" t="str">
            <v>CONEXAO FIXA, ROSCA FEMEA, METALICA, COM ANEL DESLIZANTE, DN 25 MM X 1", PARA TUBO PEX</v>
          </cell>
          <cell r="C1487" t="str">
            <v xml:space="preserve">UN    </v>
          </cell>
          <cell r="D1487">
            <v>14.38</v>
          </cell>
          <cell r="E1487">
            <v>14.38</v>
          </cell>
          <cell r="F1487" t="str">
            <v>INSUMOS</v>
          </cell>
          <cell r="G1487">
            <v>14.38</v>
          </cell>
        </row>
        <row r="1488">
          <cell r="A1488">
            <v>38848</v>
          </cell>
          <cell r="B1488" t="str">
            <v>CONEXAO FIXA, ROSCA FEMEA, METALICA, COM ANEL DESLIZANTE, DN 25 MM X 3/4", PARA TUBO PEX</v>
          </cell>
          <cell r="C1488" t="str">
            <v xml:space="preserve">UN    </v>
          </cell>
          <cell r="D1488">
            <v>12.03</v>
          </cell>
          <cell r="E1488">
            <v>12.03</v>
          </cell>
          <cell r="F1488" t="str">
            <v>INSUMOS</v>
          </cell>
          <cell r="G1488">
            <v>12.03</v>
          </cell>
        </row>
        <row r="1489">
          <cell r="A1489">
            <v>38851</v>
          </cell>
          <cell r="B1489" t="str">
            <v>CONEXAO FIXA, ROSCA FEMEA, METALICA, COM ANEL DESLIZANTE, DN 32 MM X 1", PARA TUBO PEX</v>
          </cell>
          <cell r="C1489" t="str">
            <v xml:space="preserve">UN    </v>
          </cell>
          <cell r="D1489">
            <v>21.86</v>
          </cell>
          <cell r="E1489">
            <v>21.86</v>
          </cell>
          <cell r="F1489" t="str">
            <v>INSUMOS</v>
          </cell>
          <cell r="G1489">
            <v>21.86</v>
          </cell>
        </row>
        <row r="1490">
          <cell r="A1490">
            <v>38860</v>
          </cell>
          <cell r="B1490" t="str">
            <v>CONEXAO FIXA, ROSCA MACHO, METALICA, PARA TUBO PEX, DN 16 MM X 1/2"</v>
          </cell>
          <cell r="C1490" t="str">
            <v xml:space="preserve">UN    </v>
          </cell>
          <cell r="D1490">
            <v>6.18</v>
          </cell>
          <cell r="E1490">
            <v>6.18</v>
          </cell>
          <cell r="F1490" t="str">
            <v>INSUMOS</v>
          </cell>
          <cell r="G1490">
            <v>6.18</v>
          </cell>
        </row>
        <row r="1491">
          <cell r="A1491">
            <v>38861</v>
          </cell>
          <cell r="B1491" t="str">
            <v>CONEXAO FIXA, ROSCA MACHO, METALICA, PARA TUBO PEX, DN 16 MM X 3/4"</v>
          </cell>
          <cell r="C1491" t="str">
            <v xml:space="preserve">UN    </v>
          </cell>
          <cell r="D1491">
            <v>8.32</v>
          </cell>
          <cell r="E1491">
            <v>8.32</v>
          </cell>
          <cell r="F1491" t="str">
            <v>INSUMOS</v>
          </cell>
          <cell r="G1491">
            <v>8.32</v>
          </cell>
        </row>
        <row r="1492">
          <cell r="A1492">
            <v>38862</v>
          </cell>
          <cell r="B1492" t="str">
            <v>CONEXAO FIXA, ROSCA MACHO, METALICA, PARA TUBO PEX, DN 20 MM X 1/2"</v>
          </cell>
          <cell r="C1492" t="str">
            <v xml:space="preserve">UN    </v>
          </cell>
          <cell r="D1492">
            <v>7.01</v>
          </cell>
          <cell r="E1492">
            <v>7.01</v>
          </cell>
          <cell r="F1492" t="str">
            <v>INSUMOS</v>
          </cell>
          <cell r="G1492">
            <v>7.01</v>
          </cell>
        </row>
        <row r="1493">
          <cell r="A1493">
            <v>38863</v>
          </cell>
          <cell r="B1493" t="str">
            <v>CONEXAO FIXA, ROSCA MACHO, METALICA, PARA TUBO PEX, DN 20 MM X 3/4"</v>
          </cell>
          <cell r="C1493" t="str">
            <v xml:space="preserve">UN    </v>
          </cell>
          <cell r="D1493">
            <v>8.0500000000000007</v>
          </cell>
          <cell r="E1493">
            <v>8.0500000000000007</v>
          </cell>
          <cell r="F1493" t="str">
            <v>INSUMOS</v>
          </cell>
          <cell r="G1493">
            <v>8.0500000000000007</v>
          </cell>
        </row>
        <row r="1494">
          <cell r="A1494">
            <v>38865</v>
          </cell>
          <cell r="B1494" t="str">
            <v>CONEXAO FIXA, ROSCA MACHO, METALICA, PARA TUBO PEX, DN 25 MM X 1/2"</v>
          </cell>
          <cell r="C1494" t="str">
            <v xml:space="preserve">UN    </v>
          </cell>
          <cell r="D1494">
            <v>10.94</v>
          </cell>
          <cell r="E1494">
            <v>10.94</v>
          </cell>
          <cell r="F1494" t="str">
            <v>INSUMOS</v>
          </cell>
          <cell r="G1494">
            <v>10.94</v>
          </cell>
        </row>
        <row r="1495">
          <cell r="A1495">
            <v>38864</v>
          </cell>
          <cell r="B1495" t="str">
            <v>CONEXAO FIXA, ROSCA MACHO, METALICA, PARA TUBO PEX, DN 25 MM X 1"</v>
          </cell>
          <cell r="C1495" t="str">
            <v xml:space="preserve">UN    </v>
          </cell>
          <cell r="D1495">
            <v>16.72</v>
          </cell>
          <cell r="E1495">
            <v>16.72</v>
          </cell>
          <cell r="F1495" t="str">
            <v>INSUMOS</v>
          </cell>
          <cell r="G1495">
            <v>16.72</v>
          </cell>
        </row>
        <row r="1496">
          <cell r="A1496">
            <v>38866</v>
          </cell>
          <cell r="B1496" t="str">
            <v>CONEXAO FIXA, ROSCA MACHO, METALICA, PARA TUBO PEX, DN 25 MM X 3/4"</v>
          </cell>
          <cell r="C1496" t="str">
            <v xml:space="preserve">UN    </v>
          </cell>
          <cell r="D1496">
            <v>11.77</v>
          </cell>
          <cell r="E1496">
            <v>11.77</v>
          </cell>
          <cell r="F1496" t="str">
            <v>INSUMOS</v>
          </cell>
          <cell r="G1496">
            <v>11.77</v>
          </cell>
        </row>
        <row r="1497">
          <cell r="A1497">
            <v>38868</v>
          </cell>
          <cell r="B1497" t="str">
            <v>CONEXAO FIXA, ROSCA MACHO, METALICA, PARA TUBO PEX, DN 32 MM X 1"</v>
          </cell>
          <cell r="C1497" t="str">
            <v xml:space="preserve">UN    </v>
          </cell>
          <cell r="D1497">
            <v>19.62</v>
          </cell>
          <cell r="E1497">
            <v>19.62</v>
          </cell>
          <cell r="F1497" t="str">
            <v>INSUMOS</v>
          </cell>
          <cell r="G1497">
            <v>19.62</v>
          </cell>
        </row>
        <row r="1498">
          <cell r="A1498">
            <v>38853</v>
          </cell>
          <cell r="B1498" t="str">
            <v>CONEXAO MOVEL, ROSCA FEMEA, METALICA, COM ANEL DESLIZANTE, PARA TUBO PEX, DN 16 MM X 1/2"</v>
          </cell>
          <cell r="C1498" t="str">
            <v xml:space="preserve">UN    </v>
          </cell>
          <cell r="D1498">
            <v>6.34</v>
          </cell>
          <cell r="E1498">
            <v>6.34</v>
          </cell>
          <cell r="F1498" t="str">
            <v>INSUMOS</v>
          </cell>
          <cell r="G1498">
            <v>6.34</v>
          </cell>
        </row>
        <row r="1499">
          <cell r="A1499">
            <v>38854</v>
          </cell>
          <cell r="B1499" t="str">
            <v>CONEXAO MOVEL, ROSCA FEMEA, METALICA, COM ANEL DESLIZANTE, PARA TUBO PEX, DN 16 MM X 3/4"</v>
          </cell>
          <cell r="C1499" t="str">
            <v xml:space="preserve">UN    </v>
          </cell>
          <cell r="D1499">
            <v>8.66</v>
          </cell>
          <cell r="E1499">
            <v>8.66</v>
          </cell>
          <cell r="F1499" t="str">
            <v>INSUMOS</v>
          </cell>
          <cell r="G1499">
            <v>8.66</v>
          </cell>
        </row>
        <row r="1500">
          <cell r="A1500">
            <v>38855</v>
          </cell>
          <cell r="B1500" t="str">
            <v>CONEXAO MOVEL, ROSCA FEMEA, METALICA, COM ANEL DESLIZANTE, PARA TUBO PEX, DN 20 MM X 1/2"</v>
          </cell>
          <cell r="C1500" t="str">
            <v xml:space="preserve">UN    </v>
          </cell>
          <cell r="D1500">
            <v>6.42</v>
          </cell>
          <cell r="E1500">
            <v>6.42</v>
          </cell>
          <cell r="F1500" t="str">
            <v>INSUMOS</v>
          </cell>
          <cell r="G1500">
            <v>6.42</v>
          </cell>
        </row>
        <row r="1501">
          <cell r="A1501">
            <v>38856</v>
          </cell>
          <cell r="B1501" t="str">
            <v>CONEXAO MOVEL, ROSCA FEMEA, METALICA, COM ANEL DESLIZANTE, PARA TUBO PEX, DN 20 MM X 3/4"</v>
          </cell>
          <cell r="C1501" t="str">
            <v xml:space="preserve">UN    </v>
          </cell>
          <cell r="D1501">
            <v>10.32</v>
          </cell>
          <cell r="E1501">
            <v>10.32</v>
          </cell>
          <cell r="F1501" t="str">
            <v>INSUMOS</v>
          </cell>
          <cell r="G1501">
            <v>10.32</v>
          </cell>
        </row>
        <row r="1502">
          <cell r="A1502">
            <v>38857</v>
          </cell>
          <cell r="B1502" t="str">
            <v>CONEXAO MOVEL, ROSCA FEMEA, METALICA, COM ANEL DESLIZANTE, PARA TUBO PEX, DN 25 MM X 1"</v>
          </cell>
          <cell r="C1502" t="str">
            <v xml:space="preserve">UN    </v>
          </cell>
          <cell r="D1502">
            <v>13.65</v>
          </cell>
          <cell r="E1502">
            <v>13.65</v>
          </cell>
          <cell r="F1502" t="str">
            <v>INSUMOS</v>
          </cell>
          <cell r="G1502">
            <v>13.65</v>
          </cell>
        </row>
        <row r="1503">
          <cell r="A1503">
            <v>38858</v>
          </cell>
          <cell r="B1503" t="str">
            <v>CONEXAO MOVEL, ROSCA FEMEA, METALICA, COM ANEL DESLIZANTE, PARA TUBO PEX, DN 25 MM X 3/4"</v>
          </cell>
          <cell r="C1503" t="str">
            <v xml:space="preserve">UN    </v>
          </cell>
          <cell r="D1503">
            <v>12.41</v>
          </cell>
          <cell r="E1503">
            <v>12.41</v>
          </cell>
          <cell r="F1503" t="str">
            <v>INSUMOS</v>
          </cell>
          <cell r="G1503">
            <v>12.41</v>
          </cell>
        </row>
        <row r="1504">
          <cell r="A1504">
            <v>38859</v>
          </cell>
          <cell r="B1504" t="str">
            <v>CONEXAO MOVEL, ROSCA FEMEA, METALICA, COM ANEL DESLIZANTE, PARA TUBO PEX, DN 32 MM X 1"</v>
          </cell>
          <cell r="C1504" t="str">
            <v xml:space="preserve">UN    </v>
          </cell>
          <cell r="D1504">
            <v>20.100000000000001</v>
          </cell>
          <cell r="E1504">
            <v>20.100000000000001</v>
          </cell>
          <cell r="F1504" t="str">
            <v>INSUMOS</v>
          </cell>
          <cell r="G1504">
            <v>20.100000000000001</v>
          </cell>
        </row>
        <row r="1505">
          <cell r="A1505">
            <v>1607</v>
          </cell>
          <cell r="B1505" t="str">
            <v>CONJUNTO ARRUELAS DE VEDACAO 5/16" PARA TELHA FIBROCIMENTO (UMA ARRUELA METALICA E UMA ARRUELA PVC - CONICAS)</v>
          </cell>
          <cell r="C1505" t="str">
            <v xml:space="preserve">CJ    </v>
          </cell>
          <cell r="D1505">
            <v>0.18</v>
          </cell>
          <cell r="E1505">
            <v>0.18</v>
          </cell>
          <cell r="F1505" t="str">
            <v>INSUMOS</v>
          </cell>
          <cell r="G1505">
            <v>0.18</v>
          </cell>
        </row>
        <row r="1506">
          <cell r="A1506">
            <v>11467</v>
          </cell>
          <cell r="B1506" t="str">
            <v>CONJUNTO DE FECHADURA DE SOBREPOR EM FERRO PINTADO, SEM MACANETA, COM CHAVE GRANDE (SEM CILINDRO) - TIPO CAIXAO - COMPLETA</v>
          </cell>
          <cell r="C1506" t="str">
            <v xml:space="preserve">UN    </v>
          </cell>
          <cell r="D1506">
            <v>11.59</v>
          </cell>
          <cell r="E1506">
            <v>11.59</v>
          </cell>
          <cell r="F1506" t="str">
            <v>INSUMOS</v>
          </cell>
          <cell r="G1506">
            <v>11.59</v>
          </cell>
        </row>
        <row r="1507">
          <cell r="A1507">
            <v>38169</v>
          </cell>
          <cell r="B1507" t="str">
            <v>CONJUNTO DE FERRAGENS PIVO, PARA PORTA PIVOTANTE DE ATE 100 KG, REGULAVEL COM ESFERA , CROMADO - SUPERIOR E INFERIOR - COMPLETO</v>
          </cell>
          <cell r="C1507" t="str">
            <v xml:space="preserve">CJ    </v>
          </cell>
          <cell r="D1507">
            <v>45.45</v>
          </cell>
          <cell r="E1507">
            <v>45.45</v>
          </cell>
          <cell r="F1507" t="str">
            <v>INSUMOS</v>
          </cell>
          <cell r="G1507">
            <v>45.45</v>
          </cell>
        </row>
        <row r="1508">
          <cell r="A1508">
            <v>6142</v>
          </cell>
          <cell r="B1508" t="str">
            <v>CONJUNTO DE LIGACAO PARA BACIA SANITARIA AJUSTAVEL, EM PLASTICO BRANCO, COM TUBO, CANOPLA E ESPUDE</v>
          </cell>
          <cell r="C1508" t="str">
            <v xml:space="preserve">UN    </v>
          </cell>
          <cell r="D1508">
            <v>4.7300000000000004</v>
          </cell>
          <cell r="E1508">
            <v>4.7300000000000004</v>
          </cell>
          <cell r="F1508" t="str">
            <v>INSUMOS</v>
          </cell>
          <cell r="G1508">
            <v>4.7300000000000004</v>
          </cell>
        </row>
        <row r="1509">
          <cell r="A1509">
            <v>11686</v>
          </cell>
          <cell r="B1509" t="str">
            <v>CONJUNTO DE LIGACAO PARA BACIA SANITARIA EM PLASTICO BRANCO COM TUBO, CANOPLA E ANEL DE EXPANSAO (TUBO 1.1/2 '' X 20 CM)</v>
          </cell>
          <cell r="C1509" t="str">
            <v xml:space="preserve">UN    </v>
          </cell>
          <cell r="D1509">
            <v>6.56</v>
          </cell>
          <cell r="E1509">
            <v>6.56</v>
          </cell>
          <cell r="F1509" t="str">
            <v>INSUMOS</v>
          </cell>
          <cell r="G1509">
            <v>6.56</v>
          </cell>
        </row>
        <row r="1510">
          <cell r="A1510">
            <v>37598</v>
          </cell>
          <cell r="B1510" t="str">
            <v>CONJUNTO MONTADO ESTOPIM COM ESPOLETA COMUM NUMERO 8, COM CABECA ACENDEDORA, 1,5 M</v>
          </cell>
          <cell r="C1510" t="str">
            <v xml:space="preserve">UN    </v>
          </cell>
          <cell r="D1510">
            <v>22.83</v>
          </cell>
          <cell r="E1510">
            <v>22.83</v>
          </cell>
          <cell r="F1510" t="str">
            <v>INSUMOS</v>
          </cell>
          <cell r="G1510">
            <v>22.83</v>
          </cell>
        </row>
        <row r="1511">
          <cell r="A1511">
            <v>25398</v>
          </cell>
          <cell r="B1511" t="str">
            <v>CONJUNTO PARA FUTSAL COM TRAVES OFICIAIS DE 3,00 X 2,00 M EM TUBO DE ACO GALVANIZADO 3" COM REQUADRO EM TUBO DE 1", PINTURA EM PRIMER COM TINTA ESMALTE SINTETICO E REDES DE POLIETILENO FIO 4 MM</v>
          </cell>
          <cell r="C1511" t="str">
            <v xml:space="preserve">UN    </v>
          </cell>
          <cell r="D1511">
            <v>2122.5100000000002</v>
          </cell>
          <cell r="E1511">
            <v>2122.5100000000002</v>
          </cell>
          <cell r="F1511" t="str">
            <v>INSUMOS</v>
          </cell>
          <cell r="G1511">
            <v>2122.5100000000002</v>
          </cell>
        </row>
        <row r="1512">
          <cell r="A1512">
            <v>25399</v>
          </cell>
          <cell r="B1512" t="str">
            <v>CONJUNTO PARA QUADRA DE  VOLEI COM POSTES EM TUBO DE ACO GALVANIZADO 3", H = *255* CM, PINTURA EM TINTA ESMALTE SINTETICO, REDE DE NYLON COM 2 MM, MALHA 10 X 10 CM E ANTENAS OFICIAIS EM FIBRA DE VIDRO</v>
          </cell>
          <cell r="C1512" t="str">
            <v xml:space="preserve">UN    </v>
          </cell>
          <cell r="D1512">
            <v>1288.55</v>
          </cell>
          <cell r="E1512">
            <v>1288.55</v>
          </cell>
          <cell r="F1512" t="str">
            <v>INSUMOS</v>
          </cell>
          <cell r="G1512">
            <v>1288.55</v>
          </cell>
        </row>
        <row r="1513">
          <cell r="A1513">
            <v>10667</v>
          </cell>
          <cell r="B1513" t="str">
            <v>CONTAINER ALMOXARIFADO, DE *2,40* X *6,00* M, PADRAO SIMPLES, SEM REVESTIMENTO E SEM DIVISORIAS INTERNOS E SEM SANITARIO, PARA USO EM CANTEIRO DE OBRAS</v>
          </cell>
          <cell r="C1513" t="str">
            <v xml:space="preserve">UN    </v>
          </cell>
          <cell r="D1513">
            <v>11245</v>
          </cell>
          <cell r="E1513">
            <v>11245</v>
          </cell>
          <cell r="F1513" t="str">
            <v>INSUMOS</v>
          </cell>
          <cell r="G1513">
            <v>11245</v>
          </cell>
        </row>
        <row r="1514">
          <cell r="A1514">
            <v>1613</v>
          </cell>
          <cell r="B1514" t="str">
            <v>CONTATOR TRIPOLAR, CORRENTE DE *110* A, TENSAO NOMINAL DE *500* V, CATEGORIA AC-2 E AC-3</v>
          </cell>
          <cell r="C1514" t="str">
            <v xml:space="preserve">UN    </v>
          </cell>
          <cell r="D1514">
            <v>1196.57</v>
          </cell>
          <cell r="E1514">
            <v>1196.57</v>
          </cell>
          <cell r="F1514" t="str">
            <v>INSUMOS</v>
          </cell>
          <cell r="G1514">
            <v>1196.57</v>
          </cell>
        </row>
        <row r="1515">
          <cell r="A1515">
            <v>1626</v>
          </cell>
          <cell r="B1515" t="str">
            <v>CONTATOR TRIPOLAR, CORRENTE DE *185* A, TENSAO NOMINAL DE *500* V, CATEGORIA AC-2 E AC-3</v>
          </cell>
          <cell r="C1515" t="str">
            <v xml:space="preserve">UN    </v>
          </cell>
          <cell r="D1515">
            <v>1789.61</v>
          </cell>
          <cell r="E1515">
            <v>1789.61</v>
          </cell>
          <cell r="F1515" t="str">
            <v>INSUMOS</v>
          </cell>
          <cell r="G1515">
            <v>1789.61</v>
          </cell>
        </row>
        <row r="1516">
          <cell r="A1516">
            <v>1625</v>
          </cell>
          <cell r="B1516" t="str">
            <v>CONTATOR TRIPOLAR, CORRENTE DE *22* A, TENSAO NOMINAL DE *500* V, CATEGORIA AC-2 E AC-3</v>
          </cell>
          <cell r="C1516" t="str">
            <v xml:space="preserve">UN    </v>
          </cell>
          <cell r="D1516">
            <v>124.99</v>
          </cell>
          <cell r="E1516">
            <v>124.99</v>
          </cell>
          <cell r="F1516" t="str">
            <v>INSUMOS</v>
          </cell>
          <cell r="G1516">
            <v>124.99</v>
          </cell>
        </row>
        <row r="1517">
          <cell r="A1517">
            <v>1622</v>
          </cell>
          <cell r="B1517" t="str">
            <v>CONTATOR TRIPOLAR, CORRENTE DE *265* A, TENSAO NOMINAL DE *500* V, CATEGORIA AC-2 E AC-3</v>
          </cell>
          <cell r="C1517" t="str">
            <v xml:space="preserve">UN    </v>
          </cell>
          <cell r="D1517">
            <v>4038.42</v>
          </cell>
          <cell r="E1517">
            <v>4038.42</v>
          </cell>
          <cell r="F1517" t="str">
            <v>INSUMOS</v>
          </cell>
          <cell r="G1517">
            <v>4038.42</v>
          </cell>
        </row>
        <row r="1518">
          <cell r="A1518">
            <v>1620</v>
          </cell>
          <cell r="B1518" t="str">
            <v>CONTATOR TRIPOLAR, CORRENTE DE *38* A, TENSAO NOMINAL DE *500* V, CATEGORIA AC-2 E AC-3</v>
          </cell>
          <cell r="C1518" t="str">
            <v xml:space="preserve">UN    </v>
          </cell>
          <cell r="D1518">
            <v>263.31</v>
          </cell>
          <cell r="E1518">
            <v>263.31</v>
          </cell>
          <cell r="F1518" t="str">
            <v>INSUMOS</v>
          </cell>
          <cell r="G1518">
            <v>263.31</v>
          </cell>
        </row>
        <row r="1519">
          <cell r="A1519">
            <v>1629</v>
          </cell>
          <cell r="B1519" t="str">
            <v>CONTATOR TRIPOLAR, CORRENTE DE *500* A, TENSAO NOMINAL DE *500* V, CATEGORIA AC-2 E AC-3</v>
          </cell>
          <cell r="C1519" t="str">
            <v xml:space="preserve">UN    </v>
          </cell>
          <cell r="D1519">
            <v>9828.57</v>
          </cell>
          <cell r="E1519">
            <v>9828.57</v>
          </cell>
          <cell r="F1519" t="str">
            <v>INSUMOS</v>
          </cell>
          <cell r="G1519">
            <v>9828.57</v>
          </cell>
        </row>
        <row r="1520">
          <cell r="A1520">
            <v>1627</v>
          </cell>
          <cell r="B1520" t="str">
            <v>CONTATOR TRIPOLAR, CORRENTE DE *65* A, TENSAO NOMINAL DE *500* V, CATEGORIA AC-2 E AC-3</v>
          </cell>
          <cell r="C1520" t="str">
            <v xml:space="preserve">UN    </v>
          </cell>
          <cell r="D1520">
            <v>503.31</v>
          </cell>
          <cell r="E1520">
            <v>503.31</v>
          </cell>
          <cell r="F1520" t="str">
            <v>INSUMOS</v>
          </cell>
          <cell r="G1520">
            <v>503.31</v>
          </cell>
        </row>
        <row r="1521">
          <cell r="A1521">
            <v>1623</v>
          </cell>
          <cell r="B1521" t="str">
            <v>CONTATOR TRIPOLAR, CORRENTE DE 12 A, TENSAO NOMINAL DE *500* V, CATEGORIA AC-2 E AC-3</v>
          </cell>
          <cell r="C1521" t="str">
            <v xml:space="preserve">UN    </v>
          </cell>
          <cell r="D1521">
            <v>101.94</v>
          </cell>
          <cell r="E1521">
            <v>101.94</v>
          </cell>
          <cell r="F1521" t="str">
            <v>INSUMOS</v>
          </cell>
          <cell r="G1521">
            <v>101.94</v>
          </cell>
        </row>
        <row r="1522">
          <cell r="A1522">
            <v>1619</v>
          </cell>
          <cell r="B1522" t="str">
            <v>CONTATOR TRIPOLAR, CORRENTE DE 25 A, TENSAO NOMINAL DE *500* V, CATEGORIA AC-2 E AC-3</v>
          </cell>
          <cell r="C1522" t="str">
            <v xml:space="preserve">UN    </v>
          </cell>
          <cell r="D1522">
            <v>140.22</v>
          </cell>
          <cell r="E1522">
            <v>140.22</v>
          </cell>
          <cell r="F1522" t="str">
            <v>INSUMOS</v>
          </cell>
          <cell r="G1522">
            <v>140.22</v>
          </cell>
        </row>
        <row r="1523">
          <cell r="A1523">
            <v>1630</v>
          </cell>
          <cell r="B1523" t="str">
            <v>CONTATOR TRIPOLAR, CORRENTE DE 250 A, TENSAO NOMINAL DE *500* V, PARA ACIONAMENTO DE CAPACITORES</v>
          </cell>
          <cell r="C1523" t="str">
            <v xml:space="preserve">UN    </v>
          </cell>
          <cell r="D1523">
            <v>3087.46</v>
          </cell>
          <cell r="E1523">
            <v>3087.46</v>
          </cell>
          <cell r="F1523" t="str">
            <v>INSUMOS</v>
          </cell>
          <cell r="G1523">
            <v>3087.46</v>
          </cell>
        </row>
        <row r="1524">
          <cell r="A1524">
            <v>1616</v>
          </cell>
          <cell r="B1524" t="str">
            <v>CONTATOR TRIPOLAR, CORRENTE DE 300 A, TENSAO NOMINAL DE *500* V, CATEGORIA AC-2 E AC-3</v>
          </cell>
          <cell r="C1524" t="str">
            <v xml:space="preserve">UN    </v>
          </cell>
          <cell r="D1524">
            <v>4748.57</v>
          </cell>
          <cell r="E1524">
            <v>4748.57</v>
          </cell>
          <cell r="F1524" t="str">
            <v>INSUMOS</v>
          </cell>
          <cell r="G1524">
            <v>4748.57</v>
          </cell>
        </row>
        <row r="1525">
          <cell r="A1525">
            <v>1614</v>
          </cell>
          <cell r="B1525" t="str">
            <v>CONTATOR TRIPOLAR, CORRENTE DE 32 A, TENSAO NOMINAL DE *500* V, CATEGORIA AC-2 E AC-3</v>
          </cell>
          <cell r="C1525" t="str">
            <v xml:space="preserve">UN    </v>
          </cell>
          <cell r="D1525">
            <v>217.02</v>
          </cell>
          <cell r="E1525">
            <v>217.02</v>
          </cell>
          <cell r="F1525" t="str">
            <v>INSUMOS</v>
          </cell>
          <cell r="G1525">
            <v>217.02</v>
          </cell>
        </row>
        <row r="1526">
          <cell r="A1526">
            <v>1617</v>
          </cell>
          <cell r="B1526" t="str">
            <v>CONTATOR TRIPOLAR, CORRENTE DE 400 A, TENSAO NOMINAL DE *500* V, CATEGORIA AC-2 E AC-3</v>
          </cell>
          <cell r="C1526" t="str">
            <v xml:space="preserve">UN    </v>
          </cell>
          <cell r="D1526">
            <v>5668.76</v>
          </cell>
          <cell r="E1526">
            <v>5668.76</v>
          </cell>
          <cell r="F1526" t="str">
            <v>INSUMOS</v>
          </cell>
          <cell r="G1526">
            <v>5668.76</v>
          </cell>
        </row>
        <row r="1527">
          <cell r="A1527">
            <v>1621</v>
          </cell>
          <cell r="B1527" t="str">
            <v>CONTATOR TRIPOLAR, CORRENTE DE 45 A, TENSAO NOMINAL DE *500* V, CATEGORIA AC-2 E AC-3</v>
          </cell>
          <cell r="C1527" t="str">
            <v xml:space="preserve">UN    </v>
          </cell>
          <cell r="D1527">
            <v>388.14</v>
          </cell>
          <cell r="E1527">
            <v>388.14</v>
          </cell>
          <cell r="F1527" t="str">
            <v>INSUMOS</v>
          </cell>
          <cell r="G1527">
            <v>388.14</v>
          </cell>
        </row>
        <row r="1528">
          <cell r="A1528">
            <v>1624</v>
          </cell>
          <cell r="B1528" t="str">
            <v>CONTATOR TRIPOLAR, CORRENTE DE 630 A, TENSAO NOMINAL DE *500* V, CATEGORIA AC-2 E AC-3</v>
          </cell>
          <cell r="C1528" t="str">
            <v xml:space="preserve">UN    </v>
          </cell>
          <cell r="D1528">
            <v>13934.09</v>
          </cell>
          <cell r="E1528">
            <v>13934.09</v>
          </cell>
          <cell r="F1528" t="str">
            <v>INSUMOS</v>
          </cell>
          <cell r="G1528">
            <v>13934.09</v>
          </cell>
        </row>
        <row r="1529">
          <cell r="A1529">
            <v>1615</v>
          </cell>
          <cell r="B1529" t="str">
            <v>CONTATOR TRIPOLAR, CORRENTE DE 75 A, TENSAO NOMINAL DE *500* V, CATEGORIA AC-2 E AC-3</v>
          </cell>
          <cell r="C1529" t="str">
            <v xml:space="preserve">UN    </v>
          </cell>
          <cell r="D1529">
            <v>728.88</v>
          </cell>
          <cell r="E1529">
            <v>728.88</v>
          </cell>
          <cell r="F1529" t="str">
            <v>INSUMOS</v>
          </cell>
          <cell r="G1529">
            <v>728.88</v>
          </cell>
        </row>
        <row r="1530">
          <cell r="A1530">
            <v>1612</v>
          </cell>
          <cell r="B1530" t="str">
            <v>CONTATOR TRIPOLAR, CORRENTE DE 9 A, TENSAO NOMINAL DE *500* V, CATEGORIA AC-2 E AC-3</v>
          </cell>
          <cell r="C1530" t="str">
            <v xml:space="preserve">UN    </v>
          </cell>
          <cell r="D1530">
            <v>96</v>
          </cell>
          <cell r="E1530">
            <v>96</v>
          </cell>
          <cell r="F1530" t="str">
            <v>INSUMOS</v>
          </cell>
          <cell r="G1530">
            <v>96</v>
          </cell>
        </row>
        <row r="1531">
          <cell r="A1531">
            <v>1618</v>
          </cell>
          <cell r="B1531" t="str">
            <v>CONTATOR TRIPOLAR, CORRENTE DE 95 A, TENSAO NOMINAL DE *500* V, CATEGORIA AC-2 E AC-3</v>
          </cell>
          <cell r="C1531" t="str">
            <v xml:space="preserve">UN    </v>
          </cell>
          <cell r="D1531">
            <v>1001.58</v>
          </cell>
          <cell r="E1531">
            <v>1001.58</v>
          </cell>
          <cell r="F1531" t="str">
            <v>INSUMOS</v>
          </cell>
          <cell r="G1531">
            <v>1001.58</v>
          </cell>
        </row>
        <row r="1532">
          <cell r="A1532">
            <v>14211</v>
          </cell>
          <cell r="B1532" t="str">
            <v>CONTRA-PORCA SEXTAVADA, DIAMETRO NOMINAL 1 3/8", ALTURA 35 MM</v>
          </cell>
          <cell r="C1532" t="str">
            <v xml:space="preserve">UN    </v>
          </cell>
          <cell r="D1532">
            <v>31.04</v>
          </cell>
          <cell r="E1532">
            <v>31.04</v>
          </cell>
          <cell r="F1532" t="str">
            <v>INSUMOS</v>
          </cell>
          <cell r="G1532">
            <v>31.04</v>
          </cell>
        </row>
        <row r="1533">
          <cell r="A1533">
            <v>34500</v>
          </cell>
          <cell r="B1533" t="str">
            <v>COORDENADOR / GERENTE DE OBRA</v>
          </cell>
          <cell r="C1533" t="str">
            <v xml:space="preserve">H     </v>
          </cell>
          <cell r="D1533">
            <v>109.18</v>
          </cell>
          <cell r="E1533">
            <v>126.37</v>
          </cell>
          <cell r="F1533" t="str">
            <v>INSUMOS</v>
          </cell>
          <cell r="G1533">
            <v>126.37</v>
          </cell>
        </row>
        <row r="1534">
          <cell r="A1534">
            <v>40934</v>
          </cell>
          <cell r="B1534" t="str">
            <v>COORDENADOR / GERENTE DE OBRA (MENSALISTA)</v>
          </cell>
          <cell r="C1534" t="str">
            <v xml:space="preserve">MES   </v>
          </cell>
          <cell r="D1534">
            <v>19077.259999999998</v>
          </cell>
          <cell r="E1534">
            <v>22089.599999999999</v>
          </cell>
          <cell r="F1534" t="str">
            <v>INSUMOS</v>
          </cell>
          <cell r="G1534">
            <v>22089.599999999999</v>
          </cell>
        </row>
        <row r="1535">
          <cell r="A1535">
            <v>5328</v>
          </cell>
          <cell r="B1535" t="str">
            <v>CORANTE LIQUIDO PARA TINTA PVA, BISNAGA 50 ML</v>
          </cell>
          <cell r="C1535" t="str">
            <v xml:space="preserve">UN    </v>
          </cell>
          <cell r="D1535">
            <v>3.84</v>
          </cell>
          <cell r="E1535">
            <v>3.84</v>
          </cell>
          <cell r="F1535" t="str">
            <v>INSUMOS</v>
          </cell>
          <cell r="G1535">
            <v>3.84</v>
          </cell>
        </row>
        <row r="1536">
          <cell r="A1536">
            <v>38200</v>
          </cell>
          <cell r="B1536" t="str">
            <v>CORDA DE POLIAMIDA 12 MM TIPO BOMBEIRO, PARA TRABALHO EM ALTURA</v>
          </cell>
          <cell r="C1536" t="str">
            <v xml:space="preserve">100M  </v>
          </cell>
          <cell r="D1536">
            <v>661.58</v>
          </cell>
          <cell r="E1536">
            <v>661.58</v>
          </cell>
          <cell r="F1536" t="str">
            <v>INSUMOS</v>
          </cell>
          <cell r="G1536">
            <v>661.58</v>
          </cell>
        </row>
        <row r="1537">
          <cell r="A1537">
            <v>39269</v>
          </cell>
          <cell r="B1537" t="str">
            <v>CORDAO DE COBRE, FLEXIVEL, TORCIDO, CLASSE 4 OU 5, ISOLACAO EM PVC/D, 300 V, 2 CONDUTORES DE 0,5 MM2</v>
          </cell>
          <cell r="C1537" t="str">
            <v xml:space="preserve">M     </v>
          </cell>
          <cell r="D1537">
            <v>0.73</v>
          </cell>
          <cell r="E1537">
            <v>0.73</v>
          </cell>
          <cell r="F1537" t="str">
            <v>INSUMOS</v>
          </cell>
          <cell r="G1537">
            <v>0.73</v>
          </cell>
        </row>
        <row r="1538">
          <cell r="A1538">
            <v>11889</v>
          </cell>
          <cell r="B1538" t="str">
            <v>CORDAO DE COBRE, FLEXIVEL, TORCIDO, CLASSE 4 OU 5, ISOLACAO EM PVC/D, 300 V, 2 CONDUTORES DE 0,75 MM2</v>
          </cell>
          <cell r="C1538" t="str">
            <v xml:space="preserve">M     </v>
          </cell>
          <cell r="D1538">
            <v>1.02</v>
          </cell>
          <cell r="E1538">
            <v>1.02</v>
          </cell>
          <cell r="F1538" t="str">
            <v>INSUMOS</v>
          </cell>
          <cell r="G1538">
            <v>1.02</v>
          </cell>
        </row>
        <row r="1539">
          <cell r="A1539">
            <v>39270</v>
          </cell>
          <cell r="B1539" t="str">
            <v>CORDAO DE COBRE, FLEXIVEL, TORCIDO, CLASSE 4 OU 5, ISOLACAO EM PVC/D, 300 V, 2 CONDUTORES DE 1,0 MM2</v>
          </cell>
          <cell r="C1539" t="str">
            <v xml:space="preserve">M     </v>
          </cell>
          <cell r="D1539">
            <v>1.21</v>
          </cell>
          <cell r="E1539">
            <v>1.21</v>
          </cell>
          <cell r="F1539" t="str">
            <v>INSUMOS</v>
          </cell>
          <cell r="G1539">
            <v>1.21</v>
          </cell>
        </row>
        <row r="1540">
          <cell r="A1540">
            <v>11890</v>
          </cell>
          <cell r="B1540" t="str">
            <v>CORDAO DE COBRE, FLEXIVEL, TORCIDO, CLASSE 4 OU 5, ISOLACAO EM PVC/D, 300 V, 2 CONDUTORES DE 1,5 MM2</v>
          </cell>
          <cell r="C1540" t="str">
            <v xml:space="preserve">M     </v>
          </cell>
          <cell r="D1540">
            <v>1.58</v>
          </cell>
          <cell r="E1540">
            <v>1.58</v>
          </cell>
          <cell r="F1540" t="str">
            <v>INSUMOS</v>
          </cell>
          <cell r="G1540">
            <v>1.58</v>
          </cell>
        </row>
        <row r="1541">
          <cell r="A1541">
            <v>11891</v>
          </cell>
          <cell r="B1541" t="str">
            <v>CORDAO DE COBRE, FLEXIVEL, TORCIDO, CLASSE 4 OU 5, ISOLACAO EM PVC/D, 300 V, 2 CONDUTORES DE 2,5 MM2</v>
          </cell>
          <cell r="C1541" t="str">
            <v xml:space="preserve">M     </v>
          </cell>
          <cell r="D1541">
            <v>2.6</v>
          </cell>
          <cell r="E1541">
            <v>2.6</v>
          </cell>
          <cell r="F1541" t="str">
            <v>INSUMOS</v>
          </cell>
          <cell r="G1541">
            <v>2.6</v>
          </cell>
        </row>
        <row r="1542">
          <cell r="A1542">
            <v>11892</v>
          </cell>
          <cell r="B1542" t="str">
            <v>CORDAO DE COBRE, FLEXIVEL, TORCIDO, CLASSE 4 OU 5, ISOLACAO EM PVC/D, 300 V, 2 CONDUTORES DE 4 MM2</v>
          </cell>
          <cell r="C1542" t="str">
            <v xml:space="preserve">M     </v>
          </cell>
          <cell r="D1542">
            <v>4.01</v>
          </cell>
          <cell r="E1542">
            <v>4.01</v>
          </cell>
          <cell r="F1542" t="str">
            <v>INSUMOS</v>
          </cell>
          <cell r="G1542">
            <v>4.01</v>
          </cell>
        </row>
        <row r="1543">
          <cell r="A1543">
            <v>37601</v>
          </cell>
          <cell r="B1543" t="str">
            <v>CORDEL DETONANTE, NP 05 G/M</v>
          </cell>
          <cell r="C1543" t="str">
            <v xml:space="preserve">M     </v>
          </cell>
          <cell r="D1543">
            <v>5.07</v>
          </cell>
          <cell r="E1543">
            <v>5.07</v>
          </cell>
          <cell r="F1543" t="str">
            <v>INSUMOS</v>
          </cell>
          <cell r="G1543">
            <v>5.07</v>
          </cell>
        </row>
        <row r="1544">
          <cell r="A1544">
            <v>1634</v>
          </cell>
          <cell r="B1544" t="str">
            <v>CORDEL DETONANTE, NP 10 G/M</v>
          </cell>
          <cell r="C1544" t="str">
            <v xml:space="preserve">M     </v>
          </cell>
          <cell r="D1544">
            <v>5.24</v>
          </cell>
          <cell r="E1544">
            <v>5.24</v>
          </cell>
          <cell r="F1544" t="str">
            <v>INSUMOS</v>
          </cell>
          <cell r="G1544">
            <v>5.24</v>
          </cell>
        </row>
        <row r="1545">
          <cell r="A1545">
            <v>5086</v>
          </cell>
          <cell r="B1545" t="str">
            <v>CORRENTE DE ELO CURTO COMUM, SOLDADA, GALVANIZADA, ESPESSURA DO ELO = 1/2" (12,5 MM)</v>
          </cell>
          <cell r="C1545" t="str">
            <v xml:space="preserve">KG    </v>
          </cell>
          <cell r="D1545">
            <v>18.809999999999999</v>
          </cell>
          <cell r="E1545">
            <v>18.809999999999999</v>
          </cell>
          <cell r="F1545" t="str">
            <v>INSUMOS</v>
          </cell>
          <cell r="G1545">
            <v>18.809999999999999</v>
          </cell>
        </row>
        <row r="1546">
          <cell r="A1546">
            <v>11280</v>
          </cell>
          <cell r="B1546" t="str">
            <v>CORTADEIRA DE PISO DE CONCRETO E ASFALTO, PARA DISCO PADRAO DE DIAMETRO 350 MM (14") OU 450 MM (18") , MOTOR A GASOLINA, POTENCIA 13 HP, SEM DISCO</v>
          </cell>
          <cell r="C1546" t="str">
            <v xml:space="preserve">UN    </v>
          </cell>
          <cell r="D1546">
            <v>8227.99</v>
          </cell>
          <cell r="E1546">
            <v>8227.99</v>
          </cell>
          <cell r="F1546" t="str">
            <v>INSUMOS</v>
          </cell>
          <cell r="G1546">
            <v>8227.99</v>
          </cell>
        </row>
        <row r="1547">
          <cell r="A1547">
            <v>40519</v>
          </cell>
          <cell r="B1547" t="str">
            <v>CORTADEIRA HIDRAULICA DE VERGALHAO, PARA ACO DE DIAMETRO ATE 50 MM, MOTOR ELETRICO TRIFASICO, POTENCIA DE 5,5 HP A 7,5 HP</v>
          </cell>
          <cell r="C1547" t="str">
            <v xml:space="preserve">UN    </v>
          </cell>
          <cell r="D1547">
            <v>67828.77</v>
          </cell>
          <cell r="E1547">
            <v>67828.77</v>
          </cell>
          <cell r="F1547" t="str">
            <v>INSUMOS</v>
          </cell>
          <cell r="G1547">
            <v>67828.77</v>
          </cell>
        </row>
        <row r="1548">
          <cell r="A1548">
            <v>39869</v>
          </cell>
          <cell r="B1548" t="str">
            <v>COTOVELO BRONZE/LATAO (REF 707-3) SEM ANEL DE SOLDA, BOLSA X ROSCA F, 15MM X 1/2"</v>
          </cell>
          <cell r="C1548" t="str">
            <v xml:space="preserve">UN    </v>
          </cell>
          <cell r="D1548">
            <v>9</v>
          </cell>
          <cell r="E1548">
            <v>9</v>
          </cell>
          <cell r="F1548" t="str">
            <v>INSUMOS</v>
          </cell>
          <cell r="G1548">
            <v>9</v>
          </cell>
        </row>
        <row r="1549">
          <cell r="A1549">
            <v>39870</v>
          </cell>
          <cell r="B1549" t="str">
            <v>COTOVELO BRONZE/LATAO (REF 707-3) SEM ANEL DE SOLDA, BOLSA X ROSCA F, 22MM X 1/2"</v>
          </cell>
          <cell r="C1549" t="str">
            <v xml:space="preserve">UN    </v>
          </cell>
          <cell r="D1549">
            <v>13.77</v>
          </cell>
          <cell r="E1549">
            <v>13.77</v>
          </cell>
          <cell r="F1549" t="str">
            <v>INSUMOS</v>
          </cell>
          <cell r="G1549">
            <v>13.77</v>
          </cell>
        </row>
        <row r="1550">
          <cell r="A1550">
            <v>39871</v>
          </cell>
          <cell r="B1550" t="str">
            <v>COTOVELO BRONZE/LATAO (REF 707-3) SEM ANEL DE SOLDA, BOLSA X ROSCA F, 22MM X 3/4"</v>
          </cell>
          <cell r="C1550" t="str">
            <v xml:space="preserve">UN    </v>
          </cell>
          <cell r="D1550">
            <v>15.44</v>
          </cell>
          <cell r="E1550">
            <v>15.44</v>
          </cell>
          <cell r="F1550" t="str">
            <v>INSUMOS</v>
          </cell>
          <cell r="G1550">
            <v>15.44</v>
          </cell>
        </row>
        <row r="1551">
          <cell r="A1551">
            <v>12722</v>
          </cell>
          <cell r="B1551" t="str">
            <v>COTOVELO DE COBRE 90 GRAUS (REF 607) SEM ANEL DE SOLDA, BOLSA X BOLSA, 104 MM</v>
          </cell>
          <cell r="C1551" t="str">
            <v xml:space="preserve">UN    </v>
          </cell>
          <cell r="D1551">
            <v>516.62</v>
          </cell>
          <cell r="E1551">
            <v>516.62</v>
          </cell>
          <cell r="F1551" t="str">
            <v>INSUMOS</v>
          </cell>
          <cell r="G1551">
            <v>516.62</v>
          </cell>
        </row>
        <row r="1552">
          <cell r="A1552">
            <v>12714</v>
          </cell>
          <cell r="B1552" t="str">
            <v>COTOVELO DE COBRE 90 GRAUS (REF 607) SEM ANEL DE SOLDA, BOLSA X BOLSA, 15 MM</v>
          </cell>
          <cell r="C1552" t="str">
            <v xml:space="preserve">UN    </v>
          </cell>
          <cell r="D1552">
            <v>3.37</v>
          </cell>
          <cell r="E1552">
            <v>3.37</v>
          </cell>
          <cell r="F1552" t="str">
            <v>INSUMOS</v>
          </cell>
          <cell r="G1552">
            <v>3.37</v>
          </cell>
        </row>
        <row r="1553">
          <cell r="A1553">
            <v>12715</v>
          </cell>
          <cell r="B1553" t="str">
            <v>COTOVELO DE COBRE 90 GRAUS (REF 607) SEM ANEL DE SOLDA, BOLSA X BOLSA, 22 MM</v>
          </cell>
          <cell r="C1553" t="str">
            <v xml:space="preserve">UN    </v>
          </cell>
          <cell r="D1553">
            <v>7.61</v>
          </cell>
          <cell r="E1553">
            <v>7.61</v>
          </cell>
          <cell r="F1553" t="str">
            <v>INSUMOS</v>
          </cell>
          <cell r="G1553">
            <v>7.61</v>
          </cell>
        </row>
        <row r="1554">
          <cell r="A1554">
            <v>12716</v>
          </cell>
          <cell r="B1554" t="str">
            <v>COTOVELO DE COBRE 90 GRAUS (REF 607) SEM ANEL DE SOLDA, BOLSA X BOLSA, 28 MM</v>
          </cell>
          <cell r="C1554" t="str">
            <v xml:space="preserve">UN    </v>
          </cell>
          <cell r="D1554">
            <v>13.07</v>
          </cell>
          <cell r="E1554">
            <v>13.07</v>
          </cell>
          <cell r="F1554" t="str">
            <v>INSUMOS</v>
          </cell>
          <cell r="G1554">
            <v>13.07</v>
          </cell>
        </row>
        <row r="1555">
          <cell r="A1555">
            <v>12717</v>
          </cell>
          <cell r="B1555" t="str">
            <v>COTOVELO DE COBRE 90 GRAUS (REF 607) SEM ANEL DE SOLDA, BOLSA X BOLSA, 35 MM</v>
          </cell>
          <cell r="C1555" t="str">
            <v xml:space="preserve">UN    </v>
          </cell>
          <cell r="D1555">
            <v>25.7</v>
          </cell>
          <cell r="E1555">
            <v>25.7</v>
          </cell>
          <cell r="F1555" t="str">
            <v>INSUMOS</v>
          </cell>
          <cell r="G1555">
            <v>25.7</v>
          </cell>
        </row>
        <row r="1556">
          <cell r="A1556">
            <v>12718</v>
          </cell>
          <cell r="B1556" t="str">
            <v>COTOVELO DE COBRE 90 GRAUS (REF 607) SEM ANEL DE SOLDA, BOLSA X BOLSA, 42 MM</v>
          </cell>
          <cell r="C1556" t="str">
            <v xml:space="preserve">UN    </v>
          </cell>
          <cell r="D1556">
            <v>39.44</v>
          </cell>
          <cell r="E1556">
            <v>39.44</v>
          </cell>
          <cell r="F1556" t="str">
            <v>INSUMOS</v>
          </cell>
          <cell r="G1556">
            <v>39.44</v>
          </cell>
        </row>
        <row r="1557">
          <cell r="A1557">
            <v>12719</v>
          </cell>
          <cell r="B1557" t="str">
            <v>COTOVELO DE COBRE 90 GRAUS (REF 607) SEM ANEL DE SOLDA, BOLSA X BOLSA, 54 MM</v>
          </cell>
          <cell r="C1557" t="str">
            <v xml:space="preserve">UN    </v>
          </cell>
          <cell r="D1557">
            <v>62.61</v>
          </cell>
          <cell r="E1557">
            <v>62.61</v>
          </cell>
          <cell r="F1557" t="str">
            <v>INSUMOS</v>
          </cell>
          <cell r="G1557">
            <v>62.61</v>
          </cell>
        </row>
        <row r="1558">
          <cell r="A1558">
            <v>12720</v>
          </cell>
          <cell r="B1558" t="str">
            <v>COTOVELO DE COBRE 90 GRAUS (REF 607) SEM ANEL DE SOLDA, BOLSA X BOLSA, 66 MM</v>
          </cell>
          <cell r="C1558" t="str">
            <v xml:space="preserve">UN    </v>
          </cell>
          <cell r="D1558">
            <v>218.03</v>
          </cell>
          <cell r="E1558">
            <v>218.03</v>
          </cell>
          <cell r="F1558" t="str">
            <v>INSUMOS</v>
          </cell>
          <cell r="G1558">
            <v>218.03</v>
          </cell>
        </row>
        <row r="1559">
          <cell r="A1559">
            <v>12721</v>
          </cell>
          <cell r="B1559" t="str">
            <v>COTOVELO DE COBRE 90 GRAUS (REF 607) SEM ANEL DE SOLDA, BOLSA X BOLSA, 79 MM</v>
          </cell>
          <cell r="C1559" t="str">
            <v xml:space="preserve">UN    </v>
          </cell>
          <cell r="D1559">
            <v>209.07</v>
          </cell>
          <cell r="E1559">
            <v>209.07</v>
          </cell>
          <cell r="F1559" t="str">
            <v>INSUMOS</v>
          </cell>
          <cell r="G1559">
            <v>209.07</v>
          </cell>
        </row>
        <row r="1560">
          <cell r="A1560">
            <v>3468</v>
          </cell>
          <cell r="B1560" t="str">
            <v>COTOVELO DE REDUCAO 90 GRAUS DE FERRO GALVANIZADO, COM ROSCA BSP, DE 1 1/2" X 1"</v>
          </cell>
          <cell r="C1560" t="str">
            <v xml:space="preserve">UN    </v>
          </cell>
          <cell r="D1560">
            <v>25.49</v>
          </cell>
          <cell r="E1560">
            <v>25.49</v>
          </cell>
          <cell r="F1560" t="str">
            <v>INSUMOS</v>
          </cell>
          <cell r="G1560">
            <v>25.49</v>
          </cell>
        </row>
        <row r="1561">
          <cell r="A1561">
            <v>3465</v>
          </cell>
          <cell r="B1561" t="str">
            <v>COTOVELO DE REDUCAO 90 GRAUS DE FERRO GALVANIZADO, COM ROSCA BSP, DE 1 1/2" X 3/4"</v>
          </cell>
          <cell r="C1561" t="str">
            <v xml:space="preserve">UN    </v>
          </cell>
          <cell r="D1561">
            <v>25.49</v>
          </cell>
          <cell r="E1561">
            <v>25.49</v>
          </cell>
          <cell r="F1561" t="str">
            <v>INSUMOS</v>
          </cell>
          <cell r="G1561">
            <v>25.49</v>
          </cell>
        </row>
        <row r="1562">
          <cell r="A1562">
            <v>12403</v>
          </cell>
          <cell r="B1562" t="str">
            <v>COTOVELO DE REDUCAO 90 GRAUS DE FERRO GALVANIZADO, COM ROSCA BSP, DE 1 1/4" X 1"</v>
          </cell>
          <cell r="C1562" t="str">
            <v xml:space="preserve">UN    </v>
          </cell>
          <cell r="D1562">
            <v>18.16</v>
          </cell>
          <cell r="E1562">
            <v>18.16</v>
          </cell>
          <cell r="F1562" t="str">
            <v>INSUMOS</v>
          </cell>
          <cell r="G1562">
            <v>18.16</v>
          </cell>
        </row>
        <row r="1563">
          <cell r="A1563">
            <v>3463</v>
          </cell>
          <cell r="B1563" t="str">
            <v>COTOVELO DE REDUCAO 90 GRAUS DE FERRO GALVANIZADO, COM ROSCA BSP, DE 1" X 1/2"</v>
          </cell>
          <cell r="C1563" t="str">
            <v xml:space="preserve">UN    </v>
          </cell>
          <cell r="D1563">
            <v>10.61</v>
          </cell>
          <cell r="E1563">
            <v>10.61</v>
          </cell>
          <cell r="F1563" t="str">
            <v>INSUMOS</v>
          </cell>
          <cell r="G1563">
            <v>10.61</v>
          </cell>
        </row>
        <row r="1564">
          <cell r="A1564">
            <v>3464</v>
          </cell>
          <cell r="B1564" t="str">
            <v>COTOVELO DE REDUCAO 90 GRAUS DE FERRO GALVANIZADO, COM ROSCA BSP, DE 1" X 3/4"</v>
          </cell>
          <cell r="C1564" t="str">
            <v xml:space="preserve">UN    </v>
          </cell>
          <cell r="D1564">
            <v>10.61</v>
          </cell>
          <cell r="E1564">
            <v>10.61</v>
          </cell>
          <cell r="F1564" t="str">
            <v>INSUMOS</v>
          </cell>
          <cell r="G1564">
            <v>10.61</v>
          </cell>
        </row>
        <row r="1565">
          <cell r="A1565">
            <v>3466</v>
          </cell>
          <cell r="B1565" t="str">
            <v>COTOVELO DE REDUCAO 90 GRAUS DE FERRO GALVANIZADO, COM ROSCA BSP, DE 2 1/2" X 2"</v>
          </cell>
          <cell r="C1565" t="str">
            <v xml:space="preserve">UN    </v>
          </cell>
          <cell r="D1565">
            <v>64.73</v>
          </cell>
          <cell r="E1565">
            <v>64.73</v>
          </cell>
          <cell r="F1565" t="str">
            <v>INSUMOS</v>
          </cell>
          <cell r="G1565">
            <v>64.73</v>
          </cell>
        </row>
        <row r="1566">
          <cell r="A1566">
            <v>3467</v>
          </cell>
          <cell r="B1566" t="str">
            <v>COTOVELO DE REDUCAO 90 GRAUS DE FERRO GALVANIZADO, COM ROSCA BSP, DE 2" X 1 1/2"</v>
          </cell>
          <cell r="C1566" t="str">
            <v xml:space="preserve">UN    </v>
          </cell>
          <cell r="D1566">
            <v>36.56</v>
          </cell>
          <cell r="E1566">
            <v>36.56</v>
          </cell>
          <cell r="F1566" t="str">
            <v>INSUMOS</v>
          </cell>
          <cell r="G1566">
            <v>36.56</v>
          </cell>
        </row>
        <row r="1567">
          <cell r="A1567">
            <v>3462</v>
          </cell>
          <cell r="B1567" t="str">
            <v>COTOVELO DE REDUCAO 90 GRAUS DE FERRO GALVANIZADO, COM ROSCA BSP, DE 3/4" X 1/2"</v>
          </cell>
          <cell r="C1567" t="str">
            <v xml:space="preserve">UN    </v>
          </cell>
          <cell r="D1567">
            <v>7</v>
          </cell>
          <cell r="E1567">
            <v>7</v>
          </cell>
          <cell r="F1567" t="str">
            <v>INSUMOS</v>
          </cell>
          <cell r="G1567">
            <v>7</v>
          </cell>
        </row>
        <row r="1568">
          <cell r="A1568">
            <v>3446</v>
          </cell>
          <cell r="B1568" t="str">
            <v>COTOVELO 45 GRAUS DE FERRO GALVANIZADO, COM ROSCA BSP, DE 1 1/2"</v>
          </cell>
          <cell r="C1568" t="str">
            <v xml:space="preserve">UN    </v>
          </cell>
          <cell r="D1568">
            <v>21.55</v>
          </cell>
          <cell r="E1568">
            <v>21.55</v>
          </cell>
          <cell r="F1568" t="str">
            <v>INSUMOS</v>
          </cell>
          <cell r="G1568">
            <v>21.55</v>
          </cell>
        </row>
        <row r="1569">
          <cell r="A1569">
            <v>3445</v>
          </cell>
          <cell r="B1569" t="str">
            <v>COTOVELO 45 GRAUS DE FERRO GALVANIZADO, COM ROSCA BSP, DE 1 1/4"</v>
          </cell>
          <cell r="C1569" t="str">
            <v xml:space="preserve">UN    </v>
          </cell>
          <cell r="D1569">
            <v>17.59</v>
          </cell>
          <cell r="E1569">
            <v>17.59</v>
          </cell>
          <cell r="F1569" t="str">
            <v>INSUMOS</v>
          </cell>
          <cell r="G1569">
            <v>17.59</v>
          </cell>
        </row>
        <row r="1570">
          <cell r="A1570">
            <v>3441</v>
          </cell>
          <cell r="B1570" t="str">
            <v>COTOVELO 45 GRAUS DE FERRO GALVANIZADO, COM ROSCA BSP, DE 1/2"</v>
          </cell>
          <cell r="C1570" t="str">
            <v xml:space="preserve">UN    </v>
          </cell>
          <cell r="D1570">
            <v>4.96</v>
          </cell>
          <cell r="E1570">
            <v>4.96</v>
          </cell>
          <cell r="F1570" t="str">
            <v>INSUMOS</v>
          </cell>
          <cell r="G1570">
            <v>4.96</v>
          </cell>
        </row>
        <row r="1571">
          <cell r="A1571">
            <v>3444</v>
          </cell>
          <cell r="B1571" t="str">
            <v>COTOVELO 45 GRAUS DE FERRO GALVANIZADO, COM ROSCA BSP, DE 1"</v>
          </cell>
          <cell r="C1571" t="str">
            <v xml:space="preserve">UN    </v>
          </cell>
          <cell r="D1571">
            <v>10.83</v>
          </cell>
          <cell r="E1571">
            <v>10.83</v>
          </cell>
          <cell r="F1571" t="str">
            <v>INSUMOS</v>
          </cell>
          <cell r="G1571">
            <v>10.83</v>
          </cell>
        </row>
        <row r="1572">
          <cell r="A1572">
            <v>12402</v>
          </cell>
          <cell r="B1572" t="str">
            <v>COTOVELO 45 GRAUS DE FERRO GALVANIZADO, COM ROSCA BSP, DE 2 1/2"</v>
          </cell>
          <cell r="C1572" t="str">
            <v xml:space="preserve">UN    </v>
          </cell>
          <cell r="D1572">
            <v>60.58</v>
          </cell>
          <cell r="E1572">
            <v>60.58</v>
          </cell>
          <cell r="F1572" t="str">
            <v>INSUMOS</v>
          </cell>
          <cell r="G1572">
            <v>60.58</v>
          </cell>
        </row>
        <row r="1573">
          <cell r="A1573">
            <v>3447</v>
          </cell>
          <cell r="B1573" t="str">
            <v>COTOVELO 45 GRAUS DE FERRO GALVANIZADO, COM ROSCA BSP, DE 2"</v>
          </cell>
          <cell r="C1573" t="str">
            <v xml:space="preserve">UN    </v>
          </cell>
          <cell r="D1573">
            <v>31.34</v>
          </cell>
          <cell r="E1573">
            <v>31.34</v>
          </cell>
          <cell r="F1573" t="str">
            <v>INSUMOS</v>
          </cell>
          <cell r="G1573">
            <v>31.34</v>
          </cell>
        </row>
        <row r="1574">
          <cell r="A1574">
            <v>3442</v>
          </cell>
          <cell r="B1574" t="str">
            <v>COTOVELO 45 GRAUS DE FERRO GALVANIZADO, COM ROSCA BSP, DE 3/4"</v>
          </cell>
          <cell r="C1574" t="str">
            <v xml:space="preserve">UN    </v>
          </cell>
          <cell r="D1574">
            <v>7.42</v>
          </cell>
          <cell r="E1574">
            <v>7.42</v>
          </cell>
          <cell r="F1574" t="str">
            <v>INSUMOS</v>
          </cell>
          <cell r="G1574">
            <v>7.42</v>
          </cell>
        </row>
        <row r="1575">
          <cell r="A1575">
            <v>3448</v>
          </cell>
          <cell r="B1575" t="str">
            <v>COTOVELO 45 GRAUS DE FERRO GALVANIZADO, COM ROSCA BSP, DE 3"</v>
          </cell>
          <cell r="C1575" t="str">
            <v xml:space="preserve">UN    </v>
          </cell>
          <cell r="D1575">
            <v>88.57</v>
          </cell>
          <cell r="E1575">
            <v>88.57</v>
          </cell>
          <cell r="F1575" t="str">
            <v>INSUMOS</v>
          </cell>
          <cell r="G1575">
            <v>88.57</v>
          </cell>
        </row>
        <row r="1576">
          <cell r="A1576">
            <v>3449</v>
          </cell>
          <cell r="B1576" t="str">
            <v>COTOVELO 45 GRAUS DE FERRO GALVANIZADO, COM ROSCA BSP, DE 4"</v>
          </cell>
          <cell r="C1576" t="str">
            <v xml:space="preserve">UN    </v>
          </cell>
          <cell r="D1576">
            <v>155.19999999999999</v>
          </cell>
          <cell r="E1576">
            <v>155.19999999999999</v>
          </cell>
          <cell r="F1576" t="str">
            <v>INSUMOS</v>
          </cell>
          <cell r="G1576">
            <v>155.19999999999999</v>
          </cell>
        </row>
        <row r="1577">
          <cell r="A1577">
            <v>37438</v>
          </cell>
          <cell r="B1577" t="str">
            <v>COTOVELO 45 GRAUS, PEAD PE 100, DE 125 MM, PARA ELETROFUSAO</v>
          </cell>
          <cell r="C1577" t="str">
            <v xml:space="preserve">UN    </v>
          </cell>
          <cell r="D1577">
            <v>164.35</v>
          </cell>
          <cell r="E1577">
            <v>164.35</v>
          </cell>
          <cell r="F1577" t="str">
            <v>INSUMOS</v>
          </cell>
          <cell r="G1577">
            <v>164.35</v>
          </cell>
        </row>
        <row r="1578">
          <cell r="A1578">
            <v>37439</v>
          </cell>
          <cell r="B1578" t="str">
            <v>COTOVELO 45 GRAUS, PEAD PE 100, DE 200 MM, PARA ELETROFUSAO</v>
          </cell>
          <cell r="C1578" t="str">
            <v xml:space="preserve">UN    </v>
          </cell>
          <cell r="D1578">
            <v>1074.51</v>
          </cell>
          <cell r="E1578">
            <v>1074.51</v>
          </cell>
          <cell r="F1578" t="str">
            <v>INSUMOS</v>
          </cell>
          <cell r="G1578">
            <v>1074.51</v>
          </cell>
        </row>
        <row r="1579">
          <cell r="A1579">
            <v>37435</v>
          </cell>
          <cell r="B1579" t="str">
            <v>COTOVELO 45 GRAUS, PEAD PE 100, DE 32 MM, PARA ELETROFUSAO</v>
          </cell>
          <cell r="C1579" t="str">
            <v xml:space="preserve">UN    </v>
          </cell>
          <cell r="D1579">
            <v>19.309999999999999</v>
          </cell>
          <cell r="E1579">
            <v>19.309999999999999</v>
          </cell>
          <cell r="F1579" t="str">
            <v>INSUMOS</v>
          </cell>
          <cell r="G1579">
            <v>19.309999999999999</v>
          </cell>
        </row>
        <row r="1580">
          <cell r="A1580">
            <v>37436</v>
          </cell>
          <cell r="B1580" t="str">
            <v>COTOVELO 45 GRAUS, PEAD PE 100, DE 40 MM, PARA ELETROFUSAO</v>
          </cell>
          <cell r="C1580" t="str">
            <v xml:space="preserve">UN    </v>
          </cell>
          <cell r="D1580">
            <v>22.79</v>
          </cell>
          <cell r="E1580">
            <v>22.79</v>
          </cell>
          <cell r="F1580" t="str">
            <v>INSUMOS</v>
          </cell>
          <cell r="G1580">
            <v>22.79</v>
          </cell>
        </row>
        <row r="1581">
          <cell r="A1581">
            <v>37437</v>
          </cell>
          <cell r="B1581" t="str">
            <v>COTOVELO 45 GRAUS, PEAD PE 100, DE 63 MM, PARA ELETROFUSAO</v>
          </cell>
          <cell r="C1581" t="str">
            <v xml:space="preserve">UN    </v>
          </cell>
          <cell r="D1581">
            <v>32.97</v>
          </cell>
          <cell r="E1581">
            <v>32.97</v>
          </cell>
          <cell r="F1581" t="str">
            <v>INSUMOS</v>
          </cell>
          <cell r="G1581">
            <v>32.97</v>
          </cell>
        </row>
        <row r="1582">
          <cell r="A1582">
            <v>3473</v>
          </cell>
          <cell r="B1582" t="str">
            <v>COTOVELO 90 GRAUS DE FERRO GALVANIZADO, COM ROSCA BSP MACHO/FEMEA, DE 1 1/2"</v>
          </cell>
          <cell r="C1582" t="str">
            <v xml:space="preserve">UN    </v>
          </cell>
          <cell r="D1582">
            <v>24.37</v>
          </cell>
          <cell r="E1582">
            <v>24.37</v>
          </cell>
          <cell r="F1582" t="str">
            <v>INSUMOS</v>
          </cell>
          <cell r="G1582">
            <v>24.37</v>
          </cell>
        </row>
        <row r="1583">
          <cell r="A1583">
            <v>3474</v>
          </cell>
          <cell r="B1583" t="str">
            <v>COTOVELO 90 GRAUS DE FERRO GALVANIZADO, COM ROSCA BSP MACHO/FEMEA, DE 1 1/4"</v>
          </cell>
          <cell r="C1583" t="str">
            <v xml:space="preserve">UN    </v>
          </cell>
          <cell r="D1583">
            <v>20.079999999999998</v>
          </cell>
          <cell r="E1583">
            <v>20.079999999999998</v>
          </cell>
          <cell r="F1583" t="str">
            <v>INSUMOS</v>
          </cell>
          <cell r="G1583">
            <v>20.079999999999998</v>
          </cell>
        </row>
        <row r="1584">
          <cell r="A1584">
            <v>3450</v>
          </cell>
          <cell r="B1584" t="str">
            <v>COTOVELO 90 GRAUS DE FERRO GALVANIZADO, COM ROSCA BSP MACHO/FEMEA, DE 1/2"</v>
          </cell>
          <cell r="C1584" t="str">
            <v xml:space="preserve">UN    </v>
          </cell>
          <cell r="D1584">
            <v>5.82</v>
          </cell>
          <cell r="E1584">
            <v>5.82</v>
          </cell>
          <cell r="F1584" t="str">
            <v>INSUMOS</v>
          </cell>
          <cell r="G1584">
            <v>5.82</v>
          </cell>
        </row>
        <row r="1585">
          <cell r="A1585">
            <v>3443</v>
          </cell>
          <cell r="B1585" t="str">
            <v>COTOVELO 90 GRAUS DE FERRO GALVANIZADO, COM ROSCA BSP MACHO/FEMEA, DE 1"</v>
          </cell>
          <cell r="C1585" t="str">
            <v xml:space="preserve">UN    </v>
          </cell>
          <cell r="D1585">
            <v>12.49</v>
          </cell>
          <cell r="E1585">
            <v>12.49</v>
          </cell>
          <cell r="F1585" t="str">
            <v>INSUMOS</v>
          </cell>
          <cell r="G1585">
            <v>12.49</v>
          </cell>
        </row>
        <row r="1586">
          <cell r="A1586">
            <v>3453</v>
          </cell>
          <cell r="B1586" t="str">
            <v>COTOVELO 90 GRAUS DE FERRO GALVANIZADO, COM ROSCA BSP MACHO/FEMEA, DE 2 1/2"</v>
          </cell>
          <cell r="C1586" t="str">
            <v xml:space="preserve">UN    </v>
          </cell>
          <cell r="D1586">
            <v>71.13</v>
          </cell>
          <cell r="E1586">
            <v>71.13</v>
          </cell>
          <cell r="F1586" t="str">
            <v>INSUMOS</v>
          </cell>
          <cell r="G1586">
            <v>71.13</v>
          </cell>
        </row>
        <row r="1587">
          <cell r="A1587">
            <v>3452</v>
          </cell>
          <cell r="B1587" t="str">
            <v>COTOVELO 90 GRAUS DE FERRO GALVANIZADO, COM ROSCA BSP MACHO/FEMEA, DE 2"</v>
          </cell>
          <cell r="C1587" t="str">
            <v xml:space="preserve">UN    </v>
          </cell>
          <cell r="D1587">
            <v>35.11</v>
          </cell>
          <cell r="E1587">
            <v>35.11</v>
          </cell>
          <cell r="F1587" t="str">
            <v>INSUMOS</v>
          </cell>
          <cell r="G1587">
            <v>35.11</v>
          </cell>
        </row>
        <row r="1588">
          <cell r="A1588">
            <v>3451</v>
          </cell>
          <cell r="B1588" t="str">
            <v>COTOVELO 90 GRAUS DE FERRO GALVANIZADO, COM ROSCA BSP MACHO/FEMEA, DE 3/4"</v>
          </cell>
          <cell r="C1588" t="str">
            <v xml:space="preserve">UN    </v>
          </cell>
          <cell r="D1588">
            <v>6.96</v>
          </cell>
          <cell r="E1588">
            <v>6.96</v>
          </cell>
          <cell r="F1588" t="str">
            <v>INSUMOS</v>
          </cell>
          <cell r="G1588">
            <v>6.96</v>
          </cell>
        </row>
        <row r="1589">
          <cell r="A1589">
            <v>3454</v>
          </cell>
          <cell r="B1589" t="str">
            <v>COTOVELO 90 GRAUS DE FERRO GALVANIZADO, COM ROSCA BSP MACHO/FEMEA, DE 3"</v>
          </cell>
          <cell r="C1589" t="str">
            <v xml:space="preserve">UN    </v>
          </cell>
          <cell r="D1589">
            <v>108.18</v>
          </cell>
          <cell r="E1589">
            <v>108.18</v>
          </cell>
          <cell r="F1589" t="str">
            <v>INSUMOS</v>
          </cell>
          <cell r="G1589">
            <v>108.18</v>
          </cell>
        </row>
        <row r="1590">
          <cell r="A1590">
            <v>3458</v>
          </cell>
          <cell r="B1590" t="str">
            <v>COTOVELO 90 GRAUS DE FERRO GALVANIZADO, COM ROSCA BSP, DE 1 1/2"</v>
          </cell>
          <cell r="C1590" t="str">
            <v xml:space="preserve">UN    </v>
          </cell>
          <cell r="D1590">
            <v>19.53</v>
          </cell>
          <cell r="E1590">
            <v>19.53</v>
          </cell>
          <cell r="F1590" t="str">
            <v>INSUMOS</v>
          </cell>
          <cell r="G1590">
            <v>19.53</v>
          </cell>
        </row>
        <row r="1591">
          <cell r="A1591">
            <v>3457</v>
          </cell>
          <cell r="B1591" t="str">
            <v>COTOVELO 90 GRAUS DE FERRO GALVANIZADO, COM ROSCA BSP, DE 1 1/4"</v>
          </cell>
          <cell r="C1591" t="str">
            <v xml:space="preserve">UN    </v>
          </cell>
          <cell r="D1591">
            <v>14.66</v>
          </cell>
          <cell r="E1591">
            <v>14.66</v>
          </cell>
          <cell r="F1591" t="str">
            <v>INSUMOS</v>
          </cell>
          <cell r="G1591">
            <v>14.66</v>
          </cell>
        </row>
        <row r="1592">
          <cell r="A1592">
            <v>3455</v>
          </cell>
          <cell r="B1592" t="str">
            <v>COTOVELO 90 GRAUS DE FERRO GALVANIZADO, COM ROSCA BSP, DE 1/2"</v>
          </cell>
          <cell r="C1592" t="str">
            <v xml:space="preserve">UN    </v>
          </cell>
          <cell r="D1592">
            <v>4.16</v>
          </cell>
          <cell r="E1592">
            <v>4.16</v>
          </cell>
          <cell r="F1592" t="str">
            <v>INSUMOS</v>
          </cell>
          <cell r="G1592">
            <v>4.16</v>
          </cell>
        </row>
        <row r="1593">
          <cell r="A1593">
            <v>3472</v>
          </cell>
          <cell r="B1593" t="str">
            <v>COTOVELO 90 GRAUS DE FERRO GALVANIZADO, COM ROSCA BSP, DE 1"</v>
          </cell>
          <cell r="C1593" t="str">
            <v xml:space="preserve">UN    </v>
          </cell>
          <cell r="D1593">
            <v>9.35</v>
          </cell>
          <cell r="E1593">
            <v>9.35</v>
          </cell>
          <cell r="F1593" t="str">
            <v>INSUMOS</v>
          </cell>
          <cell r="G1593">
            <v>9.35</v>
          </cell>
        </row>
        <row r="1594">
          <cell r="A1594">
            <v>3470</v>
          </cell>
          <cell r="B1594" t="str">
            <v>COTOVELO 90 GRAUS DE FERRO GALVANIZADO, COM ROSCA BSP, DE 2 1/2"</v>
          </cell>
          <cell r="C1594" t="str">
            <v xml:space="preserve">UN    </v>
          </cell>
          <cell r="D1594">
            <v>54.54</v>
          </cell>
          <cell r="E1594">
            <v>54.54</v>
          </cell>
          <cell r="F1594" t="str">
            <v>INSUMOS</v>
          </cell>
          <cell r="G1594">
            <v>54.54</v>
          </cell>
        </row>
        <row r="1595">
          <cell r="A1595">
            <v>3471</v>
          </cell>
          <cell r="B1595" t="str">
            <v>COTOVELO 90 GRAUS DE FERRO GALVANIZADO, COM ROSCA BSP, DE 2"</v>
          </cell>
          <cell r="C1595" t="str">
            <v xml:space="preserve">UN    </v>
          </cell>
          <cell r="D1595">
            <v>29.97</v>
          </cell>
          <cell r="E1595">
            <v>29.97</v>
          </cell>
          <cell r="F1595" t="str">
            <v>INSUMOS</v>
          </cell>
          <cell r="G1595">
            <v>29.97</v>
          </cell>
        </row>
        <row r="1596">
          <cell r="A1596">
            <v>3456</v>
          </cell>
          <cell r="B1596" t="str">
            <v>COTOVELO 90 GRAUS DE FERRO GALVANIZADO, COM ROSCA BSP, DE 3/4"</v>
          </cell>
          <cell r="C1596" t="str">
            <v xml:space="preserve">UN    </v>
          </cell>
          <cell r="D1596">
            <v>6.23</v>
          </cell>
          <cell r="E1596">
            <v>6.23</v>
          </cell>
          <cell r="F1596" t="str">
            <v>INSUMOS</v>
          </cell>
          <cell r="G1596">
            <v>6.23</v>
          </cell>
        </row>
        <row r="1597">
          <cell r="A1597">
            <v>3459</v>
          </cell>
          <cell r="B1597" t="str">
            <v>COTOVELO 90 GRAUS DE FERRO GALVANIZADO, COM ROSCA BSP, DE 3"</v>
          </cell>
          <cell r="C1597" t="str">
            <v xml:space="preserve">UN    </v>
          </cell>
          <cell r="D1597">
            <v>76.930000000000007</v>
          </cell>
          <cell r="E1597">
            <v>76.930000000000007</v>
          </cell>
          <cell r="F1597" t="str">
            <v>INSUMOS</v>
          </cell>
          <cell r="G1597">
            <v>76.930000000000007</v>
          </cell>
        </row>
        <row r="1598">
          <cell r="A1598">
            <v>3469</v>
          </cell>
          <cell r="B1598" t="str">
            <v>COTOVELO 90 GRAUS DE FERRO GALVANIZADO, COM ROSCA BSP, DE 4"</v>
          </cell>
          <cell r="C1598" t="str">
            <v xml:space="preserve">UN    </v>
          </cell>
          <cell r="D1598">
            <v>146.30000000000001</v>
          </cell>
          <cell r="E1598">
            <v>146.30000000000001</v>
          </cell>
          <cell r="F1598" t="str">
            <v>INSUMOS</v>
          </cell>
          <cell r="G1598">
            <v>146.30000000000001</v>
          </cell>
        </row>
        <row r="1599">
          <cell r="A1599">
            <v>3460</v>
          </cell>
          <cell r="B1599" t="str">
            <v>COTOVELO 90 GRAUS DE FERRO GALVANIZADO, COM ROSCA BSP, DE 5"</v>
          </cell>
          <cell r="C1599" t="str">
            <v xml:space="preserve">UN    </v>
          </cell>
          <cell r="D1599">
            <v>213.48</v>
          </cell>
          <cell r="E1599">
            <v>213.48</v>
          </cell>
          <cell r="F1599" t="str">
            <v>INSUMOS</v>
          </cell>
          <cell r="G1599">
            <v>213.48</v>
          </cell>
        </row>
        <row r="1600">
          <cell r="A1600">
            <v>3461</v>
          </cell>
          <cell r="B1600" t="str">
            <v>COTOVELO 90 GRAUS DE FERRO GALVANIZADO, COM ROSCA BSP, DE 6"</v>
          </cell>
          <cell r="C1600" t="str">
            <v xml:space="preserve">UN    </v>
          </cell>
          <cell r="D1600">
            <v>545.64</v>
          </cell>
          <cell r="E1600">
            <v>545.64</v>
          </cell>
          <cell r="F1600" t="str">
            <v>INSUMOS</v>
          </cell>
          <cell r="G1600">
            <v>545.64</v>
          </cell>
        </row>
        <row r="1601">
          <cell r="A1601">
            <v>37433</v>
          </cell>
          <cell r="B1601" t="str">
            <v>COTOVELO 90 GRAUS, PEAD PE 100, DE 125 MM, PARA ELETROFUSAO</v>
          </cell>
          <cell r="C1601" t="str">
            <v xml:space="preserve">UN    </v>
          </cell>
          <cell r="D1601">
            <v>164.35</v>
          </cell>
          <cell r="E1601">
            <v>164.35</v>
          </cell>
          <cell r="F1601" t="str">
            <v>INSUMOS</v>
          </cell>
          <cell r="G1601">
            <v>164.35</v>
          </cell>
        </row>
        <row r="1602">
          <cell r="A1602">
            <v>37430</v>
          </cell>
          <cell r="B1602" t="str">
            <v>COTOVELO 90 GRAUS, PEAD PE 100, DE 20 MM, PARA ELETROFUSAO</v>
          </cell>
          <cell r="C1602" t="str">
            <v xml:space="preserve">UN    </v>
          </cell>
          <cell r="D1602">
            <v>20.59</v>
          </cell>
          <cell r="E1602">
            <v>20.59</v>
          </cell>
          <cell r="F1602" t="str">
            <v>INSUMOS</v>
          </cell>
          <cell r="G1602">
            <v>20.59</v>
          </cell>
        </row>
        <row r="1603">
          <cell r="A1603">
            <v>37434</v>
          </cell>
          <cell r="B1603" t="str">
            <v>COTOVELO 90 GRAUS, PEAD PE 100, DE 200 MM, PARA ELETROFUSAO</v>
          </cell>
          <cell r="C1603" t="str">
            <v xml:space="preserve">UN    </v>
          </cell>
          <cell r="D1603">
            <v>1532.39</v>
          </cell>
          <cell r="E1603">
            <v>1532.39</v>
          </cell>
          <cell r="F1603" t="str">
            <v>INSUMOS</v>
          </cell>
          <cell r="G1603">
            <v>1532.39</v>
          </cell>
        </row>
        <row r="1604">
          <cell r="A1604">
            <v>37431</v>
          </cell>
          <cell r="B1604" t="str">
            <v>COTOVELO 90 GRAUS, PEAD PE 100, DE 32 MM, PARA ELETROFUSAO</v>
          </cell>
          <cell r="C1604" t="str">
            <v xml:space="preserve">UN    </v>
          </cell>
          <cell r="D1604">
            <v>27.94</v>
          </cell>
          <cell r="E1604">
            <v>27.94</v>
          </cell>
          <cell r="F1604" t="str">
            <v>INSUMOS</v>
          </cell>
          <cell r="G1604">
            <v>27.94</v>
          </cell>
        </row>
        <row r="1605">
          <cell r="A1605">
            <v>37432</v>
          </cell>
          <cell r="B1605" t="str">
            <v>COTOVELO 90 GRAUS, PEAD PE 100, DE 63 MM, PARA ELETROFUSAO</v>
          </cell>
          <cell r="C1605" t="str">
            <v xml:space="preserve">UN    </v>
          </cell>
          <cell r="D1605">
            <v>51.53</v>
          </cell>
          <cell r="E1605">
            <v>51.53</v>
          </cell>
          <cell r="F1605" t="str">
            <v>INSUMOS</v>
          </cell>
          <cell r="G1605">
            <v>51.53</v>
          </cell>
        </row>
        <row r="1606">
          <cell r="A1606">
            <v>37413</v>
          </cell>
          <cell r="B1606" t="str">
            <v>COTOVELO/JOELHO COM ADAPTADOR, 90 GRAUS, EM POLIPROPILENO, PN 16, PARA TUBOS PEAD, 20 MM X 1/2" - LIGACAO PREDIAL DE AGUA</v>
          </cell>
          <cell r="C1606" t="str">
            <v xml:space="preserve">UN    </v>
          </cell>
          <cell r="D1606">
            <v>3.46</v>
          </cell>
          <cell r="E1606">
            <v>3.46</v>
          </cell>
          <cell r="F1606" t="str">
            <v>INSUMOS</v>
          </cell>
          <cell r="G1606">
            <v>3.46</v>
          </cell>
        </row>
        <row r="1607">
          <cell r="A1607">
            <v>37414</v>
          </cell>
          <cell r="B1607" t="str">
            <v>COTOVELO/JOELHO COM ADAPTADOR, 90 GRAUS, EM POLIPROPILENO, PN 16, PARA TUBOS PEAD, 20 MM X 3/4" - LIGACAO PREDIAL DE AGUA</v>
          </cell>
          <cell r="C1607" t="str">
            <v xml:space="preserve">UN    </v>
          </cell>
          <cell r="D1607">
            <v>3.93</v>
          </cell>
          <cell r="E1607">
            <v>3.93</v>
          </cell>
          <cell r="F1607" t="str">
            <v>INSUMOS</v>
          </cell>
          <cell r="G1607">
            <v>3.93</v>
          </cell>
        </row>
        <row r="1608">
          <cell r="A1608">
            <v>37415</v>
          </cell>
          <cell r="B1608" t="str">
            <v>COTOVELO/JOELHO COM ADAPTADOR, 90 GRAUS, EM POLIPROPILENO, PN 16, PARA TUBOS PEAD, 32 MM X 1" - LIGACAO PREDIAL DE AGUA</v>
          </cell>
          <cell r="C1608" t="str">
            <v xml:space="preserve">UN    </v>
          </cell>
          <cell r="D1608">
            <v>7.15</v>
          </cell>
          <cell r="E1608">
            <v>7.15</v>
          </cell>
          <cell r="F1608" t="str">
            <v>INSUMOS</v>
          </cell>
          <cell r="G1608">
            <v>7.15</v>
          </cell>
        </row>
        <row r="1609">
          <cell r="A1609">
            <v>37416</v>
          </cell>
          <cell r="B1609" t="str">
            <v>COTOVELO/JOELHO 90 GRAUS, EM POLIPROPILENO, PN 16, PARA TUBOS PEAD, 20 X 20 MM - LIGACAO PREDIAL DE AGUA</v>
          </cell>
          <cell r="C1609" t="str">
            <v xml:space="preserve">UN    </v>
          </cell>
          <cell r="D1609">
            <v>3.24</v>
          </cell>
          <cell r="E1609">
            <v>3.24</v>
          </cell>
          <cell r="F1609" t="str">
            <v>INSUMOS</v>
          </cell>
          <cell r="G1609">
            <v>3.24</v>
          </cell>
        </row>
        <row r="1610">
          <cell r="A1610">
            <v>37417</v>
          </cell>
          <cell r="B1610" t="str">
            <v>COTOVELO/JOELHO 90 GRAUS, EM POLIPROPILENO, PN 16, PARA TUBOS PEAD, 32 X 32 MM - LIGACAO PREDIAL DE AGUA</v>
          </cell>
          <cell r="C1610" t="str">
            <v xml:space="preserve">UN    </v>
          </cell>
          <cell r="D1610">
            <v>4.66</v>
          </cell>
          <cell r="E1610">
            <v>4.66</v>
          </cell>
          <cell r="F1610" t="str">
            <v>INSUMOS</v>
          </cell>
          <cell r="G1610">
            <v>4.66</v>
          </cell>
        </row>
        <row r="1611">
          <cell r="A1611">
            <v>34519</v>
          </cell>
          <cell r="B1611" t="str">
            <v>CRUZETA DE CONCRETO LEVE, COMP. 2000 MM SECAO, 90 X 90 MM</v>
          </cell>
          <cell r="C1611" t="str">
            <v xml:space="preserve">UN    </v>
          </cell>
          <cell r="D1611">
            <v>71.819999999999993</v>
          </cell>
          <cell r="E1611">
            <v>71.819999999999993</v>
          </cell>
          <cell r="F1611" t="str">
            <v>INSUMOS</v>
          </cell>
          <cell r="G1611">
            <v>71.819999999999993</v>
          </cell>
        </row>
        <row r="1612">
          <cell r="A1612">
            <v>10510</v>
          </cell>
          <cell r="B1612" t="str">
            <v>CRUZETA DE EUCALIPTO TRATADO, OU EQUIVALENTE DA REGIAO, *2,4* M, SECAO *9 X 11,5* CM</v>
          </cell>
          <cell r="C1612" t="str">
            <v xml:space="preserve">UN    </v>
          </cell>
          <cell r="D1612">
            <v>73.930000000000007</v>
          </cell>
          <cell r="E1612">
            <v>73.930000000000007</v>
          </cell>
          <cell r="F1612" t="str">
            <v>INSUMOS</v>
          </cell>
          <cell r="G1612">
            <v>73.930000000000007</v>
          </cell>
        </row>
        <row r="1613">
          <cell r="A1613">
            <v>1649</v>
          </cell>
          <cell r="B1613" t="str">
            <v>CRUZETA DE FERRO GALVANIZADO, COM ROSCA BSP, DE 1 1/2"</v>
          </cell>
          <cell r="C1613" t="str">
            <v xml:space="preserve">UN    </v>
          </cell>
          <cell r="D1613">
            <v>46.06</v>
          </cell>
          <cell r="E1613">
            <v>46.06</v>
          </cell>
          <cell r="F1613" t="str">
            <v>INSUMOS</v>
          </cell>
          <cell r="G1613">
            <v>46.06</v>
          </cell>
        </row>
        <row r="1614">
          <cell r="A1614">
            <v>1653</v>
          </cell>
          <cell r="B1614" t="str">
            <v>CRUZETA DE FERRO GALVANIZADO, COM ROSCA BSP, DE 1 1/4"</v>
          </cell>
          <cell r="C1614" t="str">
            <v xml:space="preserve">UN    </v>
          </cell>
          <cell r="D1614">
            <v>36.08</v>
          </cell>
          <cell r="E1614">
            <v>36.08</v>
          </cell>
          <cell r="F1614" t="str">
            <v>INSUMOS</v>
          </cell>
          <cell r="G1614">
            <v>36.08</v>
          </cell>
        </row>
        <row r="1615">
          <cell r="A1615">
            <v>1647</v>
          </cell>
          <cell r="B1615" t="str">
            <v>CRUZETA DE FERRO GALVANIZADO, COM ROSCA BSP, DE 1/2"</v>
          </cell>
          <cell r="C1615" t="str">
            <v xml:space="preserve">UN    </v>
          </cell>
          <cell r="D1615">
            <v>12.92</v>
          </cell>
          <cell r="E1615">
            <v>12.92</v>
          </cell>
          <cell r="F1615" t="str">
            <v>INSUMOS</v>
          </cell>
          <cell r="G1615">
            <v>12.92</v>
          </cell>
        </row>
        <row r="1616">
          <cell r="A1616">
            <v>1648</v>
          </cell>
          <cell r="B1616" t="str">
            <v>CRUZETA DE FERRO GALVANIZADO, COM ROSCA BSP, DE 1"</v>
          </cell>
          <cell r="C1616" t="str">
            <v xml:space="preserve">UN    </v>
          </cell>
          <cell r="D1616">
            <v>24.81</v>
          </cell>
          <cell r="E1616">
            <v>24.81</v>
          </cell>
          <cell r="F1616" t="str">
            <v>INSUMOS</v>
          </cell>
          <cell r="G1616">
            <v>24.81</v>
          </cell>
        </row>
        <row r="1617">
          <cell r="A1617">
            <v>1651</v>
          </cell>
          <cell r="B1617" t="str">
            <v>CRUZETA DE FERRO GALVANIZADO, COM ROSCA BSP, DE 2 1/2"</v>
          </cell>
          <cell r="C1617" t="str">
            <v xml:space="preserve">UN    </v>
          </cell>
          <cell r="D1617">
            <v>115.09</v>
          </cell>
          <cell r="E1617">
            <v>115.09</v>
          </cell>
          <cell r="F1617" t="str">
            <v>INSUMOS</v>
          </cell>
          <cell r="G1617">
            <v>115.09</v>
          </cell>
        </row>
        <row r="1618">
          <cell r="A1618">
            <v>1650</v>
          </cell>
          <cell r="B1618" t="str">
            <v>CRUZETA DE FERRO GALVANIZADO, COM ROSCA BSP, DE 2"</v>
          </cell>
          <cell r="C1618" t="str">
            <v xml:space="preserve">UN    </v>
          </cell>
          <cell r="D1618">
            <v>63.61</v>
          </cell>
          <cell r="E1618">
            <v>63.61</v>
          </cell>
          <cell r="F1618" t="str">
            <v>INSUMOS</v>
          </cell>
          <cell r="G1618">
            <v>63.61</v>
          </cell>
        </row>
        <row r="1619">
          <cell r="A1619">
            <v>1654</v>
          </cell>
          <cell r="B1619" t="str">
            <v>CRUZETA DE FERRO GALVANIZADO, COM ROSCA BSP, DE 3/4"</v>
          </cell>
          <cell r="C1619" t="str">
            <v xml:space="preserve">UN    </v>
          </cell>
          <cell r="D1619">
            <v>17.73</v>
          </cell>
          <cell r="E1619">
            <v>17.73</v>
          </cell>
          <cell r="F1619" t="str">
            <v>INSUMOS</v>
          </cell>
          <cell r="G1619">
            <v>17.73</v>
          </cell>
        </row>
        <row r="1620">
          <cell r="A1620">
            <v>1652</v>
          </cell>
          <cell r="B1620" t="str">
            <v>CRUZETA DE FERRO GALVANIZADO, COM ROSCA BSP, DE 3"</v>
          </cell>
          <cell r="C1620" t="str">
            <v xml:space="preserve">UN    </v>
          </cell>
          <cell r="D1620">
            <v>165.18</v>
          </cell>
          <cell r="E1620">
            <v>165.18</v>
          </cell>
          <cell r="F1620" t="str">
            <v>INSUMOS</v>
          </cell>
          <cell r="G1620">
            <v>165.18</v>
          </cell>
        </row>
        <row r="1621">
          <cell r="A1621">
            <v>1747</v>
          </cell>
          <cell r="B1621" t="str">
            <v>CUBA ACO INOX (AISI 304) DE EMBUTIR COM VALVULA DE 3 1/2 ", DE *56 X 33 X 12* CM</v>
          </cell>
          <cell r="C1621" t="str">
            <v xml:space="preserve">UN    </v>
          </cell>
          <cell r="D1621">
            <v>126.25</v>
          </cell>
          <cell r="E1621">
            <v>126.25</v>
          </cell>
          <cell r="F1621" t="str">
            <v>INSUMOS</v>
          </cell>
          <cell r="G1621">
            <v>126.25</v>
          </cell>
        </row>
        <row r="1622">
          <cell r="A1622">
            <v>1744</v>
          </cell>
          <cell r="B1622" t="str">
            <v>CUBA ACO INOX (AISI 304) DE EMBUTIR COM VALVULA 3 1/2 ", DE *40 X 34 X 12* CM</v>
          </cell>
          <cell r="C1622" t="str">
            <v xml:space="preserve">UN    </v>
          </cell>
          <cell r="D1622">
            <v>87.45</v>
          </cell>
          <cell r="E1622">
            <v>87.45</v>
          </cell>
          <cell r="F1622" t="str">
            <v>INSUMOS</v>
          </cell>
          <cell r="G1622">
            <v>87.45</v>
          </cell>
        </row>
        <row r="1623">
          <cell r="A1623">
            <v>1743</v>
          </cell>
          <cell r="B1623" t="str">
            <v>CUBA ACO INOX (AISI 304) DE EMBUTIR COM VALVULA 3 1/2 ", DE *46 X 30 X 12* CM</v>
          </cell>
          <cell r="C1623" t="str">
            <v xml:space="preserve">UN    </v>
          </cell>
          <cell r="D1623">
            <v>114.84</v>
          </cell>
          <cell r="E1623">
            <v>114.84</v>
          </cell>
          <cell r="F1623" t="str">
            <v>INSUMOS</v>
          </cell>
          <cell r="G1623">
            <v>114.84</v>
          </cell>
        </row>
        <row r="1624">
          <cell r="A1624">
            <v>39640</v>
          </cell>
          <cell r="B1624" t="str">
            <v>CUMEEIRA ARTICULADA (ABA INFERIOR) PARA TELHA ONDULADA DE FIBROCIMENTO E = 4 MM, ABA *330* MM, COMPRIMENTO 500 MM (SEM AMIANTO)</v>
          </cell>
          <cell r="C1624" t="str">
            <v xml:space="preserve">UN    </v>
          </cell>
          <cell r="D1624">
            <v>6.52</v>
          </cell>
          <cell r="E1624">
            <v>6.52</v>
          </cell>
          <cell r="F1624" t="str">
            <v>INSUMOS</v>
          </cell>
          <cell r="G1624">
            <v>6.52</v>
          </cell>
        </row>
        <row r="1625">
          <cell r="A1625">
            <v>11013</v>
          </cell>
          <cell r="B1625" t="str">
            <v>CUMEEIRA ARTICULADA (ABA INTERNA INFERIOR OU EXTERNA SUPERIOR) PARA TELHA ESTRUTURAL DE FIBROCIMENTO, 1 ABA, E = 6 MM (SEM AMIANTO)</v>
          </cell>
          <cell r="C1625" t="str">
            <v xml:space="preserve">UN    </v>
          </cell>
          <cell r="D1625">
            <v>13.42</v>
          </cell>
          <cell r="E1625">
            <v>13.42</v>
          </cell>
          <cell r="F1625" t="str">
            <v>INSUMOS</v>
          </cell>
          <cell r="G1625">
            <v>13.42</v>
          </cell>
        </row>
        <row r="1626">
          <cell r="A1626">
            <v>11017</v>
          </cell>
          <cell r="B1626" t="str">
            <v>CUMEEIRA ARTICULADA (ABA SUPERIOR) PARA TELHA ONDULADA DE FIBROCIMENTO E = 4 MM, ABA *330* MM, COMPRIMENTO 500 MM (SEM AMIANTO)</v>
          </cell>
          <cell r="C1626" t="str">
            <v xml:space="preserve">UN    </v>
          </cell>
          <cell r="D1626">
            <v>5.72</v>
          </cell>
          <cell r="E1626">
            <v>5.72</v>
          </cell>
          <cell r="F1626" t="str">
            <v>INSUMOS</v>
          </cell>
          <cell r="G1626">
            <v>5.72</v>
          </cell>
        </row>
        <row r="1627">
          <cell r="A1627">
            <v>20236</v>
          </cell>
          <cell r="B1627" t="str">
            <v>CUMEEIRA ARTICULADA (PAR) PARA TELHA ONDULADA DE FIBROCIMENTO, E = 6 MM, ABA 350 MM, COMPRIMENTO 1100 MM (SEM AMIANTO)</v>
          </cell>
          <cell r="C1627" t="str">
            <v xml:space="preserve">UN    </v>
          </cell>
          <cell r="D1627">
            <v>25.22</v>
          </cell>
          <cell r="E1627">
            <v>25.22</v>
          </cell>
          <cell r="F1627" t="str">
            <v>INSUMOS</v>
          </cell>
          <cell r="G1627">
            <v>25.22</v>
          </cell>
        </row>
        <row r="1628">
          <cell r="A1628">
            <v>7215</v>
          </cell>
          <cell r="B1628" t="str">
            <v>CUMEEIRA NORMAL PARA TELHA ESTRUTURAL DE FIBROCIMENTO 1 ABA, E = 6 MM, COMPRIMENTO 608 MM (SEM AMIANTO)</v>
          </cell>
          <cell r="C1628" t="str">
            <v xml:space="preserve">UN    </v>
          </cell>
          <cell r="D1628">
            <v>21.59</v>
          </cell>
          <cell r="E1628">
            <v>21.59</v>
          </cell>
          <cell r="F1628" t="str">
            <v>INSUMOS</v>
          </cell>
          <cell r="G1628">
            <v>21.59</v>
          </cell>
        </row>
        <row r="1629">
          <cell r="A1629">
            <v>7216</v>
          </cell>
          <cell r="B1629" t="str">
            <v>CUMEEIRA NORMAL PARA TELHA ESTRUTURAL DE FIBROCIMENTO 2 ABAS, E = 6 MM, DE 1050 X 935 MM (SEM AMIANTO)</v>
          </cell>
          <cell r="C1629" t="str">
            <v xml:space="preserve">UN    </v>
          </cell>
          <cell r="D1629">
            <v>90.25</v>
          </cell>
          <cell r="E1629">
            <v>90.25</v>
          </cell>
          <cell r="F1629" t="str">
            <v>INSUMOS</v>
          </cell>
          <cell r="G1629">
            <v>90.25</v>
          </cell>
        </row>
        <row r="1630">
          <cell r="A1630">
            <v>20235</v>
          </cell>
          <cell r="B1630" t="str">
            <v>CUMEEIRA NORMAL PARA TELHA ONDULADA DE FIBROCIMENTO, E = 6 MM, ABA 300 MM, COMPRIMENTO 1100 MM (SEM AMIANTO)</v>
          </cell>
          <cell r="C1630" t="str">
            <v xml:space="preserve">UN    </v>
          </cell>
          <cell r="D1630">
            <v>45.63</v>
          </cell>
          <cell r="E1630">
            <v>45.63</v>
          </cell>
          <cell r="F1630" t="str">
            <v>INSUMOS</v>
          </cell>
          <cell r="G1630">
            <v>45.63</v>
          </cell>
        </row>
        <row r="1631">
          <cell r="A1631">
            <v>7181</v>
          </cell>
          <cell r="B1631" t="str">
            <v>CUMEEIRA PARA TELHA CERAMICA, COMPRIMENTO DE *41* CM, RENDIMENTO DE *3* TELHAS/M</v>
          </cell>
          <cell r="C1631" t="str">
            <v xml:space="preserve">UN    </v>
          </cell>
          <cell r="D1631">
            <v>2.31</v>
          </cell>
          <cell r="E1631">
            <v>2.31</v>
          </cell>
          <cell r="F1631" t="str">
            <v>INSUMOS</v>
          </cell>
          <cell r="G1631">
            <v>2.31</v>
          </cell>
        </row>
        <row r="1632">
          <cell r="A1632">
            <v>40742</v>
          </cell>
          <cell r="B1632" t="str">
            <v>CUMEEIRA PARA TELHA DE CONCRETO, PARA 2 AGUAS DE TELHADO, COR CINZA, RENDIMENTO DE *3* TELHAS/M</v>
          </cell>
          <cell r="C1632" t="str">
            <v xml:space="preserve">UN    </v>
          </cell>
          <cell r="D1632">
            <v>6.69</v>
          </cell>
          <cell r="E1632">
            <v>6.69</v>
          </cell>
          <cell r="F1632" t="str">
            <v>INSUMOS</v>
          </cell>
          <cell r="G1632">
            <v>6.69</v>
          </cell>
        </row>
        <row r="1633">
          <cell r="A1633">
            <v>7214</v>
          </cell>
          <cell r="B1633" t="str">
            <v>CUMEEIRA SHED PARA TELHA ONDULADA DE FIBROCIMENTO, E = 6 MM, ABA 280 MM, COMPRIMENTO 1100 MM (SEM AMIANTO)</v>
          </cell>
          <cell r="C1633" t="str">
            <v xml:space="preserve">UN    </v>
          </cell>
          <cell r="D1633">
            <v>30.92</v>
          </cell>
          <cell r="E1633">
            <v>30.92</v>
          </cell>
          <cell r="F1633" t="str">
            <v>INSUMOS</v>
          </cell>
          <cell r="G1633">
            <v>30.92</v>
          </cell>
        </row>
        <row r="1634">
          <cell r="A1634">
            <v>7219</v>
          </cell>
          <cell r="B1634" t="str">
            <v>CUMEEIRA UNIVERSAL PARA TELHA ONDULADA DE FIBROCIMENTO, E = 6 MM, ABA 210 MM, COMPRIMENTO 1100 MM (SEM AMIANTO)</v>
          </cell>
          <cell r="C1634" t="str">
            <v xml:space="preserve">UN    </v>
          </cell>
          <cell r="D1634">
            <v>32</v>
          </cell>
          <cell r="E1634">
            <v>32</v>
          </cell>
          <cell r="F1634" t="str">
            <v>INSUMOS</v>
          </cell>
          <cell r="G1634">
            <v>32</v>
          </cell>
        </row>
        <row r="1635">
          <cell r="A1635">
            <v>37972</v>
          </cell>
          <cell r="B1635" t="str">
            <v>CURVA CPVC, 90 GRAUS, SOLDAVEL, 22 MM, PARA AGUA QUENTE</v>
          </cell>
          <cell r="C1635" t="str">
            <v xml:space="preserve">UN    </v>
          </cell>
          <cell r="D1635">
            <v>5.21</v>
          </cell>
          <cell r="E1635">
            <v>5.21</v>
          </cell>
          <cell r="F1635" t="str">
            <v>INSUMOS</v>
          </cell>
          <cell r="G1635">
            <v>5.21</v>
          </cell>
        </row>
        <row r="1636">
          <cell r="A1636">
            <v>37973</v>
          </cell>
          <cell r="B1636" t="str">
            <v>CURVA CPVC, 90 GRAUS, SOLDAVEL, 28 MM, PARA AGUA QUENTE</v>
          </cell>
          <cell r="C1636" t="str">
            <v xml:space="preserve">UN    </v>
          </cell>
          <cell r="D1636">
            <v>8.34</v>
          </cell>
          <cell r="E1636">
            <v>8.34</v>
          </cell>
          <cell r="F1636" t="str">
            <v>INSUMOS</v>
          </cell>
          <cell r="G1636">
            <v>8.34</v>
          </cell>
        </row>
        <row r="1637">
          <cell r="A1637">
            <v>37971</v>
          </cell>
          <cell r="B1637" t="str">
            <v>CURVA CPVC, 90 GRAUS, SOLDAVEL,15 MM, PARA AGUA QUENTE</v>
          </cell>
          <cell r="C1637" t="str">
            <v xml:space="preserve">UN    </v>
          </cell>
          <cell r="D1637">
            <v>3.13</v>
          </cell>
          <cell r="E1637">
            <v>3.13</v>
          </cell>
          <cell r="F1637" t="str">
            <v>INSUMOS</v>
          </cell>
          <cell r="G1637">
            <v>3.13</v>
          </cell>
        </row>
        <row r="1638">
          <cell r="A1638">
            <v>20094</v>
          </cell>
          <cell r="B1638" t="str">
            <v>CURVA CURTA PVC, PB, JE, 45 GRAUS, DN 100 MM, PARA REDE COLETORA ESGOTO (NBR 10569)</v>
          </cell>
          <cell r="C1638" t="str">
            <v xml:space="preserve">UN    </v>
          </cell>
          <cell r="D1638">
            <v>14.25</v>
          </cell>
          <cell r="E1638">
            <v>14.25</v>
          </cell>
          <cell r="F1638" t="str">
            <v>INSUMOS</v>
          </cell>
          <cell r="G1638">
            <v>14.25</v>
          </cell>
        </row>
        <row r="1639">
          <cell r="A1639">
            <v>20095</v>
          </cell>
          <cell r="B1639" t="str">
            <v>CURVA CURTA PVC, PB, JE, 90 GRAUS, DN 100 MM, PARA REDE COLETORA ESGOTO (NBR 10569)</v>
          </cell>
          <cell r="C1639" t="str">
            <v xml:space="preserve">UN    </v>
          </cell>
          <cell r="D1639">
            <v>18.149999999999999</v>
          </cell>
          <cell r="E1639">
            <v>18.149999999999999</v>
          </cell>
          <cell r="F1639" t="str">
            <v>INSUMOS</v>
          </cell>
          <cell r="G1639">
            <v>18.149999999999999</v>
          </cell>
        </row>
        <row r="1640">
          <cell r="A1640">
            <v>1954</v>
          </cell>
          <cell r="B1640" t="str">
            <v>CURVA DE PVC 45 GRAUS, SOLDAVEL, 110 MM, PARA AGUA FRIA PREDIAL (NBR 5648)</v>
          </cell>
          <cell r="C1640" t="str">
            <v xml:space="preserve">UN    </v>
          </cell>
          <cell r="D1640">
            <v>78.02</v>
          </cell>
          <cell r="E1640">
            <v>78.02</v>
          </cell>
          <cell r="F1640" t="str">
            <v>INSUMOS</v>
          </cell>
          <cell r="G1640">
            <v>78.02</v>
          </cell>
        </row>
        <row r="1641">
          <cell r="A1641">
            <v>1926</v>
          </cell>
          <cell r="B1641" t="str">
            <v>CURVA DE PVC 45 GRAUS, SOLDAVEL, 20 MM, PARA AGUA FRIA PREDIAL (NBR 5648)</v>
          </cell>
          <cell r="C1641" t="str">
            <v xml:space="preserve">UN    </v>
          </cell>
          <cell r="D1641">
            <v>1.03</v>
          </cell>
          <cell r="E1641">
            <v>1.03</v>
          </cell>
          <cell r="F1641" t="str">
            <v>INSUMOS</v>
          </cell>
          <cell r="G1641">
            <v>1.03</v>
          </cell>
        </row>
        <row r="1642">
          <cell r="A1642">
            <v>1927</v>
          </cell>
          <cell r="B1642" t="str">
            <v>CURVA DE PVC 45 GRAUS, SOLDAVEL, 25 MM, PARA AGUA FRIA PREDIAL (NBR 5648)</v>
          </cell>
          <cell r="C1642" t="str">
            <v xml:space="preserve">UN    </v>
          </cell>
          <cell r="D1642">
            <v>1.36</v>
          </cell>
          <cell r="E1642">
            <v>1.36</v>
          </cell>
          <cell r="F1642" t="str">
            <v>INSUMOS</v>
          </cell>
          <cell r="G1642">
            <v>1.36</v>
          </cell>
        </row>
        <row r="1643">
          <cell r="A1643">
            <v>1923</v>
          </cell>
          <cell r="B1643" t="str">
            <v>CURVA DE PVC 45 GRAUS, SOLDAVEL, 32 MM, PARA AGUA FRIA PREDIAL (NBR 5648)</v>
          </cell>
          <cell r="C1643" t="str">
            <v xml:space="preserve">UN    </v>
          </cell>
          <cell r="D1643">
            <v>2.2200000000000002</v>
          </cell>
          <cell r="E1643">
            <v>2.2200000000000002</v>
          </cell>
          <cell r="F1643" t="str">
            <v>INSUMOS</v>
          </cell>
          <cell r="G1643">
            <v>2.2200000000000002</v>
          </cell>
        </row>
        <row r="1644">
          <cell r="A1644">
            <v>1929</v>
          </cell>
          <cell r="B1644" t="str">
            <v>CURVA DE PVC 45 GRAUS, SOLDAVEL, 40 MM, PARA AGUA FRIA PREDIAL (NBR 5648)</v>
          </cell>
          <cell r="C1644" t="str">
            <v xml:space="preserve">UN    </v>
          </cell>
          <cell r="D1644">
            <v>3.64</v>
          </cell>
          <cell r="E1644">
            <v>3.64</v>
          </cell>
          <cell r="F1644" t="str">
            <v>INSUMOS</v>
          </cell>
          <cell r="G1644">
            <v>3.64</v>
          </cell>
        </row>
        <row r="1645">
          <cell r="A1645">
            <v>1930</v>
          </cell>
          <cell r="B1645" t="str">
            <v>CURVA DE PVC 45 GRAUS, SOLDAVEL, 50 MM, PARA AGUA FRIA PREDIAL (NBR 5648)</v>
          </cell>
          <cell r="C1645" t="str">
            <v xml:space="preserve">UN    </v>
          </cell>
          <cell r="D1645">
            <v>7.06</v>
          </cell>
          <cell r="E1645">
            <v>7.06</v>
          </cell>
          <cell r="F1645" t="str">
            <v>INSUMOS</v>
          </cell>
          <cell r="G1645">
            <v>7.06</v>
          </cell>
        </row>
        <row r="1646">
          <cell r="A1646">
            <v>1924</v>
          </cell>
          <cell r="B1646" t="str">
            <v>CURVA DE PVC 45 GRAUS, SOLDAVEL, 60 MM, PARA AGUA FRIA PREDIAL (NBR 5648)</v>
          </cell>
          <cell r="C1646" t="str">
            <v xml:space="preserve">UN    </v>
          </cell>
          <cell r="D1646">
            <v>12.18</v>
          </cell>
          <cell r="E1646">
            <v>12.18</v>
          </cell>
          <cell r="F1646" t="str">
            <v>INSUMOS</v>
          </cell>
          <cell r="G1646">
            <v>12.18</v>
          </cell>
        </row>
        <row r="1647">
          <cell r="A1647">
            <v>1922</v>
          </cell>
          <cell r="B1647" t="str">
            <v>CURVA DE PVC 45 GRAUS, SOLDAVEL, 75 MM, PARA AGUA FRIA PREDIAL (NBR 5648)</v>
          </cell>
          <cell r="C1647" t="str">
            <v xml:space="preserve">UN    </v>
          </cell>
          <cell r="D1647">
            <v>18.09</v>
          </cell>
          <cell r="E1647">
            <v>18.09</v>
          </cell>
          <cell r="F1647" t="str">
            <v>INSUMOS</v>
          </cell>
          <cell r="G1647">
            <v>18.09</v>
          </cell>
        </row>
        <row r="1648">
          <cell r="A1648">
            <v>1953</v>
          </cell>
          <cell r="B1648" t="str">
            <v>CURVA DE PVC 45 GRAUS, SOLDAVEL, 85 MM, PARA AGUA FRIA PREDIAL (NBR 5648)</v>
          </cell>
          <cell r="C1648" t="str">
            <v xml:space="preserve">UN    </v>
          </cell>
          <cell r="D1648">
            <v>31.61</v>
          </cell>
          <cell r="E1648">
            <v>31.61</v>
          </cell>
          <cell r="F1648" t="str">
            <v>INSUMOS</v>
          </cell>
          <cell r="G1648">
            <v>31.61</v>
          </cell>
        </row>
        <row r="1649">
          <cell r="A1649">
            <v>1962</v>
          </cell>
          <cell r="B1649" t="str">
            <v>CURVA DE PVC 90 GRAUS, SOLDAVEL, 110 MM, PARA AGUA FRIA PREDIAL (NBR 5648)</v>
          </cell>
          <cell r="C1649" t="str">
            <v xml:space="preserve">UN    </v>
          </cell>
          <cell r="D1649">
            <v>103.42</v>
          </cell>
          <cell r="E1649">
            <v>103.42</v>
          </cell>
          <cell r="F1649" t="str">
            <v>INSUMOS</v>
          </cell>
          <cell r="G1649">
            <v>103.42</v>
          </cell>
        </row>
        <row r="1650">
          <cell r="A1650">
            <v>1955</v>
          </cell>
          <cell r="B1650" t="str">
            <v>CURVA DE PVC 90 GRAUS, SOLDAVEL, 20 MM, PARA AGUA FRIA PREDIAL (NBR 5648)</v>
          </cell>
          <cell r="C1650" t="str">
            <v xml:space="preserve">UN    </v>
          </cell>
          <cell r="D1650">
            <v>1.36</v>
          </cell>
          <cell r="E1650">
            <v>1.36</v>
          </cell>
          <cell r="F1650" t="str">
            <v>INSUMOS</v>
          </cell>
          <cell r="G1650">
            <v>1.36</v>
          </cell>
        </row>
        <row r="1651">
          <cell r="A1651">
            <v>1956</v>
          </cell>
          <cell r="B1651" t="str">
            <v>CURVA DE PVC 90 GRAUS, SOLDAVEL, 25 MM, PARA AGUA FRIA PREDIAL (NBR 5648)</v>
          </cell>
          <cell r="C1651" t="str">
            <v xml:space="preserve">UN    </v>
          </cell>
          <cell r="D1651">
            <v>1.76</v>
          </cell>
          <cell r="E1651">
            <v>1.76</v>
          </cell>
          <cell r="F1651" t="str">
            <v>INSUMOS</v>
          </cell>
          <cell r="G1651">
            <v>1.76</v>
          </cell>
        </row>
        <row r="1652">
          <cell r="A1652">
            <v>1957</v>
          </cell>
          <cell r="B1652" t="str">
            <v>CURVA DE PVC 90 GRAUS, SOLDAVEL, 32 MM, PARA AGUA FRIA PREDIAL (NBR 5648)</v>
          </cell>
          <cell r="C1652" t="str">
            <v xml:space="preserve">UN    </v>
          </cell>
          <cell r="D1652">
            <v>4</v>
          </cell>
          <cell r="E1652">
            <v>4</v>
          </cell>
          <cell r="F1652" t="str">
            <v>INSUMOS</v>
          </cell>
          <cell r="G1652">
            <v>4</v>
          </cell>
        </row>
        <row r="1653">
          <cell r="A1653">
            <v>1958</v>
          </cell>
          <cell r="B1653" t="str">
            <v>CURVA DE PVC 90 GRAUS, SOLDAVEL, 40 MM, PARA AGUA FRIA PREDIAL (NBR 5648)</v>
          </cell>
          <cell r="C1653" t="str">
            <v xml:space="preserve">UN    </v>
          </cell>
          <cell r="D1653">
            <v>7.11</v>
          </cell>
          <cell r="E1653">
            <v>7.11</v>
          </cell>
          <cell r="F1653" t="str">
            <v>INSUMOS</v>
          </cell>
          <cell r="G1653">
            <v>7.11</v>
          </cell>
        </row>
        <row r="1654">
          <cell r="A1654">
            <v>1959</v>
          </cell>
          <cell r="B1654" t="str">
            <v>CURVA DE PVC 90 GRAUS, SOLDAVEL, 50 MM, PARA AGUA FRIA PREDIAL (NBR 5648)</v>
          </cell>
          <cell r="C1654" t="str">
            <v xml:space="preserve">UN    </v>
          </cell>
          <cell r="D1654">
            <v>8.67</v>
          </cell>
          <cell r="E1654">
            <v>8.67</v>
          </cell>
          <cell r="F1654" t="str">
            <v>INSUMOS</v>
          </cell>
          <cell r="G1654">
            <v>8.67</v>
          </cell>
        </row>
        <row r="1655">
          <cell r="A1655">
            <v>1925</v>
          </cell>
          <cell r="B1655" t="str">
            <v>CURVA DE PVC 90 GRAUS, SOLDAVEL, 60 MM, PARA AGUA FRIA PREDIAL (NBR 5648)</v>
          </cell>
          <cell r="C1655" t="str">
            <v xml:space="preserve">UN    </v>
          </cell>
          <cell r="D1655">
            <v>21.44</v>
          </cell>
          <cell r="E1655">
            <v>21.44</v>
          </cell>
          <cell r="F1655" t="str">
            <v>INSUMOS</v>
          </cell>
          <cell r="G1655">
            <v>21.44</v>
          </cell>
        </row>
        <row r="1656">
          <cell r="A1656">
            <v>1960</v>
          </cell>
          <cell r="B1656" t="str">
            <v>CURVA DE PVC 90 GRAUS, SOLDAVEL, 75 MM, PARA AGUA FRIA PREDIAL (NBR 5648)</v>
          </cell>
          <cell r="C1656" t="str">
            <v xml:space="preserve">UN    </v>
          </cell>
          <cell r="D1656">
            <v>30.49</v>
          </cell>
          <cell r="E1656">
            <v>30.49</v>
          </cell>
          <cell r="F1656" t="str">
            <v>INSUMOS</v>
          </cell>
          <cell r="G1656">
            <v>30.49</v>
          </cell>
        </row>
        <row r="1657">
          <cell r="A1657">
            <v>1961</v>
          </cell>
          <cell r="B1657" t="str">
            <v>CURVA DE PVC 90 GRAUS, SOLDAVEL, 85 MM, PARA AGUA FRIA PREDIAL (NBR 5648)</v>
          </cell>
          <cell r="C1657" t="str">
            <v xml:space="preserve">UN    </v>
          </cell>
          <cell r="D1657">
            <v>43.81</v>
          </cell>
          <cell r="E1657">
            <v>43.81</v>
          </cell>
          <cell r="F1657" t="str">
            <v>INSUMOS</v>
          </cell>
          <cell r="G1657">
            <v>43.81</v>
          </cell>
        </row>
        <row r="1658">
          <cell r="A1658">
            <v>38426</v>
          </cell>
          <cell r="B1658" t="str">
            <v>CURVA DE PVC, 45 GRAUS, SERIE R, DN 100 MM, PARA ESGOTO PREDIAL</v>
          </cell>
          <cell r="C1658" t="str">
            <v xml:space="preserve">UN    </v>
          </cell>
          <cell r="D1658">
            <v>12.39</v>
          </cell>
          <cell r="E1658">
            <v>12.39</v>
          </cell>
          <cell r="F1658" t="str">
            <v>INSUMOS</v>
          </cell>
          <cell r="G1658">
            <v>12.39</v>
          </cell>
        </row>
        <row r="1659">
          <cell r="A1659">
            <v>38423</v>
          </cell>
          <cell r="B1659" t="str">
            <v>CURVA DE PVC, 90 GRAUS, SERIE R, DN 100 MM, PARA ESGOTO PREDIAL</v>
          </cell>
          <cell r="C1659" t="str">
            <v xml:space="preserve">UN    </v>
          </cell>
          <cell r="D1659">
            <v>28.1</v>
          </cell>
          <cell r="E1659">
            <v>28.1</v>
          </cell>
          <cell r="F1659" t="str">
            <v>INSUMOS</v>
          </cell>
          <cell r="G1659">
            <v>28.1</v>
          </cell>
        </row>
        <row r="1660">
          <cell r="A1660">
            <v>38421</v>
          </cell>
          <cell r="B1660" t="str">
            <v>CURVA DE PVC, 90 GRAUS, SERIE R, DN 50 MM, PARA ESGOTO PREDIAL</v>
          </cell>
          <cell r="C1660" t="str">
            <v xml:space="preserve">UN    </v>
          </cell>
          <cell r="D1660">
            <v>13.27</v>
          </cell>
          <cell r="E1660">
            <v>13.27</v>
          </cell>
          <cell r="F1660" t="str">
            <v>INSUMOS</v>
          </cell>
          <cell r="G1660">
            <v>13.27</v>
          </cell>
        </row>
        <row r="1661">
          <cell r="A1661">
            <v>38422</v>
          </cell>
          <cell r="B1661" t="str">
            <v>CURVA DE PVC, 90 GRAUS, SERIE R, DN 75 MM, PARA ESGOTO PREDIAL</v>
          </cell>
          <cell r="C1661" t="str">
            <v xml:space="preserve">UN    </v>
          </cell>
          <cell r="D1661">
            <v>19.39</v>
          </cell>
          <cell r="E1661">
            <v>19.39</v>
          </cell>
          <cell r="F1661" t="str">
            <v>INSUMOS</v>
          </cell>
          <cell r="G1661">
            <v>19.39</v>
          </cell>
        </row>
        <row r="1662">
          <cell r="A1662">
            <v>39866</v>
          </cell>
          <cell r="B1662" t="str">
            <v>CURVA DE TRANSPOSICAO BRONZE/LATAO (REF 736) SEM ANEL DE SOLDA, BOLSA X BOLSA, 15 MM</v>
          </cell>
          <cell r="C1662" t="str">
            <v xml:space="preserve">UN    </v>
          </cell>
          <cell r="D1662">
            <v>11.92</v>
          </cell>
          <cell r="E1662">
            <v>11.92</v>
          </cell>
          <cell r="F1662" t="str">
            <v>INSUMOS</v>
          </cell>
          <cell r="G1662">
            <v>11.92</v>
          </cell>
        </row>
        <row r="1663">
          <cell r="A1663">
            <v>39867</v>
          </cell>
          <cell r="B1663" t="str">
            <v>CURVA DE TRANSPOSICAO BRONZE/LATAO (REF 736) SEM ANEL DE SOLDA, BOLSA X BOLSA, 22 MM</v>
          </cell>
          <cell r="C1663" t="str">
            <v xml:space="preserve">UN    </v>
          </cell>
          <cell r="D1663">
            <v>26.51</v>
          </cell>
          <cell r="E1663">
            <v>26.51</v>
          </cell>
          <cell r="F1663" t="str">
            <v>INSUMOS</v>
          </cell>
          <cell r="G1663">
            <v>26.51</v>
          </cell>
        </row>
        <row r="1664">
          <cell r="A1664">
            <v>39868</v>
          </cell>
          <cell r="B1664" t="str">
            <v>CURVA DE TRANSPOSICAO BRONZE/LATAO (REF 736) SEM ANEL DE SOLDA, BOLSA X BOLSA, 28 MM</v>
          </cell>
          <cell r="C1664" t="str">
            <v xml:space="preserve">UN    </v>
          </cell>
          <cell r="D1664">
            <v>47.76</v>
          </cell>
          <cell r="E1664">
            <v>47.76</v>
          </cell>
          <cell r="F1664" t="str">
            <v>INSUMOS</v>
          </cell>
          <cell r="G1664">
            <v>47.76</v>
          </cell>
        </row>
        <row r="1665">
          <cell r="A1665">
            <v>37999</v>
          </cell>
          <cell r="B1665" t="str">
            <v>CURVA DE TRANSPOSICAO, CPVC, SOLDAVEL, 15 MM</v>
          </cell>
          <cell r="C1665" t="str">
            <v xml:space="preserve">UN    </v>
          </cell>
          <cell r="D1665">
            <v>5</v>
          </cell>
          <cell r="E1665">
            <v>5</v>
          </cell>
          <cell r="F1665" t="str">
            <v>INSUMOS</v>
          </cell>
          <cell r="G1665">
            <v>5</v>
          </cell>
        </row>
        <row r="1666">
          <cell r="A1666">
            <v>38000</v>
          </cell>
          <cell r="B1666" t="str">
            <v>CURVA DE TRANSPOSICAO, CPVC, SOLDAVEL, 22 MM</v>
          </cell>
          <cell r="C1666" t="str">
            <v xml:space="preserve">UN    </v>
          </cell>
          <cell r="D1666">
            <v>6.61</v>
          </cell>
          <cell r="E1666">
            <v>6.61</v>
          </cell>
          <cell r="F1666" t="str">
            <v>INSUMOS</v>
          </cell>
          <cell r="G1666">
            <v>6.61</v>
          </cell>
        </row>
        <row r="1667">
          <cell r="A1667">
            <v>38129</v>
          </cell>
          <cell r="B1667" t="str">
            <v>CURVA DE TRANSPOSICAO, PVC SOLDAVEL, 20 MM, PARA AGUA FRIA PREDIAL</v>
          </cell>
          <cell r="C1667" t="str">
            <v xml:space="preserve">UN    </v>
          </cell>
          <cell r="D1667">
            <v>2.37</v>
          </cell>
          <cell r="E1667">
            <v>2.37</v>
          </cell>
          <cell r="F1667" t="str">
            <v>INSUMOS</v>
          </cell>
          <cell r="G1667">
            <v>2.37</v>
          </cell>
        </row>
        <row r="1668">
          <cell r="A1668">
            <v>38025</v>
          </cell>
          <cell r="B1668" t="str">
            <v>CURVA DE TRANSPOSICAO, PVC, SOLDAVEL, 25 MM, PARA AGUA FRIA PREDIAL</v>
          </cell>
          <cell r="C1668" t="str">
            <v xml:space="preserve">UN    </v>
          </cell>
          <cell r="D1668">
            <v>3.96</v>
          </cell>
          <cell r="E1668">
            <v>3.96</v>
          </cell>
          <cell r="F1668" t="str">
            <v>INSUMOS</v>
          </cell>
          <cell r="G1668">
            <v>3.96</v>
          </cell>
        </row>
        <row r="1669">
          <cell r="A1669">
            <v>38026</v>
          </cell>
          <cell r="B1669" t="str">
            <v>CURVA DE TRANSPOSICAO, PVC, SOLDAVEL, 32 MM, PARA AGUA FRIA PREDIAL</v>
          </cell>
          <cell r="C1669" t="str">
            <v xml:space="preserve">UN    </v>
          </cell>
          <cell r="D1669">
            <v>10.6</v>
          </cell>
          <cell r="E1669">
            <v>10.6</v>
          </cell>
          <cell r="F1669" t="str">
            <v>INSUMOS</v>
          </cell>
          <cell r="G1669">
            <v>10.6</v>
          </cell>
        </row>
        <row r="1670">
          <cell r="A1670">
            <v>1858</v>
          </cell>
          <cell r="B1670" t="str">
            <v>CURVA LONGA PVC, PB, JE, 45 GRAUS, DN 100 MM, PARA REDE COLETORA ESGOTO (NBR 10569)</v>
          </cell>
          <cell r="C1670" t="str">
            <v xml:space="preserve">UN    </v>
          </cell>
          <cell r="D1670">
            <v>19.96</v>
          </cell>
          <cell r="E1670">
            <v>19.96</v>
          </cell>
          <cell r="F1670" t="str">
            <v>INSUMOS</v>
          </cell>
          <cell r="G1670">
            <v>19.96</v>
          </cell>
        </row>
        <row r="1671">
          <cell r="A1671">
            <v>1844</v>
          </cell>
          <cell r="B1671" t="str">
            <v>CURVA LONGA PVC, PB, JE, 45 GRAUS, DN 150 MM, PARA REDE COLETORA ESGOTO (NBR 10569)</v>
          </cell>
          <cell r="C1671" t="str">
            <v xml:space="preserve">UN    </v>
          </cell>
          <cell r="D1671">
            <v>73.599999999999994</v>
          </cell>
          <cell r="E1671">
            <v>73.599999999999994</v>
          </cell>
          <cell r="F1671" t="str">
            <v>INSUMOS</v>
          </cell>
          <cell r="G1671">
            <v>73.599999999999994</v>
          </cell>
        </row>
        <row r="1672">
          <cell r="A1672">
            <v>1863</v>
          </cell>
          <cell r="B1672" t="str">
            <v>CURVA LONGA PVC, PB, JE, 90 GRAUS, DN 100 MM, PARA REDE COLETORA ESGOTO (NBR 10569)</v>
          </cell>
          <cell r="C1672" t="str">
            <v xml:space="preserve">UN    </v>
          </cell>
          <cell r="D1672">
            <v>28.97</v>
          </cell>
          <cell r="E1672">
            <v>28.97</v>
          </cell>
          <cell r="F1672" t="str">
            <v>INSUMOS</v>
          </cell>
          <cell r="G1672">
            <v>28.97</v>
          </cell>
        </row>
        <row r="1673">
          <cell r="A1673">
            <v>1865</v>
          </cell>
          <cell r="B1673" t="str">
            <v>CURVA LONGA PVC, PB, JE, 90 GRAUS, DN 150 MM, PARA REDE COLETORA ESGOTO (NBR 10569)</v>
          </cell>
          <cell r="C1673" t="str">
            <v xml:space="preserve">UN    </v>
          </cell>
          <cell r="D1673">
            <v>105.69</v>
          </cell>
          <cell r="E1673">
            <v>105.69</v>
          </cell>
          <cell r="F1673" t="str">
            <v>INSUMOS</v>
          </cell>
          <cell r="G1673">
            <v>105.69</v>
          </cell>
        </row>
        <row r="1674">
          <cell r="A1674">
            <v>36355</v>
          </cell>
          <cell r="B1674" t="str">
            <v>CURVA PPR 90 GRAUS, DN 20 MM, PARA AGUA QUENTE PREDIAL</v>
          </cell>
          <cell r="C1674" t="str">
            <v xml:space="preserve">UN    </v>
          </cell>
          <cell r="D1674">
            <v>5.09</v>
          </cell>
          <cell r="E1674">
            <v>5.09</v>
          </cell>
          <cell r="F1674" t="str">
            <v>INSUMOS</v>
          </cell>
          <cell r="G1674">
            <v>5.09</v>
          </cell>
        </row>
        <row r="1675">
          <cell r="A1675">
            <v>36356</v>
          </cell>
          <cell r="B1675" t="str">
            <v>CURVA PPR 90 GRAUS, DN 25 MM, PARA AGUA QUENTE PREDIAL</v>
          </cell>
          <cell r="C1675" t="str">
            <v xml:space="preserve">UN    </v>
          </cell>
          <cell r="D1675">
            <v>8.56</v>
          </cell>
          <cell r="E1675">
            <v>8.56</v>
          </cell>
          <cell r="F1675" t="str">
            <v>INSUMOS</v>
          </cell>
          <cell r="G1675">
            <v>8.56</v>
          </cell>
        </row>
        <row r="1676">
          <cell r="A1676">
            <v>1932</v>
          </cell>
          <cell r="B1676" t="str">
            <v>CURVA PVC CURTA 90 G, DN 50 MM, PARA ESGOTO PREDIAL</v>
          </cell>
          <cell r="C1676" t="str">
            <v xml:space="preserve">UN    </v>
          </cell>
          <cell r="D1676">
            <v>4.79</v>
          </cell>
          <cell r="E1676">
            <v>4.79</v>
          </cell>
          <cell r="F1676" t="str">
            <v>INSUMOS</v>
          </cell>
          <cell r="G1676">
            <v>4.79</v>
          </cell>
        </row>
        <row r="1677">
          <cell r="A1677">
            <v>1933</v>
          </cell>
          <cell r="B1677" t="str">
            <v>CURVA PVC CURTA 90 GRAUS, DN 40 MM, PARA ESGOTO PREDIAL</v>
          </cell>
          <cell r="C1677" t="str">
            <v xml:space="preserve">UN    </v>
          </cell>
          <cell r="D1677">
            <v>2.1</v>
          </cell>
          <cell r="E1677">
            <v>2.1</v>
          </cell>
          <cell r="F1677" t="str">
            <v>INSUMOS</v>
          </cell>
          <cell r="G1677">
            <v>2.1</v>
          </cell>
        </row>
        <row r="1678">
          <cell r="A1678">
            <v>1951</v>
          </cell>
          <cell r="B1678" t="str">
            <v>CURVA PVC CURTA 90 GRAUS, DN 75 MM, PARA ESGOTO PREDIAL</v>
          </cell>
          <cell r="C1678" t="str">
            <v xml:space="preserve">UN    </v>
          </cell>
          <cell r="D1678">
            <v>9.36</v>
          </cell>
          <cell r="E1678">
            <v>9.36</v>
          </cell>
          <cell r="F1678" t="str">
            <v>INSUMOS</v>
          </cell>
          <cell r="G1678">
            <v>9.36</v>
          </cell>
        </row>
        <row r="1679">
          <cell r="A1679">
            <v>1966</v>
          </cell>
          <cell r="B1679" t="str">
            <v>CURVA PVC CURTA 90 GRAUS, 100 MM, PARA ESGOTO PREDIAL</v>
          </cell>
          <cell r="C1679" t="str">
            <v xml:space="preserve">UN    </v>
          </cell>
          <cell r="D1679">
            <v>10.77</v>
          </cell>
          <cell r="E1679">
            <v>10.77</v>
          </cell>
          <cell r="F1679" t="str">
            <v>INSUMOS</v>
          </cell>
          <cell r="G1679">
            <v>10.77</v>
          </cell>
        </row>
        <row r="1680">
          <cell r="A1680">
            <v>1952</v>
          </cell>
          <cell r="B1680" t="str">
            <v>CURVA PVC LEVE, 90 GRAUS, COM PONTA E BOLSA LISA, DN 150 MM</v>
          </cell>
          <cell r="C1680" t="str">
            <v xml:space="preserve">UN    </v>
          </cell>
          <cell r="D1680">
            <v>40.47</v>
          </cell>
          <cell r="E1680">
            <v>40.47</v>
          </cell>
          <cell r="F1680" t="str">
            <v>INSUMOS</v>
          </cell>
          <cell r="G1680">
            <v>40.47</v>
          </cell>
        </row>
        <row r="1681">
          <cell r="A1681">
            <v>20104</v>
          </cell>
          <cell r="B1681" t="str">
            <v>CURVA PVC LEVE, 90 GRAUS, COM PONTA E BOLSA LISA, DN 250 MM</v>
          </cell>
          <cell r="C1681" t="str">
            <v xml:space="preserve">UN    </v>
          </cell>
          <cell r="D1681">
            <v>299.02999999999997</v>
          </cell>
          <cell r="E1681">
            <v>299.02999999999997</v>
          </cell>
          <cell r="F1681" t="str">
            <v>INSUMOS</v>
          </cell>
          <cell r="G1681">
            <v>299.02999999999997</v>
          </cell>
        </row>
        <row r="1682">
          <cell r="A1682">
            <v>20105</v>
          </cell>
          <cell r="B1682" t="str">
            <v>CURVA PVC LEVE, 90 GRAUS, COM PONTA E BOLSA LISA, DN 300 MM</v>
          </cell>
          <cell r="C1682" t="str">
            <v xml:space="preserve">UN    </v>
          </cell>
          <cell r="D1682">
            <v>465.77</v>
          </cell>
          <cell r="E1682">
            <v>465.77</v>
          </cell>
          <cell r="F1682" t="str">
            <v>INSUMOS</v>
          </cell>
          <cell r="G1682">
            <v>465.77</v>
          </cell>
        </row>
        <row r="1683">
          <cell r="A1683">
            <v>1965</v>
          </cell>
          <cell r="B1683" t="str">
            <v>CURVA PVC LONGA 45 GRAUS, 100 MM, PARA ESGOTO PREDIAL</v>
          </cell>
          <cell r="C1683" t="str">
            <v xml:space="preserve">UN    </v>
          </cell>
          <cell r="D1683">
            <v>21.84</v>
          </cell>
          <cell r="E1683">
            <v>21.84</v>
          </cell>
          <cell r="F1683" t="str">
            <v>INSUMOS</v>
          </cell>
          <cell r="G1683">
            <v>21.84</v>
          </cell>
        </row>
        <row r="1684">
          <cell r="A1684">
            <v>10765</v>
          </cell>
          <cell r="B1684" t="str">
            <v>CURVA PVC LONGA 45G, DN 50 MM, PARA ESGOTO PREDIAL</v>
          </cell>
          <cell r="C1684" t="str">
            <v xml:space="preserve">UN    </v>
          </cell>
          <cell r="D1684">
            <v>5.52</v>
          </cell>
          <cell r="E1684">
            <v>5.52</v>
          </cell>
          <cell r="F1684" t="str">
            <v>INSUMOS</v>
          </cell>
          <cell r="G1684">
            <v>5.52</v>
          </cell>
        </row>
        <row r="1685">
          <cell r="A1685">
            <v>10767</v>
          </cell>
          <cell r="B1685" t="str">
            <v>CURVA PVC LONGA 45G, DN 75 MM, PARA ESGOTO PREDIAL</v>
          </cell>
          <cell r="C1685" t="str">
            <v xml:space="preserve">UN    </v>
          </cell>
          <cell r="D1685">
            <v>18.09</v>
          </cell>
          <cell r="E1685">
            <v>18.09</v>
          </cell>
          <cell r="F1685" t="str">
            <v>INSUMOS</v>
          </cell>
          <cell r="G1685">
            <v>18.09</v>
          </cell>
        </row>
        <row r="1686">
          <cell r="A1686">
            <v>1970</v>
          </cell>
          <cell r="B1686" t="str">
            <v>CURVA PVC LONGA 90 GRAUS, 100 MM, PARA ESGOTO PREDIAL</v>
          </cell>
          <cell r="C1686" t="str">
            <v xml:space="preserve">UN    </v>
          </cell>
          <cell r="D1686">
            <v>22.67</v>
          </cell>
          <cell r="E1686">
            <v>22.67</v>
          </cell>
          <cell r="F1686" t="str">
            <v>INSUMOS</v>
          </cell>
          <cell r="G1686">
            <v>22.67</v>
          </cell>
        </row>
        <row r="1687">
          <cell r="A1687">
            <v>1967</v>
          </cell>
          <cell r="B1687" t="str">
            <v>CURVA PVC LONGA 90 GRAUS, 40 MM, PARA ESGOTO PREDIAL</v>
          </cell>
          <cell r="C1687" t="str">
            <v xml:space="preserve">UN    </v>
          </cell>
          <cell r="D1687">
            <v>2.52</v>
          </cell>
          <cell r="E1687">
            <v>2.52</v>
          </cell>
          <cell r="F1687" t="str">
            <v>INSUMOS</v>
          </cell>
          <cell r="G1687">
            <v>2.52</v>
          </cell>
        </row>
        <row r="1688">
          <cell r="A1688">
            <v>1968</v>
          </cell>
          <cell r="B1688" t="str">
            <v>CURVA PVC LONGA 90 GRAUS, 50 MM, PARA ESGOTO PREDIAL</v>
          </cell>
          <cell r="C1688" t="str">
            <v xml:space="preserve">UN    </v>
          </cell>
          <cell r="D1688">
            <v>5.28</v>
          </cell>
          <cell r="E1688">
            <v>5.28</v>
          </cell>
          <cell r="F1688" t="str">
            <v>INSUMOS</v>
          </cell>
          <cell r="G1688">
            <v>5.28</v>
          </cell>
        </row>
        <row r="1689">
          <cell r="A1689">
            <v>1969</v>
          </cell>
          <cell r="B1689" t="str">
            <v>CURVA PVC LONGA 90 GRAUS, 75 MM, PARA ESGOTO PREDIAL</v>
          </cell>
          <cell r="C1689" t="str">
            <v xml:space="preserve">UN    </v>
          </cell>
          <cell r="D1689">
            <v>15.55</v>
          </cell>
          <cell r="E1689">
            <v>15.55</v>
          </cell>
          <cell r="F1689" t="str">
            <v>INSUMOS</v>
          </cell>
          <cell r="G1689">
            <v>15.55</v>
          </cell>
        </row>
        <row r="1690">
          <cell r="A1690">
            <v>1839</v>
          </cell>
          <cell r="B1690" t="str">
            <v>CURVA PVC PBA, JE, PB, 22 GRAUS, DN 100 / DE 110 MM, PARA REDE AGUA (NBR 10351)</v>
          </cell>
          <cell r="C1690" t="str">
            <v xml:space="preserve">UN    </v>
          </cell>
          <cell r="D1690">
            <v>103.2</v>
          </cell>
          <cell r="E1690">
            <v>103.2</v>
          </cell>
          <cell r="F1690" t="str">
            <v>INSUMOS</v>
          </cell>
          <cell r="G1690">
            <v>103.2</v>
          </cell>
        </row>
        <row r="1691">
          <cell r="A1691">
            <v>1835</v>
          </cell>
          <cell r="B1691" t="str">
            <v>CURVA PVC PBA, JE, PB, 22 GRAUS, DN 50 / DE 60 MM, PARA REDE AGUA (NBR 10351)</v>
          </cell>
          <cell r="C1691" t="str">
            <v xml:space="preserve">UN    </v>
          </cell>
          <cell r="D1691">
            <v>21.94</v>
          </cell>
          <cell r="E1691">
            <v>21.94</v>
          </cell>
          <cell r="F1691" t="str">
            <v>INSUMOS</v>
          </cell>
          <cell r="G1691">
            <v>21.94</v>
          </cell>
        </row>
        <row r="1692">
          <cell r="A1692">
            <v>1823</v>
          </cell>
          <cell r="B1692" t="str">
            <v>CURVA PVC PBA, JE, PB, 22 GRAUS, DN 75 / DE 85 MM, PARA REDE AGUA (NBR 10351)</v>
          </cell>
          <cell r="C1692" t="str">
            <v xml:space="preserve">UN    </v>
          </cell>
          <cell r="D1692">
            <v>42.42</v>
          </cell>
          <cell r="E1692">
            <v>42.42</v>
          </cell>
          <cell r="F1692" t="str">
            <v>INSUMOS</v>
          </cell>
          <cell r="G1692">
            <v>42.42</v>
          </cell>
        </row>
        <row r="1693">
          <cell r="A1693">
            <v>1827</v>
          </cell>
          <cell r="B1693" t="str">
            <v>CURVA PVC PBA, JE, PB, 45 GRAUS, DN 100 / DE 110 MM, PARA REDE AGUA (NBR 10351)</v>
          </cell>
          <cell r="C1693" t="str">
            <v xml:space="preserve">UN    </v>
          </cell>
          <cell r="D1693">
            <v>102.2</v>
          </cell>
          <cell r="E1693">
            <v>102.2</v>
          </cell>
          <cell r="F1693" t="str">
            <v>INSUMOS</v>
          </cell>
          <cell r="G1693">
            <v>102.2</v>
          </cell>
        </row>
        <row r="1694">
          <cell r="A1694">
            <v>1831</v>
          </cell>
          <cell r="B1694" t="str">
            <v>CURVA PVC PBA, JE, PB, 45 GRAUS, DN 50 / DE 60 MM, PARA REDE AGUA (NBR 10351)</v>
          </cell>
          <cell r="C1694" t="str">
            <v xml:space="preserve">UN    </v>
          </cell>
          <cell r="D1694">
            <v>22.31</v>
          </cell>
          <cell r="E1694">
            <v>22.31</v>
          </cell>
          <cell r="F1694" t="str">
            <v>INSUMOS</v>
          </cell>
          <cell r="G1694">
            <v>22.31</v>
          </cell>
        </row>
        <row r="1695">
          <cell r="A1695">
            <v>1825</v>
          </cell>
          <cell r="B1695" t="str">
            <v>CURVA PVC PBA, JE, PB, 45 GRAUS, DN 75 / DE 85 MM, PARA REDE AGUA (NBR 10351)</v>
          </cell>
          <cell r="C1695" t="str">
            <v xml:space="preserve">UN    </v>
          </cell>
          <cell r="D1695">
            <v>55.06</v>
          </cell>
          <cell r="E1695">
            <v>55.06</v>
          </cell>
          <cell r="F1695" t="str">
            <v>INSUMOS</v>
          </cell>
          <cell r="G1695">
            <v>55.06</v>
          </cell>
        </row>
        <row r="1696">
          <cell r="A1696">
            <v>1828</v>
          </cell>
          <cell r="B1696" t="str">
            <v>CURVA PVC PBA, JE, PB, 90 GRAUS, DN 100 / DE 110 MM, PARA REDE AGUA (NBR 10351)</v>
          </cell>
          <cell r="C1696" t="str">
            <v xml:space="preserve">UN    </v>
          </cell>
          <cell r="D1696">
            <v>124.71</v>
          </cell>
          <cell r="E1696">
            <v>124.71</v>
          </cell>
          <cell r="F1696" t="str">
            <v>INSUMOS</v>
          </cell>
          <cell r="G1696">
            <v>124.71</v>
          </cell>
        </row>
        <row r="1697">
          <cell r="A1697">
            <v>1845</v>
          </cell>
          <cell r="B1697" t="str">
            <v>CURVA PVC PBA, JE, PB, 90 GRAUS, DN 50 / DE 60 MM, PARA REDE AGUA (NBR 10351)</v>
          </cell>
          <cell r="C1697" t="str">
            <v xml:space="preserve">UN    </v>
          </cell>
          <cell r="D1697">
            <v>27.96</v>
          </cell>
          <cell r="E1697">
            <v>27.96</v>
          </cell>
          <cell r="F1697" t="str">
            <v>INSUMOS</v>
          </cell>
          <cell r="G1697">
            <v>27.96</v>
          </cell>
        </row>
        <row r="1698">
          <cell r="A1698">
            <v>1824</v>
          </cell>
          <cell r="B1698" t="str">
            <v>CURVA PVC PBA, JE, PB, 90 GRAUS, DN 75 / DE 85 MM, PARA REDE AGUA (NBR 10351)</v>
          </cell>
          <cell r="C1698" t="str">
            <v xml:space="preserve">UN    </v>
          </cell>
          <cell r="D1698">
            <v>66</v>
          </cell>
          <cell r="E1698">
            <v>66</v>
          </cell>
          <cell r="F1698" t="str">
            <v>INSUMOS</v>
          </cell>
          <cell r="G1698">
            <v>66</v>
          </cell>
        </row>
        <row r="1699">
          <cell r="A1699">
            <v>1941</v>
          </cell>
          <cell r="B1699" t="str">
            <v>CURVA PVC 90 GRAUS, ROSCAVEL, 1 1/2",  AGUA FRIA PREDIAL</v>
          </cell>
          <cell r="C1699" t="str">
            <v xml:space="preserve">UN    </v>
          </cell>
          <cell r="D1699">
            <v>15.28</v>
          </cell>
          <cell r="E1699">
            <v>15.28</v>
          </cell>
          <cell r="F1699" t="str">
            <v>INSUMOS</v>
          </cell>
          <cell r="G1699">
            <v>15.28</v>
          </cell>
        </row>
        <row r="1700">
          <cell r="A1700">
            <v>1940</v>
          </cell>
          <cell r="B1700" t="str">
            <v>CURVA PVC 90 GRAUS, ROSCAVEL, 1 1/4",  AGUA FRIA PREDIAL</v>
          </cell>
          <cell r="C1700" t="str">
            <v xml:space="preserve">UN    </v>
          </cell>
          <cell r="D1700">
            <v>11.55</v>
          </cell>
          <cell r="E1700">
            <v>11.55</v>
          </cell>
          <cell r="F1700" t="str">
            <v>INSUMOS</v>
          </cell>
          <cell r="G1700">
            <v>11.55</v>
          </cell>
        </row>
        <row r="1701">
          <cell r="A1701">
            <v>1937</v>
          </cell>
          <cell r="B1701" t="str">
            <v>CURVA PVC 90 GRAUS, ROSCAVEL, 1/2",  AGUA FRIA PREDIAL</v>
          </cell>
          <cell r="C1701" t="str">
            <v xml:space="preserve">UN    </v>
          </cell>
          <cell r="D1701">
            <v>2.39</v>
          </cell>
          <cell r="E1701">
            <v>2.39</v>
          </cell>
          <cell r="F1701" t="str">
            <v>INSUMOS</v>
          </cell>
          <cell r="G1701">
            <v>2.39</v>
          </cell>
        </row>
        <row r="1702">
          <cell r="A1702">
            <v>1939</v>
          </cell>
          <cell r="B1702" t="str">
            <v>CURVA PVC 90 GRAUS, ROSCAVEL, 1",  AGUA FRIA PREDIAL</v>
          </cell>
          <cell r="C1702" t="str">
            <v xml:space="preserve">UN    </v>
          </cell>
          <cell r="D1702">
            <v>4.75</v>
          </cell>
          <cell r="E1702">
            <v>4.75</v>
          </cell>
          <cell r="F1702" t="str">
            <v>INSUMOS</v>
          </cell>
          <cell r="G1702">
            <v>4.75</v>
          </cell>
        </row>
        <row r="1703">
          <cell r="A1703">
            <v>1942</v>
          </cell>
          <cell r="B1703" t="str">
            <v>CURVA PVC 90 GRAUS, ROSCAVEL, 2",  AGUA FRIA PREDIAL</v>
          </cell>
          <cell r="C1703" t="str">
            <v xml:space="preserve">UN    </v>
          </cell>
          <cell r="D1703">
            <v>21.81</v>
          </cell>
          <cell r="E1703">
            <v>21.81</v>
          </cell>
          <cell r="F1703" t="str">
            <v>INSUMOS</v>
          </cell>
          <cell r="G1703">
            <v>21.81</v>
          </cell>
        </row>
        <row r="1704">
          <cell r="A1704">
            <v>1938</v>
          </cell>
          <cell r="B1704" t="str">
            <v>CURVA PVC 90 GRAUS, ROSCAVEL, 3/4",  AGUA FRIA PREDIAL</v>
          </cell>
          <cell r="C1704" t="str">
            <v xml:space="preserve">UN    </v>
          </cell>
          <cell r="D1704">
            <v>3.04</v>
          </cell>
          <cell r="E1704">
            <v>3.04</v>
          </cell>
          <cell r="F1704" t="str">
            <v>INSUMOS</v>
          </cell>
          <cell r="G1704">
            <v>3.04</v>
          </cell>
        </row>
        <row r="1705">
          <cell r="A1705">
            <v>42692</v>
          </cell>
          <cell r="B1705" t="str">
            <v>CURVA PVC, BB, JE, 45 GRAUS, DN 200 MM, PARA TUBO CORRUGADO E/OU LISO, REDE COLETORA ESGOTO (NBR 10569)</v>
          </cell>
          <cell r="C1705" t="str">
            <v xml:space="preserve">UN    </v>
          </cell>
          <cell r="D1705">
            <v>234.5</v>
          </cell>
          <cell r="E1705">
            <v>234.5</v>
          </cell>
          <cell r="F1705" t="str">
            <v>INSUMOS</v>
          </cell>
          <cell r="G1705">
            <v>234.5</v>
          </cell>
        </row>
        <row r="1706">
          <cell r="A1706">
            <v>42693</v>
          </cell>
          <cell r="B1706" t="str">
            <v>CURVA PVC, BB, JE, 45 GRAUS, DN 250 MM, PARA TUBO CORRUGADO E/OU LISO, REDE COLETORA ESGOTO (NBR 10569)</v>
          </cell>
          <cell r="C1706" t="str">
            <v xml:space="preserve">UN    </v>
          </cell>
          <cell r="D1706">
            <v>385.73</v>
          </cell>
          <cell r="E1706">
            <v>385.73</v>
          </cell>
          <cell r="F1706" t="str">
            <v>INSUMOS</v>
          </cell>
          <cell r="G1706">
            <v>385.73</v>
          </cell>
        </row>
        <row r="1707">
          <cell r="A1707">
            <v>42695</v>
          </cell>
          <cell r="B1707" t="str">
            <v>CURVA PVC, BB, JE, 90 GRAUS, DN 200 MM, PARA TUBO CORRUGADO E/OU LISO, REDE COLETORA ESGOTO (NBR 10569)</v>
          </cell>
          <cell r="C1707" t="str">
            <v xml:space="preserve">UN    </v>
          </cell>
          <cell r="D1707">
            <v>293.29000000000002</v>
          </cell>
          <cell r="E1707">
            <v>293.29000000000002</v>
          </cell>
          <cell r="F1707" t="str">
            <v>INSUMOS</v>
          </cell>
          <cell r="G1707">
            <v>293.29000000000002</v>
          </cell>
        </row>
        <row r="1708">
          <cell r="A1708">
            <v>42694</v>
          </cell>
          <cell r="B1708" t="str">
            <v>CURVA PVC, BB, JE, 90 GRAUS, DN 250 MM, PARA TUBO CORRUGADO E/OU LISO, REDE COLETORA ESGOTO (NBR 10569)</v>
          </cell>
          <cell r="C1708" t="str">
            <v xml:space="preserve">UN    </v>
          </cell>
          <cell r="D1708">
            <v>433.6</v>
          </cell>
          <cell r="E1708">
            <v>433.6</v>
          </cell>
          <cell r="F1708" t="str">
            <v>INSUMOS</v>
          </cell>
          <cell r="G1708">
            <v>433.6</v>
          </cell>
        </row>
        <row r="1709">
          <cell r="A1709">
            <v>20097</v>
          </cell>
          <cell r="B1709" t="str">
            <v>CURVA PVC, SERIE R, 87.30 GRAUS, CURTA, 100 MM, PARA ESGOTO PREDIAL (PARA PE-DE-COLUNA)</v>
          </cell>
          <cell r="C1709" t="str">
            <v xml:space="preserve">UN    </v>
          </cell>
          <cell r="D1709">
            <v>21.42</v>
          </cell>
          <cell r="E1709">
            <v>21.42</v>
          </cell>
          <cell r="F1709" t="str">
            <v>INSUMOS</v>
          </cell>
          <cell r="G1709">
            <v>21.42</v>
          </cell>
        </row>
        <row r="1710">
          <cell r="A1710">
            <v>20098</v>
          </cell>
          <cell r="B1710" t="str">
            <v>CURVA PVC, SERIE R, 87.30 GRAUS, CURTA, 150 MM, PARA ESGOTO PREDIAL (PARA PE-DE-COLUNA)</v>
          </cell>
          <cell r="C1710" t="str">
            <v xml:space="preserve">UN    </v>
          </cell>
          <cell r="D1710">
            <v>72.23</v>
          </cell>
          <cell r="E1710">
            <v>72.23</v>
          </cell>
          <cell r="F1710" t="str">
            <v>INSUMOS</v>
          </cell>
          <cell r="G1710">
            <v>72.23</v>
          </cell>
        </row>
        <row r="1711">
          <cell r="A1711">
            <v>20096</v>
          </cell>
          <cell r="B1711" t="str">
            <v>CURVA PVC, SERIE R, 87.30 GRAUS, CURTA, 75 MM, PARA ESGOTO PREDIAL (PARA PE-DE-COLUNA)</v>
          </cell>
          <cell r="C1711" t="str">
            <v xml:space="preserve">UN    </v>
          </cell>
          <cell r="D1711">
            <v>14.01</v>
          </cell>
          <cell r="E1711">
            <v>14.01</v>
          </cell>
          <cell r="F1711" t="str">
            <v>INSUMOS</v>
          </cell>
          <cell r="G1711">
            <v>14.01</v>
          </cell>
        </row>
        <row r="1712">
          <cell r="A1712">
            <v>1964</v>
          </cell>
          <cell r="B1712" t="str">
            <v>CURVA PVC, 45 GRAUS, CURTA, PB, DN 100 MM, PARA ESGOTO PREDIAL</v>
          </cell>
          <cell r="C1712" t="str">
            <v xml:space="preserve">UN    </v>
          </cell>
          <cell r="D1712">
            <v>12.95</v>
          </cell>
          <cell r="E1712">
            <v>12.95</v>
          </cell>
          <cell r="F1712" t="str">
            <v>INSUMOS</v>
          </cell>
          <cell r="G1712">
            <v>12.95</v>
          </cell>
        </row>
        <row r="1713">
          <cell r="A1713">
            <v>1880</v>
          </cell>
          <cell r="B1713" t="str">
            <v>CURVA 135 GRAUS, DE PVC RIGIDO ROSCAVEL, DE 1", PARA ELETRODUTO</v>
          </cell>
          <cell r="C1713" t="str">
            <v xml:space="preserve">UN    </v>
          </cell>
          <cell r="D1713">
            <v>2.14</v>
          </cell>
          <cell r="E1713">
            <v>2.14</v>
          </cell>
          <cell r="F1713" t="str">
            <v>INSUMOS</v>
          </cell>
          <cell r="G1713">
            <v>2.14</v>
          </cell>
        </row>
        <row r="1714">
          <cell r="A1714">
            <v>39274</v>
          </cell>
          <cell r="B1714" t="str">
            <v>CURVA 135 GRAUS, DE PVC RIGIDO ROSCAVEL, DE 3/4", PARA ELETRODUTO</v>
          </cell>
          <cell r="C1714" t="str">
            <v xml:space="preserve">UN    </v>
          </cell>
          <cell r="D1714">
            <v>1.66</v>
          </cell>
          <cell r="E1714">
            <v>1.66</v>
          </cell>
          <cell r="F1714" t="str">
            <v>INSUMOS</v>
          </cell>
          <cell r="G1714">
            <v>1.66</v>
          </cell>
        </row>
        <row r="1715">
          <cell r="A1715">
            <v>2628</v>
          </cell>
          <cell r="B1715" t="str">
            <v>CURVA 135 GRAUS, PARA ELETRODUTO, EM ACO GALVANIZADO ELETROLITICO, DIAMETRO DE 100 MM (4")</v>
          </cell>
          <cell r="C1715" t="str">
            <v xml:space="preserve">UN    </v>
          </cell>
          <cell r="D1715">
            <v>199.84</v>
          </cell>
          <cell r="E1715">
            <v>199.84</v>
          </cell>
          <cell r="F1715" t="str">
            <v>INSUMOS</v>
          </cell>
          <cell r="G1715">
            <v>199.84</v>
          </cell>
        </row>
        <row r="1716">
          <cell r="A1716">
            <v>2622</v>
          </cell>
          <cell r="B1716" t="str">
            <v>CURVA 135 GRAUS, PARA ELETRODUTO, EM ACO GALVANIZADO ELETROLITICO, DIAMETRO DE 15 MM (1/2")</v>
          </cell>
          <cell r="C1716" t="str">
            <v xml:space="preserve">UN    </v>
          </cell>
          <cell r="D1716">
            <v>4.74</v>
          </cell>
          <cell r="E1716">
            <v>4.74</v>
          </cell>
          <cell r="F1716" t="str">
            <v>INSUMOS</v>
          </cell>
          <cell r="G1716">
            <v>4.74</v>
          </cell>
        </row>
        <row r="1717">
          <cell r="A1717">
            <v>2623</v>
          </cell>
          <cell r="B1717" t="str">
            <v>CURVA 135 GRAUS, PARA ELETRODUTO, EM ACO GALVANIZADO ELETROLITICO, DIAMETRO DE 20 MM (3/4")</v>
          </cell>
          <cell r="C1717" t="str">
            <v xml:space="preserve">UN    </v>
          </cell>
          <cell r="D1717">
            <v>5.71</v>
          </cell>
          <cell r="E1717">
            <v>5.71</v>
          </cell>
          <cell r="F1717" t="str">
            <v>INSUMOS</v>
          </cell>
          <cell r="G1717">
            <v>5.71</v>
          </cell>
        </row>
        <row r="1718">
          <cell r="A1718">
            <v>2624</v>
          </cell>
          <cell r="B1718" t="str">
            <v>CURVA 135 GRAUS, PARA ELETRODUTO, EM ACO GALVANIZADO ELETROLITICO, DIAMETRO DE 25 MM (1")</v>
          </cell>
          <cell r="C1718" t="str">
            <v xml:space="preserve">UN    </v>
          </cell>
          <cell r="D1718">
            <v>9.08</v>
          </cell>
          <cell r="E1718">
            <v>9.08</v>
          </cell>
          <cell r="F1718" t="str">
            <v>INSUMOS</v>
          </cell>
          <cell r="G1718">
            <v>9.08</v>
          </cell>
        </row>
        <row r="1719">
          <cell r="A1719">
            <v>2625</v>
          </cell>
          <cell r="B1719" t="str">
            <v>CURVA 135 GRAUS, PARA ELETRODUTO, EM ACO GALVANIZADO ELETROLITICO, DIAMETRO DE 32 MM (1 1/4")</v>
          </cell>
          <cell r="C1719" t="str">
            <v xml:space="preserve">UN    </v>
          </cell>
          <cell r="D1719">
            <v>19.170000000000002</v>
          </cell>
          <cell r="E1719">
            <v>19.170000000000002</v>
          </cell>
          <cell r="F1719" t="str">
            <v>INSUMOS</v>
          </cell>
          <cell r="G1719">
            <v>19.170000000000002</v>
          </cell>
        </row>
        <row r="1720">
          <cell r="A1720">
            <v>2626</v>
          </cell>
          <cell r="B1720" t="str">
            <v>CURVA 135 GRAUS, PARA ELETRODUTO, EM ACO GALVANIZADO ELETROLITICO, DIAMETRO DE 40 MM (1 1/2")</v>
          </cell>
          <cell r="C1720" t="str">
            <v xml:space="preserve">UN    </v>
          </cell>
          <cell r="D1720">
            <v>28.09</v>
          </cell>
          <cell r="E1720">
            <v>28.09</v>
          </cell>
          <cell r="F1720" t="str">
            <v>INSUMOS</v>
          </cell>
          <cell r="G1720">
            <v>28.09</v>
          </cell>
        </row>
        <row r="1721">
          <cell r="A1721">
            <v>2630</v>
          </cell>
          <cell r="B1721" t="str">
            <v>CURVA 135 GRAUS, PARA ELETRODUTO, EM ACO GALVANIZADO ELETROLITICO, DIAMETRO DE 50 MM (2")</v>
          </cell>
          <cell r="C1721" t="str">
            <v xml:space="preserve">UN    </v>
          </cell>
          <cell r="D1721">
            <v>42.73</v>
          </cell>
          <cell r="E1721">
            <v>42.73</v>
          </cell>
          <cell r="F1721" t="str">
            <v>INSUMOS</v>
          </cell>
          <cell r="G1721">
            <v>42.73</v>
          </cell>
        </row>
        <row r="1722">
          <cell r="A1722">
            <v>2627</v>
          </cell>
          <cell r="B1722" t="str">
            <v>CURVA 135 GRAUS, PARA ELETRODUTO, EM ACO GALVANIZADO ELETROLITICO, DIAMETRO DE 65 MM (2 1/2")</v>
          </cell>
          <cell r="C1722" t="str">
            <v xml:space="preserve">UN    </v>
          </cell>
          <cell r="D1722">
            <v>75.27</v>
          </cell>
          <cell r="E1722">
            <v>75.27</v>
          </cell>
          <cell r="F1722" t="str">
            <v>INSUMOS</v>
          </cell>
          <cell r="G1722">
            <v>75.27</v>
          </cell>
        </row>
        <row r="1723">
          <cell r="A1723">
            <v>2629</v>
          </cell>
          <cell r="B1723" t="str">
            <v>CURVA 135 GRAUS, PARA ELETRODUTO, EM ACO GALVANIZADO ELETROLITICO, DIAMETRO DE 80 MM (3")</v>
          </cell>
          <cell r="C1723" t="str">
            <v xml:space="preserve">UN    </v>
          </cell>
          <cell r="D1723">
            <v>101.81</v>
          </cell>
          <cell r="E1723">
            <v>101.81</v>
          </cell>
          <cell r="F1723" t="str">
            <v>INSUMOS</v>
          </cell>
          <cell r="G1723">
            <v>101.81</v>
          </cell>
        </row>
        <row r="1724">
          <cell r="A1724">
            <v>12033</v>
          </cell>
          <cell r="B1724" t="str">
            <v>CURVA 180 GRAUS, DE PVC RIGIDO ROSCAVEL, DE 1 1/2", PARA ELETRODUTO</v>
          </cell>
          <cell r="C1724" t="str">
            <v xml:space="preserve">UN    </v>
          </cell>
          <cell r="D1724">
            <v>6.83</v>
          </cell>
          <cell r="E1724">
            <v>6.83</v>
          </cell>
          <cell r="F1724" t="str">
            <v>INSUMOS</v>
          </cell>
          <cell r="G1724">
            <v>6.83</v>
          </cell>
        </row>
        <row r="1725">
          <cell r="A1725">
            <v>40408</v>
          </cell>
          <cell r="B1725" t="str">
            <v>CURVA 180 GRAUS, DE PVC RIGIDO ROSCAVEL, DE 1 1/4", PARA ELETRODUTO</v>
          </cell>
          <cell r="C1725" t="str">
            <v xml:space="preserve">UN    </v>
          </cell>
          <cell r="D1725">
            <v>4.4800000000000004</v>
          </cell>
          <cell r="E1725">
            <v>4.4800000000000004</v>
          </cell>
          <cell r="F1725" t="str">
            <v>INSUMOS</v>
          </cell>
          <cell r="G1725">
            <v>4.4800000000000004</v>
          </cell>
        </row>
        <row r="1726">
          <cell r="A1726">
            <v>40409</v>
          </cell>
          <cell r="B1726" t="str">
            <v>CURVA 180 GRAUS, DE PVC RIGIDO ROSCAVEL, DE 1/2", PARA ELETRODUTO</v>
          </cell>
          <cell r="C1726" t="str">
            <v xml:space="preserve">UN    </v>
          </cell>
          <cell r="D1726">
            <v>1.58</v>
          </cell>
          <cell r="E1726">
            <v>1.58</v>
          </cell>
          <cell r="F1726" t="str">
            <v>INSUMOS</v>
          </cell>
          <cell r="G1726">
            <v>1.58</v>
          </cell>
        </row>
        <row r="1727">
          <cell r="A1727">
            <v>39276</v>
          </cell>
          <cell r="B1727" t="str">
            <v>CURVA 180 GRAUS, DE PVC RIGIDO ROSCAVEL, DE 1", PARA ELETRODUTO</v>
          </cell>
          <cell r="C1727" t="str">
            <v xml:space="preserve">UN    </v>
          </cell>
          <cell r="D1727">
            <v>4.04</v>
          </cell>
          <cell r="E1727">
            <v>4.04</v>
          </cell>
          <cell r="F1727" t="str">
            <v>INSUMOS</v>
          </cell>
          <cell r="G1727">
            <v>4.04</v>
          </cell>
        </row>
        <row r="1728">
          <cell r="A1728">
            <v>39277</v>
          </cell>
          <cell r="B1728" t="str">
            <v>CURVA 180 GRAUS, DE PVC RIGIDO ROSCAVEL, DE 2", PARA ELETRODUTO</v>
          </cell>
          <cell r="C1728" t="str">
            <v xml:space="preserve">UN    </v>
          </cell>
          <cell r="D1728">
            <v>10.91</v>
          </cell>
          <cell r="E1728">
            <v>10.91</v>
          </cell>
          <cell r="F1728" t="str">
            <v>INSUMOS</v>
          </cell>
          <cell r="G1728">
            <v>10.91</v>
          </cell>
        </row>
        <row r="1729">
          <cell r="A1729">
            <v>12034</v>
          </cell>
          <cell r="B1729" t="str">
            <v>CURVA 180 GRAUS, DE PVC RIGIDO ROSCAVEL, DE 3/4", PARA ELETRODUTO</v>
          </cell>
          <cell r="C1729" t="str">
            <v xml:space="preserve">UN    </v>
          </cell>
          <cell r="D1729">
            <v>3.09</v>
          </cell>
          <cell r="E1729">
            <v>3.09</v>
          </cell>
          <cell r="F1729" t="str">
            <v>INSUMOS</v>
          </cell>
          <cell r="G1729">
            <v>3.09</v>
          </cell>
        </row>
        <row r="1730">
          <cell r="A1730">
            <v>39879</v>
          </cell>
          <cell r="B1730" t="str">
            <v>CURVA 45 GRAUS DE COBRE (REF 606) SEM ANEL DE SOLDA, BOLSA X BOLSA, 15 MM</v>
          </cell>
          <cell r="C1730" t="str">
            <v xml:space="preserve">UN    </v>
          </cell>
          <cell r="D1730">
            <v>3.35</v>
          </cell>
          <cell r="E1730">
            <v>3.35</v>
          </cell>
          <cell r="F1730" t="str">
            <v>INSUMOS</v>
          </cell>
          <cell r="G1730">
            <v>3.35</v>
          </cell>
        </row>
        <row r="1731">
          <cell r="A1731">
            <v>39880</v>
          </cell>
          <cell r="B1731" t="str">
            <v>CURVA 45 GRAUS DE COBRE (REF 606) SEM ANEL DE SOLDA, BOLSA X BOLSA, 22 MM</v>
          </cell>
          <cell r="C1731" t="str">
            <v xml:space="preserve">UN    </v>
          </cell>
          <cell r="D1731">
            <v>7.42</v>
          </cell>
          <cell r="E1731">
            <v>7.42</v>
          </cell>
          <cell r="F1731" t="str">
            <v>INSUMOS</v>
          </cell>
          <cell r="G1731">
            <v>7.42</v>
          </cell>
        </row>
        <row r="1732">
          <cell r="A1732">
            <v>39881</v>
          </cell>
          <cell r="B1732" t="str">
            <v>CURVA 45 GRAUS DE COBRE (REF 606) SEM ANEL DE SOLDA, BOLSA X BOLSA, 28 MM</v>
          </cell>
          <cell r="C1732" t="str">
            <v xml:space="preserve">UN    </v>
          </cell>
          <cell r="D1732">
            <v>11.91</v>
          </cell>
          <cell r="E1732">
            <v>11.91</v>
          </cell>
          <cell r="F1732" t="str">
            <v>INSUMOS</v>
          </cell>
          <cell r="G1732">
            <v>11.91</v>
          </cell>
        </row>
        <row r="1733">
          <cell r="A1733">
            <v>39882</v>
          </cell>
          <cell r="B1733" t="str">
            <v>CURVA 45 GRAUS DE COBRE (REF 606) SEM ANEL DE SOLDA, BOLSA X BOLSA, 35 MM</v>
          </cell>
          <cell r="C1733" t="str">
            <v xml:space="preserve">UN    </v>
          </cell>
          <cell r="D1733">
            <v>31.38</v>
          </cell>
          <cell r="E1733">
            <v>31.38</v>
          </cell>
          <cell r="F1733" t="str">
            <v>INSUMOS</v>
          </cell>
          <cell r="G1733">
            <v>31.38</v>
          </cell>
        </row>
        <row r="1734">
          <cell r="A1734">
            <v>39883</v>
          </cell>
          <cell r="B1734" t="str">
            <v>CURVA 45 GRAUS DE COBRE (REF 606) SEM ANEL DE SOLDA, BOLSA X BOLSA, 42 MM</v>
          </cell>
          <cell r="C1734" t="str">
            <v xml:space="preserve">UN    </v>
          </cell>
          <cell r="D1734">
            <v>50.12</v>
          </cell>
          <cell r="E1734">
            <v>50.12</v>
          </cell>
          <cell r="F1734" t="str">
            <v>INSUMOS</v>
          </cell>
          <cell r="G1734">
            <v>50.12</v>
          </cell>
        </row>
        <row r="1735">
          <cell r="A1735">
            <v>39884</v>
          </cell>
          <cell r="B1735" t="str">
            <v>CURVA 45 GRAUS DE COBRE (REF 606) SEM ANEL DE SOLDA, BOLSA X BOLSA, 54 MM</v>
          </cell>
          <cell r="C1735" t="str">
            <v xml:space="preserve">UN    </v>
          </cell>
          <cell r="D1735">
            <v>74.44</v>
          </cell>
          <cell r="E1735">
            <v>74.44</v>
          </cell>
          <cell r="F1735" t="str">
            <v>INSUMOS</v>
          </cell>
          <cell r="G1735">
            <v>74.44</v>
          </cell>
        </row>
        <row r="1736">
          <cell r="A1736">
            <v>39885</v>
          </cell>
          <cell r="B1736" t="str">
            <v>CURVA 45 GRAUS DE COBRE (REF 606) SEM ANEL DE SOLDA, BOLSA X BOLSA, 66 MM</v>
          </cell>
          <cell r="C1736" t="str">
            <v xml:space="preserve">UN    </v>
          </cell>
          <cell r="D1736">
            <v>176.92</v>
          </cell>
          <cell r="E1736">
            <v>176.92</v>
          </cell>
          <cell r="F1736" t="str">
            <v>INSUMOS</v>
          </cell>
          <cell r="G1736">
            <v>176.92</v>
          </cell>
        </row>
        <row r="1737">
          <cell r="A1737">
            <v>1777</v>
          </cell>
          <cell r="B1737" t="str">
            <v>CURVA 45 GRAUS DE FERRO GALVANIZADO, COM ROSCA BSP FEMEA, DE 1 1/2"</v>
          </cell>
          <cell r="C1737" t="str">
            <v xml:space="preserve">UN    </v>
          </cell>
          <cell r="D1737">
            <v>49.66</v>
          </cell>
          <cell r="E1737">
            <v>49.66</v>
          </cell>
          <cell r="F1737" t="str">
            <v>INSUMOS</v>
          </cell>
          <cell r="G1737">
            <v>49.66</v>
          </cell>
        </row>
        <row r="1738">
          <cell r="A1738">
            <v>1819</v>
          </cell>
          <cell r="B1738" t="str">
            <v>CURVA 45 GRAUS DE FERRO GALVANIZADO, COM ROSCA BSP FEMEA, DE 1 1/4"</v>
          </cell>
          <cell r="C1738" t="str">
            <v xml:space="preserve">UN    </v>
          </cell>
          <cell r="D1738">
            <v>36.130000000000003</v>
          </cell>
          <cell r="E1738">
            <v>36.130000000000003</v>
          </cell>
          <cell r="F1738" t="str">
            <v>INSUMOS</v>
          </cell>
          <cell r="G1738">
            <v>36.130000000000003</v>
          </cell>
        </row>
        <row r="1739">
          <cell r="A1739">
            <v>1775</v>
          </cell>
          <cell r="B1739" t="str">
            <v>CURVA 45 GRAUS DE FERRO GALVANIZADO, COM ROSCA BSP FEMEA, DE 1/2"</v>
          </cell>
          <cell r="C1739" t="str">
            <v xml:space="preserve">UN    </v>
          </cell>
          <cell r="D1739">
            <v>10.8</v>
          </cell>
          <cell r="E1739">
            <v>10.8</v>
          </cell>
          <cell r="F1739" t="str">
            <v>INSUMOS</v>
          </cell>
          <cell r="G1739">
            <v>10.8</v>
          </cell>
        </row>
        <row r="1740">
          <cell r="A1740">
            <v>1776</v>
          </cell>
          <cell r="B1740" t="str">
            <v>CURVA 45 GRAUS DE FERRO GALVANIZADO, COM ROSCA BSP FEMEA, DE 1"</v>
          </cell>
          <cell r="C1740" t="str">
            <v xml:space="preserve">UN    </v>
          </cell>
          <cell r="D1740">
            <v>29.4</v>
          </cell>
          <cell r="E1740">
            <v>29.4</v>
          </cell>
          <cell r="F1740" t="str">
            <v>INSUMOS</v>
          </cell>
          <cell r="G1740">
            <v>29.4</v>
          </cell>
        </row>
        <row r="1741">
          <cell r="A1741">
            <v>1778</v>
          </cell>
          <cell r="B1741" t="str">
            <v>CURVA 45 GRAUS DE FERRO GALVANIZADO, COM ROSCA BSP FEMEA, DE 2 1/2"</v>
          </cell>
          <cell r="C1741" t="str">
            <v xml:space="preserve">UN    </v>
          </cell>
          <cell r="D1741">
            <v>120.22</v>
          </cell>
          <cell r="E1741">
            <v>120.22</v>
          </cell>
          <cell r="F1741" t="str">
            <v>INSUMOS</v>
          </cell>
          <cell r="G1741">
            <v>120.22</v>
          </cell>
        </row>
        <row r="1742">
          <cell r="A1742">
            <v>1818</v>
          </cell>
          <cell r="B1742" t="str">
            <v>CURVA 45 GRAUS DE FERRO GALVANIZADO, COM ROSCA BSP FEMEA, DE 2"</v>
          </cell>
          <cell r="C1742" t="str">
            <v xml:space="preserve">UN    </v>
          </cell>
          <cell r="D1742">
            <v>79.8</v>
          </cell>
          <cell r="E1742">
            <v>79.8</v>
          </cell>
          <cell r="F1742" t="str">
            <v>INSUMOS</v>
          </cell>
          <cell r="G1742">
            <v>79.8</v>
          </cell>
        </row>
        <row r="1743">
          <cell r="A1743">
            <v>1820</v>
          </cell>
          <cell r="B1743" t="str">
            <v>CURVA 45 GRAUS DE FERRO GALVANIZADO, COM ROSCA BSP FEMEA, DE 3/4"</v>
          </cell>
          <cell r="C1743" t="str">
            <v xml:space="preserve">UN    </v>
          </cell>
          <cell r="D1743">
            <v>15.6</v>
          </cell>
          <cell r="E1743">
            <v>15.6</v>
          </cell>
          <cell r="F1743" t="str">
            <v>INSUMOS</v>
          </cell>
          <cell r="G1743">
            <v>15.6</v>
          </cell>
        </row>
        <row r="1744">
          <cell r="A1744">
            <v>1779</v>
          </cell>
          <cell r="B1744" t="str">
            <v>CURVA 45 GRAUS DE FERRO GALVANIZADO, COM ROSCA BSP FEMEA, DE 3"</v>
          </cell>
          <cell r="C1744" t="str">
            <v xml:space="preserve">UN    </v>
          </cell>
          <cell r="D1744">
            <v>174.84</v>
          </cell>
          <cell r="E1744">
            <v>174.84</v>
          </cell>
          <cell r="F1744" t="str">
            <v>INSUMOS</v>
          </cell>
          <cell r="G1744">
            <v>174.84</v>
          </cell>
        </row>
        <row r="1745">
          <cell r="A1745">
            <v>1780</v>
          </cell>
          <cell r="B1745" t="str">
            <v>CURVA 45 GRAUS DE FERRO GALVANIZADO, COM ROSCA BSP FEMEA, DE 4"</v>
          </cell>
          <cell r="C1745" t="str">
            <v xml:space="preserve">UN    </v>
          </cell>
          <cell r="D1745">
            <v>360.44</v>
          </cell>
          <cell r="E1745">
            <v>360.44</v>
          </cell>
          <cell r="F1745" t="str">
            <v>INSUMOS</v>
          </cell>
          <cell r="G1745">
            <v>360.44</v>
          </cell>
        </row>
        <row r="1746">
          <cell r="A1746">
            <v>1783</v>
          </cell>
          <cell r="B1746" t="str">
            <v>CURVA 45 GRAUS DE FERRO GALVANIZADO, COM ROSCA BSP MACHO/FEMEA, DE 1 1/2"</v>
          </cell>
          <cell r="C1746" t="str">
            <v xml:space="preserve">UN    </v>
          </cell>
          <cell r="D1746">
            <v>38.11</v>
          </cell>
          <cell r="E1746">
            <v>38.11</v>
          </cell>
          <cell r="F1746" t="str">
            <v>INSUMOS</v>
          </cell>
          <cell r="G1746">
            <v>38.11</v>
          </cell>
        </row>
        <row r="1747">
          <cell r="A1747">
            <v>1782</v>
          </cell>
          <cell r="B1747" t="str">
            <v>CURVA 45 GRAUS DE FERRO GALVANIZADO, COM ROSCA BSP MACHO/FEMEA, DE 1 1/4"</v>
          </cell>
          <cell r="C1747" t="str">
            <v xml:space="preserve">UN    </v>
          </cell>
          <cell r="D1747">
            <v>30.13</v>
          </cell>
          <cell r="E1747">
            <v>30.13</v>
          </cell>
          <cell r="F1747" t="str">
            <v>INSUMOS</v>
          </cell>
          <cell r="G1747">
            <v>30.13</v>
          </cell>
        </row>
        <row r="1748">
          <cell r="A1748">
            <v>1817</v>
          </cell>
          <cell r="B1748" t="str">
            <v>CURVA 45 GRAUS DE FERRO GALVANIZADO, COM ROSCA BSP MACHO/FEMEA, DE 1/2"</v>
          </cell>
          <cell r="C1748" t="str">
            <v xml:space="preserve">UN    </v>
          </cell>
          <cell r="D1748">
            <v>8.98</v>
          </cell>
          <cell r="E1748">
            <v>8.98</v>
          </cell>
          <cell r="F1748" t="str">
            <v>INSUMOS</v>
          </cell>
          <cell r="G1748">
            <v>8.98</v>
          </cell>
        </row>
        <row r="1749">
          <cell r="A1749">
            <v>1781</v>
          </cell>
          <cell r="B1749" t="str">
            <v>CURVA 45 GRAUS DE FERRO GALVANIZADO, COM ROSCA BSP MACHO/FEMEA, DE 1"</v>
          </cell>
          <cell r="C1749" t="str">
            <v xml:space="preserve">UN    </v>
          </cell>
          <cell r="D1749">
            <v>19.63</v>
          </cell>
          <cell r="E1749">
            <v>19.63</v>
          </cell>
          <cell r="F1749" t="str">
            <v>INSUMOS</v>
          </cell>
          <cell r="G1749">
            <v>19.63</v>
          </cell>
        </row>
        <row r="1750">
          <cell r="A1750">
            <v>1784</v>
          </cell>
          <cell r="B1750" t="str">
            <v>CURVA 45 GRAUS DE FERRO GALVANIZADO, COM ROSCA BSP MACHO/FEMEA, DE 2 1/2"</v>
          </cell>
          <cell r="C1750" t="str">
            <v xml:space="preserve">UN    </v>
          </cell>
          <cell r="D1750">
            <v>107.61</v>
          </cell>
          <cell r="E1750">
            <v>107.61</v>
          </cell>
          <cell r="F1750" t="str">
            <v>INSUMOS</v>
          </cell>
          <cell r="G1750">
            <v>107.61</v>
          </cell>
        </row>
        <row r="1751">
          <cell r="A1751">
            <v>1810</v>
          </cell>
          <cell r="B1751" t="str">
            <v>CURVA 45 GRAUS DE FERRO GALVANIZADO, COM ROSCA BSP MACHO/FEMEA, DE 2"</v>
          </cell>
          <cell r="C1751" t="str">
            <v xml:space="preserve">UN    </v>
          </cell>
          <cell r="D1751">
            <v>59.69</v>
          </cell>
          <cell r="E1751">
            <v>59.69</v>
          </cell>
          <cell r="F1751" t="str">
            <v>INSUMOS</v>
          </cell>
          <cell r="G1751">
            <v>59.69</v>
          </cell>
        </row>
        <row r="1752">
          <cell r="A1752">
            <v>1811</v>
          </cell>
          <cell r="B1752" t="str">
            <v>CURVA 45 GRAUS DE FERRO GALVANIZADO, COM ROSCA BSP MACHO/FEMEA, DE 3/4"</v>
          </cell>
          <cell r="C1752" t="str">
            <v xml:space="preserve">UN    </v>
          </cell>
          <cell r="D1752">
            <v>12.91</v>
          </cell>
          <cell r="E1752">
            <v>12.91</v>
          </cell>
          <cell r="F1752" t="str">
            <v>INSUMOS</v>
          </cell>
          <cell r="G1752">
            <v>12.91</v>
          </cell>
        </row>
        <row r="1753">
          <cell r="A1753">
            <v>1812</v>
          </cell>
          <cell r="B1753" t="str">
            <v>CURVA 45 GRAUS DE FERRO GALVANIZADO, COM ROSCA BSP MACHO/FEMEA, DE 3"</v>
          </cell>
          <cell r="C1753" t="str">
            <v xml:space="preserve">UN    </v>
          </cell>
          <cell r="D1753">
            <v>150.68</v>
          </cell>
          <cell r="E1753">
            <v>150.68</v>
          </cell>
          <cell r="F1753" t="str">
            <v>INSUMOS</v>
          </cell>
          <cell r="G1753">
            <v>150.68</v>
          </cell>
        </row>
        <row r="1754">
          <cell r="A1754">
            <v>40386</v>
          </cell>
          <cell r="B1754" t="str">
            <v>CURVA 45 GRAUS EM ACO CARBONO, SOLDAVEL, PRESSAO 3.000 LBS, DN 1 1/2"</v>
          </cell>
          <cell r="C1754" t="str">
            <v xml:space="preserve">UN    </v>
          </cell>
          <cell r="D1754">
            <v>52.71</v>
          </cell>
          <cell r="E1754">
            <v>52.71</v>
          </cell>
          <cell r="F1754" t="str">
            <v>INSUMOS</v>
          </cell>
          <cell r="G1754">
            <v>52.71</v>
          </cell>
        </row>
        <row r="1755">
          <cell r="A1755">
            <v>40384</v>
          </cell>
          <cell r="B1755" t="str">
            <v>CURVA 45 GRAUS EM ACO CARBONO, SOLDAVEL, PRESSAO 3.000 LBS, DN 1 1/4"</v>
          </cell>
          <cell r="C1755" t="str">
            <v xml:space="preserve">UN    </v>
          </cell>
          <cell r="D1755">
            <v>36.090000000000003</v>
          </cell>
          <cell r="E1755">
            <v>36.090000000000003</v>
          </cell>
          <cell r="F1755" t="str">
            <v>INSUMOS</v>
          </cell>
          <cell r="G1755">
            <v>36.090000000000003</v>
          </cell>
        </row>
        <row r="1756">
          <cell r="A1756">
            <v>40379</v>
          </cell>
          <cell r="B1756" t="str">
            <v>CURVA 45 GRAUS EM ACO CARBONO, SOLDAVEL, PRESSAO 3.000 LBS, DN 1/2"</v>
          </cell>
          <cell r="C1756" t="str">
            <v xml:space="preserve">UN    </v>
          </cell>
          <cell r="D1756">
            <v>12.47</v>
          </cell>
          <cell r="E1756">
            <v>12.47</v>
          </cell>
          <cell r="F1756" t="str">
            <v>INSUMOS</v>
          </cell>
          <cell r="G1756">
            <v>12.47</v>
          </cell>
        </row>
        <row r="1757">
          <cell r="A1757">
            <v>40423</v>
          </cell>
          <cell r="B1757" t="str">
            <v>CURVA 45 GRAUS EM ACO CARBONO, SOLDAVEL, PRESSAO 3.000 LBS, DN 1"</v>
          </cell>
          <cell r="C1757" t="str">
            <v xml:space="preserve">UN    </v>
          </cell>
          <cell r="D1757">
            <v>23.61</v>
          </cell>
          <cell r="E1757">
            <v>23.61</v>
          </cell>
          <cell r="F1757" t="str">
            <v>INSUMOS</v>
          </cell>
          <cell r="G1757">
            <v>23.61</v>
          </cell>
        </row>
        <row r="1758">
          <cell r="A1758">
            <v>40389</v>
          </cell>
          <cell r="B1758" t="str">
            <v>CURVA 45 GRAUS EM ACO CARBONO, SOLDAVEL, PRESSAO 3.000 LBS, DN 2 1/2"</v>
          </cell>
          <cell r="C1758" t="str">
            <v xml:space="preserve">UN    </v>
          </cell>
          <cell r="D1758">
            <v>149.74</v>
          </cell>
          <cell r="E1758">
            <v>149.74</v>
          </cell>
          <cell r="F1758" t="str">
            <v>INSUMOS</v>
          </cell>
          <cell r="G1758">
            <v>149.74</v>
          </cell>
        </row>
        <row r="1759">
          <cell r="A1759">
            <v>40388</v>
          </cell>
          <cell r="B1759" t="str">
            <v>CURVA 45 GRAUS EM ACO CARBONO, SOLDAVEL, PRESSAO 3.000 LBS, DN 2"</v>
          </cell>
          <cell r="C1759" t="str">
            <v xml:space="preserve">UN    </v>
          </cell>
          <cell r="D1759">
            <v>74.95</v>
          </cell>
          <cell r="E1759">
            <v>74.95</v>
          </cell>
          <cell r="F1759" t="str">
            <v>INSUMOS</v>
          </cell>
          <cell r="G1759">
            <v>74.95</v>
          </cell>
        </row>
        <row r="1760">
          <cell r="A1760">
            <v>40381</v>
          </cell>
          <cell r="B1760" t="str">
            <v>CURVA 45 GRAUS EM ACO CARBONO, SOLDAVEL, PRESSAO 3.000 LBS, DN 3/4"</v>
          </cell>
          <cell r="C1760" t="str">
            <v xml:space="preserve">UN    </v>
          </cell>
          <cell r="D1760">
            <v>16.63</v>
          </cell>
          <cell r="E1760">
            <v>16.63</v>
          </cell>
          <cell r="F1760" t="str">
            <v>INSUMOS</v>
          </cell>
          <cell r="G1760">
            <v>16.63</v>
          </cell>
        </row>
        <row r="1761">
          <cell r="A1761">
            <v>40391</v>
          </cell>
          <cell r="B1761" t="str">
            <v>CURVA 45 GRAUS EM ACO CARBONO, SOLDAVEL, PRESSAO 3.000 LBS, DN 3"</v>
          </cell>
          <cell r="C1761" t="str">
            <v xml:space="preserve">UN    </v>
          </cell>
          <cell r="D1761">
            <v>388.65</v>
          </cell>
          <cell r="E1761">
            <v>388.65</v>
          </cell>
          <cell r="F1761" t="str">
            <v>INSUMOS</v>
          </cell>
          <cell r="G1761">
            <v>388.65</v>
          </cell>
        </row>
        <row r="1762">
          <cell r="A1762">
            <v>40414</v>
          </cell>
          <cell r="B1762" t="str">
            <v>CURVA 45 GRAUS RANHURADA EM FERRO FUNDIDO, DN 50 MM (2")</v>
          </cell>
          <cell r="C1762" t="str">
            <v xml:space="preserve">UN    </v>
          </cell>
          <cell r="D1762">
            <v>17.78</v>
          </cell>
          <cell r="E1762">
            <v>17.78</v>
          </cell>
          <cell r="F1762" t="str">
            <v>INSUMOS</v>
          </cell>
          <cell r="G1762">
            <v>17.78</v>
          </cell>
        </row>
        <row r="1763">
          <cell r="A1763">
            <v>40416</v>
          </cell>
          <cell r="B1763" t="str">
            <v>CURVA 45 GRAUS RANHURADA EM FERRO FUNDIDO, DN 65 MM (2 1/2")</v>
          </cell>
          <cell r="C1763" t="str">
            <v xml:space="preserve">UN    </v>
          </cell>
          <cell r="D1763">
            <v>24.58</v>
          </cell>
          <cell r="E1763">
            <v>24.58</v>
          </cell>
          <cell r="F1763" t="str">
            <v>INSUMOS</v>
          </cell>
          <cell r="G1763">
            <v>24.58</v>
          </cell>
        </row>
        <row r="1764">
          <cell r="A1764">
            <v>40418</v>
          </cell>
          <cell r="B1764" t="str">
            <v>CURVA 45 GRAUS RANHURADA EM FERRO FUNDIDO, DN 80 MM (3")</v>
          </cell>
          <cell r="C1764" t="str">
            <v xml:space="preserve">UN    </v>
          </cell>
          <cell r="D1764">
            <v>29.31</v>
          </cell>
          <cell r="E1764">
            <v>29.31</v>
          </cell>
          <cell r="F1764" t="str">
            <v>INSUMOS</v>
          </cell>
          <cell r="G1764">
            <v>29.31</v>
          </cell>
        </row>
        <row r="1765">
          <cell r="A1765">
            <v>2609</v>
          </cell>
          <cell r="B1765" t="str">
            <v>CURVA 45 GRAUS, PARA ELETRODUTO, EM ACO GALVANIZADO ELETROLITICO, DIAMETRO DE 20 MM (3/4")</v>
          </cell>
          <cell r="C1765" t="str">
            <v xml:space="preserve">UN    </v>
          </cell>
          <cell r="D1765">
            <v>4.46</v>
          </cell>
          <cell r="E1765">
            <v>4.46</v>
          </cell>
          <cell r="F1765" t="str">
            <v>INSUMOS</v>
          </cell>
          <cell r="G1765">
            <v>4.46</v>
          </cell>
        </row>
        <row r="1766">
          <cell r="A1766">
            <v>2634</v>
          </cell>
          <cell r="B1766" t="str">
            <v>CURVA 45 GRAUS, PARA ELETRODUTO, EM ACO GALVANIZADO ELETROLITICO, DIAMETRO DE 25 MM (1")</v>
          </cell>
          <cell r="C1766" t="str">
            <v xml:space="preserve">UN    </v>
          </cell>
          <cell r="D1766">
            <v>5.85</v>
          </cell>
          <cell r="E1766">
            <v>5.85</v>
          </cell>
          <cell r="F1766" t="str">
            <v>INSUMOS</v>
          </cell>
          <cell r="G1766">
            <v>5.85</v>
          </cell>
        </row>
        <row r="1767">
          <cell r="A1767">
            <v>2611</v>
          </cell>
          <cell r="B1767" t="str">
            <v>CURVA 45 GRAUS, PARA ELETRODUTO, EM ACO GALVANIZADO ELETROLITICO, DIAMETRO DE 40 MM (1 1/2")</v>
          </cell>
          <cell r="C1767" t="str">
            <v xml:space="preserve">UN    </v>
          </cell>
          <cell r="D1767">
            <v>16.5</v>
          </cell>
          <cell r="E1767">
            <v>16.5</v>
          </cell>
          <cell r="F1767" t="str">
            <v>INSUMOS</v>
          </cell>
          <cell r="G1767">
            <v>16.5</v>
          </cell>
        </row>
        <row r="1768">
          <cell r="A1768">
            <v>34359</v>
          </cell>
          <cell r="B1768" t="str">
            <v>CURVA 90 GRAUS DE BARRA CHATA EM ALUMINIO 3/4 " X 1/4 " X 300 MM</v>
          </cell>
          <cell r="C1768" t="str">
            <v xml:space="preserve">UN    </v>
          </cell>
          <cell r="D1768">
            <v>7.39</v>
          </cell>
          <cell r="E1768">
            <v>7.39</v>
          </cell>
          <cell r="F1768" t="str">
            <v>INSUMOS</v>
          </cell>
          <cell r="G1768">
            <v>7.39</v>
          </cell>
        </row>
        <row r="1769">
          <cell r="A1769">
            <v>1789</v>
          </cell>
          <cell r="B1769" t="str">
            <v>CURVA 90 GRAUS DE FERRO GALVANIZADO, COM ROSCA BSP FEMEA, DE 1 1/2"</v>
          </cell>
          <cell r="C1769" t="str">
            <v xml:space="preserve">UN    </v>
          </cell>
          <cell r="D1769">
            <v>47.67</v>
          </cell>
          <cell r="E1769">
            <v>47.67</v>
          </cell>
          <cell r="F1769" t="str">
            <v>INSUMOS</v>
          </cell>
          <cell r="G1769">
            <v>47.67</v>
          </cell>
        </row>
        <row r="1770">
          <cell r="A1770">
            <v>1788</v>
          </cell>
          <cell r="B1770" t="str">
            <v>CURVA 90 GRAUS DE FERRO GALVANIZADO, COM ROSCA BSP FEMEA, DE 1 1/4"</v>
          </cell>
          <cell r="C1770" t="str">
            <v xml:space="preserve">UN    </v>
          </cell>
          <cell r="D1770">
            <v>38.21</v>
          </cell>
          <cell r="E1770">
            <v>38.21</v>
          </cell>
          <cell r="F1770" t="str">
            <v>INSUMOS</v>
          </cell>
          <cell r="G1770">
            <v>38.21</v>
          </cell>
        </row>
        <row r="1771">
          <cell r="A1771">
            <v>1786</v>
          </cell>
          <cell r="B1771" t="str">
            <v>CURVA 90 GRAUS DE FERRO GALVANIZADO, COM ROSCA BSP FEMEA, DE 1/2"</v>
          </cell>
          <cell r="C1771" t="str">
            <v xml:space="preserve">UN    </v>
          </cell>
          <cell r="D1771">
            <v>9.48</v>
          </cell>
          <cell r="E1771">
            <v>9.48</v>
          </cell>
          <cell r="F1771" t="str">
            <v>INSUMOS</v>
          </cell>
          <cell r="G1771">
            <v>9.48</v>
          </cell>
        </row>
        <row r="1772">
          <cell r="A1772">
            <v>1787</v>
          </cell>
          <cell r="B1772" t="str">
            <v>CURVA 90 GRAUS DE FERRO GALVANIZADO, COM ROSCA BSP FEMEA, DE 1"</v>
          </cell>
          <cell r="C1772" t="str">
            <v xml:space="preserve">UN    </v>
          </cell>
          <cell r="D1772">
            <v>22.72</v>
          </cell>
          <cell r="E1772">
            <v>22.72</v>
          </cell>
          <cell r="F1772" t="str">
            <v>INSUMOS</v>
          </cell>
          <cell r="G1772">
            <v>22.72</v>
          </cell>
        </row>
        <row r="1773">
          <cell r="A1773">
            <v>1791</v>
          </cell>
          <cell r="B1773" t="str">
            <v>CURVA 90 GRAUS DE FERRO GALVANIZADO, COM ROSCA BSP FEMEA, DE 2 1/2"</v>
          </cell>
          <cell r="C1773" t="str">
            <v xml:space="preserve">UN    </v>
          </cell>
          <cell r="D1773">
            <v>137.76</v>
          </cell>
          <cell r="E1773">
            <v>137.76</v>
          </cell>
          <cell r="F1773" t="str">
            <v>INSUMOS</v>
          </cell>
          <cell r="G1773">
            <v>137.76</v>
          </cell>
        </row>
        <row r="1774">
          <cell r="A1774">
            <v>1790</v>
          </cell>
          <cell r="B1774" t="str">
            <v>CURVA 90 GRAUS DE FERRO GALVANIZADO, COM ROSCA BSP FEMEA, DE 2"</v>
          </cell>
          <cell r="C1774" t="str">
            <v xml:space="preserve">UN    </v>
          </cell>
          <cell r="D1774">
            <v>79.38</v>
          </cell>
          <cell r="E1774">
            <v>79.38</v>
          </cell>
          <cell r="F1774" t="str">
            <v>INSUMOS</v>
          </cell>
          <cell r="G1774">
            <v>79.38</v>
          </cell>
        </row>
        <row r="1775">
          <cell r="A1775">
            <v>1813</v>
          </cell>
          <cell r="B1775" t="str">
            <v>CURVA 90 GRAUS DE FERRO GALVANIZADO, COM ROSCA BSP FEMEA, DE 3/4"</v>
          </cell>
          <cell r="C1775" t="str">
            <v xml:space="preserve">UN    </v>
          </cell>
          <cell r="D1775">
            <v>15.05</v>
          </cell>
          <cell r="E1775">
            <v>15.05</v>
          </cell>
          <cell r="F1775" t="str">
            <v>INSUMOS</v>
          </cell>
          <cell r="G1775">
            <v>15.05</v>
          </cell>
        </row>
        <row r="1776">
          <cell r="A1776">
            <v>1792</v>
          </cell>
          <cell r="B1776" t="str">
            <v>CURVA 90 GRAUS DE FERRO GALVANIZADO, COM ROSCA BSP FEMEA, DE 3"</v>
          </cell>
          <cell r="C1776" t="str">
            <v xml:space="preserve">UN    </v>
          </cell>
          <cell r="D1776">
            <v>185.96</v>
          </cell>
          <cell r="E1776">
            <v>185.96</v>
          </cell>
          <cell r="F1776" t="str">
            <v>INSUMOS</v>
          </cell>
          <cell r="G1776">
            <v>185.96</v>
          </cell>
        </row>
        <row r="1777">
          <cell r="A1777">
            <v>1793</v>
          </cell>
          <cell r="B1777" t="str">
            <v>CURVA 90 GRAUS DE FERRO GALVANIZADO, COM ROSCA BSP FEMEA, DE 4"</v>
          </cell>
          <cell r="C1777" t="str">
            <v xml:space="preserve">UN    </v>
          </cell>
          <cell r="D1777">
            <v>375.76</v>
          </cell>
          <cell r="E1777">
            <v>375.76</v>
          </cell>
          <cell r="F1777" t="str">
            <v>INSUMOS</v>
          </cell>
          <cell r="G1777">
            <v>375.76</v>
          </cell>
        </row>
        <row r="1778">
          <cell r="A1778">
            <v>1809</v>
          </cell>
          <cell r="B1778" t="str">
            <v>CURVA 90 GRAUS DE FERRO GALVANIZADO, COM ROSCA BSP MACHO/FEMEA, DE 1 1/2"</v>
          </cell>
          <cell r="C1778" t="str">
            <v xml:space="preserve">UN    </v>
          </cell>
          <cell r="D1778">
            <v>44.69</v>
          </cell>
          <cell r="E1778">
            <v>44.69</v>
          </cell>
          <cell r="F1778" t="str">
            <v>INSUMOS</v>
          </cell>
          <cell r="G1778">
            <v>44.69</v>
          </cell>
        </row>
        <row r="1779">
          <cell r="A1779">
            <v>1814</v>
          </cell>
          <cell r="B1779" t="str">
            <v>CURVA 90 GRAUS DE FERRO GALVANIZADO, COM ROSCA BSP MACHO/FEMEA, DE 1 1/4"</v>
          </cell>
          <cell r="C1779" t="str">
            <v xml:space="preserve">UN    </v>
          </cell>
          <cell r="D1779">
            <v>36.71</v>
          </cell>
          <cell r="E1779">
            <v>36.71</v>
          </cell>
          <cell r="F1779" t="str">
            <v>INSUMOS</v>
          </cell>
          <cell r="G1779">
            <v>36.71</v>
          </cell>
        </row>
        <row r="1780">
          <cell r="A1780">
            <v>1803</v>
          </cell>
          <cell r="B1780" t="str">
            <v>CURVA 90 GRAUS DE FERRO GALVANIZADO, COM ROSCA BSP MACHO/FEMEA, DE 1/2"</v>
          </cell>
          <cell r="C1780" t="str">
            <v xml:space="preserve">UN    </v>
          </cell>
          <cell r="D1780">
            <v>9.2799999999999994</v>
          </cell>
          <cell r="E1780">
            <v>9.2799999999999994</v>
          </cell>
          <cell r="F1780" t="str">
            <v>INSUMOS</v>
          </cell>
          <cell r="G1780">
            <v>9.2799999999999994</v>
          </cell>
        </row>
        <row r="1781">
          <cell r="A1781">
            <v>1805</v>
          </cell>
          <cell r="B1781" t="str">
            <v>CURVA 90 GRAUS DE FERRO GALVANIZADO, COM ROSCA BSP MACHO/FEMEA, DE 1"</v>
          </cell>
          <cell r="C1781" t="str">
            <v xml:space="preserve">UN    </v>
          </cell>
          <cell r="D1781">
            <v>21.3</v>
          </cell>
          <cell r="E1781">
            <v>21.3</v>
          </cell>
          <cell r="F1781" t="str">
            <v>INSUMOS</v>
          </cell>
          <cell r="G1781">
            <v>21.3</v>
          </cell>
        </row>
        <row r="1782">
          <cell r="A1782">
            <v>1821</v>
          </cell>
          <cell r="B1782" t="str">
            <v>CURVA 90 GRAUS DE FERRO GALVANIZADO, COM ROSCA BSP MACHO/FEMEA, DE 2 1/2"</v>
          </cell>
          <cell r="C1782" t="str">
            <v xml:space="preserve">UN    </v>
          </cell>
          <cell r="D1782">
            <v>125.87</v>
          </cell>
          <cell r="E1782">
            <v>125.87</v>
          </cell>
          <cell r="F1782" t="str">
            <v>INSUMOS</v>
          </cell>
          <cell r="G1782">
            <v>125.87</v>
          </cell>
        </row>
        <row r="1783">
          <cell r="A1783">
            <v>1806</v>
          </cell>
          <cell r="B1783" t="str">
            <v>CURVA 90 GRAUS DE FERRO GALVANIZADO, COM ROSCA BSP MACHO/FEMEA, DE 2"</v>
          </cell>
          <cell r="C1783" t="str">
            <v xml:space="preserve">UN    </v>
          </cell>
          <cell r="D1783">
            <v>74.92</v>
          </cell>
          <cell r="E1783">
            <v>74.92</v>
          </cell>
          <cell r="F1783" t="str">
            <v>INSUMOS</v>
          </cell>
          <cell r="G1783">
            <v>74.92</v>
          </cell>
        </row>
        <row r="1784">
          <cell r="A1784">
            <v>1804</v>
          </cell>
          <cell r="B1784" t="str">
            <v>CURVA 90 GRAUS DE FERRO GALVANIZADO, COM ROSCA BSP MACHO/FEMEA, DE 3/4"</v>
          </cell>
          <cell r="C1784" t="str">
            <v xml:space="preserve">UN    </v>
          </cell>
          <cell r="D1784">
            <v>13.2</v>
          </cell>
          <cell r="E1784">
            <v>13.2</v>
          </cell>
          <cell r="F1784" t="str">
            <v>INSUMOS</v>
          </cell>
          <cell r="G1784">
            <v>13.2</v>
          </cell>
        </row>
        <row r="1785">
          <cell r="A1785">
            <v>1807</v>
          </cell>
          <cell r="B1785" t="str">
            <v>CURVA 90 GRAUS DE FERRO GALVANIZADO, COM ROSCA BSP MACHO/FEMEA, DE 3"</v>
          </cell>
          <cell r="C1785" t="str">
            <v xml:space="preserve">UN    </v>
          </cell>
          <cell r="D1785">
            <v>180.01</v>
          </cell>
          <cell r="E1785">
            <v>180.01</v>
          </cell>
          <cell r="F1785" t="str">
            <v>INSUMOS</v>
          </cell>
          <cell r="G1785">
            <v>180.01</v>
          </cell>
        </row>
        <row r="1786">
          <cell r="A1786">
            <v>1808</v>
          </cell>
          <cell r="B1786" t="str">
            <v>CURVA 90 GRAUS DE FERRO GALVANIZADO, COM ROSCA BSP MACHO/FEMEA, DE 4"</v>
          </cell>
          <cell r="C1786" t="str">
            <v xml:space="preserve">UN    </v>
          </cell>
          <cell r="D1786">
            <v>360.89</v>
          </cell>
          <cell r="E1786">
            <v>360.89</v>
          </cell>
          <cell r="F1786" t="str">
            <v>INSUMOS</v>
          </cell>
          <cell r="G1786">
            <v>360.89</v>
          </cell>
        </row>
        <row r="1787">
          <cell r="A1787">
            <v>1797</v>
          </cell>
          <cell r="B1787" t="str">
            <v>CURVA 90 GRAUS DE FERRO GALVANIZADO, COM ROSCA BSP MACHO, DE 1 1/2"</v>
          </cell>
          <cell r="C1787" t="str">
            <v xml:space="preserve">UN    </v>
          </cell>
          <cell r="D1787">
            <v>54.12</v>
          </cell>
          <cell r="E1787">
            <v>54.12</v>
          </cell>
          <cell r="F1787" t="str">
            <v>INSUMOS</v>
          </cell>
          <cell r="G1787">
            <v>54.12</v>
          </cell>
        </row>
        <row r="1788">
          <cell r="A1788">
            <v>1796</v>
          </cell>
          <cell r="B1788" t="str">
            <v>CURVA 90 GRAUS DE FERRO GALVANIZADO, COM ROSCA BSP MACHO, DE 1 1/4"</v>
          </cell>
          <cell r="C1788" t="str">
            <v xml:space="preserve">UN    </v>
          </cell>
          <cell r="D1788">
            <v>41.52</v>
          </cell>
          <cell r="E1788">
            <v>41.52</v>
          </cell>
          <cell r="F1788" t="str">
            <v>INSUMOS</v>
          </cell>
          <cell r="G1788">
            <v>41.52</v>
          </cell>
        </row>
        <row r="1789">
          <cell r="A1789">
            <v>1794</v>
          </cell>
          <cell r="B1789" t="str">
            <v>CURVA 90 GRAUS DE FERRO GALVANIZADO, COM ROSCA BSP MACHO, DE 1/2"</v>
          </cell>
          <cell r="C1789" t="str">
            <v xml:space="preserve">UN    </v>
          </cell>
          <cell r="D1789">
            <v>9.91</v>
          </cell>
          <cell r="E1789">
            <v>9.91</v>
          </cell>
          <cell r="F1789" t="str">
            <v>INSUMOS</v>
          </cell>
          <cell r="G1789">
            <v>9.91</v>
          </cell>
        </row>
        <row r="1790">
          <cell r="A1790">
            <v>1816</v>
          </cell>
          <cell r="B1790" t="str">
            <v>CURVA 90 GRAUS DE FERRO GALVANIZADO, COM ROSCA BSP MACHO, DE 1"</v>
          </cell>
          <cell r="C1790" t="str">
            <v xml:space="preserve">UN    </v>
          </cell>
          <cell r="D1790">
            <v>22.35</v>
          </cell>
          <cell r="E1790">
            <v>22.35</v>
          </cell>
          <cell r="F1790" t="str">
            <v>INSUMOS</v>
          </cell>
          <cell r="G1790">
            <v>22.35</v>
          </cell>
        </row>
        <row r="1791">
          <cell r="A1791">
            <v>1815</v>
          </cell>
          <cell r="B1791" t="str">
            <v>CURVA 90 GRAUS DE FERRO GALVANIZADO, COM ROSCA BSP MACHO, DE 2 1/2"</v>
          </cell>
          <cell r="C1791" t="str">
            <v xml:space="preserve">UN    </v>
          </cell>
          <cell r="D1791">
            <v>171.62</v>
          </cell>
          <cell r="E1791">
            <v>171.62</v>
          </cell>
          <cell r="F1791" t="str">
            <v>INSUMOS</v>
          </cell>
          <cell r="G1791">
            <v>171.62</v>
          </cell>
        </row>
        <row r="1792">
          <cell r="A1792">
            <v>1798</v>
          </cell>
          <cell r="B1792" t="str">
            <v>CURVA 90 GRAUS DE FERRO GALVANIZADO, COM ROSCA BSP MACHO, DE 2"</v>
          </cell>
          <cell r="C1792" t="str">
            <v xml:space="preserve">UN    </v>
          </cell>
          <cell r="D1792">
            <v>76.790000000000006</v>
          </cell>
          <cell r="E1792">
            <v>76.790000000000006</v>
          </cell>
          <cell r="F1792" t="str">
            <v>INSUMOS</v>
          </cell>
          <cell r="G1792">
            <v>76.790000000000006</v>
          </cell>
        </row>
        <row r="1793">
          <cell r="A1793">
            <v>1795</v>
          </cell>
          <cell r="B1793" t="str">
            <v>CURVA 90 GRAUS DE FERRO GALVANIZADO, COM ROSCA BSP MACHO, DE 3/4"</v>
          </cell>
          <cell r="C1793" t="str">
            <v xml:space="preserve">UN    </v>
          </cell>
          <cell r="D1793">
            <v>13.73</v>
          </cell>
          <cell r="E1793">
            <v>13.73</v>
          </cell>
          <cell r="F1793" t="str">
            <v>INSUMOS</v>
          </cell>
          <cell r="G1793">
            <v>13.73</v>
          </cell>
        </row>
        <row r="1794">
          <cell r="A1794">
            <v>1799</v>
          </cell>
          <cell r="B1794" t="str">
            <v>CURVA 90 GRAUS DE FERRO GALVANIZADO, COM ROSCA BSP MACHO, DE 3"</v>
          </cell>
          <cell r="C1794" t="str">
            <v xml:space="preserve">UN    </v>
          </cell>
          <cell r="D1794">
            <v>223.51</v>
          </cell>
          <cell r="E1794">
            <v>223.51</v>
          </cell>
          <cell r="F1794" t="str">
            <v>INSUMOS</v>
          </cell>
          <cell r="G1794">
            <v>223.51</v>
          </cell>
        </row>
        <row r="1795">
          <cell r="A1795">
            <v>1800</v>
          </cell>
          <cell r="B1795" t="str">
            <v>CURVA 90 GRAUS DE FERRO GALVANIZADO, COM ROSCA BSP MACHO, DE 4"</v>
          </cell>
          <cell r="C1795" t="str">
            <v xml:space="preserve">UN    </v>
          </cell>
          <cell r="D1795">
            <v>426.73</v>
          </cell>
          <cell r="E1795">
            <v>426.73</v>
          </cell>
          <cell r="F1795" t="str">
            <v>INSUMOS</v>
          </cell>
          <cell r="G1795">
            <v>426.73</v>
          </cell>
        </row>
        <row r="1796">
          <cell r="A1796">
            <v>1802</v>
          </cell>
          <cell r="B1796" t="str">
            <v>CURVA 90 GRAUS DE FERRO GALVANIZADO, COM ROSCA BSP MACHO, DE 6"</v>
          </cell>
          <cell r="C1796" t="str">
            <v xml:space="preserve">UN    </v>
          </cell>
          <cell r="D1796">
            <v>1067.42</v>
          </cell>
          <cell r="E1796">
            <v>1067.42</v>
          </cell>
          <cell r="F1796" t="str">
            <v>INSUMOS</v>
          </cell>
          <cell r="G1796">
            <v>1067.42</v>
          </cell>
        </row>
        <row r="1797">
          <cell r="A1797">
            <v>40385</v>
          </cell>
          <cell r="B1797" t="str">
            <v>CURVA 90 GRAUS EM ACO CARBONO, RAIO CURTO, SOLDAVEL, PRESSAO 3.000 LBS, DN 1 1/2"</v>
          </cell>
          <cell r="C1797" t="str">
            <v xml:space="preserve">UN    </v>
          </cell>
          <cell r="D1797">
            <v>52.71</v>
          </cell>
          <cell r="E1797">
            <v>52.71</v>
          </cell>
          <cell r="F1797" t="str">
            <v>INSUMOS</v>
          </cell>
          <cell r="G1797">
            <v>52.71</v>
          </cell>
        </row>
        <row r="1798">
          <cell r="A1798">
            <v>40383</v>
          </cell>
          <cell r="B1798" t="str">
            <v>CURVA 90 GRAUS EM ACO CARBONO, RAIO CURTO, SOLDAVEL, PRESSAO 3.000 LBS, DN 1 1/4"</v>
          </cell>
          <cell r="C1798" t="str">
            <v xml:space="preserve">UN    </v>
          </cell>
          <cell r="D1798">
            <v>36.090000000000003</v>
          </cell>
          <cell r="E1798">
            <v>36.090000000000003</v>
          </cell>
          <cell r="F1798" t="str">
            <v>INSUMOS</v>
          </cell>
          <cell r="G1798">
            <v>36.090000000000003</v>
          </cell>
        </row>
        <row r="1799">
          <cell r="A1799">
            <v>40378</v>
          </cell>
          <cell r="B1799" t="str">
            <v>CURVA 90 GRAUS EM ACO CARBONO, RAIO CURTO, SOLDAVEL, PRESSAO 3.000 LBS, DN 1/2"</v>
          </cell>
          <cell r="C1799" t="str">
            <v xml:space="preserve">UN    </v>
          </cell>
          <cell r="D1799">
            <v>12.47</v>
          </cell>
          <cell r="E1799">
            <v>12.47</v>
          </cell>
          <cell r="F1799" t="str">
            <v>INSUMOS</v>
          </cell>
          <cell r="G1799">
            <v>12.47</v>
          </cell>
        </row>
        <row r="1800">
          <cell r="A1800">
            <v>40382</v>
          </cell>
          <cell r="B1800" t="str">
            <v>CURVA 90 GRAUS EM ACO CARBONO, RAIO CURTO, SOLDAVEL, PRESSAO 3.000 LBS, DN 1"</v>
          </cell>
          <cell r="C1800" t="str">
            <v xml:space="preserve">UN    </v>
          </cell>
          <cell r="D1800">
            <v>23.61</v>
          </cell>
          <cell r="E1800">
            <v>23.61</v>
          </cell>
          <cell r="F1800" t="str">
            <v>INSUMOS</v>
          </cell>
          <cell r="G1800">
            <v>23.61</v>
          </cell>
        </row>
        <row r="1801">
          <cell r="A1801">
            <v>40422</v>
          </cell>
          <cell r="B1801" t="str">
            <v>CURVA 90 GRAUS EM ACO CARBONO, RAIO CURTO, SOLDAVEL, PRESSAO 3.000 LBS, DN 2 1/2"</v>
          </cell>
          <cell r="C1801" t="str">
            <v xml:space="preserve">UN    </v>
          </cell>
          <cell r="D1801">
            <v>160.85</v>
          </cell>
          <cell r="E1801">
            <v>160.85</v>
          </cell>
          <cell r="F1801" t="str">
            <v>INSUMOS</v>
          </cell>
          <cell r="G1801">
            <v>160.85</v>
          </cell>
        </row>
        <row r="1802">
          <cell r="A1802">
            <v>40387</v>
          </cell>
          <cell r="B1802" t="str">
            <v>CURVA 90 GRAUS EM ACO CARBONO, RAIO CURTO, SOLDAVEL, PRESSAO 3.000 LBS, DN 2"</v>
          </cell>
          <cell r="C1802" t="str">
            <v xml:space="preserve">UN    </v>
          </cell>
          <cell r="D1802">
            <v>81.900000000000006</v>
          </cell>
          <cell r="E1802">
            <v>81.900000000000006</v>
          </cell>
          <cell r="F1802" t="str">
            <v>INSUMOS</v>
          </cell>
          <cell r="G1802">
            <v>81.900000000000006</v>
          </cell>
        </row>
        <row r="1803">
          <cell r="A1803">
            <v>40380</v>
          </cell>
          <cell r="B1803" t="str">
            <v>CURVA 90 GRAUS EM ACO CARBONO, RAIO CURTO, SOLDAVEL, PRESSAO 3.000 LBS, DN 3/4"</v>
          </cell>
          <cell r="C1803" t="str">
            <v xml:space="preserve">UN    </v>
          </cell>
          <cell r="D1803">
            <v>16.63</v>
          </cell>
          <cell r="E1803">
            <v>16.63</v>
          </cell>
          <cell r="F1803" t="str">
            <v>INSUMOS</v>
          </cell>
          <cell r="G1803">
            <v>16.63</v>
          </cell>
        </row>
        <row r="1804">
          <cell r="A1804">
            <v>40390</v>
          </cell>
          <cell r="B1804" t="str">
            <v>CURVA 90 GRAUS EM ACO CARBONO, RAIO CURTO, SOLDAVEL, PRESSAO 3.000 LBS, DN 3"</v>
          </cell>
          <cell r="C1804" t="str">
            <v xml:space="preserve">UN    </v>
          </cell>
          <cell r="D1804">
            <v>338.78</v>
          </cell>
          <cell r="E1804">
            <v>338.78</v>
          </cell>
          <cell r="F1804" t="str">
            <v>INSUMOS</v>
          </cell>
          <cell r="G1804">
            <v>338.78</v>
          </cell>
        </row>
        <row r="1805">
          <cell r="A1805">
            <v>40413</v>
          </cell>
          <cell r="B1805" t="str">
            <v>CURVA 90 GRAUS RANHURADA EM FERRO FUNDIDO, DN 50 MM (2")</v>
          </cell>
          <cell r="C1805" t="str">
            <v xml:space="preserve">UN    </v>
          </cell>
          <cell r="D1805">
            <v>19.309999999999999</v>
          </cell>
          <cell r="E1805">
            <v>19.309999999999999</v>
          </cell>
          <cell r="F1805" t="str">
            <v>INSUMOS</v>
          </cell>
          <cell r="G1805">
            <v>19.309999999999999</v>
          </cell>
        </row>
        <row r="1806">
          <cell r="A1806">
            <v>40415</v>
          </cell>
          <cell r="B1806" t="str">
            <v>CURVA 90 GRAUS RANHURADA EM FERRO FUNDIDO, DN 65 MM (2 1/2")</v>
          </cell>
          <cell r="C1806" t="str">
            <v xml:space="preserve">UN    </v>
          </cell>
          <cell r="D1806">
            <v>27.52</v>
          </cell>
          <cell r="E1806">
            <v>27.52</v>
          </cell>
          <cell r="F1806" t="str">
            <v>INSUMOS</v>
          </cell>
          <cell r="G1806">
            <v>27.52</v>
          </cell>
        </row>
        <row r="1807">
          <cell r="A1807">
            <v>40417</v>
          </cell>
          <cell r="B1807" t="str">
            <v>CURVA 90 GRAUS RANHURADA EM FERRO FUNDIDO, DN 80 MM (3")</v>
          </cell>
          <cell r="C1807" t="str">
            <v xml:space="preserve">UN    </v>
          </cell>
          <cell r="D1807">
            <v>32.47</v>
          </cell>
          <cell r="E1807">
            <v>32.47</v>
          </cell>
          <cell r="F1807" t="str">
            <v>INSUMOS</v>
          </cell>
          <cell r="G1807">
            <v>32.47</v>
          </cell>
        </row>
        <row r="1808">
          <cell r="A1808">
            <v>39271</v>
          </cell>
          <cell r="B1808" t="str">
            <v>CURVA 90 GRAUS, CURTA, DE PVC RIGIDO ROSCAVEL, DE 1/2", PARA ELETRODUTO</v>
          </cell>
          <cell r="C1808" t="str">
            <v xml:space="preserve">UN    </v>
          </cell>
          <cell r="D1808">
            <v>1.37</v>
          </cell>
          <cell r="E1808">
            <v>1.37</v>
          </cell>
          <cell r="F1808" t="str">
            <v>INSUMOS</v>
          </cell>
          <cell r="G1808">
            <v>1.37</v>
          </cell>
        </row>
        <row r="1809">
          <cell r="A1809">
            <v>39273</v>
          </cell>
          <cell r="B1809" t="str">
            <v>CURVA 90 GRAUS, CURTA, DE PVC RIGIDO ROSCAVEL, DE 1", PARA ELETRODUTO</v>
          </cell>
          <cell r="C1809" t="str">
            <v xml:space="preserve">UN    </v>
          </cell>
          <cell r="D1809">
            <v>2.33</v>
          </cell>
          <cell r="E1809">
            <v>2.33</v>
          </cell>
          <cell r="F1809" t="str">
            <v>INSUMOS</v>
          </cell>
          <cell r="G1809">
            <v>2.33</v>
          </cell>
        </row>
        <row r="1810">
          <cell r="A1810">
            <v>39272</v>
          </cell>
          <cell r="B1810" t="str">
            <v>CURVA 90 GRAUS, CURTA, DE PVC RIGIDO ROSCAVEL, DE 3/4", PARA ELETRODUTO</v>
          </cell>
          <cell r="C1810" t="str">
            <v xml:space="preserve">UN    </v>
          </cell>
          <cell r="D1810">
            <v>1.69</v>
          </cell>
          <cell r="E1810">
            <v>1.69</v>
          </cell>
          <cell r="F1810" t="str">
            <v>INSUMOS</v>
          </cell>
          <cell r="G1810">
            <v>1.69</v>
          </cell>
        </row>
        <row r="1811">
          <cell r="A1811">
            <v>1875</v>
          </cell>
          <cell r="B1811" t="str">
            <v>CURVA 90 GRAUS, LONGA, DE PVC RIGIDO ROSCAVEL, DE 1 1/2", PARA ELETRODUTO</v>
          </cell>
          <cell r="C1811" t="str">
            <v xml:space="preserve">UN    </v>
          </cell>
          <cell r="D1811">
            <v>3.73</v>
          </cell>
          <cell r="E1811">
            <v>3.73</v>
          </cell>
          <cell r="F1811" t="str">
            <v>INSUMOS</v>
          </cell>
          <cell r="G1811">
            <v>3.73</v>
          </cell>
        </row>
        <row r="1812">
          <cell r="A1812">
            <v>1874</v>
          </cell>
          <cell r="B1812" t="str">
            <v>CURVA 90 GRAUS, LONGA, DE PVC RIGIDO ROSCAVEL, DE 1 1/4", PARA ELETRODUTO</v>
          </cell>
          <cell r="C1812" t="str">
            <v xml:space="preserve">UN    </v>
          </cell>
          <cell r="D1812">
            <v>3.08</v>
          </cell>
          <cell r="E1812">
            <v>3.08</v>
          </cell>
          <cell r="F1812" t="str">
            <v>INSUMOS</v>
          </cell>
          <cell r="G1812">
            <v>3.08</v>
          </cell>
        </row>
        <row r="1813">
          <cell r="A1813">
            <v>1870</v>
          </cell>
          <cell r="B1813" t="str">
            <v>CURVA 90 GRAUS, LONGA, DE PVC RIGIDO ROSCAVEL, DE 1/2", PARA ELETRODUTO</v>
          </cell>
          <cell r="C1813" t="str">
            <v xml:space="preserve">UN    </v>
          </cell>
          <cell r="D1813">
            <v>1.78</v>
          </cell>
          <cell r="E1813">
            <v>1.78</v>
          </cell>
          <cell r="F1813" t="str">
            <v>INSUMOS</v>
          </cell>
          <cell r="G1813">
            <v>1.78</v>
          </cell>
        </row>
        <row r="1814">
          <cell r="A1814">
            <v>1884</v>
          </cell>
          <cell r="B1814" t="str">
            <v>CURVA 90 GRAUS, LONGA, DE PVC RIGIDO ROSCAVEL, DE 1", PARA ELETRODUTO</v>
          </cell>
          <cell r="C1814" t="str">
            <v xml:space="preserve">UN    </v>
          </cell>
          <cell r="D1814">
            <v>2.73</v>
          </cell>
          <cell r="E1814">
            <v>2.73</v>
          </cell>
          <cell r="F1814" t="str">
            <v>INSUMOS</v>
          </cell>
          <cell r="G1814">
            <v>2.73</v>
          </cell>
        </row>
        <row r="1815">
          <cell r="A1815">
            <v>1887</v>
          </cell>
          <cell r="B1815" t="str">
            <v>CURVA 90 GRAUS, LONGA, DE PVC RIGIDO ROSCAVEL, DE 2 1/2", PARA ELETRODUTO</v>
          </cell>
          <cell r="C1815" t="str">
            <v xml:space="preserve">UN    </v>
          </cell>
          <cell r="D1815">
            <v>15.47</v>
          </cell>
          <cell r="E1815">
            <v>15.47</v>
          </cell>
          <cell r="F1815" t="str">
            <v>INSUMOS</v>
          </cell>
          <cell r="G1815">
            <v>15.47</v>
          </cell>
        </row>
        <row r="1816">
          <cell r="A1816">
            <v>1876</v>
          </cell>
          <cell r="B1816" t="str">
            <v>CURVA 90 GRAUS, LONGA, DE PVC RIGIDO ROSCAVEL, DE 2", PARA ELETRODUTO</v>
          </cell>
          <cell r="C1816" t="str">
            <v xml:space="preserve">UN    </v>
          </cell>
          <cell r="D1816">
            <v>6.06</v>
          </cell>
          <cell r="E1816">
            <v>6.06</v>
          </cell>
          <cell r="F1816" t="str">
            <v>INSUMOS</v>
          </cell>
          <cell r="G1816">
            <v>6.06</v>
          </cell>
        </row>
        <row r="1817">
          <cell r="A1817">
            <v>1879</v>
          </cell>
          <cell r="B1817" t="str">
            <v>CURVA 90 GRAUS, LONGA, DE PVC RIGIDO ROSCAVEL, DE 3/4", PARA ELETRODUTO</v>
          </cell>
          <cell r="C1817" t="str">
            <v xml:space="preserve">UN    </v>
          </cell>
          <cell r="D1817">
            <v>1.8</v>
          </cell>
          <cell r="E1817">
            <v>1.8</v>
          </cell>
          <cell r="F1817" t="str">
            <v>INSUMOS</v>
          </cell>
          <cell r="G1817">
            <v>1.8</v>
          </cell>
        </row>
        <row r="1818">
          <cell r="A1818">
            <v>1877</v>
          </cell>
          <cell r="B1818" t="str">
            <v>CURVA 90 GRAUS, LONGA, DE PVC RIGIDO ROSCAVEL, DE 3", PARA ELETRODUTO</v>
          </cell>
          <cell r="C1818" t="str">
            <v xml:space="preserve">UN    </v>
          </cell>
          <cell r="D1818">
            <v>15.49</v>
          </cell>
          <cell r="E1818">
            <v>15.49</v>
          </cell>
          <cell r="F1818" t="str">
            <v>INSUMOS</v>
          </cell>
          <cell r="G1818">
            <v>15.49</v>
          </cell>
        </row>
        <row r="1819">
          <cell r="A1819">
            <v>1878</v>
          </cell>
          <cell r="B1819" t="str">
            <v>CURVA 90 GRAUS, LONGA, DE PVC RIGIDO ROSCAVEL, DE 4", PARA ELETRODUTO</v>
          </cell>
          <cell r="C1819" t="str">
            <v xml:space="preserve">UN    </v>
          </cell>
          <cell r="D1819">
            <v>31.13</v>
          </cell>
          <cell r="E1819">
            <v>31.13</v>
          </cell>
          <cell r="F1819" t="str">
            <v>INSUMOS</v>
          </cell>
          <cell r="G1819">
            <v>31.13</v>
          </cell>
        </row>
        <row r="1820">
          <cell r="A1820">
            <v>2621</v>
          </cell>
          <cell r="B1820" t="str">
            <v>CURVA 90 GRAUS, PARA ELETRODUTO, EM ACO GALVANIZADO ELETROLITICO, DIAMETRO DE 100 MM (4")</v>
          </cell>
          <cell r="C1820" t="str">
            <v xml:space="preserve">UN    </v>
          </cell>
          <cell r="D1820">
            <v>141.19</v>
          </cell>
          <cell r="E1820">
            <v>141.19</v>
          </cell>
          <cell r="F1820" t="str">
            <v>INSUMOS</v>
          </cell>
          <cell r="G1820">
            <v>141.19</v>
          </cell>
        </row>
        <row r="1821">
          <cell r="A1821">
            <v>2616</v>
          </cell>
          <cell r="B1821" t="str">
            <v>CURVA 90 GRAUS, PARA ELETRODUTO, EM ACO GALVANIZADO ELETROLITICO, DIAMETRO DE 15 MM (1/2")</v>
          </cell>
          <cell r="C1821" t="str">
            <v xml:space="preserve">UN    </v>
          </cell>
          <cell r="D1821">
            <v>3.99</v>
          </cell>
          <cell r="E1821">
            <v>3.99</v>
          </cell>
          <cell r="F1821" t="str">
            <v>INSUMOS</v>
          </cell>
          <cell r="G1821">
            <v>3.99</v>
          </cell>
        </row>
        <row r="1822">
          <cell r="A1822">
            <v>2633</v>
          </cell>
          <cell r="B1822" t="str">
            <v>CURVA 90 GRAUS, PARA ELETRODUTO, EM ACO GALVANIZADO ELETROLITICO, DIAMETRO DE 20 MM (3/4")</v>
          </cell>
          <cell r="C1822" t="str">
            <v xml:space="preserve">UN    </v>
          </cell>
          <cell r="D1822">
            <v>4.5199999999999996</v>
          </cell>
          <cell r="E1822">
            <v>4.5199999999999996</v>
          </cell>
          <cell r="F1822" t="str">
            <v>INSUMOS</v>
          </cell>
          <cell r="G1822">
            <v>4.5199999999999996</v>
          </cell>
        </row>
        <row r="1823">
          <cell r="A1823">
            <v>2617</v>
          </cell>
          <cell r="B1823" t="str">
            <v>CURVA 90 GRAUS, PARA ELETRODUTO, EM ACO GALVANIZADO ELETROLITICO, DIAMETRO DE 25 MM (1")</v>
          </cell>
          <cell r="C1823" t="str">
            <v xml:space="preserve">UN    </v>
          </cell>
          <cell r="D1823">
            <v>6.14</v>
          </cell>
          <cell r="E1823">
            <v>6.14</v>
          </cell>
          <cell r="F1823" t="str">
            <v>INSUMOS</v>
          </cell>
          <cell r="G1823">
            <v>6.14</v>
          </cell>
        </row>
        <row r="1824">
          <cell r="A1824">
            <v>2618</v>
          </cell>
          <cell r="B1824" t="str">
            <v>CURVA 90 GRAUS, PARA ELETRODUTO, EM ACO GALVANIZADO ELETROLITICO, DIAMETRO DE 32 MM (1 1/4")</v>
          </cell>
          <cell r="C1824" t="str">
            <v xml:space="preserve">UN    </v>
          </cell>
          <cell r="D1824">
            <v>13.98</v>
          </cell>
          <cell r="E1824">
            <v>13.98</v>
          </cell>
          <cell r="F1824" t="str">
            <v>INSUMOS</v>
          </cell>
          <cell r="G1824">
            <v>13.98</v>
          </cell>
        </row>
        <row r="1825">
          <cell r="A1825">
            <v>2632</v>
          </cell>
          <cell r="B1825" t="str">
            <v>CURVA 90 GRAUS, PARA ELETRODUTO, EM ACO GALVANIZADO ELETROLITICO, DIAMETRO DE 40 MM (1 1/2")</v>
          </cell>
          <cell r="C1825" t="str">
            <v xml:space="preserve">UN    </v>
          </cell>
          <cell r="D1825">
            <v>17.059999999999999</v>
          </cell>
          <cell r="E1825">
            <v>17.059999999999999</v>
          </cell>
          <cell r="F1825" t="str">
            <v>INSUMOS</v>
          </cell>
          <cell r="G1825">
            <v>17.059999999999999</v>
          </cell>
        </row>
        <row r="1826">
          <cell r="A1826">
            <v>2631</v>
          </cell>
          <cell r="B1826" t="str">
            <v>CURVA 90 GRAUS, PARA ELETRODUTO, EM ACO GALVANIZADO ELETROLITICO, DIAMETRO DE 50 MM (2")</v>
          </cell>
          <cell r="C1826" t="str">
            <v xml:space="preserve">UN    </v>
          </cell>
          <cell r="D1826">
            <v>25.04</v>
          </cell>
          <cell r="E1826">
            <v>25.04</v>
          </cell>
          <cell r="F1826" t="str">
            <v>INSUMOS</v>
          </cell>
          <cell r="G1826">
            <v>25.04</v>
          </cell>
        </row>
        <row r="1827">
          <cell r="A1827">
            <v>2619</v>
          </cell>
          <cell r="B1827" t="str">
            <v>CURVA 90 GRAUS, PARA ELETRODUTO, EM ACO GALVANIZADO ELETROLITICO, DIAMETRO DE 65 MM (2 1/2")</v>
          </cell>
          <cell r="C1827" t="str">
            <v xml:space="preserve">UN    </v>
          </cell>
          <cell r="D1827">
            <v>63.41</v>
          </cell>
          <cell r="E1827">
            <v>63.41</v>
          </cell>
          <cell r="F1827" t="str">
            <v>INSUMOS</v>
          </cell>
          <cell r="G1827">
            <v>63.41</v>
          </cell>
        </row>
        <row r="1828">
          <cell r="A1828">
            <v>2620</v>
          </cell>
          <cell r="B1828" t="str">
            <v>CURVA 90 GRAUS, PARA ELETRODUTO, EM ACO GALVANIZADO ELETROLITICO, DIAMETRO DE 80 MM (3")</v>
          </cell>
          <cell r="C1828" t="str">
            <v xml:space="preserve">UN    </v>
          </cell>
          <cell r="D1828">
            <v>83.25</v>
          </cell>
          <cell r="E1828">
            <v>83.25</v>
          </cell>
          <cell r="F1828" t="str">
            <v>INSUMOS</v>
          </cell>
          <cell r="G1828">
            <v>83.25</v>
          </cell>
        </row>
        <row r="1829">
          <cell r="A1829">
            <v>25968</v>
          </cell>
          <cell r="B1829" t="str">
            <v>DENTE PARA FRESADORA</v>
          </cell>
          <cell r="C1829" t="str">
            <v xml:space="preserve">UN    </v>
          </cell>
          <cell r="D1829">
            <v>41.06</v>
          </cell>
          <cell r="E1829">
            <v>41.06</v>
          </cell>
          <cell r="F1829" t="str">
            <v>INSUMOS</v>
          </cell>
          <cell r="G1829">
            <v>41.06</v>
          </cell>
        </row>
        <row r="1830">
          <cell r="A1830">
            <v>38369</v>
          </cell>
          <cell r="B1830" t="str">
            <v>DESEMPENADEIRA DE ACO DENTADA 12 X *25* CM, DENTES 8 X 8 MM, CABO FECHADO DE MADEIRA</v>
          </cell>
          <cell r="C1830" t="str">
            <v xml:space="preserve">UN    </v>
          </cell>
          <cell r="D1830">
            <v>11.68</v>
          </cell>
          <cell r="E1830">
            <v>11.68</v>
          </cell>
          <cell r="F1830" t="str">
            <v>INSUMOS</v>
          </cell>
          <cell r="G1830">
            <v>11.68</v>
          </cell>
        </row>
        <row r="1831">
          <cell r="A1831">
            <v>38370</v>
          </cell>
          <cell r="B1831" t="str">
            <v>DESEMPENADEIRA DE ACO LISA 12 X *25* CM COM CABO FECHADO DE MADEIRA</v>
          </cell>
          <cell r="C1831" t="str">
            <v xml:space="preserve">UN    </v>
          </cell>
          <cell r="D1831">
            <v>11.68</v>
          </cell>
          <cell r="E1831">
            <v>11.68</v>
          </cell>
          <cell r="F1831" t="str">
            <v>INSUMOS</v>
          </cell>
          <cell r="G1831">
            <v>11.68</v>
          </cell>
        </row>
        <row r="1832">
          <cell r="A1832">
            <v>38372</v>
          </cell>
          <cell r="B1832" t="str">
            <v>DESEMPENADEIRA PLASTICA LISA *14 X 27* CM</v>
          </cell>
          <cell r="C1832" t="str">
            <v xml:space="preserve">UN    </v>
          </cell>
          <cell r="D1832">
            <v>13.99</v>
          </cell>
          <cell r="E1832">
            <v>13.99</v>
          </cell>
          <cell r="F1832" t="str">
            <v>INSUMOS</v>
          </cell>
          <cell r="G1832">
            <v>13.99</v>
          </cell>
        </row>
        <row r="1833">
          <cell r="A1833">
            <v>2357</v>
          </cell>
          <cell r="B1833" t="str">
            <v>DESENHISTA COPISTA</v>
          </cell>
          <cell r="C1833" t="str">
            <v xml:space="preserve">H     </v>
          </cell>
          <cell r="D1833">
            <v>51.75</v>
          </cell>
          <cell r="E1833">
            <v>59.9</v>
          </cell>
          <cell r="F1833" t="str">
            <v>INSUMOS</v>
          </cell>
          <cell r="G1833">
            <v>59.9</v>
          </cell>
        </row>
        <row r="1834">
          <cell r="A1834">
            <v>40806</v>
          </cell>
          <cell r="B1834" t="str">
            <v>DESENHISTA COPISTA (MENSALISTA)</v>
          </cell>
          <cell r="C1834" t="str">
            <v xml:space="preserve">MES   </v>
          </cell>
          <cell r="D1834">
            <v>9043.3799999999992</v>
          </cell>
          <cell r="E1834">
            <v>10471.35</v>
          </cell>
          <cell r="F1834" t="str">
            <v>INSUMOS</v>
          </cell>
          <cell r="G1834">
            <v>10471.35</v>
          </cell>
        </row>
        <row r="1835">
          <cell r="A1835">
            <v>2355</v>
          </cell>
          <cell r="B1835" t="str">
            <v>DESENHISTA DETALHISTA</v>
          </cell>
          <cell r="C1835" t="str">
            <v xml:space="preserve">H     </v>
          </cell>
          <cell r="D1835">
            <v>68.599999999999994</v>
          </cell>
          <cell r="E1835">
            <v>79.400000000000006</v>
          </cell>
          <cell r="F1835" t="str">
            <v>INSUMOS</v>
          </cell>
          <cell r="G1835">
            <v>79.400000000000006</v>
          </cell>
        </row>
        <row r="1836">
          <cell r="A1836">
            <v>40805</v>
          </cell>
          <cell r="B1836" t="str">
            <v>DESENHISTA DETALHISTA (MENSALISTA)</v>
          </cell>
          <cell r="C1836" t="str">
            <v xml:space="preserve">MES   </v>
          </cell>
          <cell r="D1836">
            <v>11989.16</v>
          </cell>
          <cell r="E1836">
            <v>13882.28</v>
          </cell>
          <cell r="F1836" t="str">
            <v>INSUMOS</v>
          </cell>
          <cell r="G1836">
            <v>13882.28</v>
          </cell>
        </row>
        <row r="1837">
          <cell r="A1837">
            <v>2358</v>
          </cell>
          <cell r="B1837" t="str">
            <v>DESENHISTA PROJETISTA</v>
          </cell>
          <cell r="C1837" t="str">
            <v xml:space="preserve">H     </v>
          </cell>
          <cell r="D1837">
            <v>43.07</v>
          </cell>
          <cell r="E1837">
            <v>49.85</v>
          </cell>
          <cell r="F1837" t="str">
            <v>INSUMOS</v>
          </cell>
          <cell r="G1837">
            <v>49.85</v>
          </cell>
        </row>
        <row r="1838">
          <cell r="A1838">
            <v>40807</v>
          </cell>
          <cell r="B1838" t="str">
            <v>DESENHISTA PROJETISTA (MENSALISTA)</v>
          </cell>
          <cell r="C1838" t="str">
            <v xml:space="preserve">MES   </v>
          </cell>
          <cell r="D1838">
            <v>7527.36</v>
          </cell>
          <cell r="E1838">
            <v>8715.94</v>
          </cell>
          <cell r="F1838" t="str">
            <v>INSUMOS</v>
          </cell>
          <cell r="G1838">
            <v>8715.94</v>
          </cell>
        </row>
        <row r="1839">
          <cell r="A1839">
            <v>2359</v>
          </cell>
          <cell r="B1839" t="str">
            <v>DESENHISTA TECNICO AUXILIAR</v>
          </cell>
          <cell r="C1839" t="str">
            <v xml:space="preserve">H     </v>
          </cell>
          <cell r="D1839">
            <v>60.55</v>
          </cell>
          <cell r="E1839">
            <v>70.08</v>
          </cell>
          <cell r="F1839" t="str">
            <v>INSUMOS</v>
          </cell>
          <cell r="G1839">
            <v>70.08</v>
          </cell>
        </row>
        <row r="1840">
          <cell r="A1840">
            <v>40808</v>
          </cell>
          <cell r="B1840" t="str">
            <v>DESENHISTA TECNICO AUXILIAR (MENSALISTA)</v>
          </cell>
          <cell r="C1840" t="str">
            <v xml:space="preserve">MES   </v>
          </cell>
          <cell r="D1840">
            <v>10580.03</v>
          </cell>
          <cell r="E1840">
            <v>12250.63</v>
          </cell>
          <cell r="F1840" t="str">
            <v>INSUMOS</v>
          </cell>
          <cell r="G1840">
            <v>12250.63</v>
          </cell>
        </row>
        <row r="1841">
          <cell r="A1841">
            <v>43144</v>
          </cell>
          <cell r="B1841" t="str">
            <v>DESMOLDANTE PARA CONCRETO ESTAMPADO</v>
          </cell>
          <cell r="C1841" t="str">
            <v xml:space="preserve">KG    </v>
          </cell>
          <cell r="D1841">
            <v>30.67</v>
          </cell>
          <cell r="E1841">
            <v>30.67</v>
          </cell>
          <cell r="F1841" t="str">
            <v>INSUMOS</v>
          </cell>
          <cell r="G1841">
            <v>30.67</v>
          </cell>
        </row>
        <row r="1842">
          <cell r="A1842">
            <v>39397</v>
          </cell>
          <cell r="B1842" t="str">
            <v>DESMOLDANTE PARA FORMAS METALICAS A BASE DE OLEO VEGETAL</v>
          </cell>
          <cell r="C1842" t="str">
            <v xml:space="preserve">L     </v>
          </cell>
          <cell r="D1842">
            <v>13.98</v>
          </cell>
          <cell r="E1842">
            <v>13.98</v>
          </cell>
          <cell r="F1842" t="str">
            <v>INSUMOS</v>
          </cell>
          <cell r="G1842">
            <v>13.98</v>
          </cell>
        </row>
        <row r="1843">
          <cell r="A1843">
            <v>2692</v>
          </cell>
          <cell r="B1843" t="str">
            <v>DESMOLDANTE PROTETOR PARA FORMAS DE MADEIRA, DE BASE OLEOSA EMULSIONADA EM AGUA</v>
          </cell>
          <cell r="C1843" t="str">
            <v xml:space="preserve">L     </v>
          </cell>
          <cell r="D1843">
            <v>5.64</v>
          </cell>
          <cell r="E1843">
            <v>5.64</v>
          </cell>
          <cell r="F1843" t="str">
            <v>INSUMOS</v>
          </cell>
          <cell r="G1843">
            <v>5.64</v>
          </cell>
        </row>
        <row r="1844">
          <cell r="A1844">
            <v>6</v>
          </cell>
          <cell r="B1844" t="str">
            <v>DETERGENTE AMONIACO (AMONIA DILUIDA)</v>
          </cell>
          <cell r="C1844" t="str">
            <v xml:space="preserve">L     </v>
          </cell>
          <cell r="D1844">
            <v>3.1</v>
          </cell>
          <cell r="E1844">
            <v>3.1</v>
          </cell>
          <cell r="F1844" t="str">
            <v>INSUMOS</v>
          </cell>
          <cell r="G1844">
            <v>3.1</v>
          </cell>
        </row>
        <row r="1845">
          <cell r="A1845">
            <v>5330</v>
          </cell>
          <cell r="B1845" t="str">
            <v>DILUENTE EPOXI</v>
          </cell>
          <cell r="C1845" t="str">
            <v xml:space="preserve">L     </v>
          </cell>
          <cell r="D1845">
            <v>32.53</v>
          </cell>
          <cell r="E1845">
            <v>32.53</v>
          </cell>
          <cell r="F1845" t="str">
            <v>INSUMOS</v>
          </cell>
          <cell r="G1845">
            <v>32.53</v>
          </cell>
        </row>
        <row r="1846">
          <cell r="A1846">
            <v>26017</v>
          </cell>
          <cell r="B1846" t="str">
            <v>DISCO DE BORRACHA PARA LIXADEIRA RIGIDO 7 " COM ARRUELA CENTRAL</v>
          </cell>
          <cell r="C1846" t="str">
            <v xml:space="preserve">UN    </v>
          </cell>
          <cell r="D1846">
            <v>17.510000000000002</v>
          </cell>
          <cell r="E1846">
            <v>17.510000000000002</v>
          </cell>
          <cell r="F1846" t="str">
            <v>INSUMOS</v>
          </cell>
          <cell r="G1846">
            <v>17.510000000000002</v>
          </cell>
        </row>
        <row r="1847">
          <cell r="A1847">
            <v>25931</v>
          </cell>
          <cell r="B1847" t="str">
            <v>DISCO DE CORTE DIAMANTADO SEGMENTADO DIAMETRO DE 180 MM PARA ESMERILHADEIRA 7 "</v>
          </cell>
          <cell r="C1847" t="str">
            <v xml:space="preserve">UN    </v>
          </cell>
          <cell r="D1847">
            <v>55.67</v>
          </cell>
          <cell r="E1847">
            <v>55.67</v>
          </cell>
          <cell r="F1847" t="str">
            <v>INSUMOS</v>
          </cell>
          <cell r="G1847">
            <v>55.67</v>
          </cell>
        </row>
        <row r="1848">
          <cell r="A1848">
            <v>38140</v>
          </cell>
          <cell r="B1848" t="str">
            <v>DISCO DE CORTE DIAMANTADO SEGMENTADO PARA CONCRETO, DIAMETRO DE 110 MM, FURO DE 20 MM</v>
          </cell>
          <cell r="C1848" t="str">
            <v xml:space="preserve">UN    </v>
          </cell>
          <cell r="D1848">
            <v>13.5</v>
          </cell>
          <cell r="E1848">
            <v>13.5</v>
          </cell>
          <cell r="F1848" t="str">
            <v>INSUMOS</v>
          </cell>
          <cell r="G1848">
            <v>13.5</v>
          </cell>
        </row>
        <row r="1849">
          <cell r="A1849">
            <v>13887</v>
          </cell>
          <cell r="B1849" t="str">
            <v>DISCO DE CORTE DIAMANTADO SEGMENTADO PARA CONCRETO, DIAMETRO DE 350 MM, FURO DE 1 " (14 X 1 ")</v>
          </cell>
          <cell r="C1849" t="str">
            <v xml:space="preserve">UN    </v>
          </cell>
          <cell r="D1849">
            <v>319.62</v>
          </cell>
          <cell r="E1849">
            <v>319.62</v>
          </cell>
          <cell r="F1849" t="str">
            <v>INSUMOS</v>
          </cell>
          <cell r="G1849">
            <v>319.62</v>
          </cell>
        </row>
        <row r="1850">
          <cell r="A1850">
            <v>26018</v>
          </cell>
          <cell r="B1850" t="str">
            <v>DISCO DE CORTE PARA METAL COM DUAS TELAS 12 X 1/8 X 3/4 " (300 X 3,2 X 19,05 MM)</v>
          </cell>
          <cell r="C1850" t="str">
            <v xml:space="preserve">UN    </v>
          </cell>
          <cell r="D1850">
            <v>14.22</v>
          </cell>
          <cell r="E1850">
            <v>14.22</v>
          </cell>
          <cell r="F1850" t="str">
            <v>INSUMOS</v>
          </cell>
          <cell r="G1850">
            <v>14.22</v>
          </cell>
        </row>
        <row r="1851">
          <cell r="A1851">
            <v>26019</v>
          </cell>
          <cell r="B1851" t="str">
            <v>DISCO DE DESBASTE PARA METAL FERROSO EM GERAL, COM TRES TELAS,  9 X 1/4 X 7/8 " (228,6 X 6,4 X 22,2 MM)</v>
          </cell>
          <cell r="C1851" t="str">
            <v xml:space="preserve">UN    </v>
          </cell>
          <cell r="D1851">
            <v>13.43</v>
          </cell>
          <cell r="E1851">
            <v>13.43</v>
          </cell>
          <cell r="F1851" t="str">
            <v>INSUMOS</v>
          </cell>
          <cell r="G1851">
            <v>13.43</v>
          </cell>
        </row>
        <row r="1852">
          <cell r="A1852">
            <v>26020</v>
          </cell>
          <cell r="B1852" t="str">
            <v>DISCO DE LIXA PARA METAL, DIAMETRO = 180 MM, GRAO 120</v>
          </cell>
          <cell r="C1852" t="str">
            <v xml:space="preserve">UN    </v>
          </cell>
          <cell r="D1852">
            <v>3.5</v>
          </cell>
          <cell r="E1852">
            <v>3.5</v>
          </cell>
          <cell r="F1852" t="str">
            <v>INSUMOS</v>
          </cell>
          <cell r="G1852">
            <v>3.5</v>
          </cell>
        </row>
        <row r="1853">
          <cell r="A1853">
            <v>34544</v>
          </cell>
          <cell r="B1853" t="str">
            <v>DISJUNTOR  TERMOMAGNETICO TRIPOLAR 3 X 400 A / ICC - 25 KA</v>
          </cell>
          <cell r="C1853" t="str">
            <v xml:space="preserve">UN    </v>
          </cell>
          <cell r="D1853">
            <v>1022.38</v>
          </cell>
          <cell r="E1853">
            <v>1022.38</v>
          </cell>
          <cell r="F1853" t="str">
            <v>INSUMOS</v>
          </cell>
          <cell r="G1853">
            <v>1022.38</v>
          </cell>
        </row>
        <row r="1854">
          <cell r="A1854">
            <v>34729</v>
          </cell>
          <cell r="B1854" t="str">
            <v>DISJUNTOR TERMICO E MAGNETICO AJUSTAVEIS, TRIPOLAR DE 100 ATE 250A, CAPACIDADE DE INTERRUPCAO DE 35KA</v>
          </cell>
          <cell r="C1854" t="str">
            <v xml:space="preserve">UN    </v>
          </cell>
          <cell r="D1854">
            <v>804.26</v>
          </cell>
          <cell r="E1854">
            <v>804.26</v>
          </cell>
          <cell r="F1854" t="str">
            <v>INSUMOS</v>
          </cell>
          <cell r="G1854">
            <v>804.26</v>
          </cell>
        </row>
        <row r="1855">
          <cell r="A1855">
            <v>34734</v>
          </cell>
          <cell r="B1855" t="str">
            <v>DISJUNTOR TERMICO E MAGNETICO AJUSTAVEIS, TRIPOLAR DE 300 ATE 400A, CAPACIDADE DE INTERRUPCAO DE 35KA</v>
          </cell>
          <cell r="C1855" t="str">
            <v xml:space="preserve">UN    </v>
          </cell>
          <cell r="D1855">
            <v>1245.25</v>
          </cell>
          <cell r="E1855">
            <v>1245.25</v>
          </cell>
          <cell r="F1855" t="str">
            <v>INSUMOS</v>
          </cell>
          <cell r="G1855">
            <v>1245.25</v>
          </cell>
        </row>
        <row r="1856">
          <cell r="A1856">
            <v>34738</v>
          </cell>
          <cell r="B1856" t="str">
            <v>DISJUNTOR TERMICO E MAGNETICO AJUSTAVEIS, TRIPOLAR DE 450 ATE 600A, CAPACIDADE DE INTERRUPCAO DE 35KA</v>
          </cell>
          <cell r="C1856" t="str">
            <v xml:space="preserve">UN    </v>
          </cell>
          <cell r="D1856">
            <v>2909.29</v>
          </cell>
          <cell r="E1856">
            <v>2909.29</v>
          </cell>
          <cell r="F1856" t="str">
            <v>INSUMOS</v>
          </cell>
          <cell r="G1856">
            <v>2909.29</v>
          </cell>
        </row>
        <row r="1857">
          <cell r="A1857">
            <v>2391</v>
          </cell>
          <cell r="B1857" t="str">
            <v>DISJUNTOR TERMOMAGNETICO TRIPOLAR 125A</v>
          </cell>
          <cell r="C1857" t="str">
            <v xml:space="preserve">UN    </v>
          </cell>
          <cell r="D1857">
            <v>236.62</v>
          </cell>
          <cell r="E1857">
            <v>236.62</v>
          </cell>
          <cell r="F1857" t="str">
            <v>INSUMOS</v>
          </cell>
          <cell r="G1857">
            <v>236.62</v>
          </cell>
        </row>
        <row r="1858">
          <cell r="A1858">
            <v>2374</v>
          </cell>
          <cell r="B1858" t="str">
            <v>DISJUNTOR TERMOMAGNETICO TRIPOLAR 150 A / 600 V, TIPO FXD / ICC - 35 KA</v>
          </cell>
          <cell r="C1858" t="str">
            <v xml:space="preserve">UN    </v>
          </cell>
          <cell r="D1858">
            <v>268.44</v>
          </cell>
          <cell r="E1858">
            <v>268.44</v>
          </cell>
          <cell r="F1858" t="str">
            <v>INSUMOS</v>
          </cell>
          <cell r="G1858">
            <v>268.44</v>
          </cell>
        </row>
        <row r="1859">
          <cell r="A1859">
            <v>2377</v>
          </cell>
          <cell r="B1859" t="str">
            <v>DISJUNTOR TERMOMAGNETICO TRIPOLAR 200 A / 600 V, TIPO FXD / ICC - 35 KA</v>
          </cell>
          <cell r="C1859" t="str">
            <v xml:space="preserve">UN    </v>
          </cell>
          <cell r="D1859">
            <v>376.72</v>
          </cell>
          <cell r="E1859">
            <v>376.72</v>
          </cell>
          <cell r="F1859" t="str">
            <v>INSUMOS</v>
          </cell>
          <cell r="G1859">
            <v>376.72</v>
          </cell>
        </row>
        <row r="1860">
          <cell r="A1860">
            <v>2393</v>
          </cell>
          <cell r="B1860" t="str">
            <v>DISJUNTOR TERMOMAGNETICO TRIPOLAR 250 A / 600 V, TIPO FXD</v>
          </cell>
          <cell r="C1860" t="str">
            <v xml:space="preserve">UN    </v>
          </cell>
          <cell r="D1860">
            <v>630.88</v>
          </cell>
          <cell r="E1860">
            <v>630.88</v>
          </cell>
          <cell r="F1860" t="str">
            <v>INSUMOS</v>
          </cell>
          <cell r="G1860">
            <v>630.88</v>
          </cell>
        </row>
        <row r="1861">
          <cell r="A1861">
            <v>34705</v>
          </cell>
          <cell r="B1861" t="str">
            <v>DISJUNTOR TERMOMAGNETICO TRIPOLAR 3  X 250 A/ICC - 25 KA</v>
          </cell>
          <cell r="C1861" t="str">
            <v xml:space="preserve">UN    </v>
          </cell>
          <cell r="D1861">
            <v>551.79</v>
          </cell>
          <cell r="E1861">
            <v>551.79</v>
          </cell>
          <cell r="F1861" t="str">
            <v>INSUMOS</v>
          </cell>
          <cell r="G1861">
            <v>551.79</v>
          </cell>
        </row>
        <row r="1862">
          <cell r="A1862">
            <v>34707</v>
          </cell>
          <cell r="B1862" t="str">
            <v>DISJUNTOR TERMOMAGNETICO TRIPOLAR 3 X 350 A/ICC - 25 KA</v>
          </cell>
          <cell r="C1862" t="str">
            <v xml:space="preserve">UN    </v>
          </cell>
          <cell r="D1862">
            <v>1022.48</v>
          </cell>
          <cell r="E1862">
            <v>1022.48</v>
          </cell>
          <cell r="F1862" t="str">
            <v>INSUMOS</v>
          </cell>
          <cell r="G1862">
            <v>1022.48</v>
          </cell>
        </row>
        <row r="1863">
          <cell r="A1863">
            <v>2378</v>
          </cell>
          <cell r="B1863" t="str">
            <v>DISJUNTOR TERMOMAGNETICO TRIPOLAR 300 A / 600 V, TIPO JXD / ICC - 40 KA</v>
          </cell>
          <cell r="C1863" t="str">
            <v xml:space="preserve">UN    </v>
          </cell>
          <cell r="D1863">
            <v>866.59</v>
          </cell>
          <cell r="E1863">
            <v>866.59</v>
          </cell>
          <cell r="F1863" t="str">
            <v>INSUMOS</v>
          </cell>
          <cell r="G1863">
            <v>866.59</v>
          </cell>
        </row>
        <row r="1864">
          <cell r="A1864">
            <v>2379</v>
          </cell>
          <cell r="B1864" t="str">
            <v>DISJUNTOR TERMOMAGNETICO TRIPOLAR 400 A / 600 V, TIPO JXD / ICC - 40 KA</v>
          </cell>
          <cell r="C1864" t="str">
            <v xml:space="preserve">UN    </v>
          </cell>
          <cell r="D1864">
            <v>866.59</v>
          </cell>
          <cell r="E1864">
            <v>866.59</v>
          </cell>
          <cell r="F1864" t="str">
            <v>INSUMOS</v>
          </cell>
          <cell r="G1864">
            <v>866.59</v>
          </cell>
        </row>
        <row r="1865">
          <cell r="A1865">
            <v>2376</v>
          </cell>
          <cell r="B1865" t="str">
            <v>DISJUNTOR TERMOMAGNETICO TRIPOLAR 600 A / 600 V, TIPO LXD / ICC - 40 KA</v>
          </cell>
          <cell r="C1865" t="str">
            <v xml:space="preserve">UN    </v>
          </cell>
          <cell r="D1865">
            <v>1427.28</v>
          </cell>
          <cell r="E1865">
            <v>1427.28</v>
          </cell>
          <cell r="F1865" t="str">
            <v>INSUMOS</v>
          </cell>
          <cell r="G1865">
            <v>1427.28</v>
          </cell>
        </row>
        <row r="1866">
          <cell r="A1866">
            <v>2394</v>
          </cell>
          <cell r="B1866" t="str">
            <v>DISJUNTOR TERMOMAGNETICO TRIPOLAR 800 A / 600 V, TIPO LMXD</v>
          </cell>
          <cell r="C1866" t="str">
            <v xml:space="preserve">UN    </v>
          </cell>
          <cell r="D1866">
            <v>3051.26</v>
          </cell>
          <cell r="E1866">
            <v>3051.26</v>
          </cell>
          <cell r="F1866" t="str">
            <v>INSUMOS</v>
          </cell>
          <cell r="G1866">
            <v>3051.26</v>
          </cell>
        </row>
        <row r="1867">
          <cell r="A1867">
            <v>34686</v>
          </cell>
          <cell r="B1867" t="str">
            <v>DISJUNTOR TIPO DIN / IEC, MONOPOLAR DE 40  ATE 50A</v>
          </cell>
          <cell r="C1867" t="str">
            <v xml:space="preserve">UN    </v>
          </cell>
          <cell r="D1867">
            <v>9.16</v>
          </cell>
          <cell r="E1867">
            <v>9.16</v>
          </cell>
          <cell r="F1867" t="str">
            <v>INSUMOS</v>
          </cell>
          <cell r="G1867">
            <v>9.16</v>
          </cell>
        </row>
        <row r="1868">
          <cell r="A1868">
            <v>34616</v>
          </cell>
          <cell r="B1868" t="str">
            <v>DISJUNTOR TIPO DIN/IEC, BIPOLAR DE 6 ATE 32A</v>
          </cell>
          <cell r="C1868" t="str">
            <v xml:space="preserve">UN    </v>
          </cell>
          <cell r="D1868">
            <v>35.4</v>
          </cell>
          <cell r="E1868">
            <v>35.4</v>
          </cell>
          <cell r="F1868" t="str">
            <v>INSUMOS</v>
          </cell>
          <cell r="G1868">
            <v>35.4</v>
          </cell>
        </row>
        <row r="1869">
          <cell r="A1869">
            <v>34623</v>
          </cell>
          <cell r="B1869" t="str">
            <v>DISJUNTOR TIPO DIN/IEC, BIPOLAR 40 ATE 50A</v>
          </cell>
          <cell r="C1869" t="str">
            <v xml:space="preserve">UN    </v>
          </cell>
          <cell r="D1869">
            <v>34.86</v>
          </cell>
          <cell r="E1869">
            <v>34.86</v>
          </cell>
          <cell r="F1869" t="str">
            <v>INSUMOS</v>
          </cell>
          <cell r="G1869">
            <v>34.86</v>
          </cell>
        </row>
        <row r="1870">
          <cell r="A1870">
            <v>34628</v>
          </cell>
          <cell r="B1870" t="str">
            <v>DISJUNTOR TIPO DIN/IEC, BIPOLAR 63 A</v>
          </cell>
          <cell r="C1870" t="str">
            <v xml:space="preserve">UN    </v>
          </cell>
          <cell r="D1870">
            <v>49.93</v>
          </cell>
          <cell r="E1870">
            <v>49.93</v>
          </cell>
          <cell r="F1870" t="str">
            <v>INSUMOS</v>
          </cell>
          <cell r="G1870">
            <v>49.93</v>
          </cell>
        </row>
        <row r="1871">
          <cell r="A1871">
            <v>34653</v>
          </cell>
          <cell r="B1871" t="str">
            <v>DISJUNTOR TIPO DIN/IEC, MONOPOLAR DE 6  ATE  32A</v>
          </cell>
          <cell r="C1871" t="str">
            <v xml:space="preserve">UN    </v>
          </cell>
          <cell r="D1871">
            <v>6.17</v>
          </cell>
          <cell r="E1871">
            <v>6.17</v>
          </cell>
          <cell r="F1871" t="str">
            <v>INSUMOS</v>
          </cell>
          <cell r="G1871">
            <v>6.17</v>
          </cell>
        </row>
        <row r="1872">
          <cell r="A1872">
            <v>34688</v>
          </cell>
          <cell r="B1872" t="str">
            <v>DISJUNTOR TIPO DIN/IEC, MONOPOLAR DE 63 A</v>
          </cell>
          <cell r="C1872" t="str">
            <v xml:space="preserve">UN    </v>
          </cell>
          <cell r="D1872">
            <v>11.19</v>
          </cell>
          <cell r="E1872">
            <v>11.19</v>
          </cell>
          <cell r="F1872" t="str">
            <v>INSUMOS</v>
          </cell>
          <cell r="G1872">
            <v>11.19</v>
          </cell>
        </row>
        <row r="1873">
          <cell r="A1873">
            <v>34709</v>
          </cell>
          <cell r="B1873" t="str">
            <v>DISJUNTOR TIPO DIN/IEC, TRIPOLAR DE 10 ATE 50A</v>
          </cell>
          <cell r="C1873" t="str">
            <v xml:space="preserve">UN    </v>
          </cell>
          <cell r="D1873">
            <v>43.38</v>
          </cell>
          <cell r="E1873">
            <v>43.38</v>
          </cell>
          <cell r="F1873" t="str">
            <v>INSUMOS</v>
          </cell>
          <cell r="G1873">
            <v>43.38</v>
          </cell>
        </row>
        <row r="1874">
          <cell r="A1874">
            <v>34714</v>
          </cell>
          <cell r="B1874" t="str">
            <v>DISJUNTOR TIPO DIN/IEC, TRIPOLAR 63 A</v>
          </cell>
          <cell r="C1874" t="str">
            <v xml:space="preserve">UN    </v>
          </cell>
          <cell r="D1874">
            <v>51.81</v>
          </cell>
          <cell r="E1874">
            <v>51.81</v>
          </cell>
          <cell r="F1874" t="str">
            <v>INSUMOS</v>
          </cell>
          <cell r="G1874">
            <v>51.81</v>
          </cell>
        </row>
        <row r="1875">
          <cell r="A1875">
            <v>2388</v>
          </cell>
          <cell r="B1875" t="str">
            <v>DISJUNTOR TIPO NEMA, BIPOLAR 10  ATE  50 A, TENSAO MAXIMA 415 V</v>
          </cell>
          <cell r="C1875" t="str">
            <v xml:space="preserve">UN    </v>
          </cell>
          <cell r="D1875">
            <v>43.05</v>
          </cell>
          <cell r="E1875">
            <v>43.05</v>
          </cell>
          <cell r="F1875" t="str">
            <v>INSUMOS</v>
          </cell>
          <cell r="G1875">
            <v>43.05</v>
          </cell>
        </row>
        <row r="1876">
          <cell r="A1876">
            <v>34606</v>
          </cell>
          <cell r="B1876" t="str">
            <v>DISJUNTOR TIPO NEMA, BIPOLAR 60 ATE 100A, TENSAO MAXIMA 415 V</v>
          </cell>
          <cell r="C1876" t="str">
            <v xml:space="preserve">UN    </v>
          </cell>
          <cell r="D1876">
            <v>66.040000000000006</v>
          </cell>
          <cell r="E1876">
            <v>66.040000000000006</v>
          </cell>
          <cell r="F1876" t="str">
            <v>INSUMOS</v>
          </cell>
          <cell r="G1876">
            <v>66.040000000000006</v>
          </cell>
        </row>
        <row r="1877">
          <cell r="A1877">
            <v>34689</v>
          </cell>
          <cell r="B1877" t="str">
            <v>DISJUNTOR TIPO NEMA, MONOPOLAR DE 60 ATE 70A, TENSAO MAXIMA DE 240 V</v>
          </cell>
          <cell r="C1877" t="str">
            <v xml:space="preserve">UN    </v>
          </cell>
          <cell r="D1877">
            <v>21.02</v>
          </cell>
          <cell r="E1877">
            <v>21.02</v>
          </cell>
          <cell r="F1877" t="str">
            <v>INSUMOS</v>
          </cell>
          <cell r="G1877">
            <v>21.02</v>
          </cell>
        </row>
        <row r="1878">
          <cell r="A1878">
            <v>2370</v>
          </cell>
          <cell r="B1878" t="str">
            <v>DISJUNTOR TIPO NEMA, MONOPOLAR 10 ATE 30A, TENSAO MAXIMA DE 240 V</v>
          </cell>
          <cell r="C1878" t="str">
            <v xml:space="preserve">UN    </v>
          </cell>
          <cell r="D1878">
            <v>8</v>
          </cell>
          <cell r="E1878">
            <v>8</v>
          </cell>
          <cell r="F1878" t="str">
            <v>INSUMOS</v>
          </cell>
          <cell r="G1878">
            <v>8</v>
          </cell>
        </row>
        <row r="1879">
          <cell r="A1879">
            <v>2386</v>
          </cell>
          <cell r="B1879" t="str">
            <v>DISJUNTOR TIPO NEMA, MONOPOLAR 35  ATE  50 A, TENSAO MAXIMA DE 240 V</v>
          </cell>
          <cell r="C1879" t="str">
            <v xml:space="preserve">UN    </v>
          </cell>
          <cell r="D1879">
            <v>13.42</v>
          </cell>
          <cell r="E1879">
            <v>13.42</v>
          </cell>
          <cell r="F1879" t="str">
            <v>INSUMOS</v>
          </cell>
          <cell r="G1879">
            <v>13.42</v>
          </cell>
        </row>
        <row r="1880">
          <cell r="A1880">
            <v>2392</v>
          </cell>
          <cell r="B1880" t="str">
            <v>DISJUNTOR TIPO NEMA, TRIPOLAR 10  ATE  50A, TENSAO MAXIMA DE 415 V</v>
          </cell>
          <cell r="C1880" t="str">
            <v xml:space="preserve">UN    </v>
          </cell>
          <cell r="D1880">
            <v>53.7</v>
          </cell>
          <cell r="E1880">
            <v>53.7</v>
          </cell>
          <cell r="F1880" t="str">
            <v>INSUMOS</v>
          </cell>
          <cell r="G1880">
            <v>53.7</v>
          </cell>
        </row>
        <row r="1881">
          <cell r="A1881">
            <v>2373</v>
          </cell>
          <cell r="B1881" t="str">
            <v>DISJUNTOR TIPO NEMA, TRIPOLAR 60 ATE 100 A, TENSAO MAXIMA DE 415 V</v>
          </cell>
          <cell r="C1881" t="str">
            <v xml:space="preserve">UN    </v>
          </cell>
          <cell r="D1881">
            <v>75.66</v>
          </cell>
          <cell r="E1881">
            <v>75.66</v>
          </cell>
          <cell r="F1881" t="str">
            <v>INSUMOS</v>
          </cell>
          <cell r="G1881">
            <v>75.66</v>
          </cell>
        </row>
        <row r="1882">
          <cell r="A1882">
            <v>39465</v>
          </cell>
          <cell r="B1882" t="str">
            <v>DISPOSITIVO DPS CLASSE II, 1 POLO, TENSAO MAXIMA DE 175 V, CORRENTE MAXIMA DE *20* KA (TIPO AC)</v>
          </cell>
          <cell r="C1882" t="str">
            <v xml:space="preserve">UN    </v>
          </cell>
          <cell r="D1882">
            <v>46.22</v>
          </cell>
          <cell r="E1882">
            <v>46.22</v>
          </cell>
          <cell r="F1882" t="str">
            <v>INSUMOS</v>
          </cell>
          <cell r="G1882">
            <v>46.22</v>
          </cell>
        </row>
        <row r="1883">
          <cell r="A1883">
            <v>39466</v>
          </cell>
          <cell r="B1883" t="str">
            <v>DISPOSITIVO DPS CLASSE II, 1 POLO, TENSAO MAXIMA DE 175 V, CORRENTE MAXIMA DE *30* KA (TIPO AC)</v>
          </cell>
          <cell r="C1883" t="str">
            <v xml:space="preserve">UN    </v>
          </cell>
          <cell r="D1883">
            <v>52</v>
          </cell>
          <cell r="E1883">
            <v>52</v>
          </cell>
          <cell r="F1883" t="str">
            <v>INSUMOS</v>
          </cell>
          <cell r="G1883">
            <v>52</v>
          </cell>
        </row>
        <row r="1884">
          <cell r="A1884">
            <v>39467</v>
          </cell>
          <cell r="B1884" t="str">
            <v>DISPOSITIVO DPS CLASSE II, 1 POLO, TENSAO MAXIMA DE 175 V, CORRENTE MAXIMA DE *45* KA (TIPO AC)</v>
          </cell>
          <cell r="C1884" t="str">
            <v xml:space="preserve">UN    </v>
          </cell>
          <cell r="D1884">
            <v>66.510000000000005</v>
          </cell>
          <cell r="E1884">
            <v>66.510000000000005</v>
          </cell>
          <cell r="F1884" t="str">
            <v>INSUMOS</v>
          </cell>
          <cell r="G1884">
            <v>66.510000000000005</v>
          </cell>
        </row>
        <row r="1885">
          <cell r="A1885">
            <v>39468</v>
          </cell>
          <cell r="B1885" t="str">
            <v>DISPOSITIVO DPS CLASSE II, 1 POLO, TENSAO MAXIMA DE 175 V, CORRENTE MAXIMA DE *90* KA (TIPO AC)</v>
          </cell>
          <cell r="C1885" t="str">
            <v xml:space="preserve">UN    </v>
          </cell>
          <cell r="D1885">
            <v>118.22</v>
          </cell>
          <cell r="E1885">
            <v>118.22</v>
          </cell>
          <cell r="F1885" t="str">
            <v>INSUMOS</v>
          </cell>
          <cell r="G1885">
            <v>118.22</v>
          </cell>
        </row>
        <row r="1886">
          <cell r="A1886">
            <v>39469</v>
          </cell>
          <cell r="B1886" t="str">
            <v>DISPOSITIVO DPS CLASSE II, 1 POLO, TENSAO MAXIMA DE 275 V, CORRENTE MAXIMA DE *20* KA (TIPO AC)</v>
          </cell>
          <cell r="C1886" t="str">
            <v xml:space="preserve">UN    </v>
          </cell>
          <cell r="D1886">
            <v>48.16</v>
          </cell>
          <cell r="E1886">
            <v>48.16</v>
          </cell>
          <cell r="F1886" t="str">
            <v>INSUMOS</v>
          </cell>
          <cell r="G1886">
            <v>48.16</v>
          </cell>
        </row>
        <row r="1887">
          <cell r="A1887">
            <v>39470</v>
          </cell>
          <cell r="B1887" t="str">
            <v>DISPOSITIVO DPS CLASSE II, 1 POLO, TENSAO MAXIMA DE 275 V, CORRENTE MAXIMA DE *30* KA (TIPO AC)</v>
          </cell>
          <cell r="C1887" t="str">
            <v xml:space="preserve">UN    </v>
          </cell>
          <cell r="D1887">
            <v>59.17</v>
          </cell>
          <cell r="E1887">
            <v>59.17</v>
          </cell>
          <cell r="F1887" t="str">
            <v>INSUMOS</v>
          </cell>
          <cell r="G1887">
            <v>59.17</v>
          </cell>
        </row>
        <row r="1888">
          <cell r="A1888">
            <v>39471</v>
          </cell>
          <cell r="B1888" t="str">
            <v>DISPOSITIVO DPS CLASSE II, 1 POLO, TENSAO MAXIMA DE 275 V, CORRENTE MAXIMA DE *45* KA (TIPO AC)</v>
          </cell>
          <cell r="C1888" t="str">
            <v xml:space="preserve">UN    </v>
          </cell>
          <cell r="D1888">
            <v>71.11</v>
          </cell>
          <cell r="E1888">
            <v>71.11</v>
          </cell>
          <cell r="F1888" t="str">
            <v>INSUMOS</v>
          </cell>
          <cell r="G1888">
            <v>71.11</v>
          </cell>
        </row>
        <row r="1889">
          <cell r="A1889">
            <v>39472</v>
          </cell>
          <cell r="B1889" t="str">
            <v>DISPOSITIVO DPS CLASSE II, 1 POLO, TENSAO MAXIMA DE 275 V, CORRENTE MAXIMA DE *90* KA (TIPO AC)</v>
          </cell>
          <cell r="C1889" t="str">
            <v xml:space="preserve">UN    </v>
          </cell>
          <cell r="D1889">
            <v>123.55</v>
          </cell>
          <cell r="E1889">
            <v>123.55</v>
          </cell>
          <cell r="F1889" t="str">
            <v>INSUMOS</v>
          </cell>
          <cell r="G1889">
            <v>123.55</v>
          </cell>
        </row>
        <row r="1890">
          <cell r="A1890">
            <v>39473</v>
          </cell>
          <cell r="B1890" t="str">
            <v>DISPOSITIVO DPS CLASSE II, 1 POLO, TENSAO MAXIMA DE 385 V, CORRENTE MAXIMA DE *20* KA (TIPO AC)</v>
          </cell>
          <cell r="C1890" t="str">
            <v xml:space="preserve">UN    </v>
          </cell>
          <cell r="D1890">
            <v>79.81</v>
          </cell>
          <cell r="E1890">
            <v>79.81</v>
          </cell>
          <cell r="F1890" t="str">
            <v>INSUMOS</v>
          </cell>
          <cell r="G1890">
            <v>79.81</v>
          </cell>
        </row>
        <row r="1891">
          <cell r="A1891">
            <v>39474</v>
          </cell>
          <cell r="B1891" t="str">
            <v>DISPOSITIVO DPS CLASSE II, 1 POLO, TENSAO MAXIMA DE 385 V, CORRENTE MAXIMA DE *30* KA (TIPO AC)</v>
          </cell>
          <cell r="C1891" t="str">
            <v xml:space="preserve">UN    </v>
          </cell>
          <cell r="D1891">
            <v>85.08</v>
          </cell>
          <cell r="E1891">
            <v>85.08</v>
          </cell>
          <cell r="F1891" t="str">
            <v>INSUMOS</v>
          </cell>
          <cell r="G1891">
            <v>85.08</v>
          </cell>
        </row>
        <row r="1892">
          <cell r="A1892">
            <v>39475</v>
          </cell>
          <cell r="B1892" t="str">
            <v>DISPOSITIVO DPS CLASSE II, 1 POLO, TENSAO MAXIMA DE 385 V, CORRENTE MAXIMA DE *45* KA (TIPO AC)</v>
          </cell>
          <cell r="C1892" t="str">
            <v xml:space="preserve">UN    </v>
          </cell>
          <cell r="D1892">
            <v>96.54</v>
          </cell>
          <cell r="E1892">
            <v>96.54</v>
          </cell>
          <cell r="F1892" t="str">
            <v>INSUMOS</v>
          </cell>
          <cell r="G1892">
            <v>96.54</v>
          </cell>
        </row>
        <row r="1893">
          <cell r="A1893">
            <v>39476</v>
          </cell>
          <cell r="B1893" t="str">
            <v>DISPOSITIVO DPS CLASSE II, 1 POLO, TENSAO MAXIMA DE 385 V, CORRENTE MAXIMA DE *90* KA (TIPO AC)</v>
          </cell>
          <cell r="C1893" t="str">
            <v xml:space="preserve">UN    </v>
          </cell>
          <cell r="D1893">
            <v>181.73</v>
          </cell>
          <cell r="E1893">
            <v>181.73</v>
          </cell>
          <cell r="F1893" t="str">
            <v>INSUMOS</v>
          </cell>
          <cell r="G1893">
            <v>181.73</v>
          </cell>
        </row>
        <row r="1894">
          <cell r="A1894">
            <v>39477</v>
          </cell>
          <cell r="B1894" t="str">
            <v>DISPOSITIVO DPS CLASSE II, 1 POLO, TENSAO MAXIMA DE 460 V, CORRENTE MAXIMA DE *20* KA (TIPO AC)</v>
          </cell>
          <cell r="C1894" t="str">
            <v xml:space="preserve">UN    </v>
          </cell>
          <cell r="D1894">
            <v>89.04</v>
          </cell>
          <cell r="E1894">
            <v>89.04</v>
          </cell>
          <cell r="F1894" t="str">
            <v>INSUMOS</v>
          </cell>
          <cell r="G1894">
            <v>89.04</v>
          </cell>
        </row>
        <row r="1895">
          <cell r="A1895">
            <v>39478</v>
          </cell>
          <cell r="B1895" t="str">
            <v>DISPOSITIVO DPS CLASSE II, 1 POLO, TENSAO MAXIMA DE 460 V, CORRENTE MAXIMA DE *30* KA (TIPO AC)</v>
          </cell>
          <cell r="C1895" t="str">
            <v xml:space="preserve">UN    </v>
          </cell>
          <cell r="D1895">
            <v>91.8</v>
          </cell>
          <cell r="E1895">
            <v>91.8</v>
          </cell>
          <cell r="F1895" t="str">
            <v>INSUMOS</v>
          </cell>
          <cell r="G1895">
            <v>91.8</v>
          </cell>
        </row>
        <row r="1896">
          <cell r="A1896">
            <v>39479</v>
          </cell>
          <cell r="B1896" t="str">
            <v>DISPOSITIVO DPS CLASSE II, 1 POLO, TENSAO MAXIMA DE 460 V, CORRENTE MAXIMA DE *45* KA (TIPO AC)</v>
          </cell>
          <cell r="C1896" t="str">
            <v xml:space="preserve">UN    </v>
          </cell>
          <cell r="D1896">
            <v>108.16</v>
          </cell>
          <cell r="E1896">
            <v>108.16</v>
          </cell>
          <cell r="F1896" t="str">
            <v>INSUMOS</v>
          </cell>
          <cell r="G1896">
            <v>108.16</v>
          </cell>
        </row>
        <row r="1897">
          <cell r="A1897">
            <v>39480</v>
          </cell>
          <cell r="B1897" t="str">
            <v>DISPOSITIVO DPS CLASSE II, 1 POLO, TENSAO MAXIMA DE 460 V, CORRENTE MAXIMA DE *90* KA (TIPO AC)</v>
          </cell>
          <cell r="C1897" t="str">
            <v xml:space="preserve">UN    </v>
          </cell>
          <cell r="D1897">
            <v>223.18</v>
          </cell>
          <cell r="E1897">
            <v>223.18</v>
          </cell>
          <cell r="F1897" t="str">
            <v>INSUMOS</v>
          </cell>
          <cell r="G1897">
            <v>223.18</v>
          </cell>
        </row>
        <row r="1898">
          <cell r="A1898">
            <v>39459</v>
          </cell>
          <cell r="B1898" t="str">
            <v>DISPOSITIVO DR, 2 POLOS, SENSIBILIDADE DE 30 MA, CORRENTE DE 100 A, TIPO AC</v>
          </cell>
          <cell r="C1898" t="str">
            <v xml:space="preserve">UN    </v>
          </cell>
          <cell r="D1898">
            <v>189.42</v>
          </cell>
          <cell r="E1898">
            <v>189.42</v>
          </cell>
          <cell r="F1898" t="str">
            <v>INSUMOS</v>
          </cell>
          <cell r="G1898">
            <v>189.42</v>
          </cell>
        </row>
        <row r="1899">
          <cell r="A1899">
            <v>39445</v>
          </cell>
          <cell r="B1899" t="str">
            <v>DISPOSITIVO DR, 2 POLOS, SENSIBILIDADE DE 30 MA, CORRENTE DE 25 A, TIPO AC</v>
          </cell>
          <cell r="C1899" t="str">
            <v xml:space="preserve">UN    </v>
          </cell>
          <cell r="D1899">
            <v>95.11</v>
          </cell>
          <cell r="E1899">
            <v>95.11</v>
          </cell>
          <cell r="F1899" t="str">
            <v>INSUMOS</v>
          </cell>
          <cell r="G1899">
            <v>95.11</v>
          </cell>
        </row>
        <row r="1900">
          <cell r="A1900">
            <v>39446</v>
          </cell>
          <cell r="B1900" t="str">
            <v>DISPOSITIVO DR, 2 POLOS, SENSIBILIDADE DE 30 MA, CORRENTE DE 40 A, TIPO AC</v>
          </cell>
          <cell r="C1900" t="str">
            <v xml:space="preserve">UN    </v>
          </cell>
          <cell r="D1900">
            <v>96.8</v>
          </cell>
          <cell r="E1900">
            <v>96.8</v>
          </cell>
          <cell r="F1900" t="str">
            <v>INSUMOS</v>
          </cell>
          <cell r="G1900">
            <v>96.8</v>
          </cell>
        </row>
        <row r="1901">
          <cell r="A1901">
            <v>39447</v>
          </cell>
          <cell r="B1901" t="str">
            <v>DISPOSITIVO DR, 2 POLOS, SENSIBILIDADE DE 30 MA, CORRENTE DE 63 A, TIPO AC</v>
          </cell>
          <cell r="C1901" t="str">
            <v xml:space="preserve">UN    </v>
          </cell>
          <cell r="D1901">
            <v>103.52</v>
          </cell>
          <cell r="E1901">
            <v>103.52</v>
          </cell>
          <cell r="F1901" t="str">
            <v>INSUMOS</v>
          </cell>
          <cell r="G1901">
            <v>103.52</v>
          </cell>
        </row>
        <row r="1902">
          <cell r="A1902">
            <v>39448</v>
          </cell>
          <cell r="B1902" t="str">
            <v>DISPOSITIVO DR, 2 POLOS, SENSIBILIDADE DE 30 MA, CORRENTE DE 80 A, TIPO AC</v>
          </cell>
          <cell r="C1902" t="str">
            <v xml:space="preserve">UN    </v>
          </cell>
          <cell r="D1902">
            <v>176.52</v>
          </cell>
          <cell r="E1902">
            <v>176.52</v>
          </cell>
          <cell r="F1902" t="str">
            <v>INSUMOS</v>
          </cell>
          <cell r="G1902">
            <v>176.52</v>
          </cell>
        </row>
        <row r="1903">
          <cell r="A1903">
            <v>39450</v>
          </cell>
          <cell r="B1903" t="str">
            <v>DISPOSITIVO DR, 2 POLOS, SENSIBILIDADE DE 300 MA, CORRENTE DE 25 A, TIPO AC</v>
          </cell>
          <cell r="C1903" t="str">
            <v xml:space="preserve">UN    </v>
          </cell>
          <cell r="D1903">
            <v>107.69</v>
          </cell>
          <cell r="E1903">
            <v>107.69</v>
          </cell>
          <cell r="F1903" t="str">
            <v>INSUMOS</v>
          </cell>
          <cell r="G1903">
            <v>107.69</v>
          </cell>
        </row>
        <row r="1904">
          <cell r="A1904">
            <v>39451</v>
          </cell>
          <cell r="B1904" t="str">
            <v>DISPOSITIVO DR, 2 POLOS, SENSIBILIDADE DE 300 MA, CORRENTE DE 40 A, TIPO AC</v>
          </cell>
          <cell r="C1904" t="str">
            <v xml:space="preserve">UN    </v>
          </cell>
          <cell r="D1904">
            <v>117.46</v>
          </cell>
          <cell r="E1904">
            <v>117.46</v>
          </cell>
          <cell r="F1904" t="str">
            <v>INSUMOS</v>
          </cell>
          <cell r="G1904">
            <v>117.46</v>
          </cell>
        </row>
        <row r="1905">
          <cell r="A1905">
            <v>39452</v>
          </cell>
          <cell r="B1905" t="str">
            <v>DISPOSITIVO DR, 2 POLOS, SENSIBILIDADE DE 300 MA, CORRENTE DE 63 A, TIPO AC</v>
          </cell>
          <cell r="C1905" t="str">
            <v xml:space="preserve">UN    </v>
          </cell>
          <cell r="D1905">
            <v>118.16</v>
          </cell>
          <cell r="E1905">
            <v>118.16</v>
          </cell>
          <cell r="F1905" t="str">
            <v>INSUMOS</v>
          </cell>
          <cell r="G1905">
            <v>118.16</v>
          </cell>
        </row>
        <row r="1906">
          <cell r="A1906">
            <v>39523</v>
          </cell>
          <cell r="B1906" t="str">
            <v>DISPOSITIVO DR, 2 POLOS, SENSIBILIDADE DE 300 MA, CORRENTE DE 80 A, TIPO  AC</v>
          </cell>
          <cell r="C1906" t="str">
            <v xml:space="preserve">UN    </v>
          </cell>
          <cell r="D1906">
            <v>197.75</v>
          </cell>
          <cell r="E1906">
            <v>197.75</v>
          </cell>
          <cell r="F1906" t="str">
            <v>INSUMOS</v>
          </cell>
          <cell r="G1906">
            <v>197.75</v>
          </cell>
        </row>
        <row r="1907">
          <cell r="A1907">
            <v>39449</v>
          </cell>
          <cell r="B1907" t="str">
            <v>DISPOSITIVO DR, 4 POLOS, SENSIBILIDADE DE 30 MA, CORRENTE DE 100 A, TIPO AC</v>
          </cell>
          <cell r="C1907" t="str">
            <v xml:space="preserve">UN    </v>
          </cell>
          <cell r="D1907">
            <v>218.99</v>
          </cell>
          <cell r="E1907">
            <v>218.99</v>
          </cell>
          <cell r="F1907" t="str">
            <v>INSUMOS</v>
          </cell>
          <cell r="G1907">
            <v>218.99</v>
          </cell>
        </row>
        <row r="1908">
          <cell r="A1908">
            <v>39455</v>
          </cell>
          <cell r="B1908" t="str">
            <v>DISPOSITIVO DR, 4 POLOS, SENSIBILIDADE DE 30 MA, CORRENTE DE 25 A, TIPO AC</v>
          </cell>
          <cell r="C1908" t="str">
            <v xml:space="preserve">UN    </v>
          </cell>
          <cell r="D1908">
            <v>108.36</v>
          </cell>
          <cell r="E1908">
            <v>108.36</v>
          </cell>
          <cell r="F1908" t="str">
            <v>INSUMOS</v>
          </cell>
          <cell r="G1908">
            <v>108.36</v>
          </cell>
        </row>
        <row r="1909">
          <cell r="A1909">
            <v>39456</v>
          </cell>
          <cell r="B1909" t="str">
            <v>DISPOSITIVO DR, 4 POLOS, SENSIBILIDADE DE 30 MA, CORRENTE DE 40 A, TIPO AC</v>
          </cell>
          <cell r="C1909" t="str">
            <v xml:space="preserve">UN    </v>
          </cell>
          <cell r="D1909">
            <v>108.44</v>
          </cell>
          <cell r="E1909">
            <v>108.44</v>
          </cell>
          <cell r="F1909" t="str">
            <v>INSUMOS</v>
          </cell>
          <cell r="G1909">
            <v>108.44</v>
          </cell>
        </row>
        <row r="1910">
          <cell r="A1910">
            <v>39457</v>
          </cell>
          <cell r="B1910" t="str">
            <v>DISPOSITIVO DR, 4 POLOS, SENSIBILIDADE DE 30 MA, CORRENTE DE 63 A, TIPO AC</v>
          </cell>
          <cell r="C1910" t="str">
            <v xml:space="preserve">UN    </v>
          </cell>
          <cell r="D1910">
            <v>118.22</v>
          </cell>
          <cell r="E1910">
            <v>118.22</v>
          </cell>
          <cell r="F1910" t="str">
            <v>INSUMOS</v>
          </cell>
          <cell r="G1910">
            <v>118.22</v>
          </cell>
        </row>
        <row r="1911">
          <cell r="A1911">
            <v>39458</v>
          </cell>
          <cell r="B1911" t="str">
            <v>DISPOSITIVO DR, 4 POLOS, SENSIBILIDADE DE 30 MA, CORRENTE DE 80 A, TIPO AC</v>
          </cell>
          <cell r="C1911" t="str">
            <v xml:space="preserve">UN    </v>
          </cell>
          <cell r="D1911">
            <v>220.6</v>
          </cell>
          <cell r="E1911">
            <v>220.6</v>
          </cell>
          <cell r="F1911" t="str">
            <v>INSUMOS</v>
          </cell>
          <cell r="G1911">
            <v>220.6</v>
          </cell>
        </row>
        <row r="1912">
          <cell r="A1912">
            <v>39464</v>
          </cell>
          <cell r="B1912" t="str">
            <v>DISPOSITIVO DR, 4 POLOS, SENSIBILIDADE DE 300 MA, CORRENTE DE 100 A, TIPO AC</v>
          </cell>
          <cell r="C1912" t="str">
            <v xml:space="preserve">UN    </v>
          </cell>
          <cell r="D1912">
            <v>354.75</v>
          </cell>
          <cell r="E1912">
            <v>354.75</v>
          </cell>
          <cell r="F1912" t="str">
            <v>INSUMOS</v>
          </cell>
          <cell r="G1912">
            <v>354.75</v>
          </cell>
        </row>
        <row r="1913">
          <cell r="A1913">
            <v>39460</v>
          </cell>
          <cell r="B1913" t="str">
            <v>DISPOSITIVO DR, 4 POLOS, SENSIBILIDADE DE 300 MA, CORRENTE DE 25 A, TIPO AC</v>
          </cell>
          <cell r="C1913" t="str">
            <v xml:space="preserve">UN    </v>
          </cell>
          <cell r="D1913">
            <v>134.55000000000001</v>
          </cell>
          <cell r="E1913">
            <v>134.55000000000001</v>
          </cell>
          <cell r="F1913" t="str">
            <v>INSUMOS</v>
          </cell>
          <cell r="G1913">
            <v>134.55000000000001</v>
          </cell>
        </row>
        <row r="1914">
          <cell r="A1914">
            <v>39461</v>
          </cell>
          <cell r="B1914" t="str">
            <v>DISPOSITIVO DR, 4 POLOS, SENSIBILIDADE DE 300 MA, CORRENTE DE 40 A, TIPO AC</v>
          </cell>
          <cell r="C1914" t="str">
            <v xml:space="preserve">UN    </v>
          </cell>
          <cell r="D1914">
            <v>157.66</v>
          </cell>
          <cell r="E1914">
            <v>157.66</v>
          </cell>
          <cell r="F1914" t="str">
            <v>INSUMOS</v>
          </cell>
          <cell r="G1914">
            <v>157.66</v>
          </cell>
        </row>
        <row r="1915">
          <cell r="A1915">
            <v>39462</v>
          </cell>
          <cell r="B1915" t="str">
            <v>DISPOSITIVO DR, 4 POLOS, SENSIBILIDADE DE 300 MA, CORRENTE DE 63 A, TIPO AC</v>
          </cell>
          <cell r="C1915" t="str">
            <v xml:space="preserve">UN    </v>
          </cell>
          <cell r="D1915">
            <v>151.94</v>
          </cell>
          <cell r="E1915">
            <v>151.94</v>
          </cell>
          <cell r="F1915" t="str">
            <v>INSUMOS</v>
          </cell>
          <cell r="G1915">
            <v>151.94</v>
          </cell>
        </row>
        <row r="1916">
          <cell r="A1916">
            <v>39463</v>
          </cell>
          <cell r="B1916" t="str">
            <v>DISPOSITIVO DR, 4 POLOS, SENSIBILIDADE DE 300 MA, CORRENTE DE 80 A, TIPO AC</v>
          </cell>
          <cell r="C1916" t="str">
            <v xml:space="preserve">UN    </v>
          </cell>
          <cell r="D1916">
            <v>352</v>
          </cell>
          <cell r="E1916">
            <v>352</v>
          </cell>
          <cell r="F1916" t="str">
            <v>INSUMOS</v>
          </cell>
          <cell r="G1916">
            <v>352</v>
          </cell>
        </row>
        <row r="1917">
          <cell r="A1917">
            <v>26039</v>
          </cell>
          <cell r="B1917" t="str">
            <v>DISTRIBUIDOR DE AGREGADOS AUTOPROPELIDO, CAP 3 M3, A DIESEL, 6 CC, 176 CV</v>
          </cell>
          <cell r="C1917" t="str">
            <v xml:space="preserve">UN    </v>
          </cell>
          <cell r="D1917">
            <v>249588.52</v>
          </cell>
          <cell r="E1917">
            <v>249588.52</v>
          </cell>
          <cell r="F1917" t="str">
            <v>INSUMOS</v>
          </cell>
          <cell r="G1917">
            <v>249588.52</v>
          </cell>
        </row>
        <row r="1918">
          <cell r="A1918">
            <v>2401</v>
          </cell>
          <cell r="B1918" t="str">
            <v>DISTRIBUIDOR DE AGREGADOS REBOCAVEL, CAPACIDADE 1,9 M3, LARGURA DE TRABALHO 3,66 M</v>
          </cell>
          <cell r="C1918" t="str">
            <v xml:space="preserve">UN    </v>
          </cell>
          <cell r="D1918">
            <v>57408.12</v>
          </cell>
          <cell r="E1918">
            <v>57408.12</v>
          </cell>
          <cell r="F1918" t="str">
            <v>INSUMOS</v>
          </cell>
          <cell r="G1918">
            <v>57408.12</v>
          </cell>
        </row>
        <row r="1919">
          <cell r="A1919">
            <v>38870</v>
          </cell>
          <cell r="B1919" t="str">
            <v>DISTRIBUIDOR METALICO, COM ROSCA, 2 SAIDAS, DN 1" X 1/2", PARA CONEXAO COM ANEL DESLIZANTE EM TUBO PEX</v>
          </cell>
          <cell r="C1919" t="str">
            <v xml:space="preserve">UN    </v>
          </cell>
          <cell r="D1919">
            <v>35.979999999999997</v>
          </cell>
          <cell r="E1919">
            <v>35.979999999999997</v>
          </cell>
          <cell r="F1919" t="str">
            <v>INSUMOS</v>
          </cell>
          <cell r="G1919">
            <v>35.979999999999997</v>
          </cell>
        </row>
        <row r="1920">
          <cell r="A1920">
            <v>38869</v>
          </cell>
          <cell r="B1920" t="str">
            <v>DISTRIBUIDOR METALICO, COM ROSCA, 2 SAIDAS, DN 3/4" X 1/2", PARA CONEXAO COM ANEL DESLIZANTE EM TUBO PEX</v>
          </cell>
          <cell r="C1920" t="str">
            <v xml:space="preserve">UN    </v>
          </cell>
          <cell r="D1920">
            <v>31.74</v>
          </cell>
          <cell r="E1920">
            <v>31.74</v>
          </cell>
          <cell r="F1920" t="str">
            <v>INSUMOS</v>
          </cell>
          <cell r="G1920">
            <v>31.74</v>
          </cell>
        </row>
        <row r="1921">
          <cell r="A1921">
            <v>38872</v>
          </cell>
          <cell r="B1921" t="str">
            <v>DISTRIBUIDOR METALICO, COM ROSCA, 3 SAIDAS, DN 1" X 1/2", PARA CONEXAO COM ANEL DESLIZANTE EM TUBO PEX</v>
          </cell>
          <cell r="C1921" t="str">
            <v xml:space="preserve">UN    </v>
          </cell>
          <cell r="D1921">
            <v>49.15</v>
          </cell>
          <cell r="E1921">
            <v>49.15</v>
          </cell>
          <cell r="F1921" t="str">
            <v>INSUMOS</v>
          </cell>
          <cell r="G1921">
            <v>49.15</v>
          </cell>
        </row>
        <row r="1922">
          <cell r="A1922">
            <v>38871</v>
          </cell>
          <cell r="B1922" t="str">
            <v>DISTRIBUIDOR METALICO, COM ROSCA, 3 SAIDAS, DN 3/4" X 1/2", PARA CONEXAO COM ANEL DESLIZANTE EM TUBO PEX</v>
          </cell>
          <cell r="C1922" t="str">
            <v xml:space="preserve">UN    </v>
          </cell>
          <cell r="D1922">
            <v>39.54</v>
          </cell>
          <cell r="E1922">
            <v>39.54</v>
          </cell>
          <cell r="F1922" t="str">
            <v>INSUMOS</v>
          </cell>
          <cell r="G1922">
            <v>39.54</v>
          </cell>
        </row>
        <row r="1923">
          <cell r="A1923">
            <v>39283</v>
          </cell>
          <cell r="B1923" t="str">
            <v>DISTRIBUIDOR, PLASTICO, 2 SAIDAS, DN 32 X 16 MM, PARA CONEXAO COM CRIMPAGEM EM TUBO PEX</v>
          </cell>
          <cell r="C1923" t="str">
            <v xml:space="preserve">UN    </v>
          </cell>
          <cell r="D1923">
            <v>123.16</v>
          </cell>
          <cell r="E1923">
            <v>123.16</v>
          </cell>
          <cell r="F1923" t="str">
            <v>INSUMOS</v>
          </cell>
          <cell r="G1923">
            <v>123.16</v>
          </cell>
        </row>
        <row r="1924">
          <cell r="A1924">
            <v>39284</v>
          </cell>
          <cell r="B1924" t="str">
            <v>DISTRIBUIDOR, PLASTICO, 2 SAIDAS, DN 32 X 20 MM, PARA CONEXAO COM CRIMPAGEM EM TUBO PEX</v>
          </cell>
          <cell r="C1924" t="str">
            <v xml:space="preserve">UN    </v>
          </cell>
          <cell r="D1924">
            <v>133.46</v>
          </cell>
          <cell r="E1924">
            <v>133.46</v>
          </cell>
          <cell r="F1924" t="str">
            <v>INSUMOS</v>
          </cell>
          <cell r="G1924">
            <v>133.46</v>
          </cell>
        </row>
        <row r="1925">
          <cell r="A1925">
            <v>39285</v>
          </cell>
          <cell r="B1925" t="str">
            <v>DISTRIBUIDOR, PLASTICO, 2 SAIDAS, DN 32 X 25 MM, PARA CONEXAO COM CRIMPAGEM EM TUBO PEX</v>
          </cell>
          <cell r="C1925" t="str">
            <v xml:space="preserve">UN    </v>
          </cell>
          <cell r="D1925">
            <v>135.38</v>
          </cell>
          <cell r="E1925">
            <v>135.38</v>
          </cell>
          <cell r="F1925" t="str">
            <v>INSUMOS</v>
          </cell>
          <cell r="G1925">
            <v>135.38</v>
          </cell>
        </row>
        <row r="1926">
          <cell r="A1926">
            <v>39286</v>
          </cell>
          <cell r="B1926" t="str">
            <v>DISTRIBUIDOR, PLASTICO, 3 SAIDAS, DN 32 X 16 MM, PARA CONEXAO COM CRIMPAGEM EM TUBO PEX</v>
          </cell>
          <cell r="C1926" t="str">
            <v xml:space="preserve">UN    </v>
          </cell>
          <cell r="D1926">
            <v>132.43</v>
          </cell>
          <cell r="E1926">
            <v>132.43</v>
          </cell>
          <cell r="F1926" t="str">
            <v>INSUMOS</v>
          </cell>
          <cell r="G1926">
            <v>132.43</v>
          </cell>
        </row>
        <row r="1927">
          <cell r="A1927">
            <v>39287</v>
          </cell>
          <cell r="B1927" t="str">
            <v>DISTRIBUIDOR, PLASTICO, 3 SAIDAS, DN 32 X 20 MM, PARA CONEXAO COM CRIMPAGEM EM TUBO PEX</v>
          </cell>
          <cell r="C1927" t="str">
            <v xml:space="preserve">UN    </v>
          </cell>
          <cell r="D1927">
            <v>155.5</v>
          </cell>
          <cell r="E1927">
            <v>155.5</v>
          </cell>
          <cell r="F1927" t="str">
            <v>INSUMOS</v>
          </cell>
          <cell r="G1927">
            <v>155.5</v>
          </cell>
        </row>
        <row r="1928">
          <cell r="A1928">
            <v>39288</v>
          </cell>
          <cell r="B1928" t="str">
            <v>DISTRIBUIDOR, PLASTICO, 3 SAIDAS, DN 32 X 25 MM, PARA CONEXAO COM CRIMPAGEM EM TUBO PEX</v>
          </cell>
          <cell r="C1928" t="str">
            <v xml:space="preserve">UN    </v>
          </cell>
          <cell r="D1928">
            <v>165.96</v>
          </cell>
          <cell r="E1928">
            <v>165.96</v>
          </cell>
          <cell r="F1928" t="str">
            <v>INSUMOS</v>
          </cell>
          <cell r="G1928">
            <v>165.96</v>
          </cell>
        </row>
        <row r="1929">
          <cell r="A1929">
            <v>2414</v>
          </cell>
          <cell r="B1929" t="str">
            <v>DIVISORIA (N2) PAINEL/VIDRO - PAINEL C/ MSO/COMEIA E=35MM - MONTANTE/RODAPE DUPLO ACO GALV PINTADO - COLOCADA</v>
          </cell>
          <cell r="C1929" t="str">
            <v xml:space="preserve">M2    </v>
          </cell>
          <cell r="D1929">
            <v>94.24</v>
          </cell>
          <cell r="E1929">
            <v>94.24</v>
          </cell>
          <cell r="F1929" t="str">
            <v>INSUMOS</v>
          </cell>
          <cell r="G1929">
            <v>94.24</v>
          </cell>
        </row>
        <row r="1930">
          <cell r="A1930">
            <v>2413</v>
          </cell>
          <cell r="B1930" t="str">
            <v>DIVISORIA (N2) PAINEL/VIDRO - PAINEL C/ MSO/COMEIA E=35MM - PERFIS SIMPLES ACO GALV PINTADO - COLOCADA</v>
          </cell>
          <cell r="C1930" t="str">
            <v xml:space="preserve">M2    </v>
          </cell>
          <cell r="D1930">
            <v>90.66</v>
          </cell>
          <cell r="E1930">
            <v>90.66</v>
          </cell>
          <cell r="F1930" t="str">
            <v>INSUMOS</v>
          </cell>
          <cell r="G1930">
            <v>90.66</v>
          </cell>
        </row>
        <row r="1931">
          <cell r="A1931">
            <v>2405</v>
          </cell>
          <cell r="B1931" t="str">
            <v>DIVISORIA (N2) PAINEL/VIDRO - PAINEL MSO/COMEIA E=35MM - MONTANTE/RODAPE DUPLO ALUMINIO ANOD NAT - COLOCADA</v>
          </cell>
          <cell r="C1931" t="str">
            <v xml:space="preserve">M2    </v>
          </cell>
          <cell r="D1931">
            <v>105.53</v>
          </cell>
          <cell r="E1931">
            <v>105.53</v>
          </cell>
          <cell r="F1931" t="str">
            <v>INSUMOS</v>
          </cell>
          <cell r="G1931">
            <v>105.53</v>
          </cell>
        </row>
        <row r="1932">
          <cell r="A1932">
            <v>13361</v>
          </cell>
          <cell r="B1932" t="str">
            <v>DIVISORIA (N2) PAINEL/VIDRO - PAINEL MSO/COMEIA E=35MM - PERFIS SIMPLES ALUMINIO ANOD NAT - COLOCADA</v>
          </cell>
          <cell r="C1932" t="str">
            <v xml:space="preserve">M2    </v>
          </cell>
          <cell r="D1932">
            <v>88.28</v>
          </cell>
          <cell r="E1932">
            <v>88.28</v>
          </cell>
          <cell r="F1932" t="str">
            <v>INSUMOS</v>
          </cell>
          <cell r="G1932">
            <v>88.28</v>
          </cell>
        </row>
        <row r="1933">
          <cell r="A1933">
            <v>11987</v>
          </cell>
          <cell r="B1933" t="str">
            <v>DIVISORIA (N2) PAINEL/VIDRO - PAINEL VERMICULITA E=35MM - PERFIS SIMPLES ALUMINIO ANOD NATURAL - COLOCADA</v>
          </cell>
          <cell r="C1933" t="str">
            <v xml:space="preserve">M2    </v>
          </cell>
          <cell r="D1933">
            <v>236.21</v>
          </cell>
          <cell r="E1933">
            <v>236.21</v>
          </cell>
          <cell r="F1933" t="str">
            <v>INSUMOS</v>
          </cell>
          <cell r="G1933">
            <v>236.21</v>
          </cell>
        </row>
        <row r="1934">
          <cell r="A1934">
            <v>2416</v>
          </cell>
          <cell r="B1934" t="str">
            <v>DIVISORIA (N3) PAINEL/VIDRO/PAINEL MSO/COMEIA E=35MM - MONTANTE/RODAPE DUPLO ACO GALV PINTADO - COLOCADA</v>
          </cell>
          <cell r="C1934" t="str">
            <v xml:space="preserve">M2    </v>
          </cell>
          <cell r="D1934">
            <v>104.5</v>
          </cell>
          <cell r="E1934">
            <v>104.5</v>
          </cell>
          <cell r="F1934" t="str">
            <v>INSUMOS</v>
          </cell>
          <cell r="G1934">
            <v>104.5</v>
          </cell>
        </row>
        <row r="1935">
          <cell r="A1935">
            <v>2412</v>
          </cell>
          <cell r="B1935" t="str">
            <v>DIVISORIA (N3) PAINEL/VIDRO/PAINEL MSO/COMEIA E=35MM - MONTANTE/RODAPE DUPLO ALUMINIO ANOD NAT - COLOCADA</v>
          </cell>
          <cell r="C1935" t="str">
            <v xml:space="preserve">M2    </v>
          </cell>
          <cell r="D1935">
            <v>100.92</v>
          </cell>
          <cell r="E1935">
            <v>100.92</v>
          </cell>
          <cell r="F1935" t="str">
            <v>INSUMOS</v>
          </cell>
          <cell r="G1935">
            <v>100.92</v>
          </cell>
        </row>
        <row r="1936">
          <cell r="A1936">
            <v>2411</v>
          </cell>
          <cell r="B1936" t="str">
            <v>DIVISORIA (N3) PAINEL/VIDRO/PAINEL MSO/COMEIA E=35MM - PERFIS SIMPLES ACO GALV PINTADO - COLOCADA</v>
          </cell>
          <cell r="C1936" t="str">
            <v xml:space="preserve">M2    </v>
          </cell>
          <cell r="D1936">
            <v>88.28</v>
          </cell>
          <cell r="E1936">
            <v>88.28</v>
          </cell>
          <cell r="F1936" t="str">
            <v>INSUMOS</v>
          </cell>
          <cell r="G1936">
            <v>88.28</v>
          </cell>
        </row>
        <row r="1937">
          <cell r="A1937">
            <v>2406</v>
          </cell>
          <cell r="B1937" t="str">
            <v>DIVISORIA (N3) PAINEL/VIDRO/PAINEL MSO/COMEIA E=35MM - PERFIS SIMPLES ALUMINIO ANOD NAT - COLOCADA</v>
          </cell>
          <cell r="C1937" t="str">
            <v xml:space="preserve">M2    </v>
          </cell>
          <cell r="D1937">
            <v>85.89</v>
          </cell>
          <cell r="E1937">
            <v>85.89</v>
          </cell>
          <cell r="F1937" t="str">
            <v>INSUMOS</v>
          </cell>
          <cell r="G1937">
            <v>85.89</v>
          </cell>
        </row>
        <row r="1938">
          <cell r="A1938">
            <v>10571</v>
          </cell>
          <cell r="B1938" t="str">
            <v>DIVISORIA (N3) PAINEL/VIDRO/PAINEL VERMICULITA E=35MM - MONTANTE/RODAPE DUPLO ALUMINIO ANOD NATURAL - COLOCADA</v>
          </cell>
          <cell r="C1938" t="str">
            <v xml:space="preserve">M2    </v>
          </cell>
          <cell r="D1938">
            <v>209.96</v>
          </cell>
          <cell r="E1938">
            <v>209.96</v>
          </cell>
          <cell r="F1938" t="str">
            <v>INSUMOS</v>
          </cell>
          <cell r="G1938">
            <v>209.96</v>
          </cell>
        </row>
        <row r="1939">
          <cell r="A1939">
            <v>11985</v>
          </cell>
          <cell r="B1939" t="str">
            <v>DIVISORIA (N3) PAINEL/VIDRO/PAINEL VERMICULITA E=35MM - MONTANTE/RODAPE PERFIL DUPLO ACO GALV PINTADO - COLOCADA</v>
          </cell>
          <cell r="C1939" t="str">
            <v xml:space="preserve">M2    </v>
          </cell>
          <cell r="D1939">
            <v>202.8</v>
          </cell>
          <cell r="E1939">
            <v>202.8</v>
          </cell>
          <cell r="F1939" t="str">
            <v>INSUMOS</v>
          </cell>
          <cell r="G1939">
            <v>202.8</v>
          </cell>
        </row>
        <row r="1940">
          <cell r="A1940">
            <v>2410</v>
          </cell>
          <cell r="B1940" t="str">
            <v>DIVISORIA CEGA (N1) - PAINEL MSO/COMEIA E=35MM - MONTANTE/RODAPE DUPLO   ACO GALV PINTADO - COLOCADA</v>
          </cell>
          <cell r="C1940" t="str">
            <v xml:space="preserve">M2    </v>
          </cell>
          <cell r="D1940">
            <v>89.47</v>
          </cell>
          <cell r="E1940">
            <v>89.47</v>
          </cell>
          <cell r="F1940" t="str">
            <v>INSUMOS</v>
          </cell>
          <cell r="G1940">
            <v>89.47</v>
          </cell>
        </row>
        <row r="1941">
          <cell r="A1941">
            <v>2417</v>
          </cell>
          <cell r="B1941" t="str">
            <v>DIVISORIA CEGA (N1) - PAINEL MSO/COMEIA E=35MM - MONTANTE/RODAPE DUPLO ALUMINIO ANOD NAT - COLOCADA</v>
          </cell>
          <cell r="C1941" t="str">
            <v xml:space="preserve">M2    </v>
          </cell>
          <cell r="D1941">
            <v>95.44</v>
          </cell>
          <cell r="E1941">
            <v>95.44</v>
          </cell>
          <cell r="F1941" t="str">
            <v>INSUMOS</v>
          </cell>
          <cell r="G1941">
            <v>95.44</v>
          </cell>
        </row>
        <row r="1942">
          <cell r="A1942">
            <v>2415</v>
          </cell>
          <cell r="B1942" t="str">
            <v>DIVISORIA CEGA (N1) - PAINEL MSO/COMEIA E=35MM - PERFIS SIMPLES ACO GALV PINTADO   - COLOCADA</v>
          </cell>
          <cell r="C1942" t="str">
            <v xml:space="preserve">M2    </v>
          </cell>
          <cell r="D1942">
            <v>76.349999999999994</v>
          </cell>
          <cell r="E1942">
            <v>76.349999999999994</v>
          </cell>
          <cell r="F1942" t="str">
            <v>INSUMOS</v>
          </cell>
          <cell r="G1942">
            <v>76.349999999999994</v>
          </cell>
        </row>
        <row r="1943">
          <cell r="A1943">
            <v>13360</v>
          </cell>
          <cell r="B1943" t="str">
            <v>DIVISORIA CEGA (N1) - PAINEL MSO/COMEIA E=35MM - PERFIS SIMPLES ALUMINIO ANOD NAT - COLOCADA</v>
          </cell>
          <cell r="C1943" t="str">
            <v xml:space="preserve">M2    </v>
          </cell>
          <cell r="D1943">
            <v>76.349999999999994</v>
          </cell>
          <cell r="E1943">
            <v>76.349999999999994</v>
          </cell>
          <cell r="F1943" t="str">
            <v>INSUMOS</v>
          </cell>
          <cell r="G1943">
            <v>76.349999999999994</v>
          </cell>
        </row>
        <row r="1944">
          <cell r="A1944">
            <v>11983</v>
          </cell>
          <cell r="B1944" t="str">
            <v>DIVISORIA CEGA (N1) - PAINEL VERMICULITA E=35MM - MONTANTE/RODAPE PERFIS SIMPLES ACO GALV PINTADO - COLOCADA</v>
          </cell>
          <cell r="C1944" t="str">
            <v xml:space="preserve">M2    </v>
          </cell>
          <cell r="D1944">
            <v>186.1</v>
          </cell>
          <cell r="E1944">
            <v>186.1</v>
          </cell>
          <cell r="F1944" t="str">
            <v>INSUMOS</v>
          </cell>
          <cell r="G1944">
            <v>186.1</v>
          </cell>
        </row>
        <row r="1945">
          <cell r="A1945">
            <v>11986</v>
          </cell>
          <cell r="B1945" t="str">
            <v>DIVISORIA CEGA (N1) - PAINEL VERMICULITA E=35MM - PERFIS SIMPLES ALUMINIO ANOD NATURAL - COLOCADA</v>
          </cell>
          <cell r="C1945" t="str">
            <v xml:space="preserve">M2    </v>
          </cell>
          <cell r="D1945">
            <v>226.67</v>
          </cell>
          <cell r="E1945">
            <v>226.67</v>
          </cell>
          <cell r="F1945" t="str">
            <v>INSUMOS</v>
          </cell>
          <cell r="G1945">
            <v>226.67</v>
          </cell>
        </row>
        <row r="1946">
          <cell r="A1946">
            <v>25976</v>
          </cell>
          <cell r="B1946" t="str">
            <v>DIVISORIA EM GRANITO, COM DUAS FACES POLIDAS, TIPO ANDORINHA/ QUARTZ/ CASTELO/ CORUMBA OU OUTROS EQUIVALENTES DA REGIAO, E=  *3,0* CM</v>
          </cell>
          <cell r="C1946" t="str">
            <v xml:space="preserve">M2    </v>
          </cell>
          <cell r="D1946">
            <v>602.26</v>
          </cell>
          <cell r="E1946">
            <v>602.26</v>
          </cell>
          <cell r="F1946" t="str">
            <v>INSUMOS</v>
          </cell>
          <cell r="G1946">
            <v>602.26</v>
          </cell>
        </row>
        <row r="1947">
          <cell r="A1947">
            <v>10629</v>
          </cell>
          <cell r="B1947" t="str">
            <v>DIVISORIA EM MARMORE, COM DUAS FACES POLIDAS, BRANCO COMUM, E=  *3,0* CM</v>
          </cell>
          <cell r="C1947" t="str">
            <v xml:space="preserve">M2    </v>
          </cell>
          <cell r="D1947">
            <v>533.5</v>
          </cell>
          <cell r="E1947">
            <v>533.5</v>
          </cell>
          <cell r="F1947" t="str">
            <v>INSUMOS</v>
          </cell>
          <cell r="G1947">
            <v>533.5</v>
          </cell>
        </row>
        <row r="1948">
          <cell r="A1948">
            <v>10698</v>
          </cell>
          <cell r="B1948" t="str">
            <v>DIVISORIA, PLACA  PRE-MOLDADA EM GRANILITE, MARMORITE OU GRANITINA,  E = *3 CM</v>
          </cell>
          <cell r="C1948" t="str">
            <v xml:space="preserve">M2    </v>
          </cell>
          <cell r="D1948">
            <v>135.82</v>
          </cell>
          <cell r="E1948">
            <v>135.82</v>
          </cell>
          <cell r="F1948" t="str">
            <v>INSUMOS</v>
          </cell>
          <cell r="G1948">
            <v>135.82</v>
          </cell>
        </row>
        <row r="1949">
          <cell r="A1949">
            <v>40521</v>
          </cell>
          <cell r="B1949" t="str">
            <v>DOBRADEIRA ELETROMECANICA DE VERGALHAO, PARA ACO DE DIAMETRO ATE 1 1/2 "Â, MOTOR ELETRICO TRIFASICO, POTENCIA DE 3 HP ATE 5 HP</v>
          </cell>
          <cell r="C1949" t="str">
            <v xml:space="preserve">UN    </v>
          </cell>
          <cell r="D1949">
            <v>71887.59</v>
          </cell>
          <cell r="E1949">
            <v>71887.59</v>
          </cell>
          <cell r="F1949" t="str">
            <v>INSUMOS</v>
          </cell>
          <cell r="G1949">
            <v>71887.59</v>
          </cell>
        </row>
        <row r="1950">
          <cell r="A1950">
            <v>2432</v>
          </cell>
          <cell r="B1950" t="str">
            <v>DOBRADICA EM ACO/FERRO, 3 1/2" X  3", E= 1,9  A 2 MM, COM ANEL,  CROMADO OU ZINCADO, TAMPA BOLA, COM PARAFUSOS</v>
          </cell>
          <cell r="C1950" t="str">
            <v xml:space="preserve">UN    </v>
          </cell>
          <cell r="D1950">
            <v>20.48</v>
          </cell>
          <cell r="E1950">
            <v>20.48</v>
          </cell>
          <cell r="F1950" t="str">
            <v>INSUMOS</v>
          </cell>
          <cell r="G1950">
            <v>20.48</v>
          </cell>
        </row>
        <row r="1951">
          <cell r="A1951">
            <v>2433</v>
          </cell>
          <cell r="B1951" t="str">
            <v>DOBRADICA EM ACO/FERRO, 3" X 2 1/2", E= 1,2 A 1,8 MM, SEM ANEL,  CROMADO OU ZINCADO, TAMPA CHATA, COM PARAFUSOS</v>
          </cell>
          <cell r="C1951" t="str">
            <v xml:space="preserve">UN    </v>
          </cell>
          <cell r="D1951">
            <v>6.93</v>
          </cell>
          <cell r="E1951">
            <v>6.93</v>
          </cell>
          <cell r="F1951" t="str">
            <v>INSUMOS</v>
          </cell>
          <cell r="G1951">
            <v>6.93</v>
          </cell>
        </row>
        <row r="1952">
          <cell r="A1952">
            <v>2420</v>
          </cell>
          <cell r="B1952" t="str">
            <v>DOBRADICA EM ACO/FERRO, 3" X 2 1/2", E= 1,9 A 2 MM, SEM ANEL,  CROMADO OU ZINCADO, TAMPA BOLA, COM PARAFUSOS</v>
          </cell>
          <cell r="C1952" t="str">
            <v xml:space="preserve">UN    </v>
          </cell>
          <cell r="D1952">
            <v>11.91</v>
          </cell>
          <cell r="E1952">
            <v>11.91</v>
          </cell>
          <cell r="F1952" t="str">
            <v>INSUMOS</v>
          </cell>
          <cell r="G1952">
            <v>11.91</v>
          </cell>
        </row>
        <row r="1953">
          <cell r="A1953">
            <v>11447</v>
          </cell>
          <cell r="B1953" t="str">
            <v>DOBRADICA EM LATAO, 3 " X 2 1/2 ", E= 1,9 A 2 MM, COM ANEL, CROMADO, TAMPA BOLA, COM PARAFUSOS</v>
          </cell>
          <cell r="C1953" t="str">
            <v xml:space="preserve">UN    </v>
          </cell>
          <cell r="D1953">
            <v>23.54</v>
          </cell>
          <cell r="E1953">
            <v>23.54</v>
          </cell>
          <cell r="F1953" t="str">
            <v>INSUMOS</v>
          </cell>
          <cell r="G1953">
            <v>23.54</v>
          </cell>
        </row>
        <row r="1954">
          <cell r="A1954">
            <v>11451</v>
          </cell>
          <cell r="B1954" t="str">
            <v>DOBRADICA TIPO VAI-E-VEM EM ACO/FERRO, TAMANHO 3'', GALVANIZADO, COM PARAFUSOS</v>
          </cell>
          <cell r="C1954" t="str">
            <v xml:space="preserve">UN    </v>
          </cell>
          <cell r="D1954">
            <v>63.12</v>
          </cell>
          <cell r="E1954">
            <v>63.12</v>
          </cell>
          <cell r="F1954" t="str">
            <v>INSUMOS</v>
          </cell>
          <cell r="G1954">
            <v>63.12</v>
          </cell>
        </row>
        <row r="1955">
          <cell r="A1955">
            <v>11116</v>
          </cell>
          <cell r="B1955" t="str">
            <v>DOMOS INDIVIDUAL EM ACRILICO BRANCO *95 X 95* CM, SEM INSTALACAO</v>
          </cell>
          <cell r="C1955" t="str">
            <v xml:space="preserve">UN    </v>
          </cell>
          <cell r="D1955">
            <v>446.66</v>
          </cell>
          <cell r="E1955">
            <v>446.66</v>
          </cell>
          <cell r="F1955" t="str">
            <v>INSUMOS</v>
          </cell>
          <cell r="G1955">
            <v>446.66</v>
          </cell>
        </row>
        <row r="1956">
          <cell r="A1956">
            <v>38411</v>
          </cell>
          <cell r="B1956" t="str">
            <v>DOSADOR DE AREIA, CAPACIDADE DE *26* LITROS</v>
          </cell>
          <cell r="C1956" t="str">
            <v xml:space="preserve">UN    </v>
          </cell>
          <cell r="D1956">
            <v>1133.07</v>
          </cell>
          <cell r="E1956">
            <v>1133.07</v>
          </cell>
          <cell r="F1956" t="str">
            <v>INSUMOS</v>
          </cell>
          <cell r="G1956">
            <v>1133.07</v>
          </cell>
        </row>
        <row r="1957">
          <cell r="A1957">
            <v>1370</v>
          </cell>
          <cell r="B1957" t="str">
            <v>DUCHA HIGIENICA PLASTICA COM REGISTRO METALICO 1/2 "</v>
          </cell>
          <cell r="C1957" t="str">
            <v xml:space="preserve">UN    </v>
          </cell>
          <cell r="D1957">
            <v>70.13</v>
          </cell>
          <cell r="E1957">
            <v>70.13</v>
          </cell>
          <cell r="F1957" t="str">
            <v>INSUMOS</v>
          </cell>
          <cell r="G1957">
            <v>70.13</v>
          </cell>
        </row>
        <row r="1958">
          <cell r="A1958">
            <v>38189</v>
          </cell>
          <cell r="B1958" t="str">
            <v>DUCHA METALICA DE PAREDE, ARTICULAVEL, COM BRACO/CANO, SEM DESVIADOR</v>
          </cell>
          <cell r="C1958" t="str">
            <v xml:space="preserve">UN    </v>
          </cell>
          <cell r="D1958">
            <v>144.99</v>
          </cell>
          <cell r="E1958">
            <v>144.99</v>
          </cell>
          <cell r="F1958" t="str">
            <v>INSUMOS</v>
          </cell>
          <cell r="G1958">
            <v>144.99</v>
          </cell>
        </row>
        <row r="1959">
          <cell r="A1959">
            <v>38190</v>
          </cell>
          <cell r="B1959" t="str">
            <v>DUCHA METALICA DE PAREDE, ARTICULAVEL, COM DESVIADOR E DUCHA MANUAL</v>
          </cell>
          <cell r="C1959" t="str">
            <v xml:space="preserve">UN    </v>
          </cell>
          <cell r="D1959">
            <v>326.05</v>
          </cell>
          <cell r="E1959">
            <v>326.05</v>
          </cell>
          <cell r="F1959" t="str">
            <v>INSUMOS</v>
          </cell>
          <cell r="G1959">
            <v>326.05</v>
          </cell>
        </row>
        <row r="1960">
          <cell r="A1960">
            <v>36516</v>
          </cell>
          <cell r="B1960" t="str">
            <v>DUMPER COM CAPACIDADE DE CARGA DE 1700 KG, PARTIDA ELETRICA, MOTOR DIESEL COM POTENCIA DE 16 CV</v>
          </cell>
          <cell r="C1960" t="str">
            <v xml:space="preserve">UN    </v>
          </cell>
          <cell r="D1960">
            <v>73925.22</v>
          </cell>
          <cell r="E1960">
            <v>73925.22</v>
          </cell>
          <cell r="F1960" t="str">
            <v>INSUMOS</v>
          </cell>
          <cell r="G1960">
            <v>73925.22</v>
          </cell>
        </row>
        <row r="1961">
          <cell r="A1961">
            <v>34777</v>
          </cell>
          <cell r="B1961" t="str">
            <v>ELEMENTO VAZADO CERAMICO 25 X 18 X 7 CM</v>
          </cell>
          <cell r="C1961" t="str">
            <v xml:space="preserve">UN    </v>
          </cell>
          <cell r="D1961">
            <v>1.27</v>
          </cell>
          <cell r="E1961">
            <v>1.27</v>
          </cell>
          <cell r="F1961" t="str">
            <v>INSUMOS</v>
          </cell>
          <cell r="G1961">
            <v>1.27</v>
          </cell>
        </row>
        <row r="1962">
          <cell r="A1962">
            <v>7273</v>
          </cell>
          <cell r="B1962" t="str">
            <v>ELEMENTO VAZADO CERAMICO 7 X 20 X 20 CM</v>
          </cell>
          <cell r="C1962" t="str">
            <v xml:space="preserve">UN    </v>
          </cell>
          <cell r="D1962">
            <v>2.08</v>
          </cell>
          <cell r="E1962">
            <v>2.08</v>
          </cell>
          <cell r="F1962" t="str">
            <v>INSUMOS</v>
          </cell>
          <cell r="G1962">
            <v>2.08</v>
          </cell>
        </row>
        <row r="1963">
          <cell r="A1963">
            <v>7272</v>
          </cell>
          <cell r="B1963" t="str">
            <v>ELEMENTO VAZADO CERAMICO 9 X 20 X 20 CM</v>
          </cell>
          <cell r="C1963" t="str">
            <v xml:space="preserve">UN    </v>
          </cell>
          <cell r="D1963">
            <v>2.9</v>
          </cell>
          <cell r="E1963">
            <v>2.9</v>
          </cell>
          <cell r="F1963" t="str">
            <v>INSUMOS</v>
          </cell>
          <cell r="G1963">
            <v>2.9</v>
          </cell>
        </row>
        <row r="1964">
          <cell r="A1964">
            <v>10605</v>
          </cell>
          <cell r="B1964" t="str">
            <v>ELEMENTO VAZADO DE CONCRETO, QUADRICULADO, 1 FURO *10 X 10 X 10* CM</v>
          </cell>
          <cell r="C1964" t="str">
            <v xml:space="preserve">UN    </v>
          </cell>
          <cell r="D1964">
            <v>3.13</v>
          </cell>
          <cell r="E1964">
            <v>3.13</v>
          </cell>
          <cell r="F1964" t="str">
            <v>INSUMOS</v>
          </cell>
          <cell r="G1964">
            <v>3.13</v>
          </cell>
        </row>
        <row r="1965">
          <cell r="A1965">
            <v>10604</v>
          </cell>
          <cell r="B1965" t="str">
            <v>ELEMENTO VAZADO DE CONCRETO, QUADRICULADO, 1 FURO *20 X 10 X 7* CM</v>
          </cell>
          <cell r="C1965" t="str">
            <v xml:space="preserve">UN    </v>
          </cell>
          <cell r="D1965">
            <v>7.3</v>
          </cell>
          <cell r="E1965">
            <v>7.3</v>
          </cell>
          <cell r="F1965" t="str">
            <v>INSUMOS</v>
          </cell>
          <cell r="G1965">
            <v>7.3</v>
          </cell>
        </row>
        <row r="1966">
          <cell r="A1966">
            <v>672</v>
          </cell>
          <cell r="B1966" t="str">
            <v>ELEMENTO VAZADO DE CONCRETO, QUADRICULADO, 1 FURO *20 X 20 X 6,5* CM</v>
          </cell>
          <cell r="C1966" t="str">
            <v xml:space="preserve">UN    </v>
          </cell>
          <cell r="D1966">
            <v>10.039999999999999</v>
          </cell>
          <cell r="E1966">
            <v>10.039999999999999</v>
          </cell>
          <cell r="F1966" t="str">
            <v>INSUMOS</v>
          </cell>
          <cell r="G1966">
            <v>10.039999999999999</v>
          </cell>
        </row>
        <row r="1967">
          <cell r="A1967">
            <v>668</v>
          </cell>
          <cell r="B1967" t="str">
            <v>ELEMENTO VAZADO DE CONCRETO, QUADRICULADO, 16 FUROS *29 X 29 X 6* CM</v>
          </cell>
          <cell r="C1967" t="str">
            <v xml:space="preserve">UN    </v>
          </cell>
          <cell r="D1967">
            <v>12.12</v>
          </cell>
          <cell r="E1967">
            <v>12.12</v>
          </cell>
          <cell r="F1967" t="str">
            <v>INSUMOS</v>
          </cell>
          <cell r="G1967">
            <v>12.12</v>
          </cell>
        </row>
        <row r="1968">
          <cell r="A1968">
            <v>10578</v>
          </cell>
          <cell r="B1968" t="str">
            <v>ELEMENTO VAZADO DE CONCRETO, QUADRICULADO, 16 FUROS *33 X 33 X 10* CM</v>
          </cell>
          <cell r="C1968" t="str">
            <v xml:space="preserve">UN    </v>
          </cell>
          <cell r="D1968">
            <v>14.12</v>
          </cell>
          <cell r="E1968">
            <v>14.12</v>
          </cell>
          <cell r="F1968" t="str">
            <v>INSUMOS</v>
          </cell>
          <cell r="G1968">
            <v>14.12</v>
          </cell>
        </row>
        <row r="1969">
          <cell r="A1969">
            <v>666</v>
          </cell>
          <cell r="B1969" t="str">
            <v>ELEMENTO VAZADO DE CONCRETO, QUADRICULADO, 16 FUROS *40 X 40 X 7* CM</v>
          </cell>
          <cell r="C1969" t="str">
            <v xml:space="preserve">UN    </v>
          </cell>
          <cell r="D1969">
            <v>15.7</v>
          </cell>
          <cell r="E1969">
            <v>15.7</v>
          </cell>
          <cell r="F1969" t="str">
            <v>INSUMOS</v>
          </cell>
          <cell r="G1969">
            <v>15.7</v>
          </cell>
        </row>
        <row r="1970">
          <cell r="A1970">
            <v>665</v>
          </cell>
          <cell r="B1970" t="str">
            <v>ELEMENTO VAZADO DE CONCRETO, QUADRICULADO, 16 FUROS *50 X 50 X 7* CM</v>
          </cell>
          <cell r="C1970" t="str">
            <v xml:space="preserve">UN    </v>
          </cell>
          <cell r="D1970">
            <v>21</v>
          </cell>
          <cell r="E1970">
            <v>21</v>
          </cell>
          <cell r="F1970" t="str">
            <v>INSUMOS</v>
          </cell>
          <cell r="G1970">
            <v>21</v>
          </cell>
        </row>
        <row r="1971">
          <cell r="A1971">
            <v>10577</v>
          </cell>
          <cell r="B1971" t="str">
            <v>ELEMENTO VAZADO DE CONCRETO, QUADRICULADO, 25 FUROS *50 X 50 X 5* CM</v>
          </cell>
          <cell r="C1971" t="str">
            <v xml:space="preserve">UN    </v>
          </cell>
          <cell r="D1971">
            <v>18.63</v>
          </cell>
          <cell r="E1971">
            <v>18.63</v>
          </cell>
          <cell r="F1971" t="str">
            <v>INSUMOS</v>
          </cell>
          <cell r="G1971">
            <v>18.63</v>
          </cell>
        </row>
        <row r="1972">
          <cell r="A1972">
            <v>10583</v>
          </cell>
          <cell r="B1972" t="str">
            <v>ELEMENTO VAZADO DE CONCRETO, VENEZIANA *39 X 22 X 15* CM</v>
          </cell>
          <cell r="C1972" t="str">
            <v xml:space="preserve">UN    </v>
          </cell>
          <cell r="D1972">
            <v>9.68</v>
          </cell>
          <cell r="E1972">
            <v>9.68</v>
          </cell>
          <cell r="F1972" t="str">
            <v>INSUMOS</v>
          </cell>
          <cell r="G1972">
            <v>9.68</v>
          </cell>
        </row>
        <row r="1973">
          <cell r="A1973">
            <v>10579</v>
          </cell>
          <cell r="B1973" t="str">
            <v>ELEMENTO VAZADO DE CONCRETO, VENEZIANA *39 X 29 X 10* CM</v>
          </cell>
          <cell r="C1973" t="str">
            <v xml:space="preserve">UN    </v>
          </cell>
          <cell r="D1973">
            <v>16.87</v>
          </cell>
          <cell r="E1973">
            <v>16.87</v>
          </cell>
          <cell r="F1973" t="str">
            <v>INSUMOS</v>
          </cell>
          <cell r="G1973">
            <v>16.87</v>
          </cell>
        </row>
        <row r="1974">
          <cell r="A1974">
            <v>10582</v>
          </cell>
          <cell r="B1974" t="str">
            <v>ELEMENTO VAZADO DE CONCRETO, VENEZIANA *40 X 10 X 10* CM</v>
          </cell>
          <cell r="C1974" t="str">
            <v xml:space="preserve">UN    </v>
          </cell>
          <cell r="D1974">
            <v>8.52</v>
          </cell>
          <cell r="E1974">
            <v>8.52</v>
          </cell>
          <cell r="F1974" t="str">
            <v>INSUMOS</v>
          </cell>
          <cell r="G1974">
            <v>8.52</v>
          </cell>
        </row>
        <row r="1975">
          <cell r="A1975">
            <v>2436</v>
          </cell>
          <cell r="B1975" t="str">
            <v>ELETRICISTA</v>
          </cell>
          <cell r="C1975" t="str">
            <v xml:space="preserve">H     </v>
          </cell>
          <cell r="D1975">
            <v>15.36</v>
          </cell>
          <cell r="E1975">
            <v>17.78</v>
          </cell>
          <cell r="F1975" t="str">
            <v>INSUMOS</v>
          </cell>
          <cell r="G1975">
            <v>17.78</v>
          </cell>
        </row>
        <row r="1976">
          <cell r="A1976">
            <v>40918</v>
          </cell>
          <cell r="B1976" t="str">
            <v>ELETRICISTA (MENSALISTA)</v>
          </cell>
          <cell r="C1976" t="str">
            <v xml:space="preserve">MES   </v>
          </cell>
          <cell r="D1976">
            <v>2684.49</v>
          </cell>
          <cell r="E1976">
            <v>3108.37</v>
          </cell>
          <cell r="F1976" t="str">
            <v>INSUMOS</v>
          </cell>
          <cell r="G1976">
            <v>3108.37</v>
          </cell>
        </row>
        <row r="1977">
          <cell r="A1977">
            <v>2439</v>
          </cell>
          <cell r="B1977" t="str">
            <v>ELETRICISTA DE MANUTENCAO INDUSTRIAL</v>
          </cell>
          <cell r="C1977" t="str">
            <v xml:space="preserve">H     </v>
          </cell>
          <cell r="D1977">
            <v>14.06</v>
          </cell>
          <cell r="E1977">
            <v>16.28</v>
          </cell>
          <cell r="F1977" t="str">
            <v>INSUMOS</v>
          </cell>
          <cell r="G1977">
            <v>16.28</v>
          </cell>
        </row>
        <row r="1978">
          <cell r="A1978">
            <v>40923</v>
          </cell>
          <cell r="B1978" t="str">
            <v>ELETRICISTA DE MANUTENCAO INDUSTRIAL (MENSALISTA)</v>
          </cell>
          <cell r="C1978" t="str">
            <v xml:space="preserve">MES   </v>
          </cell>
          <cell r="D1978">
            <v>2458.38</v>
          </cell>
          <cell r="E1978">
            <v>2846.56</v>
          </cell>
          <cell r="F1978" t="str">
            <v>INSUMOS</v>
          </cell>
          <cell r="G1978">
            <v>2846.56</v>
          </cell>
        </row>
        <row r="1979">
          <cell r="A1979">
            <v>10998</v>
          </cell>
          <cell r="B1979" t="str">
            <v>ELETRODO REVESTIDO AWS - E-6010, DIAMETRO IGUAL A 4,00 MM</v>
          </cell>
          <cell r="C1979" t="str">
            <v xml:space="preserve">KG    </v>
          </cell>
          <cell r="D1979">
            <v>14.67</v>
          </cell>
          <cell r="E1979">
            <v>14.67</v>
          </cell>
          <cell r="F1979" t="str">
            <v>INSUMOS</v>
          </cell>
          <cell r="G1979">
            <v>14.67</v>
          </cell>
        </row>
        <row r="1980">
          <cell r="A1980">
            <v>11002</v>
          </cell>
          <cell r="B1980" t="str">
            <v>ELETRODO REVESTIDO AWS - E6013, DIAMETRO IGUAL A 2,50 MM</v>
          </cell>
          <cell r="C1980" t="str">
            <v xml:space="preserve">KG    </v>
          </cell>
          <cell r="D1980">
            <v>13.44</v>
          </cell>
          <cell r="E1980">
            <v>13.44</v>
          </cell>
          <cell r="F1980" t="str">
            <v>INSUMOS</v>
          </cell>
          <cell r="G1980">
            <v>13.44</v>
          </cell>
        </row>
        <row r="1981">
          <cell r="A1981">
            <v>10999</v>
          </cell>
          <cell r="B1981" t="str">
            <v>ELETRODO REVESTIDO AWS - E6013, DIAMETRO IGUAL A 4,00 MM</v>
          </cell>
          <cell r="C1981" t="str">
            <v xml:space="preserve">KG    </v>
          </cell>
          <cell r="D1981">
            <v>12.91</v>
          </cell>
          <cell r="E1981">
            <v>12.91</v>
          </cell>
          <cell r="F1981" t="str">
            <v>INSUMOS</v>
          </cell>
          <cell r="G1981">
            <v>12.91</v>
          </cell>
        </row>
        <row r="1982">
          <cell r="A1982">
            <v>10997</v>
          </cell>
          <cell r="B1982" t="str">
            <v>ELETRODO REVESTIDO AWS - E7018, DIAMETRO IGUAL A 4,00 MM</v>
          </cell>
          <cell r="C1982" t="str">
            <v xml:space="preserve">KG    </v>
          </cell>
          <cell r="D1982">
            <v>14</v>
          </cell>
          <cell r="E1982">
            <v>14</v>
          </cell>
          <cell r="F1982" t="str">
            <v>INSUMOS</v>
          </cell>
          <cell r="G1982">
            <v>14</v>
          </cell>
        </row>
        <row r="1983">
          <cell r="A1983">
            <v>2685</v>
          </cell>
          <cell r="B1983" t="str">
            <v>ELETRODUTO DE PVC RIGIDO ROSCAVEL DE 1 ", SEM LUVA</v>
          </cell>
          <cell r="C1983" t="str">
            <v xml:space="preserve">M     </v>
          </cell>
          <cell r="D1983">
            <v>3.87</v>
          </cell>
          <cell r="E1983">
            <v>3.87</v>
          </cell>
          <cell r="F1983" t="str">
            <v>INSUMOS</v>
          </cell>
          <cell r="G1983">
            <v>3.87</v>
          </cell>
        </row>
        <row r="1984">
          <cell r="A1984">
            <v>2680</v>
          </cell>
          <cell r="B1984" t="str">
            <v>ELETRODUTO DE PVC RIGIDO ROSCAVEL DE 1 1/2 ", SEM LUVA</v>
          </cell>
          <cell r="C1984" t="str">
            <v xml:space="preserve">M     </v>
          </cell>
          <cell r="D1984">
            <v>5.66</v>
          </cell>
          <cell r="E1984">
            <v>5.66</v>
          </cell>
          <cell r="F1984" t="str">
            <v>INSUMOS</v>
          </cell>
          <cell r="G1984">
            <v>5.66</v>
          </cell>
        </row>
        <row r="1985">
          <cell r="A1985">
            <v>2684</v>
          </cell>
          <cell r="B1985" t="str">
            <v>ELETRODUTO DE PVC RIGIDO ROSCAVEL DE 1 1/4 ", SEM LUVA</v>
          </cell>
          <cell r="C1985" t="str">
            <v xml:space="preserve">M     </v>
          </cell>
          <cell r="D1985">
            <v>5.15</v>
          </cell>
          <cell r="E1985">
            <v>5.15</v>
          </cell>
          <cell r="F1985" t="str">
            <v>INSUMOS</v>
          </cell>
          <cell r="G1985">
            <v>5.15</v>
          </cell>
        </row>
        <row r="1986">
          <cell r="A1986">
            <v>2673</v>
          </cell>
          <cell r="B1986" t="str">
            <v>ELETRODUTO DE PVC RIGIDO ROSCAVEL DE 1/2 ", SEM LUVA</v>
          </cell>
          <cell r="C1986" t="str">
            <v xml:space="preserve">M     </v>
          </cell>
          <cell r="D1986">
            <v>1.99</v>
          </cell>
          <cell r="E1986">
            <v>1.99</v>
          </cell>
          <cell r="F1986" t="str">
            <v>INSUMOS</v>
          </cell>
          <cell r="G1986">
            <v>1.99</v>
          </cell>
        </row>
        <row r="1987">
          <cell r="A1987">
            <v>2681</v>
          </cell>
          <cell r="B1987" t="str">
            <v>ELETRODUTO DE PVC RIGIDO ROSCAVEL DE 2 ", SEM LUVA</v>
          </cell>
          <cell r="C1987" t="str">
            <v xml:space="preserve">M     </v>
          </cell>
          <cell r="D1987">
            <v>9.26</v>
          </cell>
          <cell r="E1987">
            <v>9.26</v>
          </cell>
          <cell r="F1987" t="str">
            <v>INSUMOS</v>
          </cell>
          <cell r="G1987">
            <v>9.26</v>
          </cell>
        </row>
        <row r="1988">
          <cell r="A1988">
            <v>2682</v>
          </cell>
          <cell r="B1988" t="str">
            <v>ELETRODUTO DE PVC RIGIDO ROSCAVEL DE 2 1/2 ", SEM LUVA</v>
          </cell>
          <cell r="C1988" t="str">
            <v xml:space="preserve">M     </v>
          </cell>
          <cell r="D1988">
            <v>13.51</v>
          </cell>
          <cell r="E1988">
            <v>13.51</v>
          </cell>
          <cell r="F1988" t="str">
            <v>INSUMOS</v>
          </cell>
          <cell r="G1988">
            <v>13.51</v>
          </cell>
        </row>
        <row r="1989">
          <cell r="A1989">
            <v>2686</v>
          </cell>
          <cell r="B1989" t="str">
            <v>ELETRODUTO DE PVC RIGIDO ROSCAVEL DE 3 ", SEM LUVA</v>
          </cell>
          <cell r="C1989" t="str">
            <v xml:space="preserve">M     </v>
          </cell>
          <cell r="D1989">
            <v>16.940000000000001</v>
          </cell>
          <cell r="E1989">
            <v>16.940000000000001</v>
          </cell>
          <cell r="F1989" t="str">
            <v>INSUMOS</v>
          </cell>
          <cell r="G1989">
            <v>16.940000000000001</v>
          </cell>
        </row>
        <row r="1990">
          <cell r="A1990">
            <v>2674</v>
          </cell>
          <cell r="B1990" t="str">
            <v>ELETRODUTO DE PVC RIGIDO ROSCAVEL DE 3/4 ", SEM LUVA</v>
          </cell>
          <cell r="C1990" t="str">
            <v xml:space="preserve">M     </v>
          </cell>
          <cell r="D1990">
            <v>2.4700000000000002</v>
          </cell>
          <cell r="E1990">
            <v>2.4700000000000002</v>
          </cell>
          <cell r="F1990" t="str">
            <v>INSUMOS</v>
          </cell>
          <cell r="G1990">
            <v>2.4700000000000002</v>
          </cell>
        </row>
        <row r="1991">
          <cell r="A1991">
            <v>2683</v>
          </cell>
          <cell r="B1991" t="str">
            <v>ELETRODUTO DE PVC RIGIDO ROSCAVEL DE 4 ", SEM LUVA</v>
          </cell>
          <cell r="C1991" t="str">
            <v xml:space="preserve">M     </v>
          </cell>
          <cell r="D1991">
            <v>26.69</v>
          </cell>
          <cell r="E1991">
            <v>26.69</v>
          </cell>
          <cell r="F1991" t="str">
            <v>INSUMOS</v>
          </cell>
          <cell r="G1991">
            <v>26.69</v>
          </cell>
        </row>
        <row r="1992">
          <cell r="A1992">
            <v>2676</v>
          </cell>
          <cell r="B1992" t="str">
            <v>ELETRODUTO DE PVC RIGIDO SOLDAVEL, CLASSE B, DE 20 MM</v>
          </cell>
          <cell r="C1992" t="str">
            <v xml:space="preserve">M     </v>
          </cell>
          <cell r="D1992">
            <v>1.1499999999999999</v>
          </cell>
          <cell r="E1992">
            <v>1.1499999999999999</v>
          </cell>
          <cell r="F1992" t="str">
            <v>INSUMOS</v>
          </cell>
          <cell r="G1992">
            <v>1.1499999999999999</v>
          </cell>
        </row>
        <row r="1993">
          <cell r="A1993">
            <v>2678</v>
          </cell>
          <cell r="B1993" t="str">
            <v>ELETRODUTO DE PVC RIGIDO SOLDAVEL, CLASSE B, DE 25 MM</v>
          </cell>
          <cell r="C1993" t="str">
            <v xml:space="preserve">M     </v>
          </cell>
          <cell r="D1993">
            <v>1.45</v>
          </cell>
          <cell r="E1993">
            <v>1.45</v>
          </cell>
          <cell r="F1993" t="str">
            <v>INSUMOS</v>
          </cell>
          <cell r="G1993">
            <v>1.45</v>
          </cell>
        </row>
        <row r="1994">
          <cell r="A1994">
            <v>2679</v>
          </cell>
          <cell r="B1994" t="str">
            <v>ELETRODUTO DE PVC RIGIDO SOLDAVEL, CLASSE B, DE 32 MM</v>
          </cell>
          <cell r="C1994" t="str">
            <v xml:space="preserve">M     </v>
          </cell>
          <cell r="D1994">
            <v>2.23</v>
          </cell>
          <cell r="E1994">
            <v>2.23</v>
          </cell>
          <cell r="F1994" t="str">
            <v>INSUMOS</v>
          </cell>
          <cell r="G1994">
            <v>2.23</v>
          </cell>
        </row>
        <row r="1995">
          <cell r="A1995">
            <v>12070</v>
          </cell>
          <cell r="B1995" t="str">
            <v>ELETRODUTO DE PVC RIGIDO SOLDAVEL, CLASSE B, DE 40 MM</v>
          </cell>
          <cell r="C1995" t="str">
            <v xml:space="preserve">M     </v>
          </cell>
          <cell r="D1995">
            <v>3.11</v>
          </cell>
          <cell r="E1995">
            <v>3.11</v>
          </cell>
          <cell r="F1995" t="str">
            <v>INSUMOS</v>
          </cell>
          <cell r="G1995">
            <v>3.11</v>
          </cell>
        </row>
        <row r="1996">
          <cell r="A1996">
            <v>2675</v>
          </cell>
          <cell r="B1996" t="str">
            <v>ELETRODUTO DE PVC RIGIDO SOLDAVEL, CLASSE B, DE 50 MM</v>
          </cell>
          <cell r="C1996" t="str">
            <v xml:space="preserve">M     </v>
          </cell>
          <cell r="D1996">
            <v>4.04</v>
          </cell>
          <cell r="E1996">
            <v>4.04</v>
          </cell>
          <cell r="F1996" t="str">
            <v>INSUMOS</v>
          </cell>
          <cell r="G1996">
            <v>4.04</v>
          </cell>
        </row>
        <row r="1997">
          <cell r="A1997">
            <v>12067</v>
          </cell>
          <cell r="B1997" t="str">
            <v>ELETRODUTO DE PVC RIGIDO SOLDAVEL, CLASSE B, DE 60 MM</v>
          </cell>
          <cell r="C1997" t="str">
            <v xml:space="preserve">M     </v>
          </cell>
          <cell r="D1997">
            <v>5.48</v>
          </cell>
          <cell r="E1997">
            <v>5.48</v>
          </cell>
          <cell r="F1997" t="str">
            <v>INSUMOS</v>
          </cell>
          <cell r="G1997">
            <v>5.48</v>
          </cell>
        </row>
        <row r="1998">
          <cell r="A1998">
            <v>40401</v>
          </cell>
          <cell r="B1998" t="str">
            <v>ELETRODUTO FLEXIVEL PLANO EM PEAD, COR PRETA E LARANJA,  DIAMETRO 32 MM</v>
          </cell>
          <cell r="C1998" t="str">
            <v xml:space="preserve">M     </v>
          </cell>
          <cell r="D1998">
            <v>2.09</v>
          </cell>
          <cell r="E1998">
            <v>2.09</v>
          </cell>
          <cell r="F1998" t="str">
            <v>INSUMOS</v>
          </cell>
          <cell r="G1998">
            <v>2.09</v>
          </cell>
        </row>
        <row r="1999">
          <cell r="A1999">
            <v>40402</v>
          </cell>
          <cell r="B1999" t="str">
            <v>ELETRODUTO FLEXIVEL PLANO EM PEAD, COR PRETA E LARANJA,  DIAMETRO 40 MM</v>
          </cell>
          <cell r="C1999" t="str">
            <v xml:space="preserve">M     </v>
          </cell>
          <cell r="D1999">
            <v>2.68</v>
          </cell>
          <cell r="E1999">
            <v>2.68</v>
          </cell>
          <cell r="F1999" t="str">
            <v>INSUMOS</v>
          </cell>
          <cell r="G1999">
            <v>2.68</v>
          </cell>
        </row>
        <row r="2000">
          <cell r="A2000">
            <v>40400</v>
          </cell>
          <cell r="B2000" t="str">
            <v>ELETRODUTO FLEXIVEL PLANO EM PEAD, COR PRETA E LARANJA, DIAMETRO 25 MM</v>
          </cell>
          <cell r="C2000" t="str">
            <v xml:space="preserve">M     </v>
          </cell>
          <cell r="D2000">
            <v>1.42</v>
          </cell>
          <cell r="E2000">
            <v>1.42</v>
          </cell>
          <cell r="F2000" t="str">
            <v>INSUMOS</v>
          </cell>
          <cell r="G2000">
            <v>1.42</v>
          </cell>
        </row>
        <row r="2001">
          <cell r="A2001">
            <v>2504</v>
          </cell>
          <cell r="B2001" t="str">
            <v>ELETRODUTO FLEXIVEL, EM ACO GALVANIZADO, REVESTIDO EXTERNAMENTE COM PVC PRETO, DIAMETRO EXTERNO DE 25 MM (3/4"), TIPO SEALTUBO</v>
          </cell>
          <cell r="C2001" t="str">
            <v xml:space="preserve">M     </v>
          </cell>
          <cell r="D2001">
            <v>10.26</v>
          </cell>
          <cell r="E2001">
            <v>10.26</v>
          </cell>
          <cell r="F2001" t="str">
            <v>INSUMOS</v>
          </cell>
          <cell r="G2001">
            <v>10.26</v>
          </cell>
        </row>
        <row r="2002">
          <cell r="A2002">
            <v>2501</v>
          </cell>
          <cell r="B2002" t="str">
            <v>ELETRODUTO FLEXIVEL, EM ACO GALVANIZADO, REVESTIDO EXTERNAMENTE COM PVC PRETO, DIAMETRO EXTERNO DE 32 MM (1"), TIPO SEALTUBO</v>
          </cell>
          <cell r="C2002" t="str">
            <v xml:space="preserve">M     </v>
          </cell>
          <cell r="D2002">
            <v>13.46</v>
          </cell>
          <cell r="E2002">
            <v>13.46</v>
          </cell>
          <cell r="F2002" t="str">
            <v>INSUMOS</v>
          </cell>
          <cell r="G2002">
            <v>13.46</v>
          </cell>
        </row>
        <row r="2003">
          <cell r="A2003">
            <v>2502</v>
          </cell>
          <cell r="B2003" t="str">
            <v>ELETRODUTO FLEXIVEL, EM ACO GALVANIZADO, REVESTIDO EXTERNAMENTE COM PVC PRETO, DIAMETRO EXTERNO DE 40 MM (1 1/4"), TIPO SEALTUBO</v>
          </cell>
          <cell r="C2003" t="str">
            <v xml:space="preserve">M     </v>
          </cell>
          <cell r="D2003">
            <v>20.309999999999999</v>
          </cell>
          <cell r="E2003">
            <v>20.309999999999999</v>
          </cell>
          <cell r="F2003" t="str">
            <v>INSUMOS</v>
          </cell>
          <cell r="G2003">
            <v>20.309999999999999</v>
          </cell>
        </row>
        <row r="2004">
          <cell r="A2004">
            <v>2503</v>
          </cell>
          <cell r="B2004" t="str">
            <v>ELETRODUTO FLEXIVEL, EM ACO GALVANIZADO, REVESTIDO EXTERNAMENTE COM PVC PRETO, DIAMETRO EXTERNO DE 50 MM( 1 1/2"), TIPO SEALTUBO</v>
          </cell>
          <cell r="C2004" t="str">
            <v xml:space="preserve">M     </v>
          </cell>
          <cell r="D2004">
            <v>26.14</v>
          </cell>
          <cell r="E2004">
            <v>26.14</v>
          </cell>
          <cell r="F2004" t="str">
            <v>INSUMOS</v>
          </cell>
          <cell r="G2004">
            <v>26.14</v>
          </cell>
        </row>
        <row r="2005">
          <cell r="A2005">
            <v>2500</v>
          </cell>
          <cell r="B2005" t="str">
            <v>ELETRODUTO FLEXIVEL, EM ACO GALVANIZADO, REVESTIDO EXTERNAMENTE COM PVC PRETO, DIAMETRO EXTERNO DE 60 MM (2"), TIPO SEALTUBO</v>
          </cell>
          <cell r="C2005" t="str">
            <v xml:space="preserve">M     </v>
          </cell>
          <cell r="D2005">
            <v>34.81</v>
          </cell>
          <cell r="E2005">
            <v>34.81</v>
          </cell>
          <cell r="F2005" t="str">
            <v>INSUMOS</v>
          </cell>
          <cell r="G2005">
            <v>34.81</v>
          </cell>
        </row>
        <row r="2006">
          <cell r="A2006">
            <v>2505</v>
          </cell>
          <cell r="B2006" t="str">
            <v>ELETRODUTO FLEXIVEL, EM ACO GALVANIZADO, REVESTIDO EXTERNAMENTE COM PVC PRETO, DIAMETRO EXTERNO DE 75 MM (2 1/2"), TIPO SEALTUBO</v>
          </cell>
          <cell r="C2006" t="str">
            <v xml:space="preserve">M     </v>
          </cell>
          <cell r="D2006">
            <v>54.26</v>
          </cell>
          <cell r="E2006">
            <v>54.26</v>
          </cell>
          <cell r="F2006" t="str">
            <v>INSUMOS</v>
          </cell>
          <cell r="G2006">
            <v>54.26</v>
          </cell>
        </row>
        <row r="2007">
          <cell r="A2007">
            <v>12056</v>
          </cell>
          <cell r="B2007" t="str">
            <v>ELETRODUTO FLEXIVEL, EM ACO, TIPO CONDUITE, DIAMETRO DE 1 1/2"</v>
          </cell>
          <cell r="C2007" t="str">
            <v xml:space="preserve">M     </v>
          </cell>
          <cell r="D2007">
            <v>21.92</v>
          </cell>
          <cell r="E2007">
            <v>21.92</v>
          </cell>
          <cell r="F2007" t="str">
            <v>INSUMOS</v>
          </cell>
          <cell r="G2007">
            <v>21.92</v>
          </cell>
        </row>
        <row r="2008">
          <cell r="A2008">
            <v>12057</v>
          </cell>
          <cell r="B2008" t="str">
            <v>ELETRODUTO FLEXIVEL, EM ACO, TIPO CONDUITE, DIAMETRO DE 1 1/4"</v>
          </cell>
          <cell r="C2008" t="str">
            <v xml:space="preserve">M     </v>
          </cell>
          <cell r="D2008">
            <v>18.62</v>
          </cell>
          <cell r="E2008">
            <v>18.62</v>
          </cell>
          <cell r="F2008" t="str">
            <v>INSUMOS</v>
          </cell>
          <cell r="G2008">
            <v>18.62</v>
          </cell>
        </row>
        <row r="2009">
          <cell r="A2009">
            <v>12059</v>
          </cell>
          <cell r="B2009" t="str">
            <v>ELETRODUTO FLEXIVEL, EM ACO, TIPO CONDUITE, DIAMETRO DE 1/2"</v>
          </cell>
          <cell r="C2009" t="str">
            <v xml:space="preserve">M     </v>
          </cell>
          <cell r="D2009">
            <v>6.53</v>
          </cell>
          <cell r="E2009">
            <v>6.53</v>
          </cell>
          <cell r="F2009" t="str">
            <v>INSUMOS</v>
          </cell>
          <cell r="G2009">
            <v>6.53</v>
          </cell>
        </row>
        <row r="2010">
          <cell r="A2010">
            <v>12058</v>
          </cell>
          <cell r="B2010" t="str">
            <v>ELETRODUTO FLEXIVEL, EM ACO, TIPO CONDUITE, DIAMETRO DE 1"</v>
          </cell>
          <cell r="C2010" t="str">
            <v xml:space="preserve">M     </v>
          </cell>
          <cell r="D2010">
            <v>11.61</v>
          </cell>
          <cell r="E2010">
            <v>11.61</v>
          </cell>
          <cell r="F2010" t="str">
            <v>INSUMOS</v>
          </cell>
          <cell r="G2010">
            <v>11.61</v>
          </cell>
        </row>
        <row r="2011">
          <cell r="A2011">
            <v>12060</v>
          </cell>
          <cell r="B2011" t="str">
            <v>ELETRODUTO FLEXIVEL, EM ACO, TIPO CONDUITE, DIAMETRO DE 2 1/2"</v>
          </cell>
          <cell r="C2011" t="str">
            <v xml:space="preserve">M     </v>
          </cell>
          <cell r="D2011">
            <v>48.38</v>
          </cell>
          <cell r="E2011">
            <v>48.38</v>
          </cell>
          <cell r="F2011" t="str">
            <v>INSUMOS</v>
          </cell>
          <cell r="G2011">
            <v>48.38</v>
          </cell>
        </row>
        <row r="2012">
          <cell r="A2012">
            <v>12061</v>
          </cell>
          <cell r="B2012" t="str">
            <v>ELETRODUTO FLEXIVEL, EM ACO, TIPO CONDUITE, DIAMETRO DE 2"</v>
          </cell>
          <cell r="C2012" t="str">
            <v xml:space="preserve">M     </v>
          </cell>
          <cell r="D2012">
            <v>29.54</v>
          </cell>
          <cell r="E2012">
            <v>29.54</v>
          </cell>
          <cell r="F2012" t="str">
            <v>INSUMOS</v>
          </cell>
          <cell r="G2012">
            <v>29.54</v>
          </cell>
        </row>
        <row r="2013">
          <cell r="A2013">
            <v>12062</v>
          </cell>
          <cell r="B2013" t="str">
            <v>ELETRODUTO FLEXIVEL, EM ACO, TIPO CONDUITE, DIAMETRO DE 3"</v>
          </cell>
          <cell r="C2013" t="str">
            <v xml:space="preserve">M     </v>
          </cell>
          <cell r="D2013">
            <v>54.48</v>
          </cell>
          <cell r="E2013">
            <v>54.48</v>
          </cell>
          <cell r="F2013" t="str">
            <v>INSUMOS</v>
          </cell>
          <cell r="G2013">
            <v>54.48</v>
          </cell>
        </row>
        <row r="2014">
          <cell r="A2014">
            <v>21137</v>
          </cell>
          <cell r="B2014" t="str">
            <v>ELETRODUTO METALICO FLEXIVEL REVESTIDO COM PVC PRETO, DIAMETRO EXTERNO DE 15 MM (3/8"), TIPO COPEX</v>
          </cell>
          <cell r="C2014" t="str">
            <v xml:space="preserve">M     </v>
          </cell>
          <cell r="D2014">
            <v>9.4700000000000006</v>
          </cell>
          <cell r="E2014">
            <v>9.4700000000000006</v>
          </cell>
          <cell r="F2014" t="str">
            <v>INSUMOS</v>
          </cell>
          <cell r="G2014">
            <v>9.4700000000000006</v>
          </cell>
        </row>
        <row r="2015">
          <cell r="A2015">
            <v>2687</v>
          </cell>
          <cell r="B2015" t="str">
            <v>ELETRODUTO PVC FLEXIVEL CORRUGADO, COR AMARELA, DE 16 MM</v>
          </cell>
          <cell r="C2015" t="str">
            <v xml:space="preserve">M     </v>
          </cell>
          <cell r="D2015">
            <v>1.01</v>
          </cell>
          <cell r="E2015">
            <v>1.01</v>
          </cell>
          <cell r="F2015" t="str">
            <v>INSUMOS</v>
          </cell>
          <cell r="G2015">
            <v>1.01</v>
          </cell>
        </row>
        <row r="2016">
          <cell r="A2016">
            <v>2689</v>
          </cell>
          <cell r="B2016" t="str">
            <v>ELETRODUTO PVC FLEXIVEL CORRUGADO, COR AMARELA, DE 20 MM</v>
          </cell>
          <cell r="C2016" t="str">
            <v xml:space="preserve">M     </v>
          </cell>
          <cell r="D2016">
            <v>1.2</v>
          </cell>
          <cell r="E2016">
            <v>1.2</v>
          </cell>
          <cell r="F2016" t="str">
            <v>INSUMOS</v>
          </cell>
          <cell r="G2016">
            <v>1.2</v>
          </cell>
        </row>
        <row r="2017">
          <cell r="A2017">
            <v>2688</v>
          </cell>
          <cell r="B2017" t="str">
            <v>ELETRODUTO PVC FLEXIVEL CORRUGADO, COR AMARELA, DE 25 MM</v>
          </cell>
          <cell r="C2017" t="str">
            <v xml:space="preserve">M     </v>
          </cell>
          <cell r="D2017">
            <v>1.3</v>
          </cell>
          <cell r="E2017">
            <v>1.3</v>
          </cell>
          <cell r="F2017" t="str">
            <v>INSUMOS</v>
          </cell>
          <cell r="G2017">
            <v>1.3</v>
          </cell>
        </row>
        <row r="2018">
          <cell r="A2018">
            <v>2690</v>
          </cell>
          <cell r="B2018" t="str">
            <v>ELETRODUTO PVC FLEXIVEL CORRUGADO, COR AMARELA, DE 32 MM</v>
          </cell>
          <cell r="C2018" t="str">
            <v xml:space="preserve">M     </v>
          </cell>
          <cell r="D2018">
            <v>2.23</v>
          </cell>
          <cell r="E2018">
            <v>2.23</v>
          </cell>
          <cell r="F2018" t="str">
            <v>INSUMOS</v>
          </cell>
          <cell r="G2018">
            <v>2.23</v>
          </cell>
        </row>
        <row r="2019">
          <cell r="A2019">
            <v>39243</v>
          </cell>
          <cell r="B2019" t="str">
            <v>ELETRODUTO PVC FLEXIVEL CORRUGADO, REFORCADO, COR LARANJA, DE 20 MM, PARA LAJES E PISOS</v>
          </cell>
          <cell r="C2019" t="str">
            <v xml:space="preserve">M     </v>
          </cell>
          <cell r="D2019">
            <v>1.47</v>
          </cell>
          <cell r="E2019">
            <v>1.47</v>
          </cell>
          <cell r="F2019" t="str">
            <v>INSUMOS</v>
          </cell>
          <cell r="G2019">
            <v>1.47</v>
          </cell>
        </row>
        <row r="2020">
          <cell r="A2020">
            <v>39244</v>
          </cell>
          <cell r="B2020" t="str">
            <v>ELETRODUTO PVC FLEXIVEL CORRUGADO, REFORCADO, COR LARANJA, DE 25 MM, PARA LAJES E PISOS</v>
          </cell>
          <cell r="C2020" t="str">
            <v xml:space="preserve">M     </v>
          </cell>
          <cell r="D2020">
            <v>1.98</v>
          </cell>
          <cell r="E2020">
            <v>1.98</v>
          </cell>
          <cell r="F2020" t="str">
            <v>INSUMOS</v>
          </cell>
          <cell r="G2020">
            <v>1.98</v>
          </cell>
        </row>
        <row r="2021">
          <cell r="A2021">
            <v>39245</v>
          </cell>
          <cell r="B2021" t="str">
            <v>ELETRODUTO PVC FLEXIVEL CORRUGADO, REFORCADO, COR LARANJA, DE 32 MM, PARA LAJES E PISOS</v>
          </cell>
          <cell r="C2021" t="str">
            <v xml:space="preserve">M     </v>
          </cell>
          <cell r="D2021">
            <v>3.82</v>
          </cell>
          <cell r="E2021">
            <v>3.82</v>
          </cell>
          <cell r="F2021" t="str">
            <v>INSUMOS</v>
          </cell>
          <cell r="G2021">
            <v>3.82</v>
          </cell>
        </row>
        <row r="2022">
          <cell r="A2022">
            <v>39254</v>
          </cell>
          <cell r="B2022" t="str">
            <v>ELETRODUTO/CONDULETE DE PVC RIGIDO, LISO, COR CINZA, DE 1/2", PARA INSTALACOES APARENTES (NBR 5410)</v>
          </cell>
          <cell r="C2022" t="str">
            <v xml:space="preserve">M     </v>
          </cell>
          <cell r="D2022">
            <v>5.71</v>
          </cell>
          <cell r="E2022">
            <v>5.71</v>
          </cell>
          <cell r="F2022" t="str">
            <v>INSUMOS</v>
          </cell>
          <cell r="G2022">
            <v>5.71</v>
          </cell>
        </row>
        <row r="2023">
          <cell r="A2023">
            <v>39255</v>
          </cell>
          <cell r="B2023" t="str">
            <v>ELETRODUTO/CONDULETE DE PVC RIGIDO, LISO, COR CINZA, DE 1", PARA INSTALACOES APARENTES (NBR 5410)</v>
          </cell>
          <cell r="C2023" t="str">
            <v xml:space="preserve">M     </v>
          </cell>
          <cell r="D2023">
            <v>10.57</v>
          </cell>
          <cell r="E2023">
            <v>10.57</v>
          </cell>
          <cell r="F2023" t="str">
            <v>INSUMOS</v>
          </cell>
          <cell r="G2023">
            <v>10.57</v>
          </cell>
        </row>
        <row r="2024">
          <cell r="A2024">
            <v>39253</v>
          </cell>
          <cell r="B2024" t="str">
            <v>ELETRODUTO/CONDULETE DE PVC RIGIDO, LISO, COR CINZA, DE 3/4", PARA INSTALACOES APARENTES (NBR 5410)</v>
          </cell>
          <cell r="C2024" t="str">
            <v xml:space="preserve">M     </v>
          </cell>
          <cell r="D2024">
            <v>7.28</v>
          </cell>
          <cell r="E2024">
            <v>7.28</v>
          </cell>
          <cell r="F2024" t="str">
            <v>INSUMOS</v>
          </cell>
          <cell r="G2024">
            <v>7.28</v>
          </cell>
        </row>
        <row r="2025">
          <cell r="A2025">
            <v>2446</v>
          </cell>
          <cell r="B2025" t="str">
            <v>ELETRODUTO/DUTO PEAD FLEXIVEL PAREDE SIMPLES, CORRUGACAO HELICOIDAL, COR PRETA, SEM ROSCA, DE 2",  PARA CABEAMENTO SUBTERRANEO (NBR 15715)</v>
          </cell>
          <cell r="C2025" t="str">
            <v xml:space="preserve">M     </v>
          </cell>
          <cell r="D2025">
            <v>5.21</v>
          </cell>
          <cell r="E2025">
            <v>5.21</v>
          </cell>
          <cell r="F2025" t="str">
            <v>INSUMOS</v>
          </cell>
          <cell r="G2025">
            <v>5.21</v>
          </cell>
        </row>
        <row r="2026">
          <cell r="A2026">
            <v>2442</v>
          </cell>
          <cell r="B2026" t="str">
            <v>ELETRODUTO/DUTO PEAD FLEXIVEL PAREDE SIMPLES, CORRUGACAO HELICOIDAL, COR PRETA, SEM ROSCA, DE 3",  PARA CABEAMENTO SUBTERRANEO (NBR 15715)</v>
          </cell>
          <cell r="C2026" t="str">
            <v xml:space="preserve">M     </v>
          </cell>
          <cell r="D2026">
            <v>7.3</v>
          </cell>
          <cell r="E2026">
            <v>7.3</v>
          </cell>
          <cell r="F2026" t="str">
            <v>INSUMOS</v>
          </cell>
          <cell r="G2026">
            <v>7.3</v>
          </cell>
        </row>
        <row r="2027">
          <cell r="A2027">
            <v>39246</v>
          </cell>
          <cell r="B2027" t="str">
            <v>ELETRODUTODUTO PEAD FLEXIVEL PAREDE SIMPLES, CORRUGACAO HELICOIDAL, COR PRETA, SEM ROSCA, DE 1 1/2",  PARA CABEAMENTO SUBTERRANEO (NBR 15715)</v>
          </cell>
          <cell r="C2027" t="str">
            <v xml:space="preserve">M     </v>
          </cell>
          <cell r="D2027">
            <v>3.63</v>
          </cell>
          <cell r="E2027">
            <v>3.63</v>
          </cell>
          <cell r="F2027" t="str">
            <v>INSUMOS</v>
          </cell>
          <cell r="G2027">
            <v>3.63</v>
          </cell>
        </row>
        <row r="2028">
          <cell r="A2028">
            <v>39247</v>
          </cell>
          <cell r="B2028" t="str">
            <v>ELETRODUTODUTO PEAD FLEXIVEL PAREDE SIMPLES, CORRUGACAO HELICOIDAL, COR PRETA, SEM ROSCA, DE 1 1/4",  PARA CABEAMENTO SUBTERRANEO (NBR 15715)</v>
          </cell>
          <cell r="C2028" t="str">
            <v xml:space="preserve">M     </v>
          </cell>
          <cell r="D2028">
            <v>3.16</v>
          </cell>
          <cell r="E2028">
            <v>3.16</v>
          </cell>
          <cell r="F2028" t="str">
            <v>INSUMOS</v>
          </cell>
          <cell r="G2028">
            <v>3.16</v>
          </cell>
        </row>
        <row r="2029">
          <cell r="A2029">
            <v>39248</v>
          </cell>
          <cell r="B2029" t="str">
            <v>ELETRODUTODUTO PEAD FLEXIVEL PAREDE SIMPLES, CORRUGACAO HELICOIDAL, COR PRETA, SEM ROSCA, DE 4",  PARA CABEAMENTO SUBTERRANEO (NBR 15715)</v>
          </cell>
          <cell r="C2029" t="str">
            <v xml:space="preserve">M     </v>
          </cell>
          <cell r="D2029">
            <v>10.17</v>
          </cell>
          <cell r="E2029">
            <v>10.17</v>
          </cell>
          <cell r="F2029" t="str">
            <v>INSUMOS</v>
          </cell>
          <cell r="G2029">
            <v>10.17</v>
          </cell>
        </row>
        <row r="2030">
          <cell r="A2030">
            <v>2438</v>
          </cell>
          <cell r="B2030" t="str">
            <v>ELETROTECNICO</v>
          </cell>
          <cell r="C2030" t="str">
            <v xml:space="preserve">H     </v>
          </cell>
          <cell r="D2030">
            <v>15.34</v>
          </cell>
          <cell r="E2030">
            <v>17.760000000000002</v>
          </cell>
          <cell r="F2030" t="str">
            <v>INSUMOS</v>
          </cell>
          <cell r="G2030">
            <v>17.760000000000002</v>
          </cell>
        </row>
        <row r="2031">
          <cell r="A2031">
            <v>40922</v>
          </cell>
          <cell r="B2031" t="str">
            <v>ELETROTECNICO (MENSALISTA)</v>
          </cell>
          <cell r="C2031" t="str">
            <v xml:space="preserve">MES   </v>
          </cell>
          <cell r="D2031">
            <v>2682.14</v>
          </cell>
          <cell r="E2031">
            <v>3105.66</v>
          </cell>
          <cell r="F2031" t="str">
            <v>INSUMOS</v>
          </cell>
          <cell r="G2031">
            <v>3105.66</v>
          </cell>
        </row>
        <row r="2032">
          <cell r="A2032">
            <v>36486</v>
          </cell>
          <cell r="B2032" t="str">
            <v>ELEVADOR DE CARGA A CABO, CABINE SEMI FECHADA 2,0 X 1,5 X 2,0 M, CAPACIDADE DE CARGA 1000 KG, TORRE  2,38 X 2,21 X 15 M, GUINCHO DE EMBREAGEM, FREIO DE SEGURANCA, LIMITADOR DE VELOCIDADE E CANCELA</v>
          </cell>
          <cell r="C2032" t="str">
            <v xml:space="preserve">UN    </v>
          </cell>
          <cell r="D2032">
            <v>36823.49</v>
          </cell>
          <cell r="E2032">
            <v>36823.49</v>
          </cell>
          <cell r="F2032" t="str">
            <v>INSUMOS</v>
          </cell>
          <cell r="G2032">
            <v>36823.49</v>
          </cell>
        </row>
        <row r="2033">
          <cell r="A2033">
            <v>37777</v>
          </cell>
          <cell r="B2033" t="str">
            <v>ELEVADOR DE CREMALHEIRA CABINE FECHADA 1,5 X 2,5 X 2,35 M (UMA POR TORRE), CAPACIDADE DE CARGA 1200 KG (15 PESSOAS), TORRE  24 M (16 MODULOS), FREIO DE SEGURANCA, LIMITADOR DE CARGA</v>
          </cell>
          <cell r="C2033" t="str">
            <v xml:space="preserve">UN    </v>
          </cell>
          <cell r="D2033">
            <v>173364.31</v>
          </cell>
          <cell r="E2033">
            <v>173364.31</v>
          </cell>
          <cell r="F2033" t="str">
            <v>INSUMOS</v>
          </cell>
          <cell r="G2033">
            <v>173364.31</v>
          </cell>
        </row>
        <row r="2034">
          <cell r="A2034">
            <v>12624</v>
          </cell>
          <cell r="B2034" t="str">
            <v>EMENDA PARA CALHA PLUVIAL, PVC, DIAMETRO ENTRE 119 E 170 MM, PARA DRENAGEM PREDIAL</v>
          </cell>
          <cell r="C2034" t="str">
            <v xml:space="preserve">UN    </v>
          </cell>
          <cell r="D2034">
            <v>9.1999999999999993</v>
          </cell>
          <cell r="E2034">
            <v>9.1999999999999993</v>
          </cell>
          <cell r="F2034" t="str">
            <v>INSUMOS</v>
          </cell>
          <cell r="G2034">
            <v>9.1999999999999993</v>
          </cell>
        </row>
        <row r="2035">
          <cell r="A2035">
            <v>10638</v>
          </cell>
          <cell r="B2035" t="str">
            <v>EMPILHADEIRA SOBRE PNEUS COM TORRE DE TRES ESTAGIOS, 4,70M DE ELEVACAO, C/ DESLOCADOR LATERAL DOS GARFOS, MOTOR GLP 4.3L, CAPACIDADE NOMINAL DE CARGA DE 6T</v>
          </cell>
          <cell r="C2035" t="str">
            <v xml:space="preserve">UN    </v>
          </cell>
          <cell r="D2035">
            <v>331496.96999999997</v>
          </cell>
          <cell r="E2035">
            <v>331496.96999999997</v>
          </cell>
          <cell r="F2035" t="str">
            <v>INSUMOS</v>
          </cell>
          <cell r="G2035">
            <v>331496.96999999997</v>
          </cell>
        </row>
        <row r="2036">
          <cell r="A2036">
            <v>10635</v>
          </cell>
          <cell r="B2036" t="str">
            <v>EMPILHADEIRA SOBRE PNEUS COM TORRE DE TRES ESTAGIOS, 4,80M DE ELEVACAO, C/ DESLOCADOR LATERAL DOS GARFOS, MOTOR GLP 2.2L, CAPACIDADE NOMINAL DE CARGA DE 3T</v>
          </cell>
          <cell r="C2036" t="str">
            <v xml:space="preserve">UN    </v>
          </cell>
          <cell r="D2036">
            <v>114582.21</v>
          </cell>
          <cell r="E2036">
            <v>114582.21</v>
          </cell>
          <cell r="F2036" t="str">
            <v>INSUMOS</v>
          </cell>
          <cell r="G2036">
            <v>114582.21</v>
          </cell>
        </row>
        <row r="2037">
          <cell r="A2037">
            <v>10634</v>
          </cell>
          <cell r="B2037" t="str">
            <v>EMPILHADEIRA SOBRE PNEUS COM TORRE DE TRES ESTAGIOS, 4,80M DE ELEVACAO, C/ DESLOCADOR LATERAL DOS GARFOS, MOTOR GLP 2.4L, CAPACIDADE NOMINAL DE CARGA DE 2,5T</v>
          </cell>
          <cell r="C2037" t="str">
            <v xml:space="preserve">UN    </v>
          </cell>
          <cell r="D2037">
            <v>98117.5</v>
          </cell>
          <cell r="E2037">
            <v>98117.5</v>
          </cell>
          <cell r="F2037" t="str">
            <v>INSUMOS</v>
          </cell>
          <cell r="G2037">
            <v>98117.5</v>
          </cell>
        </row>
        <row r="2038">
          <cell r="A2038">
            <v>10636</v>
          </cell>
          <cell r="B2038" t="str">
            <v>EMPILHADEIRA SOBRE PNEUS COM TORRE DE TRES ESTAGIOS, 4,80M DE ELEVACAO, C/ DESLOCADOR LATERAL DOS GARFOS, MOTOR GLP 4.3L, CAPACIDADE NOMINAL DE CARGA DE 4T</v>
          </cell>
          <cell r="C2038" t="str">
            <v xml:space="preserve">UN    </v>
          </cell>
          <cell r="D2038">
            <v>216078.76</v>
          </cell>
          <cell r="E2038">
            <v>216078.76</v>
          </cell>
          <cell r="F2038" t="str">
            <v>INSUMOS</v>
          </cell>
          <cell r="G2038">
            <v>216078.76</v>
          </cell>
        </row>
        <row r="2039">
          <cell r="A2039">
            <v>10637</v>
          </cell>
          <cell r="B2039" t="str">
            <v>EMPILHADEIRA SOBRE PNEUS COM TORRE DE TRES ESTAGIOS, 4,80M DE ELEVACAO, C/ DESLOCADOR LATERAL DOS GARFOS, MOTOR GLP 4.3L, CAPACIDADE NOMINAL DE CARGA DE 5T</v>
          </cell>
          <cell r="C2039" t="str">
            <v xml:space="preserve">UN    </v>
          </cell>
          <cell r="D2039">
            <v>226020.66</v>
          </cell>
          <cell r="E2039">
            <v>226020.66</v>
          </cell>
          <cell r="F2039" t="str">
            <v>INSUMOS</v>
          </cell>
          <cell r="G2039">
            <v>226020.66</v>
          </cell>
        </row>
        <row r="2040">
          <cell r="A2040">
            <v>517</v>
          </cell>
          <cell r="B2040" t="str">
            <v>EMULSAO ASFALTICA ANIONICA</v>
          </cell>
          <cell r="C2040" t="str">
            <v xml:space="preserve">L     </v>
          </cell>
          <cell r="D2040">
            <v>8.26</v>
          </cell>
          <cell r="E2040">
            <v>8.26</v>
          </cell>
          <cell r="F2040" t="str">
            <v>INSUMOS</v>
          </cell>
          <cell r="G2040">
            <v>8.26</v>
          </cell>
        </row>
        <row r="2041">
          <cell r="A2041">
            <v>41904</v>
          </cell>
          <cell r="B2041" t="str">
            <v>EMULSAO ASFALTICA CATIONICA RL-1C PARA USO EM PAVIMENTACAO ASFALTICA (COLETADO CAIXA NA ANP ACRESCIDO DE ICMS)</v>
          </cell>
          <cell r="C2041" t="str">
            <v xml:space="preserve">T     </v>
          </cell>
          <cell r="D2041">
            <v>2321.77</v>
          </cell>
          <cell r="E2041">
            <v>2321.77</v>
          </cell>
          <cell r="F2041" t="str">
            <v>INSUMOS</v>
          </cell>
          <cell r="G2041">
            <v>2321.77</v>
          </cell>
        </row>
        <row r="2042">
          <cell r="A2042">
            <v>41905</v>
          </cell>
          <cell r="B2042" t="str">
            <v>EMULSAO ASFALTICA CATIONICA RR-1C PARA USO EM PAVIMENTACAO ASFALTICA (COLETADO CAIXA NA ANP ACRESCIDO DE ICMS)</v>
          </cell>
          <cell r="C2042" t="str">
            <v xml:space="preserve">KG    </v>
          </cell>
          <cell r="D2042">
            <v>2.15</v>
          </cell>
          <cell r="E2042">
            <v>2.15</v>
          </cell>
          <cell r="F2042" t="str">
            <v>INSUMOS</v>
          </cell>
          <cell r="G2042">
            <v>2.15</v>
          </cell>
        </row>
        <row r="2043">
          <cell r="A2043">
            <v>41903</v>
          </cell>
          <cell r="B2043" t="str">
            <v>EMULSAO ASFALTICA CATIONICA RR-2C PARA USO EM PAVIMENTACAO ASFALTICA (COLETADO CAIXA NA ANP ACRESCIDO DE ICMS)</v>
          </cell>
          <cell r="C2043" t="str">
            <v xml:space="preserve">KG    </v>
          </cell>
          <cell r="D2043">
            <v>2.4</v>
          </cell>
          <cell r="E2043">
            <v>2.4</v>
          </cell>
          <cell r="F2043" t="str">
            <v>INSUMOS</v>
          </cell>
          <cell r="G2043">
            <v>2.4</v>
          </cell>
        </row>
        <row r="2044">
          <cell r="A2044">
            <v>37534</v>
          </cell>
          <cell r="B2044" t="str">
            <v>EMULSAO EXPLOSIVA EM CARTUCHOS DE 1" X 12", DENSIDADE 1.15 G/CM3, INICIACAO ESPOLETA N. 8 / CORDEL</v>
          </cell>
          <cell r="C2044" t="str">
            <v xml:space="preserve">KG    </v>
          </cell>
          <cell r="D2044">
            <v>15.19</v>
          </cell>
          <cell r="E2044">
            <v>15.19</v>
          </cell>
          <cell r="F2044" t="str">
            <v>INSUMOS</v>
          </cell>
          <cell r="G2044">
            <v>15.19</v>
          </cell>
        </row>
        <row r="2045">
          <cell r="A2045">
            <v>37535</v>
          </cell>
          <cell r="B2045" t="str">
            <v>EMULSAO EXPLOSIVA EM CARTUCHOS DE 1" X 24", DENSIDADE 1.15 G/CM3, INICIACAO ESPOLETA N. 8 / CORDEL</v>
          </cell>
          <cell r="C2045" t="str">
            <v xml:space="preserve">KG    </v>
          </cell>
          <cell r="D2045">
            <v>15.19</v>
          </cell>
          <cell r="E2045">
            <v>15.19</v>
          </cell>
          <cell r="F2045" t="str">
            <v>INSUMOS</v>
          </cell>
          <cell r="G2045">
            <v>15.19</v>
          </cell>
        </row>
        <row r="2046">
          <cell r="A2046">
            <v>37533</v>
          </cell>
          <cell r="B2046" t="str">
            <v>EMULSAO EXPLOSIVA EM CARTUCHOS DE 1" X 8", DENSIDADE 1.15 G/CM3, INICIACAO ESPOLETA N. 8 / CORDEL</v>
          </cell>
          <cell r="C2046" t="str">
            <v xml:space="preserve">KG    </v>
          </cell>
          <cell r="D2046">
            <v>15.19</v>
          </cell>
          <cell r="E2046">
            <v>15.19</v>
          </cell>
          <cell r="F2046" t="str">
            <v>INSUMOS</v>
          </cell>
          <cell r="G2046">
            <v>15.19</v>
          </cell>
        </row>
        <row r="2047">
          <cell r="A2047">
            <v>37537</v>
          </cell>
          <cell r="B2047" t="str">
            <v>EMULSAO EXPLOSIVA EM CARTUCHOS DE 2 1/2" X 24", DENSIDADE 1.15 G/CM3, INICIACAO ESPOLETA N. 8 / CORDEL</v>
          </cell>
          <cell r="C2047" t="str">
            <v xml:space="preserve">KG    </v>
          </cell>
          <cell r="D2047">
            <v>11.5</v>
          </cell>
          <cell r="E2047">
            <v>11.5</v>
          </cell>
          <cell r="F2047" t="str">
            <v>INSUMOS</v>
          </cell>
          <cell r="G2047">
            <v>11.5</v>
          </cell>
        </row>
        <row r="2048">
          <cell r="A2048">
            <v>37536</v>
          </cell>
          <cell r="B2048" t="str">
            <v>EMULSAO EXPLOSIVA EM CARTUCHOS DE 2 1/4" X 24", DENSIDADE 1.15 G/CM3, INICIACAO ESPOLETA N. 8 / CORDEL</v>
          </cell>
          <cell r="C2048" t="str">
            <v xml:space="preserve">KG    </v>
          </cell>
          <cell r="D2048">
            <v>11.5</v>
          </cell>
          <cell r="E2048">
            <v>11.5</v>
          </cell>
          <cell r="F2048" t="str">
            <v>INSUMOS</v>
          </cell>
          <cell r="G2048">
            <v>11.5</v>
          </cell>
        </row>
        <row r="2049">
          <cell r="A2049">
            <v>37532</v>
          </cell>
          <cell r="B2049" t="str">
            <v>EMULSAO EXPLOSIVA EM CARTUCHOS DE 2" X 24", DENSIDADE 1.15 G/CM3, INICIACAO ESPOLETA N. 8 / CORDEL</v>
          </cell>
          <cell r="C2049" t="str">
            <v xml:space="preserve">KG    </v>
          </cell>
          <cell r="D2049">
            <v>11.5</v>
          </cell>
          <cell r="E2049">
            <v>11.5</v>
          </cell>
          <cell r="F2049" t="str">
            <v>INSUMOS</v>
          </cell>
          <cell r="G2049">
            <v>11.5</v>
          </cell>
        </row>
        <row r="2050">
          <cell r="A2050">
            <v>2696</v>
          </cell>
          <cell r="B2050" t="str">
            <v>ENCANADOR OU BOMBEIRO HIDRAULICO</v>
          </cell>
          <cell r="C2050" t="str">
            <v xml:space="preserve">H     </v>
          </cell>
          <cell r="D2050">
            <v>15.36</v>
          </cell>
          <cell r="E2050">
            <v>17.78</v>
          </cell>
          <cell r="F2050" t="str">
            <v>INSUMOS</v>
          </cell>
          <cell r="G2050">
            <v>17.78</v>
          </cell>
        </row>
        <row r="2051">
          <cell r="A2051">
            <v>40928</v>
          </cell>
          <cell r="B2051" t="str">
            <v>ENCANADOR OU BOMBEIRO HIDRAULICO (MENSALISTA)</v>
          </cell>
          <cell r="C2051" t="str">
            <v xml:space="preserve">MES   </v>
          </cell>
          <cell r="D2051">
            <v>2684.49</v>
          </cell>
          <cell r="E2051">
            <v>3108.37</v>
          </cell>
          <cell r="F2051" t="str">
            <v>INSUMOS</v>
          </cell>
          <cell r="G2051">
            <v>3108.37</v>
          </cell>
        </row>
        <row r="2052">
          <cell r="A2052">
            <v>4083</v>
          </cell>
          <cell r="B2052" t="str">
            <v>ENCARREGADO GERAL DE OBRAS</v>
          </cell>
          <cell r="C2052" t="str">
            <v xml:space="preserve">H     </v>
          </cell>
          <cell r="D2052">
            <v>21.6</v>
          </cell>
          <cell r="E2052">
            <v>25</v>
          </cell>
          <cell r="F2052" t="str">
            <v>INSUMOS</v>
          </cell>
          <cell r="G2052">
            <v>25</v>
          </cell>
        </row>
        <row r="2053">
          <cell r="A2053">
            <v>40818</v>
          </cell>
          <cell r="B2053" t="str">
            <v>ENCARREGADO GERAL DE OBRAS (MENSALISTA)</v>
          </cell>
          <cell r="C2053" t="str">
            <v xml:space="preserve">MES   </v>
          </cell>
          <cell r="D2053">
            <v>3773.85</v>
          </cell>
          <cell r="E2053">
            <v>4369.74</v>
          </cell>
          <cell r="F2053" t="str">
            <v>INSUMOS</v>
          </cell>
          <cell r="G2053">
            <v>4369.74</v>
          </cell>
        </row>
        <row r="2054">
          <cell r="A2054">
            <v>43146</v>
          </cell>
          <cell r="B2054" t="str">
            <v>ENDURECEDOR MINERAL DE BASE CIMENTICIA PARA PISO DE CONCRETO</v>
          </cell>
          <cell r="C2054" t="str">
            <v xml:space="preserve">KG    </v>
          </cell>
          <cell r="D2054">
            <v>7.22</v>
          </cell>
          <cell r="E2054">
            <v>7.22</v>
          </cell>
          <cell r="F2054" t="str">
            <v>INSUMOS</v>
          </cell>
          <cell r="G2054">
            <v>7.22</v>
          </cell>
        </row>
        <row r="2055">
          <cell r="A2055">
            <v>2705</v>
          </cell>
          <cell r="B2055" t="str">
            <v>ENERGIA ELETRICA ATE 2000 KWH INDUSTRIAL, SEM DEMANDA</v>
          </cell>
          <cell r="C2055" t="str">
            <v xml:space="preserve">KW/H  </v>
          </cell>
          <cell r="D2055">
            <v>0.74</v>
          </cell>
          <cell r="E2055">
            <v>0.74</v>
          </cell>
          <cell r="F2055" t="str">
            <v>INSUMOS</v>
          </cell>
          <cell r="G2055">
            <v>0.74</v>
          </cell>
        </row>
        <row r="2056">
          <cell r="A2056">
            <v>14250</v>
          </cell>
          <cell r="B2056" t="str">
            <v>ENERGIA ELETRICA COMERCIAL, BAIXA TENSAO, RELATIVA AO CONSUMO DE ATE 100 KWH, INCLUINDO ICMS, PIS/PASEP E COFINS</v>
          </cell>
          <cell r="C2056" t="str">
            <v xml:space="preserve">KW/H  </v>
          </cell>
          <cell r="D2056">
            <v>0.76</v>
          </cell>
          <cell r="E2056">
            <v>0.76</v>
          </cell>
          <cell r="F2056" t="str">
            <v>INSUMOS</v>
          </cell>
          <cell r="G2056">
            <v>0.76</v>
          </cell>
        </row>
        <row r="2057">
          <cell r="A2057">
            <v>11683</v>
          </cell>
          <cell r="B2057" t="str">
            <v>ENGATE / RABICHO FLEXIVEL INOX 1/2 " X 30 CM</v>
          </cell>
          <cell r="C2057" t="str">
            <v xml:space="preserve">UN    </v>
          </cell>
          <cell r="D2057">
            <v>22.24</v>
          </cell>
          <cell r="E2057">
            <v>22.24</v>
          </cell>
          <cell r="F2057" t="str">
            <v>INSUMOS</v>
          </cell>
          <cell r="G2057">
            <v>22.24</v>
          </cell>
        </row>
        <row r="2058">
          <cell r="A2058">
            <v>11684</v>
          </cell>
          <cell r="B2058" t="str">
            <v>ENGATE / RABICHO FLEXIVEL INOX 1/2 " X 40 CM</v>
          </cell>
          <cell r="C2058" t="str">
            <v xml:space="preserve">UN    </v>
          </cell>
          <cell r="D2058">
            <v>24.34</v>
          </cell>
          <cell r="E2058">
            <v>24.34</v>
          </cell>
          <cell r="F2058" t="str">
            <v>INSUMOS</v>
          </cell>
          <cell r="G2058">
            <v>24.34</v>
          </cell>
        </row>
        <row r="2059">
          <cell r="A2059">
            <v>6141</v>
          </cell>
          <cell r="B2059" t="str">
            <v>ENGATE/RABICHO FLEXIVEL PLASTICO (PVC OU ABS) BRANCO 1/2 " X 30 CM</v>
          </cell>
          <cell r="C2059" t="str">
            <v xml:space="preserve">UN    </v>
          </cell>
          <cell r="D2059">
            <v>2.84</v>
          </cell>
          <cell r="E2059">
            <v>2.84</v>
          </cell>
          <cell r="F2059" t="str">
            <v>INSUMOS</v>
          </cell>
          <cell r="G2059">
            <v>2.84</v>
          </cell>
        </row>
        <row r="2060">
          <cell r="A2060">
            <v>11681</v>
          </cell>
          <cell r="B2060" t="str">
            <v>ENGATE/RABICHO FLEXIVEL PLASTICO (PVC OU ABS) BRANCO 1/2 " X 40 CM</v>
          </cell>
          <cell r="C2060" t="str">
            <v xml:space="preserve">UN    </v>
          </cell>
          <cell r="D2060">
            <v>4.92</v>
          </cell>
          <cell r="E2060">
            <v>4.92</v>
          </cell>
          <cell r="F2060" t="str">
            <v>INSUMOS</v>
          </cell>
          <cell r="G2060">
            <v>4.92</v>
          </cell>
        </row>
        <row r="2061">
          <cell r="A2061">
            <v>2706</v>
          </cell>
          <cell r="B2061" t="str">
            <v>ENGENHEIRO CIVIL DE OBRA JUNIOR</v>
          </cell>
          <cell r="C2061" t="str">
            <v xml:space="preserve">H     </v>
          </cell>
          <cell r="D2061">
            <v>74.48</v>
          </cell>
          <cell r="E2061">
            <v>86.21</v>
          </cell>
          <cell r="F2061" t="str">
            <v>INSUMOS</v>
          </cell>
          <cell r="G2061">
            <v>86.21</v>
          </cell>
        </row>
        <row r="2062">
          <cell r="A2062">
            <v>40811</v>
          </cell>
          <cell r="B2062" t="str">
            <v>ENGENHEIRO CIVIL DE OBRA JUNIOR (MENSALISTA)</v>
          </cell>
          <cell r="C2062" t="str">
            <v xml:space="preserve">MES   </v>
          </cell>
          <cell r="D2062">
            <v>13013.94</v>
          </cell>
          <cell r="E2062">
            <v>15068.87</v>
          </cell>
          <cell r="F2062" t="str">
            <v>INSUMOS</v>
          </cell>
          <cell r="G2062">
            <v>15068.87</v>
          </cell>
        </row>
        <row r="2063">
          <cell r="A2063">
            <v>2707</v>
          </cell>
          <cell r="B2063" t="str">
            <v>ENGENHEIRO CIVIL DE OBRA PLENO</v>
          </cell>
          <cell r="C2063" t="str">
            <v xml:space="preserve">H     </v>
          </cell>
          <cell r="D2063">
            <v>84.76</v>
          </cell>
          <cell r="E2063">
            <v>98.11</v>
          </cell>
          <cell r="F2063" t="str">
            <v>INSUMOS</v>
          </cell>
          <cell r="G2063">
            <v>98.11</v>
          </cell>
        </row>
        <row r="2064">
          <cell r="A2064">
            <v>40813</v>
          </cell>
          <cell r="B2064" t="str">
            <v>ENGENHEIRO CIVIL DE OBRA PLENO (MENSALISTA)</v>
          </cell>
          <cell r="C2064" t="str">
            <v xml:space="preserve">MES   </v>
          </cell>
          <cell r="D2064">
            <v>14812.55</v>
          </cell>
          <cell r="E2064">
            <v>17151.48</v>
          </cell>
          <cell r="F2064" t="str">
            <v>INSUMOS</v>
          </cell>
          <cell r="G2064">
            <v>17151.48</v>
          </cell>
        </row>
        <row r="2065">
          <cell r="A2065">
            <v>2708</v>
          </cell>
          <cell r="B2065" t="str">
            <v>ENGENHEIRO CIVIL DE OBRA SENIOR</v>
          </cell>
          <cell r="C2065" t="str">
            <v xml:space="preserve">H     </v>
          </cell>
          <cell r="D2065">
            <v>115.88</v>
          </cell>
          <cell r="E2065">
            <v>134.13</v>
          </cell>
          <cell r="F2065" t="str">
            <v>INSUMOS</v>
          </cell>
          <cell r="G2065">
            <v>134.13</v>
          </cell>
        </row>
        <row r="2066">
          <cell r="A2066">
            <v>40814</v>
          </cell>
          <cell r="B2066" t="str">
            <v>ENGENHEIRO CIVIL DE OBRA SENIOR (MENSALISTA)</v>
          </cell>
          <cell r="C2066" t="str">
            <v xml:space="preserve">MES   </v>
          </cell>
          <cell r="D2066">
            <v>20248.349999999999</v>
          </cell>
          <cell r="E2066">
            <v>23445.61</v>
          </cell>
          <cell r="F2066" t="str">
            <v>INSUMOS</v>
          </cell>
          <cell r="G2066">
            <v>23445.61</v>
          </cell>
        </row>
        <row r="2067">
          <cell r="A2067">
            <v>34779</v>
          </cell>
          <cell r="B2067" t="str">
            <v>ENGENHEIRO CIVIL JUNIOR</v>
          </cell>
          <cell r="C2067" t="str">
            <v xml:space="preserve">H     </v>
          </cell>
          <cell r="D2067">
            <v>75.56</v>
          </cell>
          <cell r="E2067">
            <v>87.45</v>
          </cell>
          <cell r="F2067" t="str">
            <v>INSUMOS</v>
          </cell>
          <cell r="G2067">
            <v>87.45</v>
          </cell>
        </row>
        <row r="2068">
          <cell r="A2068">
            <v>40936</v>
          </cell>
          <cell r="B2068" t="str">
            <v>ENGENHEIRO CIVIL JUNIOR (MENSALISTA)</v>
          </cell>
          <cell r="C2068" t="str">
            <v xml:space="preserve">MES   </v>
          </cell>
          <cell r="D2068">
            <v>13203.79</v>
          </cell>
          <cell r="E2068">
            <v>15288.69</v>
          </cell>
          <cell r="F2068" t="str">
            <v>INSUMOS</v>
          </cell>
          <cell r="G2068">
            <v>15288.69</v>
          </cell>
        </row>
        <row r="2069">
          <cell r="A2069">
            <v>34780</v>
          </cell>
          <cell r="B2069" t="str">
            <v>ENGENHEIRO CIVIL PLENO</v>
          </cell>
          <cell r="C2069" t="str">
            <v xml:space="preserve">H     </v>
          </cell>
          <cell r="D2069">
            <v>85.25</v>
          </cell>
          <cell r="E2069">
            <v>98.66</v>
          </cell>
          <cell r="F2069" t="str">
            <v>INSUMOS</v>
          </cell>
          <cell r="G2069">
            <v>98.66</v>
          </cell>
        </row>
        <row r="2070">
          <cell r="A2070">
            <v>40937</v>
          </cell>
          <cell r="B2070" t="str">
            <v>ENGENHEIRO CIVIL PLENO (MENSALISTA)</v>
          </cell>
          <cell r="C2070" t="str">
            <v xml:space="preserve">MES   </v>
          </cell>
          <cell r="D2070">
            <v>14896.48</v>
          </cell>
          <cell r="E2070">
            <v>17248.66</v>
          </cell>
          <cell r="F2070" t="str">
            <v>INSUMOS</v>
          </cell>
          <cell r="G2070">
            <v>17248.66</v>
          </cell>
        </row>
        <row r="2071">
          <cell r="A2071">
            <v>34782</v>
          </cell>
          <cell r="B2071" t="str">
            <v>ENGENHEIRO CIVIL SENIOR</v>
          </cell>
          <cell r="C2071" t="str">
            <v xml:space="preserve">H     </v>
          </cell>
          <cell r="D2071">
            <v>116.83</v>
          </cell>
          <cell r="E2071">
            <v>135.22</v>
          </cell>
          <cell r="F2071" t="str">
            <v>INSUMOS</v>
          </cell>
          <cell r="G2071">
            <v>135.22</v>
          </cell>
        </row>
        <row r="2072">
          <cell r="A2072">
            <v>40938</v>
          </cell>
          <cell r="B2072" t="str">
            <v>ENGENHEIRO CIVIL SENIOR (MENSALISTA)</v>
          </cell>
          <cell r="C2072" t="str">
            <v xml:space="preserve">MES   </v>
          </cell>
          <cell r="D2072">
            <v>20414.22</v>
          </cell>
          <cell r="E2072">
            <v>23637.66</v>
          </cell>
          <cell r="F2072" t="str">
            <v>INSUMOS</v>
          </cell>
          <cell r="G2072">
            <v>23637.66</v>
          </cell>
        </row>
        <row r="2073">
          <cell r="A2073">
            <v>34783</v>
          </cell>
          <cell r="B2073" t="str">
            <v>ENGENHEIRO ELETRICISTA</v>
          </cell>
          <cell r="C2073" t="str">
            <v xml:space="preserve">H     </v>
          </cell>
          <cell r="D2073">
            <v>106.81</v>
          </cell>
          <cell r="E2073">
            <v>123.62</v>
          </cell>
          <cell r="F2073" t="str">
            <v>INSUMOS</v>
          </cell>
          <cell r="G2073">
            <v>123.62</v>
          </cell>
        </row>
        <row r="2074">
          <cell r="A2074">
            <v>40939</v>
          </cell>
          <cell r="B2074" t="str">
            <v>ENGENHEIRO ELETRICISTA (MENSALISTA)</v>
          </cell>
          <cell r="C2074" t="str">
            <v xml:space="preserve">MES   </v>
          </cell>
          <cell r="D2074">
            <v>18663.060000000001</v>
          </cell>
          <cell r="E2074">
            <v>21610</v>
          </cell>
          <cell r="F2074" t="str">
            <v>INSUMOS</v>
          </cell>
          <cell r="G2074">
            <v>21610</v>
          </cell>
        </row>
        <row r="2075">
          <cell r="A2075">
            <v>34785</v>
          </cell>
          <cell r="B2075" t="str">
            <v>ENGENHEIRO SANITARISTA</v>
          </cell>
          <cell r="C2075" t="str">
            <v xml:space="preserve">H     </v>
          </cell>
          <cell r="D2075">
            <v>104.32</v>
          </cell>
          <cell r="E2075">
            <v>120.74</v>
          </cell>
          <cell r="F2075" t="str">
            <v>INSUMOS</v>
          </cell>
          <cell r="G2075">
            <v>120.74</v>
          </cell>
        </row>
        <row r="2076">
          <cell r="A2076">
            <v>40940</v>
          </cell>
          <cell r="B2076" t="str">
            <v>ENGENHEIRO SANITARISTA (MENSALISTA)</v>
          </cell>
          <cell r="C2076" t="str">
            <v xml:space="preserve">MES   </v>
          </cell>
          <cell r="D2076">
            <v>18229.27</v>
          </cell>
          <cell r="E2076">
            <v>21107.7</v>
          </cell>
          <cell r="F2076" t="str">
            <v>INSUMOS</v>
          </cell>
          <cell r="G2076">
            <v>21107.7</v>
          </cell>
        </row>
        <row r="2077">
          <cell r="A2077">
            <v>38403</v>
          </cell>
          <cell r="B2077" t="str">
            <v>ENXADA ESTREITA *25 X 23* CM COM CABO</v>
          </cell>
          <cell r="C2077" t="str">
            <v xml:space="preserve">UN    </v>
          </cell>
          <cell r="D2077">
            <v>28.91</v>
          </cell>
          <cell r="E2077">
            <v>28.91</v>
          </cell>
          <cell r="F2077" t="str">
            <v>INSUMOS</v>
          </cell>
          <cell r="G2077">
            <v>28.91</v>
          </cell>
        </row>
        <row r="2078">
          <cell r="A2078">
            <v>43482</v>
          </cell>
          <cell r="B2078" t="str">
            <v>EPI - FAMILIA ALMOXARIFE - HORISTA (ENCARGOS COMPLEMENTARES - COLETADO CAIXA)</v>
          </cell>
          <cell r="C2078" t="str">
            <v xml:space="preserve">H     </v>
          </cell>
          <cell r="D2078">
            <v>0.61</v>
          </cell>
          <cell r="E2078">
            <v>0.61</v>
          </cell>
          <cell r="F2078" t="str">
            <v>INSUMOS</v>
          </cell>
          <cell r="G2078">
            <v>0.61</v>
          </cell>
        </row>
        <row r="2079">
          <cell r="A2079">
            <v>43494</v>
          </cell>
          <cell r="B2079" t="str">
            <v>EPI - FAMILIA ALMOXARIFE - MENSALISTA (ENCARGOS COMPLEMENTARES - COLETADO CAIXA)</v>
          </cell>
          <cell r="C2079" t="str">
            <v xml:space="preserve">MES   </v>
          </cell>
          <cell r="D2079">
            <v>114.12</v>
          </cell>
          <cell r="E2079">
            <v>114.12</v>
          </cell>
          <cell r="F2079" t="str">
            <v>INSUMOS</v>
          </cell>
          <cell r="G2079">
            <v>114.12</v>
          </cell>
        </row>
        <row r="2080">
          <cell r="A2080">
            <v>43483</v>
          </cell>
          <cell r="B2080" t="str">
            <v>EPI - FAMILIA CARPINTEIRO DE FORMAS - HORISTA (ENCARGOS COMPLEMENTARES - COLETADO CAIXA)</v>
          </cell>
          <cell r="C2080" t="str">
            <v xml:space="preserve">H     </v>
          </cell>
          <cell r="D2080">
            <v>1.08</v>
          </cell>
          <cell r="E2080">
            <v>1.08</v>
          </cell>
          <cell r="F2080" t="str">
            <v>INSUMOS</v>
          </cell>
          <cell r="G2080">
            <v>1.08</v>
          </cell>
        </row>
        <row r="2081">
          <cell r="A2081">
            <v>43495</v>
          </cell>
          <cell r="B2081" t="str">
            <v>EPI - FAMILIA CARPINTEIRO DE FORMAS - MENSALISTA (ENCARGOS COMPLEMENTARES - COLETADO CAIXA)</v>
          </cell>
          <cell r="C2081" t="str">
            <v xml:space="preserve">MES   </v>
          </cell>
          <cell r="D2081">
            <v>203.86</v>
          </cell>
          <cell r="E2081">
            <v>203.86</v>
          </cell>
          <cell r="F2081" t="str">
            <v>INSUMOS</v>
          </cell>
          <cell r="G2081">
            <v>203.86</v>
          </cell>
        </row>
        <row r="2082">
          <cell r="A2082">
            <v>43484</v>
          </cell>
          <cell r="B2082" t="str">
            <v>EPI - FAMILIA ELETRICISTA - HORISTA (ENCARGOS COMPLEMENTARES - COLETADO CAIXA)</v>
          </cell>
          <cell r="C2082" t="str">
            <v xml:space="preserve">H     </v>
          </cell>
          <cell r="D2082">
            <v>0.93</v>
          </cell>
          <cell r="E2082">
            <v>0.93</v>
          </cell>
          <cell r="F2082" t="str">
            <v>INSUMOS</v>
          </cell>
          <cell r="G2082">
            <v>0.93</v>
          </cell>
        </row>
        <row r="2083">
          <cell r="A2083">
            <v>43496</v>
          </cell>
          <cell r="B2083" t="str">
            <v>EPI - FAMILIA ELETRICISTA - MENSALISTA (ENCARGOS COMPLEMENTARES - COLETADO CAIXA)</v>
          </cell>
          <cell r="C2083" t="str">
            <v xml:space="preserve">MES   </v>
          </cell>
          <cell r="D2083">
            <v>175.1</v>
          </cell>
          <cell r="E2083">
            <v>175.1</v>
          </cell>
          <cell r="F2083" t="str">
            <v>INSUMOS</v>
          </cell>
          <cell r="G2083">
            <v>175.1</v>
          </cell>
        </row>
        <row r="2084">
          <cell r="A2084">
            <v>43485</v>
          </cell>
          <cell r="B2084" t="str">
            <v>EPI - FAMILIA ENCANADOR - HORISTA (ENCARGOS COMPLEMENTARES - COLETADO CAIXA)</v>
          </cell>
          <cell r="C2084" t="str">
            <v xml:space="preserve">H     </v>
          </cell>
          <cell r="D2084">
            <v>0.83</v>
          </cell>
          <cell r="E2084">
            <v>0.83</v>
          </cell>
          <cell r="F2084" t="str">
            <v>INSUMOS</v>
          </cell>
          <cell r="G2084">
            <v>0.83</v>
          </cell>
        </row>
        <row r="2085">
          <cell r="A2085">
            <v>43497</v>
          </cell>
          <cell r="B2085" t="str">
            <v>EPI - FAMILIA ENCANADOR - MENSALISTA (ENCARGOS COMPLEMENTARES - COLETADO CAIXA)</v>
          </cell>
          <cell r="C2085" t="str">
            <v xml:space="preserve">MES   </v>
          </cell>
          <cell r="D2085">
            <v>156.65</v>
          </cell>
          <cell r="E2085">
            <v>156.65</v>
          </cell>
          <cell r="F2085" t="str">
            <v>INSUMOS</v>
          </cell>
          <cell r="G2085">
            <v>156.65</v>
          </cell>
        </row>
        <row r="2086">
          <cell r="A2086">
            <v>43487</v>
          </cell>
          <cell r="B2086" t="str">
            <v>EPI - FAMILIA ENCARREGADO GERAL - HORISTA (ENCARGOS COMPLEMENTARES - COLETADO CAIXA)</v>
          </cell>
          <cell r="C2086" t="str">
            <v xml:space="preserve">H     </v>
          </cell>
          <cell r="D2086">
            <v>0.95</v>
          </cell>
          <cell r="E2086">
            <v>0.95</v>
          </cell>
          <cell r="F2086" t="str">
            <v>INSUMOS</v>
          </cell>
          <cell r="G2086">
            <v>0.95</v>
          </cell>
        </row>
        <row r="2087">
          <cell r="A2087">
            <v>43499</v>
          </cell>
          <cell r="B2087" t="str">
            <v>EPI - FAMILIA ENCARREGADO GERAL - MENSALISTA (ENCARGOS COMPLEMENTARES - COLETADO CAIXA)</v>
          </cell>
          <cell r="C2087" t="str">
            <v xml:space="preserve">MES   </v>
          </cell>
          <cell r="D2087">
            <v>179.44</v>
          </cell>
          <cell r="E2087">
            <v>179.44</v>
          </cell>
          <cell r="F2087" t="str">
            <v>INSUMOS</v>
          </cell>
          <cell r="G2087">
            <v>179.44</v>
          </cell>
        </row>
        <row r="2088">
          <cell r="A2088">
            <v>43486</v>
          </cell>
          <cell r="B2088" t="str">
            <v>EPI - FAMILIA ENGENHEIRO CIVIL - HORISTA (ENCARGOS COMPLEMENTARES - COLETADO CAIXA)</v>
          </cell>
          <cell r="C2088" t="str">
            <v xml:space="preserve">H     </v>
          </cell>
          <cell r="D2088">
            <v>0.56999999999999995</v>
          </cell>
          <cell r="E2088">
            <v>0.56999999999999995</v>
          </cell>
          <cell r="F2088" t="str">
            <v>INSUMOS</v>
          </cell>
          <cell r="G2088">
            <v>0.56999999999999995</v>
          </cell>
        </row>
        <row r="2089">
          <cell r="A2089">
            <v>43498</v>
          </cell>
          <cell r="B2089" t="str">
            <v>EPI - FAMILIA ENGENHEIRO CIVIL - MENSALISTA (ENCARGOS COMPLEMENTARES - COLETADO CAIXA)</v>
          </cell>
          <cell r="C2089" t="str">
            <v xml:space="preserve">MES   </v>
          </cell>
          <cell r="D2089">
            <v>108.24</v>
          </cell>
          <cell r="E2089">
            <v>108.24</v>
          </cell>
          <cell r="F2089" t="str">
            <v>INSUMOS</v>
          </cell>
          <cell r="G2089">
            <v>108.24</v>
          </cell>
        </row>
        <row r="2090">
          <cell r="A2090">
            <v>43488</v>
          </cell>
          <cell r="B2090" t="str">
            <v>EPI - FAMILIA OPERADOR ESCAVADEIRA - HORISTA (ENCARGOS COMPLEMENTARES - COLETADO CAIXA)</v>
          </cell>
          <cell r="C2090" t="str">
            <v xml:space="preserve">H     </v>
          </cell>
          <cell r="D2090">
            <v>0.66</v>
          </cell>
          <cell r="E2090">
            <v>0.66</v>
          </cell>
          <cell r="F2090" t="str">
            <v>INSUMOS</v>
          </cell>
          <cell r="G2090">
            <v>0.66</v>
          </cell>
        </row>
        <row r="2091">
          <cell r="A2091">
            <v>43500</v>
          </cell>
          <cell r="B2091" t="str">
            <v>EPI - FAMILIA OPERADOR ESCAVADEIRA - MENSALISTA (ENCARGOS COMPLEMENTARES - COLETADO CAIXA)</v>
          </cell>
          <cell r="C2091" t="str">
            <v xml:space="preserve">MES   </v>
          </cell>
          <cell r="D2091">
            <v>125.38</v>
          </cell>
          <cell r="E2091">
            <v>125.38</v>
          </cell>
          <cell r="F2091" t="str">
            <v>INSUMOS</v>
          </cell>
          <cell r="G2091">
            <v>125.38</v>
          </cell>
        </row>
        <row r="2092">
          <cell r="A2092">
            <v>43489</v>
          </cell>
          <cell r="B2092" t="str">
            <v>EPI - FAMILIA PEDREIRO - HORISTA (ENCARGOS COMPLEMENTARES - COLETADO CAIXA)</v>
          </cell>
          <cell r="C2092" t="str">
            <v xml:space="preserve">H     </v>
          </cell>
          <cell r="D2092">
            <v>0.96</v>
          </cell>
          <cell r="E2092">
            <v>0.96</v>
          </cell>
          <cell r="F2092" t="str">
            <v>INSUMOS</v>
          </cell>
          <cell r="G2092">
            <v>0.96</v>
          </cell>
        </row>
        <row r="2093">
          <cell r="A2093">
            <v>43501</v>
          </cell>
          <cell r="B2093" t="str">
            <v>EPI - FAMILIA PEDREIRO - MENSALISTA (ENCARGOS COMPLEMENTARES - COLETADO CAIXA)</v>
          </cell>
          <cell r="C2093" t="str">
            <v xml:space="preserve">MES   </v>
          </cell>
          <cell r="D2093">
            <v>181.88</v>
          </cell>
          <cell r="E2093">
            <v>181.88</v>
          </cell>
          <cell r="F2093" t="str">
            <v>INSUMOS</v>
          </cell>
          <cell r="G2093">
            <v>181.88</v>
          </cell>
        </row>
        <row r="2094">
          <cell r="A2094">
            <v>43490</v>
          </cell>
          <cell r="B2094" t="str">
            <v>EPI - FAMILIA PINTOR - HORISTA (ENCARGOS COMPLEMENTARES - COLETADO CAIXA)</v>
          </cell>
          <cell r="C2094" t="str">
            <v xml:space="preserve">H     </v>
          </cell>
          <cell r="D2094">
            <v>1.46</v>
          </cell>
          <cell r="E2094">
            <v>1.46</v>
          </cell>
          <cell r="F2094" t="str">
            <v>INSUMOS</v>
          </cell>
          <cell r="G2094">
            <v>1.46</v>
          </cell>
        </row>
        <row r="2095">
          <cell r="A2095">
            <v>43502</v>
          </cell>
          <cell r="B2095" t="str">
            <v>EPI - FAMILIA PINTOR - MENSALISTA (ENCARGOS COMPLEMENTARES - COLETADO CAIXA)</v>
          </cell>
          <cell r="C2095" t="str">
            <v xml:space="preserve">MES   </v>
          </cell>
          <cell r="D2095">
            <v>275.92</v>
          </cell>
          <cell r="E2095">
            <v>275.92</v>
          </cell>
          <cell r="F2095" t="str">
            <v>INSUMOS</v>
          </cell>
          <cell r="G2095">
            <v>275.92</v>
          </cell>
        </row>
        <row r="2096">
          <cell r="A2096">
            <v>43491</v>
          </cell>
          <cell r="B2096" t="str">
            <v>EPI - FAMILIA SERVENTE - HORISTA (ENCARGOS COMPLEMENTARES - COLETADO CAIXA)</v>
          </cell>
          <cell r="C2096" t="str">
            <v xml:space="preserve">H     </v>
          </cell>
          <cell r="D2096">
            <v>1.02</v>
          </cell>
          <cell r="E2096">
            <v>1.02</v>
          </cell>
          <cell r="F2096" t="str">
            <v>INSUMOS</v>
          </cell>
          <cell r="G2096">
            <v>1.02</v>
          </cell>
        </row>
        <row r="2097">
          <cell r="A2097">
            <v>43503</v>
          </cell>
          <cell r="B2097" t="str">
            <v>EPI - FAMILIA SERVENTE - MENSALISTA (ENCARGOS COMPLEMENTARES - COLETADO CAIXA)</v>
          </cell>
          <cell r="C2097" t="str">
            <v xml:space="preserve">MES   </v>
          </cell>
          <cell r="D2097">
            <v>192.76</v>
          </cell>
          <cell r="E2097">
            <v>192.76</v>
          </cell>
          <cell r="F2097" t="str">
            <v>INSUMOS</v>
          </cell>
          <cell r="G2097">
            <v>192.76</v>
          </cell>
        </row>
        <row r="2098">
          <cell r="A2098">
            <v>43492</v>
          </cell>
          <cell r="B2098" t="str">
            <v>EPI - FAMILIA SOLDADOR - HORISTA (ENCARGOS COMPLEMENTARES - COLETADO CAIXA)</v>
          </cell>
          <cell r="C2098" t="str">
            <v xml:space="preserve">H     </v>
          </cell>
          <cell r="D2098">
            <v>1.36</v>
          </cell>
          <cell r="E2098">
            <v>1.36</v>
          </cell>
          <cell r="F2098" t="str">
            <v>INSUMOS</v>
          </cell>
          <cell r="G2098">
            <v>1.36</v>
          </cell>
        </row>
        <row r="2099">
          <cell r="A2099">
            <v>43504</v>
          </cell>
          <cell r="B2099" t="str">
            <v>EPI - FAMILIA SOLDADOR - MENSALISTA (ENCARGOS COMPLEMENTARES - COLETADO CAIXA)</v>
          </cell>
          <cell r="C2099" t="str">
            <v xml:space="preserve">MES   </v>
          </cell>
          <cell r="D2099">
            <v>255.78</v>
          </cell>
          <cell r="E2099">
            <v>255.78</v>
          </cell>
          <cell r="F2099" t="str">
            <v>INSUMOS</v>
          </cell>
          <cell r="G2099">
            <v>255.78</v>
          </cell>
        </row>
        <row r="2100">
          <cell r="A2100">
            <v>43493</v>
          </cell>
          <cell r="B2100" t="str">
            <v>EPI - FAMILIA TOPOGRAFO - HORISTA (ENCARGOS COMPLEMENTARES - COLETADO CAIXA)</v>
          </cell>
          <cell r="C2100" t="str">
            <v xml:space="preserve">H     </v>
          </cell>
          <cell r="D2100">
            <v>0.54</v>
          </cell>
          <cell r="E2100">
            <v>0.54</v>
          </cell>
          <cell r="F2100" t="str">
            <v>INSUMOS</v>
          </cell>
          <cell r="G2100">
            <v>0.54</v>
          </cell>
        </row>
        <row r="2101">
          <cell r="A2101">
            <v>43505</v>
          </cell>
          <cell r="B2101" t="str">
            <v>EPI - FAMILIA TOPOGRAFO - MENSALISTA (ENCARGOS COMPLEMENTARES - COLETADO CAIXA)</v>
          </cell>
          <cell r="C2101" t="str">
            <v xml:space="preserve">MES   </v>
          </cell>
          <cell r="D2101">
            <v>102.76</v>
          </cell>
          <cell r="E2101">
            <v>102.76</v>
          </cell>
          <cell r="F2101" t="str">
            <v>INSUMOS</v>
          </cell>
          <cell r="G2101">
            <v>102.76</v>
          </cell>
        </row>
        <row r="2102">
          <cell r="A2102">
            <v>37774</v>
          </cell>
          <cell r="B2102" t="str">
            <v>EQUIPAMENTO DE LIMPEZA COMBINADO (VACUO/ALTA PRESSAO) 95% VACUO, TANQUE 7000 L, BOMBA 140 KGF/CM2 66 L/MIN COM MOTOR INDEPENDENTE A DIESEL DE 60 CV (INCLUI MONTAGEM, NAO INCLUI CAMINHAO)</v>
          </cell>
          <cell r="C2102" t="str">
            <v xml:space="preserve">UN    </v>
          </cell>
          <cell r="D2102">
            <v>188694.18</v>
          </cell>
          <cell r="E2102">
            <v>188694.18</v>
          </cell>
          <cell r="F2102" t="str">
            <v>INSUMOS</v>
          </cell>
          <cell r="G2102">
            <v>188694.18</v>
          </cell>
        </row>
        <row r="2103">
          <cell r="A2103">
            <v>38630</v>
          </cell>
          <cell r="B2103" t="str">
            <v>EQUIPAMENTO PARA DEMARCACAO DE FAIXAS DE TRAFEGO A FRIO, A SER MONTADO SOBRE CAMINHAO DE PBT MINIMO DE 9 T E DISTANCIA MINIMA ENTRE EIXOS DE 4,3 M, CAPACIDADE PARA 800 L DE TINTA (INCLUI MONTAGEM, NAO INCLUI CAMINHAO)</v>
          </cell>
          <cell r="C2103" t="str">
            <v xml:space="preserve">UN    </v>
          </cell>
          <cell r="D2103">
            <v>1079521.8700000001</v>
          </cell>
          <cell r="E2103">
            <v>1079521.8700000001</v>
          </cell>
          <cell r="F2103" t="str">
            <v>INSUMOS</v>
          </cell>
          <cell r="G2103">
            <v>1079521.8700000001</v>
          </cell>
        </row>
        <row r="2104">
          <cell r="A2104">
            <v>38629</v>
          </cell>
          <cell r="B2104" t="str">
            <v>EQUIPAMENTO PARA DEMARCACAO DE FAIXAS DE TRAFEGO A QUENTE, A SER MONTADO SOBRE CAMINHAO DE PBT MINIMO DE 17 T E DISTANCIA MINIMA ENTRE EIXOS DE 5,2 M, CAPACIDADE PARA 1.000 KG DE MATERIAL TERMOPLASTICO (INCLUI MONTAGEM, NAO INCLUI CAMINHAO E NEM COMPRESSOR DE AR)</v>
          </cell>
          <cell r="C2104" t="str">
            <v xml:space="preserve">UN    </v>
          </cell>
          <cell r="D2104">
            <v>1606921.87</v>
          </cell>
          <cell r="E2104">
            <v>1606921.87</v>
          </cell>
          <cell r="F2104" t="str">
            <v>INSUMOS</v>
          </cell>
          <cell r="G2104">
            <v>1606921.87</v>
          </cell>
        </row>
        <row r="2105">
          <cell r="A2105">
            <v>38476</v>
          </cell>
          <cell r="B2105" t="str">
            <v>ESCADA DUPLA DE ABRIR EM ALUMINIO, MODELO PINTOR, 8 DEGRAUS</v>
          </cell>
          <cell r="C2105" t="str">
            <v xml:space="preserve">UN    </v>
          </cell>
          <cell r="D2105">
            <v>217.27</v>
          </cell>
          <cell r="E2105">
            <v>217.27</v>
          </cell>
          <cell r="F2105" t="str">
            <v>INSUMOS</v>
          </cell>
          <cell r="G2105">
            <v>217.27</v>
          </cell>
        </row>
        <row r="2106">
          <cell r="A2106">
            <v>38477</v>
          </cell>
          <cell r="B2106" t="str">
            <v>ESCADA EXTENSIVEL EM ALUMINIO COM 6,00 M ESTENDIDA</v>
          </cell>
          <cell r="C2106" t="str">
            <v xml:space="preserve">UN    </v>
          </cell>
          <cell r="D2106">
            <v>615.33000000000004</v>
          </cell>
          <cell r="E2106">
            <v>615.33000000000004</v>
          </cell>
          <cell r="F2106" t="str">
            <v>INSUMOS</v>
          </cell>
          <cell r="G2106">
            <v>615.33000000000004</v>
          </cell>
        </row>
        <row r="2107">
          <cell r="A2107">
            <v>40635</v>
          </cell>
          <cell r="B2107" t="str">
            <v>ESCAVADEIRA HIDRAULICA SOBRE ESTEIRA, COM GARRA GIRATORIA DE MANDIBULAS, PESO OPERACIONAL ENTRE 22,00 E 25,50 TON, POTENCIA LIQUIDA ENTRE 150 E 160 HP</v>
          </cell>
          <cell r="C2107" t="str">
            <v xml:space="preserve">UN    </v>
          </cell>
          <cell r="D2107">
            <v>527638.5</v>
          </cell>
          <cell r="E2107">
            <v>527638.5</v>
          </cell>
          <cell r="F2107" t="str">
            <v>INSUMOS</v>
          </cell>
          <cell r="G2107">
            <v>527638.5</v>
          </cell>
        </row>
        <row r="2108">
          <cell r="A2108">
            <v>36483</v>
          </cell>
          <cell r="B2108" t="str">
            <v>ESCAVADEIRA HIDRAULICA SOBRE ESTEIRAS CACAMBA 0,40 A 1,20 M3, PESO OPERACIONAL 21,19 T, POTENCIA LIQUIDA 173 HP</v>
          </cell>
          <cell r="C2108" t="str">
            <v xml:space="preserve">UN    </v>
          </cell>
          <cell r="D2108">
            <v>478125</v>
          </cell>
          <cell r="E2108">
            <v>478125</v>
          </cell>
          <cell r="F2108" t="str">
            <v>INSUMOS</v>
          </cell>
          <cell r="G2108">
            <v>478125</v>
          </cell>
        </row>
        <row r="2109">
          <cell r="A2109">
            <v>14525</v>
          </cell>
          <cell r="B2109" t="str">
            <v>ESCAVADEIRA HIDRAULICA SOBRE ESTEIRAS COM CACAMBA DE 1,20 M3, PESO OPERACIONAL 21 T, POTENCIA BRUTA 155 HP</v>
          </cell>
          <cell r="C2109" t="str">
            <v xml:space="preserve">UN    </v>
          </cell>
          <cell r="D2109">
            <v>500625</v>
          </cell>
          <cell r="E2109">
            <v>500625</v>
          </cell>
          <cell r="F2109" t="str">
            <v>INSUMOS</v>
          </cell>
          <cell r="G2109">
            <v>500625</v>
          </cell>
        </row>
        <row r="2110">
          <cell r="A2110">
            <v>36482</v>
          </cell>
          <cell r="B2110" t="str">
            <v>ESCAVADEIRA HIDRAULICA SOBRE ESTEIRAS, CACAMBA  0,80 M3, PESO OPERACIONAL 17,8 T, POTENCIA LIQUIDA 110 HP</v>
          </cell>
          <cell r="C2110" t="str">
            <v xml:space="preserve">UN    </v>
          </cell>
          <cell r="D2110">
            <v>429355.66</v>
          </cell>
          <cell r="E2110">
            <v>429355.66</v>
          </cell>
          <cell r="F2110" t="str">
            <v>INSUMOS</v>
          </cell>
          <cell r="G2110">
            <v>429355.66</v>
          </cell>
        </row>
        <row r="2111">
          <cell r="A2111">
            <v>36408</v>
          </cell>
          <cell r="B2111" t="str">
            <v>ESCAVADEIRA HIDRAULICA SOBRE ESTEIRAS, CACAMBA 0,4 A 1,70 M3, PESO OPERACIONAL 23,2 T, POTENCIA BRUTA 183 HP</v>
          </cell>
          <cell r="C2111" t="str">
            <v xml:space="preserve">UN    </v>
          </cell>
          <cell r="D2111">
            <v>513000</v>
          </cell>
          <cell r="E2111">
            <v>513000</v>
          </cell>
          <cell r="F2111" t="str">
            <v>INSUMOS</v>
          </cell>
          <cell r="G2111">
            <v>513000</v>
          </cell>
        </row>
        <row r="2112">
          <cell r="A2112">
            <v>2723</v>
          </cell>
          <cell r="B2112" t="str">
            <v>ESCAVADEIRA HIDRAULICA SOBRE ESTEIRAS, CACAMBA 0,62M3, PESO OPERACIONAL 12,61T, POTENCIA LIQUIDA 95HP</v>
          </cell>
          <cell r="C2112" t="str">
            <v xml:space="preserve">UN    </v>
          </cell>
          <cell r="D2112">
            <v>393750</v>
          </cell>
          <cell r="E2112">
            <v>393750</v>
          </cell>
          <cell r="F2112" t="str">
            <v>INSUMOS</v>
          </cell>
          <cell r="G2112">
            <v>393750</v>
          </cell>
        </row>
        <row r="2113">
          <cell r="A2113">
            <v>36481</v>
          </cell>
          <cell r="B2113" t="str">
            <v>ESCAVADEIRA HIDRAULICA SOBRE ESTEIRAS, CACAMBA 0,80 A 1,30 M3, PESO OPERACIONAL 22,18 T, POTENCIA LIQUIDA 170 HP</v>
          </cell>
          <cell r="C2113" t="str">
            <v xml:space="preserve">UN    </v>
          </cell>
          <cell r="D2113">
            <v>469687.5</v>
          </cell>
          <cell r="E2113">
            <v>469687.5</v>
          </cell>
          <cell r="F2113" t="str">
            <v>INSUMOS</v>
          </cell>
          <cell r="G2113">
            <v>469687.5</v>
          </cell>
        </row>
        <row r="2114">
          <cell r="A2114">
            <v>10685</v>
          </cell>
          <cell r="B2114" t="str">
            <v>ESCAVADEIRA HIDRAULICA SOBRE ESTEIRAS, CACAMBA 0,80M3, PESO OPERACIONAL 17T, POTENCIA BRUTA 111HP</v>
          </cell>
          <cell r="C2114" t="str">
            <v xml:space="preserve">UN    </v>
          </cell>
          <cell r="D2114">
            <v>450000</v>
          </cell>
          <cell r="E2114">
            <v>450000</v>
          </cell>
          <cell r="F2114" t="str">
            <v>INSUMOS</v>
          </cell>
          <cell r="G2114">
            <v>450000</v>
          </cell>
        </row>
        <row r="2115">
          <cell r="A2115">
            <v>40636</v>
          </cell>
          <cell r="B2115" t="str">
            <v>ESCAVADEIRA HIDRAULICA SOBRE ESTEIRAS, CAPACIDADE DA CACAMBA ENTRE 1,20 E 1,50 M3, PESO OPERACIONAL ENTRE 20,00 E 22,00 TON, POTENCIA LIQUIDA ENTRE 150 E 155 HP, EQUIPADA COM CLAMSHELL</v>
          </cell>
          <cell r="C2115" t="str">
            <v xml:space="preserve">UN    </v>
          </cell>
          <cell r="D2115">
            <v>507951</v>
          </cell>
          <cell r="E2115">
            <v>507951</v>
          </cell>
          <cell r="F2115" t="str">
            <v>INSUMOS</v>
          </cell>
          <cell r="G2115">
            <v>507951</v>
          </cell>
        </row>
        <row r="2116">
          <cell r="A2116">
            <v>4111</v>
          </cell>
          <cell r="B2116" t="str">
            <v>ESCORA PRE-MOLDADA EM CONCRETO, *10 X 10* CM, H = 2,30M</v>
          </cell>
          <cell r="C2116" t="str">
            <v xml:space="preserve">UN    </v>
          </cell>
          <cell r="D2116">
            <v>35.42</v>
          </cell>
          <cell r="E2116">
            <v>35.42</v>
          </cell>
          <cell r="F2116" t="str">
            <v>INSUMOS</v>
          </cell>
          <cell r="G2116">
            <v>35.42</v>
          </cell>
        </row>
        <row r="2117">
          <cell r="A2117">
            <v>26021</v>
          </cell>
          <cell r="B2117" t="str">
            <v>ESCOVA CIRCULAR EM ACO LATONADO, 6 X 1 " (DIAMETRO X ESPESSURA), FURO DE 1 1/4 ", FIO ONDULADO *0,30* MM</v>
          </cell>
          <cell r="C2117" t="str">
            <v xml:space="preserve">UN    </v>
          </cell>
          <cell r="D2117">
            <v>32.340000000000003</v>
          </cell>
          <cell r="E2117">
            <v>32.340000000000003</v>
          </cell>
          <cell r="F2117" t="str">
            <v>INSUMOS</v>
          </cell>
          <cell r="G2117">
            <v>32.340000000000003</v>
          </cell>
        </row>
        <row r="2118">
          <cell r="A2118">
            <v>12</v>
          </cell>
          <cell r="B2118" t="str">
            <v>ESCOVA DE ACO, COM CABO, *4  X 15* FILEIRAS DE CERDAS</v>
          </cell>
          <cell r="C2118" t="str">
            <v xml:space="preserve">UN    </v>
          </cell>
          <cell r="D2118">
            <v>7.39</v>
          </cell>
          <cell r="E2118">
            <v>7.39</v>
          </cell>
          <cell r="F2118" t="str">
            <v>INSUMOS</v>
          </cell>
          <cell r="G2118">
            <v>7.39</v>
          </cell>
        </row>
        <row r="2119">
          <cell r="A2119">
            <v>37554</v>
          </cell>
          <cell r="B2119" t="str">
            <v>ESGUICHO JATO REGULAVEL, TIPO ELKHART, ENGATE RAPIDO 1 1/2", PARA COMBATE A INCENDIO</v>
          </cell>
          <cell r="C2119" t="str">
            <v xml:space="preserve">UN    </v>
          </cell>
          <cell r="D2119">
            <v>147.38</v>
          </cell>
          <cell r="E2119">
            <v>147.38</v>
          </cell>
          <cell r="F2119" t="str">
            <v>INSUMOS</v>
          </cell>
          <cell r="G2119">
            <v>147.38</v>
          </cell>
        </row>
        <row r="2120">
          <cell r="A2120">
            <v>37555</v>
          </cell>
          <cell r="B2120" t="str">
            <v>ESGUICHO JATO REGULAVEL, TIPO ELKHART, ENGATE RAPIDO 2 1/2", PARA COMBATE A INCENDIO</v>
          </cell>
          <cell r="C2120" t="str">
            <v xml:space="preserve">UN    </v>
          </cell>
          <cell r="D2120">
            <v>179.28</v>
          </cell>
          <cell r="E2120">
            <v>179.28</v>
          </cell>
          <cell r="F2120" t="str">
            <v>INSUMOS</v>
          </cell>
          <cell r="G2120">
            <v>179.28</v>
          </cell>
        </row>
        <row r="2121">
          <cell r="A2121">
            <v>10902</v>
          </cell>
          <cell r="B2121" t="str">
            <v>ESGUICHO TIPO JATO SOLIDO, EM LATAO, ENGATE RAPIDO 1 1/2" X 13 MM, PARA MANGUEIRA EM INSTALACAO PREDIAL COMBATE A INCENDIO</v>
          </cell>
          <cell r="C2121" t="str">
            <v xml:space="preserve">UN    </v>
          </cell>
          <cell r="D2121">
            <v>44.98</v>
          </cell>
          <cell r="E2121">
            <v>44.98</v>
          </cell>
          <cell r="F2121" t="str">
            <v>INSUMOS</v>
          </cell>
          <cell r="G2121">
            <v>44.98</v>
          </cell>
        </row>
        <row r="2122">
          <cell r="A2122">
            <v>20965</v>
          </cell>
          <cell r="B2122" t="str">
            <v>ESGUICHO TIPO JATO SOLIDO, EM LATAO, ENGATE RAPIDO 1 1/2" X 16 MM, PARA MANGUEIRA EM INSTALACAO PREDIAL COMBATE A INCENDIO</v>
          </cell>
          <cell r="C2122" t="str">
            <v xml:space="preserve">UN    </v>
          </cell>
          <cell r="D2122">
            <v>45.4</v>
          </cell>
          <cell r="E2122">
            <v>45.4</v>
          </cell>
          <cell r="F2122" t="str">
            <v>INSUMOS</v>
          </cell>
          <cell r="G2122">
            <v>45.4</v>
          </cell>
        </row>
        <row r="2123">
          <cell r="A2123">
            <v>20966</v>
          </cell>
          <cell r="B2123" t="str">
            <v>ESGUICHO TIPO JATO SOLIDO, EM LATAO, ENGATE RAPIDO 1 1/2" X 19 MM, PARA MANGUEIRA EM INSTALACAO PREDIAL COMBATE A INCENDIO</v>
          </cell>
          <cell r="C2123" t="str">
            <v xml:space="preserve">UN    </v>
          </cell>
          <cell r="D2123">
            <v>48.89</v>
          </cell>
          <cell r="E2123">
            <v>48.89</v>
          </cell>
          <cell r="F2123" t="str">
            <v>INSUMOS</v>
          </cell>
          <cell r="G2123">
            <v>48.89</v>
          </cell>
        </row>
        <row r="2124">
          <cell r="A2124">
            <v>10903</v>
          </cell>
          <cell r="B2124" t="str">
            <v>ESGUICHO TIPO JATO SOLIDO, EM LATAO, ENGATE RAPIDO 2 1/2" X 13 MM, PARA MANGUEIRA EM INSTALACAO PREDIAL COMBATE A INCENDIO</v>
          </cell>
          <cell r="C2124" t="str">
            <v xml:space="preserve">UN    </v>
          </cell>
          <cell r="D2124">
            <v>74.099999999999994</v>
          </cell>
          <cell r="E2124">
            <v>74.099999999999994</v>
          </cell>
          <cell r="F2124" t="str">
            <v>INSUMOS</v>
          </cell>
          <cell r="G2124">
            <v>74.099999999999994</v>
          </cell>
        </row>
        <row r="2125">
          <cell r="A2125">
            <v>20967</v>
          </cell>
          <cell r="B2125" t="str">
            <v>ESGUICHO TIPO JATO SOLIDO, EM LATAO, ENGATE RAPIDO 2 1/2" X 16 MM, PARA MANGUEIRA EM INSTALACAO PREDIAL COMBATE A INCENDIO</v>
          </cell>
          <cell r="C2125" t="str">
            <v xml:space="preserve">UN    </v>
          </cell>
          <cell r="D2125">
            <v>74.099999999999994</v>
          </cell>
          <cell r="E2125">
            <v>74.099999999999994</v>
          </cell>
          <cell r="F2125" t="str">
            <v>INSUMOS</v>
          </cell>
          <cell r="G2125">
            <v>74.099999999999994</v>
          </cell>
        </row>
        <row r="2126">
          <cell r="A2126">
            <v>20968</v>
          </cell>
          <cell r="B2126" t="str">
            <v>ESGUICHO TIPO JATO SOLIDO, EM LATAO, ENGATE RAPIDO 2 1/2" X 19 MM, PARA MANGUEIRA EM INSTALACAO PREDIAL COMBATE A INCENDIO</v>
          </cell>
          <cell r="C2126" t="str">
            <v xml:space="preserve">UN    </v>
          </cell>
          <cell r="D2126">
            <v>81.27</v>
          </cell>
          <cell r="E2126">
            <v>81.27</v>
          </cell>
          <cell r="F2126" t="str">
            <v>INSUMOS</v>
          </cell>
          <cell r="G2126">
            <v>81.27</v>
          </cell>
        </row>
        <row r="2127">
          <cell r="A2127">
            <v>11359</v>
          </cell>
          <cell r="B2127" t="str">
            <v>ESMERILHADEIRA ANGULAR ELETRICA, DIAMETRO DO DISCO 7 '' (180 MM), ROTACAO 8500 RPM, POTENCIA 2400 W</v>
          </cell>
          <cell r="C2127" t="str">
            <v xml:space="preserve">UN    </v>
          </cell>
          <cell r="D2127">
            <v>595.55999999999995</v>
          </cell>
          <cell r="E2127">
            <v>595.55999999999995</v>
          </cell>
          <cell r="F2127" t="str">
            <v>INSUMOS</v>
          </cell>
          <cell r="G2127">
            <v>595.55999999999995</v>
          </cell>
        </row>
        <row r="2128">
          <cell r="A2128">
            <v>39017</v>
          </cell>
          <cell r="B2128" t="str">
            <v>ESPACADOR / DISTANCIADOR CIRCULAR COM ENTRADA LATERAL, EM PLASTICO, PARA VERGALHAO *4,2 A 12,5* MM, COBRIMENTO 20 MM</v>
          </cell>
          <cell r="C2128" t="str">
            <v xml:space="preserve">UN    </v>
          </cell>
          <cell r="D2128">
            <v>0.13</v>
          </cell>
          <cell r="E2128">
            <v>0.13</v>
          </cell>
          <cell r="F2128" t="str">
            <v>INSUMOS</v>
          </cell>
          <cell r="G2128">
            <v>0.13</v>
          </cell>
        </row>
        <row r="2129">
          <cell r="A2129">
            <v>39315</v>
          </cell>
          <cell r="B2129" t="str">
            <v>ESPACADOR / DISTANCIADOR TIPO GARRA DUPLA, EM PLASTICO, COBRIMENTO *20* MM, PARA FERRAGENS DE LAJES E FUNDO DE VIGAS</v>
          </cell>
          <cell r="C2129" t="str">
            <v xml:space="preserve">UN    </v>
          </cell>
          <cell r="D2129">
            <v>0.22</v>
          </cell>
          <cell r="E2129">
            <v>0.22</v>
          </cell>
          <cell r="F2129" t="str">
            <v>INSUMOS</v>
          </cell>
          <cell r="G2129">
            <v>0.22</v>
          </cell>
        </row>
        <row r="2130">
          <cell r="A2130">
            <v>39016</v>
          </cell>
          <cell r="B2130" t="str">
            <v>ESPACADOR / DISTANCIADOR TIPO PINO EM PLASTICO, PARA VERGALHAO ATE 10 MM, PARA APOIO DE ARMADURA</v>
          </cell>
          <cell r="C2130" t="str">
            <v xml:space="preserve">UN    </v>
          </cell>
          <cell r="D2130">
            <v>0.22</v>
          </cell>
          <cell r="E2130">
            <v>0.22</v>
          </cell>
          <cell r="F2130" t="str">
            <v>INSUMOS</v>
          </cell>
          <cell r="G2130">
            <v>0.22</v>
          </cell>
        </row>
        <row r="2131">
          <cell r="A2131">
            <v>40432</v>
          </cell>
          <cell r="B2131" t="str">
            <v>ESPACADOR / SEPARADOR DE BARRA , METALICO, TIPO CARAMBOLA, PARA TIRANTES, 25 X 84 MM</v>
          </cell>
          <cell r="C2131" t="str">
            <v xml:space="preserve">UN    </v>
          </cell>
          <cell r="D2131">
            <v>1.71</v>
          </cell>
          <cell r="E2131">
            <v>1.71</v>
          </cell>
          <cell r="F2131" t="str">
            <v>INSUMOS</v>
          </cell>
          <cell r="G2131">
            <v>1.71</v>
          </cell>
        </row>
        <row r="2132">
          <cell r="A2132">
            <v>39481</v>
          </cell>
          <cell r="B2132" t="str">
            <v>ESPACADOR OU DISTANCIADOR, EM PLASTICO, TIPO APOIO DE CORDOALHA (CARANGUEJO), PARA ARMADURA NEGATIVA E PROTENSAO, COBRIMENTO 50 MM</v>
          </cell>
          <cell r="C2132" t="str">
            <v xml:space="preserve">UN    </v>
          </cell>
          <cell r="D2132">
            <v>1.07</v>
          </cell>
          <cell r="E2132">
            <v>1.07</v>
          </cell>
          <cell r="F2132" t="str">
            <v>INSUMOS</v>
          </cell>
          <cell r="G2132">
            <v>1.07</v>
          </cell>
        </row>
        <row r="2133">
          <cell r="A2133">
            <v>40433</v>
          </cell>
          <cell r="B2133" t="str">
            <v>ESPACADOR/SEPARADOR DE CORDOALHA TIPO DISCO 12 FUROS DE 14 MM, PARA TIRANTES</v>
          </cell>
          <cell r="C2133" t="str">
            <v xml:space="preserve">UN    </v>
          </cell>
          <cell r="D2133">
            <v>0.95</v>
          </cell>
          <cell r="E2133">
            <v>0.95</v>
          </cell>
          <cell r="F2133" t="str">
            <v>INSUMOS</v>
          </cell>
          <cell r="G2133">
            <v>0.95</v>
          </cell>
        </row>
        <row r="2134">
          <cell r="A2134">
            <v>20219</v>
          </cell>
          <cell r="B2134" t="str">
            <v>ESPARGIDOR DE ASFALTO PRESSURIZADO, REBOCAVEL, TANQUE DE 2500 L, PNEUMATICO,  COM MOTOR A GASOLINA 3,4HP</v>
          </cell>
          <cell r="C2134" t="str">
            <v xml:space="preserve">UN    </v>
          </cell>
          <cell r="D2134">
            <v>74000</v>
          </cell>
          <cell r="E2134">
            <v>74000</v>
          </cell>
          <cell r="F2134" t="str">
            <v>INSUMOS</v>
          </cell>
          <cell r="G2134">
            <v>74000</v>
          </cell>
        </row>
        <row r="2135">
          <cell r="A2135">
            <v>36484</v>
          </cell>
          <cell r="B2135" t="str">
            <v>ESPARGIDOR DE ASFALTO PRESSURIZADO, TANQUE 6 M3 COM ISOLACAO TERMICA, AQUECIDO COM 2 MACARICOS, COM BARRA ESPARGIDORA 3,60 M, A SER MONTADO SOBRE CAMINHAO</v>
          </cell>
          <cell r="C2135" t="str">
            <v xml:space="preserve">UN    </v>
          </cell>
          <cell r="D2135">
            <v>157088.51999999999</v>
          </cell>
          <cell r="E2135">
            <v>157088.51999999999</v>
          </cell>
          <cell r="F2135" t="str">
            <v>INSUMOS</v>
          </cell>
          <cell r="G2135">
            <v>157088.51999999999</v>
          </cell>
        </row>
        <row r="2136">
          <cell r="A2136">
            <v>38367</v>
          </cell>
          <cell r="B2136" t="str">
            <v>ESPATULA DE ACO INOX COM CABO DE MADEIRA, LARGURA 8 CM</v>
          </cell>
          <cell r="C2136" t="str">
            <v xml:space="preserve">UN    </v>
          </cell>
          <cell r="D2136">
            <v>11.67</v>
          </cell>
          <cell r="E2136">
            <v>11.67</v>
          </cell>
          <cell r="F2136" t="str">
            <v>INSUMOS</v>
          </cell>
          <cell r="G2136">
            <v>11.67</v>
          </cell>
        </row>
        <row r="2137">
          <cell r="A2137">
            <v>38368</v>
          </cell>
          <cell r="B2137" t="str">
            <v>ESPATULA DE PLASTICO LISA, LARGURA 10 CM</v>
          </cell>
          <cell r="C2137" t="str">
            <v xml:space="preserve">UN    </v>
          </cell>
          <cell r="D2137">
            <v>5.44</v>
          </cell>
          <cell r="E2137">
            <v>5.44</v>
          </cell>
          <cell r="F2137" t="str">
            <v>INSUMOS</v>
          </cell>
          <cell r="G2137">
            <v>5.44</v>
          </cell>
        </row>
        <row r="2138">
          <cell r="A2138">
            <v>38091</v>
          </cell>
          <cell r="B2138" t="str">
            <v>ESPELHO / PLACA CEGA 4" X 2", PARA INSTALACAO DE TOMADAS E INTERRUPTORES</v>
          </cell>
          <cell r="C2138" t="str">
            <v xml:space="preserve">UN    </v>
          </cell>
          <cell r="D2138">
            <v>1.51</v>
          </cell>
          <cell r="E2138">
            <v>1.51</v>
          </cell>
          <cell r="F2138" t="str">
            <v>INSUMOS</v>
          </cell>
          <cell r="G2138">
            <v>1.51</v>
          </cell>
        </row>
        <row r="2139">
          <cell r="A2139">
            <v>38095</v>
          </cell>
          <cell r="B2139" t="str">
            <v>ESPELHO / PLACA CEGA 4" X 4", PARA INSTALACAO DE TOMADAS E INTERRUPTORES</v>
          </cell>
          <cell r="C2139" t="str">
            <v xml:space="preserve">UN    </v>
          </cell>
          <cell r="D2139">
            <v>3.21</v>
          </cell>
          <cell r="E2139">
            <v>3.21</v>
          </cell>
          <cell r="F2139" t="str">
            <v>INSUMOS</v>
          </cell>
          <cell r="G2139">
            <v>3.21</v>
          </cell>
        </row>
        <row r="2140">
          <cell r="A2140">
            <v>38092</v>
          </cell>
          <cell r="B2140" t="str">
            <v>ESPELHO / PLACA DE 1 POSTO 4" X 2", PARA INSTALACAO DE TOMADAS E INTERRUPTORES</v>
          </cell>
          <cell r="C2140" t="str">
            <v xml:space="preserve">UN    </v>
          </cell>
          <cell r="D2140">
            <v>1.44</v>
          </cell>
          <cell r="E2140">
            <v>1.44</v>
          </cell>
          <cell r="F2140" t="str">
            <v>INSUMOS</v>
          </cell>
          <cell r="G2140">
            <v>1.44</v>
          </cell>
        </row>
        <row r="2141">
          <cell r="A2141">
            <v>38093</v>
          </cell>
          <cell r="B2141" t="str">
            <v>ESPELHO / PLACA DE 2 POSTOS 4" X 2", PARA INSTALACAO DE TOMADAS E INTERRUPTORES</v>
          </cell>
          <cell r="C2141" t="str">
            <v xml:space="preserve">UN    </v>
          </cell>
          <cell r="D2141">
            <v>1.48</v>
          </cell>
          <cell r="E2141">
            <v>1.48</v>
          </cell>
          <cell r="F2141" t="str">
            <v>INSUMOS</v>
          </cell>
          <cell r="G2141">
            <v>1.48</v>
          </cell>
        </row>
        <row r="2142">
          <cell r="A2142">
            <v>38096</v>
          </cell>
          <cell r="B2142" t="str">
            <v>ESPELHO / PLACA DE 2 POSTOS 4" X 4", PARA INSTALACAO DE TOMADAS E INTERRUPTORES</v>
          </cell>
          <cell r="C2142" t="str">
            <v xml:space="preserve">UN    </v>
          </cell>
          <cell r="D2142">
            <v>3.45</v>
          </cell>
          <cell r="E2142">
            <v>3.45</v>
          </cell>
          <cell r="F2142" t="str">
            <v>INSUMOS</v>
          </cell>
          <cell r="G2142">
            <v>3.45</v>
          </cell>
        </row>
        <row r="2143">
          <cell r="A2143">
            <v>38094</v>
          </cell>
          <cell r="B2143" t="str">
            <v>ESPELHO / PLACA DE 3 POSTOS 4" X 2", PARA INSTALACAO DE TOMADAS E INTERRUPTORES</v>
          </cell>
          <cell r="C2143" t="str">
            <v xml:space="preserve">UN    </v>
          </cell>
          <cell r="D2143">
            <v>1.82</v>
          </cell>
          <cell r="E2143">
            <v>1.82</v>
          </cell>
          <cell r="F2143" t="str">
            <v>INSUMOS</v>
          </cell>
          <cell r="G2143">
            <v>1.82</v>
          </cell>
        </row>
        <row r="2144">
          <cell r="A2144">
            <v>38097</v>
          </cell>
          <cell r="B2144" t="str">
            <v>ESPELHO / PLACA DE 4 POSTOS 4" X 4", PARA INSTALACAO DE TOMADAS E INTERRUPTORES</v>
          </cell>
          <cell r="C2144" t="str">
            <v xml:space="preserve">UN    </v>
          </cell>
          <cell r="D2144">
            <v>3.7</v>
          </cell>
          <cell r="E2144">
            <v>3.7</v>
          </cell>
          <cell r="F2144" t="str">
            <v>INSUMOS</v>
          </cell>
          <cell r="G2144">
            <v>3.7</v>
          </cell>
        </row>
        <row r="2145">
          <cell r="A2145">
            <v>38098</v>
          </cell>
          <cell r="B2145" t="str">
            <v>ESPELHO / PLACA DE 6 POSTOS 4" X 4", PARA INSTALACAO DE TOMADAS E INTERRUPTORES</v>
          </cell>
          <cell r="C2145" t="str">
            <v xml:space="preserve">UN    </v>
          </cell>
          <cell r="D2145">
            <v>3.7</v>
          </cell>
          <cell r="E2145">
            <v>3.7</v>
          </cell>
          <cell r="F2145" t="str">
            <v>INSUMOS</v>
          </cell>
          <cell r="G2145">
            <v>3.7</v>
          </cell>
        </row>
        <row r="2146">
          <cell r="A2146">
            <v>11186</v>
          </cell>
          <cell r="B2146" t="str">
            <v>ESPELHO CRISTAL E = 4 MM</v>
          </cell>
          <cell r="C2146" t="str">
            <v xml:space="preserve">M2    </v>
          </cell>
          <cell r="D2146">
            <v>307.02999999999997</v>
          </cell>
          <cell r="E2146">
            <v>307.02999999999997</v>
          </cell>
          <cell r="F2146" t="str">
            <v>INSUMOS</v>
          </cell>
          <cell r="G2146">
            <v>307.02999999999997</v>
          </cell>
        </row>
        <row r="2147">
          <cell r="A2147">
            <v>11558</v>
          </cell>
          <cell r="B2147" t="str">
            <v>ESPELHO, RETO OU CURVO, EM LATAO CROMADO, ESPESSURA ATE 6 MM, LARGURA *40*MM, ALTURA *180*MM - PARA FECHADURA DE EMBUTIR</v>
          </cell>
          <cell r="C2147" t="str">
            <v xml:space="preserve">PAR   </v>
          </cell>
          <cell r="D2147">
            <v>8.24</v>
          </cell>
          <cell r="E2147">
            <v>8.24</v>
          </cell>
          <cell r="F2147" t="str">
            <v>INSUMOS</v>
          </cell>
          <cell r="G2147">
            <v>8.24</v>
          </cell>
        </row>
        <row r="2148">
          <cell r="A2148">
            <v>11557</v>
          </cell>
          <cell r="B2148" t="str">
            <v>ESPELHO, RETO OU CURVO, EM LATAO CROMADO, ESPESSURA MINIMA 6 MM, LARGURA *43*MM, ALTURA *230*MM - PARA FECHADURA DE EMBUTIR</v>
          </cell>
          <cell r="C2148" t="str">
            <v xml:space="preserve">PAR   </v>
          </cell>
          <cell r="D2148">
            <v>20.87</v>
          </cell>
          <cell r="E2148">
            <v>20.87</v>
          </cell>
          <cell r="F2148" t="str">
            <v>INSUMOS</v>
          </cell>
          <cell r="G2148">
            <v>20.87</v>
          </cell>
        </row>
        <row r="2149">
          <cell r="A2149">
            <v>2759</v>
          </cell>
          <cell r="B2149" t="str">
            <v>ESPOLETA SIMPLES N 8.</v>
          </cell>
          <cell r="C2149" t="str">
            <v xml:space="preserve">UN    </v>
          </cell>
          <cell r="D2149">
            <v>5.8</v>
          </cell>
          <cell r="E2149">
            <v>5.8</v>
          </cell>
          <cell r="F2149" t="str">
            <v>INSUMOS</v>
          </cell>
          <cell r="G2149">
            <v>5.8</v>
          </cell>
        </row>
        <row r="2150">
          <cell r="A2150">
            <v>38124</v>
          </cell>
          <cell r="B2150" t="str">
            <v>ESPUMA EXPANSIVA DE POLIURETANO, APLICACAO MANUAL - 500 ML</v>
          </cell>
          <cell r="C2150" t="str">
            <v xml:space="preserve">UN    </v>
          </cell>
          <cell r="D2150">
            <v>19</v>
          </cell>
          <cell r="E2150">
            <v>19</v>
          </cell>
          <cell r="F2150" t="str">
            <v>INSUMOS</v>
          </cell>
          <cell r="G2150">
            <v>19</v>
          </cell>
        </row>
        <row r="2151">
          <cell r="A2151">
            <v>38380</v>
          </cell>
          <cell r="B2151" t="str">
            <v>ESQUADRO DE ACO 12 " (300 MM), CABO DE ALUMINIO</v>
          </cell>
          <cell r="C2151" t="str">
            <v xml:space="preserve">UN    </v>
          </cell>
          <cell r="D2151">
            <v>18.55</v>
          </cell>
          <cell r="E2151">
            <v>18.55</v>
          </cell>
          <cell r="F2151" t="str">
            <v>INSUMOS</v>
          </cell>
          <cell r="G2151">
            <v>18.55</v>
          </cell>
        </row>
        <row r="2152">
          <cell r="A2152">
            <v>20059</v>
          </cell>
          <cell r="B2152" t="str">
            <v>ESQUADRO INTERNO OU EXTERNO PARA CALHA PLUVIAL, PVC, DIAMETRO ENTRE 119 E 170 MM, PARA DRENAGEM PREDIAL</v>
          </cell>
          <cell r="C2152" t="str">
            <v xml:space="preserve">UN    </v>
          </cell>
          <cell r="D2152">
            <v>13.05</v>
          </cell>
          <cell r="E2152">
            <v>13.05</v>
          </cell>
          <cell r="F2152" t="str">
            <v>INSUMOS</v>
          </cell>
          <cell r="G2152">
            <v>13.05</v>
          </cell>
        </row>
        <row r="2153">
          <cell r="A2153">
            <v>42429</v>
          </cell>
          <cell r="B2153" t="str">
            <v>ESQUI TRIPLO, EM TUBO DE ACO CARBONO, PINTURA NO PROCESSO ELETROSTATICO - EQUIPAMENTO DE GINASTICA PARA ACADEMIA AO AR LIVRE / ACADEMIA DA TERCEIRA IDADE - ATI</v>
          </cell>
          <cell r="C2153" t="str">
            <v xml:space="preserve">UN    </v>
          </cell>
          <cell r="D2153">
            <v>3422.44</v>
          </cell>
          <cell r="E2153">
            <v>3422.44</v>
          </cell>
          <cell r="F2153" t="str">
            <v>INSUMOS</v>
          </cell>
          <cell r="G2153">
            <v>3422.44</v>
          </cell>
        </row>
        <row r="2154">
          <cell r="A2154">
            <v>39616</v>
          </cell>
          <cell r="B2154" t="str">
            <v>ESTABILIZADOR BIVOLT AUTOMATICO, 1000 VA</v>
          </cell>
          <cell r="C2154" t="str">
            <v xml:space="preserve">UN    </v>
          </cell>
          <cell r="D2154">
            <v>159.44999999999999</v>
          </cell>
          <cell r="E2154">
            <v>159.44999999999999</v>
          </cell>
          <cell r="F2154" t="str">
            <v>INSUMOS</v>
          </cell>
          <cell r="G2154">
            <v>159.44999999999999</v>
          </cell>
        </row>
        <row r="2155">
          <cell r="A2155">
            <v>39618</v>
          </cell>
          <cell r="B2155" t="str">
            <v>ESTABILIZADOR BIVOLT AUTOMATICO, 1500 VA</v>
          </cell>
          <cell r="C2155" t="str">
            <v xml:space="preserve">UN    </v>
          </cell>
          <cell r="D2155">
            <v>289.20999999999998</v>
          </cell>
          <cell r="E2155">
            <v>289.20999999999998</v>
          </cell>
          <cell r="F2155" t="str">
            <v>INSUMOS</v>
          </cell>
          <cell r="G2155">
            <v>289.20999999999998</v>
          </cell>
        </row>
        <row r="2156">
          <cell r="A2156">
            <v>39619</v>
          </cell>
          <cell r="B2156" t="str">
            <v>ESTABILIZADOR BIVOLT AUTOMATICO, 2000 VA</v>
          </cell>
          <cell r="C2156" t="str">
            <v xml:space="preserve">UN    </v>
          </cell>
          <cell r="D2156">
            <v>396.1</v>
          </cell>
          <cell r="E2156">
            <v>396.1</v>
          </cell>
          <cell r="F2156" t="str">
            <v>INSUMOS</v>
          </cell>
          <cell r="G2156">
            <v>396.1</v>
          </cell>
        </row>
        <row r="2157">
          <cell r="A2157">
            <v>39613</v>
          </cell>
          <cell r="B2157" t="str">
            <v>ESTABILIZADOR BIVOLT AUTOMATICO, 300 VA</v>
          </cell>
          <cell r="C2157" t="str">
            <v xml:space="preserve">UN    </v>
          </cell>
          <cell r="D2157">
            <v>63.33</v>
          </cell>
          <cell r="E2157">
            <v>63.33</v>
          </cell>
          <cell r="F2157" t="str">
            <v>INSUMOS</v>
          </cell>
          <cell r="G2157">
            <v>63.33</v>
          </cell>
        </row>
        <row r="2158">
          <cell r="A2158">
            <v>39614</v>
          </cell>
          <cell r="B2158" t="str">
            <v>ESTABILIZADOR BIVOLT AUTOMATICO, 500 VA</v>
          </cell>
          <cell r="C2158" t="str">
            <v xml:space="preserve">UN    </v>
          </cell>
          <cell r="D2158">
            <v>92.4</v>
          </cell>
          <cell r="E2158">
            <v>92.4</v>
          </cell>
          <cell r="F2158" t="str">
            <v>INSUMOS</v>
          </cell>
          <cell r="G2158">
            <v>92.4</v>
          </cell>
        </row>
        <row r="2159">
          <cell r="A2159">
            <v>38538</v>
          </cell>
          <cell r="B2159" t="str">
            <v>ESTACA PRE-MOLDADA MACICA DE CONCRETO VIBRADO ARMADO, PARA CARGA DE 25 T, SECAO QUADRADA DE *16 X 16*, COM ANEL METALICO INCORPORADO A PECA (SOMENTE FORNECIMENTO)</v>
          </cell>
          <cell r="C2159" t="str">
            <v xml:space="preserve">M     </v>
          </cell>
          <cell r="D2159">
            <v>46</v>
          </cell>
          <cell r="E2159">
            <v>46</v>
          </cell>
          <cell r="F2159" t="str">
            <v>INSUMOS</v>
          </cell>
          <cell r="G2159">
            <v>46</v>
          </cell>
        </row>
        <row r="2160">
          <cell r="A2160">
            <v>38539</v>
          </cell>
          <cell r="B2160" t="str">
            <v>ESTACA PRE-MOLDADA MACICA DE CONCRETO VIBRADO ARMADO, PARA CARGA DE 50 T, SECAO QUADRADA, COM ANEL METALICO INCORPORADO A PECA (SOMENTE FORNECIMENTO)</v>
          </cell>
          <cell r="C2160" t="str">
            <v xml:space="preserve">M     </v>
          </cell>
          <cell r="D2160">
            <v>62.55</v>
          </cell>
          <cell r="E2160">
            <v>62.55</v>
          </cell>
          <cell r="F2160" t="str">
            <v>INSUMOS</v>
          </cell>
          <cell r="G2160">
            <v>62.55</v>
          </cell>
        </row>
        <row r="2161">
          <cell r="A2161">
            <v>38540</v>
          </cell>
          <cell r="B2161" t="str">
            <v>ESTACA PRE-MOLDADA VAZADA DE CONCRETO CENTRIFUGADO, PARA CARGA DE 100 T, SECAO CIRCULAR, COM ANEL METALICO INCORPORADO A PECA (SOMENTE FORNECIMENTO)</v>
          </cell>
          <cell r="C2161" t="str">
            <v xml:space="preserve">M     </v>
          </cell>
          <cell r="D2161">
            <v>160.31</v>
          </cell>
          <cell r="E2161">
            <v>160.31</v>
          </cell>
          <cell r="F2161" t="str">
            <v>INSUMOS</v>
          </cell>
          <cell r="G2161">
            <v>160.31</v>
          </cell>
        </row>
        <row r="2162">
          <cell r="A2162">
            <v>38384</v>
          </cell>
          <cell r="B2162" t="str">
            <v>ESTILETE DE METAL, LAMINA 18 MM</v>
          </cell>
          <cell r="C2162" t="str">
            <v xml:space="preserve">UN    </v>
          </cell>
          <cell r="D2162">
            <v>14.1</v>
          </cell>
          <cell r="E2162">
            <v>14.1</v>
          </cell>
          <cell r="F2162" t="str">
            <v>INSUMOS</v>
          </cell>
          <cell r="G2162">
            <v>14.1</v>
          </cell>
        </row>
        <row r="2163">
          <cell r="A2163">
            <v>13</v>
          </cell>
          <cell r="B2163" t="str">
            <v>ESTOPA</v>
          </cell>
          <cell r="C2163" t="str">
            <v xml:space="preserve">KG    </v>
          </cell>
          <cell r="D2163">
            <v>11.38</v>
          </cell>
          <cell r="E2163">
            <v>11.38</v>
          </cell>
          <cell r="F2163" t="str">
            <v>INSUMOS</v>
          </cell>
          <cell r="G2163">
            <v>11.38</v>
          </cell>
        </row>
        <row r="2164">
          <cell r="A2164">
            <v>2762</v>
          </cell>
          <cell r="B2164" t="str">
            <v>ESTOPIM SIMPLES</v>
          </cell>
          <cell r="C2164" t="str">
            <v xml:space="preserve">M     </v>
          </cell>
          <cell r="D2164">
            <v>7.25</v>
          </cell>
          <cell r="E2164">
            <v>7.25</v>
          </cell>
          <cell r="F2164" t="str">
            <v>INSUMOS</v>
          </cell>
          <cell r="G2164">
            <v>7.25</v>
          </cell>
        </row>
        <row r="2165">
          <cell r="A2165">
            <v>21142</v>
          </cell>
          <cell r="B2165" t="str">
            <v>ESTRIBO COM PARAFUSO EM CHAPA DE FERRO FUNDIDO DE 2" X 3/16" X 35 CM, SECAO "U", PARA MADEIRAMENTO DE TELHADO</v>
          </cell>
          <cell r="C2165" t="str">
            <v xml:space="preserve">UN    </v>
          </cell>
          <cell r="D2165">
            <v>23.1</v>
          </cell>
          <cell r="E2165">
            <v>23.1</v>
          </cell>
          <cell r="F2165" t="str">
            <v>INSUMOS</v>
          </cell>
          <cell r="G2165">
            <v>23.1</v>
          </cell>
        </row>
        <row r="2166">
          <cell r="A2166">
            <v>12865</v>
          </cell>
          <cell r="B2166" t="str">
            <v>ESTUCADOR</v>
          </cell>
          <cell r="C2166" t="str">
            <v xml:space="preserve">H     </v>
          </cell>
          <cell r="D2166">
            <v>16.100000000000001</v>
          </cell>
          <cell r="E2166">
            <v>18.64</v>
          </cell>
          <cell r="F2166" t="str">
            <v>INSUMOS</v>
          </cell>
          <cell r="G2166">
            <v>18.64</v>
          </cell>
        </row>
        <row r="2167">
          <cell r="A2167">
            <v>41074</v>
          </cell>
          <cell r="B2167" t="str">
            <v>ESTUCADOR (MENSALISTA)</v>
          </cell>
          <cell r="C2167" t="str">
            <v xml:space="preserve">MES   </v>
          </cell>
          <cell r="D2167">
            <v>2816.6</v>
          </cell>
          <cell r="E2167">
            <v>3261.35</v>
          </cell>
          <cell r="F2167" t="str">
            <v>INSUMOS</v>
          </cell>
          <cell r="G2167">
            <v>3261.35</v>
          </cell>
        </row>
        <row r="2168">
          <cell r="A2168">
            <v>4223</v>
          </cell>
          <cell r="B2168" t="str">
            <v>ETANOL</v>
          </cell>
          <cell r="C2168" t="str">
            <v xml:space="preserve">L     </v>
          </cell>
          <cell r="D2168">
            <v>3.63</v>
          </cell>
          <cell r="E2168">
            <v>3.63</v>
          </cell>
          <cell r="F2168" t="str">
            <v>INSUMOS</v>
          </cell>
          <cell r="G2168">
            <v>3.63</v>
          </cell>
        </row>
        <row r="2169">
          <cell r="A2169">
            <v>37372</v>
          </cell>
          <cell r="B2169" t="str">
            <v>EXAMES - HORISTA (COLETADO CAIXA)</v>
          </cell>
          <cell r="C2169" t="str">
            <v xml:space="preserve">H     </v>
          </cell>
          <cell r="D2169">
            <v>0.35</v>
          </cell>
          <cell r="E2169">
            <v>0.35</v>
          </cell>
          <cell r="F2169" t="str">
            <v>INSUMOS</v>
          </cell>
          <cell r="G2169">
            <v>0.35</v>
          </cell>
        </row>
        <row r="2170">
          <cell r="A2170">
            <v>40863</v>
          </cell>
          <cell r="B2170" t="str">
            <v>EXAMES - MENSALISTA (COLETADO CAIXA)</v>
          </cell>
          <cell r="C2170" t="str">
            <v xml:space="preserve">MES   </v>
          </cell>
          <cell r="D2170">
            <v>65.94</v>
          </cell>
          <cell r="E2170">
            <v>65.94</v>
          </cell>
          <cell r="F2170" t="str">
            <v>INSUMOS</v>
          </cell>
          <cell r="G2170">
            <v>65.94</v>
          </cell>
        </row>
        <row r="2171">
          <cell r="A2171">
            <v>38475</v>
          </cell>
          <cell r="B2171" t="str">
            <v>EXTENSAO DE SOLDA 201 ACETILENO, E = *1,5 A 2,5* MM</v>
          </cell>
          <cell r="C2171" t="str">
            <v xml:space="preserve">UN    </v>
          </cell>
          <cell r="D2171">
            <v>26.01</v>
          </cell>
          <cell r="E2171">
            <v>26.01</v>
          </cell>
          <cell r="F2171" t="str">
            <v>INSUMOS</v>
          </cell>
          <cell r="G2171">
            <v>26.01</v>
          </cell>
        </row>
        <row r="2172">
          <cell r="A2172">
            <v>38474</v>
          </cell>
          <cell r="B2172" t="str">
            <v>EXTENSAO DE SOLDA 201 GLP, E = *2,5 A 4,0* MM</v>
          </cell>
          <cell r="C2172" t="str">
            <v xml:space="preserve">UN    </v>
          </cell>
          <cell r="D2172">
            <v>32.15</v>
          </cell>
          <cell r="E2172">
            <v>32.15</v>
          </cell>
          <cell r="F2172" t="str">
            <v>INSUMOS</v>
          </cell>
          <cell r="G2172">
            <v>32.15</v>
          </cell>
        </row>
        <row r="2173">
          <cell r="A2173">
            <v>10886</v>
          </cell>
          <cell r="B2173" t="str">
            <v>EXTINTOR DE INCENDIO PORTATIL COM CARGA DE AGUA PRESSURIZADA DE 10 L, CLASSE A</v>
          </cell>
          <cell r="C2173" t="str">
            <v xml:space="preserve">UN    </v>
          </cell>
          <cell r="D2173">
            <v>192.5</v>
          </cell>
          <cell r="E2173">
            <v>192.5</v>
          </cell>
          <cell r="F2173" t="str">
            <v>INSUMOS</v>
          </cell>
          <cell r="G2173">
            <v>192.5</v>
          </cell>
        </row>
        <row r="2174">
          <cell r="A2174">
            <v>10888</v>
          </cell>
          <cell r="B2174" t="str">
            <v>EXTINTOR DE INCENDIO PORTATIL COM CARGA DE GAS CARBONICO CO2 DE 4 KG, CLASSE BC</v>
          </cell>
          <cell r="C2174" t="str">
            <v xml:space="preserve">UN    </v>
          </cell>
          <cell r="D2174">
            <v>609.23</v>
          </cell>
          <cell r="E2174">
            <v>609.23</v>
          </cell>
          <cell r="F2174" t="str">
            <v>INSUMOS</v>
          </cell>
          <cell r="G2174">
            <v>609.23</v>
          </cell>
        </row>
        <row r="2175">
          <cell r="A2175">
            <v>10889</v>
          </cell>
          <cell r="B2175" t="str">
            <v>EXTINTOR DE INCENDIO PORTATIL COM CARGA DE GAS CARBONICO CO2 DE 6 KG, CLASSE BC</v>
          </cell>
          <cell r="C2175" t="str">
            <v xml:space="preserve">UN    </v>
          </cell>
          <cell r="D2175">
            <v>660</v>
          </cell>
          <cell r="E2175">
            <v>660</v>
          </cell>
          <cell r="F2175" t="str">
            <v>INSUMOS</v>
          </cell>
          <cell r="G2175">
            <v>660</v>
          </cell>
        </row>
        <row r="2176">
          <cell r="A2176">
            <v>10890</v>
          </cell>
          <cell r="B2176" t="str">
            <v>EXTINTOR DE INCENDIO PORTATIL COM CARGA DE PO QUIMICO SECO (PQS) DE 12 KG, CLASSE BC</v>
          </cell>
          <cell r="C2176" t="str">
            <v xml:space="preserve">UN    </v>
          </cell>
          <cell r="D2176">
            <v>304.61</v>
          </cell>
          <cell r="E2176">
            <v>304.61</v>
          </cell>
          <cell r="F2176" t="str">
            <v>INSUMOS</v>
          </cell>
          <cell r="G2176">
            <v>304.61</v>
          </cell>
        </row>
        <row r="2177">
          <cell r="A2177">
            <v>10891</v>
          </cell>
          <cell r="B2177" t="str">
            <v>EXTINTOR DE INCENDIO PORTATIL COM CARGA DE PO QUIMICO SECO (PQS) DE 4 KG, CLASSE BC</v>
          </cell>
          <cell r="C2177" t="str">
            <v xml:space="preserve">UN    </v>
          </cell>
          <cell r="D2177">
            <v>186.15</v>
          </cell>
          <cell r="E2177">
            <v>186.15</v>
          </cell>
          <cell r="F2177" t="str">
            <v>INSUMOS</v>
          </cell>
          <cell r="G2177">
            <v>186.15</v>
          </cell>
        </row>
        <row r="2178">
          <cell r="A2178">
            <v>10892</v>
          </cell>
          <cell r="B2178" t="str">
            <v>EXTINTOR DE INCENDIO PORTATIL COM CARGA DE PO QUIMICO SECO (PQS) DE 6 KG, CLASSE BC</v>
          </cell>
          <cell r="C2178" t="str">
            <v xml:space="preserve">UN    </v>
          </cell>
          <cell r="D2178">
            <v>220</v>
          </cell>
          <cell r="E2178">
            <v>220</v>
          </cell>
          <cell r="F2178" t="str">
            <v>INSUMOS</v>
          </cell>
          <cell r="G2178">
            <v>220</v>
          </cell>
        </row>
        <row r="2179">
          <cell r="A2179">
            <v>20977</v>
          </cell>
          <cell r="B2179" t="str">
            <v>EXTINTOR DE INCENDIO PORTATIL COM CARGA DE PO QUIMICO SECO (PQS) DE 8 KG, CLASSE BC</v>
          </cell>
          <cell r="C2179" t="str">
            <v xml:space="preserve">UN    </v>
          </cell>
          <cell r="D2179">
            <v>262.3</v>
          </cell>
          <cell r="E2179">
            <v>262.3</v>
          </cell>
          <cell r="F2179" t="str">
            <v>INSUMOS</v>
          </cell>
          <cell r="G2179">
            <v>262.3</v>
          </cell>
        </row>
        <row r="2180">
          <cell r="A2180">
            <v>3073</v>
          </cell>
          <cell r="B2180" t="str">
            <v>EXTREMIDADE PVC PBA, BF, JE, DN 100/ DE 110 MM (NBR 10351)</v>
          </cell>
          <cell r="C2180" t="str">
            <v xml:space="preserve">UN    </v>
          </cell>
          <cell r="D2180">
            <v>150.31</v>
          </cell>
          <cell r="E2180">
            <v>150.31</v>
          </cell>
          <cell r="F2180" t="str">
            <v>INSUMOS</v>
          </cell>
          <cell r="G2180">
            <v>150.31</v>
          </cell>
        </row>
        <row r="2181">
          <cell r="A2181">
            <v>3068</v>
          </cell>
          <cell r="B2181" t="str">
            <v>EXTREMIDADE PVC PBA, BF, JE, DN 50 / DE 60 MM (NBR 10351)</v>
          </cell>
          <cell r="C2181" t="str">
            <v xml:space="preserve">UN    </v>
          </cell>
          <cell r="D2181">
            <v>30.05</v>
          </cell>
          <cell r="E2181">
            <v>30.05</v>
          </cell>
          <cell r="F2181" t="str">
            <v>INSUMOS</v>
          </cell>
          <cell r="G2181">
            <v>30.05</v>
          </cell>
        </row>
        <row r="2182">
          <cell r="A2182">
            <v>3074</v>
          </cell>
          <cell r="B2182" t="str">
            <v>EXTREMIDADE PVC PBA, BF, JE, DN 75/ DE 85 MM (NBR 10351)</v>
          </cell>
          <cell r="C2182" t="str">
            <v xml:space="preserve">UN    </v>
          </cell>
          <cell r="D2182">
            <v>94.89</v>
          </cell>
          <cell r="E2182">
            <v>94.89</v>
          </cell>
          <cell r="F2182" t="str">
            <v>INSUMOS</v>
          </cell>
          <cell r="G2182">
            <v>94.89</v>
          </cell>
        </row>
        <row r="2183">
          <cell r="A2183">
            <v>3076</v>
          </cell>
          <cell r="B2183" t="str">
            <v>EXTREMIDADE PVC PBA, PF, JE, DN 100 / DE 110 MM (NBR 10351)</v>
          </cell>
          <cell r="C2183" t="str">
            <v xml:space="preserve">UN    </v>
          </cell>
          <cell r="D2183">
            <v>123.57</v>
          </cell>
          <cell r="E2183">
            <v>123.57</v>
          </cell>
          <cell r="F2183" t="str">
            <v>INSUMOS</v>
          </cell>
          <cell r="G2183">
            <v>123.57</v>
          </cell>
        </row>
        <row r="2184">
          <cell r="A2184">
            <v>3072</v>
          </cell>
          <cell r="B2184" t="str">
            <v>EXTREMIDADE PVC PBA, PF, JE, DN 50/ DE 60 MM (NBR 10351)</v>
          </cell>
          <cell r="C2184" t="str">
            <v xml:space="preserve">UN    </v>
          </cell>
          <cell r="D2184">
            <v>31.13</v>
          </cell>
          <cell r="E2184">
            <v>31.13</v>
          </cell>
          <cell r="F2184" t="str">
            <v>INSUMOS</v>
          </cell>
          <cell r="G2184">
            <v>31.13</v>
          </cell>
        </row>
        <row r="2185">
          <cell r="A2185">
            <v>3075</v>
          </cell>
          <cell r="B2185" t="str">
            <v>EXTREMIDADE PVC PBA, PF, JE, DN 75 / DE 85 MM (NBR 10351)</v>
          </cell>
          <cell r="C2185" t="str">
            <v xml:space="preserve">UN    </v>
          </cell>
          <cell r="D2185">
            <v>78.09</v>
          </cell>
          <cell r="E2185">
            <v>78.09</v>
          </cell>
          <cell r="F2185" t="str">
            <v>INSUMOS</v>
          </cell>
          <cell r="G2185">
            <v>78.09</v>
          </cell>
        </row>
        <row r="2186">
          <cell r="A2186">
            <v>10780</v>
          </cell>
          <cell r="B2186" t="str">
            <v>EXTREMIDADE/TUBETE PARA HIDROMETRO PVC, COM ROSCA, CURTA, COM BUCHA LATAO, 1/2"</v>
          </cell>
          <cell r="C2186" t="str">
            <v xml:space="preserve">UN    </v>
          </cell>
          <cell r="D2186">
            <v>6.6</v>
          </cell>
          <cell r="E2186">
            <v>6.6</v>
          </cell>
          <cell r="F2186" t="str">
            <v>INSUMOS</v>
          </cell>
          <cell r="G2186">
            <v>6.6</v>
          </cell>
        </row>
        <row r="2187">
          <cell r="A2187">
            <v>10781</v>
          </cell>
          <cell r="B2187" t="str">
            <v>EXTREMIDADE/TUBETE PARA HIDROMETRO PVC, COM ROSCA, CURTA, COM BUCHA LATAO, 3/4"</v>
          </cell>
          <cell r="C2187" t="str">
            <v xml:space="preserve">UN    </v>
          </cell>
          <cell r="D2187">
            <v>10.59</v>
          </cell>
          <cell r="E2187">
            <v>10.59</v>
          </cell>
          <cell r="F2187" t="str">
            <v>INSUMOS</v>
          </cell>
          <cell r="G2187">
            <v>10.59</v>
          </cell>
        </row>
        <row r="2188">
          <cell r="A2188">
            <v>20106</v>
          </cell>
          <cell r="B2188" t="str">
            <v>EXTREMIDADE/TUBETE PARA HIDROMETRO PVC, COM ROSCA, CURTA, SEM BUCHA LATAO, 1/2"</v>
          </cell>
          <cell r="C2188" t="str">
            <v xml:space="preserve">UN    </v>
          </cell>
          <cell r="D2188">
            <v>3.49</v>
          </cell>
          <cell r="E2188">
            <v>3.49</v>
          </cell>
          <cell r="F2188" t="str">
            <v>INSUMOS</v>
          </cell>
          <cell r="G2188">
            <v>3.49</v>
          </cell>
        </row>
        <row r="2189">
          <cell r="A2189">
            <v>20107</v>
          </cell>
          <cell r="B2189" t="str">
            <v>EXTREMIDADE/TUBETE PARA HIDROMETRO PVC, COM ROSCA, CURTA, SEM BUCHA LATAO, 3/4"</v>
          </cell>
          <cell r="C2189" t="str">
            <v xml:space="preserve">UN    </v>
          </cell>
          <cell r="D2189">
            <v>3.99</v>
          </cell>
          <cell r="E2189">
            <v>3.99</v>
          </cell>
          <cell r="F2189" t="str">
            <v>INSUMOS</v>
          </cell>
          <cell r="G2189">
            <v>3.99</v>
          </cell>
        </row>
        <row r="2190">
          <cell r="A2190">
            <v>20108</v>
          </cell>
          <cell r="B2190" t="str">
            <v>EXTREMIDADE/TUBETE PARA HIDROMETRO PVC, COM ROSCA, LONGA, SEM BUCHA LATAO, 1/2"</v>
          </cell>
          <cell r="C2190" t="str">
            <v xml:space="preserve">UN    </v>
          </cell>
          <cell r="D2190">
            <v>5.28</v>
          </cell>
          <cell r="E2190">
            <v>5.28</v>
          </cell>
          <cell r="F2190" t="str">
            <v>INSUMOS</v>
          </cell>
          <cell r="G2190">
            <v>5.28</v>
          </cell>
        </row>
        <row r="2191">
          <cell r="A2191">
            <v>20109</v>
          </cell>
          <cell r="B2191" t="str">
            <v>EXTREMIDADE/TUBETE PARA HIDROMETRO PVC, COM ROSCA, LONGA, SEM BUCHA LATAO, 3/4"</v>
          </cell>
          <cell r="C2191" t="str">
            <v xml:space="preserve">UN    </v>
          </cell>
          <cell r="D2191">
            <v>6.6</v>
          </cell>
          <cell r="E2191">
            <v>6.6</v>
          </cell>
          <cell r="F2191" t="str">
            <v>INSUMOS</v>
          </cell>
          <cell r="G2191">
            <v>6.6</v>
          </cell>
        </row>
        <row r="2192">
          <cell r="A2192">
            <v>34795</v>
          </cell>
          <cell r="B2192" t="str">
            <v>FAIXA / FILETE / LISTELO EM CERAMICA, DECORADA, *8 X 30* CM (L X C)</v>
          </cell>
          <cell r="C2192" t="str">
            <v xml:space="preserve">M2    </v>
          </cell>
          <cell r="D2192">
            <v>257.95</v>
          </cell>
          <cell r="E2192">
            <v>257.95</v>
          </cell>
          <cell r="F2192" t="str">
            <v>INSUMOS</v>
          </cell>
          <cell r="G2192">
            <v>257.95</v>
          </cell>
        </row>
        <row r="2193">
          <cell r="A2193">
            <v>34796</v>
          </cell>
          <cell r="B2193" t="str">
            <v>FAIXA / FILETE / LISTELO EM CERAMICA, LISO OU CORDAO, BRANCO, *2 X 30* CM (L X C)</v>
          </cell>
          <cell r="C2193" t="str">
            <v xml:space="preserve">M     </v>
          </cell>
          <cell r="D2193">
            <v>11.32</v>
          </cell>
          <cell r="E2193">
            <v>11.32</v>
          </cell>
          <cell r="F2193" t="str">
            <v>INSUMOS</v>
          </cell>
          <cell r="G2193">
            <v>11.32</v>
          </cell>
        </row>
        <row r="2194">
          <cell r="A2194">
            <v>11480</v>
          </cell>
          <cell r="B2194" t="str">
            <v>FECHADURA AUXILIAR SEGURANCA, DE EMBUTIR, REFORCADA, MAQUINA DE 40 A 55 MM, COM CILINDRO, CROMADA, PARA PORTA EXTERNA - COMPLETA</v>
          </cell>
          <cell r="C2194" t="str">
            <v xml:space="preserve">CJ    </v>
          </cell>
          <cell r="D2194">
            <v>41.1</v>
          </cell>
          <cell r="E2194">
            <v>41.1</v>
          </cell>
          <cell r="F2194" t="str">
            <v>INSUMOS</v>
          </cell>
          <cell r="G2194">
            <v>41.1</v>
          </cell>
        </row>
        <row r="2195">
          <cell r="A2195">
            <v>3103</v>
          </cell>
          <cell r="B2195" t="str">
            <v>FECHADURA C/ CILINDRO LATAO CROMADO P/ PORTA VIDRO TP AROUCA 2171-L OU EQUIV</v>
          </cell>
          <cell r="C2195" t="str">
            <v xml:space="preserve">UN    </v>
          </cell>
          <cell r="D2195">
            <v>42.9</v>
          </cell>
          <cell r="E2195">
            <v>42.9</v>
          </cell>
          <cell r="F2195" t="str">
            <v>INSUMOS</v>
          </cell>
          <cell r="G2195">
            <v>42.9</v>
          </cell>
        </row>
        <row r="2196">
          <cell r="A2196">
            <v>11481</v>
          </cell>
          <cell r="B2196" t="str">
            <v>FECHADURA DE EMBUTIR PARA PORTA DE BANHEIRO, CHAVE TIPO TRANQUETA, MAQUINA 40 MM, SEM MACANETA, SEM ESPELHO (SOMENTE MAQUINA) - NIVEL SEGURANCA MEDIO</v>
          </cell>
          <cell r="C2196" t="str">
            <v xml:space="preserve">UN    </v>
          </cell>
          <cell r="D2196">
            <v>12.94</v>
          </cell>
          <cell r="E2196">
            <v>12.94</v>
          </cell>
          <cell r="F2196" t="str">
            <v>INSUMOS</v>
          </cell>
          <cell r="G2196">
            <v>12.94</v>
          </cell>
        </row>
        <row r="2197">
          <cell r="A2197">
            <v>3097</v>
          </cell>
          <cell r="B2197" t="str">
            <v>FECHADURA DE EMBUTIR PARA PORTA DE BANHEIRO, TIPO TRANQUETA, MAQUINA 40 MM, MACANETAS ALAVANCA E ROSETAS REDONDAS EM METAL CROMADO - NIVEL SEGURANCA MEDIO - COMPLETA</v>
          </cell>
          <cell r="C2197" t="str">
            <v xml:space="preserve">CJ    </v>
          </cell>
          <cell r="D2197">
            <v>26.58</v>
          </cell>
          <cell r="E2197">
            <v>26.58</v>
          </cell>
          <cell r="F2197" t="str">
            <v>INSUMOS</v>
          </cell>
          <cell r="G2197">
            <v>26.58</v>
          </cell>
        </row>
        <row r="2198">
          <cell r="A2198">
            <v>38153</v>
          </cell>
          <cell r="B2198" t="str">
            <v>FECHADURA DE EMBUTIR PARA PORTA DE BANHEIRO, TIPO TRANQUETA, MAQUINA 40 MM, MACANETAS ALAVANCA, ESPELHO EM METAL CROMADO - NIVEL SEGURANCA MEDIO - COMPLETA</v>
          </cell>
          <cell r="C2198" t="str">
            <v xml:space="preserve">CJ    </v>
          </cell>
          <cell r="D2198">
            <v>24.38</v>
          </cell>
          <cell r="E2198">
            <v>24.38</v>
          </cell>
          <cell r="F2198" t="str">
            <v>INSUMOS</v>
          </cell>
          <cell r="G2198">
            <v>24.38</v>
          </cell>
        </row>
        <row r="2199">
          <cell r="A2199">
            <v>3099</v>
          </cell>
          <cell r="B2199" t="str">
            <v>FECHADURA DE EMBUTIR PARA PORTA DE BANHEIRO, TIPO TRANQUETA, MAQUINA 55 MM, MACANETAS ALAVANCA E ROSETAS REDONDAS EM METAL CROMADO - NIVEL SEGURANCA MEDIO - COMPLETA</v>
          </cell>
          <cell r="C2199" t="str">
            <v xml:space="preserve">CJ    </v>
          </cell>
          <cell r="D2199">
            <v>42.52</v>
          </cell>
          <cell r="E2199">
            <v>42.52</v>
          </cell>
          <cell r="F2199" t="str">
            <v>INSUMOS</v>
          </cell>
          <cell r="G2199">
            <v>42.52</v>
          </cell>
        </row>
        <row r="2200">
          <cell r="A2200">
            <v>3080</v>
          </cell>
          <cell r="B2200" t="str">
            <v>FECHADURA DE EMBUTIR PARA PORTA EXTERNA / ENTRADA, MAQUINA 40 MM, COM CILINDRO, MACANETA ALAVANCA E ESPELHO EM METAL CROMADO - NIVEL SEGURANCA MEDIO - COMPLETA</v>
          </cell>
          <cell r="C2200" t="str">
            <v xml:space="preserve">CJ    </v>
          </cell>
          <cell r="D2200">
            <v>35.53</v>
          </cell>
          <cell r="E2200">
            <v>35.53</v>
          </cell>
          <cell r="F2200" t="str">
            <v>INSUMOS</v>
          </cell>
          <cell r="G2200">
            <v>35.53</v>
          </cell>
        </row>
        <row r="2201">
          <cell r="A2201">
            <v>3081</v>
          </cell>
          <cell r="B2201" t="str">
            <v>FECHADURA DE EMBUTIR PARA PORTA EXTERNA / ENTRADA, MAQUINA 55 MM, COM CILINDRO, MACANETA ALAVANCA E ESPELHO EM METAL CROMADO - NIVEL SEGURANCA MEDIO - COMPLETA</v>
          </cell>
          <cell r="C2201" t="str">
            <v xml:space="preserve">CJ    </v>
          </cell>
          <cell r="D2201">
            <v>53.77</v>
          </cell>
          <cell r="E2201">
            <v>53.77</v>
          </cell>
          <cell r="F2201" t="str">
            <v>INSUMOS</v>
          </cell>
          <cell r="G2201">
            <v>53.77</v>
          </cell>
        </row>
        <row r="2202">
          <cell r="A2202">
            <v>38151</v>
          </cell>
          <cell r="B2202" t="str">
            <v>FECHADURA DE EMBUTIR PARA PORTA EXTERNA, MAQUINA 40 MM, COM CILINDRO, MACANETA ALAVANCA E ROSETA REDONDA EM METAL CROMADO - NIVEL DE SEGURANCA MEDIO - COMPLETA</v>
          </cell>
          <cell r="C2202" t="str">
            <v xml:space="preserve">CJ    </v>
          </cell>
          <cell r="D2202">
            <v>33.659999999999997</v>
          </cell>
          <cell r="E2202">
            <v>33.659999999999997</v>
          </cell>
          <cell r="F2202" t="str">
            <v>INSUMOS</v>
          </cell>
          <cell r="G2202">
            <v>33.659999999999997</v>
          </cell>
        </row>
        <row r="2203">
          <cell r="A2203">
            <v>11479</v>
          </cell>
          <cell r="B2203" t="str">
            <v>FECHADURA DE EMBUTIR PARA PORTA EXTERNA, MAQUINA 40 MM, SEM MACANETA, SEM ESPELHO (SOMENTE MAQUINA) - NIVEL DE SEGURANCA MEDIO</v>
          </cell>
          <cell r="C2203" t="str">
            <v xml:space="preserve">UN    </v>
          </cell>
          <cell r="D2203">
            <v>19.57</v>
          </cell>
          <cell r="E2203">
            <v>19.57</v>
          </cell>
          <cell r="F2203" t="str">
            <v>INSUMOS</v>
          </cell>
          <cell r="G2203">
            <v>19.57</v>
          </cell>
        </row>
        <row r="2204">
          <cell r="A2204">
            <v>38152</v>
          </cell>
          <cell r="B2204" t="str">
            <v>FECHADURA DE EMBUTIR PARA PORTA EXTERNA, MAQUINA 55 MM, COM CILINDRO, MACANETA ALAVANCA E ROSETA REDONDA EM METAL CROMADO - NIVEL DE SEGURANCA MEDIO - COMPLETA</v>
          </cell>
          <cell r="C2204" t="str">
            <v xml:space="preserve">CJ    </v>
          </cell>
          <cell r="D2204">
            <v>48.72</v>
          </cell>
          <cell r="E2204">
            <v>48.72</v>
          </cell>
          <cell r="F2204" t="str">
            <v>INSUMOS</v>
          </cell>
          <cell r="G2204">
            <v>48.72</v>
          </cell>
        </row>
        <row r="2205">
          <cell r="A2205">
            <v>11478</v>
          </cell>
          <cell r="B2205" t="str">
            <v>FECHADURA DE EMBUTIR PARA PORTA EXTERNA, MAQUINA 55 MM, SEM ESPELHO, SEM MACANETA (SOMENTE MAQUINA) - NIVEL DE SEGURANCA MEDIO</v>
          </cell>
          <cell r="C2205" t="str">
            <v xml:space="preserve">UN    </v>
          </cell>
          <cell r="D2205">
            <v>34.340000000000003</v>
          </cell>
          <cell r="E2205">
            <v>34.340000000000003</v>
          </cell>
          <cell r="F2205" t="str">
            <v>INSUMOS</v>
          </cell>
          <cell r="G2205">
            <v>34.340000000000003</v>
          </cell>
        </row>
        <row r="2206">
          <cell r="A2206">
            <v>3090</v>
          </cell>
          <cell r="B2206" t="str">
            <v>FECHADURA DE EMBUTIR PARA PORTA INTERNA, TIPO GORGES (CHAVE GRANDE), MAQUINA 40 MM, MACANETA ALAVANCA E ESPELHO EM METAL CROMADO - NIVEL SEGURANCA MEDIO - COMPLETA</v>
          </cell>
          <cell r="C2206" t="str">
            <v xml:space="preserve">CJ    </v>
          </cell>
          <cell r="D2206">
            <v>28.73</v>
          </cell>
          <cell r="E2206">
            <v>28.73</v>
          </cell>
          <cell r="F2206" t="str">
            <v>INSUMOS</v>
          </cell>
          <cell r="G2206">
            <v>28.73</v>
          </cell>
        </row>
        <row r="2207">
          <cell r="A2207">
            <v>3093</v>
          </cell>
          <cell r="B2207" t="str">
            <v>FECHADURA DE EMBUTIR PARA PORTA INTERNA, TIPO GORGES (CHAVE GRANDE), MAQUINA 55 MM, MACANETAS ALAVANCA E ROSETAS REDONDAS EM METAL CROMADO - NIVEL SEGURANCA MEDIO - COMPLETA</v>
          </cell>
          <cell r="C2207" t="str">
            <v xml:space="preserve">CJ    </v>
          </cell>
          <cell r="D2207">
            <v>47.74</v>
          </cell>
          <cell r="E2207">
            <v>47.74</v>
          </cell>
          <cell r="F2207" t="str">
            <v>INSUMOS</v>
          </cell>
          <cell r="G2207">
            <v>47.74</v>
          </cell>
        </row>
        <row r="2208">
          <cell r="A2208">
            <v>11476</v>
          </cell>
          <cell r="B2208" t="str">
            <v>FECHADURA DE EMBUTIR PARA PORTA INTERNA, TIPO GORGES, MAQUINA 55 MM (SOMENTE MAQUINA, SEM ESPELHO E SEM MACANETA) - NIVEL DE SEGURANCA MEDIO</v>
          </cell>
          <cell r="C2208" t="str">
            <v xml:space="preserve">UN    </v>
          </cell>
          <cell r="D2208">
            <v>20.57</v>
          </cell>
          <cell r="E2208">
            <v>20.57</v>
          </cell>
          <cell r="F2208" t="str">
            <v>INSUMOS</v>
          </cell>
          <cell r="G2208">
            <v>20.57</v>
          </cell>
        </row>
        <row r="2209">
          <cell r="A2209">
            <v>11484</v>
          </cell>
          <cell r="B2209" t="str">
            <v>FECHADURA DE SOBREPOR PARA PORTAO, CAIXA *100* MM, COM CILINDRO, CHAVE SIMPLES, TRINCO LATERAL, EM  LATAO OU ACO CROMADO OU POLIDO, COM OU SEM PINTURA - COMPLETA</v>
          </cell>
          <cell r="C2209" t="str">
            <v xml:space="preserve">UN    </v>
          </cell>
          <cell r="D2209">
            <v>23.7</v>
          </cell>
          <cell r="E2209">
            <v>23.7</v>
          </cell>
          <cell r="F2209" t="str">
            <v>INSUMOS</v>
          </cell>
          <cell r="G2209">
            <v>23.7</v>
          </cell>
        </row>
        <row r="2210">
          <cell r="A2210">
            <v>38155</v>
          </cell>
          <cell r="B2210" t="str">
            <v>FECHADURA DE SOBREPOR PARA PORTAO, COM CHAVE TETRA, CAIXA *100* MM, TRINCO LATERAL, EM LATAO OU ACO CROMADO, PINTADO - COMPLETA</v>
          </cell>
          <cell r="C2210" t="str">
            <v xml:space="preserve">UN    </v>
          </cell>
          <cell r="D2210">
            <v>32.32</v>
          </cell>
          <cell r="E2210">
            <v>32.32</v>
          </cell>
          <cell r="F2210" t="str">
            <v>INSUMOS</v>
          </cell>
          <cell r="G2210">
            <v>32.32</v>
          </cell>
        </row>
        <row r="2211">
          <cell r="A2211">
            <v>11468</v>
          </cell>
          <cell r="B2211" t="str">
            <v>FECHADURA DE SOBREPOR, CROMADA, COM CILINDRO REDONDO, PARA ARMARIO E GAVETA DE MADEIRA, COM PORTA DE APROXIMADAMENTE 20 MM</v>
          </cell>
          <cell r="C2211" t="str">
            <v xml:space="preserve">UN    </v>
          </cell>
          <cell r="D2211">
            <v>7.25</v>
          </cell>
          <cell r="E2211">
            <v>7.25</v>
          </cell>
          <cell r="F2211" t="str">
            <v>INSUMOS</v>
          </cell>
          <cell r="G2211">
            <v>7.25</v>
          </cell>
        </row>
        <row r="2212">
          <cell r="A2212">
            <v>11469</v>
          </cell>
          <cell r="B2212" t="str">
            <v>FECHADURA TRADICIONAL DE EMBUTIR, CROMADA, COM CILINDRO, PARA GAVETAS E MOVEIS DE MADEIRA - COM ABINHAS LATERAIS CURVAS, CHAVES COM PROTECAO PLASTICA</v>
          </cell>
          <cell r="C2212" t="str">
            <v xml:space="preserve">UN    </v>
          </cell>
          <cell r="D2212">
            <v>8.66</v>
          </cell>
          <cell r="E2212">
            <v>8.66</v>
          </cell>
          <cell r="F2212" t="str">
            <v>INSUMOS</v>
          </cell>
          <cell r="G2212">
            <v>8.66</v>
          </cell>
        </row>
        <row r="2213">
          <cell r="A2213">
            <v>38165</v>
          </cell>
          <cell r="B2213" t="str">
            <v>FECHO / FECHADURA COM PUXADOR CONCHA, COM TRANCA TIPO TRAVA, PARA JANELA / PORTA DE CORRER (INCLUI TESTA, FECHADURA, PUXADOR) - COMPLETA</v>
          </cell>
          <cell r="C2213" t="str">
            <v xml:space="preserve">CJ    </v>
          </cell>
          <cell r="D2213">
            <v>39.65</v>
          </cell>
          <cell r="E2213">
            <v>39.65</v>
          </cell>
          <cell r="F2213" t="str">
            <v>INSUMOS</v>
          </cell>
          <cell r="G2213">
            <v>39.65</v>
          </cell>
        </row>
        <row r="2214">
          <cell r="A2214">
            <v>11456</v>
          </cell>
          <cell r="B2214" t="str">
            <v>FECHO / TRINCO / FERROLHO FIO REDONDO, DE SOBREPOR, 12", EM ACO GALVANIZADO / ZINCADO</v>
          </cell>
          <cell r="C2214" t="str">
            <v xml:space="preserve">UN    </v>
          </cell>
          <cell r="D2214">
            <v>8.7799999999999994</v>
          </cell>
          <cell r="E2214">
            <v>8.7799999999999994</v>
          </cell>
          <cell r="F2214" t="str">
            <v>INSUMOS</v>
          </cell>
          <cell r="G2214">
            <v>8.7799999999999994</v>
          </cell>
        </row>
        <row r="2215">
          <cell r="A2215">
            <v>3119</v>
          </cell>
          <cell r="B2215" t="str">
            <v>FECHO / TRINCO / FERROLHO FIO REDONDO, DE SOBREPOR, 2", EM ACO GALVANIZADO / ZINCADO</v>
          </cell>
          <cell r="C2215" t="str">
            <v xml:space="preserve">UN    </v>
          </cell>
          <cell r="D2215">
            <v>1.3</v>
          </cell>
          <cell r="E2215">
            <v>1.3</v>
          </cell>
          <cell r="F2215" t="str">
            <v>INSUMOS</v>
          </cell>
          <cell r="G2215">
            <v>1.3</v>
          </cell>
        </row>
        <row r="2216">
          <cell r="A2216">
            <v>3122</v>
          </cell>
          <cell r="B2216" t="str">
            <v>FECHO / TRINCO / FERROLHO FIO REDONDO, DE SOBREPOR, 4", EM ACO GALVANIZADO / ZINCADO</v>
          </cell>
          <cell r="C2216" t="str">
            <v xml:space="preserve">UN    </v>
          </cell>
          <cell r="D2216">
            <v>1.83</v>
          </cell>
          <cell r="E2216">
            <v>1.83</v>
          </cell>
          <cell r="F2216" t="str">
            <v>INSUMOS</v>
          </cell>
          <cell r="G2216">
            <v>1.83</v>
          </cell>
        </row>
        <row r="2217">
          <cell r="A2217">
            <v>3121</v>
          </cell>
          <cell r="B2217" t="str">
            <v>FECHO / TRINCO / FERROLHO FIO REDONDO, DE SOBREPOR, 5", EM ACO GALVANIZADO / ZINCADO</v>
          </cell>
          <cell r="C2217" t="str">
            <v xml:space="preserve">UN    </v>
          </cell>
          <cell r="D2217">
            <v>2.84</v>
          </cell>
          <cell r="E2217">
            <v>2.84</v>
          </cell>
          <cell r="F2217" t="str">
            <v>INSUMOS</v>
          </cell>
          <cell r="G2217">
            <v>2.84</v>
          </cell>
        </row>
        <row r="2218">
          <cell r="A2218">
            <v>3120</v>
          </cell>
          <cell r="B2218" t="str">
            <v>FECHO / TRINCO / FERROLHO FIO REDONDO, DE SOBREPOR, 6", EM ACO GALVANIZADO / ZINCADO</v>
          </cell>
          <cell r="C2218" t="str">
            <v xml:space="preserve">UN    </v>
          </cell>
          <cell r="D2218">
            <v>4.49</v>
          </cell>
          <cell r="E2218">
            <v>4.49</v>
          </cell>
          <cell r="F2218" t="str">
            <v>INSUMOS</v>
          </cell>
          <cell r="G2218">
            <v>4.49</v>
          </cell>
        </row>
        <row r="2219">
          <cell r="A2219">
            <v>11455</v>
          </cell>
          <cell r="B2219" t="str">
            <v>FECHO / TRINCO / FERROLHO FIO REDONDO, DE SOBREPOR, 8", EM ACO GALVANIZADO / ZINCADO</v>
          </cell>
          <cell r="C2219" t="str">
            <v xml:space="preserve">UN    </v>
          </cell>
          <cell r="D2219">
            <v>6.29</v>
          </cell>
          <cell r="E2219">
            <v>6.29</v>
          </cell>
          <cell r="F2219" t="str">
            <v>INSUMOS</v>
          </cell>
          <cell r="G2219">
            <v>6.29</v>
          </cell>
        </row>
        <row r="2220">
          <cell r="A2220">
            <v>3108</v>
          </cell>
          <cell r="B2220" t="str">
            <v>FECHO DE EMBUTIR, TIPO UNHA, COMANDO COM ALAVANCA, EM LATAO CROMADO, 22 CM, PARA PORTAS E JANELAS - INCLUI PARAFUSOS</v>
          </cell>
          <cell r="C2220" t="str">
            <v xml:space="preserve">UN    </v>
          </cell>
          <cell r="D2220">
            <v>15.81</v>
          </cell>
          <cell r="E2220">
            <v>15.81</v>
          </cell>
          <cell r="F2220" t="str">
            <v>INSUMOS</v>
          </cell>
          <cell r="G2220">
            <v>15.81</v>
          </cell>
        </row>
        <row r="2221">
          <cell r="A2221">
            <v>3105</v>
          </cell>
          <cell r="B2221" t="str">
            <v>FECHO DE EMBUTIR, TIPO UNHA, COMANDO COM ALAVANCA, EM LATAO CROMADO, 40 CM, PARA PORTAS E JANELAS - INCLUI PARAFUSOS</v>
          </cell>
          <cell r="C2221" t="str">
            <v xml:space="preserve">UN    </v>
          </cell>
          <cell r="D2221">
            <v>24.57</v>
          </cell>
          <cell r="E2221">
            <v>24.57</v>
          </cell>
          <cell r="F2221" t="str">
            <v>INSUMOS</v>
          </cell>
          <cell r="G2221">
            <v>24.57</v>
          </cell>
        </row>
        <row r="2222">
          <cell r="A2222">
            <v>38178</v>
          </cell>
          <cell r="B2222" t="str">
            <v>FECHO DE EMBUTIR, TIPO UNHA, COMANDO DESLIZANTE, COM TRAVA, 120 MM, EM LATAO CROMADO</v>
          </cell>
          <cell r="C2222" t="str">
            <v xml:space="preserve">UN    </v>
          </cell>
          <cell r="D2222">
            <v>16.059999999999999</v>
          </cell>
          <cell r="E2222">
            <v>16.059999999999999</v>
          </cell>
          <cell r="F2222" t="str">
            <v>INSUMOS</v>
          </cell>
          <cell r="G2222">
            <v>16.059999999999999</v>
          </cell>
        </row>
        <row r="2223">
          <cell r="A2223">
            <v>11458</v>
          </cell>
          <cell r="B2223" t="str">
            <v>FECHO DE SEGURANCA, TIPO BATOM, EM LATAO / ZAMAC, CROMADO, PARA PORTAS E JANELAS - INCLUI PARAFUSOS</v>
          </cell>
          <cell r="C2223" t="str">
            <v xml:space="preserve">UN    </v>
          </cell>
          <cell r="D2223">
            <v>14.07</v>
          </cell>
          <cell r="E2223">
            <v>14.07</v>
          </cell>
          <cell r="F2223" t="str">
            <v>INSUMOS</v>
          </cell>
          <cell r="G2223">
            <v>14.07</v>
          </cell>
        </row>
        <row r="2224">
          <cell r="A2224">
            <v>42481</v>
          </cell>
          <cell r="B2224" t="str">
            <v>FELTRO EM LA DE ROCHA, 1 FACE REVESTIDA COM PAPEL ALUMINIZADO, EM ROLO, DENSIDADE = 32 KG/M3, E=*50* MM (COLETADO CAIXA)</v>
          </cell>
          <cell r="C2224" t="str">
            <v xml:space="preserve">M2    </v>
          </cell>
          <cell r="D2224">
            <v>21.19</v>
          </cell>
          <cell r="E2224">
            <v>21.19</v>
          </cell>
          <cell r="F2224" t="str">
            <v>INSUMOS</v>
          </cell>
          <cell r="G2224">
            <v>21.19</v>
          </cell>
        </row>
        <row r="2225">
          <cell r="A2225">
            <v>43458</v>
          </cell>
          <cell r="B2225" t="str">
            <v>FERRAMENTAS - FAMILIA ALMOXARIFE - HORISTA (ENCARGOS COMPLEMENTARES - COLETADO CAIXA)</v>
          </cell>
          <cell r="C2225" t="str">
            <v xml:space="preserve">H     </v>
          </cell>
          <cell r="D2225">
            <v>0.04</v>
          </cell>
          <cell r="E2225">
            <v>0.04</v>
          </cell>
          <cell r="F2225" t="str">
            <v>INSUMOS</v>
          </cell>
          <cell r="G2225">
            <v>0.04</v>
          </cell>
        </row>
        <row r="2226">
          <cell r="A2226">
            <v>43470</v>
          </cell>
          <cell r="B2226" t="str">
            <v>FERRAMENTAS - FAMILIA ALMOXARIFE - MENSALISTA (ENCARGOS COMPLEMENTARES - COLETADO CAIXA)</v>
          </cell>
          <cell r="C2226" t="str">
            <v xml:space="preserve">MES   </v>
          </cell>
          <cell r="D2226">
            <v>7.37</v>
          </cell>
          <cell r="E2226">
            <v>7.37</v>
          </cell>
          <cell r="F2226" t="str">
            <v>INSUMOS</v>
          </cell>
          <cell r="G2226">
            <v>7.37</v>
          </cell>
        </row>
        <row r="2227">
          <cell r="A2227">
            <v>43459</v>
          </cell>
          <cell r="B2227" t="str">
            <v>FERRAMENTAS - FAMILIA CARPINTEIRO DE FORMAS - HORISTA (ENCARGOS COMPLEMENTARES - COLETADO CAIXA)</v>
          </cell>
          <cell r="C2227" t="str">
            <v xml:space="preserve">H     </v>
          </cell>
          <cell r="D2227">
            <v>0.34</v>
          </cell>
          <cell r="E2227">
            <v>0.34</v>
          </cell>
          <cell r="F2227" t="str">
            <v>INSUMOS</v>
          </cell>
          <cell r="G2227">
            <v>0.34</v>
          </cell>
        </row>
        <row r="2228">
          <cell r="A2228">
            <v>43471</v>
          </cell>
          <cell r="B2228" t="str">
            <v>FERRAMENTAS - FAMILIA CARPINTEIRO DE FORMAS - MENSALISTA (ENCARGOS COMPLEMENTARES - COLETADO CAIXA)</v>
          </cell>
          <cell r="C2228" t="str">
            <v xml:space="preserve">MES   </v>
          </cell>
          <cell r="D2228">
            <v>64.510000000000005</v>
          </cell>
          <cell r="E2228">
            <v>64.510000000000005</v>
          </cell>
          <cell r="F2228" t="str">
            <v>INSUMOS</v>
          </cell>
          <cell r="G2228">
            <v>64.510000000000005</v>
          </cell>
        </row>
        <row r="2229">
          <cell r="A2229">
            <v>43460</v>
          </cell>
          <cell r="B2229" t="str">
            <v>FERRAMENTAS - FAMILIA ELETRICISTA - HORISTA (ENCARGOS COMPLEMENTARES - COLETADO CAIXA)</v>
          </cell>
          <cell r="C2229" t="str">
            <v xml:space="preserve">H     </v>
          </cell>
          <cell r="D2229">
            <v>0.55000000000000004</v>
          </cell>
          <cell r="E2229">
            <v>0.55000000000000004</v>
          </cell>
          <cell r="F2229" t="str">
            <v>INSUMOS</v>
          </cell>
          <cell r="G2229">
            <v>0.55000000000000004</v>
          </cell>
        </row>
        <row r="2230">
          <cell r="A2230">
            <v>43472</v>
          </cell>
          <cell r="B2230" t="str">
            <v>FERRAMENTAS - FAMILIA ELETRICISTA - MENSALISTA (ENCARGOS COMPLEMENTARES - COLETADO CAIXA)</v>
          </cell>
          <cell r="C2230" t="str">
            <v xml:space="preserve">MES   </v>
          </cell>
          <cell r="D2230">
            <v>103.89</v>
          </cell>
          <cell r="E2230">
            <v>103.89</v>
          </cell>
          <cell r="F2230" t="str">
            <v>INSUMOS</v>
          </cell>
          <cell r="G2230">
            <v>103.89</v>
          </cell>
        </row>
        <row r="2231">
          <cell r="A2231">
            <v>43461</v>
          </cell>
          <cell r="B2231" t="str">
            <v>FERRAMENTAS - FAMILIA ENCANADOR - HORISTA (ENCARGOS COMPLEMENTARES - COLETADO CAIXA)</v>
          </cell>
          <cell r="C2231" t="str">
            <v xml:space="preserve">H     </v>
          </cell>
          <cell r="D2231">
            <v>0.24</v>
          </cell>
          <cell r="E2231">
            <v>0.24</v>
          </cell>
          <cell r="F2231" t="str">
            <v>INSUMOS</v>
          </cell>
          <cell r="G2231">
            <v>0.24</v>
          </cell>
        </row>
        <row r="2232">
          <cell r="A2232">
            <v>43473</v>
          </cell>
          <cell r="B2232" t="str">
            <v>FERRAMENTAS - FAMILIA ENCANADOR - MENSALISTA (ENCARGOS COMPLEMENTARES - COLETADO CAIXA)</v>
          </cell>
          <cell r="C2232" t="str">
            <v xml:space="preserve">MES   </v>
          </cell>
          <cell r="D2232">
            <v>45.78</v>
          </cell>
          <cell r="E2232">
            <v>45.78</v>
          </cell>
          <cell r="F2232" t="str">
            <v>INSUMOS</v>
          </cell>
          <cell r="G2232">
            <v>45.78</v>
          </cell>
        </row>
        <row r="2233">
          <cell r="A2233">
            <v>43463</v>
          </cell>
          <cell r="B2233" t="str">
            <v>FERRAMENTAS - FAMILIA ENCARREGADO GERAL - HORISTA (ENCARGOS COMPLEMENTARES - COLETADO CAIXA)</v>
          </cell>
          <cell r="C2233" t="str">
            <v xml:space="preserve">H     </v>
          </cell>
          <cell r="D2233">
            <v>0.08</v>
          </cell>
          <cell r="E2233">
            <v>0.08</v>
          </cell>
          <cell r="F2233" t="str">
            <v>INSUMOS</v>
          </cell>
          <cell r="G2233">
            <v>0.08</v>
          </cell>
        </row>
        <row r="2234">
          <cell r="A2234">
            <v>43475</v>
          </cell>
          <cell r="B2234" t="str">
            <v>FERRAMENTAS - FAMILIA ENCARREGADO GERAL - MENSALISTA (ENCARGOS COMPLEMENTARES - COLETADO CAIXA)</v>
          </cell>
          <cell r="C2234" t="str">
            <v xml:space="preserve">MES   </v>
          </cell>
          <cell r="D2234">
            <v>14.26</v>
          </cell>
          <cell r="E2234">
            <v>14.26</v>
          </cell>
          <cell r="F2234" t="str">
            <v>INSUMOS</v>
          </cell>
          <cell r="G2234">
            <v>14.26</v>
          </cell>
        </row>
        <row r="2235">
          <cell r="A2235">
            <v>43462</v>
          </cell>
          <cell r="B2235" t="str">
            <v>FERRAMENTAS - FAMILIA ENGENHEIRO CIVIL - HORISTA (ENCARGOS COMPLEMENTARES - COLETADO CAIXA)</v>
          </cell>
          <cell r="C2235" t="str">
            <v xml:space="preserve">H     </v>
          </cell>
          <cell r="D2235">
            <v>0.01</v>
          </cell>
          <cell r="E2235">
            <v>0.01</v>
          </cell>
          <cell r="F2235" t="str">
            <v>INSUMOS</v>
          </cell>
          <cell r="G2235">
            <v>0.01</v>
          </cell>
        </row>
        <row r="2236">
          <cell r="A2236">
            <v>43474</v>
          </cell>
          <cell r="B2236" t="str">
            <v>FERRAMENTAS - FAMILIA ENGENHEIRO CIVIL - MENSALISTA (ENCARGOS COMPLEMENTARES - COLETADO CAIXA)</v>
          </cell>
          <cell r="C2236" t="str">
            <v xml:space="preserve">MES   </v>
          </cell>
          <cell r="D2236">
            <v>1.45</v>
          </cell>
          <cell r="E2236">
            <v>1.45</v>
          </cell>
          <cell r="F2236" t="str">
            <v>INSUMOS</v>
          </cell>
          <cell r="G2236">
            <v>1.45</v>
          </cell>
        </row>
        <row r="2237">
          <cell r="A2237">
            <v>43464</v>
          </cell>
          <cell r="B2237" t="str">
            <v>FERRAMENTAS - FAMILIA OPERADOR ESCAVADEIRA - HORISTA (ENCARGOS COMPLEMENTARES - COLETADO CAIXA)</v>
          </cell>
          <cell r="C2237" t="str">
            <v xml:space="preserve">H     </v>
          </cell>
          <cell r="D2237">
            <v>0.01</v>
          </cell>
          <cell r="E2237">
            <v>0.01</v>
          </cell>
          <cell r="F2237" t="str">
            <v>INSUMOS</v>
          </cell>
          <cell r="G2237">
            <v>0.01</v>
          </cell>
        </row>
        <row r="2238">
          <cell r="A2238">
            <v>43476</v>
          </cell>
          <cell r="B2238" t="str">
            <v>FERRAMENTAS - FAMILIA OPERADOR ESCAVADEIRA - MENSALISTA (ENCARGOS COMPLEMENTARES - COLETADO CAIXA)</v>
          </cell>
          <cell r="C2238" t="str">
            <v xml:space="preserve">MES   </v>
          </cell>
          <cell r="D2238">
            <v>0.01</v>
          </cell>
          <cell r="E2238">
            <v>0.01</v>
          </cell>
          <cell r="F2238" t="str">
            <v>INSUMOS</v>
          </cell>
          <cell r="G2238">
            <v>0.01</v>
          </cell>
        </row>
        <row r="2239">
          <cell r="A2239">
            <v>43465</v>
          </cell>
          <cell r="B2239" t="str">
            <v>FERRAMENTAS - FAMILIA PEDREIRO - HORISTA (ENCARGOS COMPLEMENTARES - COLETADO CAIXA)</v>
          </cell>
          <cell r="C2239" t="str">
            <v xml:space="preserve">H     </v>
          </cell>
          <cell r="D2239">
            <v>0.5</v>
          </cell>
          <cell r="E2239">
            <v>0.5</v>
          </cell>
          <cell r="F2239" t="str">
            <v>INSUMOS</v>
          </cell>
          <cell r="G2239">
            <v>0.5</v>
          </cell>
        </row>
        <row r="2240">
          <cell r="A2240">
            <v>43477</v>
          </cell>
          <cell r="B2240" t="str">
            <v>FERRAMENTAS - FAMILIA PEDREIRO - MENSALISTA (ENCARGOS COMPLEMENTARES - COLETADO CAIXA)</v>
          </cell>
          <cell r="C2240" t="str">
            <v xml:space="preserve">MES   </v>
          </cell>
          <cell r="D2240">
            <v>94.89</v>
          </cell>
          <cell r="E2240">
            <v>94.89</v>
          </cell>
          <cell r="F2240" t="str">
            <v>INSUMOS</v>
          </cell>
          <cell r="G2240">
            <v>94.89</v>
          </cell>
        </row>
        <row r="2241">
          <cell r="A2241">
            <v>43466</v>
          </cell>
          <cell r="B2241" t="str">
            <v>FERRAMENTAS - FAMILIA PINTOR - HORISTA (ENCARGOS COMPLEMENTARES - COLETADO CAIXA)</v>
          </cell>
          <cell r="C2241" t="str">
            <v xml:space="preserve">H     </v>
          </cell>
          <cell r="D2241">
            <v>1.17</v>
          </cell>
          <cell r="E2241">
            <v>1.17</v>
          </cell>
          <cell r="F2241" t="str">
            <v>INSUMOS</v>
          </cell>
          <cell r="G2241">
            <v>1.17</v>
          </cell>
        </row>
        <row r="2242">
          <cell r="A2242">
            <v>43478</v>
          </cell>
          <cell r="B2242" t="str">
            <v>FERRAMENTAS - FAMILIA PINTOR - MENSALISTA (ENCARGOS COMPLEMENTARES - COLETADO CAIXA)</v>
          </cell>
          <cell r="C2242" t="str">
            <v xml:space="preserve">MES   </v>
          </cell>
          <cell r="D2242">
            <v>220.02</v>
          </cell>
          <cell r="E2242">
            <v>220.02</v>
          </cell>
          <cell r="F2242" t="str">
            <v>INSUMOS</v>
          </cell>
          <cell r="G2242">
            <v>220.02</v>
          </cell>
        </row>
        <row r="2243">
          <cell r="A2243">
            <v>43467</v>
          </cell>
          <cell r="B2243" t="str">
            <v>FERRAMENTAS - FAMILIA SERVENTE - HORISTA (ENCARGOS COMPLEMENTARES - COLETADO CAIXA)</v>
          </cell>
          <cell r="C2243" t="str">
            <v xml:space="preserve">H     </v>
          </cell>
          <cell r="D2243">
            <v>0.38</v>
          </cell>
          <cell r="E2243">
            <v>0.38</v>
          </cell>
          <cell r="F2243" t="str">
            <v>INSUMOS</v>
          </cell>
          <cell r="G2243">
            <v>0.38</v>
          </cell>
        </row>
        <row r="2244">
          <cell r="A2244">
            <v>43479</v>
          </cell>
          <cell r="B2244" t="str">
            <v>FERRAMENTAS - FAMILIA SERVENTE - MENSALISTA (ENCARGOS COMPLEMENTARES - COLETADO CAIXA)</v>
          </cell>
          <cell r="C2244" t="str">
            <v xml:space="preserve">MES   </v>
          </cell>
          <cell r="D2244">
            <v>71.290000000000006</v>
          </cell>
          <cell r="E2244">
            <v>71.290000000000006</v>
          </cell>
          <cell r="F2244" t="str">
            <v>INSUMOS</v>
          </cell>
          <cell r="G2244">
            <v>71.290000000000006</v>
          </cell>
        </row>
        <row r="2245">
          <cell r="A2245">
            <v>43468</v>
          </cell>
          <cell r="B2245" t="str">
            <v>FERRAMENTAS - FAMILIA SOLDADOR - HORISTA (ENCARGOS COMPLEMENTARES - COLETADO CAIXA)</v>
          </cell>
          <cell r="C2245" t="str">
            <v xml:space="preserve">H     </v>
          </cell>
          <cell r="D2245">
            <v>0.84</v>
          </cell>
          <cell r="E2245">
            <v>0.84</v>
          </cell>
          <cell r="F2245" t="str">
            <v>INSUMOS</v>
          </cell>
          <cell r="G2245">
            <v>0.84</v>
          </cell>
        </row>
        <row r="2246">
          <cell r="A2246">
            <v>43480</v>
          </cell>
          <cell r="B2246" t="str">
            <v>FERRAMENTAS - FAMILIA SOLDADOR - MENSALISTA (ENCARGOS COMPLEMENTARES - COLETADO CAIXA)</v>
          </cell>
          <cell r="C2246" t="str">
            <v xml:space="preserve">MES   </v>
          </cell>
          <cell r="D2246">
            <v>157.85</v>
          </cell>
          <cell r="E2246">
            <v>157.85</v>
          </cell>
          <cell r="F2246" t="str">
            <v>INSUMOS</v>
          </cell>
          <cell r="G2246">
            <v>157.85</v>
          </cell>
        </row>
        <row r="2247">
          <cell r="A2247">
            <v>43469</v>
          </cell>
          <cell r="B2247" t="str">
            <v>FERRAMENTAS - FAMILIA TOPOGRAFO - HORISTA (ENCARGOS COMPLEMENTARES - COLETADO CAIXA)</v>
          </cell>
          <cell r="C2247" t="str">
            <v xml:space="preserve">H     </v>
          </cell>
          <cell r="D2247">
            <v>0.05</v>
          </cell>
          <cell r="E2247">
            <v>0.05</v>
          </cell>
          <cell r="F2247" t="str">
            <v>INSUMOS</v>
          </cell>
          <cell r="G2247">
            <v>0.05</v>
          </cell>
        </row>
        <row r="2248">
          <cell r="A2248">
            <v>43481</v>
          </cell>
          <cell r="B2248" t="str">
            <v>FERRAMENTAS - FAMILIA TOPOGRAFO - MENSALISTA (ENCARGOS COMPLEMENTARES - COLETADO CAIXA)</v>
          </cell>
          <cell r="C2248" t="str">
            <v xml:space="preserve">MES   </v>
          </cell>
          <cell r="D2248">
            <v>10.02</v>
          </cell>
          <cell r="E2248">
            <v>10.02</v>
          </cell>
          <cell r="F2248" t="str">
            <v>INSUMOS</v>
          </cell>
          <cell r="G2248">
            <v>10.02</v>
          </cell>
        </row>
        <row r="2249">
          <cell r="A2249">
            <v>11461</v>
          </cell>
          <cell r="B2249" t="str">
            <v>FERROLHO / FECHO CHATO, DE SOBREPOR, EM FERRO ZINCADO, REFORCADO, 5", COM PORTA CADEADO, PARA PORTAO, PORTA E JANELA - INCLUI PARAFUSOS</v>
          </cell>
          <cell r="C2249" t="str">
            <v xml:space="preserve">UN    </v>
          </cell>
          <cell r="D2249">
            <v>3.57</v>
          </cell>
          <cell r="E2249">
            <v>3.57</v>
          </cell>
          <cell r="F2249" t="str">
            <v>INSUMOS</v>
          </cell>
          <cell r="G2249">
            <v>3.57</v>
          </cell>
        </row>
        <row r="2250">
          <cell r="A2250">
            <v>3106</v>
          </cell>
          <cell r="B2250" t="str">
            <v>FERROLHO / FECHO CHATO, DE SOBREPOR, EM FERRO ZINCADO, REFORCADO, 6", COM PORTA CADEADO, PARA PORTAO, PORTA E JANELA - INCLUI PARAFUSOS</v>
          </cell>
          <cell r="C2250" t="str">
            <v xml:space="preserve">UN    </v>
          </cell>
          <cell r="D2250">
            <v>2.71</v>
          </cell>
          <cell r="E2250">
            <v>2.71</v>
          </cell>
          <cell r="F2250" t="str">
            <v>INSUMOS</v>
          </cell>
          <cell r="G2250">
            <v>2.71</v>
          </cell>
        </row>
        <row r="2251">
          <cell r="A2251">
            <v>3107</v>
          </cell>
          <cell r="B2251" t="str">
            <v>FERROLHO / FECHO CHATO, EM FERRO ZINCADO, LEVE, 3", COM PORTA CADEADO, PARA PORTAO, PORTA E JANELA - INCLUI PARAFUSOS</v>
          </cell>
          <cell r="C2251" t="str">
            <v xml:space="preserve">UN    </v>
          </cell>
          <cell r="D2251">
            <v>2.2799999999999998</v>
          </cell>
          <cell r="E2251">
            <v>2.2799999999999998</v>
          </cell>
          <cell r="F2251" t="str">
            <v>INSUMOS</v>
          </cell>
          <cell r="G2251">
            <v>2.2799999999999998</v>
          </cell>
        </row>
        <row r="2252">
          <cell r="A2252">
            <v>25951</v>
          </cell>
          <cell r="B2252" t="str">
            <v>FERTILIZANTE NPK - 10:10:10</v>
          </cell>
          <cell r="C2252" t="str">
            <v xml:space="preserve">KG    </v>
          </cell>
          <cell r="D2252">
            <v>1.79</v>
          </cell>
          <cell r="E2252">
            <v>1.79</v>
          </cell>
          <cell r="F2252" t="str">
            <v>INSUMOS</v>
          </cell>
          <cell r="G2252">
            <v>1.79</v>
          </cell>
        </row>
        <row r="2253">
          <cell r="A2253">
            <v>3123</v>
          </cell>
          <cell r="B2253" t="str">
            <v>FERTILIZANTE NPK - 4: 14: 8</v>
          </cell>
          <cell r="C2253" t="str">
            <v xml:space="preserve">KG    </v>
          </cell>
          <cell r="D2253">
            <v>1.67</v>
          </cell>
          <cell r="E2253">
            <v>1.67</v>
          </cell>
          <cell r="F2253" t="str">
            <v>INSUMOS</v>
          </cell>
          <cell r="G2253">
            <v>1.67</v>
          </cell>
        </row>
        <row r="2254">
          <cell r="A2254">
            <v>38125</v>
          </cell>
          <cell r="B2254" t="str">
            <v>FERTILIZANTE ORGANICO COMPOSTO, CLASSE A</v>
          </cell>
          <cell r="C2254" t="str">
            <v xml:space="preserve">KG    </v>
          </cell>
          <cell r="D2254">
            <v>0.68</v>
          </cell>
          <cell r="E2254">
            <v>0.68</v>
          </cell>
          <cell r="F2254" t="str">
            <v>INSUMOS</v>
          </cell>
          <cell r="G2254">
            <v>0.68</v>
          </cell>
        </row>
        <row r="2255">
          <cell r="A2255">
            <v>39014</v>
          </cell>
          <cell r="B2255" t="str">
            <v>FIBRA DE ACO PARA REFORCO DO CONCRETO, SOLTA, TIPO A-I, FATOR DE FORMA *50* L / D, COMPRIMENTO DE *30* MM E RESISTENCIA A TRACAO DO ACO MAIOR 1000 MPA</v>
          </cell>
          <cell r="C2255" t="str">
            <v xml:space="preserve">KG    </v>
          </cell>
          <cell r="D2255">
            <v>6.15</v>
          </cell>
          <cell r="E2255">
            <v>6.15</v>
          </cell>
          <cell r="F2255" t="str">
            <v>INSUMOS</v>
          </cell>
          <cell r="G2255">
            <v>6.15</v>
          </cell>
        </row>
        <row r="2256">
          <cell r="A2256">
            <v>11894</v>
          </cell>
          <cell r="B2256" t="str">
            <v>FILTRO ANAEROBIO CILINDRICO CONCRETO PRE MOLDADO 1,20 X 1,50 (DIAMETROXALTURA) PARA 4 A 5 CONTRIBUINTES (NBR 13969)</v>
          </cell>
          <cell r="C2256" t="str">
            <v xml:space="preserve">UN    </v>
          </cell>
          <cell r="D2256">
            <v>505.09</v>
          </cell>
          <cell r="E2256">
            <v>505.09</v>
          </cell>
          <cell r="F2256" t="str">
            <v>INSUMOS</v>
          </cell>
          <cell r="G2256">
            <v>505.09</v>
          </cell>
        </row>
        <row r="2257">
          <cell r="A2257">
            <v>39365</v>
          </cell>
          <cell r="B2257" t="str">
            <v>FILTRO ANAEROBIO, EM POLIETILENO DE ALTA DENSIDADE (PEAD), CAPACIDADE *1100* LITROS (NBR 13969)</v>
          </cell>
          <cell r="C2257" t="str">
            <v xml:space="preserve">UN    </v>
          </cell>
          <cell r="D2257">
            <v>859.96</v>
          </cell>
          <cell r="E2257">
            <v>859.96</v>
          </cell>
          <cell r="F2257" t="str">
            <v>INSUMOS</v>
          </cell>
          <cell r="G2257">
            <v>859.96</v>
          </cell>
        </row>
        <row r="2258">
          <cell r="A2258">
            <v>39366</v>
          </cell>
          <cell r="B2258" t="str">
            <v>FILTRO ANAEROBIO, EM POLIETILENO DE ALTA DENSIDADE (PEAD), CAPACIDADE *2800* LITROS (NBR 13969)</v>
          </cell>
          <cell r="C2258" t="str">
            <v xml:space="preserve">UN    </v>
          </cell>
          <cell r="D2258">
            <v>2201.85</v>
          </cell>
          <cell r="E2258">
            <v>2201.85</v>
          </cell>
          <cell r="F2258" t="str">
            <v>INSUMOS</v>
          </cell>
          <cell r="G2258">
            <v>2201.85</v>
          </cell>
        </row>
        <row r="2259">
          <cell r="A2259">
            <v>39367</v>
          </cell>
          <cell r="B2259" t="str">
            <v>FILTRO ANAEROBIO, EM POLIETILENO DE ALTA DENSIDADE (PEAD), CAPACIDADE *5000* LITROS (NBR 13969)</v>
          </cell>
          <cell r="C2259" t="str">
            <v xml:space="preserve">UN    </v>
          </cell>
          <cell r="D2259">
            <v>3009.54</v>
          </cell>
          <cell r="E2259">
            <v>3009.54</v>
          </cell>
          <cell r="F2259" t="str">
            <v>INSUMOS</v>
          </cell>
          <cell r="G2259">
            <v>3009.54</v>
          </cell>
        </row>
        <row r="2260">
          <cell r="A2260">
            <v>37394</v>
          </cell>
          <cell r="B2260" t="str">
            <v>FINCAPINO CURTO CALIBRE 22 VERMELHO, CARGA MEDIA (ACAO DIRETA)</v>
          </cell>
          <cell r="C2260" t="str">
            <v xml:space="preserve">CENTO </v>
          </cell>
          <cell r="D2260">
            <v>35.94</v>
          </cell>
          <cell r="E2260">
            <v>35.94</v>
          </cell>
          <cell r="F2260" t="str">
            <v>INSUMOS</v>
          </cell>
          <cell r="G2260">
            <v>35.94</v>
          </cell>
        </row>
        <row r="2261">
          <cell r="A2261">
            <v>14146</v>
          </cell>
          <cell r="B2261" t="str">
            <v>FINCAPINO LONGO CALIBRE 22, CARGA FORTE (ACAO DIRETA)</v>
          </cell>
          <cell r="C2261" t="str">
            <v xml:space="preserve">CENTO </v>
          </cell>
          <cell r="D2261">
            <v>57.8</v>
          </cell>
          <cell r="E2261">
            <v>57.8</v>
          </cell>
          <cell r="F2261" t="str">
            <v>INSUMOS</v>
          </cell>
          <cell r="G2261">
            <v>57.8</v>
          </cell>
        </row>
        <row r="2262">
          <cell r="A2262">
            <v>38134</v>
          </cell>
          <cell r="B2262" t="str">
            <v>FIO COBRE NU DE 150 A 500 MM2, PARA TENSOES DE ATE 600 V</v>
          </cell>
          <cell r="C2262" t="str">
            <v xml:space="preserve">KG    </v>
          </cell>
          <cell r="D2262">
            <v>55.24</v>
          </cell>
          <cell r="E2262">
            <v>55.24</v>
          </cell>
          <cell r="F2262" t="str">
            <v>INSUMOS</v>
          </cell>
          <cell r="G2262">
            <v>55.24</v>
          </cell>
        </row>
        <row r="2263">
          <cell r="A2263">
            <v>38132</v>
          </cell>
          <cell r="B2263" t="str">
            <v>FIO COBRE NU DE 16 A 35 MM2, PARA TENSOES DE ATE 600 V</v>
          </cell>
          <cell r="C2263" t="str">
            <v xml:space="preserve">KG    </v>
          </cell>
          <cell r="D2263">
            <v>56.34</v>
          </cell>
          <cell r="E2263">
            <v>56.34</v>
          </cell>
          <cell r="F2263" t="str">
            <v>INSUMOS</v>
          </cell>
          <cell r="G2263">
            <v>56.34</v>
          </cell>
        </row>
        <row r="2264">
          <cell r="A2264">
            <v>38133</v>
          </cell>
          <cell r="B2264" t="str">
            <v>FIO COBRE NU DE 50 A 120 MM2, PARA TENSOES DE ATE 600 V</v>
          </cell>
          <cell r="C2264" t="str">
            <v xml:space="preserve">KG    </v>
          </cell>
          <cell r="D2264">
            <v>54.49</v>
          </cell>
          <cell r="E2264">
            <v>54.49</v>
          </cell>
          <cell r="F2264" t="str">
            <v>INSUMOS</v>
          </cell>
          <cell r="G2264">
            <v>54.49</v>
          </cell>
        </row>
        <row r="2265">
          <cell r="A2265">
            <v>938</v>
          </cell>
          <cell r="B2265" t="str">
            <v>FIO DE COBRE, SOLIDO, CLASSE 1, ISOLACAO EM PVC/A, ANTICHAMA BWF-B, 450/750V, SECAO NOMINAL 1,5 MM2</v>
          </cell>
          <cell r="C2265" t="str">
            <v xml:space="preserve">M     </v>
          </cell>
          <cell r="D2265">
            <v>0.78</v>
          </cell>
          <cell r="E2265">
            <v>0.78</v>
          </cell>
          <cell r="F2265" t="str">
            <v>INSUMOS</v>
          </cell>
          <cell r="G2265">
            <v>0.78</v>
          </cell>
        </row>
        <row r="2266">
          <cell r="A2266">
            <v>937</v>
          </cell>
          <cell r="B2266" t="str">
            <v>FIO DE COBRE, SOLIDO, CLASSE 1, ISOLACAO EM PVC/A, ANTICHAMA BWF-B, 450/750V, SECAO NOMINAL 10 MM2</v>
          </cell>
          <cell r="C2266" t="str">
            <v xml:space="preserve">M     </v>
          </cell>
          <cell r="D2266">
            <v>4.82</v>
          </cell>
          <cell r="E2266">
            <v>4.82</v>
          </cell>
          <cell r="F2266" t="str">
            <v>INSUMOS</v>
          </cell>
          <cell r="G2266">
            <v>4.82</v>
          </cell>
        </row>
        <row r="2267">
          <cell r="A2267">
            <v>939</v>
          </cell>
          <cell r="B2267" t="str">
            <v>FIO DE COBRE, SOLIDO, CLASSE 1, ISOLACAO EM PVC/A, ANTICHAMA BWF-B, 450/750V, SECAO NOMINAL 2,5 MM2</v>
          </cell>
          <cell r="C2267" t="str">
            <v xml:space="preserve">M     </v>
          </cell>
          <cell r="D2267">
            <v>1.25</v>
          </cell>
          <cell r="E2267">
            <v>1.25</v>
          </cell>
          <cell r="F2267" t="str">
            <v>INSUMOS</v>
          </cell>
          <cell r="G2267">
            <v>1.25</v>
          </cell>
        </row>
        <row r="2268">
          <cell r="A2268">
            <v>944</v>
          </cell>
          <cell r="B2268" t="str">
            <v>FIO DE COBRE, SOLIDO, CLASSE 1, ISOLACAO EM PVC/A, ANTICHAMA BWF-B, 450/750V, SECAO NOMINAL 4 MM2</v>
          </cell>
          <cell r="C2268" t="str">
            <v xml:space="preserve">M     </v>
          </cell>
          <cell r="D2268">
            <v>2.13</v>
          </cell>
          <cell r="E2268">
            <v>2.13</v>
          </cell>
          <cell r="F2268" t="str">
            <v>INSUMOS</v>
          </cell>
          <cell r="G2268">
            <v>2.13</v>
          </cell>
        </row>
        <row r="2269">
          <cell r="A2269">
            <v>940</v>
          </cell>
          <cell r="B2269" t="str">
            <v>FIO DE COBRE, SOLIDO, CLASSE 1, ISOLACAO EM PVC/A, ANTICHAMA BWF-B, 450/750V, SECAO NOMINAL 6 MM2</v>
          </cell>
          <cell r="C2269" t="str">
            <v xml:space="preserve">M     </v>
          </cell>
          <cell r="D2269">
            <v>2.95</v>
          </cell>
          <cell r="E2269">
            <v>2.95</v>
          </cell>
          <cell r="F2269" t="str">
            <v>INSUMOS</v>
          </cell>
          <cell r="G2269">
            <v>2.95</v>
          </cell>
        </row>
        <row r="2270">
          <cell r="A2270">
            <v>936</v>
          </cell>
          <cell r="B2270" t="str">
            <v>FIO TELEFONICO EXTERNO (FE) EM ACO COBREADO, ISOLACAO EM PEAD OU PVC ANTI-CHAMA, 2 CONDUTORES</v>
          </cell>
          <cell r="C2270" t="str">
            <v xml:space="preserve">M     </v>
          </cell>
          <cell r="D2270">
            <v>1.02</v>
          </cell>
          <cell r="E2270">
            <v>1.02</v>
          </cell>
          <cell r="F2270" t="str">
            <v>INSUMOS</v>
          </cell>
          <cell r="G2270">
            <v>1.02</v>
          </cell>
        </row>
        <row r="2271">
          <cell r="A2271">
            <v>935</v>
          </cell>
          <cell r="B2271" t="str">
            <v>FIO TELEFONICO INTERNO (FI) EM COBRE ESTANHADO, ISOLACAO EM PVC ANTICHAMA, 2 CONDUTORES DE 0,6 MM (NBR 9115:2005)</v>
          </cell>
          <cell r="C2271" t="str">
            <v xml:space="preserve">M     </v>
          </cell>
          <cell r="D2271">
            <v>0.78</v>
          </cell>
          <cell r="E2271">
            <v>0.78</v>
          </cell>
          <cell r="F2271" t="str">
            <v>INSUMOS</v>
          </cell>
          <cell r="G2271">
            <v>0.78</v>
          </cell>
        </row>
        <row r="2272">
          <cell r="A2272">
            <v>406</v>
          </cell>
          <cell r="B2272" t="str">
            <v>FITA ACO INOX PARA CINTAR POSTE, L = 19 MM, E = 0,5 MM (ROLO DE 30M)</v>
          </cell>
          <cell r="C2272" t="str">
            <v xml:space="preserve">UN    </v>
          </cell>
          <cell r="D2272">
            <v>54.55</v>
          </cell>
          <cell r="E2272">
            <v>54.55</v>
          </cell>
          <cell r="F2272" t="str">
            <v>INSUMOS</v>
          </cell>
          <cell r="G2272">
            <v>54.55</v>
          </cell>
        </row>
        <row r="2273">
          <cell r="A2273">
            <v>42529</v>
          </cell>
          <cell r="B2273" t="str">
            <v>FITA ADESIVA ALUMINIZADA, PARA INSTALACAO DE MANTAS DE SUBCOBERTURA,  L = *5* CM</v>
          </cell>
          <cell r="C2273" t="str">
            <v xml:space="preserve">M     </v>
          </cell>
          <cell r="D2273">
            <v>0.63</v>
          </cell>
          <cell r="E2273">
            <v>0.63</v>
          </cell>
          <cell r="F2273" t="str">
            <v>INSUMOS</v>
          </cell>
          <cell r="G2273">
            <v>0.63</v>
          </cell>
        </row>
        <row r="2274">
          <cell r="A2274">
            <v>39634</v>
          </cell>
          <cell r="B2274" t="str">
            <v>FITA ADESIVA ANTICORROSIVA DE PVC FLEXIVEL, COR PRETA, PARA PROTECAO TUBULACAO, 50 MM X 30 M (L X C), E= *0,25* MM</v>
          </cell>
          <cell r="C2274" t="str">
            <v xml:space="preserve">M     </v>
          </cell>
          <cell r="D2274">
            <v>4.38</v>
          </cell>
          <cell r="E2274">
            <v>4.38</v>
          </cell>
          <cell r="F2274" t="str">
            <v>INSUMOS</v>
          </cell>
          <cell r="G2274">
            <v>4.38</v>
          </cell>
        </row>
        <row r="2275">
          <cell r="A2275">
            <v>39701</v>
          </cell>
          <cell r="B2275" t="str">
            <v>FITA ADESIVA ASFALTICA ALUMINIZADA MULTIUSO, L = 10 CM, ROLO DE 10 M</v>
          </cell>
          <cell r="C2275" t="str">
            <v xml:space="preserve">UN    </v>
          </cell>
          <cell r="D2275">
            <v>66.75</v>
          </cell>
          <cell r="E2275">
            <v>66.75</v>
          </cell>
          <cell r="F2275" t="str">
            <v>INSUMOS</v>
          </cell>
          <cell r="G2275">
            <v>66.75</v>
          </cell>
        </row>
        <row r="2276">
          <cell r="A2276">
            <v>12815</v>
          </cell>
          <cell r="B2276" t="str">
            <v>FITA CREPE ROLO DE 25 MM X 50 M</v>
          </cell>
          <cell r="C2276" t="str">
            <v xml:space="preserve">UN    </v>
          </cell>
          <cell r="D2276">
            <v>6.2</v>
          </cell>
          <cell r="E2276">
            <v>6.2</v>
          </cell>
          <cell r="F2276" t="str">
            <v>INSUMOS</v>
          </cell>
          <cell r="G2276">
            <v>6.2</v>
          </cell>
        </row>
        <row r="2277">
          <cell r="A2277">
            <v>407</v>
          </cell>
          <cell r="B2277" t="str">
            <v>FITA DE ALUMINIO PARA PROTECAO DO CONDUTOR LARGURA 10 MM</v>
          </cell>
          <cell r="C2277" t="str">
            <v xml:space="preserve">KG    </v>
          </cell>
          <cell r="D2277">
            <v>39.880000000000003</v>
          </cell>
          <cell r="E2277">
            <v>39.880000000000003</v>
          </cell>
          <cell r="F2277" t="str">
            <v>INSUMOS</v>
          </cell>
          <cell r="G2277">
            <v>39.880000000000003</v>
          </cell>
        </row>
        <row r="2278">
          <cell r="A2278">
            <v>39431</v>
          </cell>
          <cell r="B2278" t="str">
            <v>FITA DE PAPEL MICROPERFURADO, 50 X 150 MM, PARA TRATAMENTO DE JUNTAS DE CHAPA DE GESSO PARA DRYWALL</v>
          </cell>
          <cell r="C2278" t="str">
            <v xml:space="preserve">M     </v>
          </cell>
          <cell r="D2278">
            <v>0.23</v>
          </cell>
          <cell r="E2278">
            <v>0.23</v>
          </cell>
          <cell r="F2278" t="str">
            <v>INSUMOS</v>
          </cell>
          <cell r="G2278">
            <v>0.23</v>
          </cell>
        </row>
        <row r="2279">
          <cell r="A2279">
            <v>39432</v>
          </cell>
          <cell r="B2279" t="str">
            <v>FITA DE PAPEL REFORCADA COM LAMINA DE METAL PARA REFORCO DE CANTOS DE CHAPA DE GESSO PARA DRYWALL</v>
          </cell>
          <cell r="C2279" t="str">
            <v xml:space="preserve">M     </v>
          </cell>
          <cell r="D2279">
            <v>2.96</v>
          </cell>
          <cell r="E2279">
            <v>2.96</v>
          </cell>
          <cell r="F2279" t="str">
            <v>INSUMOS</v>
          </cell>
          <cell r="G2279">
            <v>2.96</v>
          </cell>
        </row>
        <row r="2280">
          <cell r="A2280">
            <v>20111</v>
          </cell>
          <cell r="B2280" t="str">
            <v>FITA ISOLANTE ADESIVA ANTICHAMA, USO ATE 750 V, EM ROLO DE 19 MM X 20 M</v>
          </cell>
          <cell r="C2280" t="str">
            <v xml:space="preserve">UN    </v>
          </cell>
          <cell r="D2280">
            <v>6.5</v>
          </cell>
          <cell r="E2280">
            <v>6.5</v>
          </cell>
          <cell r="F2280" t="str">
            <v>INSUMOS</v>
          </cell>
          <cell r="G2280">
            <v>6.5</v>
          </cell>
        </row>
        <row r="2281">
          <cell r="A2281">
            <v>21127</v>
          </cell>
          <cell r="B2281" t="str">
            <v>FITA ISOLANTE ADESIVA ANTICHAMA, USO ATE 750 V, EM ROLO DE 19 MM X 5 M</v>
          </cell>
          <cell r="C2281" t="str">
            <v xml:space="preserve">UN    </v>
          </cell>
          <cell r="D2281">
            <v>2.4500000000000002</v>
          </cell>
          <cell r="E2281">
            <v>2.4500000000000002</v>
          </cell>
          <cell r="F2281" t="str">
            <v>INSUMOS</v>
          </cell>
          <cell r="G2281">
            <v>2.4500000000000002</v>
          </cell>
        </row>
        <row r="2282">
          <cell r="A2282">
            <v>404</v>
          </cell>
          <cell r="B2282" t="str">
            <v>FITA ISOLANTE DE BORRACHA AUTOFUSAO, USO ATE 69 KV (ALTA TENSAO)</v>
          </cell>
          <cell r="C2282" t="str">
            <v xml:space="preserve">M     </v>
          </cell>
          <cell r="D2282">
            <v>0.88</v>
          </cell>
          <cell r="E2282">
            <v>0.88</v>
          </cell>
          <cell r="F2282" t="str">
            <v>INSUMOS</v>
          </cell>
          <cell r="G2282">
            <v>0.88</v>
          </cell>
        </row>
        <row r="2283">
          <cell r="A2283">
            <v>14151</v>
          </cell>
          <cell r="B2283" t="str">
            <v>FITA METALICA GRAVADA, L = 17 MM, ROLO DE 25 M, CARGA RECOMENDADA = *120* KGF</v>
          </cell>
          <cell r="C2283" t="str">
            <v xml:space="preserve">UN    </v>
          </cell>
          <cell r="D2283">
            <v>41.54</v>
          </cell>
          <cell r="E2283">
            <v>41.54</v>
          </cell>
          <cell r="F2283" t="str">
            <v>INSUMOS</v>
          </cell>
          <cell r="G2283">
            <v>41.54</v>
          </cell>
        </row>
        <row r="2284">
          <cell r="A2284">
            <v>14153</v>
          </cell>
          <cell r="B2284" t="str">
            <v>FITA METALICA PERFURADA, L = *18* MM, ROLO DE 30 M, CARGA RECOMENDADA = *30* KGF</v>
          </cell>
          <cell r="C2284" t="str">
            <v xml:space="preserve">UN    </v>
          </cell>
          <cell r="D2284">
            <v>46.96</v>
          </cell>
          <cell r="E2284">
            <v>46.96</v>
          </cell>
          <cell r="F2284" t="str">
            <v>INSUMOS</v>
          </cell>
          <cell r="G2284">
            <v>46.96</v>
          </cell>
        </row>
        <row r="2285">
          <cell r="A2285">
            <v>14152</v>
          </cell>
          <cell r="B2285" t="str">
            <v>FITA METALICA PERFURADA, L = 17 MM, ROLO DE 30 M, CARGA RECOMENDADA = *19* KGF</v>
          </cell>
          <cell r="C2285" t="str">
            <v xml:space="preserve">UN    </v>
          </cell>
          <cell r="D2285">
            <v>36.049999999999997</v>
          </cell>
          <cell r="E2285">
            <v>36.049999999999997</v>
          </cell>
          <cell r="F2285" t="str">
            <v>INSUMOS</v>
          </cell>
          <cell r="G2285">
            <v>36.049999999999997</v>
          </cell>
        </row>
        <row r="2286">
          <cell r="A2286">
            <v>14154</v>
          </cell>
          <cell r="B2286" t="str">
            <v>FITA METALICA PERFURADA, L = 25 MM, ROLO DE 30 M, CARGA RECOMENDADA = *222,5* KGF</v>
          </cell>
          <cell r="C2286" t="str">
            <v xml:space="preserve">UN    </v>
          </cell>
          <cell r="D2286">
            <v>126.18</v>
          </cell>
          <cell r="E2286">
            <v>126.18</v>
          </cell>
          <cell r="F2286" t="str">
            <v>INSUMOS</v>
          </cell>
          <cell r="G2286">
            <v>126.18</v>
          </cell>
        </row>
        <row r="2287">
          <cell r="A2287">
            <v>42015</v>
          </cell>
          <cell r="B2287" t="str">
            <v>FITA PLASTICA ZEBRADA PARA DEMARCACAO DE AREAS, LARGURA = 7 CM, SEM ADESIVO (COLETADO CAIXA)</v>
          </cell>
          <cell r="C2287" t="str">
            <v xml:space="preserve">M     </v>
          </cell>
          <cell r="D2287">
            <v>0.08</v>
          </cell>
          <cell r="E2287">
            <v>0.08</v>
          </cell>
          <cell r="F2287" t="str">
            <v>INSUMOS</v>
          </cell>
          <cell r="G2287">
            <v>0.08</v>
          </cell>
        </row>
        <row r="2288">
          <cell r="A2288">
            <v>3146</v>
          </cell>
          <cell r="B2288" t="str">
            <v>FITA VEDA ROSCA EM ROLOS DE 18 MM X 10 M (L X C)</v>
          </cell>
          <cell r="C2288" t="str">
            <v xml:space="preserve">UN    </v>
          </cell>
          <cell r="D2288">
            <v>2.25</v>
          </cell>
          <cell r="E2288">
            <v>2.25</v>
          </cell>
          <cell r="F2288" t="str">
            <v>INSUMOS</v>
          </cell>
          <cell r="G2288">
            <v>2.25</v>
          </cell>
        </row>
        <row r="2289">
          <cell r="A2289">
            <v>3143</v>
          </cell>
          <cell r="B2289" t="str">
            <v>FITA VEDA ROSCA EM ROLOS DE 18 MM X 25 M (L X C)</v>
          </cell>
          <cell r="C2289" t="str">
            <v xml:space="preserve">UN    </v>
          </cell>
          <cell r="D2289">
            <v>5.1100000000000003</v>
          </cell>
          <cell r="E2289">
            <v>5.1100000000000003</v>
          </cell>
          <cell r="F2289" t="str">
            <v>INSUMOS</v>
          </cell>
          <cell r="G2289">
            <v>5.1100000000000003</v>
          </cell>
        </row>
        <row r="2290">
          <cell r="A2290">
            <v>3148</v>
          </cell>
          <cell r="B2290" t="str">
            <v>FITA VEDA ROSCA EM ROLOS DE 18 MM X 50 M (L X C)</v>
          </cell>
          <cell r="C2290" t="str">
            <v xml:space="preserve">UN    </v>
          </cell>
          <cell r="D2290">
            <v>8.2899999999999991</v>
          </cell>
          <cell r="E2290">
            <v>8.2899999999999991</v>
          </cell>
          <cell r="F2290" t="str">
            <v>INSUMOS</v>
          </cell>
          <cell r="G2290">
            <v>8.2899999999999991</v>
          </cell>
        </row>
        <row r="2291">
          <cell r="A2291">
            <v>4310</v>
          </cell>
          <cell r="B2291" t="str">
            <v>FIXADOR DE ABA AUTOTRAVANTE PARA TELHA DE FIBROCIMENTO, TIPO CANALETE 90 OU KALHETAO</v>
          </cell>
          <cell r="C2291" t="str">
            <v xml:space="preserve">UN    </v>
          </cell>
          <cell r="D2291">
            <v>2.2000000000000002</v>
          </cell>
          <cell r="E2291">
            <v>2.2000000000000002</v>
          </cell>
          <cell r="F2291" t="str">
            <v>INSUMOS</v>
          </cell>
          <cell r="G2291">
            <v>2.2000000000000002</v>
          </cell>
        </row>
        <row r="2292">
          <cell r="A2292">
            <v>4311</v>
          </cell>
          <cell r="B2292" t="str">
            <v>FIXADOR DE ABA SIMPLES PARA TELHA DE FIBROCIMENTO, TIPO CANALETA 49 OU KALHETA</v>
          </cell>
          <cell r="C2292" t="str">
            <v xml:space="preserve">UN    </v>
          </cell>
          <cell r="D2292">
            <v>1.55</v>
          </cell>
          <cell r="E2292">
            <v>1.55</v>
          </cell>
          <cell r="F2292" t="str">
            <v>INSUMOS</v>
          </cell>
          <cell r="G2292">
            <v>1.55</v>
          </cell>
        </row>
        <row r="2293">
          <cell r="A2293">
            <v>4312</v>
          </cell>
          <cell r="B2293" t="str">
            <v>FIXADOR DE ABA SIMPLES PARA TELHA DE FIBROCIMENTO, TIPO CANALETA 90 OU KALHETAO</v>
          </cell>
          <cell r="C2293" t="str">
            <v xml:space="preserve">UN    </v>
          </cell>
          <cell r="D2293">
            <v>2.17</v>
          </cell>
          <cell r="E2293">
            <v>2.17</v>
          </cell>
          <cell r="F2293" t="str">
            <v>INSUMOS</v>
          </cell>
          <cell r="G2293">
            <v>2.17</v>
          </cell>
        </row>
        <row r="2294">
          <cell r="A2294">
            <v>13261</v>
          </cell>
          <cell r="B2294" t="str">
            <v>FLANELA *30 X 40* CM</v>
          </cell>
          <cell r="C2294" t="str">
            <v xml:space="preserve">UN    </v>
          </cell>
          <cell r="D2294">
            <v>1.75</v>
          </cell>
          <cell r="E2294">
            <v>1.75</v>
          </cell>
          <cell r="F2294" t="str">
            <v>INSUMOS</v>
          </cell>
          <cell r="G2294">
            <v>1.75</v>
          </cell>
        </row>
        <row r="2295">
          <cell r="A2295">
            <v>3255</v>
          </cell>
          <cell r="B2295" t="str">
            <v>FLANGE PVC, ROSCAVEL SEXTAVADO SEM FUROS 3/4"</v>
          </cell>
          <cell r="C2295" t="str">
            <v xml:space="preserve">UN    </v>
          </cell>
          <cell r="D2295">
            <v>4.3600000000000003</v>
          </cell>
          <cell r="E2295">
            <v>4.3600000000000003</v>
          </cell>
          <cell r="F2295" t="str">
            <v>INSUMOS</v>
          </cell>
          <cell r="G2295">
            <v>4.3600000000000003</v>
          </cell>
        </row>
        <row r="2296">
          <cell r="A2296">
            <v>3254</v>
          </cell>
          <cell r="B2296" t="str">
            <v>FLANGE PVC, ROSCAVEL, SEXTAVADO, SEM FUROS 3"</v>
          </cell>
          <cell r="C2296" t="str">
            <v xml:space="preserve">UN    </v>
          </cell>
          <cell r="D2296">
            <v>70.819999999999993</v>
          </cell>
          <cell r="E2296">
            <v>70.819999999999993</v>
          </cell>
          <cell r="F2296" t="str">
            <v>INSUMOS</v>
          </cell>
          <cell r="G2296">
            <v>70.819999999999993</v>
          </cell>
        </row>
        <row r="2297">
          <cell r="A2297">
            <v>3259</v>
          </cell>
          <cell r="B2297" t="str">
            <v>FLANGE PVC, ROSCAVEL, SEXTAVADO, SEM FUROS, 1 1/2"</v>
          </cell>
          <cell r="C2297" t="str">
            <v xml:space="preserve">UN    </v>
          </cell>
          <cell r="D2297">
            <v>8.51</v>
          </cell>
          <cell r="E2297">
            <v>8.51</v>
          </cell>
          <cell r="F2297" t="str">
            <v>INSUMOS</v>
          </cell>
          <cell r="G2297">
            <v>8.51</v>
          </cell>
        </row>
        <row r="2298">
          <cell r="A2298">
            <v>3258</v>
          </cell>
          <cell r="B2298" t="str">
            <v>FLANGE PVC, ROSCAVEL, SEXTAVADO, SEM FUROS, 1 1/4"</v>
          </cell>
          <cell r="C2298" t="str">
            <v xml:space="preserve">UN    </v>
          </cell>
          <cell r="D2298">
            <v>5.14</v>
          </cell>
          <cell r="E2298">
            <v>5.14</v>
          </cell>
          <cell r="F2298" t="str">
            <v>INSUMOS</v>
          </cell>
          <cell r="G2298">
            <v>5.14</v>
          </cell>
        </row>
        <row r="2299">
          <cell r="A2299">
            <v>3251</v>
          </cell>
          <cell r="B2299" t="str">
            <v>FLANGE PVC, ROSCAVEL, SEXTAVADO, SEM FUROS, 1/2"</v>
          </cell>
          <cell r="C2299" t="str">
            <v xml:space="preserve">UN    </v>
          </cell>
          <cell r="D2299">
            <v>3.03</v>
          </cell>
          <cell r="E2299">
            <v>3.03</v>
          </cell>
          <cell r="F2299" t="str">
            <v>INSUMOS</v>
          </cell>
          <cell r="G2299">
            <v>3.03</v>
          </cell>
        </row>
        <row r="2300">
          <cell r="A2300">
            <v>3256</v>
          </cell>
          <cell r="B2300" t="str">
            <v>FLANGE PVC, ROSCAVEL, SEXTAVADO, SEM FUROS, 1"</v>
          </cell>
          <cell r="C2300" t="str">
            <v xml:space="preserve">UN    </v>
          </cell>
          <cell r="D2300">
            <v>5.74</v>
          </cell>
          <cell r="E2300">
            <v>5.74</v>
          </cell>
          <cell r="F2300" t="str">
            <v>INSUMOS</v>
          </cell>
          <cell r="G2300">
            <v>5.74</v>
          </cell>
        </row>
        <row r="2301">
          <cell r="A2301">
            <v>3261</v>
          </cell>
          <cell r="B2301" t="str">
            <v>FLANGE PVC, ROSCAVEL, SEXTAVADO, SEM FUROS, 2 1/2"</v>
          </cell>
          <cell r="C2301" t="str">
            <v xml:space="preserve">UN    </v>
          </cell>
          <cell r="D2301">
            <v>62.63</v>
          </cell>
          <cell r="E2301">
            <v>62.63</v>
          </cell>
          <cell r="F2301" t="str">
            <v>INSUMOS</v>
          </cell>
          <cell r="G2301">
            <v>62.63</v>
          </cell>
        </row>
        <row r="2302">
          <cell r="A2302">
            <v>3260</v>
          </cell>
          <cell r="B2302" t="str">
            <v>FLANGE PVC, ROSCAVEL, SEXTAVADO, SEM FUROS, 2"</v>
          </cell>
          <cell r="C2302" t="str">
            <v xml:space="preserve">UN    </v>
          </cell>
          <cell r="D2302">
            <v>10.76</v>
          </cell>
          <cell r="E2302">
            <v>10.76</v>
          </cell>
          <cell r="F2302" t="str">
            <v>INSUMOS</v>
          </cell>
          <cell r="G2302">
            <v>10.76</v>
          </cell>
        </row>
        <row r="2303">
          <cell r="A2303">
            <v>3272</v>
          </cell>
          <cell r="B2303" t="str">
            <v>FLANGE SEXTAVADO DE FERRO GALVANIZADO, COM ROSCA BSP, DE 1 1/2"</v>
          </cell>
          <cell r="C2303" t="str">
            <v xml:space="preserve">UN    </v>
          </cell>
          <cell r="D2303">
            <v>31.76</v>
          </cell>
          <cell r="E2303">
            <v>31.76</v>
          </cell>
          <cell r="F2303" t="str">
            <v>INSUMOS</v>
          </cell>
          <cell r="G2303">
            <v>31.76</v>
          </cell>
        </row>
        <row r="2304">
          <cell r="A2304">
            <v>3265</v>
          </cell>
          <cell r="B2304" t="str">
            <v>FLANGE SEXTAVADO DE FERRO GALVANIZADO, COM ROSCA BSP, DE 1 1/4"</v>
          </cell>
          <cell r="C2304" t="str">
            <v xml:space="preserve">UN    </v>
          </cell>
          <cell r="D2304">
            <v>25.23</v>
          </cell>
          <cell r="E2304">
            <v>25.23</v>
          </cell>
          <cell r="F2304" t="str">
            <v>INSUMOS</v>
          </cell>
          <cell r="G2304">
            <v>25.23</v>
          </cell>
        </row>
        <row r="2305">
          <cell r="A2305">
            <v>3262</v>
          </cell>
          <cell r="B2305" t="str">
            <v>FLANGE SEXTAVADO DE FERRO GALVANIZADO, COM ROSCA BSP, DE 1/2"</v>
          </cell>
          <cell r="C2305" t="str">
            <v xml:space="preserve">UN    </v>
          </cell>
          <cell r="D2305">
            <v>11.04</v>
          </cell>
          <cell r="E2305">
            <v>11.04</v>
          </cell>
          <cell r="F2305" t="str">
            <v>INSUMOS</v>
          </cell>
          <cell r="G2305">
            <v>11.04</v>
          </cell>
        </row>
        <row r="2306">
          <cell r="A2306">
            <v>3264</v>
          </cell>
          <cell r="B2306" t="str">
            <v>FLANGE SEXTAVADO DE FERRO GALVANIZADO, COM ROSCA BSP, DE 1"</v>
          </cell>
          <cell r="C2306" t="str">
            <v xml:space="preserve">UN    </v>
          </cell>
          <cell r="D2306">
            <v>18.14</v>
          </cell>
          <cell r="E2306">
            <v>18.14</v>
          </cell>
          <cell r="F2306" t="str">
            <v>INSUMOS</v>
          </cell>
          <cell r="G2306">
            <v>18.14</v>
          </cell>
        </row>
        <row r="2307">
          <cell r="A2307">
            <v>3267</v>
          </cell>
          <cell r="B2307" t="str">
            <v>FLANGE SEXTAVADO DE FERRO GALVANIZADO, COM ROSCA BSP, DE 2 1/2"</v>
          </cell>
          <cell r="C2307" t="str">
            <v xml:space="preserve">UN    </v>
          </cell>
          <cell r="D2307">
            <v>59.25</v>
          </cell>
          <cell r="E2307">
            <v>59.25</v>
          </cell>
          <cell r="F2307" t="str">
            <v>INSUMOS</v>
          </cell>
          <cell r="G2307">
            <v>59.25</v>
          </cell>
        </row>
        <row r="2308">
          <cell r="A2308">
            <v>3266</v>
          </cell>
          <cell r="B2308" t="str">
            <v>FLANGE SEXTAVADO DE FERRO GALVANIZADO, COM ROSCA BSP, DE 2"</v>
          </cell>
          <cell r="C2308" t="str">
            <v xml:space="preserve">UN    </v>
          </cell>
          <cell r="D2308">
            <v>37.700000000000003</v>
          </cell>
          <cell r="E2308">
            <v>37.700000000000003</v>
          </cell>
          <cell r="F2308" t="str">
            <v>INSUMOS</v>
          </cell>
          <cell r="G2308">
            <v>37.700000000000003</v>
          </cell>
        </row>
        <row r="2309">
          <cell r="A2309">
            <v>3263</v>
          </cell>
          <cell r="B2309" t="str">
            <v>FLANGE SEXTAVADO DE FERRO GALVANIZADO, COM ROSCA BSP, DE 3/4"</v>
          </cell>
          <cell r="C2309" t="str">
            <v xml:space="preserve">UN    </v>
          </cell>
          <cell r="D2309">
            <v>15.09</v>
          </cell>
          <cell r="E2309">
            <v>15.09</v>
          </cell>
          <cell r="F2309" t="str">
            <v>INSUMOS</v>
          </cell>
          <cell r="G2309">
            <v>15.09</v>
          </cell>
        </row>
        <row r="2310">
          <cell r="A2310">
            <v>3268</v>
          </cell>
          <cell r="B2310" t="str">
            <v>FLANGE SEXTAVADO DE FERRO GALVANIZADO, COM ROSCA BSP, DE 3"</v>
          </cell>
          <cell r="C2310" t="str">
            <v xml:space="preserve">UN    </v>
          </cell>
          <cell r="D2310">
            <v>80.12</v>
          </cell>
          <cell r="E2310">
            <v>80.12</v>
          </cell>
          <cell r="F2310" t="str">
            <v>INSUMOS</v>
          </cell>
          <cell r="G2310">
            <v>80.12</v>
          </cell>
        </row>
        <row r="2311">
          <cell r="A2311">
            <v>3271</v>
          </cell>
          <cell r="B2311" t="str">
            <v>FLANGE SEXTAVADO DE FERRO GALVANIZADO, COM ROSCA BSP, DE 4"</v>
          </cell>
          <cell r="C2311" t="str">
            <v xml:space="preserve">UN    </v>
          </cell>
          <cell r="D2311">
            <v>118.44</v>
          </cell>
          <cell r="E2311">
            <v>118.44</v>
          </cell>
          <cell r="F2311" t="str">
            <v>INSUMOS</v>
          </cell>
          <cell r="G2311">
            <v>118.44</v>
          </cell>
        </row>
        <row r="2312">
          <cell r="A2312">
            <v>3270</v>
          </cell>
          <cell r="B2312" t="str">
            <v>FLANGE SEXTAVADO DE FERRO GALVANIZADO, COM ROSCA BSP, DE 6"</v>
          </cell>
          <cell r="C2312" t="str">
            <v xml:space="preserve">UN    </v>
          </cell>
          <cell r="D2312">
            <v>199</v>
          </cell>
          <cell r="E2312">
            <v>199</v>
          </cell>
          <cell r="F2312" t="str">
            <v>INSUMOS</v>
          </cell>
          <cell r="G2312">
            <v>199</v>
          </cell>
        </row>
        <row r="2313">
          <cell r="A2313">
            <v>3275</v>
          </cell>
          <cell r="B2313" t="str">
            <v>FORRO COMPOSTO POR PAINEIS DE LA DE VIDRO, REVESTIDOS EM PVC MICROPERFURADO, DE *1250 X 625* MM, ESPESSURA 15 MM (COM COLOCACAO)</v>
          </cell>
          <cell r="C2313" t="str">
            <v xml:space="preserve">M2    </v>
          </cell>
          <cell r="D2313">
            <v>81.84</v>
          </cell>
          <cell r="E2313">
            <v>81.84</v>
          </cell>
          <cell r="F2313" t="str">
            <v>INSUMOS</v>
          </cell>
          <cell r="G2313">
            <v>81.84</v>
          </cell>
        </row>
        <row r="2314">
          <cell r="A2314">
            <v>39512</v>
          </cell>
          <cell r="B2314" t="str">
            <v>FORRO DE FIBRA MINERAL EM PLACAS DE 1250 X 625 MM, E = 15 MM, BORDA RETA, COM PINTURA ANTIMOFO, APOIADO EM PERFIL DE ACO GALVANIZADO COM 24 MM DE BASE - INSTALADO</v>
          </cell>
          <cell r="C2314" t="str">
            <v xml:space="preserve">M2    </v>
          </cell>
          <cell r="D2314">
            <v>86.39</v>
          </cell>
          <cell r="E2314">
            <v>86.39</v>
          </cell>
          <cell r="F2314" t="str">
            <v>INSUMOS</v>
          </cell>
          <cell r="G2314">
            <v>86.39</v>
          </cell>
        </row>
        <row r="2315">
          <cell r="A2315">
            <v>39511</v>
          </cell>
          <cell r="B2315" t="str">
            <v>FORRO DE FIBRA MINERAL EM PLACAS DE 625 X 625 MM, E = 15 MM, BORDA RETA, COM PINTURA ANTIMOFO, APOIADO EM PERFIL DE ACO GALVANIZADO COM 24 MM DE BASE - INSTALADO</v>
          </cell>
          <cell r="C2315" t="str">
            <v xml:space="preserve">M2    </v>
          </cell>
          <cell r="D2315">
            <v>94.23</v>
          </cell>
          <cell r="E2315">
            <v>94.23</v>
          </cell>
          <cell r="F2315" t="str">
            <v>INSUMOS</v>
          </cell>
          <cell r="G2315">
            <v>94.23</v>
          </cell>
        </row>
        <row r="2316">
          <cell r="A2316">
            <v>39513</v>
          </cell>
          <cell r="B2316" t="str">
            <v>FORRO DE FIBRA MINERAL EM PLACAS DE 625 X 625 MM, E = 15/16 MM, BORDA REBAIXADA, COM PINTURA ANTIMOFO, APOIADO EM PERFIL DE ACO GALVANIZADO COM 24 MM DE BASE - INSTALADO</v>
          </cell>
          <cell r="C2316" t="str">
            <v xml:space="preserve">M2    </v>
          </cell>
          <cell r="D2316">
            <v>101.07</v>
          </cell>
          <cell r="E2316">
            <v>101.07</v>
          </cell>
          <cell r="F2316" t="str">
            <v>INSUMOS</v>
          </cell>
          <cell r="G2316">
            <v>101.07</v>
          </cell>
        </row>
        <row r="2317">
          <cell r="A2317">
            <v>3286</v>
          </cell>
          <cell r="B2317" t="str">
            <v>FORRO DE MADEIRA CEDRINHO OU EQUIVALENTE DA REGIAO, ENCAIXE MACHO/FEMEA COM FRISO, *10 X 1* CM (SEM COLOCACAO)</v>
          </cell>
          <cell r="C2317" t="str">
            <v xml:space="preserve">M2    </v>
          </cell>
          <cell r="D2317">
            <v>59.55</v>
          </cell>
          <cell r="E2317">
            <v>59.55</v>
          </cell>
          <cell r="F2317" t="str">
            <v>INSUMOS</v>
          </cell>
          <cell r="G2317">
            <v>59.55</v>
          </cell>
        </row>
        <row r="2318">
          <cell r="A2318">
            <v>3287</v>
          </cell>
          <cell r="B2318" t="str">
            <v>FORRO DE MADEIRA CUMARU/IPE CHAMPANHE OU EQUIVALENTE DA REGIAO, ENCAIXE MACHO/FEMEA COM FRISO, *10 X 1* CM (SEM COLOCACAO)</v>
          </cell>
          <cell r="C2318" t="str">
            <v xml:space="preserve">M2    </v>
          </cell>
          <cell r="D2318">
            <v>90</v>
          </cell>
          <cell r="E2318">
            <v>90</v>
          </cell>
          <cell r="F2318" t="str">
            <v>INSUMOS</v>
          </cell>
          <cell r="G2318">
            <v>90</v>
          </cell>
        </row>
        <row r="2319">
          <cell r="A2319">
            <v>3283</v>
          </cell>
          <cell r="B2319" t="str">
            <v>FORRO DE MADEIRA PINUS OU EQUIVALENTE DA REGIAO, ENCAIXE MACHO/FEMEA COM FRISO, *10 X 1* CM (SEM COLOCACAO)</v>
          </cell>
          <cell r="C2319" t="str">
            <v xml:space="preserve">M2    </v>
          </cell>
          <cell r="D2319">
            <v>18.899999999999999</v>
          </cell>
          <cell r="E2319">
            <v>18.899999999999999</v>
          </cell>
          <cell r="F2319" t="str">
            <v>INSUMOS</v>
          </cell>
          <cell r="G2319">
            <v>18.899999999999999</v>
          </cell>
        </row>
        <row r="2320">
          <cell r="A2320">
            <v>11587</v>
          </cell>
          <cell r="B2320" t="str">
            <v>FORRO DE PVC LISO, BRANCO, REGUA DE 10 CM, ESPESSURA DE 8 MM A 10 MM (COM COLOCACAO / SEM ESTRUTURA METALICA)</v>
          </cell>
          <cell r="C2320" t="str">
            <v xml:space="preserve">M2    </v>
          </cell>
          <cell r="D2320">
            <v>56.12</v>
          </cell>
          <cell r="E2320">
            <v>56.12</v>
          </cell>
          <cell r="F2320" t="str">
            <v>INSUMOS</v>
          </cell>
          <cell r="G2320">
            <v>56.12</v>
          </cell>
        </row>
        <row r="2321">
          <cell r="A2321">
            <v>36225</v>
          </cell>
          <cell r="B2321" t="str">
            <v>FORRO DE PVC LISO, BRANCO, REGUA DE 20 CM, ESPESSURA DE 8 MM A 10 MM, COMPRIMENTO 6 M (SEM COLOCACAO)</v>
          </cell>
          <cell r="C2321" t="str">
            <v xml:space="preserve">M2    </v>
          </cell>
          <cell r="D2321">
            <v>22.8</v>
          </cell>
          <cell r="E2321">
            <v>22.8</v>
          </cell>
          <cell r="F2321" t="str">
            <v>INSUMOS</v>
          </cell>
          <cell r="G2321">
            <v>22.8</v>
          </cell>
        </row>
        <row r="2322">
          <cell r="A2322">
            <v>36230</v>
          </cell>
          <cell r="B2322" t="str">
            <v>FORRO DE PVC, FRISADO, BRANCO, REGUA DE 10 CM, ESPESSURA DE 8 MM A 10 MM E COMPRIMENTO 6 M (SEM COLOCACAO)</v>
          </cell>
          <cell r="C2322" t="str">
            <v xml:space="preserve">M2    </v>
          </cell>
          <cell r="D2322">
            <v>16.75</v>
          </cell>
          <cell r="E2322">
            <v>16.75</v>
          </cell>
          <cell r="F2322" t="str">
            <v>INSUMOS</v>
          </cell>
          <cell r="G2322">
            <v>16.75</v>
          </cell>
        </row>
        <row r="2323">
          <cell r="A2323">
            <v>36238</v>
          </cell>
          <cell r="B2323" t="str">
            <v>FORRO DE PVC, FRISADO, BRANCO, REGUA DE 20 CM, ESPESSURA DE 8 MM A 10 MM E COMPRIMENTO 6 M (SEM COLOCACAO)</v>
          </cell>
          <cell r="C2323" t="str">
            <v xml:space="preserve">M2    </v>
          </cell>
          <cell r="D2323">
            <v>16.36</v>
          </cell>
          <cell r="E2323">
            <v>16.36</v>
          </cell>
          <cell r="F2323" t="str">
            <v>INSUMOS</v>
          </cell>
          <cell r="G2323">
            <v>16.36</v>
          </cell>
        </row>
        <row r="2324">
          <cell r="A2324">
            <v>11887</v>
          </cell>
          <cell r="B2324" t="str">
            <v>FOSSA SEPTICA CILINDRICA TIPO "IMHOFF", COM TAMPA, PARA 50 CONTRIBUINTES</v>
          </cell>
          <cell r="C2324" t="str">
            <v xml:space="preserve">UN    </v>
          </cell>
          <cell r="D2324">
            <v>2379.35</v>
          </cell>
          <cell r="E2324">
            <v>2379.35</v>
          </cell>
          <cell r="F2324" t="str">
            <v>INSUMOS</v>
          </cell>
          <cell r="G2324">
            <v>2379.35</v>
          </cell>
        </row>
        <row r="2325">
          <cell r="A2325">
            <v>11883</v>
          </cell>
          <cell r="B2325" t="str">
            <v>FOSSA SEPTICA CILINDRICA, TIPO "IMHOFF", COM TAMPA, PARA 100 CONTRIBUINTES</v>
          </cell>
          <cell r="C2325" t="str">
            <v xml:space="preserve">UN    </v>
          </cell>
          <cell r="D2325">
            <v>3498.07</v>
          </cell>
          <cell r="E2325">
            <v>3498.07</v>
          </cell>
          <cell r="F2325" t="str">
            <v>INSUMOS</v>
          </cell>
          <cell r="G2325">
            <v>3498.07</v>
          </cell>
        </row>
        <row r="2326">
          <cell r="A2326">
            <v>11884</v>
          </cell>
          <cell r="B2326" t="str">
            <v>FOSSA SEPTICA CILINDRICA, TIPO "IMHOFF", COM TAMPA, PARA 150 CONTRIBUINTES</v>
          </cell>
          <cell r="C2326" t="str">
            <v xml:space="preserve">UN    </v>
          </cell>
          <cell r="D2326">
            <v>3753.12</v>
          </cell>
          <cell r="E2326">
            <v>3753.12</v>
          </cell>
          <cell r="F2326" t="str">
            <v>INSUMOS</v>
          </cell>
          <cell r="G2326">
            <v>3753.12</v>
          </cell>
        </row>
        <row r="2327">
          <cell r="A2327">
            <v>11885</v>
          </cell>
          <cell r="B2327" t="str">
            <v>FOSSA SEPTICA CILINDRICA, TIPO "IMHOFF", COM TAMPA, PARA 200 CONTRIBUINTES</v>
          </cell>
          <cell r="C2327" t="str">
            <v xml:space="preserve">UN    </v>
          </cell>
          <cell r="D2327">
            <v>4186</v>
          </cell>
          <cell r="E2327">
            <v>4186</v>
          </cell>
          <cell r="F2327" t="str">
            <v>INSUMOS</v>
          </cell>
          <cell r="G2327">
            <v>4186</v>
          </cell>
        </row>
        <row r="2328">
          <cell r="A2328">
            <v>11886</v>
          </cell>
          <cell r="B2328" t="str">
            <v>FOSSA SEPTICA CILINDRICA, TIPO "IMHOFF", COM TAMPA, PARA 30 CONTRIBUINTES</v>
          </cell>
          <cell r="C2328" t="str">
            <v xml:space="preserve">UN    </v>
          </cell>
          <cell r="D2328">
            <v>1349.13</v>
          </cell>
          <cell r="E2328">
            <v>1349.13</v>
          </cell>
          <cell r="F2328" t="str">
            <v>INSUMOS</v>
          </cell>
          <cell r="G2328">
            <v>1349.13</v>
          </cell>
        </row>
        <row r="2329">
          <cell r="A2329">
            <v>11888</v>
          </cell>
          <cell r="B2329" t="str">
            <v>FOSSA SEPTICA CILINDRICA, TIPO "IMHOFF", COM TAMPA, PARA 75 CONTRIBUINTES</v>
          </cell>
          <cell r="C2329" t="str">
            <v xml:space="preserve">UN    </v>
          </cell>
          <cell r="D2329">
            <v>3168.3</v>
          </cell>
          <cell r="E2329">
            <v>3168.3</v>
          </cell>
          <cell r="F2329" t="str">
            <v>INSUMOS</v>
          </cell>
          <cell r="G2329">
            <v>3168.3</v>
          </cell>
        </row>
        <row r="2330">
          <cell r="A2330">
            <v>3277</v>
          </cell>
          <cell r="B2330" t="str">
            <v>FOSSA SEPTICA CONCRETO PRE MOLDADO PARA 10 CONTRIBUINTES - *90 X 90* CM</v>
          </cell>
          <cell r="C2330" t="str">
            <v xml:space="preserve">UN    </v>
          </cell>
          <cell r="D2330">
            <v>534.30999999999995</v>
          </cell>
          <cell r="E2330">
            <v>534.30999999999995</v>
          </cell>
          <cell r="F2330" t="str">
            <v>INSUMOS</v>
          </cell>
          <cell r="G2330">
            <v>534.30999999999995</v>
          </cell>
        </row>
        <row r="2331">
          <cell r="A2331">
            <v>3281</v>
          </cell>
          <cell r="B2331" t="str">
            <v>FOSSA SEPTICA CONCRETO PRE MOLDADO PARA 5 CONTRIBUINTES *90 X 70* CM</v>
          </cell>
          <cell r="C2331" t="str">
            <v xml:space="preserve">UN    </v>
          </cell>
          <cell r="D2331">
            <v>442.47</v>
          </cell>
          <cell r="E2331">
            <v>442.47</v>
          </cell>
          <cell r="F2331" t="str">
            <v>INSUMOS</v>
          </cell>
          <cell r="G2331">
            <v>442.47</v>
          </cell>
        </row>
        <row r="2332">
          <cell r="A2332">
            <v>39363</v>
          </cell>
          <cell r="B2332" t="str">
            <v>FOSSA SEPTICA, SEM FILTRO, PARA 15 A 30 CONTRIBUINTES, CILINDRICA, COM TAMPA, EM POLIETILENO DE ALTA DENSIDADE (PEAD), CAPACIDADE APROXIMADA DE 5500 LITROS (NBR 7229)</v>
          </cell>
          <cell r="C2332" t="str">
            <v xml:space="preserve">UN    </v>
          </cell>
          <cell r="D2332">
            <v>3502.95</v>
          </cell>
          <cell r="E2332">
            <v>3502.95</v>
          </cell>
          <cell r="F2332" t="str">
            <v>INSUMOS</v>
          </cell>
          <cell r="G2332">
            <v>3502.95</v>
          </cell>
        </row>
        <row r="2333">
          <cell r="A2333">
            <v>39361</v>
          </cell>
          <cell r="B2333" t="str">
            <v>FOSSA SEPTICA, SEM FILTRO, PARA 4 A 7 CONTRIBUINTES, CILINDRICA,  COM TAMPA, EM POLIETILENO DE ALTA DENSIDADE (PEAD), CAPACIDADE APROXIMADA DE 1100 LITROS (NBR 7229)</v>
          </cell>
          <cell r="C2333" t="str">
            <v xml:space="preserve">UN    </v>
          </cell>
          <cell r="D2333">
            <v>900.76</v>
          </cell>
          <cell r="E2333">
            <v>900.76</v>
          </cell>
          <cell r="F2333" t="str">
            <v>INSUMOS</v>
          </cell>
          <cell r="G2333">
            <v>900.76</v>
          </cell>
        </row>
        <row r="2334">
          <cell r="A2334">
            <v>39362</v>
          </cell>
          <cell r="B2334" t="str">
            <v>FOSSA SEPTICA, SEM FILTRO, PARA 8 A 14 CONTRIBUINTES, CILINDRICA, COM TAMPA, EM POLIETILENO DE ALTA DENSIDADE (PEAD), CAPACIDADE APROXIMADA DE 3000 LITROS (NBR 7229)</v>
          </cell>
          <cell r="C2334" t="str">
            <v xml:space="preserve">UN    </v>
          </cell>
          <cell r="D2334">
            <v>2771.86</v>
          </cell>
          <cell r="E2334">
            <v>2771.86</v>
          </cell>
          <cell r="F2334" t="str">
            <v>INSUMOS</v>
          </cell>
          <cell r="G2334">
            <v>2771.86</v>
          </cell>
        </row>
        <row r="2335">
          <cell r="A2335">
            <v>39364</v>
          </cell>
          <cell r="B2335" t="str">
            <v>FOSSA SEPTICA,SEM FILTRO, PARA 40 A 52 CONTRIBUINTES, CILINDRICA, COM TAMPA, EM POLIETILENO DE ALTA DENSIDADE (PEAD), CAPACIDADE APROXIMADA DE 10000 LITROS (NBR 7229)</v>
          </cell>
          <cell r="C2335" t="str">
            <v xml:space="preserve">UN    </v>
          </cell>
          <cell r="D2335">
            <v>8006.75</v>
          </cell>
          <cell r="E2335">
            <v>8006.75</v>
          </cell>
          <cell r="F2335" t="str">
            <v>INSUMOS</v>
          </cell>
          <cell r="G2335">
            <v>8006.75</v>
          </cell>
        </row>
        <row r="2336">
          <cell r="A2336">
            <v>14576</v>
          </cell>
          <cell r="B2336" t="str">
            <v>FRESADORA DE ASFALTO A FRIO SOBRE ESTEIRAS, LARG. FRESAGEM 2,00 M, POT. 410 KW/550 HP</v>
          </cell>
          <cell r="C2336" t="str">
            <v xml:space="preserve">UN    </v>
          </cell>
          <cell r="D2336">
            <v>4494313.1100000003</v>
          </cell>
          <cell r="E2336">
            <v>4494313.1100000003</v>
          </cell>
          <cell r="F2336" t="str">
            <v>INSUMOS</v>
          </cell>
          <cell r="G2336">
            <v>4494313.1100000003</v>
          </cell>
        </row>
        <row r="2337">
          <cell r="A2337">
            <v>13877</v>
          </cell>
          <cell r="B2337" t="str">
            <v>FRESADORA DE ASFALTO A FRIO SOBRE RODAS, LARG. FRESAGEM 1,00 M, POT. 155 KW/208 HP</v>
          </cell>
          <cell r="C2337" t="str">
            <v xml:space="preserve">UN    </v>
          </cell>
          <cell r="D2337">
            <v>1923948.41</v>
          </cell>
          <cell r="E2337">
            <v>1923948.41</v>
          </cell>
          <cell r="F2337" t="str">
            <v>INSUMOS</v>
          </cell>
          <cell r="G2337">
            <v>1923948.41</v>
          </cell>
        </row>
        <row r="2338">
          <cell r="A2338">
            <v>7307</v>
          </cell>
          <cell r="B2338" t="str">
            <v>FUNDO ANTICORROSIVO PARA METAIS FERROSOS (ZARCAO)</v>
          </cell>
          <cell r="C2338" t="str">
            <v xml:space="preserve">L     </v>
          </cell>
          <cell r="D2338">
            <v>15.87</v>
          </cell>
          <cell r="E2338">
            <v>15.87</v>
          </cell>
          <cell r="F2338" t="str">
            <v>INSUMOS</v>
          </cell>
          <cell r="G2338">
            <v>15.87</v>
          </cell>
        </row>
        <row r="2339">
          <cell r="A2339">
            <v>38122</v>
          </cell>
          <cell r="B2339" t="str">
            <v>FUNDO PREPARADOR ACRILICO BASE AGUA</v>
          </cell>
          <cell r="C2339" t="str">
            <v xml:space="preserve">L     </v>
          </cell>
          <cell r="D2339">
            <v>7.6</v>
          </cell>
          <cell r="E2339">
            <v>7.6</v>
          </cell>
          <cell r="F2339" t="str">
            <v>INSUMOS</v>
          </cell>
          <cell r="G2339">
            <v>7.6</v>
          </cell>
        </row>
        <row r="2340">
          <cell r="A2340">
            <v>38633</v>
          </cell>
          <cell r="B2340" t="str">
            <v>FURO PARA TORNEIRA OU OUTROS ACESSORIOS  EM BANCADA DE MARMORE/ GRANITO OU OUTRO TIPO DE PEDRA NATURAL</v>
          </cell>
          <cell r="C2340" t="str">
            <v xml:space="preserve">UN    </v>
          </cell>
          <cell r="D2340">
            <v>18.649999999999999</v>
          </cell>
          <cell r="E2340">
            <v>18.649999999999999</v>
          </cell>
          <cell r="F2340" t="str">
            <v>INSUMOS</v>
          </cell>
          <cell r="G2340">
            <v>18.649999999999999</v>
          </cell>
        </row>
        <row r="2341">
          <cell r="A2341">
            <v>12344</v>
          </cell>
          <cell r="B2341" t="str">
            <v>FUSIVEL DIAZED 20 A TAMANHO DII, CAPACIDADE DE INTERRUPCAO DE 50 KA EM VCA E 8 KA EM VCC, TENSAO NOMIMNAL DE 500 V</v>
          </cell>
          <cell r="C2341" t="str">
            <v xml:space="preserve">UN    </v>
          </cell>
          <cell r="D2341">
            <v>2.4300000000000002</v>
          </cell>
          <cell r="E2341">
            <v>2.4300000000000002</v>
          </cell>
          <cell r="F2341" t="str">
            <v>INSUMOS</v>
          </cell>
          <cell r="G2341">
            <v>2.4300000000000002</v>
          </cell>
        </row>
        <row r="2342">
          <cell r="A2342">
            <v>12343</v>
          </cell>
          <cell r="B2342" t="str">
            <v>FUSIVEL DIAZED 35 A TAMANHO DIII, CAPACIDADE DE INTERRUPCAO DE 50 KA EM VCA E 8 KA EM VCC, TENSAO NOMIMNAL DE 500 V</v>
          </cell>
          <cell r="C2342" t="str">
            <v xml:space="preserve">UN    </v>
          </cell>
          <cell r="D2342">
            <v>3.76</v>
          </cell>
          <cell r="E2342">
            <v>3.76</v>
          </cell>
          <cell r="F2342" t="str">
            <v>INSUMOS</v>
          </cell>
          <cell r="G2342">
            <v>3.76</v>
          </cell>
        </row>
        <row r="2343">
          <cell r="A2343">
            <v>3295</v>
          </cell>
          <cell r="B2343" t="str">
            <v>FUSIVEL NH *36* A 80 AMPERES, TAMANHO 00, CAPACIDADE DE INTERRUPCAO DE 120 KA, TENSAO NOMIMNAL DE 500 V</v>
          </cell>
          <cell r="C2343" t="str">
            <v xml:space="preserve">UN    </v>
          </cell>
          <cell r="D2343">
            <v>13.15</v>
          </cell>
          <cell r="E2343">
            <v>13.15</v>
          </cell>
          <cell r="F2343" t="str">
            <v>INSUMOS</v>
          </cell>
          <cell r="G2343">
            <v>13.15</v>
          </cell>
        </row>
        <row r="2344">
          <cell r="A2344">
            <v>3302</v>
          </cell>
          <cell r="B2344" t="str">
            <v>FUSIVEL NH 100 A TAMANHO 00, CAPACIDADE DE INTERRUPCAO DE 120 KA, TENSAO NOMIMNAL DE 500 V</v>
          </cell>
          <cell r="C2344" t="str">
            <v xml:space="preserve">UN    </v>
          </cell>
          <cell r="D2344">
            <v>13.75</v>
          </cell>
          <cell r="E2344">
            <v>13.75</v>
          </cell>
          <cell r="F2344" t="str">
            <v>INSUMOS</v>
          </cell>
          <cell r="G2344">
            <v>13.75</v>
          </cell>
        </row>
        <row r="2345">
          <cell r="A2345">
            <v>3297</v>
          </cell>
          <cell r="B2345" t="str">
            <v>FUSIVEL NH 125 A TAMANHO 00, CAPACIDADE DE INTERRUPCAO DE 120 KA, TENSAO NOMIMNAL DE 500 V</v>
          </cell>
          <cell r="C2345" t="str">
            <v xml:space="preserve">UN    </v>
          </cell>
          <cell r="D2345">
            <v>14.68</v>
          </cell>
          <cell r="E2345">
            <v>14.68</v>
          </cell>
          <cell r="F2345" t="str">
            <v>INSUMOS</v>
          </cell>
          <cell r="G2345">
            <v>14.68</v>
          </cell>
        </row>
        <row r="2346">
          <cell r="A2346">
            <v>3294</v>
          </cell>
          <cell r="B2346" t="str">
            <v>FUSIVEL NH 160 A TAMANHO 00, CAPACIDADE DE INTERRUPCAO DE 120 KA, TENSAO NOMIMNAL DE 500 V</v>
          </cell>
          <cell r="C2346" t="str">
            <v xml:space="preserve">UN    </v>
          </cell>
          <cell r="D2346">
            <v>14.9</v>
          </cell>
          <cell r="E2346">
            <v>14.9</v>
          </cell>
          <cell r="F2346" t="str">
            <v>INSUMOS</v>
          </cell>
          <cell r="G2346">
            <v>14.9</v>
          </cell>
        </row>
        <row r="2347">
          <cell r="A2347">
            <v>3292</v>
          </cell>
          <cell r="B2347" t="str">
            <v>FUSIVEL NH 20 A TAMANHO 000, CAPACIDADE DE INTERRUPCAO DE 120 KA, TENSAO NOMIMNAL DE 500 V</v>
          </cell>
          <cell r="C2347" t="str">
            <v xml:space="preserve">UN    </v>
          </cell>
          <cell r="D2347">
            <v>14</v>
          </cell>
          <cell r="E2347">
            <v>14</v>
          </cell>
          <cell r="F2347" t="str">
            <v>INSUMOS</v>
          </cell>
          <cell r="G2347">
            <v>14</v>
          </cell>
        </row>
        <row r="2348">
          <cell r="A2348">
            <v>3298</v>
          </cell>
          <cell r="B2348" t="str">
            <v>FUSIVEL NH 200 A 250 AMPERES, TAMANHO 1, CAPACIDADE DE INTERRUPCAO DE 120 KA, TENSAO NOMIMNAL DE 500 V</v>
          </cell>
          <cell r="C2348" t="str">
            <v xml:space="preserve">UN    </v>
          </cell>
          <cell r="D2348">
            <v>32.81</v>
          </cell>
          <cell r="E2348">
            <v>32.81</v>
          </cell>
          <cell r="F2348" t="str">
            <v>INSUMOS</v>
          </cell>
          <cell r="G2348">
            <v>32.81</v>
          </cell>
        </row>
        <row r="2349">
          <cell r="A2349">
            <v>11596</v>
          </cell>
          <cell r="B2349" t="str">
            <v>GABIAO  TIPO CAIXA, MALHA HEXAGONAL 8 X 10 CM (ZN/AL), FIO 2,7 MM, DIMENSOES 2,0 X 1,0 X 0,5 M (C X L X A)</v>
          </cell>
          <cell r="C2349" t="str">
            <v xml:space="preserve">UN    </v>
          </cell>
          <cell r="D2349">
            <v>427.37</v>
          </cell>
          <cell r="E2349">
            <v>427.37</v>
          </cell>
          <cell r="F2349" t="str">
            <v>INSUMOS</v>
          </cell>
          <cell r="G2349">
            <v>427.37</v>
          </cell>
        </row>
        <row r="2350">
          <cell r="A2350">
            <v>34802</v>
          </cell>
          <cell r="B2350" t="str">
            <v>GABIAO MANTA (COLCHAO) MALHA HEXAGONAL 6 X 8 CM (ZN/AL REVESTIDO COM POLIMERO), DIMENSOES 4,0 X 2,0 X 0,17 M (C X L X A) FIO 2 MM</v>
          </cell>
          <cell r="C2350" t="str">
            <v xml:space="preserve">UN    </v>
          </cell>
          <cell r="D2350">
            <v>1173.69</v>
          </cell>
          <cell r="E2350">
            <v>1173.69</v>
          </cell>
          <cell r="F2350" t="str">
            <v>INSUMOS</v>
          </cell>
          <cell r="G2350">
            <v>1173.69</v>
          </cell>
        </row>
        <row r="2351">
          <cell r="A2351">
            <v>11588</v>
          </cell>
          <cell r="B2351" t="str">
            <v>GABIAO MANTA (COLCHAO) MALHA HEXAGONAL 6 X 8 CM (ZN/AL REVESTIDO COM POLIMERO), FIO 2 MM, DIMENSOES 4,0 X 2,0 X 0,23 M (C X L X A)</v>
          </cell>
          <cell r="C2351" t="str">
            <v xml:space="preserve">UN    </v>
          </cell>
          <cell r="D2351">
            <v>1266.23</v>
          </cell>
          <cell r="E2351">
            <v>1266.23</v>
          </cell>
          <cell r="F2351" t="str">
            <v>INSUMOS</v>
          </cell>
          <cell r="G2351">
            <v>1266.23</v>
          </cell>
        </row>
        <row r="2352">
          <cell r="A2352">
            <v>34383</v>
          </cell>
          <cell r="B2352" t="str">
            <v>GABIAO MANTA (COLCHAO) MALHA HEXAGONAL 6 X 8 CM (ZN/AL REVESTIDO COM POLIMERO), FIO 2 MM, DIMENSOES 4,0 X 2,0 X 0,3 M (C X L X A)</v>
          </cell>
          <cell r="C2352" t="str">
            <v xml:space="preserve">UN    </v>
          </cell>
          <cell r="D2352">
            <v>1392.94</v>
          </cell>
          <cell r="E2352">
            <v>1392.94</v>
          </cell>
          <cell r="F2352" t="str">
            <v>INSUMOS</v>
          </cell>
          <cell r="G2352">
            <v>1392.94</v>
          </cell>
        </row>
        <row r="2353">
          <cell r="A2353">
            <v>40451</v>
          </cell>
          <cell r="B2353" t="str">
            <v>GABIAO MANTA (COLCHAO) MALHA HEXAGONAL 6 X 8 CM (ZN/AL REVESTIDO COM POLIMERO), FIO 2,0 MM, DIMENSOES 5,0 X 2,0 X 0,17 M (C X L X A)</v>
          </cell>
          <cell r="C2353" t="str">
            <v xml:space="preserve">M2    </v>
          </cell>
          <cell r="D2353">
            <v>112.6</v>
          </cell>
          <cell r="E2353">
            <v>112.6</v>
          </cell>
          <cell r="F2353" t="str">
            <v>INSUMOS</v>
          </cell>
          <cell r="G2353">
            <v>112.6</v>
          </cell>
        </row>
        <row r="2354">
          <cell r="A2354">
            <v>40453</v>
          </cell>
          <cell r="B2354" t="str">
            <v>GABIAO MANTA (COLCHAO) MALHA HEXAGONAL 6 X 8 CM (ZN/AL REVESTIDO COM POLIMERO), FIO 2,0 MM, DIMENSOES 5,0 X 2,0 X 0,23 M (C X L X A)</v>
          </cell>
          <cell r="C2354" t="str">
            <v xml:space="preserve">M2    </v>
          </cell>
          <cell r="D2354">
            <v>121.83</v>
          </cell>
          <cell r="E2354">
            <v>121.83</v>
          </cell>
          <cell r="F2354" t="str">
            <v>INSUMOS</v>
          </cell>
          <cell r="G2354">
            <v>121.83</v>
          </cell>
        </row>
        <row r="2355">
          <cell r="A2355">
            <v>40452</v>
          </cell>
          <cell r="B2355" t="str">
            <v>GABIAO MANTA (COLCHAO) MALHA HEXAGONAL 6 X 8 CM (ZN/AL REVESTIDO COM POLIMERO), FIO 2,0 MM, DIMENSOES 5,0 X 2,0 X 0,30 M (C X L X A)</v>
          </cell>
          <cell r="C2355" t="str">
            <v xml:space="preserve">M2    </v>
          </cell>
          <cell r="D2355">
            <v>133.63</v>
          </cell>
          <cell r="E2355">
            <v>133.63</v>
          </cell>
          <cell r="F2355" t="str">
            <v>INSUMOS</v>
          </cell>
          <cell r="G2355">
            <v>133.63</v>
          </cell>
        </row>
        <row r="2356">
          <cell r="A2356">
            <v>11594</v>
          </cell>
          <cell r="B2356" t="str">
            <v>GABIAO SACO MALHA HEXAGONAL 8 X 10 CM (ZN/AL REVESTIDO COM POLIMERO),  FIO 2,4 MM, DIMENSOES 3,0 X 0,65 M</v>
          </cell>
          <cell r="C2356" t="str">
            <v xml:space="preserve">UN    </v>
          </cell>
          <cell r="D2356">
            <v>403.58</v>
          </cell>
          <cell r="E2356">
            <v>403.58</v>
          </cell>
          <cell r="F2356" t="str">
            <v>INSUMOS</v>
          </cell>
          <cell r="G2356">
            <v>403.58</v>
          </cell>
        </row>
        <row r="2357">
          <cell r="A2357">
            <v>3311</v>
          </cell>
          <cell r="B2357" t="str">
            <v>GABIAO SACO MALHA HEXAGONAL 8 X 10 CM (ZN/AL REVESTIDO COM POLIMERO), FIO 2,4 MM, H = 0,65 M</v>
          </cell>
          <cell r="C2357" t="str">
            <v xml:space="preserve">M3    </v>
          </cell>
          <cell r="D2357">
            <v>403.58</v>
          </cell>
          <cell r="E2357">
            <v>403.58</v>
          </cell>
          <cell r="F2357" t="str">
            <v>INSUMOS</v>
          </cell>
          <cell r="G2357">
            <v>403.58</v>
          </cell>
        </row>
        <row r="2358">
          <cell r="A2358">
            <v>11599</v>
          </cell>
          <cell r="B2358" t="str">
            <v>GABIAO SACO MALHA HEXAGONAL 8 X 10 CM (ZN/AL), FIO 2,7 MM, DIMENSOES 4,0 X 0,65 M</v>
          </cell>
          <cell r="C2358" t="str">
            <v xml:space="preserve">UN    </v>
          </cell>
          <cell r="D2358">
            <v>536.72</v>
          </cell>
          <cell r="E2358">
            <v>536.72</v>
          </cell>
          <cell r="F2358" t="str">
            <v>INSUMOS</v>
          </cell>
          <cell r="G2358">
            <v>536.72</v>
          </cell>
        </row>
        <row r="2359">
          <cell r="A2359">
            <v>11593</v>
          </cell>
          <cell r="B2359" t="str">
            <v>GABIAO TIPO CAIXA MALHA HEXAGONAL 8 X 10 CM (ZN/AL REVESTIDO COM POLIMERO),  FIO 2,4 MM, DIMENSOES 2,0 X 1,0 X 1,0 M (C X L X A)</v>
          </cell>
          <cell r="C2359" t="str">
            <v xml:space="preserve">UN    </v>
          </cell>
          <cell r="D2359">
            <v>752.44</v>
          </cell>
          <cell r="E2359">
            <v>752.44</v>
          </cell>
          <cell r="F2359" t="str">
            <v>INSUMOS</v>
          </cell>
          <cell r="G2359">
            <v>752.44</v>
          </cell>
        </row>
        <row r="2360">
          <cell r="A2360">
            <v>3314</v>
          </cell>
          <cell r="B2360" t="str">
            <v>GABIAO TIPO CAIXA MALHA HEXAGONAL 8 X 10 CM (ZN/AL REVESTIDO COM POLIMERO),  FIO 2,4 MM, H = 0,50 M</v>
          </cell>
          <cell r="C2360" t="str">
            <v xml:space="preserve">M3    </v>
          </cell>
          <cell r="D2360">
            <v>538.15</v>
          </cell>
          <cell r="E2360">
            <v>538.15</v>
          </cell>
          <cell r="F2360" t="str">
            <v>INSUMOS</v>
          </cell>
          <cell r="G2360">
            <v>538.15</v>
          </cell>
        </row>
        <row r="2361">
          <cell r="A2361">
            <v>11597</v>
          </cell>
          <cell r="B2361" t="str">
            <v>GABIAO TIPO CAIXA MALHA HEXAGONAL 8 X 10 CM (ZN/AL), FIO 2,7 MM, DIMENSOES 2,0 X 1,0 X 1,0 M (C X L X A)</v>
          </cell>
          <cell r="C2361" t="str">
            <v xml:space="preserve">UN    </v>
          </cell>
          <cell r="D2361">
            <v>625.79999999999995</v>
          </cell>
          <cell r="E2361">
            <v>625.79999999999995</v>
          </cell>
          <cell r="F2361" t="str">
            <v>INSUMOS</v>
          </cell>
          <cell r="G2361">
            <v>625.79999999999995</v>
          </cell>
        </row>
        <row r="2362">
          <cell r="A2362">
            <v>3309</v>
          </cell>
          <cell r="B2362" t="str">
            <v>GABIAO TIPO CAIXA MALHA HEXAGONAL 8 X 10 CM (ZN/AL), FIO 2,7 MM, H = 0,50 M</v>
          </cell>
          <cell r="C2362" t="str">
            <v xml:space="preserve">M3    </v>
          </cell>
          <cell r="D2362">
            <v>427.37</v>
          </cell>
          <cell r="E2362">
            <v>427.37</v>
          </cell>
          <cell r="F2362" t="str">
            <v>INSUMOS</v>
          </cell>
          <cell r="G2362">
            <v>427.37</v>
          </cell>
        </row>
        <row r="2363">
          <cell r="A2363">
            <v>34612</v>
          </cell>
          <cell r="B2363" t="str">
            <v>GABIAO TIPO CAIXA PARA SOLO REFORCADO, MALHA HEXAGONAL DE DUPLA TORCAO 8 X 10 CM (ZN/AL REVESTIDO COM POLIMERO), FIO 2,7 MM, DIMENSOES 2,0 X 1,0 X 0,5 M, COM CAUDA DE 3,0 M</v>
          </cell>
          <cell r="C2363" t="str">
            <v xml:space="preserve">UN    </v>
          </cell>
          <cell r="D2363">
            <v>774.01</v>
          </cell>
          <cell r="E2363">
            <v>774.01</v>
          </cell>
          <cell r="F2363" t="str">
            <v>INSUMOS</v>
          </cell>
          <cell r="G2363">
            <v>774.01</v>
          </cell>
        </row>
        <row r="2364">
          <cell r="A2364">
            <v>34635</v>
          </cell>
          <cell r="B2364" t="str">
            <v>GABIAO TIPO CAIXA PARA SOLO REFORCADO, MALHA HEXAGONAL DE DUPLA TORCAO 8 X 10 CM (ZN/AL REVESTIDO COM POLIMERO), FIO 2,7 MM, DIMENSOES 2,0 X 1,0 X 1,0 M, COM CAUDA DE 3,0 M</v>
          </cell>
          <cell r="C2364" t="str">
            <v xml:space="preserve">UN    </v>
          </cell>
          <cell r="D2364">
            <v>995.34</v>
          </cell>
          <cell r="E2364">
            <v>995.34</v>
          </cell>
          <cell r="F2364" t="str">
            <v>INSUMOS</v>
          </cell>
          <cell r="G2364">
            <v>995.34</v>
          </cell>
        </row>
        <row r="2365">
          <cell r="A2365">
            <v>34633</v>
          </cell>
          <cell r="B2365" t="str">
            <v>GABIAO TIPO CAIXA PARA SOLO REFORCADO, MALHA HEXAGONAL DE DUPLA TORCAO 8 X 10 CM (ZN/AL REVESTIDO COM POLIMERO), FIO 2,7 MM, DIMENSOES 2,0 X 1,0 X 1,0 M, COM CAUDA DE 4,0 M</v>
          </cell>
          <cell r="C2365" t="str">
            <v xml:space="preserve">UN    </v>
          </cell>
          <cell r="D2365">
            <v>1097.1300000000001</v>
          </cell>
          <cell r="E2365">
            <v>1097.1300000000001</v>
          </cell>
          <cell r="F2365" t="str">
            <v>INSUMOS</v>
          </cell>
          <cell r="G2365">
            <v>1097.1300000000001</v>
          </cell>
        </row>
        <row r="2366">
          <cell r="A2366">
            <v>40440</v>
          </cell>
          <cell r="B2366" t="str">
            <v>GABIAO TIPO CAIXA PARA SOLO REFORCADO, MALHA HEXAGONAL 8 X 10 CM (ZN/AL REVESTIDO COM POLIMERO), FIO 2,7 MM, DIMENSOES 2,0 X 1,0 X 0,5 M, COM CAUDA DE 4,0 M</v>
          </cell>
          <cell r="C2366" t="str">
            <v xml:space="preserve">M3    </v>
          </cell>
          <cell r="D2366">
            <v>560.54</v>
          </cell>
          <cell r="E2366">
            <v>560.54</v>
          </cell>
          <cell r="F2366" t="str">
            <v>INSUMOS</v>
          </cell>
          <cell r="G2366">
            <v>560.54</v>
          </cell>
        </row>
        <row r="2367">
          <cell r="A2367">
            <v>40441</v>
          </cell>
          <cell r="B2367" t="str">
            <v>GABIAO TIPO CAIXA PARA SOLO REFORCADO, MALHA HEXAGONAL 8 X 10 CM (ZN/AL REVESTIDO COM POLIMERO), FIO 2,7 MM, DIMENSOES 2,0 X 1,0 X 1,0 M, COM CAUDA DE 4,0 M</v>
          </cell>
          <cell r="C2367" t="str">
            <v xml:space="preserve">M3    </v>
          </cell>
          <cell r="D2367">
            <v>357.87</v>
          </cell>
          <cell r="E2367">
            <v>357.87</v>
          </cell>
          <cell r="F2367" t="str">
            <v>INSUMOS</v>
          </cell>
          <cell r="G2367">
            <v>357.87</v>
          </cell>
        </row>
        <row r="2368">
          <cell r="A2368">
            <v>40449</v>
          </cell>
          <cell r="B2368" t="str">
            <v>GABIAO TIPO CAIXA TRAPEZOIDAL, MALHA HEXAGONAL 10 X 12 CM (ZN/AL REVESTIDO COM POLIMERO) FIO 2,7 MM, FACE COM 65 GRAUS, COM GEOSSINTETICO, DIMENSOES 2,0 X 1,5 X 1,0 M (C X L X A)</v>
          </cell>
          <cell r="C2368" t="str">
            <v xml:space="preserve">M3    </v>
          </cell>
          <cell r="D2368">
            <v>300.85000000000002</v>
          </cell>
          <cell r="E2368">
            <v>300.85000000000002</v>
          </cell>
          <cell r="F2368" t="str">
            <v>INSUMOS</v>
          </cell>
          <cell r="G2368">
            <v>300.85000000000002</v>
          </cell>
        </row>
        <row r="2369">
          <cell r="A2369">
            <v>34800</v>
          </cell>
          <cell r="B2369" t="str">
            <v>GABIAO TIPO CAIXA, MALHA HEXAGONAL 8 X 10 CM (ZN/AL REVESTIDO COM POLIMERO), FIO DE 2,4 MM, DIMENSOES 2,0 x 1,0 x 1,0 M (C X L X A)</v>
          </cell>
          <cell r="C2369" t="str">
            <v xml:space="preserve">M3    </v>
          </cell>
          <cell r="D2369">
            <v>376.22</v>
          </cell>
          <cell r="E2369">
            <v>376.22</v>
          </cell>
          <cell r="F2369" t="str">
            <v>INSUMOS</v>
          </cell>
          <cell r="G2369">
            <v>376.22</v>
          </cell>
        </row>
        <row r="2370">
          <cell r="A2370">
            <v>11592</v>
          </cell>
          <cell r="B2370" t="str">
            <v>GABIAO TIPO CAIXA, MALHA HEXAGONAL 8 X 10 CM (ZN/AL REVESTIDO COM POLIMERO), FIO 2,4 MM, DIMENSOES 2,0 X 1,0 X 0,5 M (C X L X A)</v>
          </cell>
          <cell r="C2370" t="str">
            <v xml:space="preserve">UN    </v>
          </cell>
          <cell r="D2370">
            <v>538.15</v>
          </cell>
          <cell r="E2370">
            <v>538.15</v>
          </cell>
          <cell r="F2370" t="str">
            <v>INSUMOS</v>
          </cell>
          <cell r="G2370">
            <v>538.15</v>
          </cell>
        </row>
        <row r="2371">
          <cell r="A2371">
            <v>40438</v>
          </cell>
          <cell r="B2371" t="str">
            <v>GABIAO TIPO CAIXA, MALHA HEXAGONAL 8 X 10 CM (ZN/AL), FIO DE 2,7 MM, DIMENSOES 2,0 X 1,0 X 1,0 M (C X L X A)</v>
          </cell>
          <cell r="C2371" t="str">
            <v xml:space="preserve">M3    </v>
          </cell>
          <cell r="D2371">
            <v>250.64</v>
          </cell>
          <cell r="E2371">
            <v>250.64</v>
          </cell>
          <cell r="F2371" t="str">
            <v>INSUMOS</v>
          </cell>
          <cell r="G2371">
            <v>250.64</v>
          </cell>
        </row>
        <row r="2372">
          <cell r="A2372">
            <v>40436</v>
          </cell>
          <cell r="B2372" t="str">
            <v>GABIAO TIPO CAIXA, MALHA HEXAGONAL 8 X 10 CM (ZN/AL), FIO DE 2,7 MM, DIMENSOES 5,0 X 1,0 X 1,0 M (C X L X A)</v>
          </cell>
          <cell r="C2372" t="str">
            <v xml:space="preserve">M3    </v>
          </cell>
          <cell r="D2372">
            <v>312.52999999999997</v>
          </cell>
          <cell r="E2372">
            <v>312.52999999999997</v>
          </cell>
          <cell r="F2372" t="str">
            <v>INSUMOS</v>
          </cell>
          <cell r="G2372">
            <v>312.52999999999997</v>
          </cell>
        </row>
        <row r="2373">
          <cell r="A2373">
            <v>4315</v>
          </cell>
          <cell r="B2373" t="str">
            <v>GANCHO CHATO EM FERRO GALVANIZADO,  L = 110 MM, RECOBRIMENTO = 100MM, SECAO 1/8 X 1/2" (3 MM X 12 MM), PARA FIXAR TELHA DE FIBROCIMENTO ONDULADA</v>
          </cell>
          <cell r="C2373" t="str">
            <v xml:space="preserve">UN    </v>
          </cell>
          <cell r="D2373">
            <v>1.6</v>
          </cell>
          <cell r="E2373">
            <v>1.6</v>
          </cell>
          <cell r="F2373" t="str">
            <v>INSUMOS</v>
          </cell>
          <cell r="G2373">
            <v>1.6</v>
          </cell>
        </row>
        <row r="2374">
          <cell r="A2374">
            <v>42482</v>
          </cell>
          <cell r="B2374" t="str">
            <v>GANCHO L COM ROSCA, PARA FIXAR TELHA EM MADEIRA, 1/4" X 350 MM (COLETADO CAIXA)</v>
          </cell>
          <cell r="C2374" t="str">
            <v xml:space="preserve">UN    </v>
          </cell>
          <cell r="D2374">
            <v>2.13</v>
          </cell>
          <cell r="E2374">
            <v>2.13</v>
          </cell>
          <cell r="F2374" t="str">
            <v>INSUMOS</v>
          </cell>
          <cell r="G2374">
            <v>2.13</v>
          </cell>
        </row>
        <row r="2375">
          <cell r="A2375">
            <v>402</v>
          </cell>
          <cell r="B2375" t="str">
            <v>GANCHO OLHAL EM ACO GALVANIZADO, ESPESSURA 16MM, ABERTURA 21MM</v>
          </cell>
          <cell r="C2375" t="str">
            <v xml:space="preserve">UN    </v>
          </cell>
          <cell r="D2375">
            <v>9.0399999999999991</v>
          </cell>
          <cell r="E2375">
            <v>9.0399999999999991</v>
          </cell>
          <cell r="F2375" t="str">
            <v>INSUMOS</v>
          </cell>
          <cell r="G2375">
            <v>9.0399999999999991</v>
          </cell>
        </row>
        <row r="2376">
          <cell r="A2376">
            <v>4226</v>
          </cell>
          <cell r="B2376" t="str">
            <v>GAS DE COZINHA - GLP</v>
          </cell>
          <cell r="C2376" t="str">
            <v xml:space="preserve">KG    </v>
          </cell>
          <cell r="D2376">
            <v>6.5</v>
          </cell>
          <cell r="E2376">
            <v>6.5</v>
          </cell>
          <cell r="F2376" t="str">
            <v>INSUMOS</v>
          </cell>
          <cell r="G2376">
            <v>6.5</v>
          </cell>
        </row>
        <row r="2377">
          <cell r="A2377">
            <v>4222</v>
          </cell>
          <cell r="B2377" t="str">
            <v>GASOLINA COMUM</v>
          </cell>
          <cell r="C2377" t="str">
            <v xml:space="preserve">L     </v>
          </cell>
          <cell r="D2377">
            <v>3.67</v>
          </cell>
          <cell r="E2377">
            <v>3.67</v>
          </cell>
          <cell r="F2377" t="str">
            <v>INSUMOS</v>
          </cell>
          <cell r="G2377">
            <v>3.67</v>
          </cell>
        </row>
        <row r="2378">
          <cell r="A2378">
            <v>34804</v>
          </cell>
          <cell r="B2378" t="str">
            <v>GEOGRELHA TECIDA COM FILAMENTOS DE POLIESTER + PVC, RESISTENCIA LONGITUDINAL: 90 KN/M, RESISTENCIA TRANSVERSAL: 30 KN/M, ALONGAMENTO = 12 POR CENTO</v>
          </cell>
          <cell r="C2378" t="str">
            <v xml:space="preserve">M2    </v>
          </cell>
          <cell r="D2378">
            <v>45.43</v>
          </cell>
          <cell r="E2378">
            <v>45.43</v>
          </cell>
          <cell r="F2378" t="str">
            <v>INSUMOS</v>
          </cell>
          <cell r="G2378">
            <v>45.43</v>
          </cell>
        </row>
        <row r="2379">
          <cell r="A2379">
            <v>4013</v>
          </cell>
          <cell r="B2379" t="str">
            <v>GEOTEXTIL NAO TECIDO AGULHADO DE FILAMENTOS CONTINUOS 100% POLIESTER, RESITENCIA A TRACAO = 09 KN/M</v>
          </cell>
          <cell r="C2379" t="str">
            <v xml:space="preserve">M2    </v>
          </cell>
          <cell r="D2379">
            <v>4.71</v>
          </cell>
          <cell r="E2379">
            <v>4.71</v>
          </cell>
          <cell r="F2379" t="str">
            <v>INSUMOS</v>
          </cell>
          <cell r="G2379">
            <v>4.71</v>
          </cell>
        </row>
        <row r="2380">
          <cell r="A2380">
            <v>4011</v>
          </cell>
          <cell r="B2380" t="str">
            <v>GEOTEXTIL NAO TECIDO AGULHADO DE FILAMENTOS CONTINUOS 100% POLIESTER, RESITENCIA A TRACAO = 10 KN/M</v>
          </cell>
          <cell r="C2380" t="str">
            <v xml:space="preserve">M2    </v>
          </cell>
          <cell r="D2380">
            <v>5.26</v>
          </cell>
          <cell r="E2380">
            <v>5.26</v>
          </cell>
          <cell r="F2380" t="str">
            <v>INSUMOS</v>
          </cell>
          <cell r="G2380">
            <v>5.26</v>
          </cell>
        </row>
        <row r="2381">
          <cell r="A2381">
            <v>4021</v>
          </cell>
          <cell r="B2381" t="str">
            <v>GEOTEXTIL NAO TECIDO AGULHADO DE FILAMENTOS CONTINUOS 100% POLIESTER, RESITENCIA A TRACAO = 14 KN/M</v>
          </cell>
          <cell r="C2381" t="str">
            <v xml:space="preserve">M2    </v>
          </cell>
          <cell r="D2381">
            <v>6.56</v>
          </cell>
          <cell r="E2381">
            <v>6.56</v>
          </cell>
          <cell r="F2381" t="str">
            <v>INSUMOS</v>
          </cell>
          <cell r="G2381">
            <v>6.56</v>
          </cell>
        </row>
        <row r="2382">
          <cell r="A2382">
            <v>4019</v>
          </cell>
          <cell r="B2382" t="str">
            <v>GEOTEXTIL NAO TECIDO AGULHADO DE FILAMENTOS CONTINUOS 100% POLIESTER, RESITENCIA A TRACAO = 16 KN/M</v>
          </cell>
          <cell r="C2382" t="str">
            <v xml:space="preserve">M2    </v>
          </cell>
          <cell r="D2382">
            <v>7.87</v>
          </cell>
          <cell r="E2382">
            <v>7.87</v>
          </cell>
          <cell r="F2382" t="str">
            <v>INSUMOS</v>
          </cell>
          <cell r="G2382">
            <v>7.87</v>
          </cell>
        </row>
        <row r="2383">
          <cell r="A2383">
            <v>4012</v>
          </cell>
          <cell r="B2383" t="str">
            <v>GEOTEXTIL NAO TECIDO AGULHADO DE FILAMENTOS CONTINUOS 100% POLIESTER, RESITENCIA A TRACAO = 21 KN/M</v>
          </cell>
          <cell r="C2383" t="str">
            <v xml:space="preserve">M2    </v>
          </cell>
          <cell r="D2383">
            <v>10.55</v>
          </cell>
          <cell r="E2383">
            <v>10.55</v>
          </cell>
          <cell r="F2383" t="str">
            <v>INSUMOS</v>
          </cell>
          <cell r="G2383">
            <v>10.55</v>
          </cell>
        </row>
        <row r="2384">
          <cell r="A2384">
            <v>4020</v>
          </cell>
          <cell r="B2384" t="str">
            <v>GEOTEXTIL NAO TECIDO AGULHADO DE FILAMENTOS CONTINUOS 100% POLIESTER, RESITENCIA A TRACAO = 26 KN/M</v>
          </cell>
          <cell r="C2384" t="str">
            <v xml:space="preserve">M2    </v>
          </cell>
          <cell r="D2384">
            <v>13.21</v>
          </cell>
          <cell r="E2384">
            <v>13.21</v>
          </cell>
          <cell r="F2384" t="str">
            <v>INSUMOS</v>
          </cell>
          <cell r="G2384">
            <v>13.21</v>
          </cell>
        </row>
        <row r="2385">
          <cell r="A2385">
            <v>4018</v>
          </cell>
          <cell r="B2385" t="str">
            <v>GEOTEXTIL NAO TECIDO AGULHADO DE FILAMENTOS CONTINUOS 100% POLIESTER, RESITENCIA A TRACAO = 31 KN/M</v>
          </cell>
          <cell r="C2385" t="str">
            <v xml:space="preserve">M2    </v>
          </cell>
          <cell r="D2385">
            <v>15.82</v>
          </cell>
          <cell r="E2385">
            <v>15.82</v>
          </cell>
          <cell r="F2385" t="str">
            <v>INSUMOS</v>
          </cell>
          <cell r="G2385">
            <v>15.82</v>
          </cell>
        </row>
        <row r="2386">
          <cell r="A2386">
            <v>36498</v>
          </cell>
          <cell r="B2386" t="str">
            <v>GERADOR PORTATIL MONOFASICO, POTENCIA 5500 VA, MOTOR A GASOLINA, POTENCIA DO MOTOR 13 CV</v>
          </cell>
          <cell r="C2386" t="str">
            <v xml:space="preserve">UN    </v>
          </cell>
          <cell r="D2386">
            <v>5282.42</v>
          </cell>
          <cell r="E2386">
            <v>5282.42</v>
          </cell>
          <cell r="F2386" t="str">
            <v>INSUMOS</v>
          </cell>
          <cell r="G2386">
            <v>5282.42</v>
          </cell>
        </row>
        <row r="2387">
          <cell r="A2387">
            <v>12872</v>
          </cell>
          <cell r="B2387" t="str">
            <v>GESSEIRO</v>
          </cell>
          <cell r="C2387" t="str">
            <v xml:space="preserve">H     </v>
          </cell>
          <cell r="D2387">
            <v>12.3</v>
          </cell>
          <cell r="E2387">
            <v>14.23</v>
          </cell>
          <cell r="F2387" t="str">
            <v>INSUMOS</v>
          </cell>
          <cell r="G2387">
            <v>14.23</v>
          </cell>
        </row>
        <row r="2388">
          <cell r="A2388">
            <v>41075</v>
          </cell>
          <cell r="B2388" t="str">
            <v>GESSEIRO (MENSALISTA)</v>
          </cell>
          <cell r="C2388" t="str">
            <v xml:space="preserve">MES   </v>
          </cell>
          <cell r="D2388">
            <v>2151.42</v>
          </cell>
          <cell r="E2388">
            <v>2491.13</v>
          </cell>
          <cell r="F2388" t="str">
            <v>INSUMOS</v>
          </cell>
          <cell r="G2388">
            <v>2491.13</v>
          </cell>
        </row>
        <row r="2389">
          <cell r="A2389">
            <v>3315</v>
          </cell>
          <cell r="B2389" t="str">
            <v>GESSO EM PO PARA REVESTIMENTOS/MOLDURAS/SANCAS</v>
          </cell>
          <cell r="C2389" t="str">
            <v xml:space="preserve">KG    </v>
          </cell>
          <cell r="D2389">
            <v>0.57999999999999996</v>
          </cell>
          <cell r="E2389">
            <v>0.57999999999999996</v>
          </cell>
          <cell r="F2389" t="str">
            <v>INSUMOS</v>
          </cell>
          <cell r="G2389">
            <v>0.57999999999999996</v>
          </cell>
        </row>
        <row r="2390">
          <cell r="A2390">
            <v>36870</v>
          </cell>
          <cell r="B2390" t="str">
            <v>GESSO PROJETADO</v>
          </cell>
          <cell r="C2390" t="str">
            <v xml:space="preserve">KG    </v>
          </cell>
          <cell r="D2390">
            <v>0.56999999999999995</v>
          </cell>
          <cell r="E2390">
            <v>0.56999999999999995</v>
          </cell>
          <cell r="F2390" t="str">
            <v>INSUMOS</v>
          </cell>
          <cell r="G2390">
            <v>0.56999999999999995</v>
          </cell>
        </row>
        <row r="2391">
          <cell r="A2391">
            <v>5092</v>
          </cell>
          <cell r="B2391" t="str">
            <v>GONZO DE EMBUTIR, EM LATAO / ZAMAC, *20 X 48* MM, PARA JANELA BASCULANTE / PIVOTANTE -  INCLUI PARAFUSOS</v>
          </cell>
          <cell r="C2391" t="str">
            <v xml:space="preserve">PAR   </v>
          </cell>
          <cell r="D2391">
            <v>10.09</v>
          </cell>
          <cell r="E2391">
            <v>10.09</v>
          </cell>
          <cell r="F2391" t="str">
            <v>INSUMOS</v>
          </cell>
          <cell r="G2391">
            <v>10.09</v>
          </cell>
        </row>
        <row r="2392">
          <cell r="A2392">
            <v>11462</v>
          </cell>
          <cell r="B2392" t="str">
            <v>GONZO DE SOBREPOR, EM LATAO / ZAMAC, PARA JANELA PIVOTANTE - INCLUI PARAFUSOS</v>
          </cell>
          <cell r="C2392" t="str">
            <v xml:space="preserve">PAR   </v>
          </cell>
          <cell r="D2392">
            <v>10.31</v>
          </cell>
          <cell r="E2392">
            <v>10.31</v>
          </cell>
          <cell r="F2392" t="str">
            <v>INSUMOS</v>
          </cell>
          <cell r="G2392">
            <v>10.31</v>
          </cell>
        </row>
        <row r="2393">
          <cell r="A2393">
            <v>36529</v>
          </cell>
          <cell r="B2393" t="str">
            <v>GRADE DE DISCOS COM CONTROLE REMOTO, REBOCAVEL, COM 24 DISCOS 24" X 6 MM, COM PNEUS PARA TRANSPORTE</v>
          </cell>
          <cell r="C2393" t="str">
            <v xml:space="preserve">UN    </v>
          </cell>
          <cell r="D2393">
            <v>33907.050000000003</v>
          </cell>
          <cell r="E2393">
            <v>33907.050000000003</v>
          </cell>
          <cell r="F2393" t="str">
            <v>INSUMOS</v>
          </cell>
          <cell r="G2393">
            <v>33907.050000000003</v>
          </cell>
        </row>
        <row r="2394">
          <cell r="A2394">
            <v>3318</v>
          </cell>
          <cell r="B2394" t="str">
            <v>GRADE DE DISCOS MECANICA 20X24" COM 20 DISCOS 24" X 6MM  COM PNEUS PARA TRANSPORTE</v>
          </cell>
          <cell r="C2394" t="str">
            <v xml:space="preserve">UN    </v>
          </cell>
          <cell r="D2394">
            <v>26583.13</v>
          </cell>
          <cell r="E2394">
            <v>26583.13</v>
          </cell>
          <cell r="F2394" t="str">
            <v>INSUMOS</v>
          </cell>
          <cell r="G2394">
            <v>26583.13</v>
          </cell>
        </row>
        <row r="2395">
          <cell r="A2395">
            <v>3324</v>
          </cell>
          <cell r="B2395" t="str">
            <v>GRAMA BATATAIS EM PLACAS, SEM PLANTIO</v>
          </cell>
          <cell r="C2395" t="str">
            <v xml:space="preserve">M2    </v>
          </cell>
          <cell r="D2395">
            <v>7.14</v>
          </cell>
          <cell r="E2395">
            <v>7.14</v>
          </cell>
          <cell r="F2395" t="str">
            <v>INSUMOS</v>
          </cell>
          <cell r="G2395">
            <v>7.14</v>
          </cell>
        </row>
        <row r="2396">
          <cell r="A2396">
            <v>3322</v>
          </cell>
          <cell r="B2396" t="str">
            <v>GRAMA ESMERALDA OU SAO CARLOS OU CURITIBANA, EM PLACAS, SEM PLANTIO</v>
          </cell>
          <cell r="C2396" t="str">
            <v xml:space="preserve">M2    </v>
          </cell>
          <cell r="D2396">
            <v>10</v>
          </cell>
          <cell r="E2396">
            <v>10</v>
          </cell>
          <cell r="F2396" t="str">
            <v>INSUMOS</v>
          </cell>
          <cell r="G2396">
            <v>10</v>
          </cell>
        </row>
        <row r="2397">
          <cell r="A2397">
            <v>5076</v>
          </cell>
          <cell r="B2397" t="str">
            <v>GRAMPO DE ACO POLIDO 1 " X 9</v>
          </cell>
          <cell r="C2397" t="str">
            <v xml:space="preserve">KG    </v>
          </cell>
          <cell r="D2397">
            <v>9.33</v>
          </cell>
          <cell r="E2397">
            <v>9.33</v>
          </cell>
          <cell r="F2397" t="str">
            <v>INSUMOS</v>
          </cell>
          <cell r="G2397">
            <v>9.33</v>
          </cell>
        </row>
        <row r="2398">
          <cell r="A2398">
            <v>5077</v>
          </cell>
          <cell r="B2398" t="str">
            <v>GRAMPO DE ACO POLIDO 7/8 " X 9</v>
          </cell>
          <cell r="C2398" t="str">
            <v xml:space="preserve">KG    </v>
          </cell>
          <cell r="D2398">
            <v>10.31</v>
          </cell>
          <cell r="E2398">
            <v>10.31</v>
          </cell>
          <cell r="F2398" t="str">
            <v>INSUMOS</v>
          </cell>
          <cell r="G2398">
            <v>10.31</v>
          </cell>
        </row>
        <row r="2399">
          <cell r="A2399">
            <v>11837</v>
          </cell>
          <cell r="B2399" t="str">
            <v>GRAMPO LINHA VIVA DE LATAO ESTANHADO, DIAMETRO DO CONDUTOR PRINCIPAL DE 10 A 120 MM2, DIAMETRO DA DERIVACAO DE 10 A 70 MM2</v>
          </cell>
          <cell r="C2399" t="str">
            <v xml:space="preserve">UN    </v>
          </cell>
          <cell r="D2399">
            <v>37.89</v>
          </cell>
          <cell r="E2399">
            <v>37.89</v>
          </cell>
          <cell r="F2399" t="str">
            <v>INSUMOS</v>
          </cell>
          <cell r="G2399">
            <v>37.89</v>
          </cell>
        </row>
        <row r="2400">
          <cell r="A2400">
            <v>38055</v>
          </cell>
          <cell r="B2400" t="str">
            <v>GRAMPO METALICO TIPO OLHAL PARA HASTE DE ATERRAMENTO DE 1/2'', CONDUTOR DE *10* A 50 MM2</v>
          </cell>
          <cell r="C2400" t="str">
            <v xml:space="preserve">UN    </v>
          </cell>
          <cell r="D2400">
            <v>3.43</v>
          </cell>
          <cell r="E2400">
            <v>3.43</v>
          </cell>
          <cell r="F2400" t="str">
            <v>INSUMOS</v>
          </cell>
          <cell r="G2400">
            <v>3.43</v>
          </cell>
        </row>
        <row r="2401">
          <cell r="A2401">
            <v>415</v>
          </cell>
          <cell r="B2401" t="str">
            <v>GRAMPO METALICO TIPO OLHAL PARA HASTE DE ATERRAMENTO DE 1'', CONDUTOR DE *10* A 50 MM2</v>
          </cell>
          <cell r="C2401" t="str">
            <v xml:space="preserve">UN    </v>
          </cell>
          <cell r="D2401">
            <v>15.53</v>
          </cell>
          <cell r="E2401">
            <v>15.53</v>
          </cell>
          <cell r="F2401" t="str">
            <v>INSUMOS</v>
          </cell>
          <cell r="G2401">
            <v>15.53</v>
          </cell>
        </row>
        <row r="2402">
          <cell r="A2402">
            <v>416</v>
          </cell>
          <cell r="B2402" t="str">
            <v>GRAMPO METALICO TIPO OLHAL PARA HASTE DE ATERRAMENTO DE 3/4'', CONDUTOR DE *10* A 50 MM2</v>
          </cell>
          <cell r="C2402" t="str">
            <v xml:space="preserve">UN    </v>
          </cell>
          <cell r="D2402">
            <v>5.68</v>
          </cell>
          <cell r="E2402">
            <v>5.68</v>
          </cell>
          <cell r="F2402" t="str">
            <v>INSUMOS</v>
          </cell>
          <cell r="G2402">
            <v>5.68</v>
          </cell>
        </row>
        <row r="2403">
          <cell r="A2403">
            <v>425</v>
          </cell>
          <cell r="B2403" t="str">
            <v>GRAMPO METALICO TIPO OLHAL PARA HASTE DE ATERRAMENTO DE 5/8'', CONDUTOR DE *10* A 50 MM2</v>
          </cell>
          <cell r="C2403" t="str">
            <v xml:space="preserve">UN    </v>
          </cell>
          <cell r="D2403">
            <v>3.52</v>
          </cell>
          <cell r="E2403">
            <v>3.52</v>
          </cell>
          <cell r="F2403" t="str">
            <v>INSUMOS</v>
          </cell>
          <cell r="G2403">
            <v>3.52</v>
          </cell>
        </row>
        <row r="2404">
          <cell r="A2404">
            <v>426</v>
          </cell>
          <cell r="B2404" t="str">
            <v>GRAMPO METALICO TIPO U PARA HASTE DE ATERRAMENTO DE ATE 3/4'', CONDUTOR DE 10 A 25 MM2</v>
          </cell>
          <cell r="C2404" t="str">
            <v xml:space="preserve">UN    </v>
          </cell>
          <cell r="D2404">
            <v>19.420000000000002</v>
          </cell>
          <cell r="E2404">
            <v>19.420000000000002</v>
          </cell>
          <cell r="F2404" t="str">
            <v>INSUMOS</v>
          </cell>
          <cell r="G2404">
            <v>19.420000000000002</v>
          </cell>
        </row>
        <row r="2405">
          <cell r="A2405">
            <v>38056</v>
          </cell>
          <cell r="B2405" t="str">
            <v>GRAMPO METALICO TIPO U PARA HASTE DE ATERRAMENTO DE ATE 5/8'', CONDUTOR DE 10 A 25 MM2</v>
          </cell>
          <cell r="C2405" t="str">
            <v xml:space="preserve">UN    </v>
          </cell>
          <cell r="D2405">
            <v>18.96</v>
          </cell>
          <cell r="E2405">
            <v>18.96</v>
          </cell>
          <cell r="F2405" t="str">
            <v>INSUMOS</v>
          </cell>
          <cell r="G2405">
            <v>18.96</v>
          </cell>
        </row>
        <row r="2406">
          <cell r="A2406">
            <v>1564</v>
          </cell>
          <cell r="B2406" t="str">
            <v>GRAMPO PARALELO METALICO PARA CABO DE 6 A 50 MM2, COM 2 PARAFUSOS</v>
          </cell>
          <cell r="C2406" t="str">
            <v xml:space="preserve">UN    </v>
          </cell>
          <cell r="D2406">
            <v>7.23</v>
          </cell>
          <cell r="E2406">
            <v>7.23</v>
          </cell>
          <cell r="F2406" t="str">
            <v>INSUMOS</v>
          </cell>
          <cell r="G2406">
            <v>7.23</v>
          </cell>
        </row>
        <row r="2407">
          <cell r="A2407">
            <v>11032</v>
          </cell>
          <cell r="B2407" t="str">
            <v>GRAMPO U DE 5/8 " N8 EM FERRO GALVANIZADO</v>
          </cell>
          <cell r="C2407" t="str">
            <v xml:space="preserve">UN    </v>
          </cell>
          <cell r="D2407">
            <v>9.02</v>
          </cell>
          <cell r="E2407">
            <v>9.02</v>
          </cell>
          <cell r="F2407" t="str">
            <v>INSUMOS</v>
          </cell>
          <cell r="G2407">
            <v>9.02</v>
          </cell>
        </row>
        <row r="2408">
          <cell r="A2408">
            <v>36786</v>
          </cell>
          <cell r="B2408" t="str">
            <v>GRANALHA DE ACO, ANGULAR (GRIT), PARA JATEAMENTO, PENEIRA 0,117 A 1,00 MM, (SAE G-40 A G-80)</v>
          </cell>
          <cell r="C2408" t="str">
            <v>SC25KG</v>
          </cell>
          <cell r="D2408">
            <v>128.38999999999999</v>
          </cell>
          <cell r="E2408">
            <v>128.38999999999999</v>
          </cell>
          <cell r="F2408" t="str">
            <v>INSUMOS</v>
          </cell>
          <cell r="G2408">
            <v>128.38999999999999</v>
          </cell>
        </row>
        <row r="2409">
          <cell r="A2409">
            <v>36785</v>
          </cell>
          <cell r="B2409" t="str">
            <v>GRANALHA DE ACO, ANGULAR (GRIT), PARA JATEAMENTO, PENEIRA 1,41 A 1,19 MM (SAE G16)</v>
          </cell>
          <cell r="C2409" t="str">
            <v>SC25KG</v>
          </cell>
          <cell r="D2409">
            <v>111.57</v>
          </cell>
          <cell r="E2409">
            <v>111.57</v>
          </cell>
          <cell r="F2409" t="str">
            <v>INSUMOS</v>
          </cell>
          <cell r="G2409">
            <v>111.57</v>
          </cell>
        </row>
        <row r="2410">
          <cell r="A2410">
            <v>36782</v>
          </cell>
          <cell r="B2410" t="str">
            <v>GRANALHA DE ACO, ESFERICA (SHOT), PARA JATEAMENTO, PENEIRA 0,40 A 1,00 MM (SAE S-170 A S-280)</v>
          </cell>
          <cell r="C2410" t="str">
            <v>SC25KG</v>
          </cell>
          <cell r="D2410">
            <v>133.16999999999999</v>
          </cell>
          <cell r="E2410">
            <v>133.16999999999999</v>
          </cell>
          <cell r="F2410" t="str">
            <v>INSUMOS</v>
          </cell>
          <cell r="G2410">
            <v>133.16999999999999</v>
          </cell>
        </row>
        <row r="2411">
          <cell r="A2411">
            <v>25930</v>
          </cell>
          <cell r="B2411" t="str">
            <v>GRANALHA DE ACO, ESFERICA (SHOT), PARA JATEAMENTO, PENEIRA 1,19 A 1,00 MM (SAE S390)</v>
          </cell>
          <cell r="C2411" t="str">
            <v>SC25KG</v>
          </cell>
          <cell r="D2411">
            <v>150</v>
          </cell>
          <cell r="E2411">
            <v>150</v>
          </cell>
          <cell r="F2411" t="str">
            <v>INSUMOS</v>
          </cell>
          <cell r="G2411">
            <v>150</v>
          </cell>
        </row>
        <row r="2412">
          <cell r="A2412">
            <v>4824</v>
          </cell>
          <cell r="B2412" t="str">
            <v>GRANILHA/ GRANA/ PEDRISCO OU AGREGADO EM MARMORE/ GRANITO/ QUARTZO E CALCARIO, PRETO, CINZA, PALHA OU BRANCO</v>
          </cell>
          <cell r="C2412" t="str">
            <v xml:space="preserve">KG    </v>
          </cell>
          <cell r="D2412">
            <v>0.49</v>
          </cell>
          <cell r="E2412">
            <v>0.49</v>
          </cell>
          <cell r="F2412" t="str">
            <v>INSUMOS</v>
          </cell>
          <cell r="G2412">
            <v>0.49</v>
          </cell>
        </row>
        <row r="2413">
          <cell r="A2413">
            <v>11795</v>
          </cell>
          <cell r="B2413" t="str">
            <v>GRANITO PARA BANCADA, POLIDO, TIPO ANDORINHA/ QUARTZ/ CASTELO/ CORUMBA OU OUTROS EQUIVALENTES DA REGIAO, E=  *2,5* CM</v>
          </cell>
          <cell r="C2413" t="str">
            <v xml:space="preserve">M2    </v>
          </cell>
          <cell r="D2413">
            <v>543.39</v>
          </cell>
          <cell r="E2413">
            <v>543.39</v>
          </cell>
          <cell r="F2413" t="str">
            <v>INSUMOS</v>
          </cell>
          <cell r="G2413">
            <v>543.39</v>
          </cell>
        </row>
        <row r="2414">
          <cell r="A2414">
            <v>134</v>
          </cell>
          <cell r="B2414" t="str">
            <v>GRAUTE CIMENTICIO PARA USO GERAL</v>
          </cell>
          <cell r="C2414" t="str">
            <v xml:space="preserve">KG    </v>
          </cell>
          <cell r="D2414">
            <v>1.38</v>
          </cell>
          <cell r="E2414">
            <v>1.38</v>
          </cell>
          <cell r="F2414" t="str">
            <v>INSUMOS</v>
          </cell>
          <cell r="G2414">
            <v>1.38</v>
          </cell>
        </row>
        <row r="2415">
          <cell r="A2415">
            <v>4229</v>
          </cell>
          <cell r="B2415" t="str">
            <v>GRAXA LUBRIFICANTE</v>
          </cell>
          <cell r="C2415" t="str">
            <v xml:space="preserve">KG    </v>
          </cell>
          <cell r="D2415">
            <v>22.72</v>
          </cell>
          <cell r="E2415">
            <v>22.72</v>
          </cell>
          <cell r="F2415" t="str">
            <v>INSUMOS</v>
          </cell>
          <cell r="G2415">
            <v>22.72</v>
          </cell>
        </row>
        <row r="2416">
          <cell r="A2416">
            <v>11244</v>
          </cell>
          <cell r="B2416" t="str">
            <v>GRELHA FOFO ARTICULADA, CARGA MAXIMA 1,5 T, *300 X 1000* MM, E= *15* MM</v>
          </cell>
          <cell r="C2416" t="str">
            <v xml:space="preserve">UN    </v>
          </cell>
          <cell r="D2416">
            <v>179.92</v>
          </cell>
          <cell r="E2416">
            <v>179.92</v>
          </cell>
          <cell r="F2416" t="str">
            <v>INSUMOS</v>
          </cell>
          <cell r="G2416">
            <v>179.92</v>
          </cell>
        </row>
        <row r="2417">
          <cell r="A2417">
            <v>11245</v>
          </cell>
          <cell r="B2417" t="str">
            <v>GRELHA FOFO SIMPLES COM REQUADRO, CARGA MAXIMA  12,5 T, *300 X 1000* MM, E= *15* MM, AREA ESTACIONAMENTO CARRO PASSEIO</v>
          </cell>
          <cell r="C2417" t="str">
            <v xml:space="preserve">UN    </v>
          </cell>
          <cell r="D2417">
            <v>248.86</v>
          </cell>
          <cell r="E2417">
            <v>248.86</v>
          </cell>
          <cell r="F2417" t="str">
            <v>INSUMOS</v>
          </cell>
          <cell r="G2417">
            <v>248.86</v>
          </cell>
        </row>
        <row r="2418">
          <cell r="A2418">
            <v>11235</v>
          </cell>
          <cell r="B2418" t="str">
            <v>GRELHA FOFO SIMPLES COM REQUADRO, CARGA MAXIMA 1,5 T, 150 X 1000 MM, E= *15* MM</v>
          </cell>
          <cell r="C2418" t="str">
            <v xml:space="preserve">UN    </v>
          </cell>
          <cell r="D2418">
            <v>137.30000000000001</v>
          </cell>
          <cell r="E2418">
            <v>137.30000000000001</v>
          </cell>
          <cell r="F2418" t="str">
            <v>INSUMOS</v>
          </cell>
          <cell r="G2418">
            <v>137.30000000000001</v>
          </cell>
        </row>
        <row r="2419">
          <cell r="A2419">
            <v>11236</v>
          </cell>
          <cell r="B2419" t="str">
            <v>GRELHA FOFO SIMPLES COM REQUADRO, CARGA MAXIMA 1,5 T, 200 X 1000 MM, E= *15* MM</v>
          </cell>
          <cell r="C2419" t="str">
            <v xml:space="preserve">UN    </v>
          </cell>
          <cell r="D2419">
            <v>174.48</v>
          </cell>
          <cell r="E2419">
            <v>174.48</v>
          </cell>
          <cell r="F2419" t="str">
            <v>INSUMOS</v>
          </cell>
          <cell r="G2419">
            <v>174.48</v>
          </cell>
        </row>
        <row r="2420">
          <cell r="A2420">
            <v>11731</v>
          </cell>
          <cell r="B2420" t="str">
            <v>GRELHA PVC BRANCA QUADRADA, 150 X 150 MM</v>
          </cell>
          <cell r="C2420" t="str">
            <v xml:space="preserve">UN    </v>
          </cell>
          <cell r="D2420">
            <v>3</v>
          </cell>
          <cell r="E2420">
            <v>3</v>
          </cell>
          <cell r="F2420" t="str">
            <v>INSUMOS</v>
          </cell>
          <cell r="G2420">
            <v>3</v>
          </cell>
        </row>
        <row r="2421">
          <cell r="A2421">
            <v>11732</v>
          </cell>
          <cell r="B2421" t="str">
            <v>GRELHA PVC CROMADA REDONDA, 150 MM</v>
          </cell>
          <cell r="C2421" t="str">
            <v xml:space="preserve">UN    </v>
          </cell>
          <cell r="D2421">
            <v>15.24</v>
          </cell>
          <cell r="E2421">
            <v>15.24</v>
          </cell>
          <cell r="F2421" t="str">
            <v>INSUMOS</v>
          </cell>
          <cell r="G2421">
            <v>15.24</v>
          </cell>
        </row>
        <row r="2422">
          <cell r="A2422">
            <v>36494</v>
          </cell>
          <cell r="B2422" t="str">
            <v>GRUA ASCENCIONAL, LANCA DE 30 M, CAPACIDADE DE 1,0 T A 30 M, ALTURA ATE 39 M</v>
          </cell>
          <cell r="C2422" t="str">
            <v xml:space="preserve">UN    </v>
          </cell>
          <cell r="D2422">
            <v>377809.08</v>
          </cell>
          <cell r="E2422">
            <v>377809.08</v>
          </cell>
          <cell r="F2422" t="str">
            <v>INSUMOS</v>
          </cell>
          <cell r="G2422">
            <v>377809.08</v>
          </cell>
        </row>
        <row r="2423">
          <cell r="A2423">
            <v>36493</v>
          </cell>
          <cell r="B2423" t="str">
            <v>GRUA ASCENCIONAL, LANCA DE 42 M, CAPACIDADE DE 1,5 T A 30 M, ALTURA ATE 39 M</v>
          </cell>
          <cell r="C2423" t="str">
            <v xml:space="preserve">UN    </v>
          </cell>
          <cell r="D2423">
            <v>428042.35</v>
          </cell>
          <cell r="E2423">
            <v>428042.35</v>
          </cell>
          <cell r="F2423" t="str">
            <v>INSUMOS</v>
          </cell>
          <cell r="G2423">
            <v>428042.35</v>
          </cell>
        </row>
        <row r="2424">
          <cell r="A2424">
            <v>36492</v>
          </cell>
          <cell r="B2424" t="str">
            <v>GRUA ASCENCIONAL, LANCA DE 50 M, CAPACIDADE DE 2,33 T A 30 M, ALTURA ATE 48 M</v>
          </cell>
          <cell r="C2424" t="str">
            <v xml:space="preserve">UN    </v>
          </cell>
          <cell r="D2424">
            <v>795140.35</v>
          </cell>
          <cell r="E2424">
            <v>795140.35</v>
          </cell>
          <cell r="F2424" t="str">
            <v>INSUMOS</v>
          </cell>
          <cell r="G2424">
            <v>795140.35</v>
          </cell>
        </row>
        <row r="2425">
          <cell r="A2425">
            <v>13333</v>
          </cell>
          <cell r="B2425" t="str">
            <v>GRUPO DE SOLDAGEM C/ GERADOR A DIESEL 60 CV PARA SOLDA ELETRICA, SOBRE 04 RODAS, COM MOTOR 4 CILINDROS</v>
          </cell>
          <cell r="C2425" t="str">
            <v xml:space="preserve">UN    </v>
          </cell>
          <cell r="D2425">
            <v>146282.53</v>
          </cell>
          <cell r="E2425">
            <v>146282.53</v>
          </cell>
          <cell r="F2425" t="str">
            <v>INSUMOS</v>
          </cell>
          <cell r="G2425">
            <v>146282.53</v>
          </cell>
        </row>
        <row r="2426">
          <cell r="A2426">
            <v>13533</v>
          </cell>
          <cell r="B2426" t="str">
            <v>GRUPO DE SOLDAGEM COM GERADOR A DIESEL 30 CV, PARA SOLDA ELETRICA, SOBRE DUAS RODAS</v>
          </cell>
          <cell r="C2426" t="str">
            <v xml:space="preserve">UN    </v>
          </cell>
          <cell r="D2426">
            <v>130760.33</v>
          </cell>
          <cell r="E2426">
            <v>130760.33</v>
          </cell>
          <cell r="F2426" t="str">
            <v>INSUMOS</v>
          </cell>
          <cell r="G2426">
            <v>130760.33</v>
          </cell>
        </row>
        <row r="2427">
          <cell r="A2427">
            <v>36499</v>
          </cell>
          <cell r="B2427" t="str">
            <v>GRUPO GERADOR A GASOLINA, POTENCIA NOMINAL 2,2 KW, TENSAO DE SAIDA 110/220 V, MOTOR POTENCIA 6,5 HP</v>
          </cell>
          <cell r="C2427" t="str">
            <v xml:space="preserve">UN    </v>
          </cell>
          <cell r="D2427">
            <v>2852.51</v>
          </cell>
          <cell r="E2427">
            <v>2852.51</v>
          </cell>
          <cell r="F2427" t="str">
            <v>INSUMOS</v>
          </cell>
          <cell r="G2427">
            <v>2852.51</v>
          </cell>
        </row>
        <row r="2428">
          <cell r="A2428">
            <v>39585</v>
          </cell>
          <cell r="B2428" t="str">
            <v>GRUPO GERADOR DIESEL, COM CARENAGEM, POTENCIA STANDART ENTRE 100 E 110 KVA, VELOCIDADE DE 1800 RPM, FREQUENCIA DE 60 HZ</v>
          </cell>
          <cell r="C2428" t="str">
            <v xml:space="preserve">UN    </v>
          </cell>
          <cell r="D2428">
            <v>94454.63</v>
          </cell>
          <cell r="E2428">
            <v>94454.63</v>
          </cell>
          <cell r="F2428" t="str">
            <v>INSUMOS</v>
          </cell>
          <cell r="G2428">
            <v>94454.63</v>
          </cell>
        </row>
        <row r="2429">
          <cell r="A2429">
            <v>39586</v>
          </cell>
          <cell r="B2429" t="str">
            <v>GRUPO GERADOR DIESEL, COM CARENAGEM, POTENCIA STANDART ENTRE 140 E 150 KVA, VELOCIDADE DE 1800 RPM, FREQUENCIA DE 60 HZ</v>
          </cell>
          <cell r="C2429" t="str">
            <v xml:space="preserve">UN    </v>
          </cell>
          <cell r="D2429">
            <v>110788.88</v>
          </cell>
          <cell r="E2429">
            <v>110788.88</v>
          </cell>
          <cell r="F2429" t="str">
            <v>INSUMOS</v>
          </cell>
          <cell r="G2429">
            <v>110788.88</v>
          </cell>
        </row>
        <row r="2430">
          <cell r="A2430">
            <v>39587</v>
          </cell>
          <cell r="B2430" t="str">
            <v>GRUPO GERADOR DIESEL, COM CARENAGEM, POTENCIA STANDART ENTRE 210 E 220 KVA, VELOCIDADE DE 1800 RPM, FREQUENCIA DE 60 HZ</v>
          </cell>
          <cell r="C2430" t="str">
            <v xml:space="preserve">UN    </v>
          </cell>
          <cell r="D2430">
            <v>134935.18</v>
          </cell>
          <cell r="E2430">
            <v>134935.18</v>
          </cell>
          <cell r="F2430" t="str">
            <v>INSUMOS</v>
          </cell>
          <cell r="G2430">
            <v>134935.18</v>
          </cell>
        </row>
        <row r="2431">
          <cell r="A2431">
            <v>39588</v>
          </cell>
          <cell r="B2431" t="str">
            <v>GRUPO GERADOR DIESEL, COM CARENAGEM, POTENCIA STANDART ENTRE 250 E 260 KVA, VELOCIDADE DE 1800 RPM, FREQUENCIA DE 60 HZ</v>
          </cell>
          <cell r="C2431" t="str">
            <v xml:space="preserve">UN    </v>
          </cell>
          <cell r="D2431">
            <v>156240.73000000001</v>
          </cell>
          <cell r="E2431">
            <v>156240.73000000001</v>
          </cell>
          <cell r="F2431" t="str">
            <v>INSUMOS</v>
          </cell>
          <cell r="G2431">
            <v>156240.73000000001</v>
          </cell>
        </row>
        <row r="2432">
          <cell r="A2432">
            <v>39584</v>
          </cell>
          <cell r="B2432" t="str">
            <v>GRUPO GERADOR DIESEL, COM CARENAGEM, POTENCIA STANDART ENTRE 50 E 55 KVA, VELOCIDADE DE 1800 RPM, FREQUENCIA DE 60 HZ</v>
          </cell>
          <cell r="C2432" t="str">
            <v xml:space="preserve">UN    </v>
          </cell>
          <cell r="D2432">
            <v>84114.33</v>
          </cell>
          <cell r="E2432">
            <v>84114.33</v>
          </cell>
          <cell r="F2432" t="str">
            <v>INSUMOS</v>
          </cell>
          <cell r="G2432">
            <v>84114.33</v>
          </cell>
        </row>
        <row r="2433">
          <cell r="A2433">
            <v>39590</v>
          </cell>
          <cell r="B2433" t="str">
            <v>GRUPO GERADOR DIESEL, SEM CARENAGEM, POTENCIA STANDART ENTRE 100 E 110 KVA, VELOCIDADE DE 1800 RPM, FREQUENCIA DE 60 HZ</v>
          </cell>
          <cell r="C2433" t="str">
            <v xml:space="preserve">UN    </v>
          </cell>
          <cell r="D2433">
            <v>82097.399999999994</v>
          </cell>
          <cell r="E2433">
            <v>82097.399999999994</v>
          </cell>
          <cell r="F2433" t="str">
            <v>INSUMOS</v>
          </cell>
          <cell r="G2433">
            <v>82097.399999999994</v>
          </cell>
        </row>
        <row r="2434">
          <cell r="A2434">
            <v>39592</v>
          </cell>
          <cell r="B2434" t="str">
            <v>GRUPO GERADOR DIESEL, SEM CARENAGEM, POTENCIA STANDART ENTRE 210 E 220 KVA, VELOCIDADE DE 1800 RPM, FREQUENCIA DE 60 HZ</v>
          </cell>
          <cell r="C2434" t="str">
            <v xml:space="preserve">UN    </v>
          </cell>
          <cell r="D2434">
            <v>117975.95</v>
          </cell>
          <cell r="E2434">
            <v>117975.95</v>
          </cell>
          <cell r="F2434" t="str">
            <v>INSUMOS</v>
          </cell>
          <cell r="G2434">
            <v>117975.95</v>
          </cell>
        </row>
        <row r="2435">
          <cell r="A2435">
            <v>39593</v>
          </cell>
          <cell r="B2435" t="str">
            <v>GRUPO GERADOR DIESEL, SEM CARENAGEM, POTENCIA STANDART ENTRE 250 E 260 KVA, VELOCIDADE DE 1800 RPM, FREQUENCIA DE 60 HZ</v>
          </cell>
          <cell r="C2435" t="str">
            <v xml:space="preserve">UN    </v>
          </cell>
          <cell r="D2435">
            <v>134935.18</v>
          </cell>
          <cell r="E2435">
            <v>134935.18</v>
          </cell>
          <cell r="F2435" t="str">
            <v>INSUMOS</v>
          </cell>
          <cell r="G2435">
            <v>134935.18</v>
          </cell>
        </row>
        <row r="2436">
          <cell r="A2436">
            <v>14254</v>
          </cell>
          <cell r="B2436" t="str">
            <v>GRUPO GERADOR DIESEL, SEM CARENAGEM, POTENCIA STANDART ENTRE 80 E 90 KVA, VELOCIDADE DE 1800 RPM, FREQUENCIA DE 60 HZ</v>
          </cell>
          <cell r="C2436" t="str">
            <v xml:space="preserve">UN    </v>
          </cell>
          <cell r="D2436">
            <v>76700</v>
          </cell>
          <cell r="E2436">
            <v>76700</v>
          </cell>
          <cell r="F2436" t="str">
            <v>INSUMOS</v>
          </cell>
          <cell r="G2436">
            <v>76700</v>
          </cell>
        </row>
        <row r="2437">
          <cell r="A2437">
            <v>25987</v>
          </cell>
          <cell r="B2437" t="str">
            <v>GRUPO GERADOR ESTACIONARIO SILENCIADO, POTENCIA 50 KVA, MOTOR DIESEL</v>
          </cell>
          <cell r="C2437" t="str">
            <v xml:space="preserve">UN    </v>
          </cell>
          <cell r="D2437">
            <v>64050.62</v>
          </cell>
          <cell r="E2437">
            <v>64050.62</v>
          </cell>
          <cell r="F2437" t="str">
            <v>INSUMOS</v>
          </cell>
          <cell r="G2437">
            <v>64050.62</v>
          </cell>
        </row>
        <row r="2438">
          <cell r="A2438">
            <v>25019</v>
          </cell>
          <cell r="B2438" t="str">
            <v>GRUPO GERADOR ESTACIONARIO, MOTOR DIESEL POTENCIA 170 KVA</v>
          </cell>
          <cell r="C2438" t="str">
            <v xml:space="preserve">UN    </v>
          </cell>
          <cell r="D2438">
            <v>109789.92</v>
          </cell>
          <cell r="E2438">
            <v>109789.92</v>
          </cell>
          <cell r="F2438" t="str">
            <v>INSUMOS</v>
          </cell>
          <cell r="G2438">
            <v>109789.92</v>
          </cell>
        </row>
        <row r="2439">
          <cell r="A2439">
            <v>36501</v>
          </cell>
          <cell r="B2439" t="str">
            <v>GRUPO GERADOR ESTACIONARIO, POTENCIA 150 KVA, MOTOR DIESEL</v>
          </cell>
          <cell r="C2439" t="str">
            <v xml:space="preserve">UN    </v>
          </cell>
          <cell r="D2439">
            <v>97750.86</v>
          </cell>
          <cell r="E2439">
            <v>97750.86</v>
          </cell>
          <cell r="F2439" t="str">
            <v>INSUMOS</v>
          </cell>
          <cell r="G2439">
            <v>97750.86</v>
          </cell>
        </row>
        <row r="2440">
          <cell r="A2440">
            <v>25986</v>
          </cell>
          <cell r="B2440" t="str">
            <v>GRUPO GERADOR ESTACIONARIO, SILENCIADO, POTENCIA 180 KVA, MOTOR DIESEL</v>
          </cell>
          <cell r="C2440" t="str">
            <v xml:space="preserve">UN    </v>
          </cell>
          <cell r="D2440">
            <v>117515.26</v>
          </cell>
          <cell r="E2440">
            <v>117515.26</v>
          </cell>
          <cell r="F2440" t="str">
            <v>INSUMOS</v>
          </cell>
          <cell r="G2440">
            <v>117515.26</v>
          </cell>
        </row>
        <row r="2441">
          <cell r="A2441">
            <v>36500</v>
          </cell>
          <cell r="B2441" t="str">
            <v>GRUPO GERADOR REBOCAVEL, POTENCIA *66* KVA, MOTOR A DIESEL</v>
          </cell>
          <cell r="C2441" t="str">
            <v xml:space="preserve">UN    </v>
          </cell>
          <cell r="D2441">
            <v>69077.86</v>
          </cell>
          <cell r="E2441">
            <v>69077.86</v>
          </cell>
          <cell r="F2441" t="str">
            <v>INSUMOS</v>
          </cell>
          <cell r="G2441">
            <v>69077.86</v>
          </cell>
        </row>
        <row r="2442">
          <cell r="A2442">
            <v>20017</v>
          </cell>
          <cell r="B2442" t="str">
            <v>GUARNICAO/ ALIZAR/ VISTA MACICA, E= *1* CM, L= *4,5* CM, EM CEDRINHO/ ANGELIM COMERCIAL/  EUCALIPTO/ CURUPIXA/ PEROBA/ CUMARU OU EQUIVALENTE DA REGIAO</v>
          </cell>
          <cell r="C2442" t="str">
            <v xml:space="preserve">M     </v>
          </cell>
          <cell r="D2442">
            <v>2.39</v>
          </cell>
          <cell r="E2442">
            <v>2.39</v>
          </cell>
          <cell r="F2442" t="str">
            <v>INSUMOS</v>
          </cell>
          <cell r="G2442">
            <v>2.39</v>
          </cell>
        </row>
        <row r="2443">
          <cell r="A2443">
            <v>20007</v>
          </cell>
          <cell r="B2443" t="str">
            <v>GUARNICAO/ ALIZAR/ VISTA MACICA, E= *1* CM, L= *4,5* CM, EM PINUS/ TAUARI/ VIROLA OU EQUIVALENTE DA REGIAO</v>
          </cell>
          <cell r="C2443" t="str">
            <v xml:space="preserve">M     </v>
          </cell>
          <cell r="D2443">
            <v>1.83</v>
          </cell>
          <cell r="E2443">
            <v>1.83</v>
          </cell>
          <cell r="F2443" t="str">
            <v>INSUMOS</v>
          </cell>
          <cell r="G2443">
            <v>1.83</v>
          </cell>
        </row>
        <row r="2444">
          <cell r="A2444">
            <v>39836</v>
          </cell>
          <cell r="B2444" t="str">
            <v>GUARNICAO/ALIZAR/VISTA, E = *1,3* CM, L = *5,0* CM HASTE REGULAVEL = *35* MM, EM MDF/PVC WOOD/ POLIESTIRENO OU MADEIRA LAMINADA, PRIMER BRANCO</v>
          </cell>
          <cell r="C2444" t="str">
            <v xml:space="preserve">JG    </v>
          </cell>
          <cell r="D2444">
            <v>153.94999999999999</v>
          </cell>
          <cell r="E2444">
            <v>153.94999999999999</v>
          </cell>
          <cell r="F2444" t="str">
            <v>INSUMOS</v>
          </cell>
          <cell r="G2444">
            <v>153.94999999999999</v>
          </cell>
        </row>
        <row r="2445">
          <cell r="A2445">
            <v>39830</v>
          </cell>
          <cell r="B2445" t="str">
            <v>GUARNICAO/ALIZAR/VISTA, E = *1,3* CM, L = *7,0* CM, EM POLIESTIRENO, BRANCO</v>
          </cell>
          <cell r="C2445" t="str">
            <v xml:space="preserve">JG    </v>
          </cell>
          <cell r="D2445">
            <v>175.58</v>
          </cell>
          <cell r="E2445">
            <v>175.58</v>
          </cell>
          <cell r="F2445" t="str">
            <v>INSUMOS</v>
          </cell>
          <cell r="G2445">
            <v>175.58</v>
          </cell>
        </row>
        <row r="2446">
          <cell r="A2446">
            <v>39831</v>
          </cell>
          <cell r="B2446" t="str">
            <v>GUARNICAO/ALIZAR/VISTA, E = *1,5* CM, L = *5,0* CM, EM POLIESTIRENO, BRANCO</v>
          </cell>
          <cell r="C2446" t="str">
            <v xml:space="preserve">JG    </v>
          </cell>
          <cell r="D2446">
            <v>175.21</v>
          </cell>
          <cell r="E2446">
            <v>175.21</v>
          </cell>
          <cell r="F2446" t="str">
            <v>INSUMOS</v>
          </cell>
          <cell r="G2446">
            <v>175.21</v>
          </cell>
        </row>
        <row r="2447">
          <cell r="A2447">
            <v>36888</v>
          </cell>
          <cell r="B2447" t="str">
            <v>GUARNICAO/MOLDURA DE ACABAMENTO PARA ESQUADRIA DE ALUMINIO ANODIZADO NATURAL, PARA 1 FACE</v>
          </cell>
          <cell r="C2447" t="str">
            <v xml:space="preserve">M     </v>
          </cell>
          <cell r="D2447">
            <v>6.45</v>
          </cell>
          <cell r="E2447">
            <v>6.45</v>
          </cell>
          <cell r="F2447" t="str">
            <v>INSUMOS</v>
          </cell>
          <cell r="G2447">
            <v>6.45</v>
          </cell>
        </row>
        <row r="2448">
          <cell r="A2448">
            <v>40527</v>
          </cell>
          <cell r="B2448" t="str">
            <v>GUINCHO DE ALAVANCA MANUAL, CAPACIDADE DE 1,6 T, COM 20 M DE CABO DE ACO (AQUISICAO)</v>
          </cell>
          <cell r="C2448" t="str">
            <v xml:space="preserve">UN    </v>
          </cell>
          <cell r="D2448">
            <v>2115.59</v>
          </cell>
          <cell r="E2448">
            <v>2115.59</v>
          </cell>
          <cell r="F2448" t="str">
            <v>INSUMOS</v>
          </cell>
          <cell r="G2448">
            <v>2115.59</v>
          </cell>
        </row>
        <row r="2449">
          <cell r="A2449">
            <v>36497</v>
          </cell>
          <cell r="B2449" t="str">
            <v>GUINCHO DE ALAVANCA MANUAL, CAPACIDADE 3,2 T COM 20 M DE CABO DE ACO DIAMETRO 16,3 MM</v>
          </cell>
          <cell r="C2449" t="str">
            <v xml:space="preserve">UN    </v>
          </cell>
          <cell r="D2449">
            <v>2415.17</v>
          </cell>
          <cell r="E2449">
            <v>2415.17</v>
          </cell>
          <cell r="F2449" t="str">
            <v>INSUMOS</v>
          </cell>
          <cell r="G2449">
            <v>2415.17</v>
          </cell>
        </row>
        <row r="2450">
          <cell r="A2450">
            <v>36487</v>
          </cell>
          <cell r="B2450" t="str">
            <v>GUINCHO ELETRICO DE COLUNA, CAPACIDADE 400 KG, COM MOTO FREIO, MOTOR TRIFASICO DE 1,25 CV</v>
          </cell>
          <cell r="C2450" t="str">
            <v xml:space="preserve">UN    </v>
          </cell>
          <cell r="D2450">
            <v>4205.1899999999996</v>
          </cell>
          <cell r="E2450">
            <v>4205.1899999999996</v>
          </cell>
          <cell r="F2450" t="str">
            <v>INSUMOS</v>
          </cell>
          <cell r="G2450">
            <v>4205.1899999999996</v>
          </cell>
        </row>
        <row r="2451">
          <cell r="A2451">
            <v>25952</v>
          </cell>
          <cell r="B2451" t="str">
            <v>GUINDASTE HIDRAULICO AUTOPROPELIDO, COM LANCA TELESCOPICA 28,80 M, CAPACIDADE MAXIMA 30 T, POTENCIA 97 KW, TRACAO 4 X 4</v>
          </cell>
          <cell r="C2451" t="str">
            <v xml:space="preserve">UN    </v>
          </cell>
          <cell r="D2451">
            <v>660657.27</v>
          </cell>
          <cell r="E2451">
            <v>660657.27</v>
          </cell>
          <cell r="F2451" t="str">
            <v>INSUMOS</v>
          </cell>
          <cell r="G2451">
            <v>660657.27</v>
          </cell>
        </row>
        <row r="2452">
          <cell r="A2452">
            <v>25954</v>
          </cell>
          <cell r="B2452" t="str">
            <v>GUINDASTE HIDRAULICO AUTOPROPELIDO, COM LANCA TELESCOPICA 40 M, CAPACIDADE MAXIMA 60 T, POTENCIA 260 KW, TRACAO 6 X 6</v>
          </cell>
          <cell r="C2452" t="str">
            <v xml:space="preserve">UN    </v>
          </cell>
          <cell r="D2452">
            <v>1270494.75</v>
          </cell>
          <cell r="E2452">
            <v>1270494.75</v>
          </cell>
          <cell r="F2452" t="str">
            <v>INSUMOS</v>
          </cell>
          <cell r="G2452">
            <v>1270494.75</v>
          </cell>
        </row>
        <row r="2453">
          <cell r="A2453">
            <v>25953</v>
          </cell>
          <cell r="B2453" t="str">
            <v>GUINDASTE HIDRAULICO AUTOPROPELIDO, COM LANCA TELESCOPICA 50 M, CAPACIDADE MAXIMA 100 T, POTENCIA 350 KW, TRACAO 10 X 6</v>
          </cell>
          <cell r="C2453" t="str">
            <v xml:space="preserve">UN    </v>
          </cell>
          <cell r="D2453">
            <v>2159841.08</v>
          </cell>
          <cell r="E2453">
            <v>2159841.08</v>
          </cell>
          <cell r="F2453" t="str">
            <v>INSUMOS</v>
          </cell>
          <cell r="G2453">
            <v>2159841.08</v>
          </cell>
        </row>
        <row r="2454">
          <cell r="A2454">
            <v>37776</v>
          </cell>
          <cell r="B2454" t="str">
            <v>GUINDAUTO HIDRAULICO, CAPACIDADE MAXIMA DE CARGA 10000 KG, MOMENTO MAXIMO DE CARGA 23 TM , ALCANCE MAXIMO HORIZONTAL 11,80 M, PARA MONTAGEM SOBRE CHASSI DE CAMINHAO PBT MINIMO 15000 KG (INCLUI MONTAGEM, NAO INCLUI CAMINHAO)</v>
          </cell>
          <cell r="C2454" t="str">
            <v xml:space="preserve">UN    </v>
          </cell>
          <cell r="D2454">
            <v>132370.65</v>
          </cell>
          <cell r="E2454">
            <v>132370.65</v>
          </cell>
          <cell r="F2454" t="str">
            <v>INSUMOS</v>
          </cell>
          <cell r="G2454">
            <v>132370.65</v>
          </cell>
        </row>
        <row r="2455">
          <cell r="A2455">
            <v>37775</v>
          </cell>
          <cell r="B2455" t="str">
            <v>GUINDAUTO HIDRAULICO, CAPACIDADE MAXIMA DE CARGA 14340 KG, MOMENTO MAXIMO DE CARGA 42,3 TM, ALCANCE MAXIMO HORIZONTAL 16,80 M, PARA MONTAGEM SOBRE CHASSI DE CAMINHAO PBT MINIMO 23000 KG (INCLUI MONTAGEM, NAO INCLUI CAMINHAO)</v>
          </cell>
          <cell r="C2455" t="str">
            <v xml:space="preserve">UN    </v>
          </cell>
          <cell r="D2455">
            <v>208493.79</v>
          </cell>
          <cell r="E2455">
            <v>208493.79</v>
          </cell>
          <cell r="F2455" t="str">
            <v>INSUMOS</v>
          </cell>
          <cell r="G2455">
            <v>208493.79</v>
          </cell>
        </row>
        <row r="2456">
          <cell r="A2456">
            <v>36491</v>
          </cell>
          <cell r="B2456" t="str">
            <v>GUINDAUTO HIDRAULICO, CAPACIDADE MAXIMA DE CARGA 30000 KG, MOMENTO MAXIMO DE CARGA 92,2 TM , ALCANCE MAXIMO HORIZONTAL  22,00 M, PARA MONTAGEM SOBRE CHASSI DE CAMINHAO PBT MINIMO 30000 KG (INCLUI MONTAGEM, NAO INCLUI CAMINHAO)</v>
          </cell>
          <cell r="C2456" t="str">
            <v xml:space="preserve">UN    </v>
          </cell>
          <cell r="D2456">
            <v>772114.39</v>
          </cell>
          <cell r="E2456">
            <v>772114.39</v>
          </cell>
          <cell r="F2456" t="str">
            <v>INSUMOS</v>
          </cell>
          <cell r="G2456">
            <v>772114.39</v>
          </cell>
        </row>
        <row r="2457">
          <cell r="A2457">
            <v>10712</v>
          </cell>
          <cell r="B2457" t="str">
            <v>GUINDAUTO HIDRAULICO, CAPACIDADE MAXIMA DE CARGA 3300 KG, MOMENTO MAXIMO DE CARGA 5,8 TM , ALCANCE MAXIMO HORIZONTAL  7,60 M, PARA MONTAGEM SOBRE CHASSI DE CAMINHAO PBT MINIMO 8000 KG (INCLUI MONTAGEM, NAO INCLUI CAMINHAO)</v>
          </cell>
          <cell r="C2457" t="str">
            <v xml:space="preserve">UN    </v>
          </cell>
          <cell r="D2457">
            <v>52123.44</v>
          </cell>
          <cell r="E2457">
            <v>52123.44</v>
          </cell>
          <cell r="F2457" t="str">
            <v>INSUMOS</v>
          </cell>
          <cell r="G2457">
            <v>52123.44</v>
          </cell>
        </row>
        <row r="2458">
          <cell r="A2458">
            <v>3363</v>
          </cell>
          <cell r="B2458" t="str">
            <v>GUINDAUTO HIDRAULICO, CAPACIDADE MAXIMA DE CARGA 6200 KG, MOMENTO MAXIMO DE CARGA 11,7 TM , ALCANCE MAXIMO HORIZONTAL  9,70 M, PARA MONTAGEM SOBRE CHASSI DE CAMINHAO PBT MINIMO 13000 KG (INCLUI MONTAGEM, NAO INCLUI CAMINHAO)</v>
          </cell>
          <cell r="C2458" t="str">
            <v xml:space="preserve">UN    </v>
          </cell>
          <cell r="D2458">
            <v>73316.5</v>
          </cell>
          <cell r="E2458">
            <v>73316.5</v>
          </cell>
          <cell r="F2458" t="str">
            <v>INSUMOS</v>
          </cell>
          <cell r="G2458">
            <v>73316.5</v>
          </cell>
        </row>
        <row r="2459">
          <cell r="A2459">
            <v>3365</v>
          </cell>
          <cell r="B2459" t="str">
            <v>GUINDAUTO HIDRAULICO, CAPACIDADE MAXIMA DE CARGA 8500 KG, MOMENTO MAXIMO DE CARGA 30,4 TM , ALCANCE MAXIMO HORIZONTAL  14,30 M, PARA MONTAGEM SOBRE CHASSI DE CAMINHAO PBT MINIMO 23000 KG (INCLUI MONTAGEM, NAO INCLUI CAMINHAO)</v>
          </cell>
          <cell r="C2459" t="str">
            <v xml:space="preserve">UN    </v>
          </cell>
          <cell r="D2459">
            <v>171377.31</v>
          </cell>
          <cell r="E2459">
            <v>171377.31</v>
          </cell>
          <cell r="F2459" t="str">
            <v>INSUMOS</v>
          </cell>
          <cell r="G2459">
            <v>171377.31</v>
          </cell>
        </row>
        <row r="2460">
          <cell r="A2460">
            <v>7569</v>
          </cell>
          <cell r="B2460" t="str">
            <v>HASTE ANCORA EM ACO GALVANIZADO, DIMENSOES 16 MM X 2000 MM</v>
          </cell>
          <cell r="C2460" t="str">
            <v xml:space="preserve">UN    </v>
          </cell>
          <cell r="D2460">
            <v>42.25</v>
          </cell>
          <cell r="E2460">
            <v>42.25</v>
          </cell>
          <cell r="F2460" t="str">
            <v>INSUMOS</v>
          </cell>
          <cell r="G2460">
            <v>42.25</v>
          </cell>
        </row>
        <row r="2461">
          <cell r="A2461">
            <v>34349</v>
          </cell>
          <cell r="B2461" t="str">
            <v>HASTE DE ACO GALVANIZADO PARA FIXACAO DE CONCERTINA 2 "/3 M</v>
          </cell>
          <cell r="C2461" t="str">
            <v xml:space="preserve">UN    </v>
          </cell>
          <cell r="D2461">
            <v>16.309999999999999</v>
          </cell>
          <cell r="E2461">
            <v>16.309999999999999</v>
          </cell>
          <cell r="F2461" t="str">
            <v>INSUMOS</v>
          </cell>
          <cell r="G2461">
            <v>16.309999999999999</v>
          </cell>
        </row>
        <row r="2462">
          <cell r="A2462">
            <v>11991</v>
          </cell>
          <cell r="B2462" t="str">
            <v>HASTE DE ATERRAMENTO EM ACO GALVANIZADO TIPO CANTONEIRA COM 2,00 M DE COMPRIMENTO, 25 X 25 MM E CHAPA DE 3/16"</v>
          </cell>
          <cell r="C2462" t="str">
            <v xml:space="preserve">UN    </v>
          </cell>
          <cell r="D2462">
            <v>43.15</v>
          </cell>
          <cell r="E2462">
            <v>43.15</v>
          </cell>
          <cell r="F2462" t="str">
            <v>INSUMOS</v>
          </cell>
          <cell r="G2462">
            <v>43.15</v>
          </cell>
        </row>
        <row r="2463">
          <cell r="A2463">
            <v>20062</v>
          </cell>
          <cell r="B2463" t="str">
            <v>HASTE METALICA PARA FIXACAO DE CALHA PLUVIAL,  ZINCADA, DOBRADA 90 GRAUS</v>
          </cell>
          <cell r="C2463" t="str">
            <v xml:space="preserve">UN    </v>
          </cell>
          <cell r="D2463">
            <v>11.43</v>
          </cell>
          <cell r="E2463">
            <v>11.43</v>
          </cell>
          <cell r="F2463" t="str">
            <v>INSUMOS</v>
          </cell>
          <cell r="G2463">
            <v>11.43</v>
          </cell>
        </row>
        <row r="2464">
          <cell r="A2464">
            <v>11029</v>
          </cell>
          <cell r="B2464" t="str">
            <v>HASTE RETA PARA GANCHO DE FERRO GALVANIZADO, COM ROSCA 1/4 " X 30 CM PARA FIXACAO DE TELHA METALICA, INCLUI PORCA E ARRUELAS DE VEDACAO</v>
          </cell>
          <cell r="C2464" t="str">
            <v xml:space="preserve">CJ    </v>
          </cell>
          <cell r="D2464">
            <v>1.38</v>
          </cell>
          <cell r="E2464">
            <v>1.38</v>
          </cell>
          <cell r="F2464" t="str">
            <v>INSUMOS</v>
          </cell>
          <cell r="G2464">
            <v>1.38</v>
          </cell>
        </row>
        <row r="2465">
          <cell r="A2465">
            <v>4316</v>
          </cell>
          <cell r="B2465" t="str">
            <v>HASTE RETA PARA GANCHO DE FERRO GALVANIZADO, COM ROSCA 1/4 " X 40 CM PARA FIXACAO DE TELHA DE FIBROCIMENTO, INCLUI PORCA SEXTAVADA DE  ZINCO</v>
          </cell>
          <cell r="C2465" t="str">
            <v xml:space="preserve">UN    </v>
          </cell>
          <cell r="D2465">
            <v>1.39</v>
          </cell>
          <cell r="E2465">
            <v>1.39</v>
          </cell>
          <cell r="F2465" t="str">
            <v>INSUMOS</v>
          </cell>
          <cell r="G2465">
            <v>1.39</v>
          </cell>
        </row>
        <row r="2466">
          <cell r="A2466">
            <v>4313</v>
          </cell>
          <cell r="B2466" t="str">
            <v>HASTE RETA PARA GANCHO DE FERRO GALVANIZADO, COM ROSCA 5/16" X 35 CM PARA FIXACAO DE TELHA DE FIBROCIMENTO, INCLUI PORCA E ARRUELAS DE VEDACAO</v>
          </cell>
          <cell r="C2466" t="str">
            <v xml:space="preserve">CJ    </v>
          </cell>
          <cell r="D2466">
            <v>2</v>
          </cell>
          <cell r="E2466">
            <v>2</v>
          </cell>
          <cell r="F2466" t="str">
            <v>INSUMOS</v>
          </cell>
          <cell r="G2466">
            <v>2</v>
          </cell>
        </row>
        <row r="2467">
          <cell r="A2467">
            <v>4317</v>
          </cell>
          <cell r="B2467" t="str">
            <v>HASTE RETA PARA GANCHO DE FERRO GALVANIZADO, COM ROSCA 5/16" X 40 CM PARA FIXACAO DE TELHA DE FIBROCIMENTO, INCLUI PORCA SEXTAVADA DE  ZINCO</v>
          </cell>
          <cell r="C2467" t="str">
            <v xml:space="preserve">UN    </v>
          </cell>
          <cell r="D2467">
            <v>2.2799999999999998</v>
          </cell>
          <cell r="E2467">
            <v>2.2799999999999998</v>
          </cell>
          <cell r="F2467" t="str">
            <v>INSUMOS</v>
          </cell>
          <cell r="G2467">
            <v>2.2799999999999998</v>
          </cell>
        </row>
        <row r="2468">
          <cell r="A2468">
            <v>4314</v>
          </cell>
          <cell r="B2468" t="str">
            <v>HASTE RETA PARA GANCHO DE FERRO GALVANIZADO, COM ROSCA 5/16" X 45 CM PARA FIXACAO DE TELHA DE FIBROCIMENTO, INCLUI PORCA E ARRUELAS DE VEDACAO</v>
          </cell>
          <cell r="C2468" t="str">
            <v xml:space="preserve">CJ    </v>
          </cell>
          <cell r="D2468">
            <v>2.67</v>
          </cell>
          <cell r="E2468">
            <v>2.67</v>
          </cell>
          <cell r="F2468" t="str">
            <v>INSUMOS</v>
          </cell>
          <cell r="G2468">
            <v>2.67</v>
          </cell>
        </row>
        <row r="2469">
          <cell r="A2469">
            <v>10561</v>
          </cell>
          <cell r="B2469" t="str">
            <v>HEXAMETAFOSFATO DE SODIO</v>
          </cell>
          <cell r="C2469" t="str">
            <v xml:space="preserve">KG    </v>
          </cell>
          <cell r="D2469">
            <v>0.42</v>
          </cell>
          <cell r="E2469">
            <v>0.42</v>
          </cell>
          <cell r="F2469" t="str">
            <v>INSUMOS</v>
          </cell>
          <cell r="G2469">
            <v>0.42</v>
          </cell>
        </row>
        <row r="2470">
          <cell r="A2470">
            <v>10921</v>
          </cell>
          <cell r="B2470" t="str">
            <v>HIDRANTE DE COLUNA COMPLETO, EM FERRO FUNDIDO, DN = 100 MM, COM REGISTRO, CUNHA DE BORRACHA, CURVA DESSIMETRICA, EXTREMIDADE E TAMPAS (INCLUI KIT FIXACAO)</v>
          </cell>
          <cell r="C2470" t="str">
            <v xml:space="preserve">UN    </v>
          </cell>
          <cell r="D2470">
            <v>3306.55</v>
          </cell>
          <cell r="E2470">
            <v>3306.55</v>
          </cell>
          <cell r="F2470" t="str">
            <v>INSUMOS</v>
          </cell>
          <cell r="G2470">
            <v>3306.55</v>
          </cell>
        </row>
        <row r="2471">
          <cell r="A2471">
            <v>10922</v>
          </cell>
          <cell r="B2471" t="str">
            <v>HIDRANTE DE COLUNA COMPLETO, EM FERRO FUNDIDO, DN = 75 MM, COM REGISTRO, CUNHA DE BORRACHA, CURVA DESSIMETRICA, EXTREMIDADE E TAMPAS (INCLUI KIT FIXACAO)</v>
          </cell>
          <cell r="C2471" t="str">
            <v xml:space="preserve">UN    </v>
          </cell>
          <cell r="D2471">
            <v>2994.99</v>
          </cell>
          <cell r="E2471">
            <v>2994.99</v>
          </cell>
          <cell r="F2471" t="str">
            <v>INSUMOS</v>
          </cell>
          <cell r="G2471">
            <v>2994.99</v>
          </cell>
        </row>
        <row r="2472">
          <cell r="A2472">
            <v>10923</v>
          </cell>
          <cell r="B2472" t="str">
            <v>HIDRANTE SUBTERRANEO, EM FERRO FUNDIDO, COM CURVA CURTA E CAIXA, DN 75 MM</v>
          </cell>
          <cell r="C2472" t="str">
            <v xml:space="preserve">UN    </v>
          </cell>
          <cell r="D2472">
            <v>1770.16</v>
          </cell>
          <cell r="E2472">
            <v>1770.16</v>
          </cell>
          <cell r="F2472" t="str">
            <v>INSUMOS</v>
          </cell>
          <cell r="G2472">
            <v>1770.16</v>
          </cell>
        </row>
        <row r="2473">
          <cell r="A2473">
            <v>10924</v>
          </cell>
          <cell r="B2473" t="str">
            <v>HIDRANTE SUBTERRANEO, EM FERRO FUNDIDO, COM CURVA LONGA E CAIXA, DN 75 MM</v>
          </cell>
          <cell r="C2473" t="str">
            <v xml:space="preserve">UN    </v>
          </cell>
          <cell r="D2473">
            <v>1864.33</v>
          </cell>
          <cell r="E2473">
            <v>1864.33</v>
          </cell>
          <cell r="F2473" t="str">
            <v>INSUMOS</v>
          </cell>
          <cell r="G2473">
            <v>1864.33</v>
          </cell>
        </row>
        <row r="2474">
          <cell r="A2474">
            <v>37772</v>
          </cell>
          <cell r="B2474" t="str">
            <v>HIDROJATEADORA PARA DESOBSTRUCAO DE REDES E GALERIAS, TANQUE 7000 L, BOMBA TRIPLEX 120 KGF/CM2 128 L/MIN (INCLUI MONTAGEM, NAO INCLUI CAMINHAO)</v>
          </cell>
          <cell r="C2474" t="str">
            <v xml:space="preserve">UN    </v>
          </cell>
          <cell r="D2474">
            <v>114526.71</v>
          </cell>
          <cell r="E2474">
            <v>114526.71</v>
          </cell>
          <cell r="F2474" t="str">
            <v>INSUMOS</v>
          </cell>
          <cell r="G2474">
            <v>114526.71</v>
          </cell>
        </row>
        <row r="2475">
          <cell r="A2475">
            <v>37771</v>
          </cell>
          <cell r="B2475" t="str">
            <v>HIDROJATEADORA PARA DESOBSTRUCAO DE REDES E GALERIAS, TANQUE 7000 L, BOMBA TRIPLEX 140 KGF/CM2 260 L/MIN ALIMENTADA POR MOTOR INDEPENDENTE A DIESEL POTENCIA 125 CV (INCLUI MONTAGEM, NAO INCLUI CAMINHAO)</v>
          </cell>
          <cell r="C2475" t="str">
            <v xml:space="preserve">UN    </v>
          </cell>
          <cell r="D2475">
            <v>121838.18</v>
          </cell>
          <cell r="E2475">
            <v>121838.18</v>
          </cell>
          <cell r="F2475" t="str">
            <v>INSUMOS</v>
          </cell>
          <cell r="G2475">
            <v>121838.18</v>
          </cell>
        </row>
        <row r="2476">
          <cell r="A2476">
            <v>12770</v>
          </cell>
          <cell r="B2476" t="str">
            <v>HIDROMETRO MULTIJATO, VAZAO MAXIMA DE 10,0 M3/H, DE 1"</v>
          </cell>
          <cell r="C2476" t="str">
            <v xml:space="preserve">UN    </v>
          </cell>
          <cell r="D2476">
            <v>443.74</v>
          </cell>
          <cell r="E2476">
            <v>443.74</v>
          </cell>
          <cell r="F2476" t="str">
            <v>INSUMOS</v>
          </cell>
          <cell r="G2476">
            <v>443.74</v>
          </cell>
        </row>
        <row r="2477">
          <cell r="A2477">
            <v>12772</v>
          </cell>
          <cell r="B2477" t="str">
            <v>HIDROMETRO MULTIJATO, VAZAO MAXIMA DE 20,0 M3/H, DE 1 1/2"</v>
          </cell>
          <cell r="C2477" t="str">
            <v xml:space="preserve">UN    </v>
          </cell>
          <cell r="D2477">
            <v>737.5</v>
          </cell>
          <cell r="E2477">
            <v>737.5</v>
          </cell>
          <cell r="F2477" t="str">
            <v>INSUMOS</v>
          </cell>
          <cell r="G2477">
            <v>737.5</v>
          </cell>
        </row>
        <row r="2478">
          <cell r="A2478">
            <v>12768</v>
          </cell>
          <cell r="B2478" t="str">
            <v>HIDROMETRO MULTIJATO, VAZAO MAXIMA DE 30,0 M3/H, DE 2"</v>
          </cell>
          <cell r="C2478" t="str">
            <v xml:space="preserve">UN    </v>
          </cell>
          <cell r="D2478">
            <v>1037.5</v>
          </cell>
          <cell r="E2478">
            <v>1037.5</v>
          </cell>
          <cell r="F2478" t="str">
            <v>INSUMOS</v>
          </cell>
          <cell r="G2478">
            <v>1037.5</v>
          </cell>
        </row>
        <row r="2479">
          <cell r="A2479">
            <v>12775</v>
          </cell>
          <cell r="B2479" t="str">
            <v>HIDROMETRO MULTIJATO, VAZAO MAXIMA DE 7,0 M3/H, DE 1"</v>
          </cell>
          <cell r="C2479" t="str">
            <v xml:space="preserve">UN    </v>
          </cell>
          <cell r="D2479">
            <v>324.99</v>
          </cell>
          <cell r="E2479">
            <v>324.99</v>
          </cell>
          <cell r="F2479" t="str">
            <v>INSUMOS</v>
          </cell>
          <cell r="G2479">
            <v>324.99</v>
          </cell>
        </row>
        <row r="2480">
          <cell r="A2480">
            <v>12769</v>
          </cell>
          <cell r="B2480" t="str">
            <v>HIDROMETRO UNIJATO, VAZAO MAXIMA DE 1,5 M3/H, DE 1/2"</v>
          </cell>
          <cell r="C2480" t="str">
            <v xml:space="preserve">UN    </v>
          </cell>
          <cell r="D2480">
            <v>85</v>
          </cell>
          <cell r="E2480">
            <v>85</v>
          </cell>
          <cell r="F2480" t="str">
            <v>INSUMOS</v>
          </cell>
          <cell r="G2480">
            <v>85</v>
          </cell>
        </row>
        <row r="2481">
          <cell r="A2481">
            <v>12773</v>
          </cell>
          <cell r="B2481" t="str">
            <v>HIDROMETRO UNIJATO, VAZAO MAXIMA DE 3,0 M3/H, DE 1/2"</v>
          </cell>
          <cell r="C2481" t="str">
            <v xml:space="preserve">UN    </v>
          </cell>
          <cell r="D2481">
            <v>91.24</v>
          </cell>
          <cell r="E2481">
            <v>91.24</v>
          </cell>
          <cell r="F2481" t="str">
            <v>INSUMOS</v>
          </cell>
          <cell r="G2481">
            <v>91.24</v>
          </cell>
        </row>
        <row r="2482">
          <cell r="A2482">
            <v>12774</v>
          </cell>
          <cell r="B2482" t="str">
            <v>HIDROMETRO UNIJATO, VAZAO MAXIMA DE 5,0 M3/H, DE 3/4"</v>
          </cell>
          <cell r="C2482" t="str">
            <v xml:space="preserve">UN    </v>
          </cell>
          <cell r="D2482">
            <v>112.49</v>
          </cell>
          <cell r="E2482">
            <v>112.49</v>
          </cell>
          <cell r="F2482" t="str">
            <v>INSUMOS</v>
          </cell>
          <cell r="G2482">
            <v>112.49</v>
          </cell>
        </row>
        <row r="2483">
          <cell r="A2483">
            <v>12776</v>
          </cell>
          <cell r="B2483" t="str">
            <v>HIDROMETRO WOLTMANN, VAZAO MAXIMA DE 50,0 M3/H, DE 2"</v>
          </cell>
          <cell r="C2483" t="str">
            <v xml:space="preserve">UN    </v>
          </cell>
          <cell r="D2483">
            <v>1675</v>
          </cell>
          <cell r="E2483">
            <v>1675</v>
          </cell>
          <cell r="F2483" t="str">
            <v>INSUMOS</v>
          </cell>
          <cell r="G2483">
            <v>1675</v>
          </cell>
        </row>
        <row r="2484">
          <cell r="A2484">
            <v>12777</v>
          </cell>
          <cell r="B2484" t="str">
            <v>HIDROMETRO WOLTMANN, VAZAO MAXIMA DE 80,0 M3/H, DE 3"</v>
          </cell>
          <cell r="C2484" t="str">
            <v xml:space="preserve">UN    </v>
          </cell>
          <cell r="D2484">
            <v>2187.4899999999998</v>
          </cell>
          <cell r="E2484">
            <v>2187.4899999999998</v>
          </cell>
          <cell r="F2484" t="str">
            <v>INSUMOS</v>
          </cell>
          <cell r="G2484">
            <v>2187.4899999999998</v>
          </cell>
        </row>
        <row r="2485">
          <cell r="A2485">
            <v>3391</v>
          </cell>
          <cell r="B2485" t="str">
            <v>IGNITOR PARA LAMPADA DE VAPOR DE SODIO / VAPOR METALICO ATE 2000 W, TENSAO DE PULSO ENTRE 600 A 750 V</v>
          </cell>
          <cell r="C2485" t="str">
            <v xml:space="preserve">UN    </v>
          </cell>
          <cell r="D2485">
            <v>41.44</v>
          </cell>
          <cell r="E2485">
            <v>41.44</v>
          </cell>
          <cell r="F2485" t="str">
            <v>INSUMOS</v>
          </cell>
          <cell r="G2485">
            <v>41.44</v>
          </cell>
        </row>
        <row r="2486">
          <cell r="A2486">
            <v>3389</v>
          </cell>
          <cell r="B2486" t="str">
            <v>IGNITOR PARA LAMPADA DE VAPOR DE SODIO / VAPOR METALICO ATE 400 W, TENSAO DE PULSO ENTRE 3000 A 4500 V</v>
          </cell>
          <cell r="C2486" t="str">
            <v xml:space="preserve">UN    </v>
          </cell>
          <cell r="D2486">
            <v>21.5</v>
          </cell>
          <cell r="E2486">
            <v>21.5</v>
          </cell>
          <cell r="F2486" t="str">
            <v>INSUMOS</v>
          </cell>
          <cell r="G2486">
            <v>21.5</v>
          </cell>
        </row>
        <row r="2487">
          <cell r="A2487">
            <v>3390</v>
          </cell>
          <cell r="B2487" t="str">
            <v>IGNITOR PARA LAMPADA DE VAPOR DE SODIO / VAPOR METALICO ATE 400 W, TENSAO DE PULSO ENTRE 580 A 750 V</v>
          </cell>
          <cell r="C2487" t="str">
            <v xml:space="preserve">UN    </v>
          </cell>
          <cell r="D2487">
            <v>24.19</v>
          </cell>
          <cell r="E2487">
            <v>24.19</v>
          </cell>
          <cell r="F2487" t="str">
            <v>INSUMOS</v>
          </cell>
          <cell r="G2487">
            <v>24.19</v>
          </cell>
        </row>
        <row r="2488">
          <cell r="A2488">
            <v>12873</v>
          </cell>
          <cell r="B2488" t="str">
            <v>IMPERMEABILIZADOR</v>
          </cell>
          <cell r="C2488" t="str">
            <v xml:space="preserve">H     </v>
          </cell>
          <cell r="D2488">
            <v>12.84</v>
          </cell>
          <cell r="E2488">
            <v>14.86</v>
          </cell>
          <cell r="F2488" t="str">
            <v>INSUMOS</v>
          </cell>
          <cell r="G2488">
            <v>14.86</v>
          </cell>
        </row>
        <row r="2489">
          <cell r="A2489">
            <v>41076</v>
          </cell>
          <cell r="B2489" t="str">
            <v>IMPERMEABILIZADOR (MENSALISTA)</v>
          </cell>
          <cell r="C2489" t="str">
            <v xml:space="preserve">MES   </v>
          </cell>
          <cell r="D2489">
            <v>2245.13</v>
          </cell>
          <cell r="E2489">
            <v>2599.64</v>
          </cell>
          <cell r="F2489" t="str">
            <v>INSUMOS</v>
          </cell>
          <cell r="G2489">
            <v>2599.64</v>
          </cell>
        </row>
        <row r="2490">
          <cell r="A2490">
            <v>140</v>
          </cell>
          <cell r="B2490" t="str">
            <v>IMPERMEABILIZANTE FLEXIVEL BRANCO DE BASE ACRILICA PARA COBERTURAS</v>
          </cell>
          <cell r="C2490" t="str">
            <v xml:space="preserve">KG    </v>
          </cell>
          <cell r="D2490">
            <v>15.43</v>
          </cell>
          <cell r="E2490">
            <v>15.43</v>
          </cell>
          <cell r="F2490" t="str">
            <v>INSUMOS</v>
          </cell>
          <cell r="G2490">
            <v>15.43</v>
          </cell>
        </row>
        <row r="2491">
          <cell r="A2491">
            <v>151</v>
          </cell>
          <cell r="B2491" t="str">
            <v>IMPERMEABILIZANTE INCOLOR PARA TRATAMENTO DE FACHADAS E TELHAS, BASE SILICONE</v>
          </cell>
          <cell r="C2491" t="str">
            <v xml:space="preserve">L     </v>
          </cell>
          <cell r="D2491">
            <v>22.77</v>
          </cell>
          <cell r="E2491">
            <v>22.77</v>
          </cell>
          <cell r="F2491" t="str">
            <v>INSUMOS</v>
          </cell>
          <cell r="G2491">
            <v>22.77</v>
          </cell>
        </row>
        <row r="2492">
          <cell r="A2492">
            <v>7340</v>
          </cell>
          <cell r="B2492" t="str">
            <v>IMUNIZANTE PARA MADEIRA, INCOLOR</v>
          </cell>
          <cell r="C2492" t="str">
            <v xml:space="preserve">L     </v>
          </cell>
          <cell r="D2492">
            <v>20.62</v>
          </cell>
          <cell r="E2492">
            <v>20.62</v>
          </cell>
          <cell r="F2492" t="str">
            <v>INSUMOS</v>
          </cell>
          <cell r="G2492">
            <v>20.62</v>
          </cell>
        </row>
        <row r="2493">
          <cell r="A2493">
            <v>2701</v>
          </cell>
          <cell r="B2493" t="str">
            <v>INSTALADOR DE TUBULACOES (TUBOS/EQUIPAMENTOS)</v>
          </cell>
          <cell r="C2493" t="str">
            <v xml:space="preserve">H     </v>
          </cell>
          <cell r="D2493">
            <v>35.229999999999997</v>
          </cell>
          <cell r="E2493">
            <v>40.78</v>
          </cell>
          <cell r="F2493" t="str">
            <v>INSUMOS</v>
          </cell>
          <cell r="G2493">
            <v>40.78</v>
          </cell>
        </row>
        <row r="2494">
          <cell r="A2494">
            <v>40929</v>
          </cell>
          <cell r="B2494" t="str">
            <v>INSTALADOR DE TUBULACOES (TUBOS/EQUIPAMENTOS) (MENSALISTA)</v>
          </cell>
          <cell r="C2494" t="str">
            <v xml:space="preserve">MES   </v>
          </cell>
          <cell r="D2494">
            <v>6159.74</v>
          </cell>
          <cell r="E2494">
            <v>7132.37</v>
          </cell>
          <cell r="F2494" t="str">
            <v>INSUMOS</v>
          </cell>
          <cell r="G2494">
            <v>7132.37</v>
          </cell>
        </row>
        <row r="2495">
          <cell r="A2495">
            <v>38114</v>
          </cell>
          <cell r="B2495" t="str">
            <v>INTERRUPTOR BIPOLAR SIMPLES 10 A, 250 V (APENAS MODULO)</v>
          </cell>
          <cell r="C2495" t="str">
            <v xml:space="preserve">UN    </v>
          </cell>
          <cell r="D2495">
            <v>11.14</v>
          </cell>
          <cell r="E2495">
            <v>11.14</v>
          </cell>
          <cell r="F2495" t="str">
            <v>INSUMOS</v>
          </cell>
          <cell r="G2495">
            <v>11.14</v>
          </cell>
        </row>
        <row r="2496">
          <cell r="A2496">
            <v>38064</v>
          </cell>
          <cell r="B2496" t="str">
            <v>INTERRUPTOR BIPOLAR 10A, 250V, CONJUNTO MONTADO PARA EMBUTIR 4" X 2" (PLACA + SUPORTE + MODULO)</v>
          </cell>
          <cell r="C2496" t="str">
            <v xml:space="preserve">UN    </v>
          </cell>
          <cell r="D2496">
            <v>12.45</v>
          </cell>
          <cell r="E2496">
            <v>12.45</v>
          </cell>
          <cell r="F2496" t="str">
            <v>INSUMOS</v>
          </cell>
          <cell r="G2496">
            <v>12.45</v>
          </cell>
        </row>
        <row r="2497">
          <cell r="A2497">
            <v>38115</v>
          </cell>
          <cell r="B2497" t="str">
            <v>INTERRUPTOR INTERMEDIARIO 10 A, 250 V (APENAS MODULO)</v>
          </cell>
          <cell r="C2497" t="str">
            <v xml:space="preserve">UN    </v>
          </cell>
          <cell r="D2497">
            <v>11.89</v>
          </cell>
          <cell r="E2497">
            <v>11.89</v>
          </cell>
          <cell r="F2497" t="str">
            <v>INSUMOS</v>
          </cell>
          <cell r="G2497">
            <v>11.89</v>
          </cell>
        </row>
        <row r="2498">
          <cell r="A2498">
            <v>38065</v>
          </cell>
          <cell r="B2498" t="str">
            <v>INTERRUPTOR INTERMEDIARIO 10A, 250V, CONJUNTO MONTADO PARA EMBUTIR 4" X 2" (PLACA + SUPORTE + MODULO)</v>
          </cell>
          <cell r="C2498" t="str">
            <v xml:space="preserve">UN    </v>
          </cell>
          <cell r="D2498">
            <v>17.670000000000002</v>
          </cell>
          <cell r="E2498">
            <v>17.670000000000002</v>
          </cell>
          <cell r="F2498" t="str">
            <v>INSUMOS</v>
          </cell>
          <cell r="G2498">
            <v>17.670000000000002</v>
          </cell>
        </row>
        <row r="2499">
          <cell r="A2499">
            <v>38078</v>
          </cell>
          <cell r="B2499" t="str">
            <v>INTERRUPTOR PARALELO + TOMADA 2P+T 10A, 250V, CONJUNTO MONTADO PARA EMBUTIR 4" X 2" (PLACA + SUPORTE + MODULOS)</v>
          </cell>
          <cell r="C2499" t="str">
            <v xml:space="preserve">UN    </v>
          </cell>
          <cell r="D2499">
            <v>10.31</v>
          </cell>
          <cell r="E2499">
            <v>10.31</v>
          </cell>
          <cell r="F2499" t="str">
            <v>INSUMOS</v>
          </cell>
          <cell r="G2499">
            <v>10.31</v>
          </cell>
        </row>
        <row r="2500">
          <cell r="A2500">
            <v>38113</v>
          </cell>
          <cell r="B2500" t="str">
            <v>INTERRUPTOR PARALELO 10A, 250V (APENAS MODULO)</v>
          </cell>
          <cell r="C2500" t="str">
            <v xml:space="preserve">UN    </v>
          </cell>
          <cell r="D2500">
            <v>5.6</v>
          </cell>
          <cell r="E2500">
            <v>5.6</v>
          </cell>
          <cell r="F2500" t="str">
            <v>INSUMOS</v>
          </cell>
          <cell r="G2500">
            <v>5.6</v>
          </cell>
        </row>
        <row r="2501">
          <cell r="A2501">
            <v>38063</v>
          </cell>
          <cell r="B2501" t="str">
            <v>INTERRUPTOR PARALELO 10A, 250V, CONJUNTO MONTADO PARA EMBUTIR 4" X 2" (PLACA + SUPORTE + MODULO)</v>
          </cell>
          <cell r="C2501" t="str">
            <v xml:space="preserve">UN    </v>
          </cell>
          <cell r="D2501">
            <v>6.01</v>
          </cell>
          <cell r="E2501">
            <v>6.01</v>
          </cell>
          <cell r="F2501" t="str">
            <v>INSUMOS</v>
          </cell>
          <cell r="G2501">
            <v>6.01</v>
          </cell>
        </row>
        <row r="2502">
          <cell r="A2502">
            <v>38080</v>
          </cell>
          <cell r="B2502" t="str">
            <v>INTERRUPTOR SIMPLES + INTERRUPTOR PARALELO + TOMADA 2P+T 10A, 250V, CONJUNTO MONTADO PARA EMBUTIR 4" X 2" (PLACA + SUPORTE + MODULOS)</v>
          </cell>
          <cell r="C2502" t="str">
            <v xml:space="preserve">UN    </v>
          </cell>
          <cell r="D2502">
            <v>17.899999999999999</v>
          </cell>
          <cell r="E2502">
            <v>17.899999999999999</v>
          </cell>
          <cell r="F2502" t="str">
            <v>INSUMOS</v>
          </cell>
          <cell r="G2502">
            <v>17.899999999999999</v>
          </cell>
        </row>
        <row r="2503">
          <cell r="A2503">
            <v>38069</v>
          </cell>
          <cell r="B2503" t="str">
            <v>INTERRUPTOR SIMPLES + INTERRUPTOR PARALELO 10A, 250V, CONJUNTO MONTADO PARA EMBUTIR 4" X 2" (PLACA + SUPORTE + MODULOS)</v>
          </cell>
          <cell r="C2503" t="str">
            <v xml:space="preserve">UN    </v>
          </cell>
          <cell r="D2503">
            <v>9.7899999999999991</v>
          </cell>
          <cell r="E2503">
            <v>9.7899999999999991</v>
          </cell>
          <cell r="F2503" t="str">
            <v>INSUMOS</v>
          </cell>
          <cell r="G2503">
            <v>9.7899999999999991</v>
          </cell>
        </row>
        <row r="2504">
          <cell r="A2504">
            <v>38077</v>
          </cell>
          <cell r="B2504" t="str">
            <v>INTERRUPTOR SIMPLES + TOMADA 2P+T 10A, 250V, CONJUNTO MONTADO PARA EMBUTIR 4" X 2" (PLACA + SUPORTE + MODULOS)</v>
          </cell>
          <cell r="C2504" t="str">
            <v xml:space="preserve">UN    </v>
          </cell>
          <cell r="D2504">
            <v>9.57</v>
          </cell>
          <cell r="E2504">
            <v>9.57</v>
          </cell>
          <cell r="F2504" t="str">
            <v>INSUMOS</v>
          </cell>
          <cell r="G2504">
            <v>9.57</v>
          </cell>
        </row>
        <row r="2505">
          <cell r="A2505">
            <v>38073</v>
          </cell>
          <cell r="B2505" t="str">
            <v>INTERRUPTOR SIMPLES + 2 INTERRUPTORES PARALELOS 10A, 250V, CONJUNTO MONTADO PARA EMBUTIR 4" X 2" (PLACA + SUPORTE + MODULOS)</v>
          </cell>
          <cell r="C2505" t="str">
            <v xml:space="preserve">UN    </v>
          </cell>
          <cell r="D2505">
            <v>14.58</v>
          </cell>
          <cell r="E2505">
            <v>14.58</v>
          </cell>
          <cell r="F2505" t="str">
            <v>INSUMOS</v>
          </cell>
          <cell r="G2505">
            <v>14.58</v>
          </cell>
        </row>
        <row r="2506">
          <cell r="A2506">
            <v>38112</v>
          </cell>
          <cell r="B2506" t="str">
            <v>INTERRUPTOR SIMPLES 10A, 250V (APENAS MODULO)</v>
          </cell>
          <cell r="C2506" t="str">
            <v xml:space="preserve">UN    </v>
          </cell>
          <cell r="D2506">
            <v>4.3</v>
          </cell>
          <cell r="E2506">
            <v>4.3</v>
          </cell>
          <cell r="F2506" t="str">
            <v>INSUMOS</v>
          </cell>
          <cell r="G2506">
            <v>4.3</v>
          </cell>
        </row>
        <row r="2507">
          <cell r="A2507">
            <v>38062</v>
          </cell>
          <cell r="B2507" t="str">
            <v>INTERRUPTOR SIMPLES 10A, 250V, CONJUNTO MONTADO PARA EMBUTIR 4" X 2" (PLACA + SUPORTE + MODULO)</v>
          </cell>
          <cell r="C2507" t="str">
            <v xml:space="preserve">UN    </v>
          </cell>
          <cell r="D2507">
            <v>4.41</v>
          </cell>
          <cell r="E2507">
            <v>4.41</v>
          </cell>
          <cell r="F2507" t="str">
            <v>INSUMOS</v>
          </cell>
          <cell r="G2507">
            <v>4.41</v>
          </cell>
        </row>
        <row r="2508">
          <cell r="A2508">
            <v>12128</v>
          </cell>
          <cell r="B2508" t="str">
            <v>INTERRUPTOR SIMPLES 10A, 250V, CONJUNTO MONTADO PARA SOBREPOR 4" X 2" (CAIXA + MODULO)</v>
          </cell>
          <cell r="C2508" t="str">
            <v xml:space="preserve">UN    </v>
          </cell>
          <cell r="D2508">
            <v>5.9</v>
          </cell>
          <cell r="E2508">
            <v>5.9</v>
          </cell>
          <cell r="F2508" t="str">
            <v>INSUMOS</v>
          </cell>
          <cell r="G2508">
            <v>5.9</v>
          </cell>
        </row>
        <row r="2509">
          <cell r="A2509">
            <v>12129</v>
          </cell>
          <cell r="B2509" t="str">
            <v>INTERRUPTOR SIMPLES 10A, 250V, CONJUNTO MONTADO PARA SOBREPOR 4" X 2" (CAIXA + 2 MODULOS)</v>
          </cell>
          <cell r="C2509" t="str">
            <v xml:space="preserve">UN    </v>
          </cell>
          <cell r="D2509">
            <v>7.8</v>
          </cell>
          <cell r="E2509">
            <v>7.8</v>
          </cell>
          <cell r="F2509" t="str">
            <v>INSUMOS</v>
          </cell>
          <cell r="G2509">
            <v>7.8</v>
          </cell>
        </row>
        <row r="2510">
          <cell r="A2510">
            <v>38081</v>
          </cell>
          <cell r="B2510" t="str">
            <v>INTERRUPTORES PARALELOS (2 MODULOS) + TOMADA 2P+T 10A, 250V, CONJUNTO MONTADO PARA EMBUTIR 4" X 2" (PLACA + SUPORTE + MODULOS)</v>
          </cell>
          <cell r="C2510" t="str">
            <v xml:space="preserve">UN    </v>
          </cell>
          <cell r="D2510">
            <v>15.19</v>
          </cell>
          <cell r="E2510">
            <v>15.19</v>
          </cell>
          <cell r="F2510" t="str">
            <v>INSUMOS</v>
          </cell>
          <cell r="G2510">
            <v>15.19</v>
          </cell>
        </row>
        <row r="2511">
          <cell r="A2511">
            <v>38070</v>
          </cell>
          <cell r="B2511" t="str">
            <v>INTERRUPTORES PARALELOS (2 MODULOS) 10A, 250V, CONJUNTO MONTADO PARA EMBUTIR 4" X 2" (PLACA + SUPORTE + MODULOS)</v>
          </cell>
          <cell r="C2511" t="str">
            <v xml:space="preserve">UN    </v>
          </cell>
          <cell r="D2511">
            <v>10.46</v>
          </cell>
          <cell r="E2511">
            <v>10.46</v>
          </cell>
          <cell r="F2511" t="str">
            <v>INSUMOS</v>
          </cell>
          <cell r="G2511">
            <v>10.46</v>
          </cell>
        </row>
        <row r="2512">
          <cell r="A2512">
            <v>38074</v>
          </cell>
          <cell r="B2512" t="str">
            <v>INTERRUPTORES PARALELOS (3 MODULOS) 10A, 250V, CONJUNTO MONTADO PARA EMBUTIR 4" X 2" (PLACA + SUPORTE + MODULO)</v>
          </cell>
          <cell r="C2512" t="str">
            <v xml:space="preserve">UN    </v>
          </cell>
          <cell r="D2512">
            <v>15.91</v>
          </cell>
          <cell r="E2512">
            <v>15.91</v>
          </cell>
          <cell r="F2512" t="str">
            <v>INSUMOS</v>
          </cell>
          <cell r="G2512">
            <v>15.91</v>
          </cell>
        </row>
        <row r="2513">
          <cell r="A2513">
            <v>38079</v>
          </cell>
          <cell r="B2513" t="str">
            <v>INTERRUPTORES SIMPLES (2 MODULOS) + TOMADA 2P+T 10A, 250V, CONJUNTO MONTADO PARA EMBUTIR 4" X 2" (PLACA + SUPORTE + MODULOS)</v>
          </cell>
          <cell r="C2513" t="str">
            <v xml:space="preserve">UN    </v>
          </cell>
          <cell r="D2513">
            <v>13.66</v>
          </cell>
          <cell r="E2513">
            <v>13.66</v>
          </cell>
          <cell r="F2513" t="str">
            <v>INSUMOS</v>
          </cell>
          <cell r="G2513">
            <v>13.66</v>
          </cell>
        </row>
        <row r="2514">
          <cell r="A2514">
            <v>38072</v>
          </cell>
          <cell r="B2514" t="str">
            <v>INTERRUPTORES SIMPLES (2 MODULOS) + 1 INTERRUPTOR PARALELO 10A, 250V, CONJUNTO MONTADO PARA EMBUTIR 4" X 2" (PLACA + SUPORTE + MODULOS)</v>
          </cell>
          <cell r="C2514" t="str">
            <v xml:space="preserve">UN    </v>
          </cell>
          <cell r="D2514">
            <v>13.12</v>
          </cell>
          <cell r="E2514">
            <v>13.12</v>
          </cell>
          <cell r="F2514" t="str">
            <v>INSUMOS</v>
          </cell>
          <cell r="G2514">
            <v>13.12</v>
          </cell>
        </row>
        <row r="2515">
          <cell r="A2515">
            <v>38068</v>
          </cell>
          <cell r="B2515" t="str">
            <v>INTERRUPTORES SIMPLES (2 MODULOS) 10A, 250V, CONJUNTO MONTADO PARA EMBUTIR 4" X 2" (PLACA + SUPORTE + MODULOS)</v>
          </cell>
          <cell r="C2515" t="str">
            <v xml:space="preserve">UN    </v>
          </cell>
          <cell r="D2515">
            <v>9.06</v>
          </cell>
          <cell r="E2515">
            <v>9.06</v>
          </cell>
          <cell r="F2515" t="str">
            <v>INSUMOS</v>
          </cell>
          <cell r="G2515">
            <v>9.06</v>
          </cell>
        </row>
        <row r="2516">
          <cell r="A2516">
            <v>38071</v>
          </cell>
          <cell r="B2516" t="str">
            <v>INTERRUPTORES SIMPLES (3 MODULOS) 10A, 250V, CONJUNTO MONTADO PARA EMBUTIR 4" X 2" (PLACA + SUPORTE + MODULOS)</v>
          </cell>
          <cell r="C2516" t="str">
            <v xml:space="preserve">UN    </v>
          </cell>
          <cell r="D2516">
            <v>10.83</v>
          </cell>
          <cell r="E2516">
            <v>10.83</v>
          </cell>
          <cell r="F2516" t="str">
            <v>INSUMOS</v>
          </cell>
          <cell r="G2516">
            <v>10.83</v>
          </cell>
        </row>
        <row r="2517">
          <cell r="A2517">
            <v>38412</v>
          </cell>
          <cell r="B2517" t="str">
            <v>INVERSOR DE SOLDA MONOFASICO DE 160 A, POTENCIA DE 5400 W, TENSAO DE 220 V, TURBO VENTILADO, PROTECAO POR FUSIVEL TERMICO, PARA ELETRODOS DE 2,0 A 4,0 MM</v>
          </cell>
          <cell r="C2517" t="str">
            <v xml:space="preserve">UN    </v>
          </cell>
          <cell r="D2517">
            <v>926.62</v>
          </cell>
          <cell r="E2517">
            <v>926.62</v>
          </cell>
          <cell r="F2517" t="str">
            <v>INSUMOS</v>
          </cell>
          <cell r="G2517">
            <v>926.62</v>
          </cell>
        </row>
        <row r="2518">
          <cell r="A2518">
            <v>3405</v>
          </cell>
          <cell r="B2518" t="str">
            <v>ISOLADOR DE PORCELANA SUSPENSO, DISCO TIPO GARFO OLHAL, DIAMETRO DE 152 MM, PARA TENSAO DE *15* KV</v>
          </cell>
          <cell r="C2518" t="str">
            <v xml:space="preserve">UN    </v>
          </cell>
          <cell r="D2518">
            <v>57.17</v>
          </cell>
          <cell r="E2518">
            <v>57.17</v>
          </cell>
          <cell r="F2518" t="str">
            <v>INSUMOS</v>
          </cell>
          <cell r="G2518">
            <v>57.17</v>
          </cell>
        </row>
        <row r="2519">
          <cell r="A2519">
            <v>3394</v>
          </cell>
          <cell r="B2519" t="str">
            <v>ISOLADOR DE PORCELANA, TIPO BUCHA, PARA TENSAO DE *15* KV</v>
          </cell>
          <cell r="C2519" t="str">
            <v xml:space="preserve">UN    </v>
          </cell>
          <cell r="D2519">
            <v>301.79000000000002</v>
          </cell>
          <cell r="E2519">
            <v>301.79000000000002</v>
          </cell>
          <cell r="F2519" t="str">
            <v>INSUMOS</v>
          </cell>
          <cell r="G2519">
            <v>301.79000000000002</v>
          </cell>
        </row>
        <row r="2520">
          <cell r="A2520">
            <v>3393</v>
          </cell>
          <cell r="B2520" t="str">
            <v>ISOLADOR DE PORCELANA, TIPO BUCHA, PARA TENSAO DE *35* KV</v>
          </cell>
          <cell r="C2520" t="str">
            <v xml:space="preserve">UN    </v>
          </cell>
          <cell r="D2520">
            <v>513.83000000000004</v>
          </cell>
          <cell r="E2520">
            <v>513.83000000000004</v>
          </cell>
          <cell r="F2520" t="str">
            <v>INSUMOS</v>
          </cell>
          <cell r="G2520">
            <v>513.83000000000004</v>
          </cell>
        </row>
        <row r="2521">
          <cell r="A2521">
            <v>3406</v>
          </cell>
          <cell r="B2521" t="str">
            <v>ISOLADOR DE PORCELANA, TIPO PINO MONOCORPO, PARA TENSAO DE *15* KV</v>
          </cell>
          <cell r="C2521" t="str">
            <v xml:space="preserve">UN    </v>
          </cell>
          <cell r="D2521">
            <v>17.5</v>
          </cell>
          <cell r="E2521">
            <v>17.5</v>
          </cell>
          <cell r="F2521" t="str">
            <v>INSUMOS</v>
          </cell>
          <cell r="G2521">
            <v>17.5</v>
          </cell>
        </row>
        <row r="2522">
          <cell r="A2522">
            <v>3395</v>
          </cell>
          <cell r="B2522" t="str">
            <v>ISOLADOR DE PORCELANA, TIPO PINO MONOCORPO, PARA TENSAO DE *35* KV</v>
          </cell>
          <cell r="C2522" t="str">
            <v xml:space="preserve">UN    </v>
          </cell>
          <cell r="D2522">
            <v>73.819999999999993</v>
          </cell>
          <cell r="E2522">
            <v>73.819999999999993</v>
          </cell>
          <cell r="F2522" t="str">
            <v>INSUMOS</v>
          </cell>
          <cell r="G2522">
            <v>73.819999999999993</v>
          </cell>
        </row>
        <row r="2523">
          <cell r="A2523">
            <v>3398</v>
          </cell>
          <cell r="B2523" t="str">
            <v>ISOLADOR DE PORCELANA, TIPO ROLDANA, DIMENSOES DE *72* X *72* MM, PARA USO EM BAIXA TENSAO</v>
          </cell>
          <cell r="C2523" t="str">
            <v xml:space="preserve">UN    </v>
          </cell>
          <cell r="D2523">
            <v>3.51</v>
          </cell>
          <cell r="E2523">
            <v>3.51</v>
          </cell>
          <cell r="F2523" t="str">
            <v>INSUMOS</v>
          </cell>
          <cell r="G2523">
            <v>3.51</v>
          </cell>
        </row>
        <row r="2524">
          <cell r="A2524">
            <v>34379</v>
          </cell>
          <cell r="B2524" t="str">
            <v>JANELA BASCULANTE EM ALUMINIO, 100 X 100 CM (A X L), ACABAMENTO ACET OU BRILHANTE, BATENTE/REQUADRO DE 3 A 14 CM, COM VIDRO, SEM GUARNICAO/ALIZAR</v>
          </cell>
          <cell r="C2524" t="str">
            <v xml:space="preserve">UN    </v>
          </cell>
          <cell r="D2524">
            <v>196.82</v>
          </cell>
          <cell r="E2524">
            <v>196.82</v>
          </cell>
          <cell r="F2524" t="str">
            <v>INSUMOS</v>
          </cell>
          <cell r="G2524">
            <v>196.82</v>
          </cell>
        </row>
        <row r="2525">
          <cell r="A2525">
            <v>34378</v>
          </cell>
          <cell r="B2525" t="str">
            <v>JANELA BASCULANTE EM ALUMINIO, 100 X 80 CM (A X L), ACABAMENTO ACET OU BRILHANTE, BATENTE/REQUADRO DE 3 A 14 CM, COM VIDRO, SEM GUARNICAO/ALIZAR</v>
          </cell>
          <cell r="C2525" t="str">
            <v xml:space="preserve">UN    </v>
          </cell>
          <cell r="D2525">
            <v>158.52000000000001</v>
          </cell>
          <cell r="E2525">
            <v>158.52000000000001</v>
          </cell>
          <cell r="F2525" t="str">
            <v>INSUMOS</v>
          </cell>
          <cell r="G2525">
            <v>158.52000000000001</v>
          </cell>
        </row>
        <row r="2526">
          <cell r="A2526">
            <v>34377</v>
          </cell>
          <cell r="B2526" t="str">
            <v>JANELA BASCULANTE EM ALUMINIO, 80 X 60 CM (A X L), ACABAMENTO ACET OU BRILHANTE, BATENTE/REQUADRO DE 3 A 14 CM, COM VIDRO, SEM GUARNICAO/ALIZAR</v>
          </cell>
          <cell r="C2526" t="str">
            <v xml:space="preserve">UN    </v>
          </cell>
          <cell r="D2526">
            <v>146.19</v>
          </cell>
          <cell r="E2526">
            <v>146.19</v>
          </cell>
          <cell r="F2526" t="str">
            <v>INSUMOS</v>
          </cell>
          <cell r="G2526">
            <v>146.19</v>
          </cell>
        </row>
        <row r="2527">
          <cell r="A2527">
            <v>581</v>
          </cell>
          <cell r="B2527" t="str">
            <v>JANELA BASCULANTE EM ALUMINIO, 80 X 60 CM (A X L), BATENTE/REQUADRO DE 3 A 14 CM, COM VIDRO, SEM GUARNICAO/ALIZAR</v>
          </cell>
          <cell r="C2527" t="str">
            <v xml:space="preserve">M2    </v>
          </cell>
          <cell r="D2527">
            <v>277.67</v>
          </cell>
          <cell r="E2527">
            <v>277.67</v>
          </cell>
          <cell r="F2527" t="str">
            <v>INSUMOS</v>
          </cell>
          <cell r="G2527">
            <v>277.67</v>
          </cell>
        </row>
        <row r="2528">
          <cell r="A2528">
            <v>40662</v>
          </cell>
          <cell r="B2528" t="str">
            <v>JANELA BASCULANTE EM MADEIRA PINUS/ EUCALIPTO/ TAUARI/ VIROLA OU EQUIVALENTE DA REGIAO, *60 X 60*, CAIXA DO BATENTE/ MARCO E = *10* CM, 2 BASCULAS PARA VIDRO, COM FERRAGENS (SEM VIDRO, SEM GUARNICAO/ALIZAR E SEM ACABAMENTO)</v>
          </cell>
          <cell r="C2528" t="str">
            <v xml:space="preserve">UN    </v>
          </cell>
          <cell r="D2528">
            <v>201.19</v>
          </cell>
          <cell r="E2528">
            <v>201.19</v>
          </cell>
          <cell r="F2528" t="str">
            <v>INSUMOS</v>
          </cell>
          <cell r="G2528">
            <v>201.19</v>
          </cell>
        </row>
        <row r="2529">
          <cell r="A2529">
            <v>3437</v>
          </cell>
          <cell r="B2529" t="str">
            <v>JANELA BASCULANTE EM MADEIRA PINUS/ EUCALIPTO/ TAUARI/ VIROLA OU EQUIVALENTE DA REGIAO, CAIXA DO BATENTE/ MARCO *10* CM, *2* FOLHAS BASCULANTES PARA VIDRO, COM FERRAGENS (SEM VIDRO, SEM GUARNICAO/ALIZAR E SEM ACABAMENTO)</v>
          </cell>
          <cell r="C2529" t="str">
            <v xml:space="preserve">M2    </v>
          </cell>
          <cell r="D2529">
            <v>558.88</v>
          </cell>
          <cell r="E2529">
            <v>558.88</v>
          </cell>
          <cell r="F2529" t="str">
            <v>INSUMOS</v>
          </cell>
          <cell r="G2529">
            <v>558.88</v>
          </cell>
        </row>
        <row r="2530">
          <cell r="A2530">
            <v>11190</v>
          </cell>
          <cell r="B2530" t="str">
            <v>JANELA BASCULANTE, ACO, COM BATENTE/REQUADRO, 60 X 60 CM (SEM VIDROS)</v>
          </cell>
          <cell r="C2530" t="str">
            <v xml:space="preserve">UN    </v>
          </cell>
          <cell r="D2530">
            <v>162.6</v>
          </cell>
          <cell r="E2530">
            <v>162.6</v>
          </cell>
          <cell r="F2530" t="str">
            <v>INSUMOS</v>
          </cell>
          <cell r="G2530">
            <v>162.6</v>
          </cell>
        </row>
        <row r="2531">
          <cell r="A2531">
            <v>3428</v>
          </cell>
          <cell r="B2531" t="str">
            <v>JANELA DE ABRIR EM MADEIRA IMBUIA/CEDRO ARANA/CEDRO ROSA OU EQUIVALENTE DA REGIAO, CAIXA DO BATENTE/MARCO *10* CM, 2 FOLHAS DE ABRIR TIPO VENEZIANA E 2 FOLHAS DE ABRIR PARA VIDRO, COM GUARNICAO/ALIZAR, COM FERRAGENS, (SEM VIDRO E SEM ACABAMENTO)</v>
          </cell>
          <cell r="C2531" t="str">
            <v xml:space="preserve">M2    </v>
          </cell>
          <cell r="D2531">
            <v>829</v>
          </cell>
          <cell r="E2531">
            <v>829</v>
          </cell>
          <cell r="F2531" t="str">
            <v>INSUMOS</v>
          </cell>
          <cell r="G2531">
            <v>829</v>
          </cell>
        </row>
        <row r="2532">
          <cell r="A2532">
            <v>3429</v>
          </cell>
          <cell r="B2532" t="str">
            <v>JANELA DE ABRIR EM MADEIRA PINUS/EUCALIPTO/ TAUARI/ VIROLA OU EQUIVALENTE DA REGIAO, CAIXA DO BATENTE/MARCO *10* CM, 2 FOLHAS DE ABRIR TIPO VENEZIANA E 2 FOLHAS GUILHOTINA PARA VIDRO, COM FERRAGENS (SEM VIDRO,SEM GUARNICAO/ALIZAR E SEM ACABAMENTO)</v>
          </cell>
          <cell r="C2532" t="str">
            <v xml:space="preserve">M2    </v>
          </cell>
          <cell r="D2532">
            <v>473.64</v>
          </cell>
          <cell r="E2532">
            <v>473.64</v>
          </cell>
          <cell r="F2532" t="str">
            <v>INSUMOS</v>
          </cell>
          <cell r="G2532">
            <v>473.64</v>
          </cell>
        </row>
        <row r="2533">
          <cell r="A2533">
            <v>34371</v>
          </cell>
          <cell r="B2533" t="str">
            <v>JANELA DE CORRER EM ALUMINIO, VENEZIANA, 120  X 150 CM (A X L), 3 FLS (2 VENEZIANAS E 1 VIDRO), SEM BANDEIRA, ACABAMENTO ACET OU BRILHANTE, BATENTE/REQUADRO DE 6 A 14 CM, COM VIDRO, SEM GUARNICAO/ALIZAR</v>
          </cell>
          <cell r="C2533" t="str">
            <v xml:space="preserve">UN    </v>
          </cell>
          <cell r="D2533">
            <v>535.11</v>
          </cell>
          <cell r="E2533">
            <v>535.11</v>
          </cell>
          <cell r="F2533" t="str">
            <v>INSUMOS</v>
          </cell>
          <cell r="G2533">
            <v>535.11</v>
          </cell>
        </row>
        <row r="2534">
          <cell r="A2534">
            <v>34370</v>
          </cell>
          <cell r="B2534" t="str">
            <v>JANELA DE CORRER EM ALUMINIO, VENEZIANA, 120 X 120 CM (A X L), 3 FLS (2 VENEZIANAS E 1 VIDRO), SEM BANDEIRA, ACABAMENTO ACET OU BRILHANTE, BATENTE/REQUADRO DE 6 A 14 CM, COM VIDRO, SEM GUARNICAO/ALIZAR</v>
          </cell>
          <cell r="C2534" t="str">
            <v xml:space="preserve">UN    </v>
          </cell>
          <cell r="D2534">
            <v>443.77</v>
          </cell>
          <cell r="E2534">
            <v>443.77</v>
          </cell>
          <cell r="F2534" t="str">
            <v>INSUMOS</v>
          </cell>
          <cell r="G2534">
            <v>443.77</v>
          </cell>
        </row>
        <row r="2535">
          <cell r="A2535">
            <v>34372</v>
          </cell>
          <cell r="B2535" t="str">
            <v>JANELA DE CORRER EM ALUMINIO, VENEZIANA, 120 X 150 CM (A X L), 6 FLS (4 VENEZIANAS E 2 VIDROS), SEM BANDEIRA, ACABAMENTO ACET OU BRILHANTE, BATENTE/REQUADRO DE 6 A 14 CM, COM VIDRO, SEM GUARNICAO/ALIZAR</v>
          </cell>
          <cell r="C2535" t="str">
            <v xml:space="preserve">UN    </v>
          </cell>
          <cell r="D2535">
            <v>617.35</v>
          </cell>
          <cell r="E2535">
            <v>617.35</v>
          </cell>
          <cell r="F2535" t="str">
            <v>INSUMOS</v>
          </cell>
          <cell r="G2535">
            <v>617.35</v>
          </cell>
        </row>
        <row r="2536">
          <cell r="A2536">
            <v>34373</v>
          </cell>
          <cell r="B2536" t="str">
            <v>JANELA DE CORRER EM ALUMINIO, VENEZIANA, 120 X 200 CM (A X L), 6 FLS (4 VENEZIANAS E 2 VIDROS), SEM BANDEIRA, ACABAMENTO ACET OU BRILHANTE,  BATENTE/REQUADRO DE 6 A 14 CM, COM VIDRO, SEM GUARNICAO/ALIZAR</v>
          </cell>
          <cell r="C2536" t="str">
            <v xml:space="preserve">UN    </v>
          </cell>
          <cell r="D2536">
            <v>764.19</v>
          </cell>
          <cell r="E2536">
            <v>764.19</v>
          </cell>
          <cell r="F2536" t="str">
            <v>INSUMOS</v>
          </cell>
          <cell r="G2536">
            <v>764.19</v>
          </cell>
        </row>
        <row r="2537">
          <cell r="A2537">
            <v>36896</v>
          </cell>
          <cell r="B2537" t="str">
            <v>JANELA DE CORRER EM ALUMINIO, 100 X 120 CM (A X L), 2 FLS,  SEM BANDEIRA,  ACABAMENTO ACET OU BRILHANTE, BATENTE/REQUADRO DE 6 A 14 CM, COM VIDRO, SEM GUARNICAO</v>
          </cell>
          <cell r="C2537" t="str">
            <v xml:space="preserve">UN    </v>
          </cell>
          <cell r="D2537">
            <v>254.63</v>
          </cell>
          <cell r="E2537">
            <v>254.63</v>
          </cell>
          <cell r="F2537" t="str">
            <v>INSUMOS</v>
          </cell>
          <cell r="G2537">
            <v>254.63</v>
          </cell>
        </row>
        <row r="2538">
          <cell r="A2538">
            <v>34367</v>
          </cell>
          <cell r="B2538" t="str">
            <v>JANELA DE CORRER EM ALUMINIO, 100 X 150 CM (A X L), 2 FLS,  SEM BANDEIRA,  ACABAMENTO ACET OU BRILHANTE, BATENTE/REQUADRO DE 6 A 14 CM, COM VIDRO, SEM GUARNICAO/ALIZAR</v>
          </cell>
          <cell r="C2538" t="str">
            <v xml:space="preserve">UN    </v>
          </cell>
          <cell r="D2538">
            <v>299.08999999999997</v>
          </cell>
          <cell r="E2538">
            <v>299.08999999999997</v>
          </cell>
          <cell r="F2538" t="str">
            <v>INSUMOS</v>
          </cell>
          <cell r="G2538">
            <v>299.08999999999997</v>
          </cell>
        </row>
        <row r="2539">
          <cell r="A2539">
            <v>36897</v>
          </cell>
          <cell r="B2539" t="str">
            <v>JANELA DE CORRER EM ALUMINIO, 100 X 150 CM (A X L), 4 FLS, SEM BANDEIRA, ACABAMENTO ACET OU BRILHANTE, BATENTE/REQUADRO DE 6 A 14 CM, COM VIDRO, SEM GUARNICAO/ALIZAR</v>
          </cell>
          <cell r="C2539" t="str">
            <v xml:space="preserve">UN    </v>
          </cell>
          <cell r="D2539">
            <v>352.7</v>
          </cell>
          <cell r="E2539">
            <v>352.7</v>
          </cell>
          <cell r="F2539" t="str">
            <v>INSUMOS</v>
          </cell>
          <cell r="G2539">
            <v>352.7</v>
          </cell>
        </row>
        <row r="2540">
          <cell r="A2540">
            <v>36884</v>
          </cell>
          <cell r="B2540" t="str">
            <v>JANELA DE CORRER EM ALUMINIO, 100 X 150 CM (A X L), 4 FLS, SEM BANDEIRA, ACABAMENTO ACET OU BRILHANTE, BATENTE/REQUADRO DE 6 A 14 CM, COM VIDRO, SEM GUARNICAO/ALIZAR</v>
          </cell>
          <cell r="C2540" t="str">
            <v xml:space="preserve">M2    </v>
          </cell>
          <cell r="D2540">
            <v>247.72</v>
          </cell>
          <cell r="E2540">
            <v>247.72</v>
          </cell>
          <cell r="F2540" t="str">
            <v>INSUMOS</v>
          </cell>
          <cell r="G2540">
            <v>247.72</v>
          </cell>
        </row>
        <row r="2541">
          <cell r="A2541">
            <v>597</v>
          </cell>
          <cell r="B2541" t="str">
            <v>JANELA DE CORRER EM ALUMINIO, 100 X 150 CM (A X L), 4 FLS, SEM BANDEIRA, ACABAMENTO ACET OU BRILHANTE, COM VIDRO, COM GUARNICAO PARA 1 FACE</v>
          </cell>
          <cell r="C2541" t="str">
            <v xml:space="preserve">M2    </v>
          </cell>
          <cell r="D2541">
            <v>260.51</v>
          </cell>
          <cell r="E2541">
            <v>260.51</v>
          </cell>
          <cell r="F2541" t="str">
            <v>INSUMOS</v>
          </cell>
          <cell r="G2541">
            <v>260.51</v>
          </cell>
        </row>
        <row r="2542">
          <cell r="A2542">
            <v>34369</v>
          </cell>
          <cell r="B2542" t="str">
            <v>JANELA DE CORRER EM ALUMINIO, 100 X 200 CM, 4 FLS,  BANDEIRA COM BASCULA,  ACABAMENTO ACET OU BRILHANTE, BATENTE/REQUADRO DE 6 A 14 CM, COM VIDRO, SEM GUARNICAO/ALIZAR</v>
          </cell>
          <cell r="C2542" t="str">
            <v xml:space="preserve">UN    </v>
          </cell>
          <cell r="D2542">
            <v>417.88</v>
          </cell>
          <cell r="E2542">
            <v>417.88</v>
          </cell>
          <cell r="F2542" t="str">
            <v>INSUMOS</v>
          </cell>
          <cell r="G2542">
            <v>417.88</v>
          </cell>
        </row>
        <row r="2543">
          <cell r="A2543">
            <v>34362</v>
          </cell>
          <cell r="B2543" t="str">
            <v>JANELA DE CORRER EM ALUMINIO, 120 X 120 CM (A X L), 2 FLS, SEM BANDEIRA, ACABAMENTO ACET OU BRILHANTE,  BATENTE/REQUADRO DE 6 A 14 CM, COM VIDRO, SEM GUARNICAO/ALIZAR</v>
          </cell>
          <cell r="C2543" t="str">
            <v xml:space="preserve">UN    </v>
          </cell>
          <cell r="D2543">
            <v>289.95999999999998</v>
          </cell>
          <cell r="E2543">
            <v>289.95999999999998</v>
          </cell>
          <cell r="F2543" t="str">
            <v>INSUMOS</v>
          </cell>
          <cell r="G2543">
            <v>289.95999999999998</v>
          </cell>
        </row>
        <row r="2544">
          <cell r="A2544">
            <v>34363</v>
          </cell>
          <cell r="B2544" t="str">
            <v>JANELA DE CORRER EM ALUMINIO, 120 X 150 CM (A X L), 2 FLS, SEM BANDEIRA, ACABAMENTO ACET OU BRILHANTE, BATENTE/REQUADRO DE 6 A 14 CM, COM VIDRO, SEM GUARNICAO/ALIZAR</v>
          </cell>
          <cell r="C2544" t="str">
            <v xml:space="preserve">UN    </v>
          </cell>
          <cell r="D2544">
            <v>327.72</v>
          </cell>
          <cell r="E2544">
            <v>327.72</v>
          </cell>
          <cell r="F2544" t="str">
            <v>INSUMOS</v>
          </cell>
          <cell r="G2544">
            <v>327.72</v>
          </cell>
        </row>
        <row r="2545">
          <cell r="A2545">
            <v>34364</v>
          </cell>
          <cell r="B2545" t="str">
            <v>JANELA DE CORRER EM ALUMINIO, 120 X 150 CM (A X L), 4 FLS, BANDEIRA COM BASCULA,  ACABAMENTO ACET OU BRILHANTE, BATENTE/REQUADRO DE 6 A 14 CM, COM VIDRO, SEM GUARNICAO/ALIZAR</v>
          </cell>
          <cell r="C2545" t="str">
            <v xml:space="preserve">UN    </v>
          </cell>
          <cell r="D2545">
            <v>408.74</v>
          </cell>
          <cell r="E2545">
            <v>408.74</v>
          </cell>
          <cell r="F2545" t="str">
            <v>INSUMOS</v>
          </cell>
          <cell r="G2545">
            <v>408.74</v>
          </cell>
        </row>
        <row r="2546">
          <cell r="A2546">
            <v>34365</v>
          </cell>
          <cell r="B2546" t="str">
            <v>JANELA DE CORRER EM ALUMINIO, 120 X 200 CM (A X L), 4 FLS, BANDEIRA COM BASCULA,  ACABAMENTO ACET OU BRILHANTE, BATENTE/REQUADRO DE 6 A 14 CM, COM VIDRO, SEM GUARNICAO/ALIZAR</v>
          </cell>
          <cell r="C2546" t="str">
            <v xml:space="preserve">UN    </v>
          </cell>
          <cell r="D2546">
            <v>460.52</v>
          </cell>
          <cell r="E2546">
            <v>460.52</v>
          </cell>
          <cell r="F2546" t="str">
            <v>INSUMOS</v>
          </cell>
          <cell r="G2546">
            <v>460.52</v>
          </cell>
        </row>
        <row r="2547">
          <cell r="A2547">
            <v>40659</v>
          </cell>
          <cell r="B2547"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C2547" t="str">
            <v xml:space="preserve">M2    </v>
          </cell>
          <cell r="D2547">
            <v>790.73</v>
          </cell>
          <cell r="E2547">
            <v>790.73</v>
          </cell>
          <cell r="F2547" t="str">
            <v>INSUMOS</v>
          </cell>
          <cell r="G2547">
            <v>790.73</v>
          </cell>
        </row>
        <row r="2548">
          <cell r="A2548">
            <v>40660</v>
          </cell>
          <cell r="B2548"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C2548" t="str">
            <v xml:space="preserve">M2    </v>
          </cell>
          <cell r="D2548">
            <v>1002.16</v>
          </cell>
          <cell r="E2548">
            <v>1002.16</v>
          </cell>
          <cell r="F2548" t="str">
            <v>INSUMOS</v>
          </cell>
          <cell r="G2548">
            <v>1002.16</v>
          </cell>
        </row>
        <row r="2549">
          <cell r="A2549">
            <v>40661</v>
          </cell>
          <cell r="B2549"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C2549" t="str">
            <v xml:space="preserve">M2    </v>
          </cell>
          <cell r="D2549">
            <v>616.15</v>
          </cell>
          <cell r="E2549">
            <v>616.15</v>
          </cell>
          <cell r="F2549" t="str">
            <v>INSUMOS</v>
          </cell>
          <cell r="G2549">
            <v>616.15</v>
          </cell>
        </row>
        <row r="2550">
          <cell r="A2550">
            <v>3421</v>
          </cell>
          <cell r="B2550" t="str">
            <v>JANELA EM MADEIRA CEDRINHO/ ANGELIM COMERCIAL/ CURUPIXA/ CUMARU OU EQUIVALENTE DA REGIAO, CAIXA DO BATENTE/MARCO *10* CM, 2 FOLHAS DE ABRIR TIPO VENEZIANA E 2 FOLHAS GUILHOTINA PARA VIDRO, COM GUARNICAO/ALIZAR, COM FERRAGENS (SEM VIDRO E SEM ACABAMENTO)</v>
          </cell>
          <cell r="C2550" t="str">
            <v xml:space="preserve">M2    </v>
          </cell>
          <cell r="D2550">
            <v>620.87</v>
          </cell>
          <cell r="E2550">
            <v>620.87</v>
          </cell>
          <cell r="F2550" t="str">
            <v>INSUMOS</v>
          </cell>
          <cell r="G2550">
            <v>620.87</v>
          </cell>
        </row>
        <row r="2551">
          <cell r="A2551">
            <v>599</v>
          </cell>
          <cell r="B2551" t="str">
            <v>JANELA FIXA EM ALUMINIO, 60  X 80 CM (A X L), BATENTE/REQUADRO DE 3 A 14 CM, COM VIDRO, SEM GUARNICAO/ALIZAR</v>
          </cell>
          <cell r="C2551" t="str">
            <v xml:space="preserve">M2    </v>
          </cell>
          <cell r="D2551">
            <v>220.82</v>
          </cell>
          <cell r="E2551">
            <v>220.82</v>
          </cell>
          <cell r="F2551" t="str">
            <v>INSUMOS</v>
          </cell>
          <cell r="G2551">
            <v>220.82</v>
          </cell>
        </row>
        <row r="2552">
          <cell r="A2552">
            <v>34380</v>
          </cell>
          <cell r="B2552" t="str">
            <v>JANELA FIXA EM ALUMINIO, 60 X 80 CM (A X L), BATENTE/REQUADRO DE 3 A 14 CM, COM VIDRO, SEM GUARNICAO/ALIZAR</v>
          </cell>
          <cell r="C2552" t="str">
            <v xml:space="preserve">UN    </v>
          </cell>
          <cell r="D2552">
            <v>114.52</v>
          </cell>
          <cell r="E2552">
            <v>114.52</v>
          </cell>
          <cell r="F2552" t="str">
            <v>INSUMOS</v>
          </cell>
          <cell r="G2552">
            <v>114.52</v>
          </cell>
        </row>
        <row r="2553">
          <cell r="A2553">
            <v>34381</v>
          </cell>
          <cell r="B2553" t="str">
            <v>JANELA MAXIM AR EM ALUMINIO, 80 X 60 CM (A X L), BATENTE/REQUADRO DE 4 A 14 CM, COM VIDRO, SEM GUARNICAO/ALIZAR</v>
          </cell>
          <cell r="C2553" t="str">
            <v xml:space="preserve">UN    </v>
          </cell>
          <cell r="D2553">
            <v>149.24</v>
          </cell>
          <cell r="E2553">
            <v>149.24</v>
          </cell>
          <cell r="F2553" t="str">
            <v>INSUMOS</v>
          </cell>
          <cell r="G2553">
            <v>149.24</v>
          </cell>
        </row>
        <row r="2554">
          <cell r="A2554">
            <v>601</v>
          </cell>
          <cell r="B2554" t="str">
            <v>JANELA MAXIM AR EM ALUMINIO, 80 X 60 CM (A X L), BATENTE/REQUADRO DE 4 A 14 CM, COM VIDRO, SEM GUARNICAO/ALIZAR</v>
          </cell>
          <cell r="C2554" t="str">
            <v xml:space="preserve">M2    </v>
          </cell>
          <cell r="D2554">
            <v>297.88</v>
          </cell>
          <cell r="E2554">
            <v>297.88</v>
          </cell>
          <cell r="F2554" t="str">
            <v>INSUMOS</v>
          </cell>
          <cell r="G2554">
            <v>297.88</v>
          </cell>
        </row>
        <row r="2555">
          <cell r="A2555">
            <v>3423</v>
          </cell>
          <cell r="B2555" t="str">
            <v>JANELA MAXIM AR EM MADEIRA CEDRINHO/ ANGELIM COMERCIAL/ CURUPIXA/ CUMARU OU EQUIVALENTE DA REGIAO, CAIXA DO BATENTE/MARCO *10* CM, 1 FOLHA  PARA VIDRO, COM GUARNICAO/ALIZAR, COM FERRAGENS, (SEM VIDRO E SEM ACABAMENTO)</v>
          </cell>
          <cell r="C2555" t="str">
            <v xml:space="preserve">M2    </v>
          </cell>
          <cell r="D2555">
            <v>875.57</v>
          </cell>
          <cell r="E2555">
            <v>875.57</v>
          </cell>
          <cell r="F2555" t="str">
            <v>INSUMOS</v>
          </cell>
          <cell r="G2555">
            <v>875.57</v>
          </cell>
        </row>
        <row r="2556">
          <cell r="A2556">
            <v>34797</v>
          </cell>
          <cell r="B2556" t="str">
            <v>JANELA MAXIMO AR, ACO, BATENTE / REQUADRO DE 6 A 14 CM, PINT ANTICORROSIVA, SEM VIDRO, COM GRADE, 1 FL, 60  X 80 CM (A X L)</v>
          </cell>
          <cell r="C2556" t="str">
            <v xml:space="preserve">UN    </v>
          </cell>
          <cell r="D2556">
            <v>354.17</v>
          </cell>
          <cell r="E2556">
            <v>354.17</v>
          </cell>
          <cell r="F2556" t="str">
            <v>INSUMOS</v>
          </cell>
          <cell r="G2556">
            <v>354.17</v>
          </cell>
        </row>
        <row r="2557">
          <cell r="A2557">
            <v>25964</v>
          </cell>
          <cell r="B2557" t="str">
            <v>JARDINEIRO</v>
          </cell>
          <cell r="C2557" t="str">
            <v xml:space="preserve">H     </v>
          </cell>
          <cell r="D2557">
            <v>14.86</v>
          </cell>
          <cell r="E2557">
            <v>17.2</v>
          </cell>
          <cell r="F2557" t="str">
            <v>INSUMOS</v>
          </cell>
          <cell r="G2557">
            <v>17.2</v>
          </cell>
        </row>
        <row r="2558">
          <cell r="A2558">
            <v>41077</v>
          </cell>
          <cell r="B2558" t="str">
            <v>JARDINEIRO (MENSALISTA)</v>
          </cell>
          <cell r="C2558" t="str">
            <v xml:space="preserve">MES   </v>
          </cell>
          <cell r="D2558">
            <v>2598.3200000000002</v>
          </cell>
          <cell r="E2558">
            <v>3008.6</v>
          </cell>
          <cell r="F2558" t="str">
            <v>INSUMOS</v>
          </cell>
          <cell r="G2558">
            <v>3008.6</v>
          </cell>
        </row>
        <row r="2559">
          <cell r="A2559">
            <v>20159</v>
          </cell>
          <cell r="B2559" t="str">
            <v>JOELHO COM VISITA, PVC SERIE R, 90 GRAUS, 100 X 75 MM, PARA ESGOTO PREDIAL</v>
          </cell>
          <cell r="C2559" t="str">
            <v xml:space="preserve">UN    </v>
          </cell>
          <cell r="D2559">
            <v>26.74</v>
          </cell>
          <cell r="E2559">
            <v>26.74</v>
          </cell>
          <cell r="F2559" t="str">
            <v>INSUMOS</v>
          </cell>
          <cell r="G2559">
            <v>26.74</v>
          </cell>
        </row>
        <row r="2560">
          <cell r="A2560">
            <v>37963</v>
          </cell>
          <cell r="B2560" t="str">
            <v>JOELHO CPVC, SOLDAVEL, 45 GRAUS, 15 MM, PARA AGUA QUENTE</v>
          </cell>
          <cell r="C2560" t="str">
            <v xml:space="preserve">UN    </v>
          </cell>
          <cell r="D2560">
            <v>2.86</v>
          </cell>
          <cell r="E2560">
            <v>2.86</v>
          </cell>
          <cell r="F2560" t="str">
            <v>INSUMOS</v>
          </cell>
          <cell r="G2560">
            <v>2.86</v>
          </cell>
        </row>
        <row r="2561">
          <cell r="A2561">
            <v>37964</v>
          </cell>
          <cell r="B2561" t="str">
            <v>JOELHO CPVC, SOLDAVEL, 45 GRAUS, 22 MM, PARA AGUA QUENTE</v>
          </cell>
          <cell r="C2561" t="str">
            <v xml:space="preserve">UN    </v>
          </cell>
          <cell r="D2561">
            <v>4.76</v>
          </cell>
          <cell r="E2561">
            <v>4.76</v>
          </cell>
          <cell r="F2561" t="str">
            <v>INSUMOS</v>
          </cell>
          <cell r="G2561">
            <v>4.76</v>
          </cell>
        </row>
        <row r="2562">
          <cell r="A2562">
            <v>37965</v>
          </cell>
          <cell r="B2562" t="str">
            <v>JOELHO CPVC, SOLDAVEL, 45 GRAUS, 28 MM, PARA AGUA QUENTE</v>
          </cell>
          <cell r="C2562" t="str">
            <v xml:space="preserve">UN    </v>
          </cell>
          <cell r="D2562">
            <v>6.9</v>
          </cell>
          <cell r="E2562">
            <v>6.9</v>
          </cell>
          <cell r="F2562" t="str">
            <v>INSUMOS</v>
          </cell>
          <cell r="G2562">
            <v>6.9</v>
          </cell>
        </row>
        <row r="2563">
          <cell r="A2563">
            <v>37966</v>
          </cell>
          <cell r="B2563" t="str">
            <v>JOELHO CPVC, SOLDAVEL, 45 GRAUS, 35 MM, PARA AGUA QUENTE</v>
          </cell>
          <cell r="C2563" t="str">
            <v xml:space="preserve">UN    </v>
          </cell>
          <cell r="D2563">
            <v>12.51</v>
          </cell>
          <cell r="E2563">
            <v>12.51</v>
          </cell>
          <cell r="F2563" t="str">
            <v>INSUMOS</v>
          </cell>
          <cell r="G2563">
            <v>12.51</v>
          </cell>
        </row>
        <row r="2564">
          <cell r="A2564">
            <v>37967</v>
          </cell>
          <cell r="B2564" t="str">
            <v>JOELHO CPVC, SOLDAVEL, 45 GRAUS, 42 MM, PARA AGUA QUENTE</v>
          </cell>
          <cell r="C2564" t="str">
            <v xml:space="preserve">UN    </v>
          </cell>
          <cell r="D2564">
            <v>20.059999999999999</v>
          </cell>
          <cell r="E2564">
            <v>20.059999999999999</v>
          </cell>
          <cell r="F2564" t="str">
            <v>INSUMOS</v>
          </cell>
          <cell r="G2564">
            <v>20.059999999999999</v>
          </cell>
        </row>
        <row r="2565">
          <cell r="A2565">
            <v>37968</v>
          </cell>
          <cell r="B2565" t="str">
            <v>JOELHO CPVC, SOLDAVEL, 45 GRAUS, 54 MM, PARA AGUA QUENTE</v>
          </cell>
          <cell r="C2565" t="str">
            <v xml:space="preserve">UN    </v>
          </cell>
          <cell r="D2565">
            <v>43.99</v>
          </cell>
          <cell r="E2565">
            <v>43.99</v>
          </cell>
          <cell r="F2565" t="str">
            <v>INSUMOS</v>
          </cell>
          <cell r="G2565">
            <v>43.99</v>
          </cell>
        </row>
        <row r="2566">
          <cell r="A2566">
            <v>37969</v>
          </cell>
          <cell r="B2566" t="str">
            <v>JOELHO CPVC, SOLDAVEL, 45 GRAUS, 73 MM, PARA AGUA QUENTE</v>
          </cell>
          <cell r="C2566" t="str">
            <v xml:space="preserve">UN    </v>
          </cell>
          <cell r="D2566">
            <v>117.53</v>
          </cell>
          <cell r="E2566">
            <v>117.53</v>
          </cell>
          <cell r="F2566" t="str">
            <v>INSUMOS</v>
          </cell>
          <cell r="G2566">
            <v>117.53</v>
          </cell>
        </row>
        <row r="2567">
          <cell r="A2567">
            <v>37970</v>
          </cell>
          <cell r="B2567" t="str">
            <v>JOELHO CPVC, SOLDAVEL, 45 GRAUS, 89 MM, PARA AGUA QUENTE</v>
          </cell>
          <cell r="C2567" t="str">
            <v xml:space="preserve">UN    </v>
          </cell>
          <cell r="D2567">
            <v>137.11000000000001</v>
          </cell>
          <cell r="E2567">
            <v>137.11000000000001</v>
          </cell>
          <cell r="F2567" t="str">
            <v>INSUMOS</v>
          </cell>
          <cell r="G2567">
            <v>137.11000000000001</v>
          </cell>
        </row>
        <row r="2568">
          <cell r="A2568">
            <v>21118</v>
          </cell>
          <cell r="B2568" t="str">
            <v>JOELHO CPVC, SOLDAVEL, 90 GRAUS, 15 MM, PARA AGUA QUENTE</v>
          </cell>
          <cell r="C2568" t="str">
            <v xml:space="preserve">UN    </v>
          </cell>
          <cell r="D2568">
            <v>2.16</v>
          </cell>
          <cell r="E2568">
            <v>2.16</v>
          </cell>
          <cell r="F2568" t="str">
            <v>INSUMOS</v>
          </cell>
          <cell r="G2568">
            <v>2.16</v>
          </cell>
        </row>
        <row r="2569">
          <cell r="A2569">
            <v>37956</v>
          </cell>
          <cell r="B2569" t="str">
            <v>JOELHO CPVC, SOLDAVEL, 90 GRAUS, 22 MM, PARA AGUA QUENTE</v>
          </cell>
          <cell r="C2569" t="str">
            <v xml:space="preserve">UN    </v>
          </cell>
          <cell r="D2569">
            <v>3.42</v>
          </cell>
          <cell r="E2569">
            <v>3.42</v>
          </cell>
          <cell r="F2569" t="str">
            <v>INSUMOS</v>
          </cell>
          <cell r="G2569">
            <v>3.42</v>
          </cell>
        </row>
        <row r="2570">
          <cell r="A2570">
            <v>37957</v>
          </cell>
          <cell r="B2570" t="str">
            <v>JOELHO CPVC, SOLDAVEL, 90 GRAUS, 28 MM, PARA AGUA QUENTE</v>
          </cell>
          <cell r="C2570" t="str">
            <v xml:space="preserve">UN    </v>
          </cell>
          <cell r="D2570">
            <v>7.21</v>
          </cell>
          <cell r="E2570">
            <v>7.21</v>
          </cell>
          <cell r="F2570" t="str">
            <v>INSUMOS</v>
          </cell>
          <cell r="G2570">
            <v>7.21</v>
          </cell>
        </row>
        <row r="2571">
          <cell r="A2571">
            <v>37958</v>
          </cell>
          <cell r="B2571" t="str">
            <v>JOELHO CPVC, SOLDAVEL, 90 GRAUS, 35 MM, PARA AGUA QUENTE</v>
          </cell>
          <cell r="C2571" t="str">
            <v xml:space="preserve">UN    </v>
          </cell>
          <cell r="D2571">
            <v>12.51</v>
          </cell>
          <cell r="E2571">
            <v>12.51</v>
          </cell>
          <cell r="F2571" t="str">
            <v>INSUMOS</v>
          </cell>
          <cell r="G2571">
            <v>12.51</v>
          </cell>
        </row>
        <row r="2572">
          <cell r="A2572">
            <v>37959</v>
          </cell>
          <cell r="B2572" t="str">
            <v>JOELHO CPVC, SOLDAVEL, 90 GRAUS, 42 MM, PARA AGUA QUENTE</v>
          </cell>
          <cell r="C2572" t="str">
            <v xml:space="preserve">UN    </v>
          </cell>
          <cell r="D2572">
            <v>20.059999999999999</v>
          </cell>
          <cell r="E2572">
            <v>20.059999999999999</v>
          </cell>
          <cell r="F2572" t="str">
            <v>INSUMOS</v>
          </cell>
          <cell r="G2572">
            <v>20.059999999999999</v>
          </cell>
        </row>
        <row r="2573">
          <cell r="A2573">
            <v>37960</v>
          </cell>
          <cell r="B2573" t="str">
            <v>JOELHO CPVC, SOLDAVEL, 90 GRAUS, 54 MM, PARA AGUA QUENTE</v>
          </cell>
          <cell r="C2573" t="str">
            <v xml:space="preserve">UN    </v>
          </cell>
          <cell r="D2573">
            <v>43.2</v>
          </cell>
          <cell r="E2573">
            <v>43.2</v>
          </cell>
          <cell r="F2573" t="str">
            <v>INSUMOS</v>
          </cell>
          <cell r="G2573">
            <v>43.2</v>
          </cell>
        </row>
        <row r="2574">
          <cell r="A2574">
            <v>37961</v>
          </cell>
          <cell r="B2574" t="str">
            <v>JOELHO CPVC, SOLDAVEL, 90 GRAUS, 73 MM, PARA AGUA QUENTE</v>
          </cell>
          <cell r="C2574" t="str">
            <v xml:space="preserve">UN    </v>
          </cell>
          <cell r="D2574">
            <v>114.61</v>
          </cell>
          <cell r="E2574">
            <v>114.61</v>
          </cell>
          <cell r="F2574" t="str">
            <v>INSUMOS</v>
          </cell>
          <cell r="G2574">
            <v>114.61</v>
          </cell>
        </row>
        <row r="2575">
          <cell r="A2575">
            <v>37962</v>
          </cell>
          <cell r="B2575" t="str">
            <v>JOELHO CPVC, SOLDAVEL, 90 GRAUS, 89 MM, PARA AGUA QUENTE</v>
          </cell>
          <cell r="C2575" t="str">
            <v xml:space="preserve">UN    </v>
          </cell>
          <cell r="D2575">
            <v>133.18</v>
          </cell>
          <cell r="E2575">
            <v>133.18</v>
          </cell>
          <cell r="F2575" t="str">
            <v>INSUMOS</v>
          </cell>
          <cell r="G2575">
            <v>133.18</v>
          </cell>
        </row>
        <row r="2576">
          <cell r="A2576">
            <v>3533</v>
          </cell>
          <cell r="B2576" t="str">
            <v>JOELHO DE REDUCAO, PVC SOLDAVEL, 90 GRAUS,  25 MM X 20 MM, PARA AGUA FRIA PREDIAL</v>
          </cell>
          <cell r="C2576" t="str">
            <v xml:space="preserve">UN    </v>
          </cell>
          <cell r="D2576">
            <v>1.3</v>
          </cell>
          <cell r="E2576">
            <v>1.3</v>
          </cell>
          <cell r="F2576" t="str">
            <v>INSUMOS</v>
          </cell>
          <cell r="G2576">
            <v>1.3</v>
          </cell>
        </row>
        <row r="2577">
          <cell r="A2577">
            <v>3538</v>
          </cell>
          <cell r="B2577" t="str">
            <v>JOELHO DE REDUCAO, PVC SOLDAVEL, 90 GRAUS,  32 MM X 25 MM, PARA AGUA FRIA PREDIAL</v>
          </cell>
          <cell r="C2577" t="str">
            <v xml:space="preserve">UN    </v>
          </cell>
          <cell r="D2577">
            <v>2.25</v>
          </cell>
          <cell r="E2577">
            <v>2.25</v>
          </cell>
          <cell r="F2577" t="str">
            <v>INSUMOS</v>
          </cell>
          <cell r="G2577">
            <v>2.25</v>
          </cell>
        </row>
        <row r="2578">
          <cell r="A2578">
            <v>3497</v>
          </cell>
          <cell r="B2578" t="str">
            <v>JOELHO DE REDUCAO, PVC, ROSCAVEL COM BUCHA DE LATAO, 90 GRAUS,  3/4" X 1/2", PARA AGUA FRIA PREDIAL</v>
          </cell>
          <cell r="C2578" t="str">
            <v xml:space="preserve">UN    </v>
          </cell>
          <cell r="D2578">
            <v>8.42</v>
          </cell>
          <cell r="E2578">
            <v>8.42</v>
          </cell>
          <cell r="F2578" t="str">
            <v>INSUMOS</v>
          </cell>
          <cell r="G2578">
            <v>8.42</v>
          </cell>
        </row>
        <row r="2579">
          <cell r="A2579">
            <v>3498</v>
          </cell>
          <cell r="B2579" t="str">
            <v>JOELHO DE REDUCAO, PVC, ROSCAVEL, 90 GRAUS, 1" X 3/4", PARA AGUA FRIA PREDIAL</v>
          </cell>
          <cell r="C2579" t="str">
            <v xml:space="preserve">UN    </v>
          </cell>
          <cell r="D2579">
            <v>2.67</v>
          </cell>
          <cell r="E2579">
            <v>2.67</v>
          </cell>
          <cell r="F2579" t="str">
            <v>INSUMOS</v>
          </cell>
          <cell r="G2579">
            <v>2.67</v>
          </cell>
        </row>
        <row r="2580">
          <cell r="A2580">
            <v>3496</v>
          </cell>
          <cell r="B2580" t="str">
            <v>JOELHO DE REDUCAO, PVC, ROSCAVEL, 90 GRAUS, 3/4" X 1/2", PARA AGUA FRIA PREDIAL</v>
          </cell>
          <cell r="C2580" t="str">
            <v xml:space="preserve">UN    </v>
          </cell>
          <cell r="D2580">
            <v>2.16</v>
          </cell>
          <cell r="E2580">
            <v>2.16</v>
          </cell>
          <cell r="F2580" t="str">
            <v>INSUMOS</v>
          </cell>
          <cell r="G2580">
            <v>2.16</v>
          </cell>
        </row>
        <row r="2581">
          <cell r="A2581">
            <v>38429</v>
          </cell>
          <cell r="B2581" t="str">
            <v>JOELHO DE TRANSICAO, CPVC, SOLDAVEL, 90 GRAUS, 15 MM X 1/2", PARA AGUA QUENTE</v>
          </cell>
          <cell r="C2581" t="str">
            <v xml:space="preserve">UN    </v>
          </cell>
          <cell r="D2581">
            <v>7.29</v>
          </cell>
          <cell r="E2581">
            <v>7.29</v>
          </cell>
          <cell r="F2581" t="str">
            <v>INSUMOS</v>
          </cell>
          <cell r="G2581">
            <v>7.29</v>
          </cell>
        </row>
        <row r="2582">
          <cell r="A2582">
            <v>38431</v>
          </cell>
          <cell r="B2582" t="str">
            <v>JOELHO DE TRANSICAO, CPVC, SOLDAVEL, 90 GRAUS, 22 MM X 1/2", PARA AGUA QUENTE</v>
          </cell>
          <cell r="C2582" t="str">
            <v xml:space="preserve">UN    </v>
          </cell>
          <cell r="D2582">
            <v>11.55</v>
          </cell>
          <cell r="E2582">
            <v>11.55</v>
          </cell>
          <cell r="F2582" t="str">
            <v>INSUMOS</v>
          </cell>
          <cell r="G2582">
            <v>11.55</v>
          </cell>
        </row>
        <row r="2583">
          <cell r="A2583">
            <v>38430</v>
          </cell>
          <cell r="B2583" t="str">
            <v>JOELHO DE TRANSICAO, CPVC, SOLDAVEL, 90 GRAUS, 22 MM X 3/4", PARA AGUA QUENTE</v>
          </cell>
          <cell r="C2583" t="str">
            <v xml:space="preserve">UN    </v>
          </cell>
          <cell r="D2583">
            <v>14.76</v>
          </cell>
          <cell r="E2583">
            <v>14.76</v>
          </cell>
          <cell r="F2583" t="str">
            <v>INSUMOS</v>
          </cell>
          <cell r="G2583">
            <v>14.76</v>
          </cell>
        </row>
        <row r="2584">
          <cell r="A2584">
            <v>36348</v>
          </cell>
          <cell r="B2584" t="str">
            <v>JOELHO PPR 45 GRAUS, SOLDAVEL,  DN 20 MM, PARA AGUA QUENTE PREDIAL</v>
          </cell>
          <cell r="C2584" t="str">
            <v xml:space="preserve">UN    </v>
          </cell>
          <cell r="D2584">
            <v>1.21</v>
          </cell>
          <cell r="E2584">
            <v>1.21</v>
          </cell>
          <cell r="F2584" t="str">
            <v>INSUMOS</v>
          </cell>
          <cell r="G2584">
            <v>1.21</v>
          </cell>
        </row>
        <row r="2585">
          <cell r="A2585">
            <v>36349</v>
          </cell>
          <cell r="B2585" t="str">
            <v>JOELHO PPR 45 GRAUS, SOLDAVEL, DN 25 MM, PARA AGUA QUENTE PREDIAL</v>
          </cell>
          <cell r="C2585" t="str">
            <v xml:space="preserve">UN    </v>
          </cell>
          <cell r="D2585">
            <v>1.82</v>
          </cell>
          <cell r="E2585">
            <v>1.82</v>
          </cell>
          <cell r="F2585" t="str">
            <v>INSUMOS</v>
          </cell>
          <cell r="G2585">
            <v>1.82</v>
          </cell>
        </row>
        <row r="2586">
          <cell r="A2586">
            <v>38433</v>
          </cell>
          <cell r="B2586" t="str">
            <v>JOELHO PPR, 45 GRAUS, SOLDAVEL, DN 32 MM, PARA AGUA QUENTE PREDIAL</v>
          </cell>
          <cell r="C2586" t="str">
            <v xml:space="preserve">UN    </v>
          </cell>
          <cell r="D2586">
            <v>3.37</v>
          </cell>
          <cell r="E2586">
            <v>3.37</v>
          </cell>
          <cell r="F2586" t="str">
            <v>INSUMOS</v>
          </cell>
          <cell r="G2586">
            <v>3.37</v>
          </cell>
        </row>
        <row r="2587">
          <cell r="A2587">
            <v>38440</v>
          </cell>
          <cell r="B2587" t="str">
            <v>JOELHO PPR, 90 GRAUS, SOLDAVEL, DN 110 MM, PARA AGUA QUENTE PREDIAL</v>
          </cell>
          <cell r="C2587" t="str">
            <v xml:space="preserve">UN    </v>
          </cell>
          <cell r="D2587">
            <v>116.37</v>
          </cell>
          <cell r="E2587">
            <v>116.37</v>
          </cell>
          <cell r="F2587" t="str">
            <v>INSUMOS</v>
          </cell>
          <cell r="G2587">
            <v>116.37</v>
          </cell>
        </row>
        <row r="2588">
          <cell r="A2588">
            <v>36359</v>
          </cell>
          <cell r="B2588" t="str">
            <v>JOELHO PPR, 90 GRAUS, SOLDAVEL, DN 20 MM, PARA AGUA QUENTE PREDIAL</v>
          </cell>
          <cell r="C2588" t="str">
            <v xml:space="preserve">UN    </v>
          </cell>
          <cell r="D2588">
            <v>1.44</v>
          </cell>
          <cell r="E2588">
            <v>1.44</v>
          </cell>
          <cell r="F2588" t="str">
            <v>INSUMOS</v>
          </cell>
          <cell r="G2588">
            <v>1.44</v>
          </cell>
        </row>
        <row r="2589">
          <cell r="A2589">
            <v>36360</v>
          </cell>
          <cell r="B2589" t="str">
            <v>JOELHO PPR, 90 GRAUS, SOLDAVEL, DN 25 MM, PARA AGUA QUENTE PREDIAL</v>
          </cell>
          <cell r="C2589" t="str">
            <v xml:space="preserve">UN    </v>
          </cell>
          <cell r="D2589">
            <v>2.23</v>
          </cell>
          <cell r="E2589">
            <v>2.23</v>
          </cell>
          <cell r="F2589" t="str">
            <v>INSUMOS</v>
          </cell>
          <cell r="G2589">
            <v>2.23</v>
          </cell>
        </row>
        <row r="2590">
          <cell r="A2590">
            <v>38434</v>
          </cell>
          <cell r="B2590" t="str">
            <v>JOELHO PPR, 90 GRAUS, SOLDAVEL, DN 32 MM, PARA AGUA QUENTE PREDIAL</v>
          </cell>
          <cell r="C2590" t="str">
            <v xml:space="preserve">UN    </v>
          </cell>
          <cell r="D2590">
            <v>3.42</v>
          </cell>
          <cell r="E2590">
            <v>3.42</v>
          </cell>
          <cell r="F2590" t="str">
            <v>INSUMOS</v>
          </cell>
          <cell r="G2590">
            <v>3.42</v>
          </cell>
        </row>
        <row r="2591">
          <cell r="A2591">
            <v>38435</v>
          </cell>
          <cell r="B2591" t="str">
            <v>JOELHO PPR, 90 GRAUS, SOLDAVEL, DN 40 MM, PARA AGUA QUENTE PREDIAL</v>
          </cell>
          <cell r="C2591" t="str">
            <v xml:space="preserve">UN    </v>
          </cell>
          <cell r="D2591">
            <v>6.49</v>
          </cell>
          <cell r="E2591">
            <v>6.49</v>
          </cell>
          <cell r="F2591" t="str">
            <v>INSUMOS</v>
          </cell>
          <cell r="G2591">
            <v>6.49</v>
          </cell>
        </row>
        <row r="2592">
          <cell r="A2592">
            <v>38436</v>
          </cell>
          <cell r="B2592" t="str">
            <v>JOELHO PPR, 90 GRAUS, SOLDAVEL, DN 50 MM, PARA AGUA QUENTE PREDIAL</v>
          </cell>
          <cell r="C2592" t="str">
            <v xml:space="preserve">UN    </v>
          </cell>
          <cell r="D2592">
            <v>13.41</v>
          </cell>
          <cell r="E2592">
            <v>13.41</v>
          </cell>
          <cell r="F2592" t="str">
            <v>INSUMOS</v>
          </cell>
          <cell r="G2592">
            <v>13.41</v>
          </cell>
        </row>
        <row r="2593">
          <cell r="A2593">
            <v>38437</v>
          </cell>
          <cell r="B2593" t="str">
            <v>JOELHO PPR, 90 GRAUS, SOLDAVEL, DN 63 MM, PARA AGUA QUENTE PREDIAL</v>
          </cell>
          <cell r="C2593" t="str">
            <v xml:space="preserve">UN    </v>
          </cell>
          <cell r="D2593">
            <v>20.149999999999999</v>
          </cell>
          <cell r="E2593">
            <v>20.149999999999999</v>
          </cell>
          <cell r="F2593" t="str">
            <v>INSUMOS</v>
          </cell>
          <cell r="G2593">
            <v>20.149999999999999</v>
          </cell>
        </row>
        <row r="2594">
          <cell r="A2594">
            <v>38438</v>
          </cell>
          <cell r="B2594" t="str">
            <v>JOELHO PPR, 90 GRAUS, SOLDAVEL, DN 75 MM, PARA AGUA QUENTE PREDIAL</v>
          </cell>
          <cell r="C2594" t="str">
            <v xml:space="preserve">UN    </v>
          </cell>
          <cell r="D2594">
            <v>50.91</v>
          </cell>
          <cell r="E2594">
            <v>50.91</v>
          </cell>
          <cell r="F2594" t="str">
            <v>INSUMOS</v>
          </cell>
          <cell r="G2594">
            <v>50.91</v>
          </cell>
        </row>
        <row r="2595">
          <cell r="A2595">
            <v>38439</v>
          </cell>
          <cell r="B2595" t="str">
            <v>JOELHO PPR, 90 GRAUS, SOLDAVEL, DN 90 MM, PARA AGUA QUENTE PREDIAL</v>
          </cell>
          <cell r="C2595" t="str">
            <v xml:space="preserve">UN    </v>
          </cell>
          <cell r="D2595">
            <v>77.59</v>
          </cell>
          <cell r="E2595">
            <v>77.59</v>
          </cell>
          <cell r="F2595" t="str">
            <v>INSUMOS</v>
          </cell>
          <cell r="G2595">
            <v>77.59</v>
          </cell>
        </row>
        <row r="2596">
          <cell r="A2596">
            <v>10836</v>
          </cell>
          <cell r="B2596" t="str">
            <v>JOELHO PVC COM VISITA, 90 GRAUS, DN 100 X 50 MM, SERIE NORMAL, PARA ESGOTO PREDIAL</v>
          </cell>
          <cell r="C2596" t="str">
            <v xml:space="preserve">UN    </v>
          </cell>
          <cell r="D2596">
            <v>9.3699999999999992</v>
          </cell>
          <cell r="E2596">
            <v>9.3699999999999992</v>
          </cell>
          <cell r="F2596" t="str">
            <v>INSUMOS</v>
          </cell>
          <cell r="G2596">
            <v>9.3699999999999992</v>
          </cell>
        </row>
        <row r="2597">
          <cell r="A2597">
            <v>20128</v>
          </cell>
          <cell r="B2597" t="str">
            <v>JOELHO PVC LEVE, 45 GRAUS, DN 150 MM, PARA ESGOTO PREDIAL</v>
          </cell>
          <cell r="C2597" t="str">
            <v xml:space="preserve">UN    </v>
          </cell>
          <cell r="D2597">
            <v>27.47</v>
          </cell>
          <cell r="E2597">
            <v>27.47</v>
          </cell>
          <cell r="F2597" t="str">
            <v>INSUMOS</v>
          </cell>
          <cell r="G2597">
            <v>27.47</v>
          </cell>
        </row>
        <row r="2598">
          <cell r="A2598">
            <v>20131</v>
          </cell>
          <cell r="B2598" t="str">
            <v>JOELHO PVC LEVE, 90 GRAUS, DN 150 MM, PARA ESGOTO PREDIAL</v>
          </cell>
          <cell r="C2598" t="str">
            <v xml:space="preserve">UN    </v>
          </cell>
          <cell r="D2598">
            <v>25.08</v>
          </cell>
          <cell r="E2598">
            <v>25.08</v>
          </cell>
          <cell r="F2598" t="str">
            <v>INSUMOS</v>
          </cell>
          <cell r="G2598">
            <v>25.08</v>
          </cell>
        </row>
        <row r="2599">
          <cell r="A2599">
            <v>3521</v>
          </cell>
          <cell r="B2599" t="str">
            <v>JOELHO PVC,  SOLDAVEL COM ROSCA, 90 GRAUS, 20 MM X 1/2", PARA AGUA FRIA PREDIAL</v>
          </cell>
          <cell r="C2599" t="str">
            <v xml:space="preserve">UN    </v>
          </cell>
          <cell r="D2599">
            <v>1.1299999999999999</v>
          </cell>
          <cell r="E2599">
            <v>1.1299999999999999</v>
          </cell>
          <cell r="F2599" t="str">
            <v>INSUMOS</v>
          </cell>
          <cell r="G2599">
            <v>1.1299999999999999</v>
          </cell>
        </row>
        <row r="2600">
          <cell r="A2600">
            <v>3531</v>
          </cell>
          <cell r="B2600" t="str">
            <v>JOELHO PVC,  SOLDAVEL COM ROSCA, 90 GRAUS, 25 MM X 1/2", PARA AGUA FRIA PREDIAL</v>
          </cell>
          <cell r="C2600" t="str">
            <v xml:space="preserve">UN    </v>
          </cell>
          <cell r="D2600">
            <v>1.28</v>
          </cell>
          <cell r="E2600">
            <v>1.28</v>
          </cell>
          <cell r="F2600" t="str">
            <v>INSUMOS</v>
          </cell>
          <cell r="G2600">
            <v>1.28</v>
          </cell>
        </row>
        <row r="2601">
          <cell r="A2601">
            <v>3522</v>
          </cell>
          <cell r="B2601" t="str">
            <v>JOELHO PVC,  SOLDAVEL COM ROSCA, 90 GRAUS, 25 MM X 3/4", PARA AGUA FRIA PREDIAL</v>
          </cell>
          <cell r="C2601" t="str">
            <v xml:space="preserve">UN    </v>
          </cell>
          <cell r="D2601">
            <v>1.91</v>
          </cell>
          <cell r="E2601">
            <v>1.91</v>
          </cell>
          <cell r="F2601" t="str">
            <v>INSUMOS</v>
          </cell>
          <cell r="G2601">
            <v>1.91</v>
          </cell>
        </row>
        <row r="2602">
          <cell r="A2602">
            <v>3527</v>
          </cell>
          <cell r="B2602" t="str">
            <v>JOELHO PVC,  SOLDAVEL COM ROSCA, 90 GRAUS, 32 MM X 3/4", PARA AGUA FRIA PREDIAL</v>
          </cell>
          <cell r="C2602" t="str">
            <v xml:space="preserve">UN    </v>
          </cell>
          <cell r="D2602">
            <v>6.57</v>
          </cell>
          <cell r="E2602">
            <v>6.57</v>
          </cell>
          <cell r="F2602" t="str">
            <v>INSUMOS</v>
          </cell>
          <cell r="G2602">
            <v>6.57</v>
          </cell>
        </row>
        <row r="2603">
          <cell r="A2603">
            <v>10835</v>
          </cell>
          <cell r="B2603" t="str">
            <v>JOELHO PVC, COM BOLSA E ANEL, 90 GRAUS, DN 40 X *38* MM, SERIE NORMAL, PARA ESGOTO PREDIAL</v>
          </cell>
          <cell r="C2603" t="str">
            <v xml:space="preserve">UN    </v>
          </cell>
          <cell r="D2603">
            <v>1.96</v>
          </cell>
          <cell r="E2603">
            <v>1.96</v>
          </cell>
          <cell r="F2603" t="str">
            <v>INSUMOS</v>
          </cell>
          <cell r="G2603">
            <v>1.96</v>
          </cell>
        </row>
        <row r="2604">
          <cell r="A2604">
            <v>3475</v>
          </cell>
          <cell r="B2604" t="str">
            <v>JOELHO PVC, ROSCAVEL, 45 GRAUS, 1/2", PARA AGUA FRIA PREDIAL</v>
          </cell>
          <cell r="C2604" t="str">
            <v xml:space="preserve">UN    </v>
          </cell>
          <cell r="D2604">
            <v>2.21</v>
          </cell>
          <cell r="E2604">
            <v>2.21</v>
          </cell>
          <cell r="F2604" t="str">
            <v>INSUMOS</v>
          </cell>
          <cell r="G2604">
            <v>2.21</v>
          </cell>
        </row>
        <row r="2605">
          <cell r="A2605">
            <v>3485</v>
          </cell>
          <cell r="B2605" t="str">
            <v>JOELHO PVC, ROSCAVEL, 45 GRAUS, 1", PARA AGUA FRIA PREDIAL</v>
          </cell>
          <cell r="C2605" t="str">
            <v xml:space="preserve">UN    </v>
          </cell>
          <cell r="D2605">
            <v>7.05</v>
          </cell>
          <cell r="E2605">
            <v>7.05</v>
          </cell>
          <cell r="F2605" t="str">
            <v>INSUMOS</v>
          </cell>
          <cell r="G2605">
            <v>7.05</v>
          </cell>
        </row>
        <row r="2606">
          <cell r="A2606">
            <v>3534</v>
          </cell>
          <cell r="B2606" t="str">
            <v>JOELHO PVC, ROSCAVEL, 45 GRAUS, 3/4", PARA AGUA FRIA PREDIAL</v>
          </cell>
          <cell r="C2606" t="str">
            <v xml:space="preserve">UN    </v>
          </cell>
          <cell r="D2606">
            <v>2.79</v>
          </cell>
          <cell r="E2606">
            <v>2.79</v>
          </cell>
          <cell r="F2606" t="str">
            <v>INSUMOS</v>
          </cell>
          <cell r="G2606">
            <v>2.79</v>
          </cell>
        </row>
        <row r="2607">
          <cell r="A2607">
            <v>3543</v>
          </cell>
          <cell r="B2607" t="str">
            <v>JOELHO PVC, ROSCAVEL, 90 GRAUS, 1/2", PARA AGUA FRIA PREDIAL</v>
          </cell>
          <cell r="C2607" t="str">
            <v xml:space="preserve">UN    </v>
          </cell>
          <cell r="D2607">
            <v>1.4</v>
          </cell>
          <cell r="E2607">
            <v>1.4</v>
          </cell>
          <cell r="F2607" t="str">
            <v>INSUMOS</v>
          </cell>
          <cell r="G2607">
            <v>1.4</v>
          </cell>
        </row>
        <row r="2608">
          <cell r="A2608">
            <v>3482</v>
          </cell>
          <cell r="B2608" t="str">
            <v>JOELHO PVC, ROSCAVEL, 90 GRAUS, 1", PARA AGUA FRIA PREDIAL</v>
          </cell>
          <cell r="C2608" t="str">
            <v xml:space="preserve">UN    </v>
          </cell>
          <cell r="D2608">
            <v>3.54</v>
          </cell>
          <cell r="E2608">
            <v>3.54</v>
          </cell>
          <cell r="F2608" t="str">
            <v>INSUMOS</v>
          </cell>
          <cell r="G2608">
            <v>3.54</v>
          </cell>
        </row>
        <row r="2609">
          <cell r="A2609">
            <v>3505</v>
          </cell>
          <cell r="B2609" t="str">
            <v>JOELHO PVC, ROSCAVEL, 90 GRAUS, 3/4", PARA AGUA FRIA PREDIAL</v>
          </cell>
          <cell r="C2609" t="str">
            <v xml:space="preserve">UN    </v>
          </cell>
          <cell r="D2609">
            <v>2.0099999999999998</v>
          </cell>
          <cell r="E2609">
            <v>2.0099999999999998</v>
          </cell>
          <cell r="F2609" t="str">
            <v>INSUMOS</v>
          </cell>
          <cell r="G2609">
            <v>2.0099999999999998</v>
          </cell>
        </row>
        <row r="2610">
          <cell r="A2610">
            <v>3516</v>
          </cell>
          <cell r="B2610" t="str">
            <v>JOELHO PVC, SOLDAVEL, BB, 45 GRAUS, DN 40 MM, PARA ESGOTO PREDIAL</v>
          </cell>
          <cell r="C2610" t="str">
            <v xml:space="preserve">UN    </v>
          </cell>
          <cell r="D2610">
            <v>0.51</v>
          </cell>
          <cell r="E2610">
            <v>0.51</v>
          </cell>
          <cell r="F2610" t="str">
            <v>INSUMOS</v>
          </cell>
          <cell r="G2610">
            <v>0.51</v>
          </cell>
        </row>
        <row r="2611">
          <cell r="A2611">
            <v>3517</v>
          </cell>
          <cell r="B2611" t="str">
            <v>JOELHO PVC, SOLDAVEL, BB, 90 GRAUS, DN 40 MM, PARA ESGOTO PREDIAL</v>
          </cell>
          <cell r="C2611" t="str">
            <v xml:space="preserve">UN    </v>
          </cell>
          <cell r="D2611">
            <v>1.79</v>
          </cell>
          <cell r="E2611">
            <v>1.79</v>
          </cell>
          <cell r="F2611" t="str">
            <v>INSUMOS</v>
          </cell>
          <cell r="G2611">
            <v>1.79</v>
          </cell>
        </row>
        <row r="2612">
          <cell r="A2612">
            <v>3515</v>
          </cell>
          <cell r="B2612" t="str">
            <v>JOELHO PVC, SOLDAVEL, COM BUCHA DE LATAO, 90 GRAUS, 20 MM X 1/2", PARA AGUA FRIA PREDIAL</v>
          </cell>
          <cell r="C2612" t="str">
            <v xml:space="preserve">UN    </v>
          </cell>
          <cell r="D2612">
            <v>3.26</v>
          </cell>
          <cell r="E2612">
            <v>3.26</v>
          </cell>
          <cell r="F2612" t="str">
            <v>INSUMOS</v>
          </cell>
          <cell r="G2612">
            <v>3.26</v>
          </cell>
        </row>
        <row r="2613">
          <cell r="A2613">
            <v>20147</v>
          </cell>
          <cell r="B2613" t="str">
            <v>JOELHO PVC, SOLDAVEL, COM BUCHA DE LATAO, 90 GRAUS, 25 MM X 1/2", PARA AGUA FRIA PREDIAL</v>
          </cell>
          <cell r="C2613" t="str">
            <v xml:space="preserve">UN    </v>
          </cell>
          <cell r="D2613">
            <v>3.5</v>
          </cell>
          <cell r="E2613">
            <v>3.5</v>
          </cell>
          <cell r="F2613" t="str">
            <v>INSUMOS</v>
          </cell>
          <cell r="G2613">
            <v>3.5</v>
          </cell>
        </row>
        <row r="2614">
          <cell r="A2614">
            <v>3524</v>
          </cell>
          <cell r="B2614" t="str">
            <v>JOELHO PVC, SOLDAVEL, COM BUCHA DE LATAO, 90 GRAUS, 25 MM X 3/4", PARA AGUA FRIA PREDIAL</v>
          </cell>
          <cell r="C2614" t="str">
            <v xml:space="preserve">UN    </v>
          </cell>
          <cell r="D2614">
            <v>4.16</v>
          </cell>
          <cell r="E2614">
            <v>4.16</v>
          </cell>
          <cell r="F2614" t="str">
            <v>INSUMOS</v>
          </cell>
          <cell r="G2614">
            <v>4.16</v>
          </cell>
        </row>
        <row r="2615">
          <cell r="A2615">
            <v>3532</v>
          </cell>
          <cell r="B2615" t="str">
            <v>JOELHO PVC, SOLDAVEL, COM BUCHA DE LATAO, 90 GRAUS, 32 MM X 3/4", PARA AGUA FRIA PREDIAL</v>
          </cell>
          <cell r="C2615" t="str">
            <v xml:space="preserve">UN    </v>
          </cell>
          <cell r="D2615">
            <v>7.6</v>
          </cell>
          <cell r="E2615">
            <v>7.6</v>
          </cell>
          <cell r="F2615" t="str">
            <v>INSUMOS</v>
          </cell>
          <cell r="G2615">
            <v>7.6</v>
          </cell>
        </row>
        <row r="2616">
          <cell r="A2616">
            <v>3528</v>
          </cell>
          <cell r="B2616" t="str">
            <v>JOELHO PVC, SOLDAVEL, PB, 45 GRAUS, DN 100 MM, PARA ESGOTO PREDIAL</v>
          </cell>
          <cell r="C2616" t="str">
            <v xml:space="preserve">UN    </v>
          </cell>
          <cell r="D2616">
            <v>4.04</v>
          </cell>
          <cell r="E2616">
            <v>4.04</v>
          </cell>
          <cell r="F2616" t="str">
            <v>INSUMOS</v>
          </cell>
          <cell r="G2616">
            <v>4.04</v>
          </cell>
        </row>
        <row r="2617">
          <cell r="A2617">
            <v>37952</v>
          </cell>
          <cell r="B2617" t="str">
            <v>JOELHO PVC, SOLDAVEL, PB, 45 GRAUS, DN 150 MM, PARA ESGOTO PREDIAL</v>
          </cell>
          <cell r="C2617" t="str">
            <v xml:space="preserve">UN    </v>
          </cell>
          <cell r="D2617">
            <v>28.8</v>
          </cell>
          <cell r="E2617">
            <v>28.8</v>
          </cell>
          <cell r="F2617" t="str">
            <v>INSUMOS</v>
          </cell>
          <cell r="G2617">
            <v>28.8</v>
          </cell>
        </row>
        <row r="2618">
          <cell r="A2618">
            <v>37951</v>
          </cell>
          <cell r="B2618" t="str">
            <v>JOELHO PVC, SOLDAVEL, PB, 45 GRAUS, DN 40 MM, PARA ESGOTO PREDIAL</v>
          </cell>
          <cell r="C2618" t="str">
            <v xml:space="preserve">UN    </v>
          </cell>
          <cell r="D2618">
            <v>1.04</v>
          </cell>
          <cell r="E2618">
            <v>1.04</v>
          </cell>
          <cell r="F2618" t="str">
            <v>INSUMOS</v>
          </cell>
          <cell r="G2618">
            <v>1.04</v>
          </cell>
        </row>
        <row r="2619">
          <cell r="A2619">
            <v>3518</v>
          </cell>
          <cell r="B2619" t="str">
            <v>JOELHO PVC, SOLDAVEL, PB, 45 GRAUS, DN 50 MM, PARA ESGOTO PREDIAL</v>
          </cell>
          <cell r="C2619" t="str">
            <v xml:space="preserve">UN    </v>
          </cell>
          <cell r="D2619">
            <v>1.53</v>
          </cell>
          <cell r="E2619">
            <v>1.53</v>
          </cell>
          <cell r="F2619" t="str">
            <v>INSUMOS</v>
          </cell>
          <cell r="G2619">
            <v>1.53</v>
          </cell>
        </row>
        <row r="2620">
          <cell r="A2620">
            <v>3519</v>
          </cell>
          <cell r="B2620" t="str">
            <v>JOELHO PVC, SOLDAVEL, PB, 45 GRAUS, DN 75 MM, PARA ESGOTO PREDIAL</v>
          </cell>
          <cell r="C2620" t="str">
            <v xml:space="preserve">UN    </v>
          </cell>
          <cell r="D2620">
            <v>3.63</v>
          </cell>
          <cell r="E2620">
            <v>3.63</v>
          </cell>
          <cell r="F2620" t="str">
            <v>INSUMOS</v>
          </cell>
          <cell r="G2620">
            <v>3.63</v>
          </cell>
        </row>
        <row r="2621">
          <cell r="A2621">
            <v>3520</v>
          </cell>
          <cell r="B2621" t="str">
            <v>JOELHO PVC, SOLDAVEL, PB, 90 GRAUS, DN 100 MM, PARA ESGOTO PREDIAL</v>
          </cell>
          <cell r="C2621" t="str">
            <v xml:space="preserve">UN    </v>
          </cell>
          <cell r="D2621">
            <v>4.07</v>
          </cell>
          <cell r="E2621">
            <v>4.07</v>
          </cell>
          <cell r="F2621" t="str">
            <v>INSUMOS</v>
          </cell>
          <cell r="G2621">
            <v>4.07</v>
          </cell>
        </row>
        <row r="2622">
          <cell r="A2622">
            <v>37950</v>
          </cell>
          <cell r="B2622" t="str">
            <v>JOELHO PVC, SOLDAVEL, PB, 90 GRAUS, DN 150 MM, PARA ESGOTO PREDIAL</v>
          </cell>
          <cell r="C2622" t="str">
            <v xml:space="preserve">UN    </v>
          </cell>
          <cell r="D2622">
            <v>25.08</v>
          </cell>
          <cell r="E2622">
            <v>25.08</v>
          </cell>
          <cell r="F2622" t="str">
            <v>INSUMOS</v>
          </cell>
          <cell r="G2622">
            <v>25.08</v>
          </cell>
        </row>
        <row r="2623">
          <cell r="A2623">
            <v>37949</v>
          </cell>
          <cell r="B2623" t="str">
            <v>JOELHO PVC, SOLDAVEL, PB, 90 GRAUS, DN 40 MM, PARA ESGOTO PREDIAL</v>
          </cell>
          <cell r="C2623" t="str">
            <v xml:space="preserve">UN    </v>
          </cell>
          <cell r="D2623">
            <v>0.91</v>
          </cell>
          <cell r="E2623">
            <v>0.91</v>
          </cell>
          <cell r="F2623" t="str">
            <v>INSUMOS</v>
          </cell>
          <cell r="G2623">
            <v>0.91</v>
          </cell>
        </row>
        <row r="2624">
          <cell r="A2624">
            <v>3526</v>
          </cell>
          <cell r="B2624" t="str">
            <v>JOELHO PVC, SOLDAVEL, PB, 90 GRAUS, DN 50 MM, PARA ESGOTO PREDIAL</v>
          </cell>
          <cell r="C2624" t="str">
            <v xml:space="preserve">UN    </v>
          </cell>
          <cell r="D2624">
            <v>1.23</v>
          </cell>
          <cell r="E2624">
            <v>1.23</v>
          </cell>
          <cell r="F2624" t="str">
            <v>INSUMOS</v>
          </cell>
          <cell r="G2624">
            <v>1.23</v>
          </cell>
        </row>
        <row r="2625">
          <cell r="A2625">
            <v>3509</v>
          </cell>
          <cell r="B2625" t="str">
            <v>JOELHO PVC, SOLDAVEL, PB, 90 GRAUS, DN 75 MM, PARA ESGOTO PREDIAL</v>
          </cell>
          <cell r="C2625" t="str">
            <v xml:space="preserve">UN    </v>
          </cell>
          <cell r="D2625">
            <v>3.2</v>
          </cell>
          <cell r="E2625">
            <v>3.2</v>
          </cell>
          <cell r="F2625" t="str">
            <v>INSUMOS</v>
          </cell>
          <cell r="G2625">
            <v>3.2</v>
          </cell>
        </row>
        <row r="2626">
          <cell r="A2626">
            <v>3530</v>
          </cell>
          <cell r="B2626" t="str">
            <v>JOELHO PVC, SOLDAVEL, 90 GRAUS, 110 MM, PARA AGUA FRIA PREDIAL</v>
          </cell>
          <cell r="C2626" t="str">
            <v xml:space="preserve">UN    </v>
          </cell>
          <cell r="D2626">
            <v>130.97</v>
          </cell>
          <cell r="E2626">
            <v>130.97</v>
          </cell>
          <cell r="F2626" t="str">
            <v>INSUMOS</v>
          </cell>
          <cell r="G2626">
            <v>130.97</v>
          </cell>
        </row>
        <row r="2627">
          <cell r="A2627">
            <v>3542</v>
          </cell>
          <cell r="B2627" t="str">
            <v>JOELHO PVC, SOLDAVEL, 90 GRAUS, 20 MM, PARA AGUA FRIA PREDIAL</v>
          </cell>
          <cell r="C2627" t="str">
            <v xml:space="preserve">UN    </v>
          </cell>
          <cell r="D2627">
            <v>0.3</v>
          </cell>
          <cell r="E2627">
            <v>0.3</v>
          </cell>
          <cell r="F2627" t="str">
            <v>INSUMOS</v>
          </cell>
          <cell r="G2627">
            <v>0.3</v>
          </cell>
        </row>
        <row r="2628">
          <cell r="A2628">
            <v>3529</v>
          </cell>
          <cell r="B2628" t="str">
            <v>JOELHO PVC, SOLDAVEL, 90 GRAUS, 25 MM, PARA AGUA FRIA PREDIAL</v>
          </cell>
          <cell r="C2628" t="str">
            <v xml:space="preserve">UN    </v>
          </cell>
          <cell r="D2628">
            <v>0.42</v>
          </cell>
          <cell r="E2628">
            <v>0.42</v>
          </cell>
          <cell r="F2628" t="str">
            <v>INSUMOS</v>
          </cell>
          <cell r="G2628">
            <v>0.42</v>
          </cell>
        </row>
        <row r="2629">
          <cell r="A2629">
            <v>3536</v>
          </cell>
          <cell r="B2629" t="str">
            <v>JOELHO PVC, SOLDAVEL, 90 GRAUS, 32 MM, PARA AGUA FRIA PREDIAL</v>
          </cell>
          <cell r="C2629" t="str">
            <v xml:space="preserve">UN    </v>
          </cell>
          <cell r="D2629">
            <v>1.25</v>
          </cell>
          <cell r="E2629">
            <v>1.25</v>
          </cell>
          <cell r="F2629" t="str">
            <v>INSUMOS</v>
          </cell>
          <cell r="G2629">
            <v>1.25</v>
          </cell>
        </row>
        <row r="2630">
          <cell r="A2630">
            <v>3535</v>
          </cell>
          <cell r="B2630" t="str">
            <v>JOELHO PVC, SOLDAVEL, 90 GRAUS, 40 MM, PARA AGUA FRIA PREDIAL</v>
          </cell>
          <cell r="C2630" t="str">
            <v xml:space="preserve">UN    </v>
          </cell>
          <cell r="D2630">
            <v>2.97</v>
          </cell>
          <cell r="E2630">
            <v>2.97</v>
          </cell>
          <cell r="F2630" t="str">
            <v>INSUMOS</v>
          </cell>
          <cell r="G2630">
            <v>2.97</v>
          </cell>
        </row>
        <row r="2631">
          <cell r="A2631">
            <v>3540</v>
          </cell>
          <cell r="B2631" t="str">
            <v>JOELHO PVC, SOLDAVEL, 90 GRAUS, 50 MM, PARA AGUA FRIA PREDIAL</v>
          </cell>
          <cell r="C2631" t="str">
            <v xml:space="preserve">UN    </v>
          </cell>
          <cell r="D2631">
            <v>3.22</v>
          </cell>
          <cell r="E2631">
            <v>3.22</v>
          </cell>
          <cell r="F2631" t="str">
            <v>INSUMOS</v>
          </cell>
          <cell r="G2631">
            <v>3.22</v>
          </cell>
        </row>
        <row r="2632">
          <cell r="A2632">
            <v>3539</v>
          </cell>
          <cell r="B2632" t="str">
            <v>JOELHO PVC, SOLDAVEL, 90 GRAUS, 60 MM, PARA AGUA FRIA PREDIAL</v>
          </cell>
          <cell r="C2632" t="str">
            <v xml:space="preserve">UN    </v>
          </cell>
          <cell r="D2632">
            <v>13.97</v>
          </cell>
          <cell r="E2632">
            <v>13.97</v>
          </cell>
          <cell r="F2632" t="str">
            <v>INSUMOS</v>
          </cell>
          <cell r="G2632">
            <v>13.97</v>
          </cell>
        </row>
        <row r="2633">
          <cell r="A2633">
            <v>3513</v>
          </cell>
          <cell r="B2633" t="str">
            <v>JOELHO PVC, SOLDAVEL, 90 GRAUS, 85 MM, PARA AGUA FRIA PREDIAL</v>
          </cell>
          <cell r="C2633" t="str">
            <v xml:space="preserve">UN    </v>
          </cell>
          <cell r="D2633">
            <v>62.08</v>
          </cell>
          <cell r="E2633">
            <v>62.08</v>
          </cell>
          <cell r="F2633" t="str">
            <v>INSUMOS</v>
          </cell>
          <cell r="G2633">
            <v>62.08</v>
          </cell>
        </row>
        <row r="2634">
          <cell r="A2634">
            <v>3492</v>
          </cell>
          <cell r="B2634" t="str">
            <v>JOELHO PVC, 45 GRAUS, ROSCAVEL,  1 1/2", AGUA FRIA PREDIAL</v>
          </cell>
          <cell r="C2634" t="str">
            <v xml:space="preserve">UN    </v>
          </cell>
          <cell r="D2634">
            <v>11.95</v>
          </cell>
          <cell r="E2634">
            <v>11.95</v>
          </cell>
          <cell r="F2634" t="str">
            <v>INSUMOS</v>
          </cell>
          <cell r="G2634">
            <v>11.95</v>
          </cell>
        </row>
        <row r="2635">
          <cell r="A2635">
            <v>3491</v>
          </cell>
          <cell r="B2635" t="str">
            <v>JOELHO PVC, 45 GRAUS, ROSCAVEL, 1 1/4",  AGUA FRIA PREDIAL</v>
          </cell>
          <cell r="C2635" t="str">
            <v xml:space="preserve">UN    </v>
          </cell>
          <cell r="D2635">
            <v>6.81</v>
          </cell>
          <cell r="E2635">
            <v>6.81</v>
          </cell>
          <cell r="F2635" t="str">
            <v>INSUMOS</v>
          </cell>
          <cell r="G2635">
            <v>6.81</v>
          </cell>
        </row>
        <row r="2636">
          <cell r="A2636">
            <v>3493</v>
          </cell>
          <cell r="B2636" t="str">
            <v>JOELHO PVC, 45 GRAUS, ROSCAVEL, 2", AGUA FRIA PREDIAL</v>
          </cell>
          <cell r="C2636" t="str">
            <v xml:space="preserve">UN    </v>
          </cell>
          <cell r="D2636">
            <v>16.34</v>
          </cell>
          <cell r="E2636">
            <v>16.34</v>
          </cell>
          <cell r="F2636" t="str">
            <v>INSUMOS</v>
          </cell>
          <cell r="G2636">
            <v>16.34</v>
          </cell>
        </row>
        <row r="2637">
          <cell r="A2637">
            <v>12628</v>
          </cell>
          <cell r="B2637" t="str">
            <v>JOELHO PVC, 60 GRAUS, DIAMETRO ENTRE 80 E 100 MM, PARA DRENAGEM PLUVIAL PREDIAL</v>
          </cell>
          <cell r="C2637" t="str">
            <v xml:space="preserve">UN    </v>
          </cell>
          <cell r="D2637">
            <v>5.79</v>
          </cell>
          <cell r="E2637">
            <v>5.79</v>
          </cell>
          <cell r="F2637" t="str">
            <v>INSUMOS</v>
          </cell>
          <cell r="G2637">
            <v>5.79</v>
          </cell>
        </row>
        <row r="2638">
          <cell r="A2638">
            <v>12629</v>
          </cell>
          <cell r="B2638" t="str">
            <v>JOELHO PVC, 90 GRAUS, DIAMETRO ENTRE 80 E 100 MM, PARA DRENAGEM PLUVIAL PREDIAL</v>
          </cell>
          <cell r="C2638" t="str">
            <v xml:space="preserve">UN    </v>
          </cell>
          <cell r="D2638">
            <v>6.28</v>
          </cell>
          <cell r="E2638">
            <v>6.28</v>
          </cell>
          <cell r="F2638" t="str">
            <v>INSUMOS</v>
          </cell>
          <cell r="G2638">
            <v>6.28</v>
          </cell>
        </row>
        <row r="2639">
          <cell r="A2639">
            <v>3481</v>
          </cell>
          <cell r="B2639" t="str">
            <v>JOELHO PVC, 90 GRAUS, ROSCAVEL, 1 1/2",  AGUA FRIA PREDIAL</v>
          </cell>
          <cell r="C2639" t="str">
            <v xml:space="preserve">UN    </v>
          </cell>
          <cell r="D2639">
            <v>8.27</v>
          </cell>
          <cell r="E2639">
            <v>8.27</v>
          </cell>
          <cell r="F2639" t="str">
            <v>INSUMOS</v>
          </cell>
          <cell r="G2639">
            <v>8.27</v>
          </cell>
        </row>
        <row r="2640">
          <cell r="A2640">
            <v>3510</v>
          </cell>
          <cell r="B2640" t="str">
            <v>JOELHO PVC, 90 GRAUS, ROSCAVEL, 1 1/4", AGUA FRIA PREDIAL</v>
          </cell>
          <cell r="C2640" t="str">
            <v xml:space="preserve">UN    </v>
          </cell>
          <cell r="D2640">
            <v>7.73</v>
          </cell>
          <cell r="E2640">
            <v>7.73</v>
          </cell>
          <cell r="F2640" t="str">
            <v>INSUMOS</v>
          </cell>
          <cell r="G2640">
            <v>7.73</v>
          </cell>
        </row>
        <row r="2641">
          <cell r="A2641">
            <v>3508</v>
          </cell>
          <cell r="B2641" t="str">
            <v>JOELHO PVC, 90 GRAUS, ROSCAVEL, 2", AGUA FRIA PREDIAL</v>
          </cell>
          <cell r="C2641" t="str">
            <v xml:space="preserve">UN    </v>
          </cell>
          <cell r="D2641">
            <v>20.22</v>
          </cell>
          <cell r="E2641">
            <v>20.22</v>
          </cell>
          <cell r="F2641" t="str">
            <v>INSUMOS</v>
          </cell>
          <cell r="G2641">
            <v>20.22</v>
          </cell>
        </row>
        <row r="2642">
          <cell r="A2642">
            <v>38939</v>
          </cell>
          <cell r="B2642" t="str">
            <v>JOELHO ROSCA FEMEA MOVEL, METALICO, PARA CONEXAO COM ANEL DESLIZANTE EM TUBO PEX, DN 16 MM X 1/2"</v>
          </cell>
          <cell r="C2642" t="str">
            <v xml:space="preserve">UN    </v>
          </cell>
          <cell r="D2642">
            <v>12.74</v>
          </cell>
          <cell r="E2642">
            <v>12.74</v>
          </cell>
          <cell r="F2642" t="str">
            <v>INSUMOS</v>
          </cell>
          <cell r="G2642">
            <v>12.74</v>
          </cell>
        </row>
        <row r="2643">
          <cell r="A2643">
            <v>38940</v>
          </cell>
          <cell r="B2643" t="str">
            <v>JOELHO ROSCA FEMEA MOVEL, METALICO, PARA CONEXAO COM ANEL DESLIZANTE EM TUBO PEX, DN 20 MM X 1/2"</v>
          </cell>
          <cell r="C2643" t="str">
            <v xml:space="preserve">UN    </v>
          </cell>
          <cell r="D2643">
            <v>19.45</v>
          </cell>
          <cell r="E2643">
            <v>19.45</v>
          </cell>
          <cell r="F2643" t="str">
            <v>INSUMOS</v>
          </cell>
          <cell r="G2643">
            <v>19.45</v>
          </cell>
        </row>
        <row r="2644">
          <cell r="A2644">
            <v>38941</v>
          </cell>
          <cell r="B2644" t="str">
            <v>JOELHO ROSCA FEMEA MOVEL, METALICO, PARA CONEXAO COM ANEL DESLIZANTE EM TUBO PEX, DN 20 MM X 3/4"</v>
          </cell>
          <cell r="C2644" t="str">
            <v xml:space="preserve">UN    </v>
          </cell>
          <cell r="D2644">
            <v>22.98</v>
          </cell>
          <cell r="E2644">
            <v>22.98</v>
          </cell>
          <cell r="F2644" t="str">
            <v>INSUMOS</v>
          </cell>
          <cell r="G2644">
            <v>22.98</v>
          </cell>
        </row>
        <row r="2645">
          <cell r="A2645">
            <v>38942</v>
          </cell>
          <cell r="B2645" t="str">
            <v>JOELHO ROSCA FEMEA MOVEL, METALICO, PARA CONEXAO COM ANEL DESLIZANTE EM TUBO PEX, DN 25 MM X 3/4"</v>
          </cell>
          <cell r="C2645" t="str">
            <v xml:space="preserve">UN    </v>
          </cell>
          <cell r="D2645">
            <v>25.74</v>
          </cell>
          <cell r="E2645">
            <v>25.74</v>
          </cell>
          <cell r="F2645" t="str">
            <v>INSUMOS</v>
          </cell>
          <cell r="G2645">
            <v>25.74</v>
          </cell>
        </row>
        <row r="2646">
          <cell r="A2646">
            <v>38987</v>
          </cell>
          <cell r="B2646" t="str">
            <v>JOELHO 45 GRAUS, PPR, SOLDAVEL, F/ F, DN 40 MM, PARA AQUA QUENTE E FRIA PREDIAL</v>
          </cell>
          <cell r="C2646" t="str">
            <v xml:space="preserve">UN    </v>
          </cell>
          <cell r="D2646">
            <v>6.04</v>
          </cell>
          <cell r="E2646">
            <v>6.04</v>
          </cell>
          <cell r="F2646" t="str">
            <v>INSUMOS</v>
          </cell>
          <cell r="G2646">
            <v>6.04</v>
          </cell>
        </row>
        <row r="2647">
          <cell r="A2647">
            <v>38988</v>
          </cell>
          <cell r="B2647" t="str">
            <v>JOELHO 45 GRAUS, PPR, SOLDAVEL, F/ F, DN 50 MM, PARA AQUA QUENTE E FRIA PREDIAL</v>
          </cell>
          <cell r="C2647" t="str">
            <v xml:space="preserve">UN    </v>
          </cell>
          <cell r="D2647">
            <v>14.03</v>
          </cell>
          <cell r="E2647">
            <v>14.03</v>
          </cell>
          <cell r="F2647" t="str">
            <v>INSUMOS</v>
          </cell>
          <cell r="G2647">
            <v>14.03</v>
          </cell>
        </row>
        <row r="2648">
          <cell r="A2648">
            <v>38989</v>
          </cell>
          <cell r="B2648" t="str">
            <v>JOELHO 45 GRAUS, PPR, SOLDAVEL, F/ F, DN 63 MM, PARA AQUA QUENTE E FRIA PREDIAL</v>
          </cell>
          <cell r="C2648" t="str">
            <v xml:space="preserve">UN    </v>
          </cell>
          <cell r="D2648">
            <v>18.64</v>
          </cell>
          <cell r="E2648">
            <v>18.64</v>
          </cell>
          <cell r="F2648" t="str">
            <v>INSUMOS</v>
          </cell>
          <cell r="G2648">
            <v>18.64</v>
          </cell>
        </row>
        <row r="2649">
          <cell r="A2649">
            <v>38990</v>
          </cell>
          <cell r="B2649" t="str">
            <v>JOELHO 45 GRAUS, PPR, SOLDAVEL, F/ F, DN 75 MM, PARA AQUA QUENTE E FRIA PREDIAL</v>
          </cell>
          <cell r="C2649" t="str">
            <v xml:space="preserve">UN    </v>
          </cell>
          <cell r="D2649">
            <v>49.14</v>
          </cell>
          <cell r="E2649">
            <v>49.14</v>
          </cell>
          <cell r="F2649" t="str">
            <v>INSUMOS</v>
          </cell>
          <cell r="G2649">
            <v>49.14</v>
          </cell>
        </row>
        <row r="2650">
          <cell r="A2650">
            <v>38991</v>
          </cell>
          <cell r="B2650" t="str">
            <v>JOELHO 45 GRAUS, PPR, SOLDAVEL, F/ F, DN 90 MM, PARA AQUA QUENTE E FRIA PREDIAL</v>
          </cell>
          <cell r="C2650" t="str">
            <v xml:space="preserve">UN    </v>
          </cell>
          <cell r="D2650">
            <v>99.29</v>
          </cell>
          <cell r="E2650">
            <v>99.29</v>
          </cell>
          <cell r="F2650" t="str">
            <v>INSUMOS</v>
          </cell>
          <cell r="G2650">
            <v>99.29</v>
          </cell>
        </row>
        <row r="2651">
          <cell r="A2651">
            <v>38913</v>
          </cell>
          <cell r="B2651" t="str">
            <v>JOELHO 90 GRAUS, METALICO, PARA CONEXAO COM ANEL DESLIZANTE EM TUBO PEX, DN 16 MM</v>
          </cell>
          <cell r="C2651" t="str">
            <v xml:space="preserve">UN    </v>
          </cell>
          <cell r="D2651">
            <v>11.82</v>
          </cell>
          <cell r="E2651">
            <v>11.82</v>
          </cell>
          <cell r="F2651" t="str">
            <v>INSUMOS</v>
          </cell>
          <cell r="G2651">
            <v>11.82</v>
          </cell>
        </row>
        <row r="2652">
          <cell r="A2652">
            <v>38914</v>
          </cell>
          <cell r="B2652" t="str">
            <v>JOELHO 90 GRAUS, METALICO, PARA CONEXAO COM ANEL DESLIZANTE EM TUBO PEX, DN 20 MM</v>
          </cell>
          <cell r="C2652" t="str">
            <v xml:space="preserve">UN    </v>
          </cell>
          <cell r="D2652">
            <v>13.71</v>
          </cell>
          <cell r="E2652">
            <v>13.71</v>
          </cell>
          <cell r="F2652" t="str">
            <v>INSUMOS</v>
          </cell>
          <cell r="G2652">
            <v>13.71</v>
          </cell>
        </row>
        <row r="2653">
          <cell r="A2653">
            <v>38915</v>
          </cell>
          <cell r="B2653" t="str">
            <v>JOELHO 90 GRAUS, METALICO, PARA CONEXAO COM ANEL DESLIZANTE EM TUBO PEX, DN 25 MM</v>
          </cell>
          <cell r="C2653" t="str">
            <v xml:space="preserve">UN    </v>
          </cell>
          <cell r="D2653">
            <v>23.81</v>
          </cell>
          <cell r="E2653">
            <v>23.81</v>
          </cell>
          <cell r="F2653" t="str">
            <v>INSUMOS</v>
          </cell>
          <cell r="G2653">
            <v>23.81</v>
          </cell>
        </row>
        <row r="2654">
          <cell r="A2654">
            <v>38916</v>
          </cell>
          <cell r="B2654" t="str">
            <v>JOELHO 90 GRAUS, METALICO, PARA CONEXAO COM ANEL DESLIZANTE EM TUBO PEX, DN 32 MM</v>
          </cell>
          <cell r="C2654" t="str">
            <v xml:space="preserve">UN    </v>
          </cell>
          <cell r="D2654">
            <v>31.41</v>
          </cell>
          <cell r="E2654">
            <v>31.41</v>
          </cell>
          <cell r="F2654" t="str">
            <v>INSUMOS</v>
          </cell>
          <cell r="G2654">
            <v>31.41</v>
          </cell>
        </row>
        <row r="2655">
          <cell r="A2655">
            <v>39300</v>
          </cell>
          <cell r="B2655" t="str">
            <v>JOELHO 90 GRAUS, PLASTICO, PARA CONEXAO COM CRIMPAGEM EM TUBO PEX, DN 16 MM</v>
          </cell>
          <cell r="C2655" t="str">
            <v xml:space="preserve">UN    </v>
          </cell>
          <cell r="D2655">
            <v>10.68</v>
          </cell>
          <cell r="E2655">
            <v>10.68</v>
          </cell>
          <cell r="F2655" t="str">
            <v>INSUMOS</v>
          </cell>
          <cell r="G2655">
            <v>10.68</v>
          </cell>
        </row>
        <row r="2656">
          <cell r="A2656">
            <v>39301</v>
          </cell>
          <cell r="B2656" t="str">
            <v>JOELHO 90 GRAUS, PLASTICO, PARA CONEXAO COM CRIMPAGEM EM TUBO PEX, DN 20 MM</v>
          </cell>
          <cell r="C2656" t="str">
            <v xml:space="preserve">UN    </v>
          </cell>
          <cell r="D2656">
            <v>14.82</v>
          </cell>
          <cell r="E2656">
            <v>14.82</v>
          </cell>
          <cell r="F2656" t="str">
            <v>INSUMOS</v>
          </cell>
          <cell r="G2656">
            <v>14.82</v>
          </cell>
        </row>
        <row r="2657">
          <cell r="A2657">
            <v>39302</v>
          </cell>
          <cell r="B2657" t="str">
            <v>JOELHO 90 GRAUS, PLASTICO, PARA CONEXAO COM CRIMPAGEM EM TUBO PEX, DN 25 MM</v>
          </cell>
          <cell r="C2657" t="str">
            <v xml:space="preserve">UN    </v>
          </cell>
          <cell r="D2657">
            <v>18.62</v>
          </cell>
          <cell r="E2657">
            <v>18.62</v>
          </cell>
          <cell r="F2657" t="str">
            <v>INSUMOS</v>
          </cell>
          <cell r="G2657">
            <v>18.62</v>
          </cell>
        </row>
        <row r="2658">
          <cell r="A2658">
            <v>39303</v>
          </cell>
          <cell r="B2658" t="str">
            <v>JOELHO 90 GRAUS, PLASTICO, PARA CONEXAO COM CRIMPAGEM EM TUBO PEX, DN 32 MM</v>
          </cell>
          <cell r="C2658" t="str">
            <v xml:space="preserve">UN    </v>
          </cell>
          <cell r="D2658">
            <v>32.74</v>
          </cell>
          <cell r="E2658">
            <v>32.74</v>
          </cell>
          <cell r="F2658" t="str">
            <v>INSUMOS</v>
          </cell>
          <cell r="G2658">
            <v>32.74</v>
          </cell>
        </row>
        <row r="2659">
          <cell r="A2659">
            <v>38923</v>
          </cell>
          <cell r="B2659" t="str">
            <v>JOELHO 90 GRAUS, ROSCA FEMEA TERMINAL, METALICO, PARA CONEXAO COM ANEL DESLIZANTE EM TUBO PEX, DN 16 MM X 1/2"</v>
          </cell>
          <cell r="C2659" t="str">
            <v xml:space="preserve">UN    </v>
          </cell>
          <cell r="D2659">
            <v>10.43</v>
          </cell>
          <cell r="E2659">
            <v>10.43</v>
          </cell>
          <cell r="F2659" t="str">
            <v>INSUMOS</v>
          </cell>
          <cell r="G2659">
            <v>10.43</v>
          </cell>
        </row>
        <row r="2660">
          <cell r="A2660">
            <v>38925</v>
          </cell>
          <cell r="B2660" t="str">
            <v>JOELHO 90 GRAUS, ROSCA FEMEA TERMINAL, METALICO, PARA CONEXAO COM ANEL DESLIZANTE EM TUBO PEX, DN 20 MM X 1/2"</v>
          </cell>
          <cell r="C2660" t="str">
            <v xml:space="preserve">UN    </v>
          </cell>
          <cell r="D2660">
            <v>11.2</v>
          </cell>
          <cell r="E2660">
            <v>11.2</v>
          </cell>
          <cell r="F2660" t="str">
            <v>INSUMOS</v>
          </cell>
          <cell r="G2660">
            <v>11.2</v>
          </cell>
        </row>
        <row r="2661">
          <cell r="A2661">
            <v>38926</v>
          </cell>
          <cell r="B2661" t="str">
            <v>JOELHO 90 GRAUS, ROSCA FEMEA TERMINAL, METALICO, PARA CONEXAO COM ANEL DESLIZANTE EM TUBO PEX, DN 20 MM X 3/4"</v>
          </cell>
          <cell r="C2661" t="str">
            <v xml:space="preserve">UN    </v>
          </cell>
          <cell r="D2661">
            <v>16.010000000000002</v>
          </cell>
          <cell r="E2661">
            <v>16.010000000000002</v>
          </cell>
          <cell r="F2661" t="str">
            <v>INSUMOS</v>
          </cell>
          <cell r="G2661">
            <v>16.010000000000002</v>
          </cell>
        </row>
        <row r="2662">
          <cell r="A2662">
            <v>38927</v>
          </cell>
          <cell r="B2662" t="str">
            <v>JOELHO 90 GRAUS, ROSCA FEMEA TERMINAL, METALICO, PARA CONEXAO COM ANEL DESLIZANTE EM TUBO PEX, DN 25 MM X 3/4"</v>
          </cell>
          <cell r="C2662" t="str">
            <v xml:space="preserve">UN    </v>
          </cell>
          <cell r="D2662">
            <v>17.12</v>
          </cell>
          <cell r="E2662">
            <v>17.12</v>
          </cell>
          <cell r="F2662" t="str">
            <v>INSUMOS</v>
          </cell>
          <cell r="G2662">
            <v>17.12</v>
          </cell>
        </row>
        <row r="2663">
          <cell r="A2663">
            <v>39304</v>
          </cell>
          <cell r="B2663" t="str">
            <v>JOELHO 90 GRAUS, ROSCA FEMEA TERMINAL, PLASTICO, PARA CONEXAO COM CRIMPAGEM EM TUBO PEX, DN 16 MM X 1/2"</v>
          </cell>
          <cell r="C2663" t="str">
            <v xml:space="preserve">UN    </v>
          </cell>
          <cell r="D2663">
            <v>13.19</v>
          </cell>
          <cell r="E2663">
            <v>13.19</v>
          </cell>
          <cell r="F2663" t="str">
            <v>INSUMOS</v>
          </cell>
          <cell r="G2663">
            <v>13.19</v>
          </cell>
        </row>
        <row r="2664">
          <cell r="A2664">
            <v>38924</v>
          </cell>
          <cell r="B2664" t="str">
            <v>JOELHO 90 GRAUS, ROSCA FEMEA TERMINAL, PLASTICO, PARA CONEXAO COM CRIMPAGEM EM TUBO PEX, DN 16 MM X 3/4"</v>
          </cell>
          <cell r="C2664" t="str">
            <v xml:space="preserve">UN    </v>
          </cell>
          <cell r="D2664">
            <v>18.79</v>
          </cell>
          <cell r="E2664">
            <v>18.79</v>
          </cell>
          <cell r="F2664" t="str">
            <v>INSUMOS</v>
          </cell>
          <cell r="G2664">
            <v>18.79</v>
          </cell>
        </row>
        <row r="2665">
          <cell r="A2665">
            <v>39305</v>
          </cell>
          <cell r="B2665" t="str">
            <v>JOELHO 90 GRAUS, ROSCA FEMEA TERMINAL, PLASTICO, PARA CONEXAO COM CRIMPAGEM EM TUBO PEX, DN 20 MM X 1/2"</v>
          </cell>
          <cell r="C2665" t="str">
            <v xml:space="preserve">UN    </v>
          </cell>
          <cell r="D2665">
            <v>17.27</v>
          </cell>
          <cell r="E2665">
            <v>17.27</v>
          </cell>
          <cell r="F2665" t="str">
            <v>INSUMOS</v>
          </cell>
          <cell r="G2665">
            <v>17.27</v>
          </cell>
        </row>
        <row r="2666">
          <cell r="A2666">
            <v>39306</v>
          </cell>
          <cell r="B2666" t="str">
            <v>JOELHO 90 GRAUS, ROSCA FEMEA TERMINAL, PLASTICO, PARA CONEXAO COM CRIMPAGEM EM TUBO PEX, DN 20 MM X 3/4"</v>
          </cell>
          <cell r="C2666" t="str">
            <v xml:space="preserve">UN    </v>
          </cell>
          <cell r="D2666">
            <v>21.6</v>
          </cell>
          <cell r="E2666">
            <v>21.6</v>
          </cell>
          <cell r="F2666" t="str">
            <v>INSUMOS</v>
          </cell>
          <cell r="G2666">
            <v>21.6</v>
          </cell>
        </row>
        <row r="2667">
          <cell r="A2667">
            <v>38928</v>
          </cell>
          <cell r="B2667" t="str">
            <v>JOELHO 90 GRAUS, ROSCA FEMEA TERMINAL, PLASTICO, PARA CONEXAO COM CRIMPAGEM EM TUBO PEX, DN 25 MM X 1/2"</v>
          </cell>
          <cell r="C2667" t="str">
            <v xml:space="preserve">UN    </v>
          </cell>
          <cell r="D2667">
            <v>18.98</v>
          </cell>
          <cell r="E2667">
            <v>18.98</v>
          </cell>
          <cell r="F2667" t="str">
            <v>INSUMOS</v>
          </cell>
          <cell r="G2667">
            <v>18.98</v>
          </cell>
        </row>
        <row r="2668">
          <cell r="A2668">
            <v>38929</v>
          </cell>
          <cell r="B2668" t="str">
            <v>JOELHO 90 GRAUS, ROSCA FEMEA TERMINAL, PLASTICO, PARA CONEXAO COM CRIMPAGEM EM TUBO PEX, DN 25 MM X 1"</v>
          </cell>
          <cell r="C2668" t="str">
            <v xml:space="preserve">UN    </v>
          </cell>
          <cell r="D2668">
            <v>33.64</v>
          </cell>
          <cell r="E2668">
            <v>33.64</v>
          </cell>
          <cell r="F2668" t="str">
            <v>INSUMOS</v>
          </cell>
          <cell r="G2668">
            <v>33.64</v>
          </cell>
        </row>
        <row r="2669">
          <cell r="A2669">
            <v>39307</v>
          </cell>
          <cell r="B2669" t="str">
            <v>JOELHO 90 GRAUS, ROSCA FEMEA TERMINAL, PLASTICO, PARA CONEXAO COM CRIMPAGEM EM TUBO PEX, DN 25 MM X 3/4"</v>
          </cell>
          <cell r="C2669" t="str">
            <v xml:space="preserve">UN    </v>
          </cell>
          <cell r="D2669">
            <v>24.86</v>
          </cell>
          <cell r="E2669">
            <v>24.86</v>
          </cell>
          <cell r="F2669" t="str">
            <v>INSUMOS</v>
          </cell>
          <cell r="G2669">
            <v>24.86</v>
          </cell>
        </row>
        <row r="2670">
          <cell r="A2670">
            <v>38930</v>
          </cell>
          <cell r="B2670" t="str">
            <v>JOELHO 90 GRAUS, ROSCA FEMEA TERMINAL, PLASTICO, PARA CONEXAO COM CRIMPAGEM EM TUBO PEX, DN 32 MM X 1"</v>
          </cell>
          <cell r="C2670" t="str">
            <v xml:space="preserve">UN    </v>
          </cell>
          <cell r="D2670">
            <v>42.27</v>
          </cell>
          <cell r="E2670">
            <v>42.27</v>
          </cell>
          <cell r="F2670" t="str">
            <v>INSUMOS</v>
          </cell>
          <cell r="G2670">
            <v>42.27</v>
          </cell>
        </row>
        <row r="2671">
          <cell r="A2671">
            <v>38931</v>
          </cell>
          <cell r="B2671" t="str">
            <v>JOELHO 90 GRAUS, ROSCA MACHO TERMINAL, METALICO, PARA CONEXAO COM ANEL DESLIZANTE EM TUBO PEX, DN 16 MM X 1/2"</v>
          </cell>
          <cell r="C2671" t="str">
            <v xml:space="preserve">UN    </v>
          </cell>
          <cell r="D2671">
            <v>10.64</v>
          </cell>
          <cell r="E2671">
            <v>10.64</v>
          </cell>
          <cell r="F2671" t="str">
            <v>INSUMOS</v>
          </cell>
          <cell r="G2671">
            <v>10.64</v>
          </cell>
        </row>
        <row r="2672">
          <cell r="A2672">
            <v>38932</v>
          </cell>
          <cell r="B2672" t="str">
            <v>JOELHO 90 GRAUS, ROSCA MACHO TERMINAL, METALICO, PARA CONEXAO COM ANEL DESLIZANTE EM TUBO PEX, DN 20 MM X 1/2"</v>
          </cell>
          <cell r="C2672" t="str">
            <v xml:space="preserve">UN    </v>
          </cell>
          <cell r="D2672">
            <v>10.75</v>
          </cell>
          <cell r="E2672">
            <v>10.75</v>
          </cell>
          <cell r="F2672" t="str">
            <v>INSUMOS</v>
          </cell>
          <cell r="G2672">
            <v>10.75</v>
          </cell>
        </row>
        <row r="2673">
          <cell r="A2673">
            <v>38934</v>
          </cell>
          <cell r="B2673" t="str">
            <v>JOELHO 90 GRAUS, ROSCA MACHO TERMINAL, METALICO, PARA CONEXAO COM ANEL DESLIZANTE EM TUBO PEX, DN 20 MM X 3/4"</v>
          </cell>
          <cell r="C2673" t="str">
            <v xml:space="preserve">UN    </v>
          </cell>
          <cell r="D2673">
            <v>15.88</v>
          </cell>
          <cell r="E2673">
            <v>15.88</v>
          </cell>
          <cell r="F2673" t="str">
            <v>INSUMOS</v>
          </cell>
          <cell r="G2673">
            <v>15.88</v>
          </cell>
        </row>
        <row r="2674">
          <cell r="A2674">
            <v>38935</v>
          </cell>
          <cell r="B2674" t="str">
            <v>JOELHO 90 GRAUS, ROSCA MACHO TERMINAL, METALICO, PARA CONEXAO COM ANEL DESLIZANTE EM TUBO PEX, DN 25 MM X 3/4"</v>
          </cell>
          <cell r="C2674" t="str">
            <v xml:space="preserve">UN    </v>
          </cell>
          <cell r="D2674">
            <v>17</v>
          </cell>
          <cell r="E2674">
            <v>17</v>
          </cell>
          <cell r="F2674" t="str">
            <v>INSUMOS</v>
          </cell>
          <cell r="G2674">
            <v>17</v>
          </cell>
        </row>
        <row r="2675">
          <cell r="A2675">
            <v>38936</v>
          </cell>
          <cell r="B2675" t="str">
            <v>JOELHO 90 GRAUS, ROSCA MACHO TERMINAL, PLASTICO, PARA CONEXAO COM CRIMPAGEM EM TUBO PEX, DN 25 MM X 1/2"</v>
          </cell>
          <cell r="C2675" t="str">
            <v xml:space="preserve">UN    </v>
          </cell>
          <cell r="D2675">
            <v>18.2</v>
          </cell>
          <cell r="E2675">
            <v>18.2</v>
          </cell>
          <cell r="F2675" t="str">
            <v>INSUMOS</v>
          </cell>
          <cell r="G2675">
            <v>18.2</v>
          </cell>
        </row>
        <row r="2676">
          <cell r="A2676">
            <v>38937</v>
          </cell>
          <cell r="B2676" t="str">
            <v>JOELHO 90 GRAUS, ROSCA MACHO TERMINAL, PLASTICO, PARA CONEXAO COM CRIMPAGEM EM TUBO PEX, DN 25 MM X 1"</v>
          </cell>
          <cell r="C2676" t="str">
            <v xml:space="preserve">UN    </v>
          </cell>
          <cell r="D2676">
            <v>22.19</v>
          </cell>
          <cell r="E2676">
            <v>22.19</v>
          </cell>
          <cell r="F2676" t="str">
            <v>INSUMOS</v>
          </cell>
          <cell r="G2676">
            <v>22.19</v>
          </cell>
        </row>
        <row r="2677">
          <cell r="A2677">
            <v>38938</v>
          </cell>
          <cell r="B2677" t="str">
            <v>JOELHO 90 GRAUS, ROSCA MACHO TERMINAL, PLASTICO, PARA CONEXAO COM CRIMPAGEM EM TUBO PEX, DN 32 MM X 1"</v>
          </cell>
          <cell r="C2677" t="str">
            <v xml:space="preserve">UN    </v>
          </cell>
          <cell r="D2677">
            <v>32.99</v>
          </cell>
          <cell r="E2677">
            <v>32.99</v>
          </cell>
          <cell r="F2677" t="str">
            <v>INSUMOS</v>
          </cell>
          <cell r="G2677">
            <v>32.99</v>
          </cell>
        </row>
        <row r="2678">
          <cell r="A2678">
            <v>3489</v>
          </cell>
          <cell r="B2678" t="str">
            <v>JOELHO, PVC COM ROSCA E BUCHA LATAO, 90 GRAUS,  3/4", PARA AGUA FRIA PREDIAL</v>
          </cell>
          <cell r="C2678" t="str">
            <v xml:space="preserve">UN    </v>
          </cell>
          <cell r="D2678">
            <v>7.64</v>
          </cell>
          <cell r="E2678">
            <v>7.64</v>
          </cell>
          <cell r="F2678" t="str">
            <v>INSUMOS</v>
          </cell>
          <cell r="G2678">
            <v>7.64</v>
          </cell>
        </row>
        <row r="2679">
          <cell r="A2679">
            <v>20151</v>
          </cell>
          <cell r="B2679" t="str">
            <v>JOELHO, PVC SERIE R, 45 GRAUS, DN 100 MM, PARA ESGOTO PREDIAL</v>
          </cell>
          <cell r="C2679" t="str">
            <v xml:space="preserve">UN    </v>
          </cell>
          <cell r="D2679">
            <v>11.29</v>
          </cell>
          <cell r="E2679">
            <v>11.29</v>
          </cell>
          <cell r="F2679" t="str">
            <v>INSUMOS</v>
          </cell>
          <cell r="G2679">
            <v>11.29</v>
          </cell>
        </row>
        <row r="2680">
          <cell r="A2680">
            <v>20152</v>
          </cell>
          <cell r="B2680" t="str">
            <v>JOELHO, PVC SERIE R, 45 GRAUS, DN 150 MM, PARA ESGOTO PREDIAL</v>
          </cell>
          <cell r="C2680" t="str">
            <v xml:space="preserve">UN    </v>
          </cell>
          <cell r="D2680">
            <v>39.299999999999997</v>
          </cell>
          <cell r="E2680">
            <v>39.299999999999997</v>
          </cell>
          <cell r="F2680" t="str">
            <v>INSUMOS</v>
          </cell>
          <cell r="G2680">
            <v>39.299999999999997</v>
          </cell>
        </row>
        <row r="2681">
          <cell r="A2681">
            <v>20148</v>
          </cell>
          <cell r="B2681" t="str">
            <v>JOELHO, PVC SERIE R, 45 GRAUS, DN 40 MM, PARA ESGOTO PREDIAL</v>
          </cell>
          <cell r="C2681" t="str">
            <v xml:space="preserve">UN    </v>
          </cell>
          <cell r="D2681">
            <v>2.2400000000000002</v>
          </cell>
          <cell r="E2681">
            <v>2.2400000000000002</v>
          </cell>
          <cell r="F2681" t="str">
            <v>INSUMOS</v>
          </cell>
          <cell r="G2681">
            <v>2.2400000000000002</v>
          </cell>
        </row>
        <row r="2682">
          <cell r="A2682">
            <v>20149</v>
          </cell>
          <cell r="B2682" t="str">
            <v>JOELHO, PVC SERIE R, 45 GRAUS, DN 50 MM, PARA ESGOTO PREDIAL</v>
          </cell>
          <cell r="C2682" t="str">
            <v xml:space="preserve">UN    </v>
          </cell>
          <cell r="D2682">
            <v>3.47</v>
          </cell>
          <cell r="E2682">
            <v>3.47</v>
          </cell>
          <cell r="F2682" t="str">
            <v>INSUMOS</v>
          </cell>
          <cell r="G2682">
            <v>3.47</v>
          </cell>
        </row>
        <row r="2683">
          <cell r="A2683">
            <v>20150</v>
          </cell>
          <cell r="B2683" t="str">
            <v>JOELHO, PVC SERIE R, 45 GRAUS, DN 75 MM, PARA ESGOTO PREDIAL</v>
          </cell>
          <cell r="C2683" t="str">
            <v xml:space="preserve">UN    </v>
          </cell>
          <cell r="D2683">
            <v>8.11</v>
          </cell>
          <cell r="E2683">
            <v>8.11</v>
          </cell>
          <cell r="F2683" t="str">
            <v>INSUMOS</v>
          </cell>
          <cell r="G2683">
            <v>8.11</v>
          </cell>
        </row>
        <row r="2684">
          <cell r="A2684">
            <v>20157</v>
          </cell>
          <cell r="B2684" t="str">
            <v>JOELHO, PVC SERIE R, 90 GRAUS, DN 100 MM, PARA ESGOTO PREDIAL</v>
          </cell>
          <cell r="C2684" t="str">
            <v xml:space="preserve">UN    </v>
          </cell>
          <cell r="D2684">
            <v>15.23</v>
          </cell>
          <cell r="E2684">
            <v>15.23</v>
          </cell>
          <cell r="F2684" t="str">
            <v>INSUMOS</v>
          </cell>
          <cell r="G2684">
            <v>15.23</v>
          </cell>
        </row>
        <row r="2685">
          <cell r="A2685">
            <v>20158</v>
          </cell>
          <cell r="B2685" t="str">
            <v>JOELHO, PVC SERIE R, 90 GRAUS, DN 150 MM, PARA ESGOTO PREDIAL</v>
          </cell>
          <cell r="C2685" t="str">
            <v xml:space="preserve">UN    </v>
          </cell>
          <cell r="D2685">
            <v>50.62</v>
          </cell>
          <cell r="E2685">
            <v>50.62</v>
          </cell>
          <cell r="F2685" t="str">
            <v>INSUMOS</v>
          </cell>
          <cell r="G2685">
            <v>50.62</v>
          </cell>
        </row>
        <row r="2686">
          <cell r="A2686">
            <v>20154</v>
          </cell>
          <cell r="B2686" t="str">
            <v>JOELHO, PVC SERIE R, 90 GRAUS, DN 40 MM, PARA ESGOTO PREDIAL</v>
          </cell>
          <cell r="C2686" t="str">
            <v xml:space="preserve">UN    </v>
          </cell>
          <cell r="D2686">
            <v>2.89</v>
          </cell>
          <cell r="E2686">
            <v>2.89</v>
          </cell>
          <cell r="F2686" t="str">
            <v>INSUMOS</v>
          </cell>
          <cell r="G2686">
            <v>2.89</v>
          </cell>
        </row>
        <row r="2687">
          <cell r="A2687">
            <v>20155</v>
          </cell>
          <cell r="B2687" t="str">
            <v>JOELHO, PVC SERIE R, 90 GRAUS, DN 50 MM, PARA ESGOTO PREDIAL</v>
          </cell>
          <cell r="C2687" t="str">
            <v xml:space="preserve">UN    </v>
          </cell>
          <cell r="D2687">
            <v>4.32</v>
          </cell>
          <cell r="E2687">
            <v>4.32</v>
          </cell>
          <cell r="F2687" t="str">
            <v>INSUMOS</v>
          </cell>
          <cell r="G2687">
            <v>4.32</v>
          </cell>
        </row>
        <row r="2688">
          <cell r="A2688">
            <v>20156</v>
          </cell>
          <cell r="B2688" t="str">
            <v>JOELHO, PVC SERIE R, 90 GRAUS, DN 75 MM, PARA ESGOTO PREDIAL</v>
          </cell>
          <cell r="C2688" t="str">
            <v xml:space="preserve">UN    </v>
          </cell>
          <cell r="D2688">
            <v>9.73</v>
          </cell>
          <cell r="E2688">
            <v>9.73</v>
          </cell>
          <cell r="F2688" t="str">
            <v>INSUMOS</v>
          </cell>
          <cell r="G2688">
            <v>9.73</v>
          </cell>
        </row>
        <row r="2689">
          <cell r="A2689">
            <v>3512</v>
          </cell>
          <cell r="B2689" t="str">
            <v>JOELHO, PVC SOLDAVEL, 45 GRAUS, 110 MM, PARA AGUA FRIA PREDIAL</v>
          </cell>
          <cell r="C2689" t="str">
            <v xml:space="preserve">UN    </v>
          </cell>
          <cell r="D2689">
            <v>119.77</v>
          </cell>
          <cell r="E2689">
            <v>119.77</v>
          </cell>
          <cell r="F2689" t="str">
            <v>INSUMOS</v>
          </cell>
          <cell r="G2689">
            <v>119.77</v>
          </cell>
        </row>
        <row r="2690">
          <cell r="A2690">
            <v>3499</v>
          </cell>
          <cell r="B2690" t="str">
            <v>JOELHO, PVC SOLDAVEL, 45 GRAUS, 20 MM, PARA AGUA FRIA PREDIAL</v>
          </cell>
          <cell r="C2690" t="str">
            <v xml:space="preserve">UN    </v>
          </cell>
          <cell r="D2690">
            <v>0.51</v>
          </cell>
          <cell r="E2690">
            <v>0.51</v>
          </cell>
          <cell r="F2690" t="str">
            <v>INSUMOS</v>
          </cell>
          <cell r="G2690">
            <v>0.51</v>
          </cell>
        </row>
        <row r="2691">
          <cell r="A2691">
            <v>3500</v>
          </cell>
          <cell r="B2691" t="str">
            <v>JOELHO, PVC SOLDAVEL, 45 GRAUS, 25 MM, PARA AGUA FRIA PREDIAL</v>
          </cell>
          <cell r="C2691" t="str">
            <v xml:space="preserve">UN    </v>
          </cell>
          <cell r="D2691">
            <v>0.86</v>
          </cell>
          <cell r="E2691">
            <v>0.86</v>
          </cell>
          <cell r="F2691" t="str">
            <v>INSUMOS</v>
          </cell>
          <cell r="G2691">
            <v>0.86</v>
          </cell>
        </row>
        <row r="2692">
          <cell r="A2692">
            <v>3501</v>
          </cell>
          <cell r="B2692" t="str">
            <v>JOELHO, PVC SOLDAVEL, 45 GRAUS, 32 MM, PARA AGUA FRIA PREDIAL</v>
          </cell>
          <cell r="C2692" t="str">
            <v xml:space="preserve">UN    </v>
          </cell>
          <cell r="D2692">
            <v>2.48</v>
          </cell>
          <cell r="E2692">
            <v>2.48</v>
          </cell>
          <cell r="F2692" t="str">
            <v>INSUMOS</v>
          </cell>
          <cell r="G2692">
            <v>2.48</v>
          </cell>
        </row>
        <row r="2693">
          <cell r="A2693">
            <v>3502</v>
          </cell>
          <cell r="B2693" t="str">
            <v>JOELHO, PVC SOLDAVEL, 45 GRAUS, 40 MM, PARA AGUA FRIA PREDIAL</v>
          </cell>
          <cell r="C2693" t="str">
            <v xml:space="preserve">UN    </v>
          </cell>
          <cell r="D2693">
            <v>3.53</v>
          </cell>
          <cell r="E2693">
            <v>3.53</v>
          </cell>
          <cell r="F2693" t="str">
            <v>INSUMOS</v>
          </cell>
          <cell r="G2693">
            <v>3.53</v>
          </cell>
        </row>
        <row r="2694">
          <cell r="A2694">
            <v>3503</v>
          </cell>
          <cell r="B2694" t="str">
            <v>JOELHO, PVC SOLDAVEL, 45 GRAUS, 50 MM, PARA AGUA FRIA PREDIAL</v>
          </cell>
          <cell r="C2694" t="str">
            <v xml:space="preserve">UN    </v>
          </cell>
          <cell r="D2694">
            <v>4.2300000000000004</v>
          </cell>
          <cell r="E2694">
            <v>4.2300000000000004</v>
          </cell>
          <cell r="F2694" t="str">
            <v>INSUMOS</v>
          </cell>
          <cell r="G2694">
            <v>4.2300000000000004</v>
          </cell>
        </row>
        <row r="2695">
          <cell r="A2695">
            <v>3477</v>
          </cell>
          <cell r="B2695" t="str">
            <v>JOELHO, PVC SOLDAVEL, 45 GRAUS, 60 MM, PARA AGUA FRIA PREDIAL</v>
          </cell>
          <cell r="C2695" t="str">
            <v xml:space="preserve">UN    </v>
          </cell>
          <cell r="D2695">
            <v>16.39</v>
          </cell>
          <cell r="E2695">
            <v>16.39</v>
          </cell>
          <cell r="F2695" t="str">
            <v>INSUMOS</v>
          </cell>
          <cell r="G2695">
            <v>16.39</v>
          </cell>
        </row>
        <row r="2696">
          <cell r="A2696">
            <v>3478</v>
          </cell>
          <cell r="B2696" t="str">
            <v>JOELHO, PVC SOLDAVEL, 45 GRAUS, 75 MM, PARA AGUA FRIA PREDIAL</v>
          </cell>
          <cell r="C2696" t="str">
            <v xml:space="preserve">UN    </v>
          </cell>
          <cell r="D2696">
            <v>37.67</v>
          </cell>
          <cell r="E2696">
            <v>37.67</v>
          </cell>
          <cell r="F2696" t="str">
            <v>INSUMOS</v>
          </cell>
          <cell r="G2696">
            <v>37.67</v>
          </cell>
        </row>
        <row r="2697">
          <cell r="A2697">
            <v>3525</v>
          </cell>
          <cell r="B2697" t="str">
            <v>JOELHO, PVC SOLDAVEL, 45 GRAUS, 85 MM, PARA AGUA FRIA PREDIAL</v>
          </cell>
          <cell r="C2697" t="str">
            <v xml:space="preserve">UN    </v>
          </cell>
          <cell r="D2697">
            <v>44.69</v>
          </cell>
          <cell r="E2697">
            <v>44.69</v>
          </cell>
          <cell r="F2697" t="str">
            <v>INSUMOS</v>
          </cell>
          <cell r="G2697">
            <v>44.69</v>
          </cell>
        </row>
        <row r="2698">
          <cell r="A2698">
            <v>3511</v>
          </cell>
          <cell r="B2698" t="str">
            <v>JOELHO, PVC SOLDAVEL, 90 GRAUS, 75 MM, PARA AGUA FRIA PREDIAL</v>
          </cell>
          <cell r="C2698" t="str">
            <v xml:space="preserve">UN    </v>
          </cell>
          <cell r="D2698">
            <v>52.44</v>
          </cell>
          <cell r="E2698">
            <v>52.44</v>
          </cell>
          <cell r="F2698" t="str">
            <v>INSUMOS</v>
          </cell>
          <cell r="G2698">
            <v>52.44</v>
          </cell>
        </row>
        <row r="2699">
          <cell r="A2699">
            <v>38917</v>
          </cell>
          <cell r="B2699" t="str">
            <v>JOELHO, ROSCA FEMEA, COM BASE FIXA, METALICO, PARA CONEXAO COM ANEL DESLIZANTE EM TUBO PEX, DN 16 MM X 1/2"</v>
          </cell>
          <cell r="C2699" t="str">
            <v xml:space="preserve">UN    </v>
          </cell>
          <cell r="D2699">
            <v>10.18</v>
          </cell>
          <cell r="E2699">
            <v>10.18</v>
          </cell>
          <cell r="F2699" t="str">
            <v>INSUMOS</v>
          </cell>
          <cell r="G2699">
            <v>10.18</v>
          </cell>
        </row>
        <row r="2700">
          <cell r="A2700">
            <v>38919</v>
          </cell>
          <cell r="B2700" t="str">
            <v>JOELHO, ROSCA FEMEA, COM BASE FIXA, METALICO, PARA CONEXAO COM ANEL DESLIZANTE EM TUBO PEX, DN 20 MM X 1/2"</v>
          </cell>
          <cell r="C2700" t="str">
            <v xml:space="preserve">UN    </v>
          </cell>
          <cell r="D2700">
            <v>15.15</v>
          </cell>
          <cell r="E2700">
            <v>15.15</v>
          </cell>
          <cell r="F2700" t="str">
            <v>INSUMOS</v>
          </cell>
          <cell r="G2700">
            <v>15.15</v>
          </cell>
        </row>
        <row r="2701">
          <cell r="A2701">
            <v>38922</v>
          </cell>
          <cell r="B2701" t="str">
            <v>JOELHO, ROSCA FEMEA, COM BASE FIXA, METALICO, PARA CONEXAO COM ANEL DESLIZANTE EM TUBO PEX, DN 25 MM X 3/4"</v>
          </cell>
          <cell r="C2701" t="str">
            <v xml:space="preserve">UN    </v>
          </cell>
          <cell r="D2701">
            <v>19.57</v>
          </cell>
          <cell r="E2701">
            <v>19.57</v>
          </cell>
          <cell r="F2701" t="str">
            <v>INSUMOS</v>
          </cell>
          <cell r="G2701">
            <v>19.57</v>
          </cell>
        </row>
        <row r="2702">
          <cell r="A2702">
            <v>38921</v>
          </cell>
          <cell r="B2702" t="str">
            <v>JOELHO, ROSCA FEMEA, COM BASE FIXA, PLASTICO, PARA CONEXAO COM CRIMPAGEM EM TUBO PEX, DN 25 MM X 1/2"</v>
          </cell>
          <cell r="C2702" t="str">
            <v xml:space="preserve">UN    </v>
          </cell>
          <cell r="D2702">
            <v>24.2</v>
          </cell>
          <cell r="E2702">
            <v>24.2</v>
          </cell>
          <cell r="F2702" t="str">
            <v>INSUMOS</v>
          </cell>
          <cell r="G2702">
            <v>24.2</v>
          </cell>
        </row>
        <row r="2703">
          <cell r="A2703">
            <v>38918</v>
          </cell>
          <cell r="B2703" t="str">
            <v>JOELHO, ROSCA FEMEA, COM BASE FIXA, PLASTICO, PARA CONEXAO POR CRIMPAGEM EM TUBO PEX, DN 16 MM X 3/4"</v>
          </cell>
          <cell r="C2703" t="str">
            <v xml:space="preserve">UN    </v>
          </cell>
          <cell r="D2703">
            <v>23</v>
          </cell>
          <cell r="E2703">
            <v>23</v>
          </cell>
          <cell r="F2703" t="str">
            <v>INSUMOS</v>
          </cell>
          <cell r="G2703">
            <v>23</v>
          </cell>
        </row>
        <row r="2704">
          <cell r="A2704">
            <v>38920</v>
          </cell>
          <cell r="B2704" t="str">
            <v>JOELHO, ROSCA FEMEA, COM BASE FIXA, PLASTICO, PARA CONEXAO POR CRIMPAGEM EM TUBO PEX, DN 20 MM X 3/4"</v>
          </cell>
          <cell r="C2704" t="str">
            <v xml:space="preserve">UN    </v>
          </cell>
          <cell r="D2704">
            <v>28.75</v>
          </cell>
          <cell r="E2704">
            <v>28.75</v>
          </cell>
          <cell r="F2704" t="str">
            <v>INSUMOS</v>
          </cell>
          <cell r="G2704">
            <v>28.75</v>
          </cell>
        </row>
        <row r="2705">
          <cell r="A2705">
            <v>3104</v>
          </cell>
          <cell r="B2705" t="str">
            <v>JOGO DE FERRAGENS CROMADAS P/ PORTA DE VIDRO TEMPERADO, UMA FOLHA COMPOSTA: DOBRADICA SUPERIOR (101) E INFERIOR (103),TRINCO (502), FECHADURA (520),CONTRA FECHADURA (531),COM CAPUCHINHO</v>
          </cell>
          <cell r="C2705" t="str">
            <v xml:space="preserve">CJ    </v>
          </cell>
          <cell r="D2705">
            <v>300.32</v>
          </cell>
          <cell r="E2705">
            <v>300.32</v>
          </cell>
          <cell r="F2705" t="str">
            <v>INSUMOS</v>
          </cell>
          <cell r="G2705">
            <v>300.32</v>
          </cell>
        </row>
        <row r="2706">
          <cell r="A2706">
            <v>12032</v>
          </cell>
          <cell r="B2706" t="str">
            <v>JOGO DE TRANQUETA E ROSETA QUADRADA DE SOBREPOR SEM FUROS, EM LATAO CROMADO, *50 X 50* MM, PARA FECHADURA DE PORTA DE BANHEIRO</v>
          </cell>
          <cell r="C2706" t="str">
            <v xml:space="preserve">JG    </v>
          </cell>
          <cell r="D2706">
            <v>31.4</v>
          </cell>
          <cell r="E2706">
            <v>31.4</v>
          </cell>
          <cell r="F2706" t="str">
            <v>INSUMOS</v>
          </cell>
          <cell r="G2706">
            <v>31.4</v>
          </cell>
        </row>
        <row r="2707">
          <cell r="A2707">
            <v>12030</v>
          </cell>
          <cell r="B2707" t="str">
            <v>JOGO DE TRANQUETA E ROSETA REDONDA DE SOBREPOR SEM FUROS, EM LATAO CROMADO, DIAMETRO *50* MM, PARA FECHADURA DE PORTA DE BANHEIRO</v>
          </cell>
          <cell r="C2707" t="str">
            <v xml:space="preserve">JG    </v>
          </cell>
          <cell r="D2707">
            <v>29.5</v>
          </cell>
          <cell r="E2707">
            <v>29.5</v>
          </cell>
          <cell r="F2707" t="str">
            <v>INSUMOS</v>
          </cell>
          <cell r="G2707">
            <v>29.5</v>
          </cell>
        </row>
        <row r="2708">
          <cell r="A2708">
            <v>10908</v>
          </cell>
          <cell r="B2708" t="str">
            <v>JUNCAO DE REDUCAO INVERTIDA, PVC SOLDAVEL, 100 X 50 MM, SERIE NORMAL PARA ESGOTO PREDIAL</v>
          </cell>
          <cell r="C2708" t="str">
            <v xml:space="preserve">UN    </v>
          </cell>
          <cell r="D2708">
            <v>8.5299999999999994</v>
          </cell>
          <cell r="E2708">
            <v>8.5299999999999994</v>
          </cell>
          <cell r="F2708" t="str">
            <v>INSUMOS</v>
          </cell>
          <cell r="G2708">
            <v>8.5299999999999994</v>
          </cell>
        </row>
        <row r="2709">
          <cell r="A2709">
            <v>10909</v>
          </cell>
          <cell r="B2709" t="str">
            <v>JUNCAO DE REDUCAO INVERTIDA, PVC SOLDAVEL, 100 X 75 MM, SERIE NORMAL PARA ESGOTO PREDIAL</v>
          </cell>
          <cell r="C2709" t="str">
            <v xml:space="preserve">UN    </v>
          </cell>
          <cell r="D2709">
            <v>13.6</v>
          </cell>
          <cell r="E2709">
            <v>13.6</v>
          </cell>
          <cell r="F2709" t="str">
            <v>INSUMOS</v>
          </cell>
          <cell r="G2709">
            <v>13.6</v>
          </cell>
        </row>
        <row r="2710">
          <cell r="A2710">
            <v>3669</v>
          </cell>
          <cell r="B2710" t="str">
            <v>JUNCAO DE REDUCAO INVERTIDA, PVC SOLDAVEL, 75 X 50 MM, SERIE NORMAL PARA ESGOTO PREDIAL</v>
          </cell>
          <cell r="C2710" t="str">
            <v xml:space="preserve">UN    </v>
          </cell>
          <cell r="D2710">
            <v>5.83</v>
          </cell>
          <cell r="E2710">
            <v>5.83</v>
          </cell>
          <cell r="F2710" t="str">
            <v>INSUMOS</v>
          </cell>
          <cell r="G2710">
            <v>5.83</v>
          </cell>
        </row>
        <row r="2711">
          <cell r="A2711">
            <v>20138</v>
          </cell>
          <cell r="B2711" t="str">
            <v>JUNCAO DE REDUCAO SIMPLES, COM BOLSA PARA ANEL, PVC LEVE,  150 X 100 MM, PARA ESGOTO PREDIAL</v>
          </cell>
          <cell r="C2711" t="str">
            <v xml:space="preserve">UN    </v>
          </cell>
          <cell r="D2711">
            <v>28.96</v>
          </cell>
          <cell r="E2711">
            <v>28.96</v>
          </cell>
          <cell r="F2711" t="str">
            <v>INSUMOS</v>
          </cell>
          <cell r="G2711">
            <v>28.96</v>
          </cell>
        </row>
        <row r="2712">
          <cell r="A2712">
            <v>20139</v>
          </cell>
          <cell r="B2712" t="str">
            <v>JUNCAO DUPLA, PVC SERIE R, DN 100 X 100 X 100 MM, PARA ESGOTO PREDIAL</v>
          </cell>
          <cell r="C2712" t="str">
            <v xml:space="preserve">UN    </v>
          </cell>
          <cell r="D2712">
            <v>48.66</v>
          </cell>
          <cell r="E2712">
            <v>48.66</v>
          </cell>
          <cell r="F2712" t="str">
            <v>INSUMOS</v>
          </cell>
          <cell r="G2712">
            <v>48.66</v>
          </cell>
        </row>
        <row r="2713">
          <cell r="A2713">
            <v>3668</v>
          </cell>
          <cell r="B2713" t="str">
            <v>JUNCAO DUPLA, PVC SOLDAVEL, DN 100 X 100 X 100 MM , SERIE NORMAL PARA ESGOTO PREDIAL</v>
          </cell>
          <cell r="C2713" t="str">
            <v xml:space="preserve">UN    </v>
          </cell>
          <cell r="D2713">
            <v>19.29</v>
          </cell>
          <cell r="E2713">
            <v>19.29</v>
          </cell>
          <cell r="F2713" t="str">
            <v>INSUMOS</v>
          </cell>
          <cell r="G2713">
            <v>19.29</v>
          </cell>
        </row>
        <row r="2714">
          <cell r="A2714">
            <v>3656</v>
          </cell>
          <cell r="B2714" t="str">
            <v>JUNCAO DUPLA, PVC SOLDAVEL, DN 75 X 75 X 75 MM , SERIE NORMAL PARA ESGOTO PREDIAL</v>
          </cell>
          <cell r="C2714" t="str">
            <v xml:space="preserve">UN    </v>
          </cell>
          <cell r="D2714">
            <v>9.56</v>
          </cell>
          <cell r="E2714">
            <v>9.56</v>
          </cell>
          <cell r="F2714" t="str">
            <v>INSUMOS</v>
          </cell>
          <cell r="G2714">
            <v>9.56</v>
          </cell>
        </row>
        <row r="2715">
          <cell r="A2715">
            <v>10911</v>
          </cell>
          <cell r="B2715" t="str">
            <v>JUNCAO INVERTIDA, PVC SOLDAVEL, 75 X 75 MM, SERIE NORMAL PARA ESGOTO PREDIAL</v>
          </cell>
          <cell r="C2715" t="str">
            <v xml:space="preserve">UN    </v>
          </cell>
          <cell r="D2715">
            <v>10.61</v>
          </cell>
          <cell r="E2715">
            <v>10.61</v>
          </cell>
          <cell r="F2715" t="str">
            <v>INSUMOS</v>
          </cell>
          <cell r="G2715">
            <v>10.61</v>
          </cell>
        </row>
        <row r="2716">
          <cell r="A2716">
            <v>3654</v>
          </cell>
          <cell r="B2716" t="str">
            <v>JUNCAO PVC  ROSCAVEL, 45 GRAUS, 1/2", PARA AGUA FRIA PREDIAL</v>
          </cell>
          <cell r="C2716" t="str">
            <v xml:space="preserve">UN    </v>
          </cell>
          <cell r="D2716">
            <v>2.66</v>
          </cell>
          <cell r="E2716">
            <v>2.66</v>
          </cell>
          <cell r="F2716" t="str">
            <v>INSUMOS</v>
          </cell>
          <cell r="G2716">
            <v>2.66</v>
          </cell>
        </row>
        <row r="2717">
          <cell r="A2717">
            <v>3664</v>
          </cell>
          <cell r="B2717" t="str">
            <v>JUNCAO PVC  ROSCAVEL, 45 GRAUS, 3/4", PARA AGUA FRIA PREDIAL</v>
          </cell>
          <cell r="C2717" t="str">
            <v xml:space="preserve">UN    </v>
          </cell>
          <cell r="D2717">
            <v>3.3</v>
          </cell>
          <cell r="E2717">
            <v>3.3</v>
          </cell>
          <cell r="F2717" t="str">
            <v>INSUMOS</v>
          </cell>
          <cell r="G2717">
            <v>3.3</v>
          </cell>
        </row>
        <row r="2718">
          <cell r="A2718">
            <v>3657</v>
          </cell>
          <cell r="B2718" t="str">
            <v>JUNCAO PVC, 45 GRAUS, ROSCAVEL, 1 1/4", AGUA FRIA PREDIAL</v>
          </cell>
          <cell r="C2718" t="str">
            <v xml:space="preserve">UN    </v>
          </cell>
          <cell r="D2718">
            <v>3.56</v>
          </cell>
          <cell r="E2718">
            <v>3.56</v>
          </cell>
          <cell r="F2718" t="str">
            <v>INSUMOS</v>
          </cell>
          <cell r="G2718">
            <v>3.56</v>
          </cell>
        </row>
        <row r="2719">
          <cell r="A2719">
            <v>12625</v>
          </cell>
          <cell r="B2719" t="str">
            <v>JUNCAO PVC, 60 GRAUS, CIRCULAR,  DIAMETRO ENTRE 80 E 100 MM, PARA DRENAGEM PLUVIAL PREDIAL</v>
          </cell>
          <cell r="C2719" t="str">
            <v xml:space="preserve">UN    </v>
          </cell>
          <cell r="D2719">
            <v>7.94</v>
          </cell>
          <cell r="E2719">
            <v>7.94</v>
          </cell>
          <cell r="F2719" t="str">
            <v>INSUMOS</v>
          </cell>
          <cell r="G2719">
            <v>7.94</v>
          </cell>
        </row>
        <row r="2720">
          <cell r="A2720">
            <v>20136</v>
          </cell>
          <cell r="B2720" t="str">
            <v>JUNCAO SIMPLES, PVC LEVE, 150 MM, PARA ESGOTO PREDIAL</v>
          </cell>
          <cell r="C2720" t="str">
            <v xml:space="preserve">UN    </v>
          </cell>
          <cell r="D2720">
            <v>65.36</v>
          </cell>
          <cell r="E2720">
            <v>65.36</v>
          </cell>
          <cell r="F2720" t="str">
            <v>INSUMOS</v>
          </cell>
          <cell r="G2720">
            <v>65.36</v>
          </cell>
        </row>
        <row r="2721">
          <cell r="A2721">
            <v>20144</v>
          </cell>
          <cell r="B2721" t="str">
            <v>JUNCAO SIMPLES, PVC SERIE R, DN 100 X 100 MM, PARA ESGOTO PREDIAL</v>
          </cell>
          <cell r="C2721" t="str">
            <v xml:space="preserve">UN    </v>
          </cell>
          <cell r="D2721">
            <v>28.71</v>
          </cell>
          <cell r="E2721">
            <v>28.71</v>
          </cell>
          <cell r="F2721" t="str">
            <v>INSUMOS</v>
          </cell>
          <cell r="G2721">
            <v>28.71</v>
          </cell>
        </row>
        <row r="2722">
          <cell r="A2722">
            <v>20143</v>
          </cell>
          <cell r="B2722" t="str">
            <v>JUNCAO SIMPLES, PVC SERIE R, DN 100 X 75 MM, PARA ESGOTO PREDIAL</v>
          </cell>
          <cell r="C2722" t="str">
            <v xml:space="preserve">UN    </v>
          </cell>
          <cell r="D2722">
            <v>26.81</v>
          </cell>
          <cell r="E2722">
            <v>26.81</v>
          </cell>
          <cell r="F2722" t="str">
            <v>INSUMOS</v>
          </cell>
          <cell r="G2722">
            <v>26.81</v>
          </cell>
        </row>
        <row r="2723">
          <cell r="A2723">
            <v>20145</v>
          </cell>
          <cell r="B2723" t="str">
            <v>JUNCAO SIMPLES, PVC SERIE R, DN 150 X 100 MM, PARA ESGOTO PREDIAL</v>
          </cell>
          <cell r="C2723" t="str">
            <v xml:space="preserve">UN    </v>
          </cell>
          <cell r="D2723">
            <v>76.09</v>
          </cell>
          <cell r="E2723">
            <v>76.09</v>
          </cell>
          <cell r="F2723" t="str">
            <v>INSUMOS</v>
          </cell>
          <cell r="G2723">
            <v>76.09</v>
          </cell>
        </row>
        <row r="2724">
          <cell r="A2724">
            <v>20146</v>
          </cell>
          <cell r="B2724" t="str">
            <v>JUNCAO SIMPLES, PVC SERIE R, DN 150 X 150 MM, PARA ESGOTO PREDIAL</v>
          </cell>
          <cell r="C2724" t="str">
            <v xml:space="preserve">UN    </v>
          </cell>
          <cell r="D2724">
            <v>85.81</v>
          </cell>
          <cell r="E2724">
            <v>85.81</v>
          </cell>
          <cell r="F2724" t="str">
            <v>INSUMOS</v>
          </cell>
          <cell r="G2724">
            <v>85.81</v>
          </cell>
        </row>
        <row r="2725">
          <cell r="A2725">
            <v>20140</v>
          </cell>
          <cell r="B2725" t="str">
            <v>JUNCAO SIMPLES, PVC SERIE R, DN 40 X 40 MM, PARA ESGOTO PREDIAL</v>
          </cell>
          <cell r="C2725" t="str">
            <v xml:space="preserve">UN    </v>
          </cell>
          <cell r="D2725">
            <v>3.41</v>
          </cell>
          <cell r="E2725">
            <v>3.41</v>
          </cell>
          <cell r="F2725" t="str">
            <v>INSUMOS</v>
          </cell>
          <cell r="G2725">
            <v>3.41</v>
          </cell>
        </row>
        <row r="2726">
          <cell r="A2726">
            <v>20141</v>
          </cell>
          <cell r="B2726" t="str">
            <v>JUNCAO SIMPLES, PVC SERIE R, DN 50 X 50 MM, PARA ESGOTO PREDIAL</v>
          </cell>
          <cell r="C2726" t="str">
            <v xml:space="preserve">UN    </v>
          </cell>
          <cell r="D2726">
            <v>5.99</v>
          </cell>
          <cell r="E2726">
            <v>5.99</v>
          </cell>
          <cell r="F2726" t="str">
            <v>INSUMOS</v>
          </cell>
          <cell r="G2726">
            <v>5.99</v>
          </cell>
        </row>
        <row r="2727">
          <cell r="A2727">
            <v>20142</v>
          </cell>
          <cell r="B2727" t="str">
            <v>JUNCAO SIMPLES, PVC SERIE R, DN 75 X 75 MM, PARA ESGOTO PREDIAL</v>
          </cell>
          <cell r="C2727" t="str">
            <v xml:space="preserve">UN    </v>
          </cell>
          <cell r="D2727">
            <v>18.350000000000001</v>
          </cell>
          <cell r="E2727">
            <v>18.350000000000001</v>
          </cell>
          <cell r="F2727" t="str">
            <v>INSUMOS</v>
          </cell>
          <cell r="G2727">
            <v>18.350000000000001</v>
          </cell>
        </row>
        <row r="2728">
          <cell r="A2728">
            <v>3659</v>
          </cell>
          <cell r="B2728" t="str">
            <v>JUNCAO SIMPLES, PVC, DN 100 X 50 MM, SERIE NORMAL PARA ESGOTO PREDIAL</v>
          </cell>
          <cell r="C2728" t="str">
            <v xml:space="preserve">UN    </v>
          </cell>
          <cell r="D2728">
            <v>7.96</v>
          </cell>
          <cell r="E2728">
            <v>7.96</v>
          </cell>
          <cell r="F2728" t="str">
            <v>INSUMOS</v>
          </cell>
          <cell r="G2728">
            <v>7.96</v>
          </cell>
        </row>
        <row r="2729">
          <cell r="A2729">
            <v>3660</v>
          </cell>
          <cell r="B2729" t="str">
            <v>JUNCAO SIMPLES, PVC, DN 100 X 75 MM, SERIE NORMAL PARA ESGOTO PREDIAL</v>
          </cell>
          <cell r="C2729" t="str">
            <v xml:space="preserve">UN    </v>
          </cell>
          <cell r="D2729">
            <v>11.47</v>
          </cell>
          <cell r="E2729">
            <v>11.47</v>
          </cell>
          <cell r="F2729" t="str">
            <v>INSUMOS</v>
          </cell>
          <cell r="G2729">
            <v>11.47</v>
          </cell>
        </row>
        <row r="2730">
          <cell r="A2730">
            <v>3662</v>
          </cell>
          <cell r="B2730" t="str">
            <v>JUNCAO SIMPLES, PVC, DN 50 X 50 MM, SERIE NORMAL PARA ESGOTO PREDIAL</v>
          </cell>
          <cell r="C2730" t="str">
            <v xml:space="preserve">UN    </v>
          </cell>
          <cell r="D2730">
            <v>4.33</v>
          </cell>
          <cell r="E2730">
            <v>4.33</v>
          </cell>
          <cell r="F2730" t="str">
            <v>INSUMOS</v>
          </cell>
          <cell r="G2730">
            <v>4.33</v>
          </cell>
        </row>
        <row r="2731">
          <cell r="A2731">
            <v>3661</v>
          </cell>
          <cell r="B2731" t="str">
            <v>JUNCAO SIMPLES, PVC, DN 75 X 50 MM, SERIE NORMAL PARA ESGOTO PREDIAL</v>
          </cell>
          <cell r="C2731" t="str">
            <v xml:space="preserve">UN    </v>
          </cell>
          <cell r="D2731">
            <v>6.37</v>
          </cell>
          <cell r="E2731">
            <v>6.37</v>
          </cell>
          <cell r="F2731" t="str">
            <v>INSUMOS</v>
          </cell>
          <cell r="G2731">
            <v>6.37</v>
          </cell>
        </row>
        <row r="2732">
          <cell r="A2732">
            <v>3658</v>
          </cell>
          <cell r="B2732" t="str">
            <v>JUNCAO SIMPLES, PVC, DN 75 X 75 MM, SERIE NORMAL PARA ESGOTO PREDIAL</v>
          </cell>
          <cell r="C2732" t="str">
            <v xml:space="preserve">UN    </v>
          </cell>
          <cell r="D2732">
            <v>8.11</v>
          </cell>
          <cell r="E2732">
            <v>8.11</v>
          </cell>
          <cell r="F2732" t="str">
            <v>INSUMOS</v>
          </cell>
          <cell r="G2732">
            <v>8.11</v>
          </cell>
        </row>
        <row r="2733">
          <cell r="A2733">
            <v>3670</v>
          </cell>
          <cell r="B2733" t="str">
            <v>JUNCAO SIMPLES, PVC, 45 GRAUS, DN 100 X 100 MM, SERIE NORMAL PARA ESGOTO PREDIAL</v>
          </cell>
          <cell r="C2733" t="str">
            <v xml:space="preserve">UN    </v>
          </cell>
          <cell r="D2733">
            <v>10.59</v>
          </cell>
          <cell r="E2733">
            <v>10.59</v>
          </cell>
          <cell r="F2733" t="str">
            <v>INSUMOS</v>
          </cell>
          <cell r="G2733">
            <v>10.59</v>
          </cell>
        </row>
        <row r="2734">
          <cell r="A2734">
            <v>3666</v>
          </cell>
          <cell r="B2734" t="str">
            <v>JUNCAO SIMPLES, PVC, 45 GRAUS, DN 40 X 40 MM, SERIE NORMAL PARA ESGOTO PREDIAL</v>
          </cell>
          <cell r="C2734" t="str">
            <v xml:space="preserve">UN    </v>
          </cell>
          <cell r="D2734">
            <v>1.79</v>
          </cell>
          <cell r="E2734">
            <v>1.79</v>
          </cell>
          <cell r="F2734" t="str">
            <v>INSUMOS</v>
          </cell>
          <cell r="G2734">
            <v>1.79</v>
          </cell>
        </row>
        <row r="2735">
          <cell r="A2735">
            <v>14157</v>
          </cell>
          <cell r="B2735" t="str">
            <v>JUNCAO 2 GARRAS PARA FITA PERFURADA</v>
          </cell>
          <cell r="C2735" t="str">
            <v xml:space="preserve">UN    </v>
          </cell>
          <cell r="D2735">
            <v>1.07</v>
          </cell>
          <cell r="E2735">
            <v>1.07</v>
          </cell>
          <cell r="F2735" t="str">
            <v>INSUMOS</v>
          </cell>
          <cell r="G2735">
            <v>1.07</v>
          </cell>
        </row>
        <row r="2736">
          <cell r="A2736">
            <v>3653</v>
          </cell>
          <cell r="B2736" t="str">
            <v>JUNCAO, PVC, 45 GRAUS, JE, BBB, DN 100 MM, PARA REDE COLETORA DE ESGOTO (NBR 10569)</v>
          </cell>
          <cell r="C2736" t="str">
            <v xml:space="preserve">UN    </v>
          </cell>
          <cell r="D2736">
            <v>59.04</v>
          </cell>
          <cell r="E2736">
            <v>59.04</v>
          </cell>
          <cell r="F2736" t="str">
            <v>INSUMOS</v>
          </cell>
          <cell r="G2736">
            <v>59.04</v>
          </cell>
        </row>
        <row r="2737">
          <cell r="A2737">
            <v>3649</v>
          </cell>
          <cell r="B2737" t="str">
            <v>JUNCAO, PVC, 45 GRAUS, JE, BBB, DN 150 MM, PARA REDE COLETORA DE ESGOTO (NBR 10569)</v>
          </cell>
          <cell r="C2737" t="str">
            <v xml:space="preserve">UN    </v>
          </cell>
          <cell r="D2737">
            <v>122.3</v>
          </cell>
          <cell r="E2737">
            <v>122.3</v>
          </cell>
          <cell r="F2737" t="str">
            <v>INSUMOS</v>
          </cell>
          <cell r="G2737">
            <v>122.3</v>
          </cell>
        </row>
        <row r="2738">
          <cell r="A2738">
            <v>42696</v>
          </cell>
          <cell r="B2738" t="str">
            <v>JUNCAO, PVC, 45 GRAUS, JE, BBB, DN 150 MM, PARA TUBO CORRUGADO E/OU LISO, REDE COLETORA DE ESGOTO (NBR 10569)</v>
          </cell>
          <cell r="C2738" t="str">
            <v xml:space="preserve">UN    </v>
          </cell>
          <cell r="D2738">
            <v>342.18</v>
          </cell>
          <cell r="E2738">
            <v>342.18</v>
          </cell>
          <cell r="F2738" t="str">
            <v>INSUMOS</v>
          </cell>
          <cell r="G2738">
            <v>342.18</v>
          </cell>
        </row>
        <row r="2739">
          <cell r="A2739">
            <v>42697</v>
          </cell>
          <cell r="B2739" t="str">
            <v>JUNCAO, PVC, 45 GRAUS, JE, BBB, DN 200 MM, PARA TUBO CORRUGADO E/OU LISO, REDE COLETORA DE ESGOTO (NBR 10569)</v>
          </cell>
          <cell r="C2739" t="str">
            <v xml:space="preserve">UN    </v>
          </cell>
          <cell r="D2739">
            <v>515.34</v>
          </cell>
          <cell r="E2739">
            <v>515.34</v>
          </cell>
          <cell r="F2739" t="str">
            <v>INSUMOS</v>
          </cell>
          <cell r="G2739">
            <v>515.34</v>
          </cell>
        </row>
        <row r="2740">
          <cell r="A2740">
            <v>42698</v>
          </cell>
          <cell r="B2740" t="str">
            <v>JUNCAO, PVC, 45 GRAUS, JE, BBB, DN 250 MM, PARA TUBO CORRUGADO E/OU LISO, REDE COLETORA DE ESGOTO (NBR 10569)</v>
          </cell>
          <cell r="C2740" t="str">
            <v xml:space="preserve">UN    </v>
          </cell>
          <cell r="D2740">
            <v>717.85</v>
          </cell>
          <cell r="E2740">
            <v>717.85</v>
          </cell>
          <cell r="F2740" t="str">
            <v>INSUMOS</v>
          </cell>
          <cell r="G2740">
            <v>717.85</v>
          </cell>
        </row>
        <row r="2741">
          <cell r="A2741">
            <v>39875</v>
          </cell>
          <cell r="B2741" t="str">
            <v>JUNTA DE EXPANSAO BRONZE/LATAO (REF 900), PONTA X PONTA, 35 MM</v>
          </cell>
          <cell r="C2741" t="str">
            <v xml:space="preserve">UN    </v>
          </cell>
          <cell r="D2741">
            <v>424.07</v>
          </cell>
          <cell r="E2741">
            <v>424.07</v>
          </cell>
          <cell r="F2741" t="str">
            <v>INSUMOS</v>
          </cell>
          <cell r="G2741">
            <v>424.07</v>
          </cell>
        </row>
        <row r="2742">
          <cell r="A2742">
            <v>39876</v>
          </cell>
          <cell r="B2742" t="str">
            <v>JUNTA DE EXPANSAO BRONZE/LATAO (REF 900), PONTA X PONTA, 42 MM</v>
          </cell>
          <cell r="C2742" t="str">
            <v xml:space="preserve">UN    </v>
          </cell>
          <cell r="D2742">
            <v>530.94000000000005</v>
          </cell>
          <cell r="E2742">
            <v>530.94000000000005</v>
          </cell>
          <cell r="F2742" t="str">
            <v>INSUMOS</v>
          </cell>
          <cell r="G2742">
            <v>530.94000000000005</v>
          </cell>
        </row>
        <row r="2743">
          <cell r="A2743">
            <v>39877</v>
          </cell>
          <cell r="B2743" t="str">
            <v>JUNTA DE EXPANSAO BRONZE/LATAO (REF 900), PONTA X PONTA, 54 MM</v>
          </cell>
          <cell r="C2743" t="str">
            <v xml:space="preserve">UN    </v>
          </cell>
          <cell r="D2743">
            <v>736.39</v>
          </cell>
          <cell r="E2743">
            <v>736.39</v>
          </cell>
          <cell r="F2743" t="str">
            <v>INSUMOS</v>
          </cell>
          <cell r="G2743">
            <v>736.39</v>
          </cell>
        </row>
        <row r="2744">
          <cell r="A2744">
            <v>39878</v>
          </cell>
          <cell r="B2744" t="str">
            <v>JUNTA DE EXPANSAO BRONZE/LATAO (REF 900), PONTA X PONTA, 66 MM</v>
          </cell>
          <cell r="C2744" t="str">
            <v xml:space="preserve">UN    </v>
          </cell>
          <cell r="D2744">
            <v>972.65</v>
          </cell>
          <cell r="E2744">
            <v>972.65</v>
          </cell>
          <cell r="F2744" t="str">
            <v>INSUMOS</v>
          </cell>
          <cell r="G2744">
            <v>972.65</v>
          </cell>
        </row>
        <row r="2745">
          <cell r="A2745">
            <v>39872</v>
          </cell>
          <cell r="B2745" t="str">
            <v>JUNTA DE EXPANSAO DE COBRE (REF 900), PONTA X PONTA, 15 MM</v>
          </cell>
          <cell r="C2745" t="str">
            <v xml:space="preserve">UN    </v>
          </cell>
          <cell r="D2745">
            <v>290.82</v>
          </cell>
          <cell r="E2745">
            <v>290.82</v>
          </cell>
          <cell r="F2745" t="str">
            <v>INSUMOS</v>
          </cell>
          <cell r="G2745">
            <v>290.82</v>
          </cell>
        </row>
        <row r="2746">
          <cell r="A2746">
            <v>39873</v>
          </cell>
          <cell r="B2746" t="str">
            <v>JUNTA DE EXPANSAO DE COBRE (REF 900), PONTA X PONTA, 22 MM</v>
          </cell>
          <cell r="C2746" t="str">
            <v xml:space="preserve">UN    </v>
          </cell>
          <cell r="D2746">
            <v>337.33</v>
          </cell>
          <cell r="E2746">
            <v>337.33</v>
          </cell>
          <cell r="F2746" t="str">
            <v>INSUMOS</v>
          </cell>
          <cell r="G2746">
            <v>337.33</v>
          </cell>
        </row>
        <row r="2747">
          <cell r="A2747">
            <v>39874</v>
          </cell>
          <cell r="B2747" t="str">
            <v>JUNTA DE EXPANSAO DE COBRE (REF 900), PONTA X PONTA, 28 MM</v>
          </cell>
          <cell r="C2747" t="str">
            <v xml:space="preserve">UN    </v>
          </cell>
          <cell r="D2747">
            <v>370.51</v>
          </cell>
          <cell r="E2747">
            <v>370.51</v>
          </cell>
          <cell r="F2747" t="str">
            <v>INSUMOS</v>
          </cell>
          <cell r="G2747">
            <v>370.51</v>
          </cell>
        </row>
        <row r="2748">
          <cell r="A2748">
            <v>3674</v>
          </cell>
          <cell r="B2748" t="str">
            <v>JUNTA DILATACAO ELASTICA PARA CONCRETO (FUGENBAND) O-12, ATE 5 MCA</v>
          </cell>
          <cell r="C2748" t="str">
            <v xml:space="preserve">M     </v>
          </cell>
          <cell r="D2748">
            <v>59.04</v>
          </cell>
          <cell r="E2748">
            <v>59.04</v>
          </cell>
          <cell r="F2748" t="str">
            <v>INSUMOS</v>
          </cell>
          <cell r="G2748">
            <v>59.04</v>
          </cell>
        </row>
        <row r="2749">
          <cell r="A2749">
            <v>3681</v>
          </cell>
          <cell r="B2749" t="str">
            <v>JUNTA DILATACAO ELASTICA PARA CONCRETO (FUGENBAND) O-22, ATE 30 MCA</v>
          </cell>
          <cell r="C2749" t="str">
            <v xml:space="preserve">M     </v>
          </cell>
          <cell r="D2749">
            <v>87.85</v>
          </cell>
          <cell r="E2749">
            <v>87.85</v>
          </cell>
          <cell r="F2749" t="str">
            <v>INSUMOS</v>
          </cell>
          <cell r="G2749">
            <v>87.85</v>
          </cell>
        </row>
        <row r="2750">
          <cell r="A2750">
            <v>3676</v>
          </cell>
          <cell r="B2750" t="str">
            <v>JUNTA DILATACAO ELASTICA PARA CONCRETO (FUGENBAND) O-35/10, ATE 100 MCA</v>
          </cell>
          <cell r="C2750" t="str">
            <v xml:space="preserve">M     </v>
          </cell>
          <cell r="D2750">
            <v>330.62</v>
          </cell>
          <cell r="E2750">
            <v>330.62</v>
          </cell>
          <cell r="F2750" t="str">
            <v>INSUMOS</v>
          </cell>
          <cell r="G2750">
            <v>330.62</v>
          </cell>
        </row>
        <row r="2751">
          <cell r="A2751">
            <v>3679</v>
          </cell>
          <cell r="B2751" t="str">
            <v>JUNTA DILATACAO ELASTICA PARA CONCRETO (FUGENBAND) O-35/6, ATE 100 MCA</v>
          </cell>
          <cell r="C2751" t="str">
            <v xml:space="preserve">M     </v>
          </cell>
          <cell r="D2751">
            <v>273.52999999999997</v>
          </cell>
          <cell r="E2751">
            <v>273.52999999999997</v>
          </cell>
          <cell r="F2751" t="str">
            <v>INSUMOS</v>
          </cell>
          <cell r="G2751">
            <v>273.52999999999997</v>
          </cell>
        </row>
        <row r="2752">
          <cell r="A2752">
            <v>3672</v>
          </cell>
          <cell r="B2752" t="str">
            <v>JUNTA PLASTICA DE DILATACAO PARA PISOS, COR CINZA, 10 X 4,5 MM (ALTURA X ESPESSURA)</v>
          </cell>
          <cell r="C2752" t="str">
            <v xml:space="preserve">M     </v>
          </cell>
          <cell r="D2752">
            <v>0.93</v>
          </cell>
          <cell r="E2752">
            <v>0.93</v>
          </cell>
          <cell r="F2752" t="str">
            <v>INSUMOS</v>
          </cell>
          <cell r="G2752">
            <v>0.93</v>
          </cell>
        </row>
        <row r="2753">
          <cell r="A2753">
            <v>3671</v>
          </cell>
          <cell r="B2753" t="str">
            <v>JUNTA PLASTICA DE DILATACAO PARA PISOS, COR CINZA, 17 X 3 MM (ALTURA X ESPESSURA)</v>
          </cell>
          <cell r="C2753" t="str">
            <v xml:space="preserve">M     </v>
          </cell>
          <cell r="D2753">
            <v>0.88</v>
          </cell>
          <cell r="E2753">
            <v>0.88</v>
          </cell>
          <cell r="F2753" t="str">
            <v>INSUMOS</v>
          </cell>
          <cell r="G2753">
            <v>0.88</v>
          </cell>
        </row>
        <row r="2754">
          <cell r="A2754">
            <v>3673</v>
          </cell>
          <cell r="B2754" t="str">
            <v>JUNTA PLASTICA DE DILATACAO PARA PISOS, COR CINZA, 27 X 3 MM (ALTURA X ESPESSURA)</v>
          </cell>
          <cell r="C2754" t="str">
            <v xml:space="preserve">M     </v>
          </cell>
          <cell r="D2754">
            <v>1.38</v>
          </cell>
          <cell r="E2754">
            <v>1.38</v>
          </cell>
          <cell r="F2754" t="str">
            <v>INSUMOS</v>
          </cell>
          <cell r="G2754">
            <v>1.38</v>
          </cell>
        </row>
        <row r="2755">
          <cell r="A2755">
            <v>38394</v>
          </cell>
          <cell r="B2755" t="str">
            <v>KIT ACESSORIOS PARA COMPRESSOR DE AR, 5 PECAS (PISTOLAS PINTURA, LIMPEZA E PULVERIZACAO, CALIBRADOR E MANGUEIRA)</v>
          </cell>
          <cell r="C2755" t="str">
            <v xml:space="preserve">UN    </v>
          </cell>
          <cell r="D2755">
            <v>222.47</v>
          </cell>
          <cell r="E2755">
            <v>222.47</v>
          </cell>
          <cell r="F2755" t="str">
            <v>INSUMOS</v>
          </cell>
          <cell r="G2755">
            <v>222.47</v>
          </cell>
        </row>
        <row r="2756">
          <cell r="A2756">
            <v>3729</v>
          </cell>
          <cell r="B2756" t="str">
            <v>KIT CAVALETE, PVC, COM REGISTRO, PARA HIDROMETRO, BITOLAS 1/2" OU 3/4" - COMPLETO</v>
          </cell>
          <cell r="C2756" t="str">
            <v xml:space="preserve">UN    </v>
          </cell>
          <cell r="D2756">
            <v>44.47</v>
          </cell>
          <cell r="E2756">
            <v>44.47</v>
          </cell>
          <cell r="F2756" t="str">
            <v>INSUMOS</v>
          </cell>
          <cell r="G2756">
            <v>44.47</v>
          </cell>
        </row>
        <row r="2757">
          <cell r="A2757">
            <v>39357</v>
          </cell>
          <cell r="B2757"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C2757" t="str">
            <v xml:space="preserve">UN    </v>
          </cell>
          <cell r="D2757">
            <v>92.5</v>
          </cell>
          <cell r="E2757">
            <v>92.5</v>
          </cell>
          <cell r="F2757" t="str">
            <v>INSUMOS</v>
          </cell>
          <cell r="G2757">
            <v>92.5</v>
          </cell>
        </row>
        <row r="2758">
          <cell r="A2758">
            <v>39358</v>
          </cell>
          <cell r="B2758"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C2758" t="str">
            <v xml:space="preserve">UN    </v>
          </cell>
          <cell r="D2758">
            <v>101.43</v>
          </cell>
          <cell r="E2758">
            <v>101.43</v>
          </cell>
          <cell r="F2758" t="str">
            <v>INSUMOS</v>
          </cell>
          <cell r="G2758">
            <v>101.43</v>
          </cell>
        </row>
        <row r="2759">
          <cell r="A2759">
            <v>39356</v>
          </cell>
          <cell r="B2759"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C2759" t="str">
            <v xml:space="preserve">UN    </v>
          </cell>
          <cell r="D2759">
            <v>173.05</v>
          </cell>
          <cell r="E2759">
            <v>173.05</v>
          </cell>
          <cell r="F2759" t="str">
            <v>INSUMOS</v>
          </cell>
          <cell r="G2759">
            <v>173.05</v>
          </cell>
        </row>
        <row r="2760">
          <cell r="A2760">
            <v>39355</v>
          </cell>
          <cell r="B2760"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C2760" t="str">
            <v xml:space="preserve">UN    </v>
          </cell>
          <cell r="D2760">
            <v>148.91</v>
          </cell>
          <cell r="E2760">
            <v>148.91</v>
          </cell>
          <cell r="F2760" t="str">
            <v>INSUMOS</v>
          </cell>
          <cell r="G2760">
            <v>148.91</v>
          </cell>
        </row>
        <row r="2761">
          <cell r="A2761">
            <v>39353</v>
          </cell>
          <cell r="B2761"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C2761" t="str">
            <v xml:space="preserve">UN    </v>
          </cell>
          <cell r="D2761">
            <v>204.21</v>
          </cell>
          <cell r="E2761">
            <v>204.21</v>
          </cell>
          <cell r="F2761" t="str">
            <v>INSUMOS</v>
          </cell>
          <cell r="G2761">
            <v>204.21</v>
          </cell>
        </row>
        <row r="2762">
          <cell r="A2762">
            <v>39354</v>
          </cell>
          <cell r="B2762"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C2762" t="str">
            <v xml:space="preserve">UN    </v>
          </cell>
          <cell r="D2762">
            <v>203.53</v>
          </cell>
          <cell r="E2762">
            <v>203.53</v>
          </cell>
          <cell r="F2762" t="str">
            <v>INSUMOS</v>
          </cell>
          <cell r="G2762">
            <v>203.53</v>
          </cell>
        </row>
        <row r="2763">
          <cell r="A2763">
            <v>39398</v>
          </cell>
          <cell r="B2763" t="str">
            <v>KIT DE ACESSORIOS PARA BANHEIRO EM METAL CROMADO, 5 PECAS</v>
          </cell>
          <cell r="C2763" t="str">
            <v xml:space="preserve">UN    </v>
          </cell>
          <cell r="D2763">
            <v>55.17</v>
          </cell>
          <cell r="E2763">
            <v>55.17</v>
          </cell>
          <cell r="F2763" t="str">
            <v>INSUMOS</v>
          </cell>
          <cell r="G2763">
            <v>55.17</v>
          </cell>
        </row>
        <row r="2764">
          <cell r="A2764">
            <v>13343</v>
          </cell>
          <cell r="B2764" t="str">
            <v>KIT DE MATERIAIS PARA BRACADEIRA PARA FIXACAO EM POSTE CIRCULAR, CONTEM TRES FIXADORES E UM ROLO DE FITA DE 3 M EM ACO CARBONO</v>
          </cell>
          <cell r="C2764" t="str">
            <v xml:space="preserve">UN    </v>
          </cell>
          <cell r="D2764">
            <v>30.91</v>
          </cell>
          <cell r="E2764">
            <v>30.91</v>
          </cell>
          <cell r="F2764" t="str">
            <v>INSUMOS</v>
          </cell>
          <cell r="G2764">
            <v>30.91</v>
          </cell>
        </row>
        <row r="2765">
          <cell r="A2765">
            <v>12118</v>
          </cell>
          <cell r="B2765" t="str">
            <v>KIT DE PROTECAO ARSTOP PARA AR CONDICIONADO, TOMADA PADRAO 2P+T 20 A, COM DISJUNTOR UNIPOLAR DIN 20A</v>
          </cell>
          <cell r="C2765" t="str">
            <v xml:space="preserve">UN    </v>
          </cell>
          <cell r="D2765">
            <v>14.15</v>
          </cell>
          <cell r="E2765">
            <v>14.15</v>
          </cell>
          <cell r="F2765" t="str">
            <v>INSUMOS</v>
          </cell>
          <cell r="G2765">
            <v>14.15</v>
          </cell>
        </row>
        <row r="2766">
          <cell r="A2766">
            <v>39482</v>
          </cell>
          <cell r="B2766" t="str">
            <v>KIT PORTA PRONTA DE MADEIRA, FOLHA LEVE (NBR 15930) DE 60 X 210 CM, E = *35* MM, COM MARCO EM ACO, NUCLEO COLMEIA, CAPA LISA EM HDF, ACABAMENTO MELAMINICO BRANCO (INCLUI MARCO, ALIZARES, DOBRADICAS E FECHADURA)</v>
          </cell>
          <cell r="C2766" t="str">
            <v xml:space="preserve">UN    </v>
          </cell>
          <cell r="D2766">
            <v>250</v>
          </cell>
          <cell r="E2766">
            <v>250</v>
          </cell>
          <cell r="F2766" t="str">
            <v>INSUMOS</v>
          </cell>
          <cell r="G2766">
            <v>250</v>
          </cell>
        </row>
        <row r="2767">
          <cell r="A2767">
            <v>39486</v>
          </cell>
          <cell r="B2767" t="str">
            <v>KIT PORTA PRONTA DE MADEIRA, FOLHA LEVE (NBR 15930) DE 60 X 210 CM, E = 35 MM, NUCLEO COLMEIA, ESTRUTURA USINADA PARA FECHADURA, CAPA LISA EM HDF, ACABAMENTO EM PRIMER PARA PINTURA (INCLUI MARCO, ALIZARES E DOBRADICAS)</v>
          </cell>
          <cell r="C2767" t="str">
            <v xml:space="preserve">UN    </v>
          </cell>
          <cell r="D2767">
            <v>220.25</v>
          </cell>
          <cell r="E2767">
            <v>220.25</v>
          </cell>
          <cell r="F2767" t="str">
            <v>INSUMOS</v>
          </cell>
          <cell r="G2767">
            <v>220.25</v>
          </cell>
        </row>
        <row r="2768">
          <cell r="A2768">
            <v>39483</v>
          </cell>
          <cell r="B2768" t="str">
            <v>KIT PORTA PRONTA DE MADEIRA, FOLHA LEVE (NBR 15930) DE 70 X 210 CM, E = *35* MM, COM MARCO EM ACO, NUCLEO COLMEIA, CAPA LISA EM HDF, ACABAMENTO MELAMINICO BRANCO (INCLUI MARCO, ALIZARES, DOBRADICAS E FECHADURA)</v>
          </cell>
          <cell r="C2768" t="str">
            <v xml:space="preserve">UN    </v>
          </cell>
          <cell r="D2768">
            <v>238.44</v>
          </cell>
          <cell r="E2768">
            <v>238.44</v>
          </cell>
          <cell r="F2768" t="str">
            <v>INSUMOS</v>
          </cell>
          <cell r="G2768">
            <v>238.44</v>
          </cell>
        </row>
        <row r="2769">
          <cell r="A2769">
            <v>39487</v>
          </cell>
          <cell r="B2769" t="str">
            <v>KIT PORTA PRONTA DE MADEIRA, FOLHA LEVE (NBR 15930) DE 70 X 210 CM, E = 35 MM, NUCLEO COLMEIA, ESTRUTURA USINADA PARA FECHADURA, CAPA LISA EM HDF, ACABAMENTO EM PRIMER PARA PINTURA (INCLUI MARCO, ALIZARES E DOBRADICAS)</v>
          </cell>
          <cell r="C2769" t="str">
            <v xml:space="preserve">UN    </v>
          </cell>
          <cell r="D2769">
            <v>222.53</v>
          </cell>
          <cell r="E2769">
            <v>222.53</v>
          </cell>
          <cell r="F2769" t="str">
            <v>INSUMOS</v>
          </cell>
          <cell r="G2769">
            <v>222.53</v>
          </cell>
        </row>
        <row r="2770">
          <cell r="A2770">
            <v>39484</v>
          </cell>
          <cell r="B2770" t="str">
            <v>KIT PORTA PRONTA DE MADEIRA, FOLHA LEVE (NBR 15930) DE 80 X 210 CM, E = *35* MM, COM MARCO EM ACO, NUCLEO COLMEIA, CAPA LISA EM HDF, ACABAMENTO MELAMINICO BRANCO (INCLUI MARCO, ALIZARES, DOBRADICAS E FECHADURA)</v>
          </cell>
          <cell r="C2770" t="str">
            <v xml:space="preserve">UN    </v>
          </cell>
          <cell r="D2770">
            <v>240.71</v>
          </cell>
          <cell r="E2770">
            <v>240.71</v>
          </cell>
          <cell r="F2770" t="str">
            <v>INSUMOS</v>
          </cell>
          <cell r="G2770">
            <v>240.71</v>
          </cell>
        </row>
        <row r="2771">
          <cell r="A2771">
            <v>39488</v>
          </cell>
          <cell r="B2771" t="str">
            <v>KIT PORTA PRONTA DE MADEIRA, FOLHA LEVE (NBR 15930) DE 80 X 210 CM, E = 35 MM, NUCLEO COLMEIA, ESTRUTURA USINADA PARA FECHADURA, CAPA LISA EM HDF, ACABAMENTO EM PRIMER PARA PINTURA (INCLUI MARCO, ALIZARES E DOBRADICAS)</v>
          </cell>
          <cell r="C2771" t="str">
            <v xml:space="preserve">UN    </v>
          </cell>
          <cell r="D2771">
            <v>224.8</v>
          </cell>
          <cell r="E2771">
            <v>224.8</v>
          </cell>
          <cell r="F2771" t="str">
            <v>INSUMOS</v>
          </cell>
          <cell r="G2771">
            <v>224.8</v>
          </cell>
        </row>
        <row r="2772">
          <cell r="A2772">
            <v>39485</v>
          </cell>
          <cell r="B2772" t="str">
            <v>KIT PORTA PRONTA DE MADEIRA, FOLHA LEVE (NBR 15930) DE 90 X 210 CM, E = *35* MM, COM MARCO EM ACO, NUCLEO COLMEIA, CAPA LISA EM HDF, ACABAMENTO MELAMINICO BRANCO (INCLUI MARCO, ALIZARES, DOBRADICAS E FECHADURA)</v>
          </cell>
          <cell r="C2772" t="str">
            <v xml:space="preserve">UN    </v>
          </cell>
          <cell r="D2772">
            <v>252.09</v>
          </cell>
          <cell r="E2772">
            <v>252.09</v>
          </cell>
          <cell r="F2772" t="str">
            <v>INSUMOS</v>
          </cell>
          <cell r="G2772">
            <v>252.09</v>
          </cell>
        </row>
        <row r="2773">
          <cell r="A2773">
            <v>39489</v>
          </cell>
          <cell r="B2773" t="str">
            <v>KIT PORTA PRONTA DE MADEIRA, FOLHA LEVE (NBR 15930) DE 90 X 210 CM, E = 35 MM, NUCLEO COLMEIA, ESTRUTURA USINADA PARA FECHADURA, CAPA LISA EM HDF, ACABAMENTO EM PRIMER PARA PINTURA (INCLUI MARCO, ALIZARES E DOBRADICAS)</v>
          </cell>
          <cell r="C2773" t="str">
            <v xml:space="preserve">UN    </v>
          </cell>
          <cell r="D2773">
            <v>236.18</v>
          </cell>
          <cell r="E2773">
            <v>236.18</v>
          </cell>
          <cell r="F2773" t="str">
            <v>INSUMOS</v>
          </cell>
          <cell r="G2773">
            <v>236.18</v>
          </cell>
        </row>
        <row r="2774">
          <cell r="A2774">
            <v>39494</v>
          </cell>
          <cell r="B2774" t="str">
            <v>KIT PORTA PRONTA DE MADEIRA, FOLHA MEDIA (NBR 15930) DE 60 X 210 CM, E = 35 MM, NUCLEO SARRAFEADO, ESTRUTURA USINADA PARA FECHADURA, CAPA LISA EM HDF, ACABAMENTO EM PRIMER PARA PINTURA (INCLUI MARCO, ALIZARES E DOBRADICAS)</v>
          </cell>
          <cell r="C2774" t="str">
            <v xml:space="preserve">UN    </v>
          </cell>
          <cell r="D2774">
            <v>240.9</v>
          </cell>
          <cell r="E2774">
            <v>240.9</v>
          </cell>
          <cell r="F2774" t="str">
            <v>INSUMOS</v>
          </cell>
          <cell r="G2774">
            <v>240.9</v>
          </cell>
        </row>
        <row r="2775">
          <cell r="A2775">
            <v>39490</v>
          </cell>
          <cell r="B2775" t="str">
            <v>KIT PORTA PRONTA DE MADEIRA, FOLHA MEDIA (NBR 15930) DE 60 X 210 CM, E = 35 MM, NUCLEO SARRAFEADO, ESTRUTURA USINADA PARA FECHADURA, CAPA LISA EM HDF, ACABAMENTO MELAMINICO BRANCO (INCLUI MARCO, ALIZARES E DOBRADICAS)</v>
          </cell>
          <cell r="C2775" t="str">
            <v xml:space="preserve">UN    </v>
          </cell>
          <cell r="D2775">
            <v>273.08999999999997</v>
          </cell>
          <cell r="E2775">
            <v>273.08999999999997</v>
          </cell>
          <cell r="F2775" t="str">
            <v>INSUMOS</v>
          </cell>
          <cell r="G2775">
            <v>273.08999999999997</v>
          </cell>
        </row>
        <row r="2776">
          <cell r="A2776">
            <v>39495</v>
          </cell>
          <cell r="B2776" t="str">
            <v>KIT PORTA PRONTA DE MADEIRA, FOLHA MEDIA (NBR 15930) DE 70 X 210 CM, E = 35 MM, NUCLEO SARRAFEADO, ESTRUTURA USINADA PARA FECHADURA, CAPA LISA EM HDF, ACABAMENTO EM PRIMER PARA PINTURA (INCLUI MARCO, ALIZARES E DOBRADICAS)</v>
          </cell>
          <cell r="C2776" t="str">
            <v xml:space="preserve">UN    </v>
          </cell>
          <cell r="D2776">
            <v>250</v>
          </cell>
          <cell r="E2776">
            <v>250</v>
          </cell>
          <cell r="F2776" t="str">
            <v>INSUMOS</v>
          </cell>
          <cell r="G2776">
            <v>250</v>
          </cell>
        </row>
        <row r="2777">
          <cell r="A2777">
            <v>39491</v>
          </cell>
          <cell r="B2777" t="str">
            <v>KIT PORTA PRONTA DE MADEIRA, FOLHA MEDIA (NBR 15930) DE 70 X 210 CM, E = 35 MM, NUCLEO SARRAFEADO, ESTRUTURA USINADA PARA FECHADURA, CAPA LISA EM HDF, ACABAMENTO MELAMINICO BRANCO (INCLUI MARCO, ALIZARES E DOBRADICAS)</v>
          </cell>
          <cell r="C2777" t="str">
            <v xml:space="preserve">UN    </v>
          </cell>
          <cell r="D2777">
            <v>281.81</v>
          </cell>
          <cell r="E2777">
            <v>281.81</v>
          </cell>
          <cell r="F2777" t="str">
            <v>INSUMOS</v>
          </cell>
          <cell r="G2777">
            <v>281.81</v>
          </cell>
        </row>
        <row r="2778">
          <cell r="A2778">
            <v>39496</v>
          </cell>
          <cell r="B2778" t="str">
            <v>KIT PORTA PRONTA DE MADEIRA, FOLHA MEDIA (NBR 15930) DE 80 X 210 CM, E = 35 MM, NUCLEO SARRAFEADO, ESTRUTURA USINADA PARA FECHADURA, CAPA LISA EM HDF, ACABAMENTO EM PRIMER PARA PINTURA (INCLUI MARCO, ALIZARES E DOBRADICAS)</v>
          </cell>
          <cell r="C2778" t="str">
            <v xml:space="preserve">UN    </v>
          </cell>
          <cell r="D2778">
            <v>259</v>
          </cell>
          <cell r="E2778">
            <v>259</v>
          </cell>
          <cell r="F2778" t="str">
            <v>INSUMOS</v>
          </cell>
          <cell r="G2778">
            <v>259</v>
          </cell>
        </row>
        <row r="2779">
          <cell r="A2779">
            <v>39492</v>
          </cell>
          <cell r="B2779" t="str">
            <v>KIT PORTA PRONTA DE MADEIRA, FOLHA MEDIA (NBR 15930) DE 80 X 210 CM, E = 35 MM, NUCLEO SARRAFEADO, ESTRUTURA USINADA PARA FECHADURA, CAPA LISA EM HDF, ACABAMENTO MELAMINICO BRANCO (INCLUI MARCO, ALIZARES E DOBRADICAS)</v>
          </cell>
          <cell r="C2779" t="str">
            <v xml:space="preserve">UN    </v>
          </cell>
          <cell r="D2779">
            <v>283.54000000000002</v>
          </cell>
          <cell r="E2779">
            <v>283.54000000000002</v>
          </cell>
          <cell r="F2779" t="str">
            <v>INSUMOS</v>
          </cell>
          <cell r="G2779">
            <v>283.54000000000002</v>
          </cell>
        </row>
        <row r="2780">
          <cell r="A2780">
            <v>39497</v>
          </cell>
          <cell r="B2780" t="str">
            <v>KIT PORTA PRONTA DE MADEIRA, FOLHA MEDIA (NBR 15930) DE 90 X 210 CM, E = 35 MM, NUCLEO SARRAFEADO, ESTRUTURA USINADA PARA FECHADURA, CAPA LISA EM HDF, ACABAMENTO EM PRIMER PARA PINTURA (INCLUI MARCO, ALIZARES E DOBRADICAS)</v>
          </cell>
          <cell r="C2780" t="str">
            <v xml:space="preserve">UN    </v>
          </cell>
          <cell r="D2780">
            <v>268.08999999999997</v>
          </cell>
          <cell r="E2780">
            <v>268.08999999999997</v>
          </cell>
          <cell r="F2780" t="str">
            <v>INSUMOS</v>
          </cell>
          <cell r="G2780">
            <v>268.08999999999997</v>
          </cell>
        </row>
        <row r="2781">
          <cell r="A2781">
            <v>39493</v>
          </cell>
          <cell r="B2781" t="str">
            <v>KIT PORTA PRONTA DE MADEIRA, FOLHA MEDIA (NBR 15930) DE 90 X 210 CM, E = 35 MM, NUCLEO SARRAFEADO, ESTRUTURA USINADA PARA FECHADURA, CAPA LISA EM HDF, ACABAMENTO MELAMINICO BRANCO (INCLUI MARCO, ALIZARES E DOBRADICAS)</v>
          </cell>
          <cell r="C2781" t="str">
            <v xml:space="preserve">UN    </v>
          </cell>
          <cell r="D2781">
            <v>299.99</v>
          </cell>
          <cell r="E2781">
            <v>299.99</v>
          </cell>
          <cell r="F2781" t="str">
            <v>INSUMOS</v>
          </cell>
          <cell r="G2781">
            <v>299.99</v>
          </cell>
        </row>
        <row r="2782">
          <cell r="A2782">
            <v>39500</v>
          </cell>
          <cell r="B2782" t="str">
            <v>KIT PORTA PRONTA DE MADEIRA, FOLHA PESADA (NBR 15930) DE 80 X 210 CM, E = 35 MM, NUCLEO SOLIDO, CAPA LISA EM HDF, ACABAMENTO MELAMINICO BRANCO (INCLUI MARCO, ALIZARES, DOBRADICAS E FECHADURA EXTERNA)</v>
          </cell>
          <cell r="C2782" t="str">
            <v xml:space="preserve">UN    </v>
          </cell>
          <cell r="D2782">
            <v>300.98</v>
          </cell>
          <cell r="E2782">
            <v>300.98</v>
          </cell>
          <cell r="F2782" t="str">
            <v>INSUMOS</v>
          </cell>
          <cell r="G2782">
            <v>300.98</v>
          </cell>
        </row>
        <row r="2783">
          <cell r="A2783">
            <v>39498</v>
          </cell>
          <cell r="B2783" t="str">
            <v>KIT PORTA PRONTA DE MADEIRA, FOLHA PESADA (NBR 15930) DE 80 X 210 CM, E = 35 MM, NUCLEO SOLIDO, ESTRUTURA USINADA PARA FECHADURA, CAPA LISA EM HDF, ACABAMENTO EM LAMINADO NATURAL COM VERNIZ (INCLUI MARCO, ALIZARES E DOBRADICAS)</v>
          </cell>
          <cell r="C2783" t="str">
            <v xml:space="preserve">UN    </v>
          </cell>
          <cell r="D2783">
            <v>334.68</v>
          </cell>
          <cell r="E2783">
            <v>334.68</v>
          </cell>
          <cell r="F2783" t="str">
            <v>INSUMOS</v>
          </cell>
          <cell r="G2783">
            <v>334.68</v>
          </cell>
        </row>
        <row r="2784">
          <cell r="A2784">
            <v>39501</v>
          </cell>
          <cell r="B2784" t="str">
            <v>KIT PORTA PRONTA DE MADEIRA, FOLHA PESADA (NBR 15930) DE 90 X 210 CM, E = 35 MM, NUCLEO SOLIDO, CAPA LISA EM HDF, ACABAMENTO MELAMINICO BRANCO (INCLUI MARCO, ALIZARES, DOBRADICAS E FECHADURA EXTERNA)</v>
          </cell>
          <cell r="C2784" t="str">
            <v xml:space="preserve">UN    </v>
          </cell>
          <cell r="D2784">
            <v>308.81</v>
          </cell>
          <cell r="E2784">
            <v>308.81</v>
          </cell>
          <cell r="F2784" t="str">
            <v>INSUMOS</v>
          </cell>
          <cell r="G2784">
            <v>308.81</v>
          </cell>
        </row>
        <row r="2785">
          <cell r="A2785">
            <v>39499</v>
          </cell>
          <cell r="B2785" t="str">
            <v>KIT PORTA PRONTA DE MADEIRA, FOLHA PESADA (NBR 15930) DE 90 X 210 CM, E = 35 MM, NUCLEO SOLIDO, ESTRUTURA USINADA PARA FECHADURA, CAPA LISA EM HDF, ACABAMENTO EM LAMINADO NATURAL COM VERNIZ (INCLUI MARCO, ALIZARES E DOBRADICAS)</v>
          </cell>
          <cell r="C2785" t="str">
            <v xml:space="preserve">UN    </v>
          </cell>
          <cell r="D2785">
            <v>363.06</v>
          </cell>
          <cell r="E2785">
            <v>363.06</v>
          </cell>
          <cell r="F2785" t="str">
            <v>INSUMOS</v>
          </cell>
          <cell r="G2785">
            <v>363.06</v>
          </cell>
        </row>
        <row r="2786">
          <cell r="A2786">
            <v>3733</v>
          </cell>
          <cell r="B2786" t="str">
            <v>LADRILHO HIDRAULICO, *20 x 20* CM, E= 2 CM, PADRAO COPACABANA, 2 CORES (PRETO E BRANCO)</v>
          </cell>
          <cell r="C2786" t="str">
            <v xml:space="preserve">M2    </v>
          </cell>
          <cell r="D2786">
            <v>50.23</v>
          </cell>
          <cell r="E2786">
            <v>50.23</v>
          </cell>
          <cell r="F2786" t="str">
            <v>INSUMOS</v>
          </cell>
          <cell r="G2786">
            <v>50.23</v>
          </cell>
        </row>
        <row r="2787">
          <cell r="A2787">
            <v>3731</v>
          </cell>
          <cell r="B2787" t="str">
            <v>LADRILHO HIDRAULICO, *20 X 20* CM, E= 2 CM, DADOS, COR NATURAL</v>
          </cell>
          <cell r="C2787" t="str">
            <v xml:space="preserve">M2    </v>
          </cell>
          <cell r="D2787">
            <v>46.63</v>
          </cell>
          <cell r="E2787">
            <v>46.63</v>
          </cell>
          <cell r="F2787" t="str">
            <v>INSUMOS</v>
          </cell>
          <cell r="G2787">
            <v>46.63</v>
          </cell>
        </row>
        <row r="2788">
          <cell r="A2788">
            <v>38137</v>
          </cell>
          <cell r="B2788" t="str">
            <v>LADRILHO HIDRAULICO, *20 X 20* CM, E= 2 CM, RAMPA, NATURAL</v>
          </cell>
          <cell r="C2788" t="str">
            <v xml:space="preserve">M2    </v>
          </cell>
          <cell r="D2788">
            <v>46.9</v>
          </cell>
          <cell r="E2788">
            <v>46.9</v>
          </cell>
          <cell r="F2788" t="str">
            <v>INSUMOS</v>
          </cell>
          <cell r="G2788">
            <v>46.9</v>
          </cell>
        </row>
        <row r="2789">
          <cell r="A2789">
            <v>38135</v>
          </cell>
          <cell r="B2789" t="str">
            <v>LADRILHO HIDRAULICO, *20 X 20* CM, E= 2 CM, TATIL ALERTA OU DIRECIONAL, AMARELO</v>
          </cell>
          <cell r="C2789" t="str">
            <v xml:space="preserve">M2    </v>
          </cell>
          <cell r="D2789">
            <v>59.46</v>
          </cell>
          <cell r="E2789">
            <v>59.46</v>
          </cell>
          <cell r="F2789" t="str">
            <v>INSUMOS</v>
          </cell>
          <cell r="G2789">
            <v>59.46</v>
          </cell>
        </row>
        <row r="2790">
          <cell r="A2790">
            <v>38138</v>
          </cell>
          <cell r="B2790" t="str">
            <v>LADRILHO HIDRAULICO, *30 X 30* CM, E= 2 CM, MILANO, NATURAL</v>
          </cell>
          <cell r="C2790" t="str">
            <v xml:space="preserve">M2    </v>
          </cell>
          <cell r="D2790">
            <v>46.06</v>
          </cell>
          <cell r="E2790">
            <v>46.06</v>
          </cell>
          <cell r="F2790" t="str">
            <v>INSUMOS</v>
          </cell>
          <cell r="G2790">
            <v>46.06</v>
          </cell>
        </row>
        <row r="2791">
          <cell r="A2791">
            <v>3736</v>
          </cell>
          <cell r="B2791" t="str">
            <v>LAJE PRE-MOLDADA CONVENCIONAL (LAJOTAS + VIGOTAS) PARA FORRO, UNIDIRECIONAL, SOBRECARGA DE 100 KG/M2, VAO ATE 4,00 M (SEM COLOCACAO)</v>
          </cell>
          <cell r="C2791" t="str">
            <v xml:space="preserve">M2    </v>
          </cell>
          <cell r="D2791">
            <v>30.15</v>
          </cell>
          <cell r="E2791">
            <v>30.15</v>
          </cell>
          <cell r="F2791" t="str">
            <v>INSUMOS</v>
          </cell>
          <cell r="G2791">
            <v>30.15</v>
          </cell>
        </row>
        <row r="2792">
          <cell r="A2792">
            <v>3741</v>
          </cell>
          <cell r="B2792" t="str">
            <v>LAJE PRE-MOLDADA CONVENCIONAL (LAJOTAS + VIGOTAS) PARA FORRO, UNIDIRECIONAL, SOBRECARGA DE 100 KG/M2, VAO ATE 4,50 M (SEM COLOCACAO)</v>
          </cell>
          <cell r="C2792" t="str">
            <v xml:space="preserve">M2    </v>
          </cell>
          <cell r="D2792">
            <v>31.42</v>
          </cell>
          <cell r="E2792">
            <v>31.42</v>
          </cell>
          <cell r="F2792" t="str">
            <v>INSUMOS</v>
          </cell>
          <cell r="G2792">
            <v>31.42</v>
          </cell>
        </row>
        <row r="2793">
          <cell r="A2793">
            <v>3745</v>
          </cell>
          <cell r="B2793" t="str">
            <v>LAJE PRE-MOLDADA CONVENCIONAL (LAJOTAS + VIGOTAS) PARA FORRO, UNIDIRECIONAL, SOBRECARGA 100 KG/M2, VAO ATE 5,00 M (SEM COLOCACAO)</v>
          </cell>
          <cell r="C2793" t="str">
            <v xml:space="preserve">M2    </v>
          </cell>
          <cell r="D2793">
            <v>33.880000000000003</v>
          </cell>
          <cell r="E2793">
            <v>33.880000000000003</v>
          </cell>
          <cell r="F2793" t="str">
            <v>INSUMOS</v>
          </cell>
          <cell r="G2793">
            <v>33.880000000000003</v>
          </cell>
        </row>
        <row r="2794">
          <cell r="A2794">
            <v>3743</v>
          </cell>
          <cell r="B2794" t="str">
            <v>LAJE PRE-MOLDADA CONVENCIONAL (LAJOTAS + VIGOTAS) PARA PISO, UNIDIRECIONAL, SOBRECARGA DE 200 KG/M2, VAO ATE 3,50 M (SEM COLOCACAO)</v>
          </cell>
          <cell r="C2794" t="str">
            <v xml:space="preserve">M2    </v>
          </cell>
          <cell r="D2794">
            <v>31.31</v>
          </cell>
          <cell r="E2794">
            <v>31.31</v>
          </cell>
          <cell r="F2794" t="str">
            <v>INSUMOS</v>
          </cell>
          <cell r="G2794">
            <v>31.31</v>
          </cell>
        </row>
        <row r="2795">
          <cell r="A2795">
            <v>3744</v>
          </cell>
          <cell r="B2795" t="str">
            <v>LAJE PRE-MOLDADA CONVENCIONAL (LAJOTAS + VIGOTAS) PARA PISO, UNIDIRECIONAL, SOBRECARGA DE 200 KG/M2, VAO ATE 4,50 M (SEM COLOCACAO)</v>
          </cell>
          <cell r="C2795" t="str">
            <v xml:space="preserve">M2    </v>
          </cell>
          <cell r="D2795">
            <v>34.47</v>
          </cell>
          <cell r="E2795">
            <v>34.47</v>
          </cell>
          <cell r="F2795" t="str">
            <v>INSUMOS</v>
          </cell>
          <cell r="G2795">
            <v>34.47</v>
          </cell>
        </row>
        <row r="2796">
          <cell r="A2796">
            <v>3739</v>
          </cell>
          <cell r="B2796" t="str">
            <v>LAJE PRE-MOLDADA CONVENCIONAL (LAJOTAS + VIGOTAS) PARA PISO, UNIDIRECIONAL, SOBRECARGA DE 200 KG/M2, VAO ATE 5,00 M (SEM COLOCACAO)</v>
          </cell>
          <cell r="C2796" t="str">
            <v xml:space="preserve">M2    </v>
          </cell>
          <cell r="D2796">
            <v>36.22</v>
          </cell>
          <cell r="E2796">
            <v>36.22</v>
          </cell>
          <cell r="F2796" t="str">
            <v>INSUMOS</v>
          </cell>
          <cell r="G2796">
            <v>36.22</v>
          </cell>
        </row>
        <row r="2797">
          <cell r="A2797">
            <v>3737</v>
          </cell>
          <cell r="B2797" t="str">
            <v>LAJE PRE-MOLDADA CONVENCIONAL (LAJOTAS + VIGOTAS) PARA PISO, UNIDIRECIONAL, SOBRECARGA DE 350 KG/M2, VAO ATE 4,50 M (SEM COLOCACAO)</v>
          </cell>
          <cell r="C2797" t="str">
            <v xml:space="preserve">M2    </v>
          </cell>
          <cell r="D2797">
            <v>37.97</v>
          </cell>
          <cell r="E2797">
            <v>37.97</v>
          </cell>
          <cell r="F2797" t="str">
            <v>INSUMOS</v>
          </cell>
          <cell r="G2797">
            <v>37.97</v>
          </cell>
        </row>
        <row r="2798">
          <cell r="A2798">
            <v>3738</v>
          </cell>
          <cell r="B2798" t="str">
            <v>LAJE PRE-MOLDADA CONVENCIONAL (LAJOTAS + VIGOTAS) PARA PISO, UNIDIRECIONAL, SOBRECARGA DE 350 KG/M2, VAO ATE 5,00 M (SEM COLOCACAO)</v>
          </cell>
          <cell r="C2798" t="str">
            <v xml:space="preserve">M2    </v>
          </cell>
          <cell r="D2798">
            <v>43.82</v>
          </cell>
          <cell r="E2798">
            <v>43.82</v>
          </cell>
          <cell r="F2798" t="str">
            <v>INSUMOS</v>
          </cell>
          <cell r="G2798">
            <v>43.82</v>
          </cell>
        </row>
        <row r="2799">
          <cell r="A2799">
            <v>3747</v>
          </cell>
          <cell r="B2799" t="str">
            <v>LAJE PRE-MOLDADA CONVENCIONAL (LAJOTAS + VIGOTAS) PARA PISO, UNIDIRECIONAL, SOBRECARGA 350 KG/M2 VAO ATE 3,50 M (SEM COLOCACAO)</v>
          </cell>
          <cell r="C2799" t="str">
            <v xml:space="preserve">M2    </v>
          </cell>
          <cell r="D2799">
            <v>34.47</v>
          </cell>
          <cell r="E2799">
            <v>34.47</v>
          </cell>
          <cell r="F2799" t="str">
            <v>INSUMOS</v>
          </cell>
          <cell r="G2799">
            <v>34.47</v>
          </cell>
        </row>
        <row r="2800">
          <cell r="A2800">
            <v>11649</v>
          </cell>
          <cell r="B2800" t="str">
            <v>LAJE PRE-MOLDADA DE TRANSICAO EXCENTRICA EM CONCRETO ARMADO, DN 1200 MM, FURO CIRCULAR DN 600 MM, ESPESSURA 12 CM</v>
          </cell>
          <cell r="C2800" t="str">
            <v xml:space="preserve">UN    </v>
          </cell>
          <cell r="D2800">
            <v>250.08</v>
          </cell>
          <cell r="E2800">
            <v>250.08</v>
          </cell>
          <cell r="F2800" t="str">
            <v>INSUMOS</v>
          </cell>
          <cell r="G2800">
            <v>250.08</v>
          </cell>
        </row>
        <row r="2801">
          <cell r="A2801">
            <v>11650</v>
          </cell>
          <cell r="B2801" t="str">
            <v>LAJE PRE-MOLDADA DE TRANSICAO EXCENTRICA EM CONCRETO ARMADO, DN 1500 MM, FURO CIRCULAR DN 530 MM, ESPESSURA 15 CM</v>
          </cell>
          <cell r="C2801" t="str">
            <v xml:space="preserve">UN    </v>
          </cell>
          <cell r="D2801">
            <v>426.24</v>
          </cell>
          <cell r="E2801">
            <v>426.24</v>
          </cell>
          <cell r="F2801" t="str">
            <v>INSUMOS</v>
          </cell>
          <cell r="G2801">
            <v>426.24</v>
          </cell>
        </row>
        <row r="2802">
          <cell r="A2802">
            <v>3742</v>
          </cell>
          <cell r="B2802" t="str">
            <v>LAJE PRE-MOLDADA TRELICADA (LAJOTAS + VIGOTAS) PARA FORRO, UNIDIRECIONAL, SOBRECARGA DE 100 KG/M2, VAO ATE 6,00 M (SEM COLOCACAO)</v>
          </cell>
          <cell r="C2802" t="str">
            <v xml:space="preserve">M2    </v>
          </cell>
          <cell r="D2802">
            <v>45.45</v>
          </cell>
          <cell r="E2802">
            <v>45.45</v>
          </cell>
          <cell r="F2802" t="str">
            <v>INSUMOS</v>
          </cell>
          <cell r="G2802">
            <v>45.45</v>
          </cell>
        </row>
        <row r="2803">
          <cell r="A2803">
            <v>3746</v>
          </cell>
          <cell r="B2803" t="str">
            <v>LAJE PRE-MOLDADA TRELICADA (LAJOTAS + VIGOTAS) PARA PISO, UNIDIRECIONAL, SOBRECARGA DE 200 KG/M2, VAO ATE 6,00 M (SEM COLOCACAO)</v>
          </cell>
          <cell r="C2803" t="str">
            <v xml:space="preserve">M2    </v>
          </cell>
          <cell r="D2803">
            <v>53.07</v>
          </cell>
          <cell r="E2803">
            <v>53.07</v>
          </cell>
          <cell r="F2803" t="str">
            <v>INSUMOS</v>
          </cell>
          <cell r="G2803">
            <v>53.07</v>
          </cell>
        </row>
        <row r="2804">
          <cell r="A2804">
            <v>21106</v>
          </cell>
          <cell r="B2804" t="str">
            <v>LAMBRI EM ALUMINIO, DE APROXIMADAMENTE 0,6 KG/M, COM APROXIMADAMENTE 168,0 MM DE LARGURA, 6,0 MM DE ALTURA E 6,0 M DE EXTENSAO</v>
          </cell>
          <cell r="C2804" t="str">
            <v xml:space="preserve">KG    </v>
          </cell>
          <cell r="D2804">
            <v>25.52</v>
          </cell>
          <cell r="E2804">
            <v>25.52</v>
          </cell>
          <cell r="F2804" t="str">
            <v>INSUMOS</v>
          </cell>
          <cell r="G2804">
            <v>25.52</v>
          </cell>
        </row>
        <row r="2805">
          <cell r="A2805">
            <v>3755</v>
          </cell>
          <cell r="B2805" t="str">
            <v>LAMPADA DE LUZ MISTA 160 W, BASE E27 (220 V)</v>
          </cell>
          <cell r="C2805" t="str">
            <v xml:space="preserve">UN    </v>
          </cell>
          <cell r="D2805">
            <v>17.61</v>
          </cell>
          <cell r="E2805">
            <v>17.61</v>
          </cell>
          <cell r="F2805" t="str">
            <v>INSUMOS</v>
          </cell>
          <cell r="G2805">
            <v>17.61</v>
          </cell>
        </row>
        <row r="2806">
          <cell r="A2806">
            <v>3750</v>
          </cell>
          <cell r="B2806" t="str">
            <v>LAMPADA DE LUZ MISTA 250 W, BASE E27 (220 V)</v>
          </cell>
          <cell r="C2806" t="str">
            <v xml:space="preserve">UN    </v>
          </cell>
          <cell r="D2806">
            <v>23.68</v>
          </cell>
          <cell r="E2806">
            <v>23.68</v>
          </cell>
          <cell r="F2806" t="str">
            <v>INSUMOS</v>
          </cell>
          <cell r="G2806">
            <v>23.68</v>
          </cell>
        </row>
        <row r="2807">
          <cell r="A2807">
            <v>3756</v>
          </cell>
          <cell r="B2807" t="str">
            <v>LAMPADA DE LUZ MISTA 500 W, BASE E40 (220 V)</v>
          </cell>
          <cell r="C2807" t="str">
            <v xml:space="preserve">UN    </v>
          </cell>
          <cell r="D2807">
            <v>44.26</v>
          </cell>
          <cell r="E2807">
            <v>44.26</v>
          </cell>
          <cell r="F2807" t="str">
            <v>INSUMOS</v>
          </cell>
          <cell r="G2807">
            <v>44.26</v>
          </cell>
        </row>
        <row r="2808">
          <cell r="A2808">
            <v>39377</v>
          </cell>
          <cell r="B2808" t="str">
            <v>LAMPADA FLUORESCENTE COMPACTA BRANCA 135 W, BASE E40 (127/220 V)</v>
          </cell>
          <cell r="C2808" t="str">
            <v xml:space="preserve">UN    </v>
          </cell>
          <cell r="D2808">
            <v>131.11000000000001</v>
          </cell>
          <cell r="E2808">
            <v>131.11000000000001</v>
          </cell>
          <cell r="F2808" t="str">
            <v>INSUMOS</v>
          </cell>
          <cell r="G2808">
            <v>131.11000000000001</v>
          </cell>
        </row>
        <row r="2809">
          <cell r="A2809">
            <v>38191</v>
          </cell>
          <cell r="B2809" t="str">
            <v>LAMPADA FLUORESCENTE COMPACTA 2U BRANCA 15 W, BASE E27 (127/220 V)</v>
          </cell>
          <cell r="C2809" t="str">
            <v xml:space="preserve">UN    </v>
          </cell>
          <cell r="D2809">
            <v>9.76</v>
          </cell>
          <cell r="E2809">
            <v>9.76</v>
          </cell>
          <cell r="F2809" t="str">
            <v>INSUMOS</v>
          </cell>
          <cell r="G2809">
            <v>9.76</v>
          </cell>
        </row>
        <row r="2810">
          <cell r="A2810">
            <v>39381</v>
          </cell>
          <cell r="B2810" t="str">
            <v>LAMPADA FLUORESCENTE COMPACTA 2U/3U BRANCA 9/10 W, BASE E27 (127/220 V)</v>
          </cell>
          <cell r="C2810" t="str">
            <v xml:space="preserve">UN    </v>
          </cell>
          <cell r="D2810">
            <v>9.1</v>
          </cell>
          <cell r="E2810">
            <v>9.1</v>
          </cell>
          <cell r="F2810" t="str">
            <v>INSUMOS</v>
          </cell>
          <cell r="G2810">
            <v>9.1</v>
          </cell>
        </row>
        <row r="2811">
          <cell r="A2811">
            <v>38780</v>
          </cell>
          <cell r="B2811" t="str">
            <v>LAMPADA FLUORESCENTE COMPACTA 3U BRANCA 20 W, BASE E27 (127/220 V)</v>
          </cell>
          <cell r="C2811" t="str">
            <v xml:space="preserve">UN    </v>
          </cell>
          <cell r="D2811">
            <v>11.14</v>
          </cell>
          <cell r="E2811">
            <v>11.14</v>
          </cell>
          <cell r="F2811" t="str">
            <v>INSUMOS</v>
          </cell>
          <cell r="G2811">
            <v>11.14</v>
          </cell>
        </row>
        <row r="2812">
          <cell r="A2812">
            <v>38781</v>
          </cell>
          <cell r="B2812" t="str">
            <v>LAMPADA FLUORESCENTE ESPIRAL BRANCA 45 W, BASE E27 (127/220 V)</v>
          </cell>
          <cell r="C2812" t="str">
            <v xml:space="preserve">UN    </v>
          </cell>
          <cell r="D2812">
            <v>37.6</v>
          </cell>
          <cell r="E2812">
            <v>37.6</v>
          </cell>
          <cell r="F2812" t="str">
            <v>INSUMOS</v>
          </cell>
          <cell r="G2812">
            <v>37.6</v>
          </cell>
        </row>
        <row r="2813">
          <cell r="A2813">
            <v>38192</v>
          </cell>
          <cell r="B2813" t="str">
            <v>LAMPADA FLUORESCENTE ESPIRAL BRANCA 65 W, BASE E27 (127/220 V)</v>
          </cell>
          <cell r="C2813" t="str">
            <v xml:space="preserve">UN    </v>
          </cell>
          <cell r="D2813">
            <v>68.040000000000006</v>
          </cell>
          <cell r="E2813">
            <v>68.040000000000006</v>
          </cell>
          <cell r="F2813" t="str">
            <v>INSUMOS</v>
          </cell>
          <cell r="G2813">
            <v>68.040000000000006</v>
          </cell>
        </row>
        <row r="2814">
          <cell r="A2814">
            <v>3753</v>
          </cell>
          <cell r="B2814" t="str">
            <v>LAMPADA FLUORESCENTE TUBULAR T10, DE 20 OU 40 W, BIVOLT</v>
          </cell>
          <cell r="C2814" t="str">
            <v xml:space="preserve">UN    </v>
          </cell>
          <cell r="D2814">
            <v>5.95</v>
          </cell>
          <cell r="E2814">
            <v>5.95</v>
          </cell>
          <cell r="F2814" t="str">
            <v>INSUMOS</v>
          </cell>
          <cell r="G2814">
            <v>5.95</v>
          </cell>
        </row>
        <row r="2815">
          <cell r="A2815">
            <v>38782</v>
          </cell>
          <cell r="B2815" t="str">
            <v>LAMPADA FLUORESCENTE TUBULAR T5 DE 14 W, BIVOLT</v>
          </cell>
          <cell r="C2815" t="str">
            <v xml:space="preserve">UN    </v>
          </cell>
          <cell r="D2815">
            <v>7.75</v>
          </cell>
          <cell r="E2815">
            <v>7.75</v>
          </cell>
          <cell r="F2815" t="str">
            <v>INSUMOS</v>
          </cell>
          <cell r="G2815">
            <v>7.75</v>
          </cell>
        </row>
        <row r="2816">
          <cell r="A2816">
            <v>38778</v>
          </cell>
          <cell r="B2816" t="str">
            <v>LAMPADA FLUORESCENTE TUBULAR T8 DE 16/18 W, BIVOLT</v>
          </cell>
          <cell r="C2816" t="str">
            <v xml:space="preserve">UN    </v>
          </cell>
          <cell r="D2816">
            <v>5.82</v>
          </cell>
          <cell r="E2816">
            <v>5.82</v>
          </cell>
          <cell r="F2816" t="str">
            <v>INSUMOS</v>
          </cell>
          <cell r="G2816">
            <v>5.82</v>
          </cell>
        </row>
        <row r="2817">
          <cell r="A2817">
            <v>38779</v>
          </cell>
          <cell r="B2817" t="str">
            <v>LAMPADA FLUORESCENTE TUBULAR T8 DE 32/36 W, BIVOLT</v>
          </cell>
          <cell r="C2817" t="str">
            <v xml:space="preserve">UN    </v>
          </cell>
          <cell r="D2817">
            <v>6.17</v>
          </cell>
          <cell r="E2817">
            <v>6.17</v>
          </cell>
          <cell r="F2817" t="str">
            <v>INSUMOS</v>
          </cell>
          <cell r="G2817">
            <v>6.17</v>
          </cell>
        </row>
        <row r="2818">
          <cell r="A2818">
            <v>39388</v>
          </cell>
          <cell r="B2818" t="str">
            <v>LAMPADA LED TIPO DICROICA BIVOLT, LUZ BRANCA, 5 W (BASE GU10)</v>
          </cell>
          <cell r="C2818" t="str">
            <v xml:space="preserve">UN    </v>
          </cell>
          <cell r="D2818">
            <v>10.45</v>
          </cell>
          <cell r="E2818">
            <v>10.45</v>
          </cell>
          <cell r="F2818" t="str">
            <v>INSUMOS</v>
          </cell>
          <cell r="G2818">
            <v>10.45</v>
          </cell>
        </row>
        <row r="2819">
          <cell r="A2819">
            <v>39387</v>
          </cell>
          <cell r="B2819" t="str">
            <v>LAMPADA LED TUBULAR BIVOLT 18/20 W, BASE G13</v>
          </cell>
          <cell r="C2819" t="str">
            <v xml:space="preserve">UN    </v>
          </cell>
          <cell r="D2819">
            <v>16.29</v>
          </cell>
          <cell r="E2819">
            <v>16.29</v>
          </cell>
          <cell r="F2819" t="str">
            <v>INSUMOS</v>
          </cell>
          <cell r="G2819">
            <v>16.29</v>
          </cell>
        </row>
        <row r="2820">
          <cell r="A2820">
            <v>39386</v>
          </cell>
          <cell r="B2820" t="str">
            <v>LAMPADA LED TUBULAR BIVOLT 9/10 W, BASE G13</v>
          </cell>
          <cell r="C2820" t="str">
            <v xml:space="preserve">UN    </v>
          </cell>
          <cell r="D2820">
            <v>11.36</v>
          </cell>
          <cell r="E2820">
            <v>11.36</v>
          </cell>
          <cell r="F2820" t="str">
            <v>INSUMOS</v>
          </cell>
          <cell r="G2820">
            <v>11.36</v>
          </cell>
        </row>
        <row r="2821">
          <cell r="A2821">
            <v>38194</v>
          </cell>
          <cell r="B2821" t="str">
            <v>LAMPADA LED 10 W BIVOLT BRANCA, FORMATO TRADICIONAL (BASE E27)</v>
          </cell>
          <cell r="C2821" t="str">
            <v xml:space="preserve">UN    </v>
          </cell>
          <cell r="D2821">
            <v>8.5</v>
          </cell>
          <cell r="E2821">
            <v>8.5</v>
          </cell>
          <cell r="F2821" t="str">
            <v>INSUMOS</v>
          </cell>
          <cell r="G2821">
            <v>8.5</v>
          </cell>
        </row>
        <row r="2822">
          <cell r="A2822">
            <v>38193</v>
          </cell>
          <cell r="B2822" t="str">
            <v>LAMPADA LED 6 W BIVOLT BRANCA, FORMATO TRADICIONAL (BASE E27)</v>
          </cell>
          <cell r="C2822" t="str">
            <v xml:space="preserve">UN    </v>
          </cell>
          <cell r="D2822">
            <v>7.38</v>
          </cell>
          <cell r="E2822">
            <v>7.38</v>
          </cell>
          <cell r="F2822" t="str">
            <v>INSUMOS</v>
          </cell>
          <cell r="G2822">
            <v>7.38</v>
          </cell>
        </row>
        <row r="2823">
          <cell r="A2823">
            <v>12216</v>
          </cell>
          <cell r="B2823" t="str">
            <v>LAMPADA VAPOR DE SODIO OVOIDE 150 W (BASE E40)</v>
          </cell>
          <cell r="C2823" t="str">
            <v xml:space="preserve">UN    </v>
          </cell>
          <cell r="D2823">
            <v>34.03</v>
          </cell>
          <cell r="E2823">
            <v>34.03</v>
          </cell>
          <cell r="F2823" t="str">
            <v>INSUMOS</v>
          </cell>
          <cell r="G2823">
            <v>34.03</v>
          </cell>
        </row>
        <row r="2824">
          <cell r="A2824">
            <v>3757</v>
          </cell>
          <cell r="B2824" t="str">
            <v>LAMPADA VAPOR DE SODIO OVOIDE 250 W (BASE E40)</v>
          </cell>
          <cell r="C2824" t="str">
            <v xml:space="preserve">UN    </v>
          </cell>
          <cell r="D2824">
            <v>39.340000000000003</v>
          </cell>
          <cell r="E2824">
            <v>39.340000000000003</v>
          </cell>
          <cell r="F2824" t="str">
            <v>INSUMOS</v>
          </cell>
          <cell r="G2824">
            <v>39.340000000000003</v>
          </cell>
        </row>
        <row r="2825">
          <cell r="A2825">
            <v>3758</v>
          </cell>
          <cell r="B2825" t="str">
            <v>LAMPADA VAPOR DE SODIO OVOIDE 400 W (BASE E40)</v>
          </cell>
          <cell r="C2825" t="str">
            <v xml:space="preserve">UN    </v>
          </cell>
          <cell r="D2825">
            <v>45.88</v>
          </cell>
          <cell r="E2825">
            <v>45.88</v>
          </cell>
          <cell r="F2825" t="str">
            <v>INSUMOS</v>
          </cell>
          <cell r="G2825">
            <v>45.88</v>
          </cell>
        </row>
        <row r="2826">
          <cell r="A2826">
            <v>12214</v>
          </cell>
          <cell r="B2826" t="str">
            <v>LAMPADA VAPOR MERCURIO 125 W (BASE E27)</v>
          </cell>
          <cell r="C2826" t="str">
            <v xml:space="preserve">UN    </v>
          </cell>
          <cell r="D2826">
            <v>15.71</v>
          </cell>
          <cell r="E2826">
            <v>15.71</v>
          </cell>
          <cell r="F2826" t="str">
            <v>INSUMOS</v>
          </cell>
          <cell r="G2826">
            <v>15.71</v>
          </cell>
        </row>
        <row r="2827">
          <cell r="A2827">
            <v>3749</v>
          </cell>
          <cell r="B2827" t="str">
            <v>LAMPADA VAPOR MERCURIO 250 W (BASE E40)</v>
          </cell>
          <cell r="C2827" t="str">
            <v xml:space="preserve">UN    </v>
          </cell>
          <cell r="D2827">
            <v>28</v>
          </cell>
          <cell r="E2827">
            <v>28</v>
          </cell>
          <cell r="F2827" t="str">
            <v>INSUMOS</v>
          </cell>
          <cell r="G2827">
            <v>28</v>
          </cell>
        </row>
        <row r="2828">
          <cell r="A2828">
            <v>3751</v>
          </cell>
          <cell r="B2828" t="str">
            <v>LAMPADA VAPOR MERCURIO 400 W (BASE E40)</v>
          </cell>
          <cell r="C2828" t="str">
            <v xml:space="preserve">UN    </v>
          </cell>
          <cell r="D2828">
            <v>38.21</v>
          </cell>
          <cell r="E2828">
            <v>38.21</v>
          </cell>
          <cell r="F2828" t="str">
            <v>INSUMOS</v>
          </cell>
          <cell r="G2828">
            <v>38.21</v>
          </cell>
        </row>
        <row r="2829">
          <cell r="A2829">
            <v>39376</v>
          </cell>
          <cell r="B2829" t="str">
            <v>LAMPADA VAPOR METALICO OVOIDE 150 W, BASE E27/E40</v>
          </cell>
          <cell r="C2829" t="str">
            <v xml:space="preserve">UN    </v>
          </cell>
          <cell r="D2829">
            <v>32.21</v>
          </cell>
          <cell r="E2829">
            <v>32.21</v>
          </cell>
          <cell r="F2829" t="str">
            <v>INSUMOS</v>
          </cell>
          <cell r="G2829">
            <v>32.21</v>
          </cell>
        </row>
        <row r="2830">
          <cell r="A2830">
            <v>3752</v>
          </cell>
          <cell r="B2830" t="str">
            <v>LAMPADA VAPOR METALICO TUBULAR 400 W (BASE E40)</v>
          </cell>
          <cell r="C2830" t="str">
            <v xml:space="preserve">UN    </v>
          </cell>
          <cell r="D2830">
            <v>63.03</v>
          </cell>
          <cell r="E2830">
            <v>63.03</v>
          </cell>
          <cell r="F2830" t="str">
            <v>INSUMOS</v>
          </cell>
          <cell r="G2830">
            <v>63.03</v>
          </cell>
        </row>
        <row r="2831">
          <cell r="A2831">
            <v>746</v>
          </cell>
          <cell r="B2831" t="str">
            <v>LAVADORA DE ALTA PRESSAO (LAVA-JATO) PARA AGUA FRIA, PRESSAO DE OPERACAO ENTRE 1400 E 1900 LIB/POL2, VAZAO MAXIMA ENTRE  400 E 700 L/H</v>
          </cell>
          <cell r="C2831" t="str">
            <v xml:space="preserve">UN    </v>
          </cell>
          <cell r="D2831">
            <v>1900</v>
          </cell>
          <cell r="E2831">
            <v>1900</v>
          </cell>
          <cell r="F2831" t="str">
            <v>INSUMOS</v>
          </cell>
          <cell r="G2831">
            <v>1900</v>
          </cell>
        </row>
        <row r="2832">
          <cell r="A2832">
            <v>36521</v>
          </cell>
          <cell r="B2832" t="str">
            <v>LAVATORIO DE CANTO LOUCA BRANCA SUSPENSO *40 X 30* CM</v>
          </cell>
          <cell r="C2832" t="str">
            <v xml:space="preserve">UN    </v>
          </cell>
          <cell r="D2832">
            <v>85.67</v>
          </cell>
          <cell r="E2832">
            <v>85.67</v>
          </cell>
          <cell r="F2832" t="str">
            <v>INSUMOS</v>
          </cell>
          <cell r="G2832">
            <v>85.67</v>
          </cell>
        </row>
        <row r="2833">
          <cell r="A2833">
            <v>36794</v>
          </cell>
          <cell r="B2833" t="str">
            <v>LAVATORIO LOUCA BRANCA COM COLUNA *44 X 35,5* CM</v>
          </cell>
          <cell r="C2833" t="str">
            <v xml:space="preserve">UN    </v>
          </cell>
          <cell r="D2833">
            <v>87.33</v>
          </cell>
          <cell r="E2833">
            <v>87.33</v>
          </cell>
          <cell r="F2833" t="str">
            <v>INSUMOS</v>
          </cell>
          <cell r="G2833">
            <v>87.33</v>
          </cell>
        </row>
        <row r="2834">
          <cell r="A2834">
            <v>10426</v>
          </cell>
          <cell r="B2834" t="str">
            <v>LAVATORIO LOUCA BRANCA COM COLUNA *54 X 44* CM</v>
          </cell>
          <cell r="C2834" t="str">
            <v xml:space="preserve">UN    </v>
          </cell>
          <cell r="D2834">
            <v>125.78</v>
          </cell>
          <cell r="E2834">
            <v>125.78</v>
          </cell>
          <cell r="F2834" t="str">
            <v>INSUMOS</v>
          </cell>
          <cell r="G2834">
            <v>125.78</v>
          </cell>
        </row>
        <row r="2835">
          <cell r="A2835">
            <v>10425</v>
          </cell>
          <cell r="B2835" t="str">
            <v>LAVATORIO LOUCA BRANCA SUSPENSO *40 X 30* CM</v>
          </cell>
          <cell r="C2835" t="str">
            <v xml:space="preserve">UN    </v>
          </cell>
          <cell r="D2835">
            <v>55.47</v>
          </cell>
          <cell r="E2835">
            <v>55.47</v>
          </cell>
          <cell r="F2835" t="str">
            <v>INSUMOS</v>
          </cell>
          <cell r="G2835">
            <v>55.47</v>
          </cell>
        </row>
        <row r="2836">
          <cell r="A2836">
            <v>10431</v>
          </cell>
          <cell r="B2836" t="str">
            <v>LAVATORIO LOUCA COR COM COLUNA *54 X 44* CM</v>
          </cell>
          <cell r="C2836" t="str">
            <v xml:space="preserve">UN    </v>
          </cell>
          <cell r="D2836">
            <v>137.99</v>
          </cell>
          <cell r="E2836">
            <v>137.99</v>
          </cell>
          <cell r="F2836" t="str">
            <v>INSUMOS</v>
          </cell>
          <cell r="G2836">
            <v>137.99</v>
          </cell>
        </row>
        <row r="2837">
          <cell r="A2837">
            <v>10429</v>
          </cell>
          <cell r="B2837" t="str">
            <v>LAVATORIO LOUCA COR SUSPENSO *40 X 30* CM</v>
          </cell>
          <cell r="C2837" t="str">
            <v xml:space="preserve">UN    </v>
          </cell>
          <cell r="D2837">
            <v>66.150000000000006</v>
          </cell>
          <cell r="E2837">
            <v>66.150000000000006</v>
          </cell>
          <cell r="F2837" t="str">
            <v>INSUMOS</v>
          </cell>
          <cell r="G2837">
            <v>66.150000000000006</v>
          </cell>
        </row>
        <row r="2838">
          <cell r="A2838">
            <v>20269</v>
          </cell>
          <cell r="B2838" t="str">
            <v>LAVATORIO/CUBA DE EMBUTIR OVAL LOUCA BRANCA SEM LADRAO *50 X 35* CM</v>
          </cell>
          <cell r="C2838" t="str">
            <v xml:space="preserve">UN    </v>
          </cell>
          <cell r="D2838">
            <v>54.52</v>
          </cell>
          <cell r="E2838">
            <v>54.52</v>
          </cell>
          <cell r="F2838" t="str">
            <v>INSUMOS</v>
          </cell>
          <cell r="G2838">
            <v>54.52</v>
          </cell>
        </row>
        <row r="2839">
          <cell r="A2839">
            <v>20270</v>
          </cell>
          <cell r="B2839" t="str">
            <v>LAVATORIO/CUBA DE EMBUTIR OVAL LOUCA COR SEM LADRAO *50 X 35* CM</v>
          </cell>
          <cell r="C2839" t="str">
            <v xml:space="preserve">UN    </v>
          </cell>
          <cell r="D2839">
            <v>59.37</v>
          </cell>
          <cell r="E2839">
            <v>59.37</v>
          </cell>
          <cell r="F2839" t="str">
            <v>INSUMOS</v>
          </cell>
          <cell r="G2839">
            <v>59.37</v>
          </cell>
        </row>
        <row r="2840">
          <cell r="A2840">
            <v>11696</v>
          </cell>
          <cell r="B2840" t="str">
            <v>LAVATORIO/CUBA DE SOBREPOR OVAL PEQUENA LOUCA BRANCA SEM LADRAO *31 X 44*</v>
          </cell>
          <cell r="C2840" t="str">
            <v xml:space="preserve">UN    </v>
          </cell>
          <cell r="D2840">
            <v>86.74</v>
          </cell>
          <cell r="E2840">
            <v>86.74</v>
          </cell>
          <cell r="F2840" t="str">
            <v>INSUMOS</v>
          </cell>
          <cell r="G2840">
            <v>86.74</v>
          </cell>
        </row>
        <row r="2841">
          <cell r="A2841">
            <v>10427</v>
          </cell>
          <cell r="B2841" t="str">
            <v>LAVATORIO/CUBA DE SOBREPOR RETANGULAR LOUCA BRANCA COM LADRAO *52 X 45* CM</v>
          </cell>
          <cell r="C2841" t="str">
            <v xml:space="preserve">UN    </v>
          </cell>
          <cell r="D2841">
            <v>155.53</v>
          </cell>
          <cell r="E2841">
            <v>155.53</v>
          </cell>
          <cell r="F2841" t="str">
            <v>INSUMOS</v>
          </cell>
          <cell r="G2841">
            <v>155.53</v>
          </cell>
        </row>
        <row r="2842">
          <cell r="A2842">
            <v>10428</v>
          </cell>
          <cell r="B2842" t="str">
            <v>LAVATORIO/CUBA DE SOBREPOR RETANGULAR LOUCA COR COM LADRAO *52 X 45* CM</v>
          </cell>
          <cell r="C2842" t="str">
            <v xml:space="preserve">UN    </v>
          </cell>
          <cell r="D2842">
            <v>157.85</v>
          </cell>
          <cell r="E2842">
            <v>157.85</v>
          </cell>
          <cell r="F2842" t="str">
            <v>INSUMOS</v>
          </cell>
          <cell r="G2842">
            <v>157.85</v>
          </cell>
        </row>
        <row r="2843">
          <cell r="A2843">
            <v>2354</v>
          </cell>
          <cell r="B2843" t="str">
            <v>LEITURISTA OU CADASTRISTA DE REDES DE AGUA E ESGOTO</v>
          </cell>
          <cell r="C2843" t="str">
            <v xml:space="preserve">H     </v>
          </cell>
          <cell r="D2843">
            <v>10.46</v>
          </cell>
          <cell r="E2843">
            <v>12.11</v>
          </cell>
          <cell r="F2843" t="str">
            <v>INSUMOS</v>
          </cell>
          <cell r="G2843">
            <v>12.11</v>
          </cell>
        </row>
        <row r="2844">
          <cell r="A2844">
            <v>40932</v>
          </cell>
          <cell r="B2844" t="str">
            <v>LEITURISTA OU CADASTRISTA DE REDES DE AGUA E ESGOTO (MENSALISTA)</v>
          </cell>
          <cell r="C2844" t="str">
            <v xml:space="preserve">MES   </v>
          </cell>
          <cell r="D2844">
            <v>1830.55</v>
          </cell>
          <cell r="E2844">
            <v>2119.6</v>
          </cell>
          <cell r="F2844" t="str">
            <v>INSUMOS</v>
          </cell>
          <cell r="G2844">
            <v>2119.6</v>
          </cell>
        </row>
        <row r="2845">
          <cell r="A2845">
            <v>10853</v>
          </cell>
          <cell r="B2845" t="str">
            <v>LETRA ACO INOX (AISI 304), CHAPA NUM. 22, RECORTADO, H= 20 CM (SEM RELEVO)</v>
          </cell>
          <cell r="C2845" t="str">
            <v xml:space="preserve">UN    </v>
          </cell>
          <cell r="D2845">
            <v>64.47</v>
          </cell>
          <cell r="E2845">
            <v>64.47</v>
          </cell>
          <cell r="F2845" t="str">
            <v>INSUMOS</v>
          </cell>
          <cell r="G2845">
            <v>64.47</v>
          </cell>
        </row>
        <row r="2846">
          <cell r="A2846">
            <v>5093</v>
          </cell>
          <cell r="B2846" t="str">
            <v>LEVANTADOR DE JANELA GUILHOTINA, EM LATAO CROMADO</v>
          </cell>
          <cell r="C2846" t="str">
            <v xml:space="preserve">PAR   </v>
          </cell>
          <cell r="D2846">
            <v>9.98</v>
          </cell>
          <cell r="E2846">
            <v>9.98</v>
          </cell>
          <cell r="F2846" t="str">
            <v>INSUMOS</v>
          </cell>
          <cell r="G2846">
            <v>9.98</v>
          </cell>
        </row>
        <row r="2847">
          <cell r="A2847">
            <v>37768</v>
          </cell>
          <cell r="B2847" t="str">
            <v>LIMPADORA A SUCCAO, TANQUE 12000 L, BASCULAMENTO HIDRAULICO, BOMBA 12 M3/MIN 95% VACUO (INCLUI MONTAGEM, NAO INCLUI CAMINHAO)</v>
          </cell>
          <cell r="C2847" t="str">
            <v xml:space="preserve">UN    </v>
          </cell>
          <cell r="D2847">
            <v>98500</v>
          </cell>
          <cell r="E2847">
            <v>98500</v>
          </cell>
          <cell r="F2847" t="str">
            <v>INSUMOS</v>
          </cell>
          <cell r="G2847">
            <v>98500</v>
          </cell>
        </row>
        <row r="2848">
          <cell r="A2848">
            <v>37773</v>
          </cell>
          <cell r="B2848" t="str">
            <v>LIMPADORA DE SUCCAO TANQUE 7000 L, BOMBA 12 M3/MIN 95% VACUO (INCLUI MONTAGEM, NAO INCLUI CAMINHAO)</v>
          </cell>
          <cell r="C2848" t="str">
            <v xml:space="preserve">UN    </v>
          </cell>
          <cell r="D2848">
            <v>83643.100000000006</v>
          </cell>
          <cell r="E2848">
            <v>83643.100000000006</v>
          </cell>
          <cell r="F2848" t="str">
            <v>INSUMOS</v>
          </cell>
          <cell r="G2848">
            <v>83643.100000000006</v>
          </cell>
        </row>
        <row r="2849">
          <cell r="A2849">
            <v>37769</v>
          </cell>
          <cell r="B2849" t="str">
            <v>LIMPADORA DE SUCCAO, TANQUE 11000 L, BOMBA 340 M3/MIN (INCLUI MONTAGEM, NAO INCLUI CAMINHAO)</v>
          </cell>
          <cell r="C2849" t="str">
            <v xml:space="preserve">UN    </v>
          </cell>
          <cell r="D2849">
            <v>140029.09</v>
          </cell>
          <cell r="E2849">
            <v>140029.09</v>
          </cell>
          <cell r="F2849" t="str">
            <v>INSUMOS</v>
          </cell>
          <cell r="G2849">
            <v>140029.09</v>
          </cell>
        </row>
        <row r="2850">
          <cell r="A2850">
            <v>37770</v>
          </cell>
          <cell r="B2850" t="str">
            <v>LIMPADORA DE SUCCAO, TANQUE 5500 L, BOMBA 60M3/MIN, VACUO 500 MBAR (INCLUI MONTAGEM, NAO INCLUI CAMINHAO)</v>
          </cell>
          <cell r="C2850" t="str">
            <v xml:space="preserve">UN    </v>
          </cell>
          <cell r="D2850">
            <v>237651.71</v>
          </cell>
          <cell r="E2850">
            <v>237651.71</v>
          </cell>
          <cell r="F2850" t="str">
            <v>INSUMOS</v>
          </cell>
          <cell r="G2850">
            <v>237651.71</v>
          </cell>
        </row>
        <row r="2851">
          <cell r="A2851">
            <v>38382</v>
          </cell>
          <cell r="B2851" t="str">
            <v>LINHA DE PEDREIRO LISA 100 M</v>
          </cell>
          <cell r="C2851" t="str">
            <v xml:space="preserve">UN    </v>
          </cell>
          <cell r="D2851">
            <v>8.09</v>
          </cell>
          <cell r="E2851">
            <v>8.09</v>
          </cell>
          <cell r="F2851" t="str">
            <v>INSUMOS</v>
          </cell>
          <cell r="G2851">
            <v>8.09</v>
          </cell>
        </row>
        <row r="2852">
          <cell r="A2852">
            <v>6091</v>
          </cell>
          <cell r="B2852" t="str">
            <v>LIQUIDO PARA BRILHO PAREDES INTERNAS</v>
          </cell>
          <cell r="C2852" t="str">
            <v xml:space="preserve">L     </v>
          </cell>
          <cell r="D2852">
            <v>12.21</v>
          </cell>
          <cell r="E2852">
            <v>12.21</v>
          </cell>
          <cell r="F2852" t="str">
            <v>INSUMOS</v>
          </cell>
          <cell r="G2852">
            <v>12.21</v>
          </cell>
        </row>
        <row r="2853">
          <cell r="A2853">
            <v>38383</v>
          </cell>
          <cell r="B2853" t="str">
            <v>LIXA D'AGUA EM FOLHA, GRAO 100</v>
          </cell>
          <cell r="C2853" t="str">
            <v xml:space="preserve">UN    </v>
          </cell>
          <cell r="D2853">
            <v>1.51</v>
          </cell>
          <cell r="E2853">
            <v>1.51</v>
          </cell>
          <cell r="F2853" t="str">
            <v>INSUMOS</v>
          </cell>
          <cell r="G2853">
            <v>1.51</v>
          </cell>
        </row>
        <row r="2854">
          <cell r="A2854">
            <v>3768</v>
          </cell>
          <cell r="B2854" t="str">
            <v>LIXA EM FOLHA PARA FERRO, NUMERO 150</v>
          </cell>
          <cell r="C2854" t="str">
            <v xml:space="preserve">UN    </v>
          </cell>
          <cell r="D2854">
            <v>1.64</v>
          </cell>
          <cell r="E2854">
            <v>1.64</v>
          </cell>
          <cell r="F2854" t="str">
            <v>INSUMOS</v>
          </cell>
          <cell r="G2854">
            <v>1.64</v>
          </cell>
        </row>
        <row r="2855">
          <cell r="A2855">
            <v>3767</v>
          </cell>
          <cell r="B2855" t="str">
            <v>LIXA EM FOLHA PARA PAREDE OU MADEIRA, NUMERO 120 (COR VERMELHA)</v>
          </cell>
          <cell r="C2855" t="str">
            <v xml:space="preserve">UN    </v>
          </cell>
          <cell r="D2855">
            <v>0.39</v>
          </cell>
          <cell r="E2855">
            <v>0.39</v>
          </cell>
          <cell r="F2855" t="str">
            <v>INSUMOS</v>
          </cell>
          <cell r="G2855">
            <v>0.39</v>
          </cell>
        </row>
        <row r="2856">
          <cell r="A2856">
            <v>13192</v>
          </cell>
          <cell r="B2856" t="str">
            <v>LIXADEIRA ELETRICA ANGULAR PARA CONCRETO, POTENCIA 1.400 W, PRATO DIAMANTADO DE 5''</v>
          </cell>
          <cell r="C2856" t="str">
            <v xml:space="preserve">UN    </v>
          </cell>
          <cell r="D2856">
            <v>3712.64</v>
          </cell>
          <cell r="E2856">
            <v>3712.64</v>
          </cell>
          <cell r="F2856" t="str">
            <v>INSUMOS</v>
          </cell>
          <cell r="G2856">
            <v>3712.64</v>
          </cell>
        </row>
        <row r="2857">
          <cell r="A2857">
            <v>38413</v>
          </cell>
          <cell r="B2857" t="str">
            <v>LIXADEIRA ELETRICA ANGULAR, PARA DISCO DE 7 " (180 MM), POTENCIA DE 2.200 W, *5.000* RPM, 220 V</v>
          </cell>
          <cell r="C2857" t="str">
            <v xml:space="preserve">UN    </v>
          </cell>
          <cell r="D2857">
            <v>614.01</v>
          </cell>
          <cell r="E2857">
            <v>614.01</v>
          </cell>
          <cell r="F2857" t="str">
            <v>INSUMOS</v>
          </cell>
          <cell r="G2857">
            <v>614.01</v>
          </cell>
        </row>
        <row r="2858">
          <cell r="A2858">
            <v>42440</v>
          </cell>
          <cell r="B2858" t="str">
            <v>LIXEIRA DUPLA, COM CAPACIDADE VOLUMETRICA DE 60L*, FABRICADA EM TUBO DE ACO CARBONO, CESTOS EM CHAPA DE ACO E PINTURA NO PROCESSO ELETROSTATICO - PARA ACADEMIA AO AR LIVRE / ACADEMIA DA TERCEIRA IDADE - ATI</v>
          </cell>
          <cell r="C2858" t="str">
            <v xml:space="preserve">UN    </v>
          </cell>
          <cell r="D2858">
            <v>702.04</v>
          </cell>
          <cell r="E2858">
            <v>702.04</v>
          </cell>
          <cell r="F2858" t="str">
            <v>INSUMOS</v>
          </cell>
          <cell r="G2858">
            <v>702.04</v>
          </cell>
        </row>
        <row r="2859">
          <cell r="A2859">
            <v>20193</v>
          </cell>
          <cell r="B2859" t="str">
            <v>LOCACAO DE ANDAIME METALICO TIPO FACHADEIRO, LARGURA DE 1,20 M, ALTURA POR PECA DE 2,0 M, INCLUINDO SAPATAS E ITENS NECESSARIOS A INSTALACAO</v>
          </cell>
          <cell r="C2859" t="str">
            <v>M2XMES</v>
          </cell>
          <cell r="D2859">
            <v>3.32</v>
          </cell>
          <cell r="E2859">
            <v>3.32</v>
          </cell>
          <cell r="F2859" t="str">
            <v>INSUMOS</v>
          </cell>
          <cell r="G2859">
            <v>3.32</v>
          </cell>
        </row>
        <row r="2860">
          <cell r="A2860">
            <v>10527</v>
          </cell>
          <cell r="B2860" t="str">
            <v>LOCACAO DE ANDAIME METALICO TUBULAR DE ENCAIXE, TIPO DE TORRE, COM LARGURA DE 1 ATE 1,5 M E ALTURA DE *1,00* M</v>
          </cell>
          <cell r="C2860" t="str">
            <v xml:space="preserve">MXMES </v>
          </cell>
          <cell r="D2860">
            <v>9.99</v>
          </cell>
          <cell r="E2860">
            <v>9.99</v>
          </cell>
          <cell r="F2860" t="str">
            <v>INSUMOS</v>
          </cell>
          <cell r="G2860">
            <v>9.99</v>
          </cell>
        </row>
        <row r="2861">
          <cell r="A2861">
            <v>41805</v>
          </cell>
          <cell r="B2861" t="str">
            <v>LOCACAO DE ANDAIME SUSPENSO OU BALANCIM MANUAL, CAPACIDADE DE CARGA TOTAL DE APROXIMADAMENTE 250 KG/M2, PLATAFORMA DE 1,50 M X 0,80 M (C X L), CABO DE 45 M</v>
          </cell>
          <cell r="C2861" t="str">
            <v xml:space="preserve">MES   </v>
          </cell>
          <cell r="D2861">
            <v>427</v>
          </cell>
          <cell r="E2861">
            <v>427</v>
          </cell>
          <cell r="F2861" t="str">
            <v>INSUMOS</v>
          </cell>
          <cell r="G2861">
            <v>427</v>
          </cell>
        </row>
        <row r="2862">
          <cell r="A2862">
            <v>40271</v>
          </cell>
          <cell r="B2862" t="str">
            <v>LOCACAO DE APRUMADOR METALICO DE PILAR, COM ALTURA E ANGULO REGULAVEIS, EXTENSAO DE *1,50* A *2,80* M</v>
          </cell>
          <cell r="C2862" t="str">
            <v xml:space="preserve">MES   </v>
          </cell>
          <cell r="D2862">
            <v>6.49</v>
          </cell>
          <cell r="E2862">
            <v>6.49</v>
          </cell>
          <cell r="F2862" t="str">
            <v>INSUMOS</v>
          </cell>
          <cell r="G2862">
            <v>6.49</v>
          </cell>
        </row>
        <row r="2863">
          <cell r="A2863">
            <v>40287</v>
          </cell>
          <cell r="B2863" t="str">
            <v>LOCACAO DE BARRA DE ANCORAGEM DE 0,80 A 1,20 M DE EXTENSAO, COM ROSCA DE 5/8", INCLUINDO PORCA E FLANGE</v>
          </cell>
          <cell r="C2863" t="str">
            <v xml:space="preserve">MES   </v>
          </cell>
          <cell r="D2863">
            <v>2.4900000000000002</v>
          </cell>
          <cell r="E2863">
            <v>2.4900000000000002</v>
          </cell>
          <cell r="F2863" t="str">
            <v>INSUMOS</v>
          </cell>
          <cell r="G2863">
            <v>2.4900000000000002</v>
          </cell>
        </row>
        <row r="2864">
          <cell r="A2864">
            <v>40295</v>
          </cell>
          <cell r="B2864" t="str">
            <v>LOCACAO DE BOMBA MANUAL PARA TESTE HIDROSTATICO ATE 30 BAR</v>
          </cell>
          <cell r="C2864" t="str">
            <v xml:space="preserve">H     </v>
          </cell>
          <cell r="D2864">
            <v>2.4500000000000002</v>
          </cell>
          <cell r="E2864">
            <v>2.4500000000000002</v>
          </cell>
          <cell r="F2864" t="str">
            <v>INSUMOS</v>
          </cell>
          <cell r="G2864">
            <v>2.4500000000000002</v>
          </cell>
        </row>
        <row r="2865">
          <cell r="A2865">
            <v>745</v>
          </cell>
          <cell r="B2865" t="str">
            <v>LOCACAO DE BOMBA MANUAL PARA TESTE HIDROSTATICO ATE 60 BAR</v>
          </cell>
          <cell r="C2865" t="str">
            <v xml:space="preserve">H     </v>
          </cell>
          <cell r="D2865">
            <v>2.59</v>
          </cell>
          <cell r="E2865">
            <v>2.59</v>
          </cell>
          <cell r="F2865" t="str">
            <v>INSUMOS</v>
          </cell>
          <cell r="G2865">
            <v>2.59</v>
          </cell>
        </row>
        <row r="2866">
          <cell r="A2866">
            <v>4084</v>
          </cell>
          <cell r="B2866" t="str">
            <v>LOCACAO DE BOMBA SUBMERSIVEL PARA DRENAGEM E ESGOTAMENTO, MOTOR ELETRICO TRIFASICO, POTENCIA DE 1 CV, DIAMETRO DE RECALQUE DE 2". FAIXA DE OPERACAO: Q=25 M3/H (+ OU - 1 M3/H) E AMT=2 M; Q=12 M3/H (+ OU - 2 M3/H) E AMT = 12 M (+ OU - 2 M)</v>
          </cell>
          <cell r="C2866" t="str">
            <v xml:space="preserve">H     </v>
          </cell>
          <cell r="D2866">
            <v>1.58</v>
          </cell>
          <cell r="E2866">
            <v>1.58</v>
          </cell>
          <cell r="F2866" t="str">
            <v>INSUMOS</v>
          </cell>
          <cell r="G2866">
            <v>1.58</v>
          </cell>
        </row>
        <row r="2867">
          <cell r="A2867">
            <v>743</v>
          </cell>
          <cell r="B2867" t="str">
            <v>LOCACAO DE BOMBA SUBMERSIVEL PARA DRENAGEM E ESGOTAMENTO, MOTOR ELETRICO TRIFASICO, POTENCIA DE 2 CV, DIAMETRO DE RECALQUE DE 2". FAIXA DE OPERACAO: Q=35 M3/H (+ OU - 3 M3/H) E AMT=2 M; Q=13 M3/H (+ OU - 3 M3/H) E AMT = 17 M (+ OU - 3 M)</v>
          </cell>
          <cell r="C2867" t="str">
            <v xml:space="preserve">H     </v>
          </cell>
          <cell r="D2867">
            <v>1.58</v>
          </cell>
          <cell r="E2867">
            <v>1.58</v>
          </cell>
          <cell r="F2867" t="str">
            <v>INSUMOS</v>
          </cell>
          <cell r="G2867">
            <v>1.58</v>
          </cell>
        </row>
        <row r="2868">
          <cell r="A2868">
            <v>40293</v>
          </cell>
          <cell r="B2868" t="str">
            <v>LOCACAO DE BOMBA SUBMERSIVEL PARA DRENAGEM E ESGOTAMENTO, MOTOR ELETRICO TRIFASICO, POTENCIA DE 2 CV, DIAMETRO DE RECALQUE DE 3". FAIXA DE OPERACAO: Q=70 M3/H (+ OU - 2 M3/H) E AMT=2 M; Q=9,5 M3/H (+ OU - 3,5 M3/H) E AMT = 10 M (+ OU - 2 M)</v>
          </cell>
          <cell r="C2868" t="str">
            <v xml:space="preserve">H     </v>
          </cell>
          <cell r="D2868">
            <v>1.89</v>
          </cell>
          <cell r="E2868">
            <v>1.89</v>
          </cell>
          <cell r="F2868" t="str">
            <v>INSUMOS</v>
          </cell>
          <cell r="G2868">
            <v>1.89</v>
          </cell>
        </row>
        <row r="2869">
          <cell r="A2869">
            <v>40294</v>
          </cell>
          <cell r="B2869" t="str">
            <v>LOCACAO DE BOMBA SUBMERSIVEL PARA DRENAGEM E ESGOTAMENTO, MOTOR ELETRICO TRIFASICO, POTENCIA DE 3 CV, DIAMETRO DE RECALQUE DE 2". FAIXA DE OPERACAO: Q=84 M3/H (+ OU - 2,5 M3/H) E AMT=2 M; Q=9,1 M3/H (+ OU - 2 M3/H) E AMT = 12 M (+ OU - 2 M)</v>
          </cell>
          <cell r="C2869" t="str">
            <v xml:space="preserve">H     </v>
          </cell>
          <cell r="D2869">
            <v>1.58</v>
          </cell>
          <cell r="E2869">
            <v>1.58</v>
          </cell>
          <cell r="F2869" t="str">
            <v>INSUMOS</v>
          </cell>
          <cell r="G2869">
            <v>1.58</v>
          </cell>
        </row>
        <row r="2870">
          <cell r="A2870">
            <v>4085</v>
          </cell>
          <cell r="B2870" t="str">
            <v>LOCACAO DE BOMBA SUBMERSIVEL PARA DRENAGEM E ESGOTAMENTO, MOTOR ELETRICO TRIFASICO, POTENCIA DE 4 CV, DIAMETRO DE RECALQUE DE 3". FAIXA DE OPERACAO: Q=60 M3/H (+ OU - 1 M3/H) E AMT=2 M; Q=11 M3/H (+ OU - 1 M3/H) E AMT = 23 M (+ OU - 1 M)</v>
          </cell>
          <cell r="C2870" t="str">
            <v xml:space="preserve">H     </v>
          </cell>
          <cell r="D2870">
            <v>2.21</v>
          </cell>
          <cell r="E2870">
            <v>2.21</v>
          </cell>
          <cell r="F2870" t="str">
            <v>INSUMOS</v>
          </cell>
          <cell r="G2870">
            <v>2.21</v>
          </cell>
        </row>
        <row r="2871">
          <cell r="A2871">
            <v>10775</v>
          </cell>
          <cell r="B2871" t="str">
            <v>LOCACAO DE CONTAINER 2,30  X  6,00 M, ALT. 2,50 M, COM 1 SANITARIO, PARA ESCRITORIO, COMPLETO, SEM DIVISORIAS INTERNAS</v>
          </cell>
          <cell r="C2871" t="str">
            <v xml:space="preserve">MES   </v>
          </cell>
          <cell r="D2871">
            <v>522</v>
          </cell>
          <cell r="E2871">
            <v>522</v>
          </cell>
          <cell r="F2871" t="str">
            <v>INSUMOS</v>
          </cell>
          <cell r="G2871">
            <v>522</v>
          </cell>
        </row>
        <row r="2872">
          <cell r="A2872">
            <v>10776</v>
          </cell>
          <cell r="B2872" t="str">
            <v>LOCACAO DE CONTAINER 2,30  X  6,00 M, ALT. 2,50 M, PARA ESCRITORIO, SEM DIVISORIAS INTERNAS E SEM SANITARIO</v>
          </cell>
          <cell r="C2872" t="str">
            <v xml:space="preserve">MES   </v>
          </cell>
          <cell r="D2872">
            <v>407.81</v>
          </cell>
          <cell r="E2872">
            <v>407.81</v>
          </cell>
          <cell r="F2872" t="str">
            <v>INSUMOS</v>
          </cell>
          <cell r="G2872">
            <v>407.81</v>
          </cell>
        </row>
        <row r="2873">
          <cell r="A2873">
            <v>10779</v>
          </cell>
          <cell r="B2873" t="str">
            <v>LOCACAO DE CONTAINER 2,30 X 4,30 M, ALT. 2,50 M, P/ SANITARIO, C/ 5 BACIAS, 1 LAVATORIO E 4 MICTORIOS</v>
          </cell>
          <cell r="C2873" t="str">
            <v xml:space="preserve">MES   </v>
          </cell>
          <cell r="D2873">
            <v>652.5</v>
          </cell>
          <cell r="E2873">
            <v>652.5</v>
          </cell>
          <cell r="F2873" t="str">
            <v>INSUMOS</v>
          </cell>
          <cell r="G2873">
            <v>652.5</v>
          </cell>
        </row>
        <row r="2874">
          <cell r="A2874">
            <v>10777</v>
          </cell>
          <cell r="B2874" t="str">
            <v>LOCACAO DE CONTAINER 2,30 X 4,30 M, ALT. 2,50 M, PARA SANITARIO, COM 3 BACIAS, 4 CHUVEIROS, 1 LAVATORIO E 1 MICTORIO</v>
          </cell>
          <cell r="C2874" t="str">
            <v xml:space="preserve">MES   </v>
          </cell>
          <cell r="D2874">
            <v>592.67999999999995</v>
          </cell>
          <cell r="E2874">
            <v>592.67999999999995</v>
          </cell>
          <cell r="F2874" t="str">
            <v>INSUMOS</v>
          </cell>
          <cell r="G2874">
            <v>592.67999999999995</v>
          </cell>
        </row>
        <row r="2875">
          <cell r="A2875">
            <v>10778</v>
          </cell>
          <cell r="B2875" t="str">
            <v>LOCACAO DE CONTAINER 2,30 X 6,00 M, ALT. 2,50 M,  PARA SANITARIO,  COM 4 BACIAS, 8 CHUVEIROS,1 LAVATORIO E 1 MICTORIO</v>
          </cell>
          <cell r="C2875" t="str">
            <v xml:space="preserve">MES   </v>
          </cell>
          <cell r="D2875">
            <v>652.5</v>
          </cell>
          <cell r="E2875">
            <v>652.5</v>
          </cell>
          <cell r="F2875" t="str">
            <v>INSUMOS</v>
          </cell>
          <cell r="G2875">
            <v>652.5</v>
          </cell>
        </row>
        <row r="2876">
          <cell r="A2876">
            <v>40339</v>
          </cell>
          <cell r="B2876" t="str">
            <v>LOCACAO DE CRUZETA PARA ESCORA METALICA</v>
          </cell>
          <cell r="C2876" t="str">
            <v xml:space="preserve">MES   </v>
          </cell>
          <cell r="D2876">
            <v>2.4900000000000002</v>
          </cell>
          <cell r="E2876">
            <v>2.4900000000000002</v>
          </cell>
          <cell r="F2876" t="str">
            <v>INSUMOS</v>
          </cell>
          <cell r="G2876">
            <v>2.4900000000000002</v>
          </cell>
        </row>
        <row r="2877">
          <cell r="A2877">
            <v>3355</v>
          </cell>
          <cell r="B2877" t="str">
            <v>LOCACAO DE ELEVADOR DE CARGA A CABO, CABINE SEMI FECHADA *2,0* X *1,5* X *2,0* M, CAPACIDADE DE CARGA 1000 KG, TORRE  *2,38* X *2,21* X 15 M, GUINCHO DE EMBREAGEM, FREIO DE SEGURANCA, LIMITADOR DE VELOCIDADE E CANCELA</v>
          </cell>
          <cell r="C2877" t="str">
            <v xml:space="preserve">H     </v>
          </cell>
          <cell r="D2877">
            <v>22.5</v>
          </cell>
          <cell r="E2877">
            <v>22.5</v>
          </cell>
          <cell r="F2877" t="str">
            <v>INSUMOS</v>
          </cell>
          <cell r="G2877">
            <v>22.5</v>
          </cell>
        </row>
        <row r="2878">
          <cell r="A2878">
            <v>39814</v>
          </cell>
          <cell r="B2878" t="str">
            <v>LOCACAO DE ELEVADOR DE CREMALHEIRA CABINE SIMPLES FECHADA 1,5 X 2,5 X 2,35 M (UMA POR TORRE), CAPACIDADE DE CARGA *1200* KG (15 PESSOAS), TORRE DE 24 M (16 MODULOS), 16 PARADAS, FREIO DE SEGURANCA, LIMITADOR DE CARGA</v>
          </cell>
          <cell r="C2878" t="str">
            <v xml:space="preserve">H     </v>
          </cell>
          <cell r="D2878">
            <v>42.18</v>
          </cell>
          <cell r="E2878">
            <v>42.18</v>
          </cell>
          <cell r="F2878" t="str">
            <v>INSUMOS</v>
          </cell>
          <cell r="G2878">
            <v>42.18</v>
          </cell>
        </row>
        <row r="2879">
          <cell r="A2879">
            <v>10749</v>
          </cell>
          <cell r="B2879" t="str">
            <v>LOCACAO DE ESCORA METALICA TELESCOPICA, COM ALTURA REGULAVEL DE *1,80* A *3,20* M, COM CAPACIDADE DE CARGA DE NO MINIMO 1000 KGF (10 KN), INCLUSO TRIPE E FORCADO</v>
          </cell>
          <cell r="C2879" t="str">
            <v xml:space="preserve">MES   </v>
          </cell>
          <cell r="D2879">
            <v>4.57</v>
          </cell>
          <cell r="E2879">
            <v>4.57</v>
          </cell>
          <cell r="F2879" t="str">
            <v>INSUMOS</v>
          </cell>
          <cell r="G2879">
            <v>4.57</v>
          </cell>
        </row>
        <row r="2880">
          <cell r="A2880">
            <v>40290</v>
          </cell>
          <cell r="B2880" t="str">
            <v>LOCACAO DE FORMA PLASTICA PARA LAJE NERVURADA, DIMENSOES *60* X *60* X *16* CM</v>
          </cell>
          <cell r="C2880" t="str">
            <v xml:space="preserve">MES   </v>
          </cell>
          <cell r="D2880">
            <v>6.59</v>
          </cell>
          <cell r="E2880">
            <v>6.59</v>
          </cell>
          <cell r="F2880" t="str">
            <v>INSUMOS</v>
          </cell>
          <cell r="G2880">
            <v>6.59</v>
          </cell>
        </row>
        <row r="2881">
          <cell r="A2881">
            <v>7252</v>
          </cell>
          <cell r="B2881" t="str">
            <v>LOCACAO DE NIVEL OPTICO, COM PRECISAO DE 0,7 MM, AUMENTO DE 32X</v>
          </cell>
          <cell r="C2881" t="str">
            <v xml:space="preserve">H     </v>
          </cell>
          <cell r="D2881">
            <v>2.27</v>
          </cell>
          <cell r="E2881">
            <v>2.27</v>
          </cell>
          <cell r="F2881" t="str">
            <v>INSUMOS</v>
          </cell>
          <cell r="G2881">
            <v>2.27</v>
          </cell>
        </row>
        <row r="2882">
          <cell r="A2882">
            <v>4778</v>
          </cell>
          <cell r="B2882" t="str">
            <v>LOCACAO DE PERFURATRIZ PNEUMATICA DE PESO MEDIO, * 18 * KG, PARA ROCHA</v>
          </cell>
          <cell r="C2882" t="str">
            <v xml:space="preserve">H     </v>
          </cell>
          <cell r="D2882">
            <v>2.7</v>
          </cell>
          <cell r="E2882">
            <v>2.7</v>
          </cell>
          <cell r="F2882" t="str">
            <v>INSUMOS</v>
          </cell>
          <cell r="G2882">
            <v>2.7</v>
          </cell>
        </row>
        <row r="2883">
          <cell r="A2883">
            <v>4780</v>
          </cell>
          <cell r="B2883" t="str">
            <v>LOCACAO DE PERFURATRIZ PNEUMATICA DE PESO MEDIO, * 24 * KG, PARA ROCHA</v>
          </cell>
          <cell r="C2883" t="str">
            <v xml:space="preserve">H     </v>
          </cell>
          <cell r="D2883">
            <v>2.92</v>
          </cell>
          <cell r="E2883">
            <v>2.92</v>
          </cell>
          <cell r="F2883" t="str">
            <v>INSUMOS</v>
          </cell>
          <cell r="G2883">
            <v>2.92</v>
          </cell>
        </row>
        <row r="2884">
          <cell r="A2884">
            <v>10809</v>
          </cell>
          <cell r="B2884" t="str">
            <v>LOCACAO DE TALHA ELETRICA 3 T, VELOCIDADE  2,1 M / MIN, POTENCIA 1,3 KW</v>
          </cell>
          <cell r="C2884" t="str">
            <v xml:space="preserve">H     </v>
          </cell>
          <cell r="D2884">
            <v>1.05</v>
          </cell>
          <cell r="E2884">
            <v>1.05</v>
          </cell>
          <cell r="F2884" t="str">
            <v>INSUMOS</v>
          </cell>
          <cell r="G2884">
            <v>1.05</v>
          </cell>
        </row>
        <row r="2885">
          <cell r="A2885">
            <v>10811</v>
          </cell>
          <cell r="B2885" t="str">
            <v>LOCACAO DE TALHA MANUAL DE CORRENTE, CAPACIDADE DE 2 T COM ELEVACAO DE 3 M</v>
          </cell>
          <cell r="C2885" t="str">
            <v xml:space="preserve">H     </v>
          </cell>
          <cell r="D2885">
            <v>0.9</v>
          </cell>
          <cell r="E2885">
            <v>0.9</v>
          </cell>
          <cell r="F2885" t="str">
            <v>INSUMOS</v>
          </cell>
          <cell r="G2885">
            <v>0.9</v>
          </cell>
        </row>
        <row r="2886">
          <cell r="A2886">
            <v>7247</v>
          </cell>
          <cell r="B2886" t="str">
            <v>LOCACAO DE TEODOLITO ELETRONICO, PRECISAO ANGULAR DE 5 A 7 SEGUNDOS, INCLUINDO TRIPE</v>
          </cell>
          <cell r="C2886" t="str">
            <v xml:space="preserve">H     </v>
          </cell>
          <cell r="D2886">
            <v>2.27</v>
          </cell>
          <cell r="E2886">
            <v>2.27</v>
          </cell>
          <cell r="F2886" t="str">
            <v>INSUMOS</v>
          </cell>
          <cell r="G2886">
            <v>2.27</v>
          </cell>
        </row>
        <row r="2887">
          <cell r="A2887">
            <v>40291</v>
          </cell>
          <cell r="B2887" t="str">
            <v>LOCACAO DE TORRE METALICA COMPLETA PARA UMA CARGA DE 8 TF (80 KN)  E PE DIREITO DE 6 M, INCLUINDO MODULOS , DIAGONAIS, SAPATAS E FORCADOS</v>
          </cell>
          <cell r="C2887" t="str">
            <v xml:space="preserve">MES   </v>
          </cell>
          <cell r="D2887">
            <v>348.49</v>
          </cell>
          <cell r="E2887">
            <v>348.49</v>
          </cell>
          <cell r="F2887" t="str">
            <v>INSUMOS</v>
          </cell>
          <cell r="G2887">
            <v>348.49</v>
          </cell>
        </row>
        <row r="2888">
          <cell r="A2888">
            <v>40275</v>
          </cell>
          <cell r="B2888" t="str">
            <v>LOCACAO DE VIGA SANDUICHE METALICA VAZADA PARA TRAVAMENTO DE PILARES, ALTURA DE *8* CM, LARGURA DE *6* CM E EXTENSAO DE 2 M</v>
          </cell>
          <cell r="C2888" t="str">
            <v xml:space="preserve">MES   </v>
          </cell>
          <cell r="D2888">
            <v>9.99</v>
          </cell>
          <cell r="E2888">
            <v>9.99</v>
          </cell>
          <cell r="F2888" t="str">
            <v>INSUMOS</v>
          </cell>
          <cell r="G2888">
            <v>9.99</v>
          </cell>
        </row>
        <row r="2889">
          <cell r="A2889">
            <v>3777</v>
          </cell>
          <cell r="B2889" t="str">
            <v>LONA PLASTICA PRETA, E= 150 MICRA</v>
          </cell>
          <cell r="C2889" t="str">
            <v xml:space="preserve">M2    </v>
          </cell>
          <cell r="D2889">
            <v>1.38</v>
          </cell>
          <cell r="E2889">
            <v>1.38</v>
          </cell>
          <cell r="F2889" t="str">
            <v>INSUMOS</v>
          </cell>
          <cell r="G2889">
            <v>1.38</v>
          </cell>
        </row>
        <row r="2890">
          <cell r="A2890">
            <v>3798</v>
          </cell>
          <cell r="B2890" t="str">
            <v>LUMINARIA ABERTA P/ ILUMINACAO PUBLICA, TIPO X-57 PETERCO OU EQUIV</v>
          </cell>
          <cell r="C2890" t="str">
            <v xml:space="preserve">UN    </v>
          </cell>
          <cell r="D2890">
            <v>40.47</v>
          </cell>
          <cell r="E2890">
            <v>40.47</v>
          </cell>
          <cell r="F2890" t="str">
            <v>INSUMOS</v>
          </cell>
          <cell r="G2890">
            <v>40.47</v>
          </cell>
        </row>
        <row r="2891">
          <cell r="A2891">
            <v>38769</v>
          </cell>
          <cell r="B2891" t="str">
            <v>LUMINARIA ARANDELA TIPO MEIA-LUA COM VIDRO FOSCO *30 X 15* CM, PARA 1 LAMPADA, BASE E27, POTENCIA MAXIMA 40/60 W (NAO INCLUI LAMPADA)</v>
          </cell>
          <cell r="C2891" t="str">
            <v xml:space="preserve">UN    </v>
          </cell>
          <cell r="D2891">
            <v>31.6</v>
          </cell>
          <cell r="E2891">
            <v>31.6</v>
          </cell>
          <cell r="F2891" t="str">
            <v>INSUMOS</v>
          </cell>
          <cell r="G2891">
            <v>31.6</v>
          </cell>
        </row>
        <row r="2892">
          <cell r="A2892">
            <v>39510</v>
          </cell>
          <cell r="B2892" t="str">
            <v>LUMINARIA DE EMBUTIR EM CHAPA DE ACO PARA 2 LAMPADAS FLUORESCENTES DE 14 W COM REFLETOR E ALETAS EM ALUMINIO, COMPLETA (INCLUI REATOR E LAMPADAS)</v>
          </cell>
          <cell r="C2892" t="str">
            <v xml:space="preserve">UN    </v>
          </cell>
          <cell r="D2892">
            <v>127.91</v>
          </cell>
          <cell r="E2892">
            <v>127.91</v>
          </cell>
          <cell r="F2892" t="str">
            <v>INSUMOS</v>
          </cell>
          <cell r="G2892">
            <v>127.91</v>
          </cell>
        </row>
        <row r="2893">
          <cell r="A2893">
            <v>38776</v>
          </cell>
          <cell r="B2893" t="str">
            <v>LUMINARIA DE EMBUTIR EM CHAPA DE ACO PARA 4 LAMPADAS FLUORESCENTES DE 14 W *60 X 60 CM* ALETADA (NAO INCLUI REATOR E LAMPADAS)</v>
          </cell>
          <cell r="C2893" t="str">
            <v xml:space="preserve">UN    </v>
          </cell>
          <cell r="D2893">
            <v>135.75</v>
          </cell>
          <cell r="E2893">
            <v>135.75</v>
          </cell>
          <cell r="F2893" t="str">
            <v>INSUMOS</v>
          </cell>
          <cell r="G2893">
            <v>135.75</v>
          </cell>
        </row>
        <row r="2894">
          <cell r="A2894">
            <v>38774</v>
          </cell>
          <cell r="B2894" t="str">
            <v>LUMINARIA DE EMERGENCIA 30 LEDS, POTENCIA 2 W, BATERIA DE LITIO, AUTONOMIA DE 6 HORAS</v>
          </cell>
          <cell r="C2894" t="str">
            <v xml:space="preserve">UN    </v>
          </cell>
          <cell r="D2894">
            <v>21.35</v>
          </cell>
          <cell r="E2894">
            <v>21.35</v>
          </cell>
          <cell r="F2894" t="str">
            <v>INSUMOS</v>
          </cell>
          <cell r="G2894">
            <v>21.35</v>
          </cell>
        </row>
        <row r="2895">
          <cell r="A2895">
            <v>42247</v>
          </cell>
          <cell r="B2895" t="str">
            <v>LUMINARIA DE LED PARA ILUMINACAO PUBLICA, DE 138 W ATE 180 W, INVOLUCRO EM ALUMINIO OU ACO INOX</v>
          </cell>
          <cell r="C2895" t="str">
            <v xml:space="preserve">UN    </v>
          </cell>
          <cell r="D2895">
            <v>728.86</v>
          </cell>
          <cell r="E2895">
            <v>728.86</v>
          </cell>
          <cell r="F2895" t="str">
            <v>INSUMOS</v>
          </cell>
          <cell r="G2895">
            <v>728.86</v>
          </cell>
        </row>
        <row r="2896">
          <cell r="A2896">
            <v>42248</v>
          </cell>
          <cell r="B2896" t="str">
            <v>LUMINARIA DE LED PARA ILUMINACAO PUBLICA, DE 181 W ATE 239 W, INVOLUCRO EM ALUMINIO OU ACO INOX</v>
          </cell>
          <cell r="C2896" t="str">
            <v xml:space="preserve">UN    </v>
          </cell>
          <cell r="D2896">
            <v>846.63</v>
          </cell>
          <cell r="E2896">
            <v>846.63</v>
          </cell>
          <cell r="F2896" t="str">
            <v>INSUMOS</v>
          </cell>
          <cell r="G2896">
            <v>846.63</v>
          </cell>
        </row>
        <row r="2897">
          <cell r="A2897">
            <v>42249</v>
          </cell>
          <cell r="B2897" t="str">
            <v>LUMINARIA DE LED PARA ILUMINACAO PUBLICA, DE 240 W ATE 350 W, INVOLUCRO EM ALUMINIO OU ACO INOX</v>
          </cell>
          <cell r="C2897" t="str">
            <v xml:space="preserve">UN    </v>
          </cell>
          <cell r="D2897">
            <v>1402.57</v>
          </cell>
          <cell r="E2897">
            <v>1402.57</v>
          </cell>
          <cell r="F2897" t="str">
            <v>INSUMOS</v>
          </cell>
          <cell r="G2897">
            <v>1402.57</v>
          </cell>
        </row>
        <row r="2898">
          <cell r="A2898">
            <v>42244</v>
          </cell>
          <cell r="B2898" t="str">
            <v>LUMINARIA DE LED PARA ILUMINACAO PUBLICA, DE 33 W ATE 50 W, INVOLUCRO EM ALUMINIO OU ACO INOX</v>
          </cell>
          <cell r="C2898" t="str">
            <v xml:space="preserve">UN    </v>
          </cell>
          <cell r="D2898">
            <v>219.04</v>
          </cell>
          <cell r="E2898">
            <v>219.04</v>
          </cell>
          <cell r="F2898" t="str">
            <v>INSUMOS</v>
          </cell>
          <cell r="G2898">
            <v>219.04</v>
          </cell>
        </row>
        <row r="2899">
          <cell r="A2899">
            <v>42245</v>
          </cell>
          <cell r="B2899" t="str">
            <v>LUMINARIA DE LED PARA ILUMINACAO PUBLICA, DE 51 W ATE 67 W, INVOLUCRO EM ALUMINIO OU ACO INOX</v>
          </cell>
          <cell r="C2899" t="str">
            <v xml:space="preserve">UN    </v>
          </cell>
          <cell r="D2899">
            <v>404.19</v>
          </cell>
          <cell r="E2899">
            <v>404.19</v>
          </cell>
          <cell r="F2899" t="str">
            <v>INSUMOS</v>
          </cell>
          <cell r="G2899">
            <v>404.19</v>
          </cell>
        </row>
        <row r="2900">
          <cell r="A2900">
            <v>42246</v>
          </cell>
          <cell r="B2900" t="str">
            <v>LUMINARIA DE LED PARA ILUMINACAO PUBLICA, DE 68 W ATE 97 W, INVOLUCRO EM ALUMINIO OU ACO INOX</v>
          </cell>
          <cell r="C2900" t="str">
            <v xml:space="preserve">UN    </v>
          </cell>
          <cell r="D2900">
            <v>447.42</v>
          </cell>
          <cell r="E2900">
            <v>447.42</v>
          </cell>
          <cell r="F2900" t="str">
            <v>INSUMOS</v>
          </cell>
          <cell r="G2900">
            <v>447.42</v>
          </cell>
        </row>
        <row r="2901">
          <cell r="A2901">
            <v>42243</v>
          </cell>
          <cell r="B2901" t="str">
            <v>LUMINARIA DE LED PARA ILUMINACAO PUBLICA, DE 98 W ATE 137 W, INVOLUCRO EM ALUMINIO OU ACO INOX</v>
          </cell>
          <cell r="C2901" t="str">
            <v xml:space="preserve">UN    </v>
          </cell>
          <cell r="D2901">
            <v>539.51</v>
          </cell>
          <cell r="E2901">
            <v>539.51</v>
          </cell>
          <cell r="F2901" t="str">
            <v>INSUMOS</v>
          </cell>
          <cell r="G2901">
            <v>539.51</v>
          </cell>
        </row>
        <row r="2902">
          <cell r="A2902">
            <v>38889</v>
          </cell>
          <cell r="B2902" t="str">
            <v>LUMINARIA DE SOBREPOR EM CHAPA DE ACO COM ALETAS PLASTICAS, PARA 1 LAMPADA, BASE E27, POTENCIA MAXIMA 40/60 W (NAO INCLUI LAMPADA)</v>
          </cell>
          <cell r="C2902" t="str">
            <v xml:space="preserve">UN    </v>
          </cell>
          <cell r="D2902">
            <v>24.22</v>
          </cell>
          <cell r="E2902">
            <v>24.22</v>
          </cell>
          <cell r="F2902" t="str">
            <v>INSUMOS</v>
          </cell>
          <cell r="G2902">
            <v>24.22</v>
          </cell>
        </row>
        <row r="2903">
          <cell r="A2903">
            <v>38784</v>
          </cell>
          <cell r="B2903" t="str">
            <v>LUMINARIA DE SOBREPOR EM CHAPA DE ACO COM ALETAS PLASTICAS, PARA 2 LAMPADAS, BASE E27, POTENCIA MAXIMA 40/60 W (NAO INCLUI LAMPADAS)</v>
          </cell>
          <cell r="C2903" t="str">
            <v xml:space="preserve">UN    </v>
          </cell>
          <cell r="D2903">
            <v>32.409999999999997</v>
          </cell>
          <cell r="E2903">
            <v>32.409999999999997</v>
          </cell>
          <cell r="F2903" t="str">
            <v>INSUMOS</v>
          </cell>
          <cell r="G2903">
            <v>32.409999999999997</v>
          </cell>
        </row>
        <row r="2904">
          <cell r="A2904">
            <v>3788</v>
          </cell>
          <cell r="B2904" t="str">
            <v>LUMINARIA DE SOBREPOR EM CHAPA DE ACO PARA 1 LAMPADA FLUORESCENTE DE *18* W, ALETADA, COMPLETA (LAMPADA E REATOR INCLUSOS)</v>
          </cell>
          <cell r="C2904" t="str">
            <v xml:space="preserve">UN    </v>
          </cell>
          <cell r="D2904">
            <v>33.770000000000003</v>
          </cell>
          <cell r="E2904">
            <v>33.770000000000003</v>
          </cell>
          <cell r="F2904" t="str">
            <v>INSUMOS</v>
          </cell>
          <cell r="G2904">
            <v>33.770000000000003</v>
          </cell>
        </row>
        <row r="2905">
          <cell r="A2905">
            <v>12230</v>
          </cell>
          <cell r="B2905" t="str">
            <v>LUMINARIA DE SOBREPOR EM CHAPA DE ACO PARA 1 LAMPADA FLUORESCENTE DE *18* W, PERFIL COMERCIAL (NAO INCLUI REATOR E LAMPADA)</v>
          </cell>
          <cell r="C2905" t="str">
            <v xml:space="preserve">UN    </v>
          </cell>
          <cell r="D2905">
            <v>8.68</v>
          </cell>
          <cell r="E2905">
            <v>8.68</v>
          </cell>
          <cell r="F2905" t="str">
            <v>INSUMOS</v>
          </cell>
          <cell r="G2905">
            <v>8.68</v>
          </cell>
        </row>
        <row r="2906">
          <cell r="A2906">
            <v>3780</v>
          </cell>
          <cell r="B2906" t="str">
            <v>LUMINARIA DE SOBREPOR EM CHAPA DE ACO PARA 1 LAMPADA FLUORESCENTE DE *36* W, ALETADA, COMPLETA (LAMPADA E REATOR INCLUSOS)</v>
          </cell>
          <cell r="C2906" t="str">
            <v xml:space="preserve">UN    </v>
          </cell>
          <cell r="D2906">
            <v>49.83</v>
          </cell>
          <cell r="E2906">
            <v>49.83</v>
          </cell>
          <cell r="F2906" t="str">
            <v>INSUMOS</v>
          </cell>
          <cell r="G2906">
            <v>49.83</v>
          </cell>
        </row>
        <row r="2907">
          <cell r="A2907">
            <v>12231</v>
          </cell>
          <cell r="B2907" t="str">
            <v>LUMINARIA DE SOBREPOR EM CHAPA DE ACO PARA 1 LAMPADA FLUORESCENTE DE *36* W, PERFIL COMERCIAL (NAO INCLUI REATOR E LAMPADA)</v>
          </cell>
          <cell r="C2907" t="str">
            <v xml:space="preserve">UN    </v>
          </cell>
          <cell r="D2907">
            <v>14.44</v>
          </cell>
          <cell r="E2907">
            <v>14.44</v>
          </cell>
          <cell r="F2907" t="str">
            <v>INSUMOS</v>
          </cell>
          <cell r="G2907">
            <v>14.44</v>
          </cell>
        </row>
        <row r="2908">
          <cell r="A2908">
            <v>3811</v>
          </cell>
          <cell r="B2908" t="str">
            <v>LUMINARIA DE SOBREPOR EM CHAPA DE ACO PARA 2 LAMPADAS FLUORESCENTES DE *18* W, ALETADA, COMPLETA (LAMPADAS E REATOR INCLUSOS)</v>
          </cell>
          <cell r="C2908" t="str">
            <v xml:space="preserve">UN    </v>
          </cell>
          <cell r="D2908">
            <v>46.8</v>
          </cell>
          <cell r="E2908">
            <v>46.8</v>
          </cell>
          <cell r="F2908" t="str">
            <v>INSUMOS</v>
          </cell>
          <cell r="G2908">
            <v>46.8</v>
          </cell>
        </row>
        <row r="2909">
          <cell r="A2909">
            <v>12232</v>
          </cell>
          <cell r="B2909" t="str">
            <v>LUMINARIA DE SOBREPOR EM CHAPA DE ACO PARA 2 LAMPADAS FLUORESCENTES DE *18* W, PERFIL COMERCIAL (NAO INCLUI REATOR E LAMPADAS)</v>
          </cell>
          <cell r="C2909" t="str">
            <v xml:space="preserve">UN    </v>
          </cell>
          <cell r="D2909">
            <v>15.13</v>
          </cell>
          <cell r="E2909">
            <v>15.13</v>
          </cell>
          <cell r="F2909" t="str">
            <v>INSUMOS</v>
          </cell>
          <cell r="G2909">
            <v>15.13</v>
          </cell>
        </row>
        <row r="2910">
          <cell r="A2910">
            <v>3799</v>
          </cell>
          <cell r="B2910" t="str">
            <v>LUMINARIA DE SOBREPOR EM CHAPA DE ACO PARA 2 LAMPADAS FLUORESCENTES DE *36* W, ALETADA, COMPLETA (LAMPADAS E REATOR INCLUSOS)</v>
          </cell>
          <cell r="C2910" t="str">
            <v xml:space="preserve">UN    </v>
          </cell>
          <cell r="D2910">
            <v>66.19</v>
          </cell>
          <cell r="E2910">
            <v>66.19</v>
          </cell>
          <cell r="F2910" t="str">
            <v>INSUMOS</v>
          </cell>
          <cell r="G2910">
            <v>66.19</v>
          </cell>
        </row>
        <row r="2911">
          <cell r="A2911">
            <v>12239</v>
          </cell>
          <cell r="B2911" t="str">
            <v>LUMINARIA DE SOBREPOR EM CHAPA DE ACO PARA 2 LAMPADAS FLUORESCENTES DE *36* W, PERFIL COMERCIAL (NAO INCLUI REATOR E LAMPADAS)</v>
          </cell>
          <cell r="C2911" t="str">
            <v xml:space="preserve">UN    </v>
          </cell>
          <cell r="D2911">
            <v>19.809999999999999</v>
          </cell>
          <cell r="E2911">
            <v>19.809999999999999</v>
          </cell>
          <cell r="F2911" t="str">
            <v>INSUMOS</v>
          </cell>
          <cell r="G2911">
            <v>19.809999999999999</v>
          </cell>
        </row>
        <row r="2912">
          <cell r="A2912">
            <v>38773</v>
          </cell>
          <cell r="B2912" t="str">
            <v>LUMINARIA DE TETO PLAFON/PLAFONIER EM PLASTICO COM BASE E27, POTENCIA MAXIMA 60 W (NAO INCLUI LAMPADA)</v>
          </cell>
          <cell r="C2912" t="str">
            <v xml:space="preserve">UN    </v>
          </cell>
          <cell r="D2912">
            <v>3.17</v>
          </cell>
          <cell r="E2912">
            <v>3.17</v>
          </cell>
          <cell r="F2912" t="str">
            <v>INSUMOS</v>
          </cell>
          <cell r="G2912">
            <v>3.17</v>
          </cell>
        </row>
        <row r="2913">
          <cell r="A2913">
            <v>12271</v>
          </cell>
          <cell r="B2913" t="str">
            <v>LUMINARIA DUPLA P/SINALIZACAO, TIPO WETZEL AS-2/110 OU EQUIV</v>
          </cell>
          <cell r="C2913" t="str">
            <v xml:space="preserve">UN    </v>
          </cell>
          <cell r="D2913">
            <v>177.23</v>
          </cell>
          <cell r="E2913">
            <v>177.23</v>
          </cell>
          <cell r="F2913" t="str">
            <v>INSUMOS</v>
          </cell>
          <cell r="G2913">
            <v>177.23</v>
          </cell>
        </row>
        <row r="2914">
          <cell r="A2914">
            <v>38785</v>
          </cell>
          <cell r="B2914" t="str">
            <v>LUMINARIA HERMETICA IP-65 PARA 2 DUAS LAMPADAS DE 14/16/18/20 W (NAO INCLUI REATOR E LAMPADAS)</v>
          </cell>
          <cell r="C2914" t="str">
            <v xml:space="preserve">UN    </v>
          </cell>
          <cell r="D2914">
            <v>83.91</v>
          </cell>
          <cell r="E2914">
            <v>83.91</v>
          </cell>
          <cell r="F2914" t="str">
            <v>INSUMOS</v>
          </cell>
          <cell r="G2914">
            <v>83.91</v>
          </cell>
        </row>
        <row r="2915">
          <cell r="A2915">
            <v>38786</v>
          </cell>
          <cell r="B2915" t="str">
            <v>LUMINARIA HERMETICA IP-65 PARA 2 DUAS LAMPADAS DE 28/32/36/40 W (NAO INCLUI REATOR E LAMPADAS)</v>
          </cell>
          <cell r="C2915" t="str">
            <v xml:space="preserve">UN    </v>
          </cell>
          <cell r="D2915">
            <v>103.36</v>
          </cell>
          <cell r="E2915">
            <v>103.36</v>
          </cell>
          <cell r="F2915" t="str">
            <v>INSUMOS</v>
          </cell>
          <cell r="G2915">
            <v>103.36</v>
          </cell>
        </row>
        <row r="2916">
          <cell r="A2916">
            <v>39385</v>
          </cell>
          <cell r="B2916" t="str">
            <v>LUMINARIA LED PLAFON REDONDO DE SOBREPOR BIVOLT 12/13 W,  D = *17* CM</v>
          </cell>
          <cell r="C2916" t="str">
            <v xml:space="preserve">UN    </v>
          </cell>
          <cell r="D2916">
            <v>19.53</v>
          </cell>
          <cell r="E2916">
            <v>19.53</v>
          </cell>
          <cell r="F2916" t="str">
            <v>INSUMOS</v>
          </cell>
          <cell r="G2916">
            <v>19.53</v>
          </cell>
        </row>
        <row r="2917">
          <cell r="A2917">
            <v>39389</v>
          </cell>
          <cell r="B2917" t="str">
            <v>LUMINARIA LED REFLETOR RETANGULAR BIVOLT, LUZ BRANCA, 10 W</v>
          </cell>
          <cell r="C2917" t="str">
            <v xml:space="preserve">UN    </v>
          </cell>
          <cell r="D2917">
            <v>21.19</v>
          </cell>
          <cell r="E2917">
            <v>21.19</v>
          </cell>
          <cell r="F2917" t="str">
            <v>INSUMOS</v>
          </cell>
          <cell r="G2917">
            <v>21.19</v>
          </cell>
        </row>
        <row r="2918">
          <cell r="A2918">
            <v>39390</v>
          </cell>
          <cell r="B2918" t="str">
            <v>LUMINARIA LED REFLETOR RETANGULAR BIVOLT, LUZ BRANCA, 30 W</v>
          </cell>
          <cell r="C2918" t="str">
            <v xml:space="preserve">UN    </v>
          </cell>
          <cell r="D2918">
            <v>44.42</v>
          </cell>
          <cell r="E2918">
            <v>44.42</v>
          </cell>
          <cell r="F2918" t="str">
            <v>INSUMOS</v>
          </cell>
          <cell r="G2918">
            <v>44.42</v>
          </cell>
        </row>
        <row r="2919">
          <cell r="A2919">
            <v>39391</v>
          </cell>
          <cell r="B2919" t="str">
            <v>LUMINARIA LED REFLETOR RETANGULAR BIVOLT, LUZ BRANCA, 50 W</v>
          </cell>
          <cell r="C2919" t="str">
            <v xml:space="preserve">UN    </v>
          </cell>
          <cell r="D2919">
            <v>49.87</v>
          </cell>
          <cell r="E2919">
            <v>49.87</v>
          </cell>
          <cell r="F2919" t="str">
            <v>INSUMOS</v>
          </cell>
          <cell r="G2919">
            <v>49.87</v>
          </cell>
        </row>
        <row r="2920">
          <cell r="A2920">
            <v>3803</v>
          </cell>
          <cell r="B2920" t="str">
            <v>LUMINARIA PLAFON REDONDO COM VIDRO FOSCO DIAMETRO *25* CM, PARA 1 LAMPADA, BASE E27, POTENCIA MAXIMA 40/60 W (NAO INCLUI LAMPADA)</v>
          </cell>
          <cell r="C2920" t="str">
            <v xml:space="preserve">UN    </v>
          </cell>
          <cell r="D2920">
            <v>29.97</v>
          </cell>
          <cell r="E2920">
            <v>29.97</v>
          </cell>
          <cell r="F2920" t="str">
            <v>INSUMOS</v>
          </cell>
          <cell r="G2920">
            <v>29.97</v>
          </cell>
        </row>
        <row r="2921">
          <cell r="A2921">
            <v>38770</v>
          </cell>
          <cell r="B2921" t="str">
            <v>LUMINARIA PLAFON REDONDO COM VIDRO FOSCO DIAMETRO *30* CM, PARA 2 LAMPADAS, BASE E27, POTENCIA MAXIMA 40/60 W (NAO INCLUI LAMPADAS)</v>
          </cell>
          <cell r="C2921" t="str">
            <v xml:space="preserve">UN    </v>
          </cell>
          <cell r="D2921">
            <v>34.700000000000003</v>
          </cell>
          <cell r="E2921">
            <v>34.700000000000003</v>
          </cell>
          <cell r="F2921" t="str">
            <v>INSUMOS</v>
          </cell>
          <cell r="G2921">
            <v>34.700000000000003</v>
          </cell>
        </row>
        <row r="2922">
          <cell r="A2922">
            <v>12267</v>
          </cell>
          <cell r="B2922" t="str">
            <v>LUMINARIA PROVA DE TEMPO PETERCO Y.31/1</v>
          </cell>
          <cell r="C2922" t="str">
            <v xml:space="preserve">UN    </v>
          </cell>
          <cell r="D2922">
            <v>101.69</v>
          </cell>
          <cell r="E2922">
            <v>101.69</v>
          </cell>
          <cell r="F2922" t="str">
            <v>INSUMOS</v>
          </cell>
          <cell r="G2922">
            <v>101.69</v>
          </cell>
        </row>
        <row r="2923">
          <cell r="A2923">
            <v>43265</v>
          </cell>
          <cell r="B2923"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C2923" t="str">
            <v xml:space="preserve">UN    </v>
          </cell>
          <cell r="D2923">
            <v>61.08</v>
          </cell>
          <cell r="E2923">
            <v>61.08</v>
          </cell>
          <cell r="F2923" t="str">
            <v>INSUMOS</v>
          </cell>
          <cell r="G2923">
            <v>61.08</v>
          </cell>
        </row>
        <row r="2924">
          <cell r="A2924">
            <v>12266</v>
          </cell>
          <cell r="B2924" t="str">
            <v>LUMINARIA SPOT DE SOBREPOR EM ALUMINIO COM ALETA PLASTICA PARA 1 LAMPADA, BASE E27, POTENCIA MAXIMA 40/60 W (NAO INCLUI LAMPADA)</v>
          </cell>
          <cell r="C2924" t="str">
            <v xml:space="preserve">UN    </v>
          </cell>
          <cell r="D2924">
            <v>52.05</v>
          </cell>
          <cell r="E2924">
            <v>52.05</v>
          </cell>
          <cell r="F2924" t="str">
            <v>INSUMOS</v>
          </cell>
          <cell r="G2924">
            <v>52.05</v>
          </cell>
        </row>
        <row r="2925">
          <cell r="A2925">
            <v>39378</v>
          </cell>
          <cell r="B2925" t="str">
            <v>LUMINARIA SPOT DE SOBREPOR EM ALUMINIO COM ALETA PLASTICA PARA 2 LAMPADAS, BASE E27, POTENCIA MAXIMA 40/60 W (NAO INCLUI LAMPADA)</v>
          </cell>
          <cell r="C2925" t="str">
            <v xml:space="preserve">UN    </v>
          </cell>
          <cell r="D2925">
            <v>36.9</v>
          </cell>
          <cell r="E2925">
            <v>36.9</v>
          </cell>
          <cell r="F2925" t="str">
            <v>INSUMOS</v>
          </cell>
          <cell r="G2925">
            <v>36.9</v>
          </cell>
        </row>
        <row r="2926">
          <cell r="A2926">
            <v>43543</v>
          </cell>
          <cell r="B2926" t="str">
            <v>LUMINARIA TIPO TARTARUGA A PROVA DE TEMPO, GASES, VAPOR E PO, EM ALUMINIO, COM GRADE, BASE E27, POTENCIA MAXIMA 100 W - REF Y 25/1 (NAO INCLUI LAMPADA)</v>
          </cell>
          <cell r="C2926" t="str">
            <v xml:space="preserve">UN    </v>
          </cell>
          <cell r="D2926">
            <v>76.88</v>
          </cell>
          <cell r="E2926">
            <v>76.88</v>
          </cell>
          <cell r="F2926" t="str">
            <v>INSUMOS</v>
          </cell>
          <cell r="G2926">
            <v>76.88</v>
          </cell>
        </row>
        <row r="2927">
          <cell r="A2927">
            <v>38775</v>
          </cell>
          <cell r="B2927" t="str">
            <v>LUMINARIA TIPO TARTARUGA PARA AREA EXTERNA EM ALUMINIO, COM GRADE, PARA 1 LAMPADA, BASE E27, POTENCIA MAXIMA 40/60 W (NAO INCLUI LAMPADA)</v>
          </cell>
          <cell r="C2927" t="str">
            <v xml:space="preserve">UN    </v>
          </cell>
          <cell r="D2927">
            <v>39.119999999999997</v>
          </cell>
          <cell r="E2927">
            <v>39.119999999999997</v>
          </cell>
          <cell r="F2927" t="str">
            <v>INSUMOS</v>
          </cell>
          <cell r="G2927">
            <v>39.119999999999997</v>
          </cell>
        </row>
        <row r="2928">
          <cell r="A2928">
            <v>21119</v>
          </cell>
          <cell r="B2928" t="str">
            <v>LUVA CPVC, SOLDAVEL, 15 MM, PARA AGUA QUENTE PREDIAL</v>
          </cell>
          <cell r="C2928" t="str">
            <v xml:space="preserve">UN    </v>
          </cell>
          <cell r="D2928">
            <v>1.28</v>
          </cell>
          <cell r="E2928">
            <v>1.28</v>
          </cell>
          <cell r="F2928" t="str">
            <v>INSUMOS</v>
          </cell>
          <cell r="G2928">
            <v>1.28</v>
          </cell>
        </row>
        <row r="2929">
          <cell r="A2929">
            <v>37974</v>
          </cell>
          <cell r="B2929" t="str">
            <v>LUVA CPVC, SOLDAVEL, 22 MM, PARA AGUA QUENTE PREDIAL</v>
          </cell>
          <cell r="C2929" t="str">
            <v xml:space="preserve">UN    </v>
          </cell>
          <cell r="D2929">
            <v>1.9</v>
          </cell>
          <cell r="E2929">
            <v>1.9</v>
          </cell>
          <cell r="F2929" t="str">
            <v>INSUMOS</v>
          </cell>
          <cell r="G2929">
            <v>1.9</v>
          </cell>
        </row>
        <row r="2930">
          <cell r="A2930">
            <v>37975</v>
          </cell>
          <cell r="B2930" t="str">
            <v>LUVA CPVC, SOLDAVEL, 28 MM, PARA AGUA QUENTE PREDIAL</v>
          </cell>
          <cell r="C2930" t="str">
            <v xml:space="preserve">UN    </v>
          </cell>
          <cell r="D2930">
            <v>3.87</v>
          </cell>
          <cell r="E2930">
            <v>3.87</v>
          </cell>
          <cell r="F2930" t="str">
            <v>INSUMOS</v>
          </cell>
          <cell r="G2930">
            <v>3.87</v>
          </cell>
        </row>
        <row r="2931">
          <cell r="A2931">
            <v>37976</v>
          </cell>
          <cell r="B2931" t="str">
            <v>LUVA CPVC, SOLDAVEL, 35 MM, PARA AGUA QUENTE PREDIAL</v>
          </cell>
          <cell r="C2931" t="str">
            <v xml:space="preserve">UN    </v>
          </cell>
          <cell r="D2931">
            <v>7.93</v>
          </cell>
          <cell r="E2931">
            <v>7.93</v>
          </cell>
          <cell r="F2931" t="str">
            <v>INSUMOS</v>
          </cell>
          <cell r="G2931">
            <v>7.93</v>
          </cell>
        </row>
        <row r="2932">
          <cell r="A2932">
            <v>37977</v>
          </cell>
          <cell r="B2932" t="str">
            <v>LUVA CPVC, SOLDAVEL, 42 MM, PARA AGUA QUENTE PREDIAL</v>
          </cell>
          <cell r="C2932" t="str">
            <v xml:space="preserve">UN    </v>
          </cell>
          <cell r="D2932">
            <v>10.91</v>
          </cell>
          <cell r="E2932">
            <v>10.91</v>
          </cell>
          <cell r="F2932" t="str">
            <v>INSUMOS</v>
          </cell>
          <cell r="G2932">
            <v>10.91</v>
          </cell>
        </row>
        <row r="2933">
          <cell r="A2933">
            <v>37978</v>
          </cell>
          <cell r="B2933" t="str">
            <v>LUVA CPVC, SOLDAVEL, 54 MM, PARA AGUA QUENTE PREDIAL</v>
          </cell>
          <cell r="C2933" t="str">
            <v xml:space="preserve">UN    </v>
          </cell>
          <cell r="D2933">
            <v>22.12</v>
          </cell>
          <cell r="E2933">
            <v>22.12</v>
          </cell>
          <cell r="F2933" t="str">
            <v>INSUMOS</v>
          </cell>
          <cell r="G2933">
            <v>22.12</v>
          </cell>
        </row>
        <row r="2934">
          <cell r="A2934">
            <v>37979</v>
          </cell>
          <cell r="B2934" t="str">
            <v>LUVA CPVC, SOLDAVEL, 73 MM, PARA AGUA QUENTE PREDIAL</v>
          </cell>
          <cell r="C2934" t="str">
            <v xml:space="preserve">UN    </v>
          </cell>
          <cell r="D2934">
            <v>95.04</v>
          </cell>
          <cell r="E2934">
            <v>95.04</v>
          </cell>
          <cell r="F2934" t="str">
            <v>INSUMOS</v>
          </cell>
          <cell r="G2934">
            <v>95.04</v>
          </cell>
        </row>
        <row r="2935">
          <cell r="A2935">
            <v>37980</v>
          </cell>
          <cell r="B2935" t="str">
            <v>LUVA CPVC, SOLDAVEL, 89 MM, PARA AGUA QUENTE PREDIAL</v>
          </cell>
          <cell r="C2935" t="str">
            <v xml:space="preserve">UN    </v>
          </cell>
          <cell r="D2935">
            <v>106.81</v>
          </cell>
          <cell r="E2935">
            <v>106.81</v>
          </cell>
          <cell r="F2935" t="str">
            <v>INSUMOS</v>
          </cell>
          <cell r="G2935">
            <v>106.81</v>
          </cell>
        </row>
        <row r="2936">
          <cell r="A2936">
            <v>36147</v>
          </cell>
          <cell r="B2936" t="str">
            <v>LUVA DE BORRACHA ISOLANTE PARA ALTA TENSAO, RESISTENTE A OZONIO, TENSAO DE ENSAIO 2,5 KV (PAR)</v>
          </cell>
          <cell r="C2936" t="str">
            <v xml:space="preserve">PAR   </v>
          </cell>
          <cell r="D2936">
            <v>401.08</v>
          </cell>
          <cell r="E2936">
            <v>401.08</v>
          </cell>
          <cell r="F2936" t="str">
            <v>INSUMOS</v>
          </cell>
          <cell r="G2936">
            <v>401.08</v>
          </cell>
        </row>
        <row r="2937">
          <cell r="A2937">
            <v>12731</v>
          </cell>
          <cell r="B2937" t="str">
            <v>LUVA DE COBRE (REF 600) SEM ANEL DE SOLDA, BOLSA X BOLSA, 104 MM</v>
          </cell>
          <cell r="C2937" t="str">
            <v xml:space="preserve">UN    </v>
          </cell>
          <cell r="D2937">
            <v>242.01</v>
          </cell>
          <cell r="E2937">
            <v>242.01</v>
          </cell>
          <cell r="F2937" t="str">
            <v>INSUMOS</v>
          </cell>
          <cell r="G2937">
            <v>242.01</v>
          </cell>
        </row>
        <row r="2938">
          <cell r="A2938">
            <v>12723</v>
          </cell>
          <cell r="B2938" t="str">
            <v>LUVA DE COBRE (REF 600) SEM ANEL DE SOLDA, BOLSA X BOLSA, 15 MM</v>
          </cell>
          <cell r="C2938" t="str">
            <v xml:space="preserve">UN    </v>
          </cell>
          <cell r="D2938">
            <v>1.87</v>
          </cell>
          <cell r="E2938">
            <v>1.87</v>
          </cell>
          <cell r="F2938" t="str">
            <v>INSUMOS</v>
          </cell>
          <cell r="G2938">
            <v>1.87</v>
          </cell>
        </row>
        <row r="2939">
          <cell r="A2939">
            <v>12724</v>
          </cell>
          <cell r="B2939" t="str">
            <v>LUVA DE COBRE (REF 600) SEM ANEL DE SOLDA, BOLSA X BOLSA, 22 MM</v>
          </cell>
          <cell r="C2939" t="str">
            <v xml:space="preserve">UN    </v>
          </cell>
          <cell r="D2939">
            <v>3.6</v>
          </cell>
          <cell r="E2939">
            <v>3.6</v>
          </cell>
          <cell r="F2939" t="str">
            <v>INSUMOS</v>
          </cell>
          <cell r="G2939">
            <v>3.6</v>
          </cell>
        </row>
        <row r="2940">
          <cell r="A2940">
            <v>12725</v>
          </cell>
          <cell r="B2940" t="str">
            <v>LUVA DE COBRE (REF 600) SEM ANEL DE SOLDA, BOLSA X BOLSA, 28 MM</v>
          </cell>
          <cell r="C2940" t="str">
            <v xml:space="preserve">UN    </v>
          </cell>
          <cell r="D2940">
            <v>7.23</v>
          </cell>
          <cell r="E2940">
            <v>7.23</v>
          </cell>
          <cell r="F2940" t="str">
            <v>INSUMOS</v>
          </cell>
          <cell r="G2940">
            <v>7.23</v>
          </cell>
        </row>
        <row r="2941">
          <cell r="A2941">
            <v>12726</v>
          </cell>
          <cell r="B2941" t="str">
            <v>LUVA DE COBRE (REF 600) SEM ANEL DE SOLDA, BOLSA X BOLSA, 35 MM</v>
          </cell>
          <cell r="C2941" t="str">
            <v xml:space="preserve">UN    </v>
          </cell>
          <cell r="D2941">
            <v>15.96</v>
          </cell>
          <cell r="E2941">
            <v>15.96</v>
          </cell>
          <cell r="F2941" t="str">
            <v>INSUMOS</v>
          </cell>
          <cell r="G2941">
            <v>15.96</v>
          </cell>
        </row>
        <row r="2942">
          <cell r="A2942">
            <v>12727</v>
          </cell>
          <cell r="B2942" t="str">
            <v>LUVA DE COBRE (REF 600) SEM ANEL DE SOLDA, BOLSA X BOLSA, 42 MM</v>
          </cell>
          <cell r="C2942" t="str">
            <v xml:space="preserve">UN    </v>
          </cell>
          <cell r="D2942">
            <v>20.25</v>
          </cell>
          <cell r="E2942">
            <v>20.25</v>
          </cell>
          <cell r="F2942" t="str">
            <v>INSUMOS</v>
          </cell>
          <cell r="G2942">
            <v>20.25</v>
          </cell>
        </row>
        <row r="2943">
          <cell r="A2943">
            <v>12728</v>
          </cell>
          <cell r="B2943" t="str">
            <v>LUVA DE COBRE (REF 600) SEM ANEL DE SOLDA, BOLSA X BOLSA, 54 MM</v>
          </cell>
          <cell r="C2943" t="str">
            <v xml:space="preserve">UN    </v>
          </cell>
          <cell r="D2943">
            <v>33.07</v>
          </cell>
          <cell r="E2943">
            <v>33.07</v>
          </cell>
          <cell r="F2943" t="str">
            <v>INSUMOS</v>
          </cell>
          <cell r="G2943">
            <v>33.07</v>
          </cell>
        </row>
        <row r="2944">
          <cell r="A2944">
            <v>12729</v>
          </cell>
          <cell r="B2944" t="str">
            <v>LUVA DE COBRE (REF 600) SEM ANEL DE SOLDA, BOLSA X BOLSA, 66 MM</v>
          </cell>
          <cell r="C2944" t="str">
            <v xml:space="preserve">UN    </v>
          </cell>
          <cell r="D2944">
            <v>108.4</v>
          </cell>
          <cell r="E2944">
            <v>108.4</v>
          </cell>
          <cell r="F2944" t="str">
            <v>INSUMOS</v>
          </cell>
          <cell r="G2944">
            <v>108.4</v>
          </cell>
        </row>
        <row r="2945">
          <cell r="A2945">
            <v>12730</v>
          </cell>
          <cell r="B2945" t="str">
            <v>LUVA DE COBRE (REF 600) SEM ANEL DE SOLDA, BOLSA X BOLSA, 79 MM</v>
          </cell>
          <cell r="C2945" t="str">
            <v xml:space="preserve">UN    </v>
          </cell>
          <cell r="D2945">
            <v>165.97</v>
          </cell>
          <cell r="E2945">
            <v>165.97</v>
          </cell>
          <cell r="F2945" t="str">
            <v>INSUMOS</v>
          </cell>
          <cell r="G2945">
            <v>165.97</v>
          </cell>
        </row>
        <row r="2946">
          <cell r="A2946">
            <v>3840</v>
          </cell>
          <cell r="B2946" t="str">
            <v>LUVA DE CORRER DEFOFO, PVC, JE, DN 100 MM</v>
          </cell>
          <cell r="C2946" t="str">
            <v xml:space="preserve">UN    </v>
          </cell>
          <cell r="D2946">
            <v>39.51</v>
          </cell>
          <cell r="E2946">
            <v>39.51</v>
          </cell>
          <cell r="F2946" t="str">
            <v>INSUMOS</v>
          </cell>
          <cell r="G2946">
            <v>39.51</v>
          </cell>
        </row>
        <row r="2947">
          <cell r="A2947">
            <v>3838</v>
          </cell>
          <cell r="B2947" t="str">
            <v>LUVA DE CORRER DEFOFO, PVC, JE, DN 150 MM</v>
          </cell>
          <cell r="C2947" t="str">
            <v xml:space="preserve">UN    </v>
          </cell>
          <cell r="D2947">
            <v>87.21</v>
          </cell>
          <cell r="E2947">
            <v>87.21</v>
          </cell>
          <cell r="F2947" t="str">
            <v>INSUMOS</v>
          </cell>
          <cell r="G2947">
            <v>87.21</v>
          </cell>
        </row>
        <row r="2948">
          <cell r="A2948">
            <v>3844</v>
          </cell>
          <cell r="B2948" t="str">
            <v>LUVA DE CORRER DEFOFO, PVC, JE, DN 200 MM</v>
          </cell>
          <cell r="C2948" t="str">
            <v xml:space="preserve">UN    </v>
          </cell>
          <cell r="D2948">
            <v>155.56</v>
          </cell>
          <cell r="E2948">
            <v>155.56</v>
          </cell>
          <cell r="F2948" t="str">
            <v>INSUMOS</v>
          </cell>
          <cell r="G2948">
            <v>155.56</v>
          </cell>
        </row>
        <row r="2949">
          <cell r="A2949">
            <v>3839</v>
          </cell>
          <cell r="B2949" t="str">
            <v>LUVA DE CORRER DEFOFO, PVC, JE, DN 250 MM</v>
          </cell>
          <cell r="C2949" t="str">
            <v xml:space="preserve">UN    </v>
          </cell>
          <cell r="D2949">
            <v>283.33999999999997</v>
          </cell>
          <cell r="E2949">
            <v>283.33999999999997</v>
          </cell>
          <cell r="F2949" t="str">
            <v>INSUMOS</v>
          </cell>
          <cell r="G2949">
            <v>283.33999999999997</v>
          </cell>
        </row>
        <row r="2950">
          <cell r="A2950">
            <v>3843</v>
          </cell>
          <cell r="B2950" t="str">
            <v>LUVA DE CORRER DEFOFO, PVC, JE, DN 300 MM</v>
          </cell>
          <cell r="C2950" t="str">
            <v xml:space="preserve">UN    </v>
          </cell>
          <cell r="D2950">
            <v>388.89</v>
          </cell>
          <cell r="E2950">
            <v>388.89</v>
          </cell>
          <cell r="F2950" t="str">
            <v>INSUMOS</v>
          </cell>
          <cell r="G2950">
            <v>388.89</v>
          </cell>
        </row>
        <row r="2951">
          <cell r="A2951">
            <v>3900</v>
          </cell>
          <cell r="B2951" t="str">
            <v>LUVA DE CORRER PARA TUBO ROSCAVEL, PVC, 1 1/2", PARA AGUA FRIA PREDIAL</v>
          </cell>
          <cell r="C2951" t="str">
            <v xml:space="preserve">UN    </v>
          </cell>
          <cell r="D2951">
            <v>23.99</v>
          </cell>
          <cell r="E2951">
            <v>23.99</v>
          </cell>
          <cell r="F2951" t="str">
            <v>INSUMOS</v>
          </cell>
          <cell r="G2951">
            <v>23.99</v>
          </cell>
        </row>
        <row r="2952">
          <cell r="A2952">
            <v>3846</v>
          </cell>
          <cell r="B2952" t="str">
            <v>LUVA DE CORRER PARA TUBO ROSCAVEL, PVC, 1/2", PARA AGUA FRIA PREDIAL</v>
          </cell>
          <cell r="C2952" t="str">
            <v xml:space="preserve">UN    </v>
          </cell>
          <cell r="D2952">
            <v>7.56</v>
          </cell>
          <cell r="E2952">
            <v>7.56</v>
          </cell>
          <cell r="F2952" t="str">
            <v>INSUMOS</v>
          </cell>
          <cell r="G2952">
            <v>7.56</v>
          </cell>
        </row>
        <row r="2953">
          <cell r="A2953">
            <v>3886</v>
          </cell>
          <cell r="B2953" t="str">
            <v>LUVA DE CORRER PARA TUBO ROSCAVEL, PVC, 3/4", PARA AGUA FRIA PREDIAL</v>
          </cell>
          <cell r="C2953" t="str">
            <v xml:space="preserve">UN    </v>
          </cell>
          <cell r="D2953">
            <v>7.96</v>
          </cell>
          <cell r="E2953">
            <v>7.96</v>
          </cell>
          <cell r="F2953" t="str">
            <v>INSUMOS</v>
          </cell>
          <cell r="G2953">
            <v>7.96</v>
          </cell>
        </row>
        <row r="2954">
          <cell r="A2954">
            <v>3854</v>
          </cell>
          <cell r="B2954" t="str">
            <v>LUVA DE CORRER PARA TUBO SOLDAVEL, PVC, 20 MM, PARA AGUA FRIA PREDIAL</v>
          </cell>
          <cell r="C2954" t="str">
            <v xml:space="preserve">UN    </v>
          </cell>
          <cell r="D2954">
            <v>4.42</v>
          </cell>
          <cell r="E2954">
            <v>4.42</v>
          </cell>
          <cell r="F2954" t="str">
            <v>INSUMOS</v>
          </cell>
          <cell r="G2954">
            <v>4.42</v>
          </cell>
        </row>
        <row r="2955">
          <cell r="A2955">
            <v>3873</v>
          </cell>
          <cell r="B2955" t="str">
            <v>LUVA DE CORRER PARA TUBO SOLDAVEL, PVC, 25 MM, PARA AGUA FRIA PREDIAL</v>
          </cell>
          <cell r="C2955" t="str">
            <v xml:space="preserve">UN    </v>
          </cell>
          <cell r="D2955">
            <v>5.86</v>
          </cell>
          <cell r="E2955">
            <v>5.86</v>
          </cell>
          <cell r="F2955" t="str">
            <v>INSUMOS</v>
          </cell>
          <cell r="G2955">
            <v>5.86</v>
          </cell>
        </row>
        <row r="2956">
          <cell r="A2956">
            <v>38021</v>
          </cell>
          <cell r="B2956" t="str">
            <v>LUVA DE CORRER PARA TUBO SOLDAVEL, PVC, 32 MM, PARA AGUA FRIA PREDIAL</v>
          </cell>
          <cell r="C2956" t="str">
            <v xml:space="preserve">UN    </v>
          </cell>
          <cell r="D2956">
            <v>14.01</v>
          </cell>
          <cell r="E2956">
            <v>14.01</v>
          </cell>
          <cell r="F2956" t="str">
            <v>INSUMOS</v>
          </cell>
          <cell r="G2956">
            <v>14.01</v>
          </cell>
        </row>
        <row r="2957">
          <cell r="A2957">
            <v>3847</v>
          </cell>
          <cell r="B2957" t="str">
            <v>LUVA DE CORRER PARA TUBO SOLDAVEL, PVC, 50 MM, PARA AGUA FRIA PREDIAL</v>
          </cell>
          <cell r="C2957" t="str">
            <v xml:space="preserve">UN    </v>
          </cell>
          <cell r="D2957">
            <v>15.9</v>
          </cell>
          <cell r="E2957">
            <v>15.9</v>
          </cell>
          <cell r="F2957" t="str">
            <v>INSUMOS</v>
          </cell>
          <cell r="G2957">
            <v>15.9</v>
          </cell>
        </row>
        <row r="2958">
          <cell r="A2958">
            <v>38022</v>
          </cell>
          <cell r="B2958" t="str">
            <v>LUVA DE CORRER PARA TUBO SOLDAVEL, PVC, 60 MM, PARA AGUA FRIA PREDIAL</v>
          </cell>
          <cell r="C2958" t="str">
            <v xml:space="preserve">UN    </v>
          </cell>
          <cell r="D2958">
            <v>24.84</v>
          </cell>
          <cell r="E2958">
            <v>24.84</v>
          </cell>
          <cell r="F2958" t="str">
            <v>INSUMOS</v>
          </cell>
          <cell r="G2958">
            <v>24.84</v>
          </cell>
        </row>
        <row r="2959">
          <cell r="A2959">
            <v>3833</v>
          </cell>
          <cell r="B2959" t="str">
            <v>LUVA DE CORRER PVC, JE, DN 100 MM, PARA REDE COLETORA DE ESGOTO (NBR 10569)</v>
          </cell>
          <cell r="C2959" t="str">
            <v xml:space="preserve">UN    </v>
          </cell>
          <cell r="D2959">
            <v>12.39</v>
          </cell>
          <cell r="E2959">
            <v>12.39</v>
          </cell>
          <cell r="F2959" t="str">
            <v>INSUMOS</v>
          </cell>
          <cell r="G2959">
            <v>12.39</v>
          </cell>
        </row>
        <row r="2960">
          <cell r="A2960">
            <v>3835</v>
          </cell>
          <cell r="B2960" t="str">
            <v>LUVA DE CORRER PVC, JE, DN 150 MM, PARA REDE COLETORA DE ESGOTO (NBR 10569)</v>
          </cell>
          <cell r="C2960" t="str">
            <v xml:space="preserve">UN    </v>
          </cell>
          <cell r="D2960">
            <v>40.340000000000003</v>
          </cell>
          <cell r="E2960">
            <v>40.340000000000003</v>
          </cell>
          <cell r="F2960" t="str">
            <v>INSUMOS</v>
          </cell>
          <cell r="G2960">
            <v>40.340000000000003</v>
          </cell>
        </row>
        <row r="2961">
          <cell r="A2961">
            <v>3836</v>
          </cell>
          <cell r="B2961" t="str">
            <v>LUVA DE CORRER PVC, JE, DN 200 MM, PARA REDE COLETORA DE ESGOTO (NBR 10569)</v>
          </cell>
          <cell r="C2961" t="str">
            <v xml:space="preserve">UN    </v>
          </cell>
          <cell r="D2961">
            <v>86.83</v>
          </cell>
          <cell r="E2961">
            <v>86.83</v>
          </cell>
          <cell r="F2961" t="str">
            <v>INSUMOS</v>
          </cell>
          <cell r="G2961">
            <v>86.83</v>
          </cell>
        </row>
        <row r="2962">
          <cell r="A2962">
            <v>3830</v>
          </cell>
          <cell r="B2962" t="str">
            <v>LUVA DE CORRER PVC, JE, DN 250 MM, PARA REDE COLETORA DE ESGOTO (NBR 10569)</v>
          </cell>
          <cell r="C2962" t="str">
            <v xml:space="preserve">UN    </v>
          </cell>
          <cell r="D2962">
            <v>141.97</v>
          </cell>
          <cell r="E2962">
            <v>141.97</v>
          </cell>
          <cell r="F2962" t="str">
            <v>INSUMOS</v>
          </cell>
          <cell r="G2962">
            <v>141.97</v>
          </cell>
        </row>
        <row r="2963">
          <cell r="A2963">
            <v>3831</v>
          </cell>
          <cell r="B2963" t="str">
            <v>LUVA DE CORRER PVC, JE, DN 300 MM, PARA REDE COLETORA DE ESGOTO (NBR 10569)</v>
          </cell>
          <cell r="C2963" t="str">
            <v xml:space="preserve">UN    </v>
          </cell>
          <cell r="D2963">
            <v>237.32</v>
          </cell>
          <cell r="E2963">
            <v>237.32</v>
          </cell>
          <cell r="F2963" t="str">
            <v>INSUMOS</v>
          </cell>
          <cell r="G2963">
            <v>237.32</v>
          </cell>
        </row>
        <row r="2964">
          <cell r="A2964">
            <v>37981</v>
          </cell>
          <cell r="B2964" t="str">
            <v>LUVA DE CORRER, CPVC, SOLDAVEL, 15 MM, PARA AGUA QUENTE PREDIAL</v>
          </cell>
          <cell r="C2964" t="str">
            <v xml:space="preserve">UN    </v>
          </cell>
          <cell r="D2964">
            <v>4.3499999999999996</v>
          </cell>
          <cell r="E2964">
            <v>4.3499999999999996</v>
          </cell>
          <cell r="F2964" t="str">
            <v>INSUMOS</v>
          </cell>
          <cell r="G2964">
            <v>4.3499999999999996</v>
          </cell>
        </row>
        <row r="2965">
          <cell r="A2965">
            <v>37982</v>
          </cell>
          <cell r="B2965" t="str">
            <v>LUVA DE CORRER, CPVC, SOLDAVEL, 22 MM, PARA AGUA QUENTE PREDIAL</v>
          </cell>
          <cell r="C2965" t="str">
            <v xml:space="preserve">UN    </v>
          </cell>
          <cell r="D2965">
            <v>6.61</v>
          </cell>
          <cell r="E2965">
            <v>6.61</v>
          </cell>
          <cell r="F2965" t="str">
            <v>INSUMOS</v>
          </cell>
          <cell r="G2965">
            <v>6.61</v>
          </cell>
        </row>
        <row r="2966">
          <cell r="A2966">
            <v>37983</v>
          </cell>
          <cell r="B2966" t="str">
            <v>LUVA DE CORRER, CPVC, SOLDAVEL, 28 MM, PARA AGUA QUENTE PREDIAL</v>
          </cell>
          <cell r="C2966" t="str">
            <v xml:space="preserve">UN    </v>
          </cell>
          <cell r="D2966">
            <v>9.26</v>
          </cell>
          <cell r="E2966">
            <v>9.26</v>
          </cell>
          <cell r="F2966" t="str">
            <v>INSUMOS</v>
          </cell>
          <cell r="G2966">
            <v>9.26</v>
          </cell>
        </row>
        <row r="2967">
          <cell r="A2967">
            <v>37984</v>
          </cell>
          <cell r="B2967" t="str">
            <v>LUVA DE CORRER, CPVC, SOLDAVEL, 35 MM, PARA AGUA QUENTE PREDIAL</v>
          </cell>
          <cell r="C2967" t="str">
            <v xml:space="preserve">UN    </v>
          </cell>
          <cell r="D2967">
            <v>15.99</v>
          </cell>
          <cell r="E2967">
            <v>15.99</v>
          </cell>
          <cell r="F2967" t="str">
            <v>INSUMOS</v>
          </cell>
          <cell r="G2967">
            <v>15.99</v>
          </cell>
        </row>
        <row r="2968">
          <cell r="A2968">
            <v>37985</v>
          </cell>
          <cell r="B2968" t="str">
            <v>LUVA DE CORRER, CPVC, SOLDAVEL, 42 MM, PARA AGUA QUENTE PREDIAL</v>
          </cell>
          <cell r="C2968" t="str">
            <v xml:space="preserve">UN    </v>
          </cell>
          <cell r="D2968">
            <v>22.39</v>
          </cell>
          <cell r="E2968">
            <v>22.39</v>
          </cell>
          <cell r="F2968" t="str">
            <v>INSUMOS</v>
          </cell>
          <cell r="G2968">
            <v>22.39</v>
          </cell>
        </row>
        <row r="2969">
          <cell r="A2969">
            <v>3826</v>
          </cell>
          <cell r="B2969" t="str">
            <v>LUVA DE CORRER, PVC PBA, JE, DN 100 / DE 110 MM, PARA REDE AGUA (NBR 10351)</v>
          </cell>
          <cell r="C2969" t="str">
            <v xml:space="preserve">UN    </v>
          </cell>
          <cell r="D2969">
            <v>39.21</v>
          </cell>
          <cell r="E2969">
            <v>39.21</v>
          </cell>
          <cell r="F2969" t="str">
            <v>INSUMOS</v>
          </cell>
          <cell r="G2969">
            <v>39.21</v>
          </cell>
        </row>
        <row r="2970">
          <cell r="A2970">
            <v>3825</v>
          </cell>
          <cell r="B2970" t="str">
            <v>LUVA DE CORRER, PVC PBA, JE, DN 50 / DE 60 MM, PARA REDE AGUA (NBR 10351)</v>
          </cell>
          <cell r="C2970" t="str">
            <v xml:space="preserve">UN    </v>
          </cell>
          <cell r="D2970">
            <v>11.27</v>
          </cell>
          <cell r="E2970">
            <v>11.27</v>
          </cell>
          <cell r="F2970" t="str">
            <v>INSUMOS</v>
          </cell>
          <cell r="G2970">
            <v>11.27</v>
          </cell>
        </row>
        <row r="2971">
          <cell r="A2971">
            <v>3827</v>
          </cell>
          <cell r="B2971" t="str">
            <v>LUVA DE CORRER, PVC PBA, JE, DN 75 / DE 85 MM, PARA REDE AGUA (NBR 10351)</v>
          </cell>
          <cell r="C2971" t="str">
            <v xml:space="preserve">UN    </v>
          </cell>
          <cell r="D2971">
            <v>24.63</v>
          </cell>
          <cell r="E2971">
            <v>24.63</v>
          </cell>
          <cell r="F2971" t="str">
            <v>INSUMOS</v>
          </cell>
          <cell r="G2971">
            <v>24.63</v>
          </cell>
        </row>
        <row r="2972">
          <cell r="A2972">
            <v>20165</v>
          </cell>
          <cell r="B2972" t="str">
            <v>LUVA DE CORRER, PVC SERIE REFORCADA - R, 100 MM, PARA ESGOTO PREDIAL</v>
          </cell>
          <cell r="C2972" t="str">
            <v xml:space="preserve">UN    </v>
          </cell>
          <cell r="D2972">
            <v>12.62</v>
          </cell>
          <cell r="E2972">
            <v>12.62</v>
          </cell>
          <cell r="F2972" t="str">
            <v>INSUMOS</v>
          </cell>
          <cell r="G2972">
            <v>12.62</v>
          </cell>
        </row>
        <row r="2973">
          <cell r="A2973">
            <v>20166</v>
          </cell>
          <cell r="B2973" t="str">
            <v>LUVA DE CORRER, PVC SERIE REFORCADA - R, 150 MM, PARA ESGOTO PREDIAL</v>
          </cell>
          <cell r="C2973" t="str">
            <v xml:space="preserve">UN    </v>
          </cell>
          <cell r="D2973">
            <v>40.799999999999997</v>
          </cell>
          <cell r="E2973">
            <v>40.799999999999997</v>
          </cell>
          <cell r="F2973" t="str">
            <v>INSUMOS</v>
          </cell>
          <cell r="G2973">
            <v>40.799999999999997</v>
          </cell>
        </row>
        <row r="2974">
          <cell r="A2974">
            <v>20164</v>
          </cell>
          <cell r="B2974" t="str">
            <v>LUVA DE CORRER, PVC SERIE REFORCADA - R, 75 MM, PARA ESGOTO PREDIAL</v>
          </cell>
          <cell r="C2974" t="str">
            <v xml:space="preserve">UN    </v>
          </cell>
          <cell r="D2974">
            <v>6.67</v>
          </cell>
          <cell r="E2974">
            <v>6.67</v>
          </cell>
          <cell r="F2974" t="str">
            <v>INSUMOS</v>
          </cell>
          <cell r="G2974">
            <v>6.67</v>
          </cell>
        </row>
        <row r="2975">
          <cell r="A2975">
            <v>3893</v>
          </cell>
          <cell r="B2975" t="str">
            <v>LUVA DE CORRER, PVC, DN 100 MM, PARA ESGOTO PREDIAL</v>
          </cell>
          <cell r="C2975" t="str">
            <v xml:space="preserve">UN    </v>
          </cell>
          <cell r="D2975">
            <v>8.27</v>
          </cell>
          <cell r="E2975">
            <v>8.27</v>
          </cell>
          <cell r="F2975" t="str">
            <v>INSUMOS</v>
          </cell>
          <cell r="G2975">
            <v>8.27</v>
          </cell>
        </row>
        <row r="2976">
          <cell r="A2976">
            <v>3848</v>
          </cell>
          <cell r="B2976" t="str">
            <v>LUVA DE CORRER, PVC, DN 50 MM, PARA ESGOTO PREDIAL</v>
          </cell>
          <cell r="C2976" t="str">
            <v xml:space="preserve">UN    </v>
          </cell>
          <cell r="D2976">
            <v>5.0199999999999996</v>
          </cell>
          <cell r="E2976">
            <v>5.0199999999999996</v>
          </cell>
          <cell r="F2976" t="str">
            <v>INSUMOS</v>
          </cell>
          <cell r="G2976">
            <v>5.0199999999999996</v>
          </cell>
        </row>
        <row r="2977">
          <cell r="A2977">
            <v>3895</v>
          </cell>
          <cell r="B2977" t="str">
            <v>LUVA DE CORRER, PVC, DN 75 MM, PARA ESGOTO PREDIAL</v>
          </cell>
          <cell r="C2977" t="str">
            <v xml:space="preserve">UN    </v>
          </cell>
          <cell r="D2977">
            <v>5.47</v>
          </cell>
          <cell r="E2977">
            <v>5.47</v>
          </cell>
          <cell r="F2977" t="str">
            <v>INSUMOS</v>
          </cell>
          <cell r="G2977">
            <v>5.47</v>
          </cell>
        </row>
        <row r="2978">
          <cell r="A2978">
            <v>12404</v>
          </cell>
          <cell r="B2978" t="str">
            <v>LUVA DE FERRO GALVANIZADO, COM ROSCA BSP MACHO/FEMEA, DE 3/4"</v>
          </cell>
          <cell r="C2978" t="str">
            <v xml:space="preserve">UN    </v>
          </cell>
          <cell r="D2978">
            <v>6.68</v>
          </cell>
          <cell r="E2978">
            <v>6.68</v>
          </cell>
          <cell r="F2978" t="str">
            <v>INSUMOS</v>
          </cell>
          <cell r="G2978">
            <v>6.68</v>
          </cell>
        </row>
        <row r="2979">
          <cell r="A2979">
            <v>3939</v>
          </cell>
          <cell r="B2979" t="str">
            <v>LUVA DE FERRO GALVANIZADO, COM ROSCA BSP, DE 1 1/2"</v>
          </cell>
          <cell r="C2979" t="str">
            <v xml:space="preserve">UN    </v>
          </cell>
          <cell r="D2979">
            <v>13.77</v>
          </cell>
          <cell r="E2979">
            <v>13.77</v>
          </cell>
          <cell r="F2979" t="str">
            <v>INSUMOS</v>
          </cell>
          <cell r="G2979">
            <v>13.77</v>
          </cell>
        </row>
        <row r="2980">
          <cell r="A2980">
            <v>3911</v>
          </cell>
          <cell r="B2980" t="str">
            <v>LUVA DE FERRO GALVANIZADO, COM ROSCA BSP, DE 1 1/4"</v>
          </cell>
          <cell r="C2980" t="str">
            <v xml:space="preserve">UN    </v>
          </cell>
          <cell r="D2980">
            <v>11.25</v>
          </cell>
          <cell r="E2980">
            <v>11.25</v>
          </cell>
          <cell r="F2980" t="str">
            <v>INSUMOS</v>
          </cell>
          <cell r="G2980">
            <v>11.25</v>
          </cell>
        </row>
        <row r="2981">
          <cell r="A2981">
            <v>3908</v>
          </cell>
          <cell r="B2981" t="str">
            <v>LUVA DE FERRO GALVANIZADO, COM ROSCA BSP, DE 1/2"</v>
          </cell>
          <cell r="C2981" t="str">
            <v xml:space="preserve">UN    </v>
          </cell>
          <cell r="D2981">
            <v>3.64</v>
          </cell>
          <cell r="E2981">
            <v>3.64</v>
          </cell>
          <cell r="F2981" t="str">
            <v>INSUMOS</v>
          </cell>
          <cell r="G2981">
            <v>3.64</v>
          </cell>
        </row>
        <row r="2982">
          <cell r="A2982">
            <v>3910</v>
          </cell>
          <cell r="B2982" t="str">
            <v>LUVA DE FERRO GALVANIZADO, COM ROSCA BSP, DE 1"</v>
          </cell>
          <cell r="C2982" t="str">
            <v xml:space="preserve">UN    </v>
          </cell>
          <cell r="D2982">
            <v>8.0500000000000007</v>
          </cell>
          <cell r="E2982">
            <v>8.0500000000000007</v>
          </cell>
          <cell r="F2982" t="str">
            <v>INSUMOS</v>
          </cell>
          <cell r="G2982">
            <v>8.0500000000000007</v>
          </cell>
        </row>
        <row r="2983">
          <cell r="A2983">
            <v>3913</v>
          </cell>
          <cell r="B2983" t="str">
            <v>LUVA DE FERRO GALVANIZADO, COM ROSCA BSP, DE 2 1/2"</v>
          </cell>
          <cell r="C2983" t="str">
            <v xml:space="preserve">UN    </v>
          </cell>
          <cell r="D2983">
            <v>38.49</v>
          </cell>
          <cell r="E2983">
            <v>38.49</v>
          </cell>
          <cell r="F2983" t="str">
            <v>INSUMOS</v>
          </cell>
          <cell r="G2983">
            <v>38.49</v>
          </cell>
        </row>
        <row r="2984">
          <cell r="A2984">
            <v>3912</v>
          </cell>
          <cell r="B2984" t="str">
            <v>LUVA DE FERRO GALVANIZADO, COM ROSCA BSP, DE 2"</v>
          </cell>
          <cell r="C2984" t="str">
            <v xml:space="preserve">UN    </v>
          </cell>
          <cell r="D2984">
            <v>21.1</v>
          </cell>
          <cell r="E2984">
            <v>21.1</v>
          </cell>
          <cell r="F2984" t="str">
            <v>INSUMOS</v>
          </cell>
          <cell r="G2984">
            <v>21.1</v>
          </cell>
        </row>
        <row r="2985">
          <cell r="A2985">
            <v>3909</v>
          </cell>
          <cell r="B2985" t="str">
            <v>LUVA DE FERRO GALVANIZADO, COM ROSCA BSP, DE 3/4"</v>
          </cell>
          <cell r="C2985" t="str">
            <v xml:space="preserve">UN    </v>
          </cell>
          <cell r="D2985">
            <v>4.95</v>
          </cell>
          <cell r="E2985">
            <v>4.95</v>
          </cell>
          <cell r="F2985" t="str">
            <v>INSUMOS</v>
          </cell>
          <cell r="G2985">
            <v>4.95</v>
          </cell>
        </row>
        <row r="2986">
          <cell r="A2986">
            <v>3914</v>
          </cell>
          <cell r="B2986" t="str">
            <v>LUVA DE FERRO GALVANIZADO, COM ROSCA BSP, DE 3"</v>
          </cell>
          <cell r="C2986" t="str">
            <v xml:space="preserve">UN    </v>
          </cell>
          <cell r="D2986">
            <v>58.06</v>
          </cell>
          <cell r="E2986">
            <v>58.06</v>
          </cell>
          <cell r="F2986" t="str">
            <v>INSUMOS</v>
          </cell>
          <cell r="G2986">
            <v>58.06</v>
          </cell>
        </row>
        <row r="2987">
          <cell r="A2987">
            <v>3915</v>
          </cell>
          <cell r="B2987" t="str">
            <v>LUVA DE FERRO GALVANIZADO, COM ROSCA BSP, DE 4"</v>
          </cell>
          <cell r="C2987" t="str">
            <v xml:space="preserve">UN    </v>
          </cell>
          <cell r="D2987">
            <v>91.56</v>
          </cell>
          <cell r="E2987">
            <v>91.56</v>
          </cell>
          <cell r="F2987" t="str">
            <v>INSUMOS</v>
          </cell>
          <cell r="G2987">
            <v>91.56</v>
          </cell>
        </row>
        <row r="2988">
          <cell r="A2988">
            <v>3916</v>
          </cell>
          <cell r="B2988" t="str">
            <v>LUVA DE FERRO GALVANIZADO, COM ROSCA BSP, DE 5"</v>
          </cell>
          <cell r="C2988" t="str">
            <v xml:space="preserve">UN    </v>
          </cell>
          <cell r="D2988">
            <v>166.8</v>
          </cell>
          <cell r="E2988">
            <v>166.8</v>
          </cell>
          <cell r="F2988" t="str">
            <v>INSUMOS</v>
          </cell>
          <cell r="G2988">
            <v>166.8</v>
          </cell>
        </row>
        <row r="2989">
          <cell r="A2989">
            <v>3917</v>
          </cell>
          <cell r="B2989" t="str">
            <v>LUVA DE FERRO GALVANIZADO, COM ROSCA BSP, DE 6"</v>
          </cell>
          <cell r="C2989" t="str">
            <v xml:space="preserve">UN    </v>
          </cell>
          <cell r="D2989">
            <v>275.12</v>
          </cell>
          <cell r="E2989">
            <v>275.12</v>
          </cell>
          <cell r="F2989" t="str">
            <v>INSUMOS</v>
          </cell>
          <cell r="G2989">
            <v>275.12</v>
          </cell>
        </row>
        <row r="2990">
          <cell r="A2990">
            <v>1904</v>
          </cell>
          <cell r="B2990" t="str">
            <v>LUVA DE PRESSAO, EM PVC, DE 20 MM, PARA ELETRODUTO FLEXIVEL</v>
          </cell>
          <cell r="C2990" t="str">
            <v xml:space="preserve">UN    </v>
          </cell>
          <cell r="D2990">
            <v>0.61</v>
          </cell>
          <cell r="E2990">
            <v>0.61</v>
          </cell>
          <cell r="F2990" t="str">
            <v>INSUMOS</v>
          </cell>
          <cell r="G2990">
            <v>0.61</v>
          </cell>
        </row>
        <row r="2991">
          <cell r="A2991">
            <v>1899</v>
          </cell>
          <cell r="B2991" t="str">
            <v>LUVA DE PRESSAO, EM PVC, DE 25 MM, PARA ELETRODUTO FLEXIVEL</v>
          </cell>
          <cell r="C2991" t="str">
            <v xml:space="preserve">UN    </v>
          </cell>
          <cell r="D2991">
            <v>0.7</v>
          </cell>
          <cell r="E2991">
            <v>0.7</v>
          </cell>
          <cell r="F2991" t="str">
            <v>INSUMOS</v>
          </cell>
          <cell r="G2991">
            <v>0.7</v>
          </cell>
        </row>
        <row r="2992">
          <cell r="A2992">
            <v>1900</v>
          </cell>
          <cell r="B2992" t="str">
            <v>LUVA DE PRESSAO, EM PVC, DE 32 MM, PARA ELETRODUTO FLEXIVEL</v>
          </cell>
          <cell r="C2992" t="str">
            <v xml:space="preserve">UN    </v>
          </cell>
          <cell r="D2992">
            <v>1.1299999999999999</v>
          </cell>
          <cell r="E2992">
            <v>1.1299999999999999</v>
          </cell>
          <cell r="F2992" t="str">
            <v>INSUMOS</v>
          </cell>
          <cell r="G2992">
            <v>1.1299999999999999</v>
          </cell>
        </row>
        <row r="2993">
          <cell r="A2993">
            <v>12407</v>
          </cell>
          <cell r="B2993" t="str">
            <v>LUVA DE REDUCAO DE FERRO GALVANIZADO, COM ROSCA BSP MACHO/FEMEA, DE 1 1/2" X 1"</v>
          </cell>
          <cell r="C2993" t="str">
            <v xml:space="preserve">UN    </v>
          </cell>
          <cell r="D2993">
            <v>20.83</v>
          </cell>
          <cell r="E2993">
            <v>20.83</v>
          </cell>
          <cell r="F2993" t="str">
            <v>INSUMOS</v>
          </cell>
          <cell r="G2993">
            <v>20.83</v>
          </cell>
        </row>
        <row r="2994">
          <cell r="A2994">
            <v>12408</v>
          </cell>
          <cell r="B2994" t="str">
            <v>LUVA DE REDUCAO DE FERRO GALVANIZADO, COM ROSCA BSP MACHO/FEMEA, DE 1" X 1/2"</v>
          </cell>
          <cell r="C2994" t="str">
            <v xml:space="preserve">UN    </v>
          </cell>
          <cell r="D2994">
            <v>11.75</v>
          </cell>
          <cell r="E2994">
            <v>11.75</v>
          </cell>
          <cell r="F2994" t="str">
            <v>INSUMOS</v>
          </cell>
          <cell r="G2994">
            <v>11.75</v>
          </cell>
        </row>
        <row r="2995">
          <cell r="A2995">
            <v>12409</v>
          </cell>
          <cell r="B2995" t="str">
            <v>LUVA DE REDUCAO DE FERRO GALVANIZADO, COM ROSCA BSP MACHO/FEMEA, DE 1" X 3/4"</v>
          </cell>
          <cell r="C2995" t="str">
            <v xml:space="preserve">UN    </v>
          </cell>
          <cell r="D2995">
            <v>11.75</v>
          </cell>
          <cell r="E2995">
            <v>11.75</v>
          </cell>
          <cell r="F2995" t="str">
            <v>INSUMOS</v>
          </cell>
          <cell r="G2995">
            <v>11.75</v>
          </cell>
        </row>
        <row r="2996">
          <cell r="A2996">
            <v>12410</v>
          </cell>
          <cell r="B2996" t="str">
            <v>LUVA DE REDUCAO DE FERRO GALVANIZADO, COM ROSCA BSP MACHO/FEMEA, DE 3/4" X 1/2"</v>
          </cell>
          <cell r="C2996" t="str">
            <v xml:space="preserve">UN    </v>
          </cell>
          <cell r="D2996">
            <v>8.1</v>
          </cell>
          <cell r="E2996">
            <v>8.1</v>
          </cell>
          <cell r="F2996" t="str">
            <v>INSUMOS</v>
          </cell>
          <cell r="G2996">
            <v>8.1</v>
          </cell>
        </row>
        <row r="2997">
          <cell r="A2997">
            <v>3936</v>
          </cell>
          <cell r="B2997" t="str">
            <v>LUVA DE REDUCAO DE FERRO GALVANIZADO, COM ROSCA BSP, DE 1 1/2" X 1 1/4"</v>
          </cell>
          <cell r="C2997" t="str">
            <v xml:space="preserve">UN    </v>
          </cell>
          <cell r="D2997">
            <v>14.63</v>
          </cell>
          <cell r="E2997">
            <v>14.63</v>
          </cell>
          <cell r="F2997" t="str">
            <v>INSUMOS</v>
          </cell>
          <cell r="G2997">
            <v>14.63</v>
          </cell>
        </row>
        <row r="2998">
          <cell r="A2998">
            <v>3922</v>
          </cell>
          <cell r="B2998" t="str">
            <v>LUVA DE REDUCAO DE FERRO GALVANIZADO, COM ROSCA BSP, DE 1 1/2" X 1/2"</v>
          </cell>
          <cell r="C2998" t="str">
            <v xml:space="preserve">UN    </v>
          </cell>
          <cell r="D2998">
            <v>13.46</v>
          </cell>
          <cell r="E2998">
            <v>13.46</v>
          </cell>
          <cell r="F2998" t="str">
            <v>INSUMOS</v>
          </cell>
          <cell r="G2998">
            <v>13.46</v>
          </cell>
        </row>
        <row r="2999">
          <cell r="A2999">
            <v>3924</v>
          </cell>
          <cell r="B2999" t="str">
            <v>LUVA DE REDUCAO DE FERRO GALVANIZADO, COM ROSCA BSP, DE 1 1/2" X 1"</v>
          </cell>
          <cell r="C2999" t="str">
            <v xml:space="preserve">UN    </v>
          </cell>
          <cell r="D2999">
            <v>14.63</v>
          </cell>
          <cell r="E2999">
            <v>14.63</v>
          </cell>
          <cell r="F2999" t="str">
            <v>INSUMOS</v>
          </cell>
          <cell r="G2999">
            <v>14.63</v>
          </cell>
        </row>
        <row r="3000">
          <cell r="A3000">
            <v>3923</v>
          </cell>
          <cell r="B3000" t="str">
            <v>LUVA DE REDUCAO DE FERRO GALVANIZADO, COM ROSCA BSP, DE 1 1/2" X 3/4"</v>
          </cell>
          <cell r="C3000" t="str">
            <v xml:space="preserve">UN    </v>
          </cell>
          <cell r="D3000">
            <v>14.63</v>
          </cell>
          <cell r="E3000">
            <v>14.63</v>
          </cell>
          <cell r="F3000" t="str">
            <v>INSUMOS</v>
          </cell>
          <cell r="G3000">
            <v>14.63</v>
          </cell>
        </row>
        <row r="3001">
          <cell r="A3001">
            <v>3937</v>
          </cell>
          <cell r="B3001" t="str">
            <v>LUVA DE REDUCAO DE FERRO GALVANIZADO, COM ROSCA BSP, DE 1 1/4" X 1/2"</v>
          </cell>
          <cell r="C3001" t="str">
            <v xml:space="preserve">UN    </v>
          </cell>
          <cell r="D3001">
            <v>12.07</v>
          </cell>
          <cell r="E3001">
            <v>12.07</v>
          </cell>
          <cell r="F3001" t="str">
            <v>INSUMOS</v>
          </cell>
          <cell r="G3001">
            <v>12.07</v>
          </cell>
        </row>
        <row r="3002">
          <cell r="A3002">
            <v>3921</v>
          </cell>
          <cell r="B3002" t="str">
            <v>LUVA DE REDUCAO DE FERRO GALVANIZADO, COM ROSCA BSP, DE 1 1/4" X 1"</v>
          </cell>
          <cell r="C3002" t="str">
            <v xml:space="preserve">UN    </v>
          </cell>
          <cell r="D3002">
            <v>12.08</v>
          </cell>
          <cell r="E3002">
            <v>12.08</v>
          </cell>
          <cell r="F3002" t="str">
            <v>INSUMOS</v>
          </cell>
          <cell r="G3002">
            <v>12.08</v>
          </cell>
        </row>
        <row r="3003">
          <cell r="A3003">
            <v>3920</v>
          </cell>
          <cell r="B3003" t="str">
            <v>LUVA DE REDUCAO DE FERRO GALVANIZADO, COM ROSCA BSP, DE 1 1/4" X 3/4"</v>
          </cell>
          <cell r="C3003" t="str">
            <v xml:space="preserve">UN    </v>
          </cell>
          <cell r="D3003">
            <v>12.07</v>
          </cell>
          <cell r="E3003">
            <v>12.07</v>
          </cell>
          <cell r="F3003" t="str">
            <v>INSUMOS</v>
          </cell>
          <cell r="G3003">
            <v>12.07</v>
          </cell>
        </row>
        <row r="3004">
          <cell r="A3004">
            <v>3938</v>
          </cell>
          <cell r="B3004" t="str">
            <v>LUVA DE REDUCAO DE FERRO GALVANIZADO, COM ROSCA BSP, DE 1" X 1/2"</v>
          </cell>
          <cell r="C3004" t="str">
            <v xml:space="preserve">UN    </v>
          </cell>
          <cell r="D3004">
            <v>7.96</v>
          </cell>
          <cell r="E3004">
            <v>7.96</v>
          </cell>
          <cell r="F3004" t="str">
            <v>INSUMOS</v>
          </cell>
          <cell r="G3004">
            <v>7.96</v>
          </cell>
        </row>
        <row r="3005">
          <cell r="A3005">
            <v>3919</v>
          </cell>
          <cell r="B3005" t="str">
            <v>LUVA DE REDUCAO DE FERRO GALVANIZADO, COM ROSCA BSP, DE 1" X 3/4"</v>
          </cell>
          <cell r="C3005" t="str">
            <v xml:space="preserve">UN    </v>
          </cell>
          <cell r="D3005">
            <v>8.11</v>
          </cell>
          <cell r="E3005">
            <v>8.11</v>
          </cell>
          <cell r="F3005" t="str">
            <v>INSUMOS</v>
          </cell>
          <cell r="G3005">
            <v>8.11</v>
          </cell>
        </row>
        <row r="3006">
          <cell r="A3006">
            <v>3927</v>
          </cell>
          <cell r="B3006" t="str">
            <v>LUVA DE REDUCAO DE FERRO GALVANIZADO, COM ROSCA BSP, DE 2 1/2" X 1 1/2"</v>
          </cell>
          <cell r="C3006" t="str">
            <v xml:space="preserve">UN    </v>
          </cell>
          <cell r="D3006">
            <v>41.09</v>
          </cell>
          <cell r="E3006">
            <v>41.09</v>
          </cell>
          <cell r="F3006" t="str">
            <v>INSUMOS</v>
          </cell>
          <cell r="G3006">
            <v>41.09</v>
          </cell>
        </row>
        <row r="3007">
          <cell r="A3007">
            <v>3928</v>
          </cell>
          <cell r="B3007" t="str">
            <v>LUVA DE REDUCAO DE FERRO GALVANIZADO, COM ROSCA BSP, DE 2 1/2" X 2"</v>
          </cell>
          <cell r="C3007" t="str">
            <v xml:space="preserve">UN    </v>
          </cell>
          <cell r="D3007">
            <v>41.09</v>
          </cell>
          <cell r="E3007">
            <v>41.09</v>
          </cell>
          <cell r="F3007" t="str">
            <v>INSUMOS</v>
          </cell>
          <cell r="G3007">
            <v>41.09</v>
          </cell>
        </row>
        <row r="3008">
          <cell r="A3008">
            <v>3926</v>
          </cell>
          <cell r="B3008" t="str">
            <v>LUVA DE REDUCAO DE FERRO GALVANIZADO, COM ROSCA BSP, DE 2" X 1 1/2"</v>
          </cell>
          <cell r="C3008" t="str">
            <v xml:space="preserve">UN    </v>
          </cell>
          <cell r="D3008">
            <v>23.43</v>
          </cell>
          <cell r="E3008">
            <v>23.43</v>
          </cell>
          <cell r="F3008" t="str">
            <v>INSUMOS</v>
          </cell>
          <cell r="G3008">
            <v>23.43</v>
          </cell>
        </row>
        <row r="3009">
          <cell r="A3009">
            <v>3935</v>
          </cell>
          <cell r="B3009" t="str">
            <v>LUVA DE REDUCAO DE FERRO GALVANIZADO, COM ROSCA BSP, DE 2" X 1 1/4"</v>
          </cell>
          <cell r="C3009" t="str">
            <v xml:space="preserve">UN    </v>
          </cell>
          <cell r="D3009">
            <v>23.43</v>
          </cell>
          <cell r="E3009">
            <v>23.43</v>
          </cell>
          <cell r="F3009" t="str">
            <v>INSUMOS</v>
          </cell>
          <cell r="G3009">
            <v>23.43</v>
          </cell>
        </row>
        <row r="3010">
          <cell r="A3010">
            <v>3925</v>
          </cell>
          <cell r="B3010" t="str">
            <v>LUVA DE REDUCAO DE FERRO GALVANIZADO, COM ROSCA BSP, DE 2" X 1"</v>
          </cell>
          <cell r="C3010" t="str">
            <v xml:space="preserve">UN    </v>
          </cell>
          <cell r="D3010">
            <v>23.43</v>
          </cell>
          <cell r="E3010">
            <v>23.43</v>
          </cell>
          <cell r="F3010" t="str">
            <v>INSUMOS</v>
          </cell>
          <cell r="G3010">
            <v>23.43</v>
          </cell>
        </row>
        <row r="3011">
          <cell r="A3011">
            <v>12406</v>
          </cell>
          <cell r="B3011" t="str">
            <v>LUVA DE REDUCAO DE FERRO GALVANIZADO, COM ROSCA BSP, DE 3/4" X 1/2"</v>
          </cell>
          <cell r="C3011" t="str">
            <v xml:space="preserve">UN    </v>
          </cell>
          <cell r="D3011">
            <v>5.75</v>
          </cell>
          <cell r="E3011">
            <v>5.75</v>
          </cell>
          <cell r="F3011" t="str">
            <v>INSUMOS</v>
          </cell>
          <cell r="G3011">
            <v>5.75</v>
          </cell>
        </row>
        <row r="3012">
          <cell r="A3012">
            <v>3929</v>
          </cell>
          <cell r="B3012" t="str">
            <v>LUVA DE REDUCAO DE FERRO GALVANIZADO, COM ROSCA BSP, DE 3" X 1 1/2"</v>
          </cell>
          <cell r="C3012" t="str">
            <v xml:space="preserve">UN    </v>
          </cell>
          <cell r="D3012">
            <v>62.61</v>
          </cell>
          <cell r="E3012">
            <v>62.61</v>
          </cell>
          <cell r="F3012" t="str">
            <v>INSUMOS</v>
          </cell>
          <cell r="G3012">
            <v>62.61</v>
          </cell>
        </row>
        <row r="3013">
          <cell r="A3013">
            <v>3931</v>
          </cell>
          <cell r="B3013" t="str">
            <v>LUVA DE REDUCAO DE FERRO GALVANIZADO, COM ROSCA BSP, DE 3" X 2 1/2"</v>
          </cell>
          <cell r="C3013" t="str">
            <v xml:space="preserve">UN    </v>
          </cell>
          <cell r="D3013">
            <v>62.61</v>
          </cell>
          <cell r="E3013">
            <v>62.61</v>
          </cell>
          <cell r="F3013" t="str">
            <v>INSUMOS</v>
          </cell>
          <cell r="G3013">
            <v>62.61</v>
          </cell>
        </row>
        <row r="3014">
          <cell r="A3014">
            <v>3930</v>
          </cell>
          <cell r="B3014" t="str">
            <v>LUVA DE REDUCAO DE FERRO GALVANIZADO, COM ROSCA BSP, DE 3" X 2"</v>
          </cell>
          <cell r="C3014" t="str">
            <v xml:space="preserve">UN    </v>
          </cell>
          <cell r="D3014">
            <v>62.61</v>
          </cell>
          <cell r="E3014">
            <v>62.61</v>
          </cell>
          <cell r="F3014" t="str">
            <v>INSUMOS</v>
          </cell>
          <cell r="G3014">
            <v>62.61</v>
          </cell>
        </row>
        <row r="3015">
          <cell r="A3015">
            <v>3932</v>
          </cell>
          <cell r="B3015" t="str">
            <v>LUVA DE REDUCAO DE FERRO GALVANIZADO, COM ROSCA BSP, DE 4" X 2 1/2"</v>
          </cell>
          <cell r="C3015" t="str">
            <v xml:space="preserve">UN    </v>
          </cell>
          <cell r="D3015">
            <v>108.11</v>
          </cell>
          <cell r="E3015">
            <v>108.11</v>
          </cell>
          <cell r="F3015" t="str">
            <v>INSUMOS</v>
          </cell>
          <cell r="G3015">
            <v>108.11</v>
          </cell>
        </row>
        <row r="3016">
          <cell r="A3016">
            <v>3933</v>
          </cell>
          <cell r="B3016" t="str">
            <v>LUVA DE REDUCAO DE FERRO GALVANIZADO, COM ROSCA BSP, DE 4" X 2"</v>
          </cell>
          <cell r="C3016" t="str">
            <v xml:space="preserve">UN    </v>
          </cell>
          <cell r="D3016">
            <v>108.11</v>
          </cell>
          <cell r="E3016">
            <v>108.11</v>
          </cell>
          <cell r="F3016" t="str">
            <v>INSUMOS</v>
          </cell>
          <cell r="G3016">
            <v>108.11</v>
          </cell>
        </row>
        <row r="3017">
          <cell r="A3017">
            <v>3934</v>
          </cell>
          <cell r="B3017" t="str">
            <v>LUVA DE REDUCAO DE FERRO GALVANIZADO, COM ROSCA BSP, DE 4" X 3"</v>
          </cell>
          <cell r="C3017" t="str">
            <v xml:space="preserve">UN    </v>
          </cell>
          <cell r="D3017">
            <v>108.11</v>
          </cell>
          <cell r="E3017">
            <v>108.11</v>
          </cell>
          <cell r="F3017" t="str">
            <v>INSUMOS</v>
          </cell>
          <cell r="G3017">
            <v>108.11</v>
          </cell>
        </row>
        <row r="3018">
          <cell r="A3018">
            <v>40355</v>
          </cell>
          <cell r="B3018" t="str">
            <v>LUVA DE REDUCAO EM ACO CARBONO, COM ENCAIXE PARA SOLDA DN SW, PRESSAO 3.000 LBS,  3/4 " X 1/2"</v>
          </cell>
          <cell r="C3018" t="str">
            <v xml:space="preserve">UN    </v>
          </cell>
          <cell r="D3018">
            <v>7.47</v>
          </cell>
          <cell r="E3018">
            <v>7.47</v>
          </cell>
          <cell r="F3018" t="str">
            <v>INSUMOS</v>
          </cell>
          <cell r="G3018">
            <v>7.47</v>
          </cell>
        </row>
        <row r="3019">
          <cell r="A3019">
            <v>40364</v>
          </cell>
          <cell r="B3019" t="str">
            <v>LUVA DE REDUCAO EM ACO CARBONO, COM ENCAIXE PARA SOLDA DN SW, PRESSAO 3.000 LBS, DN 1 1/2" X 1 1/4"</v>
          </cell>
          <cell r="C3019" t="str">
            <v xml:space="preserve">UN    </v>
          </cell>
          <cell r="D3019">
            <v>35.01</v>
          </cell>
          <cell r="E3019">
            <v>35.01</v>
          </cell>
          <cell r="F3019" t="str">
            <v>INSUMOS</v>
          </cell>
          <cell r="G3019">
            <v>35.01</v>
          </cell>
        </row>
        <row r="3020">
          <cell r="A3020">
            <v>40361</v>
          </cell>
          <cell r="B3020" t="str">
            <v>LUVA DE REDUCAO EM ACO CARBONO, COM ENCAIXE PARA SOLDA DN SW, PRESSAO 3.000 LBS, DN 1 1/4"  X 1"</v>
          </cell>
          <cell r="C3020" t="str">
            <v xml:space="preserve">UN    </v>
          </cell>
          <cell r="D3020">
            <v>27.38</v>
          </cell>
          <cell r="E3020">
            <v>27.38</v>
          </cell>
          <cell r="F3020" t="str">
            <v>INSUMOS</v>
          </cell>
          <cell r="G3020">
            <v>27.38</v>
          </cell>
        </row>
        <row r="3021">
          <cell r="A3021">
            <v>40358</v>
          </cell>
          <cell r="B3021" t="str">
            <v>LUVA DE REDUCAO EM ACO CARBONO, COM ENCAIXE PARA SOLDA DN SW, PRESSAO 3.000 LBS, DN 1" X 3/4"</v>
          </cell>
          <cell r="C3021" t="str">
            <v xml:space="preserve">UN    </v>
          </cell>
          <cell r="D3021">
            <v>10.43</v>
          </cell>
          <cell r="E3021">
            <v>10.43</v>
          </cell>
          <cell r="F3021" t="str">
            <v>INSUMOS</v>
          </cell>
          <cell r="G3021">
            <v>10.43</v>
          </cell>
        </row>
        <row r="3022">
          <cell r="A3022">
            <v>40370</v>
          </cell>
          <cell r="B3022" t="str">
            <v>LUVA DE REDUCAO EM ACO CARBONO, COM ENCAIXE PARA SOLDA DN SW, PRESSAO 3.000 LBS, DN 2 1/2" X 2"</v>
          </cell>
          <cell r="C3022" t="str">
            <v xml:space="preserve">UN    </v>
          </cell>
          <cell r="D3022">
            <v>111.09</v>
          </cell>
          <cell r="E3022">
            <v>111.09</v>
          </cell>
          <cell r="F3022" t="str">
            <v>INSUMOS</v>
          </cell>
          <cell r="G3022">
            <v>111.09</v>
          </cell>
        </row>
        <row r="3023">
          <cell r="A3023">
            <v>40367</v>
          </cell>
          <cell r="B3023" t="str">
            <v>LUVA DE REDUCAO EM ACO CARBONO, COM ENCAIXE PARA SOLDA DN SW, PRESSAO 3.000 LBS, DN 2" X 1 1/2"</v>
          </cell>
          <cell r="C3023" t="str">
            <v xml:space="preserve">UN    </v>
          </cell>
          <cell r="D3023">
            <v>55.22</v>
          </cell>
          <cell r="E3023">
            <v>55.22</v>
          </cell>
          <cell r="F3023" t="str">
            <v>INSUMOS</v>
          </cell>
          <cell r="G3023">
            <v>55.22</v>
          </cell>
        </row>
        <row r="3024">
          <cell r="A3024">
            <v>40373</v>
          </cell>
          <cell r="B3024" t="str">
            <v>LUVA DE REDUCAO EM ACO CARBONO, COM ENCAIXE PARA SOLDA DN SW, PRESSAO 3.000 LBS, DN 3" X 2 1/2"</v>
          </cell>
          <cell r="C3024" t="str">
            <v xml:space="preserve">UN    </v>
          </cell>
          <cell r="D3024">
            <v>150.22999999999999</v>
          </cell>
          <cell r="E3024">
            <v>150.22999999999999</v>
          </cell>
          <cell r="F3024" t="str">
            <v>INSUMOS</v>
          </cell>
          <cell r="G3024">
            <v>150.22999999999999</v>
          </cell>
        </row>
        <row r="3025">
          <cell r="A3025">
            <v>38947</v>
          </cell>
          <cell r="B3025" t="str">
            <v>LUVA DE REDUCAO PARA TUBO PEX, METALICA, PARA CONEXAO COM ANEL DESLIZANTE, DN 20 X 16 MM</v>
          </cell>
          <cell r="C3025" t="str">
            <v xml:space="preserve">UN    </v>
          </cell>
          <cell r="D3025">
            <v>5.99</v>
          </cell>
          <cell r="E3025">
            <v>5.99</v>
          </cell>
          <cell r="F3025" t="str">
            <v>INSUMOS</v>
          </cell>
          <cell r="G3025">
            <v>5.99</v>
          </cell>
        </row>
        <row r="3026">
          <cell r="A3026">
            <v>38948</v>
          </cell>
          <cell r="B3026" t="str">
            <v>LUVA DE REDUCAO PARA TUBO PEX, METALICA, PARA CONEXAO COM ANEL DESLIZANTE, DN 25 X 16 MM</v>
          </cell>
          <cell r="C3026" t="str">
            <v xml:space="preserve">UN    </v>
          </cell>
          <cell r="D3026">
            <v>9.56</v>
          </cell>
          <cell r="E3026">
            <v>9.56</v>
          </cell>
          <cell r="F3026" t="str">
            <v>INSUMOS</v>
          </cell>
          <cell r="G3026">
            <v>9.56</v>
          </cell>
        </row>
        <row r="3027">
          <cell r="A3027">
            <v>38949</v>
          </cell>
          <cell r="B3027" t="str">
            <v>LUVA DE REDUCAO PARA TUBO PEX, METALICA, PARA CONEXAO COM ANEL DESLIZANTE, DN 25 X 20 MM</v>
          </cell>
          <cell r="C3027" t="str">
            <v xml:space="preserve">UN    </v>
          </cell>
          <cell r="D3027">
            <v>10.6</v>
          </cell>
          <cell r="E3027">
            <v>10.6</v>
          </cell>
          <cell r="F3027" t="str">
            <v>INSUMOS</v>
          </cell>
          <cell r="G3027">
            <v>10.6</v>
          </cell>
        </row>
        <row r="3028">
          <cell r="A3028">
            <v>38951</v>
          </cell>
          <cell r="B3028" t="str">
            <v>LUVA DE REDUCAO PARA TUBO PEX, METALICA, PARA CONEXAO COM ANEL DESLIZANTE, DN 32 X 25 MM</v>
          </cell>
          <cell r="C3028" t="str">
            <v xml:space="preserve">UN    </v>
          </cell>
          <cell r="D3028">
            <v>16.77</v>
          </cell>
          <cell r="E3028">
            <v>16.77</v>
          </cell>
          <cell r="F3028" t="str">
            <v>INSUMOS</v>
          </cell>
          <cell r="G3028">
            <v>16.77</v>
          </cell>
        </row>
        <row r="3029">
          <cell r="A3029">
            <v>39312</v>
          </cell>
          <cell r="B3029" t="str">
            <v>LUVA DE REDUCAO PARA TUBO PEX, PLASTICA, PARA CONEXAO COM CRIMPAGEM, DN 20 X 16 MM</v>
          </cell>
          <cell r="C3029" t="str">
            <v xml:space="preserve">UN    </v>
          </cell>
          <cell r="D3029">
            <v>13.01</v>
          </cell>
          <cell r="E3029">
            <v>13.01</v>
          </cell>
          <cell r="F3029" t="str">
            <v>INSUMOS</v>
          </cell>
          <cell r="G3029">
            <v>13.01</v>
          </cell>
        </row>
        <row r="3030">
          <cell r="A3030">
            <v>39313</v>
          </cell>
          <cell r="B3030" t="str">
            <v>LUVA DE REDUCAO PARA TUBO PEX, PLASTICA, PARA CONEXAO COM CRIMPAGEM, DN 25 X 16 MM</v>
          </cell>
          <cell r="C3030" t="str">
            <v xml:space="preserve">UN    </v>
          </cell>
          <cell r="D3030">
            <v>16.98</v>
          </cell>
          <cell r="E3030">
            <v>16.98</v>
          </cell>
          <cell r="F3030" t="str">
            <v>INSUMOS</v>
          </cell>
          <cell r="G3030">
            <v>16.98</v>
          </cell>
        </row>
        <row r="3031">
          <cell r="A3031">
            <v>38950</v>
          </cell>
          <cell r="B3031" t="str">
            <v>LUVA DE REDUCAO PARA TUBO PEX, PLASTICA, PARA CONEXAO COM CRIMPAGEM, DN 32 X 20 MM</v>
          </cell>
          <cell r="C3031" t="str">
            <v xml:space="preserve">UN    </v>
          </cell>
          <cell r="D3031">
            <v>25.55</v>
          </cell>
          <cell r="E3031">
            <v>25.55</v>
          </cell>
          <cell r="F3031" t="str">
            <v>INSUMOS</v>
          </cell>
          <cell r="G3031">
            <v>25.55</v>
          </cell>
        </row>
        <row r="3032">
          <cell r="A3032">
            <v>39314</v>
          </cell>
          <cell r="B3032" t="str">
            <v>LUVA DE REDUCAO PARA TUBO PEX, PLASTICA, PARA CONEXAO COM CRIMPAGEM, DN 32 X 25 MM</v>
          </cell>
          <cell r="C3032" t="str">
            <v xml:space="preserve">UN    </v>
          </cell>
          <cell r="D3032">
            <v>26.96</v>
          </cell>
          <cell r="E3032">
            <v>26.96</v>
          </cell>
          <cell r="F3032" t="str">
            <v>INSUMOS</v>
          </cell>
          <cell r="G3032">
            <v>26.96</v>
          </cell>
        </row>
        <row r="3033">
          <cell r="A3033">
            <v>3907</v>
          </cell>
          <cell r="B3033" t="str">
            <v>LUVA DE REDUCAO ROSCAVEL, PVC, 1" X 3/4", PARA AGUA FRIA PREDIAL</v>
          </cell>
          <cell r="C3033" t="str">
            <v xml:space="preserve">UN    </v>
          </cell>
          <cell r="D3033">
            <v>2.48</v>
          </cell>
          <cell r="E3033">
            <v>2.48</v>
          </cell>
          <cell r="F3033" t="str">
            <v>INSUMOS</v>
          </cell>
          <cell r="G3033">
            <v>2.48</v>
          </cell>
        </row>
        <row r="3034">
          <cell r="A3034">
            <v>3889</v>
          </cell>
          <cell r="B3034" t="str">
            <v>LUVA DE REDUCAO ROSCAVEL, PVC, 3/4" X 1/2", PARA AGUA FRIA PREDIAL</v>
          </cell>
          <cell r="C3034" t="str">
            <v xml:space="preserve">UN    </v>
          </cell>
          <cell r="D3034">
            <v>1.9</v>
          </cell>
          <cell r="E3034">
            <v>1.9</v>
          </cell>
          <cell r="F3034" t="str">
            <v>INSUMOS</v>
          </cell>
          <cell r="G3034">
            <v>1.9</v>
          </cell>
        </row>
        <row r="3035">
          <cell r="A3035">
            <v>3868</v>
          </cell>
          <cell r="B3035" t="str">
            <v>LUVA DE REDUCAO SOLDAVEL, PVC, 25 MM X 20 MM, PARA AGUA FRIA PREDIAL</v>
          </cell>
          <cell r="C3035" t="str">
            <v xml:space="preserve">UN    </v>
          </cell>
          <cell r="D3035">
            <v>0.73</v>
          </cell>
          <cell r="E3035">
            <v>0.73</v>
          </cell>
          <cell r="F3035" t="str">
            <v>INSUMOS</v>
          </cell>
          <cell r="G3035">
            <v>0.73</v>
          </cell>
        </row>
        <row r="3036">
          <cell r="A3036">
            <v>3869</v>
          </cell>
          <cell r="B3036" t="str">
            <v>LUVA DE REDUCAO SOLDAVEL, PVC, 32 MM X 25 MM, PARA AGUA FRIA PREDIAL</v>
          </cell>
          <cell r="C3036" t="str">
            <v xml:space="preserve">UN    </v>
          </cell>
          <cell r="D3036">
            <v>2.11</v>
          </cell>
          <cell r="E3036">
            <v>2.11</v>
          </cell>
          <cell r="F3036" t="str">
            <v>INSUMOS</v>
          </cell>
          <cell r="G3036">
            <v>2.11</v>
          </cell>
        </row>
        <row r="3037">
          <cell r="A3037">
            <v>3872</v>
          </cell>
          <cell r="B3037" t="str">
            <v>LUVA DE REDUCAO SOLDAVEL, PVC, 40 MM X 32 MM, PARA AGUA FRIA PREDIAL</v>
          </cell>
          <cell r="C3037" t="str">
            <v xml:space="preserve">UN    </v>
          </cell>
          <cell r="D3037">
            <v>2.56</v>
          </cell>
          <cell r="E3037">
            <v>2.56</v>
          </cell>
          <cell r="F3037" t="str">
            <v>INSUMOS</v>
          </cell>
          <cell r="G3037">
            <v>2.56</v>
          </cell>
        </row>
        <row r="3038">
          <cell r="A3038">
            <v>3850</v>
          </cell>
          <cell r="B3038" t="str">
            <v>LUVA DE REDUCAO SOLDAVEL, PVC, 60 MM X 50 MM, PARA AGUA FRIA PREDIAL</v>
          </cell>
          <cell r="C3038" t="str">
            <v xml:space="preserve">UN    </v>
          </cell>
          <cell r="D3038">
            <v>6.6</v>
          </cell>
          <cell r="E3038">
            <v>6.6</v>
          </cell>
          <cell r="F3038" t="str">
            <v>INSUMOS</v>
          </cell>
          <cell r="G3038">
            <v>6.6</v>
          </cell>
        </row>
        <row r="3039">
          <cell r="A3039">
            <v>38023</v>
          </cell>
          <cell r="B3039" t="str">
            <v>LUVA DE REDUCAO, PVC, SOLDAVEL, 50 X 25 MM, PARA AGUA FRIA PREDIAL</v>
          </cell>
          <cell r="C3039" t="str">
            <v xml:space="preserve">UN    </v>
          </cell>
          <cell r="D3039">
            <v>2.78</v>
          </cell>
          <cell r="E3039">
            <v>2.78</v>
          </cell>
          <cell r="F3039" t="str">
            <v>INSUMOS</v>
          </cell>
          <cell r="G3039">
            <v>2.78</v>
          </cell>
        </row>
        <row r="3040">
          <cell r="A3040">
            <v>37986</v>
          </cell>
          <cell r="B3040" t="str">
            <v>LUVA DE TRANSICAO DE CPVC X PVC, SOLDAVEL, 22 X 25 MM, PARA AGUA QUENTE</v>
          </cell>
          <cell r="C3040" t="str">
            <v xml:space="preserve">UN    </v>
          </cell>
          <cell r="D3040">
            <v>1.49</v>
          </cell>
          <cell r="E3040">
            <v>1.49</v>
          </cell>
          <cell r="F3040" t="str">
            <v>INSUMOS</v>
          </cell>
          <cell r="G3040">
            <v>1.49</v>
          </cell>
        </row>
        <row r="3041">
          <cell r="A3041">
            <v>37987</v>
          </cell>
          <cell r="B3041" t="str">
            <v>LUVA DE TRANSICAO, CPVC, SOLDAVEL, 42 MM X 1 1/2", PARA AGUA QUENTE</v>
          </cell>
          <cell r="C3041" t="str">
            <v xml:space="preserve">UN    </v>
          </cell>
          <cell r="D3041">
            <v>111.77</v>
          </cell>
          <cell r="E3041">
            <v>111.77</v>
          </cell>
          <cell r="F3041" t="str">
            <v>INSUMOS</v>
          </cell>
          <cell r="G3041">
            <v>111.77</v>
          </cell>
        </row>
        <row r="3042">
          <cell r="A3042">
            <v>37988</v>
          </cell>
          <cell r="B3042" t="str">
            <v>LUVA DE TRANSICAO, CPVC, SOLDAVEL, 54 MM X 2", PARA AGUA QUENTE PREDIAL</v>
          </cell>
          <cell r="C3042" t="str">
            <v xml:space="preserve">UN    </v>
          </cell>
          <cell r="D3042">
            <v>182.31</v>
          </cell>
          <cell r="E3042">
            <v>182.31</v>
          </cell>
          <cell r="F3042" t="str">
            <v>INSUMOS</v>
          </cell>
          <cell r="G3042">
            <v>182.31</v>
          </cell>
        </row>
        <row r="3043">
          <cell r="A3043">
            <v>21120</v>
          </cell>
          <cell r="B3043" t="str">
            <v>LUVA DE TRANSICAO, CPVC, 15 MM X 1/2", PARA AGUA QUENTE PREDIAL</v>
          </cell>
          <cell r="C3043" t="str">
            <v xml:space="preserve">UN    </v>
          </cell>
          <cell r="D3043">
            <v>9.08</v>
          </cell>
          <cell r="E3043">
            <v>9.08</v>
          </cell>
          <cell r="F3043" t="str">
            <v>INSUMOS</v>
          </cell>
          <cell r="G3043">
            <v>9.08</v>
          </cell>
        </row>
        <row r="3044">
          <cell r="A3044">
            <v>39318</v>
          </cell>
          <cell r="B3044" t="str">
            <v>LUVA DE TRANSICAO, CPVC, 22 MM X 1/2", PARA AGUA QUENTE</v>
          </cell>
          <cell r="C3044" t="str">
            <v xml:space="preserve">UN    </v>
          </cell>
          <cell r="D3044">
            <v>7.49</v>
          </cell>
          <cell r="E3044">
            <v>7.49</v>
          </cell>
          <cell r="F3044" t="str">
            <v>INSUMOS</v>
          </cell>
          <cell r="G3044">
            <v>7.49</v>
          </cell>
        </row>
        <row r="3045">
          <cell r="A3045">
            <v>20162</v>
          </cell>
          <cell r="B3045" t="str">
            <v>LUVA DUPLA, PVC LEVE, DN 150 MM</v>
          </cell>
          <cell r="C3045" t="str">
            <v xml:space="preserve">UN    </v>
          </cell>
          <cell r="D3045">
            <v>8.77</v>
          </cell>
          <cell r="E3045">
            <v>8.77</v>
          </cell>
          <cell r="F3045" t="str">
            <v>INSUMOS</v>
          </cell>
          <cell r="G3045">
            <v>8.77</v>
          </cell>
        </row>
        <row r="3046">
          <cell r="A3046">
            <v>40366</v>
          </cell>
          <cell r="B3046" t="str">
            <v>LUVA EM ACO CARBONO, SOLDAVEL, PRESSAO 3.000 LBS, DN 1 1/2"</v>
          </cell>
          <cell r="C3046" t="str">
            <v xml:space="preserve">UN    </v>
          </cell>
          <cell r="D3046">
            <v>27.31</v>
          </cell>
          <cell r="E3046">
            <v>27.31</v>
          </cell>
          <cell r="F3046" t="str">
            <v>INSUMOS</v>
          </cell>
          <cell r="G3046">
            <v>27.31</v>
          </cell>
        </row>
        <row r="3047">
          <cell r="A3047">
            <v>40363</v>
          </cell>
          <cell r="B3047" t="str">
            <v>LUVA EM ACO CARBONO, SOLDAVEL, PRESSAO 3.000 LBS, DN 1 1/4"</v>
          </cell>
          <cell r="C3047" t="str">
            <v xml:space="preserve">UN    </v>
          </cell>
          <cell r="D3047">
            <v>21.36</v>
          </cell>
          <cell r="E3047">
            <v>21.36</v>
          </cell>
          <cell r="F3047" t="str">
            <v>INSUMOS</v>
          </cell>
          <cell r="G3047">
            <v>21.36</v>
          </cell>
        </row>
        <row r="3048">
          <cell r="A3048">
            <v>40354</v>
          </cell>
          <cell r="B3048" t="str">
            <v>LUVA EM ACO CARBONO, SOLDAVEL, PRESSAO 3.000 LBS, DN 1/2"</v>
          </cell>
          <cell r="C3048" t="str">
            <v xml:space="preserve">UN    </v>
          </cell>
          <cell r="D3048">
            <v>9.3000000000000007</v>
          </cell>
          <cell r="E3048">
            <v>9.3000000000000007</v>
          </cell>
          <cell r="F3048" t="str">
            <v>INSUMOS</v>
          </cell>
          <cell r="G3048">
            <v>9.3000000000000007</v>
          </cell>
        </row>
        <row r="3049">
          <cell r="A3049">
            <v>40360</v>
          </cell>
          <cell r="B3049" t="str">
            <v>LUVA EM ACO CARBONO, SOLDAVEL, PRESSAO 3.000 LBS, DN 1"</v>
          </cell>
          <cell r="C3049" t="str">
            <v xml:space="preserve">UN    </v>
          </cell>
          <cell r="D3049">
            <v>14</v>
          </cell>
          <cell r="E3049">
            <v>14</v>
          </cell>
          <cell r="F3049" t="str">
            <v>INSUMOS</v>
          </cell>
          <cell r="G3049">
            <v>14</v>
          </cell>
        </row>
        <row r="3050">
          <cell r="A3050">
            <v>40372</v>
          </cell>
          <cell r="B3050" t="str">
            <v>LUVA EM ACO CARBONO, SOLDAVEL, PRESSAO 3.000 LBS, DN 2 1/2"</v>
          </cell>
          <cell r="C3050" t="str">
            <v xml:space="preserve">UN    </v>
          </cell>
          <cell r="D3050">
            <v>86.48</v>
          </cell>
          <cell r="E3050">
            <v>86.48</v>
          </cell>
          <cell r="F3050" t="str">
            <v>INSUMOS</v>
          </cell>
          <cell r="G3050">
            <v>86.48</v>
          </cell>
        </row>
        <row r="3051">
          <cell r="A3051">
            <v>40369</v>
          </cell>
          <cell r="B3051" t="str">
            <v>LUVA EM ACO CARBONO, SOLDAVEL, PRESSAO 3.000 LBS, DN 2"</v>
          </cell>
          <cell r="C3051" t="str">
            <v xml:space="preserve">UN    </v>
          </cell>
          <cell r="D3051">
            <v>43.04</v>
          </cell>
          <cell r="E3051">
            <v>43.04</v>
          </cell>
          <cell r="F3051" t="str">
            <v>INSUMOS</v>
          </cell>
          <cell r="G3051">
            <v>43.04</v>
          </cell>
        </row>
        <row r="3052">
          <cell r="A3052">
            <v>40357</v>
          </cell>
          <cell r="B3052" t="str">
            <v>LUVA EM ACO CARBONO, SOLDAVEL, PRESSAO 3.000 LBS, DN 3/4"</v>
          </cell>
          <cell r="C3052" t="str">
            <v xml:space="preserve">UN    </v>
          </cell>
          <cell r="D3052">
            <v>10.43</v>
          </cell>
          <cell r="E3052">
            <v>10.43</v>
          </cell>
          <cell r="F3052" t="str">
            <v>INSUMOS</v>
          </cell>
          <cell r="G3052">
            <v>10.43</v>
          </cell>
        </row>
        <row r="3053">
          <cell r="A3053">
            <v>40375</v>
          </cell>
          <cell r="B3053" t="str">
            <v>LUVA EM ACO CARBONO, SOLDAVEL, PRESSAO 3.000 LBS, DN 3"</v>
          </cell>
          <cell r="C3053" t="str">
            <v xml:space="preserve">UN    </v>
          </cell>
          <cell r="D3053">
            <v>117.07</v>
          </cell>
          <cell r="E3053">
            <v>117.07</v>
          </cell>
          <cell r="F3053" t="str">
            <v>INSUMOS</v>
          </cell>
          <cell r="G3053">
            <v>117.07</v>
          </cell>
        </row>
        <row r="3054">
          <cell r="A3054">
            <v>1893</v>
          </cell>
          <cell r="B3054" t="str">
            <v>LUVA EM PVC RIGIDO ROSCAVEL, DE 1 1/2", PARA ELETRODUTO</v>
          </cell>
          <cell r="C3054" t="str">
            <v xml:space="preserve">UN    </v>
          </cell>
          <cell r="D3054">
            <v>2.33</v>
          </cell>
          <cell r="E3054">
            <v>2.33</v>
          </cell>
          <cell r="F3054" t="str">
            <v>INSUMOS</v>
          </cell>
          <cell r="G3054">
            <v>2.33</v>
          </cell>
        </row>
        <row r="3055">
          <cell r="A3055">
            <v>1902</v>
          </cell>
          <cell r="B3055" t="str">
            <v>LUVA EM PVC RIGIDO ROSCAVEL, DE 1 1/4", PARA ELETRODUTO</v>
          </cell>
          <cell r="C3055" t="str">
            <v xml:space="preserve">UN    </v>
          </cell>
          <cell r="D3055">
            <v>1.69</v>
          </cell>
          <cell r="E3055">
            <v>1.69</v>
          </cell>
          <cell r="F3055" t="str">
            <v>INSUMOS</v>
          </cell>
          <cell r="G3055">
            <v>1.69</v>
          </cell>
        </row>
        <row r="3056">
          <cell r="A3056">
            <v>1901</v>
          </cell>
          <cell r="B3056" t="str">
            <v>LUVA EM PVC RIGIDO ROSCAVEL, DE 1/2", PARA ELETRODUTO</v>
          </cell>
          <cell r="C3056" t="str">
            <v xml:space="preserve">UN    </v>
          </cell>
          <cell r="D3056">
            <v>0.53</v>
          </cell>
          <cell r="E3056">
            <v>0.53</v>
          </cell>
          <cell r="F3056" t="str">
            <v>INSUMOS</v>
          </cell>
          <cell r="G3056">
            <v>0.53</v>
          </cell>
        </row>
        <row r="3057">
          <cell r="A3057">
            <v>1892</v>
          </cell>
          <cell r="B3057" t="str">
            <v>LUVA EM PVC RIGIDO ROSCAVEL, DE 1", PARA ELETRODUTO</v>
          </cell>
          <cell r="C3057" t="str">
            <v xml:space="preserve">UN    </v>
          </cell>
          <cell r="D3057">
            <v>1.0900000000000001</v>
          </cell>
          <cell r="E3057">
            <v>1.0900000000000001</v>
          </cell>
          <cell r="F3057" t="str">
            <v>INSUMOS</v>
          </cell>
          <cell r="G3057">
            <v>1.0900000000000001</v>
          </cell>
        </row>
        <row r="3058">
          <cell r="A3058">
            <v>1907</v>
          </cell>
          <cell r="B3058" t="str">
            <v>LUVA EM PVC RIGIDO ROSCAVEL, DE 2 1/2", PARA ELETRODUTO</v>
          </cell>
          <cell r="C3058" t="str">
            <v xml:space="preserve">UN    </v>
          </cell>
          <cell r="D3058">
            <v>7.5</v>
          </cell>
          <cell r="E3058">
            <v>7.5</v>
          </cell>
          <cell r="F3058" t="str">
            <v>INSUMOS</v>
          </cell>
          <cell r="G3058">
            <v>7.5</v>
          </cell>
        </row>
        <row r="3059">
          <cell r="A3059">
            <v>1894</v>
          </cell>
          <cell r="B3059" t="str">
            <v>LUVA EM PVC RIGIDO ROSCAVEL, DE 2", PARA ELETRODUTO</v>
          </cell>
          <cell r="C3059" t="str">
            <v xml:space="preserve">UN    </v>
          </cell>
          <cell r="D3059">
            <v>3.37</v>
          </cell>
          <cell r="E3059">
            <v>3.37</v>
          </cell>
          <cell r="F3059" t="str">
            <v>INSUMOS</v>
          </cell>
          <cell r="G3059">
            <v>3.37</v>
          </cell>
        </row>
        <row r="3060">
          <cell r="A3060">
            <v>1891</v>
          </cell>
          <cell r="B3060" t="str">
            <v>LUVA EM PVC RIGIDO ROSCAVEL, DE 3/4", PARA ELETRODUTO</v>
          </cell>
          <cell r="C3060" t="str">
            <v xml:space="preserve">UN    </v>
          </cell>
          <cell r="D3060">
            <v>0.78</v>
          </cell>
          <cell r="E3060">
            <v>0.78</v>
          </cell>
          <cell r="F3060" t="str">
            <v>INSUMOS</v>
          </cell>
          <cell r="G3060">
            <v>0.78</v>
          </cell>
        </row>
        <row r="3061">
          <cell r="A3061">
            <v>1896</v>
          </cell>
          <cell r="B3061" t="str">
            <v>LUVA EM PVC RIGIDO ROSCAVEL, DE 3", PARA ELETRODUTO</v>
          </cell>
          <cell r="C3061" t="str">
            <v xml:space="preserve">UN    </v>
          </cell>
          <cell r="D3061">
            <v>10.07</v>
          </cell>
          <cell r="E3061">
            <v>10.07</v>
          </cell>
          <cell r="F3061" t="str">
            <v>INSUMOS</v>
          </cell>
          <cell r="G3061">
            <v>10.07</v>
          </cell>
        </row>
        <row r="3062">
          <cell r="A3062">
            <v>1895</v>
          </cell>
          <cell r="B3062" t="str">
            <v>LUVA EM PVC RIGIDO ROSCAVEL, DE 4", PARA ELETRODUTO</v>
          </cell>
          <cell r="C3062" t="str">
            <v xml:space="preserve">UN    </v>
          </cell>
          <cell r="D3062">
            <v>17.690000000000001</v>
          </cell>
          <cell r="E3062">
            <v>17.690000000000001</v>
          </cell>
          <cell r="F3062" t="str">
            <v>INSUMOS</v>
          </cell>
          <cell r="G3062">
            <v>17.690000000000001</v>
          </cell>
        </row>
        <row r="3063">
          <cell r="A3063">
            <v>2641</v>
          </cell>
          <cell r="B3063" t="str">
            <v>LUVA PARA ELETRODUTO, EM ACO GALVANIZADO ELETROLITICO, DIAMETRO DE 100 MM (4")</v>
          </cell>
          <cell r="C3063" t="str">
            <v xml:space="preserve">UN    </v>
          </cell>
          <cell r="D3063">
            <v>24.86</v>
          </cell>
          <cell r="E3063">
            <v>24.86</v>
          </cell>
          <cell r="F3063" t="str">
            <v>INSUMOS</v>
          </cell>
          <cell r="G3063">
            <v>24.86</v>
          </cell>
        </row>
        <row r="3064">
          <cell r="A3064">
            <v>2636</v>
          </cell>
          <cell r="B3064" t="str">
            <v>LUVA PARA ELETRODUTO, EM ACO GALVANIZADO ELETROLITICO, DIAMETRO DE 15 MM (1/2")</v>
          </cell>
          <cell r="C3064" t="str">
            <v xml:space="preserve">UN    </v>
          </cell>
          <cell r="D3064">
            <v>1.6</v>
          </cell>
          <cell r="E3064">
            <v>1.6</v>
          </cell>
          <cell r="F3064" t="str">
            <v>INSUMOS</v>
          </cell>
          <cell r="G3064">
            <v>1.6</v>
          </cell>
        </row>
        <row r="3065">
          <cell r="A3065">
            <v>2637</v>
          </cell>
          <cell r="B3065" t="str">
            <v>LUVA PARA ELETRODUTO, EM ACO GALVANIZADO ELETROLITICO, DIAMETRO DE 20 MM (3/4")</v>
          </cell>
          <cell r="C3065" t="str">
            <v xml:space="preserve">UN    </v>
          </cell>
          <cell r="D3065">
            <v>1.7</v>
          </cell>
          <cell r="E3065">
            <v>1.7</v>
          </cell>
          <cell r="F3065" t="str">
            <v>INSUMOS</v>
          </cell>
          <cell r="G3065">
            <v>1.7</v>
          </cell>
        </row>
        <row r="3066">
          <cell r="A3066">
            <v>2638</v>
          </cell>
          <cell r="B3066" t="str">
            <v>LUVA PARA ELETRODUTO, EM ACO GALVANIZADO ELETROLITICO, DIAMETRO DE 25 MM (1")</v>
          </cell>
          <cell r="C3066" t="str">
            <v xml:space="preserve">UN    </v>
          </cell>
          <cell r="D3066">
            <v>1.98</v>
          </cell>
          <cell r="E3066">
            <v>1.98</v>
          </cell>
          <cell r="F3066" t="str">
            <v>INSUMOS</v>
          </cell>
          <cell r="G3066">
            <v>1.98</v>
          </cell>
        </row>
        <row r="3067">
          <cell r="A3067">
            <v>2639</v>
          </cell>
          <cell r="B3067" t="str">
            <v>LUVA PARA ELETRODUTO, EM ACO GALVANIZADO ELETROLITICO, DIAMETRO DE 32 MM (1 1/4")</v>
          </cell>
          <cell r="C3067" t="str">
            <v xml:space="preserve">UN    </v>
          </cell>
          <cell r="D3067">
            <v>3.51</v>
          </cell>
          <cell r="E3067">
            <v>3.51</v>
          </cell>
          <cell r="F3067" t="str">
            <v>INSUMOS</v>
          </cell>
          <cell r="G3067">
            <v>3.51</v>
          </cell>
        </row>
        <row r="3068">
          <cell r="A3068">
            <v>2644</v>
          </cell>
          <cell r="B3068" t="str">
            <v>LUVA PARA ELETRODUTO, EM ACO GALVANIZADO ELETROLITICO, DIAMETRO DE 40 MM (1 1/2")</v>
          </cell>
          <cell r="C3068" t="str">
            <v xml:space="preserve">UN    </v>
          </cell>
          <cell r="D3068">
            <v>5.08</v>
          </cell>
          <cell r="E3068">
            <v>5.08</v>
          </cell>
          <cell r="F3068" t="str">
            <v>INSUMOS</v>
          </cell>
          <cell r="G3068">
            <v>5.08</v>
          </cell>
        </row>
        <row r="3069">
          <cell r="A3069">
            <v>2643</v>
          </cell>
          <cell r="B3069" t="str">
            <v>LUVA PARA ELETRODUTO, EM ACO GALVANIZADO ELETROLITICO, DIAMETRO DE 50 MM (2")</v>
          </cell>
          <cell r="C3069" t="str">
            <v xml:space="preserve">UN    </v>
          </cell>
          <cell r="D3069">
            <v>7.09</v>
          </cell>
          <cell r="E3069">
            <v>7.09</v>
          </cell>
          <cell r="F3069" t="str">
            <v>INSUMOS</v>
          </cell>
          <cell r="G3069">
            <v>7.09</v>
          </cell>
        </row>
        <row r="3070">
          <cell r="A3070">
            <v>2640</v>
          </cell>
          <cell r="B3070" t="str">
            <v>LUVA PARA ELETRODUTO, EM ACO GALVANIZADO ELETROLITICO, DIAMETRO DE 65 MM (2 1/2")</v>
          </cell>
          <cell r="C3070" t="str">
            <v xml:space="preserve">UN    </v>
          </cell>
          <cell r="D3070">
            <v>10.34</v>
          </cell>
          <cell r="E3070">
            <v>10.34</v>
          </cell>
          <cell r="F3070" t="str">
            <v>INSUMOS</v>
          </cell>
          <cell r="G3070">
            <v>10.34</v>
          </cell>
        </row>
        <row r="3071">
          <cell r="A3071">
            <v>2642</v>
          </cell>
          <cell r="B3071" t="str">
            <v>LUVA PARA ELETRODUTO, EM ACO GALVANIZADO ELETROLITICO, DIAMETRO DE 80 MM (3")</v>
          </cell>
          <cell r="C3071" t="str">
            <v xml:space="preserve">UN    </v>
          </cell>
          <cell r="D3071">
            <v>15.75</v>
          </cell>
          <cell r="E3071">
            <v>15.75</v>
          </cell>
          <cell r="F3071" t="str">
            <v>INSUMOS</v>
          </cell>
          <cell r="G3071">
            <v>15.75</v>
          </cell>
        </row>
        <row r="3072">
          <cell r="A3072">
            <v>38943</v>
          </cell>
          <cell r="B3072" t="str">
            <v>LUVA PARA TUBO PEX, METALICO, PARA CONEXAO COM ANEL DESLIZANTE, DN 16 MM</v>
          </cell>
          <cell r="C3072" t="str">
            <v xml:space="preserve">UN    </v>
          </cell>
          <cell r="D3072">
            <v>4.42</v>
          </cell>
          <cell r="E3072">
            <v>4.42</v>
          </cell>
          <cell r="F3072" t="str">
            <v>INSUMOS</v>
          </cell>
          <cell r="G3072">
            <v>4.42</v>
          </cell>
        </row>
        <row r="3073">
          <cell r="A3073">
            <v>38944</v>
          </cell>
          <cell r="B3073" t="str">
            <v>LUVA PARA TUBO PEX, METALICO, PARA CONEXAO COM ANEL DESLIZANTE, DN 20 MM</v>
          </cell>
          <cell r="C3073" t="str">
            <v xml:space="preserve">UN    </v>
          </cell>
          <cell r="D3073">
            <v>6.83</v>
          </cell>
          <cell r="E3073">
            <v>6.83</v>
          </cell>
          <cell r="F3073" t="str">
            <v>INSUMOS</v>
          </cell>
          <cell r="G3073">
            <v>6.83</v>
          </cell>
        </row>
        <row r="3074">
          <cell r="A3074">
            <v>38945</v>
          </cell>
          <cell r="B3074" t="str">
            <v>LUVA PARA TUBO PEX, METALICO, PARA CONEXAO COM ANEL DESLIZANTE, DN 25 MM</v>
          </cell>
          <cell r="C3074" t="str">
            <v xml:space="preserve">UN    </v>
          </cell>
          <cell r="D3074">
            <v>13.86</v>
          </cell>
          <cell r="E3074">
            <v>13.86</v>
          </cell>
          <cell r="F3074" t="str">
            <v>INSUMOS</v>
          </cell>
          <cell r="G3074">
            <v>13.86</v>
          </cell>
        </row>
        <row r="3075">
          <cell r="A3075">
            <v>38946</v>
          </cell>
          <cell r="B3075" t="str">
            <v>LUVA PARA TUBO PEX, METALICO, PARA CONEXAO COM ANEL DESLIZANTE, DN 32 MM</v>
          </cell>
          <cell r="C3075" t="str">
            <v xml:space="preserve">UN    </v>
          </cell>
          <cell r="D3075">
            <v>20.67</v>
          </cell>
          <cell r="E3075">
            <v>20.67</v>
          </cell>
          <cell r="F3075" t="str">
            <v>INSUMOS</v>
          </cell>
          <cell r="G3075">
            <v>20.67</v>
          </cell>
        </row>
        <row r="3076">
          <cell r="A3076">
            <v>39308</v>
          </cell>
          <cell r="B3076" t="str">
            <v>LUVA PARA TUBO PEX, PLASTICA, PARA CONEXAO COM CRIMPAGEM, DN 16 MM</v>
          </cell>
          <cell r="C3076" t="str">
            <v xml:space="preserve">UN    </v>
          </cell>
          <cell r="D3076">
            <v>9.01</v>
          </cell>
          <cell r="E3076">
            <v>9.01</v>
          </cell>
          <cell r="F3076" t="str">
            <v>INSUMOS</v>
          </cell>
          <cell r="G3076">
            <v>9.01</v>
          </cell>
        </row>
        <row r="3077">
          <cell r="A3077">
            <v>39309</v>
          </cell>
          <cell r="B3077" t="str">
            <v>LUVA PARA TUBO PEX, PLASTICA, PARA CONEXAO COM CRIMPAGEM, DN 20 MM</v>
          </cell>
          <cell r="C3077" t="str">
            <v xml:space="preserve">UN    </v>
          </cell>
          <cell r="D3077">
            <v>13.04</v>
          </cell>
          <cell r="E3077">
            <v>13.04</v>
          </cell>
          <cell r="F3077" t="str">
            <v>INSUMOS</v>
          </cell>
          <cell r="G3077">
            <v>13.04</v>
          </cell>
        </row>
        <row r="3078">
          <cell r="A3078">
            <v>39310</v>
          </cell>
          <cell r="B3078" t="str">
            <v>LUVA PARA TUBO PEX, PLASTICA, PARA CONEXAO COM CRIMPAGEM, DN 25 MM</v>
          </cell>
          <cell r="C3078" t="str">
            <v xml:space="preserve">UN    </v>
          </cell>
          <cell r="D3078">
            <v>19.75</v>
          </cell>
          <cell r="E3078">
            <v>19.75</v>
          </cell>
          <cell r="F3078" t="str">
            <v>INSUMOS</v>
          </cell>
          <cell r="G3078">
            <v>19.75</v>
          </cell>
        </row>
        <row r="3079">
          <cell r="A3079">
            <v>39311</v>
          </cell>
          <cell r="B3079" t="str">
            <v>LUVA PARA TUBO PEX, PLASTICA, PARA CONEXAO COM CRIMPAGEM, DN 32 MM</v>
          </cell>
          <cell r="C3079" t="str">
            <v xml:space="preserve">UN    </v>
          </cell>
          <cell r="D3079">
            <v>29.69</v>
          </cell>
          <cell r="E3079">
            <v>29.69</v>
          </cell>
          <cell r="F3079" t="str">
            <v>INSUMOS</v>
          </cell>
          <cell r="G3079">
            <v>29.69</v>
          </cell>
        </row>
        <row r="3080">
          <cell r="A3080">
            <v>39855</v>
          </cell>
          <cell r="B3080" t="str">
            <v>LUVA PASSANTE DE COBRE (REF 601) SEM ANEL DE SOLDA, BOLSA 15 MM</v>
          </cell>
          <cell r="C3080" t="str">
            <v xml:space="preserve">UN    </v>
          </cell>
          <cell r="D3080">
            <v>1.89</v>
          </cell>
          <cell r="E3080">
            <v>1.89</v>
          </cell>
          <cell r="F3080" t="str">
            <v>INSUMOS</v>
          </cell>
          <cell r="G3080">
            <v>1.89</v>
          </cell>
        </row>
        <row r="3081">
          <cell r="A3081">
            <v>39856</v>
          </cell>
          <cell r="B3081" t="str">
            <v>LUVA PASSANTE DE COBRE (REF 601) SEM ANEL DE SOLDA, BOLSA 22 MM</v>
          </cell>
          <cell r="C3081" t="str">
            <v xml:space="preserve">UN    </v>
          </cell>
          <cell r="D3081">
            <v>4.47</v>
          </cell>
          <cell r="E3081">
            <v>4.47</v>
          </cell>
          <cell r="F3081" t="str">
            <v>INSUMOS</v>
          </cell>
          <cell r="G3081">
            <v>4.47</v>
          </cell>
        </row>
        <row r="3082">
          <cell r="A3082">
            <v>39857</v>
          </cell>
          <cell r="B3082" t="str">
            <v>LUVA PASSANTE DE COBRE (REF 601) SEM ANEL DE SOLDA, BOLSA 28 MM</v>
          </cell>
          <cell r="C3082" t="str">
            <v xml:space="preserve">UN    </v>
          </cell>
          <cell r="D3082">
            <v>7.23</v>
          </cell>
          <cell r="E3082">
            <v>7.23</v>
          </cell>
          <cell r="F3082" t="str">
            <v>INSUMOS</v>
          </cell>
          <cell r="G3082">
            <v>7.23</v>
          </cell>
        </row>
        <row r="3083">
          <cell r="A3083">
            <v>39858</v>
          </cell>
          <cell r="B3083" t="str">
            <v>LUVA PASSANTE DE COBRE (REF 601) SEM ANEL DE SOLDA, BOLSA 35 MM</v>
          </cell>
          <cell r="C3083" t="str">
            <v xml:space="preserve">UN    </v>
          </cell>
          <cell r="D3083">
            <v>16.05</v>
          </cell>
          <cell r="E3083">
            <v>16.05</v>
          </cell>
          <cell r="F3083" t="str">
            <v>INSUMOS</v>
          </cell>
          <cell r="G3083">
            <v>16.05</v>
          </cell>
        </row>
        <row r="3084">
          <cell r="A3084">
            <v>39859</v>
          </cell>
          <cell r="B3084" t="str">
            <v>LUVA PASSANTE DE COBRE (REF 601) SEM ANEL DE SOLDA, BOLSA 42 MM</v>
          </cell>
          <cell r="C3084" t="str">
            <v xml:space="preserve">UN    </v>
          </cell>
          <cell r="D3084">
            <v>24.74</v>
          </cell>
          <cell r="E3084">
            <v>24.74</v>
          </cell>
          <cell r="F3084" t="str">
            <v>INSUMOS</v>
          </cell>
          <cell r="G3084">
            <v>24.74</v>
          </cell>
        </row>
        <row r="3085">
          <cell r="A3085">
            <v>39860</v>
          </cell>
          <cell r="B3085" t="str">
            <v>LUVA PASSANTE DE COBRE (REF 601) SEM ANEL DE SOLDA, BOLSA 54 MM</v>
          </cell>
          <cell r="C3085" t="str">
            <v xml:space="preserve">UN    </v>
          </cell>
          <cell r="D3085">
            <v>37.97</v>
          </cell>
          <cell r="E3085">
            <v>37.97</v>
          </cell>
          <cell r="F3085" t="str">
            <v>INSUMOS</v>
          </cell>
          <cell r="G3085">
            <v>37.97</v>
          </cell>
        </row>
        <row r="3086">
          <cell r="A3086">
            <v>39861</v>
          </cell>
          <cell r="B3086" t="str">
            <v>LUVA PASSANTE DE COBRE (REF 601) SEM ANEL DE SOLDA, BOLSA 66 MM</v>
          </cell>
          <cell r="C3086" t="str">
            <v xml:space="preserve">UN    </v>
          </cell>
          <cell r="D3086">
            <v>108.4</v>
          </cell>
          <cell r="E3086">
            <v>108.4</v>
          </cell>
          <cell r="F3086" t="str">
            <v>INSUMOS</v>
          </cell>
          <cell r="G3086">
            <v>108.4</v>
          </cell>
        </row>
        <row r="3087">
          <cell r="A3087">
            <v>38447</v>
          </cell>
          <cell r="B3087" t="str">
            <v>LUVA PPR, SOLDAVEL, DN 110 MM, PARA AGUA QUENTE PREDIAL</v>
          </cell>
          <cell r="C3087" t="str">
            <v xml:space="preserve">UN    </v>
          </cell>
          <cell r="D3087">
            <v>83.76</v>
          </cell>
          <cell r="E3087">
            <v>83.76</v>
          </cell>
          <cell r="F3087" t="str">
            <v>INSUMOS</v>
          </cell>
          <cell r="G3087">
            <v>83.76</v>
          </cell>
        </row>
        <row r="3088">
          <cell r="A3088">
            <v>36320</v>
          </cell>
          <cell r="B3088" t="str">
            <v>LUVA PPR, SOLDAVEL, DN 20 MM, PARA AGUA QUENTE PREDIAL</v>
          </cell>
          <cell r="C3088" t="str">
            <v xml:space="preserve">UN    </v>
          </cell>
          <cell r="D3088">
            <v>1.21</v>
          </cell>
          <cell r="E3088">
            <v>1.21</v>
          </cell>
          <cell r="F3088" t="str">
            <v>INSUMOS</v>
          </cell>
          <cell r="G3088">
            <v>1.21</v>
          </cell>
        </row>
        <row r="3089">
          <cell r="A3089">
            <v>36324</v>
          </cell>
          <cell r="B3089" t="str">
            <v>LUVA PPR, SOLDAVEL, DN 25 MM, PARA AGUA QUENTE PREDIAL</v>
          </cell>
          <cell r="C3089" t="str">
            <v xml:space="preserve">UN    </v>
          </cell>
          <cell r="D3089">
            <v>1.84</v>
          </cell>
          <cell r="E3089">
            <v>1.84</v>
          </cell>
          <cell r="F3089" t="str">
            <v>INSUMOS</v>
          </cell>
          <cell r="G3089">
            <v>1.84</v>
          </cell>
        </row>
        <row r="3090">
          <cell r="A3090">
            <v>38441</v>
          </cell>
          <cell r="B3090" t="str">
            <v>LUVA PPR, SOLDAVEL, DN 32 MM, PARA AGUA QUENTE PREDIAL</v>
          </cell>
          <cell r="C3090" t="str">
            <v xml:space="preserve">UN    </v>
          </cell>
          <cell r="D3090">
            <v>2.41</v>
          </cell>
          <cell r="E3090">
            <v>2.41</v>
          </cell>
          <cell r="F3090" t="str">
            <v>INSUMOS</v>
          </cell>
          <cell r="G3090">
            <v>2.41</v>
          </cell>
        </row>
        <row r="3091">
          <cell r="A3091">
            <v>38442</v>
          </cell>
          <cell r="B3091" t="str">
            <v>LUVA PPR, SOLDAVEL, DN 40 MM, PARA AGUA QUENTE PREDIAL</v>
          </cell>
          <cell r="C3091" t="str">
            <v xml:space="preserve">UN    </v>
          </cell>
          <cell r="D3091">
            <v>6.14</v>
          </cell>
          <cell r="E3091">
            <v>6.14</v>
          </cell>
          <cell r="F3091" t="str">
            <v>INSUMOS</v>
          </cell>
          <cell r="G3091">
            <v>6.14</v>
          </cell>
        </row>
        <row r="3092">
          <cell r="A3092">
            <v>38443</v>
          </cell>
          <cell r="B3092" t="str">
            <v>LUVA PPR, SOLDAVEL, DN 50 MM, PARA AGUA QUENTE PREDIAL</v>
          </cell>
          <cell r="C3092" t="str">
            <v xml:space="preserve">UN    </v>
          </cell>
          <cell r="D3092">
            <v>9.2799999999999994</v>
          </cell>
          <cell r="E3092">
            <v>9.2799999999999994</v>
          </cell>
          <cell r="F3092" t="str">
            <v>INSUMOS</v>
          </cell>
          <cell r="G3092">
            <v>9.2799999999999994</v>
          </cell>
        </row>
        <row r="3093">
          <cell r="A3093">
            <v>38444</v>
          </cell>
          <cell r="B3093" t="str">
            <v>LUVA PPR, SOLDAVEL, DN 63 MM, PARA AGUA QUENTE PREDIAL</v>
          </cell>
          <cell r="C3093" t="str">
            <v xml:space="preserve">UN    </v>
          </cell>
          <cell r="D3093">
            <v>13.81</v>
          </cell>
          <cell r="E3093">
            <v>13.81</v>
          </cell>
          <cell r="F3093" t="str">
            <v>INSUMOS</v>
          </cell>
          <cell r="G3093">
            <v>13.81</v>
          </cell>
        </row>
        <row r="3094">
          <cell r="A3094">
            <v>38445</v>
          </cell>
          <cell r="B3094" t="str">
            <v>LUVA PPR, SOLDAVEL, DN 75 MM, PARA AGUA QUENTE PREDIAL</v>
          </cell>
          <cell r="C3094" t="str">
            <v xml:space="preserve">UN    </v>
          </cell>
          <cell r="D3094">
            <v>32.43</v>
          </cell>
          <cell r="E3094">
            <v>32.43</v>
          </cell>
          <cell r="F3094" t="str">
            <v>INSUMOS</v>
          </cell>
          <cell r="G3094">
            <v>32.43</v>
          </cell>
        </row>
        <row r="3095">
          <cell r="A3095">
            <v>38446</v>
          </cell>
          <cell r="B3095" t="str">
            <v>LUVA PPR, SOLDAVEL, DN 90 MM, PARA AGUA QUENTE PREDIAL</v>
          </cell>
          <cell r="C3095" t="str">
            <v xml:space="preserve">UN    </v>
          </cell>
          <cell r="D3095">
            <v>52.34</v>
          </cell>
          <cell r="E3095">
            <v>52.34</v>
          </cell>
          <cell r="F3095" t="str">
            <v>INSUMOS</v>
          </cell>
          <cell r="G3095">
            <v>52.34</v>
          </cell>
        </row>
        <row r="3096">
          <cell r="A3096">
            <v>3867</v>
          </cell>
          <cell r="B3096" t="str">
            <v>LUVA PVC SOLDAVEL, 110 MM, PARA AGUA FRIA PREDIAL</v>
          </cell>
          <cell r="C3096" t="str">
            <v xml:space="preserve">UN    </v>
          </cell>
          <cell r="D3096">
            <v>44.37</v>
          </cell>
          <cell r="E3096">
            <v>44.37</v>
          </cell>
          <cell r="F3096" t="str">
            <v>INSUMOS</v>
          </cell>
          <cell r="G3096">
            <v>44.37</v>
          </cell>
        </row>
        <row r="3097">
          <cell r="A3097">
            <v>3861</v>
          </cell>
          <cell r="B3097" t="str">
            <v>LUVA PVC SOLDAVEL, 20 MM, PARA AGUA FRIA PREDIAL</v>
          </cell>
          <cell r="C3097" t="str">
            <v xml:space="preserve">UN    </v>
          </cell>
          <cell r="D3097">
            <v>0.37</v>
          </cell>
          <cell r="E3097">
            <v>0.37</v>
          </cell>
          <cell r="F3097" t="str">
            <v>INSUMOS</v>
          </cell>
          <cell r="G3097">
            <v>0.37</v>
          </cell>
        </row>
        <row r="3098">
          <cell r="A3098">
            <v>3904</v>
          </cell>
          <cell r="B3098" t="str">
            <v>LUVA PVC SOLDAVEL, 25 MM, PARA AGUA FRIA PREDIAL</v>
          </cell>
          <cell r="C3098" t="str">
            <v xml:space="preserve">UN    </v>
          </cell>
          <cell r="D3098">
            <v>0.45</v>
          </cell>
          <cell r="E3098">
            <v>0.45</v>
          </cell>
          <cell r="F3098" t="str">
            <v>INSUMOS</v>
          </cell>
          <cell r="G3098">
            <v>0.45</v>
          </cell>
        </row>
        <row r="3099">
          <cell r="A3099">
            <v>3903</v>
          </cell>
          <cell r="B3099" t="str">
            <v>LUVA PVC SOLDAVEL, 32 MM, PARA AGUA FRIA PREDIAL</v>
          </cell>
          <cell r="C3099" t="str">
            <v xml:space="preserve">UN    </v>
          </cell>
          <cell r="D3099">
            <v>1.1000000000000001</v>
          </cell>
          <cell r="E3099">
            <v>1.1000000000000001</v>
          </cell>
          <cell r="F3099" t="str">
            <v>INSUMOS</v>
          </cell>
          <cell r="G3099">
            <v>1.1000000000000001</v>
          </cell>
        </row>
        <row r="3100">
          <cell r="A3100">
            <v>3862</v>
          </cell>
          <cell r="B3100" t="str">
            <v>LUVA PVC SOLDAVEL, 40 MM, PARA AGUA FRIA PREDIAL</v>
          </cell>
          <cell r="C3100" t="str">
            <v xml:space="preserve">UN    </v>
          </cell>
          <cell r="D3100">
            <v>2.2400000000000002</v>
          </cell>
          <cell r="E3100">
            <v>2.2400000000000002</v>
          </cell>
          <cell r="F3100" t="str">
            <v>INSUMOS</v>
          </cell>
          <cell r="G3100">
            <v>2.2400000000000002</v>
          </cell>
        </row>
        <row r="3101">
          <cell r="A3101">
            <v>3863</v>
          </cell>
          <cell r="B3101" t="str">
            <v>LUVA PVC SOLDAVEL, 50 MM, PARA AGUA FRIA PREDIAL</v>
          </cell>
          <cell r="C3101" t="str">
            <v xml:space="preserve">UN    </v>
          </cell>
          <cell r="D3101">
            <v>2.63</v>
          </cell>
          <cell r="E3101">
            <v>2.63</v>
          </cell>
          <cell r="F3101" t="str">
            <v>INSUMOS</v>
          </cell>
          <cell r="G3101">
            <v>2.63</v>
          </cell>
        </row>
        <row r="3102">
          <cell r="A3102">
            <v>3864</v>
          </cell>
          <cell r="B3102" t="str">
            <v>LUVA PVC SOLDAVEL, 60 MM, PARA AGUA FRIA PREDIAL</v>
          </cell>
          <cell r="C3102" t="str">
            <v xml:space="preserve">UN    </v>
          </cell>
          <cell r="D3102">
            <v>6.87</v>
          </cell>
          <cell r="E3102">
            <v>6.87</v>
          </cell>
          <cell r="F3102" t="str">
            <v>INSUMOS</v>
          </cell>
          <cell r="G3102">
            <v>6.87</v>
          </cell>
        </row>
        <row r="3103">
          <cell r="A3103">
            <v>3865</v>
          </cell>
          <cell r="B3103" t="str">
            <v>LUVA PVC SOLDAVEL, 75 MM, PARA AGUA FRIA PREDIAL</v>
          </cell>
          <cell r="C3103" t="str">
            <v xml:space="preserve">UN    </v>
          </cell>
          <cell r="D3103">
            <v>11.95</v>
          </cell>
          <cell r="E3103">
            <v>11.95</v>
          </cell>
          <cell r="F3103" t="str">
            <v>INSUMOS</v>
          </cell>
          <cell r="G3103">
            <v>11.95</v>
          </cell>
        </row>
        <row r="3104">
          <cell r="A3104">
            <v>3866</v>
          </cell>
          <cell r="B3104" t="str">
            <v>LUVA PVC SOLDAVEL, 85 MM, PARA AGUA FRIA PREDIAL</v>
          </cell>
          <cell r="C3104" t="str">
            <v xml:space="preserve">UN    </v>
          </cell>
          <cell r="D3104">
            <v>27.35</v>
          </cell>
          <cell r="E3104">
            <v>27.35</v>
          </cell>
          <cell r="F3104" t="str">
            <v>INSUMOS</v>
          </cell>
          <cell r="G3104">
            <v>27.35</v>
          </cell>
        </row>
        <row r="3105">
          <cell r="A3105">
            <v>3902</v>
          </cell>
          <cell r="B3105" t="str">
            <v>LUVA PVC, ROSCAVEL,  2 1/2",  AGUA FRIA PREDIAL</v>
          </cell>
          <cell r="C3105" t="str">
            <v xml:space="preserve">UN    </v>
          </cell>
          <cell r="D3105">
            <v>13.3</v>
          </cell>
          <cell r="E3105">
            <v>13.3</v>
          </cell>
          <cell r="F3105" t="str">
            <v>INSUMOS</v>
          </cell>
          <cell r="G3105">
            <v>13.3</v>
          </cell>
        </row>
        <row r="3106">
          <cell r="A3106">
            <v>3878</v>
          </cell>
          <cell r="B3106" t="str">
            <v>LUVA PVC, ROSCAVEL, 1 1/2",  AGUA FRIA PREDIAL</v>
          </cell>
          <cell r="C3106" t="str">
            <v xml:space="preserve">UN    </v>
          </cell>
          <cell r="D3106">
            <v>4.2</v>
          </cell>
          <cell r="E3106">
            <v>4.2</v>
          </cell>
          <cell r="F3106" t="str">
            <v>INSUMOS</v>
          </cell>
          <cell r="G3106">
            <v>4.2</v>
          </cell>
        </row>
        <row r="3107">
          <cell r="A3107">
            <v>3877</v>
          </cell>
          <cell r="B3107" t="str">
            <v>LUVA PVC, ROSCAVEL, 1 1/4", AGUA FRIA PREDIAL</v>
          </cell>
          <cell r="C3107" t="str">
            <v xml:space="preserve">UN    </v>
          </cell>
          <cell r="D3107">
            <v>3.84</v>
          </cell>
          <cell r="E3107">
            <v>3.84</v>
          </cell>
          <cell r="F3107" t="str">
            <v>INSUMOS</v>
          </cell>
          <cell r="G3107">
            <v>3.84</v>
          </cell>
        </row>
        <row r="3108">
          <cell r="A3108">
            <v>3879</v>
          </cell>
          <cell r="B3108" t="str">
            <v>LUVA PVC, ROSCAVEL, 2",  AGUA FRIA PREDIAL</v>
          </cell>
          <cell r="C3108" t="str">
            <v xml:space="preserve">UN    </v>
          </cell>
          <cell r="D3108">
            <v>8.4700000000000006</v>
          </cell>
          <cell r="E3108">
            <v>8.4700000000000006</v>
          </cell>
          <cell r="F3108" t="str">
            <v>INSUMOS</v>
          </cell>
          <cell r="G3108">
            <v>8.4700000000000006</v>
          </cell>
        </row>
        <row r="3109">
          <cell r="A3109">
            <v>3880</v>
          </cell>
          <cell r="B3109" t="str">
            <v>LUVA PVC, ROSCAVEL, 3", AGUA FRIA PREDIAL</v>
          </cell>
          <cell r="C3109" t="str">
            <v xml:space="preserve">UN    </v>
          </cell>
          <cell r="D3109">
            <v>19.12</v>
          </cell>
          <cell r="E3109">
            <v>19.12</v>
          </cell>
          <cell r="F3109" t="str">
            <v>INSUMOS</v>
          </cell>
          <cell r="G3109">
            <v>19.12</v>
          </cell>
        </row>
        <row r="3110">
          <cell r="A3110">
            <v>12892</v>
          </cell>
          <cell r="B3110" t="str">
            <v>LUVA RASPA DE COURO, CANO CURTO (PUNHO *7* CM)</v>
          </cell>
          <cell r="C3110" t="str">
            <v xml:space="preserve">PAR   </v>
          </cell>
          <cell r="D3110">
            <v>13.95</v>
          </cell>
          <cell r="E3110">
            <v>13.95</v>
          </cell>
          <cell r="F3110" t="str">
            <v>INSUMOS</v>
          </cell>
          <cell r="G3110">
            <v>13.95</v>
          </cell>
        </row>
        <row r="3111">
          <cell r="A3111">
            <v>3883</v>
          </cell>
          <cell r="B3111" t="str">
            <v>LUVA ROSCAVEL, PVC, 1/2", AGUA FRIA PREDIAL</v>
          </cell>
          <cell r="C3111" t="str">
            <v xml:space="preserve">UN    </v>
          </cell>
          <cell r="D3111">
            <v>0.88</v>
          </cell>
          <cell r="E3111">
            <v>0.88</v>
          </cell>
          <cell r="F3111" t="str">
            <v>INSUMOS</v>
          </cell>
          <cell r="G3111">
            <v>0.88</v>
          </cell>
        </row>
        <row r="3112">
          <cell r="A3112">
            <v>3876</v>
          </cell>
          <cell r="B3112" t="str">
            <v>LUVA ROSCAVEL, PVC, 1", AGUA FRIA PREDIAL</v>
          </cell>
          <cell r="C3112" t="str">
            <v xml:space="preserve">UN    </v>
          </cell>
          <cell r="D3112">
            <v>2.21</v>
          </cell>
          <cell r="E3112">
            <v>2.21</v>
          </cell>
          <cell r="F3112" t="str">
            <v>INSUMOS</v>
          </cell>
          <cell r="G3112">
            <v>2.21</v>
          </cell>
        </row>
        <row r="3113">
          <cell r="A3113">
            <v>3884</v>
          </cell>
          <cell r="B3113" t="str">
            <v>LUVA ROSCAVEL, PVC, 3/4", AGUA FRIA PREDIAL</v>
          </cell>
          <cell r="C3113" t="str">
            <v xml:space="preserve">UN    </v>
          </cell>
          <cell r="D3113">
            <v>1.32</v>
          </cell>
          <cell r="E3113">
            <v>1.32</v>
          </cell>
          <cell r="F3113" t="str">
            <v>INSUMOS</v>
          </cell>
          <cell r="G3113">
            <v>1.32</v>
          </cell>
        </row>
        <row r="3114">
          <cell r="A3114">
            <v>3837</v>
          </cell>
          <cell r="B3114" t="str">
            <v>LUVA SIMPLES, PVC PBA, JE, DN 100 / DE 110 MM, PARA REDE AGUA (NBR 10351)</v>
          </cell>
          <cell r="C3114" t="str">
            <v xml:space="preserve">UN    </v>
          </cell>
          <cell r="D3114">
            <v>34.03</v>
          </cell>
          <cell r="E3114">
            <v>34.03</v>
          </cell>
          <cell r="F3114" t="str">
            <v>INSUMOS</v>
          </cell>
          <cell r="G3114">
            <v>34.03</v>
          </cell>
        </row>
        <row r="3115">
          <cell r="A3115">
            <v>3845</v>
          </cell>
          <cell r="B3115" t="str">
            <v>LUVA SIMPLES, PVC PBA, JE, DN 50 / DE 60 MM, PARA REDE AGUA (NBR 10351)</v>
          </cell>
          <cell r="C3115" t="str">
            <v xml:space="preserve">UN    </v>
          </cell>
          <cell r="D3115">
            <v>12.43</v>
          </cell>
          <cell r="E3115">
            <v>12.43</v>
          </cell>
          <cell r="F3115" t="str">
            <v>INSUMOS</v>
          </cell>
          <cell r="G3115">
            <v>12.43</v>
          </cell>
        </row>
        <row r="3116">
          <cell r="A3116">
            <v>11045</v>
          </cell>
          <cell r="B3116" t="str">
            <v>LUVA SIMPLES, PVC PBA, JE, DN 75 / DE 85 MM, PARA REDE AGUA (NBR 10351)</v>
          </cell>
          <cell r="C3116" t="str">
            <v xml:space="preserve">UN    </v>
          </cell>
          <cell r="D3116">
            <v>23.98</v>
          </cell>
          <cell r="E3116">
            <v>23.98</v>
          </cell>
          <cell r="F3116" t="str">
            <v>INSUMOS</v>
          </cell>
          <cell r="G3116">
            <v>23.98</v>
          </cell>
        </row>
        <row r="3117">
          <cell r="A3117">
            <v>20170</v>
          </cell>
          <cell r="B3117" t="str">
            <v>LUVA SIMPLES, PVC SERIE REFORCADA - R, 100 MM, PARA ESGOTO PREDIAL</v>
          </cell>
          <cell r="C3117" t="str">
            <v xml:space="preserve">UN    </v>
          </cell>
          <cell r="D3117">
            <v>7.1</v>
          </cell>
          <cell r="E3117">
            <v>7.1</v>
          </cell>
          <cell r="F3117" t="str">
            <v>INSUMOS</v>
          </cell>
          <cell r="G3117">
            <v>7.1</v>
          </cell>
        </row>
        <row r="3118">
          <cell r="A3118">
            <v>20171</v>
          </cell>
          <cell r="B3118" t="str">
            <v>LUVA SIMPLES, PVC SERIE REFORCADA - R, 150 MM, PARA ESGOTO PREDIAL</v>
          </cell>
          <cell r="C3118" t="str">
            <v xml:space="preserve">UN    </v>
          </cell>
          <cell r="D3118">
            <v>21.11</v>
          </cell>
          <cell r="E3118">
            <v>21.11</v>
          </cell>
          <cell r="F3118" t="str">
            <v>INSUMOS</v>
          </cell>
          <cell r="G3118">
            <v>21.11</v>
          </cell>
        </row>
        <row r="3119">
          <cell r="A3119">
            <v>20167</v>
          </cell>
          <cell r="B3119" t="str">
            <v>LUVA SIMPLES, PVC SERIE REFORCADA - R, 40 MM, PARA ESGOTO PREDIAL</v>
          </cell>
          <cell r="C3119" t="str">
            <v xml:space="preserve">UN    </v>
          </cell>
          <cell r="D3119">
            <v>2.64</v>
          </cell>
          <cell r="E3119">
            <v>2.64</v>
          </cell>
          <cell r="F3119" t="str">
            <v>INSUMOS</v>
          </cell>
          <cell r="G3119">
            <v>2.64</v>
          </cell>
        </row>
        <row r="3120">
          <cell r="A3120">
            <v>20168</v>
          </cell>
          <cell r="B3120" t="str">
            <v>LUVA SIMPLES, PVC SERIE REFORCADA - R, 50 MM, PARA ESGOTO PREDIAL</v>
          </cell>
          <cell r="C3120" t="str">
            <v xml:space="preserve">UN    </v>
          </cell>
          <cell r="D3120">
            <v>4.1399999999999997</v>
          </cell>
          <cell r="E3120">
            <v>4.1399999999999997</v>
          </cell>
          <cell r="F3120" t="str">
            <v>INSUMOS</v>
          </cell>
          <cell r="G3120">
            <v>4.1399999999999997</v>
          </cell>
        </row>
        <row r="3121">
          <cell r="A3121">
            <v>20169</v>
          </cell>
          <cell r="B3121" t="str">
            <v>LUVA SIMPLES, PVC SERIE REFORCADA - R, 75 MM, PARA ESGOTO PREDIAL</v>
          </cell>
          <cell r="C3121" t="str">
            <v xml:space="preserve">UN    </v>
          </cell>
          <cell r="D3121">
            <v>5.86</v>
          </cell>
          <cell r="E3121">
            <v>5.86</v>
          </cell>
          <cell r="F3121" t="str">
            <v>INSUMOS</v>
          </cell>
          <cell r="G3121">
            <v>5.86</v>
          </cell>
        </row>
        <row r="3122">
          <cell r="A3122">
            <v>3899</v>
          </cell>
          <cell r="B3122" t="str">
            <v>LUVA SIMPLES, PVC, SOLDAVEL, DN 100 MM, SERIE NORMAL, PARA ESGOTO PREDIAL</v>
          </cell>
          <cell r="C3122" t="str">
            <v xml:space="preserve">UN    </v>
          </cell>
          <cell r="D3122">
            <v>3.1</v>
          </cell>
          <cell r="E3122">
            <v>3.1</v>
          </cell>
          <cell r="F3122" t="str">
            <v>INSUMOS</v>
          </cell>
          <cell r="G3122">
            <v>3.1</v>
          </cell>
        </row>
        <row r="3123">
          <cell r="A3123">
            <v>38676</v>
          </cell>
          <cell r="B3123" t="str">
            <v>LUVA SIMPLES, PVC, SOLDAVEL, DN 150 MM, SERIE NORMAL, PARA ESGOTO PREDIAL</v>
          </cell>
          <cell r="C3123" t="str">
            <v xml:space="preserve">UN    </v>
          </cell>
          <cell r="D3123">
            <v>15.02</v>
          </cell>
          <cell r="E3123">
            <v>15.02</v>
          </cell>
          <cell r="F3123" t="str">
            <v>INSUMOS</v>
          </cell>
          <cell r="G3123">
            <v>15.02</v>
          </cell>
        </row>
        <row r="3124">
          <cell r="A3124">
            <v>3897</v>
          </cell>
          <cell r="B3124" t="str">
            <v>LUVA SIMPLES, PVC, SOLDAVEL, DN 40 MM, SERIE NORMAL, PARA ESGOTO PREDIAL</v>
          </cell>
          <cell r="C3124" t="str">
            <v xml:space="preserve">UN    </v>
          </cell>
          <cell r="D3124">
            <v>0.65</v>
          </cell>
          <cell r="E3124">
            <v>0.65</v>
          </cell>
          <cell r="F3124" t="str">
            <v>INSUMOS</v>
          </cell>
          <cell r="G3124">
            <v>0.65</v>
          </cell>
        </row>
        <row r="3125">
          <cell r="A3125">
            <v>3875</v>
          </cell>
          <cell r="B3125" t="str">
            <v>LUVA SIMPLES, PVC, SOLDAVEL, DN 50 MM, SERIE NORMAL, PARA ESGOTO PREDIAL</v>
          </cell>
          <cell r="C3125" t="str">
            <v xml:space="preserve">UN    </v>
          </cell>
          <cell r="D3125">
            <v>1.41</v>
          </cell>
          <cell r="E3125">
            <v>1.41</v>
          </cell>
          <cell r="F3125" t="str">
            <v>INSUMOS</v>
          </cell>
          <cell r="G3125">
            <v>1.41</v>
          </cell>
        </row>
        <row r="3126">
          <cell r="A3126">
            <v>3898</v>
          </cell>
          <cell r="B3126" t="str">
            <v>LUVA SIMPLES, PVC, SOLDAVEL, DN 75 MM, SERIE NORMAL, PARA ESGOTO PREDIAL</v>
          </cell>
          <cell r="C3126" t="str">
            <v xml:space="preserve">UN    </v>
          </cell>
          <cell r="D3126">
            <v>2.67</v>
          </cell>
          <cell r="E3126">
            <v>2.67</v>
          </cell>
          <cell r="F3126" t="str">
            <v>INSUMOS</v>
          </cell>
          <cell r="G3126">
            <v>2.67</v>
          </cell>
        </row>
        <row r="3127">
          <cell r="A3127">
            <v>3855</v>
          </cell>
          <cell r="B3127" t="str">
            <v>LUVA SOLDAVEL COM BUCHA DE LATAO, PVC, 20 MM X 1/2"</v>
          </cell>
          <cell r="C3127" t="str">
            <v xml:space="preserve">UN    </v>
          </cell>
          <cell r="D3127">
            <v>2.93</v>
          </cell>
          <cell r="E3127">
            <v>2.93</v>
          </cell>
          <cell r="F3127" t="str">
            <v>INSUMOS</v>
          </cell>
          <cell r="G3127">
            <v>2.93</v>
          </cell>
        </row>
        <row r="3128">
          <cell r="A3128">
            <v>3874</v>
          </cell>
          <cell r="B3128" t="str">
            <v>LUVA SOLDAVEL COM BUCHA DE LATAO, PVC, 25 MM X 1/2"</v>
          </cell>
          <cell r="C3128" t="str">
            <v xml:space="preserve">UN    </v>
          </cell>
          <cell r="D3128">
            <v>3.11</v>
          </cell>
          <cell r="E3128">
            <v>3.11</v>
          </cell>
          <cell r="F3128" t="str">
            <v>INSUMOS</v>
          </cell>
          <cell r="G3128">
            <v>3.11</v>
          </cell>
        </row>
        <row r="3129">
          <cell r="A3129">
            <v>3870</v>
          </cell>
          <cell r="B3129" t="str">
            <v>LUVA SOLDAVEL COM BUCHA DE LATAO, PVC, 25 MM X 3/4"</v>
          </cell>
          <cell r="C3129" t="str">
            <v xml:space="preserve">UN    </v>
          </cell>
          <cell r="D3129">
            <v>3.87</v>
          </cell>
          <cell r="E3129">
            <v>3.87</v>
          </cell>
          <cell r="F3129" t="str">
            <v>INSUMOS</v>
          </cell>
          <cell r="G3129">
            <v>3.87</v>
          </cell>
        </row>
        <row r="3130">
          <cell r="A3130">
            <v>38678</v>
          </cell>
          <cell r="B3130" t="str">
            <v>LUVA SOLDAVEL COM BUCHA DE LATAO, PVC, 32 MM X 1"</v>
          </cell>
          <cell r="C3130" t="str">
            <v xml:space="preserve">UN    </v>
          </cell>
          <cell r="D3130">
            <v>10.53</v>
          </cell>
          <cell r="E3130">
            <v>10.53</v>
          </cell>
          <cell r="F3130" t="str">
            <v>INSUMOS</v>
          </cell>
          <cell r="G3130">
            <v>10.53</v>
          </cell>
        </row>
        <row r="3131">
          <cell r="A3131">
            <v>3859</v>
          </cell>
          <cell r="B3131" t="str">
            <v>LUVA SOLDAVEL COM ROSCA, PVC, 20 MM X 1/2", PARA AGUA FRIA PREDIAL</v>
          </cell>
          <cell r="C3131" t="str">
            <v xml:space="preserve">UN    </v>
          </cell>
          <cell r="D3131">
            <v>0.78</v>
          </cell>
          <cell r="E3131">
            <v>0.78</v>
          </cell>
          <cell r="F3131" t="str">
            <v>INSUMOS</v>
          </cell>
          <cell r="G3131">
            <v>0.78</v>
          </cell>
        </row>
        <row r="3132">
          <cell r="A3132">
            <v>3856</v>
          </cell>
          <cell r="B3132" t="str">
            <v>LUVA SOLDAVEL COM ROSCA, PVC, 25 MM X 1/2", PARA AGUA FRIA PREDIAL</v>
          </cell>
          <cell r="C3132" t="str">
            <v xml:space="preserve">UN    </v>
          </cell>
          <cell r="D3132">
            <v>0.99</v>
          </cell>
          <cell r="E3132">
            <v>0.99</v>
          </cell>
          <cell r="F3132" t="str">
            <v>INSUMOS</v>
          </cell>
          <cell r="G3132">
            <v>0.99</v>
          </cell>
        </row>
        <row r="3133">
          <cell r="A3133">
            <v>3906</v>
          </cell>
          <cell r="B3133" t="str">
            <v>LUVA SOLDAVEL COM ROSCA, PVC, 25 MM X 3/4", PARA AGUA FRIA PREDIAL</v>
          </cell>
          <cell r="C3133" t="str">
            <v xml:space="preserve">UN    </v>
          </cell>
          <cell r="D3133">
            <v>0.93</v>
          </cell>
          <cell r="E3133">
            <v>0.93</v>
          </cell>
          <cell r="F3133" t="str">
            <v>INSUMOS</v>
          </cell>
          <cell r="G3133">
            <v>0.93</v>
          </cell>
        </row>
        <row r="3134">
          <cell r="A3134">
            <v>3860</v>
          </cell>
          <cell r="B3134" t="str">
            <v>LUVA SOLDAVEL COM ROSCA, PVC, 32 MM X 1", PARA AGUA FRIA PREDIAL</v>
          </cell>
          <cell r="C3134" t="str">
            <v xml:space="preserve">UN    </v>
          </cell>
          <cell r="D3134">
            <v>3.06</v>
          </cell>
          <cell r="E3134">
            <v>3.06</v>
          </cell>
          <cell r="F3134" t="str">
            <v>INSUMOS</v>
          </cell>
          <cell r="G3134">
            <v>3.06</v>
          </cell>
        </row>
        <row r="3135">
          <cell r="A3135">
            <v>3905</v>
          </cell>
          <cell r="B3135" t="str">
            <v>LUVA SOLDAVEL COM ROSCA, PVC, 40 MM X 1 1/4", PARA AGUA FRIA PREDIAL</v>
          </cell>
          <cell r="C3135" t="str">
            <v xml:space="preserve">UN    </v>
          </cell>
          <cell r="D3135">
            <v>6.77</v>
          </cell>
          <cell r="E3135">
            <v>6.77</v>
          </cell>
          <cell r="F3135" t="str">
            <v>INSUMOS</v>
          </cell>
          <cell r="G3135">
            <v>6.77</v>
          </cell>
        </row>
        <row r="3136">
          <cell r="A3136">
            <v>3871</v>
          </cell>
          <cell r="B3136" t="str">
            <v>LUVA SOLDAVEL COM ROSCA, PVC, 50 MM X 1 1/2", PARA AGUA FRIA PREDIAL</v>
          </cell>
          <cell r="C3136" t="str">
            <v xml:space="preserve">UN    </v>
          </cell>
          <cell r="D3136">
            <v>14.07</v>
          </cell>
          <cell r="E3136">
            <v>14.07</v>
          </cell>
          <cell r="F3136" t="str">
            <v>INSUMOS</v>
          </cell>
          <cell r="G3136">
            <v>14.07</v>
          </cell>
        </row>
        <row r="3137">
          <cell r="A3137">
            <v>37429</v>
          </cell>
          <cell r="B3137" t="str">
            <v>LUVA, PEAD PE 100,  DE 400 MM, PARA ELETROFUSAO</v>
          </cell>
          <cell r="C3137" t="str">
            <v xml:space="preserve">UN    </v>
          </cell>
          <cell r="D3137">
            <v>1886.68</v>
          </cell>
          <cell r="E3137">
            <v>1886.68</v>
          </cell>
          <cell r="F3137" t="str">
            <v>INSUMOS</v>
          </cell>
          <cell r="G3137">
            <v>1886.68</v>
          </cell>
        </row>
        <row r="3138">
          <cell r="A3138">
            <v>37426</v>
          </cell>
          <cell r="B3138" t="str">
            <v>LUVA, PEAD PE 100,  DE 63 MM, PARA ELETROFUSAO</v>
          </cell>
          <cell r="C3138" t="str">
            <v xml:space="preserve">UN    </v>
          </cell>
          <cell r="D3138">
            <v>18.149999999999999</v>
          </cell>
          <cell r="E3138">
            <v>18.149999999999999</v>
          </cell>
          <cell r="F3138" t="str">
            <v>INSUMOS</v>
          </cell>
          <cell r="G3138">
            <v>18.149999999999999</v>
          </cell>
        </row>
        <row r="3139">
          <cell r="A3139">
            <v>37427</v>
          </cell>
          <cell r="B3139" t="str">
            <v>LUVA, PEAD PE 100, DE 125 MM, PARA ELETROFUSAO</v>
          </cell>
          <cell r="C3139" t="str">
            <v xml:space="preserve">UN    </v>
          </cell>
          <cell r="D3139">
            <v>43.29</v>
          </cell>
          <cell r="E3139">
            <v>43.29</v>
          </cell>
          <cell r="F3139" t="str">
            <v>INSUMOS</v>
          </cell>
          <cell r="G3139">
            <v>43.29</v>
          </cell>
        </row>
        <row r="3140">
          <cell r="A3140">
            <v>37424</v>
          </cell>
          <cell r="B3140" t="str">
            <v>LUVA, PEAD PE 100, DE 20 MM, PARA ELETROFUSAO</v>
          </cell>
          <cell r="C3140" t="str">
            <v xml:space="preserve">UN    </v>
          </cell>
          <cell r="D3140">
            <v>8.34</v>
          </cell>
          <cell r="E3140">
            <v>8.34</v>
          </cell>
          <cell r="F3140" t="str">
            <v>INSUMOS</v>
          </cell>
          <cell r="G3140">
            <v>8.34</v>
          </cell>
        </row>
        <row r="3141">
          <cell r="A3141">
            <v>37428</v>
          </cell>
          <cell r="B3141" t="str">
            <v>LUVA, PEAD PE 100, DE 200 MM, PARA ELETROFUSAO</v>
          </cell>
          <cell r="C3141" t="str">
            <v xml:space="preserve">UN    </v>
          </cell>
          <cell r="D3141">
            <v>149.19</v>
          </cell>
          <cell r="E3141">
            <v>149.19</v>
          </cell>
          <cell r="F3141" t="str">
            <v>INSUMOS</v>
          </cell>
          <cell r="G3141">
            <v>149.19</v>
          </cell>
        </row>
        <row r="3142">
          <cell r="A3142">
            <v>37425</v>
          </cell>
          <cell r="B3142" t="str">
            <v>LUVA, PEAD PE 100, DE 32 MM, PARA ELETROFUSAO</v>
          </cell>
          <cell r="C3142" t="str">
            <v xml:space="preserve">UN    </v>
          </cell>
          <cell r="D3142">
            <v>8.99</v>
          </cell>
          <cell r="E3142">
            <v>8.99</v>
          </cell>
          <cell r="F3142" t="str">
            <v>INSUMOS</v>
          </cell>
          <cell r="G3142">
            <v>8.99</v>
          </cell>
        </row>
        <row r="3143">
          <cell r="A3143">
            <v>11519</v>
          </cell>
          <cell r="B3143" t="str">
            <v>MACANETA ALAVANCA, RETA OU CURVA, MACICA, CROMADA, COMPRIMENTO DE 10 A 16 CM, ACABAMENTO PADRAO MEDIO - SOMENTE MACANETAS</v>
          </cell>
          <cell r="C3143" t="str">
            <v xml:space="preserve">PAR   </v>
          </cell>
          <cell r="D3143">
            <v>22.53</v>
          </cell>
          <cell r="E3143">
            <v>22.53</v>
          </cell>
          <cell r="F3143" t="str">
            <v>INSUMOS</v>
          </cell>
          <cell r="G3143">
            <v>22.53</v>
          </cell>
        </row>
        <row r="3144">
          <cell r="A3144">
            <v>11520</v>
          </cell>
          <cell r="B3144" t="str">
            <v>MACANETA ALAVANCA, RETA SIMPLES / OCA, CROMADA, COMPRIMENTO DE 10 A 16 CM, ACABAMENTO PADRAO POPULAR - SOMENTE MACANETAS</v>
          </cell>
          <cell r="C3144" t="str">
            <v xml:space="preserve">PAR   </v>
          </cell>
          <cell r="D3144">
            <v>8.93</v>
          </cell>
          <cell r="E3144">
            <v>8.93</v>
          </cell>
          <cell r="F3144" t="str">
            <v>INSUMOS</v>
          </cell>
          <cell r="G3144">
            <v>8.93</v>
          </cell>
        </row>
        <row r="3145">
          <cell r="A3145">
            <v>11518</v>
          </cell>
          <cell r="B3145" t="str">
            <v>MACANETA TIPO BOLA, CROMADA,  DIAMETRO APROXIMADO DE *2 1/2*", (SOMENTE MACANETAS)</v>
          </cell>
          <cell r="C3145" t="str">
            <v xml:space="preserve">PAR   </v>
          </cell>
          <cell r="D3145">
            <v>25.99</v>
          </cell>
          <cell r="E3145">
            <v>25.99</v>
          </cell>
          <cell r="F3145" t="str">
            <v>INSUMOS</v>
          </cell>
          <cell r="G3145">
            <v>25.99</v>
          </cell>
        </row>
        <row r="3146">
          <cell r="A3146">
            <v>38473</v>
          </cell>
          <cell r="B3146" t="str">
            <v>MACARICO DE SOLDA 201 PARA EXTENSAO GLP OU ACETILENO</v>
          </cell>
          <cell r="C3146" t="str">
            <v xml:space="preserve">UN    </v>
          </cell>
          <cell r="D3146">
            <v>108.22</v>
          </cell>
          <cell r="E3146">
            <v>108.22</v>
          </cell>
          <cell r="F3146" t="str">
            <v>INSUMOS</v>
          </cell>
          <cell r="G3146">
            <v>108.22</v>
          </cell>
        </row>
        <row r="3147">
          <cell r="A3147">
            <v>4244</v>
          </cell>
          <cell r="B3147" t="str">
            <v>MACARIQUEIRO</v>
          </cell>
          <cell r="C3147" t="str">
            <v xml:space="preserve">H     </v>
          </cell>
          <cell r="D3147">
            <v>17.010000000000002</v>
          </cell>
          <cell r="E3147">
            <v>19.690000000000001</v>
          </cell>
          <cell r="F3147" t="str">
            <v>INSUMOS</v>
          </cell>
          <cell r="G3147">
            <v>19.690000000000001</v>
          </cell>
        </row>
        <row r="3148">
          <cell r="A3148">
            <v>40977</v>
          </cell>
          <cell r="B3148" t="str">
            <v>MACARIQUEIRO (MENSALISTA)</v>
          </cell>
          <cell r="C3148" t="str">
            <v xml:space="preserve">MES   </v>
          </cell>
          <cell r="D3148">
            <v>2975.4</v>
          </cell>
          <cell r="E3148">
            <v>3445.22</v>
          </cell>
          <cell r="F3148" t="str">
            <v>INSUMOS</v>
          </cell>
          <cell r="G3148">
            <v>3445.22</v>
          </cell>
        </row>
        <row r="3149">
          <cell r="A3149">
            <v>2742</v>
          </cell>
          <cell r="B3149" t="str">
            <v>MADEIRA ROLICA SEM TRATAMENTO, EUCALIPTO OU EQUIVALENTE DA REGIAO, H = 3 M, D = 12 A 15 CM (PARA ESCORAMENTO)</v>
          </cell>
          <cell r="C3149" t="str">
            <v xml:space="preserve">M     </v>
          </cell>
          <cell r="D3149">
            <v>2.1800000000000002</v>
          </cell>
          <cell r="E3149">
            <v>2.1800000000000002</v>
          </cell>
          <cell r="F3149" t="str">
            <v>INSUMOS</v>
          </cell>
          <cell r="G3149">
            <v>2.1800000000000002</v>
          </cell>
        </row>
        <row r="3150">
          <cell r="A3150">
            <v>2748</v>
          </cell>
          <cell r="B3150" t="str">
            <v>MADEIRA ROLICA SEM TRATAMENTO, EUCALIPTO OU EQUIVALENTE DA REGIAO, H = 3 M, D = 16 A 19 CM (PARA ESCORAMENTO)</v>
          </cell>
          <cell r="C3150" t="str">
            <v xml:space="preserve">M     </v>
          </cell>
          <cell r="D3150">
            <v>6.39</v>
          </cell>
          <cell r="E3150">
            <v>6.39</v>
          </cell>
          <cell r="F3150" t="str">
            <v>INSUMOS</v>
          </cell>
          <cell r="G3150">
            <v>6.39</v>
          </cell>
        </row>
        <row r="3151">
          <cell r="A3151">
            <v>2736</v>
          </cell>
          <cell r="B3151" t="str">
            <v>MADEIRA ROLICA SEM TRATAMENTO, EUCALIPTO OU EQUIVALENTE DA REGIAO, H = 3 M, D = 20 A 24 CM (PARA ESCORAMENTO)</v>
          </cell>
          <cell r="C3151" t="str">
            <v xml:space="preserve">M     </v>
          </cell>
          <cell r="D3151">
            <v>8.92</v>
          </cell>
          <cell r="E3151">
            <v>8.92</v>
          </cell>
          <cell r="F3151" t="str">
            <v>INSUMOS</v>
          </cell>
          <cell r="G3151">
            <v>8.92</v>
          </cell>
        </row>
        <row r="3152">
          <cell r="A3152">
            <v>2745</v>
          </cell>
          <cell r="B3152" t="str">
            <v>MADEIRA ROLICA SEM TRATAMENTO, EUCALIPTO OU EQUIVALENTE DA REGIAO, H = 3 M, D = 8 A 11 CM (PARA ESCORAMENTO)</v>
          </cell>
          <cell r="C3152" t="str">
            <v xml:space="preserve">M     </v>
          </cell>
          <cell r="D3152">
            <v>1.8</v>
          </cell>
          <cell r="E3152">
            <v>1.8</v>
          </cell>
          <cell r="F3152" t="str">
            <v>INSUMOS</v>
          </cell>
          <cell r="G3152">
            <v>1.8</v>
          </cell>
        </row>
        <row r="3153">
          <cell r="A3153">
            <v>2751</v>
          </cell>
          <cell r="B3153" t="str">
            <v>MADEIRA ROLICA SEM TRATAMENTO, EUCALIPTO OU EQUIVALENTE DA REGIAO, H = 6 M, D = 12 A 15 CM (PARA ESCORAMENTO)</v>
          </cell>
          <cell r="C3153" t="str">
            <v xml:space="preserve">M     </v>
          </cell>
          <cell r="D3153">
            <v>2.2999999999999998</v>
          </cell>
          <cell r="E3153">
            <v>2.2999999999999998</v>
          </cell>
          <cell r="F3153" t="str">
            <v>INSUMOS</v>
          </cell>
          <cell r="G3153">
            <v>2.2999999999999998</v>
          </cell>
        </row>
        <row r="3154">
          <cell r="A3154">
            <v>14439</v>
          </cell>
          <cell r="B3154" t="str">
            <v>MADEIRA ROLICA SEM TRATAMENTO, EUCALIPTO OU EQUIVALENTE DA REGIAO, H = 6 M, D = 8 A 11 CM (PARA ESCORAMENTO)</v>
          </cell>
          <cell r="C3154" t="str">
            <v xml:space="preserve">M     </v>
          </cell>
          <cell r="D3154">
            <v>2.04</v>
          </cell>
          <cell r="E3154">
            <v>2.04</v>
          </cell>
          <cell r="F3154" t="str">
            <v>INSUMOS</v>
          </cell>
          <cell r="G3154">
            <v>2.04</v>
          </cell>
        </row>
        <row r="3155">
          <cell r="A3155">
            <v>2731</v>
          </cell>
          <cell r="B3155" t="str">
            <v>MADEIRA ROLICA TRATADA, EUCALIPTO OU EQUIVALENTE DA REGIAO, H = 12 M, D = 20 A 24 CM (PARA POSTE)</v>
          </cell>
          <cell r="C3155" t="str">
            <v xml:space="preserve">M     </v>
          </cell>
          <cell r="D3155">
            <v>56.59</v>
          </cell>
          <cell r="E3155">
            <v>56.59</v>
          </cell>
          <cell r="F3155" t="str">
            <v>INSUMOS</v>
          </cell>
          <cell r="G3155">
            <v>56.59</v>
          </cell>
        </row>
        <row r="3156">
          <cell r="A3156">
            <v>21138</v>
          </cell>
          <cell r="B3156" t="str">
            <v>MADEIRA ROLICA TRATADA, EUCALIPTO OU EQUIVALENTE DA REGIAO, H = 2,2 M, D = 8 A 11 CM (PARA CERCA)</v>
          </cell>
          <cell r="C3156" t="str">
            <v xml:space="preserve">M     </v>
          </cell>
          <cell r="D3156">
            <v>6.14</v>
          </cell>
          <cell r="E3156">
            <v>6.14</v>
          </cell>
          <cell r="F3156" t="str">
            <v>INSUMOS</v>
          </cell>
          <cell r="G3156">
            <v>6.14</v>
          </cell>
        </row>
        <row r="3157">
          <cell r="A3157">
            <v>2747</v>
          </cell>
          <cell r="B3157" t="str">
            <v>MADEIRA ROLICA TRATADA, EUCALIPTO OU EQUIVALENTE DA REGIAO, H = 2,20 M, D = 16 A 19 CM (PARA CERCA)</v>
          </cell>
          <cell r="C3157" t="str">
            <v xml:space="preserve">M     </v>
          </cell>
          <cell r="D3157">
            <v>15.17</v>
          </cell>
          <cell r="E3157">
            <v>15.17</v>
          </cell>
          <cell r="F3157" t="str">
            <v>INSUMOS</v>
          </cell>
          <cell r="G3157">
            <v>15.17</v>
          </cell>
        </row>
        <row r="3158">
          <cell r="A3158">
            <v>4115</v>
          </cell>
          <cell r="B3158" t="str">
            <v>MADEIRA ROLICA TRATADA, EUCALIPTO OU EQUIVALENTE DA REGIAO, H = 3 M, D = 12 A 15 CM</v>
          </cell>
          <cell r="C3158" t="str">
            <v xml:space="preserve">M     </v>
          </cell>
          <cell r="D3158">
            <v>11.88</v>
          </cell>
          <cell r="E3158">
            <v>11.88</v>
          </cell>
          <cell r="F3158" t="str">
            <v>INSUMOS</v>
          </cell>
          <cell r="G3158">
            <v>11.88</v>
          </cell>
        </row>
        <row r="3159">
          <cell r="A3159">
            <v>2729</v>
          </cell>
          <cell r="B3159" t="str">
            <v>MADEIRA ROLICA TRATADA, EUCALIPTO OU EQUIVALENTE DA REGIAO, H = 3 M, D = 4 A 7 CM (PARA CAIBRO)</v>
          </cell>
          <cell r="C3159" t="str">
            <v xml:space="preserve">UN    </v>
          </cell>
          <cell r="D3159">
            <v>14.3</v>
          </cell>
          <cell r="E3159">
            <v>14.3</v>
          </cell>
          <cell r="F3159" t="str">
            <v>INSUMOS</v>
          </cell>
          <cell r="G3159">
            <v>14.3</v>
          </cell>
        </row>
        <row r="3160">
          <cell r="A3160">
            <v>4119</v>
          </cell>
          <cell r="B3160" t="str">
            <v>MADEIRA ROLICA TRATADA, EUCALIPTO OU EQUIVALENTE DA REGIAO, H = 6 M, D = 16 A 19 CM</v>
          </cell>
          <cell r="C3160" t="str">
            <v xml:space="preserve">M     </v>
          </cell>
          <cell r="D3160">
            <v>23.9</v>
          </cell>
          <cell r="E3160">
            <v>23.9</v>
          </cell>
          <cell r="F3160" t="str">
            <v>INSUMOS</v>
          </cell>
          <cell r="G3160">
            <v>23.9</v>
          </cell>
        </row>
        <row r="3161">
          <cell r="A3161">
            <v>2794</v>
          </cell>
          <cell r="B3161" t="str">
            <v>MADEIRA ROLICA TRATADA, EUCALIPTO OU EQUIVALENTE DA REGIAO, H = 6,5 M, D = 25 A 29 CM</v>
          </cell>
          <cell r="C3161" t="str">
            <v xml:space="preserve">M     </v>
          </cell>
          <cell r="D3161">
            <v>59.01</v>
          </cell>
          <cell r="E3161">
            <v>59.01</v>
          </cell>
          <cell r="F3161" t="str">
            <v>INSUMOS</v>
          </cell>
          <cell r="G3161">
            <v>59.01</v>
          </cell>
        </row>
        <row r="3162">
          <cell r="A3162">
            <v>2788</v>
          </cell>
          <cell r="B3162" t="str">
            <v>MADEIRA ROLICA TRATADA, EUCALIPTO OU EQUIVALENTE DA REGIAO, H = 6,5 M, D = 30 A 34 CM</v>
          </cell>
          <cell r="C3162" t="str">
            <v xml:space="preserve">M     </v>
          </cell>
          <cell r="D3162">
            <v>119.31</v>
          </cell>
          <cell r="E3162">
            <v>119.31</v>
          </cell>
          <cell r="F3162" t="str">
            <v>INSUMOS</v>
          </cell>
          <cell r="G3162">
            <v>119.31</v>
          </cell>
        </row>
        <row r="3163">
          <cell r="A3163">
            <v>4006</v>
          </cell>
          <cell r="B3163" t="str">
            <v>MADEIRA SERRADA NAO APARELHADA DE PINUS, MISTA OU EQUIVALENTE DA REGIAO</v>
          </cell>
          <cell r="C3163" t="str">
            <v xml:space="preserve">M3    </v>
          </cell>
          <cell r="D3163">
            <v>678.64</v>
          </cell>
          <cell r="E3163">
            <v>678.64</v>
          </cell>
          <cell r="F3163" t="str">
            <v>INSUMOS</v>
          </cell>
          <cell r="G3163">
            <v>678.64</v>
          </cell>
        </row>
        <row r="3164">
          <cell r="A3164">
            <v>36151</v>
          </cell>
          <cell r="B3164" t="str">
            <v>MANGOTE DE SEGURANCA EM RASPA DE COURO</v>
          </cell>
          <cell r="C3164" t="str">
            <v xml:space="preserve">UN    </v>
          </cell>
          <cell r="D3164">
            <v>31</v>
          </cell>
          <cell r="E3164">
            <v>31</v>
          </cell>
          <cell r="F3164" t="str">
            <v>INSUMOS</v>
          </cell>
          <cell r="G3164">
            <v>31</v>
          </cell>
        </row>
        <row r="3165">
          <cell r="A3165">
            <v>37457</v>
          </cell>
          <cell r="B3165" t="str">
            <v>MANGUEIRA CRISTAL PARA NIVEL, LISA, PVC TRANSPARENTE, 3/8" X1,5 MM</v>
          </cell>
          <cell r="C3165" t="str">
            <v xml:space="preserve">M     </v>
          </cell>
          <cell r="D3165">
            <v>1.34</v>
          </cell>
          <cell r="E3165">
            <v>1.34</v>
          </cell>
          <cell r="F3165" t="str">
            <v>INSUMOS</v>
          </cell>
          <cell r="G3165">
            <v>1.34</v>
          </cell>
        </row>
        <row r="3166">
          <cell r="A3166">
            <v>37456</v>
          </cell>
          <cell r="B3166" t="str">
            <v>MANGUEIRA CRISTAL PARA NIVEL, LISA, PVC TRANSPARENTE, 5/16" X1 MM</v>
          </cell>
          <cell r="C3166" t="str">
            <v xml:space="preserve">M     </v>
          </cell>
          <cell r="D3166">
            <v>0.71</v>
          </cell>
          <cell r="E3166">
            <v>0.71</v>
          </cell>
          <cell r="F3166" t="str">
            <v>INSUMOS</v>
          </cell>
          <cell r="G3166">
            <v>0.71</v>
          </cell>
        </row>
        <row r="3167">
          <cell r="A3167">
            <v>37461</v>
          </cell>
          <cell r="B3167" t="str">
            <v>MANGUEIRA CRISTAL TRANCADA, PVC COM REFORCO, COM PRESSAO DE TRABALHO (PT) 250 LBS/POL2, DE 3/4" X *2,8* MM</v>
          </cell>
          <cell r="C3167" t="str">
            <v xml:space="preserve">M     </v>
          </cell>
          <cell r="D3167">
            <v>4.99</v>
          </cell>
          <cell r="E3167">
            <v>4.99</v>
          </cell>
          <cell r="F3167" t="str">
            <v>INSUMOS</v>
          </cell>
          <cell r="G3167">
            <v>4.99</v>
          </cell>
        </row>
        <row r="3168">
          <cell r="A3168">
            <v>37460</v>
          </cell>
          <cell r="B3168" t="str">
            <v>MANGUEIRA CRISTAL TRANCADA, PVC COM REFORCO, PRESSAO DE TRABALHO (PT) 250 LBS/POL2, DE 1" X *3,4* MM</v>
          </cell>
          <cell r="C3168" t="str">
            <v xml:space="preserve">M     </v>
          </cell>
          <cell r="D3168">
            <v>6.82</v>
          </cell>
          <cell r="E3168">
            <v>6.82</v>
          </cell>
          <cell r="F3168" t="str">
            <v>INSUMOS</v>
          </cell>
          <cell r="G3168">
            <v>6.82</v>
          </cell>
        </row>
        <row r="3169">
          <cell r="A3169">
            <v>37458</v>
          </cell>
          <cell r="B3169" t="str">
            <v>MANGUEIRA CRISTAL, LISA, PVC TRANSPARENTE, 1/2" X 2 MM</v>
          </cell>
          <cell r="C3169" t="str">
            <v xml:space="preserve">M     </v>
          </cell>
          <cell r="D3169">
            <v>2</v>
          </cell>
          <cell r="E3169">
            <v>2</v>
          </cell>
          <cell r="F3169" t="str">
            <v>INSUMOS</v>
          </cell>
          <cell r="G3169">
            <v>2</v>
          </cell>
        </row>
        <row r="3170">
          <cell r="A3170">
            <v>37454</v>
          </cell>
          <cell r="B3170" t="str">
            <v>MANGUEIRA CRISTAL, LISA, PVC TRANSPARENTE, 1/4" X1 MM</v>
          </cell>
          <cell r="C3170" t="str">
            <v xml:space="preserve">M     </v>
          </cell>
          <cell r="D3170">
            <v>0.52</v>
          </cell>
          <cell r="E3170">
            <v>0.52</v>
          </cell>
          <cell r="F3170" t="str">
            <v>INSUMOS</v>
          </cell>
          <cell r="G3170">
            <v>0.52</v>
          </cell>
        </row>
        <row r="3171">
          <cell r="A3171">
            <v>37455</v>
          </cell>
          <cell r="B3171" t="str">
            <v>MANGUEIRA CRISTAL, LISA, PVC TRANSPARENTE, 1/4" X1,5 MM</v>
          </cell>
          <cell r="C3171" t="str">
            <v xml:space="preserve">M     </v>
          </cell>
          <cell r="D3171">
            <v>0.88</v>
          </cell>
          <cell r="E3171">
            <v>0.88</v>
          </cell>
          <cell r="F3171" t="str">
            <v>INSUMOS</v>
          </cell>
          <cell r="G3171">
            <v>0.88</v>
          </cell>
        </row>
        <row r="3172">
          <cell r="A3172">
            <v>37459</v>
          </cell>
          <cell r="B3172" t="str">
            <v>MANGUEIRA CRISTAL, LISA, PVC TRANSPARENTE, 3/4" X 2 MM</v>
          </cell>
          <cell r="C3172" t="str">
            <v xml:space="preserve">M     </v>
          </cell>
          <cell r="D3172">
            <v>2.8</v>
          </cell>
          <cell r="E3172">
            <v>2.8</v>
          </cell>
          <cell r="F3172" t="str">
            <v>INSUMOS</v>
          </cell>
          <cell r="G3172">
            <v>2.8</v>
          </cell>
        </row>
        <row r="3173">
          <cell r="A3173">
            <v>21029</v>
          </cell>
          <cell r="B3173" t="str">
            <v>MANGUEIRA DE INCENDIO, TIPO 1, DE 1 1/2", COMPRIMENTO = 15 M, TECIDO EM FIO DE POLIESTER E TUBO INTERNO EM BORRACHA SINTETICA, COM UNIOES ENGATE RAPIDO</v>
          </cell>
          <cell r="C3173" t="str">
            <v xml:space="preserve">UN    </v>
          </cell>
          <cell r="D3173">
            <v>226</v>
          </cell>
          <cell r="E3173">
            <v>226</v>
          </cell>
          <cell r="F3173" t="str">
            <v>INSUMOS</v>
          </cell>
          <cell r="G3173">
            <v>226</v>
          </cell>
        </row>
        <row r="3174">
          <cell r="A3174">
            <v>21030</v>
          </cell>
          <cell r="B3174" t="str">
            <v>MANGUEIRA DE INCENDIO, TIPO 1, DE 1 1/2", COMPRIMENTO = 20 M, TECIDO EM FIO DE POLIESTER E TUBO INTERNO EM BORRACHA SINTETICA, COM UNIOES ENGATE RAPIDO</v>
          </cell>
          <cell r="C3174" t="str">
            <v xml:space="preserve">UN    </v>
          </cell>
          <cell r="D3174">
            <v>278.58</v>
          </cell>
          <cell r="E3174">
            <v>278.58</v>
          </cell>
          <cell r="F3174" t="str">
            <v>INSUMOS</v>
          </cell>
          <cell r="G3174">
            <v>278.58</v>
          </cell>
        </row>
        <row r="3175">
          <cell r="A3175">
            <v>21031</v>
          </cell>
          <cell r="B3175" t="str">
            <v>MANGUEIRA DE INCENDIO, TIPO 1, DE 1 1/2", COMPRIMENTO = 25 M, TECIDO EM FIO DE POLIESTER E TUBO INTERNO EM BORRACHA SINTETICA, COM UNIOES ENGATE RAPIDO</v>
          </cell>
          <cell r="C3175" t="str">
            <v xml:space="preserve">UN    </v>
          </cell>
          <cell r="D3175">
            <v>346.83</v>
          </cell>
          <cell r="E3175">
            <v>346.83</v>
          </cell>
          <cell r="F3175" t="str">
            <v>INSUMOS</v>
          </cell>
          <cell r="G3175">
            <v>346.83</v>
          </cell>
        </row>
        <row r="3176">
          <cell r="A3176">
            <v>21032</v>
          </cell>
          <cell r="B3176" t="str">
            <v>MANGUEIRA DE INCENDIO, TIPO 1, DE 1 1/2", COMPRIMENTO = 30 M, TECIDO EM FIO DE POLIESTER E TUBO INTERNO EM BORRACHA SINTETICA, COM UNIOES ENGATE RAPIDO</v>
          </cell>
          <cell r="C3176" t="str">
            <v xml:space="preserve">UN    </v>
          </cell>
          <cell r="D3176">
            <v>370.32</v>
          </cell>
          <cell r="E3176">
            <v>370.32</v>
          </cell>
          <cell r="F3176" t="str">
            <v>INSUMOS</v>
          </cell>
          <cell r="G3176">
            <v>370.32</v>
          </cell>
        </row>
        <row r="3177">
          <cell r="A3177">
            <v>37527</v>
          </cell>
          <cell r="B3177" t="str">
            <v>MANGUEIRA DE INCENDIO, TIPO 2, DE 1 1/2", COMPRIMENTO = 15 M, TECIDO EM FIO DE POLIESTER E TUBO INTERNO EM BORRACHA SINTETICA, COM UNIOES ENGATE RAPIDO</v>
          </cell>
          <cell r="C3177" t="str">
            <v xml:space="preserve">UN    </v>
          </cell>
          <cell r="D3177">
            <v>334.52</v>
          </cell>
          <cell r="E3177">
            <v>334.52</v>
          </cell>
          <cell r="F3177" t="str">
            <v>INSUMOS</v>
          </cell>
          <cell r="G3177">
            <v>334.52</v>
          </cell>
        </row>
        <row r="3178">
          <cell r="A3178">
            <v>37528</v>
          </cell>
          <cell r="B3178" t="str">
            <v>MANGUEIRA DE INCENDIO, TIPO 2, DE 1 1/2", COMPRIMENTO = 20 M, TECIDO EM FIO DE POLIESTER E TUBO INTERNO EM BORRACHA SINTETICA, COM UNIOES</v>
          </cell>
          <cell r="C3178" t="str">
            <v xml:space="preserve">UN    </v>
          </cell>
          <cell r="D3178">
            <v>398.85</v>
          </cell>
          <cell r="E3178">
            <v>398.85</v>
          </cell>
          <cell r="F3178" t="str">
            <v>INSUMOS</v>
          </cell>
          <cell r="G3178">
            <v>398.85</v>
          </cell>
        </row>
        <row r="3179">
          <cell r="A3179">
            <v>37529</v>
          </cell>
          <cell r="B3179" t="str">
            <v>MANGUEIRA DE INCENDIO, TIPO 2, DE 1 1/2", COMPRIMENTO = 25 M, TECIDO EM FIO DE POLIESTER E TUBO INTERNO EM BORRACHA SINTETICA, COM UNIOES</v>
          </cell>
          <cell r="C3179" t="str">
            <v xml:space="preserve">UN    </v>
          </cell>
          <cell r="D3179">
            <v>402.77</v>
          </cell>
          <cell r="E3179">
            <v>402.77</v>
          </cell>
          <cell r="F3179" t="str">
            <v>INSUMOS</v>
          </cell>
          <cell r="G3179">
            <v>402.77</v>
          </cell>
        </row>
        <row r="3180">
          <cell r="A3180">
            <v>37530</v>
          </cell>
          <cell r="B3180" t="str">
            <v>MANGUEIRA DE INCENDIO, TIPO 2, DE 1 1/2", COMPRIMENTO = 30 M, TECIDO EM FIO DE POLIESTER E TUBO INTERNO EM BORRACHA SINTETICA, COM UNIOES</v>
          </cell>
          <cell r="C3180" t="str">
            <v xml:space="preserve">UN    </v>
          </cell>
          <cell r="D3180">
            <v>525.84</v>
          </cell>
          <cell r="E3180">
            <v>525.84</v>
          </cell>
          <cell r="F3180" t="str">
            <v>INSUMOS</v>
          </cell>
          <cell r="G3180">
            <v>525.84</v>
          </cell>
        </row>
        <row r="3181">
          <cell r="A3181">
            <v>21034</v>
          </cell>
          <cell r="B3181" t="str">
            <v>MANGUEIRA DE INCENDIO, TIPO 2, DE 2 1/2", COMPRIMENTO = 15 M, TECIDO EM FIO DE POLIESTER E TUBO INTERNO EM BORRACHA SINTETICA, COM UNIOES ENGATE RAPIDO</v>
          </cell>
          <cell r="C3181" t="str">
            <v xml:space="preserve">UN    </v>
          </cell>
          <cell r="D3181">
            <v>448.64</v>
          </cell>
          <cell r="E3181">
            <v>448.64</v>
          </cell>
          <cell r="F3181" t="str">
            <v>INSUMOS</v>
          </cell>
          <cell r="G3181">
            <v>448.64</v>
          </cell>
        </row>
        <row r="3182">
          <cell r="A3182">
            <v>37531</v>
          </cell>
          <cell r="B3182" t="str">
            <v>MANGUEIRA DE INCENDIO, TIPO 2, DE 2 1/2", COMPRIMENTO = 20 M, TECIDO EM FIO DE POLIESTER E TUBO INTERNO EM BORRACHA SINTETICA, COM UNIOES</v>
          </cell>
          <cell r="C3182" t="str">
            <v xml:space="preserve">UN    </v>
          </cell>
          <cell r="D3182">
            <v>565</v>
          </cell>
          <cell r="E3182">
            <v>565</v>
          </cell>
          <cell r="F3182" t="str">
            <v>INSUMOS</v>
          </cell>
          <cell r="G3182">
            <v>565</v>
          </cell>
        </row>
        <row r="3183">
          <cell r="A3183">
            <v>21036</v>
          </cell>
          <cell r="B3183" t="str">
            <v>MANGUEIRA DE INCENDIO, TIPO 2, DE 2 1/2", COMPRIMENTO = 25 M, TECIDO EM FIO DE POLIESTER E TUBO INTERNO EM BORRACHA SINTETICA, COM UNIOES ENGATE RAPIDO</v>
          </cell>
          <cell r="C3183" t="str">
            <v xml:space="preserve">UN    </v>
          </cell>
          <cell r="D3183">
            <v>686.95</v>
          </cell>
          <cell r="E3183">
            <v>686.95</v>
          </cell>
          <cell r="F3183" t="str">
            <v>INSUMOS</v>
          </cell>
          <cell r="G3183">
            <v>686.95</v>
          </cell>
        </row>
        <row r="3184">
          <cell r="A3184">
            <v>21037</v>
          </cell>
          <cell r="B3184" t="str">
            <v>MANGUEIRA DE INCENDIO, TIPO 2, DE 2 1/2", COMPRIMENTO = 30 M, TECIDO EM FIO DE POLIESTER E TUBO INTERNO EM BORRACHA SINTETICA, COM UNIOES ENGATE RAPIDO</v>
          </cell>
          <cell r="C3184" t="str">
            <v xml:space="preserve">UN    </v>
          </cell>
          <cell r="D3184">
            <v>783.16</v>
          </cell>
          <cell r="E3184">
            <v>783.16</v>
          </cell>
          <cell r="F3184" t="str">
            <v>INSUMOS</v>
          </cell>
          <cell r="G3184">
            <v>783.16</v>
          </cell>
        </row>
        <row r="3185">
          <cell r="A3185">
            <v>20185</v>
          </cell>
          <cell r="B3185" t="str">
            <v>MANGUEIRA DE PVC FLEXIVEL,TIPO FLAT/ACHATADA, COR LARANJA, D = 1 1/2" (40 MM), PARA CONDUCAO DE AGUA, SERVICOS LEVES E MEDIOS</v>
          </cell>
          <cell r="C3185" t="str">
            <v xml:space="preserve">M     </v>
          </cell>
          <cell r="D3185">
            <v>8.1199999999999992</v>
          </cell>
          <cell r="E3185">
            <v>8.1199999999999992</v>
          </cell>
          <cell r="F3185" t="str">
            <v>INSUMOS</v>
          </cell>
          <cell r="G3185">
            <v>8.1199999999999992</v>
          </cell>
        </row>
        <row r="3186">
          <cell r="A3186">
            <v>20260</v>
          </cell>
          <cell r="B3186" t="str">
            <v>MANGUEIRA PARA GAS - GLP, PVC, TRANCADA, DIAMETRO DE 3/8", COMPRIMENTO DE 1M (NORMATIZADA)</v>
          </cell>
          <cell r="C3186" t="str">
            <v xml:space="preserve">UN    </v>
          </cell>
          <cell r="D3186">
            <v>6.53</v>
          </cell>
          <cell r="E3186">
            <v>6.53</v>
          </cell>
          <cell r="F3186" t="str">
            <v>INSUMOS</v>
          </cell>
          <cell r="G3186">
            <v>6.53</v>
          </cell>
        </row>
        <row r="3187">
          <cell r="A3187">
            <v>37523</v>
          </cell>
          <cell r="B3187" t="str">
            <v>MANIPULADOR TELESCOPICO, POTENCIA DE 101 HP, CAPACIDADE DE CARGA DE 3.500 KG, ALTURA MAXIMA DE ELEVACAO DE 12 M</v>
          </cell>
          <cell r="C3187" t="str">
            <v xml:space="preserve">UN    </v>
          </cell>
          <cell r="D3187">
            <v>418767.64</v>
          </cell>
          <cell r="E3187">
            <v>418767.64</v>
          </cell>
          <cell r="F3187" t="str">
            <v>INSUMOS</v>
          </cell>
          <cell r="G3187">
            <v>418767.64</v>
          </cell>
        </row>
        <row r="3188">
          <cell r="A3188">
            <v>37515</v>
          </cell>
          <cell r="B3188" t="str">
            <v>MANIPULADOR TELESCOPICO, POTENCIA DE 85 HP, CAPACIDADE DE CARGA DE 3.500 KG, ALTURA MAXIMA DE ELEVACAO DE 12,3 M</v>
          </cell>
          <cell r="C3188" t="str">
            <v xml:space="preserve">UN    </v>
          </cell>
          <cell r="D3188">
            <v>372305.85</v>
          </cell>
          <cell r="E3188">
            <v>372305.85</v>
          </cell>
          <cell r="F3188" t="str">
            <v>INSUMOS</v>
          </cell>
          <cell r="G3188">
            <v>372305.85</v>
          </cell>
        </row>
        <row r="3189">
          <cell r="A3189">
            <v>12899</v>
          </cell>
          <cell r="B3189" t="str">
            <v>MANOMETRO COM CAIXA EM ACO PINTADO, ESCALA *10* KGF/CM2 (*10* BAR), DIAMETRO NOMINAL DE *63* MM, CONEXAO DE 1/4"</v>
          </cell>
          <cell r="C3189" t="str">
            <v xml:space="preserve">UN    </v>
          </cell>
          <cell r="D3189">
            <v>83.64</v>
          </cell>
          <cell r="E3189">
            <v>83.64</v>
          </cell>
          <cell r="F3189" t="str">
            <v>INSUMOS</v>
          </cell>
          <cell r="G3189">
            <v>83.64</v>
          </cell>
        </row>
        <row r="3190">
          <cell r="A3190">
            <v>12898</v>
          </cell>
          <cell r="B3190" t="str">
            <v>MANOMETRO COM CAIXA EM ACO PINTADO, ESCALA *10* KGF/CM2 (*10* BAR), DIAMETRO NOMINAL DE 100 MM, CONEXAO DE 1/2"</v>
          </cell>
          <cell r="C3190" t="str">
            <v xml:space="preserve">UN    </v>
          </cell>
          <cell r="D3190">
            <v>132.68</v>
          </cell>
          <cell r="E3190">
            <v>132.68</v>
          </cell>
          <cell r="F3190" t="str">
            <v>INSUMOS</v>
          </cell>
          <cell r="G3190">
            <v>132.68</v>
          </cell>
        </row>
        <row r="3191">
          <cell r="A3191">
            <v>42528</v>
          </cell>
          <cell r="B3191" t="str">
            <v>MANTA ALUMINIZADA NAS DUAS FACES, PARA SUBCOBERTURA,  E = *2* MM</v>
          </cell>
          <cell r="C3191" t="str">
            <v xml:space="preserve">M2    </v>
          </cell>
          <cell r="D3191">
            <v>4.29</v>
          </cell>
          <cell r="E3191">
            <v>4.29</v>
          </cell>
          <cell r="F3191" t="str">
            <v>INSUMOS</v>
          </cell>
          <cell r="G3191">
            <v>4.29</v>
          </cell>
        </row>
        <row r="3192">
          <cell r="A3192">
            <v>39696</v>
          </cell>
          <cell r="B3192" t="str">
            <v>MANTA ALUMINIZADA 1 FACE PARA SUBCOBERTURA, E = *1* MM</v>
          </cell>
          <cell r="C3192" t="str">
            <v xml:space="preserve">M2    </v>
          </cell>
          <cell r="D3192">
            <v>3.02</v>
          </cell>
          <cell r="E3192">
            <v>3.02</v>
          </cell>
          <cell r="F3192" t="str">
            <v>INSUMOS</v>
          </cell>
          <cell r="G3192">
            <v>3.02</v>
          </cell>
        </row>
        <row r="3193">
          <cell r="A3193">
            <v>39700</v>
          </cell>
          <cell r="B3193" t="str">
            <v>MANTA ANTIRRUIDO DE POLIESTER (PET) PARA CONTRAPISO E = *8* MM</v>
          </cell>
          <cell r="C3193" t="str">
            <v xml:space="preserve">M2    </v>
          </cell>
          <cell r="D3193">
            <v>18.09</v>
          </cell>
          <cell r="E3193">
            <v>18.09</v>
          </cell>
          <cell r="F3193" t="str">
            <v>INSUMOS</v>
          </cell>
          <cell r="G3193">
            <v>18.09</v>
          </cell>
        </row>
        <row r="3194">
          <cell r="A3194">
            <v>11621</v>
          </cell>
          <cell r="B3194" t="str">
            <v>MANTA ASFALTICA ELASTOMERICA EM POLIESTER ALUMINIZADA 3 MM, TIPO III, CLASSE B (NBR 9952)</v>
          </cell>
          <cell r="C3194" t="str">
            <v xml:space="preserve">M2    </v>
          </cell>
          <cell r="D3194">
            <v>35.99</v>
          </cell>
          <cell r="E3194">
            <v>35.99</v>
          </cell>
          <cell r="F3194" t="str">
            <v>INSUMOS</v>
          </cell>
          <cell r="G3194">
            <v>35.99</v>
          </cell>
        </row>
        <row r="3195">
          <cell r="A3195">
            <v>4014</v>
          </cell>
          <cell r="B3195" t="str">
            <v>MANTA ASFALTICA ELASTOMERICA EM POLIESTER 3 MM, TIPO III, CLASSE B, ACABAMENTO PP (NBR 9952)</v>
          </cell>
          <cell r="C3195" t="str">
            <v xml:space="preserve">M2    </v>
          </cell>
          <cell r="D3195">
            <v>37.24</v>
          </cell>
          <cell r="E3195">
            <v>37.24</v>
          </cell>
          <cell r="F3195" t="str">
            <v>INSUMOS</v>
          </cell>
          <cell r="G3195">
            <v>37.24</v>
          </cell>
        </row>
        <row r="3196">
          <cell r="A3196">
            <v>4015</v>
          </cell>
          <cell r="B3196" t="str">
            <v>MANTA ASFALTICA ELASTOMERICA EM POLIESTER 4 MM, TIPO III, CLASSE B, ACABAMENTO PP (NBR 9952)</v>
          </cell>
          <cell r="C3196" t="str">
            <v xml:space="preserve">M2    </v>
          </cell>
          <cell r="D3196">
            <v>45.73</v>
          </cell>
          <cell r="E3196">
            <v>45.73</v>
          </cell>
          <cell r="F3196" t="str">
            <v>INSUMOS</v>
          </cell>
          <cell r="G3196">
            <v>45.73</v>
          </cell>
        </row>
        <row r="3197">
          <cell r="A3197">
            <v>4017</v>
          </cell>
          <cell r="B3197" t="str">
            <v>MANTA ASFALTICA ELASTOMERICA EM POLIESTER 5 MM, TIPO III, CLASSE B, ACABAMENTO PP (NBR 9952)</v>
          </cell>
          <cell r="C3197" t="str">
            <v xml:space="preserve">M2    </v>
          </cell>
          <cell r="D3197">
            <v>66.53</v>
          </cell>
          <cell r="E3197">
            <v>66.53</v>
          </cell>
          <cell r="F3197" t="str">
            <v>INSUMOS</v>
          </cell>
          <cell r="G3197">
            <v>66.53</v>
          </cell>
        </row>
        <row r="3198">
          <cell r="A3198">
            <v>4016</v>
          </cell>
          <cell r="B3198" t="str">
            <v>MANTA ASFALTICA ELASTOMERICA TIPO GLASS 3 MM, TIPO II, CLASSE C, ACABAMENTO PP (NBR 9952)</v>
          </cell>
          <cell r="C3198" t="str">
            <v xml:space="preserve">M2    </v>
          </cell>
          <cell r="D3198">
            <v>26.28</v>
          </cell>
          <cell r="E3198">
            <v>26.28</v>
          </cell>
          <cell r="F3198" t="str">
            <v>INSUMOS</v>
          </cell>
          <cell r="G3198">
            <v>26.28</v>
          </cell>
        </row>
        <row r="3199">
          <cell r="A3199">
            <v>39699</v>
          </cell>
          <cell r="B3199" t="str">
            <v>MANTA DE BORRACHA ANTIRRUIDO 5 MM</v>
          </cell>
          <cell r="C3199" t="str">
            <v xml:space="preserve">M2    </v>
          </cell>
          <cell r="D3199">
            <v>11.57</v>
          </cell>
          <cell r="E3199">
            <v>11.57</v>
          </cell>
          <cell r="F3199" t="str">
            <v>INSUMOS</v>
          </cell>
          <cell r="G3199">
            <v>11.57</v>
          </cell>
        </row>
        <row r="3200">
          <cell r="A3200">
            <v>38544</v>
          </cell>
          <cell r="B3200" t="str">
            <v>MANTA DE POLIETILENO EXPANDIDO (PEBD) ANTICHAMAS, E = 8 MM</v>
          </cell>
          <cell r="C3200" t="str">
            <v xml:space="preserve">M2    </v>
          </cell>
          <cell r="D3200">
            <v>6.74</v>
          </cell>
          <cell r="E3200">
            <v>6.74</v>
          </cell>
          <cell r="F3200" t="str">
            <v>INSUMOS</v>
          </cell>
          <cell r="G3200">
            <v>6.74</v>
          </cell>
        </row>
        <row r="3201">
          <cell r="A3201">
            <v>38545</v>
          </cell>
          <cell r="B3201" t="str">
            <v>MANTA DE POLIETILENO EXPANDIDO (PEBD), E = 5 MM</v>
          </cell>
          <cell r="C3201" t="str">
            <v xml:space="preserve">M2    </v>
          </cell>
          <cell r="D3201">
            <v>4.33</v>
          </cell>
          <cell r="E3201">
            <v>4.33</v>
          </cell>
          <cell r="F3201" t="str">
            <v>INSUMOS</v>
          </cell>
          <cell r="G3201">
            <v>4.33</v>
          </cell>
        </row>
        <row r="3202">
          <cell r="A3202">
            <v>42527</v>
          </cell>
          <cell r="B3202" t="str">
            <v>MANTA DE POLIETILENO EXPANDIDO, COM 1 FACE METALIZADA PARA SUBCOBERTURA,  E = *5* MM</v>
          </cell>
          <cell r="C3202" t="str">
            <v xml:space="preserve">M2    </v>
          </cell>
          <cell r="D3202">
            <v>11.34</v>
          </cell>
          <cell r="E3202">
            <v>11.34</v>
          </cell>
          <cell r="F3202" t="str">
            <v>INSUMOS</v>
          </cell>
          <cell r="G3202">
            <v>11.34</v>
          </cell>
        </row>
        <row r="3203">
          <cell r="A3203">
            <v>39323</v>
          </cell>
          <cell r="B3203" t="str">
            <v>MANTA GEOTEXTIL TECIDO DE LAMINETES DE POLIPROPILENO, RESISTENCIA A TRACAO = *25* KN/M</v>
          </cell>
          <cell r="C3203" t="str">
            <v xml:space="preserve">M2    </v>
          </cell>
          <cell r="D3203">
            <v>16.53</v>
          </cell>
          <cell r="E3203">
            <v>16.53</v>
          </cell>
          <cell r="F3203" t="str">
            <v>INSUMOS</v>
          </cell>
          <cell r="G3203">
            <v>16.53</v>
          </cell>
        </row>
        <row r="3204">
          <cell r="A3204">
            <v>626</v>
          </cell>
          <cell r="B3204" t="str">
            <v>MANTA LIQUIDA DE BASE ASFALTICA MODIFICADA COM A ADICAO DE ELASTOMEROS DILUIDOS EM SOLVENTE ORGANICO, APLICACAO A FRIO (MEMBRANA IMPERMEABILIZANTE ASFASTICA)</v>
          </cell>
          <cell r="C3204" t="str">
            <v xml:space="preserve">KG    </v>
          </cell>
          <cell r="D3204">
            <v>13.64</v>
          </cell>
          <cell r="E3204">
            <v>13.64</v>
          </cell>
          <cell r="F3204" t="str">
            <v>INSUMOS</v>
          </cell>
          <cell r="G3204">
            <v>13.64</v>
          </cell>
        </row>
        <row r="3205">
          <cell r="A3205">
            <v>25860</v>
          </cell>
          <cell r="B3205" t="str">
            <v>MANTA TERMOPLASTICA, PEAD, GEOMEMBRANA LISA, E = 0,50 MM ( NBR 15352)</v>
          </cell>
          <cell r="C3205" t="str">
            <v xml:space="preserve">M2    </v>
          </cell>
          <cell r="D3205">
            <v>9.52</v>
          </cell>
          <cell r="E3205">
            <v>9.52</v>
          </cell>
          <cell r="F3205" t="str">
            <v>INSUMOS</v>
          </cell>
          <cell r="G3205">
            <v>9.52</v>
          </cell>
        </row>
        <row r="3206">
          <cell r="A3206">
            <v>25861</v>
          </cell>
          <cell r="B3206" t="str">
            <v>MANTA TERMOPLASTICA, PEAD, GEOMEMBRANA LISA, E = 0,75 MM ( NBR 15352)</v>
          </cell>
          <cell r="C3206" t="str">
            <v xml:space="preserve">M2    </v>
          </cell>
          <cell r="D3206">
            <v>14.37</v>
          </cell>
          <cell r="E3206">
            <v>14.37</v>
          </cell>
          <cell r="F3206" t="str">
            <v>INSUMOS</v>
          </cell>
          <cell r="G3206">
            <v>14.37</v>
          </cell>
        </row>
        <row r="3207">
          <cell r="A3207">
            <v>25862</v>
          </cell>
          <cell r="B3207" t="str">
            <v>MANTA TERMOPLASTICA, PEAD, GEOMEMBRANA LISA, E = 0,80 MM ( NBR 15352)</v>
          </cell>
          <cell r="C3207" t="str">
            <v xml:space="preserve">M2    </v>
          </cell>
          <cell r="D3207">
            <v>15.25</v>
          </cell>
          <cell r="E3207">
            <v>15.25</v>
          </cell>
          <cell r="F3207" t="str">
            <v>INSUMOS</v>
          </cell>
          <cell r="G3207">
            <v>15.25</v>
          </cell>
        </row>
        <row r="3208">
          <cell r="A3208">
            <v>25863</v>
          </cell>
          <cell r="B3208" t="str">
            <v>MANTA TERMOPLASTICA, PEAD, GEOMEMBRANA LISA, E = 1,00 MM ( NBR 15352)</v>
          </cell>
          <cell r="C3208" t="str">
            <v xml:space="preserve">M2    </v>
          </cell>
          <cell r="D3208">
            <v>19.059999999999999</v>
          </cell>
          <cell r="E3208">
            <v>19.059999999999999</v>
          </cell>
          <cell r="F3208" t="str">
            <v>INSUMOS</v>
          </cell>
          <cell r="G3208">
            <v>19.059999999999999</v>
          </cell>
        </row>
        <row r="3209">
          <cell r="A3209">
            <v>25864</v>
          </cell>
          <cell r="B3209" t="str">
            <v>MANTA TERMOPLASTICA, PEAD, GEOMEMBRANA LISA, E = 1,50 MM ( NBR 15352)</v>
          </cell>
          <cell r="C3209" t="str">
            <v xml:space="preserve">M2    </v>
          </cell>
          <cell r="D3209">
            <v>28.59</v>
          </cell>
          <cell r="E3209">
            <v>28.59</v>
          </cell>
          <cell r="F3209" t="str">
            <v>INSUMOS</v>
          </cell>
          <cell r="G3209">
            <v>28.59</v>
          </cell>
        </row>
        <row r="3210">
          <cell r="A3210">
            <v>25865</v>
          </cell>
          <cell r="B3210" t="str">
            <v>MANTA TERMOPLASTICA, PEAD, GEOMEMBRANA LISA, E = 2,00 MM ( NBR 15352)</v>
          </cell>
          <cell r="C3210" t="str">
            <v xml:space="preserve">M2    </v>
          </cell>
          <cell r="D3210">
            <v>38.29</v>
          </cell>
          <cell r="E3210">
            <v>38.29</v>
          </cell>
          <cell r="F3210" t="str">
            <v>INSUMOS</v>
          </cell>
          <cell r="G3210">
            <v>38.29</v>
          </cell>
        </row>
        <row r="3211">
          <cell r="A3211">
            <v>25866</v>
          </cell>
          <cell r="B3211" t="str">
            <v>MANTA TERMOPLASTICA, PEAD, GEOMEMBRANA LISA, E = 2,50 MM ( NBR 15352)</v>
          </cell>
          <cell r="C3211" t="str">
            <v xml:space="preserve">M2    </v>
          </cell>
          <cell r="D3211">
            <v>47.55</v>
          </cell>
          <cell r="E3211">
            <v>47.55</v>
          </cell>
          <cell r="F3211" t="str">
            <v>INSUMOS</v>
          </cell>
          <cell r="G3211">
            <v>47.55</v>
          </cell>
        </row>
        <row r="3212">
          <cell r="A3212">
            <v>25868</v>
          </cell>
          <cell r="B3212" t="str">
            <v>MANTA TERMOPLASTICA, PEAD, GEOMEMBRANA TEXTURIZADA EM AMBAS AS FACES, E = 0,50 MM (NBR 15352)</v>
          </cell>
          <cell r="C3212" t="str">
            <v xml:space="preserve">M2    </v>
          </cell>
          <cell r="D3212">
            <v>10.61</v>
          </cell>
          <cell r="E3212">
            <v>10.61</v>
          </cell>
          <cell r="F3212" t="str">
            <v>INSUMOS</v>
          </cell>
          <cell r="G3212">
            <v>10.61</v>
          </cell>
        </row>
        <row r="3213">
          <cell r="A3213">
            <v>25869</v>
          </cell>
          <cell r="B3213" t="str">
            <v>MANTA TERMOPLASTICA, PEAD, GEOMEMBRANA TEXTURIZADA EM AMBAS AS FACES, E = 0,75 MM (NBR 15352)</v>
          </cell>
          <cell r="C3213" t="str">
            <v xml:space="preserve">M2    </v>
          </cell>
          <cell r="D3213">
            <v>14.98</v>
          </cell>
          <cell r="E3213">
            <v>14.98</v>
          </cell>
          <cell r="F3213" t="str">
            <v>INSUMOS</v>
          </cell>
          <cell r="G3213">
            <v>14.98</v>
          </cell>
        </row>
        <row r="3214">
          <cell r="A3214">
            <v>25870</v>
          </cell>
          <cell r="B3214" t="str">
            <v>MANTA TERMOPLASTICA, PEAD, GEOMEMBRANA TEXTURIZADA EM AMBAS AS FACES, E = 0,80 MM (NBR 15352)</v>
          </cell>
          <cell r="C3214" t="str">
            <v xml:space="preserve">M2    </v>
          </cell>
          <cell r="D3214">
            <v>16.98</v>
          </cell>
          <cell r="E3214">
            <v>16.98</v>
          </cell>
          <cell r="F3214" t="str">
            <v>INSUMOS</v>
          </cell>
          <cell r="G3214">
            <v>16.98</v>
          </cell>
        </row>
        <row r="3215">
          <cell r="A3215">
            <v>25871</v>
          </cell>
          <cell r="B3215" t="str">
            <v>MANTA TERMOPLASTICA, PEAD, GEOMEMBRANA TEXTURIZADA EM AMBAS AS FACES, E = 1,00 MM (NBR 15352)</v>
          </cell>
          <cell r="C3215" t="str">
            <v xml:space="preserve">M2    </v>
          </cell>
          <cell r="D3215">
            <v>20.85</v>
          </cell>
          <cell r="E3215">
            <v>20.85</v>
          </cell>
          <cell r="F3215" t="str">
            <v>INSUMOS</v>
          </cell>
          <cell r="G3215">
            <v>20.85</v>
          </cell>
        </row>
        <row r="3216">
          <cell r="A3216">
            <v>25867</v>
          </cell>
          <cell r="B3216" t="str">
            <v>MANTA TERMOPLASTICA, PEAD, GEOMEMBRANA TEXTURIZADA EM AMBAS AS FACES, E = 1,50 MM (NBR 15352)</v>
          </cell>
          <cell r="C3216" t="str">
            <v xml:space="preserve">M2    </v>
          </cell>
          <cell r="D3216">
            <v>30.87</v>
          </cell>
          <cell r="E3216">
            <v>30.87</v>
          </cell>
          <cell r="F3216" t="str">
            <v>INSUMOS</v>
          </cell>
          <cell r="G3216">
            <v>30.87</v>
          </cell>
        </row>
        <row r="3217">
          <cell r="A3217">
            <v>25872</v>
          </cell>
          <cell r="B3217" t="str">
            <v>MANTA TERMOPLASTICA, PEAD, GEOMEMBRANA TEXTURIZADA EM AMBAS AS FACES, E = 2,00 MM (NBR 15352)</v>
          </cell>
          <cell r="C3217" t="str">
            <v xml:space="preserve">M2    </v>
          </cell>
          <cell r="D3217">
            <v>41.72</v>
          </cell>
          <cell r="E3217">
            <v>41.72</v>
          </cell>
          <cell r="F3217" t="str">
            <v>INSUMOS</v>
          </cell>
          <cell r="G3217">
            <v>41.72</v>
          </cell>
        </row>
        <row r="3218">
          <cell r="A3218">
            <v>25873</v>
          </cell>
          <cell r="B3218" t="str">
            <v>MANTA TERMOPLASTICA, PEAD, GEOMEMBRANA TEXTURIZADA EM AMBAS AS FACES, E = 2,50 MM (NBR 15352)</v>
          </cell>
          <cell r="C3218" t="str">
            <v xml:space="preserve">M2    </v>
          </cell>
          <cell r="D3218">
            <v>52.03</v>
          </cell>
          <cell r="E3218">
            <v>52.03</v>
          </cell>
          <cell r="F3218" t="str">
            <v>INSUMOS</v>
          </cell>
          <cell r="G3218">
            <v>52.03</v>
          </cell>
        </row>
        <row r="3219">
          <cell r="A3219">
            <v>40637</v>
          </cell>
          <cell r="B3219" t="str">
            <v>MAQUINA DEMARCADORA DE FAIXA DE TRAFEGO A FRIO, AUTOPROPELIDA, MOTOR DIESEL 38 HP</v>
          </cell>
          <cell r="C3219" t="str">
            <v xml:space="preserve">UN    </v>
          </cell>
          <cell r="D3219">
            <v>505925.24</v>
          </cell>
          <cell r="E3219">
            <v>505925.24</v>
          </cell>
          <cell r="F3219" t="str">
            <v>INSUMOS</v>
          </cell>
          <cell r="G3219">
            <v>505925.24</v>
          </cell>
        </row>
        <row r="3220">
          <cell r="A3220">
            <v>13836</v>
          </cell>
          <cell r="B3220" t="str">
            <v>MAQUINA EXTRUSORA DE CONCRETO PARA GUIAS E SARJETAS, COM MOTOR A DIESEL DE 14 CV</v>
          </cell>
          <cell r="C3220" t="str">
            <v xml:space="preserve">UN    </v>
          </cell>
          <cell r="D3220">
            <v>58739.81</v>
          </cell>
          <cell r="E3220">
            <v>58739.81</v>
          </cell>
          <cell r="F3220" t="str">
            <v>INSUMOS</v>
          </cell>
          <cell r="G3220">
            <v>58739.81</v>
          </cell>
        </row>
        <row r="3221">
          <cell r="A3221">
            <v>14534</v>
          </cell>
          <cell r="B3221" t="str">
            <v>MAQUINA MANUAL TIPO PRENSA PARA PRODUCAO DE BLOCOS E PAVIMENTOS DE CONCRETO, COM MOTOR ELETRICO TRIFASICO PARA VIBRACAO, POTENCIA TOTAL INSTALADA DE 1,5 KW</v>
          </cell>
          <cell r="C3221" t="str">
            <v xml:space="preserve">UN    </v>
          </cell>
          <cell r="D3221">
            <v>24590.04</v>
          </cell>
          <cell r="E3221">
            <v>24590.04</v>
          </cell>
          <cell r="F3221" t="str">
            <v>INSUMOS</v>
          </cell>
          <cell r="G3221">
            <v>24590.04</v>
          </cell>
        </row>
        <row r="3222">
          <cell r="A3222">
            <v>14619</v>
          </cell>
          <cell r="B3222" t="str">
            <v>MAQUINA PARA CORTE COM DISCO ABRASIVO DE DIAMETRO DE 18'' (450 MM), COM MOTOR ELETRICO TRIFASICO DE 10 CV</v>
          </cell>
          <cell r="C3222" t="str">
            <v xml:space="preserve">UN    </v>
          </cell>
          <cell r="D3222">
            <v>10494.63</v>
          </cell>
          <cell r="E3222">
            <v>10494.63</v>
          </cell>
          <cell r="F3222" t="str">
            <v>INSUMOS</v>
          </cell>
          <cell r="G3222">
            <v>10494.63</v>
          </cell>
        </row>
        <row r="3223">
          <cell r="A3223">
            <v>14535</v>
          </cell>
          <cell r="B3223" t="str">
            <v>MAQUINA TIPO PRENSA HIDRAULICA, PARA FABRICACAO DE TUBOS DE CONCRETO PARA AGUAS PLUVIAIS, DN 200 A DN 600 MM X 1000 MM DE COMPRIMENTO, COM MOTOR PRINCIPAL DE 20 CV</v>
          </cell>
          <cell r="C3223" t="str">
            <v xml:space="preserve">UN    </v>
          </cell>
          <cell r="D3223">
            <v>244058.49</v>
          </cell>
          <cell r="E3223">
            <v>244058.49</v>
          </cell>
          <cell r="F3223" t="str">
            <v>INSUMOS</v>
          </cell>
          <cell r="G3223">
            <v>244058.49</v>
          </cell>
        </row>
        <row r="3224">
          <cell r="A3224">
            <v>39813</v>
          </cell>
          <cell r="B3224" t="str">
            <v>MAQUINA TIPO VASO/TANQUE/JATO DE PRESSAO PORTATIL PARA JATEAMENTO, CONTROLE AUTOMATICO E REMOTO, CAMARA DE 1 SAIDA, 280 L, DIAM. *670* MM, BICO JATO CURTO VENTURI DE 5/16", MANGUEIRA DE 1" DE 10 M, COMPLETA (VALVULAS POP UP E DOSADORA, FUNDO CONICO ETC)</v>
          </cell>
          <cell r="C3224" t="str">
            <v xml:space="preserve">UN    </v>
          </cell>
          <cell r="D3224">
            <v>17291.87</v>
          </cell>
          <cell r="E3224">
            <v>17291.87</v>
          </cell>
          <cell r="F3224" t="str">
            <v>INSUMOS</v>
          </cell>
          <cell r="G3224">
            <v>17291.87</v>
          </cell>
        </row>
        <row r="3225">
          <cell r="A3225">
            <v>40403</v>
          </cell>
          <cell r="B3225" t="str">
            <v>MAQUINA TRANSFORMADORA MONOFASICA PARA SOLDA ELETRICA, TENSAO DE 220 V, FREQUENCIA DE 60 HZ, FAIXA DE CORRENTE ENTRE 80 A (+/- 10 A) E 250 A, POTENCIA ENTRE 14,00 KVA E 15,0 KVA, CICLO DE TRABALHO ENTRE 10% E 20% A 250 A</v>
          </cell>
          <cell r="C3225" t="str">
            <v xml:space="preserve">UN    </v>
          </cell>
          <cell r="D3225">
            <v>449.72</v>
          </cell>
          <cell r="E3225">
            <v>449.72</v>
          </cell>
          <cell r="F3225" t="str">
            <v>INSUMOS</v>
          </cell>
          <cell r="G3225">
            <v>449.72</v>
          </cell>
        </row>
        <row r="3226">
          <cell r="A3226">
            <v>12868</v>
          </cell>
          <cell r="B3226" t="str">
            <v>MARCENEIRO</v>
          </cell>
          <cell r="C3226" t="str">
            <v xml:space="preserve">H     </v>
          </cell>
          <cell r="D3226">
            <v>15.69</v>
          </cell>
          <cell r="E3226">
            <v>18.170000000000002</v>
          </cell>
          <cell r="F3226" t="str">
            <v>INSUMOS</v>
          </cell>
          <cell r="G3226">
            <v>18.170000000000002</v>
          </cell>
        </row>
        <row r="3227">
          <cell r="A3227">
            <v>40916</v>
          </cell>
          <cell r="B3227" t="str">
            <v>MARCENEIRO (MENSALISTA)</v>
          </cell>
          <cell r="C3227" t="str">
            <v xml:space="preserve">MES   </v>
          </cell>
          <cell r="D3227">
            <v>2743.92</v>
          </cell>
          <cell r="E3227">
            <v>3177.19</v>
          </cell>
          <cell r="F3227" t="str">
            <v>INSUMOS</v>
          </cell>
          <cell r="G3227">
            <v>3177.19</v>
          </cell>
        </row>
        <row r="3228">
          <cell r="A3228">
            <v>4755</v>
          </cell>
          <cell r="B3228" t="str">
            <v>MARMORISTA / GRANITEIRO</v>
          </cell>
          <cell r="C3228" t="str">
            <v xml:space="preserve">H     </v>
          </cell>
          <cell r="D3228">
            <v>14.4</v>
          </cell>
          <cell r="E3228">
            <v>16.66</v>
          </cell>
          <cell r="F3228" t="str">
            <v>INSUMOS</v>
          </cell>
          <cell r="G3228">
            <v>16.66</v>
          </cell>
        </row>
        <row r="3229">
          <cell r="A3229">
            <v>41067</v>
          </cell>
          <cell r="B3229" t="str">
            <v>MARMORISTA / GRANITEIRO (MENSALISTA)</v>
          </cell>
          <cell r="C3229" t="str">
            <v xml:space="preserve">MES   </v>
          </cell>
          <cell r="D3229">
            <v>2518.65</v>
          </cell>
          <cell r="E3229">
            <v>2916.35</v>
          </cell>
          <cell r="F3229" t="str">
            <v>INSUMOS</v>
          </cell>
          <cell r="G3229">
            <v>2916.35</v>
          </cell>
        </row>
        <row r="3230">
          <cell r="A3230">
            <v>38463</v>
          </cell>
          <cell r="B3230" t="str">
            <v>MARTELO DE SOLDADOR/PICADOR DE SOLDA</v>
          </cell>
          <cell r="C3230" t="str">
            <v xml:space="preserve">UN    </v>
          </cell>
          <cell r="D3230">
            <v>26.29</v>
          </cell>
          <cell r="E3230">
            <v>26.29</v>
          </cell>
          <cell r="F3230" t="str">
            <v>INSUMOS</v>
          </cell>
          <cell r="G3230">
            <v>26.29</v>
          </cell>
        </row>
        <row r="3231">
          <cell r="A3231">
            <v>40703</v>
          </cell>
          <cell r="B3231" t="str">
            <v>MARTELO DEMOLIDOR ELETRICO, COM POTENCIA DE 2.000 W, FREQUENCIA DE 1.000 IMPACTOS POR MINUTO, FORÇA DE IMPACTO ENTRE 60 E 65 J, PESO DE 30 KG</v>
          </cell>
          <cell r="C3231" t="str">
            <v xml:space="preserve">UN    </v>
          </cell>
          <cell r="D3231">
            <v>7599.78</v>
          </cell>
          <cell r="E3231">
            <v>7599.78</v>
          </cell>
          <cell r="F3231" t="str">
            <v>INSUMOS</v>
          </cell>
          <cell r="G3231">
            <v>7599.78</v>
          </cell>
        </row>
        <row r="3232">
          <cell r="A3232">
            <v>14531</v>
          </cell>
          <cell r="B3232" t="str">
            <v>MARTELO DEMOLIDOR PNEUMATICO MANUAL, COM REDUCAO DE VIBRACAO, PESO DE 21 KG</v>
          </cell>
          <cell r="C3232" t="str">
            <v xml:space="preserve">UN    </v>
          </cell>
          <cell r="D3232">
            <v>14168.85</v>
          </cell>
          <cell r="E3232">
            <v>14168.85</v>
          </cell>
          <cell r="F3232" t="str">
            <v>INSUMOS</v>
          </cell>
          <cell r="G3232">
            <v>14168.85</v>
          </cell>
        </row>
        <row r="3233">
          <cell r="A3233">
            <v>36533</v>
          </cell>
          <cell r="B3233" t="str">
            <v>MARTELO DEMOLIDOR PNEUMATICO MANUAL, COM REDUCAO DE VIBRACAO, PESO DE 31,5 KG</v>
          </cell>
          <cell r="C3233" t="str">
            <v xml:space="preserve">UN    </v>
          </cell>
          <cell r="D3233">
            <v>16304.73</v>
          </cell>
          <cell r="E3233">
            <v>16304.73</v>
          </cell>
          <cell r="F3233" t="str">
            <v>INSUMOS</v>
          </cell>
          <cell r="G3233">
            <v>16304.73</v>
          </cell>
        </row>
        <row r="3234">
          <cell r="A3234">
            <v>11616</v>
          </cell>
          <cell r="B3234" t="str">
            <v>MARTELO DEMOLIDOR PNEUMATICO MANUAL, PADRAO, PESO DE 32 KG</v>
          </cell>
          <cell r="C3234" t="str">
            <v xml:space="preserve">UN    </v>
          </cell>
          <cell r="D3234">
            <v>15399.57</v>
          </cell>
          <cell r="E3234">
            <v>15399.57</v>
          </cell>
          <cell r="F3234" t="str">
            <v>INSUMOS</v>
          </cell>
          <cell r="G3234">
            <v>15399.57</v>
          </cell>
        </row>
        <row r="3235">
          <cell r="A3235">
            <v>41898</v>
          </cell>
          <cell r="B3235" t="str">
            <v>MARTELO DEMOLIDOR PNEUMATICO MANUAL, PESO  DE 28 KG, COM SILENCIADOR</v>
          </cell>
          <cell r="C3235" t="str">
            <v xml:space="preserve">UN    </v>
          </cell>
          <cell r="D3235">
            <v>17326.61</v>
          </cell>
          <cell r="E3235">
            <v>17326.61</v>
          </cell>
          <cell r="F3235" t="str">
            <v>INSUMOS</v>
          </cell>
          <cell r="G3235">
            <v>17326.61</v>
          </cell>
        </row>
        <row r="3236">
          <cell r="A3236">
            <v>13447</v>
          </cell>
          <cell r="B3236" t="str">
            <v>MARTELO PERFURADOR PNEUMATICO MANUAL, DE SUPERFICIE, COM AVANCO DE COLUNA, PESO DE 22 KG</v>
          </cell>
          <cell r="C3236" t="str">
            <v xml:space="preserve">UN    </v>
          </cell>
          <cell r="D3236">
            <v>31882.16</v>
          </cell>
          <cell r="E3236">
            <v>31882.16</v>
          </cell>
          <cell r="F3236" t="str">
            <v>INSUMOS</v>
          </cell>
          <cell r="G3236">
            <v>31882.16</v>
          </cell>
        </row>
        <row r="3237">
          <cell r="A3237">
            <v>14529</v>
          </cell>
          <cell r="B3237" t="str">
            <v>MARTELO PERFURADOR PNEUMATICO MANUAL, HASTE 25 X 75 MM, 21 KG</v>
          </cell>
          <cell r="C3237" t="str">
            <v xml:space="preserve">UN    </v>
          </cell>
          <cell r="D3237">
            <v>17830.88</v>
          </cell>
          <cell r="E3237">
            <v>17830.88</v>
          </cell>
          <cell r="F3237" t="str">
            <v>INSUMOS</v>
          </cell>
          <cell r="G3237">
            <v>17830.88</v>
          </cell>
        </row>
        <row r="3238">
          <cell r="A3238">
            <v>10747</v>
          </cell>
          <cell r="B3238" t="str">
            <v>MARTELO PERFURADOR PNEUMATICO MANUAL, PESO DE 25 KG, COM SILENCIADOR</v>
          </cell>
          <cell r="C3238" t="str">
            <v xml:space="preserve">UN    </v>
          </cell>
          <cell r="D3238">
            <v>17494.82</v>
          </cell>
          <cell r="E3238">
            <v>17494.82</v>
          </cell>
          <cell r="F3238" t="str">
            <v>INSUMOS</v>
          </cell>
          <cell r="G3238">
            <v>17494.82</v>
          </cell>
        </row>
        <row r="3239">
          <cell r="A3239">
            <v>36141</v>
          </cell>
          <cell r="B3239" t="str">
            <v>MASCARA DE SEGURANCA PARA SOLDA COM ESCUDO DE CELERON E CARNEIRA DE PLASTICO COM REGULAGEM</v>
          </cell>
          <cell r="C3239" t="str">
            <v xml:space="preserve">UN    </v>
          </cell>
          <cell r="D3239">
            <v>41.85</v>
          </cell>
          <cell r="E3239">
            <v>41.85</v>
          </cell>
          <cell r="F3239" t="str">
            <v>INSUMOS</v>
          </cell>
          <cell r="G3239">
            <v>41.85</v>
          </cell>
        </row>
        <row r="3240">
          <cell r="A3240">
            <v>39434</v>
          </cell>
          <cell r="B3240" t="str">
            <v>MASSA DE REJUNTE EM PO PARA DRYWALL, A BASE DE GESSO, SECAGEM RAPIDA, PARA TRATAMENTO DE JUNTAS DE CHAPA DE GESSO (COM ADICAO DE AGUA)</v>
          </cell>
          <cell r="C3240" t="str">
            <v xml:space="preserve">KG    </v>
          </cell>
          <cell r="D3240">
            <v>3.97</v>
          </cell>
          <cell r="E3240">
            <v>3.97</v>
          </cell>
          <cell r="F3240" t="str">
            <v>INSUMOS</v>
          </cell>
          <cell r="G3240">
            <v>3.97</v>
          </cell>
        </row>
        <row r="3241">
          <cell r="A3241">
            <v>39433</v>
          </cell>
          <cell r="B3241" t="str">
            <v>MASSA DE REJUNTE PRONTA PARA TRATAMENTO DE JUNTAS DE CHAPA DE GESSO PARA DRYWALL, SEM ADICAO DE AGUA</v>
          </cell>
          <cell r="C3241" t="str">
            <v xml:space="preserve">KG    </v>
          </cell>
          <cell r="D3241">
            <v>2.85</v>
          </cell>
          <cell r="E3241">
            <v>2.85</v>
          </cell>
          <cell r="F3241" t="str">
            <v>INSUMOS</v>
          </cell>
          <cell r="G3241">
            <v>2.85</v>
          </cell>
        </row>
        <row r="3242">
          <cell r="A3242">
            <v>4049</v>
          </cell>
          <cell r="B3242" t="str">
            <v>MASSA EPOXI BICOMPONENTE (MASSA + CATALIZADOR)</v>
          </cell>
          <cell r="C3242" t="str">
            <v xml:space="preserve">L     </v>
          </cell>
          <cell r="D3242">
            <v>28.1</v>
          </cell>
          <cell r="E3242">
            <v>28.1</v>
          </cell>
          <cell r="F3242" t="str">
            <v>INSUMOS</v>
          </cell>
          <cell r="G3242">
            <v>28.1</v>
          </cell>
        </row>
        <row r="3243">
          <cell r="A3243">
            <v>38120</v>
          </cell>
          <cell r="B3243" t="str">
            <v>MASSA EPOXI BICOMPONENTE PARA REPAROS</v>
          </cell>
          <cell r="C3243" t="str">
            <v xml:space="preserve">KG    </v>
          </cell>
          <cell r="D3243">
            <v>97.07</v>
          </cell>
          <cell r="E3243">
            <v>97.07</v>
          </cell>
          <cell r="F3243" t="str">
            <v>INSUMOS</v>
          </cell>
          <cell r="G3243">
            <v>97.07</v>
          </cell>
        </row>
        <row r="3244">
          <cell r="A3244">
            <v>38877</v>
          </cell>
          <cell r="B3244" t="str">
            <v>MASSA PARA TEXTURA LISA DE BASE ACRILICA, USO INTERNO E EXTERNO</v>
          </cell>
          <cell r="C3244" t="str">
            <v xml:space="preserve">KG    </v>
          </cell>
          <cell r="D3244">
            <v>6.17</v>
          </cell>
          <cell r="E3244">
            <v>6.17</v>
          </cell>
          <cell r="F3244" t="str">
            <v>INSUMOS</v>
          </cell>
          <cell r="G3244">
            <v>6.17</v>
          </cell>
        </row>
        <row r="3245">
          <cell r="A3245">
            <v>34546</v>
          </cell>
          <cell r="B3245" t="str">
            <v>MASSA PARA TEXTURA RUSTICA DE BASE ACRILICA, COR BRANCA, USO INTERNO E EXTERNO</v>
          </cell>
          <cell r="C3245" t="str">
            <v xml:space="preserve">KG    </v>
          </cell>
          <cell r="D3245">
            <v>6.22</v>
          </cell>
          <cell r="E3245">
            <v>6.22</v>
          </cell>
          <cell r="F3245" t="str">
            <v>INSUMOS</v>
          </cell>
          <cell r="G3245">
            <v>6.22</v>
          </cell>
        </row>
        <row r="3246">
          <cell r="A3246">
            <v>10498</v>
          </cell>
          <cell r="B3246" t="str">
            <v>MASSA PARA VIDRO</v>
          </cell>
          <cell r="C3246" t="str">
            <v xml:space="preserve">KG    </v>
          </cell>
          <cell r="D3246">
            <v>6.81</v>
          </cell>
          <cell r="E3246">
            <v>6.81</v>
          </cell>
          <cell r="F3246" t="str">
            <v>INSUMOS</v>
          </cell>
          <cell r="G3246">
            <v>6.81</v>
          </cell>
        </row>
        <row r="3247">
          <cell r="A3247">
            <v>4823</v>
          </cell>
          <cell r="B3247" t="str">
            <v>MASSA PLASTICA PARA MARMORE/GRANITO</v>
          </cell>
          <cell r="C3247" t="str">
            <v xml:space="preserve">KG    </v>
          </cell>
          <cell r="D3247">
            <v>24.26</v>
          </cell>
          <cell r="E3247">
            <v>24.26</v>
          </cell>
          <cell r="F3247" t="str">
            <v>INSUMOS</v>
          </cell>
          <cell r="G3247">
            <v>24.26</v>
          </cell>
        </row>
        <row r="3248">
          <cell r="A3248">
            <v>12357</v>
          </cell>
          <cell r="B3248" t="str">
            <v>MASTRO SIMPLES GALVANIZADO DIAMETRO NOMINAL 1 1/2", COMPRIMENTO 3 M</v>
          </cell>
          <cell r="C3248" t="str">
            <v xml:space="preserve">UN    </v>
          </cell>
          <cell r="D3248">
            <v>173.14</v>
          </cell>
          <cell r="E3248">
            <v>173.14</v>
          </cell>
          <cell r="F3248" t="str">
            <v>INSUMOS</v>
          </cell>
          <cell r="G3248">
            <v>173.14</v>
          </cell>
        </row>
        <row r="3249">
          <cell r="A3249">
            <v>12358</v>
          </cell>
          <cell r="B3249" t="str">
            <v>MASTRO SIMPLES GALVANIZADO DIAMETRO NOMINAL 2", COMPRIMENTO 3 M</v>
          </cell>
          <cell r="C3249" t="str">
            <v xml:space="preserve">UN    </v>
          </cell>
          <cell r="D3249">
            <v>194.75</v>
          </cell>
          <cell r="E3249">
            <v>194.75</v>
          </cell>
          <cell r="F3249" t="str">
            <v>INSUMOS</v>
          </cell>
          <cell r="G3249">
            <v>194.75</v>
          </cell>
        </row>
        <row r="3250">
          <cell r="A3250">
            <v>11079</v>
          </cell>
          <cell r="B3250" t="str">
            <v>MATERIAL FILTRANTE (PEDREGULHO) 0,6 A 25,46 MM (POSTO PEDREIRA/FORNECEDOR, SEM FRETE)</v>
          </cell>
          <cell r="C3250" t="str">
            <v xml:space="preserve">M3    </v>
          </cell>
          <cell r="D3250">
            <v>1933.78</v>
          </cell>
          <cell r="E3250">
            <v>1933.78</v>
          </cell>
          <cell r="F3250" t="str">
            <v>INSUMOS</v>
          </cell>
          <cell r="G3250">
            <v>1933.78</v>
          </cell>
        </row>
        <row r="3251">
          <cell r="A3251">
            <v>11082</v>
          </cell>
          <cell r="B3251" t="str">
            <v>MATERIAL FILTRANTE (PEDREGULHO) 38 A 25,4 MM (POSTO PEDREIRA/FORNECEDOR, SEM FRETE)</v>
          </cell>
          <cell r="C3251" t="str">
            <v xml:space="preserve">M3    </v>
          </cell>
          <cell r="D3251">
            <v>1972.92</v>
          </cell>
          <cell r="E3251">
            <v>1972.92</v>
          </cell>
          <cell r="F3251" t="str">
            <v>INSUMOS</v>
          </cell>
          <cell r="G3251">
            <v>1972.92</v>
          </cell>
        </row>
        <row r="3252">
          <cell r="A3252">
            <v>4058</v>
          </cell>
          <cell r="B3252" t="str">
            <v>MECANICO DE EQUIPAMENTOS PESADOS</v>
          </cell>
          <cell r="C3252" t="str">
            <v xml:space="preserve">H     </v>
          </cell>
          <cell r="D3252">
            <v>19.93</v>
          </cell>
          <cell r="E3252">
            <v>23.06</v>
          </cell>
          <cell r="F3252" t="str">
            <v>INSUMOS</v>
          </cell>
          <cell r="G3252">
            <v>23.06</v>
          </cell>
        </row>
        <row r="3253">
          <cell r="A3253">
            <v>40974</v>
          </cell>
          <cell r="B3253" t="str">
            <v>MECANICO DE EQUIPAMENTOS PESADOS (MENSALISTA)</v>
          </cell>
          <cell r="C3253" t="str">
            <v xml:space="preserve">MES   </v>
          </cell>
          <cell r="D3253">
            <v>3483.23</v>
          </cell>
          <cell r="E3253">
            <v>4033.24</v>
          </cell>
          <cell r="F3253" t="str">
            <v>INSUMOS</v>
          </cell>
          <cell r="G3253">
            <v>4033.24</v>
          </cell>
        </row>
        <row r="3254">
          <cell r="A3254">
            <v>34794</v>
          </cell>
          <cell r="B3254" t="str">
            <v>MECANICO DE REFRIGERACAO</v>
          </cell>
          <cell r="C3254" t="str">
            <v xml:space="preserve">H     </v>
          </cell>
          <cell r="D3254">
            <v>11.05</v>
          </cell>
          <cell r="E3254">
            <v>12.8</v>
          </cell>
          <cell r="F3254" t="str">
            <v>INSUMOS</v>
          </cell>
          <cell r="G3254">
            <v>12.8</v>
          </cell>
        </row>
        <row r="3255">
          <cell r="A3255">
            <v>40925</v>
          </cell>
          <cell r="B3255" t="str">
            <v>MECANICO DE REFRIGERACAO (MENSALISTA)</v>
          </cell>
          <cell r="C3255" t="str">
            <v xml:space="preserve">MES   </v>
          </cell>
          <cell r="D3255">
            <v>1933.61</v>
          </cell>
          <cell r="E3255">
            <v>2238.9299999999998</v>
          </cell>
          <cell r="F3255" t="str">
            <v>INSUMOS</v>
          </cell>
          <cell r="G3255">
            <v>2238.9299999999998</v>
          </cell>
        </row>
        <row r="3256">
          <cell r="A3256">
            <v>13741</v>
          </cell>
          <cell r="B3256" t="str">
            <v>MEDIDOR DE NIVEL ESTATICO E DINAMICO PARA POCO, COMPRIMENTO DE 200 M</v>
          </cell>
          <cell r="C3256" t="str">
            <v xml:space="preserve">UN    </v>
          </cell>
          <cell r="D3256">
            <v>1598.85</v>
          </cell>
          <cell r="E3256">
            <v>1598.85</v>
          </cell>
          <cell r="F3256" t="str">
            <v>INSUMOS</v>
          </cell>
          <cell r="G3256">
            <v>1598.85</v>
          </cell>
        </row>
        <row r="3257">
          <cell r="A3257">
            <v>3288</v>
          </cell>
          <cell r="B3257" t="str">
            <v>MEIA CANA DE MADEIRA CEDRINHO OU EQUIVALENTE DA REGIAO, ACABAMENTO PARA FORRO PAULISTA, *2,5 X 2,5* CM</v>
          </cell>
          <cell r="C3257" t="str">
            <v xml:space="preserve">M     </v>
          </cell>
          <cell r="D3257">
            <v>4.5</v>
          </cell>
          <cell r="E3257">
            <v>4.5</v>
          </cell>
          <cell r="F3257" t="str">
            <v>INSUMOS</v>
          </cell>
          <cell r="G3257">
            <v>4.5</v>
          </cell>
        </row>
        <row r="3258">
          <cell r="A3258">
            <v>13587</v>
          </cell>
          <cell r="B3258" t="str">
            <v>MEIA CANA DE MADEIRA PINUS OU EQUIVALENTE DA REGIAO, ACABAMENTO PARA FORRO PAULISTA, *2,5 X 2,5* CM</v>
          </cell>
          <cell r="C3258" t="str">
            <v xml:space="preserve">M     </v>
          </cell>
          <cell r="D3258">
            <v>2.71</v>
          </cell>
          <cell r="E3258">
            <v>2.71</v>
          </cell>
          <cell r="F3258" t="str">
            <v>INSUMOS</v>
          </cell>
          <cell r="G3258">
            <v>2.71</v>
          </cell>
        </row>
        <row r="3259">
          <cell r="A3259">
            <v>38598</v>
          </cell>
          <cell r="B3259" t="str">
            <v>MEIA CANALETA DE CONCRETO ESTRUTURAL 14 X 19 X 19 CM, FBK 14 MPA (NBR 6136)</v>
          </cell>
          <cell r="C3259" t="str">
            <v xml:space="preserve">UN    </v>
          </cell>
          <cell r="D3259">
            <v>2.0299999999999998</v>
          </cell>
          <cell r="E3259">
            <v>2.0299999999999998</v>
          </cell>
          <cell r="F3259" t="str">
            <v>INSUMOS</v>
          </cell>
          <cell r="G3259">
            <v>2.0299999999999998</v>
          </cell>
        </row>
        <row r="3260">
          <cell r="A3260">
            <v>38595</v>
          </cell>
          <cell r="B3260" t="str">
            <v>MEIA CANALETA DE CONCRETO ESTRUTURAL 14 X 19 X 19 CM, FBK 4,5 MPA (NBR 6136)</v>
          </cell>
          <cell r="C3260" t="str">
            <v xml:space="preserve">UN    </v>
          </cell>
          <cell r="D3260">
            <v>1.72</v>
          </cell>
          <cell r="E3260">
            <v>1.72</v>
          </cell>
          <cell r="F3260" t="str">
            <v>INSUMOS</v>
          </cell>
          <cell r="G3260">
            <v>1.72</v>
          </cell>
        </row>
        <row r="3261">
          <cell r="A3261">
            <v>38592</v>
          </cell>
          <cell r="B3261" t="str">
            <v>MEIO BLOCO DE CONCRETO ESTRUTURAL 14 X 19 X 14 CM, FBK 14 MPA (NBR 6136)</v>
          </cell>
          <cell r="C3261" t="str">
            <v xml:space="preserve">UN    </v>
          </cell>
          <cell r="D3261">
            <v>1.74</v>
          </cell>
          <cell r="E3261">
            <v>1.74</v>
          </cell>
          <cell r="F3261" t="str">
            <v>INSUMOS</v>
          </cell>
          <cell r="G3261">
            <v>1.74</v>
          </cell>
        </row>
        <row r="3262">
          <cell r="A3262">
            <v>38588</v>
          </cell>
          <cell r="B3262" t="str">
            <v>MEIO BLOCO DE CONCRETO ESTRUTURAL 14 X 19 X 14 CM, FBK 4,5 MPA (NBR 6136)</v>
          </cell>
          <cell r="C3262" t="str">
            <v xml:space="preserve">UN    </v>
          </cell>
          <cell r="D3262">
            <v>1.39</v>
          </cell>
          <cell r="E3262">
            <v>1.39</v>
          </cell>
          <cell r="F3262" t="str">
            <v>INSUMOS</v>
          </cell>
          <cell r="G3262">
            <v>1.39</v>
          </cell>
        </row>
        <row r="3263">
          <cell r="A3263">
            <v>38593</v>
          </cell>
          <cell r="B3263" t="str">
            <v>MEIO BLOCO DE CONCRETO ESTRUTURAL 14 X 19 X 19 CM, FBK 14 MPA (NBR 6136)</v>
          </cell>
          <cell r="C3263" t="str">
            <v xml:space="preserve">UN    </v>
          </cell>
          <cell r="D3263">
            <v>1.92</v>
          </cell>
          <cell r="E3263">
            <v>1.92</v>
          </cell>
          <cell r="F3263" t="str">
            <v>INSUMOS</v>
          </cell>
          <cell r="G3263">
            <v>1.92</v>
          </cell>
        </row>
        <row r="3264">
          <cell r="A3264">
            <v>38589</v>
          </cell>
          <cell r="B3264" t="str">
            <v>MEIO BLOCO DE CONCRETO ESTRUTURAL 14 X 19 X 19 CM, FBK 4,5 MPA (NBR 6136)</v>
          </cell>
          <cell r="C3264" t="str">
            <v xml:space="preserve">UN    </v>
          </cell>
          <cell r="D3264">
            <v>1.46</v>
          </cell>
          <cell r="E3264">
            <v>1.46</v>
          </cell>
          <cell r="F3264" t="str">
            <v>INSUMOS</v>
          </cell>
          <cell r="G3264">
            <v>1.46</v>
          </cell>
        </row>
        <row r="3265">
          <cell r="A3265">
            <v>38594</v>
          </cell>
          <cell r="B3265" t="str">
            <v>MEIO BLOCO DE CONCRETO ESTRUTURAL 14 X 19 X 34 CM, FBK 14 MPA (NBR 6136)</v>
          </cell>
          <cell r="C3265" t="str">
            <v xml:space="preserve">UN    </v>
          </cell>
          <cell r="D3265">
            <v>3.03</v>
          </cell>
          <cell r="E3265">
            <v>3.03</v>
          </cell>
          <cell r="F3265" t="str">
            <v>INSUMOS</v>
          </cell>
          <cell r="G3265">
            <v>3.03</v>
          </cell>
        </row>
        <row r="3266">
          <cell r="A3266">
            <v>34773</v>
          </cell>
          <cell r="B3266" t="str">
            <v>MEIO BLOCO DE VEDACAO DE CONCRETO APARENTE 14 X 19 X 19 CM  (CLASSE C - NBR 6136)</v>
          </cell>
          <cell r="C3266" t="str">
            <v xml:space="preserve">UN    </v>
          </cell>
          <cell r="D3266">
            <v>1.43</v>
          </cell>
          <cell r="E3266">
            <v>1.43</v>
          </cell>
          <cell r="F3266" t="str">
            <v>INSUMOS</v>
          </cell>
          <cell r="G3266">
            <v>1.43</v>
          </cell>
        </row>
        <row r="3267">
          <cell r="A3267">
            <v>34769</v>
          </cell>
          <cell r="B3267" t="str">
            <v>MEIO BLOCO DE VEDACAO DE CONCRETO APARENTE 19 X 19 X 19 CM (CLASSE C - NBR 6136)</v>
          </cell>
          <cell r="C3267" t="str">
            <v xml:space="preserve">UN    </v>
          </cell>
          <cell r="D3267">
            <v>1.77</v>
          </cell>
          <cell r="E3267">
            <v>1.77</v>
          </cell>
          <cell r="F3267" t="str">
            <v>INSUMOS</v>
          </cell>
          <cell r="G3267">
            <v>1.77</v>
          </cell>
        </row>
        <row r="3268">
          <cell r="A3268">
            <v>34763</v>
          </cell>
          <cell r="B3268" t="str">
            <v>MEIO BLOCO DE VEDACAO DE CONCRETO APARENTE 9  X 19 X 19 CM (CLASSE C - NBR 6136)</v>
          </cell>
          <cell r="C3268" t="str">
            <v xml:space="preserve">UN    </v>
          </cell>
          <cell r="D3268">
            <v>1.0900000000000001</v>
          </cell>
          <cell r="E3268">
            <v>1.0900000000000001</v>
          </cell>
          <cell r="F3268" t="str">
            <v>INSUMOS</v>
          </cell>
          <cell r="G3268">
            <v>1.0900000000000001</v>
          </cell>
        </row>
        <row r="3269">
          <cell r="A3269">
            <v>34774</v>
          </cell>
          <cell r="B3269" t="str">
            <v>MEIO BLOCO DE VEDACAO DE CONCRETO 14 X 19 X 19 CM (CLASSE C - NBR 6136)</v>
          </cell>
          <cell r="C3269" t="str">
            <v xml:space="preserve">UN    </v>
          </cell>
          <cell r="D3269">
            <v>1.36</v>
          </cell>
          <cell r="E3269">
            <v>1.36</v>
          </cell>
          <cell r="F3269" t="str">
            <v>INSUMOS</v>
          </cell>
          <cell r="G3269">
            <v>1.36</v>
          </cell>
        </row>
        <row r="3270">
          <cell r="A3270">
            <v>34771</v>
          </cell>
          <cell r="B3270" t="str">
            <v>MEIO BLOCO DE VEDACAO DE CONCRETO 19 X 19 X 19 CM (CLASSE C - NBR 6136)</v>
          </cell>
          <cell r="C3270" t="str">
            <v xml:space="preserve">UN    </v>
          </cell>
          <cell r="D3270">
            <v>1.64</v>
          </cell>
          <cell r="E3270">
            <v>1.64</v>
          </cell>
          <cell r="F3270" t="str">
            <v>INSUMOS</v>
          </cell>
          <cell r="G3270">
            <v>1.64</v>
          </cell>
        </row>
        <row r="3271">
          <cell r="A3271">
            <v>34764</v>
          </cell>
          <cell r="B3271" t="str">
            <v>MEIO BLOCO DE VEDACAO DE CONCRETO 9 X 19 X 19 CM (CLASSE C - NBR 6136)</v>
          </cell>
          <cell r="C3271" t="str">
            <v xml:space="preserve">UN    </v>
          </cell>
          <cell r="D3271">
            <v>1.07</v>
          </cell>
          <cell r="E3271">
            <v>1.07</v>
          </cell>
          <cell r="F3271" t="str">
            <v>INSUMOS</v>
          </cell>
          <cell r="G3271">
            <v>1.07</v>
          </cell>
        </row>
        <row r="3272">
          <cell r="A3272">
            <v>34787</v>
          </cell>
          <cell r="B3272" t="str">
            <v>MEIO BLOCO ESTRUTURAL CERAMICO 14 X 19 X 14 CM, 4,0 MPA (NBR 15270)</v>
          </cell>
          <cell r="C3272" t="str">
            <v xml:space="preserve">UN    </v>
          </cell>
          <cell r="D3272">
            <v>0.73</v>
          </cell>
          <cell r="E3272">
            <v>0.73</v>
          </cell>
          <cell r="F3272" t="str">
            <v>INSUMOS</v>
          </cell>
          <cell r="G3272">
            <v>0.73</v>
          </cell>
        </row>
        <row r="3273">
          <cell r="A3273">
            <v>34788</v>
          </cell>
          <cell r="B3273" t="str">
            <v>MEIO BLOCO ESTRUTURAL CERAMICO 14 X 19 X 14 CM, 6,0 MPA (NBR 15270)</v>
          </cell>
          <cell r="C3273" t="str">
            <v xml:space="preserve">UN    </v>
          </cell>
          <cell r="D3273">
            <v>0.73</v>
          </cell>
          <cell r="E3273">
            <v>0.73</v>
          </cell>
          <cell r="F3273" t="str">
            <v>INSUMOS</v>
          </cell>
          <cell r="G3273">
            <v>0.73</v>
          </cell>
        </row>
        <row r="3274">
          <cell r="A3274">
            <v>34784</v>
          </cell>
          <cell r="B3274" t="str">
            <v>MEIO BLOCO ESTRUTURAL CERAMICO 14 X 19 X 19 CM, 4,0 MPA (NBR 15270)</v>
          </cell>
          <cell r="C3274" t="str">
            <v xml:space="preserve">UN    </v>
          </cell>
          <cell r="D3274">
            <v>0.81</v>
          </cell>
          <cell r="E3274">
            <v>0.81</v>
          </cell>
          <cell r="F3274" t="str">
            <v>INSUMOS</v>
          </cell>
          <cell r="G3274">
            <v>0.81</v>
          </cell>
        </row>
        <row r="3275">
          <cell r="A3275">
            <v>34781</v>
          </cell>
          <cell r="B3275" t="str">
            <v>MEIO BLOCO ESTRUTURAL CERAMICO 14 X 19 X 19 CM, 6,0 MPA (NBR 15270)</v>
          </cell>
          <cell r="C3275" t="str">
            <v xml:space="preserve">UN    </v>
          </cell>
          <cell r="D3275">
            <v>0.91</v>
          </cell>
          <cell r="E3275">
            <v>0.91</v>
          </cell>
          <cell r="F3275" t="str">
            <v>INSUMOS</v>
          </cell>
          <cell r="G3275">
            <v>0.91</v>
          </cell>
        </row>
        <row r="3276">
          <cell r="A3276">
            <v>4062</v>
          </cell>
          <cell r="B3276" t="str">
            <v>MEIO-FIO OU GUIA DE CONCRETO, PRE-MOLDADO, COMP 1 M, *30 X 15* CM (H X L)</v>
          </cell>
          <cell r="C3276" t="str">
            <v xml:space="preserve">UN    </v>
          </cell>
          <cell r="D3276">
            <v>20.62</v>
          </cell>
          <cell r="E3276">
            <v>20.62</v>
          </cell>
          <cell r="F3276" t="str">
            <v>INSUMOS</v>
          </cell>
          <cell r="G3276">
            <v>20.62</v>
          </cell>
        </row>
        <row r="3277">
          <cell r="A3277">
            <v>4059</v>
          </cell>
          <cell r="B3277" t="str">
            <v>MEIO-FIO OU GUIA DE CONCRETO, PRE-MOLDADO, COMP 1 M, *30 X 15/ 12* CM (H X L1/L2)</v>
          </cell>
          <cell r="C3277" t="str">
            <v xml:space="preserve">M     </v>
          </cell>
          <cell r="D3277">
            <v>25</v>
          </cell>
          <cell r="E3277">
            <v>25</v>
          </cell>
          <cell r="F3277" t="str">
            <v>INSUMOS</v>
          </cell>
          <cell r="G3277">
            <v>25</v>
          </cell>
        </row>
        <row r="3278">
          <cell r="A3278">
            <v>4061</v>
          </cell>
          <cell r="B3278" t="str">
            <v>MEIO-FIO OU GUIA DE CONCRETO, PRE-MOLDADO, COMP 80 CM, *45 X 18 /12* CM (H X L1/L2)</v>
          </cell>
          <cell r="C3278" t="str">
            <v xml:space="preserve">UN    </v>
          </cell>
          <cell r="D3278">
            <v>20</v>
          </cell>
          <cell r="E3278">
            <v>20</v>
          </cell>
          <cell r="F3278" t="str">
            <v>INSUMOS</v>
          </cell>
          <cell r="G3278">
            <v>20</v>
          </cell>
        </row>
        <row r="3279">
          <cell r="A3279">
            <v>41315</v>
          </cell>
          <cell r="B3279" t="str">
            <v>MEMBRANA IMPERMEABILIZANTE A BASE DE POLIUREIA, BICOMPONENTE, APLICACAO A FRIO</v>
          </cell>
          <cell r="C3279" t="str">
            <v xml:space="preserve">KG    </v>
          </cell>
          <cell r="D3279">
            <v>71.930000000000007</v>
          </cell>
          <cell r="E3279">
            <v>71.930000000000007</v>
          </cell>
          <cell r="F3279" t="str">
            <v>INSUMOS</v>
          </cell>
          <cell r="G3279">
            <v>71.930000000000007</v>
          </cell>
        </row>
        <row r="3280">
          <cell r="A3280">
            <v>43148</v>
          </cell>
          <cell r="B3280" t="str">
            <v>MEMBRANA IMPERMEABILIZANTE A BASE DE POLIURETANO</v>
          </cell>
          <cell r="C3280" t="str">
            <v xml:space="preserve">KG    </v>
          </cell>
          <cell r="D3280">
            <v>48.82</v>
          </cell>
          <cell r="E3280">
            <v>48.82</v>
          </cell>
          <cell r="F3280" t="str">
            <v>INSUMOS</v>
          </cell>
          <cell r="G3280">
            <v>48.82</v>
          </cell>
        </row>
        <row r="3281">
          <cell r="A3281">
            <v>43147</v>
          </cell>
          <cell r="B3281" t="str">
            <v>MEMBRANA IMPERMEABILIZANTE ACRILICA MONOCOMPONENTE</v>
          </cell>
          <cell r="C3281" t="str">
            <v xml:space="preserve">KG    </v>
          </cell>
          <cell r="D3281">
            <v>18.91</v>
          </cell>
          <cell r="E3281">
            <v>18.91</v>
          </cell>
          <cell r="F3281" t="str">
            <v>INSUMOS</v>
          </cell>
          <cell r="G3281">
            <v>18.91</v>
          </cell>
        </row>
        <row r="3282">
          <cell r="A3282">
            <v>10608</v>
          </cell>
          <cell r="B3282" t="str">
            <v>MESA VIBRATORIA COM DIMENSOES DE 2,0 X 1,0 M, COM MOTOR ELETRICO DE 2 POLOS E POTENCIA DE 3 CV</v>
          </cell>
          <cell r="C3282" t="str">
            <v xml:space="preserve">UN    </v>
          </cell>
          <cell r="D3282">
            <v>8402.98</v>
          </cell>
          <cell r="E3282">
            <v>8402.98</v>
          </cell>
          <cell r="F3282" t="str">
            <v>INSUMOS</v>
          </cell>
          <cell r="G3282">
            <v>8402.98</v>
          </cell>
        </row>
        <row r="3283">
          <cell r="A3283">
            <v>4069</v>
          </cell>
          <cell r="B3283" t="str">
            <v>MESTRE DE OBRAS</v>
          </cell>
          <cell r="C3283" t="str">
            <v xml:space="preserve">H     </v>
          </cell>
          <cell r="D3283">
            <v>32.770000000000003</v>
          </cell>
          <cell r="E3283">
            <v>37.93</v>
          </cell>
          <cell r="F3283" t="str">
            <v>INSUMOS</v>
          </cell>
          <cell r="G3283">
            <v>37.93</v>
          </cell>
        </row>
        <row r="3284">
          <cell r="A3284">
            <v>40819</v>
          </cell>
          <cell r="B3284" t="str">
            <v>MESTRE DE OBRAS (MENSALISTA)</v>
          </cell>
          <cell r="C3284" t="str">
            <v xml:space="preserve">MES   </v>
          </cell>
          <cell r="D3284">
            <v>5727.74</v>
          </cell>
          <cell r="E3284">
            <v>6632.16</v>
          </cell>
          <cell r="F3284" t="str">
            <v>INSUMOS</v>
          </cell>
          <cell r="G3284">
            <v>6632.16</v>
          </cell>
        </row>
        <row r="3285">
          <cell r="A3285">
            <v>34361</v>
          </cell>
          <cell r="B3285" t="str">
            <v>METACAULIM DE ALTA REATIVIDADE/CAULIM CALCINADO</v>
          </cell>
          <cell r="C3285" t="str">
            <v xml:space="preserve">KG    </v>
          </cell>
          <cell r="D3285">
            <v>13.76</v>
          </cell>
          <cell r="E3285">
            <v>13.76</v>
          </cell>
          <cell r="F3285" t="str">
            <v>INSUMOS</v>
          </cell>
          <cell r="G3285">
            <v>13.76</v>
          </cell>
        </row>
        <row r="3286">
          <cell r="A3286">
            <v>36512</v>
          </cell>
          <cell r="B3286" t="str">
            <v>MICRO-TRATOR CORTADOR DE GRAMA COM LARGURA DO CORTE DE 107 CM, COM  2 LAMINAS E DESCARTE LATERAL</v>
          </cell>
          <cell r="C3286" t="str">
            <v xml:space="preserve">UN    </v>
          </cell>
          <cell r="D3286">
            <v>10925.22</v>
          </cell>
          <cell r="E3286">
            <v>10925.22</v>
          </cell>
          <cell r="F3286" t="str">
            <v>INSUMOS</v>
          </cell>
          <cell r="G3286">
            <v>10925.22</v>
          </cell>
        </row>
        <row r="3287">
          <cell r="A3287">
            <v>25972</v>
          </cell>
          <cell r="B3287" t="str">
            <v>MICROESFERAS DE VIDRO PARA SINALIZACAO HORIZONTAL VIARIA, TIPO I-B (PREMIX) - NBR 16184</v>
          </cell>
          <cell r="C3287" t="str">
            <v xml:space="preserve">KG    </v>
          </cell>
          <cell r="D3287">
            <v>8.92</v>
          </cell>
          <cell r="E3287">
            <v>8.92</v>
          </cell>
          <cell r="F3287" t="str">
            <v>INSUMOS</v>
          </cell>
          <cell r="G3287">
            <v>8.92</v>
          </cell>
        </row>
        <row r="3288">
          <cell r="A3288">
            <v>25973</v>
          </cell>
          <cell r="B3288" t="str">
            <v>MICROESFERAS DE VIDRO PARA SINALIZACAO HORIZONTAL VIARIA, TIPO II-A (DROP-ON) - NBR 16184</v>
          </cell>
          <cell r="C3288" t="str">
            <v xml:space="preserve">KG    </v>
          </cell>
          <cell r="D3288">
            <v>8.92</v>
          </cell>
          <cell r="E3288">
            <v>8.92</v>
          </cell>
          <cell r="F3288" t="str">
            <v>INSUMOS</v>
          </cell>
          <cell r="G3288">
            <v>8.92</v>
          </cell>
        </row>
        <row r="3289">
          <cell r="A3289">
            <v>11697</v>
          </cell>
          <cell r="B3289" t="str">
            <v>MICTORIO COLETIVO ACO INOX (AISI 304), E = 0,8 MM, DE *100 X 40 X 30* CM (C X A X P)</v>
          </cell>
          <cell r="C3289" t="str">
            <v xml:space="preserve">UN    </v>
          </cell>
          <cell r="D3289">
            <v>441.11</v>
          </cell>
          <cell r="E3289">
            <v>441.11</v>
          </cell>
          <cell r="F3289" t="str">
            <v>INSUMOS</v>
          </cell>
          <cell r="G3289">
            <v>441.11</v>
          </cell>
        </row>
        <row r="3290">
          <cell r="A3290">
            <v>11698</v>
          </cell>
          <cell r="B3290" t="str">
            <v>MICTORIO COLETIVO ACO INOX (AISI 304), E = 0,8 MM, DE *100 X 50 X 35* CM (C X A X P)</v>
          </cell>
          <cell r="C3290" t="str">
            <v xml:space="preserve">UN    </v>
          </cell>
          <cell r="D3290">
            <v>526.22</v>
          </cell>
          <cell r="E3290">
            <v>526.22</v>
          </cell>
          <cell r="F3290" t="str">
            <v>INSUMOS</v>
          </cell>
          <cell r="G3290">
            <v>526.22</v>
          </cell>
        </row>
        <row r="3291">
          <cell r="A3291">
            <v>11699</v>
          </cell>
          <cell r="B3291" t="str">
            <v>MICTORIO INDIVIDUAL ACO INOX (AISI 304), E = 0,8 MM, DE *50  X 45  X 35* (C X A X P)</v>
          </cell>
          <cell r="C3291" t="str">
            <v xml:space="preserve">UN    </v>
          </cell>
          <cell r="D3291">
            <v>581.59</v>
          </cell>
          <cell r="E3291">
            <v>581.59</v>
          </cell>
          <cell r="F3291" t="str">
            <v>INSUMOS</v>
          </cell>
          <cell r="G3291">
            <v>581.59</v>
          </cell>
        </row>
        <row r="3292">
          <cell r="A3292">
            <v>10432</v>
          </cell>
          <cell r="B3292" t="str">
            <v>MICTORIO SIFONADO LOUCA BRANCA SEM COMPLEMENTOS</v>
          </cell>
          <cell r="C3292" t="str">
            <v xml:space="preserve">UN    </v>
          </cell>
          <cell r="D3292">
            <v>193.23</v>
          </cell>
          <cell r="E3292">
            <v>193.23</v>
          </cell>
          <cell r="F3292" t="str">
            <v>INSUMOS</v>
          </cell>
          <cell r="G3292">
            <v>193.23</v>
          </cell>
        </row>
        <row r="3293">
          <cell r="A3293">
            <v>10430</v>
          </cell>
          <cell r="B3293" t="str">
            <v>MICTORIO SIFONADO LOUCA COR SEM COMPLEMENTOS</v>
          </cell>
          <cell r="C3293" t="str">
            <v xml:space="preserve">UN    </v>
          </cell>
          <cell r="D3293">
            <v>208.11</v>
          </cell>
          <cell r="E3293">
            <v>208.11</v>
          </cell>
          <cell r="F3293" t="str">
            <v>INSUMOS</v>
          </cell>
          <cell r="G3293">
            <v>208.11</v>
          </cell>
        </row>
        <row r="3294">
          <cell r="A3294">
            <v>37514</v>
          </cell>
          <cell r="B3294" t="str">
            <v>MINICARREGADEIRA SOBRE RODAS, POTENCIA LIQUIDA DE *47* HP, CAPACIDADE NOMINAL DE OPERACAO DE *646* KG</v>
          </cell>
          <cell r="C3294" t="str">
            <v xml:space="preserve">UN    </v>
          </cell>
          <cell r="D3294">
            <v>168371.38</v>
          </cell>
          <cell r="E3294">
            <v>168371.38</v>
          </cell>
          <cell r="F3294" t="str">
            <v>INSUMOS</v>
          </cell>
          <cell r="G3294">
            <v>168371.38</v>
          </cell>
        </row>
        <row r="3295">
          <cell r="A3295">
            <v>37519</v>
          </cell>
          <cell r="B3295" t="str">
            <v>MINICARREGADEIRA SOBRE RODAS, POTENCIA LIQUIDA DE *72* HP, CAPACIDADE NOMINAL DE OPERACAO DE *1200* KG</v>
          </cell>
          <cell r="C3295" t="str">
            <v xml:space="preserve">UN    </v>
          </cell>
          <cell r="D3295">
            <v>259846.43</v>
          </cell>
          <cell r="E3295">
            <v>259846.43</v>
          </cell>
          <cell r="F3295" t="str">
            <v>INSUMOS</v>
          </cell>
          <cell r="G3295">
            <v>259846.43</v>
          </cell>
        </row>
        <row r="3296">
          <cell r="A3296">
            <v>37520</v>
          </cell>
          <cell r="B3296" t="str">
            <v>MINIESCAVADEIRA SOBRE ESTEIRAS, POTENCIA LIQUIDA DE *30* HP, PESO OPERACIONAL DE *3.500* KG</v>
          </cell>
          <cell r="C3296" t="str">
            <v xml:space="preserve">UN    </v>
          </cell>
          <cell r="D3296">
            <v>255586.66</v>
          </cell>
          <cell r="E3296">
            <v>255586.66</v>
          </cell>
          <cell r="F3296" t="str">
            <v>INSUMOS</v>
          </cell>
          <cell r="G3296">
            <v>255586.66</v>
          </cell>
        </row>
        <row r="3297">
          <cell r="A3297">
            <v>37521</v>
          </cell>
          <cell r="B3297" t="str">
            <v>MINIESCAVADEIRA SOBRE ESTEIRAS, POTENCIA LIQUIDA DE *42* HP, PESO OPERACIONAL DE *4.500* KG</v>
          </cell>
          <cell r="C3297" t="str">
            <v xml:space="preserve">UN    </v>
          </cell>
          <cell r="D3297">
            <v>311815.73</v>
          </cell>
          <cell r="E3297">
            <v>311815.73</v>
          </cell>
          <cell r="F3297" t="str">
            <v>INSUMOS</v>
          </cell>
          <cell r="G3297">
            <v>311815.73</v>
          </cell>
        </row>
        <row r="3298">
          <cell r="A3298">
            <v>37522</v>
          </cell>
          <cell r="B3298" t="str">
            <v>MINIESCAVADEIRA SOBRE ESTEIRAS, POTENCIA LIQUIDA DE *42* HP, PESO OPERACIONAL DE *5.300* KG</v>
          </cell>
          <cell r="C3298" t="str">
            <v xml:space="preserve">UN    </v>
          </cell>
          <cell r="D3298">
            <v>321196.94</v>
          </cell>
          <cell r="E3298">
            <v>321196.94</v>
          </cell>
          <cell r="F3298" t="str">
            <v>INSUMOS</v>
          </cell>
          <cell r="G3298">
            <v>321196.94</v>
          </cell>
        </row>
        <row r="3299">
          <cell r="A3299">
            <v>21109</v>
          </cell>
          <cell r="B3299" t="str">
            <v>MINUTERIA ELETRONICA COLETIVA COM POTENCIA MAXIMA RESISTIVA PARA LAMPADAS FLUORESCENTES DE *300* W ( 110 V ) / *600* W ( 110 V )</v>
          </cell>
          <cell r="C3299" t="str">
            <v xml:space="preserve">UN    </v>
          </cell>
          <cell r="D3299">
            <v>55.88</v>
          </cell>
          <cell r="E3299">
            <v>55.88</v>
          </cell>
          <cell r="F3299" t="str">
            <v>INSUMOS</v>
          </cell>
          <cell r="G3299">
            <v>55.88</v>
          </cell>
        </row>
        <row r="3300">
          <cell r="A3300">
            <v>36800</v>
          </cell>
          <cell r="B3300" t="str">
            <v>MISTURADOR BASE PARA CHUVEIRO/BANHEIRA, 1/2 " OU 3/4 ", SOLDAVEL OU ROSCAVEL</v>
          </cell>
          <cell r="C3300" t="str">
            <v xml:space="preserve">UN    </v>
          </cell>
          <cell r="D3300">
            <v>64.930000000000007</v>
          </cell>
          <cell r="E3300">
            <v>64.930000000000007</v>
          </cell>
          <cell r="F3300" t="str">
            <v>INSUMOS</v>
          </cell>
          <cell r="G3300">
            <v>64.930000000000007</v>
          </cell>
        </row>
        <row r="3301">
          <cell r="A3301">
            <v>11769</v>
          </cell>
          <cell r="B3301" t="str">
            <v>MISTURADOR CROMADO DE MESA BICA BAIXA PARA LAVATORIO (REF 1875)</v>
          </cell>
          <cell r="C3301" t="str">
            <v xml:space="preserve">UN    </v>
          </cell>
          <cell r="D3301">
            <v>159.13</v>
          </cell>
          <cell r="E3301">
            <v>159.13</v>
          </cell>
          <cell r="F3301" t="str">
            <v>INSUMOS</v>
          </cell>
          <cell r="G3301">
            <v>159.13</v>
          </cell>
        </row>
        <row r="3302">
          <cell r="A3302">
            <v>36793</v>
          </cell>
          <cell r="B3302" t="str">
            <v>MISTURADOR CROMADO DE PAREDE PARA LAVATORIO (REF 1178)</v>
          </cell>
          <cell r="C3302" t="str">
            <v xml:space="preserve">UN    </v>
          </cell>
          <cell r="D3302">
            <v>257.64</v>
          </cell>
          <cell r="E3302">
            <v>257.64</v>
          </cell>
          <cell r="F3302" t="str">
            <v>INSUMOS</v>
          </cell>
          <cell r="G3302">
            <v>257.64</v>
          </cell>
        </row>
        <row r="3303">
          <cell r="A3303">
            <v>37546</v>
          </cell>
          <cell r="B3303" t="str">
            <v>MISTURADOR DE ARGAMASSA, EIXO HORIZONTAL, CAPACIDADE DE MISTURA 160 KG, MOTOR ELETRICO TRIFASICO 220/380 V, POTENCIA 3 CV</v>
          </cell>
          <cell r="C3303" t="str">
            <v xml:space="preserve">UN    </v>
          </cell>
          <cell r="D3303">
            <v>8570.42</v>
          </cell>
          <cell r="E3303">
            <v>8570.42</v>
          </cell>
          <cell r="F3303" t="str">
            <v>INSUMOS</v>
          </cell>
          <cell r="G3303">
            <v>8570.42</v>
          </cell>
        </row>
        <row r="3304">
          <cell r="A3304">
            <v>37544</v>
          </cell>
          <cell r="B3304" t="str">
            <v>MISTURADOR DE ARGAMASSA, EIXO HORIZONTAL, CAPACIDADE DE MISTURA 300 KG, MOTOR ELETRICO TRIFASICO 220/380 V, POTENCIA 5 CV</v>
          </cell>
          <cell r="C3304" t="str">
            <v xml:space="preserve">UN    </v>
          </cell>
          <cell r="D3304">
            <v>9064.66</v>
          </cell>
          <cell r="E3304">
            <v>9064.66</v>
          </cell>
          <cell r="F3304" t="str">
            <v>INSUMOS</v>
          </cell>
          <cell r="G3304">
            <v>9064.66</v>
          </cell>
        </row>
        <row r="3305">
          <cell r="A3305">
            <v>37545</v>
          </cell>
          <cell r="B3305" t="str">
            <v>MISTURADOR DE ARGAMASSA, EIXO HORIZONTAL, CAPACIDADE DE MISTURA 600 KG, MOTOR ELETRICO TRIFASICO 220/380 V, POTENCIA 7,5 CV</v>
          </cell>
          <cell r="C3305" t="str">
            <v xml:space="preserve">UN    </v>
          </cell>
          <cell r="D3305">
            <v>10785.72</v>
          </cell>
          <cell r="E3305">
            <v>10785.72</v>
          </cell>
          <cell r="F3305" t="str">
            <v>INSUMOS</v>
          </cell>
          <cell r="G3305">
            <v>10785.72</v>
          </cell>
        </row>
        <row r="3306">
          <cell r="A3306">
            <v>11771</v>
          </cell>
          <cell r="B3306" t="str">
            <v>MISTURADOR DE PAREDE CROMADO PARA COZINHA BICA MOVEL COM AREJADOR (REF 1258)</v>
          </cell>
          <cell r="C3306" t="str">
            <v xml:space="preserve">UN    </v>
          </cell>
          <cell r="D3306">
            <v>197.38</v>
          </cell>
          <cell r="E3306">
            <v>197.38</v>
          </cell>
          <cell r="F3306" t="str">
            <v>INSUMOS</v>
          </cell>
          <cell r="G3306">
            <v>197.38</v>
          </cell>
        </row>
        <row r="3307">
          <cell r="A3307">
            <v>39919</v>
          </cell>
          <cell r="B3307" t="str">
            <v>MISTURADOR DUPLO HORIZONTAL DE ALTA TURBULENCIA, CAPACIDADE / VOLUME 2 X 500 LITROS, MOTORES ELETRICOS MINIMO 5 CV CADA,  PARA NATA CIMENTO, ARGAMASSA E OUTROS</v>
          </cell>
          <cell r="C3307" t="str">
            <v xml:space="preserve">UN    </v>
          </cell>
          <cell r="D3307">
            <v>42899.68</v>
          </cell>
          <cell r="E3307">
            <v>42899.68</v>
          </cell>
          <cell r="F3307" t="str">
            <v>INSUMOS</v>
          </cell>
          <cell r="G3307">
            <v>42899.68</v>
          </cell>
        </row>
        <row r="3308">
          <cell r="A3308">
            <v>38385</v>
          </cell>
          <cell r="B3308" t="str">
            <v>MISTURADOR MANUAL DE TINTAS PARA FURADEIRA, HASTE METALICA *60* CM, COM HELICE  (MEXEDOR DE TINTA)</v>
          </cell>
          <cell r="C3308" t="str">
            <v xml:space="preserve">UN    </v>
          </cell>
          <cell r="D3308">
            <v>33.18</v>
          </cell>
          <cell r="E3308">
            <v>33.18</v>
          </cell>
          <cell r="F3308" t="str">
            <v>INSUMOS</v>
          </cell>
          <cell r="G3308">
            <v>33.18</v>
          </cell>
        </row>
        <row r="3309">
          <cell r="A3309">
            <v>37587</v>
          </cell>
          <cell r="B3309" t="str">
            <v>MISTURADOR MONOCOMANDO PARA CHUVEIRO, BASE BRUTA E ACABAMENTO CROMADO</v>
          </cell>
          <cell r="C3309" t="str">
            <v xml:space="preserve">UN    </v>
          </cell>
          <cell r="D3309">
            <v>179.53</v>
          </cell>
          <cell r="E3309">
            <v>179.53</v>
          </cell>
          <cell r="F3309" t="str">
            <v>INSUMOS</v>
          </cell>
          <cell r="G3309">
            <v>179.53</v>
          </cell>
        </row>
        <row r="3310">
          <cell r="A3310">
            <v>11561</v>
          </cell>
          <cell r="B3310" t="str">
            <v>MOLA AEREA FECHA PORTA, PARA PORTAS COM LARGURA ATE 110 CM</v>
          </cell>
          <cell r="C3310" t="str">
            <v xml:space="preserve">UN    </v>
          </cell>
          <cell r="D3310">
            <v>104.01</v>
          </cell>
          <cell r="E3310">
            <v>104.01</v>
          </cell>
          <cell r="F3310" t="str">
            <v>INSUMOS</v>
          </cell>
          <cell r="G3310">
            <v>104.01</v>
          </cell>
        </row>
        <row r="3311">
          <cell r="A3311">
            <v>11560</v>
          </cell>
          <cell r="B3311" t="str">
            <v>MOLA AEREA FECHA PORTA, PARA PORTAS COM LARGURA ATE 95 CM</v>
          </cell>
          <cell r="C3311" t="str">
            <v xml:space="preserve">UN    </v>
          </cell>
          <cell r="D3311">
            <v>88.52</v>
          </cell>
          <cell r="E3311">
            <v>88.52</v>
          </cell>
          <cell r="F3311" t="str">
            <v>INSUMOS</v>
          </cell>
          <cell r="G3311">
            <v>88.52</v>
          </cell>
        </row>
        <row r="3312">
          <cell r="A3312">
            <v>11499</v>
          </cell>
          <cell r="B3312" t="str">
            <v>MOLA HIDRAULICA DE PISO P/ VIDRO TEMPERADO 10MM</v>
          </cell>
          <cell r="C3312" t="str">
            <v xml:space="preserve">UN    </v>
          </cell>
          <cell r="D3312">
            <v>896.2</v>
          </cell>
          <cell r="E3312">
            <v>896.2</v>
          </cell>
          <cell r="F3312" t="str">
            <v>INSUMOS</v>
          </cell>
          <cell r="G3312">
            <v>896.2</v>
          </cell>
        </row>
        <row r="3313">
          <cell r="A3313">
            <v>34761</v>
          </cell>
          <cell r="B3313" t="str">
            <v>MONTADOR DE ELETROELETRONICOS</v>
          </cell>
          <cell r="C3313" t="str">
            <v xml:space="preserve">H     </v>
          </cell>
          <cell r="D3313">
            <v>12.21</v>
          </cell>
          <cell r="E3313">
            <v>14.13</v>
          </cell>
          <cell r="F3313" t="str">
            <v>INSUMOS</v>
          </cell>
          <cell r="G3313">
            <v>14.13</v>
          </cell>
        </row>
        <row r="3314">
          <cell r="A3314">
            <v>40924</v>
          </cell>
          <cell r="B3314" t="str">
            <v>MONTADOR DE ELETROELETRONICOS (MENSALISTA)</v>
          </cell>
          <cell r="C3314" t="str">
            <v xml:space="preserve">MES   </v>
          </cell>
          <cell r="D3314">
            <v>2135.96</v>
          </cell>
          <cell r="E3314">
            <v>2473.23</v>
          </cell>
          <cell r="F3314" t="str">
            <v>INSUMOS</v>
          </cell>
          <cell r="G3314">
            <v>2473.23</v>
          </cell>
        </row>
        <row r="3315">
          <cell r="A3315">
            <v>25957</v>
          </cell>
          <cell r="B3315" t="str">
            <v>MONTADOR DE ESTRUTURAS METALICAS</v>
          </cell>
          <cell r="C3315" t="str">
            <v xml:space="preserve">H     </v>
          </cell>
          <cell r="D3315">
            <v>13.5</v>
          </cell>
          <cell r="E3315">
            <v>15.63</v>
          </cell>
          <cell r="F3315" t="str">
            <v>INSUMOS</v>
          </cell>
          <cell r="G3315">
            <v>15.63</v>
          </cell>
        </row>
        <row r="3316">
          <cell r="A3316">
            <v>40983</v>
          </cell>
          <cell r="B3316" t="str">
            <v>MONTADOR DE ESTRUTURAS METALICAS (MENSALISTA)</v>
          </cell>
          <cell r="C3316" t="str">
            <v xml:space="preserve">MES   </v>
          </cell>
          <cell r="D3316">
            <v>2363.1799999999998</v>
          </cell>
          <cell r="E3316">
            <v>2736.33</v>
          </cell>
          <cell r="F3316" t="str">
            <v>INSUMOS</v>
          </cell>
          <cell r="G3316">
            <v>2736.33</v>
          </cell>
        </row>
        <row r="3317">
          <cell r="A3317">
            <v>2437</v>
          </cell>
          <cell r="B3317" t="str">
            <v>MONTADOR DE MAQUINAS</v>
          </cell>
          <cell r="C3317" t="str">
            <v xml:space="preserve">H     </v>
          </cell>
          <cell r="D3317">
            <v>30.65</v>
          </cell>
          <cell r="E3317">
            <v>35.479999999999997</v>
          </cell>
          <cell r="F3317" t="str">
            <v>INSUMOS</v>
          </cell>
          <cell r="G3317">
            <v>35.479999999999997</v>
          </cell>
        </row>
        <row r="3318">
          <cell r="A3318">
            <v>40921</v>
          </cell>
          <cell r="B3318" t="str">
            <v>MONTADOR DE MAQUINAS (MENSALISTA)</v>
          </cell>
          <cell r="C3318" t="str">
            <v xml:space="preserve">MES   </v>
          </cell>
          <cell r="D3318">
            <v>5359.15</v>
          </cell>
          <cell r="E3318">
            <v>6205.37</v>
          </cell>
          <cell r="F3318" t="str">
            <v>INSUMOS</v>
          </cell>
          <cell r="G3318">
            <v>6205.37</v>
          </cell>
        </row>
        <row r="3319">
          <cell r="A3319">
            <v>14252</v>
          </cell>
          <cell r="B3319" t="str">
            <v>MOTOBOMBA AUTOESCORVANTE MOTOR A GASOLINA, POTENCIA 6,0HP, BOCAIS 3" X 3", HM/Q = 5 MCA / 24 M3/H A 52,5 MCA / 5,0 M3/H</v>
          </cell>
          <cell r="C3319" t="str">
            <v xml:space="preserve">UN    </v>
          </cell>
          <cell r="D3319">
            <v>1923.82</v>
          </cell>
          <cell r="E3319">
            <v>1923.82</v>
          </cell>
          <cell r="F3319" t="str">
            <v>INSUMOS</v>
          </cell>
          <cell r="G3319">
            <v>1923.82</v>
          </cell>
        </row>
        <row r="3320">
          <cell r="A3320">
            <v>730</v>
          </cell>
          <cell r="B3320" t="str">
            <v>MOTOBOMBA AUTOESCORVANTE MOTOR ELETRICO TRIFASICO 7,4HP BOCA DIAMETRO DE SUCCAO X RECLAQUE: 2"X2", HM/ Q = 10 M / 73,5 M3/H A 28 M / 8,2 M3 /H</v>
          </cell>
          <cell r="C3320" t="str">
            <v xml:space="preserve">UN    </v>
          </cell>
          <cell r="D3320">
            <v>5140.1000000000004</v>
          </cell>
          <cell r="E3320">
            <v>5140.1000000000004</v>
          </cell>
          <cell r="F3320" t="str">
            <v>INSUMOS</v>
          </cell>
          <cell r="G3320">
            <v>5140.1000000000004</v>
          </cell>
        </row>
        <row r="3321">
          <cell r="A3321">
            <v>723</v>
          </cell>
          <cell r="B3321" t="str">
            <v>MOTOBOMBA AUTOESCORVANTE POTENCIA 5,42 HP, BOCAIS SUCCAO X RECALQUE 2" X 2", A GASOLINA, DIAMETRO DO ROTOR 122 MM HM/Q = 6 MCA / 33,0 M3/H A 28 MCA / 8,0 M3/H</v>
          </cell>
          <cell r="C3321" t="str">
            <v xml:space="preserve">UN    </v>
          </cell>
          <cell r="D3321">
            <v>2554.81</v>
          </cell>
          <cell r="E3321">
            <v>2554.81</v>
          </cell>
          <cell r="F3321" t="str">
            <v>INSUMOS</v>
          </cell>
          <cell r="G3321">
            <v>2554.81</v>
          </cell>
        </row>
        <row r="3322">
          <cell r="A3322">
            <v>36502</v>
          </cell>
          <cell r="B3322" t="str">
            <v>MOTOBOMBA CENTRIFUGA, MOTOR A GASOLINA, POTENCIA 5,42 HP, BOCAIS 1 1/2" X 1", DIAMETRO ROTOR 143 MM HM/Q = 6 MCA / 16,8 M3/H A 38 MCA / 6,6 M3/H</v>
          </cell>
          <cell r="C3322" t="str">
            <v xml:space="preserve">UN    </v>
          </cell>
          <cell r="D3322">
            <v>2401.2199999999998</v>
          </cell>
          <cell r="E3322">
            <v>2401.2199999999998</v>
          </cell>
          <cell r="F3322" t="str">
            <v>INSUMOS</v>
          </cell>
          <cell r="G3322">
            <v>2401.2199999999998</v>
          </cell>
        </row>
        <row r="3323">
          <cell r="A3323">
            <v>36503</v>
          </cell>
          <cell r="B3323" t="str">
            <v>MOTOBOMBA TRASH (PARA AGUA SUJA) AUTO ESCORVANTE, MOTOR GASOLINA DE 6,41 HP, DIAMETROS DE SUCCAO X RECALQUE: 3" X 3", HM/Q: 10/60 A 23/0</v>
          </cell>
          <cell r="C3323" t="str">
            <v xml:space="preserve">UN    </v>
          </cell>
          <cell r="D3323">
            <v>2960.98</v>
          </cell>
          <cell r="E3323">
            <v>2960.98</v>
          </cell>
          <cell r="F3323" t="str">
            <v>INSUMOS</v>
          </cell>
          <cell r="G3323">
            <v>2960.98</v>
          </cell>
        </row>
        <row r="3324">
          <cell r="A3324">
            <v>4090</v>
          </cell>
          <cell r="B3324" t="str">
            <v>MOTONIVELADORA POTENCIA BASICA LIQUIDA (PRIMEIRA MARCHA) 125 HP , PESO BRUTO 13843 KG, LARGURA DA LAMINA DE 3,7 M</v>
          </cell>
          <cell r="C3324" t="str">
            <v xml:space="preserve">UN    </v>
          </cell>
          <cell r="D3324">
            <v>542000</v>
          </cell>
          <cell r="E3324">
            <v>542000</v>
          </cell>
          <cell r="F3324" t="str">
            <v>INSUMOS</v>
          </cell>
          <cell r="G3324">
            <v>542000</v>
          </cell>
        </row>
        <row r="3325">
          <cell r="A3325">
            <v>13227</v>
          </cell>
          <cell r="B3325" t="str">
            <v>MOTONIVELADORA POTENCIA BASICA LIQUIDA (PRIMEIRA MARCHA) 171 HP, PESO BRUTO 14768 KG, LARGURA DA LAMINA DE 3,7 M</v>
          </cell>
          <cell r="C3325" t="str">
            <v xml:space="preserve">UN    </v>
          </cell>
          <cell r="D3325">
            <v>673502.58</v>
          </cell>
          <cell r="E3325">
            <v>673502.58</v>
          </cell>
          <cell r="F3325" t="str">
            <v>INSUMOS</v>
          </cell>
          <cell r="G3325">
            <v>673502.58</v>
          </cell>
        </row>
        <row r="3326">
          <cell r="A3326">
            <v>10597</v>
          </cell>
          <cell r="B3326" t="str">
            <v>MOTONIVELADORA POTENCIA BASICA LIQUIDA (PRIMEIRA MARCHA) 186 HP, PESO BRUTO 15785 KG, LARGURA DA LAMINA DE 4,3 M</v>
          </cell>
          <cell r="C3326" t="str">
            <v xml:space="preserve">UN    </v>
          </cell>
          <cell r="D3326">
            <v>708948.35</v>
          </cell>
          <cell r="E3326">
            <v>708948.35</v>
          </cell>
          <cell r="F3326" t="str">
            <v>INSUMOS</v>
          </cell>
          <cell r="G3326">
            <v>708948.35</v>
          </cell>
        </row>
        <row r="3327">
          <cell r="A3327">
            <v>39628</v>
          </cell>
          <cell r="B3327" t="str">
            <v>MOTOR A DIESEL PARA VIBRADOR DE IMERSAO, DE *4,7* CV</v>
          </cell>
          <cell r="C3327" t="str">
            <v xml:space="preserve">UN    </v>
          </cell>
          <cell r="D3327">
            <v>2819.43</v>
          </cell>
          <cell r="E3327">
            <v>2819.43</v>
          </cell>
          <cell r="F3327" t="str">
            <v>INSUMOS</v>
          </cell>
          <cell r="G3327">
            <v>2819.43</v>
          </cell>
        </row>
        <row r="3328">
          <cell r="A3328">
            <v>39404</v>
          </cell>
          <cell r="B3328" t="str">
            <v>MOTOR A GASOLINA PARA VIBRADOR DE IMERSAO, 4 TEMPOS, DE 5,5 CV</v>
          </cell>
          <cell r="C3328" t="str">
            <v xml:space="preserve">UN    </v>
          </cell>
          <cell r="D3328">
            <v>1398.06</v>
          </cell>
          <cell r="E3328">
            <v>1398.06</v>
          </cell>
          <cell r="F3328" t="str">
            <v>INSUMOS</v>
          </cell>
          <cell r="G3328">
            <v>1398.06</v>
          </cell>
        </row>
        <row r="3329">
          <cell r="A3329">
            <v>39402</v>
          </cell>
          <cell r="B3329" t="str">
            <v>MOTOR ELETRICO PARA VIBRADOR DE IMERSAO, DE 2 CV, MONOFASICO, 110/220 V</v>
          </cell>
          <cell r="C3329" t="str">
            <v xml:space="preserve">UN    </v>
          </cell>
          <cell r="D3329">
            <v>1151.74</v>
          </cell>
          <cell r="E3329">
            <v>1151.74</v>
          </cell>
          <cell r="F3329" t="str">
            <v>INSUMOS</v>
          </cell>
          <cell r="G3329">
            <v>1151.74</v>
          </cell>
        </row>
        <row r="3330">
          <cell r="A3330">
            <v>39403</v>
          </cell>
          <cell r="B3330" t="str">
            <v>MOTOR ELETRICO PARA VIBRADOR DE IMERSAO, DE 2 CV, TRIFASICO, 220/380 V</v>
          </cell>
          <cell r="C3330" t="str">
            <v xml:space="preserve">UN    </v>
          </cell>
          <cell r="D3330">
            <v>1126.68</v>
          </cell>
          <cell r="E3330">
            <v>1126.68</v>
          </cell>
          <cell r="F3330" t="str">
            <v>INSUMOS</v>
          </cell>
          <cell r="G3330">
            <v>1126.68</v>
          </cell>
        </row>
        <row r="3331">
          <cell r="A3331">
            <v>4093</v>
          </cell>
          <cell r="B3331" t="str">
            <v>MOTORISTA DE CAMINHAO</v>
          </cell>
          <cell r="C3331" t="str">
            <v xml:space="preserve">H     </v>
          </cell>
          <cell r="D3331">
            <v>14.45</v>
          </cell>
          <cell r="E3331">
            <v>16.73</v>
          </cell>
          <cell r="F3331" t="str">
            <v>INSUMOS</v>
          </cell>
          <cell r="G3331">
            <v>16.73</v>
          </cell>
        </row>
        <row r="3332">
          <cell r="A3332">
            <v>10512</v>
          </cell>
          <cell r="B3332" t="str">
            <v>MOTORISTA DE CAMINHAO (MENSALISTA)</v>
          </cell>
          <cell r="C3332" t="str">
            <v xml:space="preserve">MES   </v>
          </cell>
          <cell r="D3332">
            <v>2528.33</v>
          </cell>
          <cell r="E3332">
            <v>2927.56</v>
          </cell>
          <cell r="F3332" t="str">
            <v>INSUMOS</v>
          </cell>
          <cell r="G3332">
            <v>2927.56</v>
          </cell>
        </row>
        <row r="3333">
          <cell r="A3333">
            <v>20020</v>
          </cell>
          <cell r="B3333" t="str">
            <v>MOTORISTA DE CAMINHAO-BASCULANTE</v>
          </cell>
          <cell r="C3333" t="str">
            <v xml:space="preserve">H     </v>
          </cell>
          <cell r="D3333">
            <v>13.63</v>
          </cell>
          <cell r="E3333">
            <v>15.78</v>
          </cell>
          <cell r="F3333" t="str">
            <v>INSUMOS</v>
          </cell>
          <cell r="G3333">
            <v>15.78</v>
          </cell>
        </row>
        <row r="3334">
          <cell r="A3334">
            <v>41038</v>
          </cell>
          <cell r="B3334" t="str">
            <v>MOTORISTA DE CAMINHAO-BASCULANTE (MENSALISTA)</v>
          </cell>
          <cell r="C3334" t="str">
            <v xml:space="preserve">MES   </v>
          </cell>
          <cell r="D3334">
            <v>2384.85</v>
          </cell>
          <cell r="E3334">
            <v>2761.43</v>
          </cell>
          <cell r="F3334" t="str">
            <v>INSUMOS</v>
          </cell>
          <cell r="G3334">
            <v>2761.43</v>
          </cell>
        </row>
        <row r="3335">
          <cell r="A3335">
            <v>4094</v>
          </cell>
          <cell r="B3335" t="str">
            <v>MOTORISTA DE CAMINHAO-CARRETA</v>
          </cell>
          <cell r="C3335" t="str">
            <v xml:space="preserve">H     </v>
          </cell>
          <cell r="D3335">
            <v>19.309999999999999</v>
          </cell>
          <cell r="E3335">
            <v>22.35</v>
          </cell>
          <cell r="F3335" t="str">
            <v>INSUMOS</v>
          </cell>
          <cell r="G3335">
            <v>22.35</v>
          </cell>
        </row>
        <row r="3336">
          <cell r="A3336">
            <v>40988</v>
          </cell>
          <cell r="B3336" t="str">
            <v>MOTORISTA DE CAMINHAO-CARRETA (MENSALISTA)</v>
          </cell>
          <cell r="C3336" t="str">
            <v xml:space="preserve">MES   </v>
          </cell>
          <cell r="D3336">
            <v>3376.43</v>
          </cell>
          <cell r="E3336">
            <v>3909.58</v>
          </cell>
          <cell r="F3336" t="str">
            <v>INSUMOS</v>
          </cell>
          <cell r="G3336">
            <v>3909.58</v>
          </cell>
        </row>
        <row r="3337">
          <cell r="A3337">
            <v>4095</v>
          </cell>
          <cell r="B3337" t="str">
            <v>MOTORISTA DE CARRO DE PASSEIO</v>
          </cell>
          <cell r="C3337" t="str">
            <v xml:space="preserve">H     </v>
          </cell>
          <cell r="D3337">
            <v>14.67</v>
          </cell>
          <cell r="E3337">
            <v>16.98</v>
          </cell>
          <cell r="F3337" t="str">
            <v>INSUMOS</v>
          </cell>
          <cell r="G3337">
            <v>16.98</v>
          </cell>
        </row>
        <row r="3338">
          <cell r="A3338">
            <v>40990</v>
          </cell>
          <cell r="B3338" t="str">
            <v>MOTORISTA DE CARRO DE PASSEIO (MENSALISTA)</v>
          </cell>
          <cell r="C3338" t="str">
            <v xml:space="preserve">MES   </v>
          </cell>
          <cell r="D3338">
            <v>2567.4899999999998</v>
          </cell>
          <cell r="E3338">
            <v>2972.9</v>
          </cell>
          <cell r="F3338" t="str">
            <v>INSUMOS</v>
          </cell>
          <cell r="G3338">
            <v>2972.9</v>
          </cell>
        </row>
        <row r="3339">
          <cell r="A3339">
            <v>4097</v>
          </cell>
          <cell r="B3339" t="str">
            <v>MOTORISTA DE ONIBUS / MICRO-ONIBUS</v>
          </cell>
          <cell r="C3339" t="str">
            <v xml:space="preserve">H     </v>
          </cell>
          <cell r="D3339">
            <v>17.350000000000001</v>
          </cell>
          <cell r="E3339">
            <v>20.079999999999998</v>
          </cell>
          <cell r="F3339" t="str">
            <v>INSUMOS</v>
          </cell>
          <cell r="G3339">
            <v>20.079999999999998</v>
          </cell>
        </row>
        <row r="3340">
          <cell r="A3340">
            <v>40994</v>
          </cell>
          <cell r="B3340" t="str">
            <v>MOTORISTA DE ONIBUS / MICRO-ONIBUS (MENSALISTA)</v>
          </cell>
          <cell r="C3340" t="str">
            <v xml:space="preserve">MES   </v>
          </cell>
          <cell r="D3340">
            <v>3032.83</v>
          </cell>
          <cell r="E3340">
            <v>3511.72</v>
          </cell>
          <cell r="F3340" t="str">
            <v>INSUMOS</v>
          </cell>
          <cell r="G3340">
            <v>3511.72</v>
          </cell>
        </row>
        <row r="3341">
          <cell r="A3341">
            <v>4096</v>
          </cell>
          <cell r="B3341" t="str">
            <v>MOTORISTA OPERADOR DE CAMINHAO COM MUNCK</v>
          </cell>
          <cell r="C3341" t="str">
            <v xml:space="preserve">H     </v>
          </cell>
          <cell r="D3341">
            <v>16.579999999999998</v>
          </cell>
          <cell r="E3341">
            <v>19.2</v>
          </cell>
          <cell r="F3341" t="str">
            <v>INSUMOS</v>
          </cell>
          <cell r="G3341">
            <v>19.2</v>
          </cell>
        </row>
        <row r="3342">
          <cell r="A3342">
            <v>40992</v>
          </cell>
          <cell r="B3342" t="str">
            <v>MOTORISTA OPERADOR DE CAMINHAO COM MUNCK (MENSALISTA)</v>
          </cell>
          <cell r="C3342" t="str">
            <v xml:space="preserve">MES   </v>
          </cell>
          <cell r="D3342">
            <v>2901.14</v>
          </cell>
          <cell r="E3342">
            <v>3359.23</v>
          </cell>
          <cell r="F3342" t="str">
            <v>INSUMOS</v>
          </cell>
          <cell r="G3342">
            <v>3359.23</v>
          </cell>
        </row>
        <row r="3343">
          <cell r="A3343">
            <v>13955</v>
          </cell>
          <cell r="B3343" t="str">
            <v>MOTOSSERRA PORTATIL COM MOTOR A GASOLINA DE *60* CC</v>
          </cell>
          <cell r="C3343" t="str">
            <v xml:space="preserve">UN    </v>
          </cell>
          <cell r="D3343">
            <v>2489.33</v>
          </cell>
          <cell r="E3343">
            <v>2489.33</v>
          </cell>
          <cell r="F3343" t="str">
            <v>INSUMOS</v>
          </cell>
          <cell r="G3343">
            <v>2489.33</v>
          </cell>
        </row>
        <row r="3344">
          <cell r="A3344">
            <v>4114</v>
          </cell>
          <cell r="B3344" t="str">
            <v>MOURAO CONCRETO CURVO, SECAO "T", H = 2,80 M + CURVA COM 0,45 M, COM FUROS PARA FIOS</v>
          </cell>
          <cell r="C3344" t="str">
            <v xml:space="preserve">UN    </v>
          </cell>
          <cell r="D3344">
            <v>44.68</v>
          </cell>
          <cell r="E3344">
            <v>44.68</v>
          </cell>
          <cell r="F3344" t="str">
            <v>INSUMOS</v>
          </cell>
          <cell r="G3344">
            <v>44.68</v>
          </cell>
        </row>
        <row r="3345">
          <cell r="A3345">
            <v>36797</v>
          </cell>
          <cell r="B3345" t="str">
            <v>MOURAO DE CONCRETO CURVO,10 X 10 CM, H= *2,60* M + CURVA DE 0,40 M</v>
          </cell>
          <cell r="C3345" t="str">
            <v xml:space="preserve">UN    </v>
          </cell>
          <cell r="D3345">
            <v>39.07</v>
          </cell>
          <cell r="E3345">
            <v>39.07</v>
          </cell>
          <cell r="F3345" t="str">
            <v>INSUMOS</v>
          </cell>
          <cell r="G3345">
            <v>39.07</v>
          </cell>
        </row>
        <row r="3346">
          <cell r="A3346">
            <v>4107</v>
          </cell>
          <cell r="B3346" t="str">
            <v>MOURAO DE CONCRETO RETO, *10 X 10* CM, H= 2,30 M</v>
          </cell>
          <cell r="C3346" t="str">
            <v xml:space="preserve">UN    </v>
          </cell>
          <cell r="D3346">
            <v>37.619999999999997</v>
          </cell>
          <cell r="E3346">
            <v>37.619999999999997</v>
          </cell>
          <cell r="F3346" t="str">
            <v>INSUMOS</v>
          </cell>
          <cell r="G3346">
            <v>37.619999999999997</v>
          </cell>
        </row>
        <row r="3347">
          <cell r="A3347">
            <v>36799</v>
          </cell>
          <cell r="B3347" t="str">
            <v>MOURAO DE CONCRETO RETO, TIPO ESTICADOR, *10 X 10* CM, H= 2,50 M</v>
          </cell>
          <cell r="C3347" t="str">
            <v xml:space="preserve">UN    </v>
          </cell>
          <cell r="D3347">
            <v>35.92</v>
          </cell>
          <cell r="E3347">
            <v>35.92</v>
          </cell>
          <cell r="F3347" t="str">
            <v>INSUMOS</v>
          </cell>
          <cell r="G3347">
            <v>35.92</v>
          </cell>
        </row>
        <row r="3348">
          <cell r="A3348">
            <v>4108</v>
          </cell>
          <cell r="B3348" t="str">
            <v>MOURAO DE CONCRETO RETO, 10 X 10 CM, H= 2,00 M</v>
          </cell>
          <cell r="C3348" t="str">
            <v xml:space="preserve">UN    </v>
          </cell>
          <cell r="D3348">
            <v>30.25</v>
          </cell>
          <cell r="E3348">
            <v>30.25</v>
          </cell>
          <cell r="F3348" t="str">
            <v>INSUMOS</v>
          </cell>
          <cell r="G3348">
            <v>30.25</v>
          </cell>
        </row>
        <row r="3349">
          <cell r="A3349">
            <v>4102</v>
          </cell>
          <cell r="B3349" t="str">
            <v>MOURAO DE CONCRETO RETO, 10 X 10 CM, H= 3,00 M</v>
          </cell>
          <cell r="C3349" t="str">
            <v xml:space="preserve">UN    </v>
          </cell>
          <cell r="D3349">
            <v>45</v>
          </cell>
          <cell r="E3349">
            <v>45</v>
          </cell>
          <cell r="F3349" t="str">
            <v>INSUMOS</v>
          </cell>
          <cell r="G3349">
            <v>45</v>
          </cell>
        </row>
        <row r="3350">
          <cell r="A3350">
            <v>10826</v>
          </cell>
          <cell r="B3350" t="str">
            <v>MUDA DE ARBUSTO FLORIFERO, CLUSIA/GARDENIA/MOREIA BRANCA/ AZALEIA OU EQUIVALENTE DA REGIAO, H= *50 A 70* CM</v>
          </cell>
          <cell r="C3350" t="str">
            <v xml:space="preserve">UN    </v>
          </cell>
          <cell r="D3350">
            <v>86.2</v>
          </cell>
          <cell r="E3350">
            <v>86.2</v>
          </cell>
          <cell r="F3350" t="str">
            <v>INSUMOS</v>
          </cell>
          <cell r="G3350">
            <v>86.2</v>
          </cell>
        </row>
        <row r="3351">
          <cell r="A3351">
            <v>365</v>
          </cell>
          <cell r="B3351" t="str">
            <v>MUDA DE ARBUSTO FOLHAGEM, SANSAO-DO-CAMPO OU EQUIVALENTE DA REGIAO, H= *50 A 70* CM</v>
          </cell>
          <cell r="C3351" t="str">
            <v xml:space="preserve">UN    </v>
          </cell>
          <cell r="D3351">
            <v>53.44</v>
          </cell>
          <cell r="E3351">
            <v>53.44</v>
          </cell>
          <cell r="F3351" t="str">
            <v>INSUMOS</v>
          </cell>
          <cell r="G3351">
            <v>53.44</v>
          </cell>
        </row>
        <row r="3352">
          <cell r="A3352">
            <v>38639</v>
          </cell>
          <cell r="B3352" t="str">
            <v>MUDA DE ARBUSTO, BUXINHO, H= *50* M</v>
          </cell>
          <cell r="C3352" t="str">
            <v xml:space="preserve">UN    </v>
          </cell>
          <cell r="D3352">
            <v>206.89</v>
          </cell>
          <cell r="E3352">
            <v>206.89</v>
          </cell>
          <cell r="F3352" t="str">
            <v>INSUMOS</v>
          </cell>
          <cell r="G3352">
            <v>206.89</v>
          </cell>
        </row>
        <row r="3353">
          <cell r="A3353">
            <v>38640</v>
          </cell>
          <cell r="B3353" t="str">
            <v>MUDA DE ARBUSTO, PINGO DE OURO/ VIOLETEIRA, H = *10 A 20* CM</v>
          </cell>
          <cell r="C3353" t="str">
            <v xml:space="preserve">UN    </v>
          </cell>
          <cell r="D3353">
            <v>3.1</v>
          </cell>
          <cell r="E3353">
            <v>3.1</v>
          </cell>
          <cell r="F3353" t="str">
            <v>INSUMOS</v>
          </cell>
          <cell r="G3353">
            <v>3.1</v>
          </cell>
        </row>
        <row r="3354">
          <cell r="A3354">
            <v>358</v>
          </cell>
          <cell r="B3354" t="str">
            <v>MUDA DE ARVORE ORNAMENTAL, OITI/AROEIRA SALSA/ANGICO/IPE/JACARANDA OU EQUIVALENTE  DA REGIAO, H= *1* M</v>
          </cell>
          <cell r="C3354" t="str">
            <v xml:space="preserve">UN    </v>
          </cell>
          <cell r="D3354">
            <v>63.79</v>
          </cell>
          <cell r="E3354">
            <v>63.79</v>
          </cell>
          <cell r="F3354" t="str">
            <v>INSUMOS</v>
          </cell>
          <cell r="G3354">
            <v>63.79</v>
          </cell>
        </row>
        <row r="3355">
          <cell r="A3355">
            <v>359</v>
          </cell>
          <cell r="B3355" t="str">
            <v>MUDA DE ARVORE ORNAMENTAL, OITI/AROEIRA SALSA/ANGICO/IPE/JACARANDA OU EQUIVALENTE  DA REGIAO, H= *2* M</v>
          </cell>
          <cell r="C3355" t="str">
            <v xml:space="preserve">UN    </v>
          </cell>
          <cell r="D3355">
            <v>131.03</v>
          </cell>
          <cell r="E3355">
            <v>131.03</v>
          </cell>
          <cell r="F3355" t="str">
            <v>INSUMOS</v>
          </cell>
          <cell r="G3355">
            <v>131.03</v>
          </cell>
        </row>
        <row r="3356">
          <cell r="A3356">
            <v>38641</v>
          </cell>
          <cell r="B3356" t="str">
            <v>MUDA DE PALMEIRA, ARECA, H= *1,50* CM</v>
          </cell>
          <cell r="C3356" t="str">
            <v xml:space="preserve">UN    </v>
          </cell>
          <cell r="D3356">
            <v>129.31</v>
          </cell>
          <cell r="E3356">
            <v>129.31</v>
          </cell>
          <cell r="F3356" t="str">
            <v>INSUMOS</v>
          </cell>
          <cell r="G3356">
            <v>129.31</v>
          </cell>
        </row>
        <row r="3357">
          <cell r="A3357">
            <v>360</v>
          </cell>
          <cell r="B3357" t="str">
            <v>MUDA DE RASTEIRA/FORRACAO, AMENDOIM RASTEIRO/ONZE HORAS/AZULZINHA/IMPATIENS OU EQUIVALENTE DA REGIAO</v>
          </cell>
          <cell r="C3357" t="str">
            <v xml:space="preserve">UN    </v>
          </cell>
          <cell r="D3357">
            <v>3</v>
          </cell>
          <cell r="E3357">
            <v>3</v>
          </cell>
          <cell r="F3357" t="str">
            <v>INSUMOS</v>
          </cell>
          <cell r="G3357">
            <v>3</v>
          </cell>
        </row>
        <row r="3358">
          <cell r="A3358">
            <v>4127</v>
          </cell>
          <cell r="B3358" t="str">
            <v>MUFLA TERMINAL PRIMARIA UNIPOLAR USO EXTERNO PARA CABO 25/70MM2 ISOL, 3,6/6KV EM EPR - BORRACHA DE SILICONE</v>
          </cell>
          <cell r="C3358" t="str">
            <v xml:space="preserve">UN    </v>
          </cell>
          <cell r="D3358">
            <v>202.03</v>
          </cell>
          <cell r="E3358">
            <v>202.03</v>
          </cell>
          <cell r="F3358" t="str">
            <v>INSUMOS</v>
          </cell>
          <cell r="G3358">
            <v>202.03</v>
          </cell>
        </row>
        <row r="3359">
          <cell r="A3359">
            <v>4154</v>
          </cell>
          <cell r="B3359" t="str">
            <v>MUFLA TERMINAL PRIMARIA UNIPOLAR USO INTERNO PARA CABO 25/70MM2 ISOL 6/10KV EM EPR- BORRACHA DE SILICONE</v>
          </cell>
          <cell r="C3359" t="str">
            <v xml:space="preserve">UN    </v>
          </cell>
          <cell r="D3359">
            <v>246.84</v>
          </cell>
          <cell r="E3359">
            <v>246.84</v>
          </cell>
          <cell r="F3359" t="str">
            <v>INSUMOS</v>
          </cell>
          <cell r="G3359">
            <v>246.84</v>
          </cell>
        </row>
        <row r="3360">
          <cell r="A3360">
            <v>4168</v>
          </cell>
          <cell r="B3360" t="str">
            <v>MUFLA TERMINAL PRIMARIA UNIPOLAR USO INTERNO PARA CABO 35/120MM2 ISOLACAO 15/25KV EM EPR - BORRACHA DE SILICONE</v>
          </cell>
          <cell r="C3360" t="str">
            <v xml:space="preserve">UN    </v>
          </cell>
          <cell r="D3360">
            <v>260.69</v>
          </cell>
          <cell r="E3360">
            <v>260.69</v>
          </cell>
          <cell r="F3360" t="str">
            <v>INSUMOS</v>
          </cell>
          <cell r="G3360">
            <v>260.69</v>
          </cell>
        </row>
        <row r="3361">
          <cell r="A3361">
            <v>4161</v>
          </cell>
          <cell r="B3361" t="str">
            <v>MUFLA TERMINAL PRIMARIA UNIPOLAR USO INTERNO PARA CABO 35/70MM2 ISOLACAO 8,7/15KV EM EPR - BORRACHA DE SILICONE</v>
          </cell>
          <cell r="C3361" t="str">
            <v xml:space="preserve">UN    </v>
          </cell>
          <cell r="D3361">
            <v>250.91</v>
          </cell>
          <cell r="E3361">
            <v>250.91</v>
          </cell>
          <cell r="F3361" t="str">
            <v>INSUMOS</v>
          </cell>
          <cell r="G3361">
            <v>250.91</v>
          </cell>
        </row>
        <row r="3362">
          <cell r="A3362">
            <v>42430</v>
          </cell>
          <cell r="B3362" t="str">
            <v>MULTIEXERCITADOR COM SEIS FUNCOES, EM TUBO DE ACO CARBONO, PINTURA NO PROCESSO ELETROSTATICO - EQUIPAMENTO DE GINASTICA PARA ACADEMIA AO AR LIVRE / ACADEMIA DA TERCEIRA IDADE - ATI</v>
          </cell>
          <cell r="C3362" t="str">
            <v xml:space="preserve">UN    </v>
          </cell>
          <cell r="D3362">
            <v>3654.84</v>
          </cell>
          <cell r="E3362">
            <v>3654.84</v>
          </cell>
          <cell r="F3362" t="str">
            <v>INSUMOS</v>
          </cell>
          <cell r="G3362">
            <v>3654.84</v>
          </cell>
        </row>
        <row r="3363">
          <cell r="A3363">
            <v>4214</v>
          </cell>
          <cell r="B3363" t="str">
            <v>NIPEL PVC, ROSCAVEL, 1 1/2",  AGUA FRIA PREDIAL</v>
          </cell>
          <cell r="C3363" t="str">
            <v xml:space="preserve">UN    </v>
          </cell>
          <cell r="D3363">
            <v>5.26</v>
          </cell>
          <cell r="E3363">
            <v>5.26</v>
          </cell>
          <cell r="F3363" t="str">
            <v>INSUMOS</v>
          </cell>
          <cell r="G3363">
            <v>5.26</v>
          </cell>
        </row>
        <row r="3364">
          <cell r="A3364">
            <v>4215</v>
          </cell>
          <cell r="B3364" t="str">
            <v>NIPEL PVC, ROSCAVEL, 1 1/4",  AGUA FRIA PREDIAL</v>
          </cell>
          <cell r="C3364" t="str">
            <v xml:space="preserve">UN    </v>
          </cell>
          <cell r="D3364">
            <v>3.46</v>
          </cell>
          <cell r="E3364">
            <v>3.46</v>
          </cell>
          <cell r="F3364" t="str">
            <v>INSUMOS</v>
          </cell>
          <cell r="G3364">
            <v>3.46</v>
          </cell>
        </row>
        <row r="3365">
          <cell r="A3365">
            <v>4210</v>
          </cell>
          <cell r="B3365" t="str">
            <v>NIPEL PVC, ROSCAVEL, 1/2",  AGUA FRIA PREDIAL</v>
          </cell>
          <cell r="C3365" t="str">
            <v xml:space="preserve">UN    </v>
          </cell>
          <cell r="D3365">
            <v>0.57999999999999996</v>
          </cell>
          <cell r="E3365">
            <v>0.57999999999999996</v>
          </cell>
          <cell r="F3365" t="str">
            <v>INSUMOS</v>
          </cell>
          <cell r="G3365">
            <v>0.57999999999999996</v>
          </cell>
        </row>
        <row r="3366">
          <cell r="A3366">
            <v>4212</v>
          </cell>
          <cell r="B3366" t="str">
            <v>NIPEL PVC, ROSCAVEL, 1",  AGUA FRIA PREDIAL</v>
          </cell>
          <cell r="C3366" t="str">
            <v xml:space="preserve">UN    </v>
          </cell>
          <cell r="D3366">
            <v>1.67</v>
          </cell>
          <cell r="E3366">
            <v>1.67</v>
          </cell>
          <cell r="F3366" t="str">
            <v>INSUMOS</v>
          </cell>
          <cell r="G3366">
            <v>1.67</v>
          </cell>
        </row>
        <row r="3367">
          <cell r="A3367">
            <v>4213</v>
          </cell>
          <cell r="B3367" t="str">
            <v>NIPEL PVC, ROSCAVEL, 2",  AGUA FRIA PREDIAL</v>
          </cell>
          <cell r="C3367" t="str">
            <v xml:space="preserve">UN    </v>
          </cell>
          <cell r="D3367">
            <v>7.47</v>
          </cell>
          <cell r="E3367">
            <v>7.47</v>
          </cell>
          <cell r="F3367" t="str">
            <v>INSUMOS</v>
          </cell>
          <cell r="G3367">
            <v>7.47</v>
          </cell>
        </row>
        <row r="3368">
          <cell r="A3368">
            <v>4211</v>
          </cell>
          <cell r="B3368" t="str">
            <v>NIPEL PVC, ROSCAVEL, 3/4",  AGUA FRIA PREDIAL</v>
          </cell>
          <cell r="C3368" t="str">
            <v xml:space="preserve">UN    </v>
          </cell>
          <cell r="D3368">
            <v>0.83</v>
          </cell>
          <cell r="E3368">
            <v>0.83</v>
          </cell>
          <cell r="F3368" t="str">
            <v>INSUMOS</v>
          </cell>
          <cell r="G3368">
            <v>0.83</v>
          </cell>
        </row>
        <row r="3369">
          <cell r="A3369">
            <v>4209</v>
          </cell>
          <cell r="B3369" t="str">
            <v>NIPLE DE FERRO GALVANIZADO, COM ROSCA BSP, DE 1 1/2"</v>
          </cell>
          <cell r="C3369" t="str">
            <v xml:space="preserve">UN    </v>
          </cell>
          <cell r="D3369">
            <v>13.57</v>
          </cell>
          <cell r="E3369">
            <v>13.57</v>
          </cell>
          <cell r="F3369" t="str">
            <v>INSUMOS</v>
          </cell>
          <cell r="G3369">
            <v>13.57</v>
          </cell>
        </row>
        <row r="3370">
          <cell r="A3370">
            <v>4180</v>
          </cell>
          <cell r="B3370" t="str">
            <v>NIPLE DE FERRO GALVANIZADO, COM ROSCA BSP, DE 1 1/4"</v>
          </cell>
          <cell r="C3370" t="str">
            <v xml:space="preserve">UN    </v>
          </cell>
          <cell r="D3370">
            <v>10.220000000000001</v>
          </cell>
          <cell r="E3370">
            <v>10.220000000000001</v>
          </cell>
          <cell r="F3370" t="str">
            <v>INSUMOS</v>
          </cell>
          <cell r="G3370">
            <v>10.220000000000001</v>
          </cell>
        </row>
        <row r="3371">
          <cell r="A3371">
            <v>4177</v>
          </cell>
          <cell r="B3371" t="str">
            <v>NIPLE DE FERRO GALVANIZADO, COM ROSCA BSP, DE 1/2"</v>
          </cell>
          <cell r="C3371" t="str">
            <v xml:space="preserve">UN    </v>
          </cell>
          <cell r="D3371">
            <v>3.39</v>
          </cell>
          <cell r="E3371">
            <v>3.39</v>
          </cell>
          <cell r="F3371" t="str">
            <v>INSUMOS</v>
          </cell>
          <cell r="G3371">
            <v>3.39</v>
          </cell>
        </row>
        <row r="3372">
          <cell r="A3372">
            <v>4179</v>
          </cell>
          <cell r="B3372" t="str">
            <v>NIPLE DE FERRO GALVANIZADO, COM ROSCA BSP, DE 1"</v>
          </cell>
          <cell r="C3372" t="str">
            <v xml:space="preserve">UN    </v>
          </cell>
          <cell r="D3372">
            <v>6.94</v>
          </cell>
          <cell r="E3372">
            <v>6.94</v>
          </cell>
          <cell r="F3372" t="str">
            <v>INSUMOS</v>
          </cell>
          <cell r="G3372">
            <v>6.94</v>
          </cell>
        </row>
        <row r="3373">
          <cell r="A3373">
            <v>4208</v>
          </cell>
          <cell r="B3373" t="str">
            <v>NIPLE DE FERRO GALVANIZADO, COM ROSCA BSP, DE 2 1/2"</v>
          </cell>
          <cell r="C3373" t="str">
            <v xml:space="preserve">UN    </v>
          </cell>
          <cell r="D3373">
            <v>32.31</v>
          </cell>
          <cell r="E3373">
            <v>32.31</v>
          </cell>
          <cell r="F3373" t="str">
            <v>INSUMOS</v>
          </cell>
          <cell r="G3373">
            <v>32.31</v>
          </cell>
        </row>
        <row r="3374">
          <cell r="A3374">
            <v>4181</v>
          </cell>
          <cell r="B3374" t="str">
            <v>NIPLE DE FERRO GALVANIZADO, COM ROSCA BSP, DE 2"</v>
          </cell>
          <cell r="C3374" t="str">
            <v xml:space="preserve">UN    </v>
          </cell>
          <cell r="D3374">
            <v>21.11</v>
          </cell>
          <cell r="E3374">
            <v>21.11</v>
          </cell>
          <cell r="F3374" t="str">
            <v>INSUMOS</v>
          </cell>
          <cell r="G3374">
            <v>21.11</v>
          </cell>
        </row>
        <row r="3375">
          <cell r="A3375">
            <v>4178</v>
          </cell>
          <cell r="B3375" t="str">
            <v>NIPLE DE FERRO GALVANIZADO, COM ROSCA BSP, DE 3/4"</v>
          </cell>
          <cell r="C3375" t="str">
            <v xml:space="preserve">UN    </v>
          </cell>
          <cell r="D3375">
            <v>4.7</v>
          </cell>
          <cell r="E3375">
            <v>4.7</v>
          </cell>
          <cell r="F3375" t="str">
            <v>INSUMOS</v>
          </cell>
          <cell r="G3375">
            <v>4.7</v>
          </cell>
        </row>
        <row r="3376">
          <cell r="A3376">
            <v>4182</v>
          </cell>
          <cell r="B3376" t="str">
            <v>NIPLE DE FERRO GALVANIZADO, COM ROSCA BSP, DE 3"</v>
          </cell>
          <cell r="C3376" t="str">
            <v xml:space="preserve">UN    </v>
          </cell>
          <cell r="D3376">
            <v>52.57</v>
          </cell>
          <cell r="E3376">
            <v>52.57</v>
          </cell>
          <cell r="F3376" t="str">
            <v>INSUMOS</v>
          </cell>
          <cell r="G3376">
            <v>52.57</v>
          </cell>
        </row>
        <row r="3377">
          <cell r="A3377">
            <v>4183</v>
          </cell>
          <cell r="B3377" t="str">
            <v>NIPLE DE FERRO GALVANIZADO, COM ROSCA BSP, DE 4"</v>
          </cell>
          <cell r="C3377" t="str">
            <v xml:space="preserve">UN    </v>
          </cell>
          <cell r="D3377">
            <v>84.63</v>
          </cell>
          <cell r="E3377">
            <v>84.63</v>
          </cell>
          <cell r="F3377" t="str">
            <v>INSUMOS</v>
          </cell>
          <cell r="G3377">
            <v>84.63</v>
          </cell>
        </row>
        <row r="3378">
          <cell r="A3378">
            <v>4184</v>
          </cell>
          <cell r="B3378" t="str">
            <v>NIPLE DE FERRO GALVANIZADO, COM ROSCA BSP, DE 5"</v>
          </cell>
          <cell r="C3378" t="str">
            <v xml:space="preserve">UN    </v>
          </cell>
          <cell r="D3378">
            <v>186.81</v>
          </cell>
          <cell r="E3378">
            <v>186.81</v>
          </cell>
          <cell r="F3378" t="str">
            <v>INSUMOS</v>
          </cell>
          <cell r="G3378">
            <v>186.81</v>
          </cell>
        </row>
        <row r="3379">
          <cell r="A3379">
            <v>4185</v>
          </cell>
          <cell r="B3379" t="str">
            <v>NIPLE DE FERRO GALVANIZADO, COM ROSCA BSP, DE 6"</v>
          </cell>
          <cell r="C3379" t="str">
            <v xml:space="preserve">UN    </v>
          </cell>
          <cell r="D3379">
            <v>310.39999999999998</v>
          </cell>
          <cell r="E3379">
            <v>310.39999999999998</v>
          </cell>
          <cell r="F3379" t="str">
            <v>INSUMOS</v>
          </cell>
          <cell r="G3379">
            <v>310.39999999999998</v>
          </cell>
        </row>
        <row r="3380">
          <cell r="A3380">
            <v>4205</v>
          </cell>
          <cell r="B3380" t="str">
            <v>NIPLE DE REDUCAO DE FERRO GALVANIZADO, COM ROSCA BSP, DE 1 1/2" X 1 1/4"</v>
          </cell>
          <cell r="C3380" t="str">
            <v xml:space="preserve">UN    </v>
          </cell>
          <cell r="D3380">
            <v>17.920000000000002</v>
          </cell>
          <cell r="E3380">
            <v>17.920000000000002</v>
          </cell>
          <cell r="F3380" t="str">
            <v>INSUMOS</v>
          </cell>
          <cell r="G3380">
            <v>17.920000000000002</v>
          </cell>
        </row>
        <row r="3381">
          <cell r="A3381">
            <v>4192</v>
          </cell>
          <cell r="B3381" t="str">
            <v>NIPLE DE REDUCAO DE FERRO GALVANIZADO, COM ROSCA BSP, DE 1 1/2" X 1"</v>
          </cell>
          <cell r="C3381" t="str">
            <v xml:space="preserve">UN    </v>
          </cell>
          <cell r="D3381">
            <v>17.920000000000002</v>
          </cell>
          <cell r="E3381">
            <v>17.920000000000002</v>
          </cell>
          <cell r="F3381" t="str">
            <v>INSUMOS</v>
          </cell>
          <cell r="G3381">
            <v>17.920000000000002</v>
          </cell>
        </row>
        <row r="3382">
          <cell r="A3382">
            <v>4191</v>
          </cell>
          <cell r="B3382" t="str">
            <v>NIPLE DE REDUCAO DE FERRO GALVANIZADO, COM ROSCA BSP, DE 1 1/2" X 3/4"</v>
          </cell>
          <cell r="C3382" t="str">
            <v xml:space="preserve">UN    </v>
          </cell>
          <cell r="D3382">
            <v>17.920000000000002</v>
          </cell>
          <cell r="E3382">
            <v>17.920000000000002</v>
          </cell>
          <cell r="F3382" t="str">
            <v>INSUMOS</v>
          </cell>
          <cell r="G3382">
            <v>17.920000000000002</v>
          </cell>
        </row>
        <row r="3383">
          <cell r="A3383">
            <v>4207</v>
          </cell>
          <cell r="B3383" t="str">
            <v>NIPLE DE REDUCAO DE FERRO GALVANIZADO, COM ROSCA BSP, DE 1 1/4" X 1/2"</v>
          </cell>
          <cell r="C3383" t="str">
            <v xml:space="preserve">UN    </v>
          </cell>
          <cell r="D3383">
            <v>14.42</v>
          </cell>
          <cell r="E3383">
            <v>14.42</v>
          </cell>
          <cell r="F3383" t="str">
            <v>INSUMOS</v>
          </cell>
          <cell r="G3383">
            <v>14.42</v>
          </cell>
        </row>
        <row r="3384">
          <cell r="A3384">
            <v>4206</v>
          </cell>
          <cell r="B3384" t="str">
            <v>NIPLE DE REDUCAO DE FERRO GALVANIZADO, COM ROSCA BSP, DE 1 1/4" X 1"</v>
          </cell>
          <cell r="C3384" t="str">
            <v xml:space="preserve">UN    </v>
          </cell>
          <cell r="D3384">
            <v>14.01</v>
          </cell>
          <cell r="E3384">
            <v>14.01</v>
          </cell>
          <cell r="F3384" t="str">
            <v>INSUMOS</v>
          </cell>
          <cell r="G3384">
            <v>14.01</v>
          </cell>
        </row>
        <row r="3385">
          <cell r="A3385">
            <v>4190</v>
          </cell>
          <cell r="B3385" t="str">
            <v>NIPLE DE REDUCAO DE FERRO GALVANIZADO, COM ROSCA BSP, DE 1 1/4" X 3/4"</v>
          </cell>
          <cell r="C3385" t="str">
            <v xml:space="preserve">UN    </v>
          </cell>
          <cell r="D3385">
            <v>14.01</v>
          </cell>
          <cell r="E3385">
            <v>14.01</v>
          </cell>
          <cell r="F3385" t="str">
            <v>INSUMOS</v>
          </cell>
          <cell r="G3385">
            <v>14.01</v>
          </cell>
        </row>
        <row r="3386">
          <cell r="A3386">
            <v>4186</v>
          </cell>
          <cell r="B3386" t="str">
            <v>NIPLE DE REDUCAO DE FERRO GALVANIZADO, COM ROSCA BSP, DE 1/2" X 1/4"</v>
          </cell>
          <cell r="C3386" t="str">
            <v xml:space="preserve">UN    </v>
          </cell>
          <cell r="D3386">
            <v>4.1399999999999997</v>
          </cell>
          <cell r="E3386">
            <v>4.1399999999999997</v>
          </cell>
          <cell r="F3386" t="str">
            <v>INSUMOS</v>
          </cell>
          <cell r="G3386">
            <v>4.1399999999999997</v>
          </cell>
        </row>
        <row r="3387">
          <cell r="A3387">
            <v>4188</v>
          </cell>
          <cell r="B3387" t="str">
            <v>NIPLE DE REDUCAO DE FERRO GALVANIZADO, COM ROSCA BSP, DE 1" X 1/2"</v>
          </cell>
          <cell r="C3387" t="str">
            <v xml:space="preserve">UN    </v>
          </cell>
          <cell r="D3387">
            <v>8.4499999999999993</v>
          </cell>
          <cell r="E3387">
            <v>8.4499999999999993</v>
          </cell>
          <cell r="F3387" t="str">
            <v>INSUMOS</v>
          </cell>
          <cell r="G3387">
            <v>8.4499999999999993</v>
          </cell>
        </row>
        <row r="3388">
          <cell r="A3388">
            <v>4189</v>
          </cell>
          <cell r="B3388" t="str">
            <v>NIPLE DE REDUCAO DE FERRO GALVANIZADO, COM ROSCA BSP, DE 1" X 3/4"</v>
          </cell>
          <cell r="C3388" t="str">
            <v xml:space="preserve">UN    </v>
          </cell>
          <cell r="D3388">
            <v>8.4499999999999993</v>
          </cell>
          <cell r="E3388">
            <v>8.4499999999999993</v>
          </cell>
          <cell r="F3388" t="str">
            <v>INSUMOS</v>
          </cell>
          <cell r="G3388">
            <v>8.4499999999999993</v>
          </cell>
        </row>
        <row r="3389">
          <cell r="A3389">
            <v>4197</v>
          </cell>
          <cell r="B3389" t="str">
            <v>NIPLE DE REDUCAO DE FERRO GALVANIZADO, COM ROSCA BSP, DE 2 1/2" X 2"</v>
          </cell>
          <cell r="C3389" t="str">
            <v xml:space="preserve">UN    </v>
          </cell>
          <cell r="D3389">
            <v>44.76</v>
          </cell>
          <cell r="E3389">
            <v>44.76</v>
          </cell>
          <cell r="F3389" t="str">
            <v>INSUMOS</v>
          </cell>
          <cell r="G3389">
            <v>44.76</v>
          </cell>
        </row>
        <row r="3390">
          <cell r="A3390">
            <v>4194</v>
          </cell>
          <cell r="B3390" t="str">
            <v>NIPLE DE REDUCAO DE FERRO GALVANIZADO, COM ROSCA BSP, DE 2" X 1 1/2"</v>
          </cell>
          <cell r="C3390" t="str">
            <v xml:space="preserve">UN    </v>
          </cell>
          <cell r="D3390">
            <v>27.04</v>
          </cell>
          <cell r="E3390">
            <v>27.04</v>
          </cell>
          <cell r="F3390" t="str">
            <v>INSUMOS</v>
          </cell>
          <cell r="G3390">
            <v>27.04</v>
          </cell>
        </row>
        <row r="3391">
          <cell r="A3391">
            <v>4193</v>
          </cell>
          <cell r="B3391" t="str">
            <v>NIPLE DE REDUCAO DE FERRO GALVANIZADO, COM ROSCA BSP, DE 2" X 1 1/4"</v>
          </cell>
          <cell r="C3391" t="str">
            <v xml:space="preserve">UN    </v>
          </cell>
          <cell r="D3391">
            <v>27.04</v>
          </cell>
          <cell r="E3391">
            <v>27.04</v>
          </cell>
          <cell r="F3391" t="str">
            <v>INSUMOS</v>
          </cell>
          <cell r="G3391">
            <v>27.04</v>
          </cell>
        </row>
        <row r="3392">
          <cell r="A3392">
            <v>4204</v>
          </cell>
          <cell r="B3392" t="str">
            <v>NIPLE DE REDUCAO DE FERRO GALVANIZADO, COM ROSCA BSP, DE 2" X 1"</v>
          </cell>
          <cell r="C3392" t="str">
            <v xml:space="preserve">UN    </v>
          </cell>
          <cell r="D3392">
            <v>27.04</v>
          </cell>
          <cell r="E3392">
            <v>27.04</v>
          </cell>
          <cell r="F3392" t="str">
            <v>INSUMOS</v>
          </cell>
          <cell r="G3392">
            <v>27.04</v>
          </cell>
        </row>
        <row r="3393">
          <cell r="A3393">
            <v>4187</v>
          </cell>
          <cell r="B3393" t="str">
            <v>NIPLE DE REDUCAO DE FERRO GALVANIZADO, COM ROSCA BSP, DE 3/4" X 1/2"</v>
          </cell>
          <cell r="C3393" t="str">
            <v xml:space="preserve">UN    </v>
          </cell>
          <cell r="D3393">
            <v>5.39</v>
          </cell>
          <cell r="E3393">
            <v>5.39</v>
          </cell>
          <cell r="F3393" t="str">
            <v>INSUMOS</v>
          </cell>
          <cell r="G3393">
            <v>5.39</v>
          </cell>
        </row>
        <row r="3394">
          <cell r="A3394">
            <v>4202</v>
          </cell>
          <cell r="B3394" t="str">
            <v>NIPLE DE REDUCAO DE FERRO GALVANIZADO, COM ROSCA BSP, DE 3" X 2 1/2"</v>
          </cell>
          <cell r="C3394" t="str">
            <v xml:space="preserve">UN    </v>
          </cell>
          <cell r="D3394">
            <v>81.739999999999995</v>
          </cell>
          <cell r="E3394">
            <v>81.739999999999995</v>
          </cell>
          <cell r="F3394" t="str">
            <v>INSUMOS</v>
          </cell>
          <cell r="G3394">
            <v>81.739999999999995</v>
          </cell>
        </row>
        <row r="3395">
          <cell r="A3395">
            <v>4203</v>
          </cell>
          <cell r="B3395" t="str">
            <v>NIPLE DE REDUCAO DE FERRO GALVANIZADO, COM ROSCA BSP, DE 3" X 2"</v>
          </cell>
          <cell r="C3395" t="str">
            <v xml:space="preserve">UN    </v>
          </cell>
          <cell r="D3395">
            <v>72.19</v>
          </cell>
          <cell r="E3395">
            <v>72.19</v>
          </cell>
          <cell r="F3395" t="str">
            <v>INSUMOS</v>
          </cell>
          <cell r="G3395">
            <v>72.19</v>
          </cell>
        </row>
        <row r="3396">
          <cell r="A3396">
            <v>40368</v>
          </cell>
          <cell r="B3396" t="str">
            <v>NIPLE SEXTAVADO EM ACO CARBONO, COM ROSCA BSP, PRESSAO 3.000 LBS, DN 1 1/2"</v>
          </cell>
          <cell r="C3396" t="str">
            <v xml:space="preserve">UN    </v>
          </cell>
          <cell r="D3396">
            <v>33.46</v>
          </cell>
          <cell r="E3396">
            <v>33.46</v>
          </cell>
          <cell r="F3396" t="str">
            <v>INSUMOS</v>
          </cell>
          <cell r="G3396">
            <v>33.46</v>
          </cell>
        </row>
        <row r="3397">
          <cell r="A3397">
            <v>40365</v>
          </cell>
          <cell r="B3397" t="str">
            <v>NIPLE SEXTAVADO EM ACO CARBONO, COM ROSCA BSP, PRESSAO 3.000 LBS, DN 1 1/4"</v>
          </cell>
          <cell r="C3397" t="str">
            <v xml:space="preserve">UN    </v>
          </cell>
          <cell r="D3397">
            <v>22.57</v>
          </cell>
          <cell r="E3397">
            <v>22.57</v>
          </cell>
          <cell r="F3397" t="str">
            <v>INSUMOS</v>
          </cell>
          <cell r="G3397">
            <v>22.57</v>
          </cell>
        </row>
        <row r="3398">
          <cell r="A3398">
            <v>40356</v>
          </cell>
          <cell r="B3398" t="str">
            <v>NIPLE SEXTAVADO EM ACO CARBONO, COM ROSCA BSP, PRESSAO 3.000 LBS, DN 1/2"</v>
          </cell>
          <cell r="C3398" t="str">
            <v xml:space="preserve">UN    </v>
          </cell>
          <cell r="D3398">
            <v>7.71</v>
          </cell>
          <cell r="E3398">
            <v>7.71</v>
          </cell>
          <cell r="F3398" t="str">
            <v>INSUMOS</v>
          </cell>
          <cell r="G3398">
            <v>7.71</v>
          </cell>
        </row>
        <row r="3399">
          <cell r="A3399">
            <v>40362</v>
          </cell>
          <cell r="B3399" t="str">
            <v>NIPLE SEXTAVADO EM ACO CARBONO, COM ROSCA BSP, PRESSAO 3.000 LBS, DN 1"</v>
          </cell>
          <cell r="C3399" t="str">
            <v xml:space="preserve">UN    </v>
          </cell>
          <cell r="D3399">
            <v>14.95</v>
          </cell>
          <cell r="E3399">
            <v>14.95</v>
          </cell>
          <cell r="F3399" t="str">
            <v>INSUMOS</v>
          </cell>
          <cell r="G3399">
            <v>14.95</v>
          </cell>
        </row>
        <row r="3400">
          <cell r="A3400">
            <v>40374</v>
          </cell>
          <cell r="B3400" t="str">
            <v>NIPLE SEXTAVADO EM ACO CARBONO, COM ROSCA BSP, PRESSAO 3.000 LBS, DN 2 1/2"</v>
          </cell>
          <cell r="C3400" t="str">
            <v xml:space="preserve">UN    </v>
          </cell>
          <cell r="D3400">
            <v>87.45</v>
          </cell>
          <cell r="E3400">
            <v>87.45</v>
          </cell>
          <cell r="F3400" t="str">
            <v>INSUMOS</v>
          </cell>
          <cell r="G3400">
            <v>87.45</v>
          </cell>
        </row>
        <row r="3401">
          <cell r="A3401">
            <v>40371</v>
          </cell>
          <cell r="B3401" t="str">
            <v>NIPLE SEXTAVADO EM ACO CARBONO, COM ROSCA BSP, PRESSAO 3.000 LBS, DN 2"</v>
          </cell>
          <cell r="C3401" t="str">
            <v xml:space="preserve">UN    </v>
          </cell>
          <cell r="D3401">
            <v>55.04</v>
          </cell>
          <cell r="E3401">
            <v>55.04</v>
          </cell>
          <cell r="F3401" t="str">
            <v>INSUMOS</v>
          </cell>
          <cell r="G3401">
            <v>55.04</v>
          </cell>
        </row>
        <row r="3402">
          <cell r="A3402">
            <v>40359</v>
          </cell>
          <cell r="B3402" t="str">
            <v>NIPLE SEXTAVADO EM ACO CARBONO, COM ROSCA BSP, PRESSAO 3.000 LBS, DN 3/4"</v>
          </cell>
          <cell r="C3402" t="str">
            <v xml:space="preserve">UN    </v>
          </cell>
          <cell r="D3402">
            <v>9.9600000000000009</v>
          </cell>
          <cell r="E3402">
            <v>9.9600000000000009</v>
          </cell>
          <cell r="F3402" t="str">
            <v>INSUMOS</v>
          </cell>
          <cell r="G3402">
            <v>9.9600000000000009</v>
          </cell>
        </row>
        <row r="3403">
          <cell r="A3403">
            <v>7595</v>
          </cell>
          <cell r="B3403" t="str">
            <v>NIVELADOR</v>
          </cell>
          <cell r="C3403" t="str">
            <v xml:space="preserve">H     </v>
          </cell>
          <cell r="D3403">
            <v>16.05</v>
          </cell>
          <cell r="E3403">
            <v>18.57</v>
          </cell>
          <cell r="F3403" t="str">
            <v>INSUMOS</v>
          </cell>
          <cell r="G3403">
            <v>18.57</v>
          </cell>
        </row>
        <row r="3404">
          <cell r="A3404">
            <v>41094</v>
          </cell>
          <cell r="B3404" t="str">
            <v>NIVELADOR (MENSALISTA)</v>
          </cell>
          <cell r="C3404" t="str">
            <v xml:space="preserve">MES   </v>
          </cell>
          <cell r="D3404">
            <v>2804.52</v>
          </cell>
          <cell r="E3404">
            <v>3247.36</v>
          </cell>
          <cell r="F3404" t="str">
            <v>INSUMOS</v>
          </cell>
          <cell r="G3404">
            <v>3247.36</v>
          </cell>
        </row>
        <row r="3405">
          <cell r="A3405">
            <v>39609</v>
          </cell>
          <cell r="B3405" t="str">
            <v>NOBREAK TRIFASICO, DE 10 KVA FATOR DE POTENCIA DE 0,8, AUTONOMIA MINIMA DE 30 MINUTOS A PLENA CARGA</v>
          </cell>
          <cell r="C3405" t="str">
            <v xml:space="preserve">UN    </v>
          </cell>
          <cell r="D3405">
            <v>22085.64</v>
          </cell>
          <cell r="E3405">
            <v>22085.64</v>
          </cell>
          <cell r="F3405" t="str">
            <v>INSUMOS</v>
          </cell>
          <cell r="G3405">
            <v>22085.64</v>
          </cell>
        </row>
        <row r="3406">
          <cell r="A3406">
            <v>39610</v>
          </cell>
          <cell r="B3406" t="str">
            <v>NOBREAK TRIFASICO, DE 15 KVA FATOR DE POTENCIA DE 0,8, AUTONOMIA MINIMA DE 30 MINUTOS A PLENA CARGA</v>
          </cell>
          <cell r="C3406" t="str">
            <v xml:space="preserve">UN    </v>
          </cell>
          <cell r="D3406">
            <v>32238.14</v>
          </cell>
          <cell r="E3406">
            <v>32238.14</v>
          </cell>
          <cell r="F3406" t="str">
            <v>INSUMOS</v>
          </cell>
          <cell r="G3406">
            <v>32238.14</v>
          </cell>
        </row>
        <row r="3407">
          <cell r="A3407">
            <v>39611</v>
          </cell>
          <cell r="B3407" t="str">
            <v>NOBREAK TRIFASICO, DE 20 KVA FATOR DE POTENCIA DE 0,8, AUTONOMIA MINIMA DE 30 MINUTOS A PLENA CARGA</v>
          </cell>
          <cell r="C3407" t="str">
            <v xml:space="preserve">UN    </v>
          </cell>
          <cell r="D3407">
            <v>39013.43</v>
          </cell>
          <cell r="E3407">
            <v>39013.43</v>
          </cell>
          <cell r="F3407" t="str">
            <v>INSUMOS</v>
          </cell>
          <cell r="G3407">
            <v>39013.43</v>
          </cell>
        </row>
        <row r="3408">
          <cell r="A3408">
            <v>39612</v>
          </cell>
          <cell r="B3408" t="str">
            <v>NOBREAK TRIFASICO, DE 25 KVA FATOR DE POTENCIA DE 0,8, AUTONOMIA MINIMA DE 30 MINUTOS A PLENA CARGA</v>
          </cell>
          <cell r="C3408" t="str">
            <v xml:space="preserve">UN    </v>
          </cell>
          <cell r="D3408">
            <v>61115.42</v>
          </cell>
          <cell r="E3408">
            <v>61115.42</v>
          </cell>
          <cell r="F3408" t="str">
            <v>INSUMOS</v>
          </cell>
          <cell r="G3408">
            <v>61115.42</v>
          </cell>
        </row>
        <row r="3409">
          <cell r="A3409">
            <v>39608</v>
          </cell>
          <cell r="B3409" t="str">
            <v>NOBREAK TRIFASICO, DE 5 KVA FATOR DE POTENCIA DE 0,8, AUTONOMIA MINIMA DE 30 MINUTOS A PLENA CARGA</v>
          </cell>
          <cell r="C3409" t="str">
            <v xml:space="preserve">UN    </v>
          </cell>
          <cell r="D3409">
            <v>17659.439999999999</v>
          </cell>
          <cell r="E3409">
            <v>17659.439999999999</v>
          </cell>
          <cell r="F3409" t="str">
            <v>INSUMOS</v>
          </cell>
          <cell r="G3409">
            <v>17659.439999999999</v>
          </cell>
        </row>
        <row r="3410">
          <cell r="A3410">
            <v>38175</v>
          </cell>
          <cell r="B3410" t="str">
            <v>NUMERO / ALGARISMO PARA PORTA, TAMANHO *40* MM, EM ZAMAC, (MODELO DE 0 A 9), FIXACAO POR PARAFUSOS</v>
          </cell>
          <cell r="C3410" t="str">
            <v xml:space="preserve">UN    </v>
          </cell>
          <cell r="D3410">
            <v>1.79</v>
          </cell>
          <cell r="E3410">
            <v>1.79</v>
          </cell>
          <cell r="F3410" t="str">
            <v>INSUMOS</v>
          </cell>
          <cell r="G3410">
            <v>1.79</v>
          </cell>
        </row>
        <row r="3411">
          <cell r="A3411">
            <v>38176</v>
          </cell>
          <cell r="B3411" t="str">
            <v>NUMERO / ALGARISMO PARA RESIDENCIA (FACHADA), TAMANHO *120* MM, EM ZAMAC, (MODELO DE 0 A 9), FIXACAO POR PARAFUSOS</v>
          </cell>
          <cell r="C3411" t="str">
            <v xml:space="preserve">UN    </v>
          </cell>
          <cell r="D3411">
            <v>4.8600000000000003</v>
          </cell>
          <cell r="E3411">
            <v>4.8600000000000003</v>
          </cell>
          <cell r="F3411" t="str">
            <v>INSUMOS</v>
          </cell>
          <cell r="G3411">
            <v>4.8600000000000003</v>
          </cell>
        </row>
        <row r="3412">
          <cell r="A3412">
            <v>36152</v>
          </cell>
          <cell r="B3412" t="str">
            <v>OCULOS DE SEGURANCA CONTRA IMPACTOS COM LENTE INCOLOR, ARMACAO NYLON, COM PROTECAO UVA E UVB</v>
          </cell>
          <cell r="C3412" t="str">
            <v xml:space="preserve">UN    </v>
          </cell>
          <cell r="D3412">
            <v>6.04</v>
          </cell>
          <cell r="E3412">
            <v>6.04</v>
          </cell>
          <cell r="F3412" t="str">
            <v>INSUMOS</v>
          </cell>
          <cell r="G3412">
            <v>6.04</v>
          </cell>
        </row>
        <row r="3413">
          <cell r="A3413">
            <v>11138</v>
          </cell>
          <cell r="B3413" t="str">
            <v>OLEO COMBUSTIVEL BPF A GRANEL</v>
          </cell>
          <cell r="C3413" t="str">
            <v xml:space="preserve">L     </v>
          </cell>
          <cell r="D3413">
            <v>2.06</v>
          </cell>
          <cell r="E3413">
            <v>2.06</v>
          </cell>
          <cell r="F3413" t="str">
            <v>INSUMOS</v>
          </cell>
          <cell r="G3413">
            <v>2.06</v>
          </cell>
        </row>
        <row r="3414">
          <cell r="A3414">
            <v>5333</v>
          </cell>
          <cell r="B3414" t="str">
            <v>OLEO DE LINHACA</v>
          </cell>
          <cell r="C3414" t="str">
            <v xml:space="preserve">L     </v>
          </cell>
          <cell r="D3414">
            <v>16.71</v>
          </cell>
          <cell r="E3414">
            <v>16.71</v>
          </cell>
          <cell r="F3414" t="str">
            <v>INSUMOS</v>
          </cell>
          <cell r="G3414">
            <v>16.71</v>
          </cell>
        </row>
        <row r="3415">
          <cell r="A3415">
            <v>4221</v>
          </cell>
          <cell r="B3415" t="str">
            <v>OLEO DIESEL COMBUSTIVEL COMUM</v>
          </cell>
          <cell r="C3415" t="str">
            <v xml:space="preserve">L     </v>
          </cell>
          <cell r="D3415">
            <v>3.21</v>
          </cell>
          <cell r="E3415">
            <v>3.21</v>
          </cell>
          <cell r="F3415" t="str">
            <v>INSUMOS</v>
          </cell>
          <cell r="G3415">
            <v>3.21</v>
          </cell>
        </row>
        <row r="3416">
          <cell r="A3416">
            <v>4227</v>
          </cell>
          <cell r="B3416" t="str">
            <v>OLEO LUBRIFICANTE PARA MOTORES DE EQUIPAMENTOS PESADOS (CAMINHOES, TRATORES, RETROS E ETC)</v>
          </cell>
          <cell r="C3416" t="str">
            <v xml:space="preserve">L     </v>
          </cell>
          <cell r="D3416">
            <v>15.48</v>
          </cell>
          <cell r="E3416">
            <v>15.48</v>
          </cell>
          <cell r="F3416" t="str">
            <v>INSUMOS</v>
          </cell>
          <cell r="G3416">
            <v>15.48</v>
          </cell>
        </row>
        <row r="3417">
          <cell r="A3417">
            <v>38170</v>
          </cell>
          <cell r="B3417" t="str">
            <v>OLHO MAGICO / VISOR PARA PORTA DE *25 A 46* MM DE ESPESSURA, ANGULO DE VISAO APROXIMADO DE 200 GRAUS, LATAO CROMADO, COM FECHO JANELA</v>
          </cell>
          <cell r="C3417" t="str">
            <v xml:space="preserve">UN    </v>
          </cell>
          <cell r="D3417">
            <v>8.19</v>
          </cell>
          <cell r="E3417">
            <v>8.19</v>
          </cell>
          <cell r="F3417" t="str">
            <v>INSUMOS</v>
          </cell>
          <cell r="G3417">
            <v>8.19</v>
          </cell>
        </row>
        <row r="3418">
          <cell r="A3418">
            <v>4252</v>
          </cell>
          <cell r="B3418" t="str">
            <v>OPERADOR DE BATE-ESTACAS</v>
          </cell>
          <cell r="C3418" t="str">
            <v xml:space="preserve">H     </v>
          </cell>
          <cell r="D3418">
            <v>16.71</v>
          </cell>
          <cell r="E3418">
            <v>19.350000000000001</v>
          </cell>
          <cell r="F3418" t="str">
            <v>INSUMOS</v>
          </cell>
          <cell r="G3418">
            <v>19.350000000000001</v>
          </cell>
        </row>
        <row r="3419">
          <cell r="A3419">
            <v>40980</v>
          </cell>
          <cell r="B3419" t="str">
            <v>OPERADOR DE BATE-ESTACAS (MENSALISTA)</v>
          </cell>
          <cell r="C3419" t="str">
            <v xml:space="preserve">MES   </v>
          </cell>
          <cell r="D3419">
            <v>2922.58</v>
          </cell>
          <cell r="E3419">
            <v>3384.06</v>
          </cell>
          <cell r="F3419" t="str">
            <v>INSUMOS</v>
          </cell>
          <cell r="G3419">
            <v>3384.06</v>
          </cell>
        </row>
        <row r="3420">
          <cell r="A3420">
            <v>4243</v>
          </cell>
          <cell r="B3420" t="str">
            <v>OPERADOR DE BETONEIRA (CAMINHAO)</v>
          </cell>
          <cell r="C3420" t="str">
            <v xml:space="preserve">H     </v>
          </cell>
          <cell r="D3420">
            <v>13.04</v>
          </cell>
          <cell r="E3420">
            <v>15.09</v>
          </cell>
          <cell r="F3420" t="str">
            <v>INSUMOS</v>
          </cell>
          <cell r="G3420">
            <v>15.09</v>
          </cell>
        </row>
        <row r="3421">
          <cell r="A3421">
            <v>41031</v>
          </cell>
          <cell r="B3421" t="str">
            <v>OPERADOR DE BETONEIRA (CAMINHAO) (MENSALISTA)</v>
          </cell>
          <cell r="C3421" t="str">
            <v xml:space="preserve">MES   </v>
          </cell>
          <cell r="D3421">
            <v>2279.65</v>
          </cell>
          <cell r="E3421">
            <v>2639.61</v>
          </cell>
          <cell r="F3421" t="str">
            <v>INSUMOS</v>
          </cell>
          <cell r="G3421">
            <v>2639.61</v>
          </cell>
        </row>
        <row r="3422">
          <cell r="A3422">
            <v>37666</v>
          </cell>
          <cell r="B3422" t="str">
            <v>OPERADOR DE BETONEIRA ESTACIONARIA / MISTURADOR</v>
          </cell>
          <cell r="C3422" t="str">
            <v xml:space="preserve">H     </v>
          </cell>
          <cell r="D3422">
            <v>12.58</v>
          </cell>
          <cell r="E3422">
            <v>14.56</v>
          </cell>
          <cell r="F3422" t="str">
            <v>INSUMOS</v>
          </cell>
          <cell r="G3422">
            <v>14.56</v>
          </cell>
        </row>
        <row r="3423">
          <cell r="A3423">
            <v>40986</v>
          </cell>
          <cell r="B3423" t="str">
            <v>OPERADOR DE BETONEIRA ESTACIONARIA / MISTURADOR (MENSALISTA)</v>
          </cell>
          <cell r="C3423" t="str">
            <v xml:space="preserve">MES   </v>
          </cell>
          <cell r="D3423">
            <v>2199.9299999999998</v>
          </cell>
          <cell r="E3423">
            <v>2547.31</v>
          </cell>
          <cell r="F3423" t="str">
            <v>INSUMOS</v>
          </cell>
          <cell r="G3423">
            <v>2547.31</v>
          </cell>
        </row>
        <row r="3424">
          <cell r="A3424">
            <v>4250</v>
          </cell>
          <cell r="B3424" t="str">
            <v>OPERADOR DE COMPRESSOR DE AR OU COMPRESSORISTA</v>
          </cell>
          <cell r="C3424" t="str">
            <v xml:space="preserve">H     </v>
          </cell>
          <cell r="D3424">
            <v>15.08</v>
          </cell>
          <cell r="E3424">
            <v>17.46</v>
          </cell>
          <cell r="F3424" t="str">
            <v>INSUMOS</v>
          </cell>
          <cell r="G3424">
            <v>17.46</v>
          </cell>
        </row>
        <row r="3425">
          <cell r="A3425">
            <v>40978</v>
          </cell>
          <cell r="B3425" t="str">
            <v>OPERADOR DE COMPRESSOR DE AR OU COMPRESSORISTA (MENSALISTA)</v>
          </cell>
          <cell r="C3425" t="str">
            <v xml:space="preserve">MES   </v>
          </cell>
          <cell r="D3425">
            <v>2636.16</v>
          </cell>
          <cell r="E3425">
            <v>3052.42</v>
          </cell>
          <cell r="F3425" t="str">
            <v>INSUMOS</v>
          </cell>
          <cell r="G3425">
            <v>3052.42</v>
          </cell>
        </row>
        <row r="3426">
          <cell r="A3426">
            <v>25960</v>
          </cell>
          <cell r="B3426" t="str">
            <v>OPERADOR DE DEMARCADORA DE FAIXAS DE TRAFEGO</v>
          </cell>
          <cell r="C3426" t="str">
            <v xml:space="preserve">H     </v>
          </cell>
          <cell r="D3426">
            <v>16.05</v>
          </cell>
          <cell r="E3426">
            <v>18.57</v>
          </cell>
          <cell r="F3426" t="str">
            <v>INSUMOS</v>
          </cell>
          <cell r="G3426">
            <v>18.57</v>
          </cell>
        </row>
        <row r="3427">
          <cell r="A3427">
            <v>41043</v>
          </cell>
          <cell r="B3427" t="str">
            <v>OPERADOR DE DEMARCADORA DE FAIXAS DE TRAFEGO (MENSALISTA)</v>
          </cell>
          <cell r="C3427" t="str">
            <v xml:space="preserve">MES   </v>
          </cell>
          <cell r="D3427">
            <v>2805.71</v>
          </cell>
          <cell r="E3427">
            <v>3248.74</v>
          </cell>
          <cell r="F3427" t="str">
            <v>INSUMOS</v>
          </cell>
          <cell r="G3427">
            <v>3248.74</v>
          </cell>
        </row>
        <row r="3428">
          <cell r="A3428">
            <v>4234</v>
          </cell>
          <cell r="B3428" t="str">
            <v>OPERADOR DE ESCAVADEIRA</v>
          </cell>
          <cell r="C3428" t="str">
            <v xml:space="preserve">H     </v>
          </cell>
          <cell r="D3428">
            <v>17.59</v>
          </cell>
          <cell r="E3428">
            <v>20.36</v>
          </cell>
          <cell r="F3428" t="str">
            <v>INSUMOS</v>
          </cell>
          <cell r="G3428">
            <v>20.36</v>
          </cell>
        </row>
        <row r="3429">
          <cell r="A3429">
            <v>40987</v>
          </cell>
          <cell r="B3429" t="str">
            <v>OPERADOR DE ESCAVADEIRA (MENSALISTA)</v>
          </cell>
          <cell r="C3429" t="str">
            <v xml:space="preserve">MES   </v>
          </cell>
          <cell r="D3429">
            <v>3073.54</v>
          </cell>
          <cell r="E3429">
            <v>3558.86</v>
          </cell>
          <cell r="F3429" t="str">
            <v>INSUMOS</v>
          </cell>
          <cell r="G3429">
            <v>3558.86</v>
          </cell>
        </row>
        <row r="3430">
          <cell r="A3430">
            <v>4253</v>
          </cell>
          <cell r="B3430" t="str">
            <v>OPERADOR DE GUINCHO OU GUINCHEIRO</v>
          </cell>
          <cell r="C3430" t="str">
            <v xml:space="preserve">H     </v>
          </cell>
          <cell r="D3430">
            <v>13.5</v>
          </cell>
          <cell r="E3430">
            <v>15.63</v>
          </cell>
          <cell r="F3430" t="str">
            <v>INSUMOS</v>
          </cell>
          <cell r="G3430">
            <v>15.63</v>
          </cell>
        </row>
        <row r="3431">
          <cell r="A3431">
            <v>40981</v>
          </cell>
          <cell r="B3431" t="str">
            <v>OPERADOR DE GUINCHO OU GUINCHEIRO (MENSALISTA)</v>
          </cell>
          <cell r="C3431" t="str">
            <v xml:space="preserve">MES   </v>
          </cell>
          <cell r="D3431">
            <v>2363.16</v>
          </cell>
          <cell r="E3431">
            <v>2736.31</v>
          </cell>
          <cell r="F3431" t="str">
            <v>INSUMOS</v>
          </cell>
          <cell r="G3431">
            <v>2736.31</v>
          </cell>
        </row>
        <row r="3432">
          <cell r="A3432">
            <v>4254</v>
          </cell>
          <cell r="B3432" t="str">
            <v>OPERADOR DE GUINDASTE</v>
          </cell>
          <cell r="C3432" t="str">
            <v xml:space="preserve">H     </v>
          </cell>
          <cell r="D3432">
            <v>17.59</v>
          </cell>
          <cell r="E3432">
            <v>20.36</v>
          </cell>
          <cell r="F3432" t="str">
            <v>INSUMOS</v>
          </cell>
          <cell r="G3432">
            <v>20.36</v>
          </cell>
        </row>
        <row r="3433">
          <cell r="A3433">
            <v>41036</v>
          </cell>
          <cell r="B3433" t="str">
            <v>OPERADOR DE GUINDASTE (MENSALISTA)</v>
          </cell>
          <cell r="C3433" t="str">
            <v xml:space="preserve">MES   </v>
          </cell>
          <cell r="D3433">
            <v>3073.54</v>
          </cell>
          <cell r="E3433">
            <v>3558.86</v>
          </cell>
          <cell r="F3433" t="str">
            <v>INSUMOS</v>
          </cell>
          <cell r="G3433">
            <v>3558.86</v>
          </cell>
        </row>
        <row r="3434">
          <cell r="A3434">
            <v>4251</v>
          </cell>
          <cell r="B3434" t="str">
            <v>OPERADOR DE JATO ABRASIVO OU JATISTA</v>
          </cell>
          <cell r="C3434" t="str">
            <v xml:space="preserve">H     </v>
          </cell>
          <cell r="D3434">
            <v>15.73</v>
          </cell>
          <cell r="E3434">
            <v>18.21</v>
          </cell>
          <cell r="F3434" t="str">
            <v>INSUMOS</v>
          </cell>
          <cell r="G3434">
            <v>18.21</v>
          </cell>
        </row>
        <row r="3435">
          <cell r="A3435">
            <v>40979</v>
          </cell>
          <cell r="B3435" t="str">
            <v>OPERADOR DE JATO ABRASIVO OU JATISTA (MENSALISTA)</v>
          </cell>
          <cell r="C3435" t="str">
            <v xml:space="preserve">MES   </v>
          </cell>
          <cell r="D3435">
            <v>2751.51</v>
          </cell>
          <cell r="E3435">
            <v>3185.98</v>
          </cell>
          <cell r="F3435" t="str">
            <v>INSUMOS</v>
          </cell>
          <cell r="G3435">
            <v>3185.98</v>
          </cell>
        </row>
        <row r="3436">
          <cell r="A3436">
            <v>4230</v>
          </cell>
          <cell r="B3436" t="str">
            <v>OPERADOR DE MAQUINAS E TRATORES DIVERSOS (TERRAPLANAGEM)</v>
          </cell>
          <cell r="C3436" t="str">
            <v xml:space="preserve">H     </v>
          </cell>
          <cell r="D3436">
            <v>17.62</v>
          </cell>
          <cell r="E3436">
            <v>20.399999999999999</v>
          </cell>
          <cell r="F3436" t="str">
            <v>INSUMOS</v>
          </cell>
          <cell r="G3436">
            <v>20.399999999999999</v>
          </cell>
        </row>
        <row r="3437">
          <cell r="A3437">
            <v>40998</v>
          </cell>
          <cell r="B3437" t="str">
            <v>OPERADOR DE MAQUINAS E TRATORES DIVERSOS (TERRAPLANAGEM) (MENSALISTA)</v>
          </cell>
          <cell r="C3437" t="str">
            <v xml:space="preserve">MES   </v>
          </cell>
          <cell r="D3437">
            <v>3082.89</v>
          </cell>
          <cell r="E3437">
            <v>3569.68</v>
          </cell>
          <cell r="F3437" t="str">
            <v>INSUMOS</v>
          </cell>
          <cell r="G3437">
            <v>3569.68</v>
          </cell>
        </row>
        <row r="3438">
          <cell r="A3438">
            <v>4257</v>
          </cell>
          <cell r="B3438" t="str">
            <v>OPERADOR DE MARTELETE OU MARTELETEIRO</v>
          </cell>
          <cell r="C3438" t="str">
            <v xml:space="preserve">H     </v>
          </cell>
          <cell r="D3438">
            <v>13.5</v>
          </cell>
          <cell r="E3438">
            <v>15.63</v>
          </cell>
          <cell r="F3438" t="str">
            <v>INSUMOS</v>
          </cell>
          <cell r="G3438">
            <v>15.63</v>
          </cell>
        </row>
        <row r="3439">
          <cell r="A3439">
            <v>40982</v>
          </cell>
          <cell r="B3439" t="str">
            <v>OPERADOR DE MARTELETE OU MARTELETEIRO (MENSALISTA)</v>
          </cell>
          <cell r="C3439" t="str">
            <v xml:space="preserve">MES   </v>
          </cell>
          <cell r="D3439">
            <v>2363.1799999999998</v>
          </cell>
          <cell r="E3439">
            <v>2736.33</v>
          </cell>
          <cell r="F3439" t="str">
            <v>INSUMOS</v>
          </cell>
          <cell r="G3439">
            <v>2736.33</v>
          </cell>
        </row>
        <row r="3440">
          <cell r="A3440">
            <v>4240</v>
          </cell>
          <cell r="B3440" t="str">
            <v>OPERADOR DE MOTO SCRAPER</v>
          </cell>
          <cell r="C3440" t="str">
            <v xml:space="preserve">H     </v>
          </cell>
          <cell r="D3440">
            <v>16.329999999999998</v>
          </cell>
          <cell r="E3440">
            <v>18.899999999999999</v>
          </cell>
          <cell r="F3440" t="str">
            <v>INSUMOS</v>
          </cell>
          <cell r="G3440">
            <v>18.899999999999999</v>
          </cell>
        </row>
        <row r="3441">
          <cell r="A3441">
            <v>41026</v>
          </cell>
          <cell r="B3441" t="str">
            <v>OPERADOR DE MOTO SCRAPER (MENSALISTA)</v>
          </cell>
          <cell r="C3441" t="str">
            <v xml:space="preserve">MES   </v>
          </cell>
          <cell r="D3441">
            <v>2853.54</v>
          </cell>
          <cell r="E3441">
            <v>3304.11</v>
          </cell>
          <cell r="F3441" t="str">
            <v>INSUMOS</v>
          </cell>
          <cell r="G3441">
            <v>3304.11</v>
          </cell>
        </row>
        <row r="3442">
          <cell r="A3442">
            <v>4239</v>
          </cell>
          <cell r="B3442" t="str">
            <v>OPERADOR DE MOTONIVELADORA</v>
          </cell>
          <cell r="C3442" t="str">
            <v xml:space="preserve">H     </v>
          </cell>
          <cell r="D3442">
            <v>20.02</v>
          </cell>
          <cell r="E3442">
            <v>23.17</v>
          </cell>
          <cell r="F3442" t="str">
            <v>INSUMOS</v>
          </cell>
          <cell r="G3442">
            <v>23.17</v>
          </cell>
        </row>
        <row r="3443">
          <cell r="A3443">
            <v>41024</v>
          </cell>
          <cell r="B3443" t="str">
            <v>OPERADOR DE MOTONIVELADORA (MENSALISTA)</v>
          </cell>
          <cell r="C3443" t="str">
            <v xml:space="preserve">MES   </v>
          </cell>
          <cell r="D3443">
            <v>3500.77</v>
          </cell>
          <cell r="E3443">
            <v>4053.55</v>
          </cell>
          <cell r="F3443" t="str">
            <v>INSUMOS</v>
          </cell>
          <cell r="G3443">
            <v>4053.55</v>
          </cell>
        </row>
        <row r="3444">
          <cell r="A3444">
            <v>4248</v>
          </cell>
          <cell r="B3444" t="str">
            <v>OPERADOR DE PA CARREGADEIRA</v>
          </cell>
          <cell r="C3444" t="str">
            <v xml:space="preserve">H     </v>
          </cell>
          <cell r="D3444">
            <v>16.47</v>
          </cell>
          <cell r="E3444">
            <v>19.07</v>
          </cell>
          <cell r="F3444" t="str">
            <v>INSUMOS</v>
          </cell>
          <cell r="G3444">
            <v>19.07</v>
          </cell>
        </row>
        <row r="3445">
          <cell r="A3445">
            <v>41033</v>
          </cell>
          <cell r="B3445" t="str">
            <v>OPERADOR DE PA CARREGADEIRA (MENSALISTA)</v>
          </cell>
          <cell r="C3445" t="str">
            <v xml:space="preserve">MES   </v>
          </cell>
          <cell r="D3445">
            <v>2880.27</v>
          </cell>
          <cell r="E3445">
            <v>3335.07</v>
          </cell>
          <cell r="F3445" t="str">
            <v>INSUMOS</v>
          </cell>
          <cell r="G3445">
            <v>3335.07</v>
          </cell>
        </row>
        <row r="3446">
          <cell r="A3446">
            <v>25959</v>
          </cell>
          <cell r="B3446" t="str">
            <v>OPERADOR DE PAVIMENTADORA / MESA VIBROACABADORA</v>
          </cell>
          <cell r="C3446" t="str">
            <v xml:space="preserve">H     </v>
          </cell>
          <cell r="D3446">
            <v>16.84</v>
          </cell>
          <cell r="E3446">
            <v>19.5</v>
          </cell>
          <cell r="F3446" t="str">
            <v>INSUMOS</v>
          </cell>
          <cell r="G3446">
            <v>19.5</v>
          </cell>
        </row>
        <row r="3447">
          <cell r="A3447">
            <v>41040</v>
          </cell>
          <cell r="B3447" t="str">
            <v>OPERADOR DE PAVIMENTADORA / MESA VIBROACABADORA (MENSALISTA)</v>
          </cell>
          <cell r="C3447" t="str">
            <v xml:space="preserve">MES   </v>
          </cell>
          <cell r="D3447">
            <v>2946.01</v>
          </cell>
          <cell r="E3447">
            <v>3411.19</v>
          </cell>
          <cell r="F3447" t="str">
            <v>INSUMOS</v>
          </cell>
          <cell r="G3447">
            <v>3411.19</v>
          </cell>
        </row>
        <row r="3448">
          <cell r="A3448">
            <v>4238</v>
          </cell>
          <cell r="B3448" t="str">
            <v>OPERADOR DE ROLO COMPACTADOR</v>
          </cell>
          <cell r="C3448" t="str">
            <v xml:space="preserve">H     </v>
          </cell>
          <cell r="D3448">
            <v>12.82</v>
          </cell>
          <cell r="E3448">
            <v>14.84</v>
          </cell>
          <cell r="F3448" t="str">
            <v>INSUMOS</v>
          </cell>
          <cell r="G3448">
            <v>14.84</v>
          </cell>
        </row>
        <row r="3449">
          <cell r="A3449">
            <v>41012</v>
          </cell>
          <cell r="B3449" t="str">
            <v>OPERADOR DE ROLO COMPACTADOR (MENSALISTA)</v>
          </cell>
          <cell r="C3449" t="str">
            <v xml:space="preserve">MES   </v>
          </cell>
          <cell r="D3449">
            <v>2240.58</v>
          </cell>
          <cell r="E3449">
            <v>2594.37</v>
          </cell>
          <cell r="F3449" t="str">
            <v>INSUMOS</v>
          </cell>
          <cell r="G3449">
            <v>2594.37</v>
          </cell>
        </row>
        <row r="3450">
          <cell r="A3450">
            <v>4237</v>
          </cell>
          <cell r="B3450" t="str">
            <v>OPERADOR DE TRATOR - EXCLUSIVE AGROPECUARIA</v>
          </cell>
          <cell r="C3450" t="str">
            <v xml:space="preserve">H     </v>
          </cell>
          <cell r="D3450">
            <v>14.97</v>
          </cell>
          <cell r="E3450">
            <v>17.329999999999998</v>
          </cell>
          <cell r="F3450" t="str">
            <v>INSUMOS</v>
          </cell>
          <cell r="G3450">
            <v>17.329999999999998</v>
          </cell>
        </row>
        <row r="3451">
          <cell r="A3451">
            <v>41002</v>
          </cell>
          <cell r="B3451" t="str">
            <v>OPERADOR DE TRATOR - EXCLUSIVE AGROPECUARIA (MENSALISTA)</v>
          </cell>
          <cell r="C3451" t="str">
            <v xml:space="preserve">MES   </v>
          </cell>
          <cell r="D3451">
            <v>2618.8200000000002</v>
          </cell>
          <cell r="E3451">
            <v>3032.34</v>
          </cell>
          <cell r="F3451" t="str">
            <v>INSUMOS</v>
          </cell>
          <cell r="G3451">
            <v>3032.34</v>
          </cell>
        </row>
        <row r="3452">
          <cell r="A3452">
            <v>4233</v>
          </cell>
          <cell r="B3452" t="str">
            <v>OPERADOR DE USINA DE ASFALTO, DE SOLOS OU DE CONCRETO</v>
          </cell>
          <cell r="C3452" t="str">
            <v xml:space="preserve">H     </v>
          </cell>
          <cell r="D3452">
            <v>14.47</v>
          </cell>
          <cell r="E3452">
            <v>16.75</v>
          </cell>
          <cell r="F3452" t="str">
            <v>INSUMOS</v>
          </cell>
          <cell r="G3452">
            <v>16.75</v>
          </cell>
        </row>
        <row r="3453">
          <cell r="A3453">
            <v>41001</v>
          </cell>
          <cell r="B3453" t="str">
            <v>OPERADOR DE USINA DE ASFALTO, DE SOLOS OU DE CONCRETO (MENSALISTA)</v>
          </cell>
          <cell r="C3453" t="str">
            <v xml:space="preserve">MES   </v>
          </cell>
          <cell r="D3453">
            <v>2529.9299999999998</v>
          </cell>
          <cell r="E3453">
            <v>2929.41</v>
          </cell>
          <cell r="F3453" t="str">
            <v>INSUMOS</v>
          </cell>
          <cell r="G3453">
            <v>2929.41</v>
          </cell>
        </row>
        <row r="3454">
          <cell r="A3454">
            <v>2</v>
          </cell>
          <cell r="B3454" t="str">
            <v>OXIGENIO, RECARGA PARA CILINDRO DE CONJUNTO OXICORTE GRANDE</v>
          </cell>
          <cell r="C3454" t="str">
            <v xml:space="preserve">M3    </v>
          </cell>
          <cell r="D3454">
            <v>9.8000000000000007</v>
          </cell>
          <cell r="E3454">
            <v>9.8000000000000007</v>
          </cell>
          <cell r="F3454" t="str">
            <v>INSUMOS</v>
          </cell>
          <cell r="G3454">
            <v>9.8000000000000007</v>
          </cell>
        </row>
        <row r="3455">
          <cell r="A3455">
            <v>36517</v>
          </cell>
          <cell r="B3455" t="str">
            <v>PA CARREGADEIRA SOBRE RODAS, POTENCIA BRUTA *127* CV, CAPACIDADE DA CACAMBA DE 2,0 A 2,4 M3, PESO OPERACIONAL MAXIMO DE 10330 KG</v>
          </cell>
          <cell r="C3455" t="str">
            <v xml:space="preserve">UN    </v>
          </cell>
          <cell r="D3455">
            <v>341843.94</v>
          </cell>
          <cell r="E3455">
            <v>341843.94</v>
          </cell>
          <cell r="F3455" t="str">
            <v>INSUMOS</v>
          </cell>
          <cell r="G3455">
            <v>341843.94</v>
          </cell>
        </row>
        <row r="3456">
          <cell r="A3456">
            <v>4262</v>
          </cell>
          <cell r="B3456" t="str">
            <v>PA CARREGADEIRA SOBRE RODAS, POTENCIA LIQUIDA 128 HP, CAPACIDADE DA CACAMBA DE 1,7 A 2,8 M3, PESO OPERACIONAL MAXIMO DE 11632 KG</v>
          </cell>
          <cell r="C3456" t="str">
            <v xml:space="preserve">UN    </v>
          </cell>
          <cell r="D3456">
            <v>384959.4</v>
          </cell>
          <cell r="E3456">
            <v>384959.4</v>
          </cell>
          <cell r="F3456" t="str">
            <v>INSUMOS</v>
          </cell>
          <cell r="G3456">
            <v>384959.4</v>
          </cell>
        </row>
        <row r="3457">
          <cell r="A3457">
            <v>4263</v>
          </cell>
          <cell r="B3457" t="str">
            <v>PA CARREGADEIRA SOBRE RODAS, POTENCIA LIQUIDA 197 HP, CAPACIDADE DA CACAMBA DE 2,5 A 3,5 M3, PESO OPERACIONAL MAXIMO DE 18338 KG</v>
          </cell>
          <cell r="C3457" t="str">
            <v xml:space="preserve">UN    </v>
          </cell>
          <cell r="D3457">
            <v>533810.34</v>
          </cell>
          <cell r="E3457">
            <v>533810.34</v>
          </cell>
          <cell r="F3457" t="str">
            <v>INSUMOS</v>
          </cell>
          <cell r="G3457">
            <v>533810.34</v>
          </cell>
        </row>
        <row r="3458">
          <cell r="A3458">
            <v>36518</v>
          </cell>
          <cell r="B3458" t="str">
            <v>PA CARREGADEIRA SOBRE RODAS, POTENCIA LIQUIDA 213 HP, CAPACIDADE DA CACAMBA DE 1,9 A 3,5 M3, PESO OPERACIONAL MAXIMO DE 19234 KG</v>
          </cell>
          <cell r="C3458" t="str">
            <v xml:space="preserve">UN    </v>
          </cell>
          <cell r="D3458">
            <v>607722.54</v>
          </cell>
          <cell r="E3458">
            <v>607722.54</v>
          </cell>
          <cell r="F3458" t="str">
            <v>INSUMOS</v>
          </cell>
          <cell r="G3458">
            <v>607722.54</v>
          </cell>
        </row>
        <row r="3459">
          <cell r="A3459">
            <v>14221</v>
          </cell>
          <cell r="B3459" t="str">
            <v>PA CARREGADEIRA SOBRE RODAS, POTENCIA 152 HP, CAPACIDADE DA CACAMBA DE 1,53 A 2,30 M3, PESO OPERACIONAL MAXIMO DE 10216 KG</v>
          </cell>
          <cell r="C3459" t="str">
            <v xml:space="preserve">UN    </v>
          </cell>
          <cell r="D3459">
            <v>354675.91</v>
          </cell>
          <cell r="E3459">
            <v>354675.91</v>
          </cell>
          <cell r="F3459" t="str">
            <v>INSUMOS</v>
          </cell>
          <cell r="G3459">
            <v>354675.91</v>
          </cell>
        </row>
        <row r="3460">
          <cell r="A3460">
            <v>38402</v>
          </cell>
          <cell r="B3460" t="str">
            <v>PA DE LIXO PLASTICA, CABO LONGO</v>
          </cell>
          <cell r="C3460" t="str">
            <v xml:space="preserve">UN    </v>
          </cell>
          <cell r="D3460">
            <v>7.15</v>
          </cell>
          <cell r="E3460">
            <v>7.15</v>
          </cell>
          <cell r="F3460" t="str">
            <v>INSUMOS</v>
          </cell>
          <cell r="G3460">
            <v>7.15</v>
          </cell>
        </row>
        <row r="3461">
          <cell r="A3461">
            <v>3412</v>
          </cell>
          <cell r="B3461" t="str">
            <v>PAINEL DE LA DE VIDRO SEM REVESTIMENTO PSI 20, E = 25 MM, DE 1200 X 600 MM</v>
          </cell>
          <cell r="C3461" t="str">
            <v xml:space="preserve">M2    </v>
          </cell>
          <cell r="D3461">
            <v>13.77</v>
          </cell>
          <cell r="E3461">
            <v>13.77</v>
          </cell>
          <cell r="F3461" t="str">
            <v>INSUMOS</v>
          </cell>
          <cell r="G3461">
            <v>13.77</v>
          </cell>
        </row>
        <row r="3462">
          <cell r="A3462">
            <v>3413</v>
          </cell>
          <cell r="B3462" t="str">
            <v>PAINEL DE LA DE VIDRO SEM REVESTIMENTO PSI 20, E = 50 MM, DE 1200 X 600 MM</v>
          </cell>
          <cell r="C3462" t="str">
            <v xml:space="preserve">M2    </v>
          </cell>
          <cell r="D3462">
            <v>31</v>
          </cell>
          <cell r="E3462">
            <v>31</v>
          </cell>
          <cell r="F3462" t="str">
            <v>INSUMOS</v>
          </cell>
          <cell r="G3462">
            <v>31</v>
          </cell>
        </row>
        <row r="3463">
          <cell r="A3463">
            <v>39744</v>
          </cell>
          <cell r="B3463" t="str">
            <v>PAINEL DE LA DE VIDRO SEM REVESTIMENTO PSI 40, E = 25 MM, DE 1200 X 600 MM</v>
          </cell>
          <cell r="C3463" t="str">
            <v xml:space="preserve">M2    </v>
          </cell>
          <cell r="D3463">
            <v>24.07</v>
          </cell>
          <cell r="E3463">
            <v>24.07</v>
          </cell>
          <cell r="F3463" t="str">
            <v>INSUMOS</v>
          </cell>
          <cell r="G3463">
            <v>24.07</v>
          </cell>
        </row>
        <row r="3464">
          <cell r="A3464">
            <v>39745</v>
          </cell>
          <cell r="B3464" t="str">
            <v>PAINEL DE LA DE VIDRO SEM REVESTIMENTO PSI 40, E = 50 MM, DE 1200 X 600 MM</v>
          </cell>
          <cell r="C3464" t="str">
            <v xml:space="preserve">M2    </v>
          </cell>
          <cell r="D3464">
            <v>50.81</v>
          </cell>
          <cell r="E3464">
            <v>50.81</v>
          </cell>
          <cell r="F3464" t="str">
            <v>INSUMOS</v>
          </cell>
          <cell r="G3464">
            <v>50.81</v>
          </cell>
        </row>
        <row r="3465">
          <cell r="A3465">
            <v>39637</v>
          </cell>
          <cell r="B3465" t="str">
            <v>PAINEL ESTRUTURAL PARA LAJE SECA REVESTIDO EM PLACA CIMENTICIA, DE 1,20 X 2,50 M, E = 23 MM</v>
          </cell>
          <cell r="C3465" t="str">
            <v xml:space="preserve">M2    </v>
          </cell>
          <cell r="D3465">
            <v>72.87</v>
          </cell>
          <cell r="E3465">
            <v>72.87</v>
          </cell>
          <cell r="F3465" t="str">
            <v>INSUMOS</v>
          </cell>
          <cell r="G3465">
            <v>72.87</v>
          </cell>
        </row>
        <row r="3466">
          <cell r="A3466">
            <v>39638</v>
          </cell>
          <cell r="B3466" t="str">
            <v>PAINEL ESTRUTURAL PARA LAJE SECA REVESTIDO EM PLACA CIMENTICIA, DE 1,20 X 2,50 M, E = 40 MM</v>
          </cell>
          <cell r="C3466" t="str">
            <v xml:space="preserve">M2    </v>
          </cell>
          <cell r="D3466">
            <v>135.69999999999999</v>
          </cell>
          <cell r="E3466">
            <v>135.69999999999999</v>
          </cell>
          <cell r="F3466" t="str">
            <v>INSUMOS</v>
          </cell>
          <cell r="G3466">
            <v>135.69999999999999</v>
          </cell>
        </row>
        <row r="3467">
          <cell r="A3467">
            <v>39639</v>
          </cell>
          <cell r="B3467" t="str">
            <v>PAINEL ESTRUTURAL PARA LAJE SECA REVESTIDO EM PLACA CIMENTICIA, DE 1,20 X 2,50 M, E = 55 MM</v>
          </cell>
          <cell r="C3467" t="str">
            <v xml:space="preserve">M2    </v>
          </cell>
          <cell r="D3467">
            <v>178.9</v>
          </cell>
          <cell r="E3467">
            <v>178.9</v>
          </cell>
          <cell r="F3467" t="str">
            <v>INSUMOS</v>
          </cell>
          <cell r="G3467">
            <v>178.9</v>
          </cell>
        </row>
        <row r="3468">
          <cell r="A3468">
            <v>39517</v>
          </cell>
          <cell r="B3468" t="str">
            <v>PAINEL TERMOISOLANTE PARA FECHAMENTOS VERTICAIS (INCLUI PARAFUSOS DE FIXACAO) REVESTIDO EM ACO GALVALUME, LARGURA UTIL DE 1100 MM, REVESTIMENTO COM ESPESSURA DE 0,50 MM, COM PRE-PINTURA NAS DUAS FACES, NUCLEO EM POLIURETANO (PUR) COM ESPESSURA 40/50 MM</v>
          </cell>
          <cell r="C3468" t="str">
            <v xml:space="preserve">M2    </v>
          </cell>
          <cell r="D3468">
            <v>159.27000000000001</v>
          </cell>
          <cell r="E3468">
            <v>159.27000000000001</v>
          </cell>
          <cell r="F3468" t="str">
            <v>INSUMOS</v>
          </cell>
          <cell r="G3468">
            <v>159.27000000000001</v>
          </cell>
        </row>
        <row r="3469">
          <cell r="A3469">
            <v>39518</v>
          </cell>
          <cell r="B3469" t="str">
            <v>PAINEL TERMOISOLANTE PARA FECHAMENTOS VERTICAIS (INCLUI PARAFUSOS DE FIXACAO) REVESTIDO EM ACO GALVALUME, LARGURA UTIL DE 1100 MM, REVESTIMENTO COM ESPESSURA DE 0,50 MM, COM PRE-PINTURA NAS DUAS FACES, NUCLEO EM POLIURETANO (PUR) COM ESPESSURA 70/80 MM</v>
          </cell>
          <cell r="C3469" t="str">
            <v xml:space="preserve">M2    </v>
          </cell>
          <cell r="D3469">
            <v>188.82</v>
          </cell>
          <cell r="E3469">
            <v>188.82</v>
          </cell>
          <cell r="F3469" t="str">
            <v>INSUMOS</v>
          </cell>
          <cell r="G3469">
            <v>188.82</v>
          </cell>
        </row>
        <row r="3470">
          <cell r="A3470">
            <v>38366</v>
          </cell>
          <cell r="B3470" t="str">
            <v>PAPEL KRAFT BETUMADO</v>
          </cell>
          <cell r="C3470" t="str">
            <v xml:space="preserve">M2    </v>
          </cell>
          <cell r="D3470">
            <v>3.82</v>
          </cell>
          <cell r="E3470">
            <v>3.82</v>
          </cell>
          <cell r="F3470" t="str">
            <v>INSUMOS</v>
          </cell>
          <cell r="G3470">
            <v>3.82</v>
          </cell>
        </row>
        <row r="3471">
          <cell r="A3471">
            <v>11703</v>
          </cell>
          <cell r="B3471" t="str">
            <v>PAPELEIRA DE PAREDE EM METAL CROMADO SEM TAMPA</v>
          </cell>
          <cell r="C3471" t="str">
            <v xml:space="preserve">UN    </v>
          </cell>
          <cell r="D3471">
            <v>21.47</v>
          </cell>
          <cell r="E3471">
            <v>21.47</v>
          </cell>
          <cell r="F3471" t="str">
            <v>INSUMOS</v>
          </cell>
          <cell r="G3471">
            <v>21.47</v>
          </cell>
        </row>
        <row r="3472">
          <cell r="A3472">
            <v>37400</v>
          </cell>
          <cell r="B3472" t="str">
            <v>PAPELEIRA PLASTICA TIPO DISPENSER PARA PAPEL HIGIENICO ROLAO</v>
          </cell>
          <cell r="C3472" t="str">
            <v xml:space="preserve">UN    </v>
          </cell>
          <cell r="D3472">
            <v>53.51</v>
          </cell>
          <cell r="E3472">
            <v>53.51</v>
          </cell>
          <cell r="F3472" t="str">
            <v>INSUMOS</v>
          </cell>
          <cell r="G3472">
            <v>53.51</v>
          </cell>
        </row>
        <row r="3473">
          <cell r="A3473">
            <v>25400</v>
          </cell>
          <cell r="B3473" t="str">
            <v>PAR DE TABELAS DE BASQUETE EM COMPENSADO NAVAL DE *1,80 X 1,20* M, COM ARO DE METAL E REDE (SEM SUPORTE DE FIXACAO)</v>
          </cell>
          <cell r="C3473" t="str">
            <v xml:space="preserve">UN    </v>
          </cell>
          <cell r="D3473">
            <v>1116.58</v>
          </cell>
          <cell r="E3473">
            <v>1116.58</v>
          </cell>
          <cell r="F3473" t="str">
            <v>INSUMOS</v>
          </cell>
          <cell r="G3473">
            <v>1116.58</v>
          </cell>
        </row>
        <row r="3474">
          <cell r="A3474">
            <v>4272</v>
          </cell>
          <cell r="B3474" t="str">
            <v>PARA-RAIOS DE BAIXA TENSAO, TENSAO DE OPERACAO *280* V , CORRENTE MAXIMA *20* KA</v>
          </cell>
          <cell r="C3474" t="str">
            <v xml:space="preserve">UN    </v>
          </cell>
          <cell r="D3474">
            <v>99.41</v>
          </cell>
          <cell r="E3474">
            <v>99.41</v>
          </cell>
          <cell r="F3474" t="str">
            <v>INSUMOS</v>
          </cell>
          <cell r="G3474">
            <v>99.41</v>
          </cell>
        </row>
        <row r="3475">
          <cell r="A3475">
            <v>4276</v>
          </cell>
          <cell r="B3475" t="str">
            <v>PARA-RAIOS DE DISTRIBUICAO, TENSAO NOMINAL 15 KV, CORRENTE NOMINAL DE DESCARGA 5 KA</v>
          </cell>
          <cell r="C3475" t="str">
            <v xml:space="preserve">UN    </v>
          </cell>
          <cell r="D3475">
            <v>293.39999999999998</v>
          </cell>
          <cell r="E3475">
            <v>293.39999999999998</v>
          </cell>
          <cell r="F3475" t="str">
            <v>INSUMOS</v>
          </cell>
          <cell r="G3475">
            <v>293.39999999999998</v>
          </cell>
        </row>
        <row r="3476">
          <cell r="A3476">
            <v>4273</v>
          </cell>
          <cell r="B3476" t="str">
            <v>PARA-RAIOS DE DISTRIBUICAO, TENSAO NOMINAL 30 KV, CORRENTE NOMINAL DE DESCARGA 10 KA</v>
          </cell>
          <cell r="C3476" t="str">
            <v xml:space="preserve">UN    </v>
          </cell>
          <cell r="D3476">
            <v>487.4</v>
          </cell>
          <cell r="E3476">
            <v>487.4</v>
          </cell>
          <cell r="F3476" t="str">
            <v>INSUMOS</v>
          </cell>
          <cell r="G3476">
            <v>487.4</v>
          </cell>
        </row>
        <row r="3477">
          <cell r="A3477">
            <v>4274</v>
          </cell>
          <cell r="B3477" t="str">
            <v>PARA-RAIOS TIPO FRANKLIN 350 MM, EM LATAO CROMADO, DUAS DESCIDAS, PARA PROTECAO DE EDIFICACOES CONTRA DESCARGAS ATMOSFERICAS</v>
          </cell>
          <cell r="C3477" t="str">
            <v xml:space="preserve">UN    </v>
          </cell>
          <cell r="D3477">
            <v>113.02</v>
          </cell>
          <cell r="E3477">
            <v>113.02</v>
          </cell>
          <cell r="F3477" t="str">
            <v>INSUMOS</v>
          </cell>
          <cell r="G3477">
            <v>113.02</v>
          </cell>
        </row>
        <row r="3478">
          <cell r="A3478">
            <v>39438</v>
          </cell>
          <cell r="B3478" t="str">
            <v>PARAFUSO CABECA TROMBETA E PONTA AGULHA (GN55), COMPRIMENTO 55 MM, EM ACO FOSFATIZADO, PARA FIXAR CHAPA DE GESSO EM PERFIL DRYWALL METALICO MAXIMO 0,7 MM</v>
          </cell>
          <cell r="C3478" t="str">
            <v xml:space="preserve">UN    </v>
          </cell>
          <cell r="D3478">
            <v>0.18</v>
          </cell>
          <cell r="E3478">
            <v>0.18</v>
          </cell>
          <cell r="F3478" t="str">
            <v>INSUMOS</v>
          </cell>
          <cell r="G3478">
            <v>0.18</v>
          </cell>
        </row>
        <row r="3479">
          <cell r="A3479">
            <v>11963</v>
          </cell>
          <cell r="B3479" t="str">
            <v>PARAFUSO DE ACO TIPO CHUMBADOR PARABOLT, DIAMETRO 1/2", COMPRIMENTO 75 MM</v>
          </cell>
          <cell r="C3479" t="str">
            <v xml:space="preserve">UN    </v>
          </cell>
          <cell r="D3479">
            <v>6.56</v>
          </cell>
          <cell r="E3479">
            <v>6.56</v>
          </cell>
          <cell r="F3479" t="str">
            <v>INSUMOS</v>
          </cell>
          <cell r="G3479">
            <v>6.56</v>
          </cell>
        </row>
        <row r="3480">
          <cell r="A3480">
            <v>11964</v>
          </cell>
          <cell r="B3480" t="str">
            <v>PARAFUSO DE ACO TIPO CHUMBADOR PARABOLT, DIAMETRO 3/8", COMPRIMENTO 75 MM</v>
          </cell>
          <cell r="C3480" t="str">
            <v xml:space="preserve">UN    </v>
          </cell>
          <cell r="D3480">
            <v>1.65</v>
          </cell>
          <cell r="E3480">
            <v>1.65</v>
          </cell>
          <cell r="F3480" t="str">
            <v>INSUMOS</v>
          </cell>
          <cell r="G3480">
            <v>1.65</v>
          </cell>
        </row>
        <row r="3481">
          <cell r="A3481">
            <v>4379</v>
          </cell>
          <cell r="B3481" t="str">
            <v>PARAFUSO DE ACO ZINCADO COM ROSCA SOBERBA, CABECA CHATA E FENDA SIMPLES, DIAMETRO 2,5 MM, COMPRIMENTO * 9,5 * MM</v>
          </cell>
          <cell r="C3481" t="str">
            <v xml:space="preserve">UN    </v>
          </cell>
          <cell r="D3481">
            <v>0.03</v>
          </cell>
          <cell r="E3481">
            <v>0.03</v>
          </cell>
          <cell r="F3481" t="str">
            <v>INSUMOS</v>
          </cell>
          <cell r="G3481">
            <v>0.03</v>
          </cell>
        </row>
        <row r="3482">
          <cell r="A3482">
            <v>4377</v>
          </cell>
          <cell r="B3482" t="str">
            <v>PARAFUSO DE ACO ZINCADO COM ROSCA SOBERBA, CABECA CHATA E FENDA SIMPLES, DIAMETRO 4,2 MM, COMPRIMENTO * 32 * MM</v>
          </cell>
          <cell r="C3482" t="str">
            <v xml:space="preserve">UN    </v>
          </cell>
          <cell r="D3482">
            <v>0.13</v>
          </cell>
          <cell r="E3482">
            <v>0.13</v>
          </cell>
          <cell r="F3482" t="str">
            <v>INSUMOS</v>
          </cell>
          <cell r="G3482">
            <v>0.13</v>
          </cell>
        </row>
        <row r="3483">
          <cell r="A3483">
            <v>4356</v>
          </cell>
          <cell r="B3483" t="str">
            <v>PARAFUSO DE ACO ZINCADO COM ROSCA SOBERBA, CABECA CHATA E FENDA SIMPLES, DIAMETRO 4,8 MM, COMPRIMENTO 45 MM</v>
          </cell>
          <cell r="C3483" t="str">
            <v xml:space="preserve">UN    </v>
          </cell>
          <cell r="D3483">
            <v>0.18</v>
          </cell>
          <cell r="E3483">
            <v>0.18</v>
          </cell>
          <cell r="F3483" t="str">
            <v>INSUMOS</v>
          </cell>
          <cell r="G3483">
            <v>0.18</v>
          </cell>
        </row>
        <row r="3484">
          <cell r="A3484">
            <v>13246</v>
          </cell>
          <cell r="B3484" t="str">
            <v>PARAFUSO DE FERRO POLIDO, SEXTAVADO, COM ROSCA INTEIRA, DIAMETRO 5/16", COMPRIMENTO 3/4", COM PORCA E ARRUELA LISA LEVE</v>
          </cell>
          <cell r="C3484" t="str">
            <v xml:space="preserve">UN    </v>
          </cell>
          <cell r="D3484">
            <v>0.31</v>
          </cell>
          <cell r="E3484">
            <v>0.31</v>
          </cell>
          <cell r="F3484" t="str">
            <v>INSUMOS</v>
          </cell>
          <cell r="G3484">
            <v>0.31</v>
          </cell>
        </row>
        <row r="3485">
          <cell r="A3485">
            <v>4346</v>
          </cell>
          <cell r="B3485" t="str">
            <v>PARAFUSO DE FERRO POLIDO, SEXTAVADO, COM ROSCA PARCIAL, DIAMETRO 5/8", COMPRIMENTO 6", COM PORCA E ARRUELA DE PRESSAO MEDIA</v>
          </cell>
          <cell r="C3485" t="str">
            <v xml:space="preserve">UN    </v>
          </cell>
          <cell r="D3485">
            <v>7.03</v>
          </cell>
          <cell r="E3485">
            <v>7.03</v>
          </cell>
          <cell r="F3485" t="str">
            <v>INSUMOS</v>
          </cell>
          <cell r="G3485">
            <v>7.03</v>
          </cell>
        </row>
        <row r="3486">
          <cell r="A3486">
            <v>11955</v>
          </cell>
          <cell r="B3486" t="str">
            <v>PARAFUSO DE LATAO COM ACABAMENTO CROMADO PARA FIXAR PECA SANITARIA, INCLUI PORCA CEGA, ARRUELA E BUCHA DE NYLON TAMANHO S-10</v>
          </cell>
          <cell r="C3486" t="str">
            <v xml:space="preserve">UN    </v>
          </cell>
          <cell r="D3486">
            <v>3.07</v>
          </cell>
          <cell r="E3486">
            <v>3.07</v>
          </cell>
          <cell r="F3486" t="str">
            <v>INSUMOS</v>
          </cell>
          <cell r="G3486">
            <v>3.07</v>
          </cell>
        </row>
        <row r="3487">
          <cell r="A3487">
            <v>11960</v>
          </cell>
          <cell r="B3487" t="str">
            <v>PARAFUSO DE LATAO COM ROSCA SOBERBA, CABECA CHATA E FENDA SIMPLES, DIAMETRO 2,5 MM, COMPRIMENTO 12 MM</v>
          </cell>
          <cell r="C3487" t="str">
            <v xml:space="preserve">UN    </v>
          </cell>
          <cell r="D3487">
            <v>0.1</v>
          </cell>
          <cell r="E3487">
            <v>0.1</v>
          </cell>
          <cell r="F3487" t="str">
            <v>INSUMOS</v>
          </cell>
          <cell r="G3487">
            <v>0.1</v>
          </cell>
        </row>
        <row r="3488">
          <cell r="A3488">
            <v>4333</v>
          </cell>
          <cell r="B3488" t="str">
            <v>PARAFUSO DE LATAO COM ROSCA SOBERBA, CABECA CHATA E FENDA SIMPLES, DIAMETRO 3,2 MM, COMPRIMENTO 16 MM</v>
          </cell>
          <cell r="C3488" t="str">
            <v xml:space="preserve">UN    </v>
          </cell>
          <cell r="D3488">
            <v>0.18</v>
          </cell>
          <cell r="E3488">
            <v>0.18</v>
          </cell>
          <cell r="F3488" t="str">
            <v>INSUMOS</v>
          </cell>
          <cell r="G3488">
            <v>0.18</v>
          </cell>
        </row>
        <row r="3489">
          <cell r="A3489">
            <v>4358</v>
          </cell>
          <cell r="B3489" t="str">
            <v>PARAFUSO DE LATAO COM ROSCA SOBERBA, CABECA CHATA E FENDA SIMPLES, DIAMETRO 4,8 MM, COMPRIMENTO 65 MM</v>
          </cell>
          <cell r="C3489" t="str">
            <v xml:space="preserve">UN    </v>
          </cell>
          <cell r="D3489">
            <v>1.4</v>
          </cell>
          <cell r="E3489">
            <v>1.4</v>
          </cell>
          <cell r="F3489" t="str">
            <v>INSUMOS</v>
          </cell>
          <cell r="G3489">
            <v>1.4</v>
          </cell>
        </row>
        <row r="3490">
          <cell r="A3490">
            <v>39435</v>
          </cell>
          <cell r="B3490" t="str">
            <v>PARAFUSO DRY WALL, EM ACO FOSFATIZADO, CABECA TROMBETA E PONTA AGULHA (TA), COMPRIMENTO 25 MM</v>
          </cell>
          <cell r="C3490" t="str">
            <v xml:space="preserve">UN    </v>
          </cell>
          <cell r="D3490">
            <v>7.0000000000000007E-2</v>
          </cell>
          <cell r="E3490">
            <v>7.0000000000000007E-2</v>
          </cell>
          <cell r="F3490" t="str">
            <v>INSUMOS</v>
          </cell>
          <cell r="G3490">
            <v>7.0000000000000007E-2</v>
          </cell>
        </row>
        <row r="3491">
          <cell r="A3491">
            <v>39436</v>
          </cell>
          <cell r="B3491" t="str">
            <v>PARAFUSO DRY WALL, EM ACO FOSFATIZADO, CABECA TROMBETA E PONTA AGULHA (TA), COMPRIMENTO 35 MM</v>
          </cell>
          <cell r="C3491" t="str">
            <v xml:space="preserve">UN    </v>
          </cell>
          <cell r="D3491">
            <v>0.12</v>
          </cell>
          <cell r="E3491">
            <v>0.12</v>
          </cell>
          <cell r="F3491" t="str">
            <v>INSUMOS</v>
          </cell>
          <cell r="G3491">
            <v>0.12</v>
          </cell>
        </row>
        <row r="3492">
          <cell r="A3492">
            <v>39437</v>
          </cell>
          <cell r="B3492" t="str">
            <v>PARAFUSO DRY WALL, EM ACO FOSFATIZADO, CABECA TROMBETA E PONTA AGULHA (TA), COMPRIMENTO 45 MM</v>
          </cell>
          <cell r="C3492" t="str">
            <v xml:space="preserve">UN    </v>
          </cell>
          <cell r="D3492">
            <v>0.16</v>
          </cell>
          <cell r="E3492">
            <v>0.16</v>
          </cell>
          <cell r="F3492" t="str">
            <v>INSUMOS</v>
          </cell>
          <cell r="G3492">
            <v>0.16</v>
          </cell>
        </row>
        <row r="3493">
          <cell r="A3493">
            <v>39439</v>
          </cell>
          <cell r="B3493" t="str">
            <v>PARAFUSO DRY WALL, EM ACO FOSFATIZADO, CABECA TROMBETA E PONTA BROCA (TB), COMPRIMENTO 25 MM</v>
          </cell>
          <cell r="C3493" t="str">
            <v xml:space="preserve">UN    </v>
          </cell>
          <cell r="D3493">
            <v>0.1</v>
          </cell>
          <cell r="E3493">
            <v>0.1</v>
          </cell>
          <cell r="F3493" t="str">
            <v>INSUMOS</v>
          </cell>
          <cell r="G3493">
            <v>0.1</v>
          </cell>
        </row>
        <row r="3494">
          <cell r="A3494">
            <v>39440</v>
          </cell>
          <cell r="B3494" t="str">
            <v>PARAFUSO DRY WALL, EM ACO FOSFATIZADO, CABECA TROMBETA E PONTA BROCA (TB), COMPRIMENTO 35 MM</v>
          </cell>
          <cell r="C3494" t="str">
            <v xml:space="preserve">UN    </v>
          </cell>
          <cell r="D3494">
            <v>0.14000000000000001</v>
          </cell>
          <cell r="E3494">
            <v>0.14000000000000001</v>
          </cell>
          <cell r="F3494" t="str">
            <v>INSUMOS</v>
          </cell>
          <cell r="G3494">
            <v>0.14000000000000001</v>
          </cell>
        </row>
        <row r="3495">
          <cell r="A3495">
            <v>39441</v>
          </cell>
          <cell r="B3495" t="str">
            <v>PARAFUSO DRY WALL, EM ACO FOSFATIZADO, CABECA TROMBETA E PONTA BROCA (TB), COMPRIMENTO 45 MM</v>
          </cell>
          <cell r="C3495" t="str">
            <v xml:space="preserve">UN    </v>
          </cell>
          <cell r="D3495">
            <v>0.17</v>
          </cell>
          <cell r="E3495">
            <v>0.17</v>
          </cell>
          <cell r="F3495" t="str">
            <v>INSUMOS</v>
          </cell>
          <cell r="G3495">
            <v>0.17</v>
          </cell>
        </row>
        <row r="3496">
          <cell r="A3496">
            <v>39442</v>
          </cell>
          <cell r="B3496" t="str">
            <v>PARAFUSO DRY WALL, EM ACO ZINCADO, CABECA LENTILHA E PONTA AGULHA (LA), LARGURA 4,2 MM, COMPRIMENTO 13 MM</v>
          </cell>
          <cell r="C3496" t="str">
            <v xml:space="preserve">UN    </v>
          </cell>
          <cell r="D3496">
            <v>0.12</v>
          </cell>
          <cell r="E3496">
            <v>0.12</v>
          </cell>
          <cell r="F3496" t="str">
            <v>INSUMOS</v>
          </cell>
          <cell r="G3496">
            <v>0.12</v>
          </cell>
        </row>
        <row r="3497">
          <cell r="A3497">
            <v>39443</v>
          </cell>
          <cell r="B3497" t="str">
            <v>PARAFUSO DRY WALL, EM ACO ZINCADO, CABECA LENTILHA E PONTA BROCA (LB), LARGURA 4,2 MM, COMPRIMENTO 13 MM</v>
          </cell>
          <cell r="C3497" t="str">
            <v xml:space="preserve">UN    </v>
          </cell>
          <cell r="D3497">
            <v>0.16</v>
          </cell>
          <cell r="E3497">
            <v>0.16</v>
          </cell>
          <cell r="F3497" t="str">
            <v>INSUMOS</v>
          </cell>
          <cell r="G3497">
            <v>0.16</v>
          </cell>
        </row>
        <row r="3498">
          <cell r="A3498">
            <v>4329</v>
          </cell>
          <cell r="B3498" t="str">
            <v>PARAFUSO EM ACO GALVANIZADO, TIPO MAQUINA, SEXTAVADO, SEM PORCA, DIAMETRO 1/2", COMPRIMENTO 2"</v>
          </cell>
          <cell r="C3498" t="str">
            <v xml:space="preserve">UN    </v>
          </cell>
          <cell r="D3498">
            <v>1.5</v>
          </cell>
          <cell r="E3498">
            <v>1.5</v>
          </cell>
          <cell r="F3498" t="str">
            <v>INSUMOS</v>
          </cell>
          <cell r="G3498">
            <v>1.5</v>
          </cell>
        </row>
        <row r="3499">
          <cell r="A3499">
            <v>4383</v>
          </cell>
          <cell r="B3499" t="str">
            <v>PARAFUSO FRANCES METRICO ZINCADO, DIAMETRO 12 MM, COMPRIMENTO 140MM, COM PORCA SEXTAVADA E ARRUELA DE PRESSAO MEDIA</v>
          </cell>
          <cell r="C3499" t="str">
            <v xml:space="preserve">UN    </v>
          </cell>
          <cell r="D3499">
            <v>13.56</v>
          </cell>
          <cell r="E3499">
            <v>13.56</v>
          </cell>
          <cell r="F3499" t="str">
            <v>INSUMOS</v>
          </cell>
          <cell r="G3499">
            <v>13.56</v>
          </cell>
        </row>
        <row r="3500">
          <cell r="A3500">
            <v>4344</v>
          </cell>
          <cell r="B3500" t="str">
            <v>PARAFUSO FRANCES METRICO ZINCADO, DIAMETRO 12 MM, COMPRIMENTO 150 MM, COM PORCA SEXTAVADA E ARRUELA DE PRESSAO MEDIA</v>
          </cell>
          <cell r="C3500" t="str">
            <v xml:space="preserve">UN    </v>
          </cell>
          <cell r="D3500">
            <v>14.21</v>
          </cell>
          <cell r="E3500">
            <v>14.21</v>
          </cell>
          <cell r="F3500" t="str">
            <v>INSUMOS</v>
          </cell>
          <cell r="G3500">
            <v>14.21</v>
          </cell>
        </row>
        <row r="3501">
          <cell r="A3501">
            <v>436</v>
          </cell>
          <cell r="B3501" t="str">
            <v>PARAFUSO FRANCES M16 EM ACO GALVANIZADO, COMPRIMENTO = 150 MM, DIAMETRO = 16 MM, CABECA ABAULADA</v>
          </cell>
          <cell r="C3501" t="str">
            <v xml:space="preserve">UN    </v>
          </cell>
          <cell r="D3501">
            <v>6.24</v>
          </cell>
          <cell r="E3501">
            <v>6.24</v>
          </cell>
          <cell r="F3501" t="str">
            <v>INSUMOS</v>
          </cell>
          <cell r="G3501">
            <v>6.24</v>
          </cell>
        </row>
        <row r="3502">
          <cell r="A3502">
            <v>442</v>
          </cell>
          <cell r="B3502" t="str">
            <v>PARAFUSO FRANCES M16 EM ACO GALVANIZADO, COMPRIMENTO = 45 MM, DIAMETRO = 16 MM, CABECA ABAULADA</v>
          </cell>
          <cell r="C3502" t="str">
            <v xml:space="preserve">UN    </v>
          </cell>
          <cell r="D3502">
            <v>3.69</v>
          </cell>
          <cell r="E3502">
            <v>3.69</v>
          </cell>
          <cell r="F3502" t="str">
            <v>INSUMOS</v>
          </cell>
          <cell r="G3502">
            <v>3.69</v>
          </cell>
        </row>
        <row r="3503">
          <cell r="A3503">
            <v>11953</v>
          </cell>
          <cell r="B3503" t="str">
            <v>PARAFUSO FRANCES ZINCADO, DIAMETRO 1/2'', COMPRIMENTO 2'', COM PORCA E ARRUELA</v>
          </cell>
          <cell r="C3503" t="str">
            <v xml:space="preserve">UN    </v>
          </cell>
          <cell r="D3503">
            <v>2.25</v>
          </cell>
          <cell r="E3503">
            <v>2.25</v>
          </cell>
          <cell r="F3503" t="str">
            <v>INSUMOS</v>
          </cell>
          <cell r="G3503">
            <v>2.25</v>
          </cell>
        </row>
        <row r="3504">
          <cell r="A3504">
            <v>4335</v>
          </cell>
          <cell r="B3504" t="str">
            <v>PARAFUSO FRANCES ZINCADO, DIAMETRO 1/2", COMPRIMENTO 12", COM PORCA E ARRUELA LISA MEDIA</v>
          </cell>
          <cell r="C3504" t="str">
            <v xml:space="preserve">UN    </v>
          </cell>
          <cell r="D3504">
            <v>9.5399999999999991</v>
          </cell>
          <cell r="E3504">
            <v>9.5399999999999991</v>
          </cell>
          <cell r="F3504" t="str">
            <v>INSUMOS</v>
          </cell>
          <cell r="G3504">
            <v>9.5399999999999991</v>
          </cell>
        </row>
        <row r="3505">
          <cell r="A3505">
            <v>4334</v>
          </cell>
          <cell r="B3505" t="str">
            <v>PARAFUSO FRANCES ZINCADO, DIAMETRO 1/2", COMPRIMENTO 15", COM PORCA E ARRUELA LISA MEDIA</v>
          </cell>
          <cell r="C3505" t="str">
            <v xml:space="preserve">UN    </v>
          </cell>
          <cell r="D3505">
            <v>13.09</v>
          </cell>
          <cell r="E3505">
            <v>13.09</v>
          </cell>
          <cell r="F3505" t="str">
            <v>INSUMOS</v>
          </cell>
          <cell r="G3505">
            <v>13.09</v>
          </cell>
        </row>
        <row r="3506">
          <cell r="A3506">
            <v>4343</v>
          </cell>
          <cell r="B3506" t="str">
            <v>PARAFUSO FRANCES ZINCADO, DIAMETRO 1/2", COMPRIMENTO 4", COM PORCA E ARRUELA</v>
          </cell>
          <cell r="C3506" t="str">
            <v xml:space="preserve">UN    </v>
          </cell>
          <cell r="D3506">
            <v>3.22</v>
          </cell>
          <cell r="E3506">
            <v>3.22</v>
          </cell>
          <cell r="F3506" t="str">
            <v>INSUMOS</v>
          </cell>
          <cell r="G3506">
            <v>3.22</v>
          </cell>
        </row>
        <row r="3507">
          <cell r="A3507">
            <v>430</v>
          </cell>
          <cell r="B3507" t="str">
            <v>PARAFUSO M16 EM ACO GALVANIZADO, COMPRIMENTO = 125 MM, DIAMETRO = 16 MM, ROSCA MAQUINA, CABECA QUADRADA</v>
          </cell>
          <cell r="C3507" t="str">
            <v xml:space="preserve">UN    </v>
          </cell>
          <cell r="D3507">
            <v>5.58</v>
          </cell>
          <cell r="E3507">
            <v>5.58</v>
          </cell>
          <cell r="F3507" t="str">
            <v>INSUMOS</v>
          </cell>
          <cell r="G3507">
            <v>5.58</v>
          </cell>
        </row>
        <row r="3508">
          <cell r="A3508">
            <v>441</v>
          </cell>
          <cell r="B3508" t="str">
            <v>PARAFUSO M16 EM ACO GALVANIZADO, COMPRIMENTO = 150 MM, DIAMETRO = 16 MM, ROSCA MAQUINA, CABECA QUADRADA</v>
          </cell>
          <cell r="C3508" t="str">
            <v xml:space="preserve">UN    </v>
          </cell>
          <cell r="D3508">
            <v>6.15</v>
          </cell>
          <cell r="E3508">
            <v>6.15</v>
          </cell>
          <cell r="F3508" t="str">
            <v>INSUMOS</v>
          </cell>
          <cell r="G3508">
            <v>6.15</v>
          </cell>
        </row>
        <row r="3509">
          <cell r="A3509">
            <v>431</v>
          </cell>
          <cell r="B3509" t="str">
            <v>PARAFUSO M16 EM ACO GALVANIZADO, COMPRIMENTO = 200 MM, DIAMETRO = 16 MM, ROSCA MAQUINA, CABECA QUADRADA</v>
          </cell>
          <cell r="C3509" t="str">
            <v xml:space="preserve">UN    </v>
          </cell>
          <cell r="D3509">
            <v>7.42</v>
          </cell>
          <cell r="E3509">
            <v>7.42</v>
          </cell>
          <cell r="F3509" t="str">
            <v>INSUMOS</v>
          </cell>
          <cell r="G3509">
            <v>7.42</v>
          </cell>
        </row>
        <row r="3510">
          <cell r="A3510">
            <v>432</v>
          </cell>
          <cell r="B3510" t="str">
            <v>PARAFUSO M16 EM ACO GALVANIZADO, COMPRIMENTO = 250 MM, DIAMETRO = 16 MM, ROSCA MAQUINA, CABECA QUADRADA</v>
          </cell>
          <cell r="C3510" t="str">
            <v xml:space="preserve">UN    </v>
          </cell>
          <cell r="D3510">
            <v>8.19</v>
          </cell>
          <cell r="E3510">
            <v>8.19</v>
          </cell>
          <cell r="F3510" t="str">
            <v>INSUMOS</v>
          </cell>
          <cell r="G3510">
            <v>8.19</v>
          </cell>
        </row>
        <row r="3511">
          <cell r="A3511">
            <v>429</v>
          </cell>
          <cell r="B3511" t="str">
            <v>PARAFUSO M16 EM ACO GALVANIZADO, COMPRIMENTO = 300 MM, DIAMETRO = 16 MM, ROSCA DUPLA</v>
          </cell>
          <cell r="C3511" t="str">
            <v xml:space="preserve">UN    </v>
          </cell>
          <cell r="D3511">
            <v>11.04</v>
          </cell>
          <cell r="E3511">
            <v>11.04</v>
          </cell>
          <cell r="F3511" t="str">
            <v>INSUMOS</v>
          </cell>
          <cell r="G3511">
            <v>11.04</v>
          </cell>
        </row>
        <row r="3512">
          <cell r="A3512">
            <v>439</v>
          </cell>
          <cell r="B3512" t="str">
            <v>PARAFUSO M16 EM ACO GALVANIZADO, COMPRIMENTO = 300 MM, DIAMETRO = 16 MM, ROSCA MAQUINA, CABECA QUADRADA</v>
          </cell>
          <cell r="C3512" t="str">
            <v xml:space="preserve">UN    </v>
          </cell>
          <cell r="D3512">
            <v>9.41</v>
          </cell>
          <cell r="E3512">
            <v>9.41</v>
          </cell>
          <cell r="F3512" t="str">
            <v>INSUMOS</v>
          </cell>
          <cell r="G3512">
            <v>9.41</v>
          </cell>
        </row>
        <row r="3513">
          <cell r="A3513">
            <v>433</v>
          </cell>
          <cell r="B3513" t="str">
            <v>PARAFUSO M16 EM ACO GALVANIZADO, COMPRIMENTO = 350 MM, DIAMETRO = 16 MM, ROSCA MAQUINA, CABECA QUADRADA</v>
          </cell>
          <cell r="C3513" t="str">
            <v xml:space="preserve">UN    </v>
          </cell>
          <cell r="D3513">
            <v>10.98</v>
          </cell>
          <cell r="E3513">
            <v>10.98</v>
          </cell>
          <cell r="F3513" t="str">
            <v>INSUMOS</v>
          </cell>
          <cell r="G3513">
            <v>10.98</v>
          </cell>
        </row>
        <row r="3514">
          <cell r="A3514">
            <v>437</v>
          </cell>
          <cell r="B3514" t="str">
            <v>PARAFUSO M16 EM ACO GALVANIZADO, COMPRIMENTO = 400 MM, DIAMETRO = 16 MM, ROSCA DUPLA</v>
          </cell>
          <cell r="C3514" t="str">
            <v xml:space="preserve">UN    </v>
          </cell>
          <cell r="D3514">
            <v>14.59</v>
          </cell>
          <cell r="E3514">
            <v>14.59</v>
          </cell>
          <cell r="F3514" t="str">
            <v>INSUMOS</v>
          </cell>
          <cell r="G3514">
            <v>14.59</v>
          </cell>
        </row>
        <row r="3515">
          <cell r="A3515">
            <v>11790</v>
          </cell>
          <cell r="B3515" t="str">
            <v>PARAFUSO M16 EM ACO GALVANIZADO, COMPRIMENTO = 450 MM, DIAMETRO = 16 MM, ROSCA MAQUINA, CABECA QUADRADA</v>
          </cell>
          <cell r="C3515" t="str">
            <v xml:space="preserve">UN    </v>
          </cell>
          <cell r="D3515">
            <v>16.55</v>
          </cell>
          <cell r="E3515">
            <v>16.55</v>
          </cell>
          <cell r="F3515" t="str">
            <v>INSUMOS</v>
          </cell>
          <cell r="G3515">
            <v>16.55</v>
          </cell>
        </row>
        <row r="3516">
          <cell r="A3516">
            <v>428</v>
          </cell>
          <cell r="B3516" t="str">
            <v>PARAFUSO M16 EM ACO GALVANIZADO, COMPRIMENTO = 500 MM, DIAMETRO = 16 MM, ROSCA MAQUINA, COM CABECA SEXTAVADA E PORCA</v>
          </cell>
          <cell r="C3516" t="str">
            <v xml:space="preserve">UN    </v>
          </cell>
          <cell r="D3516">
            <v>18</v>
          </cell>
          <cell r="E3516">
            <v>18</v>
          </cell>
          <cell r="F3516" t="str">
            <v>INSUMOS</v>
          </cell>
          <cell r="G3516">
            <v>18</v>
          </cell>
        </row>
        <row r="3517">
          <cell r="A3517">
            <v>4384</v>
          </cell>
          <cell r="B3517" t="str">
            <v>PARAFUSO NIQUELADO COM ACABAMENTO CROMADO PARA FIXAR PECA SANITARIA, INCLUI PORCA CEGA, ARRUELA E BUCHA DE NYLON TAMANHO S-10</v>
          </cell>
          <cell r="C3517" t="str">
            <v xml:space="preserve">UN    </v>
          </cell>
          <cell r="D3517">
            <v>15.58</v>
          </cell>
          <cell r="E3517">
            <v>15.58</v>
          </cell>
          <cell r="F3517" t="str">
            <v>INSUMOS</v>
          </cell>
          <cell r="G3517">
            <v>15.58</v>
          </cell>
        </row>
        <row r="3518">
          <cell r="A3518">
            <v>4351</v>
          </cell>
          <cell r="B3518" t="str">
            <v>PARAFUSO NIQUELADO 3 1/2" COM ACABAMENTO CROMADO PARA FIXAR PECA SANITARIA, INCLUI PORCA CEGA, ARRUELA E BUCHA DE NYLON TAMANHO S-8</v>
          </cell>
          <cell r="C3518" t="str">
            <v xml:space="preserve">UN    </v>
          </cell>
          <cell r="D3518">
            <v>11.55</v>
          </cell>
          <cell r="E3518">
            <v>11.55</v>
          </cell>
          <cell r="F3518" t="str">
            <v>INSUMOS</v>
          </cell>
          <cell r="G3518">
            <v>11.55</v>
          </cell>
        </row>
        <row r="3519">
          <cell r="A3519">
            <v>11054</v>
          </cell>
          <cell r="B3519" t="str">
            <v>PARAFUSO ROSCA SOBERBA ZINCADO CABECA CHATA FENDA SIMPLES 3,2 X 20 MM (3/4 ")</v>
          </cell>
          <cell r="C3519" t="str">
            <v xml:space="preserve">UN    </v>
          </cell>
          <cell r="D3519">
            <v>0.03</v>
          </cell>
          <cell r="E3519">
            <v>0.03</v>
          </cell>
          <cell r="F3519" t="str">
            <v>INSUMOS</v>
          </cell>
          <cell r="G3519">
            <v>0.03</v>
          </cell>
        </row>
        <row r="3520">
          <cell r="A3520">
            <v>11055</v>
          </cell>
          <cell r="B3520" t="str">
            <v>PARAFUSO ROSCA SOBERBA ZINCADO CABECA CHATA FENDA SIMPLES 3,5 X 25 MM (1 ")</v>
          </cell>
          <cell r="C3520" t="str">
            <v xml:space="preserve">UN    </v>
          </cell>
          <cell r="D3520">
            <v>0.05</v>
          </cell>
          <cell r="E3520">
            <v>0.05</v>
          </cell>
          <cell r="F3520" t="str">
            <v>INSUMOS</v>
          </cell>
          <cell r="G3520">
            <v>0.05</v>
          </cell>
        </row>
        <row r="3521">
          <cell r="A3521">
            <v>11056</v>
          </cell>
          <cell r="B3521" t="str">
            <v>PARAFUSO ROSCA SOBERBA ZINCADO CABECA CHATA FENDA SIMPLES 3,8 X 30 MM (1.1/4 ")</v>
          </cell>
          <cell r="C3521" t="str">
            <v xml:space="preserve">UN    </v>
          </cell>
          <cell r="D3521">
            <v>0.06</v>
          </cell>
          <cell r="E3521">
            <v>0.06</v>
          </cell>
          <cell r="F3521" t="str">
            <v>INSUMOS</v>
          </cell>
          <cell r="G3521">
            <v>0.06</v>
          </cell>
        </row>
        <row r="3522">
          <cell r="A3522">
            <v>11057</v>
          </cell>
          <cell r="B3522" t="str">
            <v>PARAFUSO ROSCA SOBERBA ZINCADO CABECA CHATA FENDA SIMPLES 4,8 X 40 MM (1.1/2 ")</v>
          </cell>
          <cell r="C3522" t="str">
            <v xml:space="preserve">UN    </v>
          </cell>
          <cell r="D3522">
            <v>0.12</v>
          </cell>
          <cell r="E3522">
            <v>0.12</v>
          </cell>
          <cell r="F3522" t="str">
            <v>INSUMOS</v>
          </cell>
          <cell r="G3522">
            <v>0.12</v>
          </cell>
        </row>
        <row r="3523">
          <cell r="A3523">
            <v>11059</v>
          </cell>
          <cell r="B3523" t="str">
            <v>PARAFUSO ROSCA SOBERBA ZINCADO CABECA CHATA FENDA SIMPLES 5,5 X 50 MM (2 ")</v>
          </cell>
          <cell r="C3523" t="str">
            <v xml:space="preserve">UN    </v>
          </cell>
          <cell r="D3523">
            <v>0.24</v>
          </cell>
          <cell r="E3523">
            <v>0.24</v>
          </cell>
          <cell r="F3523" t="str">
            <v>INSUMOS</v>
          </cell>
          <cell r="G3523">
            <v>0.24</v>
          </cell>
        </row>
        <row r="3524">
          <cell r="A3524">
            <v>11058</v>
          </cell>
          <cell r="B3524" t="str">
            <v>PARAFUSO ROSCA SOBERBA ZINCADO CABECA CHATA FENDA SIMPLES 5,5 X 65 MM (2.1/2 ")</v>
          </cell>
          <cell r="C3524" t="str">
            <v xml:space="preserve">UN    </v>
          </cell>
          <cell r="D3524">
            <v>0.31</v>
          </cell>
          <cell r="E3524">
            <v>0.31</v>
          </cell>
          <cell r="F3524" t="str">
            <v>INSUMOS</v>
          </cell>
          <cell r="G3524">
            <v>0.31</v>
          </cell>
        </row>
        <row r="3525">
          <cell r="A3525">
            <v>4380</v>
          </cell>
          <cell r="B3525" t="str">
            <v>PARAFUSO ZINCADO ROSCA SOBERBA 5/16 " X 120 MM PARA TELHA FIBROCIMENTO</v>
          </cell>
          <cell r="C3525" t="str">
            <v xml:space="preserve">UN    </v>
          </cell>
          <cell r="D3525">
            <v>1.04</v>
          </cell>
          <cell r="E3525">
            <v>1.04</v>
          </cell>
          <cell r="F3525" t="str">
            <v>INSUMOS</v>
          </cell>
          <cell r="G3525">
            <v>1.04</v>
          </cell>
        </row>
        <row r="3526">
          <cell r="A3526">
            <v>4299</v>
          </cell>
          <cell r="B3526" t="str">
            <v>PARAFUSO ZINCADO ROSCA SOBERBA, CABECA SEXTAVADA, 5/16 " X 110 MM, PARA FIXACAO DE TELHA EM MADEIRA</v>
          </cell>
          <cell r="C3526" t="str">
            <v xml:space="preserve">UN    </v>
          </cell>
          <cell r="D3526">
            <v>0.98</v>
          </cell>
          <cell r="E3526">
            <v>0.98</v>
          </cell>
          <cell r="F3526" t="str">
            <v>INSUMOS</v>
          </cell>
          <cell r="G3526">
            <v>0.98</v>
          </cell>
        </row>
        <row r="3527">
          <cell r="A3527">
            <v>4304</v>
          </cell>
          <cell r="B3527" t="str">
            <v>PARAFUSO ZINCADO ROSCA SOBERBA, CABECA SEXTAVADA, 5/16 " X 150 MM, PARA FIXACAO DE TELHA EM MADEIRA</v>
          </cell>
          <cell r="C3527" t="str">
            <v xml:space="preserve">UN    </v>
          </cell>
          <cell r="D3527">
            <v>1.33</v>
          </cell>
          <cell r="E3527">
            <v>1.33</v>
          </cell>
          <cell r="F3527" t="str">
            <v>INSUMOS</v>
          </cell>
          <cell r="G3527">
            <v>1.33</v>
          </cell>
        </row>
        <row r="3528">
          <cell r="A3528">
            <v>4305</v>
          </cell>
          <cell r="B3528" t="str">
            <v>PARAFUSO ZINCADO ROSCA SOBERBA, CABECA SEXTAVADA, 5/16 " X 180 MM, PARA FIXACAO DE TELHA EM MADEIRA</v>
          </cell>
          <cell r="C3528" t="str">
            <v xml:space="preserve">UN    </v>
          </cell>
          <cell r="D3528">
            <v>1.55</v>
          </cell>
          <cell r="E3528">
            <v>1.55</v>
          </cell>
          <cell r="F3528" t="str">
            <v>INSUMOS</v>
          </cell>
          <cell r="G3528">
            <v>1.55</v>
          </cell>
        </row>
        <row r="3529">
          <cell r="A3529">
            <v>4306</v>
          </cell>
          <cell r="B3529" t="str">
            <v>PARAFUSO ZINCADO ROSCA SOBERBA, CABECA SEXTAVADA, 5/16 " X 200 MM, PARA FIXACAO DE TELHA EM MADEIRA</v>
          </cell>
          <cell r="C3529" t="str">
            <v xml:space="preserve">UN    </v>
          </cell>
          <cell r="D3529">
            <v>1.8</v>
          </cell>
          <cell r="E3529">
            <v>1.8</v>
          </cell>
          <cell r="F3529" t="str">
            <v>INSUMOS</v>
          </cell>
          <cell r="G3529">
            <v>1.8</v>
          </cell>
        </row>
        <row r="3530">
          <cell r="A3530">
            <v>4308</v>
          </cell>
          <cell r="B3530" t="str">
            <v>PARAFUSO ZINCADO ROSCA SOBERBA, CABECA SEXTAVADA, 5/16 " X 230 MM, PARA FIXACAO DE TELHA EM MADEIRA</v>
          </cell>
          <cell r="C3530" t="str">
            <v xml:space="preserve">UN    </v>
          </cell>
          <cell r="D3530">
            <v>3.73</v>
          </cell>
          <cell r="E3530">
            <v>3.73</v>
          </cell>
          <cell r="F3530" t="str">
            <v>INSUMOS</v>
          </cell>
          <cell r="G3530">
            <v>3.73</v>
          </cell>
        </row>
        <row r="3531">
          <cell r="A3531">
            <v>4302</v>
          </cell>
          <cell r="B3531" t="str">
            <v>PARAFUSO ZINCADO ROSCA SOBERBA, CABECA SEXTAVADA, 5/16 " X 250 MM, PARA FIXACAO DE TELHA EM MADEIRA</v>
          </cell>
          <cell r="C3531" t="str">
            <v xml:space="preserve">UN    </v>
          </cell>
          <cell r="D3531">
            <v>2.8</v>
          </cell>
          <cell r="E3531">
            <v>2.8</v>
          </cell>
          <cell r="F3531" t="str">
            <v>INSUMOS</v>
          </cell>
          <cell r="G3531">
            <v>2.8</v>
          </cell>
        </row>
        <row r="3532">
          <cell r="A3532">
            <v>4300</v>
          </cell>
          <cell r="B3532" t="str">
            <v>PARAFUSO ZINCADO ROSCA SOBERBA, CABECA SEXTAVADA, 5/16 " X 50 MM, PARA FIXACAO DE TELHA EM MADEIRA</v>
          </cell>
          <cell r="C3532" t="str">
            <v xml:space="preserve">UN    </v>
          </cell>
          <cell r="D3532">
            <v>0.66</v>
          </cell>
          <cell r="E3532">
            <v>0.66</v>
          </cell>
          <cell r="F3532" t="str">
            <v>INSUMOS</v>
          </cell>
          <cell r="G3532">
            <v>0.66</v>
          </cell>
        </row>
        <row r="3533">
          <cell r="A3533">
            <v>4301</v>
          </cell>
          <cell r="B3533" t="str">
            <v>PARAFUSO ZINCADO ROSCA SOBERBA, CABECA SEXTAVADA, 5/16 " X 85 MM, PARA FIXACAO DE TELHA EM MADEIRA</v>
          </cell>
          <cell r="C3533" t="str">
            <v xml:space="preserve">UN    </v>
          </cell>
          <cell r="D3533">
            <v>0.81</v>
          </cell>
          <cell r="E3533">
            <v>0.81</v>
          </cell>
          <cell r="F3533" t="str">
            <v>INSUMOS</v>
          </cell>
          <cell r="G3533">
            <v>0.81</v>
          </cell>
        </row>
        <row r="3534">
          <cell r="A3534">
            <v>4320</v>
          </cell>
          <cell r="B3534" t="str">
            <v>PARAFUSO ZINCADO 5/16 " X 250 MM PARA FIXACAO DE TELHA DE FIBROCIMENTO CANALETE 49, INCLUI BUCHA NYLON S-10</v>
          </cell>
          <cell r="C3534" t="str">
            <v xml:space="preserve">UN    </v>
          </cell>
          <cell r="D3534">
            <v>2.4700000000000002</v>
          </cell>
          <cell r="E3534">
            <v>2.4700000000000002</v>
          </cell>
          <cell r="F3534" t="str">
            <v>INSUMOS</v>
          </cell>
          <cell r="G3534">
            <v>2.4700000000000002</v>
          </cell>
        </row>
        <row r="3535">
          <cell r="A3535">
            <v>4318</v>
          </cell>
          <cell r="B3535" t="str">
            <v>PARAFUSO ZINCADO 5/16 " X 85 MM PARA FIXACAO DE TELHA DE FIBROCIMENTO CANALETE 90, INCLUI BUCHA NYLON S-10</v>
          </cell>
          <cell r="C3535" t="str">
            <v xml:space="preserve">UN    </v>
          </cell>
          <cell r="D3535">
            <v>1.2</v>
          </cell>
          <cell r="E3535">
            <v>1.2</v>
          </cell>
          <cell r="F3535" t="str">
            <v>INSUMOS</v>
          </cell>
          <cell r="G3535">
            <v>1.2</v>
          </cell>
        </row>
        <row r="3536">
          <cell r="A3536">
            <v>40547</v>
          </cell>
          <cell r="B3536" t="str">
            <v>PARAFUSO ZINCADO, AUTOBROCANTE, FLANGEADO, 4,2 MM X 19 MM</v>
          </cell>
          <cell r="C3536" t="str">
            <v xml:space="preserve">CENTO </v>
          </cell>
          <cell r="D3536">
            <v>18.93</v>
          </cell>
          <cell r="E3536">
            <v>18.93</v>
          </cell>
          <cell r="F3536" t="str">
            <v>INSUMOS</v>
          </cell>
          <cell r="G3536">
            <v>18.93</v>
          </cell>
        </row>
        <row r="3537">
          <cell r="A3537">
            <v>11962</v>
          </cell>
          <cell r="B3537" t="str">
            <v>PARAFUSO ZINCADO, SEXTAVADO, COM ROSCA INTEIRA, DIAMETRO 1/4", COMPRIMENTO 1/2"</v>
          </cell>
          <cell r="C3537" t="str">
            <v xml:space="preserve">UN    </v>
          </cell>
          <cell r="D3537">
            <v>0.15</v>
          </cell>
          <cell r="E3537">
            <v>0.15</v>
          </cell>
          <cell r="F3537" t="str">
            <v>INSUMOS</v>
          </cell>
          <cell r="G3537">
            <v>0.15</v>
          </cell>
        </row>
        <row r="3538">
          <cell r="A3538">
            <v>4332</v>
          </cell>
          <cell r="B3538" t="str">
            <v>PARAFUSO ZINCADO, SEXTAVADO, COM ROSCA INTEIRA, DIAMETRO 3/8", COMPRIMENTO 2"</v>
          </cell>
          <cell r="C3538" t="str">
            <v xml:space="preserve">UN    </v>
          </cell>
          <cell r="D3538">
            <v>0.75</v>
          </cell>
          <cell r="E3538">
            <v>0.75</v>
          </cell>
          <cell r="F3538" t="str">
            <v>INSUMOS</v>
          </cell>
          <cell r="G3538">
            <v>0.75</v>
          </cell>
        </row>
        <row r="3539">
          <cell r="A3539">
            <v>4331</v>
          </cell>
          <cell r="B3539" t="str">
            <v>PARAFUSO ZINCADO, SEXTAVADO, COM ROSCA INTEIRA, DIAMETRO 5/8", COMPRIMENTO 2 1/4"</v>
          </cell>
          <cell r="C3539" t="str">
            <v xml:space="preserve">UN    </v>
          </cell>
          <cell r="D3539">
            <v>2.84</v>
          </cell>
          <cell r="E3539">
            <v>2.84</v>
          </cell>
          <cell r="F3539" t="str">
            <v>INSUMOS</v>
          </cell>
          <cell r="G3539">
            <v>2.84</v>
          </cell>
        </row>
        <row r="3540">
          <cell r="A3540">
            <v>4336</v>
          </cell>
          <cell r="B3540" t="str">
            <v>PARAFUSO ZINCADO, SEXTAVADO, COM ROSCA INTEIRA, DIAMETRO 5/8", COMPRIMENTO 3", COM PORCA E ARRUELA DE PRESSAO MEDIA</v>
          </cell>
          <cell r="C3540" t="str">
            <v xml:space="preserve">UN    </v>
          </cell>
          <cell r="D3540">
            <v>3.63</v>
          </cell>
          <cell r="E3540">
            <v>3.63</v>
          </cell>
          <cell r="F3540" t="str">
            <v>INSUMOS</v>
          </cell>
          <cell r="G3540">
            <v>3.63</v>
          </cell>
        </row>
        <row r="3541">
          <cell r="A3541">
            <v>13294</v>
          </cell>
          <cell r="B3541" t="str">
            <v>PARAFUSO ZINCADO, SEXTAVADO, COM ROSCA SOBERBA, DIAMETRO 3/8", COMPRIMENTO 80 MM</v>
          </cell>
          <cell r="C3541" t="str">
            <v xml:space="preserve">UN    </v>
          </cell>
          <cell r="D3541">
            <v>1.04</v>
          </cell>
          <cell r="E3541">
            <v>1.04</v>
          </cell>
          <cell r="F3541" t="str">
            <v>INSUMOS</v>
          </cell>
          <cell r="G3541">
            <v>1.04</v>
          </cell>
        </row>
        <row r="3542">
          <cell r="A3542">
            <v>11948</v>
          </cell>
          <cell r="B3542" t="str">
            <v>PARAFUSO ZINCADO, SEXTAVADO, COM ROSCA SOBERBA, DIAMETRO 5/16", COMPRIMENTO 40 MM</v>
          </cell>
          <cell r="C3542" t="str">
            <v xml:space="preserve">UN    </v>
          </cell>
          <cell r="D3542">
            <v>0.46</v>
          </cell>
          <cell r="E3542">
            <v>0.46</v>
          </cell>
          <cell r="F3542" t="str">
            <v>INSUMOS</v>
          </cell>
          <cell r="G3542">
            <v>0.46</v>
          </cell>
        </row>
        <row r="3543">
          <cell r="A3543">
            <v>4382</v>
          </cell>
          <cell r="B3543" t="str">
            <v>PARAFUSO ZINCADO, SEXTAVADO, COM ROSCA SOBERBA, DIAMETRO 5/16", COMPRIMENTO 80 MM</v>
          </cell>
          <cell r="C3543" t="str">
            <v xml:space="preserve">UN    </v>
          </cell>
          <cell r="D3543">
            <v>0.78</v>
          </cell>
          <cell r="E3543">
            <v>0.78</v>
          </cell>
          <cell r="F3543" t="str">
            <v>INSUMOS</v>
          </cell>
          <cell r="G3543">
            <v>0.78</v>
          </cell>
        </row>
        <row r="3544">
          <cell r="A3544">
            <v>4354</v>
          </cell>
          <cell r="B3544" t="str">
            <v>PARAFUSO ZINCADO, SEXTAVADO, GRAU 5, ROSCA INTEIRA, DIAMETRO 1 1/2", COMPRIMENTO 4"</v>
          </cell>
          <cell r="C3544" t="str">
            <v xml:space="preserve">UN    </v>
          </cell>
          <cell r="D3544">
            <v>32.6</v>
          </cell>
          <cell r="E3544">
            <v>32.6</v>
          </cell>
          <cell r="F3544" t="str">
            <v>INSUMOS</v>
          </cell>
          <cell r="G3544">
            <v>32.6</v>
          </cell>
        </row>
        <row r="3545">
          <cell r="A3545">
            <v>40839</v>
          </cell>
          <cell r="B3545" t="str">
            <v>PARAFUSO, ASTM A307 - GRAU A, SEXTAVADO, ZINCADO, DIAMETRO 3/8" (9,52 MM), COMPRIMENTO 1 " (25,4 MM)</v>
          </cell>
          <cell r="C3545" t="str">
            <v xml:space="preserve">CENTO </v>
          </cell>
          <cell r="D3545">
            <v>78.459999999999994</v>
          </cell>
          <cell r="E3545">
            <v>78.459999999999994</v>
          </cell>
          <cell r="F3545" t="str">
            <v>INSUMOS</v>
          </cell>
          <cell r="G3545">
            <v>78.459999999999994</v>
          </cell>
        </row>
        <row r="3546">
          <cell r="A3546">
            <v>40552</v>
          </cell>
          <cell r="B3546" t="str">
            <v>PARAFUSO, AUTO ATARRACHANTE, CABECA CHATA, FENDA SIMPLES, 1/4 (6,35 MM) X 25 MM</v>
          </cell>
          <cell r="C3546" t="str">
            <v xml:space="preserve">CENTO </v>
          </cell>
          <cell r="D3546">
            <v>32.46</v>
          </cell>
          <cell r="E3546">
            <v>32.46</v>
          </cell>
          <cell r="F3546" t="str">
            <v>INSUMOS</v>
          </cell>
          <cell r="G3546">
            <v>32.46</v>
          </cell>
        </row>
        <row r="3547">
          <cell r="A3547">
            <v>40549</v>
          </cell>
          <cell r="B3547" t="str">
            <v>PARAFUSO, COMUM, ASTM A307, SEXTAVADO, DIAMETRO 1/2" (12,7 MM), COMPRIMENTO 1" (25,4 MM)</v>
          </cell>
          <cell r="C3547" t="str">
            <v xml:space="preserve">CENTO </v>
          </cell>
          <cell r="D3547">
            <v>128.51</v>
          </cell>
          <cell r="E3547">
            <v>128.51</v>
          </cell>
          <cell r="F3547" t="str">
            <v>INSUMOS</v>
          </cell>
          <cell r="G3547">
            <v>128.51</v>
          </cell>
        </row>
        <row r="3548">
          <cell r="A3548">
            <v>4385</v>
          </cell>
          <cell r="B3548" t="str">
            <v>PARALELEPIPEDO GRANITICO OU BASALTICO, PARA PAVIMENTACAO, SEM FRETE,  *30 A 35* PECAS POR M2</v>
          </cell>
          <cell r="C3548" t="str">
            <v xml:space="preserve">MIL   </v>
          </cell>
          <cell r="D3548">
            <v>1363.5</v>
          </cell>
          <cell r="E3548">
            <v>1363.5</v>
          </cell>
          <cell r="F3548" t="str">
            <v>INSUMOS</v>
          </cell>
          <cell r="G3548">
            <v>1363.5</v>
          </cell>
        </row>
        <row r="3549">
          <cell r="A3549">
            <v>38397</v>
          </cell>
          <cell r="B3549" t="str">
            <v>PASTA DESENGRAXANTE PARA MAOS</v>
          </cell>
          <cell r="C3549" t="str">
            <v xml:space="preserve">KG    </v>
          </cell>
          <cell r="D3549">
            <v>4.4800000000000004</v>
          </cell>
          <cell r="E3549">
            <v>4.4800000000000004</v>
          </cell>
          <cell r="F3549" t="str">
            <v>INSUMOS</v>
          </cell>
          <cell r="G3549">
            <v>4.4800000000000004</v>
          </cell>
        </row>
        <row r="3550">
          <cell r="A3550">
            <v>20078</v>
          </cell>
          <cell r="B3550" t="str">
            <v>PASTA LUBRIFICANTE PARA TUBOS E CONEXOES COM JUNTA ELASTICA (USO EM PVC, ACO, POLIETILENO E OUTROS) ( DE *400* G)</v>
          </cell>
          <cell r="C3550" t="str">
            <v xml:space="preserve">UN    </v>
          </cell>
          <cell r="D3550">
            <v>14.68</v>
          </cell>
          <cell r="E3550">
            <v>14.68</v>
          </cell>
          <cell r="F3550" t="str">
            <v>INSUMOS</v>
          </cell>
          <cell r="G3550">
            <v>14.68</v>
          </cell>
        </row>
        <row r="3551">
          <cell r="A3551">
            <v>20079</v>
          </cell>
          <cell r="B3551" t="str">
            <v>PASTA LUBRIFICANTE PARA TUBOS E CONEXOES COM JUNTA ELASTICA (USO EM PVC, ACO, POLIETILENO E OUTROS) (POTE DE 3.500* G)</v>
          </cell>
          <cell r="C3551" t="str">
            <v xml:space="preserve">UN    </v>
          </cell>
          <cell r="D3551">
            <v>91.59</v>
          </cell>
          <cell r="E3551">
            <v>91.59</v>
          </cell>
          <cell r="F3551" t="str">
            <v>INSUMOS</v>
          </cell>
          <cell r="G3551">
            <v>91.59</v>
          </cell>
        </row>
        <row r="3552">
          <cell r="A3552">
            <v>39897</v>
          </cell>
          <cell r="B3552" t="str">
            <v>PASTA PARA SOLDA DE TUBOS E CONEXOES DE COBRE (EMBALAGEM COM 250 G)</v>
          </cell>
          <cell r="C3552" t="str">
            <v xml:space="preserve">UN    </v>
          </cell>
          <cell r="D3552">
            <v>34.799999999999997</v>
          </cell>
          <cell r="E3552">
            <v>34.799999999999997</v>
          </cell>
          <cell r="F3552" t="str">
            <v>INSUMOS</v>
          </cell>
          <cell r="G3552">
            <v>34.799999999999997</v>
          </cell>
        </row>
        <row r="3553">
          <cell r="A3553">
            <v>118</v>
          </cell>
          <cell r="B3553" t="str">
            <v>PASTA VEDA JUNTAS/ROSCA, LATA DE *500* G, PARA INSTALACOES DE GAS E OUTROS</v>
          </cell>
          <cell r="C3553" t="str">
            <v xml:space="preserve">UN    </v>
          </cell>
          <cell r="D3553">
            <v>55.51</v>
          </cell>
          <cell r="E3553">
            <v>55.51</v>
          </cell>
          <cell r="F3553" t="str">
            <v>INSUMOS</v>
          </cell>
          <cell r="G3553">
            <v>55.51</v>
          </cell>
        </row>
        <row r="3554">
          <cell r="A3554">
            <v>4396</v>
          </cell>
          <cell r="B3554" t="str">
            <v>PASTILHA CERAMICA/PORCELANA, REVEST INT/EXT E  PISCINA, CORES BRANCA OU FRIAS, *2,5 X 2,5* CM</v>
          </cell>
          <cell r="C3554" t="str">
            <v xml:space="preserve">M2    </v>
          </cell>
          <cell r="D3554">
            <v>154.44</v>
          </cell>
          <cell r="E3554">
            <v>154.44</v>
          </cell>
          <cell r="F3554" t="str">
            <v>INSUMOS</v>
          </cell>
          <cell r="G3554">
            <v>154.44</v>
          </cell>
        </row>
        <row r="3555">
          <cell r="A3555">
            <v>36881</v>
          </cell>
          <cell r="B3555" t="str">
            <v>PASTILHA CERAMICA/PORCELANA, REVEST INT/EXT E  PISCINA, CORES FRIAS *5 X 5* CM</v>
          </cell>
          <cell r="C3555" t="str">
            <v xml:space="preserve">M2    </v>
          </cell>
          <cell r="D3555">
            <v>138.01</v>
          </cell>
          <cell r="E3555">
            <v>138.01</v>
          </cell>
          <cell r="F3555" t="str">
            <v>INSUMOS</v>
          </cell>
          <cell r="G3555">
            <v>138.01</v>
          </cell>
        </row>
        <row r="3556">
          <cell r="A3556">
            <v>36882</v>
          </cell>
          <cell r="B3556" t="str">
            <v>PASTILHA CERAMICA/PORCELANA, REVEST INT/EXT E  PISCINA, CORES QUENTES *5 X 5* CM</v>
          </cell>
          <cell r="C3556" t="str">
            <v xml:space="preserve">M2    </v>
          </cell>
          <cell r="D3556">
            <v>161.01</v>
          </cell>
          <cell r="E3556">
            <v>161.01</v>
          </cell>
          <cell r="F3556" t="str">
            <v>INSUMOS</v>
          </cell>
          <cell r="G3556">
            <v>161.01</v>
          </cell>
        </row>
        <row r="3557">
          <cell r="A3557">
            <v>4397</v>
          </cell>
          <cell r="B3557" t="str">
            <v>PASTILHA CERAMICA/PORCELANA, REVEST INT/EXT E  PISCINA, CORES QUENTES, *2,5 X 2,5* CM</v>
          </cell>
          <cell r="C3557" t="str">
            <v xml:space="preserve">M2    </v>
          </cell>
          <cell r="D3557">
            <v>250.44</v>
          </cell>
          <cell r="E3557">
            <v>250.44</v>
          </cell>
          <cell r="F3557" t="str">
            <v>INSUMOS</v>
          </cell>
          <cell r="G3557">
            <v>250.44</v>
          </cell>
        </row>
        <row r="3558">
          <cell r="A3558">
            <v>34754</v>
          </cell>
          <cell r="B3558" t="str">
            <v>PASTILHA DE VIDRO CRISTAL, NACIONAL, REVEST INT/EXT E PISCINA, TODAS AS CORES, E MAIOR OU IGUAL A 5 MM  *2,0 X 2,0* CM</v>
          </cell>
          <cell r="C3558" t="str">
            <v xml:space="preserve">M2    </v>
          </cell>
          <cell r="D3558">
            <v>463.73</v>
          </cell>
          <cell r="E3558">
            <v>463.73</v>
          </cell>
          <cell r="F3558" t="str">
            <v>INSUMOS</v>
          </cell>
          <cell r="G3558">
            <v>463.73</v>
          </cell>
        </row>
        <row r="3559">
          <cell r="A3559">
            <v>25962</v>
          </cell>
          <cell r="B3559" t="str">
            <v>PASTILHA DE VIDRO PIGMENTADA *2,0 X 2,0* CM, NACIONAL, PARA REVESTIMENTO INTERNO/EXTERNO E PISCINA, BRANCA OU CORES FRIAS, ESPESSURA MAIOR OU IGUAL A 5 MM</v>
          </cell>
          <cell r="C3559" t="str">
            <v xml:space="preserve">M2    </v>
          </cell>
          <cell r="D3559">
            <v>293.70999999999998</v>
          </cell>
          <cell r="E3559">
            <v>293.70999999999998</v>
          </cell>
          <cell r="F3559" t="str">
            <v>INSUMOS</v>
          </cell>
          <cell r="G3559">
            <v>293.70999999999998</v>
          </cell>
        </row>
        <row r="3560">
          <cell r="A3560">
            <v>34752</v>
          </cell>
          <cell r="B3560" t="str">
            <v>PASTILHA DE VIDRO PIGMENTADA, NACIONAL, REVEST INT/EXT E PISCINA, CORES QUENTES, ESPESSURA MAIOR OU IGUAL A 5 MM  *2,0 X 2,0* CM</v>
          </cell>
          <cell r="C3560" t="str">
            <v xml:space="preserve">M2    </v>
          </cell>
          <cell r="D3560">
            <v>517.22</v>
          </cell>
          <cell r="E3560">
            <v>517.22</v>
          </cell>
          <cell r="F3560" t="str">
            <v>INSUMOS</v>
          </cell>
          <cell r="G3560">
            <v>517.22</v>
          </cell>
        </row>
        <row r="3561">
          <cell r="A3561">
            <v>4751</v>
          </cell>
          <cell r="B3561" t="str">
            <v>PASTILHEIRO</v>
          </cell>
          <cell r="C3561" t="str">
            <v xml:space="preserve">H     </v>
          </cell>
          <cell r="D3561">
            <v>15.4</v>
          </cell>
          <cell r="E3561">
            <v>17.82</v>
          </cell>
          <cell r="F3561" t="str">
            <v>INSUMOS</v>
          </cell>
          <cell r="G3561">
            <v>17.82</v>
          </cell>
        </row>
        <row r="3562">
          <cell r="A3562">
            <v>41066</v>
          </cell>
          <cell r="B3562" t="str">
            <v>PASTILHEIRO (MENSALISTA)</v>
          </cell>
          <cell r="C3562" t="str">
            <v xml:space="preserve">MES   </v>
          </cell>
          <cell r="D3562">
            <v>2693.39</v>
          </cell>
          <cell r="E3562">
            <v>3118.68</v>
          </cell>
          <cell r="F3562" t="str">
            <v>INSUMOS</v>
          </cell>
          <cell r="G3562">
            <v>3118.68</v>
          </cell>
        </row>
        <row r="3563">
          <cell r="A3563">
            <v>39604</v>
          </cell>
          <cell r="B3563" t="str">
            <v>PATCH CORD, CATEGORIA 5 E, EXTENSAO DE 1,50 M</v>
          </cell>
          <cell r="C3563" t="str">
            <v xml:space="preserve">UN    </v>
          </cell>
          <cell r="D3563">
            <v>8.1300000000000008</v>
          </cell>
          <cell r="E3563">
            <v>8.1300000000000008</v>
          </cell>
          <cell r="F3563" t="str">
            <v>INSUMOS</v>
          </cell>
          <cell r="G3563">
            <v>8.1300000000000008</v>
          </cell>
        </row>
        <row r="3564">
          <cell r="A3564">
            <v>39605</v>
          </cell>
          <cell r="B3564" t="str">
            <v>PATCH CORD, CATEGORIA 5 E, EXTENSAO DE 2,50 M</v>
          </cell>
          <cell r="C3564" t="str">
            <v xml:space="preserve">UN    </v>
          </cell>
          <cell r="D3564">
            <v>11.28</v>
          </cell>
          <cell r="E3564">
            <v>11.28</v>
          </cell>
          <cell r="F3564" t="str">
            <v>INSUMOS</v>
          </cell>
          <cell r="G3564">
            <v>11.28</v>
          </cell>
        </row>
        <row r="3565">
          <cell r="A3565">
            <v>39606</v>
          </cell>
          <cell r="B3565" t="str">
            <v>PATCH CORD, CATEGORIA 6, EXTENSAO DE 1,50 M</v>
          </cell>
          <cell r="C3565" t="str">
            <v xml:space="preserve">UN    </v>
          </cell>
          <cell r="D3565">
            <v>14.32</v>
          </cell>
          <cell r="E3565">
            <v>14.32</v>
          </cell>
          <cell r="F3565" t="str">
            <v>INSUMOS</v>
          </cell>
          <cell r="G3565">
            <v>14.32</v>
          </cell>
        </row>
        <row r="3566">
          <cell r="A3566">
            <v>39607</v>
          </cell>
          <cell r="B3566" t="str">
            <v>PATCH CORD, CATEGORIA 6, EXTENSAO DE 2,50 M</v>
          </cell>
          <cell r="C3566" t="str">
            <v xml:space="preserve">UN    </v>
          </cell>
          <cell r="D3566">
            <v>16.43</v>
          </cell>
          <cell r="E3566">
            <v>16.43</v>
          </cell>
          <cell r="F3566" t="str">
            <v>INSUMOS</v>
          </cell>
          <cell r="G3566">
            <v>16.43</v>
          </cell>
        </row>
        <row r="3567">
          <cell r="A3567">
            <v>39594</v>
          </cell>
          <cell r="B3567" t="str">
            <v>PATCH PANEL, 24 PORTAS, CATEGORIA 5E, COM RACKS DE 19" E 1 U DE ALTURA</v>
          </cell>
          <cell r="C3567" t="str">
            <v xml:space="preserve">UN    </v>
          </cell>
          <cell r="D3567">
            <v>155.61000000000001</v>
          </cell>
          <cell r="E3567">
            <v>155.61000000000001</v>
          </cell>
          <cell r="F3567" t="str">
            <v>INSUMOS</v>
          </cell>
          <cell r="G3567">
            <v>155.61000000000001</v>
          </cell>
        </row>
        <row r="3568">
          <cell r="A3568">
            <v>39596</v>
          </cell>
          <cell r="B3568" t="str">
            <v>PATCH PANEL, 24 PORTAS, CATEGORIA 6, COM RACKS DE 19" E 1 U DE ALTURA</v>
          </cell>
          <cell r="C3568" t="str">
            <v xml:space="preserve">UN    </v>
          </cell>
          <cell r="D3568">
            <v>271.22000000000003</v>
          </cell>
          <cell r="E3568">
            <v>271.22000000000003</v>
          </cell>
          <cell r="F3568" t="str">
            <v>INSUMOS</v>
          </cell>
          <cell r="G3568">
            <v>271.22000000000003</v>
          </cell>
        </row>
        <row r="3569">
          <cell r="A3569">
            <v>39595</v>
          </cell>
          <cell r="B3569" t="str">
            <v>PATCH PANEL, 48 PORTAS, CATEGORIA 5E, COM RACKS DE 19" E 2 U DE ALTURA</v>
          </cell>
          <cell r="C3569" t="str">
            <v xml:space="preserve">UN    </v>
          </cell>
          <cell r="D3569">
            <v>227.67</v>
          </cell>
          <cell r="E3569">
            <v>227.67</v>
          </cell>
          <cell r="F3569" t="str">
            <v>INSUMOS</v>
          </cell>
          <cell r="G3569">
            <v>227.67</v>
          </cell>
        </row>
        <row r="3570">
          <cell r="A3570">
            <v>39597</v>
          </cell>
          <cell r="B3570" t="str">
            <v>PATCH PANEL, 48 PORTAS, CATEGORIA 6, COM RACKS DE 19" E 2 U DE ALTURA</v>
          </cell>
          <cell r="C3570" t="str">
            <v xml:space="preserve">UN    </v>
          </cell>
          <cell r="D3570">
            <v>365.75</v>
          </cell>
          <cell r="E3570">
            <v>365.75</v>
          </cell>
          <cell r="F3570" t="str">
            <v>INSUMOS</v>
          </cell>
          <cell r="G3570">
            <v>365.75</v>
          </cell>
        </row>
        <row r="3571">
          <cell r="A3571">
            <v>20209</v>
          </cell>
          <cell r="B3571" t="str">
            <v>PECA DE MADEIRA APARELHADA *7,5 X 7,5* CM (3 X 3 ") MACARANDUBA, ANGELIM OU EQUIVALENTE DA REGIAO</v>
          </cell>
          <cell r="C3571" t="str">
            <v xml:space="preserve">M     </v>
          </cell>
          <cell r="D3571">
            <v>8.23</v>
          </cell>
          <cell r="E3571">
            <v>8.23</v>
          </cell>
          <cell r="F3571" t="str">
            <v>INSUMOS</v>
          </cell>
          <cell r="G3571">
            <v>8.23</v>
          </cell>
        </row>
        <row r="3572">
          <cell r="A3572">
            <v>4433</v>
          </cell>
          <cell r="B3572" t="str">
            <v>PECA DE MADEIRA NAO APARELHADA *7,5 X 7,5* CM (3 X 3 ") MACARANDUBA, ANGELIM OU EQUIVALENTE DA REGIAO</v>
          </cell>
          <cell r="C3572" t="str">
            <v xml:space="preserve">M     </v>
          </cell>
          <cell r="D3572">
            <v>5.99</v>
          </cell>
          <cell r="E3572">
            <v>5.99</v>
          </cell>
          <cell r="F3572" t="str">
            <v>INSUMOS</v>
          </cell>
          <cell r="G3572">
            <v>5.99</v>
          </cell>
        </row>
        <row r="3573">
          <cell r="A3573">
            <v>10731</v>
          </cell>
          <cell r="B3573" t="str">
            <v>PEDRA ARDOSIA, CINZA, *40 X 40* CM, E= *1 CM</v>
          </cell>
          <cell r="C3573" t="str">
            <v xml:space="preserve">M2    </v>
          </cell>
          <cell r="D3573">
            <v>24.61</v>
          </cell>
          <cell r="E3573">
            <v>24.61</v>
          </cell>
          <cell r="F3573" t="str">
            <v>INSUMOS</v>
          </cell>
          <cell r="G3573">
            <v>24.61</v>
          </cell>
        </row>
        <row r="3574">
          <cell r="A3574">
            <v>4704</v>
          </cell>
          <cell r="B3574" t="str">
            <v>PEDRA ARDOSIA, CINZA, 20  X  40 CM,  E=  *1 CM</v>
          </cell>
          <cell r="C3574" t="str">
            <v xml:space="preserve">M2    </v>
          </cell>
          <cell r="D3574">
            <v>22.21</v>
          </cell>
          <cell r="E3574">
            <v>22.21</v>
          </cell>
          <cell r="F3574" t="str">
            <v>INSUMOS</v>
          </cell>
          <cell r="G3574">
            <v>22.21</v>
          </cell>
        </row>
        <row r="3575">
          <cell r="A3575">
            <v>10730</v>
          </cell>
          <cell r="B3575" t="str">
            <v>PEDRA ARDOSIA, CINZA, 30  X  30,  E= *1 CM</v>
          </cell>
          <cell r="C3575" t="str">
            <v xml:space="preserve">M2    </v>
          </cell>
          <cell r="D3575">
            <v>23.79</v>
          </cell>
          <cell r="E3575">
            <v>23.79</v>
          </cell>
          <cell r="F3575" t="str">
            <v>INSUMOS</v>
          </cell>
          <cell r="G3575">
            <v>23.79</v>
          </cell>
        </row>
        <row r="3576">
          <cell r="A3576">
            <v>4729</v>
          </cell>
          <cell r="B3576" t="str">
            <v>PEDRA BRITADA GRADUADA, CLASSIFICADA (POSTO PEDREIRA/FORNECEDOR, SEM FRETE)</v>
          </cell>
          <cell r="C3576" t="str">
            <v xml:space="preserve">M3    </v>
          </cell>
          <cell r="D3576">
            <v>181</v>
          </cell>
          <cell r="E3576">
            <v>181</v>
          </cell>
          <cell r="F3576" t="str">
            <v>INSUMOS</v>
          </cell>
          <cell r="G3576">
            <v>181</v>
          </cell>
        </row>
        <row r="3577">
          <cell r="A3577">
            <v>4720</v>
          </cell>
          <cell r="B3577" t="str">
            <v>PEDRA BRITADA N. 0, OU PEDRISCO (4,8 A 9,5 MM) POSTO PEDREIRA/FORNECEDOR, SEM FRETE</v>
          </cell>
          <cell r="C3577" t="str">
            <v xml:space="preserve">M3    </v>
          </cell>
          <cell r="D3577">
            <v>197.91</v>
          </cell>
          <cell r="E3577">
            <v>197.91</v>
          </cell>
          <cell r="F3577" t="str">
            <v>INSUMOS</v>
          </cell>
          <cell r="G3577">
            <v>197.91</v>
          </cell>
        </row>
        <row r="3578">
          <cell r="A3578">
            <v>4721</v>
          </cell>
          <cell r="B3578" t="str">
            <v>PEDRA BRITADA N. 1 (9,5 a 19 MM) POSTO PEDREIRA/FORNECEDOR, SEM FRETE</v>
          </cell>
          <cell r="C3578" t="str">
            <v xml:space="preserve">M3    </v>
          </cell>
          <cell r="D3578">
            <v>155.01</v>
          </cell>
          <cell r="E3578">
            <v>155.01</v>
          </cell>
          <cell r="F3578" t="str">
            <v>INSUMOS</v>
          </cell>
          <cell r="G3578">
            <v>155.01</v>
          </cell>
        </row>
        <row r="3579">
          <cell r="A3579">
            <v>4718</v>
          </cell>
          <cell r="B3579" t="str">
            <v>PEDRA BRITADA N. 2 (19 A 38 MM) POSTO PEDREIRA/FORNECEDOR, SEM FRETE</v>
          </cell>
          <cell r="C3579" t="str">
            <v xml:space="preserve">M3    </v>
          </cell>
          <cell r="D3579">
            <v>155</v>
          </cell>
          <cell r="E3579">
            <v>155</v>
          </cell>
          <cell r="F3579" t="str">
            <v>INSUMOS</v>
          </cell>
          <cell r="G3579">
            <v>155</v>
          </cell>
        </row>
        <row r="3580">
          <cell r="A3580">
            <v>4722</v>
          </cell>
          <cell r="B3580" t="str">
            <v>PEDRA BRITADA N. 3 (38 A 50 MM) POSTO PEDREIRA/FORNECEDOR, SEM FRETE</v>
          </cell>
          <cell r="C3580" t="str">
            <v xml:space="preserve">M3    </v>
          </cell>
          <cell r="D3580">
            <v>155.01</v>
          </cell>
          <cell r="E3580">
            <v>155.01</v>
          </cell>
          <cell r="F3580" t="str">
            <v>INSUMOS</v>
          </cell>
          <cell r="G3580">
            <v>155.01</v>
          </cell>
        </row>
        <row r="3581">
          <cell r="A3581">
            <v>4723</v>
          </cell>
          <cell r="B3581" t="str">
            <v>PEDRA BRITADA N. 4 (50 A 76 MM) POSTO PEDREIRA/FORNECEDOR, SEM FRETE</v>
          </cell>
          <cell r="C3581" t="str">
            <v xml:space="preserve">M3    </v>
          </cell>
          <cell r="D3581">
            <v>169.1</v>
          </cell>
          <cell r="E3581">
            <v>169.1</v>
          </cell>
          <cell r="F3581" t="str">
            <v>INSUMOS</v>
          </cell>
          <cell r="G3581">
            <v>169.1</v>
          </cell>
        </row>
        <row r="3582">
          <cell r="A3582">
            <v>4727</v>
          </cell>
          <cell r="B3582" t="str">
            <v>PEDRA BRITADA N. 5 (76 A 100 MM) POSTO PEDREIRA/FORNECEDOR, SEM FRETE</v>
          </cell>
          <cell r="C3582" t="str">
            <v xml:space="preserve">M3    </v>
          </cell>
          <cell r="D3582">
            <v>173.8</v>
          </cell>
          <cell r="E3582">
            <v>173.8</v>
          </cell>
          <cell r="F3582" t="str">
            <v>INSUMOS</v>
          </cell>
          <cell r="G3582">
            <v>173.8</v>
          </cell>
        </row>
        <row r="3583">
          <cell r="A3583">
            <v>4748</v>
          </cell>
          <cell r="B3583" t="str">
            <v>PEDRA BRITADA OU BICA CORRIDA, NAO CLASSIFICADA (POSTO PEDREIRA/FORNECEDOR, SEM FRETE)</v>
          </cell>
          <cell r="C3583" t="str">
            <v xml:space="preserve">M3    </v>
          </cell>
          <cell r="D3583">
            <v>167.69</v>
          </cell>
          <cell r="E3583">
            <v>167.69</v>
          </cell>
          <cell r="F3583" t="str">
            <v>INSUMOS</v>
          </cell>
          <cell r="G3583">
            <v>167.69</v>
          </cell>
        </row>
        <row r="3584">
          <cell r="A3584">
            <v>4730</v>
          </cell>
          <cell r="B3584" t="str">
            <v>PEDRA DE MAO OU PEDRA RACHAO PARA ARRIMO/FUNDACAO (POSTO PEDREIRA/FORNECEDOR, SEM FRETE)</v>
          </cell>
          <cell r="C3584" t="str">
            <v xml:space="preserve">M3    </v>
          </cell>
          <cell r="D3584">
            <v>162.06</v>
          </cell>
          <cell r="E3584">
            <v>162.06</v>
          </cell>
          <cell r="F3584" t="str">
            <v>INSUMOS</v>
          </cell>
          <cell r="G3584">
            <v>162.06</v>
          </cell>
        </row>
        <row r="3585">
          <cell r="A3585">
            <v>13186</v>
          </cell>
          <cell r="B3585" t="str">
            <v>PEDRA GRANITICA OU BASALTICA IRREGULAR, FAIXA GRANULOMETRICA 100 A 150 MM PARA PAVIMENTACAO OU CALCAMENTO POLIEDRICO, POSTO PEDREIRA / FORNECEDOR (SEM FRETE)</v>
          </cell>
          <cell r="C3585" t="str">
            <v xml:space="preserve">M3    </v>
          </cell>
          <cell r="D3585">
            <v>81.09</v>
          </cell>
          <cell r="E3585">
            <v>81.09</v>
          </cell>
          <cell r="F3585" t="str">
            <v>INSUMOS</v>
          </cell>
          <cell r="G3585">
            <v>81.09</v>
          </cell>
        </row>
        <row r="3586">
          <cell r="A3586">
            <v>10737</v>
          </cell>
          <cell r="B3586" t="str">
            <v>PEDRA GRANITICA OU BASALTO, CACO, RETALHO, CAVACO, TIPO MIRACEMA, MADEIRA, PADUANA, RACHINHA, SANTA ISABEL OU OUTRAS SIMILARES, E=  *1,0 A *2,0 CM</v>
          </cell>
          <cell r="C3586" t="str">
            <v xml:space="preserve">M2    </v>
          </cell>
          <cell r="D3586">
            <v>77.34</v>
          </cell>
          <cell r="E3586">
            <v>77.34</v>
          </cell>
          <cell r="F3586" t="str">
            <v>INSUMOS</v>
          </cell>
          <cell r="G3586">
            <v>77.34</v>
          </cell>
        </row>
        <row r="3587">
          <cell r="A3587">
            <v>10734</v>
          </cell>
          <cell r="B3587" t="str">
            <v>PEDRA GRANITICA, SERRADA, TIPO MIRACEMA, MADEIRA, PADUANA, RACHINHA, SANTA ISABEL OU OUTRAS SIMILARES, *11,5 X  *23 CM, E=  *1,0 A *2,0 CM</v>
          </cell>
          <cell r="C3587" t="str">
            <v xml:space="preserve">M2    </v>
          </cell>
          <cell r="D3587">
            <v>46</v>
          </cell>
          <cell r="E3587">
            <v>46</v>
          </cell>
          <cell r="F3587" t="str">
            <v>INSUMOS</v>
          </cell>
          <cell r="G3587">
            <v>46</v>
          </cell>
        </row>
        <row r="3588">
          <cell r="A3588">
            <v>4708</v>
          </cell>
          <cell r="B3588" t="str">
            <v>PEDRA PORTUGUESA  OU PETIT PAVE, BRANCA OU PRETA</v>
          </cell>
          <cell r="C3588" t="str">
            <v xml:space="preserve">M2    </v>
          </cell>
          <cell r="D3588">
            <v>89.23</v>
          </cell>
          <cell r="E3588">
            <v>89.23</v>
          </cell>
          <cell r="F3588" t="str">
            <v>INSUMOS</v>
          </cell>
          <cell r="G3588">
            <v>89.23</v>
          </cell>
        </row>
        <row r="3589">
          <cell r="A3589">
            <v>4712</v>
          </cell>
          <cell r="B3589" t="str">
            <v>PEDRA QUARTZITO OU CALCARIO LAMINADO, CACO, TIPO CARIRI, ITACOLOMI, LAGOA SANTA, LUMINARIA, PIRENOPOLIS, SAO TOME OU OUTRAS SIMILARES DA REGIAO, E=  *1,5 A *2,5 CM</v>
          </cell>
          <cell r="C3589" t="str">
            <v xml:space="preserve">M2    </v>
          </cell>
          <cell r="D3589">
            <v>43.62</v>
          </cell>
          <cell r="E3589">
            <v>43.62</v>
          </cell>
          <cell r="F3589" t="str">
            <v>INSUMOS</v>
          </cell>
          <cell r="G3589">
            <v>43.62</v>
          </cell>
        </row>
        <row r="3590">
          <cell r="A3590">
            <v>4710</v>
          </cell>
          <cell r="B3590" t="str">
            <v>PEDRA QUARTZITO OU CALCARIO LAMINADO, SERRADA, TIPO CARIRI, ITACOLOMI, LAGOA SANTA, LUMINARIA, PIRENOPOLIS, SAO TOME OU OUTRAS SIMILARES DA REGIAO, *20 X *40 CM, E=  *1,5 A *2,5 CM</v>
          </cell>
          <cell r="C3590" t="str">
            <v xml:space="preserve">M2    </v>
          </cell>
          <cell r="D3590">
            <v>139.9</v>
          </cell>
          <cell r="E3590">
            <v>139.9</v>
          </cell>
          <cell r="F3590" t="str">
            <v>INSUMOS</v>
          </cell>
          <cell r="G3590">
            <v>139.9</v>
          </cell>
        </row>
        <row r="3591">
          <cell r="A3591">
            <v>4746</v>
          </cell>
          <cell r="B3591" t="str">
            <v>PEDREGULHO OU PICARRA DE JAZIDA, AO NATURAL, PARA BASE DE PAVIMENTACAO (RETIRADO NA JAZIDA, SEM TRANSPORTE)</v>
          </cell>
          <cell r="C3591" t="str">
            <v xml:space="preserve">M3    </v>
          </cell>
          <cell r="D3591">
            <v>150.31</v>
          </cell>
          <cell r="E3591">
            <v>150.31</v>
          </cell>
          <cell r="F3591" t="str">
            <v>INSUMOS</v>
          </cell>
          <cell r="G3591">
            <v>150.31</v>
          </cell>
        </row>
        <row r="3592">
          <cell r="A3592">
            <v>4750</v>
          </cell>
          <cell r="B3592" t="str">
            <v>PEDREIRO</v>
          </cell>
          <cell r="C3592" t="str">
            <v xml:space="preserve">H     </v>
          </cell>
          <cell r="D3592">
            <v>15.36</v>
          </cell>
          <cell r="E3592">
            <v>17.78</v>
          </cell>
          <cell r="F3592" t="str">
            <v>INSUMOS</v>
          </cell>
          <cell r="G3592">
            <v>17.78</v>
          </cell>
        </row>
        <row r="3593">
          <cell r="A3593">
            <v>41065</v>
          </cell>
          <cell r="B3593" t="str">
            <v>PEDREIRO (MENSALISTA)</v>
          </cell>
          <cell r="C3593" t="str">
            <v xml:space="preserve">MES   </v>
          </cell>
          <cell r="D3593">
            <v>2684.49</v>
          </cell>
          <cell r="E3593">
            <v>3108.37</v>
          </cell>
          <cell r="F3593" t="str">
            <v>INSUMOS</v>
          </cell>
          <cell r="G3593">
            <v>3108.37</v>
          </cell>
        </row>
        <row r="3594">
          <cell r="A3594">
            <v>34747</v>
          </cell>
          <cell r="B3594" t="str">
            <v>PEITORIL EM MARMORE, POLIDO, BRANCO COMUM, L= *15* CM, E=  *2,0* CM, COM PINGADEIRA</v>
          </cell>
          <cell r="C3594" t="str">
            <v xml:space="preserve">M     </v>
          </cell>
          <cell r="D3594">
            <v>82.65</v>
          </cell>
          <cell r="E3594">
            <v>82.65</v>
          </cell>
          <cell r="F3594" t="str">
            <v>INSUMOS</v>
          </cell>
          <cell r="G3594">
            <v>82.65</v>
          </cell>
        </row>
        <row r="3595">
          <cell r="A3595">
            <v>4826</v>
          </cell>
          <cell r="B3595" t="str">
            <v>PEITORIL EM MARMORE, POLIDO, BRANCO COMUM, L= *15* CM, E=  *3* CM, CORTE RETO</v>
          </cell>
          <cell r="C3595" t="str">
            <v xml:space="preserve">M     </v>
          </cell>
          <cell r="D3595">
            <v>88.87</v>
          </cell>
          <cell r="E3595">
            <v>88.87</v>
          </cell>
          <cell r="F3595" t="str">
            <v>INSUMOS</v>
          </cell>
          <cell r="G3595">
            <v>88.87</v>
          </cell>
        </row>
        <row r="3596">
          <cell r="A3596">
            <v>41975</v>
          </cell>
          <cell r="B3596" t="str">
            <v>PEITORIL PRE-MOLDADO EM GRANILITE, MARMORITE OU GRANITINA, L = *15* CM</v>
          </cell>
          <cell r="C3596" t="str">
            <v xml:space="preserve">M2    </v>
          </cell>
          <cell r="D3596">
            <v>61.73</v>
          </cell>
          <cell r="E3596">
            <v>61.73</v>
          </cell>
          <cell r="F3596" t="str">
            <v>INSUMOS</v>
          </cell>
          <cell r="G3596">
            <v>61.73</v>
          </cell>
        </row>
        <row r="3597">
          <cell r="A3597">
            <v>4825</v>
          </cell>
          <cell r="B3597" t="str">
            <v>PEITORIL/ SOLEIRA EM MARMORE, POLIDO, BRANCO COMUM, L= *25* CM, E=  *3* CM, CORTE RETO</v>
          </cell>
          <cell r="C3597" t="str">
            <v xml:space="preserve">M     </v>
          </cell>
          <cell r="D3597">
            <v>123.02</v>
          </cell>
          <cell r="E3597">
            <v>123.02</v>
          </cell>
          <cell r="F3597" t="str">
            <v>INSUMOS</v>
          </cell>
          <cell r="G3597">
            <v>123.02</v>
          </cell>
        </row>
        <row r="3598">
          <cell r="A3598">
            <v>34744</v>
          </cell>
          <cell r="B3598" t="str">
            <v>PELICULA REFLETIVA, GT 7 ANOS PARA SINALIZACAO VERTICAL</v>
          </cell>
          <cell r="C3598" t="str">
            <v xml:space="preserve">M2    </v>
          </cell>
          <cell r="D3598">
            <v>27.9</v>
          </cell>
          <cell r="E3598">
            <v>27.9</v>
          </cell>
          <cell r="F3598" t="str">
            <v>INSUMOS</v>
          </cell>
          <cell r="G3598">
            <v>27.9</v>
          </cell>
        </row>
        <row r="3599">
          <cell r="A3599">
            <v>39430</v>
          </cell>
          <cell r="B3599" t="str">
            <v>PENDURAL OU PRESILHA REGULADORA, EM ACO GALVANIZADO, COM CORPO, MOLA E REBITE, PARA PERFIL TIPO CANALETA DE ESTRUTURA EM FORROS DRYWALL</v>
          </cell>
          <cell r="C3599" t="str">
            <v xml:space="preserve">UN    </v>
          </cell>
          <cell r="D3599">
            <v>1.1200000000000001</v>
          </cell>
          <cell r="E3599">
            <v>1.1200000000000001</v>
          </cell>
          <cell r="F3599" t="str">
            <v>INSUMOS</v>
          </cell>
          <cell r="G3599">
            <v>1.1200000000000001</v>
          </cell>
        </row>
        <row r="3600">
          <cell r="A3600">
            <v>39573</v>
          </cell>
          <cell r="B3600" t="str">
            <v>PENDURAL OU REGULADOR, COM MOLA, EM ACO GALVANIZADO, PARA PERFIL TIPO T CLICADO DE FORROS REMOVIVEL</v>
          </cell>
          <cell r="C3600" t="str">
            <v xml:space="preserve">UN    </v>
          </cell>
          <cell r="D3600">
            <v>1.1000000000000001</v>
          </cell>
          <cell r="E3600">
            <v>1.1000000000000001</v>
          </cell>
          <cell r="F3600" t="str">
            <v>INSUMOS</v>
          </cell>
          <cell r="G3600">
            <v>1.1000000000000001</v>
          </cell>
        </row>
        <row r="3601">
          <cell r="A3601">
            <v>38410</v>
          </cell>
          <cell r="B3601" t="str">
            <v>PENEIRA ROTATIVA COM MOTOR ELETRICO TRIFASICO DE 2 CV, CILINDRO DE 1 M X 0,60 M, COM FUROS DE 3,17 MM</v>
          </cell>
          <cell r="C3601" t="str">
            <v xml:space="preserve">UN    </v>
          </cell>
          <cell r="D3601">
            <v>10035.84</v>
          </cell>
          <cell r="E3601">
            <v>10035.84</v>
          </cell>
          <cell r="F3601" t="str">
            <v>INSUMOS</v>
          </cell>
          <cell r="G3601">
            <v>10035.84</v>
          </cell>
        </row>
        <row r="3602">
          <cell r="A3602">
            <v>41596</v>
          </cell>
          <cell r="B3602" t="str">
            <v>PERFIL "H" DE ACO LAMINADO, "HP" 250 X 62,0</v>
          </cell>
          <cell r="C3602" t="str">
            <v xml:space="preserve">KG    </v>
          </cell>
          <cell r="D3602">
            <v>6.38</v>
          </cell>
          <cell r="E3602">
            <v>6.38</v>
          </cell>
          <cell r="F3602" t="str">
            <v>INSUMOS</v>
          </cell>
          <cell r="G3602">
            <v>6.38</v>
          </cell>
        </row>
        <row r="3603">
          <cell r="A3603">
            <v>41598</v>
          </cell>
          <cell r="B3603" t="str">
            <v>PERFIL "H" DE ACO LAMINADO, "HP" 310 X 79,0</v>
          </cell>
          <cell r="C3603" t="str">
            <v xml:space="preserve">KG    </v>
          </cell>
          <cell r="D3603">
            <v>6.38</v>
          </cell>
          <cell r="E3603">
            <v>6.38</v>
          </cell>
          <cell r="F3603" t="str">
            <v>INSUMOS</v>
          </cell>
          <cell r="G3603">
            <v>6.38</v>
          </cell>
        </row>
        <row r="3604">
          <cell r="A3604">
            <v>41594</v>
          </cell>
          <cell r="B3604" t="str">
            <v>PERFIL "H" DE ACO LAMINADO, "W" 200 X 35,9</v>
          </cell>
          <cell r="C3604" t="str">
            <v xml:space="preserve">KG    </v>
          </cell>
          <cell r="D3604">
            <v>6.48</v>
          </cell>
          <cell r="E3604">
            <v>6.48</v>
          </cell>
          <cell r="F3604" t="str">
            <v>INSUMOS</v>
          </cell>
          <cell r="G3604">
            <v>6.48</v>
          </cell>
        </row>
        <row r="3605">
          <cell r="A3605">
            <v>43663</v>
          </cell>
          <cell r="B3605" t="str">
            <v>PERFIL "I" DE ACO LAMINADO, ABAS INCLINADAS, "I" 102 X 12,7</v>
          </cell>
          <cell r="C3605" t="str">
            <v xml:space="preserve">KG    </v>
          </cell>
          <cell r="D3605">
            <v>5.34</v>
          </cell>
          <cell r="E3605">
            <v>5.34</v>
          </cell>
          <cell r="F3605" t="str">
            <v>INSUMOS</v>
          </cell>
          <cell r="G3605">
            <v>5.34</v>
          </cell>
        </row>
        <row r="3606">
          <cell r="A3606">
            <v>4766</v>
          </cell>
          <cell r="B3606" t="str">
            <v>PERFIL "I" DE ACO LAMINADO, ABAS INCLINADAS, "I" 152 X 22</v>
          </cell>
          <cell r="C3606" t="str">
            <v xml:space="preserve">KG    </v>
          </cell>
          <cell r="D3606">
            <v>5.0199999999999996</v>
          </cell>
          <cell r="E3606">
            <v>5.0199999999999996</v>
          </cell>
          <cell r="F3606" t="str">
            <v>INSUMOS</v>
          </cell>
          <cell r="G3606">
            <v>5.0199999999999996</v>
          </cell>
        </row>
        <row r="3607">
          <cell r="A3607">
            <v>43664</v>
          </cell>
          <cell r="B3607" t="str">
            <v>PERFIL "I" DE ACO LAMINADO, ABAS INCLINADAS, "I" 203 X 34,3</v>
          </cell>
          <cell r="C3607" t="str">
            <v xml:space="preserve">KG    </v>
          </cell>
          <cell r="D3607">
            <v>5.36</v>
          </cell>
          <cell r="E3607">
            <v>5.36</v>
          </cell>
          <cell r="F3607" t="str">
            <v>INSUMOS</v>
          </cell>
          <cell r="G3607">
            <v>5.36</v>
          </cell>
        </row>
        <row r="3608">
          <cell r="A3608">
            <v>43082</v>
          </cell>
          <cell r="B3608" t="str">
            <v>PERFIL "I" DE ACO LAMINADO, ABAS PARALELAS, "W", QUALQUER BITOLA</v>
          </cell>
          <cell r="C3608" t="str">
            <v xml:space="preserve">KG    </v>
          </cell>
          <cell r="D3608">
            <v>5.85</v>
          </cell>
          <cell r="E3608">
            <v>5.85</v>
          </cell>
          <cell r="F3608" t="str">
            <v>INSUMOS</v>
          </cell>
          <cell r="G3608">
            <v>5.85</v>
          </cell>
        </row>
        <row r="3609">
          <cell r="A3609">
            <v>43665</v>
          </cell>
          <cell r="B3609" t="str">
            <v>PERFIL "U" DE ACO LAMINADO, "U" 102 X 9,3</v>
          </cell>
          <cell r="C3609" t="str">
            <v xml:space="preserve">KG    </v>
          </cell>
          <cell r="D3609">
            <v>5.0199999999999996</v>
          </cell>
          <cell r="E3609">
            <v>5.0199999999999996</v>
          </cell>
          <cell r="F3609" t="str">
            <v>INSUMOS</v>
          </cell>
          <cell r="G3609">
            <v>5.0199999999999996</v>
          </cell>
        </row>
        <row r="3610">
          <cell r="A3610">
            <v>10966</v>
          </cell>
          <cell r="B3610" t="str">
            <v>PERFIL "U" DE ACO LAMINADO, "U" 152 X 15,6</v>
          </cell>
          <cell r="C3610" t="str">
            <v xml:space="preserve">KG    </v>
          </cell>
          <cell r="D3610">
            <v>5.34</v>
          </cell>
          <cell r="E3610">
            <v>5.34</v>
          </cell>
          <cell r="F3610" t="str">
            <v>INSUMOS</v>
          </cell>
          <cell r="G3610">
            <v>5.34</v>
          </cell>
        </row>
        <row r="3611">
          <cell r="A3611">
            <v>43692</v>
          </cell>
          <cell r="B3611" t="str">
            <v>PERFIL "U" EM CHAPA ACO DOBRADA, E = 3,04 MM, H = 20 CM, ABAS = 5 CM (4,47 KG/M)</v>
          </cell>
          <cell r="C3611" t="str">
            <v xml:space="preserve">KG    </v>
          </cell>
          <cell r="D3611">
            <v>5.34</v>
          </cell>
          <cell r="E3611">
            <v>5.34</v>
          </cell>
          <cell r="F3611" t="str">
            <v>INSUMOS</v>
          </cell>
          <cell r="G3611">
            <v>5.34</v>
          </cell>
        </row>
        <row r="3612">
          <cell r="A3612">
            <v>43083</v>
          </cell>
          <cell r="B3612" t="str">
            <v>PERFIL "U" ENRIJECIDO DE ACO GALVANIZADO, DOBRADO, 150 X 60 X 20 MM, E = 3,00 MM OU 200 X 75 X 25 MM, E = 3,75 MM</v>
          </cell>
          <cell r="C3612" t="str">
            <v xml:space="preserve">KG    </v>
          </cell>
          <cell r="D3612">
            <v>5.0599999999999996</v>
          </cell>
          <cell r="E3612">
            <v>5.0599999999999996</v>
          </cell>
          <cell r="F3612" t="str">
            <v>INSUMOS</v>
          </cell>
          <cell r="G3612">
            <v>5.0599999999999996</v>
          </cell>
        </row>
        <row r="3613">
          <cell r="A3613">
            <v>40535</v>
          </cell>
          <cell r="B3613" t="str">
            <v>PERFIL "U" SIMPLES DE ACO GALVANIZADO DOBRADO 75 X *40* MM, E = 2,65 MM</v>
          </cell>
          <cell r="C3613" t="str">
            <v xml:space="preserve">KG    </v>
          </cell>
          <cell r="D3613">
            <v>5.0599999999999996</v>
          </cell>
          <cell r="E3613">
            <v>5.0599999999999996</v>
          </cell>
          <cell r="F3613" t="str">
            <v>INSUMOS</v>
          </cell>
          <cell r="G3613">
            <v>5.0599999999999996</v>
          </cell>
        </row>
        <row r="3614">
          <cell r="A3614">
            <v>39427</v>
          </cell>
          <cell r="B3614" t="str">
            <v>PERFIL CANALETA, FORMATO C, EM ACO ZINCADO, PARA ESTRUTURA FORRO DRYWALL, E = 0,5 MM, *46 X 18* (L X H), COMPRIMENTO 3 M</v>
          </cell>
          <cell r="C3614" t="str">
            <v xml:space="preserve">M     </v>
          </cell>
          <cell r="D3614">
            <v>2.97</v>
          </cell>
          <cell r="E3614">
            <v>2.97</v>
          </cell>
          <cell r="F3614" t="str">
            <v>INSUMOS</v>
          </cell>
          <cell r="G3614">
            <v>2.97</v>
          </cell>
        </row>
        <row r="3615">
          <cell r="A3615">
            <v>39424</v>
          </cell>
          <cell r="B3615" t="str">
            <v>PERFIL CANTONEIRA L, LISA, EM ACO, 25 X 30 MM, E = 0,5 MM, PARA ESTRUTURA DRYWALL</v>
          </cell>
          <cell r="C3615" t="str">
            <v xml:space="preserve">M     </v>
          </cell>
          <cell r="D3615">
            <v>1.76</v>
          </cell>
          <cell r="E3615">
            <v>1.76</v>
          </cell>
          <cell r="F3615" t="str">
            <v>INSUMOS</v>
          </cell>
          <cell r="G3615">
            <v>1.76</v>
          </cell>
        </row>
        <row r="3616">
          <cell r="A3616">
            <v>39425</v>
          </cell>
          <cell r="B3616" t="str">
            <v>PERFIL CANTONEIRA L, PERFURADA, EM ACO, 23 X 23 MM, E = 0,5 MM, PARA ESTRUTURA DRYWALL</v>
          </cell>
          <cell r="C3616" t="str">
            <v xml:space="preserve">M     </v>
          </cell>
          <cell r="D3616">
            <v>1.74</v>
          </cell>
          <cell r="E3616">
            <v>1.74</v>
          </cell>
          <cell r="F3616" t="str">
            <v>INSUMOS</v>
          </cell>
          <cell r="G3616">
            <v>1.74</v>
          </cell>
        </row>
        <row r="3617">
          <cell r="A3617">
            <v>40664</v>
          </cell>
          <cell r="B3617" t="str">
            <v>PERFIL CARTOLA DE ACO GALVANIZADO, *20 X 30 X 10* MM, E =  0,8 MM</v>
          </cell>
          <cell r="C3617" t="str">
            <v xml:space="preserve">KG    </v>
          </cell>
          <cell r="D3617">
            <v>10.39</v>
          </cell>
          <cell r="E3617">
            <v>10.39</v>
          </cell>
          <cell r="F3617" t="str">
            <v>INSUMOS</v>
          </cell>
          <cell r="G3617">
            <v>10.39</v>
          </cell>
        </row>
        <row r="3618">
          <cell r="A3618">
            <v>34360</v>
          </cell>
          <cell r="B3618" t="str">
            <v>PERFIL DE ALUMINIO ANODIZADO</v>
          </cell>
          <cell r="C3618" t="str">
            <v xml:space="preserve">KG    </v>
          </cell>
          <cell r="D3618">
            <v>29.08</v>
          </cell>
          <cell r="E3618">
            <v>29.08</v>
          </cell>
          <cell r="F3618" t="str">
            <v>INSUMOS</v>
          </cell>
          <cell r="G3618">
            <v>29.08</v>
          </cell>
        </row>
        <row r="3619">
          <cell r="A3619">
            <v>20259</v>
          </cell>
          <cell r="B3619" t="str">
            <v>PERFIL DE BORRACHA EPDM MACICO *12 X 15* MM PARA ESQUADRIAS</v>
          </cell>
          <cell r="C3619" t="str">
            <v xml:space="preserve">M     </v>
          </cell>
          <cell r="D3619">
            <v>8.8000000000000007</v>
          </cell>
          <cell r="E3619">
            <v>8.8000000000000007</v>
          </cell>
          <cell r="F3619" t="str">
            <v>INSUMOS</v>
          </cell>
          <cell r="G3619">
            <v>8.8000000000000007</v>
          </cell>
        </row>
        <row r="3620">
          <cell r="A3620">
            <v>14077</v>
          </cell>
          <cell r="B3620" t="str">
            <v>PERFIL ELASTOMERICO PRE-FORMADO EM EPMD, PARA JUNTA DE DILATACAO DE PISOS COM POUCA SOLICITACAO, 15 MM DE LARGURA, MOVIMENTACAO DE *11 A 19* MM</v>
          </cell>
          <cell r="C3620" t="str">
            <v xml:space="preserve">M     </v>
          </cell>
          <cell r="D3620">
            <v>134.69</v>
          </cell>
          <cell r="E3620">
            <v>134.69</v>
          </cell>
          <cell r="F3620" t="str">
            <v>INSUMOS</v>
          </cell>
          <cell r="G3620">
            <v>134.69</v>
          </cell>
        </row>
        <row r="3621">
          <cell r="A3621">
            <v>3678</v>
          </cell>
          <cell r="B3621" t="str">
            <v>PERFIL ELASTOMERICO PRE-FORMADO EM EPMD, PARA JUNTA DE DILATACAO DE USO GERAL EM MEDIAS SOLICITACOES, 8 MM DE LARGURA, MOVIMENTACAO DE *5 A 11* MM</v>
          </cell>
          <cell r="C3621" t="str">
            <v xml:space="preserve">M     </v>
          </cell>
          <cell r="D3621">
            <v>60.88</v>
          </cell>
          <cell r="E3621">
            <v>60.88</v>
          </cell>
          <cell r="F3621" t="str">
            <v>INSUMOS</v>
          </cell>
          <cell r="G3621">
            <v>60.88</v>
          </cell>
        </row>
        <row r="3622">
          <cell r="A3622">
            <v>39418</v>
          </cell>
          <cell r="B3622" t="str">
            <v>PERFIL GUIA, FORMATO U, EM ACO ZINCADO, PARA ESTRUTURA PAREDE DRYWALL, E = 0,5 MM, 48  X 3000 MM (L X C)</v>
          </cell>
          <cell r="C3622" t="str">
            <v xml:space="preserve">M     </v>
          </cell>
          <cell r="D3622">
            <v>3.31</v>
          </cell>
          <cell r="E3622">
            <v>3.31</v>
          </cell>
          <cell r="F3622" t="str">
            <v>INSUMOS</v>
          </cell>
          <cell r="G3622">
            <v>3.31</v>
          </cell>
        </row>
        <row r="3623">
          <cell r="A3623">
            <v>39419</v>
          </cell>
          <cell r="B3623" t="str">
            <v>PERFIL GUIA, FORMATO U, EM ACO ZINCADO, PARA ESTRUTURA PAREDE DRYWALL, E = 0,5 MM, 70 X 3000 MM (L X C)</v>
          </cell>
          <cell r="C3623" t="str">
            <v xml:space="preserve">M     </v>
          </cell>
          <cell r="D3623">
            <v>4.03</v>
          </cell>
          <cell r="E3623">
            <v>4.03</v>
          </cell>
          <cell r="F3623" t="str">
            <v>INSUMOS</v>
          </cell>
          <cell r="G3623">
            <v>4.03</v>
          </cell>
        </row>
        <row r="3624">
          <cell r="A3624">
            <v>39420</v>
          </cell>
          <cell r="B3624" t="str">
            <v>PERFIL GUIA, FORMATO U, EM ACO ZINCADO, PARA ESTRUTURA PAREDE DRYWALL, E = 0,5 MM, 90 X 3000 MM (L X C)</v>
          </cell>
          <cell r="C3624" t="str">
            <v xml:space="preserve">M     </v>
          </cell>
          <cell r="D3624">
            <v>4.45</v>
          </cell>
          <cell r="E3624">
            <v>4.45</v>
          </cell>
          <cell r="F3624" t="str">
            <v>INSUMOS</v>
          </cell>
          <cell r="G3624">
            <v>4.45</v>
          </cell>
        </row>
        <row r="3625">
          <cell r="A3625">
            <v>39571</v>
          </cell>
          <cell r="B3625" t="str">
            <v>PERFIL LONGARINA (PRINCIPAL), T CLICADO, EM ACO, BRANCO, PARA FORRO REMOVIVEL, 24 X 3750 MM (L X C)</v>
          </cell>
          <cell r="C3625" t="str">
            <v xml:space="preserve">M     </v>
          </cell>
          <cell r="D3625">
            <v>2.69</v>
          </cell>
          <cell r="E3625">
            <v>2.69</v>
          </cell>
          <cell r="F3625" t="str">
            <v>INSUMOS</v>
          </cell>
          <cell r="G3625">
            <v>2.69</v>
          </cell>
        </row>
        <row r="3626">
          <cell r="A3626">
            <v>39421</v>
          </cell>
          <cell r="B3626" t="str">
            <v>PERFIL MONTANTE, FORMATO C, EM ACO ZINCADO, PARA ESTRUTURA PAREDE DRYWALL, E = 0,5 MM, 48 X 3000 MM (L X C)</v>
          </cell>
          <cell r="C3626" t="str">
            <v xml:space="preserve">M     </v>
          </cell>
          <cell r="D3626">
            <v>3.92</v>
          </cell>
          <cell r="E3626">
            <v>3.92</v>
          </cell>
          <cell r="F3626" t="str">
            <v>INSUMOS</v>
          </cell>
          <cell r="G3626">
            <v>3.92</v>
          </cell>
        </row>
        <row r="3627">
          <cell r="A3627">
            <v>39422</v>
          </cell>
          <cell r="B3627" t="str">
            <v>PERFIL MONTANTE, FORMATO C, EM ACO ZINCADO, PARA ESTRUTURA PAREDE DRYWALL, E = 0,5 MM, 70 X 3000 MM (L X C)</v>
          </cell>
          <cell r="C3627" t="str">
            <v xml:space="preserve">M     </v>
          </cell>
          <cell r="D3627">
            <v>4.58</v>
          </cell>
          <cell r="E3627">
            <v>4.58</v>
          </cell>
          <cell r="F3627" t="str">
            <v>INSUMOS</v>
          </cell>
          <cell r="G3627">
            <v>4.58</v>
          </cell>
        </row>
        <row r="3628">
          <cell r="A3628">
            <v>39423</v>
          </cell>
          <cell r="B3628" t="str">
            <v>PERFIL MONTANTE, FORMATO C, EM ACO ZINCADO, PARA ESTRUTURA PAREDE DRYWALL, E = 0,5 MM, 90 X 3000 MM (L X C)</v>
          </cell>
          <cell r="C3628" t="str">
            <v xml:space="preserve">M     </v>
          </cell>
          <cell r="D3628">
            <v>5.31</v>
          </cell>
          <cell r="E3628">
            <v>5.31</v>
          </cell>
          <cell r="F3628" t="str">
            <v>INSUMOS</v>
          </cell>
          <cell r="G3628">
            <v>5.31</v>
          </cell>
        </row>
        <row r="3629">
          <cell r="A3629">
            <v>39426</v>
          </cell>
          <cell r="B3629" t="str">
            <v>PERFIL RODAPE DE IMPERMEABILIZACAO, FORMATO L, EM ACO ZINCADO, PARA ESTRUTURA DRYWALL, E = 0,5 MM, 220 X 3000 MM (H X C)</v>
          </cell>
          <cell r="C3629" t="str">
            <v xml:space="preserve">M     </v>
          </cell>
          <cell r="D3629">
            <v>11.95</v>
          </cell>
          <cell r="E3629">
            <v>11.95</v>
          </cell>
          <cell r="F3629" t="str">
            <v>INSUMOS</v>
          </cell>
          <cell r="G3629">
            <v>11.95</v>
          </cell>
        </row>
        <row r="3630">
          <cell r="A3630">
            <v>39429</v>
          </cell>
          <cell r="B3630" t="str">
            <v>PERFIL TABICA ABERTA, PERFURADA, FORMATO Z, EM ACO GALVANIZADO NATURAL, LARGURA APROXIMADA 40 MM, PARA ESTRUTURA FORRO DRYWALL</v>
          </cell>
          <cell r="C3630" t="str">
            <v xml:space="preserve">M     </v>
          </cell>
          <cell r="D3630">
            <v>3.77</v>
          </cell>
          <cell r="E3630">
            <v>3.77</v>
          </cell>
          <cell r="F3630" t="str">
            <v>INSUMOS</v>
          </cell>
          <cell r="G3630">
            <v>3.77</v>
          </cell>
        </row>
        <row r="3631">
          <cell r="A3631">
            <v>39428</v>
          </cell>
          <cell r="B3631" t="str">
            <v>PERFIL TABICA FECHADA, LISA, FORMATO Z, EM ACO GALVANIZADO NATURAL, LARGURA TOTAL NA HORIZONTAL *40* MM, PARA ESTRUTURA FORRO DRYWALL</v>
          </cell>
          <cell r="C3631" t="str">
            <v xml:space="preserve">M     </v>
          </cell>
          <cell r="D3631">
            <v>2.88</v>
          </cell>
          <cell r="E3631">
            <v>2.88</v>
          </cell>
          <cell r="F3631" t="str">
            <v>INSUMOS</v>
          </cell>
          <cell r="G3631">
            <v>2.88</v>
          </cell>
        </row>
        <row r="3632">
          <cell r="A3632">
            <v>39572</v>
          </cell>
          <cell r="B3632" t="str">
            <v>PERFIL TIPO CANTONEIRA EM L, EM ACO GALVANIZADO, BRANCO, PARA FORRO REMOVIVEL, *23* X 3000 MM (L X C)</v>
          </cell>
          <cell r="C3632" t="str">
            <v xml:space="preserve">M     </v>
          </cell>
          <cell r="D3632">
            <v>2.4900000000000002</v>
          </cell>
          <cell r="E3632">
            <v>2.4900000000000002</v>
          </cell>
          <cell r="F3632" t="str">
            <v>INSUMOS</v>
          </cell>
          <cell r="G3632">
            <v>2.4900000000000002</v>
          </cell>
        </row>
        <row r="3633">
          <cell r="A3633">
            <v>39570</v>
          </cell>
          <cell r="B3633" t="str">
            <v>PERFIL TRAVESSA (SECUNDARIO), T CLICADO, EM ACO GALVANIZADO , BRANCO, PARA FORRO REMOVIVEL, 24 X 1250 MM (L X C)</v>
          </cell>
          <cell r="C3633" t="str">
            <v xml:space="preserve">M     </v>
          </cell>
          <cell r="D3633">
            <v>2.64</v>
          </cell>
          <cell r="E3633">
            <v>2.64</v>
          </cell>
          <cell r="F3633" t="str">
            <v>INSUMOS</v>
          </cell>
          <cell r="G3633">
            <v>2.64</v>
          </cell>
        </row>
        <row r="3634">
          <cell r="A3634">
            <v>39569</v>
          </cell>
          <cell r="B3634" t="str">
            <v>PERFIL TRAVESSA (SECUNDARIO), T CLICADO, EM ACO GALVANIZADO, BRANCO, PARA FORRO REMOVIVEL, 24 X 625 MM (L X C)</v>
          </cell>
          <cell r="C3634" t="str">
            <v xml:space="preserve">M     </v>
          </cell>
          <cell r="D3634">
            <v>2.61</v>
          </cell>
          <cell r="E3634">
            <v>2.61</v>
          </cell>
          <cell r="F3634" t="str">
            <v>INSUMOS</v>
          </cell>
          <cell r="G3634">
            <v>2.61</v>
          </cell>
        </row>
        <row r="3635">
          <cell r="A3635">
            <v>11552</v>
          </cell>
          <cell r="B3635" t="str">
            <v>PERFIL U / CANALETA DE ALUMINIO, DE ABAS IGUAIS, 1/2" (1,27 X 1,27 CM), PARA PORTA OU JANELA DE CORRER</v>
          </cell>
          <cell r="C3635" t="str">
            <v xml:space="preserve">M     </v>
          </cell>
          <cell r="D3635">
            <v>6.19</v>
          </cell>
          <cell r="E3635">
            <v>6.19</v>
          </cell>
          <cell r="F3635" t="str">
            <v>INSUMOS</v>
          </cell>
          <cell r="G3635">
            <v>6.19</v>
          </cell>
        </row>
        <row r="3636">
          <cell r="A3636">
            <v>40598</v>
          </cell>
          <cell r="B3636" t="str">
            <v>PERFIL UDC ("U" DOBRADO DE CHAPA) SIMPLES DE ACO LAMINADO, GALVANIZADO, ASTM A36, 127 X 50 MM, E= 3 MM</v>
          </cell>
          <cell r="C3636" t="str">
            <v xml:space="preserve">KG    </v>
          </cell>
          <cell r="D3636">
            <v>4.9400000000000004</v>
          </cell>
          <cell r="E3636">
            <v>4.9400000000000004</v>
          </cell>
          <cell r="F3636" t="str">
            <v>INSUMOS</v>
          </cell>
          <cell r="G3636">
            <v>4.9400000000000004</v>
          </cell>
        </row>
        <row r="3637">
          <cell r="A3637">
            <v>39029</v>
          </cell>
          <cell r="B3637" t="str">
            <v>PERFILADO PERFURADO DUPLO 38 X 76 MM, CHAPA 22</v>
          </cell>
          <cell r="C3637" t="str">
            <v xml:space="preserve">M     </v>
          </cell>
          <cell r="D3637">
            <v>8.44</v>
          </cell>
          <cell r="E3637">
            <v>8.44</v>
          </cell>
          <cell r="F3637" t="str">
            <v>INSUMOS</v>
          </cell>
          <cell r="G3637">
            <v>8.44</v>
          </cell>
        </row>
        <row r="3638">
          <cell r="A3638">
            <v>39028</v>
          </cell>
          <cell r="B3638" t="str">
            <v>PERFILADO PERFURADO SIMPLES 38 X 38 MM, CHAPA 22</v>
          </cell>
          <cell r="C3638" t="str">
            <v xml:space="preserve">M     </v>
          </cell>
          <cell r="D3638">
            <v>4.91</v>
          </cell>
          <cell r="E3638">
            <v>4.91</v>
          </cell>
          <cell r="F3638" t="str">
            <v>INSUMOS</v>
          </cell>
          <cell r="G3638">
            <v>4.91</v>
          </cell>
        </row>
        <row r="3639">
          <cell r="A3639">
            <v>39328</v>
          </cell>
          <cell r="B3639" t="str">
            <v>PERFILADO PERFURADO 19 X 38 MM, CHAPA 22</v>
          </cell>
          <cell r="C3639" t="str">
            <v xml:space="preserve">M     </v>
          </cell>
          <cell r="D3639">
            <v>2.7</v>
          </cell>
          <cell r="E3639">
            <v>2.7</v>
          </cell>
          <cell r="F3639" t="str">
            <v>INSUMOS</v>
          </cell>
          <cell r="G3639">
            <v>2.7</v>
          </cell>
        </row>
        <row r="3640">
          <cell r="A3640">
            <v>38541</v>
          </cell>
          <cell r="B3640" t="str">
            <v>PERFURATRIZ COM TORRE METALICA PARA EXECUCAO DE ESTACA HELICE CONTINUA, PROFUNDIDADE MAXIMA DE 30 M, DIAMETRO MAXIMO DE 800 MM, POTENCIA INSTALADA DE 268 HP, MESA ROTATIVA COM TORQUE MAXIMO DE 170 KNM</v>
          </cell>
          <cell r="C3640" t="str">
            <v xml:space="preserve">UN    </v>
          </cell>
          <cell r="D3640">
            <v>2208552.61</v>
          </cell>
          <cell r="E3640">
            <v>2208552.61</v>
          </cell>
          <cell r="F3640" t="str">
            <v>INSUMOS</v>
          </cell>
          <cell r="G3640">
            <v>2208552.61</v>
          </cell>
        </row>
        <row r="3641">
          <cell r="A3641">
            <v>38542</v>
          </cell>
          <cell r="B3641" t="str">
            <v>PERFURATRIZ COM TORRE METALICA PARA EXECUCAO DE ESTACA HELICE CONTINUA, PROFUNDIDADE MAXIMA DE 32 M, DIAMETRO MAXIMO DE 1000 MM, POTENCIA INSTALADA DE 350 HP, MESA ROTATIVA COM TORQUE MAXIMO DE 263 KNM</v>
          </cell>
          <cell r="C3641" t="str">
            <v xml:space="preserve">UN    </v>
          </cell>
          <cell r="D3641">
            <v>3434210.5</v>
          </cell>
          <cell r="E3641">
            <v>3434210.5</v>
          </cell>
          <cell r="F3641" t="str">
            <v>INSUMOS</v>
          </cell>
          <cell r="G3641">
            <v>3434210.5</v>
          </cell>
        </row>
        <row r="3642">
          <cell r="A3642">
            <v>38543</v>
          </cell>
          <cell r="B3642" t="str">
            <v>PERFURATRIZ HIDRAULICA COM TRADO CURTO ACOPLADO, PROFUNDIDADE MAXIMA DE 20 M, DIAMETRO MAXIMO DE 1500 MM, POTENCIA INSTALADA DE 137 HP, MESA ROTATIVA COM TORQUE MAXIMO DE 30 KNM (INCLUI MONTAGEM, NAO INCLUI CAMINHAO)</v>
          </cell>
          <cell r="C3642" t="str">
            <v xml:space="preserve">UN    </v>
          </cell>
          <cell r="D3642">
            <v>840789.49</v>
          </cell>
          <cell r="E3642">
            <v>840789.49</v>
          </cell>
          <cell r="F3642" t="str">
            <v>INSUMOS</v>
          </cell>
          <cell r="G3642">
            <v>840789.49</v>
          </cell>
        </row>
        <row r="3643">
          <cell r="A3643">
            <v>40406</v>
          </cell>
          <cell r="B3643" t="str">
            <v>PERFURATRIZ MANUAL, TORQUE MAXIMO 55 KGF.M, POTENCIA 5 CV, COM DIAMETRO MAXIMO 8 1/2" (INCLUI SUPORTE/CHASSI TIPO MESA)</v>
          </cell>
          <cell r="C3643" t="str">
            <v xml:space="preserve">UN    </v>
          </cell>
          <cell r="D3643">
            <v>51178.69</v>
          </cell>
          <cell r="E3643">
            <v>51178.69</v>
          </cell>
          <cell r="F3643" t="str">
            <v>INSUMOS</v>
          </cell>
          <cell r="G3643">
            <v>51178.69</v>
          </cell>
        </row>
        <row r="3644">
          <cell r="A3644">
            <v>40789</v>
          </cell>
          <cell r="B3644" t="str">
            <v>PERFURATRIZ MANUAL, TORQUE MAXIMO 83 N.M, POTENCIA 5 CV, COM DIAMETRO MAXIMO 4" (NAO INCLUI SUPORTE / CHASSI)</v>
          </cell>
          <cell r="C3644" t="str">
            <v xml:space="preserve">UN    </v>
          </cell>
          <cell r="D3644">
            <v>7375.37</v>
          </cell>
          <cell r="E3644">
            <v>7375.37</v>
          </cell>
          <cell r="F3644" t="str">
            <v>INSUMOS</v>
          </cell>
          <cell r="G3644">
            <v>7375.37</v>
          </cell>
        </row>
        <row r="3645">
          <cell r="A3645">
            <v>40791</v>
          </cell>
          <cell r="B3645" t="str">
            <v>PERFURATRIZ MANUAL, TORQUE MAXIMO 83 N.M, POTENCIA 5 CV, COM DIAMETRO MAXIMO 4", PARA SOLO GRAMPEADO (INCLUI SUPORTE OU CHASSI TIPO MESA)</v>
          </cell>
          <cell r="C3645" t="str">
            <v xml:space="preserve">UN    </v>
          </cell>
          <cell r="D3645">
            <v>23088.13</v>
          </cell>
          <cell r="E3645">
            <v>23088.13</v>
          </cell>
          <cell r="F3645" t="str">
            <v>INSUMOS</v>
          </cell>
          <cell r="G3645">
            <v>23088.13</v>
          </cell>
        </row>
        <row r="3646">
          <cell r="A3646">
            <v>11651</v>
          </cell>
          <cell r="B3646" t="str">
            <v>PERFURATRIZ PNEUMATICA MANUAL DE PESO MEDIO, 18KG, COMPRIMENTO DE CURSO DE 6 M, DIAMETRO DO PISTAO DE 5,5 CM</v>
          </cell>
          <cell r="C3646" t="str">
            <v xml:space="preserve">UN    </v>
          </cell>
          <cell r="D3646">
            <v>12627.22</v>
          </cell>
          <cell r="E3646">
            <v>12627.22</v>
          </cell>
          <cell r="F3646" t="str">
            <v>INSUMOS</v>
          </cell>
          <cell r="G3646">
            <v>12627.22</v>
          </cell>
        </row>
        <row r="3647">
          <cell r="A3647">
            <v>42002</v>
          </cell>
          <cell r="B3647" t="str">
            <v>PERFURATRIZ ROTATIVA SOBRE ESTEIRA, TORQUE MAXIMO 2500 KGM, POTENCIA 110 HP, MOTOR DIESEL  (COLETADO CAIXA)</v>
          </cell>
          <cell r="C3647" t="str">
            <v xml:space="preserve">UN    </v>
          </cell>
          <cell r="D3647">
            <v>720115.47</v>
          </cell>
          <cell r="E3647">
            <v>720115.47</v>
          </cell>
          <cell r="F3647" t="str">
            <v>INSUMOS</v>
          </cell>
          <cell r="G3647">
            <v>720115.47</v>
          </cell>
        </row>
        <row r="3648">
          <cell r="A3648">
            <v>40435</v>
          </cell>
          <cell r="B3648" t="str">
            <v>PERFURATRIZ SOBRE ESTEIRA, TORQUE MAXIMO DE 600 KGF, POTENCIA ENTRE 50 E 60 HP, DIAMETRO MAXIMO DE 10"</v>
          </cell>
          <cell r="C3648" t="str">
            <v xml:space="preserve">UN    </v>
          </cell>
          <cell r="D3648">
            <v>461250</v>
          </cell>
          <cell r="E3648">
            <v>461250</v>
          </cell>
          <cell r="F3648" t="str">
            <v>INSUMOS</v>
          </cell>
          <cell r="G3648">
            <v>461250</v>
          </cell>
        </row>
        <row r="3649">
          <cell r="A3649">
            <v>39012</v>
          </cell>
          <cell r="B3649" t="str">
            <v>PERFURATRIZ SOBRE ESTEIRA, TORQUE MAXIMO 600 KGF, PESO MEDIO 1000 KG, POTENCIA 20 HP, DIAMETRO MAXIMO 10"</v>
          </cell>
          <cell r="C3649" t="str">
            <v xml:space="preserve">UN    </v>
          </cell>
          <cell r="D3649">
            <v>481250.61</v>
          </cell>
          <cell r="E3649">
            <v>481250.61</v>
          </cell>
          <cell r="F3649" t="str">
            <v>INSUMOS</v>
          </cell>
          <cell r="G3649">
            <v>481250.61</v>
          </cell>
        </row>
        <row r="3650">
          <cell r="A3650">
            <v>13617</v>
          </cell>
          <cell r="B3650" t="str">
            <v>PICAPE CABINE SIMPLES COM MOTOR 1.6 FLEX, CAMBIO MANUAL, POTENCIA 101/104 CV, 2 PORTAS</v>
          </cell>
          <cell r="C3650" t="str">
            <v xml:space="preserve">UN    </v>
          </cell>
          <cell r="D3650">
            <v>48463.73</v>
          </cell>
          <cell r="E3650">
            <v>48463.73</v>
          </cell>
          <cell r="F3650" t="str">
            <v>INSUMOS</v>
          </cell>
          <cell r="G3650">
            <v>48463.73</v>
          </cell>
        </row>
        <row r="3651">
          <cell r="A3651">
            <v>5327</v>
          </cell>
          <cell r="B3651" t="str">
            <v>PIGMENTO EM PO PARA ARGAMASSAS, CIMENTOS E OUTROS</v>
          </cell>
          <cell r="C3651" t="str">
            <v xml:space="preserve">KG    </v>
          </cell>
          <cell r="D3651">
            <v>26.51</v>
          </cell>
          <cell r="E3651">
            <v>26.51</v>
          </cell>
          <cell r="F3651" t="str">
            <v>INSUMOS</v>
          </cell>
          <cell r="G3651">
            <v>26.51</v>
          </cell>
        </row>
        <row r="3652">
          <cell r="A3652">
            <v>35274</v>
          </cell>
          <cell r="B3652" t="str">
            <v>PILAR DE MADEIRA NAO APARELHADA *10 X 10* CM, MACARANDUBA, ANGELIM OU EQUIVALENTE DA REGIAO</v>
          </cell>
          <cell r="C3652" t="str">
            <v xml:space="preserve">M     </v>
          </cell>
          <cell r="D3652">
            <v>18.420000000000002</v>
          </cell>
          <cell r="E3652">
            <v>18.420000000000002</v>
          </cell>
          <cell r="F3652" t="str">
            <v>INSUMOS</v>
          </cell>
          <cell r="G3652">
            <v>18.420000000000002</v>
          </cell>
        </row>
        <row r="3653">
          <cell r="A3653">
            <v>35275</v>
          </cell>
          <cell r="B3653" t="str">
            <v>PILAR DE MADEIRA NAO APARELHADA *15 X 15* CM, MACARANDUBA, ANGELIM OU EQUIVALENTE DA REGIAO</v>
          </cell>
          <cell r="C3653" t="str">
            <v xml:space="preserve">M     </v>
          </cell>
          <cell r="D3653">
            <v>39.33</v>
          </cell>
          <cell r="E3653">
            <v>39.33</v>
          </cell>
          <cell r="F3653" t="str">
            <v>INSUMOS</v>
          </cell>
          <cell r="G3653">
            <v>39.33</v>
          </cell>
        </row>
        <row r="3654">
          <cell r="A3654">
            <v>35276</v>
          </cell>
          <cell r="B3654" t="str">
            <v>PILAR DE MADEIRA NAO APARELHADA *20 X 20* CM, MACARANDUBA, ANGELIM OU EQUIVALENTE DA REGIAO</v>
          </cell>
          <cell r="C3654" t="str">
            <v xml:space="preserve">M     </v>
          </cell>
          <cell r="D3654">
            <v>64.319999999999993</v>
          </cell>
          <cell r="E3654">
            <v>64.319999999999993</v>
          </cell>
          <cell r="F3654" t="str">
            <v>INSUMOS</v>
          </cell>
          <cell r="G3654">
            <v>64.319999999999993</v>
          </cell>
        </row>
        <row r="3655">
          <cell r="A3655">
            <v>38386</v>
          </cell>
          <cell r="B3655" t="str">
            <v>PINCEL CHATO (TRINCHA) CERDAS GRIS 1.1/2 " (38 MM)</v>
          </cell>
          <cell r="C3655" t="str">
            <v xml:space="preserve">UN    </v>
          </cell>
          <cell r="D3655">
            <v>3.56</v>
          </cell>
          <cell r="E3655">
            <v>3.56</v>
          </cell>
          <cell r="F3655" t="str">
            <v>INSUMOS</v>
          </cell>
          <cell r="G3655">
            <v>3.56</v>
          </cell>
        </row>
        <row r="3656">
          <cell r="A3656">
            <v>11091</v>
          </cell>
          <cell r="B3656" t="str">
            <v>PINGADEIRA PLASTICA PARA TELHA DE FIBROCIMENTO CANALETE 49/KALHETA OU CANALETE 90/KALHETAO</v>
          </cell>
          <cell r="C3656" t="str">
            <v xml:space="preserve">UN    </v>
          </cell>
          <cell r="D3656">
            <v>1.19</v>
          </cell>
          <cell r="E3656">
            <v>1.19</v>
          </cell>
          <cell r="F3656" t="str">
            <v>INSUMOS</v>
          </cell>
          <cell r="G3656">
            <v>1.19</v>
          </cell>
        </row>
        <row r="3657">
          <cell r="A3657">
            <v>37586</v>
          </cell>
          <cell r="B3657" t="str">
            <v>PINO DE ACO COM ARRUELA CONICA, DIAMETRO ARRUELA = *23* MM E COMP HASTE = *27* MM (ACAO INDIRETA)</v>
          </cell>
          <cell r="C3657" t="str">
            <v xml:space="preserve">CENTO </v>
          </cell>
          <cell r="D3657">
            <v>39.700000000000003</v>
          </cell>
          <cell r="E3657">
            <v>39.700000000000003</v>
          </cell>
          <cell r="F3657" t="str">
            <v>INSUMOS</v>
          </cell>
          <cell r="G3657">
            <v>39.700000000000003</v>
          </cell>
        </row>
        <row r="3658">
          <cell r="A3658">
            <v>37395</v>
          </cell>
          <cell r="B3658" t="str">
            <v>PINO DE ACO COM FURO, HASTE = 27 MM (ACAO DIRETA)</v>
          </cell>
          <cell r="C3658" t="str">
            <v xml:space="preserve">CENTO </v>
          </cell>
          <cell r="D3658">
            <v>34.130000000000003</v>
          </cell>
          <cell r="E3658">
            <v>34.130000000000003</v>
          </cell>
          <cell r="F3658" t="str">
            <v>INSUMOS</v>
          </cell>
          <cell r="G3658">
            <v>34.130000000000003</v>
          </cell>
        </row>
        <row r="3659">
          <cell r="A3659">
            <v>14147</v>
          </cell>
          <cell r="B3659" t="str">
            <v>PINO DE ACO COM ROSCA 1/4 ", COMPRIMENTO DA HASTE = 30 MM E ROSCA = 20 MM (ACAO DIRETA)</v>
          </cell>
          <cell r="C3659" t="str">
            <v xml:space="preserve">CENTO </v>
          </cell>
          <cell r="D3659">
            <v>45.28</v>
          </cell>
          <cell r="E3659">
            <v>45.28</v>
          </cell>
          <cell r="F3659" t="str">
            <v>INSUMOS</v>
          </cell>
          <cell r="G3659">
            <v>45.28</v>
          </cell>
        </row>
        <row r="3660">
          <cell r="A3660">
            <v>37396</v>
          </cell>
          <cell r="B3660" t="str">
            <v>PINO DE ACO LISO 1/4 ", HASTE = *36,5* MM (ACAO DIRETA)</v>
          </cell>
          <cell r="C3660" t="str">
            <v xml:space="preserve">CENTO </v>
          </cell>
          <cell r="D3660">
            <v>27.93</v>
          </cell>
          <cell r="E3660">
            <v>27.93</v>
          </cell>
          <cell r="F3660" t="str">
            <v>INSUMOS</v>
          </cell>
          <cell r="G3660">
            <v>27.93</v>
          </cell>
        </row>
        <row r="3661">
          <cell r="A3661">
            <v>37397</v>
          </cell>
          <cell r="B3661" t="str">
            <v>PINO DE ACO LISO 1/4 ", HASTE = *53* MM (ACAO DIRETA)</v>
          </cell>
          <cell r="C3661" t="str">
            <v xml:space="preserve">CENTO </v>
          </cell>
          <cell r="D3661">
            <v>29.26</v>
          </cell>
          <cell r="E3661">
            <v>29.26</v>
          </cell>
          <cell r="F3661" t="str">
            <v>INSUMOS</v>
          </cell>
          <cell r="G3661">
            <v>29.26</v>
          </cell>
        </row>
        <row r="3662">
          <cell r="A3662">
            <v>444</v>
          </cell>
          <cell r="B3662" t="str">
            <v>PINO ROSCA EXTERNA, EM ACO GALVANIZADO, PARA ISOLADOR DE 15KV, DIAMETRO 25 MM, COMPRIMENTO *290* MM</v>
          </cell>
          <cell r="C3662" t="str">
            <v xml:space="preserve">UN    </v>
          </cell>
          <cell r="D3662">
            <v>17.920000000000002</v>
          </cell>
          <cell r="E3662">
            <v>17.920000000000002</v>
          </cell>
          <cell r="F3662" t="str">
            <v>INSUMOS</v>
          </cell>
          <cell r="G3662">
            <v>17.920000000000002</v>
          </cell>
        </row>
        <row r="3663">
          <cell r="A3663">
            <v>445</v>
          </cell>
          <cell r="B3663" t="str">
            <v>PINO ROSCA EXTERNA, EM ACO GALVANIZADO, PARA ISOLADOR DE 25KV, DIAMETRO 35MM, COMPRIMENTO *320* MM</v>
          </cell>
          <cell r="C3663" t="str">
            <v xml:space="preserve">UN    </v>
          </cell>
          <cell r="D3663">
            <v>24.52</v>
          </cell>
          <cell r="E3663">
            <v>24.52</v>
          </cell>
          <cell r="F3663" t="str">
            <v>INSUMOS</v>
          </cell>
          <cell r="G3663">
            <v>24.52</v>
          </cell>
        </row>
        <row r="3664">
          <cell r="A3664">
            <v>4783</v>
          </cell>
          <cell r="B3664" t="str">
            <v>PINTOR</v>
          </cell>
          <cell r="C3664" t="str">
            <v xml:space="preserve">H     </v>
          </cell>
          <cell r="D3664">
            <v>15.36</v>
          </cell>
          <cell r="E3664">
            <v>17.78</v>
          </cell>
          <cell r="F3664" t="str">
            <v>INSUMOS</v>
          </cell>
          <cell r="G3664">
            <v>17.78</v>
          </cell>
        </row>
        <row r="3665">
          <cell r="A3665">
            <v>41079</v>
          </cell>
          <cell r="B3665" t="str">
            <v>PINTOR (MENSALISTA)</v>
          </cell>
          <cell r="C3665" t="str">
            <v xml:space="preserve">MES   </v>
          </cell>
          <cell r="D3665">
            <v>2684.49</v>
          </cell>
          <cell r="E3665">
            <v>3108.37</v>
          </cell>
          <cell r="F3665" t="str">
            <v>INSUMOS</v>
          </cell>
          <cell r="G3665">
            <v>3108.37</v>
          </cell>
        </row>
        <row r="3666">
          <cell r="A3666">
            <v>12874</v>
          </cell>
          <cell r="B3666" t="str">
            <v>PINTOR DE LETREIROS</v>
          </cell>
          <cell r="C3666" t="str">
            <v xml:space="preserve">H     </v>
          </cell>
          <cell r="D3666">
            <v>15.23</v>
          </cell>
          <cell r="E3666">
            <v>17.63</v>
          </cell>
          <cell r="F3666" t="str">
            <v>INSUMOS</v>
          </cell>
          <cell r="G3666">
            <v>17.63</v>
          </cell>
        </row>
        <row r="3667">
          <cell r="A3667">
            <v>41082</v>
          </cell>
          <cell r="B3667" t="str">
            <v>PINTOR DE LETREIROS (MENSALISTA)</v>
          </cell>
          <cell r="C3667" t="str">
            <v xml:space="preserve">MES   </v>
          </cell>
          <cell r="D3667">
            <v>2662.19</v>
          </cell>
          <cell r="E3667">
            <v>3082.56</v>
          </cell>
          <cell r="F3667" t="str">
            <v>INSUMOS</v>
          </cell>
          <cell r="G3667">
            <v>3082.56</v>
          </cell>
        </row>
        <row r="3668">
          <cell r="A3668">
            <v>4785</v>
          </cell>
          <cell r="B3668" t="str">
            <v>PINTOR PARA TINTA EPOXI</v>
          </cell>
          <cell r="C3668" t="str">
            <v xml:space="preserve">H     </v>
          </cell>
          <cell r="D3668">
            <v>16.510000000000002</v>
          </cell>
          <cell r="E3668">
            <v>19.11</v>
          </cell>
          <cell r="F3668" t="str">
            <v>INSUMOS</v>
          </cell>
          <cell r="G3668">
            <v>19.11</v>
          </cell>
        </row>
        <row r="3669">
          <cell r="A3669">
            <v>41081</v>
          </cell>
          <cell r="B3669" t="str">
            <v>PINTOR PARA TINTA EPOXI (MENSALISTA)</v>
          </cell>
          <cell r="C3669" t="str">
            <v xml:space="preserve">MES   </v>
          </cell>
          <cell r="D3669">
            <v>2887.44</v>
          </cell>
          <cell r="E3669">
            <v>3343.38</v>
          </cell>
          <cell r="F3669" t="str">
            <v>INSUMOS</v>
          </cell>
          <cell r="G3669">
            <v>3343.38</v>
          </cell>
        </row>
        <row r="3670">
          <cell r="A3670">
            <v>4801</v>
          </cell>
          <cell r="B3670" t="str">
            <v>PISO DE BORRACHA CANELADO EM PLACAS 50 X 50 CM, E = *3,5* MM, PARA COLA</v>
          </cell>
          <cell r="C3670" t="str">
            <v xml:space="preserve">M2    </v>
          </cell>
          <cell r="D3670">
            <v>55.14</v>
          </cell>
          <cell r="E3670">
            <v>55.14</v>
          </cell>
          <cell r="F3670" t="str">
            <v>INSUMOS</v>
          </cell>
          <cell r="G3670">
            <v>55.14</v>
          </cell>
        </row>
        <row r="3671">
          <cell r="A3671">
            <v>4794</v>
          </cell>
          <cell r="B3671" t="str">
            <v>PISO DE BORRACHA ESPORTIVO EM PLACAS 50 X 50 CM, E = 15 MM, PARA ARGAMASSA, PRETO</v>
          </cell>
          <cell r="C3671" t="str">
            <v xml:space="preserve">M2    </v>
          </cell>
          <cell r="D3671">
            <v>251.13</v>
          </cell>
          <cell r="E3671">
            <v>251.13</v>
          </cell>
          <cell r="F3671" t="str">
            <v>INSUMOS</v>
          </cell>
          <cell r="G3671">
            <v>251.13</v>
          </cell>
        </row>
        <row r="3672">
          <cell r="A3672">
            <v>4796</v>
          </cell>
          <cell r="B3672" t="str">
            <v>PISO DE BORRACHA FRISADO OU PASTILHADO, PRETO, EM PLACAS 50 X 50 CM, E = 7 MM, PARA ARGAMASSA</v>
          </cell>
          <cell r="C3672" t="str">
            <v xml:space="preserve">M2    </v>
          </cell>
          <cell r="D3672">
            <v>152.53</v>
          </cell>
          <cell r="E3672">
            <v>152.53</v>
          </cell>
          <cell r="F3672" t="str">
            <v>INSUMOS</v>
          </cell>
          <cell r="G3672">
            <v>152.53</v>
          </cell>
        </row>
        <row r="3673">
          <cell r="A3673">
            <v>4800</v>
          </cell>
          <cell r="B3673" t="str">
            <v>PISO DE BORRACHA PASTILHADO EM PLACAS 50 X 50 CM, E = *3,5* MM, PARA COLA, PRETO</v>
          </cell>
          <cell r="C3673" t="str">
            <v xml:space="preserve">M2    </v>
          </cell>
          <cell r="D3673">
            <v>41.94</v>
          </cell>
          <cell r="E3673">
            <v>41.94</v>
          </cell>
          <cell r="F3673" t="str">
            <v>INSUMOS</v>
          </cell>
          <cell r="G3673">
            <v>41.94</v>
          </cell>
        </row>
        <row r="3674">
          <cell r="A3674">
            <v>4795</v>
          </cell>
          <cell r="B3674" t="str">
            <v>PISO DE BORRACHA PASTILHADO EM PLACAS 50 X 50 CM, E = 15 MM, PARA ARGAMASSA, PRETO</v>
          </cell>
          <cell r="C3674" t="str">
            <v xml:space="preserve">M2    </v>
          </cell>
          <cell r="D3674">
            <v>244.46</v>
          </cell>
          <cell r="E3674">
            <v>244.46</v>
          </cell>
          <cell r="F3674" t="str">
            <v>INSUMOS</v>
          </cell>
          <cell r="G3674">
            <v>244.46</v>
          </cell>
        </row>
        <row r="3675">
          <cell r="A3675">
            <v>39694</v>
          </cell>
          <cell r="B3675" t="str">
            <v>PISO ELEVADO COM 2 PLACAS DE ACO COM ENCHIMENTO DE CONCRETO CELULAR, INCLUSO BASE/HASTE/CRUZETAS, 60 X 60 CM, H = *28* CM, RESISTENCIA CARGA CONCENTRADA 496 KG (COM COLOCACAO)</v>
          </cell>
          <cell r="C3675" t="str">
            <v xml:space="preserve">M2    </v>
          </cell>
          <cell r="D3675">
            <v>263.08</v>
          </cell>
          <cell r="E3675">
            <v>263.08</v>
          </cell>
          <cell r="F3675" t="str">
            <v>INSUMOS</v>
          </cell>
          <cell r="G3675">
            <v>263.08</v>
          </cell>
        </row>
        <row r="3676">
          <cell r="A3676">
            <v>1292</v>
          </cell>
          <cell r="B3676" t="str">
            <v>PISO EM CERAMICA ESMALTADA EXTRA, PEI MAIOR OU IGUAL A 4, FORMATO MAIOR QUE 2025 CM2</v>
          </cell>
          <cell r="C3676" t="str">
            <v xml:space="preserve">M2    </v>
          </cell>
          <cell r="D3676">
            <v>46.35</v>
          </cell>
          <cell r="E3676">
            <v>46.35</v>
          </cell>
          <cell r="F3676" t="str">
            <v>INSUMOS</v>
          </cell>
          <cell r="G3676">
            <v>46.35</v>
          </cell>
        </row>
        <row r="3677">
          <cell r="A3677">
            <v>1287</v>
          </cell>
          <cell r="B3677" t="str">
            <v>PISO EM CERAMICA ESMALTADA EXTRA, PEI MAIOR OU IGUAL A 4, FORMATO MENOR OU IGUAL A 2025 CM2</v>
          </cell>
          <cell r="C3677" t="str">
            <v xml:space="preserve">M2    </v>
          </cell>
          <cell r="D3677">
            <v>22.74</v>
          </cell>
          <cell r="E3677">
            <v>22.74</v>
          </cell>
          <cell r="F3677" t="str">
            <v>INSUMOS</v>
          </cell>
          <cell r="G3677">
            <v>22.74</v>
          </cell>
        </row>
        <row r="3678">
          <cell r="A3678">
            <v>1297</v>
          </cell>
          <cell r="B3678" t="str">
            <v>PISO EM CERAMICA ESMALTADA, COMERCIAL (PADRAO POPULAR), PEI MAIOR OU IGUAL A 3, FORMATO MENOR OU IGUAL A  2025 CM2</v>
          </cell>
          <cell r="C3678" t="str">
            <v xml:space="preserve">M2    </v>
          </cell>
          <cell r="D3678">
            <v>18.86</v>
          </cell>
          <cell r="E3678">
            <v>18.86</v>
          </cell>
          <cell r="F3678" t="str">
            <v>INSUMOS</v>
          </cell>
          <cell r="G3678">
            <v>18.86</v>
          </cell>
        </row>
        <row r="3679">
          <cell r="A3679">
            <v>4786</v>
          </cell>
          <cell r="B3679" t="str">
            <v>PISO EM GRANILITE, MARMORITE OU GRANITINA, AGREGADO COR PRETO, CINZA, PALHA OU BRANCO, E=  *8* MM (INCLUSO EXECUCAO)</v>
          </cell>
          <cell r="C3679" t="str">
            <v xml:space="preserve">M2    </v>
          </cell>
          <cell r="D3679">
            <v>71</v>
          </cell>
          <cell r="E3679">
            <v>71</v>
          </cell>
          <cell r="F3679" t="str">
            <v>INSUMOS</v>
          </cell>
          <cell r="G3679">
            <v>71</v>
          </cell>
        </row>
        <row r="3680">
          <cell r="A3680">
            <v>10840</v>
          </cell>
          <cell r="B3680" t="str">
            <v>PISO EM GRANITO, POLIDO, TIPO AMENDOA/ AMARELO CAPRI/ AMARELO DOURADO CARIOCA OU OUTROS EQUIVALENTES DA REGIAO, FORMATO MENOR OU IGUAL A 3025 CM2, E=  *2* CM</v>
          </cell>
          <cell r="C3680" t="str">
            <v xml:space="preserve">M2    </v>
          </cell>
          <cell r="D3680">
            <v>360</v>
          </cell>
          <cell r="E3680">
            <v>360</v>
          </cell>
          <cell r="F3680" t="str">
            <v>INSUMOS</v>
          </cell>
          <cell r="G3680">
            <v>360</v>
          </cell>
        </row>
        <row r="3681">
          <cell r="A3681">
            <v>10841</v>
          </cell>
          <cell r="B3681" t="str">
            <v>PISO EM GRANITO, POLIDO, TIPO ANDORINHA/ QUARTZ/ CASTELO/ CORUMBA OU OUTROS EQUIVALENTES DA REGIAO, FORMATO MENOR OU IGUAL A 3025 CM2, E=  *2* CM</v>
          </cell>
          <cell r="C3681" t="str">
            <v xml:space="preserve">M2    </v>
          </cell>
          <cell r="D3681">
            <v>271.69</v>
          </cell>
          <cell r="E3681">
            <v>271.69</v>
          </cell>
          <cell r="F3681" t="str">
            <v>INSUMOS</v>
          </cell>
          <cell r="G3681">
            <v>271.69</v>
          </cell>
        </row>
        <row r="3682">
          <cell r="A3682">
            <v>25980</v>
          </cell>
          <cell r="B3682" t="str">
            <v>PISO EM GRANITO, POLIDO, TIPO MARFIM, DALLAS, CARAVELAS OU OUTROS EQUIVALENTES DA REGIAO, FORMATO MENOR OU IGUAL A 3025 CM2, E=  *2* CM</v>
          </cell>
          <cell r="C3682" t="str">
            <v xml:space="preserve">M2    </v>
          </cell>
          <cell r="D3682">
            <v>347.16</v>
          </cell>
          <cell r="E3682">
            <v>347.16</v>
          </cell>
          <cell r="F3682" t="str">
            <v>INSUMOS</v>
          </cell>
          <cell r="G3682">
            <v>347.16</v>
          </cell>
        </row>
        <row r="3683">
          <cell r="A3683">
            <v>10842</v>
          </cell>
          <cell r="B3683" t="str">
            <v>PISO EM GRANITO, POLIDO, TIPO PRETO SAO GABRIEL/ TIJUCA OU OUTROS EQUIVALENTES DA REGIAO, FORMATO MENOR OU IGUAL A 3025 CM2, E=  *2* CM</v>
          </cell>
          <cell r="C3683" t="str">
            <v xml:space="preserve">M2    </v>
          </cell>
          <cell r="D3683">
            <v>392.45</v>
          </cell>
          <cell r="E3683">
            <v>392.45</v>
          </cell>
          <cell r="F3683" t="str">
            <v>INSUMOS</v>
          </cell>
          <cell r="G3683">
            <v>392.45</v>
          </cell>
        </row>
        <row r="3684">
          <cell r="A3684">
            <v>21108</v>
          </cell>
          <cell r="B3684" t="str">
            <v>PISO EM PORCELANATO RETIFICADO EXTRA, FORMATO MENOR OU IGUAL A 2025 CM2</v>
          </cell>
          <cell r="C3684" t="str">
            <v xml:space="preserve">M2    </v>
          </cell>
          <cell r="D3684">
            <v>61.78</v>
          </cell>
          <cell r="E3684">
            <v>61.78</v>
          </cell>
          <cell r="F3684" t="str">
            <v>INSUMOS</v>
          </cell>
          <cell r="G3684">
            <v>61.78</v>
          </cell>
        </row>
        <row r="3685">
          <cell r="A3685">
            <v>38180</v>
          </cell>
          <cell r="B3685" t="str">
            <v>PISO EM REGUA VINILICA SEMIFLEXIVEL, ENCAIXE CLICADO, E = 4 MM (SEM COLOCACAO)</v>
          </cell>
          <cell r="C3685" t="str">
            <v xml:space="preserve">M2    </v>
          </cell>
          <cell r="D3685">
            <v>122.81</v>
          </cell>
          <cell r="E3685">
            <v>122.81</v>
          </cell>
          <cell r="F3685" t="str">
            <v>INSUMOS</v>
          </cell>
          <cell r="G3685">
            <v>122.81</v>
          </cell>
        </row>
        <row r="3686">
          <cell r="A3686">
            <v>40648</v>
          </cell>
          <cell r="B3686" t="str">
            <v>PISO EPOXI AUTONIVELANTE, ESPESSURA *4* MM (INCLUSO EXECUCAO)</v>
          </cell>
          <cell r="C3686" t="str">
            <v xml:space="preserve">M2    </v>
          </cell>
          <cell r="D3686">
            <v>136.32</v>
          </cell>
          <cell r="E3686">
            <v>136.32</v>
          </cell>
          <cell r="F3686" t="str">
            <v>INSUMOS</v>
          </cell>
          <cell r="G3686">
            <v>136.32</v>
          </cell>
        </row>
        <row r="3687">
          <cell r="A3687">
            <v>40649</v>
          </cell>
          <cell r="B3687" t="str">
            <v>PISO EPOXI MULTILAYER, ESPESSURA *2* MM (INCLUSO EXECUCAO)</v>
          </cell>
          <cell r="C3687" t="str">
            <v xml:space="preserve">M2    </v>
          </cell>
          <cell r="D3687">
            <v>79.400000000000006</v>
          </cell>
          <cell r="E3687">
            <v>79.400000000000006</v>
          </cell>
          <cell r="F3687" t="str">
            <v>INSUMOS</v>
          </cell>
          <cell r="G3687">
            <v>79.400000000000006</v>
          </cell>
        </row>
        <row r="3688">
          <cell r="A3688">
            <v>40650</v>
          </cell>
          <cell r="B3688" t="str">
            <v>PISO FULGET (GRANITO LAVADO) EM PLACAS DE *40 X 40* CM (SEM COLOCACAO)</v>
          </cell>
          <cell r="C3688" t="str">
            <v xml:space="preserve">M2    </v>
          </cell>
          <cell r="D3688">
            <v>102.24</v>
          </cell>
          <cell r="E3688">
            <v>102.24</v>
          </cell>
          <cell r="F3688" t="str">
            <v>INSUMOS</v>
          </cell>
          <cell r="G3688">
            <v>102.24</v>
          </cell>
        </row>
        <row r="3689">
          <cell r="A3689">
            <v>40651</v>
          </cell>
          <cell r="B3689" t="str">
            <v>PISO FULGET (GRANITO LAVADO) EM PLACAS DE *75 X 75* CM (SEM COLOCACAO)</v>
          </cell>
          <cell r="C3689" t="str">
            <v xml:space="preserve">M2    </v>
          </cell>
          <cell r="D3689">
            <v>188.57</v>
          </cell>
          <cell r="E3689">
            <v>188.57</v>
          </cell>
          <cell r="F3689" t="str">
            <v>INSUMOS</v>
          </cell>
          <cell r="G3689">
            <v>188.57</v>
          </cell>
        </row>
        <row r="3690">
          <cell r="A3690">
            <v>40652</v>
          </cell>
          <cell r="B3690" t="str">
            <v>PISO FULGET (GRANITO LAVADO) MOLDADO IN LOCO (INCLUSO EXECUCAO)</v>
          </cell>
          <cell r="C3690" t="str">
            <v xml:space="preserve">M2    </v>
          </cell>
          <cell r="D3690">
            <v>101.1</v>
          </cell>
          <cell r="E3690">
            <v>101.1</v>
          </cell>
          <cell r="F3690" t="str">
            <v>INSUMOS</v>
          </cell>
          <cell r="G3690">
            <v>101.1</v>
          </cell>
        </row>
        <row r="3691">
          <cell r="A3691">
            <v>40647</v>
          </cell>
          <cell r="B3691" t="str">
            <v>PISO INDUSTRIAL EM CONCRETO ARMADO DE ACABAMENTO POLIDO, ESPESSURA 12 CM (CIMENTO QUEIMADO) (INCLUSO EXECUCAO)</v>
          </cell>
          <cell r="C3691" t="str">
            <v xml:space="preserve">M2    </v>
          </cell>
          <cell r="D3691">
            <v>111.32</v>
          </cell>
          <cell r="E3691">
            <v>111.32</v>
          </cell>
          <cell r="F3691" t="str">
            <v>INSUMOS</v>
          </cell>
          <cell r="G3691">
            <v>111.32</v>
          </cell>
        </row>
        <row r="3692">
          <cell r="A3692">
            <v>40653</v>
          </cell>
          <cell r="B3692" t="str">
            <v>PISO KORODUR (INCLUSO EXECUCAO)</v>
          </cell>
          <cell r="C3692" t="str">
            <v xml:space="preserve">M2    </v>
          </cell>
          <cell r="D3692">
            <v>85.2</v>
          </cell>
          <cell r="E3692">
            <v>85.2</v>
          </cell>
          <cell r="F3692" t="str">
            <v>INSUMOS</v>
          </cell>
          <cell r="G3692">
            <v>85.2</v>
          </cell>
        </row>
        <row r="3693">
          <cell r="A3693">
            <v>36178</v>
          </cell>
          <cell r="B3693" t="str">
            <v>PISO PODOTATIL DE CONCRETO - DIRECIONAL E ALERTA, *40 X 40 X 2,5* CM</v>
          </cell>
          <cell r="C3693" t="str">
            <v xml:space="preserve">UN    </v>
          </cell>
          <cell r="D3693">
            <v>8.8000000000000007</v>
          </cell>
          <cell r="E3693">
            <v>8.8000000000000007</v>
          </cell>
          <cell r="F3693" t="str">
            <v>INSUMOS</v>
          </cell>
          <cell r="G3693">
            <v>8.8000000000000007</v>
          </cell>
        </row>
        <row r="3694">
          <cell r="A3694">
            <v>38195</v>
          </cell>
          <cell r="B3694" t="str">
            <v>PISO PORCELANATO, BORDA RETA, EXTRA, FORMATO MAIOR QUE 2025 CM2</v>
          </cell>
          <cell r="C3694" t="str">
            <v xml:space="preserve">M2    </v>
          </cell>
          <cell r="D3694">
            <v>72.97</v>
          </cell>
          <cell r="E3694">
            <v>72.97</v>
          </cell>
          <cell r="F3694" t="str">
            <v>INSUMOS</v>
          </cell>
          <cell r="G3694">
            <v>72.97</v>
          </cell>
        </row>
        <row r="3695">
          <cell r="A3695">
            <v>38181</v>
          </cell>
          <cell r="B3695" t="str">
            <v>PISO TATIL ALERTA OU DIRECIONAL, DE BORRACHA, COLORIDO, 25 X 25 CM, E = 5 MM, PARA COLA</v>
          </cell>
          <cell r="C3695" t="str">
            <v xml:space="preserve">M2    </v>
          </cell>
          <cell r="D3695">
            <v>167.65</v>
          </cell>
          <cell r="E3695">
            <v>167.65</v>
          </cell>
          <cell r="F3695" t="str">
            <v>INSUMOS</v>
          </cell>
          <cell r="G3695">
            <v>167.65</v>
          </cell>
        </row>
        <row r="3696">
          <cell r="A3696">
            <v>38182</v>
          </cell>
          <cell r="B3696" t="str">
            <v>PISO TATIL DE ALERTA OU DIRECIONAL DE BORRACHA, PRETO, 25 X 25 CM, E = 5 MM, PARA COLA</v>
          </cell>
          <cell r="C3696" t="str">
            <v xml:space="preserve">M2    </v>
          </cell>
          <cell r="D3696">
            <v>159.69</v>
          </cell>
          <cell r="E3696">
            <v>159.69</v>
          </cell>
          <cell r="F3696" t="str">
            <v>INSUMOS</v>
          </cell>
          <cell r="G3696">
            <v>159.69</v>
          </cell>
        </row>
        <row r="3697">
          <cell r="A3697">
            <v>38186</v>
          </cell>
          <cell r="B3697" t="str">
            <v>PISO TATIL DE ALERTA OU DIRECIONAL, DE BORRACHA, COLORIDO, 25 X 25 CM, E = 12 MM, PARA ARGAMASSA</v>
          </cell>
          <cell r="C3697" t="str">
            <v xml:space="preserve">M2    </v>
          </cell>
          <cell r="D3697">
            <v>415.1</v>
          </cell>
          <cell r="E3697">
            <v>415.1</v>
          </cell>
          <cell r="F3697" t="str">
            <v>INSUMOS</v>
          </cell>
          <cell r="G3697">
            <v>415.1</v>
          </cell>
        </row>
        <row r="3698">
          <cell r="A3698">
            <v>38185</v>
          </cell>
          <cell r="B3698" t="str">
            <v>PISO TATIL DE ALERTA OU DIRECIONAL, DE BORRACHA, PRETO, 25 X 25 CM, E = 12 MM, PARA ARGAMASSA</v>
          </cell>
          <cell r="C3698" t="str">
            <v xml:space="preserve">M2    </v>
          </cell>
          <cell r="D3698">
            <v>369.58</v>
          </cell>
          <cell r="E3698">
            <v>369.58</v>
          </cell>
          <cell r="F3698" t="str">
            <v>INSUMOS</v>
          </cell>
          <cell r="G3698">
            <v>369.58</v>
          </cell>
        </row>
        <row r="3699">
          <cell r="A3699">
            <v>40654</v>
          </cell>
          <cell r="B3699" t="str">
            <v>PISO URETANO, VERSAO REVESTIMENTO AUTONIVELANTE, ESPESSURA VARIÁVEL DE 3 A 4 MM (INCLUSO EXECUCAO)</v>
          </cell>
          <cell r="C3699" t="str">
            <v xml:space="preserve">M2    </v>
          </cell>
          <cell r="D3699">
            <v>132.34</v>
          </cell>
          <cell r="E3699">
            <v>132.34</v>
          </cell>
          <cell r="F3699" t="str">
            <v>INSUMOS</v>
          </cell>
          <cell r="G3699">
            <v>132.34</v>
          </cell>
        </row>
        <row r="3700">
          <cell r="A3700">
            <v>25981</v>
          </cell>
          <cell r="B3700" t="str">
            <v>PISO/ REVESTIMENTO EM GRANITO, POLIDO, TIPO ANDORINHA/ QUARTZ/ CASTELO/ CORUMBA OU OUTROS EQUIVALENTES DA REGIAO, FORMATO MAIOR OU IGUAL A 3025 CM2, E = *2* CM</v>
          </cell>
          <cell r="C3700" t="str">
            <v xml:space="preserve">M2    </v>
          </cell>
          <cell r="D3700">
            <v>286.79000000000002</v>
          </cell>
          <cell r="E3700">
            <v>286.79000000000002</v>
          </cell>
          <cell r="F3700" t="str">
            <v>INSUMOS</v>
          </cell>
          <cell r="G3700">
            <v>286.79000000000002</v>
          </cell>
        </row>
        <row r="3701">
          <cell r="A3701">
            <v>4822</v>
          </cell>
          <cell r="B3701" t="str">
            <v>PISO/ REVESTIMENTO EM MARMORE, POLIDO, BRANCO COMUM, FORMATO MAIOR OU IGUAL A 3025 CM2, E = *2* CM</v>
          </cell>
          <cell r="C3701" t="str">
            <v xml:space="preserve">M2    </v>
          </cell>
          <cell r="D3701">
            <v>340.51</v>
          </cell>
          <cell r="E3701">
            <v>340.51</v>
          </cell>
          <cell r="F3701" t="str">
            <v>INSUMOS</v>
          </cell>
          <cell r="G3701">
            <v>340.51</v>
          </cell>
        </row>
        <row r="3702">
          <cell r="A3702">
            <v>4818</v>
          </cell>
          <cell r="B3702" t="str">
            <v>PISO/ REVESTIMENTO EM MARMORE, POLIDO, BRANCO COMUM, FORMATO MENOR OU IGUAL A 3025 CM2, E = *2* CM</v>
          </cell>
          <cell r="C3702" t="str">
            <v xml:space="preserve">M2    </v>
          </cell>
          <cell r="D3702">
            <v>350</v>
          </cell>
          <cell r="E3702">
            <v>350</v>
          </cell>
          <cell r="F3702" t="str">
            <v>INSUMOS</v>
          </cell>
          <cell r="G3702">
            <v>350</v>
          </cell>
        </row>
        <row r="3703">
          <cell r="A3703">
            <v>39567</v>
          </cell>
          <cell r="B3703" t="str">
            <v>PLACA / CHAPA DE GESSO ACARTONADO, ACABAMENTO VINILICO LISO EM UMA DAS FACES, COR BRANCA, BORDA QUADRADA, E = 9,5 MM, 625 X 1250 MM (L X C), PARA FORRO REMOVIVEL</v>
          </cell>
          <cell r="C3703" t="str">
            <v xml:space="preserve">M2    </v>
          </cell>
          <cell r="D3703">
            <v>47.27</v>
          </cell>
          <cell r="E3703">
            <v>47.27</v>
          </cell>
          <cell r="F3703" t="str">
            <v>INSUMOS</v>
          </cell>
          <cell r="G3703">
            <v>47.27</v>
          </cell>
        </row>
        <row r="3704">
          <cell r="A3704">
            <v>39566</v>
          </cell>
          <cell r="B3704" t="str">
            <v>PLACA / CHAPA DE GESSO ACARTONADO, ACABAMENTO VINILICO LISO EM UMA DAS FACES, COR BRANCA, BORDA QUADRADA, E = 9,5 MM, 625 X 625 MM (L X C), PARA FORRO REMOVIVEL</v>
          </cell>
          <cell r="C3704" t="str">
            <v xml:space="preserve">M2    </v>
          </cell>
          <cell r="D3704">
            <v>54.59</v>
          </cell>
          <cell r="E3704">
            <v>54.59</v>
          </cell>
          <cell r="F3704" t="str">
            <v>INSUMOS</v>
          </cell>
          <cell r="G3704">
            <v>54.59</v>
          </cell>
        </row>
        <row r="3705">
          <cell r="A3705">
            <v>11062</v>
          </cell>
          <cell r="B3705" t="str">
            <v>PLACA CIMENTICIA LISA E = 10 MM, DE 1,20 X 3,00 M (SEM AMIANTO)</v>
          </cell>
          <cell r="C3705" t="str">
            <v xml:space="preserve">M2    </v>
          </cell>
          <cell r="D3705">
            <v>52.11</v>
          </cell>
          <cell r="E3705">
            <v>52.11</v>
          </cell>
          <cell r="F3705" t="str">
            <v>INSUMOS</v>
          </cell>
          <cell r="G3705">
            <v>52.11</v>
          </cell>
        </row>
        <row r="3706">
          <cell r="A3706">
            <v>11063</v>
          </cell>
          <cell r="B3706" t="str">
            <v>PLACA CIMENTICIA LISA E = 6 MM, DE 1,20 X 3,00 M (SEM AMIANTO)</v>
          </cell>
          <cell r="C3706" t="str">
            <v xml:space="preserve">M2    </v>
          </cell>
          <cell r="D3706">
            <v>50.45</v>
          </cell>
          <cell r="E3706">
            <v>50.45</v>
          </cell>
          <cell r="F3706" t="str">
            <v>INSUMOS</v>
          </cell>
          <cell r="G3706">
            <v>50.45</v>
          </cell>
        </row>
        <row r="3707">
          <cell r="A3707">
            <v>13521</v>
          </cell>
          <cell r="B3707" t="str">
            <v>PLACA DE ACO ESMALTADA PARA  IDENTIFICACAO DE RUA, *45 CM X 20* CM</v>
          </cell>
          <cell r="C3707" t="str">
            <v xml:space="preserve">UN    </v>
          </cell>
          <cell r="D3707">
            <v>99</v>
          </cell>
          <cell r="E3707">
            <v>99</v>
          </cell>
          <cell r="F3707" t="str">
            <v>INSUMOS</v>
          </cell>
          <cell r="G3707">
            <v>99</v>
          </cell>
        </row>
        <row r="3708">
          <cell r="A3708">
            <v>10851</v>
          </cell>
          <cell r="B3708" t="str">
            <v>PLACA DE ACRILICO TRANSPARENTE ADESIVADA PARA SINALIZACAO DE PORTAS, BORDA POLIDA, DE *25 X 8*, E = 6 MM (NAO INCLUI ACESSORIOS PARA FIXACAO)</v>
          </cell>
          <cell r="C3708" t="str">
            <v xml:space="preserve">UN    </v>
          </cell>
          <cell r="D3708">
            <v>43.99</v>
          </cell>
          <cell r="E3708">
            <v>43.99</v>
          </cell>
          <cell r="F3708" t="str">
            <v>INSUMOS</v>
          </cell>
          <cell r="G3708">
            <v>43.99</v>
          </cell>
        </row>
        <row r="3709">
          <cell r="A3709">
            <v>39515</v>
          </cell>
          <cell r="B3709" t="str">
            <v>PLACA DE FIBRA MINERAL PARA FORRO, DE 1250 X 625 MM, E = 15 MM, BORDA RETA, COM PINTURA ANTIMOFO (NAO INCLUI PERFIS)</v>
          </cell>
          <cell r="C3709" t="str">
            <v xml:space="preserve">UN    </v>
          </cell>
          <cell r="D3709">
            <v>40.020000000000003</v>
          </cell>
          <cell r="E3709">
            <v>40.020000000000003</v>
          </cell>
          <cell r="F3709" t="str">
            <v>INSUMOS</v>
          </cell>
          <cell r="G3709">
            <v>40.020000000000003</v>
          </cell>
        </row>
        <row r="3710">
          <cell r="A3710">
            <v>39516</v>
          </cell>
          <cell r="B3710" t="str">
            <v>PLACA DE FIBRA MINERAL PARA FORRO, DE 625 X 625 MM, E = 15 MM, BORDA REBAIXADA PARA PERFIL 24 MM, COM PINTURA ANTIMOFO (NAO INCLUI PERFIS)</v>
          </cell>
          <cell r="C3710" t="str">
            <v xml:space="preserve">UN    </v>
          </cell>
          <cell r="D3710">
            <v>33.74</v>
          </cell>
          <cell r="E3710">
            <v>33.74</v>
          </cell>
          <cell r="F3710" t="str">
            <v>INSUMOS</v>
          </cell>
          <cell r="G3710">
            <v>33.74</v>
          </cell>
        </row>
        <row r="3711">
          <cell r="A3711">
            <v>39514</v>
          </cell>
          <cell r="B3711" t="str">
            <v>PLACA DE FIBRA MINERAL PARA FORRO, DE 625 X 625 MM, E = 15 MM, BORDA RETA, COM PINTURA ANTIMOFO (NAO INCLUI PERFIS)</v>
          </cell>
          <cell r="C3711" t="str">
            <v xml:space="preserve">UN    </v>
          </cell>
          <cell r="D3711">
            <v>20.99</v>
          </cell>
          <cell r="E3711">
            <v>20.99</v>
          </cell>
          <cell r="F3711" t="str">
            <v>INSUMOS</v>
          </cell>
          <cell r="G3711">
            <v>20.99</v>
          </cell>
        </row>
        <row r="3712">
          <cell r="A3712">
            <v>4812</v>
          </cell>
          <cell r="B3712" t="str">
            <v>PLACA DE GESSO PARA FORRO, DE  *60 X 60* CM E ESPESSURA DE 12 MM (30 MM NAS BORDAS) SEM COLOCACAO</v>
          </cell>
          <cell r="C3712" t="str">
            <v xml:space="preserve">M2    </v>
          </cell>
          <cell r="D3712">
            <v>13.06</v>
          </cell>
          <cell r="E3712">
            <v>13.06</v>
          </cell>
          <cell r="F3712" t="str">
            <v>INSUMOS</v>
          </cell>
          <cell r="G3712">
            <v>13.06</v>
          </cell>
        </row>
        <row r="3713">
          <cell r="A3713">
            <v>10849</v>
          </cell>
          <cell r="B3713" t="str">
            <v>PLACA DE INAUGURACAO EM BRONZE *35X 50*CM</v>
          </cell>
          <cell r="C3713" t="str">
            <v xml:space="preserve">UN    </v>
          </cell>
          <cell r="D3713">
            <v>1440.01</v>
          </cell>
          <cell r="E3713">
            <v>1440.01</v>
          </cell>
          <cell r="F3713" t="str">
            <v>INSUMOS</v>
          </cell>
          <cell r="G3713">
            <v>1440.01</v>
          </cell>
        </row>
        <row r="3714">
          <cell r="A3714">
            <v>10848</v>
          </cell>
          <cell r="B3714" t="str">
            <v>PLACA DE INAUGURACAO METALICA, *40* CM X *60* CM</v>
          </cell>
          <cell r="C3714" t="str">
            <v xml:space="preserve">UN    </v>
          </cell>
          <cell r="D3714">
            <v>904.5</v>
          </cell>
          <cell r="E3714">
            <v>904.5</v>
          </cell>
          <cell r="F3714" t="str">
            <v>INSUMOS</v>
          </cell>
          <cell r="G3714">
            <v>904.5</v>
          </cell>
        </row>
        <row r="3715">
          <cell r="A3715">
            <v>4813</v>
          </cell>
          <cell r="B3715" t="str">
            <v>PLACA DE OBRA (PARA CONSTRUCAO CIVIL) EM CHAPA GALVANIZADA *N. 22*, ADESIVADA, DE *2,0 X 1,125* M</v>
          </cell>
          <cell r="C3715" t="str">
            <v xml:space="preserve">M2    </v>
          </cell>
          <cell r="D3715">
            <v>300</v>
          </cell>
          <cell r="E3715">
            <v>300</v>
          </cell>
          <cell r="F3715" t="str">
            <v>INSUMOS</v>
          </cell>
          <cell r="G3715">
            <v>300</v>
          </cell>
        </row>
        <row r="3716">
          <cell r="A3716">
            <v>37560</v>
          </cell>
          <cell r="B3716" t="str">
            <v>PLACA DE SINALIZACAO DE SEGURANCA CONTRA INCENDIO - ALERTA, TRIANGULAR, BASE DE *30* CM, EM PVC *2* MM ANTI-CHAMAS (SIMBOLOS, CORES E PICTOGRAMAS CONFORME NBR 13434)</v>
          </cell>
          <cell r="C3716" t="str">
            <v xml:space="preserve">UN    </v>
          </cell>
          <cell r="D3716">
            <v>38.11</v>
          </cell>
          <cell r="E3716">
            <v>38.11</v>
          </cell>
          <cell r="F3716" t="str">
            <v>INSUMOS</v>
          </cell>
          <cell r="G3716">
            <v>38.11</v>
          </cell>
        </row>
        <row r="3717">
          <cell r="A3717">
            <v>37557</v>
          </cell>
          <cell r="B3717" t="str">
            <v>PLACA DE SINALIZACAO DE SEGURANCA CONTRA INCENDIO, FOTOLUMINESCENTE, QUADRADA, *14 X 14* CM, EM PVC *2* MM ANTI-CHAMAS (SIMBOLOS, CORES E PICTOGRAMAS CONFORME NBR 13434)</v>
          </cell>
          <cell r="C3717" t="str">
            <v xml:space="preserve">UN    </v>
          </cell>
          <cell r="D3717">
            <v>11.57</v>
          </cell>
          <cell r="E3717">
            <v>11.57</v>
          </cell>
          <cell r="F3717" t="str">
            <v>INSUMOS</v>
          </cell>
          <cell r="G3717">
            <v>11.57</v>
          </cell>
        </row>
        <row r="3718">
          <cell r="A3718">
            <v>37556</v>
          </cell>
          <cell r="B3718" t="str">
            <v>PLACA DE SINALIZACAO DE SEGURANCA CONTRA INCENDIO, FOTOLUMINESCENTE, QUADRADA, *20 X 20* CM, EM PVC *2* MM ANTI-CHAMAS (SIMBOLOS, CORES E PICTOGRAMAS CONFORME NBR 13434)</v>
          </cell>
          <cell r="C3718" t="str">
            <v xml:space="preserve">UN    </v>
          </cell>
          <cell r="D3718">
            <v>22.39</v>
          </cell>
          <cell r="E3718">
            <v>22.39</v>
          </cell>
          <cell r="F3718" t="str">
            <v>INSUMOS</v>
          </cell>
          <cell r="G3718">
            <v>22.39</v>
          </cell>
        </row>
        <row r="3719">
          <cell r="A3719">
            <v>37559</v>
          </cell>
          <cell r="B3719" t="str">
            <v>PLACA DE SINALIZACAO DE SEGURANCA CONTRA INCENDIO, FOTOLUMINESCENTE, RETANGULAR, *12 X 40* CM, EM PVC *2* MM ANTI-CHAMAS (SIMBOLOS, CORES E PICTOGRAMAS CONFORME NBR 13434)</v>
          </cell>
          <cell r="C3719" t="str">
            <v xml:space="preserve">UN    </v>
          </cell>
          <cell r="D3719">
            <v>27.46</v>
          </cell>
          <cell r="E3719">
            <v>27.46</v>
          </cell>
          <cell r="F3719" t="str">
            <v>INSUMOS</v>
          </cell>
          <cell r="G3719">
            <v>27.46</v>
          </cell>
        </row>
        <row r="3720">
          <cell r="A3720">
            <v>37539</v>
          </cell>
          <cell r="B3720" t="str">
            <v>PLACA DE SINALIZACAO DE SEGURANCA CONTRA INCENDIO, FOTOLUMINESCENTE, RETANGULAR, *13 X 26* CM, EM PVC *2* MM ANTI-CHAMAS (SIMBOLOS, CORES E PICTOGRAMAS CONFORME NBR 13434)</v>
          </cell>
          <cell r="C3720" t="str">
            <v xml:space="preserve">UN    </v>
          </cell>
          <cell r="D3720">
            <v>19.36</v>
          </cell>
          <cell r="E3720">
            <v>19.36</v>
          </cell>
          <cell r="F3720" t="str">
            <v>INSUMOS</v>
          </cell>
          <cell r="G3720">
            <v>19.36</v>
          </cell>
        </row>
        <row r="3721">
          <cell r="A3721">
            <v>37558</v>
          </cell>
          <cell r="B3721" t="str">
            <v>PLACA DE SINALIZACAO DE SEGURANCA CONTRA INCENDIO, FOTOLUMINESCENTE, RETANGULAR, *20 X 40* CM, EM PVC *2* MM ANTI-CHAMAS (SIMBOLOS, CORES E PICTOGRAMAS CONFORME NBR 13434)</v>
          </cell>
          <cell r="C3721" t="str">
            <v xml:space="preserve">UN    </v>
          </cell>
          <cell r="D3721">
            <v>36.090000000000003</v>
          </cell>
          <cell r="E3721">
            <v>36.090000000000003</v>
          </cell>
          <cell r="F3721" t="str">
            <v>INSUMOS</v>
          </cell>
          <cell r="G3721">
            <v>36.090000000000003</v>
          </cell>
        </row>
        <row r="3722">
          <cell r="A3722">
            <v>34723</v>
          </cell>
          <cell r="B3722" t="str">
            <v>PLACA DE SINALIZACAO EM CHAPA DE ACO NUM 16 COM PINTURA REFLETIVA</v>
          </cell>
          <cell r="C3722" t="str">
            <v xml:space="preserve">M2    </v>
          </cell>
          <cell r="D3722">
            <v>693</v>
          </cell>
          <cell r="E3722">
            <v>693</v>
          </cell>
          <cell r="F3722" t="str">
            <v>INSUMOS</v>
          </cell>
          <cell r="G3722">
            <v>693</v>
          </cell>
        </row>
        <row r="3723">
          <cell r="A3723">
            <v>34721</v>
          </cell>
          <cell r="B3723" t="str">
            <v>PLACA DE SINALIZACAO EM CHAPA DE ALUMINIO COM PINTURA REFLETIVA, E = 2 MM</v>
          </cell>
          <cell r="C3723" t="str">
            <v xml:space="preserve">M2    </v>
          </cell>
          <cell r="D3723">
            <v>864</v>
          </cell>
          <cell r="E3723">
            <v>864</v>
          </cell>
          <cell r="F3723" t="str">
            <v>INSUMOS</v>
          </cell>
          <cell r="G3723">
            <v>864</v>
          </cell>
        </row>
        <row r="3724">
          <cell r="A3724">
            <v>4309</v>
          </cell>
          <cell r="B3724" t="str">
            <v>PLACA DE VENTILACAO PARA TELHA DE FIBROCIMENTO CANALETE 49 KALHETA</v>
          </cell>
          <cell r="C3724" t="str">
            <v xml:space="preserve">UN    </v>
          </cell>
          <cell r="D3724">
            <v>5.36</v>
          </cell>
          <cell r="E3724">
            <v>5.36</v>
          </cell>
          <cell r="F3724" t="str">
            <v>INSUMOS</v>
          </cell>
          <cell r="G3724">
            <v>5.36</v>
          </cell>
        </row>
        <row r="3725">
          <cell r="A3725">
            <v>4307</v>
          </cell>
          <cell r="B3725" t="str">
            <v>PLACA DE VENTILACAO PARA TELHA DE FIBROCIMENTO, CANALETE 90 OU KALHETAO</v>
          </cell>
          <cell r="C3725" t="str">
            <v xml:space="preserve">UN    </v>
          </cell>
          <cell r="D3725">
            <v>9.17</v>
          </cell>
          <cell r="E3725">
            <v>9.17</v>
          </cell>
          <cell r="F3725" t="str">
            <v>INSUMOS</v>
          </cell>
          <cell r="G3725">
            <v>9.17</v>
          </cell>
        </row>
        <row r="3726">
          <cell r="A3726">
            <v>10850</v>
          </cell>
          <cell r="B3726" t="str">
            <v>PLACA NUMERACAO RESIDENCIAL EM CHAPA GALVANIZADA ESMALTADA 12 X 18 CM</v>
          </cell>
          <cell r="C3726" t="str">
            <v xml:space="preserve">UN    </v>
          </cell>
          <cell r="D3726">
            <v>45</v>
          </cell>
          <cell r="E3726">
            <v>45</v>
          </cell>
          <cell r="F3726" t="str">
            <v>INSUMOS</v>
          </cell>
          <cell r="G3726">
            <v>45</v>
          </cell>
        </row>
        <row r="3727">
          <cell r="A3727">
            <v>42438</v>
          </cell>
          <cell r="B3727" t="str">
            <v>PLACA ORIENTATIVA SOBRE EXERCÍCIOS, 2,00M X 1,00M, EM TUBO DE ACO CARBONO, PINTURA NO PROCESSO ELETROSTATICO - PARA ACADEMIA AO AR LIVRE / ACADEMIA DA TERCEIRA IDADE - ATI</v>
          </cell>
          <cell r="C3727" t="str">
            <v xml:space="preserve">UN    </v>
          </cell>
          <cell r="D3727">
            <v>1187.6099999999999</v>
          </cell>
          <cell r="E3727">
            <v>1187.6099999999999</v>
          </cell>
          <cell r="F3727" t="str">
            <v>INSUMOS</v>
          </cell>
          <cell r="G3727">
            <v>1187.6099999999999</v>
          </cell>
        </row>
        <row r="3728">
          <cell r="A3728">
            <v>4792</v>
          </cell>
          <cell r="B3728" t="str">
            <v>PLACA VINILICA SEMIFLEXIVEL PARA PISOS, E = 3,2 MM, 30 X 30 CM (SEM COLOCACAO)</v>
          </cell>
          <cell r="C3728" t="str">
            <v xml:space="preserve">M2    </v>
          </cell>
          <cell r="D3728">
            <v>117.89</v>
          </cell>
          <cell r="E3728">
            <v>117.89</v>
          </cell>
          <cell r="F3728" t="str">
            <v>INSUMOS</v>
          </cell>
          <cell r="G3728">
            <v>117.89</v>
          </cell>
        </row>
        <row r="3729">
          <cell r="A3729">
            <v>4790</v>
          </cell>
          <cell r="B3729" t="str">
            <v>PLACA VINILICA SEMIFLEXIVEL PARA REVESTIMENTO DE PISOS E PAREDES, E = 2 MM (SEM COLOCACAO)</v>
          </cell>
          <cell r="C3729" t="str">
            <v xml:space="preserve">M2    </v>
          </cell>
          <cell r="D3729">
            <v>70.88</v>
          </cell>
          <cell r="E3729">
            <v>70.88</v>
          </cell>
          <cell r="F3729" t="str">
            <v>INSUMOS</v>
          </cell>
          <cell r="G3729">
            <v>70.88</v>
          </cell>
        </row>
        <row r="3730">
          <cell r="A3730">
            <v>40671</v>
          </cell>
          <cell r="B3730" t="str">
            <v>PLACA/PISO DE CONCRETO POROSO/ PAVIMENTO PERMEAVEL/BLOCO DRENANTE DE CONCRETO, 40 CM X 40 CM, E = 6 CM, COR NATURAL</v>
          </cell>
          <cell r="C3730" t="str">
            <v xml:space="preserve">M2    </v>
          </cell>
          <cell r="D3730">
            <v>57.77</v>
          </cell>
          <cell r="E3730">
            <v>57.77</v>
          </cell>
          <cell r="F3730" t="str">
            <v>INSUMOS</v>
          </cell>
          <cell r="G3730">
            <v>57.77</v>
          </cell>
        </row>
        <row r="3731">
          <cell r="A3731">
            <v>7552</v>
          </cell>
          <cell r="B3731" t="str">
            <v>PLACA/TAMPA CEGA EM LATAO ESCOVADO PARA CONDULETE EM LIGA DE ALUMINIO 4 X 4"</v>
          </cell>
          <cell r="C3731" t="str">
            <v xml:space="preserve">UN    </v>
          </cell>
          <cell r="D3731">
            <v>23.12</v>
          </cell>
          <cell r="E3731">
            <v>23.12</v>
          </cell>
          <cell r="F3731" t="str">
            <v>INSUMOS</v>
          </cell>
          <cell r="G3731">
            <v>23.12</v>
          </cell>
        </row>
        <row r="3732">
          <cell r="A3732">
            <v>4893</v>
          </cell>
          <cell r="B3732" t="str">
            <v>PLUG OU BUJAO DE FERRO GALVANIZADO, DE 1 1/2"</v>
          </cell>
          <cell r="C3732" t="str">
            <v xml:space="preserve">UN    </v>
          </cell>
          <cell r="D3732">
            <v>8.4700000000000006</v>
          </cell>
          <cell r="E3732">
            <v>8.4700000000000006</v>
          </cell>
          <cell r="F3732" t="str">
            <v>INSUMOS</v>
          </cell>
          <cell r="G3732">
            <v>8.4700000000000006</v>
          </cell>
        </row>
        <row r="3733">
          <cell r="A3733">
            <v>4894</v>
          </cell>
          <cell r="B3733" t="str">
            <v>PLUG OU BUJAO DE FERRO GALVANIZADO, DE 1 1/4"</v>
          </cell>
          <cell r="C3733" t="str">
            <v xml:space="preserve">UN    </v>
          </cell>
          <cell r="D3733">
            <v>7.26</v>
          </cell>
          <cell r="E3733">
            <v>7.26</v>
          </cell>
          <cell r="F3733" t="str">
            <v>INSUMOS</v>
          </cell>
          <cell r="G3733">
            <v>7.26</v>
          </cell>
        </row>
        <row r="3734">
          <cell r="A3734">
            <v>4888</v>
          </cell>
          <cell r="B3734" t="str">
            <v>PLUG OU BUJAO DE FERRO GALVANIZADO, DE 1/2"</v>
          </cell>
          <cell r="C3734" t="str">
            <v xml:space="preserve">UN    </v>
          </cell>
          <cell r="D3734">
            <v>2.4700000000000002</v>
          </cell>
          <cell r="E3734">
            <v>2.4700000000000002</v>
          </cell>
          <cell r="F3734" t="str">
            <v>INSUMOS</v>
          </cell>
          <cell r="G3734">
            <v>2.4700000000000002</v>
          </cell>
        </row>
        <row r="3735">
          <cell r="A3735">
            <v>4890</v>
          </cell>
          <cell r="B3735" t="str">
            <v>PLUG OU BUJAO DE FERRO GALVANIZADO, DE 1"</v>
          </cell>
          <cell r="C3735" t="str">
            <v xml:space="preserve">UN    </v>
          </cell>
          <cell r="D3735">
            <v>4.6500000000000004</v>
          </cell>
          <cell r="E3735">
            <v>4.6500000000000004</v>
          </cell>
          <cell r="F3735" t="str">
            <v>INSUMOS</v>
          </cell>
          <cell r="G3735">
            <v>4.6500000000000004</v>
          </cell>
        </row>
        <row r="3736">
          <cell r="A3736">
            <v>12411</v>
          </cell>
          <cell r="B3736" t="str">
            <v>PLUG OU BUJAO DE FERRO GALVANIZADO, DE 2 1/2"</v>
          </cell>
          <cell r="C3736" t="str">
            <v xml:space="preserve">UN    </v>
          </cell>
          <cell r="D3736">
            <v>25.04</v>
          </cell>
          <cell r="E3736">
            <v>25.04</v>
          </cell>
          <cell r="F3736" t="str">
            <v>INSUMOS</v>
          </cell>
          <cell r="G3736">
            <v>25.04</v>
          </cell>
        </row>
        <row r="3737">
          <cell r="A3737">
            <v>4891</v>
          </cell>
          <cell r="B3737" t="str">
            <v>PLUG OU BUJAO DE FERRO GALVANIZADO, DE 2"</v>
          </cell>
          <cell r="C3737" t="str">
            <v xml:space="preserve">UN    </v>
          </cell>
          <cell r="D3737">
            <v>12.52</v>
          </cell>
          <cell r="E3737">
            <v>12.52</v>
          </cell>
          <cell r="F3737" t="str">
            <v>INSUMOS</v>
          </cell>
          <cell r="G3737">
            <v>12.52</v>
          </cell>
        </row>
        <row r="3738">
          <cell r="A3738">
            <v>4889</v>
          </cell>
          <cell r="B3738" t="str">
            <v>PLUG OU BUJAO DE FERRO GALVANIZADO, DE 3/4"</v>
          </cell>
          <cell r="C3738" t="str">
            <v xml:space="preserve">UN    </v>
          </cell>
          <cell r="D3738">
            <v>3.34</v>
          </cell>
          <cell r="E3738">
            <v>3.34</v>
          </cell>
          <cell r="F3738" t="str">
            <v>INSUMOS</v>
          </cell>
          <cell r="G3738">
            <v>3.34</v>
          </cell>
        </row>
        <row r="3739">
          <cell r="A3739">
            <v>4892</v>
          </cell>
          <cell r="B3739" t="str">
            <v>PLUG OU BUJAO DE FERRO GALVANIZADO, DE 3"</v>
          </cell>
          <cell r="C3739" t="str">
            <v xml:space="preserve">UN    </v>
          </cell>
          <cell r="D3739">
            <v>35.06</v>
          </cell>
          <cell r="E3739">
            <v>35.06</v>
          </cell>
          <cell r="F3739" t="str">
            <v>INSUMOS</v>
          </cell>
          <cell r="G3739">
            <v>35.06</v>
          </cell>
        </row>
        <row r="3740">
          <cell r="A3740">
            <v>12412</v>
          </cell>
          <cell r="B3740" t="str">
            <v>PLUG OU BUJAO DE FERRO GALVANIZADO, DE 4"</v>
          </cell>
          <cell r="C3740" t="str">
            <v xml:space="preserve">UN    </v>
          </cell>
          <cell r="D3740">
            <v>65.16</v>
          </cell>
          <cell r="E3740">
            <v>65.16</v>
          </cell>
          <cell r="F3740" t="str">
            <v>INSUMOS</v>
          </cell>
          <cell r="G3740">
            <v>65.16</v>
          </cell>
        </row>
        <row r="3741">
          <cell r="A3741">
            <v>11073</v>
          </cell>
          <cell r="B3741" t="str">
            <v>PLUG PVC P/ ESG PREDIAL  75MM</v>
          </cell>
          <cell r="C3741" t="str">
            <v xml:space="preserve">UN    </v>
          </cell>
          <cell r="D3741">
            <v>2.67</v>
          </cell>
          <cell r="E3741">
            <v>2.67</v>
          </cell>
          <cell r="F3741" t="str">
            <v>INSUMOS</v>
          </cell>
          <cell r="G3741">
            <v>2.67</v>
          </cell>
        </row>
        <row r="3742">
          <cell r="A3742">
            <v>11071</v>
          </cell>
          <cell r="B3742" t="str">
            <v>PLUG PVC P/ ESG PREDIAL 100MM</v>
          </cell>
          <cell r="C3742" t="str">
            <v xml:space="preserve">UN    </v>
          </cell>
          <cell r="D3742">
            <v>4.32</v>
          </cell>
          <cell r="E3742">
            <v>4.32</v>
          </cell>
          <cell r="F3742" t="str">
            <v>INSUMOS</v>
          </cell>
          <cell r="G3742">
            <v>4.32</v>
          </cell>
        </row>
        <row r="3743">
          <cell r="A3743">
            <v>11072</v>
          </cell>
          <cell r="B3743" t="str">
            <v>PLUG PVC P/ ESG PREDIAL 50MM</v>
          </cell>
          <cell r="C3743" t="str">
            <v xml:space="preserve">UN    </v>
          </cell>
          <cell r="D3743">
            <v>1.51</v>
          </cell>
          <cell r="E3743">
            <v>1.51</v>
          </cell>
          <cell r="F3743" t="str">
            <v>INSUMOS</v>
          </cell>
          <cell r="G3743">
            <v>1.51</v>
          </cell>
        </row>
        <row r="3744">
          <cell r="A3744">
            <v>4895</v>
          </cell>
          <cell r="B3744" t="str">
            <v>PLUG PVC ROSCAVEL,  1/2",  AGUA FRIA PREDIAL (NBR 5648)</v>
          </cell>
          <cell r="C3744" t="str">
            <v xml:space="preserve">UN    </v>
          </cell>
          <cell r="D3744">
            <v>0.31</v>
          </cell>
          <cell r="E3744">
            <v>0.31</v>
          </cell>
          <cell r="F3744" t="str">
            <v>INSUMOS</v>
          </cell>
          <cell r="G3744">
            <v>0.31</v>
          </cell>
        </row>
        <row r="3745">
          <cell r="A3745">
            <v>4907</v>
          </cell>
          <cell r="B3745" t="str">
            <v>PLUG PVC,  JE, DN 100 MM, PARA REDE COLETORA ESGOTO (NBR 10569)</v>
          </cell>
          <cell r="C3745" t="str">
            <v xml:space="preserve">UN    </v>
          </cell>
          <cell r="D3745">
            <v>17.27</v>
          </cell>
          <cell r="E3745">
            <v>17.27</v>
          </cell>
          <cell r="F3745" t="str">
            <v>INSUMOS</v>
          </cell>
          <cell r="G3745">
            <v>17.27</v>
          </cell>
        </row>
        <row r="3746">
          <cell r="A3746">
            <v>4902</v>
          </cell>
          <cell r="B3746" t="str">
            <v>PLUG PVC, JE, DN 150 MM, PARA REDE COLETORA ESGOTO (NBR 10569)</v>
          </cell>
          <cell r="C3746" t="str">
            <v xml:space="preserve">UN    </v>
          </cell>
          <cell r="D3746">
            <v>39.090000000000003</v>
          </cell>
          <cell r="E3746">
            <v>39.090000000000003</v>
          </cell>
          <cell r="F3746" t="str">
            <v>INSUMOS</v>
          </cell>
          <cell r="G3746">
            <v>39.090000000000003</v>
          </cell>
        </row>
        <row r="3747">
          <cell r="A3747">
            <v>4908</v>
          </cell>
          <cell r="B3747" t="str">
            <v>PLUG PVC, JE, DN 200 MM, PARA REDE COLETORA ESGOTO (NBR 10569)</v>
          </cell>
          <cell r="C3747" t="str">
            <v xml:space="preserve">UN    </v>
          </cell>
          <cell r="D3747">
            <v>79.38</v>
          </cell>
          <cell r="E3747">
            <v>79.38</v>
          </cell>
          <cell r="F3747" t="str">
            <v>INSUMOS</v>
          </cell>
          <cell r="G3747">
            <v>79.38</v>
          </cell>
        </row>
        <row r="3748">
          <cell r="A3748">
            <v>4909</v>
          </cell>
          <cell r="B3748" t="str">
            <v>PLUG PVC, JE, DN 250 MM, PARA REDE COLETORA ESGOTO (NBR 10569)</v>
          </cell>
          <cell r="C3748" t="str">
            <v xml:space="preserve">UN    </v>
          </cell>
          <cell r="D3748">
            <v>153.31</v>
          </cell>
          <cell r="E3748">
            <v>153.31</v>
          </cell>
          <cell r="F3748" t="str">
            <v>INSUMOS</v>
          </cell>
          <cell r="G3748">
            <v>153.31</v>
          </cell>
        </row>
        <row r="3749">
          <cell r="A3749">
            <v>4903</v>
          </cell>
          <cell r="B3749" t="str">
            <v>PLUG PVC, JE, DN 350 MM, PARA REDE COLETORA ESGOTO (NBR 10569)</v>
          </cell>
          <cell r="C3749" t="str">
            <v xml:space="preserve">UN    </v>
          </cell>
          <cell r="D3749">
            <v>450.8</v>
          </cell>
          <cell r="E3749">
            <v>450.8</v>
          </cell>
          <cell r="F3749" t="str">
            <v>INSUMOS</v>
          </cell>
          <cell r="G3749">
            <v>450.8</v>
          </cell>
        </row>
        <row r="3750">
          <cell r="A3750">
            <v>4897</v>
          </cell>
          <cell r="B3750" t="str">
            <v>PLUG PVC, ROSCAVEL 1", PARA AGUA FRIA PREDIAL</v>
          </cell>
          <cell r="C3750" t="str">
            <v xml:space="preserve">UN    </v>
          </cell>
          <cell r="D3750">
            <v>1.32</v>
          </cell>
          <cell r="E3750">
            <v>1.32</v>
          </cell>
          <cell r="F3750" t="str">
            <v>INSUMOS</v>
          </cell>
          <cell r="G3750">
            <v>1.32</v>
          </cell>
        </row>
        <row r="3751">
          <cell r="A3751">
            <v>4896</v>
          </cell>
          <cell r="B3751" t="str">
            <v>PLUG PVC, ROSCAVEL 3/4", PARA  AGUA FRIA PREDIAL</v>
          </cell>
          <cell r="C3751" t="str">
            <v xml:space="preserve">UN    </v>
          </cell>
          <cell r="D3751">
            <v>0.47</v>
          </cell>
          <cell r="E3751">
            <v>0.47</v>
          </cell>
          <cell r="F3751" t="str">
            <v>INSUMOS</v>
          </cell>
          <cell r="G3751">
            <v>0.47</v>
          </cell>
        </row>
        <row r="3752">
          <cell r="A3752">
            <v>4900</v>
          </cell>
          <cell r="B3752" t="str">
            <v>PLUG PVC, ROSCAVEL, 1 1/2",  AGUA FRIA PREDIAL</v>
          </cell>
          <cell r="C3752" t="str">
            <v xml:space="preserve">UN    </v>
          </cell>
          <cell r="D3752">
            <v>3.95</v>
          </cell>
          <cell r="E3752">
            <v>3.95</v>
          </cell>
          <cell r="F3752" t="str">
            <v>INSUMOS</v>
          </cell>
          <cell r="G3752">
            <v>3.95</v>
          </cell>
        </row>
        <row r="3753">
          <cell r="A3753">
            <v>4898</v>
          </cell>
          <cell r="B3753" t="str">
            <v>PLUG PVC, ROSCAVEL, 1 1/4",  AGUA FRIA PREDIAL</v>
          </cell>
          <cell r="C3753" t="str">
            <v xml:space="preserve">UN    </v>
          </cell>
          <cell r="D3753">
            <v>1.47</v>
          </cell>
          <cell r="E3753">
            <v>1.47</v>
          </cell>
          <cell r="F3753" t="str">
            <v>INSUMOS</v>
          </cell>
          <cell r="G3753">
            <v>1.47</v>
          </cell>
        </row>
        <row r="3754">
          <cell r="A3754">
            <v>4899</v>
          </cell>
          <cell r="B3754" t="str">
            <v>PLUG PVC, ROSCAVEL, 2",  AGUA FRIA PREDIAL</v>
          </cell>
          <cell r="C3754" t="str">
            <v xml:space="preserve">UN    </v>
          </cell>
          <cell r="D3754">
            <v>5.42</v>
          </cell>
          <cell r="E3754">
            <v>5.42</v>
          </cell>
          <cell r="F3754" t="str">
            <v>INSUMOS</v>
          </cell>
          <cell r="G3754">
            <v>5.42</v>
          </cell>
        </row>
        <row r="3755">
          <cell r="A3755">
            <v>11096</v>
          </cell>
          <cell r="B3755" t="str">
            <v>PO DE MARMORE (POSTO PEDREIRA/FORNECEDOR, SEM FRETE)</v>
          </cell>
          <cell r="C3755" t="str">
            <v xml:space="preserve">KG    </v>
          </cell>
          <cell r="D3755">
            <v>0.79</v>
          </cell>
          <cell r="E3755">
            <v>0.79</v>
          </cell>
          <cell r="F3755" t="str">
            <v>INSUMOS</v>
          </cell>
          <cell r="G3755">
            <v>0.79</v>
          </cell>
        </row>
        <row r="3756">
          <cell r="A3756">
            <v>4741</v>
          </cell>
          <cell r="B3756" t="str">
            <v>PO DE PEDRA (POSTO PEDREIRA/FORNECEDOR, SEM FRETE)</v>
          </cell>
          <cell r="C3756" t="str">
            <v xml:space="preserve">M3    </v>
          </cell>
          <cell r="D3756">
            <v>147.96</v>
          </cell>
          <cell r="E3756">
            <v>147.96</v>
          </cell>
          <cell r="F3756" t="str">
            <v>INSUMOS</v>
          </cell>
          <cell r="G3756">
            <v>147.96</v>
          </cell>
        </row>
        <row r="3757">
          <cell r="A3757">
            <v>4752</v>
          </cell>
          <cell r="B3757" t="str">
            <v>POCEIRO / ESCAVADOR DE VALAS E TUBULOES</v>
          </cell>
          <cell r="C3757" t="str">
            <v xml:space="preserve">H     </v>
          </cell>
          <cell r="D3757">
            <v>14.45</v>
          </cell>
          <cell r="E3757">
            <v>16.73</v>
          </cell>
          <cell r="F3757" t="str">
            <v>INSUMOS</v>
          </cell>
          <cell r="G3757">
            <v>16.73</v>
          </cell>
        </row>
        <row r="3758">
          <cell r="A3758">
            <v>41091</v>
          </cell>
          <cell r="B3758" t="str">
            <v>POCEIRO / ESCAVADOR DE VALAS E TUBULOES (MENSALISTA)</v>
          </cell>
          <cell r="C3758" t="str">
            <v xml:space="preserve">MES   </v>
          </cell>
          <cell r="D3758">
            <v>2528.27</v>
          </cell>
          <cell r="E3758">
            <v>2927.49</v>
          </cell>
          <cell r="F3758" t="str">
            <v>INSUMOS</v>
          </cell>
          <cell r="G3758">
            <v>2927.49</v>
          </cell>
        </row>
        <row r="3759">
          <cell r="A3759">
            <v>13954</v>
          </cell>
          <cell r="B3759" t="str">
            <v>POLIDORA DE PISO (POLITRIZ) ELETRICA, MOTOR MONOFASICO DE 4 HP, PESO DE 100 KG, DIAMETRO DO TRABALHO DE 450 MM</v>
          </cell>
          <cell r="C3759" t="str">
            <v xml:space="preserve">UN    </v>
          </cell>
          <cell r="D3759">
            <v>6507.54</v>
          </cell>
          <cell r="E3759">
            <v>6507.54</v>
          </cell>
          <cell r="F3759" t="str">
            <v>INSUMOS</v>
          </cell>
          <cell r="G3759">
            <v>6507.54</v>
          </cell>
        </row>
        <row r="3760">
          <cell r="A3760">
            <v>3411</v>
          </cell>
          <cell r="B3760" t="str">
            <v>POLIESTIRENO EXPANDIDO/EPS (ISOPOR), PEROLAS, PARA CONCRETO LEVE</v>
          </cell>
          <cell r="C3760" t="str">
            <v xml:space="preserve">KG    </v>
          </cell>
          <cell r="D3760">
            <v>38.659999999999997</v>
          </cell>
          <cell r="E3760">
            <v>38.659999999999997</v>
          </cell>
          <cell r="F3760" t="str">
            <v>INSUMOS</v>
          </cell>
          <cell r="G3760">
            <v>38.659999999999997</v>
          </cell>
        </row>
        <row r="3761">
          <cell r="A3761">
            <v>39995</v>
          </cell>
          <cell r="B3761" t="str">
            <v>POLIESTIRENO EXPANDIDO/EPS (ISOPOR), TIPO 2F, BLOCO</v>
          </cell>
          <cell r="C3761" t="str">
            <v xml:space="preserve">M3    </v>
          </cell>
          <cell r="D3761">
            <v>297.42</v>
          </cell>
          <cell r="E3761">
            <v>297.42</v>
          </cell>
          <cell r="F3761" t="str">
            <v>INSUMOS</v>
          </cell>
          <cell r="G3761">
            <v>297.42</v>
          </cell>
        </row>
        <row r="3762">
          <cell r="A3762">
            <v>11615</v>
          </cell>
          <cell r="B3762" t="str">
            <v>POLIESTIRENO EXPANDIDO/EPS (ISOPOR), TIPO 2F, PLACA, ISOLAMENTO TERMOACUSTICO, E = 10 MM, 1000 X 500 MM</v>
          </cell>
          <cell r="C3762" t="str">
            <v xml:space="preserve">M2    </v>
          </cell>
          <cell r="D3762">
            <v>2.52</v>
          </cell>
          <cell r="E3762">
            <v>2.52</v>
          </cell>
          <cell r="F3762" t="str">
            <v>INSUMOS</v>
          </cell>
          <cell r="G3762">
            <v>2.52</v>
          </cell>
        </row>
        <row r="3763">
          <cell r="A3763">
            <v>3408</v>
          </cell>
          <cell r="B3763" t="str">
            <v>POLIESTIRENO EXPANDIDO/EPS (ISOPOR), TIPO 2F, PLACA, ISOLAMENTO TERMOACUSTICO, E = 20 MM, 1000 X 500 MM</v>
          </cell>
          <cell r="C3763" t="str">
            <v xml:space="preserve">M2    </v>
          </cell>
          <cell r="D3763">
            <v>6.7</v>
          </cell>
          <cell r="E3763">
            <v>6.7</v>
          </cell>
          <cell r="F3763" t="str">
            <v>INSUMOS</v>
          </cell>
          <cell r="G3763">
            <v>6.7</v>
          </cell>
        </row>
        <row r="3764">
          <cell r="A3764">
            <v>3409</v>
          </cell>
          <cell r="B3764" t="str">
            <v>POLIESTIRENO EXPANDIDO/EPS (ISOPOR), TIPO 2F, PLACA, ISOLAMENTO TERMOACUSTICO, E = 50 MM, 1000 X 500 MM</v>
          </cell>
          <cell r="C3764" t="str">
            <v xml:space="preserve">M2    </v>
          </cell>
          <cell r="D3764">
            <v>16.75</v>
          </cell>
          <cell r="E3764">
            <v>16.75</v>
          </cell>
          <cell r="F3764" t="str">
            <v>INSUMOS</v>
          </cell>
          <cell r="G3764">
            <v>16.75</v>
          </cell>
        </row>
        <row r="3765">
          <cell r="A3765">
            <v>11427</v>
          </cell>
          <cell r="B3765" t="str">
            <v>POLVORA NEGRA</v>
          </cell>
          <cell r="C3765" t="str">
            <v xml:space="preserve">KG    </v>
          </cell>
          <cell r="D3765">
            <v>76.66</v>
          </cell>
          <cell r="E3765">
            <v>76.66</v>
          </cell>
          <cell r="F3765" t="str">
            <v>INSUMOS</v>
          </cell>
          <cell r="G3765">
            <v>76.66</v>
          </cell>
        </row>
        <row r="3766">
          <cell r="A3766">
            <v>4491</v>
          </cell>
          <cell r="B3766" t="str">
            <v>PONTALETE DE MADEIRA NAO APARELHADA *7,5 X 7,5* CM (3 X 3 ") PINUS, MISTA OU EQUIVALENTE DA REGIAO</v>
          </cell>
          <cell r="C3766" t="str">
            <v xml:space="preserve">M     </v>
          </cell>
          <cell r="D3766">
            <v>2.25</v>
          </cell>
          <cell r="E3766">
            <v>2.25</v>
          </cell>
          <cell r="F3766" t="str">
            <v>INSUMOS</v>
          </cell>
          <cell r="G3766">
            <v>2.25</v>
          </cell>
        </row>
        <row r="3767">
          <cell r="A3767">
            <v>26022</v>
          </cell>
          <cell r="B3767" t="str">
            <v>PONTEIRO PARA MARTELO ROMPEDOR, DIAMETRO = *28* MM, COMPRIMENTO = *520* MM, ENCAIXE SEXTAVADO</v>
          </cell>
          <cell r="C3767" t="str">
            <v xml:space="preserve">UN    </v>
          </cell>
          <cell r="D3767">
            <v>89.82</v>
          </cell>
          <cell r="E3767">
            <v>89.82</v>
          </cell>
          <cell r="F3767" t="str">
            <v>INSUMOS</v>
          </cell>
          <cell r="G3767">
            <v>89.82</v>
          </cell>
        </row>
        <row r="3768">
          <cell r="A3768">
            <v>421</v>
          </cell>
          <cell r="B3768" t="str">
            <v>PORCA OLHAL EM ACO GALVANIZADO, DIAMETRO NOMINAL DE 16 MM</v>
          </cell>
          <cell r="C3768" t="str">
            <v xml:space="preserve">UN    </v>
          </cell>
          <cell r="D3768">
            <v>10.87</v>
          </cell>
          <cell r="E3768">
            <v>10.87</v>
          </cell>
          <cell r="F3768" t="str">
            <v>INSUMOS</v>
          </cell>
          <cell r="G3768">
            <v>10.87</v>
          </cell>
        </row>
        <row r="3769">
          <cell r="A3769">
            <v>12362</v>
          </cell>
          <cell r="B3769" t="str">
            <v>PORCA OLHAL EM ACO GALVANIZADO, ESPESSURA 16MM, ABERTURA 21MM</v>
          </cell>
          <cell r="C3769" t="str">
            <v xml:space="preserve">UN    </v>
          </cell>
          <cell r="D3769">
            <v>9.73</v>
          </cell>
          <cell r="E3769">
            <v>9.73</v>
          </cell>
          <cell r="F3769" t="str">
            <v>INSUMOS</v>
          </cell>
          <cell r="G3769">
            <v>9.73</v>
          </cell>
        </row>
        <row r="3770">
          <cell r="A3770">
            <v>14148</v>
          </cell>
          <cell r="B3770" t="str">
            <v>PORCA UNIAO/JUNCAO ZINCADA SEXTAVADA 1/4 ", CHAVE 7/16 ", COMPRIMENTO = 25 MM</v>
          </cell>
          <cell r="C3770" t="str">
            <v xml:space="preserve">UN    </v>
          </cell>
          <cell r="D3770">
            <v>0.77</v>
          </cell>
          <cell r="E3770">
            <v>0.77</v>
          </cell>
          <cell r="F3770" t="str">
            <v>INSUMOS</v>
          </cell>
          <cell r="G3770">
            <v>0.77</v>
          </cell>
        </row>
        <row r="3771">
          <cell r="A3771">
            <v>4341</v>
          </cell>
          <cell r="B3771" t="str">
            <v>PORCA ZINCADA, QUADRADA, DIAMETRO 3/8"</v>
          </cell>
          <cell r="C3771" t="str">
            <v xml:space="preserve">UN    </v>
          </cell>
          <cell r="D3771">
            <v>0.7</v>
          </cell>
          <cell r="E3771">
            <v>0.7</v>
          </cell>
          <cell r="F3771" t="str">
            <v>INSUMOS</v>
          </cell>
          <cell r="G3771">
            <v>0.7</v>
          </cell>
        </row>
        <row r="3772">
          <cell r="A3772">
            <v>4337</v>
          </cell>
          <cell r="B3772" t="str">
            <v>PORCA ZINCADA, QUADRADA, DIAMETRO 5/8"</v>
          </cell>
          <cell r="C3772" t="str">
            <v xml:space="preserve">UN    </v>
          </cell>
          <cell r="D3772">
            <v>1.77</v>
          </cell>
          <cell r="E3772">
            <v>1.77</v>
          </cell>
          <cell r="F3772" t="str">
            <v>INSUMOS</v>
          </cell>
          <cell r="G3772">
            <v>1.77</v>
          </cell>
        </row>
        <row r="3773">
          <cell r="A3773">
            <v>4339</v>
          </cell>
          <cell r="B3773" t="str">
            <v>PORCA ZINCADA, SEXTAVADA, DIAMETRO 1/2"</v>
          </cell>
          <cell r="C3773" t="str">
            <v xml:space="preserve">UN    </v>
          </cell>
          <cell r="D3773">
            <v>0.37</v>
          </cell>
          <cell r="E3773">
            <v>0.37</v>
          </cell>
          <cell r="F3773" t="str">
            <v>INSUMOS</v>
          </cell>
          <cell r="G3773">
            <v>0.37</v>
          </cell>
        </row>
        <row r="3774">
          <cell r="A3774">
            <v>39997</v>
          </cell>
          <cell r="B3774" t="str">
            <v>PORCA ZINCADA, SEXTAVADA, DIAMETRO 1/4"</v>
          </cell>
          <cell r="C3774" t="str">
            <v xml:space="preserve">UN    </v>
          </cell>
          <cell r="D3774">
            <v>0.21</v>
          </cell>
          <cell r="E3774">
            <v>0.21</v>
          </cell>
          <cell r="F3774" t="str">
            <v>INSUMOS</v>
          </cell>
          <cell r="G3774">
            <v>0.21</v>
          </cell>
        </row>
        <row r="3775">
          <cell r="A3775">
            <v>11971</v>
          </cell>
          <cell r="B3775" t="str">
            <v>PORCA ZINCADA, SEXTAVADA, DIAMETRO 1"</v>
          </cell>
          <cell r="C3775" t="str">
            <v xml:space="preserve">UN    </v>
          </cell>
          <cell r="D3775">
            <v>2.93</v>
          </cell>
          <cell r="E3775">
            <v>2.93</v>
          </cell>
          <cell r="F3775" t="str">
            <v>INSUMOS</v>
          </cell>
          <cell r="G3775">
            <v>2.93</v>
          </cell>
        </row>
        <row r="3776">
          <cell r="A3776">
            <v>4342</v>
          </cell>
          <cell r="B3776" t="str">
            <v>PORCA ZINCADA, SEXTAVADA, DIAMETRO 3/8"</v>
          </cell>
          <cell r="C3776" t="str">
            <v xml:space="preserve">UN    </v>
          </cell>
          <cell r="D3776">
            <v>0.15</v>
          </cell>
          <cell r="E3776">
            <v>0.15</v>
          </cell>
          <cell r="F3776" t="str">
            <v>INSUMOS</v>
          </cell>
          <cell r="G3776">
            <v>0.15</v>
          </cell>
        </row>
        <row r="3777">
          <cell r="A3777">
            <v>4330</v>
          </cell>
          <cell r="B3777" t="str">
            <v>PORCA ZINCADA, SEXTAVADA, DIAMETRO 5/16"</v>
          </cell>
          <cell r="C3777" t="str">
            <v xml:space="preserve">UN    </v>
          </cell>
          <cell r="D3777">
            <v>0.1</v>
          </cell>
          <cell r="E3777">
            <v>0.1</v>
          </cell>
          <cell r="F3777" t="str">
            <v>INSUMOS</v>
          </cell>
          <cell r="G3777">
            <v>0.1</v>
          </cell>
        </row>
        <row r="3778">
          <cell r="A3778">
            <v>4340</v>
          </cell>
          <cell r="B3778" t="str">
            <v>PORCA ZINCADA, SEXTAVADA, DIAMETRO 5/8"</v>
          </cell>
          <cell r="C3778" t="str">
            <v xml:space="preserve">UN    </v>
          </cell>
          <cell r="D3778">
            <v>0.82</v>
          </cell>
          <cell r="E3778">
            <v>0.82</v>
          </cell>
          <cell r="F3778" t="str">
            <v>INSUMOS</v>
          </cell>
          <cell r="G3778">
            <v>0.82</v>
          </cell>
        </row>
        <row r="3779">
          <cell r="A3779">
            <v>5088</v>
          </cell>
          <cell r="B3779" t="str">
            <v>PORTA CADEADO,  3 1/2", EM ACO ZINCADO, PRETO, PARA PORTAO E JANELA</v>
          </cell>
          <cell r="C3779" t="str">
            <v xml:space="preserve">UN    </v>
          </cell>
          <cell r="D3779">
            <v>1.82</v>
          </cell>
          <cell r="E3779">
            <v>1.82</v>
          </cell>
          <cell r="F3779" t="str">
            <v>INSUMOS</v>
          </cell>
          <cell r="G3779">
            <v>1.82</v>
          </cell>
        </row>
        <row r="3780">
          <cell r="A3780">
            <v>11154</v>
          </cell>
          <cell r="B3780" t="str">
            <v>PORTA CORTA-FOGO PARA SAIDA DE EMERGENCIA, COM FECHADURA, VAO LUZ DE 90 X 210 CM, CLASSE P-90 (NBR 11742)</v>
          </cell>
          <cell r="C3780" t="str">
            <v xml:space="preserve">UN    </v>
          </cell>
          <cell r="D3780">
            <v>635.63</v>
          </cell>
          <cell r="E3780">
            <v>635.63</v>
          </cell>
          <cell r="F3780" t="str">
            <v>INSUMOS</v>
          </cell>
          <cell r="G3780">
            <v>635.63</v>
          </cell>
        </row>
        <row r="3781">
          <cell r="A3781">
            <v>39021</v>
          </cell>
          <cell r="B3781" t="str">
            <v>PORTA DE ABRIR EM ACO COM DIVISAO HORIZONTAL  PARA VIDROS, COM FUNDO ANTICORROSIVO/PRIMER DE PROTECAO, SEM GUARNICAO/ALIZAR/VISTA, VIDROS NAO INCLUSOS, 87 X 210 CM</v>
          </cell>
          <cell r="C3781" t="str">
            <v xml:space="preserve">UN    </v>
          </cell>
          <cell r="D3781">
            <v>285.89999999999998</v>
          </cell>
          <cell r="E3781">
            <v>285.89999999999998</v>
          </cell>
          <cell r="F3781" t="str">
            <v>INSUMOS</v>
          </cell>
          <cell r="G3781">
            <v>285.89999999999998</v>
          </cell>
        </row>
        <row r="3782">
          <cell r="A3782">
            <v>39022</v>
          </cell>
          <cell r="B3782" t="str">
            <v>PORTA DE ABRIR EM ACO TIPO VENEZIANA, COM FUNDO ANTICORROSIVO / PRIMER DE PROTECAO, SEM GUARNICAO/ALIZAR/VISTA, 87 X 210 CM</v>
          </cell>
          <cell r="C3782" t="str">
            <v xml:space="preserve">UN    </v>
          </cell>
          <cell r="D3782">
            <v>353.58</v>
          </cell>
          <cell r="E3782">
            <v>353.58</v>
          </cell>
          <cell r="F3782" t="str">
            <v>INSUMOS</v>
          </cell>
          <cell r="G3782">
            <v>353.58</v>
          </cell>
        </row>
        <row r="3783">
          <cell r="A3783">
            <v>39024</v>
          </cell>
          <cell r="B3783" t="str">
            <v>PORTA DE ABRIR EM ALUMINIO COM DIVISAO HORIZONTAL  PARA VIDROS,  ACABAMENTO ANODIZADO NATURAL, VIDROS INCLUSOS, SEM GUARNICAO/ALIZAR/VISTA , 87 X 210 CM</v>
          </cell>
          <cell r="C3783" t="str">
            <v xml:space="preserve">UN    </v>
          </cell>
          <cell r="D3783">
            <v>562.86</v>
          </cell>
          <cell r="E3783">
            <v>562.86</v>
          </cell>
          <cell r="F3783" t="str">
            <v>INSUMOS</v>
          </cell>
          <cell r="G3783">
            <v>562.86</v>
          </cell>
        </row>
        <row r="3784">
          <cell r="A3784">
            <v>4914</v>
          </cell>
          <cell r="B3784" t="str">
            <v>PORTA DE ABRIR EM ALUMINIO COM LAMBRI HORIZONTAL/LAMINADA, ACABAMENTO ANODIZADO NATURAL, SEM GUARNICAO/ALIZAR/VISTA</v>
          </cell>
          <cell r="C3784" t="str">
            <v xml:space="preserve">M2    </v>
          </cell>
          <cell r="D3784">
            <v>456.38</v>
          </cell>
          <cell r="E3784">
            <v>456.38</v>
          </cell>
          <cell r="F3784" t="str">
            <v>INSUMOS</v>
          </cell>
          <cell r="G3784">
            <v>456.38</v>
          </cell>
        </row>
        <row r="3785">
          <cell r="A3785">
            <v>4917</v>
          </cell>
          <cell r="B3785" t="str">
            <v>PORTA DE ABRIR EM ALUMINIO TIPO VENEZIANA, ACABAMENTO ANODIZADO NATURAL, SEM GUARNICAO/ALIZAR/VISTA</v>
          </cell>
          <cell r="C3785" t="str">
            <v xml:space="preserve">M2    </v>
          </cell>
          <cell r="D3785">
            <v>315.18</v>
          </cell>
          <cell r="E3785">
            <v>315.18</v>
          </cell>
          <cell r="F3785" t="str">
            <v>INSUMOS</v>
          </cell>
          <cell r="G3785">
            <v>315.18</v>
          </cell>
        </row>
        <row r="3786">
          <cell r="A3786">
            <v>39025</v>
          </cell>
          <cell r="B3786" t="str">
            <v>PORTA DE ABRIR EM ALUMINIO TIPO VENEZIANA, ACABAMENTO ANODIZADO NATURAL, SEM GUARNICAO/ALIZAR/VISTA, 87 X 210 CM</v>
          </cell>
          <cell r="C3786" t="str">
            <v xml:space="preserve">UN    </v>
          </cell>
          <cell r="D3786">
            <v>577.15</v>
          </cell>
          <cell r="E3786">
            <v>577.15</v>
          </cell>
          <cell r="F3786" t="str">
            <v>INSUMOS</v>
          </cell>
          <cell r="G3786">
            <v>577.15</v>
          </cell>
        </row>
        <row r="3787">
          <cell r="A3787">
            <v>4930</v>
          </cell>
          <cell r="B3787" t="str">
            <v>PORTA DE ABRIR EM GRADIL COM BARRA CHATA 3 CM X 1/4", COM REQUADRO E GUARNICAO - COMPLETO - ACABAMENTO NATURAL</v>
          </cell>
          <cell r="C3787" t="str">
            <v xml:space="preserve">M2    </v>
          </cell>
          <cell r="D3787">
            <v>307.26</v>
          </cell>
          <cell r="E3787">
            <v>307.26</v>
          </cell>
          <cell r="F3787" t="str">
            <v>INSUMOS</v>
          </cell>
          <cell r="G3787">
            <v>307.26</v>
          </cell>
        </row>
        <row r="3788">
          <cell r="A3788">
            <v>4922</v>
          </cell>
          <cell r="B3788" t="str">
            <v>PORTA DE CORRER EM ALUMINIO, DUAS FOLHAS MOVEIS COM VIDRO, FECHADURA E PUXADOR EMBUTIDO, ACABAMENTO ANODIZADO NATURAL, SEM GUARNICAO/ALIZAR/VISTA</v>
          </cell>
          <cell r="C3788" t="str">
            <v xml:space="preserve">M2    </v>
          </cell>
          <cell r="D3788">
            <v>292.36</v>
          </cell>
          <cell r="E3788">
            <v>292.36</v>
          </cell>
          <cell r="F3788" t="str">
            <v>INSUMOS</v>
          </cell>
          <cell r="G3788">
            <v>292.36</v>
          </cell>
        </row>
        <row r="3789">
          <cell r="A3789">
            <v>4911</v>
          </cell>
          <cell r="B3789" t="str">
            <v>PORTA DE ENROLAR MANUAL COMPLETA, ARTICULADA RAIADA LARGA, EM ACO GALVANIZADO NATURAL, CHAPA NUMERO 24 (SEM INSTALACAO)</v>
          </cell>
          <cell r="C3789" t="str">
            <v xml:space="preserve">M2    </v>
          </cell>
          <cell r="D3789">
            <v>201.32</v>
          </cell>
          <cell r="E3789">
            <v>201.32</v>
          </cell>
          <cell r="F3789" t="str">
            <v>INSUMOS</v>
          </cell>
          <cell r="G3789">
            <v>201.32</v>
          </cell>
        </row>
        <row r="3790">
          <cell r="A3790">
            <v>37518</v>
          </cell>
          <cell r="B3790" t="str">
            <v>PORTA DE ENROLAR MANUAL COMPLETA, PERFIL MEIA CANA CEGA, EM ACO GALVANIZADO COM PINTURA ELETROSTATICA, CHAPA NUMERO 24 " (SEM INSTALACAO)</v>
          </cell>
          <cell r="C3790" t="str">
            <v xml:space="preserve">M2    </v>
          </cell>
          <cell r="D3790">
            <v>327.14</v>
          </cell>
          <cell r="E3790">
            <v>327.14</v>
          </cell>
          <cell r="F3790" t="str">
            <v>INSUMOS</v>
          </cell>
          <cell r="G3790">
            <v>327.14</v>
          </cell>
        </row>
        <row r="3791">
          <cell r="A3791">
            <v>4910</v>
          </cell>
          <cell r="B3791" t="str">
            <v>PORTA DE ENROLAR MANUAL COMPLETA, PERFIL MEIA CANA CEGA, EM ACO GALVANIZADO NATURAL, CHAPA NUMERO 24 (SEM INSTALACAO)</v>
          </cell>
          <cell r="C3791" t="str">
            <v xml:space="preserve">M2    </v>
          </cell>
          <cell r="D3791">
            <v>275.77999999999997</v>
          </cell>
          <cell r="E3791">
            <v>275.77999999999997</v>
          </cell>
          <cell r="F3791" t="str">
            <v>INSUMOS</v>
          </cell>
          <cell r="G3791">
            <v>275.77999999999997</v>
          </cell>
        </row>
        <row r="3792">
          <cell r="A3792">
            <v>4943</v>
          </cell>
          <cell r="B3792" t="str">
            <v>PORTA DE ENROLAR MANUAL COMPLETA, PERFIL MEIA CANA VAZADA TIJOLINHO, EM ACO GALVANIZADO NATURAL, CHAPA NUMERO 24 (SEM INSTALACAO)</v>
          </cell>
          <cell r="C3792" t="str">
            <v xml:space="preserve">M2    </v>
          </cell>
          <cell r="D3792">
            <v>410.85</v>
          </cell>
          <cell r="E3792">
            <v>410.85</v>
          </cell>
          <cell r="F3792" t="str">
            <v>INSUMOS</v>
          </cell>
          <cell r="G3792">
            <v>410.85</v>
          </cell>
        </row>
        <row r="3793">
          <cell r="A3793">
            <v>5002</v>
          </cell>
          <cell r="B3793" t="str">
            <v>PORTA DE MADEIRA QUADRICULADA PARA VIDRO, DE CORRER (EUCALIPTO OU EQUIVALENTE REGIONAL), E = *3,5* CM</v>
          </cell>
          <cell r="C3793" t="str">
            <v xml:space="preserve">M2    </v>
          </cell>
          <cell r="D3793">
            <v>273.99</v>
          </cell>
          <cell r="E3793">
            <v>273.99</v>
          </cell>
          <cell r="F3793" t="str">
            <v>INSUMOS</v>
          </cell>
          <cell r="G3793">
            <v>273.99</v>
          </cell>
        </row>
        <row r="3794">
          <cell r="A3794">
            <v>4977</v>
          </cell>
          <cell r="B3794" t="str">
            <v>PORTA DE MADEIRA TIPO VENEZIANA (EUCALIPTO OU EQUIVALENTE REGIONAL), E = *3,5* CM</v>
          </cell>
          <cell r="C3794" t="str">
            <v xml:space="preserve">M2    </v>
          </cell>
          <cell r="D3794">
            <v>184.95</v>
          </cell>
          <cell r="E3794">
            <v>184.95</v>
          </cell>
          <cell r="F3794" t="str">
            <v>INSUMOS</v>
          </cell>
          <cell r="G3794">
            <v>184.95</v>
          </cell>
        </row>
        <row r="3795">
          <cell r="A3795">
            <v>5028</v>
          </cell>
          <cell r="B3795" t="str">
            <v>PORTA DE MADEIRA-DE-LEI QUADRICULADA PARA VIDRO, DE CORRER (ANGELIM OU EQUIVALENTE REGIONAL), E = *3,5* CM</v>
          </cell>
          <cell r="C3795" t="str">
            <v xml:space="preserve">M2    </v>
          </cell>
          <cell r="D3795">
            <v>452.55</v>
          </cell>
          <cell r="E3795">
            <v>452.55</v>
          </cell>
          <cell r="F3795" t="str">
            <v>INSUMOS</v>
          </cell>
          <cell r="G3795">
            <v>452.55</v>
          </cell>
        </row>
        <row r="3796">
          <cell r="A3796">
            <v>4998</v>
          </cell>
          <cell r="B3796" t="str">
            <v>PORTA DE MADEIRA-DE-LEI TIPO MEXICANA SEM EMENDA (ANGELIM OU EQUIVALENTE REGIONAL), E = *3,5* CM</v>
          </cell>
          <cell r="C3796" t="str">
            <v xml:space="preserve">M2    </v>
          </cell>
          <cell r="D3796">
            <v>375.85</v>
          </cell>
          <cell r="E3796">
            <v>375.85</v>
          </cell>
          <cell r="F3796" t="str">
            <v>INSUMOS</v>
          </cell>
          <cell r="G3796">
            <v>375.85</v>
          </cell>
        </row>
        <row r="3797">
          <cell r="A3797">
            <v>4969</v>
          </cell>
          <cell r="B3797" t="str">
            <v>PORTA DE MADEIRA-DE-LEI TIPO VENEZIANA (ANGELIM OU EQUIVALENTE REGIONAL), E = *3,5* CM</v>
          </cell>
          <cell r="C3797" t="str">
            <v xml:space="preserve">M2    </v>
          </cell>
          <cell r="D3797">
            <v>261.58</v>
          </cell>
          <cell r="E3797">
            <v>261.58</v>
          </cell>
          <cell r="F3797" t="str">
            <v>INSUMOS</v>
          </cell>
          <cell r="G3797">
            <v>261.58</v>
          </cell>
        </row>
        <row r="3798">
          <cell r="A3798">
            <v>11364</v>
          </cell>
          <cell r="B3798" t="str">
            <v>PORTA DE MADEIRA, FOLHA LEVE (NBR 15930) DE 60 X 210 CM, E = *35* MM, NUCLEO COLMEIA, CAPA LISA EM HDF, ACABAMENTO EM PRIMER PARA PINTURA</v>
          </cell>
          <cell r="C3798" t="str">
            <v xml:space="preserve">UN    </v>
          </cell>
          <cell r="D3798">
            <v>67.790000000000006</v>
          </cell>
          <cell r="E3798">
            <v>67.790000000000006</v>
          </cell>
          <cell r="F3798" t="str">
            <v>INSUMOS</v>
          </cell>
          <cell r="G3798">
            <v>67.790000000000006</v>
          </cell>
        </row>
        <row r="3799">
          <cell r="A3799">
            <v>11365</v>
          </cell>
          <cell r="B3799" t="str">
            <v>PORTA DE MADEIRA, FOLHA LEVE (NBR 15930) DE 70 X 210 CM, E = *35* MM, NUCLEO COLMEIA, CAPA LISA EM HDF, ACABAMENTO EM PRIMER PARA PINTURA</v>
          </cell>
          <cell r="C3799" t="str">
            <v xml:space="preserve">UN    </v>
          </cell>
          <cell r="D3799">
            <v>73.010000000000005</v>
          </cell>
          <cell r="E3799">
            <v>73.010000000000005</v>
          </cell>
          <cell r="F3799" t="str">
            <v>INSUMOS</v>
          </cell>
          <cell r="G3799">
            <v>73.010000000000005</v>
          </cell>
        </row>
        <row r="3800">
          <cell r="A3800">
            <v>11366</v>
          </cell>
          <cell r="B3800" t="str">
            <v>PORTA DE MADEIRA, FOLHA LEVE (NBR 15930) DE 80 X 210 CM, E = *35* MM, NUCLEO COLMEIA, CAPA LISA EM HDF, ACABAMENTO EM PRIMER PARA PINTURA</v>
          </cell>
          <cell r="C3800" t="str">
            <v xml:space="preserve">UN    </v>
          </cell>
          <cell r="D3800">
            <v>77.27</v>
          </cell>
          <cell r="E3800">
            <v>77.27</v>
          </cell>
          <cell r="F3800" t="str">
            <v>INSUMOS</v>
          </cell>
          <cell r="G3800">
            <v>77.27</v>
          </cell>
        </row>
        <row r="3801">
          <cell r="A3801">
            <v>4989</v>
          </cell>
          <cell r="B3801" t="str">
            <v>PORTA DE MADEIRA, FOLHA MEDIA (NBR 15930) DE 100 X 210 CM, E = 35 MM, NUCLEO SARRAFEADO, CAPA LISA EM HDF, ACABAMENTO EM LAMINADO NATURAL PARA VERNIZ</v>
          </cell>
          <cell r="C3801" t="str">
            <v xml:space="preserve">UN    </v>
          </cell>
          <cell r="D3801">
            <v>154.44999999999999</v>
          </cell>
          <cell r="E3801">
            <v>154.44999999999999</v>
          </cell>
          <cell r="F3801" t="str">
            <v>INSUMOS</v>
          </cell>
          <cell r="G3801">
            <v>154.44999999999999</v>
          </cell>
        </row>
        <row r="3802">
          <cell r="A3802">
            <v>4982</v>
          </cell>
          <cell r="B3802" t="str">
            <v>PORTA DE MADEIRA, FOLHA MEDIA (NBR 15930) DE 100 X 210 CM, E = 35 MM, NUCLEO SARRAFEADO, CAPA LISA EM HDF, ACABAMENTO EM PRIMER PARA PINTURA</v>
          </cell>
          <cell r="C3802" t="str">
            <v xml:space="preserve">UN    </v>
          </cell>
          <cell r="D3802">
            <v>134.09</v>
          </cell>
          <cell r="E3802">
            <v>134.09</v>
          </cell>
          <cell r="F3802" t="str">
            <v>INSUMOS</v>
          </cell>
          <cell r="G3802">
            <v>134.09</v>
          </cell>
        </row>
        <row r="3803">
          <cell r="A3803">
            <v>20322</v>
          </cell>
          <cell r="B3803" t="str">
            <v>PORTA DE MADEIRA, FOLHA MEDIA (NBR 15930) DE 60 X 210 CM, E = 35 MM, NUCLEO SARRAFEADO, CAPA FRISADA EM HDF, ACABAMENTO MELAMINICO EM PADRAO MADEIRA</v>
          </cell>
          <cell r="C3803" t="str">
            <v xml:space="preserve">UN    </v>
          </cell>
          <cell r="D3803">
            <v>118.18</v>
          </cell>
          <cell r="E3803">
            <v>118.18</v>
          </cell>
          <cell r="F3803" t="str">
            <v>INSUMOS</v>
          </cell>
          <cell r="G3803">
            <v>118.18</v>
          </cell>
        </row>
        <row r="3804">
          <cell r="A3804">
            <v>10553</v>
          </cell>
          <cell r="B3804" t="str">
            <v>PORTA DE MADEIRA, FOLHA MEDIA (NBR 15930) DE 60 X 210 CM, E = 35 MM, NUCLEO SARRAFEADO, CAPA LISA EM HDF, ACABAMENTO EM PRIMER PARA PINTURA</v>
          </cell>
          <cell r="C3804" t="str">
            <v xml:space="preserve">UN    </v>
          </cell>
          <cell r="D3804">
            <v>126</v>
          </cell>
          <cell r="E3804">
            <v>126</v>
          </cell>
          <cell r="F3804" t="str">
            <v>INSUMOS</v>
          </cell>
          <cell r="G3804">
            <v>126</v>
          </cell>
        </row>
        <row r="3805">
          <cell r="A3805">
            <v>5020</v>
          </cell>
          <cell r="B3805" t="str">
            <v>PORTA DE MADEIRA, FOLHA MEDIA (NBR 15930) DE 60 X 210 CM, E = 35 MM, NUCLEO SARRAFEADO, CAPA LISA EM HDF, ACABAMENTO LAMINADO NATURAL PARA VERNIZ</v>
          </cell>
          <cell r="C3805" t="str">
            <v xml:space="preserve">UN    </v>
          </cell>
          <cell r="D3805">
            <v>130.63</v>
          </cell>
          <cell r="E3805">
            <v>130.63</v>
          </cell>
          <cell r="F3805" t="str">
            <v>INSUMOS</v>
          </cell>
          <cell r="G3805">
            <v>130.63</v>
          </cell>
        </row>
        <row r="3806">
          <cell r="A3806">
            <v>4962</v>
          </cell>
          <cell r="B3806" t="str">
            <v>PORTA DE MADEIRA, FOLHA MEDIA (NBR 15930) DE 70 X 210 CM, E = 35 MM, NUCLEO SARRAFEADO, CAPA FRISADA EM HDF, ACABAMENTO MELAMINICO EM PADRAO MADEIRA</v>
          </cell>
          <cell r="C3806" t="str">
            <v xml:space="preserve">UN    </v>
          </cell>
          <cell r="D3806">
            <v>127.27</v>
          </cell>
          <cell r="E3806">
            <v>127.27</v>
          </cell>
          <cell r="F3806" t="str">
            <v>INSUMOS</v>
          </cell>
          <cell r="G3806">
            <v>127.27</v>
          </cell>
        </row>
        <row r="3807">
          <cell r="A3807">
            <v>4981</v>
          </cell>
          <cell r="B3807" t="str">
            <v>PORTA DE MADEIRA, FOLHA MEDIA (NBR 15930) DE 70 X 210 CM, E = 35 MM, NUCLEO SARRAFEADO, CAPA LISA EM HDF, ACABAMENTO EM LAMINADO NATURAL PARA VERNIZ</v>
          </cell>
          <cell r="C3807" t="str">
            <v xml:space="preserve">UN    </v>
          </cell>
          <cell r="D3807">
            <v>90</v>
          </cell>
          <cell r="E3807">
            <v>90</v>
          </cell>
          <cell r="F3807" t="str">
            <v>INSUMOS</v>
          </cell>
          <cell r="G3807">
            <v>90</v>
          </cell>
        </row>
        <row r="3808">
          <cell r="A3808">
            <v>10554</v>
          </cell>
          <cell r="B3808" t="str">
            <v>PORTA DE MADEIRA, FOLHA MEDIA (NBR 15930) DE 70 X 210 CM, E = 35 MM, NUCLEO SARRAFEADO, CAPA LISA EM HDF, ACABAMENTO EM PRIMER PARA PINTURA</v>
          </cell>
          <cell r="C3808" t="str">
            <v xml:space="preserve">UN    </v>
          </cell>
          <cell r="D3808">
            <v>140.81</v>
          </cell>
          <cell r="E3808">
            <v>140.81</v>
          </cell>
          <cell r="F3808" t="str">
            <v>INSUMOS</v>
          </cell>
          <cell r="G3808">
            <v>140.81</v>
          </cell>
        </row>
        <row r="3809">
          <cell r="A3809">
            <v>4964</v>
          </cell>
          <cell r="B3809" t="str">
            <v>PORTA DE MADEIRA, FOLHA MEDIA (NBR 15930) DE 80 X 210 CM, E = 35 MM, NUCLEO SARRAFEADO, CAPA FRISADA EM HDF, ACABAMENTO MELAMINICO EM PADRAO MADEIRA</v>
          </cell>
          <cell r="C3809" t="str">
            <v xml:space="preserve">UN    </v>
          </cell>
          <cell r="D3809">
            <v>154.54</v>
          </cell>
          <cell r="E3809">
            <v>154.54</v>
          </cell>
          <cell r="F3809" t="str">
            <v>INSUMOS</v>
          </cell>
          <cell r="G3809">
            <v>154.54</v>
          </cell>
        </row>
        <row r="3810">
          <cell r="A3810">
            <v>4992</v>
          </cell>
          <cell r="B3810" t="str">
            <v>PORTA DE MADEIRA, FOLHA MEDIA (NBR 15930) DE 80 X 210 CM, E = 35 MM, NUCLEO SARRAFEADO, CAPA LISA EM HDF, ACABAMENTO EM LAMINADO NATURAL PARA VERNIZ</v>
          </cell>
          <cell r="C3810" t="str">
            <v xml:space="preserve">UN    </v>
          </cell>
          <cell r="D3810">
            <v>153.27000000000001</v>
          </cell>
          <cell r="E3810">
            <v>153.27000000000001</v>
          </cell>
          <cell r="F3810" t="str">
            <v>INSUMOS</v>
          </cell>
          <cell r="G3810">
            <v>153.27000000000001</v>
          </cell>
        </row>
        <row r="3811">
          <cell r="A3811">
            <v>10555</v>
          </cell>
          <cell r="B3811" t="str">
            <v>PORTA DE MADEIRA, FOLHA MEDIA (NBR 15930) DE 80 X 210 CM, E = 35 MM, NUCLEO SARRAFEADO, CAPA LISA EM HDF, ACABAMENTO EM PRIMER PARA PINTURA</v>
          </cell>
          <cell r="C3811" t="str">
            <v xml:space="preserve">UN    </v>
          </cell>
          <cell r="D3811">
            <v>135.9</v>
          </cell>
          <cell r="E3811">
            <v>135.9</v>
          </cell>
          <cell r="F3811" t="str">
            <v>INSUMOS</v>
          </cell>
          <cell r="G3811">
            <v>135.9</v>
          </cell>
        </row>
        <row r="3812">
          <cell r="A3812">
            <v>4987</v>
          </cell>
          <cell r="B3812" t="str">
            <v>PORTA DE MADEIRA, FOLHA MEDIA (NBR 15930) DE 90 X 210 CM, E = 35 MM, NUCLEO SARRAFEADO, CAPA LISA EM HDF, ACABAMENTO EM LAMINADO NATURAL PARA VERNIZ</v>
          </cell>
          <cell r="C3812" t="str">
            <v xml:space="preserve">UN    </v>
          </cell>
          <cell r="D3812">
            <v>140.81</v>
          </cell>
          <cell r="E3812">
            <v>140.81</v>
          </cell>
          <cell r="F3812" t="str">
            <v>INSUMOS</v>
          </cell>
          <cell r="G3812">
            <v>140.81</v>
          </cell>
        </row>
        <row r="3813">
          <cell r="A3813">
            <v>10556</v>
          </cell>
          <cell r="B3813" t="str">
            <v>PORTA DE MADEIRA, FOLHA MEDIA (NBR 15930) DE 90 X 210 CM, E = 35 MM, NUCLEO SARRAFEADO, CAPA LISA EM HDF, ACABAMENTO EM PRIMER PARA PINTURA</v>
          </cell>
          <cell r="C3813" t="str">
            <v xml:space="preserve">UN    </v>
          </cell>
          <cell r="D3813">
            <v>144.38</v>
          </cell>
          <cell r="E3813">
            <v>144.38</v>
          </cell>
          <cell r="F3813" t="str">
            <v>INSUMOS</v>
          </cell>
          <cell r="G3813">
            <v>144.38</v>
          </cell>
        </row>
        <row r="3814">
          <cell r="A3814">
            <v>4958</v>
          </cell>
          <cell r="B3814" t="str">
            <v>PORTA DE MADEIRA, FOLHA MEDIA (NBR 15930), E = 35 MM, NUCLEO SARRAFEADO, CAPA FRISADA EM HDF, ACABAMENTO MELAMINICO EM PADRAO MADEIRA</v>
          </cell>
          <cell r="C3814" t="str">
            <v xml:space="preserve">M2    </v>
          </cell>
          <cell r="D3814">
            <v>82.52</v>
          </cell>
          <cell r="E3814">
            <v>82.52</v>
          </cell>
          <cell r="F3814" t="str">
            <v>INSUMOS</v>
          </cell>
          <cell r="G3814">
            <v>82.52</v>
          </cell>
        </row>
        <row r="3815">
          <cell r="A3815">
            <v>39502</v>
          </cell>
          <cell r="B3815" t="str">
            <v>PORTA DE MADEIRA, FOLHA PESADA (NBR 15930) DE 80 X 210 CM, E = 35 MM, NUCLEO SOLIDO, CAPA LISA EM HDF, ACABAMENTO EM LAMINADO NATURAL PARA VERNIZ</v>
          </cell>
          <cell r="C3815" t="str">
            <v xml:space="preserve">UN    </v>
          </cell>
          <cell r="D3815">
            <v>199.99</v>
          </cell>
          <cell r="E3815">
            <v>199.99</v>
          </cell>
          <cell r="F3815" t="str">
            <v>INSUMOS</v>
          </cell>
          <cell r="G3815">
            <v>199.99</v>
          </cell>
        </row>
        <row r="3816">
          <cell r="A3816">
            <v>39504</v>
          </cell>
          <cell r="B3816" t="str">
            <v>PORTA DE MADEIRA, FOLHA PESADA (NBR 15930) DE 80 X 210 CM, E = 35 MM, NUCLEO SOLIDO, CAPA LISA EM HDF, ACABAMENTO EM PRIMER PARA PINTURA</v>
          </cell>
          <cell r="C3816" t="str">
            <v xml:space="preserve">UN    </v>
          </cell>
          <cell r="D3816">
            <v>141.81</v>
          </cell>
          <cell r="E3816">
            <v>141.81</v>
          </cell>
          <cell r="F3816" t="str">
            <v>INSUMOS</v>
          </cell>
          <cell r="G3816">
            <v>141.81</v>
          </cell>
        </row>
        <row r="3817">
          <cell r="A3817">
            <v>39503</v>
          </cell>
          <cell r="B3817" t="str">
            <v>PORTA DE MADEIRA, FOLHA PESADA (NBR 15930) DE 90 X 210 CM, E = 35 MM, NUCLEO SOLIDO, CAPA LISA EM HDF, ACABAMENTO EM LAMINADO NATURAL PARA VERNIZ</v>
          </cell>
          <cell r="C3817" t="str">
            <v xml:space="preserve">UN    </v>
          </cell>
          <cell r="D3817">
            <v>217.27</v>
          </cell>
          <cell r="E3817">
            <v>217.27</v>
          </cell>
          <cell r="F3817" t="str">
            <v>INSUMOS</v>
          </cell>
          <cell r="G3817">
            <v>217.27</v>
          </cell>
        </row>
        <row r="3818">
          <cell r="A3818">
            <v>39505</v>
          </cell>
          <cell r="B3818" t="str">
            <v>PORTA DE MADEIRA, FOLHA PESADA (NBR 15930) DE 90 X 210 CM, E = 35 MM, NUCLEO SOLIDO, CAPA LISA EM HDF, ACABAMENTO EM PRIMER PARA PINTURA</v>
          </cell>
          <cell r="C3818" t="str">
            <v xml:space="preserve">UN    </v>
          </cell>
          <cell r="D3818">
            <v>154.54</v>
          </cell>
          <cell r="E3818">
            <v>154.54</v>
          </cell>
          <cell r="F3818" t="str">
            <v>INSUMOS</v>
          </cell>
          <cell r="G3818">
            <v>154.54</v>
          </cell>
        </row>
        <row r="3819">
          <cell r="A3819">
            <v>25969</v>
          </cell>
          <cell r="B3819" t="str">
            <v>PORTA DENTE PARA FRESADORA</v>
          </cell>
          <cell r="C3819" t="str">
            <v xml:space="preserve">UN    </v>
          </cell>
          <cell r="D3819">
            <v>386.63</v>
          </cell>
          <cell r="E3819">
            <v>386.63</v>
          </cell>
          <cell r="F3819" t="str">
            <v>INSUMOS</v>
          </cell>
          <cell r="G3819">
            <v>386.63</v>
          </cell>
        </row>
        <row r="3820">
          <cell r="A3820">
            <v>4944</v>
          </cell>
          <cell r="B3820" t="str">
            <v>PORTA GRADE DE ENROLAR MANUAL COMPLETA, PERFIL TUBULAR TIJOLINHO 3/4 ", EM ACO GALVANIZADO NATURAL (SEM INSTALACAO)</v>
          </cell>
          <cell r="C3820" t="str">
            <v xml:space="preserve">M2    </v>
          </cell>
          <cell r="D3820">
            <v>614.23</v>
          </cell>
          <cell r="E3820">
            <v>614.23</v>
          </cell>
          <cell r="F3820" t="str">
            <v>INSUMOS</v>
          </cell>
          <cell r="G3820">
            <v>614.23</v>
          </cell>
        </row>
        <row r="3821">
          <cell r="A3821">
            <v>21102</v>
          </cell>
          <cell r="B3821" t="str">
            <v>PORTA TOALHA BANHO EM METAL CROMADO, TIPO BARRA</v>
          </cell>
          <cell r="C3821" t="str">
            <v xml:space="preserve">UN    </v>
          </cell>
          <cell r="D3821">
            <v>25.54</v>
          </cell>
          <cell r="E3821">
            <v>25.54</v>
          </cell>
          <cell r="F3821" t="str">
            <v>INSUMOS</v>
          </cell>
          <cell r="G3821">
            <v>25.54</v>
          </cell>
        </row>
        <row r="3822">
          <cell r="A3822">
            <v>21101</v>
          </cell>
          <cell r="B3822" t="str">
            <v>PORTA TOALHA ROSTO EM METAL CROMADO, TIPO ARGOLA</v>
          </cell>
          <cell r="C3822" t="str">
            <v xml:space="preserve">UN    </v>
          </cell>
          <cell r="D3822">
            <v>16.399999999999999</v>
          </cell>
          <cell r="E3822">
            <v>16.399999999999999</v>
          </cell>
          <cell r="F3822" t="str">
            <v>INSUMOS</v>
          </cell>
          <cell r="G3822">
            <v>16.399999999999999</v>
          </cell>
        </row>
        <row r="3823">
          <cell r="A3823">
            <v>34713</v>
          </cell>
          <cell r="B3823" t="str">
            <v>PORTA VIDRO TEMPERADO INCOLOR, 2 FOLHAS DE CORRER, E = 10 MM (SEM FERRAGENS E SEM COLOCACAO)</v>
          </cell>
          <cell r="C3823" t="str">
            <v xml:space="preserve">M2    </v>
          </cell>
          <cell r="D3823">
            <v>193.43</v>
          </cell>
          <cell r="E3823">
            <v>193.43</v>
          </cell>
          <cell r="F3823" t="str">
            <v>INSUMOS</v>
          </cell>
          <cell r="G3823">
            <v>193.43</v>
          </cell>
        </row>
        <row r="3824">
          <cell r="A3824">
            <v>4947</v>
          </cell>
          <cell r="B3824" t="str">
            <v>PORTAO BASCULANTE MANUAL EM ACO GALVANIZADO NATURAL, TIPO LAMBRIL COM REQUADRO/BATENTE, CHAPA NUMERO 26, INCLUI FECHADURA (SEM INSTALACAO)</v>
          </cell>
          <cell r="C3824" t="str">
            <v xml:space="preserve">M2    </v>
          </cell>
          <cell r="D3824">
            <v>394.86</v>
          </cell>
          <cell r="E3824">
            <v>394.86</v>
          </cell>
          <cell r="F3824" t="str">
            <v>INSUMOS</v>
          </cell>
          <cell r="G3824">
            <v>394.86</v>
          </cell>
        </row>
        <row r="3825">
          <cell r="A3825">
            <v>37563</v>
          </cell>
          <cell r="B3825" t="str">
            <v>PORTAO BASCULANTE, MANUAL, EM CHAPA TIPO LAMBRIL QUADRADO, COM REQUADRO, ACABAMENTO NATURAL</v>
          </cell>
          <cell r="C3825" t="str">
            <v xml:space="preserve">M2    </v>
          </cell>
          <cell r="D3825">
            <v>303.19</v>
          </cell>
          <cell r="E3825">
            <v>303.19</v>
          </cell>
          <cell r="F3825" t="str">
            <v>INSUMOS</v>
          </cell>
          <cell r="G3825">
            <v>303.19</v>
          </cell>
        </row>
        <row r="3826">
          <cell r="A3826">
            <v>4948</v>
          </cell>
          <cell r="B3826" t="str">
            <v>PORTAO DE ABRIR EM GRADIL DE METALON REDONDO DE 3/4"  VERTICAL, COM REQUADRO, ACABAMENTO NATURAL - COMPLETO</v>
          </cell>
          <cell r="C3826" t="str">
            <v xml:space="preserve">M2    </v>
          </cell>
          <cell r="D3826">
            <v>275.14999999999998</v>
          </cell>
          <cell r="E3826">
            <v>275.14999999999998</v>
          </cell>
          <cell r="F3826" t="str">
            <v>INSUMOS</v>
          </cell>
          <cell r="G3826">
            <v>275.14999999999998</v>
          </cell>
        </row>
        <row r="3827">
          <cell r="A3827">
            <v>37561</v>
          </cell>
          <cell r="B3827" t="str">
            <v>PORTAO DE CORRER EM CHAPA TIPO PAINEL LAMBRIL QUADRADO, COM PORTA SOCIAL COMPLETA INCLUIDA, COM REQUADRO, ACABAMENTO NATURAL, COM TRILHOS E ROLDANAS</v>
          </cell>
          <cell r="C3827" t="str">
            <v xml:space="preserve">M2    </v>
          </cell>
          <cell r="D3827">
            <v>565.97</v>
          </cell>
          <cell r="E3827">
            <v>565.97</v>
          </cell>
          <cell r="F3827" t="str">
            <v>INSUMOS</v>
          </cell>
          <cell r="G3827">
            <v>565.97</v>
          </cell>
        </row>
        <row r="3828">
          <cell r="A3828">
            <v>37562</v>
          </cell>
          <cell r="B3828" t="str">
            <v>PORTAO DE CORRER EM GRADIL FIXO DE BARRA DE FERRO CHATA DE 3 X 1/4" NA VERTICAL, SEM REQUADRO, ACABAMENTO NATURAL, COM TRILHOS E ROLDANAS</v>
          </cell>
          <cell r="C3828" t="str">
            <v xml:space="preserve">M2    </v>
          </cell>
          <cell r="D3828">
            <v>363.01</v>
          </cell>
          <cell r="E3828">
            <v>363.01</v>
          </cell>
          <cell r="F3828" t="str">
            <v>INSUMOS</v>
          </cell>
          <cell r="G3828">
            <v>363.01</v>
          </cell>
        </row>
        <row r="3829">
          <cell r="A3829">
            <v>37585</v>
          </cell>
          <cell r="B3829" t="str">
            <v>PORTINHOLA DE ABRIR EM ALUMINIO DE 60 X 80 CM, VENEZIANA VENTILADA 1 FOLHA, ACABAMENTO ANODIZADO NATURAL</v>
          </cell>
          <cell r="C3829" t="str">
            <v xml:space="preserve">UN    </v>
          </cell>
          <cell r="D3829">
            <v>157.15</v>
          </cell>
          <cell r="E3829">
            <v>157.15</v>
          </cell>
          <cell r="F3829" t="str">
            <v>INSUMOS</v>
          </cell>
          <cell r="G3829">
            <v>157.15</v>
          </cell>
        </row>
        <row r="3830">
          <cell r="A3830">
            <v>14164</v>
          </cell>
          <cell r="B3830" t="str">
            <v>POSTE CONICO CONTINUO EM ACO GALVANIZADO, CURVO, BRACO DUPLO, ENGASTADO,  H = 9 M, DIAMETRO INFERIOR = *135* MM</v>
          </cell>
          <cell r="C3830" t="str">
            <v xml:space="preserve">UN    </v>
          </cell>
          <cell r="D3830">
            <v>958.07</v>
          </cell>
          <cell r="E3830">
            <v>958.07</v>
          </cell>
          <cell r="F3830" t="str">
            <v>INSUMOS</v>
          </cell>
          <cell r="G3830">
            <v>958.07</v>
          </cell>
        </row>
        <row r="3831">
          <cell r="A3831">
            <v>14163</v>
          </cell>
          <cell r="B3831" t="str">
            <v>POSTE CONICO CONTINUO EM ACO GALVANIZADO, CURVO, BRACO DUPLO, FLANGEADO,  H = 9 M, DIAMETRO INFERIOR = *135* MM</v>
          </cell>
          <cell r="C3831" t="str">
            <v xml:space="preserve">UN    </v>
          </cell>
          <cell r="D3831">
            <v>1088.9100000000001</v>
          </cell>
          <cell r="E3831">
            <v>1088.9100000000001</v>
          </cell>
          <cell r="F3831" t="str">
            <v>INSUMOS</v>
          </cell>
          <cell r="G3831">
            <v>1088.9100000000001</v>
          </cell>
        </row>
        <row r="3832">
          <cell r="A3832">
            <v>5051</v>
          </cell>
          <cell r="B3832" t="str">
            <v>POSTE CONICO CONTINUO EM ACO GALVANIZADO, CURVO, BRACO SIMPLES, ENGASTADO,  H = 9 M, DIAMETRO INFERIOR = *135* MM</v>
          </cell>
          <cell r="C3832" t="str">
            <v xml:space="preserve">UN    </v>
          </cell>
          <cell r="D3832">
            <v>926.1</v>
          </cell>
          <cell r="E3832">
            <v>926.1</v>
          </cell>
          <cell r="F3832" t="str">
            <v>INSUMOS</v>
          </cell>
          <cell r="G3832">
            <v>926.1</v>
          </cell>
        </row>
        <row r="3833">
          <cell r="A3833">
            <v>14162</v>
          </cell>
          <cell r="B3833" t="str">
            <v>POSTE CONICO CONTINUO EM ACO GALVANIZADO, CURVO, BRACO SIMPLES, FLANGEADO,  H = 9 M, DIAMETRO INFERIOR = *135* MM</v>
          </cell>
          <cell r="C3833" t="str">
            <v xml:space="preserve">UN    </v>
          </cell>
          <cell r="D3833">
            <v>924.76</v>
          </cell>
          <cell r="E3833">
            <v>924.76</v>
          </cell>
          <cell r="F3833" t="str">
            <v>INSUMOS</v>
          </cell>
          <cell r="G3833">
            <v>924.76</v>
          </cell>
        </row>
        <row r="3834">
          <cell r="A3834">
            <v>5052</v>
          </cell>
          <cell r="B3834" t="str">
            <v>POSTE CONICO CONTINUO EM ACO GALVANIZADO, CURVO, BRACO SIMPLES, FLANGEADO, H = 7 M, DIAMETRO INFERIOR = *125* MM</v>
          </cell>
          <cell r="C3834" t="str">
            <v xml:space="preserve">UN    </v>
          </cell>
          <cell r="D3834">
            <v>690</v>
          </cell>
          <cell r="E3834">
            <v>690</v>
          </cell>
          <cell r="F3834" t="str">
            <v>INSUMOS</v>
          </cell>
          <cell r="G3834">
            <v>690</v>
          </cell>
        </row>
        <row r="3835">
          <cell r="A3835">
            <v>14166</v>
          </cell>
          <cell r="B3835" t="str">
            <v>POSTE CONICO CONTINUO EM ACO GALVANIZADO, RETO, ENGASTADO,  H = 7 M, DIAMETRO INFERIOR = *125* MM</v>
          </cell>
          <cell r="C3835" t="str">
            <v xml:space="preserve">UN    </v>
          </cell>
          <cell r="D3835">
            <v>698.76</v>
          </cell>
          <cell r="E3835">
            <v>698.76</v>
          </cell>
          <cell r="F3835" t="str">
            <v>INSUMOS</v>
          </cell>
          <cell r="G3835">
            <v>698.76</v>
          </cell>
        </row>
        <row r="3836">
          <cell r="A3836">
            <v>14165</v>
          </cell>
          <cell r="B3836" t="str">
            <v>POSTE CONICO CONTINUO EM ACO GALVANIZADO, RETO, ENGASTADO,  H = 9 M, DIAMETRO INFERIOR = *145* MM</v>
          </cell>
          <cell r="C3836" t="str">
            <v xml:space="preserve">UN    </v>
          </cell>
          <cell r="D3836">
            <v>968.03</v>
          </cell>
          <cell r="E3836">
            <v>968.03</v>
          </cell>
          <cell r="F3836" t="str">
            <v>INSUMOS</v>
          </cell>
          <cell r="G3836">
            <v>968.03</v>
          </cell>
        </row>
        <row r="3837">
          <cell r="A3837">
            <v>5050</v>
          </cell>
          <cell r="B3837" t="str">
            <v>POSTE CONICO CONTINUO EM ACO GALVANIZADO, RETO, FLANGEADO,  H = 3 M, DIAMETRO INFERIOR = *95* MM</v>
          </cell>
          <cell r="C3837" t="str">
            <v xml:space="preserve">UN    </v>
          </cell>
          <cell r="D3837">
            <v>238.25</v>
          </cell>
          <cell r="E3837">
            <v>238.25</v>
          </cell>
          <cell r="F3837" t="str">
            <v>INSUMOS</v>
          </cell>
          <cell r="G3837">
            <v>238.25</v>
          </cell>
        </row>
        <row r="3838">
          <cell r="A3838">
            <v>12378</v>
          </cell>
          <cell r="B3838" t="str">
            <v>POSTE CONICO CONTINUO EM ACO GALVANIZADO, RETO, FLANGEADO, H = 6 M, DIAMETRO INFERIOR = *90* CM</v>
          </cell>
          <cell r="C3838" t="str">
            <v xml:space="preserve">UN    </v>
          </cell>
          <cell r="D3838">
            <v>566.32000000000005</v>
          </cell>
          <cell r="E3838">
            <v>566.32000000000005</v>
          </cell>
          <cell r="F3838" t="str">
            <v>INSUMOS</v>
          </cell>
          <cell r="G3838">
            <v>566.32000000000005</v>
          </cell>
        </row>
        <row r="3839">
          <cell r="A3839">
            <v>12366</v>
          </cell>
          <cell r="B3839" t="str">
            <v>POSTE DE CONCRETO CIRCULAR, 150 KG, H = 10 M (NBR 8451)</v>
          </cell>
          <cell r="C3839" t="str">
            <v xml:space="preserve">UN    </v>
          </cell>
          <cell r="D3839">
            <v>540.11</v>
          </cell>
          <cell r="E3839">
            <v>540.11</v>
          </cell>
          <cell r="F3839" t="str">
            <v>INSUMOS</v>
          </cell>
          <cell r="G3839">
            <v>540.11</v>
          </cell>
        </row>
        <row r="3840">
          <cell r="A3840">
            <v>5045</v>
          </cell>
          <cell r="B3840" t="str">
            <v>POSTE DE CONCRETO CIRCULAR, 200 KG, H = 11 M (NBR 8451)</v>
          </cell>
          <cell r="C3840" t="str">
            <v xml:space="preserve">UN    </v>
          </cell>
          <cell r="D3840">
            <v>752.13</v>
          </cell>
          <cell r="E3840">
            <v>752.13</v>
          </cell>
          <cell r="F3840" t="str">
            <v>INSUMOS</v>
          </cell>
          <cell r="G3840">
            <v>752.13</v>
          </cell>
        </row>
        <row r="3841">
          <cell r="A3841">
            <v>5044</v>
          </cell>
          <cell r="B3841" t="str">
            <v>POSTE DE CONCRETO CIRCULAR, 200 KG, H = 9 M (NBR 8451)</v>
          </cell>
          <cell r="C3841" t="str">
            <v xml:space="preserve">UN    </v>
          </cell>
          <cell r="D3841">
            <v>530.64</v>
          </cell>
          <cell r="E3841">
            <v>530.64</v>
          </cell>
          <cell r="F3841" t="str">
            <v>INSUMOS</v>
          </cell>
          <cell r="G3841">
            <v>530.64</v>
          </cell>
        </row>
        <row r="3842">
          <cell r="A3842">
            <v>5055</v>
          </cell>
          <cell r="B3842" t="str">
            <v>POSTE DE CONCRETO CIRCULAR, 300 KG, H = 11 M (NBR 8451)</v>
          </cell>
          <cell r="C3842" t="str">
            <v xml:space="preserve">UN    </v>
          </cell>
          <cell r="D3842">
            <v>754.43</v>
          </cell>
          <cell r="E3842">
            <v>754.43</v>
          </cell>
          <cell r="F3842" t="str">
            <v>INSUMOS</v>
          </cell>
          <cell r="G3842">
            <v>754.43</v>
          </cell>
        </row>
        <row r="3843">
          <cell r="A3843">
            <v>5053</v>
          </cell>
          <cell r="B3843" t="str">
            <v>POSTE DE CONCRETO CIRCULAR, 300 KG, H = 9 M (NBR 8451)</v>
          </cell>
          <cell r="C3843" t="str">
            <v xml:space="preserve">UN    </v>
          </cell>
          <cell r="D3843">
            <v>587.19000000000005</v>
          </cell>
          <cell r="E3843">
            <v>587.19000000000005</v>
          </cell>
          <cell r="F3843" t="str">
            <v>INSUMOS</v>
          </cell>
          <cell r="G3843">
            <v>587.19000000000005</v>
          </cell>
        </row>
        <row r="3844">
          <cell r="A3844">
            <v>5035</v>
          </cell>
          <cell r="B3844" t="str">
            <v>POSTE DE CONCRETO CIRCULAR, 400 KG, H = 11 M (NBR 8451)</v>
          </cell>
          <cell r="C3844" t="str">
            <v xml:space="preserve">UN    </v>
          </cell>
          <cell r="D3844">
            <v>960.05</v>
          </cell>
          <cell r="E3844">
            <v>960.05</v>
          </cell>
          <cell r="F3844" t="str">
            <v>INSUMOS</v>
          </cell>
          <cell r="G3844">
            <v>960.05</v>
          </cell>
        </row>
        <row r="3845">
          <cell r="A3845">
            <v>5036</v>
          </cell>
          <cell r="B3845" t="str">
            <v>POSTE DE CONCRETO CIRCULAR, 400 KG, H = 14 M (NBR 8451)</v>
          </cell>
          <cell r="C3845" t="str">
            <v xml:space="preserve">UN    </v>
          </cell>
          <cell r="D3845">
            <v>1602.64</v>
          </cell>
          <cell r="E3845">
            <v>1602.64</v>
          </cell>
          <cell r="F3845" t="str">
            <v>INSUMOS</v>
          </cell>
          <cell r="G3845">
            <v>1602.64</v>
          </cell>
        </row>
        <row r="3846">
          <cell r="A3846">
            <v>5059</v>
          </cell>
          <cell r="B3846" t="str">
            <v>POSTE DE CONCRETO CIRCULAR, 400 KG, H = 9 M (NBR 8451)</v>
          </cell>
          <cell r="C3846" t="str">
            <v xml:space="preserve">UN    </v>
          </cell>
          <cell r="D3846">
            <v>750.85</v>
          </cell>
          <cell r="E3846">
            <v>750.85</v>
          </cell>
          <cell r="F3846" t="str">
            <v>INSUMOS</v>
          </cell>
          <cell r="G3846">
            <v>750.85</v>
          </cell>
        </row>
        <row r="3847">
          <cell r="A3847">
            <v>5034</v>
          </cell>
          <cell r="B3847" t="str">
            <v>POSTE DE CONCRETO CIRCULAR, 600 KG, H = 10 M (NBR 8451)</v>
          </cell>
          <cell r="C3847" t="str">
            <v xml:space="preserve">UN    </v>
          </cell>
          <cell r="D3847">
            <v>1036.0999999999999</v>
          </cell>
          <cell r="E3847">
            <v>1036.0999999999999</v>
          </cell>
          <cell r="F3847" t="str">
            <v>INSUMOS</v>
          </cell>
          <cell r="G3847">
            <v>1036.0999999999999</v>
          </cell>
        </row>
        <row r="3848">
          <cell r="A3848">
            <v>5056</v>
          </cell>
          <cell r="B3848" t="str">
            <v>POSTE DE CONCRETO DUPLO T ,TIPO B, 500 KG, H = 9 M (NBR 8451)</v>
          </cell>
          <cell r="C3848" t="str">
            <v xml:space="preserve">UN    </v>
          </cell>
          <cell r="D3848">
            <v>805.07</v>
          </cell>
          <cell r="E3848">
            <v>805.07</v>
          </cell>
          <cell r="F3848" t="str">
            <v>INSUMOS</v>
          </cell>
          <cell r="G3848">
            <v>805.07</v>
          </cell>
        </row>
        <row r="3849">
          <cell r="A3849">
            <v>5057</v>
          </cell>
          <cell r="B3849" t="str">
            <v>POSTE DE CONCRETO DUPLO T, TIPO B, 300 KG, H = 10 M (NBR 8451)</v>
          </cell>
          <cell r="C3849" t="str">
            <v xml:space="preserve">UN    </v>
          </cell>
          <cell r="D3849">
            <v>645.66</v>
          </cell>
          <cell r="E3849">
            <v>645.66</v>
          </cell>
          <cell r="F3849" t="str">
            <v>INSUMOS</v>
          </cell>
          <cell r="G3849">
            <v>645.66</v>
          </cell>
        </row>
        <row r="3850">
          <cell r="A3850">
            <v>5033</v>
          </cell>
          <cell r="B3850" t="str">
            <v>POSTE DE CONCRETO DUPLO T, TIPO B, 300 KG, H = 9 M (NBR 8451)</v>
          </cell>
          <cell r="C3850" t="str">
            <v xml:space="preserve">UN    </v>
          </cell>
          <cell r="D3850">
            <v>536</v>
          </cell>
          <cell r="E3850">
            <v>536</v>
          </cell>
          <cell r="F3850" t="str">
            <v>INSUMOS</v>
          </cell>
          <cell r="G3850">
            <v>536</v>
          </cell>
        </row>
        <row r="3851">
          <cell r="A3851">
            <v>5038</v>
          </cell>
          <cell r="B3851" t="str">
            <v>POSTE DE CONCRETO DUPLO T, TIPO D, 200 KG, H = 9 M (NBR 8451)</v>
          </cell>
          <cell r="C3851" t="str">
            <v xml:space="preserve">UN    </v>
          </cell>
          <cell r="D3851">
            <v>436.84</v>
          </cell>
          <cell r="E3851">
            <v>436.84</v>
          </cell>
          <cell r="F3851" t="str">
            <v>INSUMOS</v>
          </cell>
          <cell r="G3851">
            <v>436.84</v>
          </cell>
        </row>
        <row r="3852">
          <cell r="A3852">
            <v>12372</v>
          </cell>
          <cell r="B3852" t="str">
            <v>POSTE DE CONCRETO DUPLO T, 200 KG, H = 11 M (NBR 8451)</v>
          </cell>
          <cell r="C3852" t="str">
            <v xml:space="preserve">UN    </v>
          </cell>
          <cell r="D3852">
            <v>575.66</v>
          </cell>
          <cell r="E3852">
            <v>575.66</v>
          </cell>
          <cell r="F3852" t="str">
            <v>INSUMOS</v>
          </cell>
          <cell r="G3852">
            <v>575.66</v>
          </cell>
        </row>
        <row r="3853">
          <cell r="A3853">
            <v>13339</v>
          </cell>
          <cell r="B3853" t="str">
            <v>POSTE DE CONCRETO DUPLO T, 300 KG, H = 12 M (NBR 8451)</v>
          </cell>
          <cell r="C3853" t="str">
            <v xml:space="preserve">UN    </v>
          </cell>
          <cell r="D3853">
            <v>855.78</v>
          </cell>
          <cell r="E3853">
            <v>855.78</v>
          </cell>
          <cell r="F3853" t="str">
            <v>INSUMOS</v>
          </cell>
          <cell r="G3853">
            <v>855.78</v>
          </cell>
        </row>
        <row r="3854">
          <cell r="A3854">
            <v>12373</v>
          </cell>
          <cell r="B3854" t="str">
            <v>POSTE DE CONCRETO DUPLO T, 400 KG,H = 12 M (NBR 8451)</v>
          </cell>
          <cell r="C3854" t="str">
            <v xml:space="preserve">UN    </v>
          </cell>
          <cell r="D3854">
            <v>896.19</v>
          </cell>
          <cell r="E3854">
            <v>896.19</v>
          </cell>
          <cell r="F3854" t="str">
            <v>INSUMOS</v>
          </cell>
          <cell r="G3854">
            <v>896.19</v>
          </cell>
        </row>
        <row r="3855">
          <cell r="A3855">
            <v>12388</v>
          </cell>
          <cell r="B3855" t="str">
            <v>POSTE DECORATIVO PARA JARDIM EM ACO TUBULAR, SEM LUMINARIA, H = *2,5* M</v>
          </cell>
          <cell r="C3855" t="str">
            <v xml:space="preserve">UN    </v>
          </cell>
          <cell r="D3855">
            <v>141.03</v>
          </cell>
          <cell r="E3855">
            <v>141.03</v>
          </cell>
          <cell r="F3855" t="str">
            <v>INSUMOS</v>
          </cell>
          <cell r="G3855">
            <v>141.03</v>
          </cell>
        </row>
        <row r="3856">
          <cell r="A3856">
            <v>34695</v>
          </cell>
          <cell r="B3856" t="str">
            <v>POSTE PADRAO SUBTERRANEO 100 A, H = 2,5 M</v>
          </cell>
          <cell r="C3856" t="str">
            <v xml:space="preserve">UN    </v>
          </cell>
          <cell r="D3856">
            <v>616.4</v>
          </cell>
          <cell r="E3856">
            <v>616.4</v>
          </cell>
          <cell r="F3856" t="str">
            <v>INSUMOS</v>
          </cell>
          <cell r="G3856">
            <v>616.4</v>
          </cell>
        </row>
        <row r="3857">
          <cell r="A3857">
            <v>34692</v>
          </cell>
          <cell r="B3857" t="str">
            <v>POSTE PADRAO SUBTERRANEO 200 A, H = 2,5 M</v>
          </cell>
          <cell r="C3857" t="str">
            <v xml:space="preserve">UN    </v>
          </cell>
          <cell r="D3857">
            <v>1479.36</v>
          </cell>
          <cell r="E3857">
            <v>1479.36</v>
          </cell>
          <cell r="F3857" t="str">
            <v>INSUMOS</v>
          </cell>
          <cell r="G3857">
            <v>1479.36</v>
          </cell>
        </row>
        <row r="3858">
          <cell r="A3858">
            <v>26028</v>
          </cell>
          <cell r="B3858" t="str">
            <v>POZOLANA DE CLASSE C</v>
          </cell>
          <cell r="C3858" t="str">
            <v xml:space="preserve">T     </v>
          </cell>
          <cell r="D3858">
            <v>285.87</v>
          </cell>
          <cell r="E3858">
            <v>285.87</v>
          </cell>
          <cell r="F3858" t="str">
            <v>INSUMOS</v>
          </cell>
          <cell r="G3858">
            <v>285.87</v>
          </cell>
        </row>
        <row r="3859">
          <cell r="A3859">
            <v>11844</v>
          </cell>
          <cell r="B3859" t="str">
            <v>PRANCHA DE MADEIRA APARELHADA *4 X 30* CM, MACARANDUBA, ANGELIM OU EQUIVALENTE DA REGIAO</v>
          </cell>
          <cell r="C3859" t="str">
            <v xml:space="preserve">M     </v>
          </cell>
          <cell r="D3859">
            <v>25.01</v>
          </cell>
          <cell r="E3859">
            <v>25.01</v>
          </cell>
          <cell r="F3859" t="str">
            <v>INSUMOS</v>
          </cell>
          <cell r="G3859">
            <v>25.01</v>
          </cell>
        </row>
        <row r="3860">
          <cell r="A3860">
            <v>4465</v>
          </cell>
          <cell r="B3860" t="str">
            <v>PRANCHA DE MADEIRA NAO APARELHADA *6 X 25* CM, MACARANDUBA, ANGELIM OU EQUIVALENTE DA REGIAO</v>
          </cell>
          <cell r="C3860" t="str">
            <v xml:space="preserve">M     </v>
          </cell>
          <cell r="D3860">
            <v>23.96</v>
          </cell>
          <cell r="E3860">
            <v>23.96</v>
          </cell>
          <cell r="F3860" t="str">
            <v>INSUMOS</v>
          </cell>
          <cell r="G3860">
            <v>23.96</v>
          </cell>
        </row>
        <row r="3861">
          <cell r="A3861">
            <v>35273</v>
          </cell>
          <cell r="B3861" t="str">
            <v>PRANCHA DE MADEIRA NAO APARELHADA *6 X 30* CM, MACARANDUBA, ANGELIM OU EQUIVALENTE DA REGIAO</v>
          </cell>
          <cell r="C3861" t="str">
            <v xml:space="preserve">M     </v>
          </cell>
          <cell r="D3861">
            <v>26.48</v>
          </cell>
          <cell r="E3861">
            <v>26.48</v>
          </cell>
          <cell r="F3861" t="str">
            <v>INSUMOS</v>
          </cell>
          <cell r="G3861">
            <v>26.48</v>
          </cell>
        </row>
        <row r="3862">
          <cell r="A3862">
            <v>4470</v>
          </cell>
          <cell r="B3862" t="str">
            <v>PRANCHA DE MADEIRA NAO APARELHADA *6 X 40* CM, MACARANDUBA, ANGELIM OU EQUIVALENTE DA REGIAO</v>
          </cell>
          <cell r="C3862" t="str">
            <v xml:space="preserve">M     </v>
          </cell>
          <cell r="D3862">
            <v>39.57</v>
          </cell>
          <cell r="E3862">
            <v>39.57</v>
          </cell>
          <cell r="F3862" t="str">
            <v>INSUMOS</v>
          </cell>
          <cell r="G3862">
            <v>39.57</v>
          </cell>
        </row>
        <row r="3863">
          <cell r="A3863">
            <v>20204</v>
          </cell>
          <cell r="B3863" t="str">
            <v>PRANCHAO DE MADEIRA APARELHADA *7,5 X 23* CM (3 X 9 ") MACARANDUBA, ANGELIM OU EQUIVALENTE DA REGIAO</v>
          </cell>
          <cell r="C3863" t="str">
            <v xml:space="preserve">M     </v>
          </cell>
          <cell r="D3863">
            <v>35.31</v>
          </cell>
          <cell r="E3863">
            <v>35.31</v>
          </cell>
          <cell r="F3863" t="str">
            <v>INSUMOS</v>
          </cell>
          <cell r="G3863">
            <v>35.31</v>
          </cell>
        </row>
        <row r="3864">
          <cell r="A3864">
            <v>20208</v>
          </cell>
          <cell r="B3864" t="str">
            <v>PRANCHAO DE MADEIRA APARELHADA *8 X 30* CM, MACARANDUBA, ANGELIM OU EQUIVALENTE DA REGIAO</v>
          </cell>
          <cell r="C3864" t="str">
            <v xml:space="preserve">M     </v>
          </cell>
          <cell r="D3864">
            <v>41.46</v>
          </cell>
          <cell r="E3864">
            <v>41.46</v>
          </cell>
          <cell r="F3864" t="str">
            <v>INSUMOS</v>
          </cell>
          <cell r="G3864">
            <v>41.46</v>
          </cell>
        </row>
        <row r="3865">
          <cell r="A3865">
            <v>4437</v>
          </cell>
          <cell r="B3865" t="str">
            <v>PRANCHAO DE MADEIRA NAO APARELHADA *7,5 X 23* CM (3 x 9 ") MACARANDUBA, ANGELIM OU EQUIVALENTE DA REGIAO</v>
          </cell>
          <cell r="C3865" t="str">
            <v xml:space="preserve">M     </v>
          </cell>
          <cell r="D3865">
            <v>28.65</v>
          </cell>
          <cell r="E3865">
            <v>28.65</v>
          </cell>
          <cell r="F3865" t="str">
            <v>INSUMOS</v>
          </cell>
          <cell r="G3865">
            <v>28.65</v>
          </cell>
        </row>
        <row r="3866">
          <cell r="A3866">
            <v>14580</v>
          </cell>
          <cell r="B3866" t="str">
            <v>PRANCHAO DE MADEIRA NAO APARELHADA *8 X 30* CM, MACARANDUBA, ANGELIM OU EQUIVALENTE DA REGIAO</v>
          </cell>
          <cell r="C3866" t="str">
            <v xml:space="preserve">M     </v>
          </cell>
          <cell r="D3866">
            <v>31.21</v>
          </cell>
          <cell r="E3866">
            <v>31.21</v>
          </cell>
          <cell r="F3866" t="str">
            <v>INSUMOS</v>
          </cell>
          <cell r="G3866">
            <v>31.21</v>
          </cell>
        </row>
        <row r="3867">
          <cell r="A3867">
            <v>40304</v>
          </cell>
          <cell r="B3867" t="str">
            <v>PREGO DE ACO POLIDO COM CABECA DUPLA 17 X 27 (2 1/2 X 11)</v>
          </cell>
          <cell r="C3867" t="str">
            <v xml:space="preserve">KG    </v>
          </cell>
          <cell r="D3867">
            <v>11.4</v>
          </cell>
          <cell r="E3867">
            <v>11.4</v>
          </cell>
          <cell r="F3867" t="str">
            <v>INSUMOS</v>
          </cell>
          <cell r="G3867">
            <v>11.4</v>
          </cell>
        </row>
        <row r="3868">
          <cell r="A3868">
            <v>5065</v>
          </cell>
          <cell r="B3868" t="str">
            <v>PREGO DE ACO POLIDO COM CABECA 10 X 10 (7/8 X 17)</v>
          </cell>
          <cell r="C3868" t="str">
            <v xml:space="preserve">KG    </v>
          </cell>
          <cell r="D3868">
            <v>17.57</v>
          </cell>
          <cell r="E3868">
            <v>17.57</v>
          </cell>
          <cell r="F3868" t="str">
            <v>INSUMOS</v>
          </cell>
          <cell r="G3868">
            <v>17.57</v>
          </cell>
        </row>
        <row r="3869">
          <cell r="A3869">
            <v>5072</v>
          </cell>
          <cell r="B3869" t="str">
            <v>PREGO DE ACO POLIDO COM CABECA 10 X 11 (1 X 17)</v>
          </cell>
          <cell r="C3869" t="str">
            <v xml:space="preserve">KG    </v>
          </cell>
          <cell r="D3869">
            <v>16.25</v>
          </cell>
          <cell r="E3869">
            <v>16.25</v>
          </cell>
          <cell r="F3869" t="str">
            <v>INSUMOS</v>
          </cell>
          <cell r="G3869">
            <v>16.25</v>
          </cell>
        </row>
        <row r="3870">
          <cell r="A3870">
            <v>5066</v>
          </cell>
          <cell r="B3870" t="str">
            <v>PREGO DE ACO POLIDO COM CABECA 12 X 12</v>
          </cell>
          <cell r="C3870" t="str">
            <v xml:space="preserve">KG    </v>
          </cell>
          <cell r="D3870">
            <v>12.17</v>
          </cell>
          <cell r="E3870">
            <v>12.17</v>
          </cell>
          <cell r="F3870" t="str">
            <v>INSUMOS</v>
          </cell>
          <cell r="G3870">
            <v>12.17</v>
          </cell>
        </row>
        <row r="3871">
          <cell r="A3871">
            <v>5063</v>
          </cell>
          <cell r="B3871" t="str">
            <v>PREGO DE ACO POLIDO COM CABECA 14 X 18 (1 1/2 X 14)</v>
          </cell>
          <cell r="C3871" t="str">
            <v xml:space="preserve">KG    </v>
          </cell>
          <cell r="D3871">
            <v>11.02</v>
          </cell>
          <cell r="E3871">
            <v>11.02</v>
          </cell>
          <cell r="F3871" t="str">
            <v>INSUMOS</v>
          </cell>
          <cell r="G3871">
            <v>11.02</v>
          </cell>
        </row>
        <row r="3872">
          <cell r="A3872">
            <v>20247</v>
          </cell>
          <cell r="B3872" t="str">
            <v>PREGO DE ACO POLIDO COM CABECA 15 X 15 (1 1/4 X 13)</v>
          </cell>
          <cell r="C3872" t="str">
            <v xml:space="preserve">KG    </v>
          </cell>
          <cell r="D3872">
            <v>10.220000000000001</v>
          </cell>
          <cell r="E3872">
            <v>10.220000000000001</v>
          </cell>
          <cell r="F3872" t="str">
            <v>INSUMOS</v>
          </cell>
          <cell r="G3872">
            <v>10.220000000000001</v>
          </cell>
        </row>
        <row r="3873">
          <cell r="A3873">
            <v>5074</v>
          </cell>
          <cell r="B3873" t="str">
            <v>PREGO DE ACO POLIDO COM CABECA 15 X 18 (1 1/2 X 13)</v>
          </cell>
          <cell r="C3873" t="str">
            <v xml:space="preserve">KG    </v>
          </cell>
          <cell r="D3873">
            <v>10.35</v>
          </cell>
          <cell r="E3873">
            <v>10.35</v>
          </cell>
          <cell r="F3873" t="str">
            <v>INSUMOS</v>
          </cell>
          <cell r="G3873">
            <v>10.35</v>
          </cell>
        </row>
        <row r="3874">
          <cell r="A3874">
            <v>5067</v>
          </cell>
          <cell r="B3874" t="str">
            <v>PREGO DE ACO POLIDO COM CABECA 16 X 24 (2 1/4 X 12)</v>
          </cell>
          <cell r="C3874" t="str">
            <v xml:space="preserve">KG    </v>
          </cell>
          <cell r="D3874">
            <v>9.84</v>
          </cell>
          <cell r="E3874">
            <v>9.84</v>
          </cell>
          <cell r="F3874" t="str">
            <v>INSUMOS</v>
          </cell>
          <cell r="G3874">
            <v>9.84</v>
          </cell>
        </row>
        <row r="3875">
          <cell r="A3875">
            <v>5078</v>
          </cell>
          <cell r="B3875" t="str">
            <v>PREGO DE ACO POLIDO COM CABECA 16 X 27 (2 1/2 X 12)</v>
          </cell>
          <cell r="C3875" t="str">
            <v xml:space="preserve">KG    </v>
          </cell>
          <cell r="D3875">
            <v>9.73</v>
          </cell>
          <cell r="E3875">
            <v>9.73</v>
          </cell>
          <cell r="F3875" t="str">
            <v>INSUMOS</v>
          </cell>
          <cell r="G3875">
            <v>9.73</v>
          </cell>
        </row>
        <row r="3876">
          <cell r="A3876">
            <v>5068</v>
          </cell>
          <cell r="B3876" t="str">
            <v>PREGO DE ACO POLIDO COM CABECA 17 X 21 (2 X 11)</v>
          </cell>
          <cell r="C3876" t="str">
            <v xml:space="preserve">KG    </v>
          </cell>
          <cell r="D3876">
            <v>9.23</v>
          </cell>
          <cell r="E3876">
            <v>9.23</v>
          </cell>
          <cell r="F3876" t="str">
            <v>INSUMOS</v>
          </cell>
          <cell r="G3876">
            <v>9.23</v>
          </cell>
        </row>
        <row r="3877">
          <cell r="A3877">
            <v>5073</v>
          </cell>
          <cell r="B3877" t="str">
            <v>PREGO DE ACO POLIDO COM CABECA 17 X 24 (2 1/4 X 11)</v>
          </cell>
          <cell r="C3877" t="str">
            <v xml:space="preserve">KG    </v>
          </cell>
          <cell r="D3877">
            <v>9.41</v>
          </cell>
          <cell r="E3877">
            <v>9.41</v>
          </cell>
          <cell r="F3877" t="str">
            <v>INSUMOS</v>
          </cell>
          <cell r="G3877">
            <v>9.41</v>
          </cell>
        </row>
        <row r="3878">
          <cell r="A3878">
            <v>5069</v>
          </cell>
          <cell r="B3878" t="str">
            <v>PREGO DE ACO POLIDO COM CABECA 17 X 27 (2 1/2 X 11)</v>
          </cell>
          <cell r="C3878" t="str">
            <v xml:space="preserve">KG    </v>
          </cell>
          <cell r="D3878">
            <v>9.41</v>
          </cell>
          <cell r="E3878">
            <v>9.41</v>
          </cell>
          <cell r="F3878" t="str">
            <v>INSUMOS</v>
          </cell>
          <cell r="G3878">
            <v>9.41</v>
          </cell>
        </row>
        <row r="3879">
          <cell r="A3879">
            <v>5070</v>
          </cell>
          <cell r="B3879" t="str">
            <v>PREGO DE ACO POLIDO COM CABECA 17 X 30 (2 3/4 X 11)</v>
          </cell>
          <cell r="C3879" t="str">
            <v xml:space="preserve">KG    </v>
          </cell>
          <cell r="D3879">
            <v>9.51</v>
          </cell>
          <cell r="E3879">
            <v>9.51</v>
          </cell>
          <cell r="F3879" t="str">
            <v>INSUMOS</v>
          </cell>
          <cell r="G3879">
            <v>9.51</v>
          </cell>
        </row>
        <row r="3880">
          <cell r="A3880">
            <v>5071</v>
          </cell>
          <cell r="B3880" t="str">
            <v>PREGO DE ACO POLIDO COM CABECA 18 X 24 (2 1/4 X 10)</v>
          </cell>
          <cell r="C3880" t="str">
            <v xml:space="preserve">KG    </v>
          </cell>
          <cell r="D3880">
            <v>9.23</v>
          </cell>
          <cell r="E3880">
            <v>9.23</v>
          </cell>
          <cell r="F3880" t="str">
            <v>INSUMOS</v>
          </cell>
          <cell r="G3880">
            <v>9.23</v>
          </cell>
        </row>
        <row r="3881">
          <cell r="A3881">
            <v>5061</v>
          </cell>
          <cell r="B3881" t="str">
            <v>PREGO DE ACO POLIDO COM CABECA 18 X 27 (2 1/2 X 10)</v>
          </cell>
          <cell r="C3881" t="str">
            <v xml:space="preserve">KG    </v>
          </cell>
          <cell r="D3881">
            <v>9.08</v>
          </cell>
          <cell r="E3881">
            <v>9.08</v>
          </cell>
          <cell r="F3881" t="str">
            <v>INSUMOS</v>
          </cell>
          <cell r="G3881">
            <v>9.08</v>
          </cell>
        </row>
        <row r="3882">
          <cell r="A3882">
            <v>5075</v>
          </cell>
          <cell r="B3882" t="str">
            <v>PREGO DE ACO POLIDO COM CABECA 18 X 30 (2 3/4 X 10)</v>
          </cell>
          <cell r="C3882" t="str">
            <v xml:space="preserve">KG    </v>
          </cell>
          <cell r="D3882">
            <v>9.23</v>
          </cell>
          <cell r="E3882">
            <v>9.23</v>
          </cell>
          <cell r="F3882" t="str">
            <v>INSUMOS</v>
          </cell>
          <cell r="G3882">
            <v>9.23</v>
          </cell>
        </row>
        <row r="3883">
          <cell r="A3883">
            <v>39027</v>
          </cell>
          <cell r="B3883" t="str">
            <v>PREGO DE ACO POLIDO COM CABECA 19  X 36 (3 1/4  X  9)</v>
          </cell>
          <cell r="C3883" t="str">
            <v xml:space="preserve">KG    </v>
          </cell>
          <cell r="D3883">
            <v>9.2200000000000006</v>
          </cell>
          <cell r="E3883">
            <v>9.2200000000000006</v>
          </cell>
          <cell r="F3883" t="str">
            <v>INSUMOS</v>
          </cell>
          <cell r="G3883">
            <v>9.2200000000000006</v>
          </cell>
        </row>
        <row r="3884">
          <cell r="A3884">
            <v>5062</v>
          </cell>
          <cell r="B3884" t="str">
            <v>PREGO DE ACO POLIDO COM CABECA 19 X 33 (3 X 9)</v>
          </cell>
          <cell r="C3884" t="str">
            <v xml:space="preserve">KG    </v>
          </cell>
          <cell r="D3884">
            <v>9.36</v>
          </cell>
          <cell r="E3884">
            <v>9.36</v>
          </cell>
          <cell r="F3884" t="str">
            <v>INSUMOS</v>
          </cell>
          <cell r="G3884">
            <v>9.36</v>
          </cell>
        </row>
        <row r="3885">
          <cell r="A3885">
            <v>40568</v>
          </cell>
          <cell r="B3885" t="str">
            <v>PREGO DE ACO POLIDO COM CABECA 22 X 48 (4 1/4 X 5)</v>
          </cell>
          <cell r="C3885" t="str">
            <v xml:space="preserve">KG    </v>
          </cell>
          <cell r="D3885">
            <v>9.3000000000000007</v>
          </cell>
          <cell r="E3885">
            <v>9.3000000000000007</v>
          </cell>
          <cell r="F3885" t="str">
            <v>INSUMOS</v>
          </cell>
          <cell r="G3885">
            <v>9.3000000000000007</v>
          </cell>
        </row>
        <row r="3886">
          <cell r="A3886">
            <v>39026</v>
          </cell>
          <cell r="B3886" t="str">
            <v>PREGO DE ACO POLIDO SEM CABECA 15 X 15 (1 1/4 X 13)</v>
          </cell>
          <cell r="C3886" t="str">
            <v xml:space="preserve">KG    </v>
          </cell>
          <cell r="D3886">
            <v>10.38</v>
          </cell>
          <cell r="E3886">
            <v>10.38</v>
          </cell>
          <cell r="F3886" t="str">
            <v>INSUMOS</v>
          </cell>
          <cell r="G3886">
            <v>10.38</v>
          </cell>
        </row>
        <row r="3887">
          <cell r="A3887">
            <v>11572</v>
          </cell>
          <cell r="B3887" t="str">
            <v>PRENDEDOR / TRAVA DE PORTA, MONTAGEM PISO / PORTA, EM LATAO / ZAMAC, CROMADO</v>
          </cell>
          <cell r="C3887" t="str">
            <v xml:space="preserve">UN    </v>
          </cell>
          <cell r="D3887">
            <v>11.41</v>
          </cell>
          <cell r="E3887">
            <v>11.41</v>
          </cell>
          <cell r="F3887" t="str">
            <v>INSUMOS</v>
          </cell>
          <cell r="G3887">
            <v>11.41</v>
          </cell>
        </row>
        <row r="3888">
          <cell r="A3888">
            <v>42431</v>
          </cell>
          <cell r="B3888" t="str">
            <v>PRESSAO DE PERNAS TRIPLO, EM TUBO DE ACO CARBONO, PINTURA NO PROCESSO ELETROSTATICO - EQUIPAMENTO DE GINASTICA PARA ACADEMIA AO AR LIVRE / ACADEMIA DA TERCEIRA IDADE - ATI</v>
          </cell>
          <cell r="C3888" t="str">
            <v xml:space="preserve">UN    </v>
          </cell>
          <cell r="D3888">
            <v>2248.1799999999998</v>
          </cell>
          <cell r="E3888">
            <v>2248.1799999999998</v>
          </cell>
          <cell r="F3888" t="str">
            <v>INSUMOS</v>
          </cell>
          <cell r="G3888">
            <v>2248.1799999999998</v>
          </cell>
        </row>
        <row r="3889">
          <cell r="A3889">
            <v>11149</v>
          </cell>
          <cell r="B3889" t="str">
            <v>PRIMER EPOXI</v>
          </cell>
          <cell r="C3889" t="str">
            <v xml:space="preserve">GL    </v>
          </cell>
          <cell r="D3889">
            <v>155.61000000000001</v>
          </cell>
          <cell r="E3889">
            <v>155.61000000000001</v>
          </cell>
          <cell r="F3889" t="str">
            <v>INSUMOS</v>
          </cell>
          <cell r="G3889">
            <v>155.61000000000001</v>
          </cell>
        </row>
        <row r="3890">
          <cell r="A3890">
            <v>511</v>
          </cell>
          <cell r="B3890" t="str">
            <v>PRIMER PARA MANTA ASFALTICA A BASE DE ASFALTO MODIFICADO DILUIDO EM SOLVENTE, APLICACAO A FRIO</v>
          </cell>
          <cell r="C3890" t="str">
            <v xml:space="preserve">L     </v>
          </cell>
          <cell r="D3890">
            <v>15.79</v>
          </cell>
          <cell r="E3890">
            <v>15.79</v>
          </cell>
          <cell r="F3890" t="str">
            <v>INSUMOS</v>
          </cell>
          <cell r="G3890">
            <v>15.79</v>
          </cell>
        </row>
        <row r="3891">
          <cell r="A3891">
            <v>11174</v>
          </cell>
          <cell r="B3891" t="str">
            <v>PRIMER UNIVERSAL, FUNDO ANTICORROSIVO TIPO ZARCAO</v>
          </cell>
          <cell r="C3891" t="str">
            <v xml:space="preserve">18L   </v>
          </cell>
          <cell r="D3891">
            <v>441.83</v>
          </cell>
          <cell r="E3891">
            <v>441.83</v>
          </cell>
          <cell r="F3891" t="str">
            <v>INSUMOS</v>
          </cell>
          <cell r="G3891">
            <v>441.83</v>
          </cell>
        </row>
        <row r="3892">
          <cell r="A3892">
            <v>37540</v>
          </cell>
          <cell r="B3892" t="str">
            <v>PROJETOR DE ARGAMASSA, CAPACIDADE DE PROJECAO 1,5 M3/H, ALCANCE DA PROJECAO 30 ATE 60 M, MOTOR ELETRICO TRIFASICO</v>
          </cell>
          <cell r="C3892" t="str">
            <v xml:space="preserve">UN    </v>
          </cell>
          <cell r="D3892">
            <v>55764.26</v>
          </cell>
          <cell r="E3892">
            <v>55764.26</v>
          </cell>
          <cell r="F3892" t="str">
            <v>INSUMOS</v>
          </cell>
          <cell r="G3892">
            <v>55764.26</v>
          </cell>
        </row>
        <row r="3893">
          <cell r="A3893">
            <v>37548</v>
          </cell>
          <cell r="B3893" t="str">
            <v>PROJETOR DE ARGAMASSA, CAPACIDADE DE PROJECAO 2,0 M3/H, ALCANCE DA PROJECAO ATE 50 M, MOTOR ELETRICO TRIFASICO</v>
          </cell>
          <cell r="C3893" t="str">
            <v xml:space="preserve">UN    </v>
          </cell>
          <cell r="D3893">
            <v>73915.240000000005</v>
          </cell>
          <cell r="E3893">
            <v>73915.240000000005</v>
          </cell>
          <cell r="F3893" t="str">
            <v>INSUMOS</v>
          </cell>
          <cell r="G3893">
            <v>73915.240000000005</v>
          </cell>
        </row>
        <row r="3894">
          <cell r="A3894">
            <v>39828</v>
          </cell>
          <cell r="B3894" t="str">
            <v>PROJETOR PNEUMATICO DE ARGAMASSA PARA CHAPISCO E REBOCO COM RECIPIENTE ACOPLADO, TIPO CANEQUNHA, COM VOLUME DE 1,50 L, SEM COMPRESSOR</v>
          </cell>
          <cell r="C3894" t="str">
            <v xml:space="preserve">UN    </v>
          </cell>
          <cell r="D3894">
            <v>443.42</v>
          </cell>
          <cell r="E3894">
            <v>443.42</v>
          </cell>
          <cell r="F3894" t="str">
            <v>INSUMOS</v>
          </cell>
          <cell r="G3894">
            <v>443.42</v>
          </cell>
        </row>
        <row r="3895">
          <cell r="A3895">
            <v>12273</v>
          </cell>
          <cell r="B3895" t="str">
            <v>PROJETOR RETANGULAR FECHADO PARA LAMPADA VAPOR DE MERCURIO/SODIO 250 W A 500 W, CABECEIRAS EM ALUMINIO FUNDIDO, CORPO EM ALUMINIO ANODIZADO, PARA LAMPADA E40 FECHAMENTO EM VIDRO TEMPERADO.</v>
          </cell>
          <cell r="C3895" t="str">
            <v xml:space="preserve">UN    </v>
          </cell>
          <cell r="D3895">
            <v>52.29</v>
          </cell>
          <cell r="E3895">
            <v>52.29</v>
          </cell>
          <cell r="F3895" t="str">
            <v>INSUMOS</v>
          </cell>
          <cell r="G3895">
            <v>52.29</v>
          </cell>
        </row>
        <row r="3896">
          <cell r="A3896">
            <v>38392</v>
          </cell>
          <cell r="B3896" t="str">
            <v>PROLONGADOR/EXTENSOR PARA ROLO DE PINTURA 3 M</v>
          </cell>
          <cell r="C3896" t="str">
            <v xml:space="preserve">UN    </v>
          </cell>
          <cell r="D3896">
            <v>39.270000000000003</v>
          </cell>
          <cell r="E3896">
            <v>39.270000000000003</v>
          </cell>
          <cell r="F3896" t="str">
            <v>INSUMOS</v>
          </cell>
          <cell r="G3896">
            <v>39.270000000000003</v>
          </cell>
        </row>
        <row r="3897">
          <cell r="A3897">
            <v>11735</v>
          </cell>
          <cell r="B3897" t="str">
            <v>PROLONGAMENTO PVC PARA CAIXA SIFONADA  100 MM X 200 MM (NBR 5688)</v>
          </cell>
          <cell r="C3897" t="str">
            <v xml:space="preserve">UN    </v>
          </cell>
          <cell r="D3897">
            <v>2.74</v>
          </cell>
          <cell r="E3897">
            <v>2.74</v>
          </cell>
          <cell r="F3897" t="str">
            <v>INSUMOS</v>
          </cell>
          <cell r="G3897">
            <v>2.74</v>
          </cell>
        </row>
        <row r="3898">
          <cell r="A3898">
            <v>11733</v>
          </cell>
          <cell r="B3898" t="str">
            <v>PROLONGAMENTO PVC PARA CAIXA SIFONADA 100 MM X 100 MM (NBR 5688)</v>
          </cell>
          <cell r="C3898" t="str">
            <v xml:space="preserve">UN    </v>
          </cell>
          <cell r="D3898">
            <v>1.34</v>
          </cell>
          <cell r="E3898">
            <v>1.34</v>
          </cell>
          <cell r="F3898" t="str">
            <v>INSUMOS</v>
          </cell>
          <cell r="G3898">
            <v>1.34</v>
          </cell>
        </row>
        <row r="3899">
          <cell r="A3899">
            <v>11734</v>
          </cell>
          <cell r="B3899" t="str">
            <v>PROLONGAMENTO PVC PARA CAIXA SIFONADA, 100 MM X 150 MM (NBR 5688)</v>
          </cell>
          <cell r="C3899" t="str">
            <v xml:space="preserve">UN    </v>
          </cell>
          <cell r="D3899">
            <v>2.0699999999999998</v>
          </cell>
          <cell r="E3899">
            <v>2.0699999999999998</v>
          </cell>
          <cell r="F3899" t="str">
            <v>INSUMOS</v>
          </cell>
          <cell r="G3899">
            <v>2.0699999999999998</v>
          </cell>
        </row>
        <row r="3900">
          <cell r="A3900">
            <v>11737</v>
          </cell>
          <cell r="B3900" t="str">
            <v>PROLONGAMENTO PVC PARA CAIXA SIFONADA, 150 MM X 150 MM (NBR 5688)</v>
          </cell>
          <cell r="C3900" t="str">
            <v xml:space="preserve">UN    </v>
          </cell>
          <cell r="D3900">
            <v>3.66</v>
          </cell>
          <cell r="E3900">
            <v>3.66</v>
          </cell>
          <cell r="F3900" t="str">
            <v>INSUMOS</v>
          </cell>
          <cell r="G3900">
            <v>3.66</v>
          </cell>
        </row>
        <row r="3901">
          <cell r="A3901">
            <v>11738</v>
          </cell>
          <cell r="B3901" t="str">
            <v>PROLONGAMENTO PVC PARA CAIXA SIFONADA, 150 MM X 200 MM (NBR 5688)</v>
          </cell>
          <cell r="C3901" t="str">
            <v xml:space="preserve">UN    </v>
          </cell>
          <cell r="D3901">
            <v>5.96</v>
          </cell>
          <cell r="E3901">
            <v>5.96</v>
          </cell>
          <cell r="F3901" t="str">
            <v>INSUMOS</v>
          </cell>
          <cell r="G3901">
            <v>5.96</v>
          </cell>
        </row>
        <row r="3902">
          <cell r="A3902">
            <v>36143</v>
          </cell>
          <cell r="B3902" t="str">
            <v>PROTETOR AUDITIVO TIPO CONCHA COM ABAFADOR DE RUIDOS, ATENUACAO ACIMA DE 22 DB</v>
          </cell>
          <cell r="C3902" t="str">
            <v xml:space="preserve">UN    </v>
          </cell>
          <cell r="D3902">
            <v>31.77</v>
          </cell>
          <cell r="E3902">
            <v>31.77</v>
          </cell>
          <cell r="F3902" t="str">
            <v>INSUMOS</v>
          </cell>
          <cell r="G3902">
            <v>31.77</v>
          </cell>
        </row>
        <row r="3903">
          <cell r="A3903">
            <v>36142</v>
          </cell>
          <cell r="B3903" t="str">
            <v>PROTETOR AUDITIVO TIPO PLUG DE INSERCAO COM CORDAO, ATENUACAO SUPERIOR A 15 DB</v>
          </cell>
          <cell r="C3903" t="str">
            <v xml:space="preserve">UN    </v>
          </cell>
          <cell r="D3903">
            <v>2.3199999999999998</v>
          </cell>
          <cell r="E3903">
            <v>2.3199999999999998</v>
          </cell>
          <cell r="F3903" t="str">
            <v>INSUMOS</v>
          </cell>
          <cell r="G3903">
            <v>2.3199999999999998</v>
          </cell>
        </row>
        <row r="3904">
          <cell r="A3904">
            <v>36146</v>
          </cell>
          <cell r="B3904" t="str">
            <v>PROTETOR SOLAR FPS 30, EMBALAGEM 2 LITROS</v>
          </cell>
          <cell r="C3904" t="str">
            <v xml:space="preserve">UN    </v>
          </cell>
          <cell r="D3904">
            <v>263.5</v>
          </cell>
          <cell r="E3904">
            <v>263.5</v>
          </cell>
          <cell r="F3904" t="str">
            <v>INSUMOS</v>
          </cell>
          <cell r="G3904">
            <v>263.5</v>
          </cell>
        </row>
        <row r="3905">
          <cell r="A3905">
            <v>39015</v>
          </cell>
          <cell r="B3905" t="str">
            <v>PROTETOR/PONTEIRA PLASTICA PARA PONTA DE VERGALHAO DE ATE 1", TIPO PROTETOR DE ESPERA</v>
          </cell>
          <cell r="C3905" t="str">
            <v xml:space="preserve">UN    </v>
          </cell>
          <cell r="D3905">
            <v>0.6</v>
          </cell>
          <cell r="E3905">
            <v>0.6</v>
          </cell>
          <cell r="F3905" t="str">
            <v>INSUMOS</v>
          </cell>
          <cell r="G3905">
            <v>0.6</v>
          </cell>
        </row>
        <row r="3906">
          <cell r="A3906">
            <v>38377</v>
          </cell>
          <cell r="B3906" t="str">
            <v>PRUMO DE CENTRO EM ACO *400* G</v>
          </cell>
          <cell r="C3906" t="str">
            <v xml:space="preserve">UN    </v>
          </cell>
          <cell r="D3906">
            <v>23.46</v>
          </cell>
          <cell r="E3906">
            <v>23.46</v>
          </cell>
          <cell r="F3906" t="str">
            <v>INSUMOS</v>
          </cell>
          <cell r="G3906">
            <v>23.46</v>
          </cell>
        </row>
        <row r="3907">
          <cell r="A3907">
            <v>38376</v>
          </cell>
          <cell r="B3907" t="str">
            <v>PRUMO DE PAREDE EM ACO 700 A 750 G</v>
          </cell>
          <cell r="C3907" t="str">
            <v xml:space="preserve">UN    </v>
          </cell>
          <cell r="D3907">
            <v>26.75</v>
          </cell>
          <cell r="E3907">
            <v>26.75</v>
          </cell>
          <cell r="F3907" t="str">
            <v>INSUMOS</v>
          </cell>
          <cell r="G3907">
            <v>26.75</v>
          </cell>
        </row>
        <row r="3908">
          <cell r="A3908">
            <v>38116</v>
          </cell>
          <cell r="B3908" t="str">
            <v>PULSADOR CAMPAINHA 10A, 250V (APENAS MODULO)</v>
          </cell>
          <cell r="C3908" t="str">
            <v xml:space="preserve">UN    </v>
          </cell>
          <cell r="D3908">
            <v>3.6</v>
          </cell>
          <cell r="E3908">
            <v>3.6</v>
          </cell>
          <cell r="F3908" t="str">
            <v>INSUMOS</v>
          </cell>
          <cell r="G3908">
            <v>3.6</v>
          </cell>
        </row>
        <row r="3909">
          <cell r="A3909">
            <v>38066</v>
          </cell>
          <cell r="B3909" t="str">
            <v>PULSADOR CAMPAINHA 10A, 250V, CONJUNTO MONTADO PARA EMBUTIR 4" X 2" (PLACA + SUPORTE + MODULO)</v>
          </cell>
          <cell r="C3909" t="str">
            <v xml:space="preserve">UN    </v>
          </cell>
          <cell r="D3909">
            <v>5.94</v>
          </cell>
          <cell r="E3909">
            <v>5.94</v>
          </cell>
          <cell r="F3909" t="str">
            <v>INSUMOS</v>
          </cell>
          <cell r="G3909">
            <v>5.94</v>
          </cell>
        </row>
        <row r="3910">
          <cell r="A3910">
            <v>38117</v>
          </cell>
          <cell r="B3910" t="str">
            <v>PULSADOR MINUTERIA 10A, 250V (APENAS MODULO)</v>
          </cell>
          <cell r="C3910" t="str">
            <v xml:space="preserve">UN    </v>
          </cell>
          <cell r="D3910">
            <v>6.13</v>
          </cell>
          <cell r="E3910">
            <v>6.13</v>
          </cell>
          <cell r="F3910" t="str">
            <v>INSUMOS</v>
          </cell>
          <cell r="G3910">
            <v>6.13</v>
          </cell>
        </row>
        <row r="3911">
          <cell r="A3911">
            <v>38067</v>
          </cell>
          <cell r="B3911" t="str">
            <v>PULSADOR MINUTERIA 10A, 250V, CONJUNTO MONTADO PARA EMBUTIR 4" X 2" (PLACA + SUPORTE + MODULO)</v>
          </cell>
          <cell r="C3911" t="str">
            <v xml:space="preserve">UN    </v>
          </cell>
          <cell r="D3911">
            <v>8.3699999999999992</v>
          </cell>
          <cell r="E3911">
            <v>8.3699999999999992</v>
          </cell>
          <cell r="F3911" t="str">
            <v>INSUMOS</v>
          </cell>
          <cell r="G3911">
            <v>8.3699999999999992</v>
          </cell>
        </row>
        <row r="3912">
          <cell r="A3912">
            <v>41757</v>
          </cell>
          <cell r="B3912" t="str">
            <v>PULVERIZADOR DE TINTA ELETRICO / MAQUINA DE PINTURA AIRLESS, VAZAO *2* L/MIN (COLETADO CAIXA)</v>
          </cell>
          <cell r="C3912" t="str">
            <v xml:space="preserve">UN    </v>
          </cell>
          <cell r="D3912">
            <v>3101.24</v>
          </cell>
          <cell r="E3912">
            <v>3101.24</v>
          </cell>
          <cell r="F3912" t="str">
            <v>INSUMOS</v>
          </cell>
          <cell r="G3912">
            <v>3101.24</v>
          </cell>
        </row>
        <row r="3913">
          <cell r="A3913">
            <v>5080</v>
          </cell>
          <cell r="B3913" t="str">
            <v>PUXADOR CENTRAL, TIPO ALCA, EM ZAMAC CROMADO, COM ROSETAS, COMPRIMENTO *100* MM, PARA PORTA / JANELA EM MADEIRA OU METALICA - INCLUI PARAFUSOS</v>
          </cell>
          <cell r="C3913" t="str">
            <v xml:space="preserve">UN    </v>
          </cell>
          <cell r="D3913">
            <v>8.09</v>
          </cell>
          <cell r="E3913">
            <v>8.09</v>
          </cell>
          <cell r="F3913" t="str">
            <v>INSUMOS</v>
          </cell>
          <cell r="G3913">
            <v>8.09</v>
          </cell>
        </row>
        <row r="3914">
          <cell r="A3914">
            <v>11522</v>
          </cell>
          <cell r="B3914" t="str">
            <v>PUXADOR CONCHA DE EMBUTIR PARA JANELA / PORTA DE CORRER, EM LATAO CROMADO, COM FURO CENTRAL PARA CHAVE E FUROS PARA PARAFUSOS, *40 X 100* MM  (LARGURA X ALTURA) - SEM FECHADURA</v>
          </cell>
          <cell r="C3914" t="str">
            <v xml:space="preserve">UN    </v>
          </cell>
          <cell r="D3914">
            <v>10.11</v>
          </cell>
          <cell r="E3914">
            <v>10.11</v>
          </cell>
          <cell r="F3914" t="str">
            <v>INSUMOS</v>
          </cell>
          <cell r="G3914">
            <v>10.11</v>
          </cell>
        </row>
        <row r="3915">
          <cell r="A3915">
            <v>38168</v>
          </cell>
          <cell r="B3915" t="str">
            <v>PUXADOR TUBULAR RETO, DUPLO, EM ALUMINIO POLIDO, DIAMETRO APROX.DE 1", COMPRIMENTO APROX. DE 400 MM, PARA PORTAS DE MADEIRA OU VIDRO</v>
          </cell>
          <cell r="C3915" t="str">
            <v xml:space="preserve">UN    </v>
          </cell>
          <cell r="D3915">
            <v>94.06</v>
          </cell>
          <cell r="E3915">
            <v>94.06</v>
          </cell>
          <cell r="F3915" t="str">
            <v>INSUMOS</v>
          </cell>
          <cell r="G3915">
            <v>94.06</v>
          </cell>
        </row>
        <row r="3916">
          <cell r="A3916">
            <v>13393</v>
          </cell>
          <cell r="B3916" t="str">
            <v>QUADRO DE DISTRIBUICAO COM BARRAMENTO TRIFASICO, DE EMBUTIR, EM CHAPA DE ACO GALVANIZADO, PARA 12 DISJUNTORES DIN, 100 A</v>
          </cell>
          <cell r="C3916" t="str">
            <v xml:space="preserve">UN    </v>
          </cell>
          <cell r="D3916">
            <v>208.89</v>
          </cell>
          <cell r="E3916">
            <v>208.89</v>
          </cell>
          <cell r="F3916" t="str">
            <v>INSUMOS</v>
          </cell>
          <cell r="G3916">
            <v>208.89</v>
          </cell>
        </row>
        <row r="3917">
          <cell r="A3917">
            <v>13395</v>
          </cell>
          <cell r="B3917" t="str">
            <v>QUADRO DE DISTRIBUICAO COM BARRAMENTO TRIFASICO, DE EMBUTIR, EM CHAPA DE ACO GALVANIZADO, PARA 18 DISJUNTORES DIN, 100 A, INCLUINDO BARRAMENTO</v>
          </cell>
          <cell r="C3917" t="str">
            <v xml:space="preserve">UN    </v>
          </cell>
          <cell r="D3917">
            <v>292.73</v>
          </cell>
          <cell r="E3917">
            <v>292.73</v>
          </cell>
          <cell r="F3917" t="str">
            <v>INSUMOS</v>
          </cell>
          <cell r="G3917">
            <v>292.73</v>
          </cell>
        </row>
        <row r="3918">
          <cell r="A3918">
            <v>12039</v>
          </cell>
          <cell r="B3918" t="str">
            <v>QUADRO DE DISTRIBUICAO COM BARRAMENTO TRIFASICO, DE EMBUTIR, EM CHAPA DE ACO GALVANIZADO, PARA 24 DISJUNTORES DIN, 100 A</v>
          </cell>
          <cell r="C3918" t="str">
            <v xml:space="preserve">UN    </v>
          </cell>
          <cell r="D3918">
            <v>307.63</v>
          </cell>
          <cell r="E3918">
            <v>307.63</v>
          </cell>
          <cell r="F3918" t="str">
            <v>INSUMOS</v>
          </cell>
          <cell r="G3918">
            <v>307.63</v>
          </cell>
        </row>
        <row r="3919">
          <cell r="A3919">
            <v>13396</v>
          </cell>
          <cell r="B3919" t="str">
            <v>QUADRO DE DISTRIBUICAO COM BARRAMENTO TRIFASICO, DE EMBUTIR, EM CHAPA DE ACO GALVANIZADO, PARA 28 DISJUNTORES DIN, 100 A</v>
          </cell>
          <cell r="C3919" t="str">
            <v xml:space="preserve">UN    </v>
          </cell>
          <cell r="D3919">
            <v>432.05</v>
          </cell>
          <cell r="E3919">
            <v>432.05</v>
          </cell>
          <cell r="F3919" t="str">
            <v>INSUMOS</v>
          </cell>
          <cell r="G3919">
            <v>432.05</v>
          </cell>
        </row>
        <row r="3920">
          <cell r="A3920">
            <v>12041</v>
          </cell>
          <cell r="B3920" t="str">
            <v>QUADRO DE DISTRIBUICAO COM BARRAMENTO TRIFASICO, DE EMBUTIR, EM CHAPA DE ACO GALVANIZADO, PARA 30 DISJUNTORES DIN, 150 A</v>
          </cell>
          <cell r="C3920" t="str">
            <v xml:space="preserve">UN    </v>
          </cell>
          <cell r="D3920">
            <v>352.79</v>
          </cell>
          <cell r="E3920">
            <v>352.79</v>
          </cell>
          <cell r="F3920" t="str">
            <v>INSUMOS</v>
          </cell>
          <cell r="G3920">
            <v>352.79</v>
          </cell>
        </row>
        <row r="3921">
          <cell r="A3921">
            <v>12043</v>
          </cell>
          <cell r="B3921" t="str">
            <v>QUADRO DE DISTRIBUICAO COM BARRAMENTO TRIFASICO, DE EMBUTIR, EM CHAPA DE ACO GALVANIZADO, PARA 30 DISJUNTORES DIN, 225 A</v>
          </cell>
          <cell r="C3921" t="str">
            <v xml:space="preserve">UN    </v>
          </cell>
          <cell r="D3921">
            <v>744.87</v>
          </cell>
          <cell r="E3921">
            <v>744.87</v>
          </cell>
          <cell r="F3921" t="str">
            <v>INSUMOS</v>
          </cell>
          <cell r="G3921">
            <v>744.87</v>
          </cell>
        </row>
        <row r="3922">
          <cell r="A3922">
            <v>39762</v>
          </cell>
          <cell r="B3922" t="str">
            <v>QUADRO DE DISTRIBUICAO COM BARRAMENTO TRIFASICO, DE EMBUTIR, EM CHAPA DE ACO GALVANIZADO, PARA 36 DISJUNTORES DIN, 100 A</v>
          </cell>
          <cell r="C3922" t="str">
            <v xml:space="preserve">UN    </v>
          </cell>
          <cell r="D3922">
            <v>354.57</v>
          </cell>
          <cell r="E3922">
            <v>354.57</v>
          </cell>
          <cell r="F3922" t="str">
            <v>INSUMOS</v>
          </cell>
          <cell r="G3922">
            <v>354.57</v>
          </cell>
        </row>
        <row r="3923">
          <cell r="A3923">
            <v>12042</v>
          </cell>
          <cell r="B3923" t="str">
            <v>QUADRO DE DISTRIBUICAO COM BARRAMENTO TRIFASICO, DE EMBUTIR, EM CHAPA DE ACO GALVANIZADO, PARA 40 DISJUNTORES DIN, 100 A</v>
          </cell>
          <cell r="C3923" t="str">
            <v xml:space="preserve">UN    </v>
          </cell>
          <cell r="D3923">
            <v>517.66999999999996</v>
          </cell>
          <cell r="E3923">
            <v>517.66999999999996</v>
          </cell>
          <cell r="F3923" t="str">
            <v>INSUMOS</v>
          </cell>
          <cell r="G3923">
            <v>517.66999999999996</v>
          </cell>
        </row>
        <row r="3924">
          <cell r="A3924">
            <v>39763</v>
          </cell>
          <cell r="B3924" t="str">
            <v>QUADRO DE DISTRIBUICAO COM BARRAMENTO TRIFASICO, DE EMBUTIR, EM CHAPA DE ACO GALVANIZADO, PARA 48 DISJUNTORES DIN, 100 A</v>
          </cell>
          <cell r="C3924" t="str">
            <v xml:space="preserve">UN    </v>
          </cell>
          <cell r="D3924">
            <v>605.87</v>
          </cell>
          <cell r="E3924">
            <v>605.87</v>
          </cell>
          <cell r="F3924" t="str">
            <v>INSUMOS</v>
          </cell>
          <cell r="G3924">
            <v>605.87</v>
          </cell>
        </row>
        <row r="3925">
          <cell r="A3925">
            <v>39760</v>
          </cell>
          <cell r="B3925" t="str">
            <v>QUADRO DE DISTRIBUICAO COM BARRAMENTO TRIFASICO, DE SOBREPOR, EM CHAPA DE ACO GALVANIZADO, PARA *42* DISJUNTORES DIN, 100 A</v>
          </cell>
          <cell r="C3925" t="str">
            <v xml:space="preserve">UN    </v>
          </cell>
          <cell r="D3925">
            <v>603.87</v>
          </cell>
          <cell r="E3925">
            <v>603.87</v>
          </cell>
          <cell r="F3925" t="str">
            <v>INSUMOS</v>
          </cell>
          <cell r="G3925">
            <v>603.87</v>
          </cell>
        </row>
        <row r="3926">
          <cell r="A3926">
            <v>39756</v>
          </cell>
          <cell r="B3926" t="str">
            <v>QUADRO DE DISTRIBUICAO COM BARRAMENTO TRIFASICO, DE SOBREPOR, EM CHAPA DE ACO GALVANIZADO, PARA 12 DISJUNTORES DIN, 100 A</v>
          </cell>
          <cell r="C3926" t="str">
            <v xml:space="preserve">UN    </v>
          </cell>
          <cell r="D3926">
            <v>216.82</v>
          </cell>
          <cell r="E3926">
            <v>216.82</v>
          </cell>
          <cell r="F3926" t="str">
            <v>INSUMOS</v>
          </cell>
          <cell r="G3926">
            <v>216.82</v>
          </cell>
        </row>
        <row r="3927">
          <cell r="A3927">
            <v>12038</v>
          </cell>
          <cell r="B3927" t="str">
            <v>QUADRO DE DISTRIBUICAO COM BARRAMENTO TRIFASICO, DE SOBREPOR, EM CHAPA DE ACO GALVANIZADO, PARA 18 DISJUNTORES DIN, 100 A</v>
          </cell>
          <cell r="C3927" t="str">
            <v xml:space="preserve">UN    </v>
          </cell>
          <cell r="D3927">
            <v>270.93</v>
          </cell>
          <cell r="E3927">
            <v>270.93</v>
          </cell>
          <cell r="F3927" t="str">
            <v>INSUMOS</v>
          </cell>
          <cell r="G3927">
            <v>270.93</v>
          </cell>
        </row>
        <row r="3928">
          <cell r="A3928">
            <v>39757</v>
          </cell>
          <cell r="B3928" t="str">
            <v>QUADRO DE DISTRIBUICAO COM BARRAMENTO TRIFASICO, DE SOBREPOR, EM CHAPA DE ACO GALVANIZADO, PARA 28 DISJUNTORES DIN, 100 A</v>
          </cell>
          <cell r="C3928" t="str">
            <v xml:space="preserve">UN    </v>
          </cell>
          <cell r="D3928">
            <v>250.53</v>
          </cell>
          <cell r="E3928">
            <v>250.53</v>
          </cell>
          <cell r="F3928" t="str">
            <v>INSUMOS</v>
          </cell>
          <cell r="G3928">
            <v>250.53</v>
          </cell>
        </row>
        <row r="3929">
          <cell r="A3929">
            <v>39758</v>
          </cell>
          <cell r="B3929" t="str">
            <v>QUADRO DE DISTRIBUICAO COM BARRAMENTO TRIFASICO, DE SOBREPOR, EM CHAPA DE ACO GALVANIZADO, PARA 30 DISJUNTORES DIN, 100 A</v>
          </cell>
          <cell r="C3929" t="str">
            <v xml:space="preserve">UN    </v>
          </cell>
          <cell r="D3929">
            <v>365.11</v>
          </cell>
          <cell r="E3929">
            <v>365.11</v>
          </cell>
          <cell r="F3929" t="str">
            <v>INSUMOS</v>
          </cell>
          <cell r="G3929">
            <v>365.11</v>
          </cell>
        </row>
        <row r="3930">
          <cell r="A3930">
            <v>39759</v>
          </cell>
          <cell r="B3930" t="str">
            <v>QUADRO DE DISTRIBUICAO COM BARRAMENTO TRIFASICO, DE SOBREPOR, EM CHAPA DE ACO GALVANIZADO, PARA 36 DISJUNTORES DIN, 100 A</v>
          </cell>
          <cell r="C3930" t="str">
            <v xml:space="preserve">UN    </v>
          </cell>
          <cell r="D3930">
            <v>450.91</v>
          </cell>
          <cell r="E3930">
            <v>450.91</v>
          </cell>
          <cell r="F3930" t="str">
            <v>INSUMOS</v>
          </cell>
          <cell r="G3930">
            <v>450.91</v>
          </cell>
        </row>
        <row r="3931">
          <cell r="A3931">
            <v>39761</v>
          </cell>
          <cell r="B3931" t="str">
            <v>QUADRO DE DISTRIBUICAO COM BARRAMENTO TRIFASICO, DE SOBREPOR, EM CHAPA DE ACO GALVANIZADO, PARA 48 DISJUNTORES DIN, 100 A</v>
          </cell>
          <cell r="C3931" t="str">
            <v xml:space="preserve">UN    </v>
          </cell>
          <cell r="D3931">
            <v>542.01</v>
          </cell>
          <cell r="E3931">
            <v>542.01</v>
          </cell>
          <cell r="F3931" t="str">
            <v>INSUMOS</v>
          </cell>
          <cell r="G3931">
            <v>542.01</v>
          </cell>
        </row>
        <row r="3932">
          <cell r="A3932">
            <v>39805</v>
          </cell>
          <cell r="B3932" t="str">
            <v>QUADRO DE DISTRIBUICAO, EM PVC, DE EMBUTIR, COM BARRAMENTO TERRA / NEUTRO, PARA 12 DISJUNTORES NEMA OU 16 DISJUNTORES DIN</v>
          </cell>
          <cell r="C3932" t="str">
            <v xml:space="preserve">UN    </v>
          </cell>
          <cell r="D3932">
            <v>71.650000000000006</v>
          </cell>
          <cell r="E3932">
            <v>71.650000000000006</v>
          </cell>
          <cell r="F3932" t="str">
            <v>INSUMOS</v>
          </cell>
          <cell r="G3932">
            <v>71.650000000000006</v>
          </cell>
        </row>
        <row r="3933">
          <cell r="A3933">
            <v>39806</v>
          </cell>
          <cell r="B3933" t="str">
            <v>QUADRO DE DISTRIBUICAO, EM PVC, DE EMBUTIR, COM BARRAMENTO TERRA / NEUTRO, PARA 18 DISJUNTORES NEMA OU 24 DISJUNTORES DIN</v>
          </cell>
          <cell r="C3933" t="str">
            <v xml:space="preserve">UN    </v>
          </cell>
          <cell r="D3933">
            <v>132.75</v>
          </cell>
          <cell r="E3933">
            <v>132.75</v>
          </cell>
          <cell r="F3933" t="str">
            <v>INSUMOS</v>
          </cell>
          <cell r="G3933">
            <v>132.75</v>
          </cell>
        </row>
        <row r="3934">
          <cell r="A3934">
            <v>39807</v>
          </cell>
          <cell r="B3934" t="str">
            <v>QUADRO DE DISTRIBUICAO, EM PVC, DE EMBUTIR, COM BARRAMENTO TERRA / NEUTRO, PARA 27 DISJUNTORES NEMA OU 36 DISJUNTORES DIN</v>
          </cell>
          <cell r="C3934" t="str">
            <v xml:space="preserve">UN    </v>
          </cell>
          <cell r="D3934">
            <v>287.70999999999998</v>
          </cell>
          <cell r="E3934">
            <v>287.70999999999998</v>
          </cell>
          <cell r="F3934" t="str">
            <v>INSUMOS</v>
          </cell>
          <cell r="G3934">
            <v>287.70999999999998</v>
          </cell>
        </row>
        <row r="3935">
          <cell r="A3935">
            <v>43100</v>
          </cell>
          <cell r="B3935" t="str">
            <v>QUADRO DE DISTRIBUICAO, EM PVC, DE EMBUTIR, COM BARRAMENTO TERRA / NEUTRO, PARA 48 DISJUNTORES DIN</v>
          </cell>
          <cell r="C3935" t="str">
            <v xml:space="preserve">UN    </v>
          </cell>
          <cell r="D3935">
            <v>224.93</v>
          </cell>
          <cell r="E3935">
            <v>224.93</v>
          </cell>
          <cell r="F3935" t="str">
            <v>INSUMOS</v>
          </cell>
          <cell r="G3935">
            <v>224.93</v>
          </cell>
        </row>
        <row r="3936">
          <cell r="A3936">
            <v>39804</v>
          </cell>
          <cell r="B3936" t="str">
            <v>QUADRO DE DISTRIBUICAO, EM PVC, DE EMBUTIR, COM BARRAMENTO TERRA / NEUTRO, PARA 6 DISJUNTORES NEMA OU 8 DISJUNTORES DIN</v>
          </cell>
          <cell r="C3936" t="str">
            <v xml:space="preserve">UN    </v>
          </cell>
          <cell r="D3936">
            <v>42.07</v>
          </cell>
          <cell r="E3936">
            <v>42.07</v>
          </cell>
          <cell r="F3936" t="str">
            <v>INSUMOS</v>
          </cell>
          <cell r="G3936">
            <v>42.07</v>
          </cell>
        </row>
        <row r="3937">
          <cell r="A3937">
            <v>39796</v>
          </cell>
          <cell r="B3937" t="str">
            <v>QUADRO DE DISTRIBUICAO, SEM BARRAMENTO, EM PVC, DE EMBUTIR, PARA 12 DISJUNTORES NEMA OU 16 DISJUNTORES DIN</v>
          </cell>
          <cell r="C3937" t="str">
            <v xml:space="preserve">UN    </v>
          </cell>
          <cell r="D3937">
            <v>43.58</v>
          </cell>
          <cell r="E3937">
            <v>43.58</v>
          </cell>
          <cell r="F3937" t="str">
            <v>INSUMOS</v>
          </cell>
          <cell r="G3937">
            <v>43.58</v>
          </cell>
        </row>
        <row r="3938">
          <cell r="A3938">
            <v>39797</v>
          </cell>
          <cell r="B3938" t="str">
            <v>QUADRO DE DISTRIBUICAO, SEM BARRAMENTO, EM PVC, DE EMBUTIR, PARA 18 DISJUNTORES NEMA OU 24 DISJUNTORES DIN</v>
          </cell>
          <cell r="C3938" t="str">
            <v xml:space="preserve">UN    </v>
          </cell>
          <cell r="D3938">
            <v>68.41</v>
          </cell>
          <cell r="E3938">
            <v>68.41</v>
          </cell>
          <cell r="F3938" t="str">
            <v>INSUMOS</v>
          </cell>
          <cell r="G3938">
            <v>68.41</v>
          </cell>
        </row>
        <row r="3939">
          <cell r="A3939">
            <v>39798</v>
          </cell>
          <cell r="B3939" t="str">
            <v>QUADRO DE DISTRIBUICAO, SEM BARRAMENTO, EM PVC, DE EMBUTIR, PARA 27 DISJUNTORES NEMA OU 36 DISJUNTORES DIN</v>
          </cell>
          <cell r="C3939" t="str">
            <v xml:space="preserve">UN    </v>
          </cell>
          <cell r="D3939">
            <v>117.34</v>
          </cell>
          <cell r="E3939">
            <v>117.34</v>
          </cell>
          <cell r="F3939" t="str">
            <v>INSUMOS</v>
          </cell>
          <cell r="G3939">
            <v>117.34</v>
          </cell>
        </row>
        <row r="3940">
          <cell r="A3940">
            <v>39794</v>
          </cell>
          <cell r="B3940" t="str">
            <v>QUADRO DE DISTRIBUICAO, SEM BARRAMENTO, EM PVC, DE EMBUTIR, PARA 3 DISJUNTORES NEMA OU 4 DISJUNTORES DIN</v>
          </cell>
          <cell r="C3940" t="str">
            <v xml:space="preserve">UN    </v>
          </cell>
          <cell r="D3940">
            <v>18.489999999999998</v>
          </cell>
          <cell r="E3940">
            <v>18.489999999999998</v>
          </cell>
          <cell r="F3940" t="str">
            <v>INSUMOS</v>
          </cell>
          <cell r="G3940">
            <v>18.489999999999998</v>
          </cell>
        </row>
        <row r="3941">
          <cell r="A3941">
            <v>39795</v>
          </cell>
          <cell r="B3941" t="str">
            <v>QUADRO DE DISTRIBUICAO, SEM BARRAMENTO, EM PVC, DE EMBUTIR, PARA 6 DISJUNTORES NEMA OU 8 DISJUNTORES DIN</v>
          </cell>
          <cell r="C3941" t="str">
            <v xml:space="preserve">UN    </v>
          </cell>
          <cell r="D3941">
            <v>29.22</v>
          </cell>
          <cell r="E3941">
            <v>29.22</v>
          </cell>
          <cell r="F3941" t="str">
            <v>INSUMOS</v>
          </cell>
          <cell r="G3941">
            <v>29.22</v>
          </cell>
        </row>
        <row r="3942">
          <cell r="A3942">
            <v>39799</v>
          </cell>
          <cell r="B3942" t="str">
            <v>QUADRO DE DISTRIBUICAO, SEM BARRAMENTO, EM PVC, DE SOBREPOR,  PARA 3 DISJUNTORES NEMA OU 4 DISJUNTORES DIN</v>
          </cell>
          <cell r="C3942" t="str">
            <v xml:space="preserve">UN    </v>
          </cell>
          <cell r="D3942">
            <v>21.56</v>
          </cell>
          <cell r="E3942">
            <v>21.56</v>
          </cell>
          <cell r="F3942" t="str">
            <v>INSUMOS</v>
          </cell>
          <cell r="G3942">
            <v>21.56</v>
          </cell>
        </row>
        <row r="3943">
          <cell r="A3943">
            <v>39801</v>
          </cell>
          <cell r="B3943" t="str">
            <v>QUADRO DE DISTRIBUICAO, SEM BARRAMENTO, EM PVC, DE SOBREPOR, PARA 12 DISJUNTORES NEMA OU 16 DISJUNTORES DIN</v>
          </cell>
          <cell r="C3943" t="str">
            <v xml:space="preserve">UN    </v>
          </cell>
          <cell r="D3943">
            <v>61.71</v>
          </cell>
          <cell r="E3943">
            <v>61.71</v>
          </cell>
          <cell r="F3943" t="str">
            <v>INSUMOS</v>
          </cell>
          <cell r="G3943">
            <v>61.71</v>
          </cell>
        </row>
        <row r="3944">
          <cell r="A3944">
            <v>39802</v>
          </cell>
          <cell r="B3944" t="str">
            <v>QUADRO DE DISTRIBUICAO, SEM BARRAMENTO, EM PVC, DE SOBREPOR, PARA 18 DISJUNTORES NEMA OU 24 DISJUNTORES DIN</v>
          </cell>
          <cell r="C3944" t="str">
            <v xml:space="preserve">UN    </v>
          </cell>
          <cell r="D3944">
            <v>90.45</v>
          </cell>
          <cell r="E3944">
            <v>90.45</v>
          </cell>
          <cell r="F3944" t="str">
            <v>INSUMOS</v>
          </cell>
          <cell r="G3944">
            <v>90.45</v>
          </cell>
        </row>
        <row r="3945">
          <cell r="A3945">
            <v>39803</v>
          </cell>
          <cell r="B3945" t="str">
            <v>QUADRO DE DISTRIBUICAO, SEM BARRAMENTO, EM PVC, DE SOBREPOR, PARA 27 DISJUNTORES NEMA OU 36 DISJUNTORES DIN</v>
          </cell>
          <cell r="C3945" t="str">
            <v xml:space="preserve">UN    </v>
          </cell>
          <cell r="D3945">
            <v>126.18</v>
          </cell>
          <cell r="E3945">
            <v>126.18</v>
          </cell>
          <cell r="F3945" t="str">
            <v>INSUMOS</v>
          </cell>
          <cell r="G3945">
            <v>126.18</v>
          </cell>
        </row>
        <row r="3946">
          <cell r="A3946">
            <v>39800</v>
          </cell>
          <cell r="B3946" t="str">
            <v>QUADRO DE DISTRIBUICAO, SEM BARRAMENTO, EM PVC, DE SOBREPOR, PARA 6 DISJUNTORES NEMA OU 8 DISJUNTORES DIN</v>
          </cell>
          <cell r="C3946" t="str">
            <v xml:space="preserve">UN    </v>
          </cell>
          <cell r="D3946">
            <v>36.729999999999997</v>
          </cell>
          <cell r="E3946">
            <v>36.729999999999997</v>
          </cell>
          <cell r="F3946" t="str">
            <v>INSUMOS</v>
          </cell>
          <cell r="G3946">
            <v>36.729999999999997</v>
          </cell>
        </row>
        <row r="3947">
          <cell r="A3947">
            <v>4224</v>
          </cell>
          <cell r="B3947" t="str">
            <v>QUEROSENE</v>
          </cell>
          <cell r="C3947" t="str">
            <v xml:space="preserve">L     </v>
          </cell>
          <cell r="D3947">
            <v>11.57</v>
          </cell>
          <cell r="E3947">
            <v>11.57</v>
          </cell>
          <cell r="F3947" t="str">
            <v>INSUMOS</v>
          </cell>
          <cell r="G3947">
            <v>11.57</v>
          </cell>
        </row>
        <row r="3948">
          <cell r="A3948">
            <v>21059</v>
          </cell>
          <cell r="B3948" t="str">
            <v>RALO FOFO COM REQUADRO, QUADRADO 150 X 150 MM</v>
          </cell>
          <cell r="C3948" t="str">
            <v xml:space="preserve">UN    </v>
          </cell>
          <cell r="D3948">
            <v>39.47</v>
          </cell>
          <cell r="E3948">
            <v>39.47</v>
          </cell>
          <cell r="F3948" t="str">
            <v>INSUMOS</v>
          </cell>
          <cell r="G3948">
            <v>39.47</v>
          </cell>
        </row>
        <row r="3949">
          <cell r="A3949">
            <v>11234</v>
          </cell>
          <cell r="B3949" t="str">
            <v>RALO FOFO COM REQUADRO, QUADRADO 200 X 200 MM</v>
          </cell>
          <cell r="C3949" t="str">
            <v xml:space="preserve">UN    </v>
          </cell>
          <cell r="D3949">
            <v>59.49</v>
          </cell>
          <cell r="E3949">
            <v>59.49</v>
          </cell>
          <cell r="F3949" t="str">
            <v>INSUMOS</v>
          </cell>
          <cell r="G3949">
            <v>59.49</v>
          </cell>
        </row>
        <row r="3950">
          <cell r="A3950">
            <v>21060</v>
          </cell>
          <cell r="B3950" t="str">
            <v>RALO FOFO COM REQUADRO, QUADRADO 250 X 250 MM</v>
          </cell>
          <cell r="C3950" t="str">
            <v xml:space="preserve">UN    </v>
          </cell>
          <cell r="D3950">
            <v>73.22</v>
          </cell>
          <cell r="E3950">
            <v>73.22</v>
          </cell>
          <cell r="F3950" t="str">
            <v>INSUMOS</v>
          </cell>
          <cell r="G3950">
            <v>73.22</v>
          </cell>
        </row>
        <row r="3951">
          <cell r="A3951">
            <v>21061</v>
          </cell>
          <cell r="B3951" t="str">
            <v>RALO FOFO COM REQUADRO, QUADRADO 300 X 300 MM</v>
          </cell>
          <cell r="C3951" t="str">
            <v xml:space="preserve">UN    </v>
          </cell>
          <cell r="D3951">
            <v>91.53</v>
          </cell>
          <cell r="E3951">
            <v>91.53</v>
          </cell>
          <cell r="F3951" t="str">
            <v>INSUMOS</v>
          </cell>
          <cell r="G3951">
            <v>91.53</v>
          </cell>
        </row>
        <row r="3952">
          <cell r="A3952">
            <v>21062</v>
          </cell>
          <cell r="B3952" t="str">
            <v>RALO FOFO COM REQUADRO, QUADRADO 400 X 400 MM</v>
          </cell>
          <cell r="C3952" t="str">
            <v xml:space="preserve">UN    </v>
          </cell>
          <cell r="D3952">
            <v>144.16</v>
          </cell>
          <cell r="E3952">
            <v>144.16</v>
          </cell>
          <cell r="F3952" t="str">
            <v>INSUMOS</v>
          </cell>
          <cell r="G3952">
            <v>144.16</v>
          </cell>
        </row>
        <row r="3953">
          <cell r="A3953">
            <v>11708</v>
          </cell>
          <cell r="B3953" t="str">
            <v>RALO FOFO SEMIESFERICO, 100 MM, PARA LAJES/ CALHAS</v>
          </cell>
          <cell r="C3953" t="str">
            <v xml:space="preserve">UN    </v>
          </cell>
          <cell r="D3953">
            <v>15.73</v>
          </cell>
          <cell r="E3953">
            <v>15.73</v>
          </cell>
          <cell r="F3953" t="str">
            <v>INSUMOS</v>
          </cell>
          <cell r="G3953">
            <v>15.73</v>
          </cell>
        </row>
        <row r="3954">
          <cell r="A3954">
            <v>11709</v>
          </cell>
          <cell r="B3954" t="str">
            <v>RALO FOFO SEMIESFERICO, 150 MM, PARA LAJES/ CALHAS</v>
          </cell>
          <cell r="C3954" t="str">
            <v xml:space="preserve">UN    </v>
          </cell>
          <cell r="D3954">
            <v>36.950000000000003</v>
          </cell>
          <cell r="E3954">
            <v>36.950000000000003</v>
          </cell>
          <cell r="F3954" t="str">
            <v>INSUMOS</v>
          </cell>
          <cell r="G3954">
            <v>36.950000000000003</v>
          </cell>
        </row>
        <row r="3955">
          <cell r="A3955">
            <v>11710</v>
          </cell>
          <cell r="B3955" t="str">
            <v>RALO FOFO SEMIESFERICO, 200 MM, PARA LAJES/ CALHAS</v>
          </cell>
          <cell r="C3955" t="str">
            <v xml:space="preserve">UN    </v>
          </cell>
          <cell r="D3955">
            <v>84.95</v>
          </cell>
          <cell r="E3955">
            <v>84.95</v>
          </cell>
          <cell r="F3955" t="str">
            <v>INSUMOS</v>
          </cell>
          <cell r="G3955">
            <v>84.95</v>
          </cell>
        </row>
        <row r="3956">
          <cell r="A3956">
            <v>11707</v>
          </cell>
          <cell r="B3956" t="str">
            <v>RALO FOFO SEMIESFERICO, 75 MM, PARA LAJES/ CALHAS</v>
          </cell>
          <cell r="C3956" t="str">
            <v xml:space="preserve">UN    </v>
          </cell>
          <cell r="D3956">
            <v>11.78</v>
          </cell>
          <cell r="E3956">
            <v>11.78</v>
          </cell>
          <cell r="F3956" t="str">
            <v>INSUMOS</v>
          </cell>
          <cell r="G3956">
            <v>11.78</v>
          </cell>
        </row>
        <row r="3957">
          <cell r="A3957">
            <v>11739</v>
          </cell>
          <cell r="B3957" t="str">
            <v>RALO SECO PVC CONICO, 100 X 40 MM,  COM GRELHA REDONDA BRANCA</v>
          </cell>
          <cell r="C3957" t="str">
            <v xml:space="preserve">UN    </v>
          </cell>
          <cell r="D3957">
            <v>3.99</v>
          </cell>
          <cell r="E3957">
            <v>3.99</v>
          </cell>
          <cell r="F3957" t="str">
            <v>INSUMOS</v>
          </cell>
          <cell r="G3957">
            <v>3.99</v>
          </cell>
        </row>
        <row r="3958">
          <cell r="A3958">
            <v>11711</v>
          </cell>
          <cell r="B3958" t="str">
            <v>RALO SECO PVC CONICO, 100 X 40 MM, COM GRELHA QUADRADA</v>
          </cell>
          <cell r="C3958" t="str">
            <v xml:space="preserve">UN    </v>
          </cell>
          <cell r="D3958">
            <v>5.85</v>
          </cell>
          <cell r="E3958">
            <v>5.85</v>
          </cell>
          <cell r="F3958" t="str">
            <v>INSUMOS</v>
          </cell>
          <cell r="G3958">
            <v>5.85</v>
          </cell>
        </row>
        <row r="3959">
          <cell r="A3959">
            <v>5102</v>
          </cell>
          <cell r="B3959" t="str">
            <v>RALO SECO PVC QUADRADO, 100 X 100 X 53 MM, SAIDA 40 MM, COM GRELHA BRANCA</v>
          </cell>
          <cell r="C3959" t="str">
            <v xml:space="preserve">UN    </v>
          </cell>
          <cell r="D3959">
            <v>5.66</v>
          </cell>
          <cell r="E3959">
            <v>5.66</v>
          </cell>
          <cell r="F3959" t="str">
            <v>INSUMOS</v>
          </cell>
          <cell r="G3959">
            <v>5.66</v>
          </cell>
        </row>
        <row r="3960">
          <cell r="A3960">
            <v>11741</v>
          </cell>
          <cell r="B3960" t="str">
            <v>RALO SIFONADO PVC CILINDRICO, 100 X 40 MM,  COM GRELHA REDONDA BRANCA</v>
          </cell>
          <cell r="C3960" t="str">
            <v xml:space="preserve">UN    </v>
          </cell>
          <cell r="D3960">
            <v>4.12</v>
          </cell>
          <cell r="E3960">
            <v>4.12</v>
          </cell>
          <cell r="F3960" t="str">
            <v>INSUMOS</v>
          </cell>
          <cell r="G3960">
            <v>4.12</v>
          </cell>
        </row>
        <row r="3961">
          <cell r="A3961">
            <v>11743</v>
          </cell>
          <cell r="B3961" t="str">
            <v>RALO SIFONADO PVC REDONDO CONICO, 100 X 40 MM, COM GRELHA  BRANCA REDONDA</v>
          </cell>
          <cell r="C3961" t="str">
            <v xml:space="preserve">UN    </v>
          </cell>
          <cell r="D3961">
            <v>3.74</v>
          </cell>
          <cell r="E3961">
            <v>3.74</v>
          </cell>
          <cell r="F3961" t="str">
            <v>INSUMOS</v>
          </cell>
          <cell r="G3961">
            <v>3.74</v>
          </cell>
        </row>
        <row r="3962">
          <cell r="A3962">
            <v>11745</v>
          </cell>
          <cell r="B3962" t="str">
            <v>RALO SIFONADO PVC, QUADRADO, 100 X 100 X 53 MM, SAIDA 40 MM, COM GRELHA BRANCA</v>
          </cell>
          <cell r="C3962" t="str">
            <v xml:space="preserve">UN    </v>
          </cell>
          <cell r="D3962">
            <v>5.31</v>
          </cell>
          <cell r="E3962">
            <v>5.31</v>
          </cell>
          <cell r="F3962" t="str">
            <v>INSUMOS</v>
          </cell>
          <cell r="G3962">
            <v>5.31</v>
          </cell>
        </row>
        <row r="3963">
          <cell r="A3963">
            <v>25961</v>
          </cell>
          <cell r="B3963" t="str">
            <v>RASTELEIRO</v>
          </cell>
          <cell r="C3963" t="str">
            <v xml:space="preserve">H     </v>
          </cell>
          <cell r="D3963">
            <v>11.39</v>
          </cell>
          <cell r="E3963">
            <v>13.18</v>
          </cell>
          <cell r="F3963" t="str">
            <v>INSUMOS</v>
          </cell>
          <cell r="G3963">
            <v>13.18</v>
          </cell>
        </row>
        <row r="3964">
          <cell r="A3964">
            <v>40985</v>
          </cell>
          <cell r="B3964" t="str">
            <v>RASTELEIRO (MENSALISTA)</v>
          </cell>
          <cell r="C3964" t="str">
            <v xml:space="preserve">MES   </v>
          </cell>
          <cell r="D3964">
            <v>1992.69</v>
          </cell>
          <cell r="E3964">
            <v>2307.34</v>
          </cell>
          <cell r="F3964" t="str">
            <v>INSUMOS</v>
          </cell>
          <cell r="G3964">
            <v>2307.34</v>
          </cell>
        </row>
        <row r="3965">
          <cell r="A3965">
            <v>1088</v>
          </cell>
          <cell r="B3965" t="str">
            <v>REATOR ELETRONICO BIVOLT PARA 1 LAMPADA FLUORESCENTE DE 18/20 W</v>
          </cell>
          <cell r="C3965" t="str">
            <v xml:space="preserve">UN    </v>
          </cell>
          <cell r="D3965">
            <v>13.89</v>
          </cell>
          <cell r="E3965">
            <v>13.89</v>
          </cell>
          <cell r="F3965" t="str">
            <v>INSUMOS</v>
          </cell>
          <cell r="G3965">
            <v>13.89</v>
          </cell>
        </row>
        <row r="3966">
          <cell r="A3966">
            <v>1087</v>
          </cell>
          <cell r="B3966" t="str">
            <v>REATOR ELETRONICO BIVOLT PARA 1 LAMPADA FLUORESCENTE DE 36/40 W</v>
          </cell>
          <cell r="C3966" t="str">
            <v xml:space="preserve">UN    </v>
          </cell>
          <cell r="D3966">
            <v>17.350000000000001</v>
          </cell>
          <cell r="E3966">
            <v>17.350000000000001</v>
          </cell>
          <cell r="F3966" t="str">
            <v>INSUMOS</v>
          </cell>
          <cell r="G3966">
            <v>17.350000000000001</v>
          </cell>
        </row>
        <row r="3967">
          <cell r="A3967">
            <v>38777</v>
          </cell>
          <cell r="B3967" t="str">
            <v>REATOR ELETRONICO BIVOLT PARA 2 LAMPADAS FLUORESCENTES DE 14 W</v>
          </cell>
          <cell r="C3967" t="str">
            <v xml:space="preserve">UN    </v>
          </cell>
          <cell r="D3967">
            <v>34.56</v>
          </cell>
          <cell r="E3967">
            <v>34.56</v>
          </cell>
          <cell r="F3967" t="str">
            <v>INSUMOS</v>
          </cell>
          <cell r="G3967">
            <v>34.56</v>
          </cell>
        </row>
        <row r="3968">
          <cell r="A3968">
            <v>1086</v>
          </cell>
          <cell r="B3968" t="str">
            <v>REATOR ELETRONICO BIVOLT PARA 2 LAMPADAS FLUORESCENTES DE 18/20 W</v>
          </cell>
          <cell r="C3968" t="str">
            <v xml:space="preserve">UN    </v>
          </cell>
          <cell r="D3968">
            <v>18.239999999999998</v>
          </cell>
          <cell r="E3968">
            <v>18.239999999999998</v>
          </cell>
          <cell r="F3968" t="str">
            <v>INSUMOS</v>
          </cell>
          <cell r="G3968">
            <v>18.239999999999998</v>
          </cell>
        </row>
        <row r="3969">
          <cell r="A3969">
            <v>1079</v>
          </cell>
          <cell r="B3969" t="str">
            <v>REATOR ELETRONICO BIVOLT PARA 2 LAMPADAS FLUORESCENTES DE 36/40 W</v>
          </cell>
          <cell r="C3969" t="str">
            <v xml:space="preserve">UN    </v>
          </cell>
          <cell r="D3969">
            <v>18.850000000000001</v>
          </cell>
          <cell r="E3969">
            <v>18.850000000000001</v>
          </cell>
          <cell r="F3969" t="str">
            <v>INSUMOS</v>
          </cell>
          <cell r="G3969">
            <v>18.850000000000001</v>
          </cell>
        </row>
        <row r="3970">
          <cell r="A3970">
            <v>39374</v>
          </cell>
          <cell r="B3970" t="str">
            <v>REATOR INTERNO/INTEGRADO PARA LAMPADA VAPOR METALICO 400 W, ALTO FATOR DE POTENCIA</v>
          </cell>
          <cell r="C3970" t="str">
            <v xml:space="preserve">UN    </v>
          </cell>
          <cell r="D3970">
            <v>86.5</v>
          </cell>
          <cell r="E3970">
            <v>86.5</v>
          </cell>
          <cell r="F3970" t="str">
            <v>INSUMOS</v>
          </cell>
          <cell r="G3970">
            <v>86.5</v>
          </cell>
        </row>
        <row r="3971">
          <cell r="A3971">
            <v>1082</v>
          </cell>
          <cell r="B3971" t="str">
            <v>REATOR P/ LAMPADA VAPOR DE SODIO 250W USO EXT</v>
          </cell>
          <cell r="C3971" t="str">
            <v xml:space="preserve">UN    </v>
          </cell>
          <cell r="D3971">
            <v>118.54</v>
          </cell>
          <cell r="E3971">
            <v>118.54</v>
          </cell>
          <cell r="F3971" t="str">
            <v>INSUMOS</v>
          </cell>
          <cell r="G3971">
            <v>118.54</v>
          </cell>
        </row>
        <row r="3972">
          <cell r="A3972">
            <v>12316</v>
          </cell>
          <cell r="B3972" t="str">
            <v>REATOR P/ 1 LAMPADA VAPOR DE MERCURIO 125W USO EXT</v>
          </cell>
          <cell r="C3972" t="str">
            <v xml:space="preserve">UN    </v>
          </cell>
          <cell r="D3972">
            <v>54.33</v>
          </cell>
          <cell r="E3972">
            <v>54.33</v>
          </cell>
          <cell r="F3972" t="str">
            <v>INSUMOS</v>
          </cell>
          <cell r="G3972">
            <v>54.33</v>
          </cell>
        </row>
        <row r="3973">
          <cell r="A3973">
            <v>12317</v>
          </cell>
          <cell r="B3973" t="str">
            <v>REATOR P/ 1 LAMPADA VAPOR DE MERCURIO 250W USO EXT</v>
          </cell>
          <cell r="C3973" t="str">
            <v xml:space="preserve">UN    </v>
          </cell>
          <cell r="D3973">
            <v>64.790000000000006</v>
          </cell>
          <cell r="E3973">
            <v>64.790000000000006</v>
          </cell>
          <cell r="F3973" t="str">
            <v>INSUMOS</v>
          </cell>
          <cell r="G3973">
            <v>64.790000000000006</v>
          </cell>
        </row>
        <row r="3974">
          <cell r="A3974">
            <v>12318</v>
          </cell>
          <cell r="B3974" t="str">
            <v>REATOR P/ 1 LAMPADA VAPOR DE MERCURIO 400W USO EXT</v>
          </cell>
          <cell r="C3974" t="str">
            <v xml:space="preserve">UN    </v>
          </cell>
          <cell r="D3974">
            <v>74.64</v>
          </cell>
          <cell r="E3974">
            <v>74.64</v>
          </cell>
          <cell r="F3974" t="str">
            <v>INSUMOS</v>
          </cell>
          <cell r="G3974">
            <v>74.64</v>
          </cell>
        </row>
        <row r="3975">
          <cell r="A3975">
            <v>5104</v>
          </cell>
          <cell r="B3975" t="str">
            <v>REBITE DE ALUMINIO VAZADO DE REPUXO, 3,2 X 8 MM (1KG = 1025 UNIDADES)</v>
          </cell>
          <cell r="C3975" t="str">
            <v xml:space="preserve">KG    </v>
          </cell>
          <cell r="D3975">
            <v>47.41</v>
          </cell>
          <cell r="E3975">
            <v>47.41</v>
          </cell>
          <cell r="F3975" t="str">
            <v>INSUMOS</v>
          </cell>
          <cell r="G3975">
            <v>47.41</v>
          </cell>
        </row>
        <row r="3976">
          <cell r="A3976">
            <v>26023</v>
          </cell>
          <cell r="B3976" t="str">
            <v>REBOLO ABRASIVO RETO DE USO GERAL GRAO 36, DE 6 X 1 " (DIAMETRO X ALTURA)</v>
          </cell>
          <cell r="C3976" t="str">
            <v xml:space="preserve">UN    </v>
          </cell>
          <cell r="D3976">
            <v>31.9</v>
          </cell>
          <cell r="E3976">
            <v>31.9</v>
          </cell>
          <cell r="F3976" t="str">
            <v>INSUMOS</v>
          </cell>
          <cell r="G3976">
            <v>31.9</v>
          </cell>
        </row>
        <row r="3977">
          <cell r="A3977">
            <v>2710</v>
          </cell>
          <cell r="B3977" t="str">
            <v>REBOLO ABRASIVO RETO DE USO GERAL GRAO 36, DE 6 X 3/4 " (DIAMETRO X ALTURA)</v>
          </cell>
          <cell r="C3977" t="str">
            <v xml:space="preserve">UN    </v>
          </cell>
          <cell r="D3977">
            <v>25.48</v>
          </cell>
          <cell r="E3977">
            <v>25.48</v>
          </cell>
          <cell r="F3977" t="str">
            <v>INSUMOS</v>
          </cell>
          <cell r="G3977">
            <v>25.48</v>
          </cell>
        </row>
        <row r="3978">
          <cell r="A3978">
            <v>14575</v>
          </cell>
          <cell r="B3978" t="str">
            <v>RECICLADORA DE ASFALTO A FRIO SOBRE RODAS, LARG. FRESAGEM 2,00 M, POT. 315 KW/422 HP</v>
          </cell>
          <cell r="C3978" t="str">
            <v xml:space="preserve">UN    </v>
          </cell>
          <cell r="D3978">
            <v>3905271.1</v>
          </cell>
          <cell r="E3978">
            <v>3905271.1</v>
          </cell>
          <cell r="F3978" t="str">
            <v>INSUMOS</v>
          </cell>
          <cell r="G3978">
            <v>3905271.1</v>
          </cell>
        </row>
        <row r="3979">
          <cell r="A3979">
            <v>20034</v>
          </cell>
          <cell r="B3979" t="str">
            <v>REDUCAO EXCENTRICA PVC NBR 10569 P/REDE COLET ESG PB JE 150 X 100MM</v>
          </cell>
          <cell r="C3979" t="str">
            <v xml:space="preserve">UN    </v>
          </cell>
          <cell r="D3979">
            <v>56.48</v>
          </cell>
          <cell r="E3979">
            <v>56.48</v>
          </cell>
          <cell r="F3979" t="str">
            <v>INSUMOS</v>
          </cell>
          <cell r="G3979">
            <v>56.48</v>
          </cell>
        </row>
        <row r="3980">
          <cell r="A3980">
            <v>20036</v>
          </cell>
          <cell r="B3980" t="str">
            <v>REDUCAO EXCENTRICA PVC NBR 10569 P/REDE COLET ESG PB JE 200 X 150MM</v>
          </cell>
          <cell r="C3980" t="str">
            <v xml:space="preserve">UN    </v>
          </cell>
          <cell r="D3980">
            <v>108.64</v>
          </cell>
          <cell r="E3980">
            <v>108.64</v>
          </cell>
          <cell r="F3980" t="str">
            <v>INSUMOS</v>
          </cell>
          <cell r="G3980">
            <v>108.64</v>
          </cell>
        </row>
        <row r="3981">
          <cell r="A3981">
            <v>20037</v>
          </cell>
          <cell r="B3981" t="str">
            <v>REDUCAO EXCENTRICA PVC NBR 10569 P/REDE COLET ESG PB JE 250 X 200MM</v>
          </cell>
          <cell r="C3981" t="str">
            <v xml:space="preserve">UN    </v>
          </cell>
          <cell r="D3981">
            <v>204.92</v>
          </cell>
          <cell r="E3981">
            <v>204.92</v>
          </cell>
          <cell r="F3981" t="str">
            <v>INSUMOS</v>
          </cell>
          <cell r="G3981">
            <v>204.92</v>
          </cell>
        </row>
        <row r="3982">
          <cell r="A3982">
            <v>20043</v>
          </cell>
          <cell r="B3982" t="str">
            <v>REDUCAO EXCENTRICA PVC P/ ESG PREDIAL DN 100 X 50MM</v>
          </cell>
          <cell r="C3982" t="str">
            <v xml:space="preserve">UN    </v>
          </cell>
          <cell r="D3982">
            <v>3.63</v>
          </cell>
          <cell r="E3982">
            <v>3.63</v>
          </cell>
          <cell r="F3982" t="str">
            <v>INSUMOS</v>
          </cell>
          <cell r="G3982">
            <v>3.63</v>
          </cell>
        </row>
        <row r="3983">
          <cell r="A3983">
            <v>20044</v>
          </cell>
          <cell r="B3983" t="str">
            <v>REDUCAO EXCENTRICA PVC P/ ESG PREDIAL DN 100 X 75MM</v>
          </cell>
          <cell r="C3983" t="str">
            <v xml:space="preserve">UN    </v>
          </cell>
          <cell r="D3983">
            <v>4.24</v>
          </cell>
          <cell r="E3983">
            <v>4.24</v>
          </cell>
          <cell r="F3983" t="str">
            <v>INSUMOS</v>
          </cell>
          <cell r="G3983">
            <v>4.24</v>
          </cell>
        </row>
        <row r="3984">
          <cell r="A3984">
            <v>20042</v>
          </cell>
          <cell r="B3984" t="str">
            <v>REDUCAO EXCENTRICA PVC P/ ESG PREDIAL DN 75 X 50MM</v>
          </cell>
          <cell r="C3984" t="str">
            <v xml:space="preserve">UN    </v>
          </cell>
          <cell r="D3984">
            <v>3.07</v>
          </cell>
          <cell r="E3984">
            <v>3.07</v>
          </cell>
          <cell r="F3984" t="str">
            <v>INSUMOS</v>
          </cell>
          <cell r="G3984">
            <v>3.07</v>
          </cell>
        </row>
        <row r="3985">
          <cell r="A3985">
            <v>20046</v>
          </cell>
          <cell r="B3985" t="str">
            <v>REDUCAO EXCENTRICA PVC, SERIE R, DN 100 X 75 MM, PARA ESGOTO PREDIAL</v>
          </cell>
          <cell r="C3985" t="str">
            <v xml:space="preserve">UN    </v>
          </cell>
          <cell r="D3985">
            <v>9</v>
          </cell>
          <cell r="E3985">
            <v>9</v>
          </cell>
          <cell r="F3985" t="str">
            <v>INSUMOS</v>
          </cell>
          <cell r="G3985">
            <v>9</v>
          </cell>
        </row>
        <row r="3986">
          <cell r="A3986">
            <v>20047</v>
          </cell>
          <cell r="B3986" t="str">
            <v>REDUCAO EXCENTRICA PVC, SERIE R, DN 150 X 100 MM, PARA ESGOTO PREDIAL</v>
          </cell>
          <cell r="C3986" t="str">
            <v xml:space="preserve">UN    </v>
          </cell>
          <cell r="D3986">
            <v>24.59</v>
          </cell>
          <cell r="E3986">
            <v>24.59</v>
          </cell>
          <cell r="F3986" t="str">
            <v>INSUMOS</v>
          </cell>
          <cell r="G3986">
            <v>24.59</v>
          </cell>
        </row>
        <row r="3987">
          <cell r="A3987">
            <v>20045</v>
          </cell>
          <cell r="B3987" t="str">
            <v>REDUCAO EXCENTRICA PVC, SERIE R, DN 75 X 50 MM, PARA ESGOTO PREDIAL</v>
          </cell>
          <cell r="C3987" t="str">
            <v xml:space="preserve">UN    </v>
          </cell>
          <cell r="D3987">
            <v>3.7</v>
          </cell>
          <cell r="E3987">
            <v>3.7</v>
          </cell>
          <cell r="F3987" t="str">
            <v>INSUMOS</v>
          </cell>
          <cell r="G3987">
            <v>3.7</v>
          </cell>
        </row>
        <row r="3988">
          <cell r="A3988">
            <v>20972</v>
          </cell>
          <cell r="B3988" t="str">
            <v>REDUCAO FIXA TIPO STORZ, ENGATE RAPIDO 2.1/2" X 1.1/2", EM LATAO, PARA INSTALACAO PREDIAL COMBATE A INCENDIO PREDIAL</v>
          </cell>
          <cell r="C3988" t="str">
            <v xml:space="preserve">UN    </v>
          </cell>
          <cell r="D3988">
            <v>89.64</v>
          </cell>
          <cell r="E3988">
            <v>89.64</v>
          </cell>
          <cell r="F3988" t="str">
            <v>INSUMOS</v>
          </cell>
          <cell r="G3988">
            <v>89.64</v>
          </cell>
        </row>
        <row r="3989">
          <cell r="A3989">
            <v>20032</v>
          </cell>
          <cell r="B3989" t="str">
            <v>REDUCAO PVC PBA, JE, BB, DN 75 X 50 / DE 85 X 60 MM, PARA REDE DE AGUA</v>
          </cell>
          <cell r="C3989" t="str">
            <v xml:space="preserve">UN    </v>
          </cell>
          <cell r="D3989">
            <v>48.52</v>
          </cell>
          <cell r="E3989">
            <v>48.52</v>
          </cell>
          <cell r="F3989" t="str">
            <v>INSUMOS</v>
          </cell>
          <cell r="G3989">
            <v>48.52</v>
          </cell>
        </row>
        <row r="3990">
          <cell r="A3990">
            <v>11321</v>
          </cell>
          <cell r="B3990" t="str">
            <v>REDUCAO PVC PBA, JE, PB, DN 100 X 50 / DE 110 X 60 MM, PARA REDE DE AGUA</v>
          </cell>
          <cell r="C3990" t="str">
            <v xml:space="preserve">UN    </v>
          </cell>
          <cell r="D3990">
            <v>22.12</v>
          </cell>
          <cell r="E3990">
            <v>22.12</v>
          </cell>
          <cell r="F3990" t="str">
            <v>INSUMOS</v>
          </cell>
          <cell r="G3990">
            <v>22.12</v>
          </cell>
        </row>
        <row r="3991">
          <cell r="A3991">
            <v>11323</v>
          </cell>
          <cell r="B3991" t="str">
            <v>REDUCAO PVC PBA, JE, PB, DN 100 X 75 / DE 110 X 85 MM, PARA REDE DE AGUA</v>
          </cell>
          <cell r="C3991" t="str">
            <v xml:space="preserve">UN    </v>
          </cell>
          <cell r="D3991">
            <v>25.44</v>
          </cell>
          <cell r="E3991">
            <v>25.44</v>
          </cell>
          <cell r="F3991" t="str">
            <v>INSUMOS</v>
          </cell>
          <cell r="G3991">
            <v>25.44</v>
          </cell>
        </row>
        <row r="3992">
          <cell r="A3992">
            <v>20327</v>
          </cell>
          <cell r="B3992" t="str">
            <v>REDUCAO PVC PBA, JE, PB, DN 75 X 50 / DE 85 X 60 MM, PARA REDE DE AGUA</v>
          </cell>
          <cell r="C3992" t="str">
            <v xml:space="preserve">UN    </v>
          </cell>
          <cell r="D3992">
            <v>14.44</v>
          </cell>
          <cell r="E3992">
            <v>14.44</v>
          </cell>
          <cell r="F3992" t="str">
            <v>INSUMOS</v>
          </cell>
          <cell r="G3992">
            <v>14.44</v>
          </cell>
        </row>
        <row r="3993">
          <cell r="A3993">
            <v>25966</v>
          </cell>
          <cell r="B3993" t="str">
            <v>REDUTOR TIPO THINNER PARA ACABAMENTO</v>
          </cell>
          <cell r="C3993" t="str">
            <v xml:space="preserve">L     </v>
          </cell>
          <cell r="D3993">
            <v>14.79</v>
          </cell>
          <cell r="E3993">
            <v>14.79</v>
          </cell>
          <cell r="F3993" t="str">
            <v>INSUMOS</v>
          </cell>
          <cell r="G3993">
            <v>14.79</v>
          </cell>
        </row>
        <row r="3994">
          <cell r="A3994">
            <v>13390</v>
          </cell>
          <cell r="B3994" t="str">
            <v>REFLETOR REDONDO EM ALUMINIO ANODIZADO PARA LAMPADA VAPOR DE MERCURIO/SODIO, CORPO EM ALUMINIO COM PINTURA EPOXI, PARA LAMPADA E-27 DE 300 W, COM SUPORTE REDONDO E ALCA REGULAVEL PARA FIXACAO.</v>
          </cell>
          <cell r="C3994" t="str">
            <v xml:space="preserve">UN    </v>
          </cell>
          <cell r="D3994">
            <v>68.569999999999993</v>
          </cell>
          <cell r="E3994">
            <v>68.569999999999993</v>
          </cell>
          <cell r="F3994" t="str">
            <v>INSUMOS</v>
          </cell>
          <cell r="G3994">
            <v>68.569999999999993</v>
          </cell>
        </row>
        <row r="3995">
          <cell r="A3995">
            <v>6034</v>
          </cell>
          <cell r="B3995" t="str">
            <v>REGISTRO DE ESFERA DE PASSEIO, PVC PARA POLIETILENO, 20 MM</v>
          </cell>
          <cell r="C3995" t="str">
            <v xml:space="preserve">UN    </v>
          </cell>
          <cell r="D3995">
            <v>4.37</v>
          </cell>
          <cell r="E3995">
            <v>4.37</v>
          </cell>
          <cell r="F3995" t="str">
            <v>INSUMOS</v>
          </cell>
          <cell r="G3995">
            <v>4.37</v>
          </cell>
        </row>
        <row r="3996">
          <cell r="A3996">
            <v>6036</v>
          </cell>
          <cell r="B3996" t="str">
            <v>REGISTRO DE ESFERA PVC, COM BORBOLETA, COM ROSCA EXTERNA, DE 1/2"</v>
          </cell>
          <cell r="C3996" t="str">
            <v xml:space="preserve">UN    </v>
          </cell>
          <cell r="D3996">
            <v>5.95</v>
          </cell>
          <cell r="E3996">
            <v>5.95</v>
          </cell>
          <cell r="F3996" t="str">
            <v>INSUMOS</v>
          </cell>
          <cell r="G3996">
            <v>5.95</v>
          </cell>
        </row>
        <row r="3997">
          <cell r="A3997">
            <v>6031</v>
          </cell>
          <cell r="B3997" t="str">
            <v>REGISTRO DE ESFERA PVC, COM BORBOLETA, COM ROSCA EXTERNA, DE 3/4"</v>
          </cell>
          <cell r="C3997" t="str">
            <v xml:space="preserve">UN    </v>
          </cell>
          <cell r="D3997">
            <v>7</v>
          </cell>
          <cell r="E3997">
            <v>7</v>
          </cell>
          <cell r="F3997" t="str">
            <v>INSUMOS</v>
          </cell>
          <cell r="G3997">
            <v>7</v>
          </cell>
        </row>
        <row r="3998">
          <cell r="A3998">
            <v>6029</v>
          </cell>
          <cell r="B3998" t="str">
            <v>REGISTRO DE ESFERA PVC, COM CABECA QUADRADA, COM ROSCA EXTERNA, 1/2"</v>
          </cell>
          <cell r="C3998" t="str">
            <v xml:space="preserve">UN    </v>
          </cell>
          <cell r="D3998">
            <v>7.07</v>
          </cell>
          <cell r="E3998">
            <v>7.07</v>
          </cell>
          <cell r="F3998" t="str">
            <v>INSUMOS</v>
          </cell>
          <cell r="G3998">
            <v>7.07</v>
          </cell>
        </row>
        <row r="3999">
          <cell r="A3999">
            <v>6033</v>
          </cell>
          <cell r="B3999" t="str">
            <v>REGISTRO DE ESFERA PVC, COM CABECA QUADRADA, COM ROSCA EXTERNA, 3/4"</v>
          </cell>
          <cell r="C3999" t="str">
            <v xml:space="preserve">UN    </v>
          </cell>
          <cell r="D3999">
            <v>9.32</v>
          </cell>
          <cell r="E3999">
            <v>9.32</v>
          </cell>
          <cell r="F3999" t="str">
            <v>INSUMOS</v>
          </cell>
          <cell r="G3999">
            <v>9.32</v>
          </cell>
        </row>
        <row r="4000">
          <cell r="A4000">
            <v>11672</v>
          </cell>
          <cell r="B4000" t="str">
            <v>REGISTRO DE ESFERA, PVC, COM VOLANTE, VS, ROSCAVEL, DN 1 1/2", COM CORPO DIVIDIDO</v>
          </cell>
          <cell r="C4000" t="str">
            <v xml:space="preserve">UN    </v>
          </cell>
          <cell r="D4000">
            <v>20.28</v>
          </cell>
          <cell r="E4000">
            <v>20.28</v>
          </cell>
          <cell r="F4000" t="str">
            <v>INSUMOS</v>
          </cell>
          <cell r="G4000">
            <v>20.28</v>
          </cell>
        </row>
        <row r="4001">
          <cell r="A4001">
            <v>11669</v>
          </cell>
          <cell r="B4001" t="str">
            <v>REGISTRO DE ESFERA, PVC, COM VOLANTE, VS, ROSCAVEL, DN 1 1/4", COM CORPO DIVIDIDO</v>
          </cell>
          <cell r="C4001" t="str">
            <v xml:space="preserve">UN    </v>
          </cell>
          <cell r="D4001">
            <v>19.309999999999999</v>
          </cell>
          <cell r="E4001">
            <v>19.309999999999999</v>
          </cell>
          <cell r="F4001" t="str">
            <v>INSUMOS</v>
          </cell>
          <cell r="G4001">
            <v>19.309999999999999</v>
          </cell>
        </row>
        <row r="4002">
          <cell r="A4002">
            <v>11670</v>
          </cell>
          <cell r="B4002" t="str">
            <v>REGISTRO DE ESFERA, PVC, COM VOLANTE, VS, ROSCAVEL, DN 1/2", COM CORPO DIVIDIDO</v>
          </cell>
          <cell r="C4002" t="str">
            <v xml:space="preserve">UN    </v>
          </cell>
          <cell r="D4002">
            <v>7.4</v>
          </cell>
          <cell r="E4002">
            <v>7.4</v>
          </cell>
          <cell r="F4002" t="str">
            <v>INSUMOS</v>
          </cell>
          <cell r="G4002">
            <v>7.4</v>
          </cell>
        </row>
        <row r="4003">
          <cell r="A4003">
            <v>20055</v>
          </cell>
          <cell r="B4003" t="str">
            <v>REGISTRO DE ESFERA, PVC, COM VOLANTE, VS, ROSCAVEL, DN 1", COM CORPO DIVIDIDO</v>
          </cell>
          <cell r="C4003" t="str">
            <v xml:space="preserve">UN    </v>
          </cell>
          <cell r="D4003">
            <v>14.46</v>
          </cell>
          <cell r="E4003">
            <v>14.46</v>
          </cell>
          <cell r="F4003" t="str">
            <v>INSUMOS</v>
          </cell>
          <cell r="G4003">
            <v>14.46</v>
          </cell>
        </row>
        <row r="4004">
          <cell r="A4004">
            <v>11671</v>
          </cell>
          <cell r="B4004" t="str">
            <v>REGISTRO DE ESFERA, PVC, COM VOLANTE, VS, ROSCAVEL, DN 2", COM CORPO DIVIDIDO</v>
          </cell>
          <cell r="C4004" t="str">
            <v xml:space="preserve">UN    </v>
          </cell>
          <cell r="D4004">
            <v>31.04</v>
          </cell>
          <cell r="E4004">
            <v>31.04</v>
          </cell>
          <cell r="F4004" t="str">
            <v>INSUMOS</v>
          </cell>
          <cell r="G4004">
            <v>31.04</v>
          </cell>
        </row>
        <row r="4005">
          <cell r="A4005">
            <v>6032</v>
          </cell>
          <cell r="B4005" t="str">
            <v>REGISTRO DE ESFERA, PVC, COM VOLANTE, VS, ROSCAVEL, DN 3/4", COM CORPO DIVIDIDO</v>
          </cell>
          <cell r="C4005" t="str">
            <v xml:space="preserve">UN    </v>
          </cell>
          <cell r="D4005">
            <v>8.86</v>
          </cell>
          <cell r="E4005">
            <v>8.86</v>
          </cell>
          <cell r="F4005" t="str">
            <v>INSUMOS</v>
          </cell>
          <cell r="G4005">
            <v>8.86</v>
          </cell>
        </row>
        <row r="4006">
          <cell r="A4006">
            <v>11673</v>
          </cell>
          <cell r="B4006" t="str">
            <v>REGISTRO DE ESFERA, PVC, COM VOLANTE, VS, SOLDAVEL, DN 20 MM, COM CORPO DIVIDIDO</v>
          </cell>
          <cell r="C4006" t="str">
            <v xml:space="preserve">UN    </v>
          </cell>
          <cell r="D4006">
            <v>6.98</v>
          </cell>
          <cell r="E4006">
            <v>6.98</v>
          </cell>
          <cell r="F4006" t="str">
            <v>INSUMOS</v>
          </cell>
          <cell r="G4006">
            <v>6.98</v>
          </cell>
        </row>
        <row r="4007">
          <cell r="A4007">
            <v>11674</v>
          </cell>
          <cell r="B4007" t="str">
            <v>REGISTRO DE ESFERA, PVC, COM VOLANTE, VS, SOLDAVEL, DN 25 MM, COM CORPO DIVIDIDO</v>
          </cell>
          <cell r="C4007" t="str">
            <v xml:space="preserve">UN    </v>
          </cell>
          <cell r="D4007">
            <v>8.99</v>
          </cell>
          <cell r="E4007">
            <v>8.99</v>
          </cell>
          <cell r="F4007" t="str">
            <v>INSUMOS</v>
          </cell>
          <cell r="G4007">
            <v>8.99</v>
          </cell>
        </row>
        <row r="4008">
          <cell r="A4008">
            <v>11675</v>
          </cell>
          <cell r="B4008" t="str">
            <v>REGISTRO DE ESFERA, PVC, COM VOLANTE, VS, SOLDAVEL, DN 32 MM, COM CORPO DIVIDIDO</v>
          </cell>
          <cell r="C4008" t="str">
            <v xml:space="preserve">UN    </v>
          </cell>
          <cell r="D4008">
            <v>14.27</v>
          </cell>
          <cell r="E4008">
            <v>14.27</v>
          </cell>
          <cell r="F4008" t="str">
            <v>INSUMOS</v>
          </cell>
          <cell r="G4008">
            <v>14.27</v>
          </cell>
        </row>
        <row r="4009">
          <cell r="A4009">
            <v>11676</v>
          </cell>
          <cell r="B4009" t="str">
            <v>REGISTRO DE ESFERA, PVC, COM VOLANTE, VS, SOLDAVEL, DN 40 MM, COM CORPO DIVIDIDO</v>
          </cell>
          <cell r="C4009" t="str">
            <v xml:space="preserve">UN    </v>
          </cell>
          <cell r="D4009">
            <v>19.09</v>
          </cell>
          <cell r="E4009">
            <v>19.09</v>
          </cell>
          <cell r="F4009" t="str">
            <v>INSUMOS</v>
          </cell>
          <cell r="G4009">
            <v>19.09</v>
          </cell>
        </row>
        <row r="4010">
          <cell r="A4010">
            <v>11677</v>
          </cell>
          <cell r="B4010" t="str">
            <v>REGISTRO DE ESFERA, PVC, COM VOLANTE, VS, SOLDAVEL, DN 50 MM, COM CORPO DIVIDIDO</v>
          </cell>
          <cell r="C4010" t="str">
            <v xml:space="preserve">UN    </v>
          </cell>
          <cell r="D4010">
            <v>19.71</v>
          </cell>
          <cell r="E4010">
            <v>19.71</v>
          </cell>
          <cell r="F4010" t="str">
            <v>INSUMOS</v>
          </cell>
          <cell r="G4010">
            <v>19.71</v>
          </cell>
        </row>
        <row r="4011">
          <cell r="A4011">
            <v>11678</v>
          </cell>
          <cell r="B4011" t="str">
            <v>REGISTRO DE ESFERA, PVC, COM VOLANTE, VS, SOLDAVEL, DN 60 MM, COM CORPO DIVIDIDO</v>
          </cell>
          <cell r="C4011" t="str">
            <v xml:space="preserve">UN    </v>
          </cell>
          <cell r="D4011">
            <v>36.1</v>
          </cell>
          <cell r="E4011">
            <v>36.1</v>
          </cell>
          <cell r="F4011" t="str">
            <v>INSUMOS</v>
          </cell>
          <cell r="G4011">
            <v>36.1</v>
          </cell>
        </row>
        <row r="4012">
          <cell r="A4012">
            <v>6038</v>
          </cell>
          <cell r="B4012" t="str">
            <v>REGISTRO DE PRESSAO PVC, ROSCAVEL, VOLANTE SIMPLES, DE 1/2"</v>
          </cell>
          <cell r="C4012" t="str">
            <v xml:space="preserve">UN    </v>
          </cell>
          <cell r="D4012">
            <v>2.29</v>
          </cell>
          <cell r="E4012">
            <v>2.29</v>
          </cell>
          <cell r="F4012" t="str">
            <v>INSUMOS</v>
          </cell>
          <cell r="G4012">
            <v>2.29</v>
          </cell>
        </row>
        <row r="4013">
          <cell r="A4013">
            <v>11718</v>
          </cell>
          <cell r="B4013" t="str">
            <v>REGISTRO DE PRESSAO PVC, ROSCAVEL, VOLANTE SIMPLES, DE 3/4"</v>
          </cell>
          <cell r="C4013" t="str">
            <v xml:space="preserve">UN    </v>
          </cell>
          <cell r="D4013">
            <v>6.53</v>
          </cell>
          <cell r="E4013">
            <v>6.53</v>
          </cell>
          <cell r="F4013" t="str">
            <v>INSUMOS</v>
          </cell>
          <cell r="G4013">
            <v>6.53</v>
          </cell>
        </row>
        <row r="4014">
          <cell r="A4014">
            <v>6037</v>
          </cell>
          <cell r="B4014" t="str">
            <v>REGISTRO DE PRESSAO PVC, SOLDAVEL, VOLANTE SIMPLES, DE 20 MM</v>
          </cell>
          <cell r="C4014" t="str">
            <v xml:space="preserve">UN    </v>
          </cell>
          <cell r="D4014">
            <v>4.76</v>
          </cell>
          <cell r="E4014">
            <v>4.76</v>
          </cell>
          <cell r="F4014" t="str">
            <v>INSUMOS</v>
          </cell>
          <cell r="G4014">
            <v>4.76</v>
          </cell>
        </row>
        <row r="4015">
          <cell r="A4015">
            <v>11719</v>
          </cell>
          <cell r="B4015" t="str">
            <v>REGISTRO DE PRESSAO PVC, SOLDAVEL, VOLANTE SIMPLES, DE 25 MM</v>
          </cell>
          <cell r="C4015" t="str">
            <v xml:space="preserve">UN    </v>
          </cell>
          <cell r="D4015">
            <v>5.3</v>
          </cell>
          <cell r="E4015">
            <v>5.3</v>
          </cell>
          <cell r="F4015" t="str">
            <v>INSUMOS</v>
          </cell>
          <cell r="G4015">
            <v>5.3</v>
          </cell>
        </row>
        <row r="4016">
          <cell r="A4016">
            <v>6019</v>
          </cell>
          <cell r="B4016" t="str">
            <v>REGISTRO GAVETA BRUTO EM LATAO FORJADO, BITOLA 1 " (REF 1509)</v>
          </cell>
          <cell r="C4016" t="str">
            <v xml:space="preserve">UN    </v>
          </cell>
          <cell r="D4016">
            <v>31.2</v>
          </cell>
          <cell r="E4016">
            <v>31.2</v>
          </cell>
          <cell r="F4016" t="str">
            <v>INSUMOS</v>
          </cell>
          <cell r="G4016">
            <v>31.2</v>
          </cell>
        </row>
        <row r="4017">
          <cell r="A4017">
            <v>6010</v>
          </cell>
          <cell r="B4017" t="str">
            <v>REGISTRO GAVETA BRUTO EM LATAO FORJADO, BITOLA 1 1/2 " (REF 1509)</v>
          </cell>
          <cell r="C4017" t="str">
            <v xml:space="preserve">UN    </v>
          </cell>
          <cell r="D4017">
            <v>53.68</v>
          </cell>
          <cell r="E4017">
            <v>53.68</v>
          </cell>
          <cell r="F4017" t="str">
            <v>INSUMOS</v>
          </cell>
          <cell r="G4017">
            <v>53.68</v>
          </cell>
        </row>
        <row r="4018">
          <cell r="A4018">
            <v>6017</v>
          </cell>
          <cell r="B4018" t="str">
            <v>REGISTRO GAVETA BRUTO EM LATAO FORJADO, BITOLA 1 1/4 " (REF 1509)</v>
          </cell>
          <cell r="C4018" t="str">
            <v xml:space="preserve">UN    </v>
          </cell>
          <cell r="D4018">
            <v>42.52</v>
          </cell>
          <cell r="E4018">
            <v>42.52</v>
          </cell>
          <cell r="F4018" t="str">
            <v>INSUMOS</v>
          </cell>
          <cell r="G4018">
            <v>42.52</v>
          </cell>
        </row>
        <row r="4019">
          <cell r="A4019">
            <v>6020</v>
          </cell>
          <cell r="B4019" t="str">
            <v>REGISTRO GAVETA BRUTO EM LATAO FORJADO, BITOLA 1/2 " (REF 1509)</v>
          </cell>
          <cell r="C4019" t="str">
            <v xml:space="preserve">UN    </v>
          </cell>
          <cell r="D4019">
            <v>18.739999999999998</v>
          </cell>
          <cell r="E4019">
            <v>18.739999999999998</v>
          </cell>
          <cell r="F4019" t="str">
            <v>INSUMOS</v>
          </cell>
          <cell r="G4019">
            <v>18.739999999999998</v>
          </cell>
        </row>
        <row r="4020">
          <cell r="A4020">
            <v>6028</v>
          </cell>
          <cell r="B4020" t="str">
            <v>REGISTRO GAVETA BRUTO EM LATAO FORJADO, BITOLA 2 " (REF 1509)</v>
          </cell>
          <cell r="C4020" t="str">
            <v xml:space="preserve">UN    </v>
          </cell>
          <cell r="D4020">
            <v>74.77</v>
          </cell>
          <cell r="E4020">
            <v>74.77</v>
          </cell>
          <cell r="F4020" t="str">
            <v>INSUMOS</v>
          </cell>
          <cell r="G4020">
            <v>74.77</v>
          </cell>
        </row>
        <row r="4021">
          <cell r="A4021">
            <v>6011</v>
          </cell>
          <cell r="B4021" t="str">
            <v>REGISTRO GAVETA BRUTO EM LATAO FORJADO, BITOLA 2 1/2 " (REF 1509)</v>
          </cell>
          <cell r="C4021" t="str">
            <v xml:space="preserve">UN    </v>
          </cell>
          <cell r="D4021">
            <v>155.07</v>
          </cell>
          <cell r="E4021">
            <v>155.07</v>
          </cell>
          <cell r="F4021" t="str">
            <v>INSUMOS</v>
          </cell>
          <cell r="G4021">
            <v>155.07</v>
          </cell>
        </row>
        <row r="4022">
          <cell r="A4022">
            <v>6012</v>
          </cell>
          <cell r="B4022" t="str">
            <v>REGISTRO GAVETA BRUTO EM LATAO FORJADO, BITOLA 3 " (REF 1509)</v>
          </cell>
          <cell r="C4022" t="str">
            <v xml:space="preserve">UN    </v>
          </cell>
          <cell r="D4022">
            <v>187.74</v>
          </cell>
          <cell r="E4022">
            <v>187.74</v>
          </cell>
          <cell r="F4022" t="str">
            <v>INSUMOS</v>
          </cell>
          <cell r="G4022">
            <v>187.74</v>
          </cell>
        </row>
        <row r="4023">
          <cell r="A4023">
            <v>6016</v>
          </cell>
          <cell r="B4023" t="str">
            <v>REGISTRO GAVETA BRUTO EM LATAO FORJADO, BITOLA 3/4 " (REF 1509)</v>
          </cell>
          <cell r="C4023" t="str">
            <v xml:space="preserve">UN    </v>
          </cell>
          <cell r="D4023">
            <v>19.760000000000002</v>
          </cell>
          <cell r="E4023">
            <v>19.760000000000002</v>
          </cell>
          <cell r="F4023" t="str">
            <v>INSUMOS</v>
          </cell>
          <cell r="G4023">
            <v>19.760000000000002</v>
          </cell>
        </row>
        <row r="4024">
          <cell r="A4024">
            <v>6027</v>
          </cell>
          <cell r="B4024" t="str">
            <v>REGISTRO GAVETA BRUTO EM LATAO FORJADO, BITOLA 4 " (REF 1509)</v>
          </cell>
          <cell r="C4024" t="str">
            <v xml:space="preserve">UN    </v>
          </cell>
          <cell r="D4024">
            <v>391.18</v>
          </cell>
          <cell r="E4024">
            <v>391.18</v>
          </cell>
          <cell r="F4024" t="str">
            <v>INSUMOS</v>
          </cell>
          <cell r="G4024">
            <v>391.18</v>
          </cell>
        </row>
        <row r="4025">
          <cell r="A4025">
            <v>6013</v>
          </cell>
          <cell r="B4025" t="str">
            <v>REGISTRO GAVETA COM ACABAMENTO E CANOPLA CROMADOS, SIMPLES, BITOLA 1 " (REF 1509)</v>
          </cell>
          <cell r="C4025" t="str">
            <v xml:space="preserve">UN    </v>
          </cell>
          <cell r="D4025">
            <v>59.02</v>
          </cell>
          <cell r="E4025">
            <v>59.02</v>
          </cell>
          <cell r="F4025" t="str">
            <v>INSUMOS</v>
          </cell>
          <cell r="G4025">
            <v>59.02</v>
          </cell>
        </row>
        <row r="4026">
          <cell r="A4026">
            <v>6015</v>
          </cell>
          <cell r="B4026" t="str">
            <v>REGISTRO GAVETA COM ACABAMENTO E CANOPLA CROMADOS, SIMPLES, BITOLA 1 1/2 " (REF 1509)</v>
          </cell>
          <cell r="C4026" t="str">
            <v xml:space="preserve">UN    </v>
          </cell>
          <cell r="D4026">
            <v>85.84</v>
          </cell>
          <cell r="E4026">
            <v>85.84</v>
          </cell>
          <cell r="F4026" t="str">
            <v>INSUMOS</v>
          </cell>
          <cell r="G4026">
            <v>85.84</v>
          </cell>
        </row>
        <row r="4027">
          <cell r="A4027">
            <v>6014</v>
          </cell>
          <cell r="B4027" t="str">
            <v>REGISTRO GAVETA COM ACABAMENTO E CANOPLA CROMADOS, SIMPLES, BITOLA 1 1/4 " (REF 1509)</v>
          </cell>
          <cell r="C4027" t="str">
            <v xml:space="preserve">UN    </v>
          </cell>
          <cell r="D4027">
            <v>82.07</v>
          </cell>
          <cell r="E4027">
            <v>82.07</v>
          </cell>
          <cell r="F4027" t="str">
            <v>INSUMOS</v>
          </cell>
          <cell r="G4027">
            <v>82.07</v>
          </cell>
        </row>
        <row r="4028">
          <cell r="A4028">
            <v>6006</v>
          </cell>
          <cell r="B4028" t="str">
            <v>REGISTRO GAVETA COM ACABAMENTO E CANOPLA CROMADOS, SIMPLES, BITOLA 1/2 " (REF 1509)</v>
          </cell>
          <cell r="C4028" t="str">
            <v xml:space="preserve">UN    </v>
          </cell>
          <cell r="D4028">
            <v>42.74</v>
          </cell>
          <cell r="E4028">
            <v>42.74</v>
          </cell>
          <cell r="F4028" t="str">
            <v>INSUMOS</v>
          </cell>
          <cell r="G4028">
            <v>42.74</v>
          </cell>
        </row>
        <row r="4029">
          <cell r="A4029">
            <v>6005</v>
          </cell>
          <cell r="B4029" t="str">
            <v>REGISTRO GAVETA COM ACABAMENTO E CANOPLA CROMADOS, SIMPLES, BITOLA 3/4 " (REF 1509)</v>
          </cell>
          <cell r="C4029" t="str">
            <v xml:space="preserve">UN    </v>
          </cell>
          <cell r="D4029">
            <v>48.22</v>
          </cell>
          <cell r="E4029">
            <v>48.22</v>
          </cell>
          <cell r="F4029" t="str">
            <v>INSUMOS</v>
          </cell>
          <cell r="G4029">
            <v>48.22</v>
          </cell>
        </row>
        <row r="4030">
          <cell r="A4030">
            <v>11756</v>
          </cell>
          <cell r="B4030" t="str">
            <v>REGISTRO OU REGULADOR DE GAS COZINHA, VAZAO DE 2 KG/H, 2,8 KPA</v>
          </cell>
          <cell r="C4030" t="str">
            <v xml:space="preserve">UN    </v>
          </cell>
          <cell r="D4030">
            <v>23.03</v>
          </cell>
          <cell r="E4030">
            <v>23.03</v>
          </cell>
          <cell r="F4030" t="str">
            <v>INSUMOS</v>
          </cell>
          <cell r="G4030">
            <v>23.03</v>
          </cell>
        </row>
        <row r="4031">
          <cell r="A4031">
            <v>10904</v>
          </cell>
          <cell r="B4031" t="str">
            <v>REGISTRO OU VALVULA GLOBO ANGULAR EM LATAO, PARA HIDRANTES EM INSTALACAO PREDIAL DE INCENDIO, 45 GRAUS, DIAMETRO DE 2 1/2", COM VOLANTE, CLASSE DE PRESSAO DE ATE 200 PSI</v>
          </cell>
          <cell r="C4031" t="str">
            <v xml:space="preserve">UN    </v>
          </cell>
          <cell r="D4031">
            <v>125.5</v>
          </cell>
          <cell r="E4031">
            <v>125.5</v>
          </cell>
          <cell r="F4031" t="str">
            <v>INSUMOS</v>
          </cell>
          <cell r="G4031">
            <v>125.5</v>
          </cell>
        </row>
        <row r="4032">
          <cell r="A4032">
            <v>11752</v>
          </cell>
          <cell r="B4032" t="str">
            <v>REGISTRO PRESSAO BRUTO EM LATAO FORJADO, BITOLA 1/2 " (REF 1400)</v>
          </cell>
          <cell r="C4032" t="str">
            <v xml:space="preserve">UN    </v>
          </cell>
          <cell r="D4032">
            <v>13.28</v>
          </cell>
          <cell r="E4032">
            <v>13.28</v>
          </cell>
          <cell r="F4032" t="str">
            <v>INSUMOS</v>
          </cell>
          <cell r="G4032">
            <v>13.28</v>
          </cell>
        </row>
        <row r="4033">
          <cell r="A4033">
            <v>11753</v>
          </cell>
          <cell r="B4033" t="str">
            <v>REGISTRO PRESSAO BRUTO EM LATAO FORJADO, BITOLA 3/4 " (REF 1400)</v>
          </cell>
          <cell r="C4033" t="str">
            <v xml:space="preserve">UN    </v>
          </cell>
          <cell r="D4033">
            <v>15.85</v>
          </cell>
          <cell r="E4033">
            <v>15.85</v>
          </cell>
          <cell r="F4033" t="str">
            <v>INSUMOS</v>
          </cell>
          <cell r="G4033">
            <v>15.85</v>
          </cell>
        </row>
        <row r="4034">
          <cell r="A4034">
            <v>6021</v>
          </cell>
          <cell r="B4034" t="str">
            <v>REGISTRO PRESSAO COM ACABAMENTO E CANOPLA CROMADA, SIMPLES, BITOLA 1/2 " (REF 1416)</v>
          </cell>
          <cell r="C4034" t="str">
            <v xml:space="preserve">UN    </v>
          </cell>
          <cell r="D4034">
            <v>43.99</v>
          </cell>
          <cell r="E4034">
            <v>43.99</v>
          </cell>
          <cell r="F4034" t="str">
            <v>INSUMOS</v>
          </cell>
          <cell r="G4034">
            <v>43.99</v>
          </cell>
        </row>
        <row r="4035">
          <cell r="A4035">
            <v>6024</v>
          </cell>
          <cell r="B4035" t="str">
            <v>REGISTRO PRESSAO COM ACABAMENTO E CANOPLA CROMADA, SIMPLES, BITOLA 3/4 " (REF 1416)</v>
          </cell>
          <cell r="C4035" t="str">
            <v xml:space="preserve">UN    </v>
          </cell>
          <cell r="D4035">
            <v>45.48</v>
          </cell>
          <cell r="E4035">
            <v>45.48</v>
          </cell>
          <cell r="F4035" t="str">
            <v>INSUMOS</v>
          </cell>
          <cell r="G4035">
            <v>45.48</v>
          </cell>
        </row>
        <row r="4036">
          <cell r="A4036">
            <v>38379</v>
          </cell>
          <cell r="B4036" t="str">
            <v>REGUA DE ALUMINIO PARA PEDREIRO 2 X 1 "</v>
          </cell>
          <cell r="C4036" t="str">
            <v xml:space="preserve">M     </v>
          </cell>
          <cell r="D4036">
            <v>31.38</v>
          </cell>
          <cell r="E4036">
            <v>31.38</v>
          </cell>
          <cell r="F4036" t="str">
            <v>INSUMOS</v>
          </cell>
          <cell r="G4036">
            <v>31.38</v>
          </cell>
        </row>
        <row r="4037">
          <cell r="A4037">
            <v>13897</v>
          </cell>
          <cell r="B4037" t="str">
            <v>REGUA VIBRADORA DUPLA PARA CONCRETO A GASOLINA 5,5 HP, PESO DE 60 KG, COMPRIMENTO 4 M</v>
          </cell>
          <cell r="C4037" t="str">
            <v xml:space="preserve">UN    </v>
          </cell>
          <cell r="D4037">
            <v>5934.87</v>
          </cell>
          <cell r="E4037">
            <v>5934.87</v>
          </cell>
          <cell r="F4037" t="str">
            <v>INSUMOS</v>
          </cell>
          <cell r="G4037">
            <v>5934.87</v>
          </cell>
        </row>
        <row r="4038">
          <cell r="A4038">
            <v>10640</v>
          </cell>
          <cell r="B4038" t="str">
            <v>REGUA VIBRATORIA DE CONCRETO TRELICADA, EQUIPADA COM MOTOR A GASOLINA DE 9 HP</v>
          </cell>
          <cell r="C4038" t="str">
            <v xml:space="preserve">UN    </v>
          </cell>
          <cell r="D4038">
            <v>12853.69</v>
          </cell>
          <cell r="E4038">
            <v>12853.69</v>
          </cell>
          <cell r="F4038" t="str">
            <v>INSUMOS</v>
          </cell>
          <cell r="G4038">
            <v>12853.69</v>
          </cell>
        </row>
        <row r="4039">
          <cell r="A4039">
            <v>11086</v>
          </cell>
          <cell r="B4039" t="str">
            <v>REJEITO DE MINERIO DE FERRO PARA PAVIMENTACAO (POSTO PEDREIRA/FORNECEDOR, SEM FRETE)</v>
          </cell>
          <cell r="C4039" t="str">
            <v xml:space="preserve">M3    </v>
          </cell>
          <cell r="D4039">
            <v>139.35</v>
          </cell>
          <cell r="E4039">
            <v>139.35</v>
          </cell>
          <cell r="F4039" t="str">
            <v>INSUMOS</v>
          </cell>
          <cell r="G4039">
            <v>139.35</v>
          </cell>
        </row>
        <row r="4040">
          <cell r="A4040">
            <v>34356</v>
          </cell>
          <cell r="B4040" t="str">
            <v>REJUNTE BRANCO, CIMENTICIO</v>
          </cell>
          <cell r="C4040" t="str">
            <v xml:space="preserve">KG    </v>
          </cell>
          <cell r="D4040">
            <v>5.33</v>
          </cell>
          <cell r="E4040">
            <v>5.33</v>
          </cell>
          <cell r="F4040" t="str">
            <v>INSUMOS</v>
          </cell>
          <cell r="G4040">
            <v>5.33</v>
          </cell>
        </row>
        <row r="4041">
          <cell r="A4041">
            <v>34357</v>
          </cell>
          <cell r="B4041" t="str">
            <v>REJUNTE COLORIDO, CIMENTICIO</v>
          </cell>
          <cell r="C4041" t="str">
            <v xml:space="preserve">KG    </v>
          </cell>
          <cell r="D4041">
            <v>5.92</v>
          </cell>
          <cell r="E4041">
            <v>5.92</v>
          </cell>
          <cell r="F4041" t="str">
            <v>INSUMOS</v>
          </cell>
          <cell r="G4041">
            <v>5.92</v>
          </cell>
        </row>
        <row r="4042">
          <cell r="A4042">
            <v>37329</v>
          </cell>
          <cell r="B4042" t="str">
            <v>REJUNTE EPOXI BRANCO</v>
          </cell>
          <cell r="C4042" t="str">
            <v xml:space="preserve">KG    </v>
          </cell>
          <cell r="D4042">
            <v>82.41</v>
          </cell>
          <cell r="E4042">
            <v>82.41</v>
          </cell>
          <cell r="F4042" t="str">
            <v>INSUMOS</v>
          </cell>
          <cell r="G4042">
            <v>82.41</v>
          </cell>
        </row>
        <row r="4043">
          <cell r="A4043">
            <v>37398</v>
          </cell>
          <cell r="B4043" t="str">
            <v>REJUNTE EPOXI COR</v>
          </cell>
          <cell r="C4043" t="str">
            <v xml:space="preserve">KG    </v>
          </cell>
          <cell r="D4043">
            <v>105.47</v>
          </cell>
          <cell r="E4043">
            <v>105.47</v>
          </cell>
          <cell r="F4043" t="str">
            <v>INSUMOS</v>
          </cell>
          <cell r="G4043">
            <v>105.47</v>
          </cell>
        </row>
        <row r="4044">
          <cell r="A4044">
            <v>2510</v>
          </cell>
          <cell r="B4044" t="str">
            <v>RELE FOTOELETRICO INTERNO E EXTERNO BIVOLT 1000 W, DE CONECTOR, SEM BASE</v>
          </cell>
          <cell r="C4044" t="str">
            <v xml:space="preserve">UN    </v>
          </cell>
          <cell r="D4044">
            <v>17.170000000000002</v>
          </cell>
          <cell r="E4044">
            <v>17.170000000000002</v>
          </cell>
          <cell r="F4044" t="str">
            <v>INSUMOS</v>
          </cell>
          <cell r="G4044">
            <v>17.170000000000002</v>
          </cell>
        </row>
        <row r="4045">
          <cell r="A4045">
            <v>12359</v>
          </cell>
          <cell r="B4045" t="str">
            <v>RELE TERMICO BIMETAL PARA USO EM MOTORES TRIFASICOS, TENSAO 380 V, POTENCIA ATE 15 CV, CORRENTE NOMINAL MAXIMA 22 A</v>
          </cell>
          <cell r="C4045" t="str">
            <v xml:space="preserve">UN    </v>
          </cell>
          <cell r="D4045">
            <v>103.77</v>
          </cell>
          <cell r="E4045">
            <v>103.77</v>
          </cell>
          <cell r="F4045" t="str">
            <v>INSUMOS</v>
          </cell>
          <cell r="G4045">
            <v>103.77</v>
          </cell>
        </row>
        <row r="4046">
          <cell r="A4046">
            <v>5320</v>
          </cell>
          <cell r="B4046" t="str">
            <v>REMOVEDOR DE TINTA OLEO/ESMALTE VERNIZ</v>
          </cell>
          <cell r="C4046" t="str">
            <v xml:space="preserve">L     </v>
          </cell>
          <cell r="D4046">
            <v>29.58</v>
          </cell>
          <cell r="E4046">
            <v>29.58</v>
          </cell>
          <cell r="F4046" t="str">
            <v>INSUMOS</v>
          </cell>
          <cell r="G4046">
            <v>29.58</v>
          </cell>
        </row>
        <row r="4047">
          <cell r="A4047">
            <v>7353</v>
          </cell>
          <cell r="B4047" t="str">
            <v>RESINA ACRILICA BASE AGUA - COR BRANCA</v>
          </cell>
          <cell r="C4047" t="str">
            <v xml:space="preserve">L     </v>
          </cell>
          <cell r="D4047">
            <v>23.23</v>
          </cell>
          <cell r="E4047">
            <v>23.23</v>
          </cell>
          <cell r="F4047" t="str">
            <v>INSUMOS</v>
          </cell>
          <cell r="G4047">
            <v>23.23</v>
          </cell>
        </row>
        <row r="4048">
          <cell r="A4048">
            <v>36144</v>
          </cell>
          <cell r="B4048" t="str">
            <v>RESPIRADOR DESCARTAVEL SEM VALVULA DE EXALACAO, PFF 1</v>
          </cell>
          <cell r="C4048" t="str">
            <v xml:space="preserve">UN    </v>
          </cell>
          <cell r="D4048">
            <v>1.73</v>
          </cell>
          <cell r="E4048">
            <v>1.73</v>
          </cell>
          <cell r="F4048" t="str">
            <v>INSUMOS</v>
          </cell>
          <cell r="G4048">
            <v>1.73</v>
          </cell>
        </row>
        <row r="4049">
          <cell r="A4049">
            <v>10518</v>
          </cell>
          <cell r="B4049" t="str">
            <v>RETARDO PARA CORDEL DETONANTE</v>
          </cell>
          <cell r="C4049" t="str">
            <v xml:space="preserve">UN    </v>
          </cell>
          <cell r="D4049">
            <v>70.08</v>
          </cell>
          <cell r="E4049">
            <v>70.08</v>
          </cell>
          <cell r="F4049" t="str">
            <v>INSUMOS</v>
          </cell>
          <cell r="G4049">
            <v>70.08</v>
          </cell>
        </row>
        <row r="4050">
          <cell r="A4050">
            <v>36530</v>
          </cell>
          <cell r="B4050" t="str">
            <v>RETROESCAVADEIRA SOBRE RODAS COM CARREGADEIRA, TRACAO 4 X 2, POTENCIA LIQUIDA 79 HP, PESO OPERACIONAL MINIMO DE 6570 KG, CAPACIDADE DA CARREGADEIRA DE 1,00 M3 E DA  RETROESCAVADEIRA MINIMA DE 0,20 M3, PROFUNDIDADE DE ESCAVACAO MAXIMA DE 4,37 M</v>
          </cell>
          <cell r="C4050" t="str">
            <v xml:space="preserve">UN    </v>
          </cell>
          <cell r="D4050">
            <v>226003.82</v>
          </cell>
          <cell r="E4050">
            <v>226003.82</v>
          </cell>
          <cell r="F4050" t="str">
            <v>INSUMOS</v>
          </cell>
          <cell r="G4050">
            <v>226003.82</v>
          </cell>
        </row>
        <row r="4051">
          <cell r="A4051">
            <v>6046</v>
          </cell>
          <cell r="B4051" t="str">
            <v>RETROESCAVADEIRA SOBRE RODAS COM CARREGADEIRA, TRACAO 4 X 4, POTENCIA LIQUIDA 72 HP, PESO OPERACIONAL MINIMO DE 7140 KG, CAPACIDADE MINIMA DA CARREGADEIRA DE 0,79 M3 E DA RETROESCAVADEIRA MINIMA DE 0,18 M3, PROFUNDIDADE DE ESCAVACAO MAXIMA DE 4,50 M</v>
          </cell>
          <cell r="C4051" t="str">
            <v xml:space="preserve">UN    </v>
          </cell>
          <cell r="D4051">
            <v>245136.43</v>
          </cell>
          <cell r="E4051">
            <v>245136.43</v>
          </cell>
          <cell r="F4051" t="str">
            <v>INSUMOS</v>
          </cell>
          <cell r="G4051">
            <v>245136.43</v>
          </cell>
        </row>
        <row r="4052">
          <cell r="A4052">
            <v>36531</v>
          </cell>
          <cell r="B4052" t="str">
            <v>RETROESCAVADEIRA SOBRE RODAS COM CARREGADEIRA, TRACAO 4 X 4, POTENCIA LIQUIDA 88 HP, PESO OPERACIONAL MINIMO DE 6674 KG, CAPACIDADE DA CARREGADEIRA DE 1,00 M3 E DA  RETROESCAVADEIRA MINIMA DE 0,26 M3, PROFUNDIDADE DE ESCAVACAO MAXIMA DE 4,37 M</v>
          </cell>
          <cell r="C4052" t="str">
            <v xml:space="preserve">UN    </v>
          </cell>
          <cell r="D4052">
            <v>254104.81</v>
          </cell>
          <cell r="E4052">
            <v>254104.81</v>
          </cell>
          <cell r="F4052" t="str">
            <v>INSUMOS</v>
          </cell>
          <cell r="G4052">
            <v>254104.81</v>
          </cell>
        </row>
        <row r="4053">
          <cell r="A4053">
            <v>34684</v>
          </cell>
          <cell r="B4053" t="str">
            <v>REVESTIMENTO DE PAREDE EM GRANILITE, MARMORITE OU GRANITINA - ESP = 5 MM (INCLUSO EXECUCAO)</v>
          </cell>
          <cell r="C4053" t="str">
            <v xml:space="preserve">M2    </v>
          </cell>
          <cell r="D4053">
            <v>167.93</v>
          </cell>
          <cell r="E4053">
            <v>167.93</v>
          </cell>
          <cell r="F4053" t="str">
            <v>INSUMOS</v>
          </cell>
          <cell r="G4053">
            <v>167.93</v>
          </cell>
        </row>
        <row r="4054">
          <cell r="A4054">
            <v>34683</v>
          </cell>
          <cell r="B4054" t="str">
            <v>REVESTIMENTO DE PAREDE EM GRANILITE, MARMORITE OU GRANITINA COLORIDO - ESP = 5 MM (INCLUSO EXECUCAO)</v>
          </cell>
          <cell r="C4054" t="str">
            <v xml:space="preserve">M2    </v>
          </cell>
          <cell r="D4054">
            <v>104.95</v>
          </cell>
          <cell r="E4054">
            <v>104.95</v>
          </cell>
          <cell r="F4054" t="str">
            <v>INSUMOS</v>
          </cell>
          <cell r="G4054">
            <v>104.95</v>
          </cell>
        </row>
        <row r="4055">
          <cell r="A4055">
            <v>533</v>
          </cell>
          <cell r="B4055" t="str">
            <v>REVESTIMENTO EM CERAMICA ESMALTADA COMERCIAL, PEI MENOR OU IGUAL A 3, FORMATO MENOR OU IGUAL A 2025 CM2</v>
          </cell>
          <cell r="C4055" t="str">
            <v xml:space="preserve">M2    </v>
          </cell>
          <cell r="D4055">
            <v>14.01</v>
          </cell>
          <cell r="E4055">
            <v>14.01</v>
          </cell>
          <cell r="F4055" t="str">
            <v>INSUMOS</v>
          </cell>
          <cell r="G4055">
            <v>14.01</v>
          </cell>
        </row>
        <row r="4056">
          <cell r="A4056">
            <v>10515</v>
          </cell>
          <cell r="B4056" t="str">
            <v>REVESTIMENTO EM CERAMICA ESMALTADA EXTRA, PEI MAIOR OU IGUAL 4, FORMATO MAIOR A 2025 CM2</v>
          </cell>
          <cell r="C4056" t="str">
            <v xml:space="preserve">M2    </v>
          </cell>
          <cell r="D4056">
            <v>36.14</v>
          </cell>
          <cell r="E4056">
            <v>36.14</v>
          </cell>
          <cell r="F4056" t="str">
            <v>INSUMOS</v>
          </cell>
          <cell r="G4056">
            <v>36.14</v>
          </cell>
        </row>
        <row r="4057">
          <cell r="A4057">
            <v>536</v>
          </cell>
          <cell r="B4057" t="str">
            <v>REVESTIMENTO EM CERAMICA ESMALTADA EXTRA, PEI MENOR OU IGUAL A 3, FORMATO MENOR OU IGUAL A 2025 CM2</v>
          </cell>
          <cell r="C4057" t="str">
            <v xml:space="preserve">M2    </v>
          </cell>
          <cell r="D4057">
            <v>23.75</v>
          </cell>
          <cell r="E4057">
            <v>23.75</v>
          </cell>
          <cell r="F4057" t="str">
            <v>INSUMOS</v>
          </cell>
          <cell r="G4057">
            <v>23.75</v>
          </cell>
        </row>
        <row r="4058">
          <cell r="A4058">
            <v>153</v>
          </cell>
          <cell r="B4058" t="str">
            <v>REVESTIMENTO EPOXI DE ALTA RESISTENCIA QUIMICA, ISENTO DE SOLVENTES, BICOMPONENTE</v>
          </cell>
          <cell r="C4058" t="str">
            <v xml:space="preserve">L     </v>
          </cell>
          <cell r="D4058">
            <v>79.17</v>
          </cell>
          <cell r="E4058">
            <v>79.17</v>
          </cell>
          <cell r="F4058" t="str">
            <v>INSUMOS</v>
          </cell>
          <cell r="G4058">
            <v>79.17</v>
          </cell>
        </row>
        <row r="4059">
          <cell r="A4059">
            <v>34682</v>
          </cell>
          <cell r="B4059" t="str">
            <v>REVESTIMENTO PARA ESCADA EM GRANILITE, MARMORITE OU GRANITINA ESP = 8 MM (INCLUSO EXECUCAO)</v>
          </cell>
          <cell r="C4059" t="str">
            <v xml:space="preserve">M2    </v>
          </cell>
          <cell r="D4059">
            <v>80.260000000000005</v>
          </cell>
          <cell r="E4059">
            <v>80.260000000000005</v>
          </cell>
          <cell r="F4059" t="str">
            <v>INSUMOS</v>
          </cell>
          <cell r="G4059">
            <v>80.260000000000005</v>
          </cell>
        </row>
        <row r="4060">
          <cell r="A4060">
            <v>20205</v>
          </cell>
          <cell r="B4060" t="str">
            <v>RIPA DE MADEIRA APARELHADA *1,5 X 5* CM, MACARANDUBA, ANGELIM OU EQUIVALENTE DA REGIAO</v>
          </cell>
          <cell r="C4060" t="str">
            <v xml:space="preserve">M     </v>
          </cell>
          <cell r="D4060">
            <v>1.27</v>
          </cell>
          <cell r="E4060">
            <v>1.27</v>
          </cell>
          <cell r="F4060" t="str">
            <v>INSUMOS</v>
          </cell>
          <cell r="G4060">
            <v>1.27</v>
          </cell>
        </row>
        <row r="4061">
          <cell r="A4061">
            <v>4412</v>
          </cell>
          <cell r="B4061" t="str">
            <v>RIPA DE MADEIRA NAO APARELHADA *1 X 3* CM, MACARANDUBA, ANGELIM OU EQUIVALENTE DA REGIAO</v>
          </cell>
          <cell r="C4061" t="str">
            <v xml:space="preserve">M     </v>
          </cell>
          <cell r="D4061">
            <v>0.8</v>
          </cell>
          <cell r="E4061">
            <v>0.8</v>
          </cell>
          <cell r="F4061" t="str">
            <v>INSUMOS</v>
          </cell>
          <cell r="G4061">
            <v>0.8</v>
          </cell>
        </row>
        <row r="4062">
          <cell r="A4062">
            <v>4408</v>
          </cell>
          <cell r="B4062" t="str">
            <v>RIPA DE MADEIRA NAO APARELHADA *1,5 X 5* CM, MACARANDUBA, ANGELIM OU EQUIVALENTE DA REGIAO</v>
          </cell>
          <cell r="C4062" t="str">
            <v xml:space="preserve">M     </v>
          </cell>
          <cell r="D4062">
            <v>1.0900000000000001</v>
          </cell>
          <cell r="E4062">
            <v>1.0900000000000001</v>
          </cell>
          <cell r="F4062" t="str">
            <v>INSUMOS</v>
          </cell>
          <cell r="G4062">
            <v>1.0900000000000001</v>
          </cell>
        </row>
        <row r="4063">
          <cell r="A4063">
            <v>4505</v>
          </cell>
          <cell r="B4063" t="str">
            <v>RIPA DE MADEIRA NAO APARELHADA *2 X 7* CM, PINUS, MISTA OU EQUIVALENTE DA REGIAO</v>
          </cell>
          <cell r="C4063" t="str">
            <v xml:space="preserve">M     </v>
          </cell>
          <cell r="D4063">
            <v>1</v>
          </cell>
          <cell r="E4063">
            <v>1</v>
          </cell>
          <cell r="F4063" t="str">
            <v>INSUMOS</v>
          </cell>
          <cell r="G4063">
            <v>1</v>
          </cell>
        </row>
        <row r="4064">
          <cell r="A4064">
            <v>10559</v>
          </cell>
          <cell r="B4064" t="str">
            <v>ROCADEIRA COSTAL COM MOTOR A GASOLINA DE *32* CC</v>
          </cell>
          <cell r="C4064" t="str">
            <v xml:space="preserve">UN    </v>
          </cell>
          <cell r="D4064">
            <v>2540.5</v>
          </cell>
          <cell r="E4064">
            <v>2540.5</v>
          </cell>
          <cell r="F4064" t="str">
            <v>INSUMOS</v>
          </cell>
          <cell r="G4064">
            <v>2540.5</v>
          </cell>
        </row>
        <row r="4065">
          <cell r="A4065">
            <v>10664</v>
          </cell>
          <cell r="B4065" t="str">
            <v>ROCADEIRA DESLOCAVEL, LARGURA DE TRABALHO DE 1,3 M</v>
          </cell>
          <cell r="C4065" t="str">
            <v xml:space="preserve">UN    </v>
          </cell>
          <cell r="D4065">
            <v>6904.53</v>
          </cell>
          <cell r="E4065">
            <v>6904.53</v>
          </cell>
          <cell r="F4065" t="str">
            <v>INSUMOS</v>
          </cell>
          <cell r="G4065">
            <v>6904.53</v>
          </cell>
        </row>
        <row r="4066">
          <cell r="A4066">
            <v>36250</v>
          </cell>
          <cell r="B4066" t="str">
            <v>RODAFORRO EM PVC, PARA FORRO DE PVC, COMPRIMENTO 6 M</v>
          </cell>
          <cell r="C4066" t="str">
            <v xml:space="preserve">M     </v>
          </cell>
          <cell r="D4066">
            <v>3.11</v>
          </cell>
          <cell r="E4066">
            <v>3.11</v>
          </cell>
          <cell r="F4066" t="str">
            <v>INSUMOS</v>
          </cell>
          <cell r="G4066">
            <v>3.11</v>
          </cell>
        </row>
        <row r="4067">
          <cell r="A4067">
            <v>10857</v>
          </cell>
          <cell r="B4067" t="str">
            <v>RODAPE ARDOSIA, CINZA, 10 CM, E= *1CM</v>
          </cell>
          <cell r="C4067" t="str">
            <v xml:space="preserve">M     </v>
          </cell>
          <cell r="D4067">
            <v>9.58</v>
          </cell>
          <cell r="E4067">
            <v>9.58</v>
          </cell>
          <cell r="F4067" t="str">
            <v>INSUMOS</v>
          </cell>
          <cell r="G4067">
            <v>9.58</v>
          </cell>
        </row>
        <row r="4068">
          <cell r="A4068">
            <v>4803</v>
          </cell>
          <cell r="B4068" t="str">
            <v>RODAPE DE BORRACHA LISO, H = 70 MM, E = *2* MM, PARA ARGAMASSA, PRETO</v>
          </cell>
          <cell r="C4068" t="str">
            <v xml:space="preserve">M     </v>
          </cell>
          <cell r="D4068">
            <v>22.42</v>
          </cell>
          <cell r="E4068">
            <v>22.42</v>
          </cell>
          <cell r="F4068" t="str">
            <v>INSUMOS</v>
          </cell>
          <cell r="G4068">
            <v>22.42</v>
          </cell>
        </row>
        <row r="4069">
          <cell r="A4069">
            <v>6186</v>
          </cell>
          <cell r="B4069" t="str">
            <v>RODAPE DE MADEIRA MACICA CUMARU/IPE CHAMPANHE OU EQUIVALENTE DA REGIAO, *1,5 X 7 CM</v>
          </cell>
          <cell r="C4069" t="str">
            <v xml:space="preserve">M     </v>
          </cell>
          <cell r="D4069">
            <v>10.119999999999999</v>
          </cell>
          <cell r="E4069">
            <v>10.119999999999999</v>
          </cell>
          <cell r="F4069" t="str">
            <v>INSUMOS</v>
          </cell>
          <cell r="G4069">
            <v>10.119999999999999</v>
          </cell>
        </row>
        <row r="4070">
          <cell r="A4070">
            <v>4829</v>
          </cell>
          <cell r="B4070" t="str">
            <v>RODAPE EM MARMORE, POLIDO, BRANCO COMUM, L= *7* CM, E=  *2* CM, CORTE RETO</v>
          </cell>
          <cell r="C4070" t="str">
            <v xml:space="preserve">M     </v>
          </cell>
          <cell r="D4070">
            <v>41.67</v>
          </cell>
          <cell r="E4070">
            <v>41.67</v>
          </cell>
          <cell r="F4070" t="str">
            <v>INSUMOS</v>
          </cell>
          <cell r="G4070">
            <v>41.67</v>
          </cell>
        </row>
        <row r="4071">
          <cell r="A4071">
            <v>39829</v>
          </cell>
          <cell r="B4071" t="str">
            <v>RODAPE EM POLIESTIRENO, BRANCO, H = *5* CM, E = *1,5* CM</v>
          </cell>
          <cell r="C4071" t="str">
            <v xml:space="preserve">M     </v>
          </cell>
          <cell r="D4071">
            <v>21.54</v>
          </cell>
          <cell r="E4071">
            <v>21.54</v>
          </cell>
          <cell r="F4071" t="str">
            <v>INSUMOS</v>
          </cell>
          <cell r="G4071">
            <v>21.54</v>
          </cell>
        </row>
        <row r="4072">
          <cell r="A4072">
            <v>20231</v>
          </cell>
          <cell r="B4072" t="str">
            <v>RODAPE OU RODABANCADA EM GRANITO, POLIDO, TIPO ANDORINHA/ QUARTZ/ CASTELO/ CORUMBA OU OUTROS EQUIVALENTES DA REGIAO, H= 10 CM, E=  *2,0* CM</v>
          </cell>
          <cell r="C4072" t="str">
            <v xml:space="preserve">M     </v>
          </cell>
          <cell r="D4072">
            <v>53.58</v>
          </cell>
          <cell r="E4072">
            <v>53.58</v>
          </cell>
          <cell r="F4072" t="str">
            <v>INSUMOS</v>
          </cell>
          <cell r="G4072">
            <v>53.58</v>
          </cell>
        </row>
        <row r="4073">
          <cell r="A4073">
            <v>4804</v>
          </cell>
          <cell r="B4073" t="str">
            <v>RODAPE PLANO PARA PISO VINILICO, H = 5 CM</v>
          </cell>
          <cell r="C4073" t="str">
            <v xml:space="preserve">M     </v>
          </cell>
          <cell r="D4073">
            <v>17.21</v>
          </cell>
          <cell r="E4073">
            <v>17.21</v>
          </cell>
          <cell r="F4073" t="str">
            <v>INSUMOS</v>
          </cell>
          <cell r="G4073">
            <v>17.21</v>
          </cell>
        </row>
        <row r="4074">
          <cell r="A4074">
            <v>34680</v>
          </cell>
          <cell r="B4074" t="str">
            <v>RODAPE PRE-MOLDADO DE GRANILITE, MARMORITE OU GRANITINA L = 10 CM</v>
          </cell>
          <cell r="C4074" t="str">
            <v xml:space="preserve">M     </v>
          </cell>
          <cell r="D4074">
            <v>24.69</v>
          </cell>
          <cell r="E4074">
            <v>24.69</v>
          </cell>
          <cell r="F4074" t="str">
            <v>INSUMOS</v>
          </cell>
          <cell r="G4074">
            <v>24.69</v>
          </cell>
        </row>
        <row r="4075">
          <cell r="A4075">
            <v>11573</v>
          </cell>
          <cell r="B4075" t="str">
            <v>RODIZIO PARA TRILHO (TIPO NAPOLEAO),  EM LATAO, COM ROLAMENTO EM ACO, 6 MM, PARA JANELA DE CORRER</v>
          </cell>
          <cell r="C4075" t="str">
            <v xml:space="preserve">UN    </v>
          </cell>
          <cell r="D4075">
            <v>4.57</v>
          </cell>
          <cell r="E4075">
            <v>4.57</v>
          </cell>
          <cell r="F4075" t="str">
            <v>INSUMOS</v>
          </cell>
          <cell r="G4075">
            <v>4.57</v>
          </cell>
        </row>
        <row r="4076">
          <cell r="A4076">
            <v>38401</v>
          </cell>
          <cell r="B4076" t="str">
            <v>RODO PARA CHAO 40 CM COM CABO</v>
          </cell>
          <cell r="C4076" t="str">
            <v xml:space="preserve">UN    </v>
          </cell>
          <cell r="D4076">
            <v>8.51</v>
          </cell>
          <cell r="E4076">
            <v>8.51</v>
          </cell>
          <cell r="F4076" t="str">
            <v>INSUMOS</v>
          </cell>
          <cell r="G4076">
            <v>8.51</v>
          </cell>
        </row>
        <row r="4077">
          <cell r="A4077">
            <v>38179</v>
          </cell>
          <cell r="B4077" t="str">
            <v>ROLDANA CONCOVA DUPLA, EM CHAPA DE ACO, ROLAMENTO INTERNO BLINDADO DE ACO REVESTIDO EM NYLON, PARA PORTA DE CORRER</v>
          </cell>
          <cell r="C4077" t="str">
            <v xml:space="preserve">UN    </v>
          </cell>
          <cell r="D4077">
            <v>20.059999999999999</v>
          </cell>
          <cell r="E4077">
            <v>20.059999999999999</v>
          </cell>
          <cell r="F4077" t="str">
            <v>INSUMOS</v>
          </cell>
          <cell r="G4077">
            <v>20.059999999999999</v>
          </cell>
        </row>
        <row r="4078">
          <cell r="A4078">
            <v>11575</v>
          </cell>
          <cell r="B4078" t="str">
            <v>ROLDANA DUPLA, EM ZAMAC COM CHAPA DE LATAO, ROLAMENTOS EM ACO, PARA PORTA E JANELA DE CORRER</v>
          </cell>
          <cell r="C4078" t="str">
            <v xml:space="preserve">UN    </v>
          </cell>
          <cell r="D4078">
            <v>21.65</v>
          </cell>
          <cell r="E4078">
            <v>21.65</v>
          </cell>
          <cell r="F4078" t="str">
            <v>INSUMOS</v>
          </cell>
          <cell r="G4078">
            <v>21.65</v>
          </cell>
        </row>
        <row r="4079">
          <cell r="A4079">
            <v>20256</v>
          </cell>
          <cell r="B4079" t="str">
            <v>ROLDANA PLASTICA COM PREGO, TAMANHO 30 X 30 MM, PARA INSTALACAO ELETRICA APARENTE</v>
          </cell>
          <cell r="C4079" t="str">
            <v xml:space="preserve">UN    </v>
          </cell>
          <cell r="D4079">
            <v>0.22</v>
          </cell>
          <cell r="E4079">
            <v>0.22</v>
          </cell>
          <cell r="F4079" t="str">
            <v>INSUMOS</v>
          </cell>
          <cell r="G4079">
            <v>0.22</v>
          </cell>
        </row>
        <row r="4080">
          <cell r="A4080">
            <v>14511</v>
          </cell>
          <cell r="B4080" t="str">
            <v>ROLO COMPACTADOR DE PNEUS, ESTATICO, PRESSAO VARIAVEL, POTENCIA 110 HP, PESO SEM/COM LASTRO 10,8/27 T, LARGURA DE ROLAGEM 2,30 M</v>
          </cell>
          <cell r="C4080" t="str">
            <v xml:space="preserve">UN    </v>
          </cell>
          <cell r="D4080">
            <v>495462.77</v>
          </cell>
          <cell r="E4080">
            <v>495462.77</v>
          </cell>
          <cell r="F4080" t="str">
            <v>INSUMOS</v>
          </cell>
          <cell r="G4080">
            <v>495462.77</v>
          </cell>
        </row>
        <row r="4081">
          <cell r="A4081">
            <v>10642</v>
          </cell>
          <cell r="B4081" t="str">
            <v>ROLO COMPACTADOR DE PNEUS, ESTATICO, PRESSAO VARIAVEL, POTENCIA 111 HP, PESO SEM/COM LASTRO 9,5/26,0 T, LARGURA DE ROLAGEM 1,90 M</v>
          </cell>
          <cell r="C4081" t="str">
            <v xml:space="preserve">UN    </v>
          </cell>
          <cell r="D4081">
            <v>466750</v>
          </cell>
          <cell r="E4081">
            <v>466750</v>
          </cell>
          <cell r="F4081" t="str">
            <v>INSUMOS</v>
          </cell>
          <cell r="G4081">
            <v>466750</v>
          </cell>
        </row>
        <row r="4082">
          <cell r="A4082">
            <v>14489</v>
          </cell>
          <cell r="B4082" t="str">
            <v>ROLO COMPACTADOR PE DE CARNEIRO VIBRATORIO, POTENCIA 125 HP, PESO OPERACIONAL SEM/COM LASTRO 11,95/13,30 T, IMPACTO DINAMICO 38,5/22,5 T, LARGURA DE TRABALHO 2,15 M</v>
          </cell>
          <cell r="C4082" t="str">
            <v xml:space="preserve">UN    </v>
          </cell>
          <cell r="D4082">
            <v>413998.56</v>
          </cell>
          <cell r="E4082">
            <v>413998.56</v>
          </cell>
          <cell r="F4082" t="str">
            <v>INSUMOS</v>
          </cell>
          <cell r="G4082">
            <v>413998.56</v>
          </cell>
        </row>
        <row r="4083">
          <cell r="A4083">
            <v>14513</v>
          </cell>
          <cell r="B4083" t="str">
            <v>ROLO COMPACTADOR PE DE CARNEIRO VIBRATORIO, POTENCIA 80 HP, PESO OPERACIONAL SEM/COM LASTRO 7,4/8,8 T, LARGURA DE TRABALHO 1,68 M</v>
          </cell>
          <cell r="C4083" t="str">
            <v xml:space="preserve">UN    </v>
          </cell>
          <cell r="D4083">
            <v>310508.75</v>
          </cell>
          <cell r="E4083">
            <v>310508.75</v>
          </cell>
          <cell r="F4083" t="str">
            <v>INSUMOS</v>
          </cell>
          <cell r="G4083">
            <v>310508.75</v>
          </cell>
        </row>
        <row r="4084">
          <cell r="A4084">
            <v>13600</v>
          </cell>
          <cell r="B4084" t="str">
            <v>ROLO COMPACTADOR VIBRATORIO DE UM CILINDRO LISO DE ACO, POTENCIA 125 HP, PESO SEM/COM LASTRO 10,75/12,92 T, IMPACTO DINAMICO 31,5/18,5 T, LARGURA TRABALHO 2,15 M</v>
          </cell>
          <cell r="C4084" t="str">
            <v xml:space="preserve">UN    </v>
          </cell>
          <cell r="D4084">
            <v>400643.73</v>
          </cell>
          <cell r="E4084">
            <v>400643.73</v>
          </cell>
          <cell r="F4084" t="str">
            <v>INSUMOS</v>
          </cell>
          <cell r="G4084">
            <v>400643.73</v>
          </cell>
        </row>
        <row r="4085">
          <cell r="A4085">
            <v>10646</v>
          </cell>
          <cell r="B4085" t="str">
            <v>ROLO COMPACTADOR VIBRATORIO DE UM CILINDRO, ACO LISO, POTENCIA 80 HP, PESO OPERACIONAL MAXIMO 8,1 T, IMPACTO DINAMICO 16,15/9,5 T, LARGURA TRABALHO 1,68 M</v>
          </cell>
          <cell r="C4085" t="str">
            <v xml:space="preserve">UN    </v>
          </cell>
          <cell r="D4085">
            <v>298653.2</v>
          </cell>
          <cell r="E4085">
            <v>298653.2</v>
          </cell>
          <cell r="F4085" t="str">
            <v>INSUMOS</v>
          </cell>
          <cell r="G4085">
            <v>298653.2</v>
          </cell>
        </row>
        <row r="4086">
          <cell r="A4086">
            <v>6070</v>
          </cell>
          <cell r="B4086" t="str">
            <v>ROLO COMPACTADOR VIBRATORIO PE DE CARNEIRO, COM CONTROLE REMOTO POR RADIO, POTENCIA  12,5 KW, PESO OPERACIONAL DE 1,675 T, LARGURA DE TRABALHO 0,85 M</v>
          </cell>
          <cell r="C4086" t="str">
            <v xml:space="preserve">UN    </v>
          </cell>
          <cell r="D4086">
            <v>408072.85</v>
          </cell>
          <cell r="E4086">
            <v>408072.85</v>
          </cell>
          <cell r="F4086" t="str">
            <v>INSUMOS</v>
          </cell>
          <cell r="G4086">
            <v>408072.85</v>
          </cell>
        </row>
        <row r="4087">
          <cell r="A4087">
            <v>6069</v>
          </cell>
          <cell r="B4087" t="str">
            <v>ROLO COMPACTADOR VIBRATORIO REBOCAVEL, CILINDRO DE ACO LISO, POTENCIA DE TRACAO DE 65 CV, PESO DE 4,7 T, IMPACTO DINAMICO TOTAL DE 18,3 T, LARGURA DO ROLO 1,67 M</v>
          </cell>
          <cell r="C4087" t="str">
            <v xml:space="preserve">UN    </v>
          </cell>
          <cell r="D4087">
            <v>90149.440000000002</v>
          </cell>
          <cell r="E4087">
            <v>90149.440000000002</v>
          </cell>
          <cell r="F4087" t="str">
            <v>INSUMOS</v>
          </cell>
          <cell r="G4087">
            <v>90149.440000000002</v>
          </cell>
        </row>
        <row r="4088">
          <cell r="A4088">
            <v>14626</v>
          </cell>
          <cell r="B4088" t="str">
            <v>ROLO COMPACTADOR VIBRATORIO TANDEM, ACO LISO, POTENCIA 125 HP, PESO SEM/COM LASTRO 10,20/11,65 T, LARGURA DE TRABALHO 1,73 M</v>
          </cell>
          <cell r="C4088" t="str">
            <v xml:space="preserve">UN    </v>
          </cell>
          <cell r="D4088">
            <v>446746.44</v>
          </cell>
          <cell r="E4088">
            <v>446746.44</v>
          </cell>
          <cell r="F4088" t="str">
            <v>INSUMOS</v>
          </cell>
          <cell r="G4088">
            <v>446746.44</v>
          </cell>
        </row>
        <row r="4089">
          <cell r="A4089">
            <v>6067</v>
          </cell>
          <cell r="B4089" t="str">
            <v>ROLO COMPACTADOR VIBRATORIO TANDEM, ACO LISO, POTENCIA 58 CV, PESO SEM/COM LASTRO 6,5/9,4 T, LARGURA DE TRABALHO 1,20 M</v>
          </cell>
          <cell r="C4089" t="str">
            <v xml:space="preserve">UN    </v>
          </cell>
          <cell r="D4089">
            <v>366732.14</v>
          </cell>
          <cell r="E4089">
            <v>366732.14</v>
          </cell>
          <cell r="F4089" t="str">
            <v>INSUMOS</v>
          </cell>
          <cell r="G4089">
            <v>366732.14</v>
          </cell>
        </row>
        <row r="4090">
          <cell r="A4090">
            <v>38393</v>
          </cell>
          <cell r="B4090" t="str">
            <v>ROLO DE ESPUMA POLIESTER 23 CM (SEM CABO)</v>
          </cell>
          <cell r="C4090" t="str">
            <v xml:space="preserve">UN    </v>
          </cell>
          <cell r="D4090">
            <v>11</v>
          </cell>
          <cell r="E4090">
            <v>11</v>
          </cell>
          <cell r="F4090" t="str">
            <v>INSUMOS</v>
          </cell>
          <cell r="G4090">
            <v>11</v>
          </cell>
        </row>
        <row r="4091">
          <cell r="A4091">
            <v>38390</v>
          </cell>
          <cell r="B4091" t="str">
            <v>ROLO DE LA DE CARNEIRO 23 CM (SEM CABO)</v>
          </cell>
          <cell r="C4091" t="str">
            <v xml:space="preserve">UN    </v>
          </cell>
          <cell r="D4091">
            <v>24.39</v>
          </cell>
          <cell r="E4091">
            <v>24.39</v>
          </cell>
          <cell r="F4091" t="str">
            <v>INSUMOS</v>
          </cell>
          <cell r="G4091">
            <v>24.39</v>
          </cell>
        </row>
        <row r="4092">
          <cell r="A4092">
            <v>36532</v>
          </cell>
          <cell r="B4092" t="str">
            <v>ROMPEDOR ELETRICO PESO 26 KG, POTENCIA OPERACIONAL DE 2,5 KW</v>
          </cell>
          <cell r="C4092" t="str">
            <v xml:space="preserve">UN    </v>
          </cell>
          <cell r="D4092">
            <v>19747</v>
          </cell>
          <cell r="E4092">
            <v>19747</v>
          </cell>
          <cell r="F4092" t="str">
            <v>INSUMOS</v>
          </cell>
          <cell r="G4092">
            <v>19747</v>
          </cell>
        </row>
        <row r="4093">
          <cell r="A4093">
            <v>11578</v>
          </cell>
          <cell r="B4093" t="str">
            <v>ROSETA QUADRADA, SEM FUROS, EM ACO INOX POLIDO, LARGURA APROXIMADA DE 50 MM, PARA FECHADURA DE PORTA - PARAFUSOS INCLUIDOS</v>
          </cell>
          <cell r="C4093" t="str">
            <v xml:space="preserve">UN    </v>
          </cell>
          <cell r="D4093">
            <v>6.95</v>
          </cell>
          <cell r="E4093">
            <v>6.95</v>
          </cell>
          <cell r="F4093" t="str">
            <v>INSUMOS</v>
          </cell>
          <cell r="G4093">
            <v>6.95</v>
          </cell>
        </row>
        <row r="4094">
          <cell r="A4094">
            <v>11577</v>
          </cell>
          <cell r="B4094" t="str">
            <v>ROSETA REDONDA DE SOBREPOR, SEM FUROS, EM ACO INOX POLIDO, DIAMETRO APROXIMADO DE 50 MM, PARA FECHADURA DE PORTA - PARAFUSOS INCLUIDOS</v>
          </cell>
          <cell r="C4094" t="str">
            <v xml:space="preserve">UN    </v>
          </cell>
          <cell r="D4094">
            <v>6.63</v>
          </cell>
          <cell r="E4094">
            <v>6.63</v>
          </cell>
          <cell r="F4094" t="str">
            <v>INSUMOS</v>
          </cell>
          <cell r="G4094">
            <v>6.63</v>
          </cell>
        </row>
        <row r="4095">
          <cell r="A4095">
            <v>42432</v>
          </cell>
          <cell r="B4095" t="str">
            <v>ROTACAO DIAGONAL DUPLA, APARELHO TRIPLO, EM TUBO DE ACO CARBONO, PINTURA NO PROCESSO ELETROSTATICO - EQUIPAMENTO DE GINASTICA PARA ACADEMIA AO AR LIVRE / ACADEMIA DA TERCEIRA IDADE - ATI</v>
          </cell>
          <cell r="C4095" t="str">
            <v xml:space="preserve">UN    </v>
          </cell>
          <cell r="D4095">
            <v>1377.27</v>
          </cell>
          <cell r="E4095">
            <v>1377.27</v>
          </cell>
          <cell r="F4095" t="str">
            <v>INSUMOS</v>
          </cell>
          <cell r="G4095">
            <v>1377.27</v>
          </cell>
        </row>
        <row r="4096">
          <cell r="A4096">
            <v>42437</v>
          </cell>
          <cell r="B4096" t="str">
            <v>ROTACAO VERTICAL DUPLO, EM TUBO DE ACO CARBONO, PINTURA NO PROCESSO ELETROSTATICO - EQUIPAMENTO DE GINASTICA PARA ACADEMIA AO AR LIVRE / ACADEMIA DA TERCEIRA IDADE - ATI</v>
          </cell>
          <cell r="C4096" t="str">
            <v xml:space="preserve">UN    </v>
          </cell>
          <cell r="D4096">
            <v>1047.0899999999999</v>
          </cell>
          <cell r="E4096">
            <v>1047.0899999999999</v>
          </cell>
          <cell r="F4096" t="str">
            <v>INSUMOS</v>
          </cell>
          <cell r="G4096">
            <v>1047.0899999999999</v>
          </cell>
        </row>
        <row r="4097">
          <cell r="A4097">
            <v>1116</v>
          </cell>
          <cell r="B4097" t="str">
            <v>RUFO EXTERNO DE CHAPA DE ACO GALVANIZADA NUM 26, CORTE 25 CM</v>
          </cell>
          <cell r="C4097" t="str">
            <v xml:space="preserve">M     </v>
          </cell>
          <cell r="D4097">
            <v>12</v>
          </cell>
          <cell r="E4097">
            <v>12</v>
          </cell>
          <cell r="F4097" t="str">
            <v>INSUMOS</v>
          </cell>
          <cell r="G4097">
            <v>12</v>
          </cell>
        </row>
        <row r="4098">
          <cell r="A4098">
            <v>1115</v>
          </cell>
          <cell r="B4098" t="str">
            <v>RUFO EXTERNO DE CHAPA DE ACO GALVANIZADA NUM 26, CORTE 28 CM</v>
          </cell>
          <cell r="C4098" t="str">
            <v xml:space="preserve">M     </v>
          </cell>
          <cell r="D4098">
            <v>14.38</v>
          </cell>
          <cell r="E4098">
            <v>14.38</v>
          </cell>
          <cell r="F4098" t="str">
            <v>INSUMOS</v>
          </cell>
          <cell r="G4098">
            <v>14.38</v>
          </cell>
        </row>
        <row r="4099">
          <cell r="A4099">
            <v>1113</v>
          </cell>
          <cell r="B4099" t="str">
            <v>RUFO EXTERNO/INTERNO DE CHAPA DE ACO GALVANIZADA NUM 26, CORTE 33 CM</v>
          </cell>
          <cell r="C4099" t="str">
            <v xml:space="preserve">M     </v>
          </cell>
          <cell r="D4099">
            <v>16.809999999999999</v>
          </cell>
          <cell r="E4099">
            <v>16.809999999999999</v>
          </cell>
          <cell r="F4099" t="str">
            <v>INSUMOS</v>
          </cell>
          <cell r="G4099">
            <v>16.809999999999999</v>
          </cell>
        </row>
        <row r="4100">
          <cell r="A4100">
            <v>1114</v>
          </cell>
          <cell r="B4100" t="str">
            <v>RUFO INTERNO DE CHAPA DE ACO GALVANIZADA NUM 26, CORTE 50 CM</v>
          </cell>
          <cell r="C4100" t="str">
            <v xml:space="preserve">M     </v>
          </cell>
          <cell r="D4100">
            <v>20.02</v>
          </cell>
          <cell r="E4100">
            <v>20.02</v>
          </cell>
          <cell r="F4100" t="str">
            <v>INSUMOS</v>
          </cell>
          <cell r="G4100">
            <v>20.02</v>
          </cell>
        </row>
        <row r="4101">
          <cell r="A4101">
            <v>40873</v>
          </cell>
          <cell r="B4101" t="str">
            <v>RUFO INTERNO/EXTERNO DE CHAPA DE ACO GALVANIZADA NUM 24, CORTE 25 CM</v>
          </cell>
          <cell r="C4101" t="str">
            <v xml:space="preserve">M     </v>
          </cell>
          <cell r="D4101">
            <v>15.67</v>
          </cell>
          <cell r="E4101">
            <v>15.67</v>
          </cell>
          <cell r="F4101" t="str">
            <v>INSUMOS</v>
          </cell>
          <cell r="G4101">
            <v>15.67</v>
          </cell>
        </row>
        <row r="4102">
          <cell r="A4102">
            <v>20214</v>
          </cell>
          <cell r="B4102" t="str">
            <v>RUFO PARA TELHA ESTRUTURAL DE FIBROCIMENTO 1 ABA (SEM AMIANTO)</v>
          </cell>
          <cell r="C4102" t="str">
            <v xml:space="preserve">UN    </v>
          </cell>
          <cell r="D4102">
            <v>34.25</v>
          </cell>
          <cell r="E4102">
            <v>34.25</v>
          </cell>
          <cell r="F4102" t="str">
            <v>INSUMOS</v>
          </cell>
          <cell r="G4102">
            <v>34.25</v>
          </cell>
        </row>
        <row r="4103">
          <cell r="A4103">
            <v>11064</v>
          </cell>
          <cell r="B4103" t="str">
            <v>RUFO PARA TELHA ESTRUTURAL DE FIBROCIMENTO 2 ABAS, COMPRIMENTO DE 1031 MM (SEM AMIANTO)</v>
          </cell>
          <cell r="C4103" t="str">
            <v xml:space="preserve">UN    </v>
          </cell>
          <cell r="D4103">
            <v>14.52</v>
          </cell>
          <cell r="E4103">
            <v>14.52</v>
          </cell>
          <cell r="F4103" t="str">
            <v>INSUMOS</v>
          </cell>
          <cell r="G4103">
            <v>14.52</v>
          </cell>
        </row>
        <row r="4104">
          <cell r="A4104">
            <v>7237</v>
          </cell>
          <cell r="B4104" t="str">
            <v>RUFO PARA TELHA ONDULADA DE FIBROCIMENTO, E = 6 MM, ABA *260* MM, COMPRIMENTO 1100 MM (SEM AMIANTO)</v>
          </cell>
          <cell r="C4104" t="str">
            <v xml:space="preserve">UN    </v>
          </cell>
          <cell r="D4104">
            <v>19.809999999999999</v>
          </cell>
          <cell r="E4104">
            <v>19.809999999999999</v>
          </cell>
          <cell r="F4104" t="str">
            <v>INSUMOS</v>
          </cell>
          <cell r="G4104">
            <v>19.809999999999999</v>
          </cell>
        </row>
        <row r="4105">
          <cell r="A4105">
            <v>16</v>
          </cell>
          <cell r="B4105" t="str">
            <v>SABAO EM PO</v>
          </cell>
          <cell r="C4105" t="str">
            <v xml:space="preserve">KG    </v>
          </cell>
          <cell r="D4105">
            <v>6.16</v>
          </cell>
          <cell r="E4105">
            <v>6.16</v>
          </cell>
          <cell r="F4105" t="str">
            <v>INSUMOS</v>
          </cell>
          <cell r="G4105">
            <v>6.16</v>
          </cell>
        </row>
        <row r="4106">
          <cell r="A4106">
            <v>11757</v>
          </cell>
          <cell r="B4106" t="str">
            <v>SABONETEIRA DE PAREDE EM METAL CROMADO</v>
          </cell>
          <cell r="C4106" t="str">
            <v xml:space="preserve">UN    </v>
          </cell>
          <cell r="D4106">
            <v>20.93</v>
          </cell>
          <cell r="E4106">
            <v>20.93</v>
          </cell>
          <cell r="F4106" t="str">
            <v>INSUMOS</v>
          </cell>
          <cell r="G4106">
            <v>20.93</v>
          </cell>
        </row>
        <row r="4107">
          <cell r="A4107">
            <v>11758</v>
          </cell>
          <cell r="B4107" t="str">
            <v>SABONETEIRA PLASTICA TIPO DISPENSER PARA SABONETE LIQUIDO COM RESERVATORIO 800 A 1500 ML</v>
          </cell>
          <cell r="C4107" t="str">
            <v xml:space="preserve">UN    </v>
          </cell>
          <cell r="D4107">
            <v>51.4</v>
          </cell>
          <cell r="E4107">
            <v>51.4</v>
          </cell>
          <cell r="F4107" t="str">
            <v>INSUMOS</v>
          </cell>
          <cell r="G4107">
            <v>51.4</v>
          </cell>
        </row>
        <row r="4108">
          <cell r="A4108">
            <v>37526</v>
          </cell>
          <cell r="B4108" t="str">
            <v>SACO DE RAFIA PARA ENTULHO, NOVO, LISO (SEM CLICHE), *60 x 90* CM</v>
          </cell>
          <cell r="C4108" t="str">
            <v xml:space="preserve">UN    </v>
          </cell>
          <cell r="D4108">
            <v>2.77</v>
          </cell>
          <cell r="E4108">
            <v>2.77</v>
          </cell>
          <cell r="F4108" t="str">
            <v>INSUMOS</v>
          </cell>
          <cell r="G4108">
            <v>2.77</v>
          </cell>
        </row>
        <row r="4109">
          <cell r="A4109">
            <v>6076</v>
          </cell>
          <cell r="B4109" t="str">
            <v>SAIBRO PARA ARGAMASSA (COLETADO NO COMERCIO)</v>
          </cell>
          <cell r="C4109" t="str">
            <v xml:space="preserve">M3    </v>
          </cell>
          <cell r="D4109">
            <v>25</v>
          </cell>
          <cell r="E4109">
            <v>25</v>
          </cell>
          <cell r="F4109" t="str">
            <v>INSUMOS</v>
          </cell>
          <cell r="G4109">
            <v>25</v>
          </cell>
        </row>
        <row r="4110">
          <cell r="A4110">
            <v>13109</v>
          </cell>
          <cell r="B4110" t="str">
            <v>SAPATA DE PVC ADITIVADO NERVURADO D = 6"</v>
          </cell>
          <cell r="C4110" t="str">
            <v xml:space="preserve">UN    </v>
          </cell>
          <cell r="D4110">
            <v>175.12</v>
          </cell>
          <cell r="E4110">
            <v>175.12</v>
          </cell>
          <cell r="F4110" t="str">
            <v>INSUMOS</v>
          </cell>
          <cell r="G4110">
            <v>175.12</v>
          </cell>
        </row>
        <row r="4111">
          <cell r="A4111">
            <v>13110</v>
          </cell>
          <cell r="B4111" t="str">
            <v>SAPATA DE PVC ADITIVADO NERVURADO D = 8"</v>
          </cell>
          <cell r="C4111" t="str">
            <v xml:space="preserve">UN    </v>
          </cell>
          <cell r="D4111">
            <v>230.47</v>
          </cell>
          <cell r="E4111">
            <v>230.47</v>
          </cell>
          <cell r="F4111" t="str">
            <v>INSUMOS</v>
          </cell>
          <cell r="G4111">
            <v>230.47</v>
          </cell>
        </row>
        <row r="4112">
          <cell r="A4112">
            <v>7581</v>
          </cell>
          <cell r="B4112" t="str">
            <v>SAPATILHA EM ACO GALVANIZADO PARA CABOS COM DIAMETRO NOMINAL ATE 5/8"</v>
          </cell>
          <cell r="C4112" t="str">
            <v xml:space="preserve">UN    </v>
          </cell>
          <cell r="D4112">
            <v>2.57</v>
          </cell>
          <cell r="E4112">
            <v>2.57</v>
          </cell>
          <cell r="F4112" t="str">
            <v>INSUMOS</v>
          </cell>
          <cell r="G4112">
            <v>2.57</v>
          </cell>
        </row>
        <row r="4113">
          <cell r="A4113">
            <v>20206</v>
          </cell>
          <cell r="B4113" t="str">
            <v>SARRAFO DE MADEIRA APARELHADA *2 X 10* CM, MACARANDUBA, ANGELIM OU EQUIVALENTE DA REGIAO</v>
          </cell>
          <cell r="C4113" t="str">
            <v xml:space="preserve">M     </v>
          </cell>
          <cell r="D4113">
            <v>3.77</v>
          </cell>
          <cell r="E4113">
            <v>3.77</v>
          </cell>
          <cell r="F4113" t="str">
            <v>INSUMOS</v>
          </cell>
          <cell r="G4113">
            <v>3.77</v>
          </cell>
        </row>
        <row r="4114">
          <cell r="A4114">
            <v>4460</v>
          </cell>
          <cell r="B4114" t="str">
            <v>SARRAFO DE MADEIRA NAO APARELHADA *2,5 X 10 CM, MACARANDUBA, ANGELIM OU EQUIVALENTE DA REGIAO</v>
          </cell>
          <cell r="C4114" t="str">
            <v xml:space="preserve">M     </v>
          </cell>
          <cell r="D4114">
            <v>4.53</v>
          </cell>
          <cell r="E4114">
            <v>4.53</v>
          </cell>
          <cell r="F4114" t="str">
            <v>INSUMOS</v>
          </cell>
          <cell r="G4114">
            <v>4.53</v>
          </cell>
        </row>
        <row r="4115">
          <cell r="A4115">
            <v>4417</v>
          </cell>
          <cell r="B4115" t="str">
            <v>SARRAFO DE MADEIRA NAO APARELHADA *2,5 X 7* CM, MACARANDUBA, ANGELIM OU EQUIVALENTE DA REGIAO</v>
          </cell>
          <cell r="C4115" t="str">
            <v xml:space="preserve">M     </v>
          </cell>
          <cell r="D4115">
            <v>2.6</v>
          </cell>
          <cell r="E4115">
            <v>2.6</v>
          </cell>
          <cell r="F4115" t="str">
            <v>INSUMOS</v>
          </cell>
          <cell r="G4115">
            <v>2.6</v>
          </cell>
        </row>
        <row r="4116">
          <cell r="A4116">
            <v>4517</v>
          </cell>
          <cell r="B4116" t="str">
            <v>SARRAFO DE MADEIRA NAO APARELHADA *2,5 X 7,5* CM (1 X 3 ") PINUS, MISTA OU EQUIVALENTE DA REGIAO</v>
          </cell>
          <cell r="C4116" t="str">
            <v xml:space="preserve">M     </v>
          </cell>
          <cell r="D4116">
            <v>0.8</v>
          </cell>
          <cell r="E4116">
            <v>0.8</v>
          </cell>
          <cell r="F4116" t="str">
            <v>INSUMOS</v>
          </cell>
          <cell r="G4116">
            <v>0.8</v>
          </cell>
        </row>
        <row r="4117">
          <cell r="A4117">
            <v>4512</v>
          </cell>
          <cell r="B4117" t="str">
            <v>SARRAFO DE MADEIRA NAO APARELHADA 2,5 X 5 CM (1 X 2 ") PINUS, MISTA OU EQUIVALENTE DA REGIAO</v>
          </cell>
          <cell r="C4117" t="str">
            <v xml:space="preserve">M     </v>
          </cell>
          <cell r="D4117">
            <v>0.57999999999999996</v>
          </cell>
          <cell r="E4117">
            <v>0.57999999999999996</v>
          </cell>
          <cell r="F4117" t="str">
            <v>INSUMOS</v>
          </cell>
          <cell r="G4117">
            <v>0.57999999999999996</v>
          </cell>
        </row>
        <row r="4118">
          <cell r="A4118">
            <v>4415</v>
          </cell>
          <cell r="B4118" t="str">
            <v>SARRAFO DE MADEIRA NAO APARELHADA 2,5 X 5 CM, MACARANDUBA, ANGELIM OU EQUIVALENTE DA REGIAO</v>
          </cell>
          <cell r="C4118" t="str">
            <v xml:space="preserve">M     </v>
          </cell>
          <cell r="D4118">
            <v>2.1800000000000002</v>
          </cell>
          <cell r="E4118">
            <v>2.1800000000000002</v>
          </cell>
          <cell r="F4118" t="str">
            <v>INSUMOS</v>
          </cell>
          <cell r="G4118">
            <v>2.1800000000000002</v>
          </cell>
        </row>
        <row r="4119">
          <cell r="A4119">
            <v>37373</v>
          </cell>
          <cell r="B4119" t="str">
            <v>SEGURO - HORISTA (COLETADO CAIXA)</v>
          </cell>
          <cell r="C4119" t="str">
            <v xml:space="preserve">H     </v>
          </cell>
          <cell r="D4119">
            <v>0.01</v>
          </cell>
          <cell r="E4119">
            <v>0.01</v>
          </cell>
          <cell r="F4119" t="str">
            <v>INSUMOS</v>
          </cell>
          <cell r="G4119">
            <v>0.01</v>
          </cell>
        </row>
        <row r="4120">
          <cell r="A4120">
            <v>40864</v>
          </cell>
          <cell r="B4120" t="str">
            <v>SEGURO - MENSALISTA (COLETADO CAIXA)</v>
          </cell>
          <cell r="C4120" t="str">
            <v xml:space="preserve">MES   </v>
          </cell>
          <cell r="D4120">
            <v>0.01</v>
          </cell>
          <cell r="E4120">
            <v>0.01</v>
          </cell>
          <cell r="F4120" t="str">
            <v>INSUMOS</v>
          </cell>
          <cell r="G4120">
            <v>0.01</v>
          </cell>
        </row>
        <row r="4121">
          <cell r="A4121">
            <v>4734</v>
          </cell>
          <cell r="B4121" t="str">
            <v>SEIXO ROLADO PARA APLICACAO EM CONCRETO (POSTO PEDREIRA/FORNECEDOR, SEM FRETE)</v>
          </cell>
          <cell r="C4121" t="str">
            <v xml:space="preserve">M3    </v>
          </cell>
          <cell r="D4121">
            <v>198.32</v>
          </cell>
          <cell r="E4121">
            <v>198.32</v>
          </cell>
          <cell r="F4121" t="str">
            <v>INSUMOS</v>
          </cell>
          <cell r="G4121">
            <v>198.32</v>
          </cell>
        </row>
        <row r="4122">
          <cell r="A4122">
            <v>6085</v>
          </cell>
          <cell r="B4122" t="str">
            <v>SELADOR ACRILICO PAREDES INTERNAS/EXTERNAS</v>
          </cell>
          <cell r="C4122" t="str">
            <v xml:space="preserve">L     </v>
          </cell>
          <cell r="D4122">
            <v>4.53</v>
          </cell>
          <cell r="E4122">
            <v>4.53</v>
          </cell>
          <cell r="F4122" t="str">
            <v>INSUMOS</v>
          </cell>
          <cell r="G4122">
            <v>4.53</v>
          </cell>
        </row>
        <row r="4123">
          <cell r="A4123">
            <v>38396</v>
          </cell>
          <cell r="B4123" t="str">
            <v>SELADOR HORIZONTAL PARA FITA DE ACO 1 "</v>
          </cell>
          <cell r="C4123" t="str">
            <v xml:space="preserve">UN    </v>
          </cell>
          <cell r="D4123">
            <v>443.92</v>
          </cell>
          <cell r="E4123">
            <v>443.92</v>
          </cell>
          <cell r="F4123" t="str">
            <v>INSUMOS</v>
          </cell>
          <cell r="G4123">
            <v>443.92</v>
          </cell>
        </row>
        <row r="4124">
          <cell r="A4124">
            <v>6090</v>
          </cell>
          <cell r="B4124" t="str">
            <v>SELADOR PVA PAREDES INTERNAS</v>
          </cell>
          <cell r="C4124" t="str">
            <v xml:space="preserve">L     </v>
          </cell>
          <cell r="D4124">
            <v>8.6</v>
          </cell>
          <cell r="E4124">
            <v>8.6</v>
          </cell>
          <cell r="F4124" t="str">
            <v>INSUMOS</v>
          </cell>
          <cell r="G4124">
            <v>8.6</v>
          </cell>
        </row>
        <row r="4125">
          <cell r="A4125">
            <v>11622</v>
          </cell>
          <cell r="B4125" t="str">
            <v>SELANTE A BASE DE ALCATRAO E POLIURETANO PARA JUNTAS HORIZONTAIS</v>
          </cell>
          <cell r="C4125" t="str">
            <v xml:space="preserve">KG    </v>
          </cell>
          <cell r="D4125">
            <v>59.66</v>
          </cell>
          <cell r="E4125">
            <v>59.66</v>
          </cell>
          <cell r="F4125" t="str">
            <v>INSUMOS</v>
          </cell>
          <cell r="G4125">
            <v>59.66</v>
          </cell>
        </row>
        <row r="4126">
          <cell r="A4126">
            <v>6094</v>
          </cell>
          <cell r="B4126" t="str">
            <v>SELANTE A BASE DE RESINAS ACRILICAS PARA TRINCAS</v>
          </cell>
          <cell r="C4126" t="str">
            <v xml:space="preserve">KG    </v>
          </cell>
          <cell r="D4126">
            <v>14.55</v>
          </cell>
          <cell r="E4126">
            <v>14.55</v>
          </cell>
          <cell r="F4126" t="str">
            <v>INSUMOS</v>
          </cell>
          <cell r="G4126">
            <v>14.55</v>
          </cell>
        </row>
        <row r="4127">
          <cell r="A4127">
            <v>43143</v>
          </cell>
          <cell r="B4127" t="str">
            <v>SELANTE ACRILICO PARA TRATAMENTO / ACABAMENTO SUPERFICIAL DE CONCRETO ESTAMPADO, APARENTE, PEDRAS E OUTROS</v>
          </cell>
          <cell r="C4127" t="str">
            <v xml:space="preserve">L     </v>
          </cell>
          <cell r="D4127">
            <v>22.53</v>
          </cell>
          <cell r="E4127">
            <v>22.53</v>
          </cell>
          <cell r="F4127" t="str">
            <v>INSUMOS</v>
          </cell>
          <cell r="G4127">
            <v>22.53</v>
          </cell>
        </row>
        <row r="4128">
          <cell r="A4128">
            <v>7317</v>
          </cell>
          <cell r="B4128" t="str">
            <v>SELANTE DE BASE ASFALTICA PARA VEDACAO</v>
          </cell>
          <cell r="C4128" t="str">
            <v xml:space="preserve">KG    </v>
          </cell>
          <cell r="D4128">
            <v>28.75</v>
          </cell>
          <cell r="E4128">
            <v>28.75</v>
          </cell>
          <cell r="F4128" t="str">
            <v>INSUMOS</v>
          </cell>
          <cell r="G4128">
            <v>28.75</v>
          </cell>
        </row>
        <row r="4129">
          <cell r="A4129">
            <v>142</v>
          </cell>
          <cell r="B4129" t="str">
            <v>SELANTE ELASTICO MONOCOMPONENTE A BASE DE POLIURETANO (PU) PARA JUNTAS DIVERSAS</v>
          </cell>
          <cell r="C4129" t="str">
            <v xml:space="preserve">310ML </v>
          </cell>
          <cell r="D4129">
            <v>28.15</v>
          </cell>
          <cell r="E4129">
            <v>28.15</v>
          </cell>
          <cell r="F4129" t="str">
            <v>INSUMOS</v>
          </cell>
          <cell r="G4129">
            <v>28.15</v>
          </cell>
        </row>
        <row r="4130">
          <cell r="A4130">
            <v>43142</v>
          </cell>
          <cell r="B4130" t="str">
            <v>SELANTE MONOCOMPONENTE A BASE DE SILICONE DE BAIXO MODULO, PARA JUNTAS DE PAVIMENTACAO</v>
          </cell>
          <cell r="C4130" t="str">
            <v xml:space="preserve">L     </v>
          </cell>
          <cell r="D4130">
            <v>127.87</v>
          </cell>
          <cell r="E4130">
            <v>127.87</v>
          </cell>
          <cell r="F4130" t="str">
            <v>INSUMOS</v>
          </cell>
          <cell r="G4130">
            <v>127.87</v>
          </cell>
        </row>
        <row r="4131">
          <cell r="A4131">
            <v>38123</v>
          </cell>
          <cell r="B4131" t="str">
            <v>SELANTE TIPO VEDA CALHA PARA METAL E FIBROCIMENTO</v>
          </cell>
          <cell r="C4131" t="str">
            <v xml:space="preserve">KG    </v>
          </cell>
          <cell r="D4131">
            <v>55.89</v>
          </cell>
          <cell r="E4131">
            <v>55.89</v>
          </cell>
          <cell r="F4131" t="str">
            <v>INSUMOS</v>
          </cell>
          <cell r="G4131">
            <v>55.89</v>
          </cell>
        </row>
        <row r="4132">
          <cell r="A4132">
            <v>42701</v>
          </cell>
          <cell r="B4132" t="str">
            <v>SELIM COMPACTO EM PVC, SEM TRAVA,  DN 150 X 100 MM, PARA REDE COLETORA ESGOTO (NBR 10569)</v>
          </cell>
          <cell r="C4132" t="str">
            <v xml:space="preserve">UN    </v>
          </cell>
          <cell r="D4132">
            <v>26.26</v>
          </cell>
          <cell r="E4132">
            <v>26.26</v>
          </cell>
          <cell r="F4132" t="str">
            <v>INSUMOS</v>
          </cell>
          <cell r="G4132">
            <v>26.26</v>
          </cell>
        </row>
        <row r="4133">
          <cell r="A4133">
            <v>42702</v>
          </cell>
          <cell r="B4133" t="str">
            <v>SELIM COMPACTO EM PVC, SEM TRAVA,  DN 200 X 100 MM, PARA REDE COLETORA ESGOTO (NBR 10569)</v>
          </cell>
          <cell r="C4133" t="str">
            <v xml:space="preserve">UN    </v>
          </cell>
          <cell r="D4133">
            <v>46.67</v>
          </cell>
          <cell r="E4133">
            <v>46.67</v>
          </cell>
          <cell r="F4133" t="str">
            <v>INSUMOS</v>
          </cell>
          <cell r="G4133">
            <v>46.67</v>
          </cell>
        </row>
        <row r="4134">
          <cell r="A4134">
            <v>37955</v>
          </cell>
          <cell r="B4134" t="str">
            <v>SELIM COMPACTO EM PVC, SEM TRAVAS,  DN 300 X 100 MM, PARA REDE COLETORA ESGOTO (NBR 10569)</v>
          </cell>
          <cell r="C4134" t="str">
            <v xml:space="preserve">UN    </v>
          </cell>
          <cell r="D4134">
            <v>60.48</v>
          </cell>
          <cell r="E4134">
            <v>60.48</v>
          </cell>
          <cell r="F4134" t="str">
            <v>INSUMOS</v>
          </cell>
          <cell r="G4134">
            <v>60.48</v>
          </cell>
        </row>
        <row r="4135">
          <cell r="A4135">
            <v>42699</v>
          </cell>
          <cell r="B4135" t="str">
            <v>SELIM PVC, COM TRAVA, JE, 90 GRAUS,  DN 125 X 100 MM OU 150 X 100 MM, PARA REDE COLETORA ESGOTO (NBR 10569)</v>
          </cell>
          <cell r="C4135" t="str">
            <v xml:space="preserve">UN    </v>
          </cell>
          <cell r="D4135">
            <v>16.04</v>
          </cell>
          <cell r="E4135">
            <v>16.04</v>
          </cell>
          <cell r="F4135" t="str">
            <v>INSUMOS</v>
          </cell>
          <cell r="G4135">
            <v>16.04</v>
          </cell>
        </row>
        <row r="4136">
          <cell r="A4136">
            <v>42700</v>
          </cell>
          <cell r="B4136" t="str">
            <v>SELIM PVC, SOLDAVEL, SEM TRAVA, JE, 90 GRAUS,  DN 200 X 100 MM, PARA REDE COLETORA ESGOTO (NBR 10569)</v>
          </cell>
          <cell r="C4136" t="str">
            <v xml:space="preserve">UN    </v>
          </cell>
          <cell r="D4136">
            <v>45.74</v>
          </cell>
          <cell r="E4136">
            <v>45.74</v>
          </cell>
          <cell r="F4136" t="str">
            <v>INSUMOS</v>
          </cell>
          <cell r="G4136">
            <v>45.74</v>
          </cell>
        </row>
        <row r="4137">
          <cell r="A4137">
            <v>37743</v>
          </cell>
          <cell r="B4137" t="str">
            <v>SEMIRREBOQUE COM DOIS EIXOS EM TANDEM TIPO BASCULANTE COM CACAMBA METALICA 14 M3  (INCLUI MONTAGEM, NAO INCLUI CAVALO MECANICO)</v>
          </cell>
          <cell r="C4137" t="str">
            <v xml:space="preserve">UN    </v>
          </cell>
          <cell r="D4137">
            <v>131739.35</v>
          </cell>
          <cell r="E4137">
            <v>131739.35</v>
          </cell>
          <cell r="F4137" t="str">
            <v>INSUMOS</v>
          </cell>
          <cell r="G4137">
            <v>131739.35</v>
          </cell>
        </row>
        <row r="4138">
          <cell r="A4138">
            <v>37744</v>
          </cell>
          <cell r="B4138" t="str">
            <v>SEMIRREBOQUE COM TRES EIXOS EM TANDEM TIPO BASCULANTE COM CACAMBA METALICA 18 M3 (INCLUI MONTAGEM, NAO INCLUI CAVALO MECANICO)</v>
          </cell>
          <cell r="C4138" t="str">
            <v xml:space="preserve">UN    </v>
          </cell>
          <cell r="D4138">
            <v>154900.69</v>
          </cell>
          <cell r="E4138">
            <v>154900.69</v>
          </cell>
          <cell r="F4138" t="str">
            <v>INSUMOS</v>
          </cell>
          <cell r="G4138">
            <v>154900.69</v>
          </cell>
        </row>
        <row r="4139">
          <cell r="A4139">
            <v>37741</v>
          </cell>
          <cell r="B4139" t="str">
            <v>SEMIRREBOQUE COM TRES EIXOS, PARA TRANSPORTE DE CARGA SECA, DIMENSOES APROXIMADAS 2,60 X 12,50 X 0,50 M (NAO INCLUI CAVALO MECANICO)</v>
          </cell>
          <cell r="C4139" t="str">
            <v xml:space="preserve">UN    </v>
          </cell>
          <cell r="D4139">
            <v>119789.87</v>
          </cell>
          <cell r="E4139">
            <v>119789.87</v>
          </cell>
          <cell r="F4139" t="str">
            <v>INSUMOS</v>
          </cell>
          <cell r="G4139">
            <v>119789.87</v>
          </cell>
        </row>
        <row r="4140">
          <cell r="A4140">
            <v>39396</v>
          </cell>
          <cell r="B4140" t="str">
            <v>SENSOR DE PRESENCA BIVOLT COM FOTOCELULA PARA QUALQUER TIPO DE LAMPADA, POTENCIA MAXIMA *1000* W, USO EXTERNO</v>
          </cell>
          <cell r="C4140" t="str">
            <v xml:space="preserve">UN    </v>
          </cell>
          <cell r="D4140">
            <v>33.630000000000003</v>
          </cell>
          <cell r="E4140">
            <v>33.630000000000003</v>
          </cell>
          <cell r="F4140" t="str">
            <v>INSUMOS</v>
          </cell>
          <cell r="G4140">
            <v>33.630000000000003</v>
          </cell>
        </row>
        <row r="4141">
          <cell r="A4141">
            <v>39392</v>
          </cell>
          <cell r="B4141" t="str">
            <v>SENSOR DE PRESENCA BIVOLT DE PAREDE COM FOTOCELULA PARA QUALQUER TIPO DE LAMPADA POTENCIA MAXIMA *1000* W, USO INTERNO</v>
          </cell>
          <cell r="C4141" t="str">
            <v xml:space="preserve">UN    </v>
          </cell>
          <cell r="D4141">
            <v>37.93</v>
          </cell>
          <cell r="E4141">
            <v>37.93</v>
          </cell>
          <cell r="F4141" t="str">
            <v>INSUMOS</v>
          </cell>
          <cell r="G4141">
            <v>37.93</v>
          </cell>
        </row>
        <row r="4142">
          <cell r="A4142">
            <v>39393</v>
          </cell>
          <cell r="B4142" t="str">
            <v>SENSOR DE PRESENCA BIVOLT DE PAREDE SEM FOTOCELULA PARA QUALQUER TIPO DE LAMPADA POTENCIA MAXIMA *1000* W, USO INTERNO</v>
          </cell>
          <cell r="C4142" t="str">
            <v xml:space="preserve">UN    </v>
          </cell>
          <cell r="D4142">
            <v>23.46</v>
          </cell>
          <cell r="E4142">
            <v>23.46</v>
          </cell>
          <cell r="F4142" t="str">
            <v>INSUMOS</v>
          </cell>
          <cell r="G4142">
            <v>23.46</v>
          </cell>
        </row>
        <row r="4143">
          <cell r="A4143">
            <v>39394</v>
          </cell>
          <cell r="B4143" t="str">
            <v>SENSOR DE PRESENCA BIVOLT DE TETO COM FOTOCELULA PARA QUALQUER TIPO DE LAMPADA POTENCIA MAXIMA *1000* W, USO INTERNO</v>
          </cell>
          <cell r="C4143" t="str">
            <v xml:space="preserve">UN    </v>
          </cell>
          <cell r="D4143">
            <v>26.4</v>
          </cell>
          <cell r="E4143">
            <v>26.4</v>
          </cell>
          <cell r="F4143" t="str">
            <v>INSUMOS</v>
          </cell>
          <cell r="G4143">
            <v>26.4</v>
          </cell>
        </row>
        <row r="4144">
          <cell r="A4144">
            <v>39395</v>
          </cell>
          <cell r="B4144" t="str">
            <v>SENSOR DE PRESENCA BIVOLT DE TETO SEM FOTOCELULA PARA QUALQUER TIPO DE LAMPADA POTENCIA MAXIMA *900* W, USO INTERNO</v>
          </cell>
          <cell r="C4144" t="str">
            <v xml:space="preserve">UN    </v>
          </cell>
          <cell r="D4144">
            <v>24.55</v>
          </cell>
          <cell r="E4144">
            <v>24.55</v>
          </cell>
          <cell r="F4144" t="str">
            <v>INSUMOS</v>
          </cell>
          <cell r="G4144">
            <v>24.55</v>
          </cell>
        </row>
        <row r="4145">
          <cell r="A4145">
            <v>14618</v>
          </cell>
          <cell r="B4145" t="str">
            <v>SERRA CIRCULAR DE BANCADA COM MOTOR ELETRICO, POTENCIA DE *1600* W, PARA DISCO DE DIAMETRO DE 10" (250 MM)</v>
          </cell>
          <cell r="C4145" t="str">
            <v xml:space="preserve">UN    </v>
          </cell>
          <cell r="D4145">
            <v>896.15</v>
          </cell>
          <cell r="E4145">
            <v>896.15</v>
          </cell>
          <cell r="F4145" t="str">
            <v>INSUMOS</v>
          </cell>
          <cell r="G4145">
            <v>896.15</v>
          </cell>
        </row>
        <row r="4146">
          <cell r="A4146">
            <v>40269</v>
          </cell>
          <cell r="B4146" t="str">
            <v>SERRA CIRCULAR DE BANCADA, MODELO PICA-PAU, DIAMETRO DE 350 MM. CARACTERISTICAS DO MOTOR: TRIFASICO, POTENCIA DE 5 HP, FREQUENCIA DE 60 HZ</v>
          </cell>
          <cell r="C4146" t="str">
            <v xml:space="preserve">UN    </v>
          </cell>
          <cell r="D4146">
            <v>3610.54</v>
          </cell>
          <cell r="E4146">
            <v>3610.54</v>
          </cell>
          <cell r="F4146" t="str">
            <v>INSUMOS</v>
          </cell>
          <cell r="G4146">
            <v>3610.54</v>
          </cell>
        </row>
        <row r="4147">
          <cell r="A4147">
            <v>6110</v>
          </cell>
          <cell r="B4147" t="str">
            <v>SERRALHEIRO</v>
          </cell>
          <cell r="C4147" t="str">
            <v xml:space="preserve">H     </v>
          </cell>
          <cell r="D4147">
            <v>15.36</v>
          </cell>
          <cell r="E4147">
            <v>17.78</v>
          </cell>
          <cell r="F4147" t="str">
            <v>INSUMOS</v>
          </cell>
          <cell r="G4147">
            <v>17.78</v>
          </cell>
        </row>
        <row r="4148">
          <cell r="A4148">
            <v>40910</v>
          </cell>
          <cell r="B4148" t="str">
            <v>SERRALHEIRO (MENSALISTA)</v>
          </cell>
          <cell r="C4148" t="str">
            <v xml:space="preserve">MES   </v>
          </cell>
          <cell r="D4148">
            <v>2684.49</v>
          </cell>
          <cell r="E4148">
            <v>3108.37</v>
          </cell>
          <cell r="F4148" t="str">
            <v>INSUMOS</v>
          </cell>
          <cell r="G4148">
            <v>3108.37</v>
          </cell>
        </row>
        <row r="4149">
          <cell r="A4149">
            <v>6111</v>
          </cell>
          <cell r="B4149" t="str">
            <v>SERVENTE DE OBRAS</v>
          </cell>
          <cell r="C4149" t="str">
            <v xml:space="preserve">H     </v>
          </cell>
          <cell r="D4149">
            <v>9.11</v>
          </cell>
          <cell r="E4149">
            <v>10.54</v>
          </cell>
          <cell r="F4149" t="str">
            <v>INSUMOS</v>
          </cell>
          <cell r="G4149">
            <v>10.54</v>
          </cell>
        </row>
        <row r="4150">
          <cell r="A4150">
            <v>41084</v>
          </cell>
          <cell r="B4150" t="str">
            <v>SERVENTE DE OBRAS (MENSALISTA)</v>
          </cell>
          <cell r="C4150" t="str">
            <v xml:space="preserve">MES   </v>
          </cell>
          <cell r="D4150">
            <v>1591.89</v>
          </cell>
          <cell r="E4150">
            <v>1843.25</v>
          </cell>
          <cell r="F4150" t="str">
            <v>INSUMOS</v>
          </cell>
          <cell r="G4150">
            <v>1843.25</v>
          </cell>
        </row>
        <row r="4151">
          <cell r="A4151">
            <v>25950</v>
          </cell>
          <cell r="B4151" t="str">
            <v>SERVICO DE BOMBEAMENTO DE CONCRETO COM CONSUMO MINIMO DE 40 M3</v>
          </cell>
          <cell r="C4151" t="str">
            <v xml:space="preserve">M3    </v>
          </cell>
          <cell r="D4151">
            <v>56.8</v>
          </cell>
          <cell r="E4151">
            <v>56.8</v>
          </cell>
          <cell r="F4151" t="str">
            <v>INSUMOS</v>
          </cell>
          <cell r="G4151">
            <v>56.8</v>
          </cell>
        </row>
        <row r="4152">
          <cell r="A4152">
            <v>38637</v>
          </cell>
          <cell r="B4152" t="str">
            <v>SIFAO EM METAL CROMADO PARA PIA AMERICANA, 1.1/2 X 1.1/2 "</v>
          </cell>
          <cell r="C4152" t="str">
            <v xml:space="preserve">UN    </v>
          </cell>
          <cell r="D4152">
            <v>121.91</v>
          </cell>
          <cell r="E4152">
            <v>121.91</v>
          </cell>
          <cell r="F4152" t="str">
            <v>INSUMOS</v>
          </cell>
          <cell r="G4152">
            <v>121.91</v>
          </cell>
        </row>
        <row r="4153">
          <cell r="A4153">
            <v>6150</v>
          </cell>
          <cell r="B4153" t="str">
            <v>SIFAO EM METAL CROMADO PARA PIA AMERICANA, 1.1/2 X 2 "</v>
          </cell>
          <cell r="C4153" t="str">
            <v xml:space="preserve">UN    </v>
          </cell>
          <cell r="D4153">
            <v>123.4</v>
          </cell>
          <cell r="E4153">
            <v>123.4</v>
          </cell>
          <cell r="F4153" t="str">
            <v>INSUMOS</v>
          </cell>
          <cell r="G4153">
            <v>123.4</v>
          </cell>
        </row>
        <row r="4154">
          <cell r="A4154">
            <v>6136</v>
          </cell>
          <cell r="B4154" t="str">
            <v>SIFAO EM METAL CROMADO PARA PIA OU LAVATORIO, 1 X 1.1/2 "</v>
          </cell>
          <cell r="C4154" t="str">
            <v xml:space="preserve">UN    </v>
          </cell>
          <cell r="D4154">
            <v>97</v>
          </cell>
          <cell r="E4154">
            <v>97</v>
          </cell>
          <cell r="F4154" t="str">
            <v>INSUMOS</v>
          </cell>
          <cell r="G4154">
            <v>97</v>
          </cell>
        </row>
        <row r="4155">
          <cell r="A4155">
            <v>38638</v>
          </cell>
          <cell r="B4155" t="str">
            <v>SIFAO EM METAL CROMADO PARA TANQUE, 1.1/4 X 1.1/2 "</v>
          </cell>
          <cell r="C4155" t="str">
            <v xml:space="preserve">UN    </v>
          </cell>
          <cell r="D4155">
            <v>102.73</v>
          </cell>
          <cell r="E4155">
            <v>102.73</v>
          </cell>
          <cell r="F4155" t="str">
            <v>INSUMOS</v>
          </cell>
          <cell r="G4155">
            <v>102.73</v>
          </cell>
        </row>
        <row r="4156">
          <cell r="A4156">
            <v>20262</v>
          </cell>
          <cell r="B4156" t="str">
            <v>SIFAO PLASTICO EXTENSIVEL UNIVERSAL, TIPO COPO</v>
          </cell>
          <cell r="C4156" t="str">
            <v xml:space="preserve">UN    </v>
          </cell>
          <cell r="D4156">
            <v>10.56</v>
          </cell>
          <cell r="E4156">
            <v>10.56</v>
          </cell>
          <cell r="F4156" t="str">
            <v>INSUMOS</v>
          </cell>
          <cell r="G4156">
            <v>10.56</v>
          </cell>
        </row>
        <row r="4157">
          <cell r="A4157">
            <v>6148</v>
          </cell>
          <cell r="B4157" t="str">
            <v>SIFAO PLASTICO FLEXIVEL SAIDA VERTICAL PARA COLUNA LAVATORIO, 1 X 1.1/2 "</v>
          </cell>
          <cell r="C4157" t="str">
            <v xml:space="preserve">UN    </v>
          </cell>
          <cell r="D4157">
            <v>6.3</v>
          </cell>
          <cell r="E4157">
            <v>6.3</v>
          </cell>
          <cell r="F4157" t="str">
            <v>INSUMOS</v>
          </cell>
          <cell r="G4157">
            <v>6.3</v>
          </cell>
        </row>
        <row r="4158">
          <cell r="A4158">
            <v>6145</v>
          </cell>
          <cell r="B4158" t="str">
            <v>SIFAO PLASTICO TIPO COPO PARA PIA AMERICANA 1.1/2 X 1.1/2 "</v>
          </cell>
          <cell r="C4158" t="str">
            <v xml:space="preserve">UN    </v>
          </cell>
          <cell r="D4158">
            <v>11.3</v>
          </cell>
          <cell r="E4158">
            <v>11.3</v>
          </cell>
          <cell r="F4158" t="str">
            <v>INSUMOS</v>
          </cell>
          <cell r="G4158">
            <v>11.3</v>
          </cell>
        </row>
        <row r="4159">
          <cell r="A4159">
            <v>6149</v>
          </cell>
          <cell r="B4159" t="str">
            <v>SIFAO PLASTICO TIPO COPO PARA PIA OU LAVATORIO, 1 X 1.1/2 "</v>
          </cell>
          <cell r="C4159" t="str">
            <v xml:space="preserve">UN    </v>
          </cell>
          <cell r="D4159">
            <v>10.66</v>
          </cell>
          <cell r="E4159">
            <v>10.66</v>
          </cell>
          <cell r="F4159" t="str">
            <v>INSUMOS</v>
          </cell>
          <cell r="G4159">
            <v>10.66</v>
          </cell>
        </row>
        <row r="4160">
          <cell r="A4160">
            <v>6146</v>
          </cell>
          <cell r="B4160" t="str">
            <v>SIFAO PLASTICO TIPO COPO PARA TANQUE, 1.1/4 X 1.1/2 "</v>
          </cell>
          <cell r="C4160" t="str">
            <v xml:space="preserve">UN    </v>
          </cell>
          <cell r="D4160">
            <v>11.31</v>
          </cell>
          <cell r="E4160">
            <v>11.31</v>
          </cell>
          <cell r="F4160" t="str">
            <v>INSUMOS</v>
          </cell>
          <cell r="G4160">
            <v>11.31</v>
          </cell>
        </row>
        <row r="4161">
          <cell r="A4161">
            <v>26026</v>
          </cell>
          <cell r="B4161" t="str">
            <v>SILICA ATIVA PARA ADICAO EM CONCRETO E ARGAMASSA</v>
          </cell>
          <cell r="C4161" t="str">
            <v xml:space="preserve">KG    </v>
          </cell>
          <cell r="D4161">
            <v>2.36</v>
          </cell>
          <cell r="E4161">
            <v>2.36</v>
          </cell>
          <cell r="F4161" t="str">
            <v>INSUMOS</v>
          </cell>
          <cell r="G4161">
            <v>2.36</v>
          </cell>
        </row>
        <row r="4162">
          <cell r="A4162">
            <v>39961</v>
          </cell>
          <cell r="B4162" t="str">
            <v>SILICONE ACETICO USO GERAL INCOLOR 280 G</v>
          </cell>
          <cell r="C4162" t="str">
            <v xml:space="preserve">UN    </v>
          </cell>
          <cell r="D4162">
            <v>18.600000000000001</v>
          </cell>
          <cell r="E4162">
            <v>18.600000000000001</v>
          </cell>
          <cell r="F4162" t="str">
            <v>INSUMOS</v>
          </cell>
          <cell r="G4162">
            <v>18.600000000000001</v>
          </cell>
        </row>
        <row r="4163">
          <cell r="A4163">
            <v>42433</v>
          </cell>
          <cell r="B4163" t="str">
            <v>SIMULADOR DE CAMINHADA TRIPLO, EM TUBO DE ACO CARBONO, PINTURA NO PROCESSO ELETROSTATICO - EQUIPAMENTO DE GINASTICA PARA ACADEMIA AO AR LIVRE / ACADEMIA DA TERCEIRA IDADE - ATI</v>
          </cell>
          <cell r="C4163" t="str">
            <v xml:space="preserve">UN    </v>
          </cell>
          <cell r="D4163">
            <v>2720.4</v>
          </cell>
          <cell r="E4163">
            <v>2720.4</v>
          </cell>
          <cell r="F4163" t="str">
            <v>INSUMOS</v>
          </cell>
          <cell r="G4163">
            <v>2720.4</v>
          </cell>
        </row>
        <row r="4164">
          <cell r="A4164">
            <v>42434</v>
          </cell>
          <cell r="B4164" t="str">
            <v>SIMULADOR DE CAVALGADA TRIPLO, EM TUBO DE ACO CARBONO, PINTURA NO PROCESSO ELETROSTATICO - EQUIPAMENTO DE GINASTICA PARA ACADEMIA AO AR LIVRE / ACADEMIA DA TERCEIRA IDADE - ATI</v>
          </cell>
          <cell r="C4164" t="str">
            <v xml:space="preserve">UN    </v>
          </cell>
          <cell r="D4164">
            <v>2939.79</v>
          </cell>
          <cell r="E4164">
            <v>2939.79</v>
          </cell>
          <cell r="F4164" t="str">
            <v>INSUMOS</v>
          </cell>
          <cell r="G4164">
            <v>2939.79</v>
          </cell>
        </row>
        <row r="4165">
          <cell r="A4165">
            <v>42435</v>
          </cell>
          <cell r="B4165" t="str">
            <v>SIMULADOR DE REMO INDIVIDUAL, EM TUBO DE ACO CARBONO, PINTURA NO PROCESSO ELETROSTATICO - EQUIPAMENTO DE GINASTICA PARA ACADEMIA AO AR LIVRE / ACADEMIA DA TERCEIRA IDADE - ATI</v>
          </cell>
          <cell r="C4165" t="str">
            <v xml:space="preserve">UN    </v>
          </cell>
          <cell r="D4165">
            <v>1465.96</v>
          </cell>
          <cell r="E4165">
            <v>1465.96</v>
          </cell>
          <cell r="F4165" t="str">
            <v>INSUMOS</v>
          </cell>
          <cell r="G4165">
            <v>1465.96</v>
          </cell>
        </row>
        <row r="4166">
          <cell r="A4166">
            <v>38061</v>
          </cell>
          <cell r="B4166" t="str">
            <v>SINALIZADOR NOTURNO SIMPLES PARA PARA-RAIOS, SEM RELE FOTOELETRICO</v>
          </cell>
          <cell r="C4166" t="str">
            <v xml:space="preserve">UN    </v>
          </cell>
          <cell r="D4166">
            <v>61.06</v>
          </cell>
          <cell r="E4166">
            <v>61.06</v>
          </cell>
          <cell r="F4166" t="str">
            <v>INSUMOS</v>
          </cell>
          <cell r="G4166">
            <v>61.06</v>
          </cell>
        </row>
        <row r="4167">
          <cell r="A4167">
            <v>20250</v>
          </cell>
          <cell r="B4167" t="str">
            <v>SISAL EM FIBRA</v>
          </cell>
          <cell r="C4167" t="str">
            <v xml:space="preserve">KG    </v>
          </cell>
          <cell r="D4167">
            <v>12.5</v>
          </cell>
          <cell r="E4167">
            <v>12.5</v>
          </cell>
          <cell r="F4167" t="str">
            <v>INSUMOS</v>
          </cell>
          <cell r="G4167">
            <v>12.5</v>
          </cell>
        </row>
        <row r="4168">
          <cell r="A4168">
            <v>39965</v>
          </cell>
          <cell r="B4168" t="str">
            <v>SISTEMA DE FORMAS MANUSEAVEIS DE ALUMINIO, PARA BLOCO RESID. COM PAREDES DE CONCRETO MOLDADAS IN LOCO, BLOCO COM 4 PAV. E 4 UNIDADES POR PAV., UNIDADE HABITACIONALCOM 48 M2 E 2 QUARTOS; TELHA DE FIBROCIMENTO (COLETADO CAIXA)</v>
          </cell>
          <cell r="C4168" t="str">
            <v xml:space="preserve">M2    </v>
          </cell>
          <cell r="D4168">
            <v>1325.85</v>
          </cell>
          <cell r="E4168">
            <v>1325.85</v>
          </cell>
          <cell r="F4168" t="str">
            <v>INSUMOS</v>
          </cell>
          <cell r="G4168">
            <v>1325.85</v>
          </cell>
        </row>
        <row r="4169">
          <cell r="A4169">
            <v>39964</v>
          </cell>
          <cell r="B4169" t="str">
            <v>SISTEMA DE FORMAS MANUSEAVEIS DE ALUMINIO, PARA EDIF. RESID. UNIFAMILIAR COM PAREDES DE CONCRETO MOLDADAS IN LOCO, UNIDADE HABITACIONAL TERREA COM 38 M2, COM SALA, CIRCULACAO, 2 QUARTOS, BANHEIRO, COZINHA E TANQUE EXTERNO (SEM COBERTURA) (COLETADO CAIXA)</v>
          </cell>
          <cell r="C4169" t="str">
            <v xml:space="preserve">M2    </v>
          </cell>
          <cell r="D4169">
            <v>1126.1600000000001</v>
          </cell>
          <cell r="E4169">
            <v>1126.1600000000001</v>
          </cell>
          <cell r="F4169" t="str">
            <v>INSUMOS</v>
          </cell>
          <cell r="G4169">
            <v>1126.1600000000001</v>
          </cell>
        </row>
        <row r="4170">
          <cell r="A4170">
            <v>7</v>
          </cell>
          <cell r="B4170" t="str">
            <v>SODA CAUSTICA EM ESCAMAS</v>
          </cell>
          <cell r="C4170" t="str">
            <v xml:space="preserve">KG    </v>
          </cell>
          <cell r="D4170">
            <v>10.24</v>
          </cell>
          <cell r="E4170">
            <v>10.24</v>
          </cell>
          <cell r="F4170" t="str">
            <v>INSUMOS</v>
          </cell>
          <cell r="G4170">
            <v>10.24</v>
          </cell>
        </row>
        <row r="4171">
          <cell r="A4171">
            <v>13388</v>
          </cell>
          <cell r="B4171" t="str">
            <v>SOLDA EM BARRA DE ESTANHO-CHUMBO 50/50</v>
          </cell>
          <cell r="C4171" t="str">
            <v xml:space="preserve">KG    </v>
          </cell>
          <cell r="D4171">
            <v>68.13</v>
          </cell>
          <cell r="E4171">
            <v>68.13</v>
          </cell>
          <cell r="F4171" t="str">
            <v>INSUMOS</v>
          </cell>
          <cell r="G4171">
            <v>68.13</v>
          </cell>
        </row>
        <row r="4172">
          <cell r="A4172">
            <v>39914</v>
          </cell>
          <cell r="B4172" t="str">
            <v>SOLDA EM VARETA FOSCOPER, D = *2,5* MM  X COMPRIMENTO 500 MM</v>
          </cell>
          <cell r="C4172" t="str">
            <v xml:space="preserve">KG    </v>
          </cell>
          <cell r="D4172">
            <v>164.53</v>
          </cell>
          <cell r="E4172">
            <v>164.53</v>
          </cell>
          <cell r="F4172" t="str">
            <v>INSUMOS</v>
          </cell>
          <cell r="G4172">
            <v>164.53</v>
          </cell>
        </row>
        <row r="4173">
          <cell r="A4173">
            <v>12732</v>
          </cell>
          <cell r="B4173" t="str">
            <v>SOLDA ESTANHO/COBRE PARA CONEXOES DE COBRE, FIO 2,5 MM, CARRETEL 500 GR (SEM CHUMBO)</v>
          </cell>
          <cell r="C4173" t="str">
            <v xml:space="preserve">UN    </v>
          </cell>
          <cell r="D4173">
            <v>189.85</v>
          </cell>
          <cell r="E4173">
            <v>189.85</v>
          </cell>
          <cell r="F4173" t="str">
            <v>INSUMOS</v>
          </cell>
          <cell r="G4173">
            <v>189.85</v>
          </cell>
        </row>
        <row r="4174">
          <cell r="A4174">
            <v>6160</v>
          </cell>
          <cell r="B4174" t="str">
            <v>SOLDADOR</v>
          </cell>
          <cell r="C4174" t="str">
            <v xml:space="preserve">H     </v>
          </cell>
          <cell r="D4174">
            <v>16.77</v>
          </cell>
          <cell r="E4174">
            <v>19.41</v>
          </cell>
          <cell r="F4174" t="str">
            <v>INSUMOS</v>
          </cell>
          <cell r="G4174">
            <v>19.41</v>
          </cell>
        </row>
        <row r="4175">
          <cell r="A4175">
            <v>41087</v>
          </cell>
          <cell r="B4175" t="str">
            <v>SOLDADOR (MENSALISTA)</v>
          </cell>
          <cell r="C4175" t="str">
            <v xml:space="preserve">MES   </v>
          </cell>
          <cell r="D4175">
            <v>2930.89</v>
          </cell>
          <cell r="E4175">
            <v>3393.68</v>
          </cell>
          <cell r="F4175" t="str">
            <v>INSUMOS</v>
          </cell>
          <cell r="G4175">
            <v>3393.68</v>
          </cell>
        </row>
        <row r="4176">
          <cell r="A4176">
            <v>6166</v>
          </cell>
          <cell r="B4176" t="str">
            <v>SOLDADOR ELETRICO (PARA SOLDA A SER TESTADA COM RAIOS "X")</v>
          </cell>
          <cell r="C4176" t="str">
            <v xml:space="preserve">H     </v>
          </cell>
          <cell r="D4176">
            <v>19.68</v>
          </cell>
          <cell r="E4176">
            <v>22.78</v>
          </cell>
          <cell r="F4176" t="str">
            <v>INSUMOS</v>
          </cell>
          <cell r="G4176">
            <v>22.78</v>
          </cell>
        </row>
        <row r="4177">
          <cell r="A4177">
            <v>41088</v>
          </cell>
          <cell r="B4177" t="str">
            <v>SOLDADOR ELETRICO (PARA SOLDA A SER TESTADA COM RAIOS "X") (MENSALISTA)</v>
          </cell>
          <cell r="C4177" t="str">
            <v xml:space="preserve">MES   </v>
          </cell>
          <cell r="D4177">
            <v>3442.59</v>
          </cell>
          <cell r="E4177">
            <v>3986.18</v>
          </cell>
          <cell r="F4177" t="str">
            <v>INSUMOS</v>
          </cell>
          <cell r="G4177">
            <v>3986.18</v>
          </cell>
        </row>
        <row r="4178">
          <cell r="A4178">
            <v>20232</v>
          </cell>
          <cell r="B4178" t="str">
            <v>SOLEIRA EM GRANITO, POLIDO, TIPO ANDORINHA/ QUARTZ/ CASTELO/ CORUMBA OU OUTROS EQUIVALENTES DA REGIAO, L= *15* CM, E=  *2,0* CM</v>
          </cell>
          <cell r="C4178" t="str">
            <v xml:space="preserve">M     </v>
          </cell>
          <cell r="D4178">
            <v>75.84</v>
          </cell>
          <cell r="E4178">
            <v>75.84</v>
          </cell>
          <cell r="F4178" t="str">
            <v>INSUMOS</v>
          </cell>
          <cell r="G4178">
            <v>75.84</v>
          </cell>
        </row>
        <row r="4179">
          <cell r="A4179">
            <v>10856</v>
          </cell>
          <cell r="B4179" t="str">
            <v>SOLEIRA PRE-MOLDADA EM GRANILITE, MARMORITE OU GRANITINA, L = *15 CM</v>
          </cell>
          <cell r="C4179" t="str">
            <v xml:space="preserve">M     </v>
          </cell>
          <cell r="D4179">
            <v>67.91</v>
          </cell>
          <cell r="E4179">
            <v>67.91</v>
          </cell>
          <cell r="F4179" t="str">
            <v>INSUMOS</v>
          </cell>
          <cell r="G4179">
            <v>67.91</v>
          </cell>
        </row>
        <row r="4180">
          <cell r="A4180">
            <v>4828</v>
          </cell>
          <cell r="B4180" t="str">
            <v>SOLEIRA/ PEITORIL EM MARMORE, POLIDO, BRANCO COMUM, L= *15* CM, E=  *2* CM,  CORTE RETO</v>
          </cell>
          <cell r="C4180" t="str">
            <v xml:space="preserve">M     </v>
          </cell>
          <cell r="D4180">
            <v>62.19</v>
          </cell>
          <cell r="E4180">
            <v>62.19</v>
          </cell>
          <cell r="F4180" t="str">
            <v>INSUMOS</v>
          </cell>
          <cell r="G4180">
            <v>62.19</v>
          </cell>
        </row>
        <row r="4181">
          <cell r="A4181">
            <v>20249</v>
          </cell>
          <cell r="B4181" t="str">
            <v>SOLEIRA/ TABEIRA EM MARMORE, POLIDO, BRANCO COMUM, L= 5 CM, E=  *2,0* CM</v>
          </cell>
          <cell r="C4181" t="str">
            <v xml:space="preserve">M     </v>
          </cell>
          <cell r="D4181">
            <v>34.049999999999997</v>
          </cell>
          <cell r="E4181">
            <v>34.049999999999997</v>
          </cell>
          <cell r="F4181" t="str">
            <v>INSUMOS</v>
          </cell>
          <cell r="G4181">
            <v>34.049999999999997</v>
          </cell>
        </row>
        <row r="4182">
          <cell r="A4182">
            <v>11609</v>
          </cell>
          <cell r="B4182" t="str">
            <v>SOLUCAO ASFALTICA ELASTOMERICA PARA IMPRIMACAO, APLICACAO A FRIO</v>
          </cell>
          <cell r="C4182" t="str">
            <v xml:space="preserve">L     </v>
          </cell>
          <cell r="D4182">
            <v>9.91</v>
          </cell>
          <cell r="E4182">
            <v>9.91</v>
          </cell>
          <cell r="F4182" t="str">
            <v>INSUMOS</v>
          </cell>
          <cell r="G4182">
            <v>9.91</v>
          </cell>
        </row>
        <row r="4183">
          <cell r="A4183">
            <v>20083</v>
          </cell>
          <cell r="B4183" t="str">
            <v>SOLUCAO LIMPADORA PARA PVC, FRASCO COM 1000 CM3</v>
          </cell>
          <cell r="C4183" t="str">
            <v xml:space="preserve">UN    </v>
          </cell>
          <cell r="D4183">
            <v>34.83</v>
          </cell>
          <cell r="E4183">
            <v>34.83</v>
          </cell>
          <cell r="F4183" t="str">
            <v>INSUMOS</v>
          </cell>
          <cell r="G4183">
            <v>34.83</v>
          </cell>
        </row>
        <row r="4184">
          <cell r="A4184">
            <v>20082</v>
          </cell>
          <cell r="B4184" t="str">
            <v>SOLUCAO LIMPADORA PARA PVC, FRASCO COM 200 CM3</v>
          </cell>
          <cell r="C4184" t="str">
            <v xml:space="preserve">UN    </v>
          </cell>
          <cell r="D4184">
            <v>13.56</v>
          </cell>
          <cell r="E4184">
            <v>13.56</v>
          </cell>
          <cell r="F4184" t="str">
            <v>INSUMOS</v>
          </cell>
          <cell r="G4184">
            <v>13.56</v>
          </cell>
        </row>
        <row r="4185">
          <cell r="A4185">
            <v>5318</v>
          </cell>
          <cell r="B4185" t="str">
            <v>SOLVENTE DILUENTE A BASE DE AGUARRAS</v>
          </cell>
          <cell r="C4185" t="str">
            <v xml:space="preserve">L     </v>
          </cell>
          <cell r="D4185">
            <v>11</v>
          </cell>
          <cell r="E4185">
            <v>11</v>
          </cell>
          <cell r="F4185" t="str">
            <v>INSUMOS</v>
          </cell>
          <cell r="G4185">
            <v>11</v>
          </cell>
        </row>
        <row r="4186">
          <cell r="A4186">
            <v>10691</v>
          </cell>
          <cell r="B4186" t="str">
            <v>SOLVENTE PARA COLA (PARA LAMINADO MELAMINICO) A BASE DE RESINA SINTETICA</v>
          </cell>
          <cell r="C4186" t="str">
            <v xml:space="preserve">L     </v>
          </cell>
          <cell r="D4186">
            <v>39.06</v>
          </cell>
          <cell r="E4186">
            <v>39.06</v>
          </cell>
          <cell r="F4186" t="str">
            <v>INSUMOS</v>
          </cell>
          <cell r="G4186">
            <v>39.06</v>
          </cell>
        </row>
        <row r="4187">
          <cell r="A4187">
            <v>12295</v>
          </cell>
          <cell r="B4187" t="str">
            <v>SOQUETE DE BAQUELITE BASE E27, PARA LAMPADAS</v>
          </cell>
          <cell r="C4187" t="str">
            <v xml:space="preserve">UN    </v>
          </cell>
          <cell r="D4187">
            <v>1.92</v>
          </cell>
          <cell r="E4187">
            <v>1.92</v>
          </cell>
          <cell r="F4187" t="str">
            <v>INSUMOS</v>
          </cell>
          <cell r="G4187">
            <v>1.92</v>
          </cell>
        </row>
        <row r="4188">
          <cell r="A4188">
            <v>12296</v>
          </cell>
          <cell r="B4188" t="str">
            <v>SOQUETE DE PORCELANA BASE E27, FIXO DE TETO, PARA LAMPADAS</v>
          </cell>
          <cell r="C4188" t="str">
            <v xml:space="preserve">UN    </v>
          </cell>
          <cell r="D4188">
            <v>2.48</v>
          </cell>
          <cell r="E4188">
            <v>2.48</v>
          </cell>
          <cell r="F4188" t="str">
            <v>INSUMOS</v>
          </cell>
          <cell r="G4188">
            <v>2.48</v>
          </cell>
        </row>
        <row r="4189">
          <cell r="A4189">
            <v>12294</v>
          </cell>
          <cell r="B4189" t="str">
            <v>SOQUETE DE PORCELANA BASE E27, PARA USO AO TEMPO, PARA LAMPADAS</v>
          </cell>
          <cell r="C4189" t="str">
            <v xml:space="preserve">UN    </v>
          </cell>
          <cell r="D4189">
            <v>5.96</v>
          </cell>
          <cell r="E4189">
            <v>5.96</v>
          </cell>
          <cell r="F4189" t="str">
            <v>INSUMOS</v>
          </cell>
          <cell r="G4189">
            <v>5.96</v>
          </cell>
        </row>
        <row r="4190">
          <cell r="A4190">
            <v>14543</v>
          </cell>
          <cell r="B4190" t="str">
            <v>SOQUETE DE PVC / TERMOPLASTICO BASE E27, COM CHAVE, PARA LAMPADAS</v>
          </cell>
          <cell r="C4190" t="str">
            <v xml:space="preserve">UN    </v>
          </cell>
          <cell r="D4190">
            <v>4.26</v>
          </cell>
          <cell r="E4190">
            <v>4.26</v>
          </cell>
          <cell r="F4190" t="str">
            <v>INSUMOS</v>
          </cell>
          <cell r="G4190">
            <v>4.26</v>
          </cell>
        </row>
        <row r="4191">
          <cell r="A4191">
            <v>13329</v>
          </cell>
          <cell r="B4191" t="str">
            <v>SOQUETE DE PVC / TERMOPLASTICO BASE E27, COM RABICHO, PARA LAMPADAS</v>
          </cell>
          <cell r="C4191" t="str">
            <v xml:space="preserve">UN    </v>
          </cell>
          <cell r="D4191">
            <v>2.5</v>
          </cell>
          <cell r="E4191">
            <v>2.5</v>
          </cell>
          <cell r="F4191" t="str">
            <v>INSUMOS</v>
          </cell>
          <cell r="G4191">
            <v>2.5</v>
          </cell>
        </row>
        <row r="4192">
          <cell r="A4192">
            <v>21044</v>
          </cell>
          <cell r="B4192" t="str">
            <v>SPRINKLER TIPO PENDENTE, 68 GRAUS CELSIUS (BULBO VERMELHO), ACABAMENTO CROMADO, 1/2" - 15 MM</v>
          </cell>
          <cell r="C4192" t="str">
            <v xml:space="preserve">UN    </v>
          </cell>
          <cell r="D4192">
            <v>19.41</v>
          </cell>
          <cell r="E4192">
            <v>19.41</v>
          </cell>
          <cell r="F4192" t="str">
            <v>INSUMOS</v>
          </cell>
          <cell r="G4192">
            <v>19.41</v>
          </cell>
        </row>
        <row r="4193">
          <cell r="A4193">
            <v>21045</v>
          </cell>
          <cell r="B4193" t="str">
            <v>SPRINKLER TIPO PENDENTE, 68 GRAUS CELSIUS (BULBO VERMELHO), ACABAMENTO CROMADO, 3/4" - 20 MM</v>
          </cell>
          <cell r="C4193" t="str">
            <v xml:space="preserve">UN    </v>
          </cell>
          <cell r="D4193">
            <v>26.59</v>
          </cell>
          <cell r="E4193">
            <v>26.59</v>
          </cell>
          <cell r="F4193" t="str">
            <v>INSUMOS</v>
          </cell>
          <cell r="G4193">
            <v>26.59</v>
          </cell>
        </row>
        <row r="4194">
          <cell r="A4194">
            <v>21040</v>
          </cell>
          <cell r="B4194" t="str">
            <v>SPRINKLER TIPO PENDENTE, 68 GRAUS CELSIUS (BULBO VERMELHO), ACABAMENTO NATURAL, 1/2" - 15 MM</v>
          </cell>
          <cell r="C4194" t="str">
            <v xml:space="preserve">UN    </v>
          </cell>
          <cell r="D4194">
            <v>19</v>
          </cell>
          <cell r="E4194">
            <v>19</v>
          </cell>
          <cell r="F4194" t="str">
            <v>INSUMOS</v>
          </cell>
          <cell r="G4194">
            <v>19</v>
          </cell>
        </row>
        <row r="4195">
          <cell r="A4195">
            <v>21041</v>
          </cell>
          <cell r="B4195" t="str">
            <v>SPRINKLER TIPO PENDENTE, 68 GRAUS CELSIUS (BULBO VERMELHO), ACABAMENTO NATURAL, 3/4" - 20 MM</v>
          </cell>
          <cell r="C4195" t="str">
            <v xml:space="preserve">UN    </v>
          </cell>
          <cell r="D4195">
            <v>22.93</v>
          </cell>
          <cell r="E4195">
            <v>22.93</v>
          </cell>
          <cell r="F4195" t="str">
            <v>INSUMOS</v>
          </cell>
          <cell r="G4195">
            <v>22.93</v>
          </cell>
        </row>
        <row r="4196">
          <cell r="A4196">
            <v>21047</v>
          </cell>
          <cell r="B4196" t="str">
            <v>SPRINKLER TIPO PENDENTE, 79 GRAUS CELSIUS (BULBO AMARELO), ACABAMENTO CROMADO, 3/4" - 20 MM</v>
          </cell>
          <cell r="C4196" t="str">
            <v xml:space="preserve">UN    </v>
          </cell>
          <cell r="D4196">
            <v>28.62</v>
          </cell>
          <cell r="E4196">
            <v>28.62</v>
          </cell>
          <cell r="F4196" t="str">
            <v>INSUMOS</v>
          </cell>
          <cell r="G4196">
            <v>28.62</v>
          </cell>
        </row>
        <row r="4197">
          <cell r="A4197">
            <v>21043</v>
          </cell>
          <cell r="B4197" t="str">
            <v>SPRINKLER TIPO PENDENTE, 79 GRAUS CELSIUS (BULBO AMARELO), ACABAMENTO NATURAL, 3/4" - 20 MM</v>
          </cell>
          <cell r="C4197" t="str">
            <v xml:space="preserve">UN    </v>
          </cell>
          <cell r="D4197">
            <v>27.87</v>
          </cell>
          <cell r="E4197">
            <v>27.87</v>
          </cell>
          <cell r="F4197" t="str">
            <v>INSUMOS</v>
          </cell>
          <cell r="G4197">
            <v>27.87</v>
          </cell>
        </row>
        <row r="4198">
          <cell r="A4198">
            <v>21042</v>
          </cell>
          <cell r="B4198" t="str">
            <v>SPRINKLER TIPO PENDENTE, 79 GRAUS CELSIUS (BULBO AMARELO,) ACABAMENTO NATURAL OU CROMADO, 1/2" - 15 MM</v>
          </cell>
          <cell r="C4198" t="str">
            <v xml:space="preserve">UN    </v>
          </cell>
          <cell r="D4198">
            <v>22.06</v>
          </cell>
          <cell r="E4198">
            <v>22.06</v>
          </cell>
          <cell r="F4198" t="str">
            <v>INSUMOS</v>
          </cell>
          <cell r="G4198">
            <v>22.06</v>
          </cell>
        </row>
        <row r="4199">
          <cell r="A4199">
            <v>11895</v>
          </cell>
          <cell r="B4199" t="str">
            <v>SUMIDOURO CONCRETO PRE MOLDADO, COMPLETO, PARA 10 CONTRIBUINTES</v>
          </cell>
          <cell r="C4199" t="str">
            <v xml:space="preserve">UN    </v>
          </cell>
          <cell r="D4199">
            <v>726.33</v>
          </cell>
          <cell r="E4199">
            <v>726.33</v>
          </cell>
          <cell r="F4199" t="str">
            <v>INSUMOS</v>
          </cell>
          <cell r="G4199">
            <v>726.33</v>
          </cell>
        </row>
        <row r="4200">
          <cell r="A4200">
            <v>11896</v>
          </cell>
          <cell r="B4200" t="str">
            <v>SUMIDOURO CONCRETO PRE MOLDADO, COMPLETO, PARA 100 CONTRIBUINTES</v>
          </cell>
          <cell r="C4200" t="str">
            <v xml:space="preserve">UN    </v>
          </cell>
          <cell r="D4200">
            <v>3806.97</v>
          </cell>
          <cell r="E4200">
            <v>3806.97</v>
          </cell>
          <cell r="F4200" t="str">
            <v>INSUMOS</v>
          </cell>
          <cell r="G4200">
            <v>3806.97</v>
          </cell>
        </row>
        <row r="4201">
          <cell r="A4201">
            <v>11897</v>
          </cell>
          <cell r="B4201" t="str">
            <v>SUMIDOURO CONCRETO PRE MOLDADO, COMPLETO, PARA 150 CONTRIBUINTES</v>
          </cell>
          <cell r="C4201" t="str">
            <v xml:space="preserve">UN    </v>
          </cell>
          <cell r="D4201">
            <v>4967.43</v>
          </cell>
          <cell r="E4201">
            <v>4967.43</v>
          </cell>
          <cell r="F4201" t="str">
            <v>INSUMOS</v>
          </cell>
          <cell r="G4201">
            <v>4967.43</v>
          </cell>
        </row>
        <row r="4202">
          <cell r="A4202">
            <v>11898</v>
          </cell>
          <cell r="B4202" t="str">
            <v>SUMIDOURO CONCRETO PRE MOLDADO, COMPLETO, PARA 200 CONTRIBUINTES</v>
          </cell>
          <cell r="C4202" t="str">
            <v xml:space="preserve">UN    </v>
          </cell>
          <cell r="D4202">
            <v>5217.88</v>
          </cell>
          <cell r="E4202">
            <v>5217.88</v>
          </cell>
          <cell r="F4202" t="str">
            <v>INSUMOS</v>
          </cell>
          <cell r="G4202">
            <v>5217.88</v>
          </cell>
        </row>
        <row r="4203">
          <cell r="A4203">
            <v>3282</v>
          </cell>
          <cell r="B4203" t="str">
            <v>SUMIDOURO CONCRETO PRE MOLDADO, COMPLETO, PARA 5 CONTRIBUINTES</v>
          </cell>
          <cell r="C4203" t="str">
            <v xml:space="preserve">UN    </v>
          </cell>
          <cell r="D4203">
            <v>528.04999999999995</v>
          </cell>
          <cell r="E4203">
            <v>528.04999999999995</v>
          </cell>
          <cell r="F4203" t="str">
            <v>INSUMOS</v>
          </cell>
          <cell r="G4203">
            <v>528.04999999999995</v>
          </cell>
        </row>
        <row r="4204">
          <cell r="A4204">
            <v>11899</v>
          </cell>
          <cell r="B4204" t="str">
            <v>SUMIDOURO CONCRETO PRE MOLDADO, COMPLETO, PARA 50 CONTRIBUINTES</v>
          </cell>
          <cell r="C4204" t="str">
            <v xml:space="preserve">UN    </v>
          </cell>
          <cell r="D4204">
            <v>2575.5500000000002</v>
          </cell>
          <cell r="E4204">
            <v>2575.5500000000002</v>
          </cell>
          <cell r="F4204" t="str">
            <v>INSUMOS</v>
          </cell>
          <cell r="G4204">
            <v>2575.5500000000002</v>
          </cell>
        </row>
        <row r="4205">
          <cell r="A4205">
            <v>11900</v>
          </cell>
          <cell r="B4205" t="str">
            <v>SUMIDOURO CONCRETO PRE MOLDADO, COMPLETO, PARA 75 CONTRIBUINTES</v>
          </cell>
          <cell r="C4205" t="str">
            <v xml:space="preserve">UN    </v>
          </cell>
          <cell r="D4205">
            <v>3531.46</v>
          </cell>
          <cell r="E4205">
            <v>3531.46</v>
          </cell>
          <cell r="F4205" t="str">
            <v>INSUMOS</v>
          </cell>
          <cell r="G4205">
            <v>3531.46</v>
          </cell>
        </row>
        <row r="4206">
          <cell r="A4206">
            <v>14149</v>
          </cell>
          <cell r="B4206" t="str">
            <v>SUPORTE "Y" PARA FITA PERFURADA</v>
          </cell>
          <cell r="C4206" t="str">
            <v xml:space="preserve">CENTO </v>
          </cell>
          <cell r="D4206">
            <v>161.13</v>
          </cell>
          <cell r="E4206">
            <v>161.13</v>
          </cell>
          <cell r="F4206" t="str">
            <v>INSUMOS</v>
          </cell>
          <cell r="G4206">
            <v>161.13</v>
          </cell>
        </row>
        <row r="4207">
          <cell r="A4207">
            <v>38099</v>
          </cell>
          <cell r="B4207" t="str">
            <v>SUPORTE DE FIXACAO PARA ESPELHO / PLACA 4" X 2", PARA 3 MODULOS, PARA INSTALACAO DE TOMADAS E INTERRUPTORES (SOMENTE SUPORTE)</v>
          </cell>
          <cell r="C4207" t="str">
            <v xml:space="preserve">UN    </v>
          </cell>
          <cell r="D4207">
            <v>0.94</v>
          </cell>
          <cell r="E4207">
            <v>0.94</v>
          </cell>
          <cell r="F4207" t="str">
            <v>INSUMOS</v>
          </cell>
          <cell r="G4207">
            <v>0.94</v>
          </cell>
        </row>
        <row r="4208">
          <cell r="A4208">
            <v>38100</v>
          </cell>
          <cell r="B4208" t="str">
            <v>SUPORTE DE FIXACAO PARA ESPELHO / PLACA 4" X 4", PARA 6 MODULOS, PARA INSTALACAO DE TOMADAS E INTERRUPTORES (SOMENTE SUPORTE)</v>
          </cell>
          <cell r="C4208" t="str">
            <v xml:space="preserve">UN    </v>
          </cell>
          <cell r="D4208">
            <v>1.54</v>
          </cell>
          <cell r="E4208">
            <v>1.54</v>
          </cell>
          <cell r="F4208" t="str">
            <v>INSUMOS</v>
          </cell>
          <cell r="G4208">
            <v>1.54</v>
          </cell>
        </row>
        <row r="4209">
          <cell r="A4209">
            <v>20061</v>
          </cell>
          <cell r="B4209" t="str">
            <v>SUPORTE DE PVC PARA CALHA PLUVIAL, DIAMETRO ENTRE 119 E 170 MM, PARA DRENAGEM PREDIAL</v>
          </cell>
          <cell r="C4209" t="str">
            <v xml:space="preserve">UN    </v>
          </cell>
          <cell r="D4209">
            <v>2.63</v>
          </cell>
          <cell r="E4209">
            <v>2.63</v>
          </cell>
          <cell r="F4209" t="str">
            <v>INSUMOS</v>
          </cell>
          <cell r="G4209">
            <v>2.63</v>
          </cell>
        </row>
        <row r="4210">
          <cell r="A4210">
            <v>7576</v>
          </cell>
          <cell r="B4210" t="str">
            <v>SUPORTE EM ACO GALVANIZADO PARA TRANSFORMADOR PARA POSTE DUPLO T 185 X 95 MM, CHAPA DE 5/16"</v>
          </cell>
          <cell r="C4210" t="str">
            <v xml:space="preserve">UN    </v>
          </cell>
          <cell r="D4210">
            <v>105.5</v>
          </cell>
          <cell r="E4210">
            <v>105.5</v>
          </cell>
          <cell r="F4210" t="str">
            <v>INSUMOS</v>
          </cell>
          <cell r="G4210">
            <v>105.5</v>
          </cell>
        </row>
        <row r="4211">
          <cell r="A4211">
            <v>3384</v>
          </cell>
          <cell r="B4211" t="str">
            <v>SUPORTE GUIA SIMPLES COM ROLDANA EM POLIPROPILENO PARA CHUMBAR, H = 20 CM</v>
          </cell>
          <cell r="C4211" t="str">
            <v xml:space="preserve">UN    </v>
          </cell>
          <cell r="D4211">
            <v>4.41</v>
          </cell>
          <cell r="E4211">
            <v>4.41</v>
          </cell>
          <cell r="F4211" t="str">
            <v>INSUMOS</v>
          </cell>
          <cell r="G4211">
            <v>4.41</v>
          </cell>
        </row>
        <row r="4212">
          <cell r="A4212">
            <v>7572</v>
          </cell>
          <cell r="B4212" t="str">
            <v>SUPORTE ISOLADOR REFORCADO DIAMETRO NOMINAL 5/16", COM ROSCA SOBERBA E BUCHA</v>
          </cell>
          <cell r="C4212" t="str">
            <v xml:space="preserve">UN    </v>
          </cell>
          <cell r="D4212">
            <v>9.76</v>
          </cell>
          <cell r="E4212">
            <v>9.76</v>
          </cell>
          <cell r="F4212" t="str">
            <v>INSUMOS</v>
          </cell>
          <cell r="G4212">
            <v>9.76</v>
          </cell>
        </row>
        <row r="4213">
          <cell r="A4213">
            <v>3396</v>
          </cell>
          <cell r="B4213" t="str">
            <v>SUPORTE ISOLADOR SIMPLES DIAMETRO NOMINAL 5/16", COM ROSCA SOBERBA E BUCHA</v>
          </cell>
          <cell r="C4213" t="str">
            <v xml:space="preserve">UN    </v>
          </cell>
          <cell r="D4213">
            <v>6.92</v>
          </cell>
          <cell r="E4213">
            <v>6.92</v>
          </cell>
          <cell r="F4213" t="str">
            <v>INSUMOS</v>
          </cell>
          <cell r="G4213">
            <v>6.92</v>
          </cell>
        </row>
        <row r="4214">
          <cell r="A4214">
            <v>37590</v>
          </cell>
          <cell r="B4214" t="str">
            <v>SUPORTE MAO-FRANCESA EM ACO, ABAS IGUAIS 30 CM, CAPACIDADE MINIMA 60 KG, BRANCO</v>
          </cell>
          <cell r="C4214" t="str">
            <v xml:space="preserve">UN    </v>
          </cell>
          <cell r="D4214">
            <v>9.86</v>
          </cell>
          <cell r="E4214">
            <v>9.86</v>
          </cell>
          <cell r="F4214" t="str">
            <v>INSUMOS</v>
          </cell>
          <cell r="G4214">
            <v>9.86</v>
          </cell>
        </row>
        <row r="4215">
          <cell r="A4215">
            <v>37591</v>
          </cell>
          <cell r="B4215" t="str">
            <v>SUPORTE MAO-FRANCESA EM ACO, ABAS IGUAIS 40 CM, CAPACIDADE MINIMA 70 KG, BRANCO</v>
          </cell>
          <cell r="C4215" t="str">
            <v xml:space="preserve">UN    </v>
          </cell>
          <cell r="D4215">
            <v>11.85</v>
          </cell>
          <cell r="E4215">
            <v>11.85</v>
          </cell>
          <cell r="F4215" t="str">
            <v>INSUMOS</v>
          </cell>
          <cell r="G4215">
            <v>11.85</v>
          </cell>
        </row>
        <row r="4216">
          <cell r="A4216">
            <v>12626</v>
          </cell>
          <cell r="B4216" t="str">
            <v>SUPORTE METALICO PARA CALHA PLUVIAL,  ZINCADO, DOBRADO, DIAMETRO ENTRE 119 E 170 MM, PARA DRENAGEM PREDIAL</v>
          </cell>
          <cell r="C4216" t="str">
            <v xml:space="preserve">UN    </v>
          </cell>
          <cell r="D4216">
            <v>12.64</v>
          </cell>
          <cell r="E4216">
            <v>12.64</v>
          </cell>
          <cell r="F4216" t="str">
            <v>INSUMOS</v>
          </cell>
          <cell r="G4216">
            <v>12.64</v>
          </cell>
        </row>
        <row r="4217">
          <cell r="A4217">
            <v>11033</v>
          </cell>
          <cell r="B4217" t="str">
            <v>SUPORTE PARA CALHA DE 150 MM EM FERRO GALVANIZADO</v>
          </cell>
          <cell r="C4217" t="str">
            <v xml:space="preserve">UN    </v>
          </cell>
          <cell r="D4217">
            <v>5.13</v>
          </cell>
          <cell r="E4217">
            <v>5.13</v>
          </cell>
          <cell r="F4217" t="str">
            <v>INSUMOS</v>
          </cell>
          <cell r="G4217">
            <v>5.13</v>
          </cell>
        </row>
        <row r="4218">
          <cell r="A4218">
            <v>390</v>
          </cell>
          <cell r="B4218" t="str">
            <v>SUPORTE PARA TUBO DIAMETRO NOMINAL 2", COM ROSCA MECANICA</v>
          </cell>
          <cell r="C4218" t="str">
            <v xml:space="preserve">UN    </v>
          </cell>
          <cell r="D4218">
            <v>13.89</v>
          </cell>
          <cell r="E4218">
            <v>13.89</v>
          </cell>
          <cell r="F4218" t="str">
            <v>INSUMOS</v>
          </cell>
          <cell r="G4218">
            <v>13.89</v>
          </cell>
        </row>
        <row r="4219">
          <cell r="A4219">
            <v>42436</v>
          </cell>
          <cell r="B4219" t="str">
            <v>SURF DUPLO, EM TUBO DE ACO CARBONO, PINTURA NO PROCESSO ELETROSTATICO - EQUIPAMENTO DE GINASTICA PARA ACADEMIA AO AR LIVRE / ACADEMIA DA TERCEIRA IDADE - ATI</v>
          </cell>
          <cell r="C4219" t="str">
            <v xml:space="preserve">UN    </v>
          </cell>
          <cell r="D4219">
            <v>1534.45</v>
          </cell>
          <cell r="E4219">
            <v>1534.45</v>
          </cell>
          <cell r="F4219" t="str">
            <v>INSUMOS</v>
          </cell>
          <cell r="G4219">
            <v>1534.45</v>
          </cell>
        </row>
        <row r="4220">
          <cell r="A4220">
            <v>6178</v>
          </cell>
          <cell r="B4220" t="str">
            <v>TABUA DE  MADEIRA PARA PISO, CUMARU/IPE CHAMPANHE OU EQUIVALENTE DA REGIAO, ENCAIXE MACHO/FEMEA, *10 X 2* CM</v>
          </cell>
          <cell r="C4220" t="str">
            <v xml:space="preserve">M2    </v>
          </cell>
          <cell r="D4220">
            <v>168.84</v>
          </cell>
          <cell r="E4220">
            <v>168.84</v>
          </cell>
          <cell r="F4220" t="str">
            <v>INSUMOS</v>
          </cell>
          <cell r="G4220">
            <v>168.84</v>
          </cell>
        </row>
        <row r="4221">
          <cell r="A4221">
            <v>6180</v>
          </cell>
          <cell r="B4221" t="str">
            <v>TABUA DE  MADEIRA PARA PISO, CUMARU/IPE CHAMPANHE OU EQUIVALENTE DA REGIAO, ENCAIXE MACHO/FEMEA, *15 X 2* CM</v>
          </cell>
          <cell r="C4221" t="str">
            <v xml:space="preserve">M2    </v>
          </cell>
          <cell r="D4221">
            <v>182.23</v>
          </cell>
          <cell r="E4221">
            <v>182.23</v>
          </cell>
          <cell r="F4221" t="str">
            <v>INSUMOS</v>
          </cell>
          <cell r="G4221">
            <v>182.23</v>
          </cell>
        </row>
        <row r="4222">
          <cell r="A4222">
            <v>6182</v>
          </cell>
          <cell r="B4222" t="str">
            <v>TABUA DE  MADEIRA PARA PISO, IPE (CERNE) OU EQUIVALENTE DA REGIAO, ENCAIXE MACHO/FEMEA, *20 X 2* CM</v>
          </cell>
          <cell r="C4222" t="str">
            <v xml:space="preserve">M2    </v>
          </cell>
          <cell r="D4222">
            <v>226.19</v>
          </cell>
          <cell r="E4222">
            <v>226.19</v>
          </cell>
          <cell r="F4222" t="str">
            <v>INSUMOS</v>
          </cell>
          <cell r="G4222">
            <v>226.19</v>
          </cell>
        </row>
        <row r="4223">
          <cell r="A4223">
            <v>3993</v>
          </cell>
          <cell r="B4223" t="str">
            <v>TABUA DE MADEIRA APARELHADA *2,5 X 15* CM, MACARANDUBA, ANGELIM OU EQUIVALENTE DA REGIAO</v>
          </cell>
          <cell r="C4223" t="str">
            <v xml:space="preserve">M2    </v>
          </cell>
          <cell r="D4223">
            <v>48.96</v>
          </cell>
          <cell r="E4223">
            <v>48.96</v>
          </cell>
          <cell r="F4223" t="str">
            <v>INSUMOS</v>
          </cell>
          <cell r="G4223">
            <v>48.96</v>
          </cell>
        </row>
        <row r="4224">
          <cell r="A4224">
            <v>3990</v>
          </cell>
          <cell r="B4224" t="str">
            <v>TABUA DE MADEIRA APARELHADA *2,5 X 25* CM, MACARANDUBA, ANGELIM OU EQUIVALENTE DA REGIAO</v>
          </cell>
          <cell r="C4224" t="str">
            <v xml:space="preserve">M     </v>
          </cell>
          <cell r="D4224">
            <v>10.82</v>
          </cell>
          <cell r="E4224">
            <v>10.82</v>
          </cell>
          <cell r="F4224" t="str">
            <v>INSUMOS</v>
          </cell>
          <cell r="G4224">
            <v>10.82</v>
          </cell>
        </row>
        <row r="4225">
          <cell r="A4225">
            <v>3992</v>
          </cell>
          <cell r="B4225" t="str">
            <v>TABUA DE MADEIRA APARELHADA *2,5 X 30* CM, MACARANDUBA, ANGELIM OU EQUIVALENTE DA REGIAO</v>
          </cell>
          <cell r="C4225" t="str">
            <v xml:space="preserve">M     </v>
          </cell>
          <cell r="D4225">
            <v>13.28</v>
          </cell>
          <cell r="E4225">
            <v>13.28</v>
          </cell>
          <cell r="F4225" t="str">
            <v>INSUMOS</v>
          </cell>
          <cell r="G4225">
            <v>13.28</v>
          </cell>
        </row>
        <row r="4226">
          <cell r="A4226">
            <v>4509</v>
          </cell>
          <cell r="B4226" t="str">
            <v>TABUA DE MADEIRA NAO APARELHADA *2,5 X 10 CM (1 X 4 ") PINUS, MISTA OU EQUIVALENTE DA REGIAO</v>
          </cell>
          <cell r="C4226" t="str">
            <v xml:space="preserve">M     </v>
          </cell>
          <cell r="D4226">
            <v>1.23</v>
          </cell>
          <cell r="E4226">
            <v>1.23</v>
          </cell>
          <cell r="F4226" t="str">
            <v>INSUMOS</v>
          </cell>
          <cell r="G4226">
            <v>1.23</v>
          </cell>
        </row>
        <row r="4227">
          <cell r="A4227">
            <v>6194</v>
          </cell>
          <cell r="B4227" t="str">
            <v>TABUA DE MADEIRA NAO APARELHADA *2,5 X 15 CM (1 X 6 ") PINUS, MISTA OU EQUIVALENTE DA REGIAO</v>
          </cell>
          <cell r="C4227" t="str">
            <v xml:space="preserve">M     </v>
          </cell>
          <cell r="D4227">
            <v>1.67</v>
          </cell>
          <cell r="E4227">
            <v>1.67</v>
          </cell>
          <cell r="F4227" t="str">
            <v>INSUMOS</v>
          </cell>
          <cell r="G4227">
            <v>1.67</v>
          </cell>
        </row>
        <row r="4228">
          <cell r="A4228">
            <v>6193</v>
          </cell>
          <cell r="B4228" t="str">
            <v>TABUA DE MADEIRA NAO APARELHADA *2,5 X 20* CM, CEDRINHO OU EQUIVALENTE DA REGIAO</v>
          </cell>
          <cell r="C4228" t="str">
            <v xml:space="preserve">M     </v>
          </cell>
          <cell r="D4228">
            <v>5.15</v>
          </cell>
          <cell r="E4228">
            <v>5.15</v>
          </cell>
          <cell r="F4228" t="str">
            <v>INSUMOS</v>
          </cell>
          <cell r="G4228">
            <v>5.15</v>
          </cell>
        </row>
        <row r="4229">
          <cell r="A4229">
            <v>10567</v>
          </cell>
          <cell r="B4229" t="str">
            <v>TABUA DE MADEIRA NAO APARELHADA *2,5 X 23* CM (1 x 9 ") PINUS, MISTA OU EQUIVALENTE DA REGIAO</v>
          </cell>
          <cell r="C4229" t="str">
            <v xml:space="preserve">M     </v>
          </cell>
          <cell r="D4229">
            <v>2.77</v>
          </cell>
          <cell r="E4229">
            <v>2.77</v>
          </cell>
          <cell r="F4229" t="str">
            <v>INSUMOS</v>
          </cell>
          <cell r="G4229">
            <v>2.77</v>
          </cell>
        </row>
        <row r="4230">
          <cell r="A4230">
            <v>6212</v>
          </cell>
          <cell r="B4230" t="str">
            <v>TABUA DE MADEIRA NAO APARELHADA *2,5 X 30 CM (1 X 12 ") PINUS, MISTA OU EQUIVALENTE DA REGIAO</v>
          </cell>
          <cell r="C4230" t="str">
            <v xml:space="preserve">M     </v>
          </cell>
          <cell r="D4230">
            <v>4.55</v>
          </cell>
          <cell r="E4230">
            <v>4.55</v>
          </cell>
          <cell r="F4230" t="str">
            <v>INSUMOS</v>
          </cell>
          <cell r="G4230">
            <v>4.55</v>
          </cell>
        </row>
        <row r="4231">
          <cell r="A4231">
            <v>6189</v>
          </cell>
          <cell r="B4231" t="str">
            <v>TABUA DE MADEIRA NAO APARELHADA *2,5 X 30* CM, CEDRINHO OU EQUIVALENTE DA REGIAO</v>
          </cell>
          <cell r="C4231" t="str">
            <v xml:space="preserve">M     </v>
          </cell>
          <cell r="D4231">
            <v>7.54</v>
          </cell>
          <cell r="E4231">
            <v>7.54</v>
          </cell>
          <cell r="F4231" t="str">
            <v>INSUMOS</v>
          </cell>
          <cell r="G4231">
            <v>7.54</v>
          </cell>
        </row>
        <row r="4232">
          <cell r="A4232">
            <v>6214</v>
          </cell>
          <cell r="B4232" t="str">
            <v>TACO DE MADEIRA PARA PISO, IPE (CERNE) OU EQUIVALENTE DA REGIAO, 7 X 42 CM, E = 2 CM</v>
          </cell>
          <cell r="C4232" t="str">
            <v xml:space="preserve">M2    </v>
          </cell>
          <cell r="D4232">
            <v>105.76</v>
          </cell>
          <cell r="E4232">
            <v>105.76</v>
          </cell>
          <cell r="F4232" t="str">
            <v>INSUMOS</v>
          </cell>
          <cell r="G4232">
            <v>105.76</v>
          </cell>
        </row>
        <row r="4233">
          <cell r="A4233">
            <v>36153</v>
          </cell>
          <cell r="B4233" t="str">
            <v>TALABARTE DE SEGURANCA, 2 MOSQUETOES TRAVA DUPLA *53* MM DE ABERTURA, COM ABSORVEDOR DE ENERGIA</v>
          </cell>
          <cell r="C4233" t="str">
            <v xml:space="preserve">UN    </v>
          </cell>
          <cell r="D4233">
            <v>207.31</v>
          </cell>
          <cell r="E4233">
            <v>207.31</v>
          </cell>
          <cell r="F4233" t="str">
            <v>INSUMOS</v>
          </cell>
          <cell r="G4233">
            <v>207.31</v>
          </cell>
        </row>
        <row r="4234">
          <cell r="A4234">
            <v>10740</v>
          </cell>
          <cell r="B4234" t="str">
            <v>TALHA ELETRICA 3 T, VELOCIDADE  2,1 M / MIN, POTENCIA 1,3 KW</v>
          </cell>
          <cell r="C4234" t="str">
            <v xml:space="preserve">UN    </v>
          </cell>
          <cell r="D4234">
            <v>9376.57</v>
          </cell>
          <cell r="E4234">
            <v>9376.57</v>
          </cell>
          <cell r="F4234" t="str">
            <v>INSUMOS</v>
          </cell>
          <cell r="G4234">
            <v>9376.57</v>
          </cell>
        </row>
        <row r="4235">
          <cell r="A4235">
            <v>13914</v>
          </cell>
          <cell r="B4235" t="str">
            <v>TALHA MANUAL DE CORRENTE, CAPACIDADE DE 1 T COM ELEVACAO DE 3 M</v>
          </cell>
          <cell r="C4235" t="str">
            <v xml:space="preserve">UN    </v>
          </cell>
          <cell r="D4235">
            <v>678.43</v>
          </cell>
          <cell r="E4235">
            <v>678.43</v>
          </cell>
          <cell r="F4235" t="str">
            <v>INSUMOS</v>
          </cell>
          <cell r="G4235">
            <v>678.43</v>
          </cell>
        </row>
        <row r="4236">
          <cell r="A4236">
            <v>10742</v>
          </cell>
          <cell r="B4236" t="str">
            <v>TALHA MANUAL DE CORRENTE, CAPACIDADE DE 2 T COM ELEVACAO DE 3 M</v>
          </cell>
          <cell r="C4236" t="str">
            <v xml:space="preserve">UN    </v>
          </cell>
          <cell r="D4236">
            <v>989.5</v>
          </cell>
          <cell r="E4236">
            <v>989.5</v>
          </cell>
          <cell r="F4236" t="str">
            <v>INSUMOS</v>
          </cell>
          <cell r="G4236">
            <v>989.5</v>
          </cell>
        </row>
        <row r="4237">
          <cell r="A4237">
            <v>38465</v>
          </cell>
          <cell r="B4237" t="str">
            <v>TALHADEIRA COM PUNHO DE PROTECAO *20 X 250* MM</v>
          </cell>
          <cell r="C4237" t="str">
            <v xml:space="preserve">UN    </v>
          </cell>
          <cell r="D4237">
            <v>26.81</v>
          </cell>
          <cell r="E4237">
            <v>26.81</v>
          </cell>
          <cell r="F4237" t="str">
            <v>INSUMOS</v>
          </cell>
          <cell r="G4237">
            <v>26.81</v>
          </cell>
        </row>
        <row r="4238">
          <cell r="A4238">
            <v>7543</v>
          </cell>
          <cell r="B4238" t="str">
            <v>TAMPA CEGA EM PVC PARA CONDULETE 4 X 2"</v>
          </cell>
          <cell r="C4238" t="str">
            <v xml:space="preserve">UN    </v>
          </cell>
          <cell r="D4238">
            <v>3.5</v>
          </cell>
          <cell r="E4238">
            <v>3.5</v>
          </cell>
          <cell r="F4238" t="str">
            <v>INSUMOS</v>
          </cell>
          <cell r="G4238">
            <v>3.5</v>
          </cell>
        </row>
        <row r="4239">
          <cell r="A4239">
            <v>13255</v>
          </cell>
          <cell r="B4239" t="str">
            <v>TAMPA DE CONCRETO PARA PV OU CAIXA DE INSPECAO, DIMENSOES 600 X 600 X 50 MM</v>
          </cell>
          <cell r="C4239" t="str">
            <v xml:space="preserve">UN    </v>
          </cell>
          <cell r="D4239">
            <v>40.9</v>
          </cell>
          <cell r="E4239">
            <v>40.9</v>
          </cell>
          <cell r="F4239" t="str">
            <v>INSUMOS</v>
          </cell>
          <cell r="G4239">
            <v>40.9</v>
          </cell>
        </row>
        <row r="4240">
          <cell r="A4240">
            <v>39352</v>
          </cell>
          <cell r="B4240" t="str">
            <v>TAMPA PARA CONDULETE, EM PVC, PARA TOMADA HEXAGONAL</v>
          </cell>
          <cell r="C4240" t="str">
            <v xml:space="preserve">UN    </v>
          </cell>
          <cell r="D4240">
            <v>2.16</v>
          </cell>
          <cell r="E4240">
            <v>2.16</v>
          </cell>
          <cell r="F4240" t="str">
            <v>INSUMOS</v>
          </cell>
          <cell r="G4240">
            <v>2.16</v>
          </cell>
        </row>
        <row r="4241">
          <cell r="A4241">
            <v>39346</v>
          </cell>
          <cell r="B4241" t="str">
            <v>TAMPA PARA CONDULETE, EM PVC, PARA 1 INTERRUPTOR</v>
          </cell>
          <cell r="C4241" t="str">
            <v xml:space="preserve">UN    </v>
          </cell>
          <cell r="D4241">
            <v>2.16</v>
          </cell>
          <cell r="E4241">
            <v>2.16</v>
          </cell>
          <cell r="F4241" t="str">
            <v>INSUMOS</v>
          </cell>
          <cell r="G4241">
            <v>2.16</v>
          </cell>
        </row>
        <row r="4242">
          <cell r="A4242">
            <v>39350</v>
          </cell>
          <cell r="B4242" t="str">
            <v>TAMPA PARA CONDULETE, EM PVC, PARA 1 MODULO RJ</v>
          </cell>
          <cell r="C4242" t="str">
            <v xml:space="preserve">UN    </v>
          </cell>
          <cell r="D4242">
            <v>2.33</v>
          </cell>
          <cell r="E4242">
            <v>2.33</v>
          </cell>
          <cell r="F4242" t="str">
            <v>INSUMOS</v>
          </cell>
          <cell r="G4242">
            <v>2.33</v>
          </cell>
        </row>
        <row r="4243">
          <cell r="A4243">
            <v>39351</v>
          </cell>
          <cell r="B4243" t="str">
            <v>TAMPA PARA CONDULETE, EM PVC, PARA 2 MODULOS RJ</v>
          </cell>
          <cell r="C4243" t="str">
            <v xml:space="preserve">UN    </v>
          </cell>
          <cell r="D4243">
            <v>2.69</v>
          </cell>
          <cell r="E4243">
            <v>2.69</v>
          </cell>
          <cell r="F4243" t="str">
            <v>INSUMOS</v>
          </cell>
          <cell r="G4243">
            <v>2.69</v>
          </cell>
        </row>
        <row r="4244">
          <cell r="A4244">
            <v>38952</v>
          </cell>
          <cell r="B4244" t="str">
            <v>TAMPAO / CAP, ROSCA FEMEA, METALICO, PARA TUBO PEX, DN 1/2"</v>
          </cell>
          <cell r="C4244" t="str">
            <v xml:space="preserve">UN    </v>
          </cell>
          <cell r="D4244">
            <v>2.78</v>
          </cell>
          <cell r="E4244">
            <v>2.78</v>
          </cell>
          <cell r="F4244" t="str">
            <v>INSUMOS</v>
          </cell>
          <cell r="G4244">
            <v>2.78</v>
          </cell>
        </row>
        <row r="4245">
          <cell r="A4245">
            <v>38953</v>
          </cell>
          <cell r="B4245" t="str">
            <v>TAMPAO / CAP, ROSCA FEMEA, METALICO, PARA TUBO PEX, DN 3/4"</v>
          </cell>
          <cell r="C4245" t="str">
            <v xml:space="preserve">UN    </v>
          </cell>
          <cell r="D4245">
            <v>4.3899999999999997</v>
          </cell>
          <cell r="E4245">
            <v>4.3899999999999997</v>
          </cell>
          <cell r="F4245" t="str">
            <v>INSUMOS</v>
          </cell>
          <cell r="G4245">
            <v>4.3899999999999997</v>
          </cell>
        </row>
        <row r="4246">
          <cell r="A4246">
            <v>38835</v>
          </cell>
          <cell r="B4246" t="str">
            <v>TAMPAO / CAP, ROSCA MACHO, PARA TUBO PEX, DN 1/2"</v>
          </cell>
          <cell r="C4246" t="str">
            <v xml:space="preserve">UN    </v>
          </cell>
          <cell r="D4246">
            <v>3.94</v>
          </cell>
          <cell r="E4246">
            <v>3.94</v>
          </cell>
          <cell r="F4246" t="str">
            <v>INSUMOS</v>
          </cell>
          <cell r="G4246">
            <v>3.94</v>
          </cell>
        </row>
        <row r="4247">
          <cell r="A4247">
            <v>38837</v>
          </cell>
          <cell r="B4247" t="str">
            <v>TAMPAO / CAP, ROSCA MACHO, PARA TUBO PEX, DN 1"</v>
          </cell>
          <cell r="C4247" t="str">
            <v xml:space="preserve">UN    </v>
          </cell>
          <cell r="D4247">
            <v>10.25</v>
          </cell>
          <cell r="E4247">
            <v>10.25</v>
          </cell>
          <cell r="F4247" t="str">
            <v>INSUMOS</v>
          </cell>
          <cell r="G4247">
            <v>10.25</v>
          </cell>
        </row>
        <row r="4248">
          <cell r="A4248">
            <v>38836</v>
          </cell>
          <cell r="B4248" t="str">
            <v>TAMPAO / CAP, ROSCA MACHO, PARA TUBO PEX, DN 3/4"</v>
          </cell>
          <cell r="C4248" t="str">
            <v xml:space="preserve">UN    </v>
          </cell>
          <cell r="D4248">
            <v>5.67</v>
          </cell>
          <cell r="E4248">
            <v>5.67</v>
          </cell>
          <cell r="F4248" t="str">
            <v>INSUMOS</v>
          </cell>
          <cell r="G4248">
            <v>5.67</v>
          </cell>
        </row>
        <row r="4249">
          <cell r="A4249">
            <v>2666</v>
          </cell>
          <cell r="B4249" t="str">
            <v>TAMPAO / TERMINAL / PLUG, D = 1 1/4" , PARA DUTO CORRUGADO PEAD (CABEAMENTO SUBTERRANEO)</v>
          </cell>
          <cell r="C4249" t="str">
            <v xml:space="preserve">UN    </v>
          </cell>
          <cell r="D4249">
            <v>5.26</v>
          </cell>
          <cell r="E4249">
            <v>5.26</v>
          </cell>
          <cell r="F4249" t="str">
            <v>INSUMOS</v>
          </cell>
          <cell r="G4249">
            <v>5.26</v>
          </cell>
        </row>
        <row r="4250">
          <cell r="A4250">
            <v>2668</v>
          </cell>
          <cell r="B4250" t="str">
            <v>TAMPAO / TERMINAL / PLUG, D = 2" , PARA DUTO CORRUGADO PEAD (CABEAMENTO SUBTERRANEO)</v>
          </cell>
          <cell r="C4250" t="str">
            <v xml:space="preserve">UN    </v>
          </cell>
          <cell r="D4250">
            <v>6</v>
          </cell>
          <cell r="E4250">
            <v>6</v>
          </cell>
          <cell r="F4250" t="str">
            <v>INSUMOS</v>
          </cell>
          <cell r="G4250">
            <v>6</v>
          </cell>
        </row>
        <row r="4251">
          <cell r="A4251">
            <v>2664</v>
          </cell>
          <cell r="B4251" t="str">
            <v>TAMPAO / TERMINAL / PLUG, D = 3" , PARA DUTO CORRUGADO PEAD (CABEAMENTO SUBTERRANEO)</v>
          </cell>
          <cell r="C4251" t="str">
            <v xml:space="preserve">UN    </v>
          </cell>
          <cell r="D4251">
            <v>8.85</v>
          </cell>
          <cell r="E4251">
            <v>8.85</v>
          </cell>
          <cell r="F4251" t="str">
            <v>INSUMOS</v>
          </cell>
          <cell r="G4251">
            <v>8.85</v>
          </cell>
        </row>
        <row r="4252">
          <cell r="A4252">
            <v>2662</v>
          </cell>
          <cell r="B4252" t="str">
            <v>TAMPAO / TERMINAL / PLUG, D = 4" , PARA DUTO CORRUGADO PEAD (CABEAMENTO SUBTERRANEO)</v>
          </cell>
          <cell r="C4252" t="str">
            <v xml:space="preserve">UN    </v>
          </cell>
          <cell r="D4252">
            <v>10.86</v>
          </cell>
          <cell r="E4252">
            <v>10.86</v>
          </cell>
          <cell r="F4252" t="str">
            <v>INSUMOS</v>
          </cell>
          <cell r="G4252">
            <v>10.86</v>
          </cell>
        </row>
        <row r="4253">
          <cell r="A4253">
            <v>20964</v>
          </cell>
          <cell r="B4253" t="str">
            <v>TAMPAO COM CORRENTE, EM LATAO, ENGATE RAPIDO 1 1/2", PARA INSTALACAO PREDIAL DE COMBATE A INCENDIO</v>
          </cell>
          <cell r="C4253" t="str">
            <v xml:space="preserve">UN    </v>
          </cell>
          <cell r="D4253">
            <v>49</v>
          </cell>
          <cell r="E4253">
            <v>49</v>
          </cell>
          <cell r="F4253" t="str">
            <v>INSUMOS</v>
          </cell>
          <cell r="G4253">
            <v>49</v>
          </cell>
        </row>
        <row r="4254">
          <cell r="A4254">
            <v>10905</v>
          </cell>
          <cell r="B4254" t="str">
            <v>TAMPAO COM CORRENTE, EM LATAO, ENGATE RAPIDO 2 1/2", PARA INSTALACAO PREDIAL DE COMBATE A INCENDIO</v>
          </cell>
          <cell r="C4254" t="str">
            <v xml:space="preserve">UN    </v>
          </cell>
          <cell r="D4254">
            <v>65.73</v>
          </cell>
          <cell r="E4254">
            <v>65.73</v>
          </cell>
          <cell r="F4254" t="str">
            <v>INSUMOS</v>
          </cell>
          <cell r="G4254">
            <v>65.73</v>
          </cell>
        </row>
        <row r="4255">
          <cell r="A4255">
            <v>42703</v>
          </cell>
          <cell r="B4255" t="str">
            <v>TAMPAO COMPLETO PARA TIL, EM PVC, OCRE, DN 100 MM, PARA REDE COLETORA DE ESGOTO</v>
          </cell>
          <cell r="C4255" t="str">
            <v xml:space="preserve">UN    </v>
          </cell>
          <cell r="D4255">
            <v>51.39</v>
          </cell>
          <cell r="E4255">
            <v>51.39</v>
          </cell>
          <cell r="F4255" t="str">
            <v>INSUMOS</v>
          </cell>
          <cell r="G4255">
            <v>51.39</v>
          </cell>
        </row>
        <row r="4256">
          <cell r="A4256">
            <v>42704</v>
          </cell>
          <cell r="B4256" t="str">
            <v>TAMPAO COMPLETO PARA TIL, EM PVC, OCRE, DN 150 MM, PARA REDE COLETORA DE ESGOTO</v>
          </cell>
          <cell r="C4256" t="str">
            <v xml:space="preserve">UN    </v>
          </cell>
          <cell r="D4256">
            <v>78.900000000000006</v>
          </cell>
          <cell r="E4256">
            <v>78.900000000000006</v>
          </cell>
          <cell r="F4256" t="str">
            <v>INSUMOS</v>
          </cell>
          <cell r="G4256">
            <v>78.900000000000006</v>
          </cell>
        </row>
        <row r="4257">
          <cell r="A4257">
            <v>42705</v>
          </cell>
          <cell r="B4257" t="str">
            <v>TAMPAO COMPLETO PARA TIL, EM PVC, OCRE, DN 200 MM, PARA REDE COLETORA DE ESGOTO</v>
          </cell>
          <cell r="C4257" t="str">
            <v xml:space="preserve">UN    </v>
          </cell>
          <cell r="D4257">
            <v>100.67</v>
          </cell>
          <cell r="E4257">
            <v>100.67</v>
          </cell>
          <cell r="F4257" t="str">
            <v>INSUMOS</v>
          </cell>
          <cell r="G4257">
            <v>100.67</v>
          </cell>
        </row>
        <row r="4258">
          <cell r="A4258">
            <v>42706</v>
          </cell>
          <cell r="B4258" t="str">
            <v>TAMPAO COMPLETO PARA TIL, EM PVC, OCRE, DN 250 MM, PARA REDE COLETORA DE ESGOTO</v>
          </cell>
          <cell r="C4258" t="str">
            <v xml:space="preserve">UN    </v>
          </cell>
          <cell r="D4258">
            <v>124.67</v>
          </cell>
          <cell r="E4258">
            <v>124.67</v>
          </cell>
          <cell r="F4258" t="str">
            <v>INSUMOS</v>
          </cell>
          <cell r="G4258">
            <v>124.67</v>
          </cell>
        </row>
        <row r="4259">
          <cell r="A4259">
            <v>11289</v>
          </cell>
          <cell r="B4259" t="str">
            <v>TAMPAO FOFO ARTICULADO P/ REGISTRO, CLASSE A15 CARGA MAX 1,5 T, *200 X 200* MM</v>
          </cell>
          <cell r="C4259" t="str">
            <v xml:space="preserve">UN    </v>
          </cell>
          <cell r="D4259">
            <v>64.069999999999993</v>
          </cell>
          <cell r="E4259">
            <v>64.069999999999993</v>
          </cell>
          <cell r="F4259" t="str">
            <v>INSUMOS</v>
          </cell>
          <cell r="G4259">
            <v>64.069999999999993</v>
          </cell>
        </row>
        <row r="4260">
          <cell r="A4260">
            <v>11241</v>
          </cell>
          <cell r="B4260" t="str">
            <v>TAMPAO FOFO ARTICULADO P/ REGISTRO, CLASSE A15 CARGA MAXIMA 1,5 T, *400 X 400* MM</v>
          </cell>
          <cell r="C4260" t="str">
            <v xml:space="preserve">UN    </v>
          </cell>
          <cell r="D4260">
            <v>160.18</v>
          </cell>
          <cell r="E4260">
            <v>160.18</v>
          </cell>
          <cell r="F4260" t="str">
            <v>INSUMOS</v>
          </cell>
          <cell r="G4260">
            <v>160.18</v>
          </cell>
        </row>
        <row r="4261">
          <cell r="A4261">
            <v>11301</v>
          </cell>
          <cell r="B4261" t="str">
            <v>TAMPAO FOFO ARTICULADO, CLASSE B125 CARGA MAX 12,5 T, REDONDO TAMPA 600 MM, REDE PLUVIAL/ESGOTO</v>
          </cell>
          <cell r="C4261" t="str">
            <v xml:space="preserve">UN    </v>
          </cell>
          <cell r="D4261">
            <v>406.18</v>
          </cell>
          <cell r="E4261">
            <v>406.18</v>
          </cell>
          <cell r="F4261" t="str">
            <v>INSUMOS</v>
          </cell>
          <cell r="G4261">
            <v>406.18</v>
          </cell>
        </row>
        <row r="4262">
          <cell r="A4262">
            <v>21090</v>
          </cell>
          <cell r="B4262" t="str">
            <v>TAMPAO FOFO ARTICULADO, CLASSE D400 CARGA MAX 40 T, REDONDO TAMPA *600 MM, REDE PLUVIAL/ESGOTO</v>
          </cell>
          <cell r="C4262" t="str">
            <v xml:space="preserve">UN    </v>
          </cell>
          <cell r="D4262">
            <v>497.72</v>
          </cell>
          <cell r="E4262">
            <v>497.72</v>
          </cell>
          <cell r="F4262" t="str">
            <v>INSUMOS</v>
          </cell>
          <cell r="G4262">
            <v>497.72</v>
          </cell>
        </row>
        <row r="4263">
          <cell r="A4263">
            <v>14112</v>
          </cell>
          <cell r="B4263" t="str">
            <v>TAMPAO FOFO SIMPLES COM BASE, CLASSE A15 CARGA MAX 1,5 T, *400 X 600* MM, REDE TELEFONE</v>
          </cell>
          <cell r="C4263" t="str">
            <v xml:space="preserve">UN    </v>
          </cell>
          <cell r="D4263">
            <v>207.66</v>
          </cell>
          <cell r="E4263">
            <v>207.66</v>
          </cell>
          <cell r="F4263" t="str">
            <v>INSUMOS</v>
          </cell>
          <cell r="G4263">
            <v>207.66</v>
          </cell>
        </row>
        <row r="4264">
          <cell r="A4264">
            <v>11315</v>
          </cell>
          <cell r="B4264" t="str">
            <v>TAMPAO FOFO SIMPLES COM BASE, CLASSE A15 CARGA MAX 1,5 T, 300 X 300 MM, REDE PLUVIAL/ESGOTO</v>
          </cell>
          <cell r="C4264" t="str">
            <v xml:space="preserve">UN    </v>
          </cell>
          <cell r="D4264">
            <v>97.25</v>
          </cell>
          <cell r="E4264">
            <v>97.25</v>
          </cell>
          <cell r="F4264" t="str">
            <v>INSUMOS</v>
          </cell>
          <cell r="G4264">
            <v>97.25</v>
          </cell>
        </row>
        <row r="4265">
          <cell r="A4265">
            <v>11292</v>
          </cell>
          <cell r="B4265" t="str">
            <v>TAMPAO FOFO SIMPLES COM BASE, CLASSE A15 CARGA MAX 1,5 T, 300 X 400 MM</v>
          </cell>
          <cell r="C4265" t="str">
            <v xml:space="preserve">UN    </v>
          </cell>
          <cell r="D4265">
            <v>227.69</v>
          </cell>
          <cell r="E4265">
            <v>227.69</v>
          </cell>
          <cell r="F4265" t="str">
            <v>INSUMOS</v>
          </cell>
          <cell r="G4265">
            <v>227.69</v>
          </cell>
        </row>
        <row r="4266">
          <cell r="A4266">
            <v>21071</v>
          </cell>
          <cell r="B4266" t="str">
            <v>TAMPAO FOFO SIMPLES COM BASE, CLASSE A15 CARGA MAX 1,5 T, 400 X 400 MM, REDE PLUVIAL/ESGOTO/ELETRICA</v>
          </cell>
          <cell r="C4266" t="str">
            <v xml:space="preserve">UN    </v>
          </cell>
          <cell r="D4266">
            <v>148.74</v>
          </cell>
          <cell r="E4266">
            <v>148.74</v>
          </cell>
          <cell r="F4266" t="str">
            <v>INSUMOS</v>
          </cell>
          <cell r="G4266">
            <v>148.74</v>
          </cell>
        </row>
        <row r="4267">
          <cell r="A4267">
            <v>11293</v>
          </cell>
          <cell r="B4267" t="str">
            <v>TAMPAO FOFO SIMPLES COM BASE, CLASSE A15 CARGA MAX 1,5 T, 400 X 500 MM, COM INSCRICAO INCENDIO</v>
          </cell>
          <cell r="C4267" t="str">
            <v xml:space="preserve">UN    </v>
          </cell>
          <cell r="D4267">
            <v>251.72</v>
          </cell>
          <cell r="E4267">
            <v>251.72</v>
          </cell>
          <cell r="F4267" t="str">
            <v>INSUMOS</v>
          </cell>
          <cell r="G4267">
            <v>251.72</v>
          </cell>
        </row>
        <row r="4268">
          <cell r="A4268">
            <v>11316</v>
          </cell>
          <cell r="B4268" t="str">
            <v>TAMPAO FOFO SIMPLES COM BASE, CLASSE B125 CARGA MAX 12,5 T, REDONDO TAMPA 500 MM, REDE PLUVIAL/ESGOTO</v>
          </cell>
          <cell r="C4268" t="str">
            <v xml:space="preserve">UN    </v>
          </cell>
          <cell r="D4268">
            <v>320.37</v>
          </cell>
          <cell r="E4268">
            <v>320.37</v>
          </cell>
          <cell r="F4268" t="str">
            <v>INSUMOS</v>
          </cell>
          <cell r="G4268">
            <v>320.37</v>
          </cell>
        </row>
        <row r="4269">
          <cell r="A4269">
            <v>6243</v>
          </cell>
          <cell r="B4269" t="str">
            <v>TAMPAO FOFO SIMPLES COM BASE, CLASSE B125 CARGA MAX 12,5 T, REDONDO TAMPA 600 MM, REDE PLUVIAL/ESGOTO</v>
          </cell>
          <cell r="C4269" t="str">
            <v xml:space="preserve">UN    </v>
          </cell>
          <cell r="D4269">
            <v>369</v>
          </cell>
          <cell r="E4269">
            <v>369</v>
          </cell>
          <cell r="F4269" t="str">
            <v>INSUMOS</v>
          </cell>
          <cell r="G4269">
            <v>369</v>
          </cell>
        </row>
        <row r="4270">
          <cell r="A4270">
            <v>21079</v>
          </cell>
          <cell r="B4270" t="str">
            <v>TAMPAO FOFO SIMPLES COM BASE, CLASSE D400 CARGA MAX 40 T, REDONDO TAMPA 500 MM, REDE PLUVIAL/ESGOTO</v>
          </cell>
          <cell r="C4270" t="str">
            <v xml:space="preserve">UN    </v>
          </cell>
          <cell r="D4270">
            <v>439.93</v>
          </cell>
          <cell r="E4270">
            <v>439.93</v>
          </cell>
          <cell r="F4270" t="str">
            <v>INSUMOS</v>
          </cell>
          <cell r="G4270">
            <v>439.93</v>
          </cell>
        </row>
        <row r="4271">
          <cell r="A4271">
            <v>6240</v>
          </cell>
          <cell r="B4271" t="str">
            <v>TAMPAO FOFO SIMPLES COM BASE, CLASSE D400 CARGA MAX 40 T, REDONDO TAMPA 600 MM, REDE PLUVIAL/ESGOTO</v>
          </cell>
          <cell r="C4271" t="str">
            <v xml:space="preserve">UN    </v>
          </cell>
          <cell r="D4271">
            <v>488.56</v>
          </cell>
          <cell r="E4271">
            <v>488.56</v>
          </cell>
          <cell r="F4271" t="str">
            <v>INSUMOS</v>
          </cell>
          <cell r="G4271">
            <v>488.56</v>
          </cell>
        </row>
        <row r="4272">
          <cell r="A4272">
            <v>11296</v>
          </cell>
          <cell r="B4272" t="str">
            <v>TAMPAO FOFO SIMPLES COM BASE, CLASSE D400 CARGA MAX 40 T, REDONDO TAMPA 900 MM, REDE PLUVIAL/ESGOTO</v>
          </cell>
          <cell r="C4272" t="str">
            <v xml:space="preserve">UN    </v>
          </cell>
          <cell r="D4272">
            <v>1556.66</v>
          </cell>
          <cell r="E4272">
            <v>1556.66</v>
          </cell>
          <cell r="F4272" t="str">
            <v>INSUMOS</v>
          </cell>
          <cell r="G4272">
            <v>1556.66</v>
          </cell>
        </row>
        <row r="4273">
          <cell r="A4273">
            <v>11299</v>
          </cell>
          <cell r="B4273" t="str">
            <v>TAMPAO FOFO SIMPLES, CLASSE A15 CARGA MAX 1,5 T, *550 X 1100* MM, REDE TELEFONE</v>
          </cell>
          <cell r="C4273" t="str">
            <v xml:space="preserve">UN    </v>
          </cell>
          <cell r="D4273">
            <v>526.89</v>
          </cell>
          <cell r="E4273">
            <v>526.89</v>
          </cell>
          <cell r="F4273" t="str">
            <v>INSUMOS</v>
          </cell>
          <cell r="G4273">
            <v>526.89</v>
          </cell>
        </row>
        <row r="4274">
          <cell r="A4274">
            <v>11066</v>
          </cell>
          <cell r="B4274" t="str">
            <v>TAMPAO PARA TELHA ESTRUTURAL DE FIBROCIMENTO 1 ABA, DE 370 X 155 X 76 MM (SEM AMIANTO)</v>
          </cell>
          <cell r="C4274" t="str">
            <v xml:space="preserve">UN    </v>
          </cell>
          <cell r="D4274">
            <v>12.05</v>
          </cell>
          <cell r="E4274">
            <v>12.05</v>
          </cell>
          <cell r="F4274" t="str">
            <v>INSUMOS</v>
          </cell>
          <cell r="G4274">
            <v>12.05</v>
          </cell>
        </row>
        <row r="4275">
          <cell r="A4275">
            <v>11065</v>
          </cell>
          <cell r="B4275" t="str">
            <v>TAMPAO PARA TELHA ESTRUTURAL DE FIBROCIMENTO 2 ABAS, DE 787 X 215 X 60 MM (SEM AMIANTO)</v>
          </cell>
          <cell r="C4275" t="str">
            <v xml:space="preserve">UN    </v>
          </cell>
          <cell r="D4275">
            <v>13.81</v>
          </cell>
          <cell r="E4275">
            <v>13.81</v>
          </cell>
          <cell r="F4275" t="str">
            <v>INSUMOS</v>
          </cell>
          <cell r="G4275">
            <v>13.81</v>
          </cell>
        </row>
        <row r="4276">
          <cell r="A4276">
            <v>11688</v>
          </cell>
          <cell r="B4276" t="str">
            <v>TANQUE ACO INOXIDAVEL (ACO 304) COM ESFREGADOR E VALVULA, DE *50 X 40 X 22* CM</v>
          </cell>
          <cell r="C4276" t="str">
            <v xml:space="preserve">UN    </v>
          </cell>
          <cell r="D4276">
            <v>315.83</v>
          </cell>
          <cell r="E4276">
            <v>315.83</v>
          </cell>
          <cell r="F4276" t="str">
            <v>INSUMOS</v>
          </cell>
          <cell r="G4276">
            <v>315.83</v>
          </cell>
        </row>
        <row r="4277">
          <cell r="A4277">
            <v>37736</v>
          </cell>
          <cell r="B4277" t="str">
            <v>TANQUE DE ACO CARBONO NAO REVESTIDO, PARA TRANSPORTE DE AGUA COM CAPACIDADE DE 10 M3, COM BOMBA CENTRIFUGA POR TOMADA DE FORCA, VAZAO MAXIMA *75* M3/H (INCLUI MONTAGEM, NAO INCLUI CAMINHAO)</v>
          </cell>
          <cell r="C4277" t="str">
            <v xml:space="preserve">UN    </v>
          </cell>
          <cell r="D4277">
            <v>55000</v>
          </cell>
          <cell r="E4277">
            <v>55000</v>
          </cell>
          <cell r="F4277" t="str">
            <v>INSUMOS</v>
          </cell>
          <cell r="G4277">
            <v>55000</v>
          </cell>
        </row>
        <row r="4278">
          <cell r="A4278">
            <v>37739</v>
          </cell>
          <cell r="B4278" t="str">
            <v>TANQUE DE ACO PARA TRANSPORTE DE AGUA COM CAPACIDADE DE 14 M3 (INCLUI MONTAGEM, NAO INCLUI CAMINHAO)</v>
          </cell>
          <cell r="C4278" t="str">
            <v xml:space="preserve">UN    </v>
          </cell>
          <cell r="D4278">
            <v>67692.3</v>
          </cell>
          <cell r="E4278">
            <v>67692.3</v>
          </cell>
          <cell r="F4278" t="str">
            <v>INSUMOS</v>
          </cell>
          <cell r="G4278">
            <v>67692.3</v>
          </cell>
        </row>
        <row r="4279">
          <cell r="A4279">
            <v>37740</v>
          </cell>
          <cell r="B4279" t="str">
            <v>TANQUE DE ACO PARA TRANSPORTE DE AGUA COM CAPACIDADE DE 4 M3 (INCLUI MONTAGEM, NAO INCLUI CAMINHAO)</v>
          </cell>
          <cell r="C4279" t="str">
            <v xml:space="preserve">UN    </v>
          </cell>
          <cell r="D4279">
            <v>38628.76</v>
          </cell>
          <cell r="E4279">
            <v>38628.76</v>
          </cell>
          <cell r="F4279" t="str">
            <v>INSUMOS</v>
          </cell>
          <cell r="G4279">
            <v>38628.76</v>
          </cell>
        </row>
        <row r="4280">
          <cell r="A4280">
            <v>37738</v>
          </cell>
          <cell r="B4280" t="str">
            <v>TANQUE DE ACO PARA TRANSPORTE DE AGUA COM CAPACIDADE DE 6 M3 (INCLUI MONTAGEM, NAO INCLUI CAMINHAO)</v>
          </cell>
          <cell r="C4280" t="str">
            <v xml:space="preserve">UN    </v>
          </cell>
          <cell r="D4280">
            <v>45894.65</v>
          </cell>
          <cell r="E4280">
            <v>45894.65</v>
          </cell>
          <cell r="F4280" t="str">
            <v>INSUMOS</v>
          </cell>
          <cell r="G4280">
            <v>45894.65</v>
          </cell>
        </row>
        <row r="4281">
          <cell r="A4281">
            <v>37737</v>
          </cell>
          <cell r="B4281" t="str">
            <v>TANQUE DE ACO PARA TRANSPORTE DE AGUA COM CAPACIDADE DE 8 M3 (INCLUI MONTAGEM, NAO INCLUI CAMINHAO)</v>
          </cell>
          <cell r="C4281" t="str">
            <v xml:space="preserve">UN    </v>
          </cell>
          <cell r="D4281">
            <v>36513.370000000003</v>
          </cell>
          <cell r="E4281">
            <v>36513.370000000003</v>
          </cell>
          <cell r="F4281" t="str">
            <v>INSUMOS</v>
          </cell>
          <cell r="G4281">
            <v>36513.370000000003</v>
          </cell>
        </row>
        <row r="4282">
          <cell r="A4282">
            <v>25014</v>
          </cell>
          <cell r="B4282" t="str">
            <v>TANQUE DE ASFALTO ESTACIONARIO COM MACARICO, CAPACIDADE 20.000 L</v>
          </cell>
          <cell r="C4282" t="str">
            <v xml:space="preserve">UN    </v>
          </cell>
          <cell r="D4282">
            <v>76475.75</v>
          </cell>
          <cell r="E4282">
            <v>76475.75</v>
          </cell>
          <cell r="F4282" t="str">
            <v>INSUMOS</v>
          </cell>
          <cell r="G4282">
            <v>76475.75</v>
          </cell>
        </row>
        <row r="4283">
          <cell r="A4283">
            <v>25013</v>
          </cell>
          <cell r="B4283" t="str">
            <v>TANQUE DE ASFALTO ESTACIONARIO COM SERPENTINA, CAPACIDADE 20.000 L</v>
          </cell>
          <cell r="C4283" t="str">
            <v xml:space="preserve">UN    </v>
          </cell>
          <cell r="D4283">
            <v>80154.679999999993</v>
          </cell>
          <cell r="E4283">
            <v>80154.679999999993</v>
          </cell>
          <cell r="F4283" t="str">
            <v>INSUMOS</v>
          </cell>
          <cell r="G4283">
            <v>80154.679999999993</v>
          </cell>
        </row>
        <row r="4284">
          <cell r="A4284">
            <v>14405</v>
          </cell>
          <cell r="B4284" t="str">
            <v>TANQUE DE ASFALTO ESTACIONARIO COM SERPENTINA, CAPACIDADE 30.000 L</v>
          </cell>
          <cell r="C4284" t="str">
            <v xml:space="preserve">UN    </v>
          </cell>
          <cell r="D4284">
            <v>94088.62</v>
          </cell>
          <cell r="E4284">
            <v>94088.62</v>
          </cell>
          <cell r="F4284" t="str">
            <v>INSUMOS</v>
          </cell>
          <cell r="G4284">
            <v>94088.62</v>
          </cell>
        </row>
        <row r="4285">
          <cell r="A4285">
            <v>36790</v>
          </cell>
          <cell r="B4285" t="str">
            <v>TANQUE DUPLO EM MARMORE SINTETICO COM CUBA LISA E ESFREGADOR, *110 X 60* CM</v>
          </cell>
          <cell r="C4285" t="str">
            <v xml:space="preserve">UN    </v>
          </cell>
          <cell r="D4285">
            <v>204.19</v>
          </cell>
          <cell r="E4285">
            <v>204.19</v>
          </cell>
          <cell r="F4285" t="str">
            <v>INSUMOS</v>
          </cell>
          <cell r="G4285">
            <v>204.19</v>
          </cell>
        </row>
        <row r="4286">
          <cell r="A4286">
            <v>20271</v>
          </cell>
          <cell r="B4286" t="str">
            <v>TANQUE LOUCA BRANCA COM COLUNA *30* L</v>
          </cell>
          <cell r="C4286" t="str">
            <v xml:space="preserve">UN    </v>
          </cell>
          <cell r="D4286">
            <v>371.12</v>
          </cell>
          <cell r="E4286">
            <v>371.12</v>
          </cell>
          <cell r="F4286" t="str">
            <v>INSUMOS</v>
          </cell>
          <cell r="G4286">
            <v>371.12</v>
          </cell>
        </row>
        <row r="4287">
          <cell r="A4287">
            <v>10423</v>
          </cell>
          <cell r="B4287" t="str">
            <v>TANQUE LOUCA BRANCA SUSPENSO *20* L</v>
          </cell>
          <cell r="C4287" t="str">
            <v xml:space="preserve">UN    </v>
          </cell>
          <cell r="D4287">
            <v>230.18</v>
          </cell>
          <cell r="E4287">
            <v>230.18</v>
          </cell>
          <cell r="F4287" t="str">
            <v>INSUMOS</v>
          </cell>
          <cell r="G4287">
            <v>230.18</v>
          </cell>
        </row>
        <row r="4288">
          <cell r="A4288">
            <v>37589</v>
          </cell>
          <cell r="B4288" t="str">
            <v>TANQUE SIMPLES EM MARMORE SINTETICO COM COLUNA, CAPACIDADE *22* L, *60 X 46* CM</v>
          </cell>
          <cell r="C4288" t="str">
            <v xml:space="preserve">UN    </v>
          </cell>
          <cell r="D4288">
            <v>250.19</v>
          </cell>
          <cell r="E4288">
            <v>250.19</v>
          </cell>
          <cell r="F4288" t="str">
            <v>INSUMOS</v>
          </cell>
          <cell r="G4288">
            <v>250.19</v>
          </cell>
        </row>
        <row r="4289">
          <cell r="A4289">
            <v>11690</v>
          </cell>
          <cell r="B4289" t="str">
            <v>TANQUE SIMPLES EM MARMORE SINTETICO DE FIXAR NA PAREDE, CAPACIDADE *22* L, *60 X 46* CM</v>
          </cell>
          <cell r="C4289" t="str">
            <v xml:space="preserve">UN    </v>
          </cell>
          <cell r="D4289">
            <v>132.9</v>
          </cell>
          <cell r="E4289">
            <v>132.9</v>
          </cell>
          <cell r="F4289" t="str">
            <v>INSUMOS</v>
          </cell>
          <cell r="G4289">
            <v>132.9</v>
          </cell>
        </row>
        <row r="4290">
          <cell r="A4290">
            <v>20234</v>
          </cell>
          <cell r="B4290" t="str">
            <v>TANQUE SIMPLES EM MARMORE SINTETICO SUSPENSO, CAPACIDADE *38* L, *60 X 60* CM</v>
          </cell>
          <cell r="C4290" t="str">
            <v xml:space="preserve">UN    </v>
          </cell>
          <cell r="D4290">
            <v>168.19</v>
          </cell>
          <cell r="E4290">
            <v>168.19</v>
          </cell>
          <cell r="F4290" t="str">
            <v>INSUMOS</v>
          </cell>
          <cell r="G4290">
            <v>168.19</v>
          </cell>
        </row>
        <row r="4291">
          <cell r="A4291">
            <v>4763</v>
          </cell>
          <cell r="B4291" t="str">
            <v>TAQUEADOR OU TAQUEIRO</v>
          </cell>
          <cell r="C4291" t="str">
            <v xml:space="preserve">H     </v>
          </cell>
          <cell r="D4291">
            <v>18.850000000000001</v>
          </cell>
          <cell r="E4291">
            <v>21.82</v>
          </cell>
          <cell r="F4291" t="str">
            <v>INSUMOS</v>
          </cell>
          <cell r="G4291">
            <v>21.82</v>
          </cell>
        </row>
        <row r="4292">
          <cell r="A4292">
            <v>41070</v>
          </cell>
          <cell r="B4292" t="str">
            <v>TAQUEADOR OU TAQUEIRO (MENSALISTA)</v>
          </cell>
          <cell r="C4292" t="str">
            <v xml:space="preserve">MES   </v>
          </cell>
          <cell r="D4292">
            <v>3294.25</v>
          </cell>
          <cell r="E4292">
            <v>3814.41</v>
          </cell>
          <cell r="F4292" t="str">
            <v>INSUMOS</v>
          </cell>
          <cell r="G4292">
            <v>3814.41</v>
          </cell>
        </row>
        <row r="4293">
          <cell r="A4293">
            <v>14583</v>
          </cell>
          <cell r="B4293" t="str">
            <v>TARIFA "A" ENTRE  0 E 20M3 FORNECIMENTO D'AGUA</v>
          </cell>
          <cell r="C4293" t="str">
            <v xml:space="preserve">M3    </v>
          </cell>
          <cell r="D4293">
            <v>14.38</v>
          </cell>
          <cell r="E4293">
            <v>14.38</v>
          </cell>
          <cell r="F4293" t="str">
            <v>INSUMOS</v>
          </cell>
          <cell r="G4293">
            <v>14.38</v>
          </cell>
        </row>
        <row r="4294">
          <cell r="A4294">
            <v>11457</v>
          </cell>
          <cell r="B4294" t="str">
            <v>TARJETA TIPO LIVRE / OCUPADO, CROMADA, PARA PORTA DE BANHEIRO</v>
          </cell>
          <cell r="C4294" t="str">
            <v xml:space="preserve">UN    </v>
          </cell>
          <cell r="D4294">
            <v>18.5</v>
          </cell>
          <cell r="E4294">
            <v>18.5</v>
          </cell>
          <cell r="F4294" t="str">
            <v>INSUMOS</v>
          </cell>
          <cell r="G4294">
            <v>18.5</v>
          </cell>
        </row>
        <row r="4295">
          <cell r="A4295">
            <v>21121</v>
          </cell>
          <cell r="B4295" t="str">
            <v>TE CPVC, SOLDAVEL, 90 GRAUS, 15 MM, PARA AGUA QUENTE PREDIAL</v>
          </cell>
          <cell r="C4295" t="str">
            <v xml:space="preserve">UN    </v>
          </cell>
          <cell r="D4295">
            <v>2.4500000000000002</v>
          </cell>
          <cell r="E4295">
            <v>2.4500000000000002</v>
          </cell>
          <cell r="F4295" t="str">
            <v>INSUMOS</v>
          </cell>
          <cell r="G4295">
            <v>2.4500000000000002</v>
          </cell>
        </row>
        <row r="4296">
          <cell r="A4296">
            <v>38010</v>
          </cell>
          <cell r="B4296" t="str">
            <v>TE CPVC, SOLDAVEL, 90 GRAUS, 22 MM, PARA AGUA QUENTE PREDIAL</v>
          </cell>
          <cell r="C4296" t="str">
            <v xml:space="preserve">UN    </v>
          </cell>
          <cell r="D4296">
            <v>4</v>
          </cell>
          <cell r="E4296">
            <v>4</v>
          </cell>
          <cell r="F4296" t="str">
            <v>INSUMOS</v>
          </cell>
          <cell r="G4296">
            <v>4</v>
          </cell>
        </row>
        <row r="4297">
          <cell r="A4297">
            <v>38011</v>
          </cell>
          <cell r="B4297" t="str">
            <v>TE CPVC, SOLDAVEL, 90 GRAUS, 28 MM, PARA AGUA QUENTE PREDIAL</v>
          </cell>
          <cell r="C4297" t="str">
            <v xml:space="preserve">UN    </v>
          </cell>
          <cell r="D4297">
            <v>7.39</v>
          </cell>
          <cell r="E4297">
            <v>7.39</v>
          </cell>
          <cell r="F4297" t="str">
            <v>INSUMOS</v>
          </cell>
          <cell r="G4297">
            <v>7.39</v>
          </cell>
        </row>
        <row r="4298">
          <cell r="A4298">
            <v>38012</v>
          </cell>
          <cell r="B4298" t="str">
            <v>TE CPVC, SOLDAVEL, 90 GRAUS, 35 MM, PARA AGUA QUENTE PREDIAL</v>
          </cell>
          <cell r="C4298" t="str">
            <v xml:space="preserve">UN    </v>
          </cell>
          <cell r="D4298">
            <v>25.25</v>
          </cell>
          <cell r="E4298">
            <v>25.25</v>
          </cell>
          <cell r="F4298" t="str">
            <v>INSUMOS</v>
          </cell>
          <cell r="G4298">
            <v>25.25</v>
          </cell>
        </row>
        <row r="4299">
          <cell r="A4299">
            <v>38013</v>
          </cell>
          <cell r="B4299" t="str">
            <v>TE CPVC, SOLDAVEL, 90 GRAUS, 42 MM, PARA AGUA QUENTE PREDIAL</v>
          </cell>
          <cell r="C4299" t="str">
            <v xml:space="preserve">UN    </v>
          </cell>
          <cell r="D4299">
            <v>32.78</v>
          </cell>
          <cell r="E4299">
            <v>32.78</v>
          </cell>
          <cell r="F4299" t="str">
            <v>INSUMOS</v>
          </cell>
          <cell r="G4299">
            <v>32.78</v>
          </cell>
        </row>
        <row r="4300">
          <cell r="A4300">
            <v>38014</v>
          </cell>
          <cell r="B4300" t="str">
            <v>TE CPVC, SOLDAVEL, 90 GRAUS, 54 MM, PARA AGUA QUENTE PREDIAL</v>
          </cell>
          <cell r="C4300" t="str">
            <v xml:space="preserve">UN    </v>
          </cell>
          <cell r="D4300">
            <v>53.35</v>
          </cell>
          <cell r="E4300">
            <v>53.35</v>
          </cell>
          <cell r="F4300" t="str">
            <v>INSUMOS</v>
          </cell>
          <cell r="G4300">
            <v>53.35</v>
          </cell>
        </row>
        <row r="4301">
          <cell r="A4301">
            <v>38015</v>
          </cell>
          <cell r="B4301" t="str">
            <v>TE CPVC, SOLDAVEL, 90 GRAUS, 73 MM, PARA AGUA QUENTE PREDIAL</v>
          </cell>
          <cell r="C4301" t="str">
            <v xml:space="preserve">UN    </v>
          </cell>
          <cell r="D4301">
            <v>128.84</v>
          </cell>
          <cell r="E4301">
            <v>128.84</v>
          </cell>
          <cell r="F4301" t="str">
            <v>INSUMOS</v>
          </cell>
          <cell r="G4301">
            <v>128.84</v>
          </cell>
        </row>
        <row r="4302">
          <cell r="A4302">
            <v>38016</v>
          </cell>
          <cell r="B4302" t="str">
            <v>TE CPVC, SOLDAVEL, 90 GRAUS, 89 MM, PARA AGUA QUENTE PREDIAL</v>
          </cell>
          <cell r="C4302" t="str">
            <v xml:space="preserve">UN    </v>
          </cell>
          <cell r="D4302">
            <v>156.76</v>
          </cell>
          <cell r="E4302">
            <v>156.76</v>
          </cell>
          <cell r="F4302" t="str">
            <v>INSUMOS</v>
          </cell>
          <cell r="G4302">
            <v>156.76</v>
          </cell>
        </row>
        <row r="4303">
          <cell r="A4303">
            <v>12741</v>
          </cell>
          <cell r="B4303" t="str">
            <v>TE DE COBRE (REF 611) SEM ANEL DE SOLDA, BOLSA X BOLSA X BOLSA, 104 MM</v>
          </cell>
          <cell r="C4303" t="str">
            <v xml:space="preserve">UN    </v>
          </cell>
          <cell r="D4303">
            <v>911.6</v>
          </cell>
          <cell r="E4303">
            <v>911.6</v>
          </cell>
          <cell r="F4303" t="str">
            <v>INSUMOS</v>
          </cell>
          <cell r="G4303">
            <v>911.6</v>
          </cell>
        </row>
        <row r="4304">
          <cell r="A4304">
            <v>12733</v>
          </cell>
          <cell r="B4304" t="str">
            <v>TE DE COBRE (REF 611) SEM ANEL DE SOLDA, BOLSA X BOLSA X BOLSA, 15 MM</v>
          </cell>
          <cell r="C4304" t="str">
            <v xml:space="preserve">UN    </v>
          </cell>
          <cell r="D4304">
            <v>4.58</v>
          </cell>
          <cell r="E4304">
            <v>4.58</v>
          </cell>
          <cell r="F4304" t="str">
            <v>INSUMOS</v>
          </cell>
          <cell r="G4304">
            <v>4.58</v>
          </cell>
        </row>
        <row r="4305">
          <cell r="A4305">
            <v>12734</v>
          </cell>
          <cell r="B4305" t="str">
            <v>TE DE COBRE (REF 611) SEM ANEL DE SOLDA, BOLSA X BOLSA X BOLSA, 22 MM</v>
          </cell>
          <cell r="C4305" t="str">
            <v xml:space="preserve">UN    </v>
          </cell>
          <cell r="D4305">
            <v>9.77</v>
          </cell>
          <cell r="E4305">
            <v>9.77</v>
          </cell>
          <cell r="F4305" t="str">
            <v>INSUMOS</v>
          </cell>
          <cell r="G4305">
            <v>9.77</v>
          </cell>
        </row>
        <row r="4306">
          <cell r="A4306">
            <v>12735</v>
          </cell>
          <cell r="B4306" t="str">
            <v>TE DE COBRE (REF 611) SEM ANEL DE SOLDA, BOLSA X BOLSA X BOLSA, 28 MM</v>
          </cell>
          <cell r="C4306" t="str">
            <v xml:space="preserve">UN    </v>
          </cell>
          <cell r="D4306">
            <v>16.079999999999998</v>
          </cell>
          <cell r="E4306">
            <v>16.079999999999998</v>
          </cell>
          <cell r="F4306" t="str">
            <v>INSUMOS</v>
          </cell>
          <cell r="G4306">
            <v>16.079999999999998</v>
          </cell>
        </row>
        <row r="4307">
          <cell r="A4307">
            <v>12736</v>
          </cell>
          <cell r="B4307" t="str">
            <v>TE DE COBRE (REF 611) SEM ANEL DE SOLDA, BOLSA X BOLSA X BOLSA, 35 MM</v>
          </cell>
          <cell r="C4307" t="str">
            <v xml:space="preserve">UN    </v>
          </cell>
          <cell r="D4307">
            <v>36.76</v>
          </cell>
          <cell r="E4307">
            <v>36.76</v>
          </cell>
          <cell r="F4307" t="str">
            <v>INSUMOS</v>
          </cell>
          <cell r="G4307">
            <v>36.76</v>
          </cell>
        </row>
        <row r="4308">
          <cell r="A4308">
            <v>12737</v>
          </cell>
          <cell r="B4308" t="str">
            <v>TE DE COBRE (REF 611) SEM ANEL DE SOLDA, BOLSA X BOLSA X BOLSA, 42 MM</v>
          </cell>
          <cell r="C4308" t="str">
            <v xml:space="preserve">UN    </v>
          </cell>
          <cell r="D4308">
            <v>47.36</v>
          </cell>
          <cell r="E4308">
            <v>47.36</v>
          </cell>
          <cell r="F4308" t="str">
            <v>INSUMOS</v>
          </cell>
          <cell r="G4308">
            <v>47.36</v>
          </cell>
        </row>
        <row r="4309">
          <cell r="A4309">
            <v>12738</v>
          </cell>
          <cell r="B4309" t="str">
            <v>TE DE COBRE (REF 611) SEM ANEL DE SOLDA, BOLSA X BOLSA X BOLSA, 54 MM</v>
          </cell>
          <cell r="C4309" t="str">
            <v xml:space="preserve">UN    </v>
          </cell>
          <cell r="D4309">
            <v>93.61</v>
          </cell>
          <cell r="E4309">
            <v>93.61</v>
          </cell>
          <cell r="F4309" t="str">
            <v>INSUMOS</v>
          </cell>
          <cell r="G4309">
            <v>93.61</v>
          </cell>
        </row>
        <row r="4310">
          <cell r="A4310">
            <v>12739</v>
          </cell>
          <cell r="B4310" t="str">
            <v>TE DE COBRE (REF 611) SEM ANEL DE SOLDA, BOLSA X BOLSA X BOLSA, 66 MM</v>
          </cell>
          <cell r="C4310" t="str">
            <v xml:space="preserve">UN    </v>
          </cell>
          <cell r="D4310">
            <v>266.48</v>
          </cell>
          <cell r="E4310">
            <v>266.48</v>
          </cell>
          <cell r="F4310" t="str">
            <v>INSUMOS</v>
          </cell>
          <cell r="G4310">
            <v>266.48</v>
          </cell>
        </row>
        <row r="4311">
          <cell r="A4311">
            <v>12740</v>
          </cell>
          <cell r="B4311" t="str">
            <v>TE DE COBRE (REF 611) SEM ANEL DE SOLDA, BOLSA X BOLSA X BOLSA, 79 MM</v>
          </cell>
          <cell r="C4311" t="str">
            <v xml:space="preserve">UN    </v>
          </cell>
          <cell r="D4311">
            <v>416.93</v>
          </cell>
          <cell r="E4311">
            <v>416.93</v>
          </cell>
          <cell r="F4311" t="str">
            <v>INSUMOS</v>
          </cell>
          <cell r="G4311">
            <v>416.93</v>
          </cell>
        </row>
        <row r="4312">
          <cell r="A4312">
            <v>6297</v>
          </cell>
          <cell r="B4312" t="str">
            <v>TE DE FERRO GALVANIZADO, DE 1 1/2"</v>
          </cell>
          <cell r="C4312" t="str">
            <v xml:space="preserve">UN    </v>
          </cell>
          <cell r="D4312">
            <v>25.15</v>
          </cell>
          <cell r="E4312">
            <v>25.15</v>
          </cell>
          <cell r="F4312" t="str">
            <v>INSUMOS</v>
          </cell>
          <cell r="G4312">
            <v>25.15</v>
          </cell>
        </row>
        <row r="4313">
          <cell r="A4313">
            <v>6296</v>
          </cell>
          <cell r="B4313" t="str">
            <v>TE DE FERRO GALVANIZADO, DE 1 1/4"</v>
          </cell>
          <cell r="C4313" t="str">
            <v xml:space="preserve">UN    </v>
          </cell>
          <cell r="D4313">
            <v>19.850000000000001</v>
          </cell>
          <cell r="E4313">
            <v>19.850000000000001</v>
          </cell>
          <cell r="F4313" t="str">
            <v>INSUMOS</v>
          </cell>
          <cell r="G4313">
            <v>19.850000000000001</v>
          </cell>
        </row>
        <row r="4314">
          <cell r="A4314">
            <v>6294</v>
          </cell>
          <cell r="B4314" t="str">
            <v>TE DE FERRO GALVANIZADO, DE 1/2"</v>
          </cell>
          <cell r="C4314" t="str">
            <v xml:space="preserve">UN    </v>
          </cell>
          <cell r="D4314">
            <v>5.66</v>
          </cell>
          <cell r="E4314">
            <v>5.66</v>
          </cell>
          <cell r="F4314" t="str">
            <v>INSUMOS</v>
          </cell>
          <cell r="G4314">
            <v>5.66</v>
          </cell>
        </row>
        <row r="4315">
          <cell r="A4315">
            <v>6323</v>
          </cell>
          <cell r="B4315" t="str">
            <v>TE DE FERRO GALVANIZADO, DE 1"</v>
          </cell>
          <cell r="C4315" t="str">
            <v xml:space="preserve">UN    </v>
          </cell>
          <cell r="D4315">
            <v>12.97</v>
          </cell>
          <cell r="E4315">
            <v>12.97</v>
          </cell>
          <cell r="F4315" t="str">
            <v>INSUMOS</v>
          </cell>
          <cell r="G4315">
            <v>12.97</v>
          </cell>
        </row>
        <row r="4316">
          <cell r="A4316">
            <v>6299</v>
          </cell>
          <cell r="B4316" t="str">
            <v>TE DE FERRO GALVANIZADO, DE 2 1/2"</v>
          </cell>
          <cell r="C4316" t="str">
            <v xml:space="preserve">UN    </v>
          </cell>
          <cell r="D4316">
            <v>75.66</v>
          </cell>
          <cell r="E4316">
            <v>75.66</v>
          </cell>
          <cell r="F4316" t="str">
            <v>INSUMOS</v>
          </cell>
          <cell r="G4316">
            <v>75.66</v>
          </cell>
        </row>
        <row r="4317">
          <cell r="A4317">
            <v>6298</v>
          </cell>
          <cell r="B4317" t="str">
            <v>TE DE FERRO GALVANIZADO, DE 2"</v>
          </cell>
          <cell r="C4317" t="str">
            <v xml:space="preserve">UN    </v>
          </cell>
          <cell r="D4317">
            <v>39.840000000000003</v>
          </cell>
          <cell r="E4317">
            <v>39.840000000000003</v>
          </cell>
          <cell r="F4317" t="str">
            <v>INSUMOS</v>
          </cell>
          <cell r="G4317">
            <v>39.840000000000003</v>
          </cell>
        </row>
        <row r="4318">
          <cell r="A4318">
            <v>6295</v>
          </cell>
          <cell r="B4318" t="str">
            <v>TE DE FERRO GALVANIZADO, DE 3/4"</v>
          </cell>
          <cell r="C4318" t="str">
            <v xml:space="preserve">UN    </v>
          </cell>
          <cell r="D4318">
            <v>8.06</v>
          </cell>
          <cell r="E4318">
            <v>8.06</v>
          </cell>
          <cell r="F4318" t="str">
            <v>INSUMOS</v>
          </cell>
          <cell r="G4318">
            <v>8.06</v>
          </cell>
        </row>
        <row r="4319">
          <cell r="A4319">
            <v>6322</v>
          </cell>
          <cell r="B4319" t="str">
            <v>TE DE FERRO GALVANIZADO, DE 3"</v>
          </cell>
          <cell r="C4319" t="str">
            <v xml:space="preserve">UN    </v>
          </cell>
          <cell r="D4319">
            <v>101.33</v>
          </cell>
          <cell r="E4319">
            <v>101.33</v>
          </cell>
          <cell r="F4319" t="str">
            <v>INSUMOS</v>
          </cell>
          <cell r="G4319">
            <v>101.33</v>
          </cell>
        </row>
        <row r="4320">
          <cell r="A4320">
            <v>6300</v>
          </cell>
          <cell r="B4320" t="str">
            <v>TE DE FERRO GALVANIZADO, DE 4"</v>
          </cell>
          <cell r="C4320" t="str">
            <v xml:space="preserve">UN    </v>
          </cell>
          <cell r="D4320">
            <v>186.82</v>
          </cell>
          <cell r="E4320">
            <v>186.82</v>
          </cell>
          <cell r="F4320" t="str">
            <v>INSUMOS</v>
          </cell>
          <cell r="G4320">
            <v>186.82</v>
          </cell>
        </row>
        <row r="4321">
          <cell r="A4321">
            <v>6321</v>
          </cell>
          <cell r="B4321" t="str">
            <v>TE DE FERRO GALVANIZADO, DE 5"</v>
          </cell>
          <cell r="C4321" t="str">
            <v xml:space="preserve">UN    </v>
          </cell>
          <cell r="D4321">
            <v>266.87</v>
          </cell>
          <cell r="E4321">
            <v>266.87</v>
          </cell>
          <cell r="F4321" t="str">
            <v>INSUMOS</v>
          </cell>
          <cell r="G4321">
            <v>266.87</v>
          </cell>
        </row>
        <row r="4322">
          <cell r="A4322">
            <v>6301</v>
          </cell>
          <cell r="B4322" t="str">
            <v>TE DE FERRO GALVANIZADO, DE 6"</v>
          </cell>
          <cell r="C4322" t="str">
            <v xml:space="preserve">UN    </v>
          </cell>
          <cell r="D4322">
            <v>625.51</v>
          </cell>
          <cell r="E4322">
            <v>625.51</v>
          </cell>
          <cell r="F4322" t="str">
            <v>INSUMOS</v>
          </cell>
          <cell r="G4322">
            <v>625.51</v>
          </cell>
        </row>
        <row r="4323">
          <cell r="A4323">
            <v>7105</v>
          </cell>
          <cell r="B4323" t="str">
            <v>TE DE INSPECAO, PVC,  100 X 75 MM, SERIE NORMAL PARA ESGOTO PREDIAL</v>
          </cell>
          <cell r="C4323" t="str">
            <v xml:space="preserve">UN    </v>
          </cell>
          <cell r="D4323">
            <v>19.57</v>
          </cell>
          <cell r="E4323">
            <v>19.57</v>
          </cell>
          <cell r="F4323" t="str">
            <v>INSUMOS</v>
          </cell>
          <cell r="G4323">
            <v>19.57</v>
          </cell>
        </row>
        <row r="4324">
          <cell r="A4324">
            <v>20183</v>
          </cell>
          <cell r="B4324" t="str">
            <v>TE DE INSPECAO, PVC, SERIE R, 100 X 75 MM, PARA ESGOTO PREDIAL</v>
          </cell>
          <cell r="C4324" t="str">
            <v xml:space="preserve">UN    </v>
          </cell>
          <cell r="D4324">
            <v>25.77</v>
          </cell>
          <cell r="E4324">
            <v>25.77</v>
          </cell>
          <cell r="F4324" t="str">
            <v>INSUMOS</v>
          </cell>
          <cell r="G4324">
            <v>25.77</v>
          </cell>
        </row>
        <row r="4325">
          <cell r="A4325">
            <v>38448</v>
          </cell>
          <cell r="B4325" t="str">
            <v>TE DE INSPECAO, PVC, SERIE R, 150 X 100 MM, PARA ESGOTO PREDIAL</v>
          </cell>
          <cell r="C4325" t="str">
            <v xml:space="preserve">UN    </v>
          </cell>
          <cell r="D4325">
            <v>121.11</v>
          </cell>
          <cell r="E4325">
            <v>121.11</v>
          </cell>
          <cell r="F4325" t="str">
            <v>INSUMOS</v>
          </cell>
          <cell r="G4325">
            <v>121.11</v>
          </cell>
        </row>
        <row r="4326">
          <cell r="A4326">
            <v>20182</v>
          </cell>
          <cell r="B4326" t="str">
            <v>TE DE INSPECAO, PVC, SERIE R, 75 X 75 MM, PARA ESGOTO PREDIAL</v>
          </cell>
          <cell r="C4326" t="str">
            <v xml:space="preserve">UN    </v>
          </cell>
          <cell r="D4326">
            <v>14.71</v>
          </cell>
          <cell r="E4326">
            <v>14.71</v>
          </cell>
          <cell r="F4326" t="str">
            <v>INSUMOS</v>
          </cell>
          <cell r="G4326">
            <v>14.71</v>
          </cell>
        </row>
        <row r="4327">
          <cell r="A4327">
            <v>7119</v>
          </cell>
          <cell r="B4327" t="str">
            <v>TE DE REDUCAO COM ROSCA, PVC, 90 GRAUS, 1 X 3/4", PARA AGUA FRIA PREDIAL</v>
          </cell>
          <cell r="C4327" t="str">
            <v xml:space="preserve">UN    </v>
          </cell>
          <cell r="D4327">
            <v>5.51</v>
          </cell>
          <cell r="E4327">
            <v>5.51</v>
          </cell>
          <cell r="F4327" t="str">
            <v>INSUMOS</v>
          </cell>
          <cell r="G4327">
            <v>5.51</v>
          </cell>
        </row>
        <row r="4328">
          <cell r="A4328">
            <v>7120</v>
          </cell>
          <cell r="B4328" t="str">
            <v>TE DE REDUCAO COM ROSCA, PVC, 90 GRAUS, 3/4 X 1/2", PARA AGUA FRIA PREDIAL</v>
          </cell>
          <cell r="C4328" t="str">
            <v xml:space="preserve">UN    </v>
          </cell>
          <cell r="D4328">
            <v>3.78</v>
          </cell>
          <cell r="E4328">
            <v>3.78</v>
          </cell>
          <cell r="F4328" t="str">
            <v>INSUMOS</v>
          </cell>
          <cell r="G4328">
            <v>3.78</v>
          </cell>
        </row>
        <row r="4329">
          <cell r="A4329">
            <v>6319</v>
          </cell>
          <cell r="B4329" t="str">
            <v>TE DE REDUCAO DE FERRO GALVANIZADO, COM ROSCA BSP, DE 1 1/2" X 1"</v>
          </cell>
          <cell r="C4329" t="str">
            <v xml:space="preserve">UN    </v>
          </cell>
          <cell r="D4329">
            <v>29.55</v>
          </cell>
          <cell r="E4329">
            <v>29.55</v>
          </cell>
          <cell r="F4329" t="str">
            <v>INSUMOS</v>
          </cell>
          <cell r="G4329">
            <v>29.55</v>
          </cell>
        </row>
        <row r="4330">
          <cell r="A4330">
            <v>6304</v>
          </cell>
          <cell r="B4330" t="str">
            <v>TE DE REDUCAO DE FERRO GALVANIZADO, COM ROSCA BSP, DE 1 1/2" X 3/4"</v>
          </cell>
          <cell r="C4330" t="str">
            <v xml:space="preserve">UN    </v>
          </cell>
          <cell r="D4330">
            <v>29.55</v>
          </cell>
          <cell r="E4330">
            <v>29.55</v>
          </cell>
          <cell r="F4330" t="str">
            <v>INSUMOS</v>
          </cell>
          <cell r="G4330">
            <v>29.55</v>
          </cell>
        </row>
        <row r="4331">
          <cell r="A4331">
            <v>21116</v>
          </cell>
          <cell r="B4331" t="str">
            <v>TE DE REDUCAO DE FERRO GALVANIZADO, COM ROSCA BSP, DE 1 1/4" X 3/4"</v>
          </cell>
          <cell r="C4331" t="str">
            <v xml:space="preserve">UN    </v>
          </cell>
          <cell r="D4331">
            <v>22.38</v>
          </cell>
          <cell r="E4331">
            <v>22.38</v>
          </cell>
          <cell r="F4331" t="str">
            <v>INSUMOS</v>
          </cell>
          <cell r="G4331">
            <v>22.38</v>
          </cell>
        </row>
        <row r="4332">
          <cell r="A4332">
            <v>6320</v>
          </cell>
          <cell r="B4332" t="str">
            <v>TE DE REDUCAO DE FERRO GALVANIZADO, COM ROSCA BSP, DE 1" X 1/2"</v>
          </cell>
          <cell r="C4332" t="str">
            <v xml:space="preserve">UN    </v>
          </cell>
          <cell r="D4332">
            <v>15.22</v>
          </cell>
          <cell r="E4332">
            <v>15.22</v>
          </cell>
          <cell r="F4332" t="str">
            <v>INSUMOS</v>
          </cell>
          <cell r="G4332">
            <v>15.22</v>
          </cell>
        </row>
        <row r="4333">
          <cell r="A4333">
            <v>6303</v>
          </cell>
          <cell r="B4333" t="str">
            <v>TE DE REDUCAO DE FERRO GALVANIZADO, COM ROSCA BSP, DE 1" X 3/4"</v>
          </cell>
          <cell r="C4333" t="str">
            <v xml:space="preserve">UN    </v>
          </cell>
          <cell r="D4333">
            <v>15.22</v>
          </cell>
          <cell r="E4333">
            <v>15.22</v>
          </cell>
          <cell r="F4333" t="str">
            <v>INSUMOS</v>
          </cell>
          <cell r="G4333">
            <v>15.22</v>
          </cell>
        </row>
        <row r="4334">
          <cell r="A4334">
            <v>6308</v>
          </cell>
          <cell r="B4334" t="str">
            <v>TE DE REDUCAO DE FERRO GALVANIZADO, COM ROSCA BSP, DE 2 1/2" X 1 1/2"</v>
          </cell>
          <cell r="C4334" t="str">
            <v xml:space="preserve">UN    </v>
          </cell>
          <cell r="D4334">
            <v>81.77</v>
          </cell>
          <cell r="E4334">
            <v>81.77</v>
          </cell>
          <cell r="F4334" t="str">
            <v>INSUMOS</v>
          </cell>
          <cell r="G4334">
            <v>81.77</v>
          </cell>
        </row>
        <row r="4335">
          <cell r="A4335">
            <v>6317</v>
          </cell>
          <cell r="B4335" t="str">
            <v>TE DE REDUCAO DE FERRO GALVANIZADO, COM ROSCA BSP, DE 2 1/2" X 1 1/4"</v>
          </cell>
          <cell r="C4335" t="str">
            <v xml:space="preserve">UN    </v>
          </cell>
          <cell r="D4335">
            <v>81.77</v>
          </cell>
          <cell r="E4335">
            <v>81.77</v>
          </cell>
          <cell r="F4335" t="str">
            <v>INSUMOS</v>
          </cell>
          <cell r="G4335">
            <v>81.77</v>
          </cell>
        </row>
        <row r="4336">
          <cell r="A4336">
            <v>6307</v>
          </cell>
          <cell r="B4336" t="str">
            <v>TE DE REDUCAO DE FERRO GALVANIZADO, COM ROSCA BSP, DE 2 1/2" X 1"</v>
          </cell>
          <cell r="C4336" t="str">
            <v xml:space="preserve">UN    </v>
          </cell>
          <cell r="D4336">
            <v>81.77</v>
          </cell>
          <cell r="E4336">
            <v>81.77</v>
          </cell>
          <cell r="F4336" t="str">
            <v>INSUMOS</v>
          </cell>
          <cell r="G4336">
            <v>81.77</v>
          </cell>
        </row>
        <row r="4337">
          <cell r="A4337">
            <v>6309</v>
          </cell>
          <cell r="B4337" t="str">
            <v>TE DE REDUCAO DE FERRO GALVANIZADO, COM ROSCA BSP, DE 2 1/2" X 2"</v>
          </cell>
          <cell r="C4337" t="str">
            <v xml:space="preserve">UN    </v>
          </cell>
          <cell r="D4337">
            <v>84.15</v>
          </cell>
          <cell r="E4337">
            <v>84.15</v>
          </cell>
          <cell r="F4337" t="str">
            <v>INSUMOS</v>
          </cell>
          <cell r="G4337">
            <v>84.15</v>
          </cell>
        </row>
        <row r="4338">
          <cell r="A4338">
            <v>6318</v>
          </cell>
          <cell r="B4338" t="str">
            <v>TE DE REDUCAO DE FERRO GALVANIZADO, COM ROSCA BSP, DE 2" X 1 1/2"</v>
          </cell>
          <cell r="C4338" t="str">
            <v xml:space="preserve">UN    </v>
          </cell>
          <cell r="D4338">
            <v>44.11</v>
          </cell>
          <cell r="E4338">
            <v>44.11</v>
          </cell>
          <cell r="F4338" t="str">
            <v>INSUMOS</v>
          </cell>
          <cell r="G4338">
            <v>44.11</v>
          </cell>
        </row>
        <row r="4339">
          <cell r="A4339">
            <v>6306</v>
          </cell>
          <cell r="B4339" t="str">
            <v>TE DE REDUCAO DE FERRO GALVANIZADO, COM ROSCA BSP, DE 2" X 1 1/4"</v>
          </cell>
          <cell r="C4339" t="str">
            <v xml:space="preserve">UN    </v>
          </cell>
          <cell r="D4339">
            <v>44.11</v>
          </cell>
          <cell r="E4339">
            <v>44.11</v>
          </cell>
          <cell r="F4339" t="str">
            <v>INSUMOS</v>
          </cell>
          <cell r="G4339">
            <v>44.11</v>
          </cell>
        </row>
        <row r="4340">
          <cell r="A4340">
            <v>6305</v>
          </cell>
          <cell r="B4340" t="str">
            <v>TE DE REDUCAO DE FERRO GALVANIZADO, COM ROSCA BSP, DE 2" X 1"</v>
          </cell>
          <cell r="C4340" t="str">
            <v xml:space="preserve">UN    </v>
          </cell>
          <cell r="D4340">
            <v>44.11</v>
          </cell>
          <cell r="E4340">
            <v>44.11</v>
          </cell>
          <cell r="F4340" t="str">
            <v>INSUMOS</v>
          </cell>
          <cell r="G4340">
            <v>44.11</v>
          </cell>
        </row>
        <row r="4341">
          <cell r="A4341">
            <v>6302</v>
          </cell>
          <cell r="B4341" t="str">
            <v>TE DE REDUCAO DE FERRO GALVANIZADO, COM ROSCA BSP, DE 3/4" X 1/2"</v>
          </cell>
          <cell r="C4341" t="str">
            <v xml:space="preserve">UN    </v>
          </cell>
          <cell r="D4341">
            <v>9.35</v>
          </cell>
          <cell r="E4341">
            <v>9.35</v>
          </cell>
          <cell r="F4341" t="str">
            <v>INSUMOS</v>
          </cell>
          <cell r="G4341">
            <v>9.35</v>
          </cell>
        </row>
        <row r="4342">
          <cell r="A4342">
            <v>6312</v>
          </cell>
          <cell r="B4342" t="str">
            <v>TE DE REDUCAO DE FERRO GALVANIZADO, COM ROSCA BSP, DE 3" X 1 1/2"</v>
          </cell>
          <cell r="C4342" t="str">
            <v xml:space="preserve">UN    </v>
          </cell>
          <cell r="D4342">
            <v>117.63</v>
          </cell>
          <cell r="E4342">
            <v>117.63</v>
          </cell>
          <cell r="F4342" t="str">
            <v>INSUMOS</v>
          </cell>
          <cell r="G4342">
            <v>117.63</v>
          </cell>
        </row>
        <row r="4343">
          <cell r="A4343">
            <v>6311</v>
          </cell>
          <cell r="B4343" t="str">
            <v>TE DE REDUCAO DE FERRO GALVANIZADO, COM ROSCA BSP, DE 3" X 1 1/4"</v>
          </cell>
          <cell r="C4343" t="str">
            <v xml:space="preserve">UN    </v>
          </cell>
          <cell r="D4343">
            <v>117.63</v>
          </cell>
          <cell r="E4343">
            <v>117.63</v>
          </cell>
          <cell r="F4343" t="str">
            <v>INSUMOS</v>
          </cell>
          <cell r="G4343">
            <v>117.63</v>
          </cell>
        </row>
        <row r="4344">
          <cell r="A4344">
            <v>6310</v>
          </cell>
          <cell r="B4344" t="str">
            <v>TE DE REDUCAO DE FERRO GALVANIZADO, COM ROSCA BSP, DE 3" X 1"</v>
          </cell>
          <cell r="C4344" t="str">
            <v xml:space="preserve">UN    </v>
          </cell>
          <cell r="D4344">
            <v>117.63</v>
          </cell>
          <cell r="E4344">
            <v>117.63</v>
          </cell>
          <cell r="F4344" t="str">
            <v>INSUMOS</v>
          </cell>
          <cell r="G4344">
            <v>117.63</v>
          </cell>
        </row>
        <row r="4345">
          <cell r="A4345">
            <v>6314</v>
          </cell>
          <cell r="B4345" t="str">
            <v>TE DE REDUCAO DE FERRO GALVANIZADO, COM ROSCA BSP, DE 3" X 2 1/2"</v>
          </cell>
          <cell r="C4345" t="str">
            <v xml:space="preserve">UN    </v>
          </cell>
          <cell r="D4345">
            <v>117.63</v>
          </cell>
          <cell r="E4345">
            <v>117.63</v>
          </cell>
          <cell r="F4345" t="str">
            <v>INSUMOS</v>
          </cell>
          <cell r="G4345">
            <v>117.63</v>
          </cell>
        </row>
        <row r="4346">
          <cell r="A4346">
            <v>6313</v>
          </cell>
          <cell r="B4346" t="str">
            <v>TE DE REDUCAO DE FERRO GALVANIZADO, COM ROSCA BSP, DE 3" X 2"</v>
          </cell>
          <cell r="C4346" t="str">
            <v xml:space="preserve">UN    </v>
          </cell>
          <cell r="D4346">
            <v>117.63</v>
          </cell>
          <cell r="E4346">
            <v>117.63</v>
          </cell>
          <cell r="F4346" t="str">
            <v>INSUMOS</v>
          </cell>
          <cell r="G4346">
            <v>117.63</v>
          </cell>
        </row>
        <row r="4347">
          <cell r="A4347">
            <v>6315</v>
          </cell>
          <cell r="B4347" t="str">
            <v>TE DE REDUCAO DE FERRO GALVANIZADO, COM ROSCA BSP, DE 4" X 2"</v>
          </cell>
          <cell r="C4347" t="str">
            <v xml:space="preserve">UN    </v>
          </cell>
          <cell r="D4347">
            <v>222.72</v>
          </cell>
          <cell r="E4347">
            <v>222.72</v>
          </cell>
          <cell r="F4347" t="str">
            <v>INSUMOS</v>
          </cell>
          <cell r="G4347">
            <v>222.72</v>
          </cell>
        </row>
        <row r="4348">
          <cell r="A4348">
            <v>6316</v>
          </cell>
          <cell r="B4348" t="str">
            <v>TE DE REDUCAO DE FERRO GALVANIZADO, COM ROSCA BSP, DE 4" X 3"</v>
          </cell>
          <cell r="C4348" t="str">
            <v xml:space="preserve">UN    </v>
          </cell>
          <cell r="D4348">
            <v>222.72</v>
          </cell>
          <cell r="E4348">
            <v>222.72</v>
          </cell>
          <cell r="F4348" t="str">
            <v>INSUMOS</v>
          </cell>
          <cell r="G4348">
            <v>222.72</v>
          </cell>
        </row>
        <row r="4349">
          <cell r="A4349">
            <v>38878</v>
          </cell>
          <cell r="B4349" t="str">
            <v>TE DE REDUCAO METALICO, PARA CONEXAO COM ANEL DESLIZANTE EM TUBO PEX, DN 16 X 20 X 16 MM</v>
          </cell>
          <cell r="C4349" t="str">
            <v xml:space="preserve">UN    </v>
          </cell>
          <cell r="D4349">
            <v>14.42</v>
          </cell>
          <cell r="E4349">
            <v>14.42</v>
          </cell>
          <cell r="F4349" t="str">
            <v>INSUMOS</v>
          </cell>
          <cell r="G4349">
            <v>14.42</v>
          </cell>
        </row>
        <row r="4350">
          <cell r="A4350">
            <v>38879</v>
          </cell>
          <cell r="B4350" t="str">
            <v>TE DE REDUCAO METALICO, PARA CONEXAO COM ANEL DESLIZANTE EM TUBO PEX, DN 16 X 25 X 16 MM</v>
          </cell>
          <cell r="C4350" t="str">
            <v xml:space="preserve">UN    </v>
          </cell>
          <cell r="D4350">
            <v>27.04</v>
          </cell>
          <cell r="E4350">
            <v>27.04</v>
          </cell>
          <cell r="F4350" t="str">
            <v>INSUMOS</v>
          </cell>
          <cell r="G4350">
            <v>27.04</v>
          </cell>
        </row>
        <row r="4351">
          <cell r="A4351">
            <v>38881</v>
          </cell>
          <cell r="B4351" t="str">
            <v>TE DE REDUCAO METALICO, PARA CONEXAO COM ANEL DESLIZANTE EM TUBO PEX, DN 20 X 16 X 16 MM</v>
          </cell>
          <cell r="C4351" t="str">
            <v xml:space="preserve">UN    </v>
          </cell>
          <cell r="D4351">
            <v>14.15</v>
          </cell>
          <cell r="E4351">
            <v>14.15</v>
          </cell>
          <cell r="F4351" t="str">
            <v>INSUMOS</v>
          </cell>
          <cell r="G4351">
            <v>14.15</v>
          </cell>
        </row>
        <row r="4352">
          <cell r="A4352">
            <v>38880</v>
          </cell>
          <cell r="B4352" t="str">
            <v>TE DE REDUCAO METALICO, PARA CONEXAO COM ANEL DESLIZANTE EM TUBO PEX, DN 20 X 16 X 20 MM</v>
          </cell>
          <cell r="C4352" t="str">
            <v xml:space="preserve">UN    </v>
          </cell>
          <cell r="D4352">
            <v>14.83</v>
          </cell>
          <cell r="E4352">
            <v>14.83</v>
          </cell>
          <cell r="F4352" t="str">
            <v>INSUMOS</v>
          </cell>
          <cell r="G4352">
            <v>14.83</v>
          </cell>
        </row>
        <row r="4353">
          <cell r="A4353">
            <v>38882</v>
          </cell>
          <cell r="B4353" t="str">
            <v>TE DE REDUCAO METALICO, PARA CONEXAO COM ANEL DESLIZANTE EM TUBO PEX, DN 20 X 20 X 16 MM</v>
          </cell>
          <cell r="C4353" t="str">
            <v xml:space="preserve">UN    </v>
          </cell>
          <cell r="D4353">
            <v>15.35</v>
          </cell>
          <cell r="E4353">
            <v>15.35</v>
          </cell>
          <cell r="F4353" t="str">
            <v>INSUMOS</v>
          </cell>
          <cell r="G4353">
            <v>15.35</v>
          </cell>
        </row>
        <row r="4354">
          <cell r="A4354">
            <v>38883</v>
          </cell>
          <cell r="B4354" t="str">
            <v>TE DE REDUCAO METALICO, PARA CONEXAO COM ANEL DESLIZANTE EM TUBO PEX, DN 20 X 25 X 20 MM</v>
          </cell>
          <cell r="C4354" t="str">
            <v xml:space="preserve">UN    </v>
          </cell>
          <cell r="D4354">
            <v>22.71</v>
          </cell>
          <cell r="E4354">
            <v>22.71</v>
          </cell>
          <cell r="F4354" t="str">
            <v>INSUMOS</v>
          </cell>
          <cell r="G4354">
            <v>22.71</v>
          </cell>
        </row>
        <row r="4355">
          <cell r="A4355">
            <v>38884</v>
          </cell>
          <cell r="B4355" t="str">
            <v>TE DE REDUCAO METALICO, PARA CONEXAO COM ANEL DESLIZANTE EM TUBO PEX, DN 25 X 16 X 16 MM</v>
          </cell>
          <cell r="C4355" t="str">
            <v xml:space="preserve">UN    </v>
          </cell>
          <cell r="D4355">
            <v>24.65</v>
          </cell>
          <cell r="E4355">
            <v>24.65</v>
          </cell>
          <cell r="F4355" t="str">
            <v>INSUMOS</v>
          </cell>
          <cell r="G4355">
            <v>24.65</v>
          </cell>
        </row>
        <row r="4356">
          <cell r="A4356">
            <v>38885</v>
          </cell>
          <cell r="B4356" t="str">
            <v>TE DE REDUCAO METALICO, PARA CONEXAO COM ANEL DESLIZANTE EM TUBO PEX, DN 25 X 16 X 20 MM</v>
          </cell>
          <cell r="C4356" t="str">
            <v xml:space="preserve">UN    </v>
          </cell>
          <cell r="D4356">
            <v>23.85</v>
          </cell>
          <cell r="E4356">
            <v>23.85</v>
          </cell>
          <cell r="F4356" t="str">
            <v>INSUMOS</v>
          </cell>
          <cell r="G4356">
            <v>23.85</v>
          </cell>
        </row>
        <row r="4357">
          <cell r="A4357">
            <v>38886</v>
          </cell>
          <cell r="B4357" t="str">
            <v>TE DE REDUCAO METALICO, PARA CONEXAO COM ANEL DESLIZANTE EM TUBO PEX, DN 25 X 16 X 25 MM</v>
          </cell>
          <cell r="C4357" t="str">
            <v xml:space="preserve">UN    </v>
          </cell>
          <cell r="D4357">
            <v>25.74</v>
          </cell>
          <cell r="E4357">
            <v>25.74</v>
          </cell>
          <cell r="F4357" t="str">
            <v>INSUMOS</v>
          </cell>
          <cell r="G4357">
            <v>25.74</v>
          </cell>
        </row>
        <row r="4358">
          <cell r="A4358">
            <v>38887</v>
          </cell>
          <cell r="B4358" t="str">
            <v>TE DE REDUCAO METALICO, PARA CONEXAO COM ANEL DESLIZANTE EM TUBO PEX, DN 25 X 20 X 20 MM</v>
          </cell>
          <cell r="C4358" t="str">
            <v xml:space="preserve">UN    </v>
          </cell>
          <cell r="D4358">
            <v>23.12</v>
          </cell>
          <cell r="E4358">
            <v>23.12</v>
          </cell>
          <cell r="F4358" t="str">
            <v>INSUMOS</v>
          </cell>
          <cell r="G4358">
            <v>23.12</v>
          </cell>
        </row>
        <row r="4359">
          <cell r="A4359">
            <v>38888</v>
          </cell>
          <cell r="B4359" t="str">
            <v>TE DE REDUCAO METALICO, PARA CONEXAO COM ANEL DESLIZANTE EM TUBO PEX, DN 25 X 20 X 25 MM</v>
          </cell>
          <cell r="C4359" t="str">
            <v xml:space="preserve">UN    </v>
          </cell>
          <cell r="D4359">
            <v>27.48</v>
          </cell>
          <cell r="E4359">
            <v>27.48</v>
          </cell>
          <cell r="F4359" t="str">
            <v>INSUMOS</v>
          </cell>
          <cell r="G4359">
            <v>27.48</v>
          </cell>
        </row>
        <row r="4360">
          <cell r="A4360">
            <v>38890</v>
          </cell>
          <cell r="B4360" t="str">
            <v>TE DE REDUCAO METALICO, PARA CONEXAO COM ANEL DESLIZANTE EM TUBO PEX, DN 25 X 32 X 25 MM</v>
          </cell>
          <cell r="C4360" t="str">
            <v xml:space="preserve">UN    </v>
          </cell>
          <cell r="D4360">
            <v>40.85</v>
          </cell>
          <cell r="E4360">
            <v>40.85</v>
          </cell>
          <cell r="F4360" t="str">
            <v>INSUMOS</v>
          </cell>
          <cell r="G4360">
            <v>40.85</v>
          </cell>
        </row>
        <row r="4361">
          <cell r="A4361">
            <v>38893</v>
          </cell>
          <cell r="B4361" t="str">
            <v>TE DE REDUCAO METALICO, PARA CONEXAO COM ANEL DESLIZANTE EM TUBO PEX, DN 32 X 20 X 32 MM</v>
          </cell>
          <cell r="C4361" t="str">
            <v xml:space="preserve">UN    </v>
          </cell>
          <cell r="D4361">
            <v>32.85</v>
          </cell>
          <cell r="E4361">
            <v>32.85</v>
          </cell>
          <cell r="F4361" t="str">
            <v>INSUMOS</v>
          </cell>
          <cell r="G4361">
            <v>32.85</v>
          </cell>
        </row>
        <row r="4362">
          <cell r="A4362">
            <v>38894</v>
          </cell>
          <cell r="B4362" t="str">
            <v>TE DE REDUCAO METALICO, PARA CONEXAO COM ANEL DESLIZANTE EM TUBO PEX, DN 32 X 25 X 25 MM</v>
          </cell>
          <cell r="C4362" t="str">
            <v xml:space="preserve">UN    </v>
          </cell>
          <cell r="D4362">
            <v>41.72</v>
          </cell>
          <cell r="E4362">
            <v>41.72</v>
          </cell>
          <cell r="F4362" t="str">
            <v>INSUMOS</v>
          </cell>
          <cell r="G4362">
            <v>41.72</v>
          </cell>
        </row>
        <row r="4363">
          <cell r="A4363">
            <v>38896</v>
          </cell>
          <cell r="B4363" t="str">
            <v>TE DE REDUCAO METALICO, PARA CONEXAO COM ANEL DESLIZANTE EM TUBO PEX, DN 32 X 25 X 32 MM</v>
          </cell>
          <cell r="C4363" t="str">
            <v xml:space="preserve">UN    </v>
          </cell>
          <cell r="D4363">
            <v>42.55</v>
          </cell>
          <cell r="E4363">
            <v>42.55</v>
          </cell>
          <cell r="F4363" t="str">
            <v>INSUMOS</v>
          </cell>
          <cell r="G4363">
            <v>42.55</v>
          </cell>
        </row>
        <row r="4364">
          <cell r="A4364">
            <v>39324</v>
          </cell>
          <cell r="B4364" t="str">
            <v>TE DE REDUCAO, CPVC, 22 X 15 MM, PARA AGUA QUENTE PREDIAL</v>
          </cell>
          <cell r="C4364" t="str">
            <v xml:space="preserve">UN    </v>
          </cell>
          <cell r="D4364">
            <v>5.43</v>
          </cell>
          <cell r="E4364">
            <v>5.43</v>
          </cell>
          <cell r="F4364" t="str">
            <v>INSUMOS</v>
          </cell>
          <cell r="G4364">
            <v>5.43</v>
          </cell>
        </row>
        <row r="4365">
          <cell r="A4365">
            <v>39325</v>
          </cell>
          <cell r="B4365" t="str">
            <v>TE DE REDUCAO, CPVC, 28 X 22 MM, PARA AGUA QUENTE PREDIAL</v>
          </cell>
          <cell r="C4365" t="str">
            <v xml:space="preserve">UN    </v>
          </cell>
          <cell r="D4365">
            <v>8.2200000000000006</v>
          </cell>
          <cell r="E4365">
            <v>8.2200000000000006</v>
          </cell>
          <cell r="F4365" t="str">
            <v>INSUMOS</v>
          </cell>
          <cell r="G4365">
            <v>8.2200000000000006</v>
          </cell>
        </row>
        <row r="4366">
          <cell r="A4366">
            <v>39326</v>
          </cell>
          <cell r="B4366" t="str">
            <v>TE DE REDUCAO, CPVC, 35 X 28 MM, PARA AGUA QUENTE PREDIAL</v>
          </cell>
          <cell r="C4366" t="str">
            <v xml:space="preserve">UN    </v>
          </cell>
          <cell r="D4366">
            <v>21.16</v>
          </cell>
          <cell r="E4366">
            <v>21.16</v>
          </cell>
          <cell r="F4366" t="str">
            <v>INSUMOS</v>
          </cell>
          <cell r="G4366">
            <v>21.16</v>
          </cell>
        </row>
        <row r="4367">
          <cell r="A4367">
            <v>39327</v>
          </cell>
          <cell r="B4367" t="str">
            <v>TE DE REDUCAO, CPVC, 42 X 35 MM, PARA AGUA QUENTE PREDIAL</v>
          </cell>
          <cell r="C4367" t="str">
            <v xml:space="preserve">UN    </v>
          </cell>
          <cell r="D4367">
            <v>32.06</v>
          </cell>
          <cell r="E4367">
            <v>32.06</v>
          </cell>
          <cell r="F4367" t="str">
            <v>INSUMOS</v>
          </cell>
          <cell r="G4367">
            <v>32.06</v>
          </cell>
        </row>
        <row r="4368">
          <cell r="A4368">
            <v>20176</v>
          </cell>
          <cell r="B4368" t="str">
            <v>TE DE REDUCAO, PVC LEVE, CURTO, 90 GRAUS, COM BOLSA PARA ANEL, 150 X 100 MM, PARA ESGOTO</v>
          </cell>
          <cell r="C4368" t="str">
            <v xml:space="preserve">UN    </v>
          </cell>
          <cell r="D4368">
            <v>22.21</v>
          </cell>
          <cell r="E4368">
            <v>22.21</v>
          </cell>
          <cell r="F4368" t="str">
            <v>INSUMOS</v>
          </cell>
          <cell r="G4368">
            <v>22.21</v>
          </cell>
        </row>
        <row r="4369">
          <cell r="A4369">
            <v>11378</v>
          </cell>
          <cell r="B4369" t="str">
            <v>TE DE REDUCAO, PVC PBA, BBB, JE, DN 100 X 50 / DE 110 X 60 MM, PARA REDE AGUA (NBR 10351)</v>
          </cell>
          <cell r="C4369" t="str">
            <v xml:space="preserve">UN    </v>
          </cell>
          <cell r="D4369">
            <v>69.2</v>
          </cell>
          <cell r="E4369">
            <v>69.2</v>
          </cell>
          <cell r="F4369" t="str">
            <v>INSUMOS</v>
          </cell>
          <cell r="G4369">
            <v>69.2</v>
          </cell>
        </row>
        <row r="4370">
          <cell r="A4370">
            <v>11379</v>
          </cell>
          <cell r="B4370" t="str">
            <v>TE DE REDUCAO, PVC PBA, BBB, JE, DN 100 X 75 / DE 110 X 85 MM, PARA REDE AGUA (NBR 10351)</v>
          </cell>
          <cell r="C4370" t="str">
            <v xml:space="preserve">UN    </v>
          </cell>
          <cell r="D4370">
            <v>58.47</v>
          </cell>
          <cell r="E4370">
            <v>58.47</v>
          </cell>
          <cell r="F4370" t="str">
            <v>INSUMOS</v>
          </cell>
          <cell r="G4370">
            <v>58.47</v>
          </cell>
        </row>
        <row r="4371">
          <cell r="A4371">
            <v>11493</v>
          </cell>
          <cell r="B4371" t="str">
            <v>TE DE REDUCAO, PVC PBA, BBB, JE, DN 75 X 50 / DE 85 X 60 MM, PARA REDE AGUA (NBR 10351)</v>
          </cell>
          <cell r="C4371" t="str">
            <v xml:space="preserve">UN    </v>
          </cell>
          <cell r="D4371">
            <v>33.72</v>
          </cell>
          <cell r="E4371">
            <v>33.72</v>
          </cell>
          <cell r="F4371" t="str">
            <v>INSUMOS</v>
          </cell>
          <cell r="G4371">
            <v>33.72</v>
          </cell>
        </row>
        <row r="4372">
          <cell r="A4372">
            <v>42717</v>
          </cell>
          <cell r="B4372" t="str">
            <v>TE DE REDUCAO, PVC, BBB, JE, 90 GRAUS, DN 200 X 150 MM, PARA TUBO CORRUGADO E/OU LISO, REDE COLETORA ESGOTO (NBR 10569)</v>
          </cell>
          <cell r="C4372" t="str">
            <v xml:space="preserve">UN    </v>
          </cell>
          <cell r="D4372">
            <v>305.87</v>
          </cell>
          <cell r="E4372">
            <v>305.87</v>
          </cell>
          <cell r="F4372" t="str">
            <v>INSUMOS</v>
          </cell>
          <cell r="G4372">
            <v>305.87</v>
          </cell>
        </row>
        <row r="4373">
          <cell r="A4373">
            <v>42718</v>
          </cell>
          <cell r="B4373" t="str">
            <v>TE DE REDUCAO, PVC, BBB, JE, 90 GRAUS, DN 250 X 150 MM, PARA TUBO CORRUGADO E/OU LISO, REDE COLETORA ESGOTO (NBR 10569)</v>
          </cell>
          <cell r="C4373" t="str">
            <v xml:space="preserve">UN    </v>
          </cell>
          <cell r="D4373">
            <v>339.58</v>
          </cell>
          <cell r="E4373">
            <v>339.58</v>
          </cell>
          <cell r="F4373" t="str">
            <v>INSUMOS</v>
          </cell>
          <cell r="G4373">
            <v>339.58</v>
          </cell>
        </row>
        <row r="4374">
          <cell r="A4374">
            <v>7106</v>
          </cell>
          <cell r="B4374" t="str">
            <v>TE DE REDUCAO, PVC, SOLDAVEL, 90 GRAUS, 110 MM X 60 MM, PARA AGUA FRIA PREDIAL</v>
          </cell>
          <cell r="C4374" t="str">
            <v xml:space="preserve">UN    </v>
          </cell>
          <cell r="D4374">
            <v>89.73</v>
          </cell>
          <cell r="E4374">
            <v>89.73</v>
          </cell>
          <cell r="F4374" t="str">
            <v>INSUMOS</v>
          </cell>
          <cell r="G4374">
            <v>89.73</v>
          </cell>
        </row>
        <row r="4375">
          <cell r="A4375">
            <v>7104</v>
          </cell>
          <cell r="B4375" t="str">
            <v>TE DE REDUCAO, PVC, SOLDAVEL, 90 GRAUS, 25 MM X 20 MM, PARA AGUA FRIA PREDIAL</v>
          </cell>
          <cell r="C4375" t="str">
            <v xml:space="preserve">UN    </v>
          </cell>
          <cell r="D4375">
            <v>1.87</v>
          </cell>
          <cell r="E4375">
            <v>1.87</v>
          </cell>
          <cell r="F4375" t="str">
            <v>INSUMOS</v>
          </cell>
          <cell r="G4375">
            <v>1.87</v>
          </cell>
        </row>
        <row r="4376">
          <cell r="A4376">
            <v>7136</v>
          </cell>
          <cell r="B4376" t="str">
            <v>TE DE REDUCAO, PVC, SOLDAVEL, 90 GRAUS, 32 MM X 25 MM, PARA AGUA FRIA PREDIAL</v>
          </cell>
          <cell r="C4376" t="str">
            <v xml:space="preserve">UN    </v>
          </cell>
          <cell r="D4376">
            <v>3.51</v>
          </cell>
          <cell r="E4376">
            <v>3.51</v>
          </cell>
          <cell r="F4376" t="str">
            <v>INSUMOS</v>
          </cell>
          <cell r="G4376">
            <v>3.51</v>
          </cell>
        </row>
        <row r="4377">
          <cell r="A4377">
            <v>7128</v>
          </cell>
          <cell r="B4377" t="str">
            <v>TE DE REDUCAO, PVC, SOLDAVEL, 90 GRAUS, 40 MM X 32 MM, PARA AGUA FRIA PREDIAL</v>
          </cell>
          <cell r="C4377" t="str">
            <v xml:space="preserve">UN    </v>
          </cell>
          <cell r="D4377">
            <v>5.76</v>
          </cell>
          <cell r="E4377">
            <v>5.76</v>
          </cell>
          <cell r="F4377" t="str">
            <v>INSUMOS</v>
          </cell>
          <cell r="G4377">
            <v>5.76</v>
          </cell>
        </row>
        <row r="4378">
          <cell r="A4378">
            <v>7108</v>
          </cell>
          <cell r="B4378" t="str">
            <v>TE DE REDUCAO, PVC, SOLDAVEL, 90 GRAUS, 50 MM X 20 MM, PARA AGUA FRIA PREDIAL</v>
          </cell>
          <cell r="C4378" t="str">
            <v xml:space="preserve">UN    </v>
          </cell>
          <cell r="D4378">
            <v>6.16</v>
          </cell>
          <cell r="E4378">
            <v>6.16</v>
          </cell>
          <cell r="F4378" t="str">
            <v>INSUMOS</v>
          </cell>
          <cell r="G4378">
            <v>6.16</v>
          </cell>
        </row>
        <row r="4379">
          <cell r="A4379">
            <v>7129</v>
          </cell>
          <cell r="B4379" t="str">
            <v>TE DE REDUCAO, PVC, SOLDAVEL, 90 GRAUS, 50 MM X 25 MM, PARA AGUA FRIA PREDIAL</v>
          </cell>
          <cell r="C4379" t="str">
            <v xml:space="preserve">UN    </v>
          </cell>
          <cell r="D4379">
            <v>5.12</v>
          </cell>
          <cell r="E4379">
            <v>5.12</v>
          </cell>
          <cell r="F4379" t="str">
            <v>INSUMOS</v>
          </cell>
          <cell r="G4379">
            <v>5.12</v>
          </cell>
        </row>
        <row r="4380">
          <cell r="A4380">
            <v>7130</v>
          </cell>
          <cell r="B4380" t="str">
            <v>TE DE REDUCAO, PVC, SOLDAVEL, 90 GRAUS, 50 MM X 32 MM, PARA AGUA FRIA PREDIAL</v>
          </cell>
          <cell r="C4380" t="str">
            <v xml:space="preserve">UN    </v>
          </cell>
          <cell r="D4380">
            <v>8.36</v>
          </cell>
          <cell r="E4380">
            <v>8.36</v>
          </cell>
          <cell r="F4380" t="str">
            <v>INSUMOS</v>
          </cell>
          <cell r="G4380">
            <v>8.36</v>
          </cell>
        </row>
        <row r="4381">
          <cell r="A4381">
            <v>7131</v>
          </cell>
          <cell r="B4381" t="str">
            <v>TE DE REDUCAO, PVC, SOLDAVEL, 90 GRAUS, 50 MM X 40 MM, PARA AGUA FRIA PREDIAL</v>
          </cell>
          <cell r="C4381" t="str">
            <v xml:space="preserve">UN    </v>
          </cell>
          <cell r="D4381">
            <v>10.25</v>
          </cell>
          <cell r="E4381">
            <v>10.25</v>
          </cell>
          <cell r="F4381" t="str">
            <v>INSUMOS</v>
          </cell>
          <cell r="G4381">
            <v>10.25</v>
          </cell>
        </row>
        <row r="4382">
          <cell r="A4382">
            <v>7132</v>
          </cell>
          <cell r="B4382" t="str">
            <v>TE DE REDUCAO, PVC, SOLDAVEL, 90 GRAUS, 75 MM X 50 MM, PARA AGUA FRIA PREDIAL</v>
          </cell>
          <cell r="C4382" t="str">
            <v xml:space="preserve">UN    </v>
          </cell>
          <cell r="D4382">
            <v>28.47</v>
          </cell>
          <cell r="E4382">
            <v>28.47</v>
          </cell>
          <cell r="F4382" t="str">
            <v>INSUMOS</v>
          </cell>
          <cell r="G4382">
            <v>28.47</v>
          </cell>
        </row>
        <row r="4383">
          <cell r="A4383">
            <v>7133</v>
          </cell>
          <cell r="B4383" t="str">
            <v>TE DE REDUCAO, PVC, SOLDAVEL, 90 GRAUS, 85 MM X 60 MM, PARA AGUA FRIA PREDIAL</v>
          </cell>
          <cell r="C4383" t="str">
            <v xml:space="preserve">UN    </v>
          </cell>
          <cell r="D4383">
            <v>44.22</v>
          </cell>
          <cell r="E4383">
            <v>44.22</v>
          </cell>
          <cell r="F4383" t="str">
            <v>INSUMOS</v>
          </cell>
          <cell r="G4383">
            <v>44.22</v>
          </cell>
        </row>
        <row r="4384">
          <cell r="A4384">
            <v>37420</v>
          </cell>
          <cell r="B4384" t="str">
            <v>TE DE SERVICO INTEGRADO, EM POLIPROPILENO (PP), PARA TUBOS EM PEAD/PVC, 60 X 20 MM - LIGACAO PREDIAL DE AGUA</v>
          </cell>
          <cell r="C4384" t="str">
            <v xml:space="preserve">UN    </v>
          </cell>
          <cell r="D4384">
            <v>36.49</v>
          </cell>
          <cell r="E4384">
            <v>36.49</v>
          </cell>
          <cell r="F4384" t="str">
            <v>INSUMOS</v>
          </cell>
          <cell r="G4384">
            <v>36.49</v>
          </cell>
        </row>
        <row r="4385">
          <cell r="A4385">
            <v>37421</v>
          </cell>
          <cell r="B4385" t="str">
            <v>TE DE SERVICO INTEGRADO, EM POLIPROPILENO (PP), PARA TUBOS EM PEAD/PVC, 60 X 32 MM - LIGACAO PREDIAL DE AGUA</v>
          </cell>
          <cell r="C4385" t="str">
            <v xml:space="preserve">UN    </v>
          </cell>
          <cell r="D4385">
            <v>49.87</v>
          </cell>
          <cell r="E4385">
            <v>49.87</v>
          </cell>
          <cell r="F4385" t="str">
            <v>INSUMOS</v>
          </cell>
          <cell r="G4385">
            <v>49.87</v>
          </cell>
        </row>
        <row r="4386">
          <cell r="A4386">
            <v>37422</v>
          </cell>
          <cell r="B4386" t="str">
            <v>TE DE SERVICO INTEGRADO, EM POLIPROPILENO (PP), PARA TUBOS EM PEAD, 63 X 20 MM - LIGACAO PREDIAL DE AGUA</v>
          </cell>
          <cell r="C4386" t="str">
            <v xml:space="preserve">UN    </v>
          </cell>
          <cell r="D4386">
            <v>46.68</v>
          </cell>
          <cell r="E4386">
            <v>46.68</v>
          </cell>
          <cell r="F4386" t="str">
            <v>INSUMOS</v>
          </cell>
          <cell r="G4386">
            <v>46.68</v>
          </cell>
        </row>
        <row r="4387">
          <cell r="A4387">
            <v>37443</v>
          </cell>
          <cell r="B4387" t="str">
            <v>TE DE SERVICO, PEAD PE 100, DE 125 X 20 MM, PARA ELETROFUSAO</v>
          </cell>
          <cell r="C4387" t="str">
            <v xml:space="preserve">UN    </v>
          </cell>
          <cell r="D4387">
            <v>135.46</v>
          </cell>
          <cell r="E4387">
            <v>135.46</v>
          </cell>
          <cell r="F4387" t="str">
            <v>INSUMOS</v>
          </cell>
          <cell r="G4387">
            <v>135.46</v>
          </cell>
        </row>
        <row r="4388">
          <cell r="A4388">
            <v>37444</v>
          </cell>
          <cell r="B4388" t="str">
            <v>TE DE SERVICO, PEAD PE 100, DE 125 X 32 MM, PARA ELETROFUSAO</v>
          </cell>
          <cell r="C4388" t="str">
            <v xml:space="preserve">UN    </v>
          </cell>
          <cell r="D4388">
            <v>137.75</v>
          </cell>
          <cell r="E4388">
            <v>137.75</v>
          </cell>
          <cell r="F4388" t="str">
            <v>INSUMOS</v>
          </cell>
          <cell r="G4388">
            <v>137.75</v>
          </cell>
        </row>
        <row r="4389">
          <cell r="A4389">
            <v>37445</v>
          </cell>
          <cell r="B4389" t="str">
            <v>TE DE SERVICO, PEAD PE 100, DE 125 X 63 MM, PARA ELETROFUSAO</v>
          </cell>
          <cell r="C4389" t="str">
            <v xml:space="preserve">UN    </v>
          </cell>
          <cell r="D4389">
            <v>208.8</v>
          </cell>
          <cell r="E4389">
            <v>208.8</v>
          </cell>
          <cell r="F4389" t="str">
            <v>INSUMOS</v>
          </cell>
          <cell r="G4389">
            <v>208.8</v>
          </cell>
        </row>
        <row r="4390">
          <cell r="A4390">
            <v>37446</v>
          </cell>
          <cell r="B4390" t="str">
            <v>TE DE SERVICO, PEAD PE 100, DE 200 X 20 MM, PARA ELETROFUSAO</v>
          </cell>
          <cell r="C4390" t="str">
            <v xml:space="preserve">UN    </v>
          </cell>
          <cell r="D4390">
            <v>227.62</v>
          </cell>
          <cell r="E4390">
            <v>227.62</v>
          </cell>
          <cell r="F4390" t="str">
            <v>INSUMOS</v>
          </cell>
          <cell r="G4390">
            <v>227.62</v>
          </cell>
        </row>
        <row r="4391">
          <cell r="A4391">
            <v>37447</v>
          </cell>
          <cell r="B4391" t="str">
            <v>TE DE SERVICO, PEAD PE 100, DE 200 X 32 MM, PARA ELETROFUSAO</v>
          </cell>
          <cell r="C4391" t="str">
            <v xml:space="preserve">UN    </v>
          </cell>
          <cell r="D4391">
            <v>231.19</v>
          </cell>
          <cell r="E4391">
            <v>231.19</v>
          </cell>
          <cell r="F4391" t="str">
            <v>INSUMOS</v>
          </cell>
          <cell r="G4391">
            <v>231.19</v>
          </cell>
        </row>
        <row r="4392">
          <cell r="A4392">
            <v>37448</v>
          </cell>
          <cell r="B4392" t="str">
            <v>TE DE SERVICO, PEAD PE 100, DE 200 X 63 MM, PARA ELETROFUSAO</v>
          </cell>
          <cell r="C4392" t="str">
            <v xml:space="preserve">UN    </v>
          </cell>
          <cell r="D4392">
            <v>317.11</v>
          </cell>
          <cell r="E4392">
            <v>317.11</v>
          </cell>
          <cell r="F4392" t="str">
            <v>INSUMOS</v>
          </cell>
          <cell r="G4392">
            <v>317.11</v>
          </cell>
        </row>
        <row r="4393">
          <cell r="A4393">
            <v>37440</v>
          </cell>
          <cell r="B4393" t="str">
            <v>TE DE SERVICO, PEAD PE 100, DE 63 X 20 MM, PARA ELETROFUSAO</v>
          </cell>
          <cell r="C4393" t="str">
            <v xml:space="preserve">UN    </v>
          </cell>
          <cell r="D4393">
            <v>107.51</v>
          </cell>
          <cell r="E4393">
            <v>107.51</v>
          </cell>
          <cell r="F4393" t="str">
            <v>INSUMOS</v>
          </cell>
          <cell r="G4393">
            <v>107.51</v>
          </cell>
        </row>
        <row r="4394">
          <cell r="A4394">
            <v>37441</v>
          </cell>
          <cell r="B4394" t="str">
            <v>TE DE SERVICO, PEAD PE 100, DE 63 X 32 MM, PARA ELETROFUSAO</v>
          </cell>
          <cell r="C4394" t="str">
            <v xml:space="preserve">UN    </v>
          </cell>
          <cell r="D4394">
            <v>107.51</v>
          </cell>
          <cell r="E4394">
            <v>107.51</v>
          </cell>
          <cell r="F4394" t="str">
            <v>INSUMOS</v>
          </cell>
          <cell r="G4394">
            <v>107.51</v>
          </cell>
        </row>
        <row r="4395">
          <cell r="A4395">
            <v>37442</v>
          </cell>
          <cell r="B4395" t="str">
            <v>TE DE SERVICO, PEAD PE 100, DE 63 X 63 MM, PARA ELETROFUSAO</v>
          </cell>
          <cell r="C4395" t="str">
            <v xml:space="preserve">UN    </v>
          </cell>
          <cell r="D4395">
            <v>129.49</v>
          </cell>
          <cell r="E4395">
            <v>129.49</v>
          </cell>
          <cell r="F4395" t="str">
            <v>INSUMOS</v>
          </cell>
          <cell r="G4395">
            <v>129.49</v>
          </cell>
        </row>
        <row r="4396">
          <cell r="A4396">
            <v>38017</v>
          </cell>
          <cell r="B4396" t="str">
            <v>TE DE TRANSICAO, CPVC, SOLDAVEL, 15 MM X 1/2", PARA AGUA QUENTE</v>
          </cell>
          <cell r="C4396" t="str">
            <v xml:space="preserve">UN    </v>
          </cell>
          <cell r="D4396">
            <v>7.72</v>
          </cell>
          <cell r="E4396">
            <v>7.72</v>
          </cell>
          <cell r="F4396" t="str">
            <v>INSUMOS</v>
          </cell>
          <cell r="G4396">
            <v>7.72</v>
          </cell>
        </row>
        <row r="4397">
          <cell r="A4397">
            <v>38018</v>
          </cell>
          <cell r="B4397" t="str">
            <v>TE DE TRANSICAO, CPVC, SOLDAVEL, 22 MM X 1/2", PARA AGUA QUENTE</v>
          </cell>
          <cell r="C4397" t="str">
            <v xml:space="preserve">UN    </v>
          </cell>
          <cell r="D4397">
            <v>8.52</v>
          </cell>
          <cell r="E4397">
            <v>8.52</v>
          </cell>
          <cell r="F4397" t="str">
            <v>INSUMOS</v>
          </cell>
          <cell r="G4397">
            <v>8.52</v>
          </cell>
        </row>
        <row r="4398">
          <cell r="A4398">
            <v>39895</v>
          </cell>
          <cell r="B4398" t="str">
            <v>TE DUPLA CURVA BRONZE/LATAO (REF 764) SEM ANEL DE SOLDA, ROSCA F X BOLSA X ROSCA F, 1/2" X 15 X 1/2"</v>
          </cell>
          <cell r="C4398" t="str">
            <v xml:space="preserve">UN    </v>
          </cell>
          <cell r="D4398">
            <v>33.11</v>
          </cell>
          <cell r="E4398">
            <v>33.11</v>
          </cell>
          <cell r="F4398" t="str">
            <v>INSUMOS</v>
          </cell>
          <cell r="G4398">
            <v>33.11</v>
          </cell>
        </row>
        <row r="4399">
          <cell r="A4399">
            <v>39896</v>
          </cell>
          <cell r="B4399" t="str">
            <v>TE DUPLA CURVA BRONZE/LATAO (REF 764) SEM ANEL DE SOLDA, ROSCA F X BOLSA X ROSCA F, 3/4" X 22 X 3/4"</v>
          </cell>
          <cell r="C4399" t="str">
            <v xml:space="preserve">UN    </v>
          </cell>
          <cell r="D4399">
            <v>48.53</v>
          </cell>
          <cell r="E4399">
            <v>48.53</v>
          </cell>
          <cell r="F4399" t="str">
            <v>INSUMOS</v>
          </cell>
          <cell r="G4399">
            <v>48.53</v>
          </cell>
        </row>
        <row r="4400">
          <cell r="A4400">
            <v>38873</v>
          </cell>
          <cell r="B4400" t="str">
            <v>TE METALICO, PARA CONEXAO COM ANEL DESLIZANTE EM TUBO PEX, DN 16 MM</v>
          </cell>
          <cell r="C4400" t="str">
            <v xml:space="preserve">UN    </v>
          </cell>
          <cell r="D4400">
            <v>12.79</v>
          </cell>
          <cell r="E4400">
            <v>12.79</v>
          </cell>
          <cell r="F4400" t="str">
            <v>INSUMOS</v>
          </cell>
          <cell r="G4400">
            <v>12.79</v>
          </cell>
        </row>
        <row r="4401">
          <cell r="A4401">
            <v>38874</v>
          </cell>
          <cell r="B4401" t="str">
            <v>TE METALICO, PARA CONEXAO COM ANEL DESLIZANTE EM TUBO PEX, DN 20 MM</v>
          </cell>
          <cell r="C4401" t="str">
            <v xml:space="preserve">UN    </v>
          </cell>
          <cell r="D4401">
            <v>15.56</v>
          </cell>
          <cell r="E4401">
            <v>15.56</v>
          </cell>
          <cell r="F4401" t="str">
            <v>INSUMOS</v>
          </cell>
          <cell r="G4401">
            <v>15.56</v>
          </cell>
        </row>
        <row r="4402">
          <cell r="A4402">
            <v>38875</v>
          </cell>
          <cell r="B4402" t="str">
            <v>TE METALICO, PARA CONEXAO COM ANEL DESLIZANTE EM TUBO PEX, DN 25 MM</v>
          </cell>
          <cell r="C4402" t="str">
            <v xml:space="preserve">UN    </v>
          </cell>
          <cell r="D4402">
            <v>27.5</v>
          </cell>
          <cell r="E4402">
            <v>27.5</v>
          </cell>
          <cell r="F4402" t="str">
            <v>INSUMOS</v>
          </cell>
          <cell r="G4402">
            <v>27.5</v>
          </cell>
        </row>
        <row r="4403">
          <cell r="A4403">
            <v>38876</v>
          </cell>
          <cell r="B4403" t="str">
            <v>TE METALICO, PARA CONEXAO COM ANEL DESLIZANTE EM TUBO PEX, DN 32 MM</v>
          </cell>
          <cell r="C4403" t="str">
            <v xml:space="preserve">UN    </v>
          </cell>
          <cell r="D4403">
            <v>37</v>
          </cell>
          <cell r="E4403">
            <v>37</v>
          </cell>
          <cell r="F4403" t="str">
            <v>INSUMOS</v>
          </cell>
          <cell r="G4403">
            <v>37</v>
          </cell>
        </row>
        <row r="4404">
          <cell r="A4404">
            <v>39000</v>
          </cell>
          <cell r="B4404" t="str">
            <v>TE MISTURADOR COM INSERTO METALICO, FEMEA, PPR, DN 25 MM X 3/4", PARA AGUA QUENTE E FRIA PREDIAL</v>
          </cell>
          <cell r="C4404" t="str">
            <v xml:space="preserve">UN    </v>
          </cell>
          <cell r="D4404">
            <v>26.85</v>
          </cell>
          <cell r="E4404">
            <v>26.85</v>
          </cell>
          <cell r="F4404" t="str">
            <v>INSUMOS</v>
          </cell>
          <cell r="G4404">
            <v>26.85</v>
          </cell>
        </row>
        <row r="4405">
          <cell r="A4405">
            <v>38674</v>
          </cell>
          <cell r="B4405" t="str">
            <v>TE MISTURADOR DE TRANSICAO, CPVC, COM ROSCA, 22 MM X 3/4", PARA AGUA QUENTE</v>
          </cell>
          <cell r="C4405" t="str">
            <v xml:space="preserve">UN    </v>
          </cell>
          <cell r="D4405">
            <v>26.85</v>
          </cell>
          <cell r="E4405">
            <v>26.85</v>
          </cell>
          <cell r="F4405" t="str">
            <v>INSUMOS</v>
          </cell>
          <cell r="G4405">
            <v>26.85</v>
          </cell>
        </row>
        <row r="4406">
          <cell r="A4406">
            <v>38911</v>
          </cell>
          <cell r="B4406" t="str">
            <v>TE MISTURADOR METALICO, PARA CONEXAO COM ANEL DESLIZANTE EM TUBO PEX, DN 16 MM X 1/2"</v>
          </cell>
          <cell r="C4406" t="str">
            <v xml:space="preserve">UN    </v>
          </cell>
          <cell r="D4406">
            <v>45.88</v>
          </cell>
          <cell r="E4406">
            <v>45.88</v>
          </cell>
          <cell r="F4406" t="str">
            <v>INSUMOS</v>
          </cell>
          <cell r="G4406">
            <v>45.88</v>
          </cell>
        </row>
        <row r="4407">
          <cell r="A4407">
            <v>38912</v>
          </cell>
          <cell r="B4407" t="str">
            <v>TE MISTURADOR METALICO, PARA CONEXAO COM ANEL DESLIZANTE EM TUBO PEX, DN 20 MM X 3/4"</v>
          </cell>
          <cell r="C4407" t="str">
            <v xml:space="preserve">UN    </v>
          </cell>
          <cell r="D4407">
            <v>58.31</v>
          </cell>
          <cell r="E4407">
            <v>58.31</v>
          </cell>
          <cell r="F4407" t="str">
            <v>INSUMOS</v>
          </cell>
          <cell r="G4407">
            <v>58.31</v>
          </cell>
        </row>
        <row r="4408">
          <cell r="A4408">
            <v>38019</v>
          </cell>
          <cell r="B4408" t="str">
            <v>TE MISTURADOR, CPVC, SOLDAVEL, 15 MM, PARA AGUA QUENTE</v>
          </cell>
          <cell r="C4408" t="str">
            <v xml:space="preserve">UN    </v>
          </cell>
          <cell r="D4408">
            <v>6.73</v>
          </cell>
          <cell r="E4408">
            <v>6.73</v>
          </cell>
          <cell r="F4408" t="str">
            <v>INSUMOS</v>
          </cell>
          <cell r="G4408">
            <v>6.73</v>
          </cell>
        </row>
        <row r="4409">
          <cell r="A4409">
            <v>38020</v>
          </cell>
          <cell r="B4409" t="str">
            <v>TE MISTURADOR, CPVC, SOLDAVEL, 22 MM, PARA AGUA QUENTE</v>
          </cell>
          <cell r="C4409" t="str">
            <v xml:space="preserve">UN    </v>
          </cell>
          <cell r="D4409">
            <v>8.52</v>
          </cell>
          <cell r="E4409">
            <v>8.52</v>
          </cell>
          <cell r="F4409" t="str">
            <v>INSUMOS</v>
          </cell>
          <cell r="G4409">
            <v>8.52</v>
          </cell>
        </row>
        <row r="4410">
          <cell r="A4410">
            <v>38454</v>
          </cell>
          <cell r="B4410" t="str">
            <v>TE MISTURADOR, PPR, F M M, DN 20 X 20 MM, PARA AGUA QUENTE PREDIAL</v>
          </cell>
          <cell r="C4410" t="str">
            <v xml:space="preserve">UN    </v>
          </cell>
          <cell r="D4410">
            <v>4.9000000000000004</v>
          </cell>
          <cell r="E4410">
            <v>4.9000000000000004</v>
          </cell>
          <cell r="F4410" t="str">
            <v>INSUMOS</v>
          </cell>
          <cell r="G4410">
            <v>4.9000000000000004</v>
          </cell>
        </row>
        <row r="4411">
          <cell r="A4411">
            <v>38455</v>
          </cell>
          <cell r="B4411" t="str">
            <v>TE MISTURADOR, PPR, F M M, DN 25 X 25 MM, PARA AGUA QUENTE PREDIAL</v>
          </cell>
          <cell r="C4411" t="str">
            <v xml:space="preserve">UN    </v>
          </cell>
          <cell r="D4411">
            <v>4.4800000000000004</v>
          </cell>
          <cell r="E4411">
            <v>4.4800000000000004</v>
          </cell>
          <cell r="F4411" t="str">
            <v>INSUMOS</v>
          </cell>
          <cell r="G4411">
            <v>4.4800000000000004</v>
          </cell>
        </row>
        <row r="4412">
          <cell r="A4412">
            <v>38462</v>
          </cell>
          <cell r="B4412" t="str">
            <v>TE NORMAL, PPR, SOLDAVEL, 90 GRAUS, DN 110 X 110 X 110 MM, PARA AGUA QUENTE PREDIAL</v>
          </cell>
          <cell r="C4412" t="str">
            <v xml:space="preserve">UN    </v>
          </cell>
          <cell r="D4412">
            <v>126.61</v>
          </cell>
          <cell r="E4412">
            <v>126.61</v>
          </cell>
          <cell r="F4412" t="str">
            <v>INSUMOS</v>
          </cell>
          <cell r="G4412">
            <v>126.61</v>
          </cell>
        </row>
        <row r="4413">
          <cell r="A4413">
            <v>36362</v>
          </cell>
          <cell r="B4413" t="str">
            <v>TE NORMAL, PPR, SOLDAVEL, 90 GRAUS, DN 20 X 20 X 20 MM, PARA AGUA QUENTE PREDIAL</v>
          </cell>
          <cell r="C4413" t="str">
            <v xml:space="preserve">UN    </v>
          </cell>
          <cell r="D4413">
            <v>1.93</v>
          </cell>
          <cell r="E4413">
            <v>1.93</v>
          </cell>
          <cell r="F4413" t="str">
            <v>INSUMOS</v>
          </cell>
          <cell r="G4413">
            <v>1.93</v>
          </cell>
        </row>
        <row r="4414">
          <cell r="A4414">
            <v>36298</v>
          </cell>
          <cell r="B4414" t="str">
            <v>TE NORMAL, PPR, SOLDAVEL, 90 GRAUS, DN 25 X 25 X 25 MM, PARA AGUA QUENTE PREDIAL</v>
          </cell>
          <cell r="C4414" t="str">
            <v xml:space="preserve">UN    </v>
          </cell>
          <cell r="D4414">
            <v>2.86</v>
          </cell>
          <cell r="E4414">
            <v>2.86</v>
          </cell>
          <cell r="F4414" t="str">
            <v>INSUMOS</v>
          </cell>
          <cell r="G4414">
            <v>2.86</v>
          </cell>
        </row>
        <row r="4415">
          <cell r="A4415">
            <v>38456</v>
          </cell>
          <cell r="B4415" t="str">
            <v>TE NORMAL, PPR, SOLDAVEL, 90 GRAUS, DN 32 X 32 X 32 MM, PARA AGUA QUENTE PREDIAL</v>
          </cell>
          <cell r="C4415" t="str">
            <v xml:space="preserve">UN    </v>
          </cell>
          <cell r="D4415">
            <v>4.66</v>
          </cell>
          <cell r="E4415">
            <v>4.66</v>
          </cell>
          <cell r="F4415" t="str">
            <v>INSUMOS</v>
          </cell>
          <cell r="G4415">
            <v>4.66</v>
          </cell>
        </row>
        <row r="4416">
          <cell r="A4416">
            <v>38457</v>
          </cell>
          <cell r="B4416" t="str">
            <v>TE NORMAL, PPR, SOLDAVEL, 90 GRAUS, DN 40 X 40 X 40 MM, PARA AGUA QUENTE PREDIAL</v>
          </cell>
          <cell r="C4416" t="str">
            <v xml:space="preserve">UN    </v>
          </cell>
          <cell r="D4416">
            <v>10.5</v>
          </cell>
          <cell r="E4416">
            <v>10.5</v>
          </cell>
          <cell r="F4416" t="str">
            <v>INSUMOS</v>
          </cell>
          <cell r="G4416">
            <v>10.5</v>
          </cell>
        </row>
        <row r="4417">
          <cell r="A4417">
            <v>38458</v>
          </cell>
          <cell r="B4417" t="str">
            <v>TE NORMAL, PPR, SOLDAVEL, 90 GRAUS, DN 50 X 50 X 50 MM, PARA AGUA QUENTE PREDIAL</v>
          </cell>
          <cell r="C4417" t="str">
            <v xml:space="preserve">UN    </v>
          </cell>
          <cell r="D4417">
            <v>14.07</v>
          </cell>
          <cell r="E4417">
            <v>14.07</v>
          </cell>
          <cell r="F4417" t="str">
            <v>INSUMOS</v>
          </cell>
          <cell r="G4417">
            <v>14.07</v>
          </cell>
        </row>
        <row r="4418">
          <cell r="A4418">
            <v>38459</v>
          </cell>
          <cell r="B4418" t="str">
            <v>TE NORMAL, PPR, SOLDAVEL, 90 GRAUS, DN 63 X 63 X 63 MM, PARA AGUA QUENTE PREDIAL</v>
          </cell>
          <cell r="C4418" t="str">
            <v xml:space="preserve">UN    </v>
          </cell>
          <cell r="D4418">
            <v>24.83</v>
          </cell>
          <cell r="E4418">
            <v>24.83</v>
          </cell>
          <cell r="F4418" t="str">
            <v>INSUMOS</v>
          </cell>
          <cell r="G4418">
            <v>24.83</v>
          </cell>
        </row>
        <row r="4419">
          <cell r="A4419">
            <v>38460</v>
          </cell>
          <cell r="B4419" t="str">
            <v>TE NORMAL, PPR, SOLDAVEL, 90 GRAUS, DN 75 X 75 X 75 MM, PARA AGUA QUENTE PREDIAL</v>
          </cell>
          <cell r="C4419" t="str">
            <v xml:space="preserve">UN    </v>
          </cell>
          <cell r="D4419">
            <v>51.87</v>
          </cell>
          <cell r="E4419">
            <v>51.87</v>
          </cell>
          <cell r="F4419" t="str">
            <v>INSUMOS</v>
          </cell>
          <cell r="G4419">
            <v>51.87</v>
          </cell>
        </row>
        <row r="4420">
          <cell r="A4420">
            <v>38461</v>
          </cell>
          <cell r="B4420" t="str">
            <v>TE NORMAL, PPR, SOLDAVEL, 90 GRAUS, DN 90 X 90 X 90 MM, PARA AGUA QUENTE PREDIAL</v>
          </cell>
          <cell r="C4420" t="str">
            <v xml:space="preserve">UN    </v>
          </cell>
          <cell r="D4420">
            <v>79.12</v>
          </cell>
          <cell r="E4420">
            <v>79.12</v>
          </cell>
          <cell r="F4420" t="str">
            <v>INSUMOS</v>
          </cell>
          <cell r="G4420">
            <v>79.12</v>
          </cell>
        </row>
        <row r="4421">
          <cell r="A4421">
            <v>7094</v>
          </cell>
          <cell r="B4421" t="str">
            <v>TE PVC ROSCAVEL 90 GRAUS, 1", PARA  AGUA FRIA PREDIAL</v>
          </cell>
          <cell r="C4421" t="str">
            <v xml:space="preserve">UN    </v>
          </cell>
          <cell r="D4421">
            <v>6.46</v>
          </cell>
          <cell r="E4421">
            <v>6.46</v>
          </cell>
          <cell r="F4421" t="str">
            <v>INSUMOS</v>
          </cell>
          <cell r="G4421">
            <v>6.46</v>
          </cell>
        </row>
        <row r="4422">
          <cell r="A4422">
            <v>7116</v>
          </cell>
          <cell r="B4422" t="str">
            <v>TE PVC SOLDAVEL, BBB, 90 GRAUS, DN 40 MM, PARA ESGOTO SECUNDARIO PREDIAL</v>
          </cell>
          <cell r="C4422" t="str">
            <v xml:space="preserve">UN    </v>
          </cell>
          <cell r="D4422">
            <v>1.66</v>
          </cell>
          <cell r="E4422">
            <v>1.66</v>
          </cell>
          <cell r="F4422" t="str">
            <v>INSUMOS</v>
          </cell>
          <cell r="G4422">
            <v>1.66</v>
          </cell>
        </row>
        <row r="4423">
          <cell r="A4423">
            <v>7118</v>
          </cell>
          <cell r="B4423" t="str">
            <v>TE PVC, ROSCAVEL, 90 GRAUS, 1 1/2", AGUA FRIA PREDIAL</v>
          </cell>
          <cell r="C4423" t="str">
            <v xml:space="preserve">UN    </v>
          </cell>
          <cell r="D4423">
            <v>14.27</v>
          </cell>
          <cell r="E4423">
            <v>14.27</v>
          </cell>
          <cell r="F4423" t="str">
            <v>INSUMOS</v>
          </cell>
          <cell r="G4423">
            <v>14.27</v>
          </cell>
        </row>
        <row r="4424">
          <cell r="A4424">
            <v>7117</v>
          </cell>
          <cell r="B4424" t="str">
            <v>TE PVC, ROSCAVEL, 90 GRAUS, 1 1/4", AGUA FRIA PREDIAL</v>
          </cell>
          <cell r="C4424" t="str">
            <v xml:space="preserve">UN    </v>
          </cell>
          <cell r="D4424">
            <v>12.68</v>
          </cell>
          <cell r="E4424">
            <v>12.68</v>
          </cell>
          <cell r="F4424" t="str">
            <v>INSUMOS</v>
          </cell>
          <cell r="G4424">
            <v>12.68</v>
          </cell>
        </row>
        <row r="4425">
          <cell r="A4425">
            <v>7098</v>
          </cell>
          <cell r="B4425" t="str">
            <v>TE PVC, ROSCAVEL, 90 GRAUS, 1/2",  AGUA FRIA PREDIAL</v>
          </cell>
          <cell r="C4425" t="str">
            <v xml:space="preserve">UN    </v>
          </cell>
          <cell r="D4425">
            <v>1.76</v>
          </cell>
          <cell r="E4425">
            <v>1.76</v>
          </cell>
          <cell r="F4425" t="str">
            <v>INSUMOS</v>
          </cell>
          <cell r="G4425">
            <v>1.76</v>
          </cell>
        </row>
        <row r="4426">
          <cell r="A4426">
            <v>7110</v>
          </cell>
          <cell r="B4426" t="str">
            <v>TE PVC, ROSCAVEL, 90 GRAUS, 2",  AGUA FRIA PREDIAL</v>
          </cell>
          <cell r="C4426" t="str">
            <v xml:space="preserve">UN    </v>
          </cell>
          <cell r="D4426">
            <v>31.03</v>
          </cell>
          <cell r="E4426">
            <v>31.03</v>
          </cell>
          <cell r="F4426" t="str">
            <v>INSUMOS</v>
          </cell>
          <cell r="G4426">
            <v>31.03</v>
          </cell>
        </row>
        <row r="4427">
          <cell r="A4427">
            <v>7123</v>
          </cell>
          <cell r="B4427" t="str">
            <v>TE PVC, ROSCAVEL, 90 GRAUS, 3/4", AGUA FRIA PREDIAL</v>
          </cell>
          <cell r="C4427" t="str">
            <v xml:space="preserve">UN    </v>
          </cell>
          <cell r="D4427">
            <v>2.27</v>
          </cell>
          <cell r="E4427">
            <v>2.27</v>
          </cell>
          <cell r="F4427" t="str">
            <v>INSUMOS</v>
          </cell>
          <cell r="G4427">
            <v>2.27</v>
          </cell>
        </row>
        <row r="4428">
          <cell r="A4428">
            <v>7121</v>
          </cell>
          <cell r="B4428" t="str">
            <v>TE PVC, SOLDAVEL, COM BUCHA DE LATAO NA BOLSA CENTRAL, 90 GRAUS, 20 MM X 1/2", PARA AGUA FRIA PREDIAL</v>
          </cell>
          <cell r="C4428" t="str">
            <v xml:space="preserve">UN    </v>
          </cell>
          <cell r="D4428">
            <v>5.6</v>
          </cell>
          <cell r="E4428">
            <v>5.6</v>
          </cell>
          <cell r="F4428" t="str">
            <v>INSUMOS</v>
          </cell>
          <cell r="G4428">
            <v>5.6</v>
          </cell>
        </row>
        <row r="4429">
          <cell r="A4429">
            <v>7137</v>
          </cell>
          <cell r="B4429" t="str">
            <v>TE PVC, SOLDAVEL, COM BUCHA DE LATAO NA BOLSA CENTRAL, 90 GRAUS, 25 MM X 1/2", PARA AGUA FRIA PREDIAL</v>
          </cell>
          <cell r="C4429" t="str">
            <v xml:space="preserve">UN    </v>
          </cell>
          <cell r="D4429">
            <v>5.04</v>
          </cell>
          <cell r="E4429">
            <v>5.04</v>
          </cell>
          <cell r="F4429" t="str">
            <v>INSUMOS</v>
          </cell>
          <cell r="G4429">
            <v>5.04</v>
          </cell>
        </row>
        <row r="4430">
          <cell r="A4430">
            <v>7122</v>
          </cell>
          <cell r="B4430" t="str">
            <v>TE PVC, SOLDAVEL, COM BUCHA DE LATAO NA BOLSA CENTRAL, 90 GRAUS, 25 MM X 3/4", PARA AGUA FRIA PREDIAL</v>
          </cell>
          <cell r="C4430" t="str">
            <v xml:space="preserve">UN    </v>
          </cell>
          <cell r="D4430">
            <v>6.3</v>
          </cell>
          <cell r="E4430">
            <v>6.3</v>
          </cell>
          <cell r="F4430" t="str">
            <v>INSUMOS</v>
          </cell>
          <cell r="G4430">
            <v>6.3</v>
          </cell>
        </row>
        <row r="4431">
          <cell r="A4431">
            <v>7114</v>
          </cell>
          <cell r="B4431" t="str">
            <v>TE PVC, SOLDAVEL, COM BUCHA DE LATAO NA BOLSA CENTRAL, 90 GRAUS, 32 MM X 3/4", PARA AGUA FRIA PREDIAL</v>
          </cell>
          <cell r="C4431" t="str">
            <v xml:space="preserve">UN    </v>
          </cell>
          <cell r="D4431">
            <v>9.7200000000000006</v>
          </cell>
          <cell r="E4431">
            <v>9.7200000000000006</v>
          </cell>
          <cell r="F4431" t="str">
            <v>INSUMOS</v>
          </cell>
          <cell r="G4431">
            <v>9.7200000000000006</v>
          </cell>
        </row>
        <row r="4432">
          <cell r="A4432">
            <v>7109</v>
          </cell>
          <cell r="B4432" t="str">
            <v>TE PVC, SOLDAVEL, COM ROSCA NA BOLSA CENTRAL, 90 GRAUS, 20 MM X 1/2", PARA AGUA FRIA PREDIAL</v>
          </cell>
          <cell r="C4432" t="str">
            <v xml:space="preserve">UN    </v>
          </cell>
          <cell r="D4432">
            <v>1.7</v>
          </cell>
          <cell r="E4432">
            <v>1.7</v>
          </cell>
          <cell r="F4432" t="str">
            <v>INSUMOS</v>
          </cell>
          <cell r="G4432">
            <v>1.7</v>
          </cell>
        </row>
        <row r="4433">
          <cell r="A4433">
            <v>7135</v>
          </cell>
          <cell r="B4433" t="str">
            <v>TE PVC, SOLDAVEL, COM ROSCA NA BOLSA CENTRAL, 90 GRAUS, 25 MM X 1/2", PARA AGUA FRIA PREDIAL</v>
          </cell>
          <cell r="C4433" t="str">
            <v xml:space="preserve">UN    </v>
          </cell>
          <cell r="D4433">
            <v>2.65</v>
          </cell>
          <cell r="E4433">
            <v>2.65</v>
          </cell>
          <cell r="F4433" t="str">
            <v>INSUMOS</v>
          </cell>
          <cell r="G4433">
            <v>2.65</v>
          </cell>
        </row>
        <row r="4434">
          <cell r="A4434">
            <v>37947</v>
          </cell>
          <cell r="B4434" t="str">
            <v>TE PVC, SOLDAVEL, COM ROSCA NA BOLSA CENTRAL, 90 GRAUS, 25 MM X 3/4", PARA AGUA FRIA PREDIAL</v>
          </cell>
          <cell r="C4434" t="str">
            <v xml:space="preserve">UN    </v>
          </cell>
          <cell r="D4434">
            <v>2.69</v>
          </cell>
          <cell r="E4434">
            <v>2.69</v>
          </cell>
          <cell r="F4434" t="str">
            <v>INSUMOS</v>
          </cell>
          <cell r="G4434">
            <v>2.69</v>
          </cell>
        </row>
        <row r="4435">
          <cell r="A4435">
            <v>7103</v>
          </cell>
          <cell r="B4435" t="str">
            <v>TE PVC, SOLDAVEL, COM ROSCA NA BOLSA CENTRAL, 90 GRAUS, 32 MM X 3/4", PARA AGUA FRIA PREDIAL</v>
          </cell>
          <cell r="C4435" t="str">
            <v xml:space="preserve">UN    </v>
          </cell>
          <cell r="D4435">
            <v>6.17</v>
          </cell>
          <cell r="E4435">
            <v>6.17</v>
          </cell>
          <cell r="F4435" t="str">
            <v>INSUMOS</v>
          </cell>
          <cell r="G4435">
            <v>6.17</v>
          </cell>
        </row>
        <row r="4436">
          <cell r="A4436">
            <v>40419</v>
          </cell>
          <cell r="B4436" t="str">
            <v>TE RANHURADO EM FERRO FUNDIDO, DN 50 (2")</v>
          </cell>
          <cell r="C4436" t="str">
            <v xml:space="preserve">UN    </v>
          </cell>
          <cell r="D4436">
            <v>31.64</v>
          </cell>
          <cell r="E4436">
            <v>31.64</v>
          </cell>
          <cell r="F4436" t="str">
            <v>INSUMOS</v>
          </cell>
          <cell r="G4436">
            <v>31.64</v>
          </cell>
        </row>
        <row r="4437">
          <cell r="A4437">
            <v>40420</v>
          </cell>
          <cell r="B4437" t="str">
            <v>TE RANHURADO EM FERRO FUNDIDO, DN 65 (2 1/2")</v>
          </cell>
          <cell r="C4437" t="str">
            <v xml:space="preserve">UN    </v>
          </cell>
          <cell r="D4437">
            <v>46.16</v>
          </cell>
          <cell r="E4437">
            <v>46.16</v>
          </cell>
          <cell r="F4437" t="str">
            <v>INSUMOS</v>
          </cell>
          <cell r="G4437">
            <v>46.16</v>
          </cell>
        </row>
        <row r="4438">
          <cell r="A4438">
            <v>40421</v>
          </cell>
          <cell r="B4438" t="str">
            <v>TE RANHURADO EM FERRO FUNDIDO, DN 80 (3")</v>
          </cell>
          <cell r="C4438" t="str">
            <v xml:space="preserve">UN    </v>
          </cell>
          <cell r="D4438">
            <v>49.14</v>
          </cell>
          <cell r="E4438">
            <v>49.14</v>
          </cell>
          <cell r="F4438" t="str">
            <v>INSUMOS</v>
          </cell>
          <cell r="G4438">
            <v>49.14</v>
          </cell>
        </row>
        <row r="4439">
          <cell r="A4439">
            <v>7126</v>
          </cell>
          <cell r="B4439" t="str">
            <v>TE REDUCAO PVC, ROSCAVEL, 90 GRAUS,  1.1/2" X 3/4",  AGUA FRIA PREDIAL</v>
          </cell>
          <cell r="C4439" t="str">
            <v xml:space="preserve">UN    </v>
          </cell>
          <cell r="D4439">
            <v>12.94</v>
          </cell>
          <cell r="E4439">
            <v>12.94</v>
          </cell>
          <cell r="F4439" t="str">
            <v>INSUMOS</v>
          </cell>
          <cell r="G4439">
            <v>12.94</v>
          </cell>
        </row>
        <row r="4440">
          <cell r="A4440">
            <v>38905</v>
          </cell>
          <cell r="B4440" t="str">
            <v>TE ROSCA FEMEA, METALICO, PARA CONEXAO COM ANEL DESLIZANTE EM TUBO PEX, DN 16 MM X 1/2"</v>
          </cell>
          <cell r="C4440" t="str">
            <v xml:space="preserve">UN    </v>
          </cell>
          <cell r="D4440">
            <v>14.38</v>
          </cell>
          <cell r="E4440">
            <v>14.38</v>
          </cell>
          <cell r="F4440" t="str">
            <v>INSUMOS</v>
          </cell>
          <cell r="G4440">
            <v>14.38</v>
          </cell>
        </row>
        <row r="4441">
          <cell r="A4441">
            <v>38907</v>
          </cell>
          <cell r="B4441" t="str">
            <v>TE ROSCA FEMEA, METALICO, PARA CONEXAO COM ANEL DESLIZANTE EM TUBO PEX, DN 20 MM X 1/2"</v>
          </cell>
          <cell r="C4441" t="str">
            <v xml:space="preserve">UN    </v>
          </cell>
          <cell r="D4441">
            <v>15.29</v>
          </cell>
          <cell r="E4441">
            <v>15.29</v>
          </cell>
          <cell r="F4441" t="str">
            <v>INSUMOS</v>
          </cell>
          <cell r="G4441">
            <v>15.29</v>
          </cell>
        </row>
        <row r="4442">
          <cell r="A4442">
            <v>38908</v>
          </cell>
          <cell r="B4442" t="str">
            <v>TE ROSCA FEMEA, METALICO, PARA CONEXAO COM ANEL DESLIZANTE EM TUBO PEX, DN 20 MM X 3/4"</v>
          </cell>
          <cell r="C4442" t="str">
            <v xml:space="preserve">UN    </v>
          </cell>
          <cell r="D4442">
            <v>17.21</v>
          </cell>
          <cell r="E4442">
            <v>17.21</v>
          </cell>
          <cell r="F4442" t="str">
            <v>INSUMOS</v>
          </cell>
          <cell r="G4442">
            <v>17.21</v>
          </cell>
        </row>
        <row r="4443">
          <cell r="A4443">
            <v>38909</v>
          </cell>
          <cell r="B4443" t="str">
            <v>TE ROSCA FEMEA, METALICO, PARA CONEXAO COM ANEL DESLIZANTE EM TUBO PEX, DN 25 MM X 1/2"</v>
          </cell>
          <cell r="C4443" t="str">
            <v xml:space="preserve">UN    </v>
          </cell>
          <cell r="D4443">
            <v>24.75</v>
          </cell>
          <cell r="E4443">
            <v>24.75</v>
          </cell>
          <cell r="F4443" t="str">
            <v>INSUMOS</v>
          </cell>
          <cell r="G4443">
            <v>24.75</v>
          </cell>
        </row>
        <row r="4444">
          <cell r="A4444">
            <v>38910</v>
          </cell>
          <cell r="B4444" t="str">
            <v>TE ROSCA FEMEA, METALICO, PARA CONEXAO COM ANEL DESLIZANTE EM TUBO PEX, DN 25 MM X 3/4"</v>
          </cell>
          <cell r="C4444" t="str">
            <v xml:space="preserve">UN    </v>
          </cell>
          <cell r="D4444">
            <v>26.73</v>
          </cell>
          <cell r="E4444">
            <v>26.73</v>
          </cell>
          <cell r="F4444" t="str">
            <v>INSUMOS</v>
          </cell>
          <cell r="G4444">
            <v>26.73</v>
          </cell>
        </row>
        <row r="4445">
          <cell r="A4445">
            <v>38897</v>
          </cell>
          <cell r="B4445" t="str">
            <v>TE ROSCA MACHO, METALICO, PARA CONEXAO COM ANEL DESLIZANTE EM TUBO PEX, DN 16 MM X 1/2"</v>
          </cell>
          <cell r="C4445" t="str">
            <v xml:space="preserve">UN    </v>
          </cell>
          <cell r="D4445">
            <v>14.44</v>
          </cell>
          <cell r="E4445">
            <v>14.44</v>
          </cell>
          <cell r="F4445" t="str">
            <v>INSUMOS</v>
          </cell>
          <cell r="G4445">
            <v>14.44</v>
          </cell>
        </row>
        <row r="4446">
          <cell r="A4446">
            <v>38899</v>
          </cell>
          <cell r="B4446" t="str">
            <v>TE ROSCA MACHO, METALICO, PARA CONEXAO COM ANEL DESLIZANTE EM TUBO PEX, DN 20 MM X 1/2"</v>
          </cell>
          <cell r="C4446" t="str">
            <v xml:space="preserve">UN    </v>
          </cell>
          <cell r="D4446">
            <v>16.239999999999998</v>
          </cell>
          <cell r="E4446">
            <v>16.239999999999998</v>
          </cell>
          <cell r="F4446" t="str">
            <v>INSUMOS</v>
          </cell>
          <cell r="G4446">
            <v>16.239999999999998</v>
          </cell>
        </row>
        <row r="4447">
          <cell r="A4447">
            <v>38900</v>
          </cell>
          <cell r="B4447" t="str">
            <v>TE ROSCA MACHO, METALICO, PARA CONEXAO COM ANEL DESLIZANTE EM TUBO PEX, DN 20 MM X 3/4"</v>
          </cell>
          <cell r="C4447" t="str">
            <v xml:space="preserve">UN    </v>
          </cell>
          <cell r="D4447">
            <v>16.93</v>
          </cell>
          <cell r="E4447">
            <v>16.93</v>
          </cell>
          <cell r="F4447" t="str">
            <v>INSUMOS</v>
          </cell>
          <cell r="G4447">
            <v>16.93</v>
          </cell>
        </row>
        <row r="4448">
          <cell r="A4448">
            <v>38901</v>
          </cell>
          <cell r="B4448" t="str">
            <v>TE ROSCA MACHO, METALICO, PARA CONEXAO COM ANEL DESLIZANTE EM TUBO PEX, DN 25 MM X 3/4"</v>
          </cell>
          <cell r="C4448" t="str">
            <v xml:space="preserve">UN    </v>
          </cell>
          <cell r="D4448">
            <v>27.7</v>
          </cell>
          <cell r="E4448">
            <v>27.7</v>
          </cell>
          <cell r="F4448" t="str">
            <v>INSUMOS</v>
          </cell>
          <cell r="G4448">
            <v>27.7</v>
          </cell>
        </row>
        <row r="4449">
          <cell r="A4449">
            <v>38904</v>
          </cell>
          <cell r="B4449" t="str">
            <v>TE ROSCA MACHO, METALICO, PARA CONEXAO COM ANEL DESLIZANTE EM TUBO PEX, DN 32 MM X 1"</v>
          </cell>
          <cell r="C4449" t="str">
            <v xml:space="preserve">UN    </v>
          </cell>
          <cell r="D4449">
            <v>45</v>
          </cell>
          <cell r="E4449">
            <v>45</v>
          </cell>
          <cell r="F4449" t="str">
            <v>INSUMOS</v>
          </cell>
          <cell r="G4449">
            <v>45</v>
          </cell>
        </row>
        <row r="4450">
          <cell r="A4450">
            <v>38903</v>
          </cell>
          <cell r="B4450" t="str">
            <v>TE ROSCA MACHO, METALICO, PARA CONEXAO COM ANEL DESLIZANTE EM TUBO PEX, DN 32 MM X 3/4"</v>
          </cell>
          <cell r="C4450" t="str">
            <v xml:space="preserve">UN    </v>
          </cell>
          <cell r="D4450">
            <v>44.71</v>
          </cell>
          <cell r="E4450">
            <v>44.71</v>
          </cell>
          <cell r="F4450" t="str">
            <v>INSUMOS</v>
          </cell>
          <cell r="G4450">
            <v>44.71</v>
          </cell>
        </row>
        <row r="4451">
          <cell r="A4451">
            <v>7091</v>
          </cell>
          <cell r="B4451" t="str">
            <v>TE SANITARIO, PVC, DN 100 X 100 MM, SERIE NORMAL, PARA ESGOTO PREDIAL</v>
          </cell>
          <cell r="C4451" t="str">
            <v xml:space="preserve">UN    </v>
          </cell>
          <cell r="D4451">
            <v>7.82</v>
          </cell>
          <cell r="E4451">
            <v>7.82</v>
          </cell>
          <cell r="F4451" t="str">
            <v>INSUMOS</v>
          </cell>
          <cell r="G4451">
            <v>7.82</v>
          </cell>
        </row>
        <row r="4452">
          <cell r="A4452">
            <v>11655</v>
          </cell>
          <cell r="B4452" t="str">
            <v>TE SANITARIO, PVC, DN 100 X 50 MM, SERIE NORMAL, PARA ESGOTO PREDIAL</v>
          </cell>
          <cell r="C4452" t="str">
            <v xml:space="preserve">UN    </v>
          </cell>
          <cell r="D4452">
            <v>7.47</v>
          </cell>
          <cell r="E4452">
            <v>7.47</v>
          </cell>
          <cell r="F4452" t="str">
            <v>INSUMOS</v>
          </cell>
          <cell r="G4452">
            <v>7.47</v>
          </cell>
        </row>
        <row r="4453">
          <cell r="A4453">
            <v>11656</v>
          </cell>
          <cell r="B4453" t="str">
            <v>TE SANITARIO, PVC, DN 100 X 75 MM, SERIE NORMAL PARA ESGOTO PREDIAL</v>
          </cell>
          <cell r="C4453" t="str">
            <v xml:space="preserve">UN    </v>
          </cell>
          <cell r="D4453">
            <v>7.81</v>
          </cell>
          <cell r="E4453">
            <v>7.81</v>
          </cell>
          <cell r="F4453" t="str">
            <v>INSUMOS</v>
          </cell>
          <cell r="G4453">
            <v>7.81</v>
          </cell>
        </row>
        <row r="4454">
          <cell r="A4454">
            <v>37948</v>
          </cell>
          <cell r="B4454" t="str">
            <v>TE SANITARIO, PVC, DN 40 X 40 MM, SERIE NORMAL, PARA ESGOTO PREDIAL</v>
          </cell>
          <cell r="C4454" t="str">
            <v xml:space="preserve">UN    </v>
          </cell>
          <cell r="D4454">
            <v>1.58</v>
          </cell>
          <cell r="E4454">
            <v>1.58</v>
          </cell>
          <cell r="F4454" t="str">
            <v>INSUMOS</v>
          </cell>
          <cell r="G4454">
            <v>1.58</v>
          </cell>
        </row>
        <row r="4455">
          <cell r="A4455">
            <v>7097</v>
          </cell>
          <cell r="B4455" t="str">
            <v>TE SANITARIO, PVC, DN 50 X 50 MM, SERIE NORMAL, PARA ESGOTO PREDIAL</v>
          </cell>
          <cell r="C4455" t="str">
            <v xml:space="preserve">UN    </v>
          </cell>
          <cell r="D4455">
            <v>3.47</v>
          </cell>
          <cell r="E4455">
            <v>3.47</v>
          </cell>
          <cell r="F4455" t="str">
            <v>INSUMOS</v>
          </cell>
          <cell r="G4455">
            <v>3.47</v>
          </cell>
        </row>
        <row r="4456">
          <cell r="A4456">
            <v>11657</v>
          </cell>
          <cell r="B4456" t="str">
            <v>TE SANITARIO, PVC, DN 75 X 50 MM, SERIE NORMAL PARA ESGOTO PREDIAL</v>
          </cell>
          <cell r="C4456" t="str">
            <v xml:space="preserve">UN    </v>
          </cell>
          <cell r="D4456">
            <v>6.81</v>
          </cell>
          <cell r="E4456">
            <v>6.81</v>
          </cell>
          <cell r="F4456" t="str">
            <v>INSUMOS</v>
          </cell>
          <cell r="G4456">
            <v>6.81</v>
          </cell>
        </row>
        <row r="4457">
          <cell r="A4457">
            <v>11658</v>
          </cell>
          <cell r="B4457" t="str">
            <v>TE SANITARIO, PVC, DN 75 X 75 MM, SERIE NORMAL PARA ESGOTO PREDIAL</v>
          </cell>
          <cell r="C4457" t="str">
            <v xml:space="preserve">UN    </v>
          </cell>
          <cell r="D4457">
            <v>6.93</v>
          </cell>
          <cell r="E4457">
            <v>6.93</v>
          </cell>
          <cell r="F4457" t="str">
            <v>INSUMOS</v>
          </cell>
          <cell r="G4457">
            <v>6.93</v>
          </cell>
        </row>
        <row r="4458">
          <cell r="A4458">
            <v>7146</v>
          </cell>
          <cell r="B4458" t="str">
            <v>TE SOLDAVEL, PVC, 90 GRAUS, 110 MM, PARA AGUA FRIA PREDIAL (NBR 5648)</v>
          </cell>
          <cell r="C4458" t="str">
            <v xml:space="preserve">UN    </v>
          </cell>
          <cell r="D4458">
            <v>96.09</v>
          </cell>
          <cell r="E4458">
            <v>96.09</v>
          </cell>
          <cell r="F4458" t="str">
            <v>INSUMOS</v>
          </cell>
          <cell r="G4458">
            <v>96.09</v>
          </cell>
        </row>
        <row r="4459">
          <cell r="A4459">
            <v>7138</v>
          </cell>
          <cell r="B4459" t="str">
            <v>TE SOLDAVEL, PVC, 90 GRAUS, 20 MM, PARA AGUA FRIA PREDIAL (NBR 5648)</v>
          </cell>
          <cell r="C4459" t="str">
            <v xml:space="preserve">UN    </v>
          </cell>
          <cell r="D4459">
            <v>0.54</v>
          </cell>
          <cell r="E4459">
            <v>0.54</v>
          </cell>
          <cell r="F4459" t="str">
            <v>INSUMOS</v>
          </cell>
          <cell r="G4459">
            <v>0.54</v>
          </cell>
        </row>
        <row r="4460">
          <cell r="A4460">
            <v>7139</v>
          </cell>
          <cell r="B4460" t="str">
            <v>TE SOLDAVEL, PVC, 90 GRAUS, 25 MM, PARA AGUA FRIA PREDIAL (NBR 5648)</v>
          </cell>
          <cell r="C4460" t="str">
            <v xml:space="preserve">UN    </v>
          </cell>
          <cell r="D4460">
            <v>0.71</v>
          </cell>
          <cell r="E4460">
            <v>0.71</v>
          </cell>
          <cell r="F4460" t="str">
            <v>INSUMOS</v>
          </cell>
          <cell r="G4460">
            <v>0.71</v>
          </cell>
        </row>
        <row r="4461">
          <cell r="A4461">
            <v>7140</v>
          </cell>
          <cell r="B4461" t="str">
            <v>TE SOLDAVEL, PVC, 90 GRAUS, 32 MM, PARA AGUA FRIA PREDIAL (NBR 5648)</v>
          </cell>
          <cell r="C4461" t="str">
            <v xml:space="preserve">UN    </v>
          </cell>
          <cell r="D4461">
            <v>2.37</v>
          </cell>
          <cell r="E4461">
            <v>2.37</v>
          </cell>
          <cell r="F4461" t="str">
            <v>INSUMOS</v>
          </cell>
          <cell r="G4461">
            <v>2.37</v>
          </cell>
        </row>
        <row r="4462">
          <cell r="A4462">
            <v>7141</v>
          </cell>
          <cell r="B4462" t="str">
            <v>TE SOLDAVEL, PVC, 90 GRAUS, 40 MM, PARA AGUA FRIA PREDIAL (NBR 5648)</v>
          </cell>
          <cell r="C4462" t="str">
            <v xml:space="preserve">UN    </v>
          </cell>
          <cell r="D4462">
            <v>5.18</v>
          </cell>
          <cell r="E4462">
            <v>5.18</v>
          </cell>
          <cell r="F4462" t="str">
            <v>INSUMOS</v>
          </cell>
          <cell r="G4462">
            <v>5.18</v>
          </cell>
        </row>
        <row r="4463">
          <cell r="A4463">
            <v>7143</v>
          </cell>
          <cell r="B4463" t="str">
            <v>TE SOLDAVEL, PVC, 90 GRAUS, 60 MM, PARA AGUA FRIA PREDIAL (NBR 5648)</v>
          </cell>
          <cell r="C4463" t="str">
            <v xml:space="preserve">UN    </v>
          </cell>
          <cell r="D4463">
            <v>17.27</v>
          </cell>
          <cell r="E4463">
            <v>17.27</v>
          </cell>
          <cell r="F4463" t="str">
            <v>INSUMOS</v>
          </cell>
          <cell r="G4463">
            <v>17.27</v>
          </cell>
        </row>
        <row r="4464">
          <cell r="A4464">
            <v>7144</v>
          </cell>
          <cell r="B4464" t="str">
            <v>TE SOLDAVEL, PVC, 90 GRAUS, 75 MM, PARA AGUA FRIA PREDIAL (NBR 5648)</v>
          </cell>
          <cell r="C4464" t="str">
            <v xml:space="preserve">UN    </v>
          </cell>
          <cell r="D4464">
            <v>34.549999999999997</v>
          </cell>
          <cell r="E4464">
            <v>34.549999999999997</v>
          </cell>
          <cell r="F4464" t="str">
            <v>INSUMOS</v>
          </cell>
          <cell r="G4464">
            <v>34.549999999999997</v>
          </cell>
        </row>
        <row r="4465">
          <cell r="A4465">
            <v>7145</v>
          </cell>
          <cell r="B4465" t="str">
            <v>TE SOLDAVEL, PVC, 90 GRAUS, 85 MM, PARA AGUA FRIA PREDIAL (NBR 5648)</v>
          </cell>
          <cell r="C4465" t="str">
            <v xml:space="preserve">UN    </v>
          </cell>
          <cell r="D4465">
            <v>56.66</v>
          </cell>
          <cell r="E4465">
            <v>56.66</v>
          </cell>
          <cell r="F4465" t="str">
            <v>INSUMOS</v>
          </cell>
          <cell r="G4465">
            <v>56.66</v>
          </cell>
        </row>
        <row r="4466">
          <cell r="A4466">
            <v>7142</v>
          </cell>
          <cell r="B4466" t="str">
            <v>TE SOLDAVEL, PVC, 90 GRAUS,50 MM, PARA AGUA FRIA PREDIAL (NBR 5648)</v>
          </cell>
          <cell r="C4466" t="str">
            <v xml:space="preserve">UN    </v>
          </cell>
          <cell r="D4466">
            <v>5.79</v>
          </cell>
          <cell r="E4466">
            <v>5.79</v>
          </cell>
          <cell r="F4466" t="str">
            <v>INSUMOS</v>
          </cell>
          <cell r="G4466">
            <v>5.79</v>
          </cell>
        </row>
        <row r="4467">
          <cell r="A4467">
            <v>3593</v>
          </cell>
          <cell r="B4467" t="str">
            <v>TE 45 GRAUS DE FERRO GALVANIZADO, COM ROSCA BSP, DE 1 1/2"</v>
          </cell>
          <cell r="C4467" t="str">
            <v xml:space="preserve">UN    </v>
          </cell>
          <cell r="D4467">
            <v>54.59</v>
          </cell>
          <cell r="E4467">
            <v>54.59</v>
          </cell>
          <cell r="F4467" t="str">
            <v>INSUMOS</v>
          </cell>
          <cell r="G4467">
            <v>54.59</v>
          </cell>
        </row>
        <row r="4468">
          <cell r="A4468">
            <v>3588</v>
          </cell>
          <cell r="B4468" t="str">
            <v>TE 45 GRAUS DE FERRO GALVANIZADO, COM ROSCA BSP, DE 1 1/4"</v>
          </cell>
          <cell r="C4468" t="str">
            <v xml:space="preserve">UN    </v>
          </cell>
          <cell r="D4468">
            <v>42.08</v>
          </cell>
          <cell r="E4468">
            <v>42.08</v>
          </cell>
          <cell r="F4468" t="str">
            <v>INSUMOS</v>
          </cell>
          <cell r="G4468">
            <v>42.08</v>
          </cell>
        </row>
        <row r="4469">
          <cell r="A4469">
            <v>3585</v>
          </cell>
          <cell r="B4469" t="str">
            <v>TE 45 GRAUS DE FERRO GALVANIZADO, COM ROSCA BSP, DE 1/2"</v>
          </cell>
          <cell r="C4469" t="str">
            <v xml:space="preserve">UN    </v>
          </cell>
          <cell r="D4469">
            <v>12.99</v>
          </cell>
          <cell r="E4469">
            <v>12.99</v>
          </cell>
          <cell r="F4469" t="str">
            <v>INSUMOS</v>
          </cell>
          <cell r="G4469">
            <v>12.99</v>
          </cell>
        </row>
        <row r="4470">
          <cell r="A4470">
            <v>3587</v>
          </cell>
          <cell r="B4470" t="str">
            <v>TE 45 GRAUS DE FERRO GALVANIZADO, COM ROSCA BSP, DE 1"</v>
          </cell>
          <cell r="C4470" t="str">
            <v xml:space="preserve">UN    </v>
          </cell>
          <cell r="D4470">
            <v>26.11</v>
          </cell>
          <cell r="E4470">
            <v>26.11</v>
          </cell>
          <cell r="F4470" t="str">
            <v>INSUMOS</v>
          </cell>
          <cell r="G4470">
            <v>26.11</v>
          </cell>
        </row>
        <row r="4471">
          <cell r="A4471">
            <v>3590</v>
          </cell>
          <cell r="B4471" t="str">
            <v>TE 45 GRAUS DE FERRO GALVANIZADO, COM ROSCA BSP, DE 2 1/2"</v>
          </cell>
          <cell r="C4471" t="str">
            <v xml:space="preserve">UN    </v>
          </cell>
          <cell r="D4471">
            <v>155.01</v>
          </cell>
          <cell r="E4471">
            <v>155.01</v>
          </cell>
          <cell r="F4471" t="str">
            <v>INSUMOS</v>
          </cell>
          <cell r="G4471">
            <v>155.01</v>
          </cell>
        </row>
        <row r="4472">
          <cell r="A4472">
            <v>3589</v>
          </cell>
          <cell r="B4472" t="str">
            <v>TE 45 GRAUS DE FERRO GALVANIZADO, COM ROSCA BSP, DE 2"</v>
          </cell>
          <cell r="C4472" t="str">
            <v xml:space="preserve">UN    </v>
          </cell>
          <cell r="D4472">
            <v>83.2</v>
          </cell>
          <cell r="E4472">
            <v>83.2</v>
          </cell>
          <cell r="F4472" t="str">
            <v>INSUMOS</v>
          </cell>
          <cell r="G4472">
            <v>83.2</v>
          </cell>
        </row>
        <row r="4473">
          <cell r="A4473">
            <v>3586</v>
          </cell>
          <cell r="B4473" t="str">
            <v>TE 45 GRAUS DE FERRO GALVANIZADO, COM ROSCA BSP, DE 3/4"</v>
          </cell>
          <cell r="C4473" t="str">
            <v xml:space="preserve">UN    </v>
          </cell>
          <cell r="D4473">
            <v>17.02</v>
          </cell>
          <cell r="E4473">
            <v>17.02</v>
          </cell>
          <cell r="F4473" t="str">
            <v>INSUMOS</v>
          </cell>
          <cell r="G4473">
            <v>17.02</v>
          </cell>
        </row>
        <row r="4474">
          <cell r="A4474">
            <v>3592</v>
          </cell>
          <cell r="B4474" t="str">
            <v>TE 45 GRAUS DE FERRO GALVANIZADO, COM ROSCA BSP, DE 3"</v>
          </cell>
          <cell r="C4474" t="str">
            <v xml:space="preserve">UN    </v>
          </cell>
          <cell r="D4474">
            <v>245.03</v>
          </cell>
          <cell r="E4474">
            <v>245.03</v>
          </cell>
          <cell r="F4474" t="str">
            <v>INSUMOS</v>
          </cell>
          <cell r="G4474">
            <v>245.03</v>
          </cell>
        </row>
        <row r="4475">
          <cell r="A4475">
            <v>3591</v>
          </cell>
          <cell r="B4475" t="str">
            <v>TE 45 GRAUS DE FERRO GALVANIZADO, COM ROSCA BSP, DE 4"</v>
          </cell>
          <cell r="C4475" t="str">
            <v xml:space="preserve">UN    </v>
          </cell>
          <cell r="D4475">
            <v>392.8</v>
          </cell>
          <cell r="E4475">
            <v>392.8</v>
          </cell>
          <cell r="F4475" t="str">
            <v>INSUMOS</v>
          </cell>
          <cell r="G4475">
            <v>392.8</v>
          </cell>
        </row>
        <row r="4476">
          <cell r="A4476">
            <v>40396</v>
          </cell>
          <cell r="B4476" t="str">
            <v>TE 90 GRAUS EM ACO CARBONO, SOLDAVEL, PRESSAO 3.000 LBS, DN 1 1/2"</v>
          </cell>
          <cell r="C4476" t="str">
            <v xml:space="preserve">UN    </v>
          </cell>
          <cell r="D4476">
            <v>77.709999999999994</v>
          </cell>
          <cell r="E4476">
            <v>77.709999999999994</v>
          </cell>
          <cell r="F4476" t="str">
            <v>INSUMOS</v>
          </cell>
          <cell r="G4476">
            <v>77.709999999999994</v>
          </cell>
        </row>
        <row r="4477">
          <cell r="A4477">
            <v>40395</v>
          </cell>
          <cell r="B4477" t="str">
            <v>TE 90 GRAUS EM ACO CARBONO, SOLDAVEL, PRESSAO 3.000 LBS, DN 1 1/4"</v>
          </cell>
          <cell r="C4477" t="str">
            <v xml:space="preserve">UN    </v>
          </cell>
          <cell r="D4477">
            <v>59.64</v>
          </cell>
          <cell r="E4477">
            <v>59.64</v>
          </cell>
          <cell r="F4477" t="str">
            <v>INSUMOS</v>
          </cell>
          <cell r="G4477">
            <v>59.64</v>
          </cell>
        </row>
        <row r="4478">
          <cell r="A4478">
            <v>40392</v>
          </cell>
          <cell r="B4478" t="str">
            <v>TE 90 GRAUS EM ACO CARBONO, SOLDAVEL, PRESSAO 3.000 LBS, DN 1/2"</v>
          </cell>
          <cell r="C4478" t="str">
            <v xml:space="preserve">UN    </v>
          </cell>
          <cell r="D4478">
            <v>19.190000000000001</v>
          </cell>
          <cell r="E4478">
            <v>19.190000000000001</v>
          </cell>
          <cell r="F4478" t="str">
            <v>INSUMOS</v>
          </cell>
          <cell r="G4478">
            <v>19.190000000000001</v>
          </cell>
        </row>
        <row r="4479">
          <cell r="A4479">
            <v>40394</v>
          </cell>
          <cell r="B4479" t="str">
            <v>TE 90 GRAUS EM ACO CARBONO, SOLDAVEL, PRESSAO 3.000 LBS, DN 1"</v>
          </cell>
          <cell r="C4479" t="str">
            <v xml:space="preserve">UN    </v>
          </cell>
          <cell r="D4479">
            <v>38.83</v>
          </cell>
          <cell r="E4479">
            <v>38.83</v>
          </cell>
          <cell r="F4479" t="str">
            <v>INSUMOS</v>
          </cell>
          <cell r="G4479">
            <v>38.83</v>
          </cell>
        </row>
        <row r="4480">
          <cell r="A4480">
            <v>40398</v>
          </cell>
          <cell r="B4480" t="str">
            <v>TE 90 GRAUS EM ACO CARBONO, SOLDAVEL, PRESSAO 3.000 LBS, DN 2 1/2"</v>
          </cell>
          <cell r="C4480" t="str">
            <v xml:space="preserve">UN    </v>
          </cell>
          <cell r="D4480">
            <v>249.32</v>
          </cell>
          <cell r="E4480">
            <v>249.32</v>
          </cell>
          <cell r="F4480" t="str">
            <v>INSUMOS</v>
          </cell>
          <cell r="G4480">
            <v>249.32</v>
          </cell>
        </row>
        <row r="4481">
          <cell r="A4481">
            <v>40397</v>
          </cell>
          <cell r="B4481" t="str">
            <v>TE 90 GRAUS EM ACO CARBONO, SOLDAVEL, PRESSAO 3.000 LBS, DN 2"</v>
          </cell>
          <cell r="C4481" t="str">
            <v xml:space="preserve">UN    </v>
          </cell>
          <cell r="D4481">
            <v>127.68</v>
          </cell>
          <cell r="E4481">
            <v>127.68</v>
          </cell>
          <cell r="F4481" t="str">
            <v>INSUMOS</v>
          </cell>
          <cell r="G4481">
            <v>127.68</v>
          </cell>
        </row>
        <row r="4482">
          <cell r="A4482">
            <v>40393</v>
          </cell>
          <cell r="B4482" t="str">
            <v>TE 90 GRAUS EM ACO CARBONO, SOLDAVEL, PRESSAO 3.000 LBS, DN 3/4"</v>
          </cell>
          <cell r="C4482" t="str">
            <v xml:space="preserve">UN    </v>
          </cell>
          <cell r="D4482">
            <v>24.72</v>
          </cell>
          <cell r="E4482">
            <v>24.72</v>
          </cell>
          <cell r="F4482" t="str">
            <v>INSUMOS</v>
          </cell>
          <cell r="G4482">
            <v>24.72</v>
          </cell>
        </row>
        <row r="4483">
          <cell r="A4483">
            <v>40399</v>
          </cell>
          <cell r="B4483" t="str">
            <v>TE 90 GRAUS EM ACO CARBONO, SOLDAVEL, PRESSAO 3.000 LBS, DN 3"</v>
          </cell>
          <cell r="C4483" t="str">
            <v xml:space="preserve">UN    </v>
          </cell>
          <cell r="D4483">
            <v>407.89</v>
          </cell>
          <cell r="E4483">
            <v>407.89</v>
          </cell>
          <cell r="F4483" t="str">
            <v>INSUMOS</v>
          </cell>
          <cell r="G4483">
            <v>407.89</v>
          </cell>
        </row>
        <row r="4484">
          <cell r="A4484">
            <v>39322</v>
          </cell>
          <cell r="B4484" t="str">
            <v>TE, PLASTICO, DN 16 MM, PARA CONEXAO COM CRIMPAGEM EM TUBO PEX</v>
          </cell>
          <cell r="C4484" t="str">
            <v xml:space="preserve">UN    </v>
          </cell>
          <cell r="D4484">
            <v>17.440000000000001</v>
          </cell>
          <cell r="E4484">
            <v>17.440000000000001</v>
          </cell>
          <cell r="F4484" t="str">
            <v>INSUMOS</v>
          </cell>
          <cell r="G4484">
            <v>17.440000000000001</v>
          </cell>
        </row>
        <row r="4485">
          <cell r="A4485">
            <v>39289</v>
          </cell>
          <cell r="B4485" t="str">
            <v>TE, PLASTICO, DN 20 MM, PARA CONEXAO COM CRIMPAGEM EM TUBO PEX</v>
          </cell>
          <cell r="C4485" t="str">
            <v xml:space="preserve">UN    </v>
          </cell>
          <cell r="D4485">
            <v>20.89</v>
          </cell>
          <cell r="E4485">
            <v>20.89</v>
          </cell>
          <cell r="F4485" t="str">
            <v>INSUMOS</v>
          </cell>
          <cell r="G4485">
            <v>20.89</v>
          </cell>
        </row>
        <row r="4486">
          <cell r="A4486">
            <v>39290</v>
          </cell>
          <cell r="B4486" t="str">
            <v>TE, PLASTICO, DN 25 MM, PARA CONEXAO COM CRIMPAGEM EM TUBO PEX</v>
          </cell>
          <cell r="C4486" t="str">
            <v xml:space="preserve">UN    </v>
          </cell>
          <cell r="D4486">
            <v>35.46</v>
          </cell>
          <cell r="E4486">
            <v>35.46</v>
          </cell>
          <cell r="F4486" t="str">
            <v>INSUMOS</v>
          </cell>
          <cell r="G4486">
            <v>35.46</v>
          </cell>
        </row>
        <row r="4487">
          <cell r="A4487">
            <v>39291</v>
          </cell>
          <cell r="B4487" t="str">
            <v>TE, PLASTICO, DN 32 MM, PARA CONEXAO COM CRIMPAGEM EM TUBO PEX</v>
          </cell>
          <cell r="C4487" t="str">
            <v xml:space="preserve">UN    </v>
          </cell>
          <cell r="D4487">
            <v>53.09</v>
          </cell>
          <cell r="E4487">
            <v>53.09</v>
          </cell>
          <cell r="F4487" t="str">
            <v>INSUMOS</v>
          </cell>
          <cell r="G4487">
            <v>53.09</v>
          </cell>
        </row>
        <row r="4488">
          <cell r="A4488">
            <v>20174</v>
          </cell>
          <cell r="B4488" t="str">
            <v>TE, PVC LEVE, CURTO, 90 GRAUS, 150 MM, PARA ESGOTO</v>
          </cell>
          <cell r="C4488" t="str">
            <v xml:space="preserve">UN    </v>
          </cell>
          <cell r="D4488">
            <v>19.05</v>
          </cell>
          <cell r="E4488">
            <v>19.05</v>
          </cell>
          <cell r="F4488" t="str">
            <v>INSUMOS</v>
          </cell>
          <cell r="G4488">
            <v>19.05</v>
          </cell>
        </row>
        <row r="4489">
          <cell r="A4489">
            <v>41892</v>
          </cell>
          <cell r="B4489" t="str">
            <v>TE, PVC PBA, BBB, 90 GRAUS, DN 100 / DE 110 MM, PARA REDE  AGUA (NBR 10351)</v>
          </cell>
          <cell r="C4489" t="str">
            <v xml:space="preserve">UN    </v>
          </cell>
          <cell r="D4489">
            <v>87.08</v>
          </cell>
          <cell r="E4489">
            <v>87.08</v>
          </cell>
          <cell r="F4489" t="str">
            <v>INSUMOS</v>
          </cell>
          <cell r="G4489">
            <v>87.08</v>
          </cell>
        </row>
        <row r="4490">
          <cell r="A4490">
            <v>7048</v>
          </cell>
          <cell r="B4490" t="str">
            <v>TE, PVC PBA, BBB, 90 GRAUS, DN 50 / DE 60 MM, PARA REDE AGUA (NBR 10351)</v>
          </cell>
          <cell r="C4490" t="str">
            <v xml:space="preserve">UN    </v>
          </cell>
          <cell r="D4490">
            <v>18.79</v>
          </cell>
          <cell r="E4490">
            <v>18.79</v>
          </cell>
          <cell r="F4490" t="str">
            <v>INSUMOS</v>
          </cell>
          <cell r="G4490">
            <v>18.79</v>
          </cell>
        </row>
        <row r="4491">
          <cell r="A4491">
            <v>7088</v>
          </cell>
          <cell r="B4491" t="str">
            <v>TE, PVC PBA, BBB, 90 GRAUS, DN 75 / DE 85 MM, PARA REDE AGUA (NBR 10351)</v>
          </cell>
          <cell r="C4491" t="str">
            <v xml:space="preserve">UN    </v>
          </cell>
          <cell r="D4491">
            <v>41.1</v>
          </cell>
          <cell r="E4491">
            <v>41.1</v>
          </cell>
          <cell r="F4491" t="str">
            <v>INSUMOS</v>
          </cell>
          <cell r="G4491">
            <v>41.1</v>
          </cell>
        </row>
        <row r="4492">
          <cell r="A4492">
            <v>20179</v>
          </cell>
          <cell r="B4492" t="str">
            <v>TE, PVC, SERIE R, 100 X 100 MM, PARA ESGOTO PREDIAL</v>
          </cell>
          <cell r="C4492" t="str">
            <v xml:space="preserve">UN    </v>
          </cell>
          <cell r="D4492">
            <v>25.64</v>
          </cell>
          <cell r="E4492">
            <v>25.64</v>
          </cell>
          <cell r="F4492" t="str">
            <v>INSUMOS</v>
          </cell>
          <cell r="G4492">
            <v>25.64</v>
          </cell>
        </row>
        <row r="4493">
          <cell r="A4493">
            <v>20178</v>
          </cell>
          <cell r="B4493" t="str">
            <v>TE, PVC, SERIE R, 100 X 75 MM, PARA ESGOTO PREDIAL</v>
          </cell>
          <cell r="C4493" t="str">
            <v xml:space="preserve">UN    </v>
          </cell>
          <cell r="D4493">
            <v>22.66</v>
          </cell>
          <cell r="E4493">
            <v>22.66</v>
          </cell>
          <cell r="F4493" t="str">
            <v>INSUMOS</v>
          </cell>
          <cell r="G4493">
            <v>22.66</v>
          </cell>
        </row>
        <row r="4494">
          <cell r="A4494">
            <v>20180</v>
          </cell>
          <cell r="B4494" t="str">
            <v>TE, PVC, SERIE R, 150 X 100 MM, PARA ESGOTO PREDIAL</v>
          </cell>
          <cell r="C4494" t="str">
            <v xml:space="preserve">UN    </v>
          </cell>
          <cell r="D4494">
            <v>41.64</v>
          </cell>
          <cell r="E4494">
            <v>41.64</v>
          </cell>
          <cell r="F4494" t="str">
            <v>INSUMOS</v>
          </cell>
          <cell r="G4494">
            <v>41.64</v>
          </cell>
        </row>
        <row r="4495">
          <cell r="A4495">
            <v>20181</v>
          </cell>
          <cell r="B4495" t="str">
            <v>TE, PVC, SERIE R, 150 X 150 MM, PARA ESGOTO PREDIAL</v>
          </cell>
          <cell r="C4495" t="str">
            <v xml:space="preserve">UN    </v>
          </cell>
          <cell r="D4495">
            <v>61.78</v>
          </cell>
          <cell r="E4495">
            <v>61.78</v>
          </cell>
          <cell r="F4495" t="str">
            <v>INSUMOS</v>
          </cell>
          <cell r="G4495">
            <v>61.78</v>
          </cell>
        </row>
        <row r="4496">
          <cell r="A4496">
            <v>20177</v>
          </cell>
          <cell r="B4496" t="str">
            <v>TE, PVC, SERIE R, 75 X 75 MM, PARA ESGOTO PREDIAL</v>
          </cell>
          <cell r="C4496" t="str">
            <v xml:space="preserve">UN    </v>
          </cell>
          <cell r="D4496">
            <v>14.85</v>
          </cell>
          <cell r="E4496">
            <v>14.85</v>
          </cell>
          <cell r="F4496" t="str">
            <v>INSUMOS</v>
          </cell>
          <cell r="G4496">
            <v>14.85</v>
          </cell>
        </row>
        <row r="4497">
          <cell r="A4497">
            <v>7082</v>
          </cell>
          <cell r="B4497" t="str">
            <v>TE, PVC, 90 GRAUS, BBB, JE, DN 100 MM, PARA REDE COLETORA ESGOTO (NBR 10569)</v>
          </cell>
          <cell r="C4497" t="str">
            <v xml:space="preserve">UN    </v>
          </cell>
          <cell r="D4497">
            <v>32.950000000000003</v>
          </cell>
          <cell r="E4497">
            <v>32.950000000000003</v>
          </cell>
          <cell r="F4497" t="str">
            <v>INSUMOS</v>
          </cell>
          <cell r="G4497">
            <v>32.950000000000003</v>
          </cell>
        </row>
        <row r="4498">
          <cell r="A4498">
            <v>42707</v>
          </cell>
          <cell r="B4498" t="str">
            <v>TE, PVC, 90 GRAUS, BBB, JE, DN 100 MM, PARA TUBO CORRUGADO E/OU LISO, REDE COLETORA ESGOTO (NBR 10569</v>
          </cell>
          <cell r="C4498" t="str">
            <v xml:space="preserve">UN    </v>
          </cell>
          <cell r="D4498">
            <v>89.48</v>
          </cell>
          <cell r="E4498">
            <v>89.48</v>
          </cell>
          <cell r="F4498" t="str">
            <v>INSUMOS</v>
          </cell>
          <cell r="G4498">
            <v>89.48</v>
          </cell>
        </row>
        <row r="4499">
          <cell r="A4499">
            <v>7069</v>
          </cell>
          <cell r="B4499" t="str">
            <v>TE, PVC, 90 GRAUS, BBB, JE, DN 150 MM, PARA REDE COLETORA ESGOTO (NBR 10569)</v>
          </cell>
          <cell r="C4499" t="str">
            <v xml:space="preserve">UN    </v>
          </cell>
          <cell r="D4499">
            <v>73.12</v>
          </cell>
          <cell r="E4499">
            <v>73.12</v>
          </cell>
          <cell r="F4499" t="str">
            <v>INSUMOS</v>
          </cell>
          <cell r="G4499">
            <v>73.12</v>
          </cell>
        </row>
        <row r="4500">
          <cell r="A4500">
            <v>42708</v>
          </cell>
          <cell r="B4500" t="str">
            <v>TE, PVC, 90 GRAUS, BBB, JE, DN 150 MM, PARA TUBO CORRUGADO E/OU LISO, REDE COLETORA ESGOTO (NBR 10569)</v>
          </cell>
          <cell r="C4500" t="str">
            <v xml:space="preserve">UN    </v>
          </cell>
          <cell r="D4500">
            <v>234.86</v>
          </cell>
          <cell r="E4500">
            <v>234.86</v>
          </cell>
          <cell r="F4500" t="str">
            <v>INSUMOS</v>
          </cell>
          <cell r="G4500">
            <v>234.86</v>
          </cell>
        </row>
        <row r="4501">
          <cell r="A4501">
            <v>7070</v>
          </cell>
          <cell r="B4501" t="str">
            <v>TE, PVC, 90 GRAUS, BBB, JE, DN 200 MM, PARA REDE COLETORA ESGOTO (NBR 10569)</v>
          </cell>
          <cell r="C4501" t="str">
            <v xml:space="preserve">UN    </v>
          </cell>
          <cell r="D4501">
            <v>104.71</v>
          </cell>
          <cell r="E4501">
            <v>104.71</v>
          </cell>
          <cell r="F4501" t="str">
            <v>INSUMOS</v>
          </cell>
          <cell r="G4501">
            <v>104.71</v>
          </cell>
        </row>
        <row r="4502">
          <cell r="A4502">
            <v>42709</v>
          </cell>
          <cell r="B4502" t="str">
            <v>TE, PVC, 90 GRAUS, BBB, JE, DN 200 MM, PARA TUBO CORRUGADO E/OU LISO, REDE COLETORA ESGOTO (NBR 10569)</v>
          </cell>
          <cell r="C4502" t="str">
            <v xml:space="preserve">UN    </v>
          </cell>
          <cell r="D4502">
            <v>351.25</v>
          </cell>
          <cell r="E4502">
            <v>351.25</v>
          </cell>
          <cell r="F4502" t="str">
            <v>INSUMOS</v>
          </cell>
          <cell r="G4502">
            <v>351.25</v>
          </cell>
        </row>
        <row r="4503">
          <cell r="A4503">
            <v>42710</v>
          </cell>
          <cell r="B4503" t="str">
            <v>TE, PVC, 90 GRAUS, BBB, JE, DN 250 MM, PARA TUBO CORRUGADO E/OU LISO, REDE COLETORA ESGOTO (NBR 10569)</v>
          </cell>
          <cell r="C4503" t="str">
            <v xml:space="preserve">UN    </v>
          </cell>
          <cell r="D4503">
            <v>1009.67</v>
          </cell>
          <cell r="E4503">
            <v>1009.67</v>
          </cell>
          <cell r="F4503" t="str">
            <v>INSUMOS</v>
          </cell>
          <cell r="G4503">
            <v>1009.67</v>
          </cell>
        </row>
        <row r="4504">
          <cell r="A4504">
            <v>42716</v>
          </cell>
          <cell r="B4504" t="str">
            <v>TE, PVC, 90 GRAUS, BBB, JE, DN 300 MM, PARA TUBO CORRUGADO E/OU LISO, REDE COLETORA ESGOTO (NBR 10569)</v>
          </cell>
          <cell r="C4504" t="str">
            <v xml:space="preserve">UN    </v>
          </cell>
          <cell r="D4504">
            <v>1256.71</v>
          </cell>
          <cell r="E4504">
            <v>1256.71</v>
          </cell>
          <cell r="F4504" t="str">
            <v>INSUMOS</v>
          </cell>
          <cell r="G4504">
            <v>1256.71</v>
          </cell>
        </row>
        <row r="4505">
          <cell r="A4505">
            <v>20172</v>
          </cell>
          <cell r="B4505" t="str">
            <v>TE, PVC, 90 GRAUS, BBP, JE, DN 100 MM, PARA REDE COLETORA ESGOTO (NBR 10569)</v>
          </cell>
          <cell r="C4505" t="str">
            <v xml:space="preserve">UN    </v>
          </cell>
          <cell r="D4505">
            <v>24.16</v>
          </cell>
          <cell r="E4505">
            <v>24.16</v>
          </cell>
          <cell r="F4505" t="str">
            <v>INSUMOS</v>
          </cell>
          <cell r="G4505">
            <v>24.16</v>
          </cell>
        </row>
        <row r="4506">
          <cell r="A4506">
            <v>40945</v>
          </cell>
          <cell r="B4506" t="str">
            <v>TECNICO DE EDIFICACOES</v>
          </cell>
          <cell r="C4506" t="str">
            <v xml:space="preserve">H     </v>
          </cell>
          <cell r="D4506">
            <v>29.74</v>
          </cell>
          <cell r="E4506">
            <v>34.42</v>
          </cell>
          <cell r="F4506" t="str">
            <v>INSUMOS</v>
          </cell>
          <cell r="G4506">
            <v>34.42</v>
          </cell>
        </row>
        <row r="4507">
          <cell r="A4507">
            <v>40946</v>
          </cell>
          <cell r="B4507" t="str">
            <v>TECNICO DE EDIFICACOES (MENSALISTA)</v>
          </cell>
          <cell r="C4507" t="str">
            <v xml:space="preserve">MES   </v>
          </cell>
          <cell r="D4507">
            <v>5198.84</v>
          </cell>
          <cell r="E4507">
            <v>6019.75</v>
          </cell>
          <cell r="F4507" t="str">
            <v>INSUMOS</v>
          </cell>
          <cell r="G4507">
            <v>6019.75</v>
          </cell>
        </row>
        <row r="4508">
          <cell r="A4508">
            <v>7153</v>
          </cell>
          <cell r="B4508" t="str">
            <v>TECNICO EM LABORATORIO E CAMPO DE CONSTRUCAO CIVIL</v>
          </cell>
          <cell r="C4508" t="str">
            <v xml:space="preserve">H     </v>
          </cell>
          <cell r="D4508">
            <v>23.82</v>
          </cell>
          <cell r="E4508">
            <v>27.57</v>
          </cell>
          <cell r="F4508" t="str">
            <v>INSUMOS</v>
          </cell>
          <cell r="G4508">
            <v>27.57</v>
          </cell>
        </row>
        <row r="4509">
          <cell r="A4509">
            <v>41089</v>
          </cell>
          <cell r="B4509" t="str">
            <v>TECNICO EM LABORATORIO E CAMPO DE CONSTRUCAO CIVIL (MENSALISTA)</v>
          </cell>
          <cell r="C4509" t="str">
            <v xml:space="preserve">MES   </v>
          </cell>
          <cell r="D4509">
            <v>4164.51</v>
          </cell>
          <cell r="E4509">
            <v>4822.09</v>
          </cell>
          <cell r="F4509" t="str">
            <v>INSUMOS</v>
          </cell>
          <cell r="G4509">
            <v>4822.09</v>
          </cell>
        </row>
        <row r="4510">
          <cell r="A4510">
            <v>40943</v>
          </cell>
          <cell r="B4510" t="str">
            <v>TECNICO EM SEGURANCA DO TRABALHO</v>
          </cell>
          <cell r="C4510" t="str">
            <v xml:space="preserve">H     </v>
          </cell>
          <cell r="D4510">
            <v>23.67</v>
          </cell>
          <cell r="E4510">
            <v>27.4</v>
          </cell>
          <cell r="F4510" t="str">
            <v>INSUMOS</v>
          </cell>
          <cell r="G4510">
            <v>27.4</v>
          </cell>
        </row>
        <row r="4511">
          <cell r="A4511">
            <v>40944</v>
          </cell>
          <cell r="B4511" t="str">
            <v>TECNICO EM SEGURANCA DO TRABALHO (MENSALISTA)</v>
          </cell>
          <cell r="C4511" t="str">
            <v xml:space="preserve">MES   </v>
          </cell>
          <cell r="D4511">
            <v>4139.9399999999996</v>
          </cell>
          <cell r="E4511">
            <v>4793.6499999999996</v>
          </cell>
          <cell r="F4511" t="str">
            <v>INSUMOS</v>
          </cell>
          <cell r="G4511">
            <v>4793.6499999999996</v>
          </cell>
        </row>
        <row r="4512">
          <cell r="A4512">
            <v>6175</v>
          </cell>
          <cell r="B4512" t="str">
            <v>TECNICO EM SONDAGEM</v>
          </cell>
          <cell r="C4512" t="str">
            <v xml:space="preserve">H     </v>
          </cell>
          <cell r="D4512">
            <v>18.22</v>
          </cell>
          <cell r="E4512">
            <v>21.09</v>
          </cell>
          <cell r="F4512" t="str">
            <v>INSUMOS</v>
          </cell>
          <cell r="G4512">
            <v>21.09</v>
          </cell>
        </row>
        <row r="4513">
          <cell r="A4513">
            <v>41092</v>
          </cell>
          <cell r="B4513" t="str">
            <v>TECNICO EM SONDAGEM (MENSALISTA)</v>
          </cell>
          <cell r="C4513" t="str">
            <v xml:space="preserve">MES   </v>
          </cell>
          <cell r="D4513">
            <v>3186.72</v>
          </cell>
          <cell r="E4513">
            <v>3689.91</v>
          </cell>
          <cell r="F4513" t="str">
            <v>INSUMOS</v>
          </cell>
          <cell r="G4513">
            <v>3689.91</v>
          </cell>
        </row>
        <row r="4514">
          <cell r="A4514">
            <v>37712</v>
          </cell>
          <cell r="B4514" t="str">
            <v>TELA ARAME GALVANIZADO REVESTIDO COM POLIMERO, MALHA HEXAGONAL DUPLA TORCAO, 8 X 10 CM (ZN/AL REVESTIDO COM POLIMERO), FIO *2,4* MM</v>
          </cell>
          <cell r="C4514" t="str">
            <v xml:space="preserve">M2    </v>
          </cell>
          <cell r="D4514">
            <v>61.49</v>
          </cell>
          <cell r="E4514">
            <v>61.49</v>
          </cell>
          <cell r="F4514" t="str">
            <v>INSUMOS</v>
          </cell>
          <cell r="G4514">
            <v>61.49</v>
          </cell>
        </row>
        <row r="4515">
          <cell r="A4515">
            <v>34547</v>
          </cell>
          <cell r="B4515" t="str">
            <v>TELA DE ACO SOLDADA GALVANIZADA/ZINCADA PARA ALVENARIA, FIO  D = *1,20 A 1,70* MM, MALHA 15 X 15 MM, (C X L) *50 X 12* CM</v>
          </cell>
          <cell r="C4515" t="str">
            <v xml:space="preserve">M     </v>
          </cell>
          <cell r="D4515">
            <v>2.75</v>
          </cell>
          <cell r="E4515">
            <v>2.75</v>
          </cell>
          <cell r="F4515" t="str">
            <v>INSUMOS</v>
          </cell>
          <cell r="G4515">
            <v>2.75</v>
          </cell>
        </row>
        <row r="4516">
          <cell r="A4516">
            <v>34548</v>
          </cell>
          <cell r="B4516" t="str">
            <v>TELA DE ACO SOLDADA GALVANIZADA/ZINCADA PARA ALVENARIA, FIO  D = *1,20 A 1,70* MM, MALHA 15 X 15 MM, (C X L) *50 X 17,5* CM</v>
          </cell>
          <cell r="C4516" t="str">
            <v xml:space="preserve">M     </v>
          </cell>
          <cell r="D4516">
            <v>4.51</v>
          </cell>
          <cell r="E4516">
            <v>4.51</v>
          </cell>
          <cell r="F4516" t="str">
            <v>INSUMOS</v>
          </cell>
          <cell r="G4516">
            <v>4.51</v>
          </cell>
        </row>
        <row r="4517">
          <cell r="A4517">
            <v>34558</v>
          </cell>
          <cell r="B4517" t="str">
            <v>TELA DE ACO SOLDADA GALVANIZADA/ZINCADA PARA ALVENARIA, FIO D = *1,20 A 1,70* MM, MALHA 15 X 15 MM, (C X L) *50 X 10,5* CM</v>
          </cell>
          <cell r="C4517" t="str">
            <v xml:space="preserve">M     </v>
          </cell>
          <cell r="D4517">
            <v>2.23</v>
          </cell>
          <cell r="E4517">
            <v>2.23</v>
          </cell>
          <cell r="F4517" t="str">
            <v>INSUMOS</v>
          </cell>
          <cell r="G4517">
            <v>2.23</v>
          </cell>
        </row>
        <row r="4518">
          <cell r="A4518">
            <v>34550</v>
          </cell>
          <cell r="B4518" t="str">
            <v>TELA DE ACO SOLDADA GALVANIZADA/ZINCADA PARA ALVENARIA, FIO D = *1,20 A 1,70* MM, MALHA 15 X 15 MM, (C X L) *50 X 6* CM</v>
          </cell>
          <cell r="C4518" t="str">
            <v xml:space="preserve">M     </v>
          </cell>
          <cell r="D4518">
            <v>1.19</v>
          </cell>
          <cell r="E4518">
            <v>1.19</v>
          </cell>
          <cell r="F4518" t="str">
            <v>INSUMOS</v>
          </cell>
          <cell r="G4518">
            <v>1.19</v>
          </cell>
        </row>
        <row r="4519">
          <cell r="A4519">
            <v>34557</v>
          </cell>
          <cell r="B4519" t="str">
            <v>TELA DE ACO SOLDADA GALVANIZADA/ZINCADA PARA ALVENARIA, FIO D = *1,20 A 1,70* MM, MALHA 15 X 15 MM, (C X L) *50 X 7,5* CM</v>
          </cell>
          <cell r="C4519" t="str">
            <v xml:space="preserve">M     </v>
          </cell>
          <cell r="D4519">
            <v>1.74</v>
          </cell>
          <cell r="E4519">
            <v>1.74</v>
          </cell>
          <cell r="F4519" t="str">
            <v>INSUMOS</v>
          </cell>
          <cell r="G4519">
            <v>1.74</v>
          </cell>
        </row>
        <row r="4520">
          <cell r="A4520">
            <v>37411</v>
          </cell>
          <cell r="B4520" t="str">
            <v>TELA DE ACO SOLDADA GALVANIZADA/ZINCADA PARA ALVENARIA, FIO D = *1,24 MM, MALHA 25 X 25 MM</v>
          </cell>
          <cell r="C4520" t="str">
            <v xml:space="preserve">M2    </v>
          </cell>
          <cell r="D4520">
            <v>12.74</v>
          </cell>
          <cell r="E4520">
            <v>12.74</v>
          </cell>
          <cell r="F4520" t="str">
            <v>INSUMOS</v>
          </cell>
          <cell r="G4520">
            <v>12.74</v>
          </cell>
        </row>
        <row r="4521">
          <cell r="A4521">
            <v>39508</v>
          </cell>
          <cell r="B4521" t="str">
            <v>TELA DE ACO SOLDADA NERVURADA, CA-60, L-159, (1,69 KG/M2), DIAMETRO DO FIO = 4,5 MM, LARGURA = 2,45 M, ESPACAMENTO DA MALHA = 30 X 10 CM</v>
          </cell>
          <cell r="C4521" t="str">
            <v xml:space="preserve">M2    </v>
          </cell>
          <cell r="D4521">
            <v>7.15</v>
          </cell>
          <cell r="E4521">
            <v>7.15</v>
          </cell>
          <cell r="F4521" t="str">
            <v>INSUMOS</v>
          </cell>
          <cell r="G4521">
            <v>7.15</v>
          </cell>
        </row>
        <row r="4522">
          <cell r="A4522">
            <v>39507</v>
          </cell>
          <cell r="B4522" t="str">
            <v>TELA DE ACO SOLDADA NERVURADA, CA-60, Q-113, (1,8 KG/M2), DIAMETRO DO FIO = 3,8 MM, LARGURA = 2,45 M, ESPACAMENTO DA MALHA = 10 X 10 CM</v>
          </cell>
          <cell r="C4522" t="str">
            <v xml:space="preserve">M2    </v>
          </cell>
          <cell r="D4522">
            <v>10.67</v>
          </cell>
          <cell r="E4522">
            <v>10.67</v>
          </cell>
          <cell r="F4522" t="str">
            <v>INSUMOS</v>
          </cell>
          <cell r="G4522">
            <v>10.67</v>
          </cell>
        </row>
        <row r="4523">
          <cell r="A4523">
            <v>7155</v>
          </cell>
          <cell r="B4523" t="str">
            <v>TELA DE ACO SOLDADA NERVURADA, CA-60, Q-138, (2,20 KG/M2), DIAMETRO DO FIO = 4,2 MM, LARGURA = 2,45 M, ESPACAMENTO DA MALHA = 10  X 10 CM</v>
          </cell>
          <cell r="C4523" t="str">
            <v xml:space="preserve">M2    </v>
          </cell>
          <cell r="D4523">
            <v>13.7</v>
          </cell>
          <cell r="E4523">
            <v>13.7</v>
          </cell>
          <cell r="F4523" t="str">
            <v>INSUMOS</v>
          </cell>
          <cell r="G4523">
            <v>13.7</v>
          </cell>
        </row>
        <row r="4524">
          <cell r="A4524">
            <v>42406</v>
          </cell>
          <cell r="B4524" t="str">
            <v>TELA DE ACO SOLDADA NERVURADA, CA-60, Q-159, (2,52 KG/M2), DIAMETRO DO FIO = 4,5 MM, LARGURA =  2,45 M, ESPACAMENTO DA MALHA = 10 X 10 CM</v>
          </cell>
          <cell r="C4524" t="str">
            <v xml:space="preserve">M2    </v>
          </cell>
          <cell r="D4524">
            <v>15.71</v>
          </cell>
          <cell r="E4524">
            <v>15.71</v>
          </cell>
          <cell r="F4524" t="str">
            <v>INSUMOS</v>
          </cell>
          <cell r="G4524">
            <v>15.71</v>
          </cell>
        </row>
        <row r="4525">
          <cell r="A4525">
            <v>7156</v>
          </cell>
          <cell r="B4525" t="str">
            <v>TELA DE ACO SOLDADA NERVURADA, CA-60, Q-196, (3,11 KG/M2), DIAMETRO DO FIO = 5,0 MM, LARGURA = 2,45 M, ESPACAMENTO DA MALHA = 10 X 10 CM</v>
          </cell>
          <cell r="C4525" t="str">
            <v xml:space="preserve">M2    </v>
          </cell>
          <cell r="D4525">
            <v>19.66</v>
          </cell>
          <cell r="E4525">
            <v>19.66</v>
          </cell>
          <cell r="F4525" t="str">
            <v>INSUMOS</v>
          </cell>
          <cell r="G4525">
            <v>19.66</v>
          </cell>
        </row>
        <row r="4526">
          <cell r="A4526">
            <v>43127</v>
          </cell>
          <cell r="B4526" t="str">
            <v>TELA DE ACO SOLDADA NERVURADA, CA-60, Q-283 (4,48 KG/M2), DIAMETRO DO FIO = 6,0 MM, LARGURA = 2,45 X 6,00 M DE COMPRIMENTO, ESPACAMENTO DA MALHA = 10 X 10 CM</v>
          </cell>
          <cell r="C4526" t="str">
            <v xml:space="preserve">M2    </v>
          </cell>
          <cell r="D4526">
            <v>28.13</v>
          </cell>
          <cell r="E4526">
            <v>28.13</v>
          </cell>
          <cell r="F4526" t="str">
            <v>INSUMOS</v>
          </cell>
          <cell r="G4526">
            <v>28.13</v>
          </cell>
        </row>
        <row r="4527">
          <cell r="A4527">
            <v>10917</v>
          </cell>
          <cell r="B4527" t="str">
            <v>TELA DE ACO SOLDADA NERVURADA, CA-60, Q-61, (0,97 KG/M2), DIAMETRO DO FIO = 3,4 MM, LARGURA = 2,45 M, ESPACAMENTO DA MALHA = 15 X 15 CM</v>
          </cell>
          <cell r="C4527" t="str">
            <v xml:space="preserve">M2    </v>
          </cell>
          <cell r="D4527">
            <v>5.94</v>
          </cell>
          <cell r="E4527">
            <v>5.94</v>
          </cell>
          <cell r="F4527" t="str">
            <v>INSUMOS</v>
          </cell>
          <cell r="G4527">
            <v>5.94</v>
          </cell>
        </row>
        <row r="4528">
          <cell r="A4528">
            <v>21141</v>
          </cell>
          <cell r="B4528" t="str">
            <v>TELA DE ACO SOLDADA NERVURADA, CA-60, Q-92, (1,48 KG/M2), DIAMETRO DO FIO = 4,2 MM, LARGURA = 2,45 X 60 M DE COMPRIMENTO, ESPACAMENTO DA MALHA = 15  X 15 CM</v>
          </cell>
          <cell r="C4528" t="str">
            <v xml:space="preserve">M2    </v>
          </cell>
          <cell r="D4528">
            <v>9.19</v>
          </cell>
          <cell r="E4528">
            <v>9.19</v>
          </cell>
          <cell r="F4528" t="str">
            <v>INSUMOS</v>
          </cell>
          <cell r="G4528">
            <v>9.19</v>
          </cell>
        </row>
        <row r="4529">
          <cell r="A4529">
            <v>39509</v>
          </cell>
          <cell r="B4529" t="str">
            <v>TELA DE ACO SOLDADA NERVURADA, CA-60, T-196, (2,11 KG/M2), DIAMETRO DO FIO = 5,0 MM, LARGURA = 2,45 M, ESPACAMENTO DA MALHA = 30 X 10 CM</v>
          </cell>
          <cell r="C4529" t="str">
            <v xml:space="preserve">M2    </v>
          </cell>
          <cell r="D4529">
            <v>8.84</v>
          </cell>
          <cell r="E4529">
            <v>8.84</v>
          </cell>
          <cell r="F4529" t="str">
            <v>INSUMOS</v>
          </cell>
          <cell r="G4529">
            <v>8.84</v>
          </cell>
        </row>
        <row r="4530">
          <cell r="A4530">
            <v>25988</v>
          </cell>
          <cell r="B4530" t="str">
            <v>TELA DE ANIAGEM (JUTA)</v>
          </cell>
          <cell r="C4530" t="str">
            <v xml:space="preserve">M2    </v>
          </cell>
          <cell r="D4530">
            <v>11.22</v>
          </cell>
          <cell r="E4530">
            <v>11.22</v>
          </cell>
          <cell r="F4530" t="str">
            <v>INSUMOS</v>
          </cell>
          <cell r="G4530">
            <v>11.22</v>
          </cell>
        </row>
        <row r="4531">
          <cell r="A4531">
            <v>7167</v>
          </cell>
          <cell r="B4531" t="str">
            <v>TELA DE ARAME GALVANIZADA QUADRANGULAR / LOSANGULAR, FIO 2,11 MM (14 BWG), MALHA 5 X 5 CM, H = 2 M</v>
          </cell>
          <cell r="C4531" t="str">
            <v xml:space="preserve">M2    </v>
          </cell>
          <cell r="D4531">
            <v>16.899999999999999</v>
          </cell>
          <cell r="E4531">
            <v>16.899999999999999</v>
          </cell>
          <cell r="F4531" t="str">
            <v>INSUMOS</v>
          </cell>
          <cell r="G4531">
            <v>16.899999999999999</v>
          </cell>
        </row>
        <row r="4532">
          <cell r="A4532">
            <v>10928</v>
          </cell>
          <cell r="B4532" t="str">
            <v>TELA DE ARAME GALVANIZADA QUADRANGULAR / LOSANGULAR, FIO 2,11 MM (14 BWG), MALHA 8 X 8 CM, H = 2 M</v>
          </cell>
          <cell r="C4532" t="str">
            <v xml:space="preserve">M2    </v>
          </cell>
          <cell r="D4532">
            <v>9.7100000000000009</v>
          </cell>
          <cell r="E4532">
            <v>9.7100000000000009</v>
          </cell>
          <cell r="F4532" t="str">
            <v>INSUMOS</v>
          </cell>
          <cell r="G4532">
            <v>9.7100000000000009</v>
          </cell>
        </row>
        <row r="4533">
          <cell r="A4533">
            <v>10933</v>
          </cell>
          <cell r="B4533" t="str">
            <v>TELA DE ARAME GALVANIZADA QUADRANGULAR / LOSANGULAR, FIO 2,77 MM (12 BWG), MALHA 10 X 10 CM, H = 2 M</v>
          </cell>
          <cell r="C4533" t="str">
            <v xml:space="preserve">M2    </v>
          </cell>
          <cell r="D4533">
            <v>14.65</v>
          </cell>
          <cell r="E4533">
            <v>14.65</v>
          </cell>
          <cell r="F4533" t="str">
            <v>INSUMOS</v>
          </cell>
          <cell r="G4533">
            <v>14.65</v>
          </cell>
        </row>
        <row r="4534">
          <cell r="A4534">
            <v>7158</v>
          </cell>
          <cell r="B4534" t="str">
            <v>TELA DE ARAME GALVANIZADA QUADRANGULAR / LOSANGULAR, FIO 2,77 MM (12 BWG), MALHA 5 X 5 CM, H = 2 M</v>
          </cell>
          <cell r="C4534" t="str">
            <v xml:space="preserve">M2    </v>
          </cell>
          <cell r="D4534">
            <v>24.85</v>
          </cell>
          <cell r="E4534">
            <v>24.85</v>
          </cell>
          <cell r="F4534" t="str">
            <v>INSUMOS</v>
          </cell>
          <cell r="G4534">
            <v>24.85</v>
          </cell>
        </row>
        <row r="4535">
          <cell r="A4535">
            <v>10927</v>
          </cell>
          <cell r="B4535" t="str">
            <v>TELA DE ARAME GALVANIZADA QUADRANGULAR / LOSANGULAR, FIO 2,77 MM (12 BWG), MALHA 8 X 8 CM, H = 2 M</v>
          </cell>
          <cell r="C4535" t="str">
            <v xml:space="preserve">M2    </v>
          </cell>
          <cell r="D4535">
            <v>15.89</v>
          </cell>
          <cell r="E4535">
            <v>15.89</v>
          </cell>
          <cell r="F4535" t="str">
            <v>INSUMOS</v>
          </cell>
          <cell r="G4535">
            <v>15.89</v>
          </cell>
        </row>
        <row r="4536">
          <cell r="A4536">
            <v>7162</v>
          </cell>
          <cell r="B4536" t="str">
            <v>TELA DE ARAME GALVANIZADA QUADRANGULAR / LOSANGULAR, FIO 3,4 MM (10 BWG), MALHA 5 X 5 CM, H = 2 M</v>
          </cell>
          <cell r="C4536" t="str">
            <v xml:space="preserve">M2    </v>
          </cell>
          <cell r="D4536">
            <v>38.880000000000003</v>
          </cell>
          <cell r="E4536">
            <v>38.880000000000003</v>
          </cell>
          <cell r="F4536" t="str">
            <v>INSUMOS</v>
          </cell>
          <cell r="G4536">
            <v>38.880000000000003</v>
          </cell>
        </row>
        <row r="4537">
          <cell r="A4537">
            <v>10932</v>
          </cell>
          <cell r="B4537" t="str">
            <v>TELA DE ARAME GALVANIZADA QUADRANGULAR / LOSANGULAR, FIO 4,19 MM (8 BWG), MALHA 5 X 5 CM, H = 2 M</v>
          </cell>
          <cell r="C4537" t="str">
            <v xml:space="preserve">M2    </v>
          </cell>
          <cell r="D4537">
            <v>67.64</v>
          </cell>
          <cell r="E4537">
            <v>67.64</v>
          </cell>
          <cell r="F4537" t="str">
            <v>INSUMOS</v>
          </cell>
          <cell r="G4537">
            <v>67.64</v>
          </cell>
        </row>
        <row r="4538">
          <cell r="A4538">
            <v>10937</v>
          </cell>
          <cell r="B4538" t="str">
            <v>TELA DE ARAME GALVANIZADA REVESTIDA EM PVC, QUADRANGULAR / LOSANGULAR, FIO 2,11 MM (14 BWG), BITOLA FINAL = *2,8* MM, MALHA *8 X 8* CM, H = 2 M</v>
          </cell>
          <cell r="C4538" t="str">
            <v xml:space="preserve">M2    </v>
          </cell>
          <cell r="D4538">
            <v>17.38</v>
          </cell>
          <cell r="E4538">
            <v>17.38</v>
          </cell>
          <cell r="F4538" t="str">
            <v>INSUMOS</v>
          </cell>
          <cell r="G4538">
            <v>17.38</v>
          </cell>
        </row>
        <row r="4539">
          <cell r="A4539">
            <v>10935</v>
          </cell>
          <cell r="B4539" t="str">
            <v>TELA DE ARAME GALVANIZADA REVESTIDA EM PVC, QUADRANGULAR / LOSANGULAR, FIO 2,77 MM (12 BWG), BITOLA FINAL = *3,8* MM, MALHA 7,5 X 7,5 CM, H = 2 M</v>
          </cell>
          <cell r="C4539" t="str">
            <v xml:space="preserve">M2    </v>
          </cell>
          <cell r="D4539">
            <v>30.15</v>
          </cell>
          <cell r="E4539">
            <v>30.15</v>
          </cell>
          <cell r="F4539" t="str">
            <v>INSUMOS</v>
          </cell>
          <cell r="G4539">
            <v>30.15</v>
          </cell>
        </row>
        <row r="4540">
          <cell r="A4540">
            <v>10931</v>
          </cell>
          <cell r="B4540" t="str">
            <v>TELA DE ARAME GALVANIZADA, HEXAGONAL, FIO 0,56 MM (24 BWG), MALHA 1/2", H = 1 M</v>
          </cell>
          <cell r="C4540" t="str">
            <v xml:space="preserve">M2    </v>
          </cell>
          <cell r="D4540">
            <v>8.48</v>
          </cell>
          <cell r="E4540">
            <v>8.48</v>
          </cell>
          <cell r="F4540" t="str">
            <v>INSUMOS</v>
          </cell>
          <cell r="G4540">
            <v>8.48</v>
          </cell>
        </row>
        <row r="4541">
          <cell r="A4541">
            <v>7164</v>
          </cell>
          <cell r="B4541" t="str">
            <v>TELA DE ARAME ONDULADA, FIO *2,77* MM (12 BWG), MALHA 5 X 5 CM, H = 2 M</v>
          </cell>
          <cell r="C4541" t="str">
            <v xml:space="preserve">M2    </v>
          </cell>
          <cell r="D4541">
            <v>28.06</v>
          </cell>
          <cell r="E4541">
            <v>28.06</v>
          </cell>
          <cell r="F4541" t="str">
            <v>INSUMOS</v>
          </cell>
          <cell r="G4541">
            <v>28.06</v>
          </cell>
        </row>
        <row r="4542">
          <cell r="A4542">
            <v>36887</v>
          </cell>
          <cell r="B4542" t="str">
            <v>TELA DE FIBRA DE VIDRO, ACABAMENTO ANTI-ALCALINO, MALHA 10 X 10 MM</v>
          </cell>
          <cell r="C4542" t="str">
            <v xml:space="preserve">M2    </v>
          </cell>
          <cell r="D4542">
            <v>14.07</v>
          </cell>
          <cell r="E4542">
            <v>14.07</v>
          </cell>
          <cell r="F4542" t="str">
            <v>INSUMOS</v>
          </cell>
          <cell r="G4542">
            <v>14.07</v>
          </cell>
        </row>
        <row r="4543">
          <cell r="A4543">
            <v>34630</v>
          </cell>
          <cell r="B4543" t="str">
            <v>TELA EM MALHA HEXAGONAL DE DUPLA TORCAO 8 X 10 CM (ZN/AL REVESTIDO COM POLIMERO), FIO 2,7 MM, COM GEOMANTA OU BIOMANTA, DIMENSOES 4,0 X 2,0 X 0,6 M, COM INCLINACAO DE 70 GRAUS, PARA SOLO REFORCADO</v>
          </cell>
          <cell r="C4543" t="str">
            <v xml:space="preserve">UN    </v>
          </cell>
          <cell r="D4543">
            <v>999.44</v>
          </cell>
          <cell r="E4543">
            <v>999.44</v>
          </cell>
          <cell r="F4543" t="str">
            <v>INSUMOS</v>
          </cell>
          <cell r="G4543">
            <v>999.44</v>
          </cell>
        </row>
        <row r="4544">
          <cell r="A4544">
            <v>7161</v>
          </cell>
          <cell r="B4544" t="str">
            <v>TELA EM METAL PARA ESTUQUE (DEPLOYE)</v>
          </cell>
          <cell r="C4544" t="str">
            <v xml:space="preserve">M2    </v>
          </cell>
          <cell r="D4544">
            <v>3.49</v>
          </cell>
          <cell r="E4544">
            <v>3.49</v>
          </cell>
          <cell r="F4544" t="str">
            <v>INSUMOS</v>
          </cell>
          <cell r="G4544">
            <v>3.49</v>
          </cell>
        </row>
        <row r="4545">
          <cell r="A4545">
            <v>7170</v>
          </cell>
          <cell r="B4545" t="str">
            <v>TELA FACHADEIRA EM POLIETILENO, ROLO DE 3 X 100 M (L X C), COR BRANCA, SEM LOGOMARCA - PARA PROTECAO DE OBRAS</v>
          </cell>
          <cell r="C4545" t="str">
            <v xml:space="preserve">M2    </v>
          </cell>
          <cell r="D4545">
            <v>2</v>
          </cell>
          <cell r="E4545">
            <v>2</v>
          </cell>
          <cell r="F4545" t="str">
            <v>INSUMOS</v>
          </cell>
          <cell r="G4545">
            <v>2</v>
          </cell>
        </row>
        <row r="4546">
          <cell r="A4546">
            <v>37524</v>
          </cell>
          <cell r="B4546" t="str">
            <v>TELA PLASTICA LARANJA, TIPO TAPUME PARA SINALIZACAO, MALHA RETANGULAR, ROLO 1.20 X 50 M (L X C)</v>
          </cell>
          <cell r="C4546" t="str">
            <v xml:space="preserve">M     </v>
          </cell>
          <cell r="D4546">
            <v>1.91</v>
          </cell>
          <cell r="E4546">
            <v>1.91</v>
          </cell>
          <cell r="F4546" t="str">
            <v>INSUMOS</v>
          </cell>
          <cell r="G4546">
            <v>1.91</v>
          </cell>
        </row>
        <row r="4547">
          <cell r="A4547">
            <v>37525</v>
          </cell>
          <cell r="B4547" t="str">
            <v>TELA PLASTICA TECIDA LISTRADA BRANCA E LARANJA, TIPO GUARDA CORPO, EM POLIETILENO MONOFILADO, ROLO 1,20 X 50 M (L X C)</v>
          </cell>
          <cell r="C4547" t="str">
            <v xml:space="preserve">M     </v>
          </cell>
          <cell r="D4547">
            <v>2.2799999999999998</v>
          </cell>
          <cell r="E4547">
            <v>2.2799999999999998</v>
          </cell>
          <cell r="F4547" t="str">
            <v>INSUMOS</v>
          </cell>
          <cell r="G4547">
            <v>2.2799999999999998</v>
          </cell>
        </row>
        <row r="4548">
          <cell r="A4548">
            <v>36789</v>
          </cell>
          <cell r="B4548" t="str">
            <v>TELHA CERAMICA TIPO AMERICANA, COMPRIMENTO DE *45* CM, RENDIMENTO DE *12* TELHAS/M2</v>
          </cell>
          <cell r="C4548" t="str">
            <v xml:space="preserve">UN    </v>
          </cell>
          <cell r="D4548">
            <v>1.38</v>
          </cell>
          <cell r="E4548">
            <v>1.38</v>
          </cell>
          <cell r="F4548" t="str">
            <v>INSUMOS</v>
          </cell>
          <cell r="G4548">
            <v>1.38</v>
          </cell>
        </row>
        <row r="4549">
          <cell r="A4549">
            <v>7173</v>
          </cell>
          <cell r="B4549" t="str">
            <v>TELHA DE BARRO / CERAMICA, NAO ESMALTADA, TIPO COLONIAL, CANAL, PLAN, PAULISTA, COMPRIMENTO DE *44 A 50* CM, RENDIMENTO DE COBERTURA DE *26* TELHAS/M2</v>
          </cell>
          <cell r="C4549" t="str">
            <v xml:space="preserve">MIL   </v>
          </cell>
          <cell r="D4549">
            <v>895.14</v>
          </cell>
          <cell r="E4549">
            <v>895.14</v>
          </cell>
          <cell r="F4549" t="str">
            <v>INSUMOS</v>
          </cell>
          <cell r="G4549">
            <v>895.14</v>
          </cell>
        </row>
        <row r="4550">
          <cell r="A4550">
            <v>7175</v>
          </cell>
          <cell r="B4550" t="str">
            <v>TELHA DE BARRO / CERAMICA, TIPO ROMANA, AMERICANA, PORTUGUESA, FRANCESA, COMPRIMENTO DE *41* CM,  RENDIMENTO DE *16* TELHAS/M2</v>
          </cell>
          <cell r="C4550" t="str">
            <v xml:space="preserve">UN    </v>
          </cell>
          <cell r="D4550">
            <v>1.01</v>
          </cell>
          <cell r="E4550">
            <v>1.01</v>
          </cell>
          <cell r="F4550" t="str">
            <v>INSUMOS</v>
          </cell>
          <cell r="G4550">
            <v>1.01</v>
          </cell>
        </row>
        <row r="4551">
          <cell r="A4551">
            <v>40741</v>
          </cell>
          <cell r="B4551" t="str">
            <v>TELHA DE CONCRETO TIPO CLASSICA, COR CINZA, COMPRIMENTO DE *42* CM,  RENDIMENTO DE *10* TELHAS/M2</v>
          </cell>
          <cell r="C4551" t="str">
            <v xml:space="preserve">UN    </v>
          </cell>
          <cell r="D4551">
            <v>1.85</v>
          </cell>
          <cell r="E4551">
            <v>1.85</v>
          </cell>
          <cell r="F4551" t="str">
            <v>INSUMOS</v>
          </cell>
          <cell r="G4551">
            <v>1.85</v>
          </cell>
        </row>
        <row r="4552">
          <cell r="A4552">
            <v>7184</v>
          </cell>
          <cell r="B4552" t="str">
            <v>TELHA DE FIBRA DE VIDRO ONDULADA INCOLOR, E = 0,6 MM, DE *0,50 X 2,44* M</v>
          </cell>
          <cell r="C4552" t="str">
            <v xml:space="preserve">M2    </v>
          </cell>
          <cell r="D4552">
            <v>28</v>
          </cell>
          <cell r="E4552">
            <v>28</v>
          </cell>
          <cell r="F4552" t="str">
            <v>INSUMOS</v>
          </cell>
          <cell r="G4552">
            <v>28</v>
          </cell>
        </row>
        <row r="4553">
          <cell r="A4553">
            <v>34458</v>
          </cell>
          <cell r="B4553" t="str">
            <v>TELHA DE FIBROCIMENTO E = 6 MM, DE 3,00 X 1,06 M (SEM AMIANTO)</v>
          </cell>
          <cell r="C4553" t="str">
            <v xml:space="preserve">UN    </v>
          </cell>
          <cell r="D4553">
            <v>116.35</v>
          </cell>
          <cell r="E4553">
            <v>116.35</v>
          </cell>
          <cell r="F4553" t="str">
            <v>INSUMOS</v>
          </cell>
          <cell r="G4553">
            <v>116.35</v>
          </cell>
        </row>
        <row r="4554">
          <cell r="A4554">
            <v>34464</v>
          </cell>
          <cell r="B4554" t="str">
            <v>TELHA DE FIBROCIMENTO E = 6 MM, DE 4,10 X 1,06 M (SEM AMIANTO)</v>
          </cell>
          <cell r="C4554" t="str">
            <v xml:space="preserve">UN    </v>
          </cell>
          <cell r="D4554">
            <v>156.1</v>
          </cell>
          <cell r="E4554">
            <v>156.1</v>
          </cell>
          <cell r="F4554" t="str">
            <v>INSUMOS</v>
          </cell>
          <cell r="G4554">
            <v>156.1</v>
          </cell>
        </row>
        <row r="4555">
          <cell r="A4555">
            <v>34468</v>
          </cell>
          <cell r="B4555" t="str">
            <v>TELHA DE FIBROCIMENTO E = 6 MM, DE 4,60 X 1,06 M (SEM AMIANTO)</v>
          </cell>
          <cell r="C4555" t="str">
            <v xml:space="preserve">UN    </v>
          </cell>
          <cell r="D4555">
            <v>180.15</v>
          </cell>
          <cell r="E4555">
            <v>180.15</v>
          </cell>
          <cell r="F4555" t="str">
            <v>INSUMOS</v>
          </cell>
          <cell r="G4555">
            <v>180.15</v>
          </cell>
        </row>
        <row r="4556">
          <cell r="A4556">
            <v>34473</v>
          </cell>
          <cell r="B4556" t="str">
            <v>TELHA DE FIBROCIMENTO E = 8 MM, DE 3,00 X 1,06 M (SEM AMIANTO)</v>
          </cell>
          <cell r="C4556" t="str">
            <v xml:space="preserve">UN    </v>
          </cell>
          <cell r="D4556">
            <v>147.34</v>
          </cell>
          <cell r="E4556">
            <v>147.34</v>
          </cell>
          <cell r="F4556" t="str">
            <v>INSUMOS</v>
          </cell>
          <cell r="G4556">
            <v>147.34</v>
          </cell>
        </row>
        <row r="4557">
          <cell r="A4557">
            <v>34480</v>
          </cell>
          <cell r="B4557" t="str">
            <v>TELHA DE FIBROCIMENTO E = 8 MM, DE 4,10 X 1,06 M (SEM AMIANTO)</v>
          </cell>
          <cell r="C4557" t="str">
            <v xml:space="preserve">UN    </v>
          </cell>
          <cell r="D4557">
            <v>200.92</v>
          </cell>
          <cell r="E4557">
            <v>200.92</v>
          </cell>
          <cell r="F4557" t="str">
            <v>INSUMOS</v>
          </cell>
          <cell r="G4557">
            <v>200.92</v>
          </cell>
        </row>
        <row r="4558">
          <cell r="A4558">
            <v>34486</v>
          </cell>
          <cell r="B4558" t="str">
            <v>TELHA DE FIBROCIMENTO E = 8 MM, DE 4,60 X 1,06 M (SEM AMIANTO)</v>
          </cell>
          <cell r="C4558" t="str">
            <v xml:space="preserve">UN    </v>
          </cell>
          <cell r="D4558">
            <v>225.03</v>
          </cell>
          <cell r="E4558">
            <v>225.03</v>
          </cell>
          <cell r="F4558" t="str">
            <v>INSUMOS</v>
          </cell>
          <cell r="G4558">
            <v>225.03</v>
          </cell>
        </row>
        <row r="4559">
          <cell r="A4559">
            <v>7202</v>
          </cell>
          <cell r="B4559" t="str">
            <v>TELHA DE FIBROCIMENTO E= 8 MM, DE *3,70 X 1,06* M (SEM AMIANTO)</v>
          </cell>
          <cell r="C4559" t="str">
            <v xml:space="preserve">M2    </v>
          </cell>
          <cell r="D4559">
            <v>46.11</v>
          </cell>
          <cell r="E4559">
            <v>46.11</v>
          </cell>
          <cell r="F4559" t="str">
            <v>INSUMOS</v>
          </cell>
          <cell r="G4559">
            <v>46.11</v>
          </cell>
        </row>
        <row r="4560">
          <cell r="A4560">
            <v>7190</v>
          </cell>
          <cell r="B4560" t="str">
            <v>TELHA DE FIBROCIMENTO ONDULADA E = 4 MM, DE 1,22 X 0,50 M (SEM AMIANTO)</v>
          </cell>
          <cell r="C4560" t="str">
            <v xml:space="preserve">UN    </v>
          </cell>
          <cell r="D4560">
            <v>7.91</v>
          </cell>
          <cell r="E4560">
            <v>7.91</v>
          </cell>
          <cell r="F4560" t="str">
            <v>INSUMOS</v>
          </cell>
          <cell r="G4560">
            <v>7.91</v>
          </cell>
        </row>
        <row r="4561">
          <cell r="A4561">
            <v>34417</v>
          </cell>
          <cell r="B4561" t="str">
            <v>TELHA DE FIBROCIMENTO ONDULADA E = 4 MM, DE 2,13 X 0,50 M (SEM AMIANTO)</v>
          </cell>
          <cell r="C4561" t="str">
            <v xml:space="preserve">UN    </v>
          </cell>
          <cell r="D4561">
            <v>13.75</v>
          </cell>
          <cell r="E4561">
            <v>13.75</v>
          </cell>
          <cell r="F4561" t="str">
            <v>INSUMOS</v>
          </cell>
          <cell r="G4561">
            <v>13.75</v>
          </cell>
        </row>
        <row r="4562">
          <cell r="A4562">
            <v>7191</v>
          </cell>
          <cell r="B4562" t="str">
            <v>TELHA DE FIBROCIMENTO ONDULADA E = 4 MM, DE 2,44 X 0,50 M (SEM AMIANTO)</v>
          </cell>
          <cell r="C4562" t="str">
            <v xml:space="preserve">UN    </v>
          </cell>
          <cell r="D4562">
            <v>15.93</v>
          </cell>
          <cell r="E4562">
            <v>15.93</v>
          </cell>
          <cell r="F4562" t="str">
            <v>INSUMOS</v>
          </cell>
          <cell r="G4562">
            <v>15.93</v>
          </cell>
        </row>
        <row r="4563">
          <cell r="A4563">
            <v>7213</v>
          </cell>
          <cell r="B4563" t="str">
            <v>TELHA DE FIBROCIMENTO ONDULADA E = 4 MM, DE 2,44 X 0,50 M (SEM AMIANTO)</v>
          </cell>
          <cell r="C4563" t="str">
            <v xml:space="preserve">M2    </v>
          </cell>
          <cell r="D4563">
            <v>13.06</v>
          </cell>
          <cell r="E4563">
            <v>13.06</v>
          </cell>
          <cell r="F4563" t="str">
            <v>INSUMOS</v>
          </cell>
          <cell r="G4563">
            <v>13.06</v>
          </cell>
        </row>
        <row r="4564">
          <cell r="A4564">
            <v>7195</v>
          </cell>
          <cell r="B4564" t="str">
            <v>TELHA DE FIBROCIMENTO ONDULADA E = 6 MM, DE 1,53 X 1,10 M (SEM AMIANTO)</v>
          </cell>
          <cell r="C4564" t="str">
            <v xml:space="preserve">UN    </v>
          </cell>
          <cell r="D4564">
            <v>37.97</v>
          </cell>
          <cell r="E4564">
            <v>37.97</v>
          </cell>
          <cell r="F4564" t="str">
            <v>INSUMOS</v>
          </cell>
          <cell r="G4564">
            <v>37.97</v>
          </cell>
        </row>
        <row r="4565">
          <cell r="A4565">
            <v>7186</v>
          </cell>
          <cell r="B4565" t="str">
            <v>TELHA DE FIBROCIMENTO ONDULADA E = 6 MM, DE 1,83 X 1,10 M (SEM AMIANTO)</v>
          </cell>
          <cell r="C4565" t="str">
            <v xml:space="preserve">UN    </v>
          </cell>
          <cell r="D4565">
            <v>45.43</v>
          </cell>
          <cell r="E4565">
            <v>45.43</v>
          </cell>
          <cell r="F4565" t="str">
            <v>INSUMOS</v>
          </cell>
          <cell r="G4565">
            <v>45.43</v>
          </cell>
        </row>
        <row r="4566">
          <cell r="A4566">
            <v>7194</v>
          </cell>
          <cell r="B4566" t="str">
            <v>TELHA DE FIBROCIMENTO ONDULADA E = 6 MM, DE 2,44 X 1,10 M (SEM AMIANTO)</v>
          </cell>
          <cell r="C4566" t="str">
            <v xml:space="preserve">M2    </v>
          </cell>
          <cell r="D4566">
            <v>22.53</v>
          </cell>
          <cell r="E4566">
            <v>22.53</v>
          </cell>
          <cell r="F4566" t="str">
            <v>INSUMOS</v>
          </cell>
          <cell r="G4566">
            <v>22.53</v>
          </cell>
        </row>
        <row r="4567">
          <cell r="A4567">
            <v>7207</v>
          </cell>
          <cell r="B4567" t="str">
            <v>TELHA DE FIBROCIMENTO ONDULADA E = 6 MM, DE 2,44 X 1,10 M (SEM AMIANTO)</v>
          </cell>
          <cell r="C4567" t="str">
            <v xml:space="preserve">UN    </v>
          </cell>
          <cell r="D4567">
            <v>60.46</v>
          </cell>
          <cell r="E4567">
            <v>60.46</v>
          </cell>
          <cell r="F4567" t="str">
            <v>INSUMOS</v>
          </cell>
          <cell r="G4567">
            <v>60.46</v>
          </cell>
        </row>
        <row r="4568">
          <cell r="A4568">
            <v>7197</v>
          </cell>
          <cell r="B4568" t="str">
            <v>TELHA DE FIBROCIMENTO ONDULADA E = 6 MM, DE 3,66 X 1,10 M (SEM AMIANTO)</v>
          </cell>
          <cell r="C4568" t="str">
            <v xml:space="preserve">UN    </v>
          </cell>
          <cell r="D4568">
            <v>90.84</v>
          </cell>
          <cell r="E4568">
            <v>90.84</v>
          </cell>
          <cell r="F4568" t="str">
            <v>INSUMOS</v>
          </cell>
          <cell r="G4568">
            <v>90.84</v>
          </cell>
        </row>
        <row r="4569">
          <cell r="A4569">
            <v>7192</v>
          </cell>
          <cell r="B4569" t="str">
            <v>TELHA DE FIBROCIMENTO ONDULADA E = 8 MM, DE 1,53 X 1,10 M (SEM AMIANTO)</v>
          </cell>
          <cell r="C4569" t="str">
            <v xml:space="preserve">UN    </v>
          </cell>
          <cell r="D4569">
            <v>49.96</v>
          </cell>
          <cell r="E4569">
            <v>49.96</v>
          </cell>
          <cell r="F4569" t="str">
            <v>INSUMOS</v>
          </cell>
          <cell r="G4569">
            <v>49.96</v>
          </cell>
        </row>
        <row r="4570">
          <cell r="A4570">
            <v>7193</v>
          </cell>
          <cell r="B4570" t="str">
            <v>TELHA DE FIBROCIMENTO ONDULADA E = 8 MM, DE 1,83 X 1,10 M (SEM AMIANTO)</v>
          </cell>
          <cell r="C4570" t="str">
            <v xml:space="preserve">UN    </v>
          </cell>
          <cell r="D4570">
            <v>59.64</v>
          </cell>
          <cell r="E4570">
            <v>59.64</v>
          </cell>
          <cell r="F4570" t="str">
            <v>INSUMOS</v>
          </cell>
          <cell r="G4570">
            <v>59.64</v>
          </cell>
        </row>
        <row r="4571">
          <cell r="A4571">
            <v>7189</v>
          </cell>
          <cell r="B4571" t="str">
            <v>TELHA DE FIBROCIMENTO ONDULADA E = 8 MM, DE 2,44 X 1,10 M (SEM AMIANTO)</v>
          </cell>
          <cell r="C4571" t="str">
            <v xml:space="preserve">UN    </v>
          </cell>
          <cell r="D4571">
            <v>83.77</v>
          </cell>
          <cell r="E4571">
            <v>83.77</v>
          </cell>
          <cell r="F4571" t="str">
            <v>INSUMOS</v>
          </cell>
          <cell r="G4571">
            <v>83.77</v>
          </cell>
        </row>
        <row r="4572">
          <cell r="A4572">
            <v>7198</v>
          </cell>
          <cell r="B4572" t="str">
            <v>TELHA DE FIBROCIMENTO ONDULADA E = 8 MM, DE 3,66 X 1,10 M (SEM AMIANTO)</v>
          </cell>
          <cell r="C4572" t="str">
            <v xml:space="preserve">M2    </v>
          </cell>
          <cell r="D4572">
            <v>31.18</v>
          </cell>
          <cell r="E4572">
            <v>31.18</v>
          </cell>
          <cell r="F4572" t="str">
            <v>INSUMOS</v>
          </cell>
          <cell r="G4572">
            <v>31.18</v>
          </cell>
        </row>
        <row r="4573">
          <cell r="A4573">
            <v>34402</v>
          </cell>
          <cell r="B4573" t="str">
            <v>TELHA DE FIBROCIMENTO ONDULADA E = 8 MM, DE 3,66 X 1,10 M (SEM AMIANTO)</v>
          </cell>
          <cell r="C4573" t="str">
            <v xml:space="preserve">UN    </v>
          </cell>
          <cell r="D4573">
            <v>125.56</v>
          </cell>
          <cell r="E4573">
            <v>125.56</v>
          </cell>
          <cell r="F4573" t="str">
            <v>INSUMOS</v>
          </cell>
          <cell r="G4573">
            <v>125.56</v>
          </cell>
        </row>
        <row r="4574">
          <cell r="A4574">
            <v>7245</v>
          </cell>
          <cell r="B4574" t="str">
            <v>TELHA DE VIDRO TIPO FRANCESA, *39 X 23* CM</v>
          </cell>
          <cell r="C4574" t="str">
            <v xml:space="preserve">UN    </v>
          </cell>
          <cell r="D4574">
            <v>47.29</v>
          </cell>
          <cell r="E4574">
            <v>47.29</v>
          </cell>
          <cell r="F4574" t="str">
            <v>INSUMOS</v>
          </cell>
          <cell r="G4574">
            <v>47.29</v>
          </cell>
        </row>
        <row r="4575">
          <cell r="A4575">
            <v>34425</v>
          </cell>
          <cell r="B4575" t="str">
            <v>TELHA ESTRUTURAL DE FIBROCIMENTO 1 ABA, DE 0,52 X 2,00 M (SEM AMIANTO)</v>
          </cell>
          <cell r="C4575" t="str">
            <v xml:space="preserve">UN    </v>
          </cell>
          <cell r="D4575">
            <v>77.64</v>
          </cell>
          <cell r="E4575">
            <v>77.64</v>
          </cell>
          <cell r="F4575" t="str">
            <v>INSUMOS</v>
          </cell>
          <cell r="G4575">
            <v>77.64</v>
          </cell>
        </row>
        <row r="4576">
          <cell r="A4576">
            <v>7223</v>
          </cell>
          <cell r="B4576" t="str">
            <v>TELHA ESTRUTURAL DE FIBROCIMENTO 1 ABA, DE 0,52 X 2,50 M (SEM AMIANTO)</v>
          </cell>
          <cell r="C4576" t="str">
            <v xml:space="preserve">UN    </v>
          </cell>
          <cell r="D4576">
            <v>90.49</v>
          </cell>
          <cell r="E4576">
            <v>90.49</v>
          </cell>
          <cell r="F4576" t="str">
            <v>INSUMOS</v>
          </cell>
          <cell r="G4576">
            <v>90.49</v>
          </cell>
        </row>
        <row r="4577">
          <cell r="A4577">
            <v>7234</v>
          </cell>
          <cell r="B4577" t="str">
            <v>TELHA ESTRUTURAL DE FIBROCIMENTO 1 ABA, DE 0,52 X 3,60 M (SEM AMIANTO)</v>
          </cell>
          <cell r="C4577" t="str">
            <v xml:space="preserve">UN    </v>
          </cell>
          <cell r="D4577">
            <v>130.52000000000001</v>
          </cell>
          <cell r="E4577">
            <v>130.52000000000001</v>
          </cell>
          <cell r="F4577" t="str">
            <v>INSUMOS</v>
          </cell>
          <cell r="G4577">
            <v>130.52000000000001</v>
          </cell>
        </row>
        <row r="4578">
          <cell r="A4578">
            <v>7224</v>
          </cell>
          <cell r="B4578" t="str">
            <v>TELHA ESTRUTURAL DE FIBROCIMENTO 1 ABA, DE 0,52 X 4,00 M (SEM AMIANTO)</v>
          </cell>
          <cell r="C4578" t="str">
            <v xml:space="preserve">UN    </v>
          </cell>
          <cell r="D4578">
            <v>144.16</v>
          </cell>
          <cell r="E4578">
            <v>144.16</v>
          </cell>
          <cell r="F4578" t="str">
            <v>INSUMOS</v>
          </cell>
          <cell r="G4578">
            <v>144.16</v>
          </cell>
        </row>
        <row r="4579">
          <cell r="A4579">
            <v>7221</v>
          </cell>
          <cell r="B4579" t="str">
            <v>TELHA ESTRUTURAL DE FIBROCIMENTO 1 ABA, DE 0,52 X 4,50 M (SEM AMIANTO)</v>
          </cell>
          <cell r="C4579" t="str">
            <v xml:space="preserve">M2    </v>
          </cell>
          <cell r="D4579">
            <v>70.099999999999994</v>
          </cell>
          <cell r="E4579">
            <v>70.099999999999994</v>
          </cell>
          <cell r="F4579" t="str">
            <v>INSUMOS</v>
          </cell>
          <cell r="G4579">
            <v>70.099999999999994</v>
          </cell>
        </row>
        <row r="4580">
          <cell r="A4580">
            <v>7210</v>
          </cell>
          <cell r="B4580" t="str">
            <v>TELHA ESTRUTURAL DE FIBROCIMENTO 1 ABA, DE 0,52 X 4,50 M (SEM AMIANTO)</v>
          </cell>
          <cell r="C4580" t="str">
            <v xml:space="preserve">UN    </v>
          </cell>
          <cell r="D4580">
            <v>164.03</v>
          </cell>
          <cell r="E4580">
            <v>164.03</v>
          </cell>
          <cell r="F4580" t="str">
            <v>INSUMOS</v>
          </cell>
          <cell r="G4580">
            <v>164.03</v>
          </cell>
        </row>
        <row r="4581">
          <cell r="A4581">
            <v>7225</v>
          </cell>
          <cell r="B4581" t="str">
            <v>TELHA ESTRUTURAL DE FIBROCIMENTO 1 ABA, DE 0,52 X 5,00 M (SEM AMIANTO)</v>
          </cell>
          <cell r="C4581" t="str">
            <v xml:space="preserve">UN    </v>
          </cell>
          <cell r="D4581">
            <v>182.27</v>
          </cell>
          <cell r="E4581">
            <v>182.27</v>
          </cell>
          <cell r="F4581" t="str">
            <v>INSUMOS</v>
          </cell>
          <cell r="G4581">
            <v>182.27</v>
          </cell>
        </row>
        <row r="4582">
          <cell r="A4582">
            <v>7226</v>
          </cell>
          <cell r="B4582" t="str">
            <v>TELHA ESTRUTURAL DE FIBROCIMENTO 1 ABA, DE 0,52 X 5,50 M (SEM AMIANTO)</v>
          </cell>
          <cell r="C4582" t="str">
            <v xml:space="preserve">UN    </v>
          </cell>
          <cell r="D4582">
            <v>200.57</v>
          </cell>
          <cell r="E4582">
            <v>200.57</v>
          </cell>
          <cell r="F4582" t="str">
            <v>INSUMOS</v>
          </cell>
          <cell r="G4582">
            <v>200.57</v>
          </cell>
        </row>
        <row r="4583">
          <cell r="A4583">
            <v>7236</v>
          </cell>
          <cell r="B4583" t="str">
            <v>TELHA ESTRUTURAL DE FIBROCIMENTO 1 ABA, DE 0,52 X 6,00 M (SEM AMIANTO)</v>
          </cell>
          <cell r="C4583" t="str">
            <v xml:space="preserve">UN    </v>
          </cell>
          <cell r="D4583">
            <v>218.75</v>
          </cell>
          <cell r="E4583">
            <v>218.75</v>
          </cell>
          <cell r="F4583" t="str">
            <v>INSUMOS</v>
          </cell>
          <cell r="G4583">
            <v>218.75</v>
          </cell>
        </row>
        <row r="4584">
          <cell r="A4584">
            <v>7227</v>
          </cell>
          <cell r="B4584" t="str">
            <v>TELHA ESTRUTURAL DE FIBROCIMENTO 1 ABA, DE 0,52 X 6,50 M (SEM AMIANTO)</v>
          </cell>
          <cell r="C4584" t="str">
            <v xml:space="preserve">UN    </v>
          </cell>
          <cell r="D4584">
            <v>236.99</v>
          </cell>
          <cell r="E4584">
            <v>236.99</v>
          </cell>
          <cell r="F4584" t="str">
            <v>INSUMOS</v>
          </cell>
          <cell r="G4584">
            <v>236.99</v>
          </cell>
        </row>
        <row r="4585">
          <cell r="A4585">
            <v>7212</v>
          </cell>
          <cell r="B4585" t="str">
            <v>TELHA ESTRUTURAL DE FIBROCIMENTO 1 ABA, DE 0,52 X 7,20 M (SEM AMIANTO)</v>
          </cell>
          <cell r="C4585" t="str">
            <v xml:space="preserve">UN    </v>
          </cell>
          <cell r="D4585">
            <v>262.39999999999998</v>
          </cell>
          <cell r="E4585">
            <v>262.39999999999998</v>
          </cell>
          <cell r="F4585" t="str">
            <v>INSUMOS</v>
          </cell>
          <cell r="G4585">
            <v>262.39999999999998</v>
          </cell>
        </row>
        <row r="4586">
          <cell r="A4586">
            <v>7229</v>
          </cell>
          <cell r="B4586" t="str">
            <v>TELHA ESTRUTURAL DE FIBROCIMENTO 2 ABAS, DE 1,00 X 3,00 M (SEM AMIANTO)</v>
          </cell>
          <cell r="C4586" t="str">
            <v xml:space="preserve">UN    </v>
          </cell>
          <cell r="D4586">
            <v>173.53</v>
          </cell>
          <cell r="E4586">
            <v>173.53</v>
          </cell>
          <cell r="F4586" t="str">
            <v>INSUMOS</v>
          </cell>
          <cell r="G4586">
            <v>173.53</v>
          </cell>
        </row>
        <row r="4587">
          <cell r="A4587">
            <v>7230</v>
          </cell>
          <cell r="B4587" t="str">
            <v>TELHA ESTRUTURAL DE FIBROCIMENTO 2 ABAS, DE 1,00 X 4,60 M (SEM AMIANTO)</v>
          </cell>
          <cell r="C4587" t="str">
            <v xml:space="preserve">UN    </v>
          </cell>
          <cell r="D4587">
            <v>276.52</v>
          </cell>
          <cell r="E4587">
            <v>276.52</v>
          </cell>
          <cell r="F4587" t="str">
            <v>INSUMOS</v>
          </cell>
          <cell r="G4587">
            <v>276.52</v>
          </cell>
        </row>
        <row r="4588">
          <cell r="A4588">
            <v>7231</v>
          </cell>
          <cell r="B4588" t="str">
            <v>TELHA ESTRUTURAL DE FIBROCIMENTO 2 ABAS, DE 1,00 X 6,00 M (SEM AMIANTO)</v>
          </cell>
          <cell r="C4588" t="str">
            <v xml:space="preserve">UN    </v>
          </cell>
          <cell r="D4588">
            <v>363.16</v>
          </cell>
          <cell r="E4588">
            <v>363.16</v>
          </cell>
          <cell r="F4588" t="str">
            <v>INSUMOS</v>
          </cell>
          <cell r="G4588">
            <v>363.16</v>
          </cell>
        </row>
        <row r="4589">
          <cell r="A4589">
            <v>7220</v>
          </cell>
          <cell r="B4589" t="str">
            <v>TELHA ESTRUTURAL DE FIBROCIMENTO 2 ABAS, DE 1,00 X 7,40 M (SEM AMIANTO)</v>
          </cell>
          <cell r="C4589" t="str">
            <v xml:space="preserve">UN    </v>
          </cell>
          <cell r="D4589">
            <v>446.47</v>
          </cell>
          <cell r="E4589">
            <v>446.47</v>
          </cell>
          <cell r="F4589" t="str">
            <v>INSUMOS</v>
          </cell>
          <cell r="G4589">
            <v>446.47</v>
          </cell>
        </row>
        <row r="4590">
          <cell r="A4590">
            <v>34447</v>
          </cell>
          <cell r="B4590" t="str">
            <v>TELHA ESTRUTURAL DE FIBROCIMENTO 2 ABAS, DE 1,00 X 8,20 M (SEM AMIANTO)</v>
          </cell>
          <cell r="C4590" t="str">
            <v xml:space="preserve">UN    </v>
          </cell>
          <cell r="D4590">
            <v>496.93</v>
          </cell>
          <cell r="E4590">
            <v>496.93</v>
          </cell>
          <cell r="F4590" t="str">
            <v>INSUMOS</v>
          </cell>
          <cell r="G4590">
            <v>496.93</v>
          </cell>
        </row>
        <row r="4591">
          <cell r="A4591">
            <v>7233</v>
          </cell>
          <cell r="B4591" t="str">
            <v>TELHA ESTRUTURAL DE FIBROCIMENTO 2 ABAS, DE 1,00 X 9,20 M (SEM AMIANTO)</v>
          </cell>
          <cell r="C4591" t="str">
            <v xml:space="preserve">UN    </v>
          </cell>
          <cell r="D4591">
            <v>556.34</v>
          </cell>
          <cell r="E4591">
            <v>556.34</v>
          </cell>
          <cell r="F4591" t="str">
            <v>INSUMOS</v>
          </cell>
          <cell r="G4591">
            <v>556.34</v>
          </cell>
        </row>
        <row r="4592">
          <cell r="A4592">
            <v>40740</v>
          </cell>
          <cell r="B4592" t="str">
            <v>TELHA GALVALUME COM ISOLAMENTO TERMOACUSTICO EM ESPUMA RIGIDA DE POLIURETANO (PU) INJETADO, ESPESSURA DE 30 MM, DENSIDADE DE 35 KG/M3, COM DUAS FACES TRAPEZOIDAIS, ACABAMENTO NATURAL (NAO INCLUI ACESSORIOS DE FIXACAO)</v>
          </cell>
          <cell r="C4592" t="str">
            <v xml:space="preserve">M2    </v>
          </cell>
          <cell r="D4592">
            <v>114.45</v>
          </cell>
          <cell r="E4592">
            <v>114.45</v>
          </cell>
          <cell r="F4592" t="str">
            <v>INSUMOS</v>
          </cell>
          <cell r="G4592">
            <v>114.45</v>
          </cell>
        </row>
        <row r="4593">
          <cell r="A4593">
            <v>25007</v>
          </cell>
          <cell r="B4593" t="str">
            <v>TELHA ONDULADA EM ACO ZINCADO, ALTURA DE 17 MM, ESPESSURA DE 0,50 MM, LARGURA UTIL DE APROXIMADAMENTE 985 MM, SEM PINTURA</v>
          </cell>
          <cell r="C4593" t="str">
            <v xml:space="preserve">M2    </v>
          </cell>
          <cell r="D4593">
            <v>32.75</v>
          </cell>
          <cell r="E4593">
            <v>32.75</v>
          </cell>
          <cell r="F4593" t="str">
            <v>INSUMOS</v>
          </cell>
          <cell r="G4593">
            <v>32.75</v>
          </cell>
        </row>
        <row r="4594">
          <cell r="A4594">
            <v>43071</v>
          </cell>
          <cell r="B4594" t="str">
            <v>TELHA TERMOISOLANTE REVESTIDA EM ACO GALVALUME, COM FACE SUPERIOR EM TELHA TRAPEZOIDAL E FACE INFERIOR EM CHAPA PLANA (NÃO INCLUI ACESSORIOS DE FIXACAO), REVESTIMENTO COM ESPESSURA DE 0,50 MM COM PRE-PINTURA DE COR BRANCA NAS DUAS FACES, NUCLEO EM POLIISOCIANURATO (PIR) COM ESPESSURA DE 50 MM</v>
          </cell>
          <cell r="C4594" t="str">
            <v xml:space="preserve">M2    </v>
          </cell>
          <cell r="D4594">
            <v>128.87</v>
          </cell>
          <cell r="E4594">
            <v>128.87</v>
          </cell>
          <cell r="F4594" t="str">
            <v>INSUMOS</v>
          </cell>
          <cell r="G4594">
            <v>128.87</v>
          </cell>
        </row>
        <row r="4595">
          <cell r="A4595">
            <v>39520</v>
          </cell>
          <cell r="B4595" t="str">
            <v>TELHA TERMOISOLANTE REVESTIDA EM ACO GALVANIZADO, FACE SUPERIOR EM TELHA TRAPEZOIDAL E FACE INFERIOR EM CHAPA PLANA (SEM ACESSORIOS DE FIXACAO), REVESTIMENTO COM ESPESSURA DE 0,50 MM COM PRE-PINTURA NAS DUAS FACES, NUCLEO EM POLIESTIRENO (EPS) DE 30 MM</v>
          </cell>
          <cell r="C4595" t="str">
            <v xml:space="preserve">M2    </v>
          </cell>
          <cell r="D4595">
            <v>105.14</v>
          </cell>
          <cell r="E4595">
            <v>105.14</v>
          </cell>
          <cell r="F4595" t="str">
            <v>INSUMOS</v>
          </cell>
          <cell r="G4595">
            <v>105.14</v>
          </cell>
        </row>
        <row r="4596">
          <cell r="A4596">
            <v>39521</v>
          </cell>
          <cell r="B4596" t="str">
            <v>TELHA TERMOISOLANTE REVESTIDA EM ACO GALVANIZADO, FACE SUPERIOR EM TELHA TRAPEZOIDAL E FACE INFERIOR EM CHAPA PLANA (SEM ACESSORIOS DE FIXACAO), REVESTIMENTO COM ESPESSURA DE 0,50 MM COM PRE-PINTURA NAS DUAS FACES, NUCLEO EM POLIESTIRENO (EPS) DE 50 MM</v>
          </cell>
          <cell r="C4596" t="str">
            <v xml:space="preserve">M2    </v>
          </cell>
          <cell r="D4596">
            <v>108.57</v>
          </cell>
          <cell r="E4596">
            <v>108.57</v>
          </cell>
          <cell r="F4596" t="str">
            <v>INSUMOS</v>
          </cell>
          <cell r="G4596">
            <v>108.57</v>
          </cell>
        </row>
        <row r="4597">
          <cell r="A4597">
            <v>39522</v>
          </cell>
          <cell r="B4597" t="str">
            <v>TELHA TERMOISOLANTE REVESTIDA EM ACO GALVANIZADO, FACES SUPERIOR E INFERIOR EM TELHA TRAPEZOIDAL (SEM ACESSORIOS DE FIXACAO), REVESTIMENTO COM ESPESSURA DE 0,50 MM COM PRE-PINTURA NAS DUAS FACES, NUCLEO EM POLIESTIRENO (EPS) DE 50 MM</v>
          </cell>
          <cell r="C4597" t="str">
            <v xml:space="preserve">M2    </v>
          </cell>
          <cell r="D4597">
            <v>112.11</v>
          </cell>
          <cell r="E4597">
            <v>112.11</v>
          </cell>
          <cell r="F4597" t="str">
            <v>INSUMOS</v>
          </cell>
          <cell r="G4597">
            <v>112.11</v>
          </cell>
        </row>
        <row r="4598">
          <cell r="A4598">
            <v>7243</v>
          </cell>
          <cell r="B4598" t="str">
            <v>TELHA TRAPEZOIDAL EM ACO ZINCADO, SEM PINTURA, ALTURA DE APROXIMADAMENTE 40 MM, ESPESSURA DE 0,50 MM E LARGURA UTIL DE 980 MM</v>
          </cell>
          <cell r="C4598" t="str">
            <v xml:space="preserve">M2    </v>
          </cell>
          <cell r="D4598">
            <v>34.22</v>
          </cell>
          <cell r="E4598">
            <v>34.22</v>
          </cell>
          <cell r="F4598" t="str">
            <v>INSUMOS</v>
          </cell>
          <cell r="G4598">
            <v>34.22</v>
          </cell>
        </row>
        <row r="4599">
          <cell r="A4599">
            <v>11067</v>
          </cell>
          <cell r="B4599" t="str">
            <v>TELHA TRAPEZOIDAL EM ALUMINIO, ALTURA DE *38* MM E ESPESSURA DE 0,5 MM (LARGURA TOTAL DE 1056 MM E COMPRIMENTO DE 5000 MM)</v>
          </cell>
          <cell r="C4599" t="str">
            <v xml:space="preserve">UN    </v>
          </cell>
          <cell r="D4599">
            <v>259.95</v>
          </cell>
          <cell r="E4599">
            <v>259.95</v>
          </cell>
          <cell r="F4599" t="str">
            <v>INSUMOS</v>
          </cell>
          <cell r="G4599">
            <v>259.95</v>
          </cell>
        </row>
        <row r="4600">
          <cell r="A4600">
            <v>11068</v>
          </cell>
          <cell r="B4600" t="str">
            <v>TELHA TRAPEZOIDAL EM ALUMINIO, ALTURA DE *38* MM E ESPESSURA DE 0,7 MM (LARGURA TOTAL DE 1056 MM E COMPRIMENTO DE 5000 MM)</v>
          </cell>
          <cell r="C4600" t="str">
            <v xml:space="preserve">UN    </v>
          </cell>
          <cell r="D4600">
            <v>328.4</v>
          </cell>
          <cell r="E4600">
            <v>328.4</v>
          </cell>
          <cell r="F4600" t="str">
            <v>INSUMOS</v>
          </cell>
          <cell r="G4600">
            <v>328.4</v>
          </cell>
        </row>
        <row r="4601">
          <cell r="A4601">
            <v>7246</v>
          </cell>
          <cell r="B4601" t="str">
            <v>TELHA VIDRO TIPO CANAL OU COLONIAL, C = 46 A 50 CM</v>
          </cell>
          <cell r="C4601" t="str">
            <v xml:space="preserve">UN    </v>
          </cell>
          <cell r="D4601">
            <v>44</v>
          </cell>
          <cell r="E4601">
            <v>44</v>
          </cell>
          <cell r="F4601" t="str">
            <v>INSUMOS</v>
          </cell>
          <cell r="G4601">
            <v>44</v>
          </cell>
        </row>
        <row r="4602">
          <cell r="A4602">
            <v>12869</v>
          </cell>
          <cell r="B4602" t="str">
            <v>TELHADOR</v>
          </cell>
          <cell r="C4602" t="str">
            <v xml:space="preserve">H     </v>
          </cell>
          <cell r="D4602">
            <v>15.34</v>
          </cell>
          <cell r="E4602">
            <v>17.760000000000002</v>
          </cell>
          <cell r="F4602" t="str">
            <v>INSUMOS</v>
          </cell>
          <cell r="G4602">
            <v>17.760000000000002</v>
          </cell>
        </row>
        <row r="4603">
          <cell r="A4603">
            <v>41097</v>
          </cell>
          <cell r="B4603" t="str">
            <v>TELHADOR  (MENSALISTA)</v>
          </cell>
          <cell r="C4603" t="str">
            <v xml:space="preserve">MES   </v>
          </cell>
          <cell r="D4603">
            <v>2683.46</v>
          </cell>
          <cell r="E4603">
            <v>3107.18</v>
          </cell>
          <cell r="F4603" t="str">
            <v>INSUMOS</v>
          </cell>
          <cell r="G4603">
            <v>3107.18</v>
          </cell>
        </row>
        <row r="4604">
          <cell r="A4604">
            <v>1574</v>
          </cell>
          <cell r="B4604" t="str">
            <v>TERMINAL A COMPRESSAO EM COBRE ESTANHADO PARA CABO 10 MM2, 1 FURO E 1 COMPRESSAO, PARA PARAFUSO DE FIXACAO M6</v>
          </cell>
          <cell r="C4604" t="str">
            <v xml:space="preserve">UN    </v>
          </cell>
          <cell r="D4604">
            <v>0.76</v>
          </cell>
          <cell r="E4604">
            <v>0.76</v>
          </cell>
          <cell r="F4604" t="str">
            <v>INSUMOS</v>
          </cell>
          <cell r="G4604">
            <v>0.76</v>
          </cell>
        </row>
        <row r="4605">
          <cell r="A4605">
            <v>1581</v>
          </cell>
          <cell r="B4605" t="str">
            <v>TERMINAL A COMPRESSAO EM COBRE ESTANHADO PARA CABO 120 MM2, 1 FURO E 1 COMPRESSAO, PARA PARAFUSO DE FIXACAO M12</v>
          </cell>
          <cell r="C4605" t="str">
            <v xml:space="preserve">UN    </v>
          </cell>
          <cell r="D4605">
            <v>5.31</v>
          </cell>
          <cell r="E4605">
            <v>5.31</v>
          </cell>
          <cell r="F4605" t="str">
            <v>INSUMOS</v>
          </cell>
          <cell r="G4605">
            <v>5.31</v>
          </cell>
        </row>
        <row r="4606">
          <cell r="A4606">
            <v>1575</v>
          </cell>
          <cell r="B4606" t="str">
            <v>TERMINAL A COMPRESSAO EM COBRE ESTANHADO PARA CABO 16 MM2, 1 FURO E 1 COMPRESSAO, PARA PARAFUSO DE FIXACAO M6</v>
          </cell>
          <cell r="C4606" t="str">
            <v xml:space="preserve">UN    </v>
          </cell>
          <cell r="D4606">
            <v>0.91</v>
          </cell>
          <cell r="E4606">
            <v>0.91</v>
          </cell>
          <cell r="F4606" t="str">
            <v>INSUMOS</v>
          </cell>
          <cell r="G4606">
            <v>0.91</v>
          </cell>
        </row>
        <row r="4607">
          <cell r="A4607">
            <v>1570</v>
          </cell>
          <cell r="B4607" t="str">
            <v>TERMINAL A COMPRESSAO EM COBRE ESTANHADO PARA CABO 2,5 MM2, 1 FURO E 1 COMPRESSAO, PARA PARAFUSO DE FIXACAO M5</v>
          </cell>
          <cell r="C4607" t="str">
            <v xml:space="preserve">UN    </v>
          </cell>
          <cell r="D4607">
            <v>0.45</v>
          </cell>
          <cell r="E4607">
            <v>0.45</v>
          </cell>
          <cell r="F4607" t="str">
            <v>INSUMOS</v>
          </cell>
          <cell r="G4607">
            <v>0.45</v>
          </cell>
        </row>
        <row r="4608">
          <cell r="A4608">
            <v>1576</v>
          </cell>
          <cell r="B4608" t="str">
            <v>TERMINAL A COMPRESSAO EM COBRE ESTANHADO PARA CABO 25 MM2, 1 FURO E 1 COMPRESSAO, PARA PARAFUSO DE FIXACAO M8</v>
          </cell>
          <cell r="C4608" t="str">
            <v xml:space="preserve">UN    </v>
          </cell>
          <cell r="D4608">
            <v>1.25</v>
          </cell>
          <cell r="E4608">
            <v>1.25</v>
          </cell>
          <cell r="F4608" t="str">
            <v>INSUMOS</v>
          </cell>
          <cell r="G4608">
            <v>1.25</v>
          </cell>
        </row>
        <row r="4609">
          <cell r="A4609">
            <v>1577</v>
          </cell>
          <cell r="B4609" t="str">
            <v>TERMINAL A COMPRESSAO EM COBRE ESTANHADO PARA CABO 35 MM2, 1 FURO E 1 COMPRESSAO, PARA PARAFUSO DE FIXACAO M8</v>
          </cell>
          <cell r="C4609" t="str">
            <v xml:space="preserve">UN    </v>
          </cell>
          <cell r="D4609">
            <v>1.41</v>
          </cell>
          <cell r="E4609">
            <v>1.41</v>
          </cell>
          <cell r="F4609" t="str">
            <v>INSUMOS</v>
          </cell>
          <cell r="G4609">
            <v>1.41</v>
          </cell>
        </row>
        <row r="4610">
          <cell r="A4610">
            <v>1571</v>
          </cell>
          <cell r="B4610" t="str">
            <v>TERMINAL A COMPRESSAO EM COBRE ESTANHADO PARA CABO 4 MM2, 1 FURO E 1 COMPRESSAO, PARA PARAFUSO DE FIXACAO M5</v>
          </cell>
          <cell r="C4610" t="str">
            <v xml:space="preserve">UN    </v>
          </cell>
          <cell r="D4610">
            <v>0.59</v>
          </cell>
          <cell r="E4610">
            <v>0.59</v>
          </cell>
          <cell r="F4610" t="str">
            <v>INSUMOS</v>
          </cell>
          <cell r="G4610">
            <v>0.59</v>
          </cell>
        </row>
        <row r="4611">
          <cell r="A4611">
            <v>1578</v>
          </cell>
          <cell r="B4611" t="str">
            <v>TERMINAL A COMPRESSAO EM COBRE ESTANHADO PARA CABO 50 MM2, 1 FURO E 1 COMPRESSAO, PARA PARAFUSO DE FIXACAO M8</v>
          </cell>
          <cell r="C4611" t="str">
            <v xml:space="preserve">UN    </v>
          </cell>
          <cell r="D4611">
            <v>2.46</v>
          </cell>
          <cell r="E4611">
            <v>2.46</v>
          </cell>
          <cell r="F4611" t="str">
            <v>INSUMOS</v>
          </cell>
          <cell r="G4611">
            <v>2.46</v>
          </cell>
        </row>
        <row r="4612">
          <cell r="A4612">
            <v>1573</v>
          </cell>
          <cell r="B4612" t="str">
            <v>TERMINAL A COMPRESSAO EM COBRE ESTANHADO PARA CABO 6 MM2, 1 FURO E 1 COMPRESSAO, PARA PARAFUSO DE FIXACAO M6</v>
          </cell>
          <cell r="C4612" t="str">
            <v xml:space="preserve">UN    </v>
          </cell>
          <cell r="D4612">
            <v>0.7</v>
          </cell>
          <cell r="E4612">
            <v>0.7</v>
          </cell>
          <cell r="F4612" t="str">
            <v>INSUMOS</v>
          </cell>
          <cell r="G4612">
            <v>0.7</v>
          </cell>
        </row>
        <row r="4613">
          <cell r="A4613">
            <v>1579</v>
          </cell>
          <cell r="B4613" t="str">
            <v>TERMINAL A COMPRESSAO EM COBRE ESTANHADO PARA CABO 70 MM2, 1 FURO E 1 COMPRESSAO, PARA PARAFUSO DE FIXACAO M10</v>
          </cell>
          <cell r="C4613" t="str">
            <v xml:space="preserve">UN    </v>
          </cell>
          <cell r="D4613">
            <v>3.06</v>
          </cell>
          <cell r="E4613">
            <v>3.06</v>
          </cell>
          <cell r="F4613" t="str">
            <v>INSUMOS</v>
          </cell>
          <cell r="G4613">
            <v>3.06</v>
          </cell>
        </row>
        <row r="4614">
          <cell r="A4614">
            <v>1580</v>
          </cell>
          <cell r="B4614" t="str">
            <v>TERMINAL A COMPRESSAO EM COBRE ESTANHADO PARA CABO 95 MM2, 1 FURO E 1 COMPRESSAO, PARA PARAFUSO DE FIXACAO M12</v>
          </cell>
          <cell r="C4614" t="str">
            <v xml:space="preserve">UN    </v>
          </cell>
          <cell r="D4614">
            <v>3.77</v>
          </cell>
          <cell r="E4614">
            <v>3.77</v>
          </cell>
          <cell r="F4614" t="str">
            <v>INSUMOS</v>
          </cell>
          <cell r="G4614">
            <v>3.77</v>
          </cell>
        </row>
        <row r="4615">
          <cell r="A4615">
            <v>7571</v>
          </cell>
          <cell r="B4615" t="str">
            <v>TERMINAL AEREO EM ACO GALVANIZADO DN 5/16", COMPRIMENTO DE 350MM, COM BASE DE FIXACAO HORIZONTAL</v>
          </cell>
          <cell r="C4615" t="str">
            <v xml:space="preserve">UN    </v>
          </cell>
          <cell r="D4615">
            <v>11.91</v>
          </cell>
          <cell r="E4615">
            <v>11.91</v>
          </cell>
          <cell r="F4615" t="str">
            <v>INSUMOS</v>
          </cell>
          <cell r="G4615">
            <v>11.91</v>
          </cell>
        </row>
        <row r="4616">
          <cell r="A4616">
            <v>39321</v>
          </cell>
          <cell r="B4616" t="str">
            <v>TERMINAL DE VENTILACAO, 100 MM, SERIE NORMAL, ESGOTO PREDIAL</v>
          </cell>
          <cell r="C4616" t="str">
            <v xml:space="preserve">UN    </v>
          </cell>
          <cell r="D4616">
            <v>8.6</v>
          </cell>
          <cell r="E4616">
            <v>8.6</v>
          </cell>
          <cell r="F4616" t="str">
            <v>INSUMOS</v>
          </cell>
          <cell r="G4616">
            <v>8.6</v>
          </cell>
        </row>
        <row r="4617">
          <cell r="A4617">
            <v>39319</v>
          </cell>
          <cell r="B4617" t="str">
            <v>TERMINAL DE VENTILACAO, 50 MM, SERIE NORMAL, ESGOTO PREDIAL</v>
          </cell>
          <cell r="C4617" t="str">
            <v xml:space="preserve">UN    </v>
          </cell>
          <cell r="D4617">
            <v>3.36</v>
          </cell>
          <cell r="E4617">
            <v>3.36</v>
          </cell>
          <cell r="F4617" t="str">
            <v>INSUMOS</v>
          </cell>
          <cell r="G4617">
            <v>3.36</v>
          </cell>
        </row>
        <row r="4618">
          <cell r="A4618">
            <v>39320</v>
          </cell>
          <cell r="B4618" t="str">
            <v>TERMINAL DE VENTILACAO, 75 MM, SERIE NORMAL, ESGOTO PREDIAL</v>
          </cell>
          <cell r="C4618" t="str">
            <v xml:space="preserve">UN    </v>
          </cell>
          <cell r="D4618">
            <v>5.58</v>
          </cell>
          <cell r="E4618">
            <v>5.58</v>
          </cell>
          <cell r="F4618" t="str">
            <v>INSUMOS</v>
          </cell>
          <cell r="G4618">
            <v>5.58</v>
          </cell>
        </row>
        <row r="4619">
          <cell r="A4619">
            <v>1591</v>
          </cell>
          <cell r="B4619" t="str">
            <v>TERMINAL METALICO A PRESSAO PARA 1 CABO DE 120 MM2, COM 1 FURO DE FIXACAO</v>
          </cell>
          <cell r="C4619" t="str">
            <v xml:space="preserve">UN    </v>
          </cell>
          <cell r="D4619">
            <v>11.71</v>
          </cell>
          <cell r="E4619">
            <v>11.71</v>
          </cell>
          <cell r="F4619" t="str">
            <v>INSUMOS</v>
          </cell>
          <cell r="G4619">
            <v>11.71</v>
          </cell>
        </row>
        <row r="4620">
          <cell r="A4620">
            <v>1547</v>
          </cell>
          <cell r="B4620" t="str">
            <v>TERMINAL METALICO A PRESSAO PARA 1 CABO DE 150 A 185 MM2, COM 2 FUROS PARA FIXACAO</v>
          </cell>
          <cell r="C4620" t="str">
            <v xml:space="preserve">UN    </v>
          </cell>
          <cell r="D4620">
            <v>61.37</v>
          </cell>
          <cell r="E4620">
            <v>61.37</v>
          </cell>
          <cell r="F4620" t="str">
            <v>INSUMOS</v>
          </cell>
          <cell r="G4620">
            <v>61.37</v>
          </cell>
        </row>
        <row r="4621">
          <cell r="A4621">
            <v>38196</v>
          </cell>
          <cell r="B4621" t="str">
            <v>TERMINAL METALICO A PRESSAO PARA 1 CABO DE 150 MM2, COM 1 FURO DE FIXACAO</v>
          </cell>
          <cell r="C4621" t="str">
            <v xml:space="preserve">UN    </v>
          </cell>
          <cell r="D4621">
            <v>11.95</v>
          </cell>
          <cell r="E4621">
            <v>11.95</v>
          </cell>
          <cell r="F4621" t="str">
            <v>INSUMOS</v>
          </cell>
          <cell r="G4621">
            <v>11.95</v>
          </cell>
        </row>
        <row r="4622">
          <cell r="A4622">
            <v>1543</v>
          </cell>
          <cell r="B4622" t="str">
            <v>TERMINAL METALICO A PRESSAO PARA 1 CABO DE 16 A 25 MM2, COM 2 FUROS PARA FIXACAO</v>
          </cell>
          <cell r="C4622" t="str">
            <v xml:space="preserve">UN    </v>
          </cell>
          <cell r="D4622">
            <v>12.7</v>
          </cell>
          <cell r="E4622">
            <v>12.7</v>
          </cell>
          <cell r="F4622" t="str">
            <v>INSUMOS</v>
          </cell>
          <cell r="G4622">
            <v>12.7</v>
          </cell>
        </row>
        <row r="4623">
          <cell r="A4623">
            <v>1585</v>
          </cell>
          <cell r="B4623" t="str">
            <v>TERMINAL METALICO A PRESSAO PARA 1 CABO DE 16 MM2, COM 1 FURO DE FIXACAO</v>
          </cell>
          <cell r="C4623" t="str">
            <v xml:space="preserve">UN    </v>
          </cell>
          <cell r="D4623">
            <v>2.46</v>
          </cell>
          <cell r="E4623">
            <v>2.46</v>
          </cell>
          <cell r="F4623" t="str">
            <v>INSUMOS</v>
          </cell>
          <cell r="G4623">
            <v>2.46</v>
          </cell>
        </row>
        <row r="4624">
          <cell r="A4624">
            <v>1593</v>
          </cell>
          <cell r="B4624" t="str">
            <v>TERMINAL METALICO A PRESSAO PARA 1 CABO DE 185 MM2, COM 1 FURO DE FIXACAO</v>
          </cell>
          <cell r="C4624" t="str">
            <v xml:space="preserve">UN    </v>
          </cell>
          <cell r="D4624">
            <v>13.06</v>
          </cell>
          <cell r="E4624">
            <v>13.06</v>
          </cell>
          <cell r="F4624" t="str">
            <v>INSUMOS</v>
          </cell>
          <cell r="G4624">
            <v>13.06</v>
          </cell>
        </row>
        <row r="4625">
          <cell r="A4625">
            <v>11838</v>
          </cell>
          <cell r="B4625" t="str">
            <v>TERMINAL METALICO A PRESSAO PARA 1 CABO DE 240 MM2, COM 1 FURO DE FIXACAO</v>
          </cell>
          <cell r="C4625" t="str">
            <v xml:space="preserve">UN    </v>
          </cell>
          <cell r="D4625">
            <v>17.23</v>
          </cell>
          <cell r="E4625">
            <v>17.23</v>
          </cell>
          <cell r="F4625" t="str">
            <v>INSUMOS</v>
          </cell>
          <cell r="G4625">
            <v>17.23</v>
          </cell>
        </row>
        <row r="4626">
          <cell r="A4626">
            <v>1594</v>
          </cell>
          <cell r="B4626" t="str">
            <v>TERMINAL METALICO A PRESSAO PARA 1 CABO DE 25 A 35 MM2, COM 2 FUROS PARA FIXACAO</v>
          </cell>
          <cell r="C4626" t="str">
            <v xml:space="preserve">UN    </v>
          </cell>
          <cell r="D4626">
            <v>17.420000000000002</v>
          </cell>
          <cell r="E4626">
            <v>17.420000000000002</v>
          </cell>
          <cell r="F4626" t="str">
            <v>INSUMOS</v>
          </cell>
          <cell r="G4626">
            <v>17.420000000000002</v>
          </cell>
        </row>
        <row r="4627">
          <cell r="A4627">
            <v>1586</v>
          </cell>
          <cell r="B4627" t="str">
            <v>TERMINAL METALICO A PRESSAO PARA 1 CABO DE 25 MM2, COM 1 FURO DE FIXACAO</v>
          </cell>
          <cell r="C4627" t="str">
            <v xml:space="preserve">UN    </v>
          </cell>
          <cell r="D4627">
            <v>3.11</v>
          </cell>
          <cell r="E4627">
            <v>3.11</v>
          </cell>
          <cell r="F4627" t="str">
            <v>INSUMOS</v>
          </cell>
          <cell r="G4627">
            <v>3.11</v>
          </cell>
        </row>
        <row r="4628">
          <cell r="A4628">
            <v>11839</v>
          </cell>
          <cell r="B4628" t="str">
            <v>TERMINAL METALICO A PRESSAO PARA 1 CABO DE 300 MM2, COM 1 FURO DE FIXACAO</v>
          </cell>
          <cell r="C4628" t="str">
            <v xml:space="preserve">UN    </v>
          </cell>
          <cell r="D4628">
            <v>25.08</v>
          </cell>
          <cell r="E4628">
            <v>25.08</v>
          </cell>
          <cell r="F4628" t="str">
            <v>INSUMOS</v>
          </cell>
          <cell r="G4628">
            <v>25.08</v>
          </cell>
        </row>
        <row r="4629">
          <cell r="A4629">
            <v>1587</v>
          </cell>
          <cell r="B4629" t="str">
            <v>TERMINAL METALICO A PRESSAO PARA 1 CABO DE 35 MM2, COM 1 FURO DE FIXACAO</v>
          </cell>
          <cell r="C4629" t="str">
            <v xml:space="preserve">UN    </v>
          </cell>
          <cell r="D4629">
            <v>3.17</v>
          </cell>
          <cell r="E4629">
            <v>3.17</v>
          </cell>
          <cell r="F4629" t="str">
            <v>INSUMOS</v>
          </cell>
          <cell r="G4629">
            <v>3.17</v>
          </cell>
        </row>
        <row r="4630">
          <cell r="A4630">
            <v>1545</v>
          </cell>
          <cell r="B4630" t="str">
            <v>TERMINAL METALICO A PRESSAO PARA 1 CABO DE 50 A 70 MM2, COM 2 FUROS PARA FIXACAO</v>
          </cell>
          <cell r="C4630" t="str">
            <v xml:space="preserve">UN    </v>
          </cell>
          <cell r="D4630">
            <v>30.09</v>
          </cell>
          <cell r="E4630">
            <v>30.09</v>
          </cell>
          <cell r="F4630" t="str">
            <v>INSUMOS</v>
          </cell>
          <cell r="G4630">
            <v>30.09</v>
          </cell>
        </row>
        <row r="4631">
          <cell r="A4631">
            <v>1588</v>
          </cell>
          <cell r="B4631" t="str">
            <v>TERMINAL METALICO A PRESSAO PARA 1 CABO DE 50 MM2, COM 1 FURO DE FIXACAO</v>
          </cell>
          <cell r="C4631" t="str">
            <v xml:space="preserve">UN    </v>
          </cell>
          <cell r="D4631">
            <v>4.3499999999999996</v>
          </cell>
          <cell r="E4631">
            <v>4.3499999999999996</v>
          </cell>
          <cell r="F4631" t="str">
            <v>INSUMOS</v>
          </cell>
          <cell r="G4631">
            <v>4.3499999999999996</v>
          </cell>
        </row>
        <row r="4632">
          <cell r="A4632">
            <v>1535</v>
          </cell>
          <cell r="B4632" t="str">
            <v>TERMINAL METALICO A PRESSAO PARA 1 CABO DE 6 A 10 MM2, COM 1 FURO DE FIXACAO</v>
          </cell>
          <cell r="C4632" t="str">
            <v xml:space="preserve">UN    </v>
          </cell>
          <cell r="D4632">
            <v>2.5</v>
          </cell>
          <cell r="E4632">
            <v>2.5</v>
          </cell>
          <cell r="F4632" t="str">
            <v>INSUMOS</v>
          </cell>
          <cell r="G4632">
            <v>2.5</v>
          </cell>
        </row>
        <row r="4633">
          <cell r="A4633">
            <v>1589</v>
          </cell>
          <cell r="B4633" t="str">
            <v>TERMINAL METALICO A PRESSAO PARA 1 CABO DE 70 MM2, COM 1 FURO DE FIXACAO</v>
          </cell>
          <cell r="C4633" t="str">
            <v xml:space="preserve">UN    </v>
          </cell>
          <cell r="D4633">
            <v>4.4800000000000004</v>
          </cell>
          <cell r="E4633">
            <v>4.4800000000000004</v>
          </cell>
          <cell r="F4633" t="str">
            <v>INSUMOS</v>
          </cell>
          <cell r="G4633">
            <v>4.4800000000000004</v>
          </cell>
        </row>
        <row r="4634">
          <cell r="A4634">
            <v>1546</v>
          </cell>
          <cell r="B4634" t="str">
            <v>TERMINAL METALICO A PRESSAO PARA 1 CABO DE 95 A 120 MM2, COM 2 FUROS PARA FIXACAO</v>
          </cell>
          <cell r="C4634" t="str">
            <v xml:space="preserve">UN    </v>
          </cell>
          <cell r="D4634">
            <v>50.78</v>
          </cell>
          <cell r="E4634">
            <v>50.78</v>
          </cell>
          <cell r="F4634" t="str">
            <v>INSUMOS</v>
          </cell>
          <cell r="G4634">
            <v>50.78</v>
          </cell>
        </row>
        <row r="4635">
          <cell r="A4635">
            <v>1590</v>
          </cell>
          <cell r="B4635" t="str">
            <v>TERMINAL METALICO A PRESSAO PARA 1 CABO DE 95 MM2, COM 1 FURO DE FIXACAO</v>
          </cell>
          <cell r="C4635" t="str">
            <v xml:space="preserve">UN    </v>
          </cell>
          <cell r="D4635">
            <v>7.9</v>
          </cell>
          <cell r="E4635">
            <v>7.9</v>
          </cell>
          <cell r="F4635" t="str">
            <v>INSUMOS</v>
          </cell>
          <cell r="G4635">
            <v>7.9</v>
          </cell>
        </row>
        <row r="4636">
          <cell r="A4636">
            <v>1542</v>
          </cell>
          <cell r="B4636" t="str">
            <v>TERMINAL METALICO A PRESSAO 1 CABO, PARA CABOS DE 4 A 10 MM2, COM 2 FUROS PARA FIXACAO</v>
          </cell>
          <cell r="C4636" t="str">
            <v xml:space="preserve">UN    </v>
          </cell>
          <cell r="D4636">
            <v>10.46</v>
          </cell>
          <cell r="E4636">
            <v>10.46</v>
          </cell>
          <cell r="F4636" t="str">
            <v>INSUMOS</v>
          </cell>
          <cell r="G4636">
            <v>10.46</v>
          </cell>
        </row>
        <row r="4637">
          <cell r="A4637">
            <v>38415</v>
          </cell>
          <cell r="B4637" t="str">
            <v>TERMOFUSORA PARA TUBOS E CONEXOES EM PPR COM DIAMETROS DE 20 A 63 MM, POTENCIA DE 800 W, TENSAO 220 V</v>
          </cell>
          <cell r="C4637" t="str">
            <v xml:space="preserve">UN    </v>
          </cell>
          <cell r="D4637">
            <v>664.54</v>
          </cell>
          <cell r="E4637">
            <v>664.54</v>
          </cell>
          <cell r="F4637" t="str">
            <v>INSUMOS</v>
          </cell>
          <cell r="G4637">
            <v>664.54</v>
          </cell>
        </row>
        <row r="4638">
          <cell r="A4638">
            <v>38414</v>
          </cell>
          <cell r="B4638" t="str">
            <v>TERMOFUSORA PARA TUBOS E CONEXOES EM PPR COM DIAMETROS DE 75 A 110 MM, POTENCIA DE *1100* W, TENSAO 220 V</v>
          </cell>
          <cell r="C4638" t="str">
            <v xml:space="preserve">UN    </v>
          </cell>
          <cell r="D4638">
            <v>932.68</v>
          </cell>
          <cell r="E4638">
            <v>932.68</v>
          </cell>
          <cell r="F4638" t="str">
            <v>INSUMOS</v>
          </cell>
          <cell r="G4638">
            <v>932.68</v>
          </cell>
        </row>
        <row r="4639">
          <cell r="A4639">
            <v>38128</v>
          </cell>
          <cell r="B4639" t="str">
            <v>TERRA VEGETAL (ENSACADA)</v>
          </cell>
          <cell r="C4639" t="str">
            <v xml:space="preserve">KG    </v>
          </cell>
          <cell r="D4639">
            <v>0.4</v>
          </cell>
          <cell r="E4639">
            <v>0.4</v>
          </cell>
          <cell r="F4639" t="str">
            <v>INSUMOS</v>
          </cell>
          <cell r="G4639">
            <v>0.4</v>
          </cell>
        </row>
        <row r="4640">
          <cell r="A4640">
            <v>7253</v>
          </cell>
          <cell r="B4640" t="str">
            <v>TERRA VEGETAL (GRANEL)</v>
          </cell>
          <cell r="C4640" t="str">
            <v xml:space="preserve">M3    </v>
          </cell>
          <cell r="D4640">
            <v>85.71</v>
          </cell>
          <cell r="E4640">
            <v>85.71</v>
          </cell>
          <cell r="F4640" t="str">
            <v>INSUMOS</v>
          </cell>
          <cell r="G4640">
            <v>85.71</v>
          </cell>
        </row>
        <row r="4641">
          <cell r="A4641">
            <v>4806</v>
          </cell>
          <cell r="B4641" t="str">
            <v>TESTEIRA ANTIDERRAPANTE PARA PISO VINILICO *5 X 2,5* CM, E = 2 MM</v>
          </cell>
          <cell r="C4641" t="str">
            <v xml:space="preserve">M     </v>
          </cell>
          <cell r="D4641">
            <v>13.01</v>
          </cell>
          <cell r="E4641">
            <v>13.01</v>
          </cell>
          <cell r="F4641" t="str">
            <v>INSUMOS</v>
          </cell>
          <cell r="G4641">
            <v>13.01</v>
          </cell>
        </row>
        <row r="4642">
          <cell r="A4642">
            <v>34401</v>
          </cell>
          <cell r="B4642" t="str">
            <v>TIJOLO CERAMICO LAMINADO 5,5 X 11 X 23 CM</v>
          </cell>
          <cell r="C4642" t="str">
            <v xml:space="preserve">UN    </v>
          </cell>
          <cell r="D4642">
            <v>0.86</v>
          </cell>
          <cell r="E4642">
            <v>0.86</v>
          </cell>
          <cell r="F4642" t="str">
            <v>INSUMOS</v>
          </cell>
          <cell r="G4642">
            <v>0.86</v>
          </cell>
        </row>
        <row r="4643">
          <cell r="A4643">
            <v>7258</v>
          </cell>
          <cell r="B4643" t="str">
            <v>TIJOLO CERAMICO MACICO *5 X 10 X 20* CM</v>
          </cell>
          <cell r="C4643" t="str">
            <v xml:space="preserve">UN    </v>
          </cell>
          <cell r="D4643">
            <v>0.27</v>
          </cell>
          <cell r="E4643">
            <v>0.27</v>
          </cell>
          <cell r="F4643" t="str">
            <v>INSUMOS</v>
          </cell>
          <cell r="G4643">
            <v>0.27</v>
          </cell>
        </row>
        <row r="4644">
          <cell r="A4644">
            <v>7260</v>
          </cell>
          <cell r="B4644" t="str">
            <v>TIJOLO CERAMICO MACICO APARENTE *6 X 12 X 24* CM</v>
          </cell>
          <cell r="C4644" t="str">
            <v xml:space="preserve">UN    </v>
          </cell>
          <cell r="D4644">
            <v>0.83</v>
          </cell>
          <cell r="E4644">
            <v>0.83</v>
          </cell>
          <cell r="F4644" t="str">
            <v>INSUMOS</v>
          </cell>
          <cell r="G4644">
            <v>0.83</v>
          </cell>
        </row>
        <row r="4645">
          <cell r="A4645">
            <v>7256</v>
          </cell>
          <cell r="B4645" t="str">
            <v>TIJOLO CERAMICO MACICO APARENTE 2 FUROS, *6,5 X 10 X 20* CM</v>
          </cell>
          <cell r="C4645" t="str">
            <v xml:space="preserve">UN    </v>
          </cell>
          <cell r="D4645">
            <v>0.48</v>
          </cell>
          <cell r="E4645">
            <v>0.48</v>
          </cell>
          <cell r="F4645" t="str">
            <v>INSUMOS</v>
          </cell>
          <cell r="G4645">
            <v>0.48</v>
          </cell>
        </row>
        <row r="4646">
          <cell r="A4646">
            <v>34400</v>
          </cell>
          <cell r="B4646" t="str">
            <v>TIJOLO CERAMICO REFRATARIO 2,5 X 11,4 X 22,9 CM</v>
          </cell>
          <cell r="C4646" t="str">
            <v xml:space="preserve">UN    </v>
          </cell>
          <cell r="D4646">
            <v>2.1</v>
          </cell>
          <cell r="E4646">
            <v>2.1</v>
          </cell>
          <cell r="F4646" t="str">
            <v>INSUMOS</v>
          </cell>
          <cell r="G4646">
            <v>2.1</v>
          </cell>
        </row>
        <row r="4647">
          <cell r="A4647">
            <v>10617</v>
          </cell>
          <cell r="B4647" t="str">
            <v>TIJOLO CERAMICO REFRATARIO 6,3 X 11,4 X 22,9 CM</v>
          </cell>
          <cell r="C4647" t="str">
            <v xml:space="preserve">UN    </v>
          </cell>
          <cell r="D4647">
            <v>2.93</v>
          </cell>
          <cell r="E4647">
            <v>2.93</v>
          </cell>
          <cell r="F4647" t="str">
            <v>INSUMOS</v>
          </cell>
          <cell r="G4647">
            <v>2.93</v>
          </cell>
        </row>
        <row r="4648">
          <cell r="A4648">
            <v>7274</v>
          </cell>
          <cell r="B4648" t="str">
            <v>TIL PARA LIGACAO PREDIAL, EM PVC, JE, BBB, DN 100 X 100 MM, PARA REDE COLETORA ESGOTO (NBR 10569)</v>
          </cell>
          <cell r="C4648" t="str">
            <v xml:space="preserve">UN    </v>
          </cell>
          <cell r="D4648">
            <v>29.08</v>
          </cell>
          <cell r="E4648">
            <v>29.08</v>
          </cell>
          <cell r="F4648" t="str">
            <v>INSUMOS</v>
          </cell>
          <cell r="G4648">
            <v>29.08</v>
          </cell>
        </row>
        <row r="4649">
          <cell r="A4649">
            <v>11663</v>
          </cell>
          <cell r="B4649" t="str">
            <v>TIL TUBO QUEDA, EM PVC, JE, BBB, DN 100 X 100 MM, PARA REDE COLETORA DE ESGOTO (NBR 10569)</v>
          </cell>
          <cell r="C4649" t="str">
            <v xml:space="preserve">UN    </v>
          </cell>
          <cell r="D4649">
            <v>239.19</v>
          </cell>
          <cell r="E4649">
            <v>239.19</v>
          </cell>
          <cell r="F4649" t="str">
            <v>INSUMOS</v>
          </cell>
          <cell r="G4649">
            <v>239.19</v>
          </cell>
        </row>
        <row r="4650">
          <cell r="A4650">
            <v>154</v>
          </cell>
          <cell r="B4650" t="str">
            <v>TINTA / REVESTIMENTO A BASE DE RESINA EPOXI COM ALCATRAO, BICOMPONENTE</v>
          </cell>
          <cell r="C4650" t="str">
            <v xml:space="preserve">L     </v>
          </cell>
          <cell r="D4650">
            <v>59.52</v>
          </cell>
          <cell r="E4650">
            <v>59.52</v>
          </cell>
          <cell r="F4650" t="str">
            <v>INSUMOS</v>
          </cell>
          <cell r="G4650">
            <v>59.52</v>
          </cell>
        </row>
        <row r="4651">
          <cell r="A4651">
            <v>38121</v>
          </cell>
          <cell r="B4651" t="str">
            <v>TINTA A BASE DE RESINA ACRILICA EMULSIONADA EM AGUA, PARA SINALIZACAO HORIZONTAL VIARIA (NBR 13699)</v>
          </cell>
          <cell r="C4651" t="str">
            <v xml:space="preserve">L     </v>
          </cell>
          <cell r="D4651">
            <v>8.18</v>
          </cell>
          <cell r="E4651">
            <v>8.18</v>
          </cell>
          <cell r="F4651" t="str">
            <v>INSUMOS</v>
          </cell>
          <cell r="G4651">
            <v>8.18</v>
          </cell>
        </row>
        <row r="4652">
          <cell r="A4652">
            <v>7343</v>
          </cell>
          <cell r="B4652" t="str">
            <v>TINTA A BASE DE RESINA ACRILICA, PARA SINALIZACAO HORIZONTAL VIARIA (NBR 11862)</v>
          </cell>
          <cell r="C4652" t="str">
            <v xml:space="preserve">L     </v>
          </cell>
          <cell r="D4652">
            <v>8.2799999999999994</v>
          </cell>
          <cell r="E4652">
            <v>8.2799999999999994</v>
          </cell>
          <cell r="F4652" t="str">
            <v>INSUMOS</v>
          </cell>
          <cell r="G4652">
            <v>8.2799999999999994</v>
          </cell>
        </row>
        <row r="4653">
          <cell r="A4653">
            <v>7350</v>
          </cell>
          <cell r="B4653" t="str">
            <v>TINTA ACRILICA PARA CERAMICA</v>
          </cell>
          <cell r="C4653" t="str">
            <v xml:space="preserve">L     </v>
          </cell>
          <cell r="D4653">
            <v>23.85</v>
          </cell>
          <cell r="E4653">
            <v>23.85</v>
          </cell>
          <cell r="F4653" t="str">
            <v>INSUMOS</v>
          </cell>
          <cell r="G4653">
            <v>23.85</v>
          </cell>
        </row>
        <row r="4654">
          <cell r="A4654">
            <v>7348</v>
          </cell>
          <cell r="B4654" t="str">
            <v>TINTA ACRILICA PREMIUM PARA PISO</v>
          </cell>
          <cell r="C4654" t="str">
            <v xml:space="preserve">L     </v>
          </cell>
          <cell r="D4654">
            <v>13.38</v>
          </cell>
          <cell r="E4654">
            <v>13.38</v>
          </cell>
          <cell r="F4654" t="str">
            <v>INSUMOS</v>
          </cell>
          <cell r="G4654">
            <v>13.38</v>
          </cell>
        </row>
        <row r="4655">
          <cell r="A4655">
            <v>7356</v>
          </cell>
          <cell r="B4655" t="str">
            <v>TINTA ACRILICA PREMIUM, COR BRANCO FOSCO</v>
          </cell>
          <cell r="C4655" t="str">
            <v xml:space="preserve">L     </v>
          </cell>
          <cell r="D4655">
            <v>20.05</v>
          </cell>
          <cell r="E4655">
            <v>20.05</v>
          </cell>
          <cell r="F4655" t="str">
            <v>INSUMOS</v>
          </cell>
          <cell r="G4655">
            <v>20.05</v>
          </cell>
        </row>
        <row r="4656">
          <cell r="A4656">
            <v>7313</v>
          </cell>
          <cell r="B4656" t="str">
            <v>TINTA ASFALTICA IMPERMEABILIZANTE DILUIDA EM SOLVENTE, PARA MATERIAIS CIMENTICIOS, METAL E MADEIRA</v>
          </cell>
          <cell r="C4656" t="str">
            <v xml:space="preserve">L     </v>
          </cell>
          <cell r="D4656">
            <v>15.18</v>
          </cell>
          <cell r="E4656">
            <v>15.18</v>
          </cell>
          <cell r="F4656" t="str">
            <v>INSUMOS</v>
          </cell>
          <cell r="G4656">
            <v>15.18</v>
          </cell>
        </row>
        <row r="4657">
          <cell r="A4657">
            <v>7319</v>
          </cell>
          <cell r="B4657" t="str">
            <v>TINTA ASFALTICA IMPERMEABILIZANTE DISPERSA EM AGUA, PARA MATERIAIS CIMENTICIOS</v>
          </cell>
          <cell r="C4657" t="str">
            <v xml:space="preserve">L     </v>
          </cell>
          <cell r="D4657">
            <v>8.69</v>
          </cell>
          <cell r="E4657">
            <v>8.69</v>
          </cell>
          <cell r="F4657" t="str">
            <v>INSUMOS</v>
          </cell>
          <cell r="G4657">
            <v>8.69</v>
          </cell>
        </row>
        <row r="4658">
          <cell r="A4658">
            <v>38119</v>
          </cell>
          <cell r="B4658" t="str">
            <v>TINTA BORRACHA CLORADA, ACABAMENTO SEMIBRILHO, BRANCA</v>
          </cell>
          <cell r="C4658" t="str">
            <v xml:space="preserve">L     </v>
          </cell>
          <cell r="D4658">
            <v>81.11</v>
          </cell>
          <cell r="E4658">
            <v>81.11</v>
          </cell>
          <cell r="F4658" t="str">
            <v>INSUMOS</v>
          </cell>
          <cell r="G4658">
            <v>81.11</v>
          </cell>
        </row>
        <row r="4659">
          <cell r="A4659">
            <v>7314</v>
          </cell>
          <cell r="B4659" t="str">
            <v>TINTA BORRACHA CLORADA, ACABAMENTO SEMIBRILHO, CORES VIVAS</v>
          </cell>
          <cell r="C4659" t="str">
            <v xml:space="preserve">L     </v>
          </cell>
          <cell r="D4659">
            <v>87.42</v>
          </cell>
          <cell r="E4659">
            <v>87.42</v>
          </cell>
          <cell r="F4659" t="str">
            <v>INSUMOS</v>
          </cell>
          <cell r="G4659">
            <v>87.42</v>
          </cell>
        </row>
        <row r="4660">
          <cell r="A4660">
            <v>38131</v>
          </cell>
          <cell r="B4660" t="str">
            <v>TINTA BORRACHA, CLORADA, ACABAMENTO SEMIBRILHO, PRETA</v>
          </cell>
          <cell r="C4660" t="str">
            <v xml:space="preserve">L     </v>
          </cell>
          <cell r="D4660">
            <v>81.84</v>
          </cell>
          <cell r="E4660">
            <v>81.84</v>
          </cell>
          <cell r="F4660" t="str">
            <v>INSUMOS</v>
          </cell>
          <cell r="G4660">
            <v>81.84</v>
          </cell>
        </row>
        <row r="4661">
          <cell r="A4661">
            <v>7304</v>
          </cell>
          <cell r="B4661" t="str">
            <v>TINTA EPOXI PREMIUM, BRANCA</v>
          </cell>
          <cell r="C4661" t="str">
            <v xml:space="preserve">L     </v>
          </cell>
          <cell r="D4661">
            <v>36.29</v>
          </cell>
          <cell r="E4661">
            <v>36.29</v>
          </cell>
          <cell r="F4661" t="str">
            <v>INSUMOS</v>
          </cell>
          <cell r="G4661">
            <v>36.29</v>
          </cell>
        </row>
        <row r="4662">
          <cell r="A4662">
            <v>7293</v>
          </cell>
          <cell r="B4662" t="str">
            <v>TINTA ESMALTE SINTETICO GRAFITE COM PROTECAO PARA METAIS FERROSOS</v>
          </cell>
          <cell r="C4662" t="str">
            <v xml:space="preserve">L     </v>
          </cell>
          <cell r="D4662">
            <v>16.27</v>
          </cell>
          <cell r="E4662">
            <v>16.27</v>
          </cell>
          <cell r="F4662" t="str">
            <v>INSUMOS</v>
          </cell>
          <cell r="G4662">
            <v>16.27</v>
          </cell>
        </row>
        <row r="4663">
          <cell r="A4663">
            <v>7311</v>
          </cell>
          <cell r="B4663" t="str">
            <v>TINTA ESMALTE SINTETICO PREMIUM ACETINADO</v>
          </cell>
          <cell r="C4663" t="str">
            <v xml:space="preserve">L     </v>
          </cell>
          <cell r="D4663">
            <v>15.74</v>
          </cell>
          <cell r="E4663">
            <v>15.74</v>
          </cell>
          <cell r="F4663" t="str">
            <v>INSUMOS</v>
          </cell>
          <cell r="G4663">
            <v>15.74</v>
          </cell>
        </row>
        <row r="4664">
          <cell r="A4664">
            <v>7292</v>
          </cell>
          <cell r="B4664" t="str">
            <v>TINTA ESMALTE SINTETICO PREMIUM BRILHANTE</v>
          </cell>
          <cell r="C4664" t="str">
            <v xml:space="preserve">L     </v>
          </cell>
          <cell r="D4664">
            <v>15.28</v>
          </cell>
          <cell r="E4664">
            <v>15.28</v>
          </cell>
          <cell r="F4664" t="str">
            <v>INSUMOS</v>
          </cell>
          <cell r="G4664">
            <v>15.28</v>
          </cell>
        </row>
        <row r="4665">
          <cell r="A4665">
            <v>7288</v>
          </cell>
          <cell r="B4665" t="str">
            <v>TINTA ESMALTE SINTETICO PREMIUM FOSCO</v>
          </cell>
          <cell r="C4665" t="str">
            <v xml:space="preserve">L     </v>
          </cell>
          <cell r="D4665">
            <v>17.309999999999999</v>
          </cell>
          <cell r="E4665">
            <v>17.309999999999999</v>
          </cell>
          <cell r="F4665" t="str">
            <v>INSUMOS</v>
          </cell>
          <cell r="G4665">
            <v>17.309999999999999</v>
          </cell>
        </row>
        <row r="4666">
          <cell r="A4666">
            <v>35693</v>
          </cell>
          <cell r="B4666" t="str">
            <v>TINTA LATEX ACRILICA ECONOMICA, COR BRANCA</v>
          </cell>
          <cell r="C4666" t="str">
            <v xml:space="preserve">L     </v>
          </cell>
          <cell r="D4666">
            <v>9.1999999999999993</v>
          </cell>
          <cell r="E4666">
            <v>9.1999999999999993</v>
          </cell>
          <cell r="F4666" t="str">
            <v>INSUMOS</v>
          </cell>
          <cell r="G4666">
            <v>9.1999999999999993</v>
          </cell>
        </row>
        <row r="4667">
          <cell r="A4667">
            <v>35692</v>
          </cell>
          <cell r="B4667" t="str">
            <v>TINTA LATEX ACRILICA STANDARD, COR BRANCA</v>
          </cell>
          <cell r="C4667" t="str">
            <v xml:space="preserve">L     </v>
          </cell>
          <cell r="D4667">
            <v>49.32</v>
          </cell>
          <cell r="E4667">
            <v>49.32</v>
          </cell>
          <cell r="F4667" t="str">
            <v>INSUMOS</v>
          </cell>
          <cell r="G4667">
            <v>49.32</v>
          </cell>
        </row>
        <row r="4668">
          <cell r="A4668">
            <v>7342</v>
          </cell>
          <cell r="B4668" t="str">
            <v>TINTA MINERAL IMPERMEAVEL EM PO, BRANCA</v>
          </cell>
          <cell r="C4668" t="str">
            <v xml:space="preserve">KG    </v>
          </cell>
          <cell r="D4668">
            <v>1.66</v>
          </cell>
          <cell r="E4668">
            <v>1.66</v>
          </cell>
          <cell r="F4668" t="str">
            <v>INSUMOS</v>
          </cell>
          <cell r="G4668">
            <v>1.66</v>
          </cell>
        </row>
        <row r="4669">
          <cell r="A4669">
            <v>7306</v>
          </cell>
          <cell r="B4669" t="str">
            <v>TINTA PROTETORA SUPERFICIE METALICA ALUMINIO</v>
          </cell>
          <cell r="C4669" t="str">
            <v xml:space="preserve">L     </v>
          </cell>
          <cell r="D4669">
            <v>18.66</v>
          </cell>
          <cell r="E4669">
            <v>18.66</v>
          </cell>
          <cell r="F4669" t="str">
            <v>INSUMOS</v>
          </cell>
          <cell r="G4669">
            <v>18.66</v>
          </cell>
        </row>
        <row r="4670">
          <cell r="A4670">
            <v>39574</v>
          </cell>
          <cell r="B4670" t="str">
            <v>TIRANTE COM ELO, EM ARAME GALVANIZADO RIGIDO, NUMERO 10, COMPRIMENTO 2000 MM, PARA PENDURAL DE FORRO REMOVIVEL</v>
          </cell>
          <cell r="C4670" t="str">
            <v xml:space="preserve">UN    </v>
          </cell>
          <cell r="D4670">
            <v>2.5099999999999998</v>
          </cell>
          <cell r="E4670">
            <v>2.5099999999999998</v>
          </cell>
          <cell r="F4670" t="str">
            <v>INSUMOS</v>
          </cell>
          <cell r="G4670">
            <v>2.5099999999999998</v>
          </cell>
        </row>
        <row r="4671">
          <cell r="A4671">
            <v>11060</v>
          </cell>
          <cell r="B4671" t="str">
            <v>TIRANTE EM FERRO GALVANIZADO PARA CONTRAVENTAMENTO DE TELHA CANALETE 90, 1/4 " X 400 MM</v>
          </cell>
          <cell r="C4671" t="str">
            <v xml:space="preserve">UN    </v>
          </cell>
          <cell r="D4671">
            <v>30.41</v>
          </cell>
          <cell r="E4671">
            <v>30.41</v>
          </cell>
          <cell r="F4671" t="str">
            <v>INSUMOS</v>
          </cell>
          <cell r="G4671">
            <v>30.41</v>
          </cell>
        </row>
        <row r="4672">
          <cell r="A4672">
            <v>37401</v>
          </cell>
          <cell r="B4672" t="str">
            <v>TOALHEIRO PLASTICO TIPO DISPENSER PARA PAPEL TOALHA INTERFOLHADO</v>
          </cell>
          <cell r="C4672" t="str">
            <v xml:space="preserve">UN    </v>
          </cell>
          <cell r="D4672">
            <v>53.51</v>
          </cell>
          <cell r="E4672">
            <v>53.51</v>
          </cell>
          <cell r="F4672" t="str">
            <v>INSUMOS</v>
          </cell>
          <cell r="G4672">
            <v>53.51</v>
          </cell>
        </row>
        <row r="4673">
          <cell r="A4673">
            <v>7525</v>
          </cell>
          <cell r="B4673" t="str">
            <v>TOMADA INDUSTRIAL DE EMBUTIR 3P+T 30 A, 440 V, COM TRAVA, COM PLACA</v>
          </cell>
          <cell r="C4673" t="str">
            <v xml:space="preserve">UN    </v>
          </cell>
          <cell r="D4673">
            <v>28.31</v>
          </cell>
          <cell r="E4673">
            <v>28.31</v>
          </cell>
          <cell r="F4673" t="str">
            <v>INSUMOS</v>
          </cell>
          <cell r="G4673">
            <v>28.31</v>
          </cell>
        </row>
        <row r="4674">
          <cell r="A4674">
            <v>7524</v>
          </cell>
          <cell r="B4674" t="str">
            <v>TOMADA INDUSTRIAL DE EMBUTIR 3P+T 30 A, 440 V, COM TRAVA, SEM PLACA</v>
          </cell>
          <cell r="C4674" t="str">
            <v xml:space="preserve">UN    </v>
          </cell>
          <cell r="D4674">
            <v>26.68</v>
          </cell>
          <cell r="E4674">
            <v>26.68</v>
          </cell>
          <cell r="F4674" t="str">
            <v>INSUMOS</v>
          </cell>
          <cell r="G4674">
            <v>26.68</v>
          </cell>
        </row>
        <row r="4675">
          <cell r="A4675">
            <v>38105</v>
          </cell>
          <cell r="B4675" t="str">
            <v>TOMADA PARA ANTENA DE TV, CABO COAXIAL DE 9 MM (APENAS MODULO)</v>
          </cell>
          <cell r="C4675" t="str">
            <v xml:space="preserve">UN    </v>
          </cell>
          <cell r="D4675">
            <v>6.85</v>
          </cell>
          <cell r="E4675">
            <v>6.85</v>
          </cell>
          <cell r="F4675" t="str">
            <v>INSUMOS</v>
          </cell>
          <cell r="G4675">
            <v>6.85</v>
          </cell>
        </row>
        <row r="4676">
          <cell r="A4676">
            <v>38084</v>
          </cell>
          <cell r="B4676" t="str">
            <v>TOMADA PARA ANTENA DE TV, CABO COAXIAL DE 9 MM, CONJUNTO MONTADO PARA EMBUTIR 4" X 2" (PLACA + SUPORTE + MODULO)</v>
          </cell>
          <cell r="C4676" t="str">
            <v xml:space="preserve">UN    </v>
          </cell>
          <cell r="D4676">
            <v>9.73</v>
          </cell>
          <cell r="E4676">
            <v>9.73</v>
          </cell>
          <cell r="F4676" t="str">
            <v>INSUMOS</v>
          </cell>
          <cell r="G4676">
            <v>9.73</v>
          </cell>
        </row>
        <row r="4677">
          <cell r="A4677">
            <v>38103</v>
          </cell>
          <cell r="B4677" t="str">
            <v>TOMADA RJ11, 2 FIOS (APENAS MODULO)</v>
          </cell>
          <cell r="C4677" t="str">
            <v xml:space="preserve">UN    </v>
          </cell>
          <cell r="D4677">
            <v>10.29</v>
          </cell>
          <cell r="E4677">
            <v>10.29</v>
          </cell>
          <cell r="F4677" t="str">
            <v>INSUMOS</v>
          </cell>
          <cell r="G4677">
            <v>10.29</v>
          </cell>
        </row>
        <row r="4678">
          <cell r="A4678">
            <v>38082</v>
          </cell>
          <cell r="B4678" t="str">
            <v>TOMADA RJ11, 2 FIOS, CONJUNTO MONTADO PARA EMBUTIR 4" X 2" (PLACA + SUPORTE + MODULO)</v>
          </cell>
          <cell r="C4678" t="str">
            <v xml:space="preserve">UN    </v>
          </cell>
          <cell r="D4678">
            <v>12.67</v>
          </cell>
          <cell r="E4678">
            <v>12.67</v>
          </cell>
          <cell r="F4678" t="str">
            <v>INSUMOS</v>
          </cell>
          <cell r="G4678">
            <v>12.67</v>
          </cell>
        </row>
        <row r="4679">
          <cell r="A4679">
            <v>38104</v>
          </cell>
          <cell r="B4679" t="str">
            <v>TOMADA RJ45, 8 FIOS, CAT 5E (APENAS MODULO)</v>
          </cell>
          <cell r="C4679" t="str">
            <v xml:space="preserve">UN    </v>
          </cell>
          <cell r="D4679">
            <v>20.14</v>
          </cell>
          <cell r="E4679">
            <v>20.14</v>
          </cell>
          <cell r="F4679" t="str">
            <v>INSUMOS</v>
          </cell>
          <cell r="G4679">
            <v>20.14</v>
          </cell>
        </row>
        <row r="4680">
          <cell r="A4680">
            <v>38083</v>
          </cell>
          <cell r="B4680" t="str">
            <v>TOMADA RJ45, 8 FIOS, CAT 5E, CONJUNTO MONTADO PARA EMBUTIR 4" X 2" (PLACA + SUPORTE + MODULO)</v>
          </cell>
          <cell r="C4680" t="str">
            <v xml:space="preserve">UN    </v>
          </cell>
          <cell r="D4680">
            <v>22.36</v>
          </cell>
          <cell r="E4680">
            <v>22.36</v>
          </cell>
          <cell r="F4680" t="str">
            <v>INSUMOS</v>
          </cell>
          <cell r="G4680">
            <v>22.36</v>
          </cell>
        </row>
        <row r="4681">
          <cell r="A4681">
            <v>38101</v>
          </cell>
          <cell r="B4681" t="str">
            <v>TOMADA 2P+T 10A, 250V  (APENAS MODULO)</v>
          </cell>
          <cell r="C4681" t="str">
            <v xml:space="preserve">UN    </v>
          </cell>
          <cell r="D4681">
            <v>4.8899999999999997</v>
          </cell>
          <cell r="E4681">
            <v>4.8899999999999997</v>
          </cell>
          <cell r="F4681" t="str">
            <v>INSUMOS</v>
          </cell>
          <cell r="G4681">
            <v>4.8899999999999997</v>
          </cell>
        </row>
        <row r="4682">
          <cell r="A4682">
            <v>7528</v>
          </cell>
          <cell r="B4682" t="str">
            <v>TOMADA 2P+T 10A, 250V, CONJUNTO MONTADO PARA EMBUTIR 4" X 2" (PLACA + SUPORTE + MODULO)</v>
          </cell>
          <cell r="C4682" t="str">
            <v xml:space="preserve">UN    </v>
          </cell>
          <cell r="D4682">
            <v>5.75</v>
          </cell>
          <cell r="E4682">
            <v>5.75</v>
          </cell>
          <cell r="F4682" t="str">
            <v>INSUMOS</v>
          </cell>
          <cell r="G4682">
            <v>5.75</v>
          </cell>
        </row>
        <row r="4683">
          <cell r="A4683">
            <v>12147</v>
          </cell>
          <cell r="B4683" t="str">
            <v>TOMADA 2P+T 10A, 250V, CONJUNTO MONTADO PARA SOBREPOR 4" X 2" (CAIXA + MODULO)</v>
          </cell>
          <cell r="C4683" t="str">
            <v xml:space="preserve">UN    </v>
          </cell>
          <cell r="D4683">
            <v>8.76</v>
          </cell>
          <cell r="E4683">
            <v>8.76</v>
          </cell>
          <cell r="F4683" t="str">
            <v>INSUMOS</v>
          </cell>
          <cell r="G4683">
            <v>8.76</v>
          </cell>
        </row>
        <row r="4684">
          <cell r="A4684">
            <v>38075</v>
          </cell>
          <cell r="B4684" t="str">
            <v>TOMADA 2P+T 20A 250V, CONJUNTO MONTADO PARA EMBUTIR 4" X 2" (PLACA + SUPORTE + MODULO)</v>
          </cell>
          <cell r="C4684" t="str">
            <v xml:space="preserve">UN    </v>
          </cell>
          <cell r="D4684">
            <v>9.9600000000000009</v>
          </cell>
          <cell r="E4684">
            <v>9.9600000000000009</v>
          </cell>
          <cell r="F4684" t="str">
            <v>INSUMOS</v>
          </cell>
          <cell r="G4684">
            <v>9.9600000000000009</v>
          </cell>
        </row>
        <row r="4685">
          <cell r="A4685">
            <v>38102</v>
          </cell>
          <cell r="B4685" t="str">
            <v>TOMADA 2P+T 20A, 250V  (APENAS MODULO)</v>
          </cell>
          <cell r="C4685" t="str">
            <v xml:space="preserve">UN    </v>
          </cell>
          <cell r="D4685">
            <v>6.26</v>
          </cell>
          <cell r="E4685">
            <v>6.26</v>
          </cell>
          <cell r="F4685" t="str">
            <v>INSUMOS</v>
          </cell>
          <cell r="G4685">
            <v>6.26</v>
          </cell>
        </row>
        <row r="4686">
          <cell r="A4686">
            <v>38076</v>
          </cell>
          <cell r="B4686" t="str">
            <v>TOMADAS (2 MODULOS) 2P+T 10A, 250V, CONJUNTO MONTADO PARA EMBUTIR 4" X 2" (PLACA + SUPORTE + MODULOS)</v>
          </cell>
          <cell r="C4686" t="str">
            <v xml:space="preserve">UN    </v>
          </cell>
          <cell r="D4686">
            <v>11.16</v>
          </cell>
          <cell r="E4686">
            <v>11.16</v>
          </cell>
          <cell r="F4686" t="str">
            <v>INSUMOS</v>
          </cell>
          <cell r="G4686">
            <v>11.16</v>
          </cell>
        </row>
        <row r="4687">
          <cell r="A4687">
            <v>7592</v>
          </cell>
          <cell r="B4687" t="str">
            <v>TOPOGRAFO</v>
          </cell>
          <cell r="C4687" t="str">
            <v xml:space="preserve">H     </v>
          </cell>
          <cell r="D4687">
            <v>31.19</v>
          </cell>
          <cell r="E4687">
            <v>36.1</v>
          </cell>
          <cell r="F4687" t="str">
            <v>INSUMOS</v>
          </cell>
          <cell r="G4687">
            <v>36.1</v>
          </cell>
        </row>
        <row r="4688">
          <cell r="A4688">
            <v>40820</v>
          </cell>
          <cell r="B4688" t="str">
            <v>TOPOGRAFO (MENSALISTA)</v>
          </cell>
          <cell r="C4688" t="str">
            <v xml:space="preserve">MES   </v>
          </cell>
          <cell r="D4688">
            <v>5450.03</v>
          </cell>
          <cell r="E4688">
            <v>6310.6</v>
          </cell>
          <cell r="F4688" t="str">
            <v>INSUMOS</v>
          </cell>
          <cell r="G4688">
            <v>6310.6</v>
          </cell>
        </row>
        <row r="4689">
          <cell r="A4689">
            <v>11762</v>
          </cell>
          <cell r="B4689" t="str">
            <v>TORNEIRA CROMADA COM BICO PARA JARDIM/TANQUE 1/2 " OU 3/4 " (REF 1153)</v>
          </cell>
          <cell r="C4689" t="str">
            <v xml:space="preserve">UN    </v>
          </cell>
          <cell r="D4689">
            <v>44.38</v>
          </cell>
          <cell r="E4689">
            <v>44.38</v>
          </cell>
          <cell r="F4689" t="str">
            <v>INSUMOS</v>
          </cell>
          <cell r="G4689">
            <v>44.38</v>
          </cell>
        </row>
        <row r="4690">
          <cell r="A4690">
            <v>13418</v>
          </cell>
          <cell r="B4690" t="str">
            <v>TORNEIRA CROMADA CURTA SEM BICO PARA TANQUE, PADRAO POPULAR, 1/2 " OU 3/4 " (REF 1140)</v>
          </cell>
          <cell r="C4690" t="str">
            <v xml:space="preserve">UN    </v>
          </cell>
          <cell r="D4690">
            <v>12.4</v>
          </cell>
          <cell r="E4690">
            <v>12.4</v>
          </cell>
          <cell r="F4690" t="str">
            <v>INSUMOS</v>
          </cell>
          <cell r="G4690">
            <v>12.4</v>
          </cell>
        </row>
        <row r="4691">
          <cell r="A4691">
            <v>13984</v>
          </cell>
          <cell r="B4691" t="str">
            <v>TORNEIRA CROMADA CURTA SEM BICO PARA USO GERAL  1/2 " OU 3/4 " (REF 1152)</v>
          </cell>
          <cell r="C4691" t="str">
            <v xml:space="preserve">UN    </v>
          </cell>
          <cell r="D4691">
            <v>31.02</v>
          </cell>
          <cell r="E4691">
            <v>31.02</v>
          </cell>
          <cell r="F4691" t="str">
            <v>INSUMOS</v>
          </cell>
          <cell r="G4691">
            <v>31.02</v>
          </cell>
        </row>
        <row r="4692">
          <cell r="A4692">
            <v>11772</v>
          </cell>
          <cell r="B4692" t="str">
            <v>TORNEIRA CROMADA DE MESA PARA COZINHA BICA MOVEL COM AREJADOR 1/2 " OU 3/4 " (REF 1167)</v>
          </cell>
          <cell r="C4692" t="str">
            <v xml:space="preserve">UN    </v>
          </cell>
          <cell r="D4692">
            <v>75.33</v>
          </cell>
          <cell r="E4692">
            <v>75.33</v>
          </cell>
          <cell r="F4692" t="str">
            <v>INSUMOS</v>
          </cell>
          <cell r="G4692">
            <v>75.33</v>
          </cell>
        </row>
        <row r="4693">
          <cell r="A4693">
            <v>36795</v>
          </cell>
          <cell r="B4693" t="str">
            <v>TORNEIRA CROMADA DE MESA PARA LAVATORIO COM SENSOR DE PRESENCA</v>
          </cell>
          <cell r="C4693" t="str">
            <v xml:space="preserve">UN    </v>
          </cell>
          <cell r="D4693">
            <v>484.5</v>
          </cell>
          <cell r="E4693">
            <v>484.5</v>
          </cell>
          <cell r="F4693" t="str">
            <v>INSUMOS</v>
          </cell>
          <cell r="G4693">
            <v>484.5</v>
          </cell>
        </row>
        <row r="4694">
          <cell r="A4694">
            <v>36796</v>
          </cell>
          <cell r="B4694" t="str">
            <v>TORNEIRA CROMADA DE MESA PARA LAVATORIO TEMPORIZADA PRESSAO BICA BAIXA</v>
          </cell>
          <cell r="C4694" t="str">
            <v xml:space="preserve">UN    </v>
          </cell>
          <cell r="D4694">
            <v>124.74</v>
          </cell>
          <cell r="E4694">
            <v>124.74</v>
          </cell>
          <cell r="F4694" t="str">
            <v>INSUMOS</v>
          </cell>
          <cell r="G4694">
            <v>124.74</v>
          </cell>
        </row>
        <row r="4695">
          <cell r="A4695">
            <v>36791</v>
          </cell>
          <cell r="B4695" t="str">
            <v>TORNEIRA CROMADA DE MESA PARA LAVATORIO, BICA ALTA (REF 1195)</v>
          </cell>
          <cell r="C4695" t="str">
            <v xml:space="preserve">UN    </v>
          </cell>
          <cell r="D4695">
            <v>64.27</v>
          </cell>
          <cell r="E4695">
            <v>64.27</v>
          </cell>
          <cell r="F4695" t="str">
            <v>INSUMOS</v>
          </cell>
          <cell r="G4695">
            <v>64.27</v>
          </cell>
        </row>
        <row r="4696">
          <cell r="A4696">
            <v>13415</v>
          </cell>
          <cell r="B4696" t="str">
            <v>TORNEIRA CROMADA DE MESA PARA LAVATORIO, PADRAO POPULAR, 1/2 " OU 3/4 " (REF 1193)</v>
          </cell>
          <cell r="C4696" t="str">
            <v xml:space="preserve">UN    </v>
          </cell>
          <cell r="D4696">
            <v>37.36</v>
          </cell>
          <cell r="E4696">
            <v>37.36</v>
          </cell>
          <cell r="F4696" t="str">
            <v>INSUMOS</v>
          </cell>
          <cell r="G4696">
            <v>37.36</v>
          </cell>
        </row>
        <row r="4697">
          <cell r="A4697">
            <v>36792</v>
          </cell>
          <cell r="B4697" t="str">
            <v>TORNEIRA CROMADA DE PAREDE LONGA PARA LAVATORIO (REF 1178)</v>
          </cell>
          <cell r="C4697" t="str">
            <v xml:space="preserve">UN    </v>
          </cell>
          <cell r="D4697">
            <v>122.86</v>
          </cell>
          <cell r="E4697">
            <v>122.86</v>
          </cell>
          <cell r="F4697" t="str">
            <v>INSUMOS</v>
          </cell>
          <cell r="G4697">
            <v>122.86</v>
          </cell>
        </row>
        <row r="4698">
          <cell r="A4698">
            <v>11773</v>
          </cell>
          <cell r="B4698" t="str">
            <v>TORNEIRA CROMADA DE PAREDE PARA COZINHA BICA MOVEL COM AREJADOR 1/2 " OU 3/4 " (REF 1168)</v>
          </cell>
          <cell r="C4698" t="str">
            <v xml:space="preserve">UN    </v>
          </cell>
          <cell r="D4698">
            <v>71.91</v>
          </cell>
          <cell r="E4698">
            <v>71.91</v>
          </cell>
          <cell r="F4698" t="str">
            <v>INSUMOS</v>
          </cell>
          <cell r="G4698">
            <v>71.91</v>
          </cell>
        </row>
        <row r="4699">
          <cell r="A4699">
            <v>11775</v>
          </cell>
          <cell r="B4699" t="str">
            <v>TORNEIRA CROMADA DE PAREDE PARA COZINHA COM AREJADOR 1/2 " OU 3/4 " (REF 1157)</v>
          </cell>
          <cell r="C4699" t="str">
            <v xml:space="preserve">UN    </v>
          </cell>
          <cell r="D4699">
            <v>75.09</v>
          </cell>
          <cell r="E4699">
            <v>75.09</v>
          </cell>
          <cell r="F4699" t="str">
            <v>INSUMOS</v>
          </cell>
          <cell r="G4699">
            <v>75.09</v>
          </cell>
        </row>
        <row r="4700">
          <cell r="A4700">
            <v>13983</v>
          </cell>
          <cell r="B4700" t="str">
            <v>TORNEIRA CROMADA DE PAREDE PARA COZINHA COM AREJADOR, PADRAO POPULAR, 1/2 " OU 3/4 " (REF 1159)</v>
          </cell>
          <cell r="C4700" t="str">
            <v xml:space="preserve">UN    </v>
          </cell>
          <cell r="D4700">
            <v>38.36</v>
          </cell>
          <cell r="E4700">
            <v>38.36</v>
          </cell>
          <cell r="F4700" t="str">
            <v>INSUMOS</v>
          </cell>
          <cell r="G4700">
            <v>38.36</v>
          </cell>
        </row>
        <row r="4701">
          <cell r="A4701">
            <v>13416</v>
          </cell>
          <cell r="B4701" t="str">
            <v>TORNEIRA CROMADA DE PAREDE PARA COZINHA SEM AREJADOR, PADRAO POPULAR, 1/2 " OU 3/4 " (REF 1158)</v>
          </cell>
          <cell r="C4701" t="str">
            <v xml:space="preserve">UN    </v>
          </cell>
          <cell r="D4701">
            <v>30.94</v>
          </cell>
          <cell r="E4701">
            <v>30.94</v>
          </cell>
          <cell r="F4701" t="str">
            <v>INSUMOS</v>
          </cell>
          <cell r="G4701">
            <v>30.94</v>
          </cell>
        </row>
        <row r="4702">
          <cell r="A4702">
            <v>13417</v>
          </cell>
          <cell r="B4702" t="str">
            <v>TORNEIRA CROMADA SEM BICO PARA TANQUE 1/2 " OU 3/4 " (REF 1143)</v>
          </cell>
          <cell r="C4702" t="str">
            <v xml:space="preserve">UN    </v>
          </cell>
          <cell r="D4702">
            <v>27.29</v>
          </cell>
          <cell r="E4702">
            <v>27.29</v>
          </cell>
          <cell r="F4702" t="str">
            <v>INSUMOS</v>
          </cell>
          <cell r="G4702">
            <v>27.29</v>
          </cell>
        </row>
        <row r="4703">
          <cell r="A4703">
            <v>7604</v>
          </cell>
          <cell r="B4703" t="str">
            <v>TORNEIRA CROMADA SEM BICO PARA TANQUE, PADRAO POPULAR, 1/2 " OU 3/4 " (REF 1126)</v>
          </cell>
          <cell r="C4703" t="str">
            <v xml:space="preserve">UN    </v>
          </cell>
          <cell r="D4703">
            <v>11.82</v>
          </cell>
          <cell r="E4703">
            <v>11.82</v>
          </cell>
          <cell r="F4703" t="str">
            <v>INSUMOS</v>
          </cell>
          <cell r="G4703">
            <v>11.82</v>
          </cell>
        </row>
        <row r="4704">
          <cell r="A4704">
            <v>11763</v>
          </cell>
          <cell r="B4704" t="str">
            <v>TORNEIRA DE BOIA CONVENCIONAL PARA CAIXA D'AGUA, 1.1/2", COM HASTE E TORNEIRA METALICOS E BALAO PLASTICO</v>
          </cell>
          <cell r="C4704" t="str">
            <v xml:space="preserve">UN    </v>
          </cell>
          <cell r="D4704">
            <v>44.3</v>
          </cell>
          <cell r="E4704">
            <v>44.3</v>
          </cell>
          <cell r="F4704" t="str">
            <v>INSUMOS</v>
          </cell>
          <cell r="G4704">
            <v>44.3</v>
          </cell>
        </row>
        <row r="4705">
          <cell r="A4705">
            <v>11764</v>
          </cell>
          <cell r="B4705" t="str">
            <v>TORNEIRA DE BOIA CONVENCIONAL PARA CAIXA D'AGUA, 1.1/4", COM HASTE E TORNEIRA METALICOS E BALAO PLASTICO</v>
          </cell>
          <cell r="C4705" t="str">
            <v xml:space="preserve">UN    </v>
          </cell>
          <cell r="D4705">
            <v>47.31</v>
          </cell>
          <cell r="E4705">
            <v>47.31</v>
          </cell>
          <cell r="F4705" t="str">
            <v>INSUMOS</v>
          </cell>
          <cell r="G4705">
            <v>47.31</v>
          </cell>
        </row>
        <row r="4706">
          <cell r="A4706">
            <v>11829</v>
          </cell>
          <cell r="B4706" t="str">
            <v>TORNEIRA DE BOIA CONVENCIONAL PARA CAIXA D'AGUA, 1/2", COM HASTE E TORNEIRA METALICOS E BALAO PLASTICO</v>
          </cell>
          <cell r="C4706" t="str">
            <v xml:space="preserve">UN    </v>
          </cell>
          <cell r="D4706">
            <v>11.34</v>
          </cell>
          <cell r="E4706">
            <v>11.34</v>
          </cell>
          <cell r="F4706" t="str">
            <v>INSUMOS</v>
          </cell>
          <cell r="G4706">
            <v>11.34</v>
          </cell>
        </row>
        <row r="4707">
          <cell r="A4707">
            <v>11825</v>
          </cell>
          <cell r="B4707" t="str">
            <v>TORNEIRA DE BOIA CONVENCIONAL PARA CAIXA D'AGUA, 1", COM HASTE E TORNEIRA METALICOS E BALAO PLASTICO</v>
          </cell>
          <cell r="C4707" t="str">
            <v xml:space="preserve">UN    </v>
          </cell>
          <cell r="D4707">
            <v>19.440000000000001</v>
          </cell>
          <cell r="E4707">
            <v>19.440000000000001</v>
          </cell>
          <cell r="F4707" t="str">
            <v>INSUMOS</v>
          </cell>
          <cell r="G4707">
            <v>19.440000000000001</v>
          </cell>
        </row>
        <row r="4708">
          <cell r="A4708">
            <v>11767</v>
          </cell>
          <cell r="B4708" t="str">
            <v>TORNEIRA DE BOIA CONVENCIONAL PARA CAIXA D'AGUA, 2", COM HASTE E TORNEIRA METALICOS E BALAO PLASTICO</v>
          </cell>
          <cell r="C4708" t="str">
            <v xml:space="preserve">UN    </v>
          </cell>
          <cell r="D4708">
            <v>78.540000000000006</v>
          </cell>
          <cell r="E4708">
            <v>78.540000000000006</v>
          </cell>
          <cell r="F4708" t="str">
            <v>INSUMOS</v>
          </cell>
          <cell r="G4708">
            <v>78.540000000000006</v>
          </cell>
        </row>
        <row r="4709">
          <cell r="A4709">
            <v>11830</v>
          </cell>
          <cell r="B4709" t="str">
            <v>TORNEIRA DE BOIA CONVENCIONAL PARA CAIXA D'AGUA, 3/4", COM HASTE E TORNEIRA METALICOS E BALAO PLASTICO</v>
          </cell>
          <cell r="C4709" t="str">
            <v xml:space="preserve">UN    </v>
          </cell>
          <cell r="D4709">
            <v>12.25</v>
          </cell>
          <cell r="E4709">
            <v>12.25</v>
          </cell>
          <cell r="F4709" t="str">
            <v>INSUMOS</v>
          </cell>
          <cell r="G4709">
            <v>12.25</v>
          </cell>
        </row>
        <row r="4710">
          <cell r="A4710">
            <v>11766</v>
          </cell>
          <cell r="B4710" t="str">
            <v>TORNEIRA DE BOIA VAZAO TOTAL PARA CAIXA D'AGUA, 1/2", COM HASTE E TORNEIRA METALICOS E BALAO PLASTICO</v>
          </cell>
          <cell r="C4710" t="str">
            <v xml:space="preserve">UN    </v>
          </cell>
          <cell r="D4710">
            <v>21.78</v>
          </cell>
          <cell r="E4710">
            <v>21.78</v>
          </cell>
          <cell r="F4710" t="str">
            <v>INSUMOS</v>
          </cell>
          <cell r="G4710">
            <v>21.78</v>
          </cell>
        </row>
        <row r="4711">
          <cell r="A4711">
            <v>11765</v>
          </cell>
          <cell r="B4711" t="str">
            <v>TORNEIRA DE BOIA VAZAO TOTAL PARA CAIXA D'AGUA, 1", COM HASTE E TORNEIRA METALICOS E BALAO PLASTICO</v>
          </cell>
          <cell r="C4711" t="str">
            <v xml:space="preserve">UN    </v>
          </cell>
          <cell r="D4711">
            <v>29.66</v>
          </cell>
          <cell r="E4711">
            <v>29.66</v>
          </cell>
          <cell r="F4711" t="str">
            <v>INSUMOS</v>
          </cell>
          <cell r="G4711">
            <v>29.66</v>
          </cell>
        </row>
        <row r="4712">
          <cell r="A4712">
            <v>11824</v>
          </cell>
          <cell r="B4712" t="str">
            <v>TORNEIRA DE BOIA VAZAO TOTAL PARA CAIXA D'AGUA, 3/4", COM HASTE E TORNEIRA METALICOS E BALAO PLASTICO</v>
          </cell>
          <cell r="C4712" t="str">
            <v xml:space="preserve">UN    </v>
          </cell>
          <cell r="D4712">
            <v>22.46</v>
          </cell>
          <cell r="E4712">
            <v>22.46</v>
          </cell>
          <cell r="F4712" t="str">
            <v>INSUMOS</v>
          </cell>
          <cell r="G4712">
            <v>22.46</v>
          </cell>
        </row>
        <row r="4713">
          <cell r="A4713">
            <v>11777</v>
          </cell>
          <cell r="B4713" t="str">
            <v>TORNEIRA ELETRICA DE PAREDE, BICA ALTA, PARA COZINHA, 5500 W (110/220 V)</v>
          </cell>
          <cell r="C4713" t="str">
            <v xml:space="preserve">UN    </v>
          </cell>
          <cell r="D4713">
            <v>111.67</v>
          </cell>
          <cell r="E4713">
            <v>111.67</v>
          </cell>
          <cell r="F4713" t="str">
            <v>INSUMOS</v>
          </cell>
          <cell r="G4713">
            <v>111.67</v>
          </cell>
        </row>
        <row r="4714">
          <cell r="A4714">
            <v>7602</v>
          </cell>
          <cell r="B4714" t="str">
            <v>TORNEIRA METAL AMARELO COM BICO PARA JARDIM, PADRAO POPULAR, 1/2 " OU 3/4 " (REF 1128)</v>
          </cell>
          <cell r="C4714" t="str">
            <v xml:space="preserve">UN    </v>
          </cell>
          <cell r="D4714">
            <v>11.71</v>
          </cell>
          <cell r="E4714">
            <v>11.71</v>
          </cell>
          <cell r="F4714" t="str">
            <v>INSUMOS</v>
          </cell>
          <cell r="G4714">
            <v>11.71</v>
          </cell>
        </row>
        <row r="4715">
          <cell r="A4715">
            <v>7603</v>
          </cell>
          <cell r="B4715" t="str">
            <v>TORNEIRA METAL AMARELO CURTA SEM BICO PARA TANQUE, PADRAO POPULAR, 1/2 " OU 3/4 " (REF 1120)</v>
          </cell>
          <cell r="C4715" t="str">
            <v xml:space="preserve">UN    </v>
          </cell>
          <cell r="D4715">
            <v>11.36</v>
          </cell>
          <cell r="E4715">
            <v>11.36</v>
          </cell>
          <cell r="F4715" t="str">
            <v>INSUMOS</v>
          </cell>
          <cell r="G4715">
            <v>11.36</v>
          </cell>
        </row>
        <row r="4716">
          <cell r="A4716">
            <v>11826</v>
          </cell>
          <cell r="B4716" t="str">
            <v>TORNEIRA METALICA DE BOIA CONVENCIONAL PARA CAIXA D'AGUA, 1/2 ", COM HASTE, TORNEIRA E BALAO METALICOS</v>
          </cell>
          <cell r="C4716" t="str">
            <v xml:space="preserve">UN    </v>
          </cell>
          <cell r="D4716">
            <v>18.87</v>
          </cell>
          <cell r="E4716">
            <v>18.87</v>
          </cell>
          <cell r="F4716" t="str">
            <v>INSUMOS</v>
          </cell>
          <cell r="G4716">
            <v>18.87</v>
          </cell>
        </row>
        <row r="4717">
          <cell r="A4717">
            <v>7606</v>
          </cell>
          <cell r="B4717" t="str">
            <v>TORNEIRA METALICA DE BOIA CONVENCIONAL PARA CAIXA D'AGUA, 3/4 ", COM HASTE, TORNEIRA E BALAO METALICOS</v>
          </cell>
          <cell r="C4717" t="str">
            <v xml:space="preserve">UN    </v>
          </cell>
          <cell r="D4717">
            <v>19.66</v>
          </cell>
          <cell r="E4717">
            <v>19.66</v>
          </cell>
          <cell r="F4717" t="str">
            <v>INSUMOS</v>
          </cell>
          <cell r="G4717">
            <v>19.66</v>
          </cell>
        </row>
        <row r="4718">
          <cell r="A4718">
            <v>40329</v>
          </cell>
          <cell r="B4718" t="str">
            <v>TORNEIRA PLASTICA DE BOIA CONVENCIONAL PARA CAIXA DE AGUA, 3/4 ", COM HASTE METALICA E COM TORNEIRA E BALAO PLASTICOS (PADRAO POPULAR)</v>
          </cell>
          <cell r="C4718" t="str">
            <v xml:space="preserve">UN    </v>
          </cell>
          <cell r="D4718">
            <v>9.51</v>
          </cell>
          <cell r="E4718">
            <v>9.51</v>
          </cell>
          <cell r="F4718" t="str">
            <v>INSUMOS</v>
          </cell>
          <cell r="G4718">
            <v>9.51</v>
          </cell>
        </row>
        <row r="4719">
          <cell r="A4719">
            <v>11823</v>
          </cell>
          <cell r="B4719" t="str">
            <v>TORNEIRA PLASTICA DE BOIA PARA CAIXA DE DESCARGA,  1/2", BALAO E TORNEIRA PLASTICOS, COM HASTE METALICA</v>
          </cell>
          <cell r="C4719" t="str">
            <v xml:space="preserve">UN    </v>
          </cell>
          <cell r="D4719">
            <v>4.1100000000000003</v>
          </cell>
          <cell r="E4719">
            <v>4.1100000000000003</v>
          </cell>
          <cell r="F4719" t="str">
            <v>INSUMOS</v>
          </cell>
          <cell r="G4719">
            <v>4.1100000000000003</v>
          </cell>
        </row>
        <row r="4720">
          <cell r="A4720">
            <v>11822</v>
          </cell>
          <cell r="B4720" t="str">
            <v>TORNEIRA PLASTICA DE MESA, BICA MOVEL, PARA COZINHA 1/2 "</v>
          </cell>
          <cell r="C4720" t="str">
            <v xml:space="preserve">UN    </v>
          </cell>
          <cell r="D4720">
            <v>28.65</v>
          </cell>
          <cell r="E4720">
            <v>28.65</v>
          </cell>
          <cell r="F4720" t="str">
            <v>INSUMOS</v>
          </cell>
          <cell r="G4720">
            <v>28.65</v>
          </cell>
        </row>
        <row r="4721">
          <cell r="A4721">
            <v>11831</v>
          </cell>
          <cell r="B4721" t="str">
            <v>TORNEIRA PLASTICA PARA TANQUE 1/2 " OU 3/4 " COM BICO PARA MANGUEIRA</v>
          </cell>
          <cell r="C4721" t="str">
            <v xml:space="preserve">UN    </v>
          </cell>
          <cell r="D4721">
            <v>21.76</v>
          </cell>
          <cell r="E4721">
            <v>21.76</v>
          </cell>
          <cell r="F4721" t="str">
            <v>INSUMOS</v>
          </cell>
          <cell r="G4721">
            <v>21.76</v>
          </cell>
        </row>
        <row r="4722">
          <cell r="A4722">
            <v>7613</v>
          </cell>
          <cell r="B4722" t="str">
            <v>TRANSFORMADOR TRIFASICO DE DISTRIBUICAO, POTENCIA DE 1000 KVA, TENSAO NOMINAL DE 15 KV, TENSAO SECUNDARIA DE 220/127V, EM OLEO ISOLANTE TIPO MINERAL</v>
          </cell>
          <cell r="C4722" t="str">
            <v xml:space="preserve">UN    </v>
          </cell>
          <cell r="D4722">
            <v>55959.45</v>
          </cell>
          <cell r="E4722">
            <v>55959.45</v>
          </cell>
          <cell r="F4722" t="str">
            <v>INSUMOS</v>
          </cell>
          <cell r="G4722">
            <v>55959.45</v>
          </cell>
        </row>
        <row r="4723">
          <cell r="A4723">
            <v>7619</v>
          </cell>
          <cell r="B4723" t="str">
            <v>TRANSFORMADOR TRIFASICO DE DISTRIBUICAO, POTENCIA DE 112,5 KVA, TENSAO NOMINAL DE 15 KV, TENSAO SECUNDARIA DE 220/127V, EM OLEO ISOLANTE TIPO MINERAL</v>
          </cell>
          <cell r="C4723" t="str">
            <v xml:space="preserve">UN    </v>
          </cell>
          <cell r="D4723">
            <v>8650.1299999999992</v>
          </cell>
          <cell r="E4723">
            <v>8650.1299999999992</v>
          </cell>
          <cell r="F4723" t="str">
            <v>INSUMOS</v>
          </cell>
          <cell r="G4723">
            <v>8650.1299999999992</v>
          </cell>
        </row>
        <row r="4724">
          <cell r="A4724">
            <v>12076</v>
          </cell>
          <cell r="B4724" t="str">
            <v>TRANSFORMADOR TRIFASICO DE DISTRIBUICAO, POTENCIA DE 15 KVA, TENSAO NOMINAL DE 15 KV, TENSAO SECUNDARIA DE 220/127V, EM OLEO ISOLANTE TIPO MINERAL</v>
          </cell>
          <cell r="C4724" t="str">
            <v xml:space="preserve">UN    </v>
          </cell>
          <cell r="D4724">
            <v>3967.95</v>
          </cell>
          <cell r="E4724">
            <v>3967.95</v>
          </cell>
          <cell r="F4724" t="str">
            <v>INSUMOS</v>
          </cell>
          <cell r="G4724">
            <v>3967.95</v>
          </cell>
        </row>
        <row r="4725">
          <cell r="A4725">
            <v>7614</v>
          </cell>
          <cell r="B4725" t="str">
            <v>TRANSFORMADOR TRIFASICO DE DISTRIBUICAO, POTENCIA DE 150 KVA, TENSAO NOMINAL DE 15 KV, TENSAO SECUNDARIA DE 220/127V, EM OLEO ISOLANTE TIPO MINERAL</v>
          </cell>
          <cell r="C4725" t="str">
            <v xml:space="preserve">UN    </v>
          </cell>
          <cell r="D4725">
            <v>10909.88</v>
          </cell>
          <cell r="E4725">
            <v>10909.88</v>
          </cell>
          <cell r="F4725" t="str">
            <v>INSUMOS</v>
          </cell>
          <cell r="G4725">
            <v>10909.88</v>
          </cell>
        </row>
        <row r="4726">
          <cell r="A4726">
            <v>7618</v>
          </cell>
          <cell r="B4726" t="str">
            <v>TRANSFORMADOR TRIFASICO DE DISTRIBUICAO, POTENCIA DE 1500 KVA, TENSAO NOMINAL DE 15 KV, TENSAO SECUNDARIA DE 220/127V, EM OLEO ISOLANTE TIPO MINERAL</v>
          </cell>
          <cell r="C4726" t="str">
            <v xml:space="preserve">UN    </v>
          </cell>
          <cell r="D4726">
            <v>70758.77</v>
          </cell>
          <cell r="E4726">
            <v>70758.77</v>
          </cell>
          <cell r="F4726" t="str">
            <v>INSUMOS</v>
          </cell>
          <cell r="G4726">
            <v>70758.77</v>
          </cell>
        </row>
        <row r="4727">
          <cell r="A4727">
            <v>7620</v>
          </cell>
          <cell r="B4727" t="str">
            <v>TRANSFORMADOR TRIFASICO DE DISTRIBUICAO, POTENCIA DE 225 KVA, TENSAO NOMINAL DE 15 KV, TENSAO SECUNDARIA DE 220/127V, EM OLEO ISOLANTE TIPO MINERAL</v>
          </cell>
          <cell r="C4727" t="str">
            <v xml:space="preserve">UN    </v>
          </cell>
          <cell r="D4727">
            <v>15304.95</v>
          </cell>
          <cell r="E4727">
            <v>15304.95</v>
          </cell>
          <cell r="F4727" t="str">
            <v>INSUMOS</v>
          </cell>
          <cell r="G4727">
            <v>15304.95</v>
          </cell>
        </row>
        <row r="4728">
          <cell r="A4728">
            <v>7610</v>
          </cell>
          <cell r="B4728" t="str">
            <v>TRANSFORMADOR TRIFASICO DE DISTRIBUICAO, POTENCIA DE 30 KVA, TENSAO NOMINAL DE 15 KV, TENSAO SECUNDARIA DE 220/127V, EM OLEO ISOLANTE TIPO MINERAL</v>
          </cell>
          <cell r="C4728" t="str">
            <v xml:space="preserve">UN    </v>
          </cell>
          <cell r="D4728">
            <v>4846.5600000000004</v>
          </cell>
          <cell r="E4728">
            <v>4846.5600000000004</v>
          </cell>
          <cell r="F4728" t="str">
            <v>INSUMOS</v>
          </cell>
          <cell r="G4728">
            <v>4846.5600000000004</v>
          </cell>
        </row>
        <row r="4729">
          <cell r="A4729">
            <v>7615</v>
          </cell>
          <cell r="B4729" t="str">
            <v>TRANSFORMADOR TRIFASICO DE DISTRIBUICAO, POTENCIA DE 300 KVA, TENSAO NOMINAL DE 15 KV, TENSAO SECUNDARIA DE 220/127V, EM OLEO ISOLANTE TIPO MINERAL</v>
          </cell>
          <cell r="C4729" t="str">
            <v xml:space="preserve">UN    </v>
          </cell>
          <cell r="D4729">
            <v>17855.78</v>
          </cell>
          <cell r="E4729">
            <v>17855.78</v>
          </cell>
          <cell r="F4729" t="str">
            <v>INSUMOS</v>
          </cell>
          <cell r="G4729">
            <v>17855.78</v>
          </cell>
        </row>
        <row r="4730">
          <cell r="A4730">
            <v>7617</v>
          </cell>
          <cell r="B4730" t="str">
            <v>TRANSFORMADOR TRIFASICO DE DISTRIBUICAO, POTENCIA DE 45 KVA, TENSAO NOMINAL DE 15 KV, TENSAO SECUNDARIA DE 220/127V, EM OLEO ISOLANTE TIPO MINERAL</v>
          </cell>
          <cell r="C4730" t="str">
            <v xml:space="preserve">UN    </v>
          </cell>
          <cell r="D4730">
            <v>5413.41</v>
          </cell>
          <cell r="E4730">
            <v>5413.41</v>
          </cell>
          <cell r="F4730" t="str">
            <v>INSUMOS</v>
          </cell>
          <cell r="G4730">
            <v>5413.41</v>
          </cell>
        </row>
        <row r="4731">
          <cell r="A4731">
            <v>7616</v>
          </cell>
          <cell r="B4731" t="str">
            <v>TRANSFORMADOR TRIFASICO DE DISTRIBUICAO, POTENCIA DE 500 KVA, TENSAO NOMINAL DE 15 KV, TENSAO SECUNDARIA DE 220/127V, EM OLEO ISOLANTE TIPO MINERAL</v>
          </cell>
          <cell r="C4731" t="str">
            <v xml:space="preserve">UN    </v>
          </cell>
          <cell r="D4731">
            <v>29137.8</v>
          </cell>
          <cell r="E4731">
            <v>29137.8</v>
          </cell>
          <cell r="F4731" t="str">
            <v>INSUMOS</v>
          </cell>
          <cell r="G4731">
            <v>29137.8</v>
          </cell>
        </row>
        <row r="4732">
          <cell r="A4732">
            <v>7611</v>
          </cell>
          <cell r="B4732" t="str">
            <v>TRANSFORMADOR TRIFASICO DE DISTRIBUICAO, POTENCIA DE 75 KVA, TENSAO NOMINAL DE 15 KV, TENSAO SECUNDARIA DE 220/127V, EM OLEO ISOLANTE TIPO MINERAL</v>
          </cell>
          <cell r="C4732" t="str">
            <v xml:space="preserve">UN    </v>
          </cell>
          <cell r="D4732">
            <v>7000.6</v>
          </cell>
          <cell r="E4732">
            <v>7000.6</v>
          </cell>
          <cell r="F4732" t="str">
            <v>INSUMOS</v>
          </cell>
          <cell r="G4732">
            <v>7000.6</v>
          </cell>
        </row>
        <row r="4733">
          <cell r="A4733">
            <v>7612</v>
          </cell>
          <cell r="B4733" t="str">
            <v>TRANSFORMADOR TRIFASICO DE DISTRIBUICAO, POTENCIA DE 750 KVA, TENSAO NOMINAL DE 15 KV, TENSAO SECUNDARIA DE 220/127V, EM OLEO ISOLANTE TIPO MINERAL</v>
          </cell>
          <cell r="C4733" t="str">
            <v xml:space="preserve">UN    </v>
          </cell>
          <cell r="D4733">
            <v>39967.47</v>
          </cell>
          <cell r="E4733">
            <v>39967.47</v>
          </cell>
          <cell r="F4733" t="str">
            <v>INSUMOS</v>
          </cell>
          <cell r="G4733">
            <v>39967.47</v>
          </cell>
        </row>
        <row r="4734">
          <cell r="A4734">
            <v>37371</v>
          </cell>
          <cell r="B4734" t="str">
            <v>TRANSPORTE - HORISTA (COLETADO CAIXA)</v>
          </cell>
          <cell r="C4734" t="str">
            <v xml:space="preserve">H     </v>
          </cell>
          <cell r="D4734">
            <v>0.56000000000000005</v>
          </cell>
          <cell r="E4734">
            <v>0.56000000000000005</v>
          </cell>
          <cell r="F4734" t="str">
            <v>INSUMOS</v>
          </cell>
          <cell r="G4734">
            <v>0.56000000000000005</v>
          </cell>
        </row>
        <row r="4735">
          <cell r="A4735">
            <v>40861</v>
          </cell>
          <cell r="B4735" t="str">
            <v>TRANSPORTE - MENSALISTA (COLETADO CAIXA)</v>
          </cell>
          <cell r="C4735" t="str">
            <v xml:space="preserve">MES   </v>
          </cell>
          <cell r="D4735">
            <v>105.64</v>
          </cell>
          <cell r="E4735">
            <v>105.64</v>
          </cell>
          <cell r="F4735" t="str">
            <v>INSUMOS</v>
          </cell>
          <cell r="G4735">
            <v>105.64</v>
          </cell>
        </row>
        <row r="4736">
          <cell r="A4736">
            <v>36510</v>
          </cell>
          <cell r="B4736" t="str">
            <v>TRATOR DE ESTEIRAS, POTENCIA BRUTA DE 133 HP, PESO OPERACIONAL DE 14 T, COM LAMINA COM CAPACIDADE DE 3,00 M3</v>
          </cell>
          <cell r="C4736" t="str">
            <v xml:space="preserve">UN    </v>
          </cell>
          <cell r="D4736">
            <v>548623.82999999996</v>
          </cell>
          <cell r="E4736">
            <v>548623.82999999996</v>
          </cell>
          <cell r="F4736" t="str">
            <v>INSUMOS</v>
          </cell>
          <cell r="G4736">
            <v>548623.82999999996</v>
          </cell>
        </row>
        <row r="4737">
          <cell r="A4737">
            <v>25020</v>
          </cell>
          <cell r="B4737" t="str">
            <v>TRATOR DE ESTEIRAS, POTENCIA BRUTA DE 347 HP, PESO OPERACIONAL DE 38,5 T, COM ESCARIFICADOR E LAMINA COM CAPACIDADE DE 4,70M3</v>
          </cell>
          <cell r="C4737" t="str">
            <v xml:space="preserve">UN    </v>
          </cell>
          <cell r="D4737">
            <v>2260137.15</v>
          </cell>
          <cell r="E4737">
            <v>2260137.15</v>
          </cell>
          <cell r="F4737" t="str">
            <v>INSUMOS</v>
          </cell>
          <cell r="G4737">
            <v>2260137.15</v>
          </cell>
        </row>
        <row r="4738">
          <cell r="A4738">
            <v>7622</v>
          </cell>
          <cell r="B4738" t="str">
            <v>TRATOR DE ESTEIRAS, POTENCIA DE 100 HP, PESO OPERACIONAL DE 9,4 T, COM LAMINA COM CAPACIDADE DE 2,19 M3</v>
          </cell>
          <cell r="C4738" t="str">
            <v xml:space="preserve">UN    </v>
          </cell>
          <cell r="D4738">
            <v>532245.30000000005</v>
          </cell>
          <cell r="E4738">
            <v>532245.30000000005</v>
          </cell>
          <cell r="F4738" t="str">
            <v>INSUMOS</v>
          </cell>
          <cell r="G4738">
            <v>532245.30000000005</v>
          </cell>
        </row>
        <row r="4739">
          <cell r="A4739">
            <v>7624</v>
          </cell>
          <cell r="B4739" t="str">
            <v>TRATOR DE ESTEIRAS, POTENCIA DE 150 HP, PESO OPERACIONAL DE 16,7 T, COM RODA MOTRIZ ELEVADA E LAMINA COM CONTATO DE 3,18M3</v>
          </cell>
          <cell r="C4739" t="str">
            <v xml:space="preserve">UN    </v>
          </cell>
          <cell r="D4739">
            <v>690000</v>
          </cell>
          <cell r="E4739">
            <v>690000</v>
          </cell>
          <cell r="F4739" t="str">
            <v>INSUMOS</v>
          </cell>
          <cell r="G4739">
            <v>690000</v>
          </cell>
        </row>
        <row r="4740">
          <cell r="A4740">
            <v>7625</v>
          </cell>
          <cell r="B4740" t="str">
            <v>TRATOR DE ESTEIRAS, POTENCIA DE 170 HP, PESO OPERACIONAL DE 19 T, COM LAMINA COM CAPACIDADE DE 5,2 M3</v>
          </cell>
          <cell r="C4740" t="str">
            <v xml:space="preserve">UN    </v>
          </cell>
          <cell r="D4740">
            <v>685779.75</v>
          </cell>
          <cell r="E4740">
            <v>685779.75</v>
          </cell>
          <cell r="F4740" t="str">
            <v>INSUMOS</v>
          </cell>
          <cell r="G4740">
            <v>685779.75</v>
          </cell>
        </row>
        <row r="4741">
          <cell r="A4741">
            <v>7623</v>
          </cell>
          <cell r="B4741" t="str">
            <v>TRATOR DE ESTEIRAS, POTENCIA DE 347 HP, PESO OPERACIONAL DE 38,5 T, COM LAMINA COM CAPACIDADE DE 8,70M3</v>
          </cell>
          <cell r="C4741" t="str">
            <v xml:space="preserve">UN    </v>
          </cell>
          <cell r="D4741">
            <v>2260137.15</v>
          </cell>
          <cell r="E4741">
            <v>2260137.15</v>
          </cell>
          <cell r="F4741" t="str">
            <v>INSUMOS</v>
          </cell>
          <cell r="G4741">
            <v>2260137.15</v>
          </cell>
        </row>
        <row r="4742">
          <cell r="A4742">
            <v>36508</v>
          </cell>
          <cell r="B4742" t="str">
            <v>TRATOR DE ESTEIRAS, POTENCIA NO VOLANTE DE 200 HP, PESO OPERACIONAL DE 20,1 T, COM RODA MOTRIZ ELEVADA E LAMINA COM CAPACIDADE DE 3,89 M3</v>
          </cell>
          <cell r="C4742" t="str">
            <v xml:space="preserve">UN    </v>
          </cell>
          <cell r="D4742">
            <v>1016473.36</v>
          </cell>
          <cell r="E4742">
            <v>1016473.36</v>
          </cell>
          <cell r="F4742" t="str">
            <v>INSUMOS</v>
          </cell>
          <cell r="G4742">
            <v>1016473.36</v>
          </cell>
        </row>
        <row r="4743">
          <cell r="A4743">
            <v>36509</v>
          </cell>
          <cell r="B4743" t="str">
            <v>TRATOR DE ESTEIRAS, POTENCIA 125 HP, PESO OPERACIONAL DE 12,9 T, COM LAMINA COM CAPACIDADE DE 2,7 M3</v>
          </cell>
          <cell r="C4743" t="str">
            <v xml:space="preserve">UN    </v>
          </cell>
          <cell r="D4743">
            <v>557064.18000000005</v>
          </cell>
          <cell r="E4743">
            <v>557064.18000000005</v>
          </cell>
          <cell r="F4743" t="str">
            <v>INSUMOS</v>
          </cell>
          <cell r="G4743">
            <v>557064.18000000005</v>
          </cell>
        </row>
        <row r="4744">
          <cell r="A4744">
            <v>13238</v>
          </cell>
          <cell r="B4744" t="str">
            <v>TRATOR DE PNEUS COM POTENCIA DE 105 CV, TRACAO 4 X 4, PESO COM LASTRO DE 5775 KG</v>
          </cell>
          <cell r="C4744" t="str">
            <v xml:space="preserve">UN    </v>
          </cell>
          <cell r="D4744">
            <v>164859.79999999999</v>
          </cell>
          <cell r="E4744">
            <v>164859.79999999999</v>
          </cell>
          <cell r="F4744" t="str">
            <v>INSUMOS</v>
          </cell>
          <cell r="G4744">
            <v>164859.79999999999</v>
          </cell>
        </row>
        <row r="4745">
          <cell r="A4745">
            <v>36511</v>
          </cell>
          <cell r="B4745" t="str">
            <v>TRATOR DE PNEUS COM POTENCIA DE 122 CV, TRACAO 4 X 4, PESO COM LASTRO DE 4510 KG</v>
          </cell>
          <cell r="C4745" t="str">
            <v xml:space="preserve">UN    </v>
          </cell>
          <cell r="D4745">
            <v>191028.02</v>
          </cell>
          <cell r="E4745">
            <v>191028.02</v>
          </cell>
          <cell r="F4745" t="str">
            <v>INSUMOS</v>
          </cell>
          <cell r="G4745">
            <v>191028.02</v>
          </cell>
        </row>
        <row r="4746">
          <cell r="A4746">
            <v>36515</v>
          </cell>
          <cell r="B4746" t="str">
            <v>TRATOR DE PNEUS COM POTENCIA DE 15 CV, PESO COM LASTRO DE 1160 KG</v>
          </cell>
          <cell r="C4746" t="str">
            <v xml:space="preserve">UN    </v>
          </cell>
          <cell r="D4746">
            <v>56261.67</v>
          </cell>
          <cell r="E4746">
            <v>56261.67</v>
          </cell>
          <cell r="F4746" t="str">
            <v>INSUMOS</v>
          </cell>
          <cell r="G4746">
            <v>56261.67</v>
          </cell>
        </row>
        <row r="4747">
          <cell r="A4747">
            <v>10598</v>
          </cell>
          <cell r="B4747" t="str">
            <v>TRATOR DE PNEUS COM POTENCIA DE 50 CV, TRACAO 4 X 2, PESO COM LASTRO DE 2714 KG</v>
          </cell>
          <cell r="C4747" t="str">
            <v xml:space="preserve">UN    </v>
          </cell>
          <cell r="D4747">
            <v>91236.81</v>
          </cell>
          <cell r="E4747">
            <v>91236.81</v>
          </cell>
          <cell r="F4747" t="str">
            <v>INSUMOS</v>
          </cell>
          <cell r="G4747">
            <v>91236.81</v>
          </cell>
        </row>
        <row r="4748">
          <cell r="A4748">
            <v>7640</v>
          </cell>
          <cell r="B4748" t="str">
            <v>TRATOR DE PNEUS COM POTENCIA DE 85 CV, TRACAO 4 X 4, PESO COM LASTRO DE 4675 KG</v>
          </cell>
          <cell r="C4748" t="str">
            <v xml:space="preserve">UN    </v>
          </cell>
          <cell r="D4748">
            <v>140000</v>
          </cell>
          <cell r="E4748">
            <v>140000</v>
          </cell>
          <cell r="F4748" t="str">
            <v>INSUMOS</v>
          </cell>
          <cell r="G4748">
            <v>140000</v>
          </cell>
        </row>
        <row r="4749">
          <cell r="A4749">
            <v>36513</v>
          </cell>
          <cell r="B4749" t="str">
            <v>TRATOR DE PNEUS COM POTENCIA DE 85 CV, TURBO,  PESO COM LASTRO DE 4900 KG</v>
          </cell>
          <cell r="C4749" t="str">
            <v xml:space="preserve">UN    </v>
          </cell>
          <cell r="D4749">
            <v>134864.47</v>
          </cell>
          <cell r="E4749">
            <v>134864.47</v>
          </cell>
          <cell r="F4749" t="str">
            <v>INSUMOS</v>
          </cell>
          <cell r="G4749">
            <v>134864.47</v>
          </cell>
        </row>
        <row r="4750">
          <cell r="A4750">
            <v>36514</v>
          </cell>
          <cell r="B4750" t="str">
            <v>TRATOR DE PNEUS COM POTENCIA DE 95 CV, TRACAO 4 X 4, PESO MAXIMO DE 5225 KG</v>
          </cell>
          <cell r="C4750" t="str">
            <v xml:space="preserve">UN    </v>
          </cell>
          <cell r="D4750">
            <v>150467.28</v>
          </cell>
          <cell r="E4750">
            <v>150467.28</v>
          </cell>
          <cell r="F4750" t="str">
            <v>INSUMOS</v>
          </cell>
          <cell r="G4750">
            <v>150467.28</v>
          </cell>
        </row>
        <row r="4751">
          <cell r="A4751">
            <v>36149</v>
          </cell>
          <cell r="B4751" t="str">
            <v>TRAVA-QUEDAS EM ACO PARA CORDA DE 12 MM, EXTENSOR DE 25 X 300 MM, COM MOSQUETAO TIPO GANCHO TRAVA DUPLA</v>
          </cell>
          <cell r="C4751" t="str">
            <v xml:space="preserve">UN    </v>
          </cell>
          <cell r="D4751">
            <v>182.12</v>
          </cell>
          <cell r="E4751">
            <v>182.12</v>
          </cell>
          <cell r="F4751" t="str">
            <v>INSUMOS</v>
          </cell>
          <cell r="G4751">
            <v>182.12</v>
          </cell>
        </row>
        <row r="4752">
          <cell r="A4752">
            <v>42407</v>
          </cell>
          <cell r="B4752" t="str">
            <v>TRELICA NERVURADA (ESPACADOR), ALTURA = 120,0 MM, DIAMETRO DOS BANZOS INFERIORES E SUPERIOR = 6,0 MM, DIAMETRO DA DIAGONAL = 4,2 MM</v>
          </cell>
          <cell r="C4752" t="str">
            <v xml:space="preserve">M     </v>
          </cell>
          <cell r="D4752">
            <v>4.4800000000000004</v>
          </cell>
          <cell r="E4752">
            <v>4.4800000000000004</v>
          </cell>
          <cell r="F4752" t="str">
            <v>INSUMOS</v>
          </cell>
          <cell r="G4752">
            <v>4.4800000000000004</v>
          </cell>
        </row>
        <row r="4753">
          <cell r="A4753">
            <v>11581</v>
          </cell>
          <cell r="B4753" t="str">
            <v>TRILHO EM ALUMINIO "U", COM ABAULADO PARA ROLDANA DE PORTA DE CORRER, *40 X 40* MM</v>
          </cell>
          <cell r="C4753" t="str">
            <v xml:space="preserve">M     </v>
          </cell>
          <cell r="D4753">
            <v>17.7</v>
          </cell>
          <cell r="E4753">
            <v>17.7</v>
          </cell>
          <cell r="F4753" t="str">
            <v>INSUMOS</v>
          </cell>
          <cell r="G4753">
            <v>17.7</v>
          </cell>
        </row>
        <row r="4754">
          <cell r="A4754">
            <v>11580</v>
          </cell>
          <cell r="B4754" t="str">
            <v>TRILHO QUADRADO, EM ALUMINIO (VERGALHAO MACICO), 1/4", (*6 X 6* CM), PARA RODIZIOS</v>
          </cell>
          <cell r="C4754" t="str">
            <v xml:space="preserve">M     </v>
          </cell>
          <cell r="D4754">
            <v>8.06</v>
          </cell>
          <cell r="E4754">
            <v>8.06</v>
          </cell>
          <cell r="F4754" t="str">
            <v>INSUMOS</v>
          </cell>
          <cell r="G4754">
            <v>8.06</v>
          </cell>
        </row>
        <row r="4755">
          <cell r="A4755">
            <v>38177</v>
          </cell>
          <cell r="B4755" t="str">
            <v>TRINCO / FECHO TIPO AVIAO, EM ZAMAC CROMADO, *60* MM, PARA JANELAS - INCLUI PARAFUSOS</v>
          </cell>
          <cell r="C4755" t="str">
            <v xml:space="preserve">UN    </v>
          </cell>
          <cell r="D4755">
            <v>5.47</v>
          </cell>
          <cell r="E4755">
            <v>5.47</v>
          </cell>
          <cell r="F4755" t="str">
            <v>INSUMOS</v>
          </cell>
          <cell r="G4755">
            <v>5.47</v>
          </cell>
        </row>
        <row r="4756">
          <cell r="A4756">
            <v>10743</v>
          </cell>
          <cell r="B4756" t="str">
            <v>TROLEY MANUAL CAPACIDADE 1 T</v>
          </cell>
          <cell r="C4756" t="str">
            <v xml:space="preserve">UN    </v>
          </cell>
          <cell r="D4756">
            <v>547.79</v>
          </cell>
          <cell r="E4756">
            <v>547.79</v>
          </cell>
          <cell r="F4756" t="str">
            <v>INSUMOS</v>
          </cell>
          <cell r="G4756">
            <v>547.79</v>
          </cell>
        </row>
        <row r="4757">
          <cell r="A4757">
            <v>39848</v>
          </cell>
          <cell r="B4757" t="str">
            <v>TUBO / MANGUEIRA PRETA EM POLIETILENO, LINHA PESADA OU REFORCADA, TIPO ESPAGUETE, PARA INJECAO DE CALDA DE CIMENTO, D = 1/2", ESPESSURA 1,5 MM</v>
          </cell>
          <cell r="C4757" t="str">
            <v xml:space="preserve">M     </v>
          </cell>
          <cell r="D4757">
            <v>1.28</v>
          </cell>
          <cell r="E4757">
            <v>1.28</v>
          </cell>
          <cell r="F4757" t="str">
            <v>INSUMOS</v>
          </cell>
          <cell r="G4757">
            <v>1.28</v>
          </cell>
        </row>
        <row r="4758">
          <cell r="A4758">
            <v>20999</v>
          </cell>
          <cell r="B4758" t="str">
            <v>TUBO ACO CARBONO COM COSTURA, NBR 5580, CLASSE L, DN = 15 MM, E = 2,25 MM, 1,06 KG/M</v>
          </cell>
          <cell r="C4758" t="str">
            <v xml:space="preserve">M     </v>
          </cell>
          <cell r="D4758">
            <v>6.79</v>
          </cell>
          <cell r="E4758">
            <v>6.79</v>
          </cell>
          <cell r="F4758" t="str">
            <v>INSUMOS</v>
          </cell>
          <cell r="G4758">
            <v>6.79</v>
          </cell>
        </row>
        <row r="4759">
          <cell r="A4759">
            <v>21001</v>
          </cell>
          <cell r="B4759" t="str">
            <v>TUBO ACO CARBONO COM COSTURA, NBR 5580, CLASSE L, DN = 25 MM, E = 2,65 MM, 2,02 KG/M</v>
          </cell>
          <cell r="C4759" t="str">
            <v xml:space="preserve">M     </v>
          </cell>
          <cell r="D4759">
            <v>12.68</v>
          </cell>
          <cell r="E4759">
            <v>12.68</v>
          </cell>
          <cell r="F4759" t="str">
            <v>INSUMOS</v>
          </cell>
          <cell r="G4759">
            <v>12.68</v>
          </cell>
        </row>
        <row r="4760">
          <cell r="A4760">
            <v>21003</v>
          </cell>
          <cell r="B4760" t="str">
            <v>TUBO ACO CARBONO COM COSTURA, NBR 5580, CLASSE L, DN = 40 MM, E = 3,0 MM, 3,34 KG/M</v>
          </cell>
          <cell r="C4760" t="str">
            <v xml:space="preserve">M     </v>
          </cell>
          <cell r="D4760">
            <v>20.83</v>
          </cell>
          <cell r="E4760">
            <v>20.83</v>
          </cell>
          <cell r="F4760" t="str">
            <v>INSUMOS</v>
          </cell>
          <cell r="G4760">
            <v>20.83</v>
          </cell>
        </row>
        <row r="4761">
          <cell r="A4761">
            <v>21006</v>
          </cell>
          <cell r="B4761" t="str">
            <v>TUBO ACO CARBONO COM COSTURA, NBR 5580, CLASSE L, DN = 80 MM, E = 3,35 MM, 7,07 KG/M</v>
          </cell>
          <cell r="C4761" t="str">
            <v xml:space="preserve">M     </v>
          </cell>
          <cell r="D4761">
            <v>44.22</v>
          </cell>
          <cell r="E4761">
            <v>44.22</v>
          </cell>
          <cell r="F4761" t="str">
            <v>INSUMOS</v>
          </cell>
          <cell r="G4761">
            <v>44.22</v>
          </cell>
        </row>
        <row r="4762">
          <cell r="A4762">
            <v>21019</v>
          </cell>
          <cell r="B4762" t="str">
            <v>TUBO ACO CARBONO COM COSTURA, NBR 5580, CLASSE M, DN = 25 MM, E = 3,35 MM, *2,50* KG//M</v>
          </cell>
          <cell r="C4762" t="str">
            <v xml:space="preserve">M     </v>
          </cell>
          <cell r="D4762">
            <v>15.37</v>
          </cell>
          <cell r="E4762">
            <v>15.37</v>
          </cell>
          <cell r="F4762" t="str">
            <v>INSUMOS</v>
          </cell>
          <cell r="G4762">
            <v>15.37</v>
          </cell>
        </row>
        <row r="4763">
          <cell r="A4763">
            <v>21021</v>
          </cell>
          <cell r="B4763" t="str">
            <v>TUBO ACO CARBONO COM COSTURA, NBR 5580, CLASSE M, DN = 40 MM, E = 3,35 MM, *3,71* KG//M</v>
          </cell>
          <cell r="C4763" t="str">
            <v xml:space="preserve">M     </v>
          </cell>
          <cell r="D4763">
            <v>24.3</v>
          </cell>
          <cell r="E4763">
            <v>24.3</v>
          </cell>
          <cell r="F4763" t="str">
            <v>INSUMOS</v>
          </cell>
          <cell r="G4763">
            <v>24.3</v>
          </cell>
        </row>
        <row r="4764">
          <cell r="A4764">
            <v>21024</v>
          </cell>
          <cell r="B4764" t="str">
            <v>TUBO ACO CARBONO COM COSTURA, NBR 5580, CLASSE M, DN = 80 MM, E = 4,05 MM, *8,47* KG/M</v>
          </cell>
          <cell r="C4764" t="str">
            <v xml:space="preserve">M     </v>
          </cell>
          <cell r="D4764">
            <v>52.06</v>
          </cell>
          <cell r="E4764">
            <v>52.06</v>
          </cell>
          <cell r="F4764" t="str">
            <v>INSUMOS</v>
          </cell>
          <cell r="G4764">
            <v>52.06</v>
          </cell>
        </row>
        <row r="4765">
          <cell r="A4765">
            <v>40624</v>
          </cell>
          <cell r="B4765" t="str">
            <v>TUBO ACO CARBONO SEM COSTURA 1 1/2", E= *3,68 MM, SCHEDULE 40, 4,05 KG/M</v>
          </cell>
          <cell r="C4765" t="str">
            <v xml:space="preserve">M     </v>
          </cell>
          <cell r="D4765">
            <v>42.26</v>
          </cell>
          <cell r="E4765">
            <v>42.26</v>
          </cell>
          <cell r="F4765" t="str">
            <v>INSUMOS</v>
          </cell>
          <cell r="G4765">
            <v>42.26</v>
          </cell>
        </row>
        <row r="4766">
          <cell r="A4766">
            <v>13127</v>
          </cell>
          <cell r="B4766" t="str">
            <v>TUBO ACO CARBONO SEM COSTURA 1/2", E= *2,77 MM, SCHEDULE 40, *1,27 KG/M</v>
          </cell>
          <cell r="C4766" t="str">
            <v xml:space="preserve">M     </v>
          </cell>
          <cell r="D4766">
            <v>18.850000000000001</v>
          </cell>
          <cell r="E4766">
            <v>18.850000000000001</v>
          </cell>
          <cell r="F4766" t="str">
            <v>INSUMOS</v>
          </cell>
          <cell r="G4766">
            <v>18.850000000000001</v>
          </cell>
        </row>
        <row r="4767">
          <cell r="A4767">
            <v>13137</v>
          </cell>
          <cell r="B4767" t="str">
            <v>TUBO ACO CARBONO SEM COSTURA 1/2", E= *3,73 MM, SCHEDULE 80, *1,62 KG/M</v>
          </cell>
          <cell r="C4767" t="str">
            <v xml:space="preserve">M     </v>
          </cell>
          <cell r="D4767">
            <v>25.01</v>
          </cell>
          <cell r="E4767">
            <v>25.01</v>
          </cell>
          <cell r="F4767" t="str">
            <v>INSUMOS</v>
          </cell>
          <cell r="G4767">
            <v>25.01</v>
          </cell>
        </row>
        <row r="4768">
          <cell r="A4768">
            <v>20989</v>
          </cell>
          <cell r="B4768" t="str">
            <v>TUBO ACO CARBONO SEM COSTURA 14", E= *11,13 MM, SCHEDULE 40, *94,55 KG/M</v>
          </cell>
          <cell r="C4768" t="str">
            <v xml:space="preserve">M     </v>
          </cell>
          <cell r="D4768">
            <v>896.15</v>
          </cell>
          <cell r="E4768">
            <v>896.15</v>
          </cell>
          <cell r="F4768" t="str">
            <v>INSUMOS</v>
          </cell>
          <cell r="G4768">
            <v>896.15</v>
          </cell>
        </row>
        <row r="4769">
          <cell r="A4769">
            <v>21147</v>
          </cell>
          <cell r="B4769" t="str">
            <v>TUBO ACO CARBONO SEM COSTURA 2 1/2", E = 5,16 MM, SCHEDULE 40 (8,62 KG/M)</v>
          </cell>
          <cell r="C4769" t="str">
            <v xml:space="preserve">M     </v>
          </cell>
          <cell r="D4769">
            <v>84.02</v>
          </cell>
          <cell r="E4769">
            <v>84.02</v>
          </cell>
          <cell r="F4769" t="str">
            <v>INSUMOS</v>
          </cell>
          <cell r="G4769">
            <v>84.02</v>
          </cell>
        </row>
        <row r="4770">
          <cell r="A4770">
            <v>21148</v>
          </cell>
          <cell r="B4770" t="str">
            <v>TUBO ACO CARBONO SEM COSTURA 2", E= *3,91* MM, SCHEDULE 40, *5,43* KG/M</v>
          </cell>
          <cell r="C4770" t="str">
            <v xml:space="preserve">M     </v>
          </cell>
          <cell r="D4770">
            <v>51.86</v>
          </cell>
          <cell r="E4770">
            <v>51.86</v>
          </cell>
          <cell r="F4770" t="str">
            <v>INSUMOS</v>
          </cell>
          <cell r="G4770">
            <v>51.86</v>
          </cell>
        </row>
        <row r="4771">
          <cell r="A4771">
            <v>20984</v>
          </cell>
          <cell r="B4771" t="str">
            <v>TUBO ACO CARBONO SEM COSTURA 20", E= *12,70 MM, SCHEDULE 30, *154,97 KG/M</v>
          </cell>
          <cell r="C4771" t="str">
            <v xml:space="preserve">M     </v>
          </cell>
          <cell r="D4771">
            <v>1719.54</v>
          </cell>
          <cell r="E4771">
            <v>1719.54</v>
          </cell>
          <cell r="F4771" t="str">
            <v>INSUMOS</v>
          </cell>
          <cell r="G4771">
            <v>1719.54</v>
          </cell>
        </row>
        <row r="4772">
          <cell r="A4772">
            <v>13042</v>
          </cell>
          <cell r="B4772" t="str">
            <v>TUBO ACO CARBONO SEM COSTURA 20", E= *6,35 MM,  SCHEDULE 10, *78,46 KG/M</v>
          </cell>
          <cell r="C4772" t="str">
            <v xml:space="preserve">M     </v>
          </cell>
          <cell r="D4772">
            <v>952.88</v>
          </cell>
          <cell r="E4772">
            <v>952.88</v>
          </cell>
          <cell r="F4772" t="str">
            <v>INSUMOS</v>
          </cell>
          <cell r="G4772">
            <v>952.88</v>
          </cell>
        </row>
        <row r="4773">
          <cell r="A4773">
            <v>21150</v>
          </cell>
          <cell r="B4773" t="str">
            <v>TUBO ACO CARBONO SEM COSTURA 3/4", E= *2,87 MM, SCHEDULE 40, *1,69 KG/M</v>
          </cell>
          <cell r="C4773" t="str">
            <v xml:space="preserve">M     </v>
          </cell>
          <cell r="D4773">
            <v>25.71</v>
          </cell>
          <cell r="E4773">
            <v>25.71</v>
          </cell>
          <cell r="F4773" t="str">
            <v>INSUMOS</v>
          </cell>
          <cell r="G4773">
            <v>25.71</v>
          </cell>
        </row>
        <row r="4774">
          <cell r="A4774">
            <v>13141</v>
          </cell>
          <cell r="B4774" t="str">
            <v>TUBO ACO CARBONO SEM COSTURA 3/4", E= *3,91 MM, SCHEDULE 80, *2,19 KG/M.</v>
          </cell>
          <cell r="C4774" t="str">
            <v xml:space="preserve">M     </v>
          </cell>
          <cell r="D4774">
            <v>32.4</v>
          </cell>
          <cell r="E4774">
            <v>32.4</v>
          </cell>
          <cell r="F4774" t="str">
            <v>INSUMOS</v>
          </cell>
          <cell r="G4774">
            <v>32.4</v>
          </cell>
        </row>
        <row r="4775">
          <cell r="A4775">
            <v>21151</v>
          </cell>
          <cell r="B4775" t="str">
            <v>TUBO ACO CARBONO SEM COSTURA 4", E= *6,02 MM, SCHEDULE 40, *16,06 KG/M</v>
          </cell>
          <cell r="C4775" t="str">
            <v xml:space="preserve">M     </v>
          </cell>
          <cell r="D4775">
            <v>153.91999999999999</v>
          </cell>
          <cell r="E4775">
            <v>153.91999999999999</v>
          </cell>
          <cell r="F4775" t="str">
            <v>INSUMOS</v>
          </cell>
          <cell r="G4775">
            <v>153.91999999999999</v>
          </cell>
        </row>
        <row r="4776">
          <cell r="A4776">
            <v>13142</v>
          </cell>
          <cell r="B4776" t="str">
            <v>TUBO ACO CARBONO SEM COSTURA 4", E= *8,56 MM, SCHEDULE 80, *22,31 KG/M</v>
          </cell>
          <cell r="C4776" t="str">
            <v xml:space="preserve">M     </v>
          </cell>
          <cell r="D4776">
            <v>220.04</v>
          </cell>
          <cell r="E4776">
            <v>220.04</v>
          </cell>
          <cell r="F4776" t="str">
            <v>INSUMOS</v>
          </cell>
          <cell r="G4776">
            <v>220.04</v>
          </cell>
        </row>
        <row r="4777">
          <cell r="A4777">
            <v>20994</v>
          </cell>
          <cell r="B4777" t="str">
            <v>TUBO ACO CARBONO SEM COSTURA 6", E= *10,97 MM, SCHEDULE 80, *42,56 KG/M</v>
          </cell>
          <cell r="C4777" t="str">
            <v xml:space="preserve">M     </v>
          </cell>
          <cell r="D4777">
            <v>414.87</v>
          </cell>
          <cell r="E4777">
            <v>414.87</v>
          </cell>
          <cell r="F4777" t="str">
            <v>INSUMOS</v>
          </cell>
          <cell r="G4777">
            <v>414.87</v>
          </cell>
        </row>
        <row r="4778">
          <cell r="A4778">
            <v>7672</v>
          </cell>
          <cell r="B4778" t="str">
            <v>TUBO ACO CARBONO SEM COSTURA 6", E= 7,11 MM,  SCHEDULE 40, *28,26 KG/M</v>
          </cell>
          <cell r="C4778" t="str">
            <v xml:space="preserve">M     </v>
          </cell>
          <cell r="D4778">
            <v>271.77999999999997</v>
          </cell>
          <cell r="E4778">
            <v>271.77999999999997</v>
          </cell>
          <cell r="F4778" t="str">
            <v>INSUMOS</v>
          </cell>
          <cell r="G4778">
            <v>271.77999999999997</v>
          </cell>
        </row>
        <row r="4779">
          <cell r="A4779">
            <v>20995</v>
          </cell>
          <cell r="B4779" t="str">
            <v>TUBO ACO CARBONO SEM COSTURA 8", E= *12,70 MM, SCHEDULE 80, *64,64 KG/M</v>
          </cell>
          <cell r="C4779" t="str">
            <v xml:space="preserve">M     </v>
          </cell>
          <cell r="D4779">
            <v>545.22</v>
          </cell>
          <cell r="E4779">
            <v>545.22</v>
          </cell>
          <cell r="F4779" t="str">
            <v>INSUMOS</v>
          </cell>
          <cell r="G4779">
            <v>545.22</v>
          </cell>
        </row>
        <row r="4780">
          <cell r="A4780">
            <v>7690</v>
          </cell>
          <cell r="B4780" t="str">
            <v>TUBO ACO CARBONO SEM COSTURA 8", E= *6,35 MM,  SCHEDULE 20, *33,27 KG/M</v>
          </cell>
          <cell r="C4780" t="str">
            <v xml:space="preserve">M     </v>
          </cell>
          <cell r="D4780">
            <v>315.33</v>
          </cell>
          <cell r="E4780">
            <v>315.33</v>
          </cell>
          <cell r="F4780" t="str">
            <v>INSUMOS</v>
          </cell>
          <cell r="G4780">
            <v>315.33</v>
          </cell>
        </row>
        <row r="4781">
          <cell r="A4781">
            <v>20980</v>
          </cell>
          <cell r="B4781" t="str">
            <v>TUBO ACO CARBONO SEM COSTURA 8", E= *7,04 MM, SCHEDULE 30, *36,75 KG/M</v>
          </cell>
          <cell r="C4781" t="str">
            <v xml:space="preserve">M     </v>
          </cell>
          <cell r="D4781">
            <v>344</v>
          </cell>
          <cell r="E4781">
            <v>344</v>
          </cell>
          <cell r="F4781" t="str">
            <v>INSUMOS</v>
          </cell>
          <cell r="G4781">
            <v>344</v>
          </cell>
        </row>
        <row r="4782">
          <cell r="A4782">
            <v>7661</v>
          </cell>
          <cell r="B4782" t="str">
            <v>TUBO ACO CARBONO SEM COSTURA 8", E= *8,18 MM, SCHEDULE 40, *42,55 KG/M</v>
          </cell>
          <cell r="C4782" t="str">
            <v xml:space="preserve">M     </v>
          </cell>
          <cell r="D4782">
            <v>409.22</v>
          </cell>
          <cell r="E4782">
            <v>409.22</v>
          </cell>
          <cell r="F4782" t="str">
            <v>INSUMOS</v>
          </cell>
          <cell r="G4782">
            <v>409.22</v>
          </cell>
        </row>
        <row r="4783">
          <cell r="A4783">
            <v>21016</v>
          </cell>
          <cell r="B4783" t="str">
            <v>TUBO ACO GALVANIZADO COM COSTURA, CLASSE LEVE, DN 100 MM ( 4"),  E = 3,75 MM,  *10,55* KG/M (NBR 5580)</v>
          </cell>
          <cell r="C4783" t="str">
            <v xml:space="preserve">M     </v>
          </cell>
          <cell r="D4783">
            <v>91.71</v>
          </cell>
          <cell r="E4783">
            <v>91.71</v>
          </cell>
          <cell r="F4783" t="str">
            <v>INSUMOS</v>
          </cell>
          <cell r="G4783">
            <v>91.71</v>
          </cell>
        </row>
        <row r="4784">
          <cell r="A4784">
            <v>21008</v>
          </cell>
          <cell r="B4784" t="str">
            <v>TUBO ACO GALVANIZADO COM COSTURA, CLASSE LEVE, DN 15 MM ( 1/2"),  E = 2,25 MM,  *1,2* KG/M (NBR 5580)</v>
          </cell>
          <cell r="C4784" t="str">
            <v xml:space="preserve">M     </v>
          </cell>
          <cell r="D4784">
            <v>10.71</v>
          </cell>
          <cell r="E4784">
            <v>10.71</v>
          </cell>
          <cell r="F4784" t="str">
            <v>INSUMOS</v>
          </cell>
          <cell r="G4784">
            <v>10.71</v>
          </cell>
        </row>
        <row r="4785">
          <cell r="A4785">
            <v>21009</v>
          </cell>
          <cell r="B4785" t="str">
            <v>TUBO ACO GALVANIZADO COM COSTURA, CLASSE LEVE, DN 20 MM ( 3/4"),  E = 2,25 MM,  *1,3* KG/M (NBR 5580)</v>
          </cell>
          <cell r="C4785" t="str">
            <v xml:space="preserve">M     </v>
          </cell>
          <cell r="D4785">
            <v>13.95</v>
          </cell>
          <cell r="E4785">
            <v>13.95</v>
          </cell>
          <cell r="F4785" t="str">
            <v>INSUMOS</v>
          </cell>
          <cell r="G4785">
            <v>13.95</v>
          </cell>
        </row>
        <row r="4786">
          <cell r="A4786">
            <v>21010</v>
          </cell>
          <cell r="B4786" t="str">
            <v>TUBO ACO GALVANIZADO COM COSTURA, CLASSE LEVE, DN 25 MM ( 1"),  E = 2,65 MM,  *2,11* KG/M (NBR 5580)</v>
          </cell>
          <cell r="C4786" t="str">
            <v xml:space="preserve">M     </v>
          </cell>
          <cell r="D4786">
            <v>18.73</v>
          </cell>
          <cell r="E4786">
            <v>18.73</v>
          </cell>
          <cell r="F4786" t="str">
            <v>INSUMOS</v>
          </cell>
          <cell r="G4786">
            <v>18.73</v>
          </cell>
        </row>
        <row r="4787">
          <cell r="A4787">
            <v>21011</v>
          </cell>
          <cell r="B4787" t="str">
            <v>TUBO ACO GALVANIZADO COM COSTURA, CLASSE LEVE, DN 32 MM ( 1 1/4"),  E = 2,65 MM,  *2,71* KG/M (NBR 5580)</v>
          </cell>
          <cell r="C4787" t="str">
            <v xml:space="preserve">M     </v>
          </cell>
          <cell r="D4787">
            <v>27.3</v>
          </cell>
          <cell r="E4787">
            <v>27.3</v>
          </cell>
          <cell r="F4787" t="str">
            <v>INSUMOS</v>
          </cell>
          <cell r="G4787">
            <v>27.3</v>
          </cell>
        </row>
        <row r="4788">
          <cell r="A4788">
            <v>21012</v>
          </cell>
          <cell r="B4788" t="str">
            <v>TUBO ACO GALVANIZADO COM COSTURA, CLASSE LEVE, DN 40 MM ( 1 1/2"),  E = 3,00 MM,  *3,48* KG/M (NBR 5580)</v>
          </cell>
          <cell r="C4788" t="str">
            <v xml:space="preserve">M     </v>
          </cell>
          <cell r="D4788">
            <v>30.16</v>
          </cell>
          <cell r="E4788">
            <v>30.16</v>
          </cell>
          <cell r="F4788" t="str">
            <v>INSUMOS</v>
          </cell>
          <cell r="G4788">
            <v>30.16</v>
          </cell>
        </row>
        <row r="4789">
          <cell r="A4789">
            <v>21013</v>
          </cell>
          <cell r="B4789" t="str">
            <v>TUBO ACO GALVANIZADO COM COSTURA, CLASSE LEVE, DN 50 MM ( 2"),  E = 3,00 MM,  *4,40* KG/M (NBR 5580)</v>
          </cell>
          <cell r="C4789" t="str">
            <v xml:space="preserve">M     </v>
          </cell>
          <cell r="D4789">
            <v>39.36</v>
          </cell>
          <cell r="E4789">
            <v>39.36</v>
          </cell>
          <cell r="F4789" t="str">
            <v>INSUMOS</v>
          </cell>
          <cell r="G4789">
            <v>39.36</v>
          </cell>
        </row>
        <row r="4790">
          <cell r="A4790">
            <v>21014</v>
          </cell>
          <cell r="B4790" t="str">
            <v>TUBO ACO GALVANIZADO COM COSTURA, CLASSE LEVE, DN 65 MM ( 2 1/2"),  E = 3,35 MM, * 6,23* KG/M (NBR 5580)</v>
          </cell>
          <cell r="C4790" t="str">
            <v xml:space="preserve">M     </v>
          </cell>
          <cell r="D4790">
            <v>55.08</v>
          </cell>
          <cell r="E4790">
            <v>55.08</v>
          </cell>
          <cell r="F4790" t="str">
            <v>INSUMOS</v>
          </cell>
          <cell r="G4790">
            <v>55.08</v>
          </cell>
        </row>
        <row r="4791">
          <cell r="A4791">
            <v>21015</v>
          </cell>
          <cell r="B4791" t="str">
            <v>TUBO ACO GALVANIZADO COM COSTURA, CLASSE LEVE, DN 80 MM ( 3"),  E = 3,35 MM, *7,32* KG/M (NBR 5580)</v>
          </cell>
          <cell r="C4791" t="str">
            <v xml:space="preserve">M     </v>
          </cell>
          <cell r="D4791">
            <v>63.28</v>
          </cell>
          <cell r="E4791">
            <v>63.28</v>
          </cell>
          <cell r="F4791" t="str">
            <v>INSUMOS</v>
          </cell>
          <cell r="G4791">
            <v>63.28</v>
          </cell>
        </row>
        <row r="4792">
          <cell r="A4792">
            <v>7697</v>
          </cell>
          <cell r="B4792" t="str">
            <v>TUBO ACO GALVANIZADO COM COSTURA, CLASSE MEDIA, DN 1.1/2", E = *3,25* MM, PESO *3,61* KG/M (NBR 5580)</v>
          </cell>
          <cell r="C4792" t="str">
            <v xml:space="preserve">M     </v>
          </cell>
          <cell r="D4792">
            <v>30.19</v>
          </cell>
          <cell r="E4792">
            <v>30.19</v>
          </cell>
          <cell r="F4792" t="str">
            <v>INSUMOS</v>
          </cell>
          <cell r="G4792">
            <v>30.19</v>
          </cell>
        </row>
        <row r="4793">
          <cell r="A4793">
            <v>7698</v>
          </cell>
          <cell r="B4793" t="str">
            <v>TUBO ACO GALVANIZADO COM COSTURA, CLASSE MEDIA, DN 1.1/4", E = *3,25* MM, PESO *3,14* KG/M (NBR 5580)</v>
          </cell>
          <cell r="C4793" t="str">
            <v xml:space="preserve">M     </v>
          </cell>
          <cell r="D4793">
            <v>25.99</v>
          </cell>
          <cell r="E4793">
            <v>25.99</v>
          </cell>
          <cell r="F4793" t="str">
            <v>INSUMOS</v>
          </cell>
          <cell r="G4793">
            <v>25.99</v>
          </cell>
        </row>
        <row r="4794">
          <cell r="A4794">
            <v>7691</v>
          </cell>
          <cell r="B4794" t="str">
            <v>TUBO ACO GALVANIZADO COM COSTURA, CLASSE MEDIA, DN 1/2", E = *2,65* MM, PESO *1,22* KG/M (NBR 5580)</v>
          </cell>
          <cell r="C4794" t="str">
            <v xml:space="preserve">M     </v>
          </cell>
          <cell r="D4794">
            <v>10.98</v>
          </cell>
          <cell r="E4794">
            <v>10.98</v>
          </cell>
          <cell r="F4794" t="str">
            <v>INSUMOS</v>
          </cell>
          <cell r="G4794">
            <v>10.98</v>
          </cell>
        </row>
        <row r="4795">
          <cell r="A4795">
            <v>40626</v>
          </cell>
          <cell r="B4795" t="str">
            <v>TUBO ACO GALVANIZADO COM COSTURA, CLASSE MEDIA, DN 1", E = 3,38 MM, PESO 2,50 KG/M (NBR 5580)</v>
          </cell>
          <cell r="C4795" t="str">
            <v xml:space="preserve">M     </v>
          </cell>
          <cell r="D4795">
            <v>20.61</v>
          </cell>
          <cell r="E4795">
            <v>20.61</v>
          </cell>
          <cell r="F4795" t="str">
            <v>INSUMOS</v>
          </cell>
          <cell r="G4795">
            <v>20.61</v>
          </cell>
        </row>
        <row r="4796">
          <cell r="A4796">
            <v>7701</v>
          </cell>
          <cell r="B4796" t="str">
            <v>TUBO ACO GALVANIZADO COM COSTURA, CLASSE MEDIA, DN 2.1/2", E = *3,65* MM, PESO *6,51* KG/M (NBR 5580)</v>
          </cell>
          <cell r="C4796" t="str">
            <v xml:space="preserve">M     </v>
          </cell>
          <cell r="D4796">
            <v>54.04</v>
          </cell>
          <cell r="E4796">
            <v>54.04</v>
          </cell>
          <cell r="F4796" t="str">
            <v>INSUMOS</v>
          </cell>
          <cell r="G4796">
            <v>54.04</v>
          </cell>
        </row>
        <row r="4797">
          <cell r="A4797">
            <v>7696</v>
          </cell>
          <cell r="B4797" t="str">
            <v>TUBO ACO GALVANIZADO COM COSTURA, CLASSE MEDIA, DN 2", E = *3,65* MM, PESO *5,10* KG/M (NBR 5580)</v>
          </cell>
          <cell r="C4797" t="str">
            <v xml:space="preserve">M     </v>
          </cell>
          <cell r="D4797">
            <v>43.54</v>
          </cell>
          <cell r="E4797">
            <v>43.54</v>
          </cell>
          <cell r="F4797" t="str">
            <v>INSUMOS</v>
          </cell>
          <cell r="G4797">
            <v>43.54</v>
          </cell>
        </row>
        <row r="4798">
          <cell r="A4798">
            <v>7700</v>
          </cell>
          <cell r="B4798" t="str">
            <v>TUBO ACO GALVANIZADO COM COSTURA, CLASSE MEDIA, DN 3/4", E = *2,65* MM, PESO *1,58* KG/M (NBR 5580)</v>
          </cell>
          <cell r="C4798" t="str">
            <v xml:space="preserve">M     </v>
          </cell>
          <cell r="D4798">
            <v>13.89</v>
          </cell>
          <cell r="E4798">
            <v>13.89</v>
          </cell>
          <cell r="F4798" t="str">
            <v>INSUMOS</v>
          </cell>
          <cell r="G4798">
            <v>13.89</v>
          </cell>
        </row>
        <row r="4799">
          <cell r="A4799">
            <v>7694</v>
          </cell>
          <cell r="B4799" t="str">
            <v>TUBO ACO GALVANIZADO COM COSTURA, CLASSE MEDIA, DN 3", E = *4,05* MM, PESO *8,47* KG/M (NBR 5580)</v>
          </cell>
          <cell r="C4799" t="str">
            <v xml:space="preserve">M     </v>
          </cell>
          <cell r="D4799">
            <v>72.72</v>
          </cell>
          <cell r="E4799">
            <v>72.72</v>
          </cell>
          <cell r="F4799" t="str">
            <v>INSUMOS</v>
          </cell>
          <cell r="G4799">
            <v>72.72</v>
          </cell>
        </row>
        <row r="4800">
          <cell r="A4800">
            <v>7693</v>
          </cell>
          <cell r="B4800" t="str">
            <v>TUBO ACO GALVANIZADO COM COSTURA, CLASSE MEDIA, DN 4", E = 4,50* MM, PESO 12,10* KG/M (NBR 5580)</v>
          </cell>
          <cell r="C4800" t="str">
            <v xml:space="preserve">M     </v>
          </cell>
          <cell r="D4800">
            <v>100.15</v>
          </cell>
          <cell r="E4800">
            <v>100.15</v>
          </cell>
          <cell r="F4800" t="str">
            <v>INSUMOS</v>
          </cell>
          <cell r="G4800">
            <v>100.15</v>
          </cell>
        </row>
        <row r="4801">
          <cell r="A4801">
            <v>7692</v>
          </cell>
          <cell r="B4801" t="str">
            <v>TUBO ACO GALVANIZADO COM COSTURA, CLASSE MEDIA, DN 5", E = *5,40* MM, PESO *17,80* KG/M (NBR 5580)</v>
          </cell>
          <cell r="C4801" t="str">
            <v xml:space="preserve">M     </v>
          </cell>
          <cell r="D4801">
            <v>149.94</v>
          </cell>
          <cell r="E4801">
            <v>149.94</v>
          </cell>
          <cell r="F4801" t="str">
            <v>INSUMOS</v>
          </cell>
          <cell r="G4801">
            <v>149.94</v>
          </cell>
        </row>
        <row r="4802">
          <cell r="A4802">
            <v>7695</v>
          </cell>
          <cell r="B4802" t="str">
            <v>TUBO ACO GALVANIZADO COM COSTURA, CLASSE MEDIA, DN 6", E = 4,85* MM, PESO 19,68* KG/M (NBR 5580)</v>
          </cell>
          <cell r="C4802" t="str">
            <v xml:space="preserve">M     </v>
          </cell>
          <cell r="D4802">
            <v>162.61000000000001</v>
          </cell>
          <cell r="E4802">
            <v>162.61000000000001</v>
          </cell>
          <cell r="F4802" t="str">
            <v>INSUMOS</v>
          </cell>
          <cell r="G4802">
            <v>162.61000000000001</v>
          </cell>
        </row>
        <row r="4803">
          <cell r="A4803">
            <v>13356</v>
          </cell>
          <cell r="B4803" t="str">
            <v>TUBO ACO INDUSTRIAL DN 2" (50,8 MM) E=1,50MM, PESO= 1,8237 KG/M</v>
          </cell>
          <cell r="C4803" t="str">
            <v xml:space="preserve">M     </v>
          </cell>
          <cell r="D4803">
            <v>11.79</v>
          </cell>
          <cell r="E4803">
            <v>11.79</v>
          </cell>
          <cell r="F4803" t="str">
            <v>INSUMOS</v>
          </cell>
          <cell r="G4803">
            <v>11.79</v>
          </cell>
        </row>
        <row r="4804">
          <cell r="A4804">
            <v>36365</v>
          </cell>
          <cell r="B4804" t="str">
            <v>TUBO COLETOR DE ESGOTO PVC, JEI, DN 100 MM (NBR  7362)</v>
          </cell>
          <cell r="C4804" t="str">
            <v xml:space="preserve">M     </v>
          </cell>
          <cell r="D4804">
            <v>17.79</v>
          </cell>
          <cell r="E4804">
            <v>17.79</v>
          </cell>
          <cell r="F4804" t="str">
            <v>INSUMOS</v>
          </cell>
          <cell r="G4804">
            <v>17.79</v>
          </cell>
        </row>
        <row r="4805">
          <cell r="A4805">
            <v>41930</v>
          </cell>
          <cell r="B4805" t="str">
            <v>TUBO COLETOR DE ESGOTO PVC, JEI, DN 200 MM (NBR 7362)</v>
          </cell>
          <cell r="C4805" t="str">
            <v xml:space="preserve">M     </v>
          </cell>
          <cell r="D4805">
            <v>57.59</v>
          </cell>
          <cell r="E4805">
            <v>57.59</v>
          </cell>
          <cell r="F4805" t="str">
            <v>INSUMOS</v>
          </cell>
          <cell r="G4805">
            <v>57.59</v>
          </cell>
        </row>
        <row r="4806">
          <cell r="A4806">
            <v>41931</v>
          </cell>
          <cell r="B4806" t="str">
            <v>TUBO COLETOR DE ESGOTO PVC, JEI, DN 250 MM (NBR 7362)</v>
          </cell>
          <cell r="C4806" t="str">
            <v xml:space="preserve">M     </v>
          </cell>
          <cell r="D4806">
            <v>98.2</v>
          </cell>
          <cell r="E4806">
            <v>98.2</v>
          </cell>
          <cell r="F4806" t="str">
            <v>INSUMOS</v>
          </cell>
          <cell r="G4806">
            <v>98.2</v>
          </cell>
        </row>
        <row r="4807">
          <cell r="A4807">
            <v>41932</v>
          </cell>
          <cell r="B4807" t="str">
            <v>TUBO COLETOR DE ESGOTO PVC, JEI, DN 300 MM (NBR 7362)</v>
          </cell>
          <cell r="C4807" t="str">
            <v xml:space="preserve">M     </v>
          </cell>
          <cell r="D4807">
            <v>158.61000000000001</v>
          </cell>
          <cell r="E4807">
            <v>158.61000000000001</v>
          </cell>
          <cell r="F4807" t="str">
            <v>INSUMOS</v>
          </cell>
          <cell r="G4807">
            <v>158.61000000000001</v>
          </cell>
        </row>
        <row r="4808">
          <cell r="A4808">
            <v>41933</v>
          </cell>
          <cell r="B4808" t="str">
            <v>TUBO COLETOR DE ESGOTO PVC, JEI, DN 350 MM (NBR 7362)</v>
          </cell>
          <cell r="C4808" t="str">
            <v xml:space="preserve">M     </v>
          </cell>
          <cell r="D4808">
            <v>196.44</v>
          </cell>
          <cell r="E4808">
            <v>196.44</v>
          </cell>
          <cell r="F4808" t="str">
            <v>INSUMOS</v>
          </cell>
          <cell r="G4808">
            <v>196.44</v>
          </cell>
        </row>
        <row r="4809">
          <cell r="A4809">
            <v>41934</v>
          </cell>
          <cell r="B4809" t="str">
            <v>TUBO COLETOR DE ESGOTO PVC, JEI, DN 400 MM (NBR 7362)</v>
          </cell>
          <cell r="C4809" t="str">
            <v xml:space="preserve">M     </v>
          </cell>
          <cell r="D4809">
            <v>254.44</v>
          </cell>
          <cell r="E4809">
            <v>254.44</v>
          </cell>
          <cell r="F4809" t="str">
            <v>INSUMOS</v>
          </cell>
          <cell r="G4809">
            <v>254.44</v>
          </cell>
        </row>
        <row r="4810">
          <cell r="A4810">
            <v>41936</v>
          </cell>
          <cell r="B4810" t="str">
            <v>TUBO COLETOR DE ESGOTO, PVC, JEI, DN 150 MM  (NBR 7362)</v>
          </cell>
          <cell r="C4810" t="str">
            <v xml:space="preserve">M     </v>
          </cell>
          <cell r="D4810">
            <v>38.36</v>
          </cell>
          <cell r="E4810">
            <v>38.36</v>
          </cell>
          <cell r="F4810" t="str">
            <v>INSUMOS</v>
          </cell>
          <cell r="G4810">
            <v>38.36</v>
          </cell>
        </row>
        <row r="4811">
          <cell r="A4811">
            <v>7720</v>
          </cell>
          <cell r="B4811" t="str">
            <v>TUBO CONCRETO ARMADO, CLASSE EA-2, PB JE, DN 1000 MM, PARA ESGOTO SANITARIO (NBR 8890)</v>
          </cell>
          <cell r="C4811" t="str">
            <v xml:space="preserve">M     </v>
          </cell>
          <cell r="D4811">
            <v>339.78</v>
          </cell>
          <cell r="E4811">
            <v>339.78</v>
          </cell>
          <cell r="F4811" t="str">
            <v>INSUMOS</v>
          </cell>
          <cell r="G4811">
            <v>339.78</v>
          </cell>
        </row>
        <row r="4812">
          <cell r="A4812">
            <v>40335</v>
          </cell>
          <cell r="B4812" t="str">
            <v>TUBO CONCRETO ARMADO, CLASSE EA-2, PB JE, DN 300 MM, PARA ESGOTO SANITARIO (NBR 8890)</v>
          </cell>
          <cell r="C4812" t="str">
            <v xml:space="preserve">M     </v>
          </cell>
          <cell r="D4812">
            <v>69.209999999999994</v>
          </cell>
          <cell r="E4812">
            <v>69.209999999999994</v>
          </cell>
          <cell r="F4812" t="str">
            <v>INSUMOS</v>
          </cell>
          <cell r="G4812">
            <v>69.209999999999994</v>
          </cell>
        </row>
        <row r="4813">
          <cell r="A4813">
            <v>7740</v>
          </cell>
          <cell r="B4813" t="str">
            <v>TUBO CONCRETO ARMADO, CLASSE EA-2, PB JE, DN 400 MM, PARA ESGOTO SANITARIO (NBR 8890)</v>
          </cell>
          <cell r="C4813" t="str">
            <v xml:space="preserve">M     </v>
          </cell>
          <cell r="D4813">
            <v>94.42</v>
          </cell>
          <cell r="E4813">
            <v>94.42</v>
          </cell>
          <cell r="F4813" t="str">
            <v>INSUMOS</v>
          </cell>
          <cell r="G4813">
            <v>94.42</v>
          </cell>
        </row>
        <row r="4814">
          <cell r="A4814">
            <v>7741</v>
          </cell>
          <cell r="B4814" t="str">
            <v>TUBO CONCRETO ARMADO, CLASSE EA-2, PB JE, DN 500 MM, PARA ESGOTO SANITARIO (NBR 8890)</v>
          </cell>
          <cell r="C4814" t="str">
            <v xml:space="preserve">M     </v>
          </cell>
          <cell r="D4814">
            <v>119.16</v>
          </cell>
          <cell r="E4814">
            <v>119.16</v>
          </cell>
          <cell r="F4814" t="str">
            <v>INSUMOS</v>
          </cell>
          <cell r="G4814">
            <v>119.16</v>
          </cell>
        </row>
        <row r="4815">
          <cell r="A4815">
            <v>7774</v>
          </cell>
          <cell r="B4815" t="str">
            <v>TUBO CONCRETO ARMADO, CLASSE EA-2, PB JE, DN 600 MM, PARA ESGOTO SANITARIO (NBR 8890)</v>
          </cell>
          <cell r="C4815" t="str">
            <v xml:space="preserve">M     </v>
          </cell>
          <cell r="D4815">
            <v>160.41</v>
          </cell>
          <cell r="E4815">
            <v>160.41</v>
          </cell>
          <cell r="F4815" t="str">
            <v>INSUMOS</v>
          </cell>
          <cell r="G4815">
            <v>160.41</v>
          </cell>
        </row>
        <row r="4816">
          <cell r="A4816">
            <v>7744</v>
          </cell>
          <cell r="B4816" t="str">
            <v>TUBO CONCRETO ARMADO, CLASSE EA-2, PB JE, DN 700 MM, PARA ESGOTO SANITARIO (NBR 8890)</v>
          </cell>
          <cell r="C4816" t="str">
            <v xml:space="preserve">M     </v>
          </cell>
          <cell r="D4816">
            <v>184.92</v>
          </cell>
          <cell r="E4816">
            <v>184.92</v>
          </cell>
          <cell r="F4816" t="str">
            <v>INSUMOS</v>
          </cell>
          <cell r="G4816">
            <v>184.92</v>
          </cell>
        </row>
        <row r="4817">
          <cell r="A4817">
            <v>7773</v>
          </cell>
          <cell r="B4817" t="str">
            <v>TUBO CONCRETO ARMADO, CLASSE EA-2, PB JE, DN 800 MM, PARA ESGOTO SANITARIO (NBR 8890)</v>
          </cell>
          <cell r="C4817" t="str">
            <v xml:space="preserve">M     </v>
          </cell>
          <cell r="D4817">
            <v>230.29</v>
          </cell>
          <cell r="E4817">
            <v>230.29</v>
          </cell>
          <cell r="F4817" t="str">
            <v>INSUMOS</v>
          </cell>
          <cell r="G4817">
            <v>230.29</v>
          </cell>
        </row>
        <row r="4818">
          <cell r="A4818">
            <v>7754</v>
          </cell>
          <cell r="B4818" t="str">
            <v>TUBO CONCRETO ARMADO, CLASSE EA-2, PB JE, DN 900 MM, PARA ESGOTO SANITARIO (NBR 8890)</v>
          </cell>
          <cell r="C4818" t="str">
            <v xml:space="preserve">M     </v>
          </cell>
          <cell r="D4818">
            <v>312.95</v>
          </cell>
          <cell r="E4818">
            <v>312.95</v>
          </cell>
          <cell r="F4818" t="str">
            <v>INSUMOS</v>
          </cell>
          <cell r="G4818">
            <v>312.95</v>
          </cell>
        </row>
        <row r="4819">
          <cell r="A4819">
            <v>7735</v>
          </cell>
          <cell r="B4819" t="str">
            <v>TUBO CONCRETO ARMADO, CLASSE EA-3, PB JE, DN 1000 MM, PARA ESGOTO SANITARIO (NBR 8890)</v>
          </cell>
          <cell r="C4819" t="str">
            <v xml:space="preserve">M     </v>
          </cell>
          <cell r="D4819">
            <v>428.94</v>
          </cell>
          <cell r="E4819">
            <v>428.94</v>
          </cell>
          <cell r="F4819" t="str">
            <v>INSUMOS</v>
          </cell>
          <cell r="G4819">
            <v>428.94</v>
          </cell>
        </row>
        <row r="4820">
          <cell r="A4820">
            <v>7755</v>
          </cell>
          <cell r="B4820" t="str">
            <v>TUBO CONCRETO ARMADO, CLASSE EA-3, PB JE, DN 400 MM, PARA ESGOTO SANITARIO (NBR 8890)</v>
          </cell>
          <cell r="C4820" t="str">
            <v xml:space="preserve">M     </v>
          </cell>
          <cell r="D4820">
            <v>115.03</v>
          </cell>
          <cell r="E4820">
            <v>115.03</v>
          </cell>
          <cell r="F4820" t="str">
            <v>INSUMOS</v>
          </cell>
          <cell r="G4820">
            <v>115.03</v>
          </cell>
        </row>
        <row r="4821">
          <cell r="A4821">
            <v>7776</v>
          </cell>
          <cell r="B4821" t="str">
            <v>TUBO CONCRETO ARMADO, CLASSE EA-3, PB JE, DN 500 MM, PARA ESGOTO SANITARIO (NBR 8890)</v>
          </cell>
          <cell r="C4821" t="str">
            <v xml:space="preserve">M     </v>
          </cell>
          <cell r="D4821">
            <v>149.72</v>
          </cell>
          <cell r="E4821">
            <v>149.72</v>
          </cell>
          <cell r="F4821" t="str">
            <v>INSUMOS</v>
          </cell>
          <cell r="G4821">
            <v>149.72</v>
          </cell>
        </row>
        <row r="4822">
          <cell r="A4822">
            <v>7743</v>
          </cell>
          <cell r="B4822" t="str">
            <v>TUBO CONCRETO ARMADO, CLASSE EA-3, PB JE, DN 600 MM, PARA ESGOTO SANITARIO (NBR 8890)</v>
          </cell>
          <cell r="C4822" t="str">
            <v xml:space="preserve">M     </v>
          </cell>
          <cell r="D4822">
            <v>197.71</v>
          </cell>
          <cell r="E4822">
            <v>197.71</v>
          </cell>
          <cell r="F4822" t="str">
            <v>INSUMOS</v>
          </cell>
          <cell r="G4822">
            <v>197.71</v>
          </cell>
        </row>
        <row r="4823">
          <cell r="A4823">
            <v>7733</v>
          </cell>
          <cell r="B4823" t="str">
            <v>TUBO CONCRETO ARMADO, CLASSE EA-3, PB JE, DN 700 MM, PARA ESGOTO SANITARIO (NBR 8890)</v>
          </cell>
          <cell r="C4823" t="str">
            <v xml:space="preserve">M     </v>
          </cell>
          <cell r="D4823">
            <v>220.47</v>
          </cell>
          <cell r="E4823">
            <v>220.47</v>
          </cell>
          <cell r="F4823" t="str">
            <v>INSUMOS</v>
          </cell>
          <cell r="G4823">
            <v>220.47</v>
          </cell>
        </row>
        <row r="4824">
          <cell r="A4824">
            <v>7775</v>
          </cell>
          <cell r="B4824" t="str">
            <v>TUBO CONCRETO ARMADO, CLASSE EA-3, PB JE, DN 800 MM, PARA ESGOTO SANITARIO (NBR 8890)</v>
          </cell>
          <cell r="C4824" t="str">
            <v xml:space="preserve">M     </v>
          </cell>
          <cell r="D4824">
            <v>271.24</v>
          </cell>
          <cell r="E4824">
            <v>271.24</v>
          </cell>
          <cell r="F4824" t="str">
            <v>INSUMOS</v>
          </cell>
          <cell r="G4824">
            <v>271.24</v>
          </cell>
        </row>
        <row r="4825">
          <cell r="A4825">
            <v>7734</v>
          </cell>
          <cell r="B4825" t="str">
            <v>TUBO CONCRETO ARMADO, CLASSE EA-3, PB JE, DN 900 MM, PARA ESGOTO SANITARIO (NBR 8890)</v>
          </cell>
          <cell r="C4825" t="str">
            <v xml:space="preserve">M     </v>
          </cell>
          <cell r="D4825">
            <v>392.13</v>
          </cell>
          <cell r="E4825">
            <v>392.13</v>
          </cell>
          <cell r="F4825" t="str">
            <v>INSUMOS</v>
          </cell>
          <cell r="G4825">
            <v>392.13</v>
          </cell>
        </row>
        <row r="4826">
          <cell r="A4826">
            <v>7753</v>
          </cell>
          <cell r="B4826" t="str">
            <v>TUBO CONCRETO ARMADO, CLASSE PA-1, PB, DN 1000 MM, PARA AGUAS PLUVIAIS (NBR 8890)</v>
          </cell>
          <cell r="C4826" t="str">
            <v xml:space="preserve">M     </v>
          </cell>
          <cell r="D4826">
            <v>198.82</v>
          </cell>
          <cell r="E4826">
            <v>198.82</v>
          </cell>
          <cell r="F4826" t="str">
            <v>INSUMOS</v>
          </cell>
          <cell r="G4826">
            <v>198.82</v>
          </cell>
        </row>
        <row r="4827">
          <cell r="A4827">
            <v>13256</v>
          </cell>
          <cell r="B4827" t="str">
            <v>TUBO CONCRETO ARMADO, CLASSE PA-1, PB, DN 1100 MM, PARA AGUAS PLUVIAIS (NBR 8890)</v>
          </cell>
          <cell r="C4827" t="str">
            <v xml:space="preserve">M     </v>
          </cell>
          <cell r="D4827">
            <v>232.09</v>
          </cell>
          <cell r="E4827">
            <v>232.09</v>
          </cell>
          <cell r="F4827" t="str">
            <v>INSUMOS</v>
          </cell>
          <cell r="G4827">
            <v>232.09</v>
          </cell>
        </row>
        <row r="4828">
          <cell r="A4828">
            <v>7757</v>
          </cell>
          <cell r="B4828" t="str">
            <v>TUBO CONCRETO ARMADO, CLASSE PA-1, PB, DN 1200 MM, PARA AGUAS PLUVIAIS (NBR 8890)</v>
          </cell>
          <cell r="C4828" t="str">
            <v xml:space="preserve">M     </v>
          </cell>
          <cell r="D4828">
            <v>281.76</v>
          </cell>
          <cell r="E4828">
            <v>281.76</v>
          </cell>
          <cell r="F4828" t="str">
            <v>INSUMOS</v>
          </cell>
          <cell r="G4828">
            <v>281.76</v>
          </cell>
        </row>
        <row r="4829">
          <cell r="A4829">
            <v>7758</v>
          </cell>
          <cell r="B4829" t="str">
            <v>TUBO CONCRETO ARMADO, CLASSE PA-1, PB, DN 1500 MM, PARA AGUAS PLUVIAIS (NBR 8890)</v>
          </cell>
          <cell r="C4829" t="str">
            <v xml:space="preserve">M     </v>
          </cell>
          <cell r="D4829">
            <v>419.1</v>
          </cell>
          <cell r="E4829">
            <v>419.1</v>
          </cell>
          <cell r="F4829" t="str">
            <v>INSUMOS</v>
          </cell>
          <cell r="G4829">
            <v>419.1</v>
          </cell>
        </row>
        <row r="4830">
          <cell r="A4830">
            <v>7759</v>
          </cell>
          <cell r="B4830" t="str">
            <v>TUBO CONCRETO ARMADO, CLASSE PA-1, PB, DN 2000 MM, PARA AGUAS PLUVIAIS (NBR 8890)</v>
          </cell>
          <cell r="C4830" t="str">
            <v xml:space="preserve">M     </v>
          </cell>
          <cell r="D4830">
            <v>913.06</v>
          </cell>
          <cell r="E4830">
            <v>913.06</v>
          </cell>
          <cell r="F4830" t="str">
            <v>INSUMOS</v>
          </cell>
          <cell r="G4830">
            <v>913.06</v>
          </cell>
        </row>
        <row r="4831">
          <cell r="A4831">
            <v>40334</v>
          </cell>
          <cell r="B4831" t="str">
            <v>TUBO CONCRETO ARMADO, CLASSE PA-1, PB, DN 300 MM, PARA AGUAS PLUVIAIS (NBR 8890)</v>
          </cell>
          <cell r="C4831" t="str">
            <v xml:space="preserve">M     </v>
          </cell>
          <cell r="D4831">
            <v>49.29</v>
          </cell>
          <cell r="E4831">
            <v>49.29</v>
          </cell>
          <cell r="F4831" t="str">
            <v>INSUMOS</v>
          </cell>
          <cell r="G4831">
            <v>49.29</v>
          </cell>
        </row>
        <row r="4832">
          <cell r="A4832">
            <v>7745</v>
          </cell>
          <cell r="B4832" t="str">
            <v>TUBO CONCRETO ARMADO, CLASSE PA-1, PB, DN 400 MM, PARA AGUAS PLUVIAIS (NBR 8890)</v>
          </cell>
          <cell r="C4832" t="str">
            <v xml:space="preserve">M     </v>
          </cell>
          <cell r="D4832">
            <v>52.09</v>
          </cell>
          <cell r="E4832">
            <v>52.09</v>
          </cell>
          <cell r="F4832" t="str">
            <v>INSUMOS</v>
          </cell>
          <cell r="G4832">
            <v>52.09</v>
          </cell>
        </row>
        <row r="4833">
          <cell r="A4833">
            <v>7714</v>
          </cell>
          <cell r="B4833" t="str">
            <v>TUBO CONCRETO ARMADO, CLASSE PA-1, PB, DN 500 MM, PARA AGUAS PLUVIAIS (NBR 8890)</v>
          </cell>
          <cell r="C4833" t="str">
            <v xml:space="preserve">M     </v>
          </cell>
          <cell r="D4833">
            <v>68.790000000000006</v>
          </cell>
          <cell r="E4833">
            <v>68.790000000000006</v>
          </cell>
          <cell r="F4833" t="str">
            <v>INSUMOS</v>
          </cell>
          <cell r="G4833">
            <v>68.790000000000006</v>
          </cell>
        </row>
        <row r="4834">
          <cell r="A4834">
            <v>7725</v>
          </cell>
          <cell r="B4834" t="str">
            <v>TUBO CONCRETO ARMADO, CLASSE PA-1, PB, DN 600 MM, PARA AGUAS PLUVIAIS (NBR 8890)</v>
          </cell>
          <cell r="C4834" t="str">
            <v xml:space="preserve">M     </v>
          </cell>
          <cell r="D4834">
            <v>91</v>
          </cell>
          <cell r="E4834">
            <v>91</v>
          </cell>
          <cell r="F4834" t="str">
            <v>INSUMOS</v>
          </cell>
          <cell r="G4834">
            <v>91</v>
          </cell>
        </row>
        <row r="4835">
          <cell r="A4835">
            <v>7742</v>
          </cell>
          <cell r="B4835" t="str">
            <v>TUBO CONCRETO ARMADO, CLASSE PA-1, PB, DN 700 MM, PARA AGUAS PLUVIAIS (NBR 8890)</v>
          </cell>
          <cell r="C4835" t="str">
            <v xml:space="preserve">M     </v>
          </cell>
          <cell r="D4835">
            <v>127.73</v>
          </cell>
          <cell r="E4835">
            <v>127.73</v>
          </cell>
          <cell r="F4835" t="str">
            <v>INSUMOS</v>
          </cell>
          <cell r="G4835">
            <v>127.73</v>
          </cell>
        </row>
        <row r="4836">
          <cell r="A4836">
            <v>7750</v>
          </cell>
          <cell r="B4836" t="str">
            <v>TUBO CONCRETO ARMADO, CLASSE PA-1, PB, DN 800 MM, PARA AGUAS PLUVIAIS (NBR 8890)</v>
          </cell>
          <cell r="C4836" t="str">
            <v xml:space="preserve">M     </v>
          </cell>
          <cell r="D4836">
            <v>144.84</v>
          </cell>
          <cell r="E4836">
            <v>144.84</v>
          </cell>
          <cell r="F4836" t="str">
            <v>INSUMOS</v>
          </cell>
          <cell r="G4836">
            <v>144.84</v>
          </cell>
        </row>
        <row r="4837">
          <cell r="A4837">
            <v>7756</v>
          </cell>
          <cell r="B4837" t="str">
            <v>TUBO CONCRETO ARMADO, CLASSE PA-1, PB, DN 900 MM, PARA AGUAS PLUVIAIS (NBR 8890)</v>
          </cell>
          <cell r="C4837" t="str">
            <v xml:space="preserve">M     </v>
          </cell>
          <cell r="D4837">
            <v>178.82</v>
          </cell>
          <cell r="E4837">
            <v>178.82</v>
          </cell>
          <cell r="F4837" t="str">
            <v>INSUMOS</v>
          </cell>
          <cell r="G4837">
            <v>178.82</v>
          </cell>
        </row>
        <row r="4838">
          <cell r="A4838">
            <v>7765</v>
          </cell>
          <cell r="B4838" t="str">
            <v>TUBO CONCRETO ARMADO, CLASSE PA-2, PB, DN 1000 MM, PARA AGUAS PLUVIAIS (NBR 8890)</v>
          </cell>
          <cell r="C4838" t="str">
            <v xml:space="preserve">M     </v>
          </cell>
          <cell r="D4838">
            <v>219.56</v>
          </cell>
          <cell r="E4838">
            <v>219.56</v>
          </cell>
          <cell r="F4838" t="str">
            <v>INSUMOS</v>
          </cell>
          <cell r="G4838">
            <v>219.56</v>
          </cell>
        </row>
        <row r="4839">
          <cell r="A4839">
            <v>12569</v>
          </cell>
          <cell r="B4839" t="str">
            <v>TUBO CONCRETO ARMADO, CLASSE PA-2, PB, DN 1100 MM, PARA AGUAS PLUVIAIS (NBR 8890)</v>
          </cell>
          <cell r="C4839" t="str">
            <v xml:space="preserve">M     </v>
          </cell>
          <cell r="D4839">
            <v>236.26</v>
          </cell>
          <cell r="E4839">
            <v>236.26</v>
          </cell>
          <cell r="F4839" t="str">
            <v>INSUMOS</v>
          </cell>
          <cell r="G4839">
            <v>236.26</v>
          </cell>
        </row>
        <row r="4840">
          <cell r="A4840">
            <v>7766</v>
          </cell>
          <cell r="B4840" t="str">
            <v>TUBO CONCRETO ARMADO, CLASSE PA-2, PB, DN 1200 MM, PARA AGUAS PLUVIAIS (NBR 8890)</v>
          </cell>
          <cell r="C4840" t="str">
            <v xml:space="preserve">M     </v>
          </cell>
          <cell r="D4840">
            <v>319.33</v>
          </cell>
          <cell r="E4840">
            <v>319.33</v>
          </cell>
          <cell r="F4840" t="str">
            <v>INSUMOS</v>
          </cell>
          <cell r="G4840">
            <v>319.33</v>
          </cell>
        </row>
        <row r="4841">
          <cell r="A4841">
            <v>7767</v>
          </cell>
          <cell r="B4841" t="str">
            <v>TUBO CONCRETO ARMADO, CLASSE PA-2, PB, DN 1500 MM, PARA AGUAS PLUVIAIS (NBR 8890)</v>
          </cell>
          <cell r="C4841" t="str">
            <v xml:space="preserve">M     </v>
          </cell>
          <cell r="D4841">
            <v>492.07</v>
          </cell>
          <cell r="E4841">
            <v>492.07</v>
          </cell>
          <cell r="F4841" t="str">
            <v>INSUMOS</v>
          </cell>
          <cell r="G4841">
            <v>492.07</v>
          </cell>
        </row>
        <row r="4842">
          <cell r="A4842">
            <v>7727</v>
          </cell>
          <cell r="B4842" t="str">
            <v>TUBO CONCRETO ARMADO, CLASSE PA-2, PB, DN 2000 MM, PARA AGUAS PLUVIAIS (NBR 8890)</v>
          </cell>
          <cell r="C4842" t="str">
            <v xml:space="preserve">M     </v>
          </cell>
          <cell r="D4842">
            <v>1068.6199999999999</v>
          </cell>
          <cell r="E4842">
            <v>1068.6199999999999</v>
          </cell>
          <cell r="F4842" t="str">
            <v>INSUMOS</v>
          </cell>
          <cell r="G4842">
            <v>1068.6199999999999</v>
          </cell>
        </row>
        <row r="4843">
          <cell r="A4843">
            <v>7760</v>
          </cell>
          <cell r="B4843" t="str">
            <v>TUBO CONCRETO ARMADO, CLASSE PA-2, PB, DN 300 MM, PARA AGUAS PLUVIAIS (NBR 8890)</v>
          </cell>
          <cell r="C4843" t="str">
            <v xml:space="preserve">M     </v>
          </cell>
          <cell r="D4843">
            <v>51.84</v>
          </cell>
          <cell r="E4843">
            <v>51.84</v>
          </cell>
          <cell r="F4843" t="str">
            <v>INSUMOS</v>
          </cell>
          <cell r="G4843">
            <v>51.84</v>
          </cell>
        </row>
        <row r="4844">
          <cell r="A4844">
            <v>7761</v>
          </cell>
          <cell r="B4844" t="str">
            <v>TUBO CONCRETO ARMADO, CLASSE PA-2, PB, DN 400 MM, PARA AGUAS PLUVIAIS (NBR 8890)</v>
          </cell>
          <cell r="C4844" t="str">
            <v xml:space="preserve">M     </v>
          </cell>
          <cell r="D4844">
            <v>55.1</v>
          </cell>
          <cell r="E4844">
            <v>55.1</v>
          </cell>
          <cell r="F4844" t="str">
            <v>INSUMOS</v>
          </cell>
          <cell r="G4844">
            <v>55.1</v>
          </cell>
        </row>
        <row r="4845">
          <cell r="A4845">
            <v>7752</v>
          </cell>
          <cell r="B4845" t="str">
            <v>TUBO CONCRETO ARMADO, CLASSE PA-2, PB, DN 500 MM, PARA AGUAS PLUVIAIS (NBR 8890)</v>
          </cell>
          <cell r="C4845" t="str">
            <v xml:space="preserve">M     </v>
          </cell>
          <cell r="D4845">
            <v>66.739999999999995</v>
          </cell>
          <cell r="E4845">
            <v>66.739999999999995</v>
          </cell>
          <cell r="F4845" t="str">
            <v>INSUMOS</v>
          </cell>
          <cell r="G4845">
            <v>66.739999999999995</v>
          </cell>
        </row>
        <row r="4846">
          <cell r="A4846">
            <v>7762</v>
          </cell>
          <cell r="B4846" t="str">
            <v>TUBO CONCRETO ARMADO, CLASSE PA-2, PB, DN 600 MM, PARA AGUAS PLUVIAIS (NBR 8890)</v>
          </cell>
          <cell r="C4846" t="str">
            <v xml:space="preserve">M     </v>
          </cell>
          <cell r="D4846">
            <v>87.32</v>
          </cell>
          <cell r="E4846">
            <v>87.32</v>
          </cell>
          <cell r="F4846" t="str">
            <v>INSUMOS</v>
          </cell>
          <cell r="G4846">
            <v>87.32</v>
          </cell>
        </row>
        <row r="4847">
          <cell r="A4847">
            <v>7722</v>
          </cell>
          <cell r="B4847" t="str">
            <v>TUBO CONCRETO ARMADO, CLASSE PA-2, PB, DN 700 MM, PARA AGUAS PLUVIAIS (NBR 8890)</v>
          </cell>
          <cell r="C4847" t="str">
            <v xml:space="preserve">M     </v>
          </cell>
          <cell r="D4847">
            <v>134.65</v>
          </cell>
          <cell r="E4847">
            <v>134.65</v>
          </cell>
          <cell r="F4847" t="str">
            <v>INSUMOS</v>
          </cell>
          <cell r="G4847">
            <v>134.65</v>
          </cell>
        </row>
        <row r="4848">
          <cell r="A4848">
            <v>7763</v>
          </cell>
          <cell r="B4848" t="str">
            <v>TUBO CONCRETO ARMADO, CLASSE PA-2, PB, DN 800 MM, PARA AGUAS PLUVIAIS (NBR 8890)</v>
          </cell>
          <cell r="C4848" t="str">
            <v xml:space="preserve">M     </v>
          </cell>
          <cell r="D4848">
            <v>150.06</v>
          </cell>
          <cell r="E4848">
            <v>150.06</v>
          </cell>
          <cell r="F4848" t="str">
            <v>INSUMOS</v>
          </cell>
          <cell r="G4848">
            <v>150.06</v>
          </cell>
        </row>
        <row r="4849">
          <cell r="A4849">
            <v>7764</v>
          </cell>
          <cell r="B4849" t="str">
            <v>TUBO CONCRETO ARMADO, CLASSE PA-2, PB, DN 900 MM, PARA AGUAS PLUVIAIS (NBR 8890)</v>
          </cell>
          <cell r="C4849" t="str">
            <v xml:space="preserve">M     </v>
          </cell>
          <cell r="D4849">
            <v>225.41</v>
          </cell>
          <cell r="E4849">
            <v>225.41</v>
          </cell>
          <cell r="F4849" t="str">
            <v>INSUMOS</v>
          </cell>
          <cell r="G4849">
            <v>225.41</v>
          </cell>
        </row>
        <row r="4850">
          <cell r="A4850">
            <v>12572</v>
          </cell>
          <cell r="B4850" t="str">
            <v>TUBO CONCRETO ARMADO, CLASSE PA-3, PB, DN 1000 MM, PARA AGUAS PLUVIAIS (NBR 8890)</v>
          </cell>
          <cell r="C4850" t="str">
            <v xml:space="preserve">M     </v>
          </cell>
          <cell r="D4850">
            <v>295.54000000000002</v>
          </cell>
          <cell r="E4850">
            <v>295.54000000000002</v>
          </cell>
          <cell r="F4850" t="str">
            <v>INSUMOS</v>
          </cell>
          <cell r="G4850">
            <v>295.54000000000002</v>
          </cell>
        </row>
        <row r="4851">
          <cell r="A4851">
            <v>12573</v>
          </cell>
          <cell r="B4851" t="str">
            <v>TUBO CONCRETO ARMADO, CLASSE PA-3, PB, DN 1100 MM, PARA AGUAS PLUVIAIS (NBR 8890)</v>
          </cell>
          <cell r="C4851" t="str">
            <v xml:space="preserve">M     </v>
          </cell>
          <cell r="D4851">
            <v>310.56</v>
          </cell>
          <cell r="E4851">
            <v>310.56</v>
          </cell>
          <cell r="F4851" t="str">
            <v>INSUMOS</v>
          </cell>
          <cell r="G4851">
            <v>310.56</v>
          </cell>
        </row>
        <row r="4852">
          <cell r="A4852">
            <v>12574</v>
          </cell>
          <cell r="B4852" t="str">
            <v>TUBO CONCRETO ARMADO, CLASSE PA-3, PB, DN 1200 MM, PARA AGUAS PLUVIAIS (NBR 8890)</v>
          </cell>
          <cell r="C4852" t="str">
            <v xml:space="preserve">M     </v>
          </cell>
          <cell r="D4852">
            <v>403.55</v>
          </cell>
          <cell r="E4852">
            <v>403.55</v>
          </cell>
          <cell r="F4852" t="str">
            <v>INSUMOS</v>
          </cell>
          <cell r="G4852">
            <v>403.55</v>
          </cell>
        </row>
        <row r="4853">
          <cell r="A4853">
            <v>12575</v>
          </cell>
          <cell r="B4853" t="str">
            <v>TUBO CONCRETO ARMADO, CLASSE PA-3, PB, DN 1500 MM, PARA AGUAS PLUVIAIS (NBR 8890)</v>
          </cell>
          <cell r="C4853" t="str">
            <v xml:space="preserve">M     </v>
          </cell>
          <cell r="D4853">
            <v>592.33000000000004</v>
          </cell>
          <cell r="E4853">
            <v>592.33000000000004</v>
          </cell>
          <cell r="F4853" t="str">
            <v>INSUMOS</v>
          </cell>
          <cell r="G4853">
            <v>592.33000000000004</v>
          </cell>
        </row>
        <row r="4854">
          <cell r="A4854">
            <v>12576</v>
          </cell>
          <cell r="B4854" t="str">
            <v>TUBO CONCRETO ARMADO, CLASSE PA-3, PB, DN 400 MM, PARA AGUAS PLUVIAIS (NBR 8890)</v>
          </cell>
          <cell r="C4854" t="str">
            <v xml:space="preserve">M     </v>
          </cell>
          <cell r="D4854">
            <v>62.61</v>
          </cell>
          <cell r="E4854">
            <v>62.61</v>
          </cell>
          <cell r="F4854" t="str">
            <v>INSUMOS</v>
          </cell>
          <cell r="G4854">
            <v>62.61</v>
          </cell>
        </row>
        <row r="4855">
          <cell r="A4855">
            <v>12577</v>
          </cell>
          <cell r="B4855" t="str">
            <v>TUBO CONCRETO ARMADO, CLASSE PA-3, PB, DN 500 MM, PARA AGUAS PLUVIAIS (NBR 8890)</v>
          </cell>
          <cell r="C4855" t="str">
            <v xml:space="preserve">M     </v>
          </cell>
          <cell r="D4855">
            <v>80.98</v>
          </cell>
          <cell r="E4855">
            <v>80.98</v>
          </cell>
          <cell r="F4855" t="str">
            <v>INSUMOS</v>
          </cell>
          <cell r="G4855">
            <v>80.98</v>
          </cell>
        </row>
        <row r="4856">
          <cell r="A4856">
            <v>12578</v>
          </cell>
          <cell r="B4856" t="str">
            <v>TUBO CONCRETO ARMADO, CLASSE PA-3, PB, DN 600 MM, PARA AGUAS PLUVIAIS (NBR 8890)</v>
          </cell>
          <cell r="C4856" t="str">
            <v xml:space="preserve">M     </v>
          </cell>
          <cell r="D4856">
            <v>108.61</v>
          </cell>
          <cell r="E4856">
            <v>108.61</v>
          </cell>
          <cell r="F4856" t="str">
            <v>INSUMOS</v>
          </cell>
          <cell r="G4856">
            <v>108.61</v>
          </cell>
        </row>
        <row r="4857">
          <cell r="A4857">
            <v>12579</v>
          </cell>
          <cell r="B4857" t="str">
            <v>TUBO CONCRETO ARMADO, CLASSE PA-3, PB, DN 700 MM, PARA AGUAS PLUVIAIS (NBR 8890)</v>
          </cell>
          <cell r="C4857" t="str">
            <v xml:space="preserve">M     </v>
          </cell>
          <cell r="D4857">
            <v>159.04</v>
          </cell>
          <cell r="E4857">
            <v>159.04</v>
          </cell>
          <cell r="F4857" t="str">
            <v>INSUMOS</v>
          </cell>
          <cell r="G4857">
            <v>159.04</v>
          </cell>
        </row>
        <row r="4858">
          <cell r="A4858">
            <v>12580</v>
          </cell>
          <cell r="B4858" t="str">
            <v>TUBO CONCRETO ARMADO, CLASSE PA-3, PB, DN 800 MM, PARA AGUAS PLUVIAIS (NBR 8890)</v>
          </cell>
          <cell r="C4858" t="str">
            <v xml:space="preserve">M     </v>
          </cell>
          <cell r="D4858">
            <v>205.31</v>
          </cell>
          <cell r="E4858">
            <v>205.31</v>
          </cell>
          <cell r="F4858" t="str">
            <v>INSUMOS</v>
          </cell>
          <cell r="G4858">
            <v>205.31</v>
          </cell>
        </row>
        <row r="4859">
          <cell r="A4859">
            <v>12581</v>
          </cell>
          <cell r="B4859" t="str">
            <v>TUBO CONCRETO ARMADO, CLASSE PA-3, PB, DN 900 MM, PARA AGUAS PLUVIAIS (NBR 8890)</v>
          </cell>
          <cell r="C4859" t="str">
            <v xml:space="preserve">M     </v>
          </cell>
          <cell r="D4859">
            <v>280.93</v>
          </cell>
          <cell r="E4859">
            <v>280.93</v>
          </cell>
          <cell r="F4859" t="str">
            <v>INSUMOS</v>
          </cell>
          <cell r="G4859">
            <v>280.93</v>
          </cell>
        </row>
        <row r="4860">
          <cell r="A4860">
            <v>41785</v>
          </cell>
          <cell r="B4860" t="str">
            <v>TUBO CORRUGADO PEAD, PAREDE DUPLA, INTERNA LISA, JEI, DN/DI *1000* MM, PARA SANEAMENTO</v>
          </cell>
          <cell r="C4860" t="str">
            <v xml:space="preserve">M     </v>
          </cell>
          <cell r="D4860">
            <v>1014.28</v>
          </cell>
          <cell r="E4860">
            <v>1014.28</v>
          </cell>
          <cell r="F4860" t="str">
            <v>INSUMOS</v>
          </cell>
          <cell r="G4860">
            <v>1014.28</v>
          </cell>
        </row>
        <row r="4861">
          <cell r="A4861">
            <v>41781</v>
          </cell>
          <cell r="B4861" t="str">
            <v>TUBO CORRUGADO PEAD, PAREDE DUPLA, INTERNA LISA, JEI, DN/DI *400* MM, PARA SANEAMENTO</v>
          </cell>
          <cell r="C4861" t="str">
            <v xml:space="preserve">M     </v>
          </cell>
          <cell r="D4861">
            <v>289.17</v>
          </cell>
          <cell r="E4861">
            <v>289.17</v>
          </cell>
          <cell r="F4861" t="str">
            <v>INSUMOS</v>
          </cell>
          <cell r="G4861">
            <v>289.17</v>
          </cell>
        </row>
        <row r="4862">
          <cell r="A4862">
            <v>41783</v>
          </cell>
          <cell r="B4862" t="str">
            <v>TUBO CORRUGADO PEAD, PAREDE DUPLA, INTERNA LISA, JEI, DN/DI *800* MM, PARA SANEAMENTO</v>
          </cell>
          <cell r="C4862" t="str">
            <v xml:space="preserve">M     </v>
          </cell>
          <cell r="D4862">
            <v>763.09</v>
          </cell>
          <cell r="E4862">
            <v>763.09</v>
          </cell>
          <cell r="F4862" t="str">
            <v>INSUMOS</v>
          </cell>
          <cell r="G4862">
            <v>763.09</v>
          </cell>
        </row>
        <row r="4863">
          <cell r="A4863">
            <v>41786</v>
          </cell>
          <cell r="B4863" t="str">
            <v>TUBO CORRUGADO PEAD, PAREDE DUPLA, INTERNA LISA, JEI, DN/DI 1200 MM, PARA SANEAMENTO</v>
          </cell>
          <cell r="C4863" t="str">
            <v xml:space="preserve">M     </v>
          </cell>
          <cell r="D4863">
            <v>1591.9</v>
          </cell>
          <cell r="E4863">
            <v>1591.9</v>
          </cell>
          <cell r="F4863" t="str">
            <v>INSUMOS</v>
          </cell>
          <cell r="G4863">
            <v>1591.9</v>
          </cell>
        </row>
        <row r="4864">
          <cell r="A4864">
            <v>41779</v>
          </cell>
          <cell r="B4864" t="str">
            <v>TUBO CORRUGADO PEAD, PAREDE DUPLA, INTERNA LISA, JEI, DN/DI 250 MM, PARA SANEAMENTO</v>
          </cell>
          <cell r="C4864" t="str">
            <v xml:space="preserve">M     </v>
          </cell>
          <cell r="D4864">
            <v>110.91</v>
          </cell>
          <cell r="E4864">
            <v>110.91</v>
          </cell>
          <cell r="F4864" t="str">
            <v>INSUMOS</v>
          </cell>
          <cell r="G4864">
            <v>110.91</v>
          </cell>
        </row>
        <row r="4865">
          <cell r="A4865">
            <v>41780</v>
          </cell>
          <cell r="B4865" t="str">
            <v>TUBO CORRUGADO PEAD, PAREDE DUPLA, INTERNA LISA, JEI, DN/DI 300 MM, PARA SANEAMENTO</v>
          </cell>
          <cell r="C4865" t="str">
            <v xml:space="preserve">M     </v>
          </cell>
          <cell r="D4865">
            <v>131.16999999999999</v>
          </cell>
          <cell r="E4865">
            <v>131.16999999999999</v>
          </cell>
          <cell r="F4865" t="str">
            <v>INSUMOS</v>
          </cell>
          <cell r="G4865">
            <v>131.16999999999999</v>
          </cell>
        </row>
        <row r="4866">
          <cell r="A4866">
            <v>41782</v>
          </cell>
          <cell r="B4866" t="str">
            <v>TUBO CORRUGADO PEAD, PAREDE DUPLA, INTERNA LISA, JEI, DN/DI 600 MM, PARA SANEAMENTO</v>
          </cell>
          <cell r="C4866" t="str">
            <v xml:space="preserve">M     </v>
          </cell>
          <cell r="D4866">
            <v>540.74</v>
          </cell>
          <cell r="E4866">
            <v>540.74</v>
          </cell>
          <cell r="F4866" t="str">
            <v>INSUMOS</v>
          </cell>
          <cell r="G4866">
            <v>540.74</v>
          </cell>
        </row>
        <row r="4867">
          <cell r="A4867">
            <v>38130</v>
          </cell>
          <cell r="B4867" t="str">
            <v>TUBO CPVC SOLDAVEL, 35 MM, AGUA QUENTE PREDIAL (NBR 15884)</v>
          </cell>
          <cell r="C4867" t="str">
            <v xml:space="preserve">M     </v>
          </cell>
          <cell r="D4867">
            <v>26.81</v>
          </cell>
          <cell r="E4867">
            <v>26.81</v>
          </cell>
          <cell r="F4867" t="str">
            <v>INSUMOS</v>
          </cell>
          <cell r="G4867">
            <v>26.81</v>
          </cell>
        </row>
        <row r="4868">
          <cell r="A4868">
            <v>21123</v>
          </cell>
          <cell r="B4868" t="str">
            <v>TUBO CPVC, SOLDAVEL, 15 MM, AGUA QUENTE PREDIAL (NBR 15884)</v>
          </cell>
          <cell r="C4868" t="str">
            <v xml:space="preserve">M     </v>
          </cell>
          <cell r="D4868">
            <v>7.61</v>
          </cell>
          <cell r="E4868">
            <v>7.61</v>
          </cell>
          <cell r="F4868" t="str">
            <v>INSUMOS</v>
          </cell>
          <cell r="G4868">
            <v>7.61</v>
          </cell>
        </row>
        <row r="4869">
          <cell r="A4869">
            <v>21124</v>
          </cell>
          <cell r="B4869" t="str">
            <v>TUBO CPVC, SOLDAVEL, 22 MM, AGUA QUENTE PREDIAL (NBR 15884)</v>
          </cell>
          <cell r="C4869" t="str">
            <v xml:space="preserve">M     </v>
          </cell>
          <cell r="D4869">
            <v>13.49</v>
          </cell>
          <cell r="E4869">
            <v>13.49</v>
          </cell>
          <cell r="F4869" t="str">
            <v>INSUMOS</v>
          </cell>
          <cell r="G4869">
            <v>13.49</v>
          </cell>
        </row>
        <row r="4870">
          <cell r="A4870">
            <v>21125</v>
          </cell>
          <cell r="B4870" t="str">
            <v>TUBO CPVC, SOLDAVEL, 28 MM, AGUA QUENTE PREDIAL (NBR 15884)</v>
          </cell>
          <cell r="C4870" t="str">
            <v xml:space="preserve">M     </v>
          </cell>
          <cell r="D4870">
            <v>21.65</v>
          </cell>
          <cell r="E4870">
            <v>21.65</v>
          </cell>
          <cell r="F4870" t="str">
            <v>INSUMOS</v>
          </cell>
          <cell r="G4870">
            <v>21.65</v>
          </cell>
        </row>
        <row r="4871">
          <cell r="A4871">
            <v>38028</v>
          </cell>
          <cell r="B4871" t="str">
            <v>TUBO CPVC, SOLDAVEL, 42 MM, AGUA QUENTE PREDIAL (NBR 15884)</v>
          </cell>
          <cell r="C4871" t="str">
            <v xml:space="preserve">M     </v>
          </cell>
          <cell r="D4871">
            <v>36.75</v>
          </cell>
          <cell r="E4871">
            <v>36.75</v>
          </cell>
          <cell r="F4871" t="str">
            <v>INSUMOS</v>
          </cell>
          <cell r="G4871">
            <v>36.75</v>
          </cell>
        </row>
        <row r="4872">
          <cell r="A4872">
            <v>38029</v>
          </cell>
          <cell r="B4872" t="str">
            <v>TUBO CPVC, SOLDAVEL, 54 MM, AGUA QUENTE PREDIAL (NBR 15884)</v>
          </cell>
          <cell r="C4872" t="str">
            <v xml:space="preserve">M     </v>
          </cell>
          <cell r="D4872">
            <v>56.02</v>
          </cell>
          <cell r="E4872">
            <v>56.02</v>
          </cell>
          <cell r="F4872" t="str">
            <v>INSUMOS</v>
          </cell>
          <cell r="G4872">
            <v>56.02</v>
          </cell>
        </row>
        <row r="4873">
          <cell r="A4873">
            <v>38030</v>
          </cell>
          <cell r="B4873" t="str">
            <v>TUBO CPVC, SOLDAVEL, 73 MM, AGUA QUENTE PREDIAL (NBR 15884)</v>
          </cell>
          <cell r="C4873" t="str">
            <v xml:space="preserve">M     </v>
          </cell>
          <cell r="D4873">
            <v>86.05</v>
          </cell>
          <cell r="E4873">
            <v>86.05</v>
          </cell>
          <cell r="F4873" t="str">
            <v>INSUMOS</v>
          </cell>
          <cell r="G4873">
            <v>86.05</v>
          </cell>
        </row>
        <row r="4874">
          <cell r="A4874">
            <v>38031</v>
          </cell>
          <cell r="B4874" t="str">
            <v>TUBO CPVC, SOLDAVEL, 89 MM, AGUA QUENTE PREDIAL (NBR 15884)</v>
          </cell>
          <cell r="C4874" t="str">
            <v xml:space="preserve">M     </v>
          </cell>
          <cell r="D4874">
            <v>136.35</v>
          </cell>
          <cell r="E4874">
            <v>136.35</v>
          </cell>
          <cell r="F4874" t="str">
            <v>INSUMOS</v>
          </cell>
          <cell r="G4874">
            <v>136.35</v>
          </cell>
        </row>
        <row r="4875">
          <cell r="A4875">
            <v>39735</v>
          </cell>
          <cell r="B4875" t="str">
            <v>TUBO DE BORRACHA ELASTOMERICA FLEXIVEL, PRETA, PARA ISOLAMENTO TERMICO DE TUBULACAO, DN 1 1/8" (28 MM), E= 32 MM, COEFICIENTE DE CONDUTIVIDADE TERMICA 0,036W/mK, VAPOR DE AGUA MAIOR OU IGUAL A 10.000</v>
          </cell>
          <cell r="C4875" t="str">
            <v xml:space="preserve">M     </v>
          </cell>
          <cell r="D4875">
            <v>69.89</v>
          </cell>
          <cell r="E4875">
            <v>69.89</v>
          </cell>
          <cell r="F4875" t="str">
            <v>INSUMOS</v>
          </cell>
          <cell r="G4875">
            <v>69.89</v>
          </cell>
        </row>
        <row r="4876">
          <cell r="A4876">
            <v>39734</v>
          </cell>
          <cell r="B4876" t="str">
            <v>TUBO DE BORRACHA ELASTOMERICA FLEXIVEL, PRETA, PARA ISOLAMENTO TERMICO DE TUBULACAO, DN 1 3/8" (35 MM), E= 32 MM, COEFICIENTE DE CONDUTIVIDADE TERMICA 0,036W/mK, VAPOR DE AGUA MAIOR OU IGUAL A 10.000</v>
          </cell>
          <cell r="C4876" t="str">
            <v xml:space="preserve">M     </v>
          </cell>
          <cell r="D4876">
            <v>82.9</v>
          </cell>
          <cell r="E4876">
            <v>82.9</v>
          </cell>
          <cell r="F4876" t="str">
            <v>INSUMOS</v>
          </cell>
          <cell r="G4876">
            <v>82.9</v>
          </cell>
        </row>
        <row r="4877">
          <cell r="A4877">
            <v>39736</v>
          </cell>
          <cell r="B4877" t="str">
            <v>TUBO DE BORRACHA ELASTOMERICA FLEXIVEL, PRETA, PARA ISOLAMENTO TERMICO DE TUBULACAO, DN 1 5/8" (42 MM), E= 32 MM, COEFICIENTE DE CONDUTIVIDADE TERMICA 0,036W/mK, VAPOR DE AGUA MAIOR OU IGUAL A 10.000</v>
          </cell>
          <cell r="C4877" t="str">
            <v xml:space="preserve">M     </v>
          </cell>
          <cell r="D4877">
            <v>94.61</v>
          </cell>
          <cell r="E4877">
            <v>94.61</v>
          </cell>
          <cell r="F4877" t="str">
            <v>INSUMOS</v>
          </cell>
          <cell r="G4877">
            <v>94.61</v>
          </cell>
        </row>
        <row r="4878">
          <cell r="A4878">
            <v>39737</v>
          </cell>
          <cell r="B4878" t="str">
            <v>TUBO DE BORRACHA ELASTOMERICA FLEXIVEL, PRETA, PARA ISOLAMENTO TERMICO DE TUBULACAO, DN 1/2" (12 MM), E= 19 MM, COEFICIENTE DE CONDUTIVIDADE TERMICA 0,036W/mK, VAPOR DE AGUA MAIOR OU IGUAL A 10.000</v>
          </cell>
          <cell r="C4878" t="str">
            <v xml:space="preserve">M     </v>
          </cell>
          <cell r="D4878">
            <v>12.72</v>
          </cell>
          <cell r="E4878">
            <v>12.72</v>
          </cell>
          <cell r="F4878" t="str">
            <v>INSUMOS</v>
          </cell>
          <cell r="G4878">
            <v>12.72</v>
          </cell>
        </row>
        <row r="4879">
          <cell r="A4879">
            <v>39738</v>
          </cell>
          <cell r="B4879" t="str">
            <v>TUBO DE BORRACHA ELASTOMERICA FLEXIVEL, PRETA, PARA ISOLAMENTO TERMICO DE TUBULACAO, DN 1/4" (6 MM), E= 9 MM, COEFICIENTE DE CONDUTIVIDADE TERMICA 0,036W/mK, VAPOR DE AGUA MAIOR OU IGUAL A 10.000</v>
          </cell>
          <cell r="C4879" t="str">
            <v xml:space="preserve">M     </v>
          </cell>
          <cell r="D4879">
            <v>4.5999999999999996</v>
          </cell>
          <cell r="E4879">
            <v>4.5999999999999996</v>
          </cell>
          <cell r="F4879" t="str">
            <v>INSUMOS</v>
          </cell>
          <cell r="G4879">
            <v>4.5999999999999996</v>
          </cell>
        </row>
        <row r="4880">
          <cell r="A4880">
            <v>39739</v>
          </cell>
          <cell r="B4880" t="str">
            <v>TUBO DE BORRACHA ELASTOMERICA FLEXIVEL, PRETA, PARA ISOLAMENTO TERMICO DE TUBULACAO, DN 1" (25 MM), E= 32 MM, COEFICIENTE DE CONDUTIVIDADE TERMICA 0,036W/mK, VAPOR DE AGUA MAIOR OU IGUAL A 10.000</v>
          </cell>
          <cell r="C4880" t="str">
            <v xml:space="preserve">M     </v>
          </cell>
          <cell r="D4880">
            <v>65.430000000000007</v>
          </cell>
          <cell r="E4880">
            <v>65.430000000000007</v>
          </cell>
          <cell r="F4880" t="str">
            <v>INSUMOS</v>
          </cell>
          <cell r="G4880">
            <v>65.430000000000007</v>
          </cell>
        </row>
        <row r="4881">
          <cell r="A4881">
            <v>39733</v>
          </cell>
          <cell r="B4881" t="str">
            <v>TUBO DE BORRACHA ELASTOMERICA FLEXIVEL, PRETA, PARA ISOLAMENTO TERMICO DE TUBULACAO, DN 2 1/8" (54 MM), E= 32 MM, COEFICIENTE DE CONDUTIVIDADE TERMICA 0,036W/mK, VAPOR DE AGUA MAIOR OU IGUAL A 10.000</v>
          </cell>
          <cell r="C4881" t="str">
            <v xml:space="preserve">M     </v>
          </cell>
          <cell r="D4881">
            <v>113.23</v>
          </cell>
          <cell r="E4881">
            <v>113.23</v>
          </cell>
          <cell r="F4881" t="str">
            <v>INSUMOS</v>
          </cell>
          <cell r="G4881">
            <v>113.23</v>
          </cell>
        </row>
        <row r="4882">
          <cell r="A4882">
            <v>39854</v>
          </cell>
          <cell r="B4882" t="str">
            <v>TUBO DE BORRACHA ELASTOMERICA FLEXIVEL, PRETA, PARA ISOLAMENTO TERMICO DE TUBULACAO, DN 2 5/8" (*64* MM), E= *32* MM, COEFICIENTE DE CONDUTIVIDADE TERMICA 0,036W/MK, VAPOR DE AGUA MAIOR OU IGUAL A 10.000</v>
          </cell>
          <cell r="C4882" t="str">
            <v xml:space="preserve">M     </v>
          </cell>
          <cell r="D4882">
            <v>114.83</v>
          </cell>
          <cell r="E4882">
            <v>114.83</v>
          </cell>
          <cell r="F4882" t="str">
            <v>INSUMOS</v>
          </cell>
          <cell r="G4882">
            <v>114.83</v>
          </cell>
        </row>
        <row r="4883">
          <cell r="A4883">
            <v>39740</v>
          </cell>
          <cell r="B4883" t="str">
            <v>TUBO DE BORRACHA ELASTOMERICA FLEXIVEL, PRETA, PARA ISOLAMENTO TERMICO DE TUBULACAO, DN 3/4" (18 MM), E= 32 MM, COEFICIENTE DE CONDUTIVIDADE TERMICA 0,036W/mK, VAPOR DE AGUA MAIOR OU IGUAL A 10.000</v>
          </cell>
          <cell r="C4883" t="str">
            <v xml:space="preserve">M     </v>
          </cell>
          <cell r="D4883">
            <v>62.83</v>
          </cell>
          <cell r="E4883">
            <v>62.83</v>
          </cell>
          <cell r="F4883" t="str">
            <v>INSUMOS</v>
          </cell>
          <cell r="G4883">
            <v>62.83</v>
          </cell>
        </row>
        <row r="4884">
          <cell r="A4884">
            <v>39741</v>
          </cell>
          <cell r="B4884" t="str">
            <v>TUBO DE BORRACHA ELASTOMERICA FLEXIVEL, PRETA, PARA ISOLAMENTO TERMICO DE TUBULACAO, DN 3/8" (10 MM), E= 19 MM, COEFICIENTE DE CONDUTIVIDADE TERMICA 0,036W/mK, VAPOR DE AGUA MAIOR OU IGUAL A 10.000</v>
          </cell>
          <cell r="C4884" t="str">
            <v xml:space="preserve">M     </v>
          </cell>
          <cell r="D4884">
            <v>11.58</v>
          </cell>
          <cell r="E4884">
            <v>11.58</v>
          </cell>
          <cell r="F4884" t="str">
            <v>INSUMOS</v>
          </cell>
          <cell r="G4884">
            <v>11.58</v>
          </cell>
        </row>
        <row r="4885">
          <cell r="A4885">
            <v>39853</v>
          </cell>
          <cell r="B4885" t="str">
            <v>TUBO DE BORRACHA ELASTOMERICA FLEXIVEL, PRETA, PARA ISOLAMENTO TERMICO DE TUBULACAO, DN 5/8" (15 MM), E= 19 MM, COEFICIENTE DE CONDUTIVIDADE TERMICA 0,036W/MK, VAPOR DE AGUA MAIOR OU IGUAL A 10.000</v>
          </cell>
          <cell r="C4885" t="str">
            <v xml:space="preserve">M     </v>
          </cell>
          <cell r="D4885">
            <v>15.21</v>
          </cell>
          <cell r="E4885">
            <v>15.21</v>
          </cell>
          <cell r="F4885" t="str">
            <v>INSUMOS</v>
          </cell>
          <cell r="G4885">
            <v>15.21</v>
          </cell>
        </row>
        <row r="4886">
          <cell r="A4886">
            <v>39742</v>
          </cell>
          <cell r="B4886" t="str">
            <v>TUBO DE BORRACHA ELASTOMERICA FLEXIVEL, PRETA, PARA ISOLAMENTO TERMICO DE TUBULACAO, DN 7/8" (22 MM), E= 32 MM, COEFICIENTE DE CONDUTIVIDADE TERMICA 0,036W/mK, VAPOR DE AGUA MAIOR OU IGUAL A 10.000</v>
          </cell>
          <cell r="C4886" t="str">
            <v xml:space="preserve">M     </v>
          </cell>
          <cell r="D4886">
            <v>50.5</v>
          </cell>
          <cell r="E4886">
            <v>50.5</v>
          </cell>
          <cell r="F4886" t="str">
            <v>INSUMOS</v>
          </cell>
          <cell r="G4886">
            <v>50.5</v>
          </cell>
        </row>
        <row r="4887">
          <cell r="A4887">
            <v>39749</v>
          </cell>
          <cell r="B4887" t="str">
            <v>TUBO DE COBRE CLASSE "A", DN = 1 " (28 MM), PARA INSTALACOES DE MEDIA PRESSAO PARA GASES COMBUSTIVEIS E MEDICINAIS</v>
          </cell>
          <cell r="C4887" t="str">
            <v xml:space="preserve">M     </v>
          </cell>
          <cell r="D4887">
            <v>63.99</v>
          </cell>
          <cell r="E4887">
            <v>63.99</v>
          </cell>
          <cell r="F4887" t="str">
            <v>INSUMOS</v>
          </cell>
          <cell r="G4887">
            <v>63.99</v>
          </cell>
        </row>
        <row r="4888">
          <cell r="A4888">
            <v>39751</v>
          </cell>
          <cell r="B4888" t="str">
            <v>TUBO DE COBRE CLASSE "A", DN = 1 1/2 " (42 MM), PARA INSTALACOES DE MEDIA PRESSAO PARA GASES COMBUSTIVEIS E MEDICINAIS</v>
          </cell>
          <cell r="C4888" t="str">
            <v xml:space="preserve">M     </v>
          </cell>
          <cell r="D4888">
            <v>116.28</v>
          </cell>
          <cell r="E4888">
            <v>116.28</v>
          </cell>
          <cell r="F4888" t="str">
            <v>INSUMOS</v>
          </cell>
          <cell r="G4888">
            <v>116.28</v>
          </cell>
        </row>
        <row r="4889">
          <cell r="A4889">
            <v>39750</v>
          </cell>
          <cell r="B4889" t="str">
            <v>TUBO DE COBRE CLASSE "A", DN = 1 1/4 " (35 MM), PARA INSTALACOES DE MEDIA PRESSAO PARA GASES COMBUSTIVEIS E MEDICINAIS</v>
          </cell>
          <cell r="C4889" t="str">
            <v xml:space="preserve">M     </v>
          </cell>
          <cell r="D4889">
            <v>96.65</v>
          </cell>
          <cell r="E4889">
            <v>96.65</v>
          </cell>
          <cell r="F4889" t="str">
            <v>INSUMOS</v>
          </cell>
          <cell r="G4889">
            <v>96.65</v>
          </cell>
        </row>
        <row r="4890">
          <cell r="A4890">
            <v>39747</v>
          </cell>
          <cell r="B4890" t="str">
            <v>TUBO DE COBRE CLASSE "A", DN = 1/2 " (15 MM), PARA INSTALACOES DE MEDIA PRESSAO PARA GASES COMBUSTIVEIS E MEDICINAIS</v>
          </cell>
          <cell r="C4890" t="str">
            <v xml:space="preserve">M     </v>
          </cell>
          <cell r="D4890">
            <v>31.09</v>
          </cell>
          <cell r="E4890">
            <v>31.09</v>
          </cell>
          <cell r="F4890" t="str">
            <v>INSUMOS</v>
          </cell>
          <cell r="G4890">
            <v>31.09</v>
          </cell>
        </row>
        <row r="4891">
          <cell r="A4891">
            <v>39753</v>
          </cell>
          <cell r="B4891" t="str">
            <v>TUBO DE COBRE CLASSE "A", DN = 2 1/2 " (66 MM), PARA INSTALACOES DE MEDIA PRESSAO PARA GASES COMBUSTIVEIS E MEDICINAIS</v>
          </cell>
          <cell r="C4891" t="str">
            <v xml:space="preserve">M     </v>
          </cell>
          <cell r="D4891">
            <v>214.05</v>
          </cell>
          <cell r="E4891">
            <v>214.05</v>
          </cell>
          <cell r="F4891" t="str">
            <v>INSUMOS</v>
          </cell>
          <cell r="G4891">
            <v>214.05</v>
          </cell>
        </row>
        <row r="4892">
          <cell r="A4892">
            <v>39754</v>
          </cell>
          <cell r="B4892" t="str">
            <v>TUBO DE COBRE CLASSE "A", DN = 3 " (79 MM), PARA INSTALACOES DE MEDIA PRESSAO PARA GASES COMBUSTIVEIS E MEDICINAIS</v>
          </cell>
          <cell r="C4892" t="str">
            <v xml:space="preserve">M     </v>
          </cell>
          <cell r="D4892">
            <v>315.35000000000002</v>
          </cell>
          <cell r="E4892">
            <v>315.35000000000002</v>
          </cell>
          <cell r="F4892" t="str">
            <v>INSUMOS</v>
          </cell>
          <cell r="G4892">
            <v>315.35000000000002</v>
          </cell>
        </row>
        <row r="4893">
          <cell r="A4893">
            <v>39748</v>
          </cell>
          <cell r="B4893" t="str">
            <v>TUBO DE COBRE CLASSE "A", DN = 3/4 " (22 MM), PARA INSTALACOES DE MEDIA PRESSAO PARA GASES COMBUSTIVEIS E MEDICINAIS</v>
          </cell>
          <cell r="C4893" t="str">
            <v xml:space="preserve">M     </v>
          </cell>
          <cell r="D4893">
            <v>50.3</v>
          </cell>
          <cell r="E4893">
            <v>50.3</v>
          </cell>
          <cell r="F4893" t="str">
            <v>INSUMOS</v>
          </cell>
          <cell r="G4893">
            <v>50.3</v>
          </cell>
        </row>
        <row r="4894">
          <cell r="A4894">
            <v>39755</v>
          </cell>
          <cell r="B4894" t="str">
            <v>TUBO DE COBRE CLASSE "A", DN = 4 " (104 MM), PARA INSTALACOES DE MEDIA PRESSAO PARA GASES COMBUSTIVEIS E MEDICINAIS</v>
          </cell>
          <cell r="C4894" t="str">
            <v xml:space="preserve">M     </v>
          </cell>
          <cell r="D4894">
            <v>478.14</v>
          </cell>
          <cell r="E4894">
            <v>478.14</v>
          </cell>
          <cell r="F4894" t="str">
            <v>INSUMOS</v>
          </cell>
          <cell r="G4894">
            <v>478.14</v>
          </cell>
        </row>
        <row r="4895">
          <cell r="A4895">
            <v>12742</v>
          </cell>
          <cell r="B4895" t="str">
            <v>TUBO DE COBRE CLASSE "E", DN = 104 MM, PARA INSTALACAO HIDRAULICA PREDIAL</v>
          </cell>
          <cell r="C4895" t="str">
            <v xml:space="preserve">M     </v>
          </cell>
          <cell r="D4895">
            <v>378.61</v>
          </cell>
          <cell r="E4895">
            <v>378.61</v>
          </cell>
          <cell r="F4895" t="str">
            <v>INSUMOS</v>
          </cell>
          <cell r="G4895">
            <v>378.61</v>
          </cell>
        </row>
        <row r="4896">
          <cell r="A4896">
            <v>12713</v>
          </cell>
          <cell r="B4896" t="str">
            <v>TUBO DE COBRE CLASSE "E", DN = 15 MM, PARA INSTALACAO HIDRAULICA PREDIAL</v>
          </cell>
          <cell r="C4896" t="str">
            <v xml:space="preserve">M     </v>
          </cell>
          <cell r="D4896">
            <v>20.079999999999998</v>
          </cell>
          <cell r="E4896">
            <v>20.079999999999998</v>
          </cell>
          <cell r="F4896" t="str">
            <v>INSUMOS</v>
          </cell>
          <cell r="G4896">
            <v>20.079999999999998</v>
          </cell>
        </row>
        <row r="4897">
          <cell r="A4897">
            <v>12743</v>
          </cell>
          <cell r="B4897" t="str">
            <v>TUBO DE COBRE CLASSE "E", DN = 22 MM, PARA INSTALACAO HIDRAULICA PREDIAL</v>
          </cell>
          <cell r="C4897" t="str">
            <v xml:space="preserve">M     </v>
          </cell>
          <cell r="D4897">
            <v>34.54</v>
          </cell>
          <cell r="E4897">
            <v>34.54</v>
          </cell>
          <cell r="F4897" t="str">
            <v>INSUMOS</v>
          </cell>
          <cell r="G4897">
            <v>34.54</v>
          </cell>
        </row>
        <row r="4898">
          <cell r="A4898">
            <v>12744</v>
          </cell>
          <cell r="B4898" t="str">
            <v>TUBO DE COBRE CLASSE "E", DN = 28 MM, PARA INSTALACAO HIDRAULICA PREDIAL</v>
          </cell>
          <cell r="C4898" t="str">
            <v xml:space="preserve">M     </v>
          </cell>
          <cell r="D4898">
            <v>43.84</v>
          </cell>
          <cell r="E4898">
            <v>43.84</v>
          </cell>
          <cell r="F4898" t="str">
            <v>INSUMOS</v>
          </cell>
          <cell r="G4898">
            <v>43.84</v>
          </cell>
        </row>
        <row r="4899">
          <cell r="A4899">
            <v>12745</v>
          </cell>
          <cell r="B4899" t="str">
            <v>TUBO DE COBRE CLASSE "E", DN = 35 MM, PARA INSTALACAO HIDRAULICA PREDIAL</v>
          </cell>
          <cell r="C4899" t="str">
            <v xml:space="preserve">M     </v>
          </cell>
          <cell r="D4899">
            <v>63.66</v>
          </cell>
          <cell r="E4899">
            <v>63.66</v>
          </cell>
          <cell r="F4899" t="str">
            <v>INSUMOS</v>
          </cell>
          <cell r="G4899">
            <v>63.66</v>
          </cell>
        </row>
        <row r="4900">
          <cell r="A4900">
            <v>12746</v>
          </cell>
          <cell r="B4900" t="str">
            <v>TUBO DE COBRE CLASSE "E", DN = 42 MM, PARA INSTALACAO HIDRAULICA PREDIAL</v>
          </cell>
          <cell r="C4900" t="str">
            <v xml:space="preserve">M     </v>
          </cell>
          <cell r="D4900">
            <v>85.97</v>
          </cell>
          <cell r="E4900">
            <v>85.97</v>
          </cell>
          <cell r="F4900" t="str">
            <v>INSUMOS</v>
          </cell>
          <cell r="G4900">
            <v>85.97</v>
          </cell>
        </row>
        <row r="4901">
          <cell r="A4901">
            <v>12747</v>
          </cell>
          <cell r="B4901" t="str">
            <v>TUBO DE COBRE CLASSE "E", DN = 54 MM, PARA INSTALACAO HIDRAULICA PREDIAL</v>
          </cell>
          <cell r="C4901" t="str">
            <v xml:space="preserve">M     </v>
          </cell>
          <cell r="D4901">
            <v>124.67</v>
          </cell>
          <cell r="E4901">
            <v>124.67</v>
          </cell>
          <cell r="F4901" t="str">
            <v>INSUMOS</v>
          </cell>
          <cell r="G4901">
            <v>124.67</v>
          </cell>
        </row>
        <row r="4902">
          <cell r="A4902">
            <v>12748</v>
          </cell>
          <cell r="B4902" t="str">
            <v>TUBO DE COBRE CLASSE "E", DN = 66 MM, PARA INSTALACAO HIDRAULICA PREDIAL</v>
          </cell>
          <cell r="C4902" t="str">
            <v xml:space="preserve">M     </v>
          </cell>
          <cell r="D4902">
            <v>175.64</v>
          </cell>
          <cell r="E4902">
            <v>175.64</v>
          </cell>
          <cell r="F4902" t="str">
            <v>INSUMOS</v>
          </cell>
          <cell r="G4902">
            <v>175.64</v>
          </cell>
        </row>
        <row r="4903">
          <cell r="A4903">
            <v>12749</v>
          </cell>
          <cell r="B4903" t="str">
            <v>TUBO DE COBRE CLASSE "E", DN = 79 MM, PARA INSTALACAO HIDRAULICA PREDIAL</v>
          </cell>
          <cell r="C4903" t="str">
            <v xml:space="preserve">M     </v>
          </cell>
          <cell r="D4903">
            <v>256.76</v>
          </cell>
          <cell r="E4903">
            <v>256.76</v>
          </cell>
          <cell r="F4903" t="str">
            <v>INSUMOS</v>
          </cell>
          <cell r="G4903">
            <v>256.76</v>
          </cell>
        </row>
        <row r="4904">
          <cell r="A4904">
            <v>39726</v>
          </cell>
          <cell r="B4904" t="str">
            <v>TUBO DE COBRE CLASSE "I", DN = 1 " (28 MM), PARA INSTALACOES INDUSTRIAIS DE ALTA PRESSAO E VAPOR</v>
          </cell>
          <cell r="C4904" t="str">
            <v xml:space="preserve">M     </v>
          </cell>
          <cell r="D4904">
            <v>84.33</v>
          </cell>
          <cell r="E4904">
            <v>84.33</v>
          </cell>
          <cell r="F4904" t="str">
            <v>INSUMOS</v>
          </cell>
          <cell r="G4904">
            <v>84.33</v>
          </cell>
        </row>
        <row r="4905">
          <cell r="A4905">
            <v>39728</v>
          </cell>
          <cell r="B4905" t="str">
            <v>TUBO DE COBRE CLASSE "I", DN = 1 1/2 " (42 MM), PARA INSTALACOES INDUSTRIAIS DE ALTA PRESSAO E VAPOR</v>
          </cell>
          <cell r="C4905" t="str">
            <v xml:space="preserve">M     </v>
          </cell>
          <cell r="D4905">
            <v>148.22</v>
          </cell>
          <cell r="E4905">
            <v>148.22</v>
          </cell>
          <cell r="F4905" t="str">
            <v>INSUMOS</v>
          </cell>
          <cell r="G4905">
            <v>148.22</v>
          </cell>
        </row>
        <row r="4906">
          <cell r="A4906">
            <v>39727</v>
          </cell>
          <cell r="B4906" t="str">
            <v>TUBO DE COBRE CLASSE "I", DN = 1 1/4 " (35 MM), PARA INSTALACOES INDUSTRIAIS DE ALTA PRESSAO E VAPOR</v>
          </cell>
          <cell r="C4906" t="str">
            <v xml:space="preserve">M     </v>
          </cell>
          <cell r="D4906">
            <v>121.97</v>
          </cell>
          <cell r="E4906">
            <v>121.97</v>
          </cell>
          <cell r="F4906" t="str">
            <v>INSUMOS</v>
          </cell>
          <cell r="G4906">
            <v>121.97</v>
          </cell>
        </row>
        <row r="4907">
          <cell r="A4907">
            <v>39724</v>
          </cell>
          <cell r="B4907" t="str">
            <v>TUBO DE COBRE CLASSE "I", DN = 1/2 " (15 MM), PARA INSTALACOES INDUSTRIAIS DE ALTA PRESSAO E VAPOR</v>
          </cell>
          <cell r="C4907" t="str">
            <v xml:space="preserve">M     </v>
          </cell>
          <cell r="D4907">
            <v>37.340000000000003</v>
          </cell>
          <cell r="E4907">
            <v>37.340000000000003</v>
          </cell>
          <cell r="F4907" t="str">
            <v>INSUMOS</v>
          </cell>
          <cell r="G4907">
            <v>37.340000000000003</v>
          </cell>
        </row>
        <row r="4908">
          <cell r="A4908">
            <v>39729</v>
          </cell>
          <cell r="B4908" t="str">
            <v>TUBO DE COBRE CLASSE "I", DN = 2 " (54 MM), PARA INSTALACOES INDUSTRIAIS DE ALTA PRESSAO E VAPOR</v>
          </cell>
          <cell r="C4908" t="str">
            <v xml:space="preserve">M     </v>
          </cell>
          <cell r="D4908">
            <v>205.26</v>
          </cell>
          <cell r="E4908">
            <v>205.26</v>
          </cell>
          <cell r="F4908" t="str">
            <v>INSUMOS</v>
          </cell>
          <cell r="G4908">
            <v>205.26</v>
          </cell>
        </row>
        <row r="4909">
          <cell r="A4909">
            <v>39730</v>
          </cell>
          <cell r="B4909" t="str">
            <v>TUBO DE COBRE CLASSE "I", DN = 2 1/2 " (66 MM), PARA INSTALACOES INDUSTRIAIS DE ALTA PRESSAO E VAPOR</v>
          </cell>
          <cell r="C4909" t="str">
            <v xml:space="preserve">M     </v>
          </cell>
          <cell r="D4909">
            <v>266.31</v>
          </cell>
          <cell r="E4909">
            <v>266.31</v>
          </cell>
          <cell r="F4909" t="str">
            <v>INSUMOS</v>
          </cell>
          <cell r="G4909">
            <v>266.31</v>
          </cell>
        </row>
        <row r="4910">
          <cell r="A4910">
            <v>39731</v>
          </cell>
          <cell r="B4910" t="str">
            <v>TUBO DE COBRE CLASSE "I", DN = 3 " (79 MM), PARA INSTALACOES INDUSTRIAIS DE ALTA PRESSAO E VAPOR</v>
          </cell>
          <cell r="C4910" t="str">
            <v xml:space="preserve">M     </v>
          </cell>
          <cell r="D4910">
            <v>394.43</v>
          </cell>
          <cell r="E4910">
            <v>394.43</v>
          </cell>
          <cell r="F4910" t="str">
            <v>INSUMOS</v>
          </cell>
          <cell r="G4910">
            <v>394.43</v>
          </cell>
        </row>
        <row r="4911">
          <cell r="A4911">
            <v>39725</v>
          </cell>
          <cell r="B4911" t="str">
            <v>TUBO DE COBRE CLASSE "I", DN = 3/4 " (22 MM), PARA INSTALACOES INDUSTRIAIS DE ALTA PRESSAO E VAPOR</v>
          </cell>
          <cell r="C4911" t="str">
            <v xml:space="preserve">M     </v>
          </cell>
          <cell r="D4911">
            <v>60.87</v>
          </cell>
          <cell r="E4911">
            <v>60.87</v>
          </cell>
          <cell r="F4911" t="str">
            <v>INSUMOS</v>
          </cell>
          <cell r="G4911">
            <v>60.87</v>
          </cell>
        </row>
        <row r="4912">
          <cell r="A4912">
            <v>39732</v>
          </cell>
          <cell r="B4912" t="str">
            <v>TUBO DE COBRE CLASSE "I", DN = 4" (104 MM), PARA INSTALACOES INDUSTRIAIS DE ALTA PRESSAO E VAPOR</v>
          </cell>
          <cell r="C4912" t="str">
            <v xml:space="preserve">M     </v>
          </cell>
          <cell r="D4912">
            <v>580.58000000000004</v>
          </cell>
          <cell r="E4912">
            <v>580.58000000000004</v>
          </cell>
          <cell r="F4912" t="str">
            <v>INSUMOS</v>
          </cell>
          <cell r="G4912">
            <v>580.58000000000004</v>
          </cell>
        </row>
        <row r="4913">
          <cell r="A4913">
            <v>39660</v>
          </cell>
          <cell r="B4913" t="str">
            <v>TUBO DE COBRE FLEXIVEL, D = 1/2 ", E = 0,79 MM, PARA AR-CONDICIONADO/ INSTALACOES GAS RESIDENCIAIS E COMERCIAIS</v>
          </cell>
          <cell r="C4913" t="str">
            <v xml:space="preserve">M     </v>
          </cell>
          <cell r="D4913">
            <v>26.45</v>
          </cell>
          <cell r="E4913">
            <v>26.45</v>
          </cell>
          <cell r="F4913" t="str">
            <v>INSUMOS</v>
          </cell>
          <cell r="G4913">
            <v>26.45</v>
          </cell>
        </row>
        <row r="4914">
          <cell r="A4914">
            <v>39662</v>
          </cell>
          <cell r="B4914" t="str">
            <v>TUBO DE COBRE FLEXIVEL, D = 1/4 ", E = 0,79 MM, PARA AR-CONDICIONADO/ INSTALACOES GAS RESIDENCIAIS E COMERCIAIS</v>
          </cell>
          <cell r="C4914" t="str">
            <v xml:space="preserve">M     </v>
          </cell>
          <cell r="D4914">
            <v>12.68</v>
          </cell>
          <cell r="E4914">
            <v>12.68</v>
          </cell>
          <cell r="F4914" t="str">
            <v>INSUMOS</v>
          </cell>
          <cell r="G4914">
            <v>12.68</v>
          </cell>
        </row>
        <row r="4915">
          <cell r="A4915">
            <v>39661</v>
          </cell>
          <cell r="B4915" t="str">
            <v>TUBO DE COBRE FLEXIVEL, D = 3/16 ", E = 0,79 MM, PARA AR-CONDICIONADO/ INSTALACOES GAS RESIDENCIAIS E COMERCIAIS</v>
          </cell>
          <cell r="C4915" t="str">
            <v xml:space="preserve">M     </v>
          </cell>
          <cell r="D4915">
            <v>8.64</v>
          </cell>
          <cell r="E4915">
            <v>8.64</v>
          </cell>
          <cell r="F4915" t="str">
            <v>INSUMOS</v>
          </cell>
          <cell r="G4915">
            <v>8.64</v>
          </cell>
        </row>
        <row r="4916">
          <cell r="A4916">
            <v>39666</v>
          </cell>
          <cell r="B4916" t="str">
            <v>TUBO DE COBRE FLEXIVEL, D = 3/4 ", E = 0,79 MM, PARA AR-CONDICIONADO/ INSTALACOES GAS RESIDENCIAIS E COMERCIAIS</v>
          </cell>
          <cell r="C4916" t="str">
            <v xml:space="preserve">M     </v>
          </cell>
          <cell r="D4916">
            <v>39.799999999999997</v>
          </cell>
          <cell r="E4916">
            <v>39.799999999999997</v>
          </cell>
          <cell r="F4916" t="str">
            <v>INSUMOS</v>
          </cell>
          <cell r="G4916">
            <v>39.799999999999997</v>
          </cell>
        </row>
        <row r="4917">
          <cell r="A4917">
            <v>39664</v>
          </cell>
          <cell r="B4917" t="str">
            <v>TUBO DE COBRE FLEXIVEL, D = 3/8 ", E = 0,79 MM, PARA AR-CONDICIONADO/ INSTALACOES GAS RESIDENCIAIS E COMERCIAIS</v>
          </cell>
          <cell r="C4917" t="str">
            <v xml:space="preserve">M     </v>
          </cell>
          <cell r="D4917">
            <v>19.5</v>
          </cell>
          <cell r="E4917">
            <v>19.5</v>
          </cell>
          <cell r="F4917" t="str">
            <v>INSUMOS</v>
          </cell>
          <cell r="G4917">
            <v>19.5</v>
          </cell>
        </row>
        <row r="4918">
          <cell r="A4918">
            <v>39663</v>
          </cell>
          <cell r="B4918" t="str">
            <v>TUBO DE COBRE FLEXIVEL, D = 5/16 ", E = 0,79 MM, PARA AR-CONDICIONADO/ INSTALACOES GAS RESIDENCIAIS E COMERCIAIS</v>
          </cell>
          <cell r="C4918" t="str">
            <v xml:space="preserve">M     </v>
          </cell>
          <cell r="D4918">
            <v>15.59</v>
          </cell>
          <cell r="E4918">
            <v>15.59</v>
          </cell>
          <cell r="F4918" t="str">
            <v>INSUMOS</v>
          </cell>
          <cell r="G4918">
            <v>15.59</v>
          </cell>
        </row>
        <row r="4919">
          <cell r="A4919">
            <v>39665</v>
          </cell>
          <cell r="B4919" t="str">
            <v>TUBO DE COBRE FLEXIVEL, D = 5/8 ", E = 0,79 MM, PARA AR-CONDICIONADO/ INSTALACOES GAS RESIDENCIAIS E COMERCIAIS</v>
          </cell>
          <cell r="C4919" t="str">
            <v xml:space="preserve">M     </v>
          </cell>
          <cell r="D4919">
            <v>32.9</v>
          </cell>
          <cell r="E4919">
            <v>32.9</v>
          </cell>
          <cell r="F4919" t="str">
            <v>INSUMOS</v>
          </cell>
          <cell r="G4919">
            <v>32.9</v>
          </cell>
        </row>
        <row r="4920">
          <cell r="A4920">
            <v>39752</v>
          </cell>
          <cell r="B4920" t="str">
            <v>TUBO DE COBRE, CLASSE "A", DN = 2" (54 MM), PARA INSTALACOES DE MEDIA PRESSAO PARA GASES COMBUSTIVEIS E MEDICINAIS</v>
          </cell>
          <cell r="C4920" t="str">
            <v xml:space="preserve">M     </v>
          </cell>
          <cell r="D4920">
            <v>165.46</v>
          </cell>
          <cell r="E4920">
            <v>165.46</v>
          </cell>
          <cell r="F4920" t="str">
            <v>INSUMOS</v>
          </cell>
          <cell r="G4920">
            <v>165.46</v>
          </cell>
        </row>
        <row r="4921">
          <cell r="A4921">
            <v>12583</v>
          </cell>
          <cell r="B4921" t="str">
            <v>TUBO DE CONCRETO SIMPLES POROSO, MACHO/FEMEA, DN 200 MM</v>
          </cell>
          <cell r="C4921" t="str">
            <v xml:space="preserve">M     </v>
          </cell>
          <cell r="D4921">
            <v>23.89</v>
          </cell>
          <cell r="E4921">
            <v>23.89</v>
          </cell>
          <cell r="F4921" t="str">
            <v>INSUMOS</v>
          </cell>
          <cell r="G4921">
            <v>23.89</v>
          </cell>
        </row>
        <row r="4922">
          <cell r="A4922">
            <v>12584</v>
          </cell>
          <cell r="B4922" t="str">
            <v>TUBO DE CONCRETO SIMPLES POROSO, MACHO/FEMEA, DN 300 MM</v>
          </cell>
          <cell r="C4922" t="str">
            <v xml:space="preserve">M     </v>
          </cell>
          <cell r="D4922">
            <v>22.99</v>
          </cell>
          <cell r="E4922">
            <v>22.99</v>
          </cell>
          <cell r="F4922" t="str">
            <v>INSUMOS</v>
          </cell>
          <cell r="G4922">
            <v>22.99</v>
          </cell>
        </row>
        <row r="4923">
          <cell r="A4923">
            <v>13159</v>
          </cell>
          <cell r="B4923" t="str">
            <v>TUBO DE CONCRETO SIMPLES, CLASSE ES, PB JE, DN 400 MM, PARA ESGOTO SANITARIO (NBR 8890)</v>
          </cell>
          <cell r="C4923" t="str">
            <v xml:space="preserve">M     </v>
          </cell>
          <cell r="D4923">
            <v>69.66</v>
          </cell>
          <cell r="E4923">
            <v>69.66</v>
          </cell>
          <cell r="F4923" t="str">
            <v>INSUMOS</v>
          </cell>
          <cell r="G4923">
            <v>69.66</v>
          </cell>
        </row>
        <row r="4924">
          <cell r="A4924">
            <v>13168</v>
          </cell>
          <cell r="B4924" t="str">
            <v>TUBO DE CONCRETO SIMPLES, CLASSE ES, PB JE, DN 500 MM, PARA ESGOTO SANITARIO (NBR 8890)</v>
          </cell>
          <cell r="C4924" t="str">
            <v xml:space="preserve">M     </v>
          </cell>
          <cell r="D4924">
            <v>104.74</v>
          </cell>
          <cell r="E4924">
            <v>104.74</v>
          </cell>
          <cell r="F4924" t="str">
            <v>INSUMOS</v>
          </cell>
          <cell r="G4924">
            <v>104.74</v>
          </cell>
        </row>
        <row r="4925">
          <cell r="A4925">
            <v>13173</v>
          </cell>
          <cell r="B4925" t="str">
            <v>TUBO DE CONCRETO SIMPLES, CLASSE ES, PB JE, DN 600 MM, PARA ESGOTO SANITARIO (NBR 8890)</v>
          </cell>
          <cell r="C4925" t="str">
            <v xml:space="preserve">M     </v>
          </cell>
          <cell r="D4925">
            <v>129.15</v>
          </cell>
          <cell r="E4925">
            <v>129.15</v>
          </cell>
          <cell r="F4925" t="str">
            <v>INSUMOS</v>
          </cell>
          <cell r="G4925">
            <v>129.15</v>
          </cell>
        </row>
        <row r="4926">
          <cell r="A4926">
            <v>37449</v>
          </cell>
          <cell r="B4926" t="str">
            <v>TUBO DE CONCRETO SIMPLES, CLASSE- PS1, MACHO/FEMEA, DN 200 MM, PARA AGUAS PLUVIAIS (NBR 8890)</v>
          </cell>
          <cell r="C4926" t="str">
            <v xml:space="preserve">M     </v>
          </cell>
          <cell r="D4926">
            <v>21.35</v>
          </cell>
          <cell r="E4926">
            <v>21.35</v>
          </cell>
          <cell r="F4926" t="str">
            <v>INSUMOS</v>
          </cell>
          <cell r="G4926">
            <v>21.35</v>
          </cell>
        </row>
        <row r="4927">
          <cell r="A4927">
            <v>37450</v>
          </cell>
          <cell r="B4927" t="str">
            <v>TUBO DE CONCRETO SIMPLES, CLASSE- PS1, MACHO/FEMEA, DN 300 MM, PARA AGUAS PLUVIAIS (NBR 8890)</v>
          </cell>
          <cell r="C4927" t="str">
            <v xml:space="preserve">M     </v>
          </cell>
          <cell r="D4927">
            <v>26.03</v>
          </cell>
          <cell r="E4927">
            <v>26.03</v>
          </cell>
          <cell r="F4927" t="str">
            <v>INSUMOS</v>
          </cell>
          <cell r="G4927">
            <v>26.03</v>
          </cell>
        </row>
        <row r="4928">
          <cell r="A4928">
            <v>37451</v>
          </cell>
          <cell r="B4928" t="str">
            <v>TUBO DE CONCRETO SIMPLES, CLASSE- PS1, MACHO/FEMEA, DN 400 MM, PARA AGUAS PLUVIAIS (NBR 8890)</v>
          </cell>
          <cell r="C4928" t="str">
            <v xml:space="preserve">M     </v>
          </cell>
          <cell r="D4928">
            <v>39.86</v>
          </cell>
          <cell r="E4928">
            <v>39.86</v>
          </cell>
          <cell r="F4928" t="str">
            <v>INSUMOS</v>
          </cell>
          <cell r="G4928">
            <v>39.86</v>
          </cell>
        </row>
        <row r="4929">
          <cell r="A4929">
            <v>37452</v>
          </cell>
          <cell r="B4929" t="str">
            <v>TUBO DE CONCRETO SIMPLES, CLASSE- PS1, MACHO/FEMEA, DN 500 MM, PARA AGUAS PLUVIAIS (NBR 8890)</v>
          </cell>
          <cell r="C4929" t="str">
            <v xml:space="preserve">M     </v>
          </cell>
          <cell r="D4929">
            <v>52.88</v>
          </cell>
          <cell r="E4929">
            <v>52.88</v>
          </cell>
          <cell r="F4929" t="str">
            <v>INSUMOS</v>
          </cell>
          <cell r="G4929">
            <v>52.88</v>
          </cell>
        </row>
        <row r="4930">
          <cell r="A4930">
            <v>37453</v>
          </cell>
          <cell r="B4930" t="str">
            <v>TUBO DE CONCRETO SIMPLES, CLASSE- PS1, MACHO/FEMEA, DN 600 MM, PARA AGUAS PLUVIAIS (NBR 8890)</v>
          </cell>
          <cell r="C4930" t="str">
            <v xml:space="preserve">M     </v>
          </cell>
          <cell r="D4930">
            <v>66.349999999999994</v>
          </cell>
          <cell r="E4930">
            <v>66.349999999999994</v>
          </cell>
          <cell r="F4930" t="str">
            <v>INSUMOS</v>
          </cell>
          <cell r="G4930">
            <v>66.349999999999994</v>
          </cell>
        </row>
        <row r="4931">
          <cell r="A4931">
            <v>7778</v>
          </cell>
          <cell r="B4931" t="str">
            <v>TUBO DE CONCRETO SIMPLES, CLASSE- PS1, PB, DN 200 MM, PARA AGUAS PLUVIAIS (NBR 8890)</v>
          </cell>
          <cell r="C4931" t="str">
            <v xml:space="preserve">M     </v>
          </cell>
          <cell r="D4931">
            <v>24.91</v>
          </cell>
          <cell r="E4931">
            <v>24.91</v>
          </cell>
          <cell r="F4931" t="str">
            <v>INSUMOS</v>
          </cell>
          <cell r="G4931">
            <v>24.91</v>
          </cell>
        </row>
        <row r="4932">
          <cell r="A4932">
            <v>7796</v>
          </cell>
          <cell r="B4932" t="str">
            <v>TUBO DE CONCRETO SIMPLES, CLASSE- PS1, PB, DN 300 MM, PARA AGUAS PLUVIAIS (NBR 8890)</v>
          </cell>
          <cell r="C4932" t="str">
            <v xml:space="preserve">M     </v>
          </cell>
          <cell r="D4932">
            <v>30</v>
          </cell>
          <cell r="E4932">
            <v>30</v>
          </cell>
          <cell r="F4932" t="str">
            <v>INSUMOS</v>
          </cell>
          <cell r="G4932">
            <v>30</v>
          </cell>
        </row>
        <row r="4933">
          <cell r="A4933">
            <v>7781</v>
          </cell>
          <cell r="B4933" t="str">
            <v>TUBO DE CONCRETO SIMPLES, CLASSE- PS1, PB, DN 400 MM, PARA AGUAS PLUVIAIS (NBR 8890)</v>
          </cell>
          <cell r="C4933" t="str">
            <v xml:space="preserve">M     </v>
          </cell>
          <cell r="D4933">
            <v>39.659999999999997</v>
          </cell>
          <cell r="E4933">
            <v>39.659999999999997</v>
          </cell>
          <cell r="F4933" t="str">
            <v>INSUMOS</v>
          </cell>
          <cell r="G4933">
            <v>39.659999999999997</v>
          </cell>
        </row>
        <row r="4934">
          <cell r="A4934">
            <v>7795</v>
          </cell>
          <cell r="B4934" t="str">
            <v>TUBO DE CONCRETO SIMPLES, CLASSE- PS1, PB, DN 500 MM, PARA AGUAS PLUVIAIS (NBR 8890)</v>
          </cell>
          <cell r="C4934" t="str">
            <v xml:space="preserve">M     </v>
          </cell>
          <cell r="D4934">
            <v>57.45</v>
          </cell>
          <cell r="E4934">
            <v>57.45</v>
          </cell>
          <cell r="F4934" t="str">
            <v>INSUMOS</v>
          </cell>
          <cell r="G4934">
            <v>57.45</v>
          </cell>
        </row>
        <row r="4935">
          <cell r="A4935">
            <v>7791</v>
          </cell>
          <cell r="B4935" t="str">
            <v>TUBO DE CONCRETO SIMPLES, CLASSE- PS1, PB, DN 600 MM, PARA AGUAS PLUVIAIS (NBR 8890)</v>
          </cell>
          <cell r="C4935" t="str">
            <v xml:space="preserve">M     </v>
          </cell>
          <cell r="D4935">
            <v>73.22</v>
          </cell>
          <cell r="E4935">
            <v>73.22</v>
          </cell>
          <cell r="F4935" t="str">
            <v>INSUMOS</v>
          </cell>
          <cell r="G4935">
            <v>73.22</v>
          </cell>
        </row>
        <row r="4936">
          <cell r="A4936">
            <v>7783</v>
          </cell>
          <cell r="B4936" t="str">
            <v>TUBO DE CONCRETO SIMPLES, CLASSE- PS2, PB, DN 200 MM, PARA AGUAS PLUVIAIS (NBR 8890)</v>
          </cell>
          <cell r="C4936" t="str">
            <v xml:space="preserve">M     </v>
          </cell>
          <cell r="D4936">
            <v>27.96</v>
          </cell>
          <cell r="E4936">
            <v>27.96</v>
          </cell>
          <cell r="F4936" t="str">
            <v>INSUMOS</v>
          </cell>
          <cell r="G4936">
            <v>27.96</v>
          </cell>
        </row>
        <row r="4937">
          <cell r="A4937">
            <v>7790</v>
          </cell>
          <cell r="B4937" t="str">
            <v>TUBO DE CONCRETO SIMPLES, CLASSE- PS2, PB, DN 300 MM, PARA AGUAS PLUVIAIS (NBR 8890)</v>
          </cell>
          <cell r="C4937" t="str">
            <v xml:space="preserve">M     </v>
          </cell>
          <cell r="D4937">
            <v>32.54</v>
          </cell>
          <cell r="E4937">
            <v>32.54</v>
          </cell>
          <cell r="F4937" t="str">
            <v>INSUMOS</v>
          </cell>
          <cell r="G4937">
            <v>32.54</v>
          </cell>
        </row>
        <row r="4938">
          <cell r="A4938">
            <v>7785</v>
          </cell>
          <cell r="B4938" t="str">
            <v>TUBO DE CONCRETO SIMPLES, CLASSE- PS2, PB, DN 400 MM, PARA AGUAS PLUVIAIS (NBR 8890)</v>
          </cell>
          <cell r="C4938" t="str">
            <v xml:space="preserve">M     </v>
          </cell>
          <cell r="D4938">
            <v>42.71</v>
          </cell>
          <cell r="E4938">
            <v>42.71</v>
          </cell>
          <cell r="F4938" t="str">
            <v>INSUMOS</v>
          </cell>
          <cell r="G4938">
            <v>42.71</v>
          </cell>
        </row>
        <row r="4939">
          <cell r="A4939">
            <v>7792</v>
          </cell>
          <cell r="B4939" t="str">
            <v>TUBO DE CONCRETO SIMPLES, CLASSE- PS2, PB, DN 500 MM, PARA AGUAS PLUVIAIS (NBR 8890)</v>
          </cell>
          <cell r="C4939" t="str">
            <v xml:space="preserve">M     </v>
          </cell>
          <cell r="D4939">
            <v>62.03</v>
          </cell>
          <cell r="E4939">
            <v>62.03</v>
          </cell>
          <cell r="F4939" t="str">
            <v>INSUMOS</v>
          </cell>
          <cell r="G4939">
            <v>62.03</v>
          </cell>
        </row>
        <row r="4940">
          <cell r="A4940">
            <v>7793</v>
          </cell>
          <cell r="B4940" t="str">
            <v>TUBO DE CONCRETO SIMPLES, CLASSE- PS2, PB, DN 600 MM, PARA AGUAS PLUVIAIS (NBR 8890)</v>
          </cell>
          <cell r="C4940" t="str">
            <v xml:space="preserve">M     </v>
          </cell>
          <cell r="D4940">
            <v>80.05</v>
          </cell>
          <cell r="E4940">
            <v>80.05</v>
          </cell>
          <cell r="F4940" t="str">
            <v>INSUMOS</v>
          </cell>
          <cell r="G4940">
            <v>80.05</v>
          </cell>
        </row>
        <row r="4941">
          <cell r="A4941">
            <v>12613</v>
          </cell>
          <cell r="B4941" t="str">
            <v>TUBO DE DESCARGA PVC, PARA LIGACAO CAIXA DE DESCARGA - EMBUTIR, 40 MM X 150 CM</v>
          </cell>
          <cell r="C4941" t="str">
            <v xml:space="preserve">UN    </v>
          </cell>
          <cell r="D4941">
            <v>10.16</v>
          </cell>
          <cell r="E4941">
            <v>10.16</v>
          </cell>
          <cell r="F4941" t="str">
            <v>INSUMOS</v>
          </cell>
          <cell r="G4941">
            <v>10.16</v>
          </cell>
        </row>
        <row r="4942">
          <cell r="A4942">
            <v>1031</v>
          </cell>
          <cell r="B4942" t="str">
            <v>TUBO DE DESCIDA EXTERNO DE PVC PARA CAIXA DE DESCARGA EXTERNA ALTA - 40 MM X 1,60 M</v>
          </cell>
          <cell r="C4942" t="str">
            <v xml:space="preserve">UN    </v>
          </cell>
          <cell r="D4942">
            <v>7.57</v>
          </cell>
          <cell r="E4942">
            <v>7.57</v>
          </cell>
          <cell r="F4942" t="str">
            <v>INSUMOS</v>
          </cell>
          <cell r="G4942">
            <v>7.57</v>
          </cell>
        </row>
        <row r="4943">
          <cell r="A4943">
            <v>39707</v>
          </cell>
          <cell r="B4943" t="str">
            <v>TUBO DE ESPUMA DE POLIETILENO EXPANDIDO FLEXIVEL PARA ISOLAMENTO TERMICO DE TUBULACAO DE AR CONDICIONADO, AGUA QUENTE,  DN 1 1/2", E= 10 MM</v>
          </cell>
          <cell r="C4943" t="str">
            <v xml:space="preserve">M     </v>
          </cell>
          <cell r="D4943">
            <v>2.79</v>
          </cell>
          <cell r="E4943">
            <v>2.79</v>
          </cell>
          <cell r="F4943" t="str">
            <v>INSUMOS</v>
          </cell>
          <cell r="G4943">
            <v>2.79</v>
          </cell>
        </row>
        <row r="4944">
          <cell r="A4944">
            <v>39708</v>
          </cell>
          <cell r="B4944" t="str">
            <v>TUBO DE ESPUMA DE POLIETILENO EXPANDIDO FLEXIVEL PARA ISOLAMENTO TERMICO DE TUBULACAO DE AR CONDICIONADO, AGUA QUENTE,  DN 1 1/4", E= 10 MM</v>
          </cell>
          <cell r="C4944" t="str">
            <v xml:space="preserve">M     </v>
          </cell>
          <cell r="D4944">
            <v>2.7</v>
          </cell>
          <cell r="E4944">
            <v>2.7</v>
          </cell>
          <cell r="F4944" t="str">
            <v>INSUMOS</v>
          </cell>
          <cell r="G4944">
            <v>2.7</v>
          </cell>
        </row>
        <row r="4945">
          <cell r="A4945">
            <v>39710</v>
          </cell>
          <cell r="B4945" t="str">
            <v>TUBO DE ESPUMA DE POLIETILENO EXPANDIDO FLEXIVEL PARA ISOLAMENTO TERMICO DE TUBULACAO DE AR CONDICIONADO, AGUA QUENTE,  DN 1 1/8", E= 10 MM</v>
          </cell>
          <cell r="C4945" t="str">
            <v xml:space="preserve">M     </v>
          </cell>
          <cell r="D4945">
            <v>1.9</v>
          </cell>
          <cell r="E4945">
            <v>1.9</v>
          </cell>
          <cell r="F4945" t="str">
            <v>INSUMOS</v>
          </cell>
          <cell r="G4945">
            <v>1.9</v>
          </cell>
        </row>
        <row r="4946">
          <cell r="A4946">
            <v>39709</v>
          </cell>
          <cell r="B4946" t="str">
            <v>TUBO DE ESPUMA DE POLIETILENO EXPANDIDO FLEXIVEL PARA ISOLAMENTO TERMICO DE TUBULACAO DE AR CONDICIONADO, AGUA QUENTE,  DN 1 3/8", E= 10 MM</v>
          </cell>
          <cell r="C4946" t="str">
            <v xml:space="preserve">M     </v>
          </cell>
          <cell r="D4946">
            <v>2.64</v>
          </cell>
          <cell r="E4946">
            <v>2.64</v>
          </cell>
          <cell r="F4946" t="str">
            <v>INSUMOS</v>
          </cell>
          <cell r="G4946">
            <v>2.64</v>
          </cell>
        </row>
        <row r="4947">
          <cell r="A4947">
            <v>39711</v>
          </cell>
          <cell r="B4947" t="str">
            <v>TUBO DE ESPUMA DE POLIETILENO EXPANDIDO FLEXIVEL PARA ISOLAMENTO TERMICO DE TUBULACAO DE AR CONDICIONADO, AGUA QUENTE,  DN 1 5/8", E= 10 MM</v>
          </cell>
          <cell r="C4947" t="str">
            <v xml:space="preserve">M     </v>
          </cell>
          <cell r="D4947">
            <v>2.96</v>
          </cell>
          <cell r="E4947">
            <v>2.96</v>
          </cell>
          <cell r="F4947" t="str">
            <v>INSUMOS</v>
          </cell>
          <cell r="G4947">
            <v>2.96</v>
          </cell>
        </row>
        <row r="4948">
          <cell r="A4948">
            <v>39712</v>
          </cell>
          <cell r="B4948" t="str">
            <v>TUBO DE ESPUMA DE POLIETILENO EXPANDIDO FLEXIVEL PARA ISOLAMENTO TERMICO DE TUBULACAO DE AR CONDICIONADO, AGUA QUENTE,  DN 1/2", E= 10 MM</v>
          </cell>
          <cell r="C4948" t="str">
            <v xml:space="preserve">M     </v>
          </cell>
          <cell r="D4948">
            <v>1.04</v>
          </cell>
          <cell r="E4948">
            <v>1.04</v>
          </cell>
          <cell r="F4948" t="str">
            <v>INSUMOS</v>
          </cell>
          <cell r="G4948">
            <v>1.04</v>
          </cell>
        </row>
        <row r="4949">
          <cell r="A4949">
            <v>39713</v>
          </cell>
          <cell r="B4949" t="str">
            <v>TUBO DE ESPUMA DE POLIETILENO EXPANDIDO FLEXIVEL PARA ISOLAMENTO TERMICO DE TUBULACAO DE AR CONDICIONADO, AGUA QUENTE,  DN 1/4", E= 10 MM</v>
          </cell>
          <cell r="C4949" t="str">
            <v xml:space="preserve">M     </v>
          </cell>
          <cell r="D4949">
            <v>0.82</v>
          </cell>
          <cell r="E4949">
            <v>0.82</v>
          </cell>
          <cell r="F4949" t="str">
            <v>INSUMOS</v>
          </cell>
          <cell r="G4949">
            <v>0.82</v>
          </cell>
        </row>
        <row r="4950">
          <cell r="A4950">
            <v>39714</v>
          </cell>
          <cell r="B4950" t="str">
            <v>TUBO DE ESPUMA DE POLIETILENO EXPANDIDO FLEXIVEL PARA ISOLAMENTO TERMICO DE TUBULACAO DE AR CONDICIONADO, AGUA QUENTE,  DN 1", E= 10 MM</v>
          </cell>
          <cell r="C4950" t="str">
            <v xml:space="preserve">M     </v>
          </cell>
          <cell r="D4950">
            <v>1.88</v>
          </cell>
          <cell r="E4950">
            <v>1.88</v>
          </cell>
          <cell r="F4950" t="str">
            <v>INSUMOS</v>
          </cell>
          <cell r="G4950">
            <v>1.88</v>
          </cell>
        </row>
        <row r="4951">
          <cell r="A4951">
            <v>39715</v>
          </cell>
          <cell r="B4951" t="str">
            <v>TUBO DE ESPUMA DE POLIETILENO EXPANDIDO FLEXIVEL PARA ISOLAMENTO TERMICO DE TUBULACAO DE AR CONDICIONADO, AGUA QUENTE,  DN 3/4", E= 10 MM</v>
          </cell>
          <cell r="C4951" t="str">
            <v xml:space="preserve">M     </v>
          </cell>
          <cell r="D4951">
            <v>1.34</v>
          </cell>
          <cell r="E4951">
            <v>1.34</v>
          </cell>
          <cell r="F4951" t="str">
            <v>INSUMOS</v>
          </cell>
          <cell r="G4951">
            <v>1.34</v>
          </cell>
        </row>
        <row r="4952">
          <cell r="A4952">
            <v>39716</v>
          </cell>
          <cell r="B4952" t="str">
            <v>TUBO DE ESPUMA DE POLIETILENO EXPANDIDO FLEXIVEL PARA ISOLAMENTO TERMICO DE TUBULACAO DE AR CONDICIONADO, AGUA QUENTE,  DN 3/8", E= 10 MM</v>
          </cell>
          <cell r="C4952" t="str">
            <v xml:space="preserve">M     </v>
          </cell>
          <cell r="D4952">
            <v>1.01</v>
          </cell>
          <cell r="E4952">
            <v>1.01</v>
          </cell>
          <cell r="F4952" t="str">
            <v>INSUMOS</v>
          </cell>
          <cell r="G4952">
            <v>1.01</v>
          </cell>
        </row>
        <row r="4953">
          <cell r="A4953">
            <v>39718</v>
          </cell>
          <cell r="B4953" t="str">
            <v>TUBO DE ESPUMA DE POLIETILENO EXPANDIDO FLEXIVEL PARA ISOLAMENTO TERMICO DE TUBULACAO DE AR CONDICIONADO, AGUA QUENTE,  DN 7/8", E= 10 MM</v>
          </cell>
          <cell r="C4953" t="str">
            <v xml:space="preserve">M     </v>
          </cell>
          <cell r="D4953">
            <v>1.73</v>
          </cell>
          <cell r="E4953">
            <v>1.73</v>
          </cell>
          <cell r="F4953" t="str">
            <v>INSUMOS</v>
          </cell>
          <cell r="G4953">
            <v>1.73</v>
          </cell>
        </row>
        <row r="4954">
          <cell r="A4954">
            <v>9813</v>
          </cell>
          <cell r="B4954" t="str">
            <v>TUBO DE POLIETILENO DE ALTA DENSIDADE (PEAD), PE-80, DE = 20 MM X 2,3 MM DE PAREDE, PARA LIGACAO DE AGUA PREDIAL (NBR 15561)</v>
          </cell>
          <cell r="C4954" t="str">
            <v xml:space="preserve">M     </v>
          </cell>
          <cell r="D4954">
            <v>3.68</v>
          </cell>
          <cell r="E4954">
            <v>3.68</v>
          </cell>
          <cell r="F4954" t="str">
            <v>INSUMOS</v>
          </cell>
          <cell r="G4954">
            <v>3.68</v>
          </cell>
        </row>
        <row r="4955">
          <cell r="A4955">
            <v>9815</v>
          </cell>
          <cell r="B4955" t="str">
            <v>TUBO DE POLIETILENO DE ALTA DENSIDADE (PEAD), PE-80, DE = 32 MM X 3,0 MM DE PAREDE, PARA LIGACAO DE AGUA PREDIAL (NBR 15561)</v>
          </cell>
          <cell r="C4955" t="str">
            <v xml:space="preserve">M     </v>
          </cell>
          <cell r="D4955">
            <v>7.26</v>
          </cell>
          <cell r="E4955">
            <v>7.26</v>
          </cell>
          <cell r="F4955" t="str">
            <v>INSUMOS</v>
          </cell>
          <cell r="G4955">
            <v>7.26</v>
          </cell>
        </row>
        <row r="4956">
          <cell r="A4956">
            <v>25876</v>
          </cell>
          <cell r="B4956" t="str">
            <v>TUBO DE POLIETILENO DE ALTA DENSIDADE, PEAD, PE-80, DE = 1000 MM X 38,5 MM PAREDE, ( SDR 26 - PN 05 ) PARA REDE DE AGUA OU ESGOTO (NBR 15561)</v>
          </cell>
          <cell r="C4956" t="str">
            <v xml:space="preserve">M     </v>
          </cell>
          <cell r="D4956">
            <v>3616.21</v>
          </cell>
          <cell r="E4956">
            <v>3616.21</v>
          </cell>
          <cell r="F4956" t="str">
            <v>INSUMOS</v>
          </cell>
          <cell r="G4956">
            <v>3616.21</v>
          </cell>
        </row>
        <row r="4957">
          <cell r="A4957">
            <v>25888</v>
          </cell>
          <cell r="B4957" t="str">
            <v>TUBO DE POLIETILENO DE ALTA DENSIDADE, PEAD, PE-80, DE = 110 MM X 10,0 MM PAREDE, ( SDR 11 - PN 12,5 ) PARA REDE DE AGUA OU ESGOTO (NBR 15561)</v>
          </cell>
          <cell r="C4957" t="str">
            <v xml:space="preserve">M     </v>
          </cell>
          <cell r="D4957">
            <v>88.63</v>
          </cell>
          <cell r="E4957">
            <v>88.63</v>
          </cell>
          <cell r="F4957" t="str">
            <v>INSUMOS</v>
          </cell>
          <cell r="G4957">
            <v>88.63</v>
          </cell>
        </row>
        <row r="4958">
          <cell r="A4958">
            <v>25874</v>
          </cell>
          <cell r="B4958" t="str">
            <v>TUBO DE POLIETILENO DE ALTA DENSIDADE, PEAD, PE-80, DE = 1200 MM X 37,2 MM PAREDE ( SDR 32,25 - PN 04 ) PARA REDE DE AGUA OU ESGOTO (NBR 15561)</v>
          </cell>
          <cell r="C4958" t="str">
            <v xml:space="preserve">M     </v>
          </cell>
          <cell r="D4958">
            <v>6342.29</v>
          </cell>
          <cell r="E4958">
            <v>6342.29</v>
          </cell>
          <cell r="F4958" t="str">
            <v>INSUMOS</v>
          </cell>
          <cell r="G4958">
            <v>6342.29</v>
          </cell>
        </row>
        <row r="4959">
          <cell r="A4959">
            <v>25877</v>
          </cell>
          <cell r="B4959" t="str">
            <v>TUBO DE POLIETILENO DE ALTA DENSIDADE, PEAD, PE-80, DE = 1400 MM X 42,9 MM PAREDE, (SDR 32,25 - PN 04 ) PARA REDE DE AGUA OU ESGOTO (NBR 15561)</v>
          </cell>
          <cell r="C4959" t="str">
            <v xml:space="preserve">M     </v>
          </cell>
          <cell r="D4959">
            <v>8654.2900000000009</v>
          </cell>
          <cell r="E4959">
            <v>8654.2900000000009</v>
          </cell>
          <cell r="F4959" t="str">
            <v>INSUMOS</v>
          </cell>
          <cell r="G4959">
            <v>8654.2900000000009</v>
          </cell>
        </row>
        <row r="4960">
          <cell r="A4960">
            <v>25878</v>
          </cell>
          <cell r="B4960" t="str">
            <v>TUBO DE POLIETILENO DE ALTA DENSIDADE, PEAD, PE-80, DE = 160 MM X 14,6 MM PAREDE, (SDR 11 - PN 12,5 ) PARA REDE DE AGUA OU ESGOTO (NBR 15561)</v>
          </cell>
          <cell r="C4960" t="str">
            <v xml:space="preserve">M     </v>
          </cell>
          <cell r="D4960">
            <v>190.24</v>
          </cell>
          <cell r="E4960">
            <v>190.24</v>
          </cell>
          <cell r="F4960" t="str">
            <v>INSUMOS</v>
          </cell>
          <cell r="G4960">
            <v>190.24</v>
          </cell>
        </row>
        <row r="4961">
          <cell r="A4961">
            <v>25879</v>
          </cell>
          <cell r="B4961" t="str">
            <v>TUBO DE POLIETILENO DE ALTA DENSIDADE, PEAD, PE-80, DE = 1600 MM X 49,0 MM PAREDE, ( SDR 32,25 - PN 04 ) PARA REDE DE AGUA OU ESGOTO (NBR 15561)</v>
          </cell>
          <cell r="C4961" t="str">
            <v xml:space="preserve">M     </v>
          </cell>
          <cell r="D4961">
            <v>8209.6299999999992</v>
          </cell>
          <cell r="E4961">
            <v>8209.6299999999992</v>
          </cell>
          <cell r="F4961" t="str">
            <v>INSUMOS</v>
          </cell>
          <cell r="G4961">
            <v>8209.6299999999992</v>
          </cell>
        </row>
        <row r="4962">
          <cell r="A4962">
            <v>25887</v>
          </cell>
          <cell r="B4962" t="str">
            <v>TUBO DE POLIETILENO DE ALTA DENSIDADE, PEAD, PE-80, DE = 900 MM X 34,7 MM PAREDE, ( SDR 26 - PN 05 ) PARA REDE DE AGUA OU ESGOTO (NBR 15561)</v>
          </cell>
          <cell r="C4962" t="str">
            <v xml:space="preserve">M     </v>
          </cell>
          <cell r="D4962">
            <v>3279.88</v>
          </cell>
          <cell r="E4962">
            <v>3279.88</v>
          </cell>
          <cell r="F4962" t="str">
            <v>INSUMOS</v>
          </cell>
          <cell r="G4962">
            <v>3279.88</v>
          </cell>
        </row>
        <row r="4963">
          <cell r="A4963">
            <v>25880</v>
          </cell>
          <cell r="B4963" t="str">
            <v>TUBO DE POLIETILENO DE ALTA DENSIDADE, PEAD, PE-80, DE= 200 MM X 18,2 MM PAREDE, ( SDR 11 - PN 12,5 ) PARA REDE DE AGUA OU ESGOTO (NBR 15561)</v>
          </cell>
          <cell r="C4963" t="str">
            <v xml:space="preserve">M     </v>
          </cell>
          <cell r="D4963">
            <v>296.56</v>
          </cell>
          <cell r="E4963">
            <v>296.56</v>
          </cell>
          <cell r="F4963" t="str">
            <v>INSUMOS</v>
          </cell>
          <cell r="G4963">
            <v>296.56</v>
          </cell>
        </row>
        <row r="4964">
          <cell r="A4964">
            <v>25881</v>
          </cell>
          <cell r="B4964" t="str">
            <v>TUBO DE POLIETILENO DE ALTA DENSIDADE, PEAD, PE-80, DE= 315 MM X 28,7 MM PAREDE, ( SDR 11 - PN 12,5 ) PARA REDE DE AGUA OU ESGOTO (NBR 15561)</v>
          </cell>
          <cell r="C4964" t="str">
            <v xml:space="preserve">M     </v>
          </cell>
          <cell r="D4964">
            <v>726.65</v>
          </cell>
          <cell r="E4964">
            <v>726.65</v>
          </cell>
          <cell r="F4964" t="str">
            <v>INSUMOS</v>
          </cell>
          <cell r="G4964">
            <v>726.65</v>
          </cell>
        </row>
        <row r="4965">
          <cell r="A4965">
            <v>25882</v>
          </cell>
          <cell r="B4965" t="str">
            <v>TUBO DE POLIETILENO DE ALTA DENSIDADE, PEAD, PE-80, DE= 400 MM X 36,4 MM PAREDE, ( SDR 11 - PN 12,5 ) PARA REDE DE AGUA OU ESGOTO (NBR 15561)</v>
          </cell>
          <cell r="C4965" t="str">
            <v xml:space="preserve">M     </v>
          </cell>
          <cell r="D4965">
            <v>1170.3800000000001</v>
          </cell>
          <cell r="E4965">
            <v>1170.3800000000001</v>
          </cell>
          <cell r="F4965" t="str">
            <v>INSUMOS</v>
          </cell>
          <cell r="G4965">
            <v>1170.3800000000001</v>
          </cell>
        </row>
        <row r="4966">
          <cell r="A4966">
            <v>25883</v>
          </cell>
          <cell r="B4966" t="str">
            <v>TUBO DE POLIETILENO DE ALTA DENSIDADE, PEAD, PE-80, DE= 50 MM X 4,6 MM PAREDE, (SDR 11 - PN 12,5) PARA REDE DE AGUA OU ESGOTO (NBR 15561)</v>
          </cell>
          <cell r="C4966" t="str">
            <v xml:space="preserve">M     </v>
          </cell>
          <cell r="D4966">
            <v>18.88</v>
          </cell>
          <cell r="E4966">
            <v>18.88</v>
          </cell>
          <cell r="F4966" t="str">
            <v>INSUMOS</v>
          </cell>
          <cell r="G4966">
            <v>18.88</v>
          </cell>
        </row>
        <row r="4967">
          <cell r="A4967">
            <v>25884</v>
          </cell>
          <cell r="B4967" t="str">
            <v>TUBO DE POLIETILENO DE ALTA DENSIDADE, PEAD, PE-80, DE= 500 MM X 45,5 MM PAREDE, ( SDR 11 - PN 12,5 ) PARA REDE DE AGUA OU ESGOTO (NBR 15561)</v>
          </cell>
          <cell r="C4967" t="str">
            <v xml:space="preserve">M     </v>
          </cell>
          <cell r="D4967">
            <v>2054.75</v>
          </cell>
          <cell r="E4967">
            <v>2054.75</v>
          </cell>
          <cell r="F4967" t="str">
            <v>INSUMOS</v>
          </cell>
          <cell r="G4967">
            <v>2054.75</v>
          </cell>
        </row>
        <row r="4968">
          <cell r="A4968">
            <v>25885</v>
          </cell>
          <cell r="B4968" t="str">
            <v>TUBO DE POLIETILENO DE ALTA DENSIDADE, PEAD, PE-80, DE= 630 MM X 57,3 MM PAREDE (SDR 11 - PN 12,5 ) PARA REDE DE AGUA OU ESGOTO (NBR 15561)</v>
          </cell>
          <cell r="C4968" t="str">
            <v xml:space="preserve">M     </v>
          </cell>
          <cell r="D4968">
            <v>3056</v>
          </cell>
          <cell r="E4968">
            <v>3056</v>
          </cell>
          <cell r="F4968" t="str">
            <v>INSUMOS</v>
          </cell>
          <cell r="G4968">
            <v>3056</v>
          </cell>
        </row>
        <row r="4969">
          <cell r="A4969">
            <v>25889</v>
          </cell>
          <cell r="B4969" t="str">
            <v>TUBO DE POLIETILENO DE ALTA DENSIDADE, PEAD, PE-80, DE= 730 MM X 34,1 MM PAREDE, ( SDR 21 - PN 06 ) PARA REDE DE AGUA OU ESGOTO (NBR 15561)</v>
          </cell>
          <cell r="C4969" t="str">
            <v xml:space="preserve">M     </v>
          </cell>
          <cell r="D4969">
            <v>1532.5</v>
          </cell>
          <cell r="E4969">
            <v>1532.5</v>
          </cell>
          <cell r="F4969" t="str">
            <v>INSUMOS</v>
          </cell>
          <cell r="G4969">
            <v>1532.5</v>
          </cell>
        </row>
        <row r="4970">
          <cell r="A4970">
            <v>25886</v>
          </cell>
          <cell r="B4970" t="str">
            <v>TUBO DE POLIETILENO DE ALTA DENSIDADE, PEAD, PE-80, DE= 75 MM X 6,9 MM PAREDE, ( SRD 11 - PN 12,5 ) PARA REDE DE AGUA OU ESGOTO (NBR 15561)</v>
          </cell>
          <cell r="C4970" t="str">
            <v xml:space="preserve">M     </v>
          </cell>
          <cell r="D4970">
            <v>42.22</v>
          </cell>
          <cell r="E4970">
            <v>42.22</v>
          </cell>
          <cell r="F4970" t="str">
            <v>INSUMOS</v>
          </cell>
          <cell r="G4970">
            <v>42.22</v>
          </cell>
        </row>
        <row r="4971">
          <cell r="A4971">
            <v>25875</v>
          </cell>
          <cell r="B4971" t="str">
            <v>TUBO DE POLIETILENO DE ALTA DENSIDADE, PEAD, PE-80, DE= 800 MM X 30,8 MM PAREDE, ( SDR 26 - PN 05 ) PARA REDE DE AGUA OU ESGOTO (NBR 15561)</v>
          </cell>
          <cell r="C4971" t="str">
            <v xml:space="preserve">M     </v>
          </cell>
          <cell r="D4971">
            <v>1999.4</v>
          </cell>
          <cell r="E4971">
            <v>1999.4</v>
          </cell>
          <cell r="F4971" t="str">
            <v>INSUMOS</v>
          </cell>
          <cell r="G4971">
            <v>1999.4</v>
          </cell>
        </row>
        <row r="4972">
          <cell r="A4972">
            <v>9876</v>
          </cell>
          <cell r="B4972" t="str">
            <v>TUBO DE PVC, PBL, TIPO LEVE, DN = 125 MM,  PARA VENTILACAO</v>
          </cell>
          <cell r="C4972" t="str">
            <v xml:space="preserve">M     </v>
          </cell>
          <cell r="D4972">
            <v>10.98</v>
          </cell>
          <cell r="E4972">
            <v>10.98</v>
          </cell>
          <cell r="F4972" t="str">
            <v>INSUMOS</v>
          </cell>
          <cell r="G4972">
            <v>10.98</v>
          </cell>
        </row>
        <row r="4973">
          <cell r="A4973">
            <v>9877</v>
          </cell>
          <cell r="B4973" t="str">
            <v>TUBO DE PVC, PBL, TIPO LEVE, DN = 250 MM,  PARA VENTILACAO</v>
          </cell>
          <cell r="C4973" t="str">
            <v xml:space="preserve">M     </v>
          </cell>
          <cell r="D4973">
            <v>38.46</v>
          </cell>
          <cell r="E4973">
            <v>38.46</v>
          </cell>
          <cell r="F4973" t="str">
            <v>INSUMOS</v>
          </cell>
          <cell r="G4973">
            <v>38.46</v>
          </cell>
        </row>
        <row r="4974">
          <cell r="A4974">
            <v>9878</v>
          </cell>
          <cell r="B4974" t="str">
            <v>TUBO DE PVC, PBL, TIPO LEVE, DN = 300 MM,  PARA VENTILACAO</v>
          </cell>
          <cell r="C4974" t="str">
            <v xml:space="preserve">M     </v>
          </cell>
          <cell r="D4974">
            <v>50.09</v>
          </cell>
          <cell r="E4974">
            <v>50.09</v>
          </cell>
          <cell r="F4974" t="str">
            <v>INSUMOS</v>
          </cell>
          <cell r="G4974">
            <v>50.09</v>
          </cell>
        </row>
        <row r="4975">
          <cell r="A4975">
            <v>9879</v>
          </cell>
          <cell r="B4975" t="str">
            <v>TUBO DE PVC, PBL, TIPO LEVE, DN = 400 MM,  PARA VENTILACAO</v>
          </cell>
          <cell r="C4975" t="str">
            <v xml:space="preserve">M     </v>
          </cell>
          <cell r="D4975">
            <v>119.57</v>
          </cell>
          <cell r="E4975">
            <v>119.57</v>
          </cell>
          <cell r="F4975" t="str">
            <v>INSUMOS</v>
          </cell>
          <cell r="G4975">
            <v>119.57</v>
          </cell>
        </row>
        <row r="4976">
          <cell r="A4976">
            <v>42001</v>
          </cell>
          <cell r="B4976" t="str">
            <v>TUBO DE REVESTIMENTO, EM ACO, CORPO SCHEDULE 40, PONTEIRA SCHEDULE 80, ROSQUEAVEL E SEGMENTADO PARA PERFURACAO,  DIAMETRO 6'' (200 MM) (COLETADO CAIXA)</v>
          </cell>
          <cell r="C4976" t="str">
            <v xml:space="preserve">M     </v>
          </cell>
          <cell r="D4976">
            <v>362.16</v>
          </cell>
          <cell r="E4976">
            <v>362.16</v>
          </cell>
          <cell r="F4976" t="str">
            <v>INSUMOS</v>
          </cell>
          <cell r="G4976">
            <v>362.16</v>
          </cell>
        </row>
        <row r="4977">
          <cell r="A4977">
            <v>41998</v>
          </cell>
          <cell r="B4977" t="str">
            <v>TUBO DE REVESTIMENTO, EM ACO, CORPO SCHEDULE 40, PONTEIRA SCHEDULE 80, ROSQUEAVEL E SEGMENTADO PARA PERFURACAO, DIAMETRO 10'' (310 MM)  (COLETADO CAIXA)</v>
          </cell>
          <cell r="C4977" t="str">
            <v xml:space="preserve">M     </v>
          </cell>
          <cell r="D4977">
            <v>892.48</v>
          </cell>
          <cell r="E4977">
            <v>892.48</v>
          </cell>
          <cell r="F4977" t="str">
            <v>INSUMOS</v>
          </cell>
          <cell r="G4977">
            <v>892.48</v>
          </cell>
        </row>
        <row r="4978">
          <cell r="A4978">
            <v>41999</v>
          </cell>
          <cell r="B4978" t="str">
            <v>TUBO DE REVESTIMENTO, EM ACO, CORPO SCHEDULE 40, PONTEIRA SCHEDULE 80, ROSQUEAVEL E SEGMENTADO PARA PERFURACAO, DIAMETRO 14'' (400 MM)  (COLETADO CAIXA)</v>
          </cell>
          <cell r="C4978" t="str">
            <v xml:space="preserve">M     </v>
          </cell>
          <cell r="D4978">
            <v>1637.15</v>
          </cell>
          <cell r="E4978">
            <v>1637.15</v>
          </cell>
          <cell r="F4978" t="str">
            <v>INSUMOS</v>
          </cell>
          <cell r="G4978">
            <v>1637.15</v>
          </cell>
        </row>
        <row r="4979">
          <cell r="A4979">
            <v>42000</v>
          </cell>
          <cell r="B4979" t="str">
            <v>TUBO DE REVESTIMENTO, EM ACO, CORPO SCHEDULE 40, PONTEIRA SCHEDULE 80, ROSQUEAVEL E SEGMENTADO PARA PERFURACAO, DIAMETRO 16'' (450 MM)  (COLETADO CAIXA)</v>
          </cell>
          <cell r="C4979" t="str">
            <v xml:space="preserve">M     </v>
          </cell>
          <cell r="D4979">
            <v>2795.75</v>
          </cell>
          <cell r="E4979">
            <v>2795.75</v>
          </cell>
          <cell r="F4979" t="str">
            <v>INSUMOS</v>
          </cell>
          <cell r="G4979">
            <v>2795.75</v>
          </cell>
        </row>
        <row r="4980">
          <cell r="A4980">
            <v>38053</v>
          </cell>
          <cell r="B4980" t="str">
            <v>TUBO DRENO, CORRUGADO, ESPIRALADO, FLEXIVEL, PERFURADO, EM POLIETILENO DE ALTA DENSIDADE (PEAD), DN *160* MM, (6") PARA DRENAGEM - EM BARRA (NORMA DNIT 093/2006 - EM)</v>
          </cell>
          <cell r="C4980" t="str">
            <v xml:space="preserve">M     </v>
          </cell>
          <cell r="D4980">
            <v>9.85</v>
          </cell>
          <cell r="E4980">
            <v>9.85</v>
          </cell>
          <cell r="F4980" t="str">
            <v>INSUMOS</v>
          </cell>
          <cell r="G4980">
            <v>9.85</v>
          </cell>
        </row>
        <row r="4981">
          <cell r="A4981">
            <v>38054</v>
          </cell>
          <cell r="B4981" t="str">
            <v>TUBO DRENO, CORRUGADO, ESPIRALADO, FLEXIVEL, PERFURADO, EM POLIETILENO DE ALTA DENSIDADE (PEAD), DN *200* MM, (8") PARA DRENAGEM - EM BARRA (NORMA DNIT 093/2006 - EM)</v>
          </cell>
          <cell r="C4981" t="str">
            <v xml:space="preserve">M     </v>
          </cell>
          <cell r="D4981">
            <v>16.93</v>
          </cell>
          <cell r="E4981">
            <v>16.93</v>
          </cell>
          <cell r="F4981" t="str">
            <v>INSUMOS</v>
          </cell>
          <cell r="G4981">
            <v>16.93</v>
          </cell>
        </row>
        <row r="4982">
          <cell r="A4982">
            <v>38052</v>
          </cell>
          <cell r="B4982" t="str">
            <v>TUBO DRENO, CORRUGADO, ESPIRALADO, FLEXIVEL, PERFURADO, EM POLIETILENO DE ALTA DENSIDADE (PEAD), DN 100 MM, (4") PARA DRENAGEM - EM ROLO (NORMA DNIT 093/2006 - E.M)</v>
          </cell>
          <cell r="C4982" t="str">
            <v xml:space="preserve">M     </v>
          </cell>
          <cell r="D4982">
            <v>4.7699999999999996</v>
          </cell>
          <cell r="E4982">
            <v>4.7699999999999996</v>
          </cell>
          <cell r="F4982" t="str">
            <v>INSUMOS</v>
          </cell>
          <cell r="G4982">
            <v>4.7699999999999996</v>
          </cell>
        </row>
        <row r="4983">
          <cell r="A4983">
            <v>38051</v>
          </cell>
          <cell r="B4983" t="str">
            <v>TUBO DRENO, CORRUGADO, ESPIRALADO, FLEXIVEL, PERFURADO, EM POLIETILENO DE ALTA DENSIDADE (PEAD), DN 65 MM, (2 1/2") PARA DRENAGEM - EM ROLO (NORMA DNIT 093/2006 - EM)</v>
          </cell>
          <cell r="C4983" t="str">
            <v xml:space="preserve">M     </v>
          </cell>
          <cell r="D4983">
            <v>2.97</v>
          </cell>
          <cell r="E4983">
            <v>2.97</v>
          </cell>
          <cell r="F4983" t="str">
            <v>INSUMOS</v>
          </cell>
          <cell r="G4983">
            <v>2.97</v>
          </cell>
        </row>
        <row r="4984">
          <cell r="A4984">
            <v>38787</v>
          </cell>
          <cell r="B4984" t="str">
            <v>TUBO MONOCAMADA PEX, DN 16 MM</v>
          </cell>
          <cell r="C4984" t="str">
            <v xml:space="preserve">M     </v>
          </cell>
          <cell r="D4984">
            <v>4.21</v>
          </cell>
          <cell r="E4984">
            <v>4.21</v>
          </cell>
          <cell r="F4984" t="str">
            <v>INSUMOS</v>
          </cell>
          <cell r="G4984">
            <v>4.21</v>
          </cell>
        </row>
        <row r="4985">
          <cell r="A4985">
            <v>38825</v>
          </cell>
          <cell r="B4985" t="str">
            <v>TUBO MONOCAMADA PEX, DN 20 MM</v>
          </cell>
          <cell r="C4985" t="str">
            <v xml:space="preserve">M     </v>
          </cell>
          <cell r="D4985">
            <v>5.51</v>
          </cell>
          <cell r="E4985">
            <v>5.51</v>
          </cell>
          <cell r="F4985" t="str">
            <v>INSUMOS</v>
          </cell>
          <cell r="G4985">
            <v>5.51</v>
          </cell>
        </row>
        <row r="4986">
          <cell r="A4986">
            <v>38826</v>
          </cell>
          <cell r="B4986" t="str">
            <v>TUBO MONOCAMADA PEX, DN 25 MM</v>
          </cell>
          <cell r="C4986" t="str">
            <v xml:space="preserve">M     </v>
          </cell>
          <cell r="D4986">
            <v>8.17</v>
          </cell>
          <cell r="E4986">
            <v>8.17</v>
          </cell>
          <cell r="F4986" t="str">
            <v>INSUMOS</v>
          </cell>
          <cell r="G4986">
            <v>8.17</v>
          </cell>
        </row>
        <row r="4987">
          <cell r="A4987">
            <v>38827</v>
          </cell>
          <cell r="B4987" t="str">
            <v>TUBO MONOCAMADA PEX, DN 32 MM</v>
          </cell>
          <cell r="C4987" t="str">
            <v xml:space="preserve">M     </v>
          </cell>
          <cell r="D4987">
            <v>13.13</v>
          </cell>
          <cell r="E4987">
            <v>13.13</v>
          </cell>
          <cell r="F4987" t="str">
            <v>INSUMOS</v>
          </cell>
          <cell r="G4987">
            <v>13.13</v>
          </cell>
        </row>
        <row r="4988">
          <cell r="A4988">
            <v>38830</v>
          </cell>
          <cell r="B4988" t="str">
            <v>TUBO MULTICAMADA PEX, DN *26* MM, PARA INSTALACOES A GAS (AMARELO)</v>
          </cell>
          <cell r="C4988" t="str">
            <v xml:space="preserve">M     </v>
          </cell>
          <cell r="D4988">
            <v>18.39</v>
          </cell>
          <cell r="E4988">
            <v>18.39</v>
          </cell>
          <cell r="F4988" t="str">
            <v>INSUMOS</v>
          </cell>
          <cell r="G4988">
            <v>18.39</v>
          </cell>
        </row>
        <row r="4989">
          <cell r="A4989">
            <v>38828</v>
          </cell>
          <cell r="B4989" t="str">
            <v>TUBO MULTICAMADA PEX, DN 16 MM, PARA INSTALACOES A GAS (AMARELO)</v>
          </cell>
          <cell r="C4989" t="str">
            <v xml:space="preserve">M     </v>
          </cell>
          <cell r="D4989">
            <v>8.11</v>
          </cell>
          <cell r="E4989">
            <v>8.11</v>
          </cell>
          <cell r="F4989" t="str">
            <v>INSUMOS</v>
          </cell>
          <cell r="G4989">
            <v>8.11</v>
          </cell>
        </row>
        <row r="4990">
          <cell r="A4990">
            <v>38829</v>
          </cell>
          <cell r="B4990" t="str">
            <v>TUBO MULTICAMADA PEX, DN 20 MM, PARA INSTALACOES A GAS (AMARELO)</v>
          </cell>
          <cell r="C4990" t="str">
            <v xml:space="preserve">M     </v>
          </cell>
          <cell r="D4990">
            <v>13.28</v>
          </cell>
          <cell r="E4990">
            <v>13.28</v>
          </cell>
          <cell r="F4990" t="str">
            <v>INSUMOS</v>
          </cell>
          <cell r="G4990">
            <v>13.28</v>
          </cell>
        </row>
        <row r="4991">
          <cell r="A4991">
            <v>38831</v>
          </cell>
          <cell r="B4991" t="str">
            <v>TUBO MULTICAMADA PEX, DN 32 MM, PARA INSTALACOES A GAS (AMARELO)</v>
          </cell>
          <cell r="C4991" t="str">
            <v xml:space="preserve">M     </v>
          </cell>
          <cell r="D4991">
            <v>25.64</v>
          </cell>
          <cell r="E4991">
            <v>25.64</v>
          </cell>
          <cell r="F4991" t="str">
            <v>INSUMOS</v>
          </cell>
          <cell r="G4991">
            <v>25.64</v>
          </cell>
        </row>
        <row r="4992">
          <cell r="A4992">
            <v>36274</v>
          </cell>
          <cell r="B4992" t="str">
            <v>TUBO PPR PN 20, DN 20 MM, PARA AGUA QUENTE PREDIAL</v>
          </cell>
          <cell r="C4992" t="str">
            <v xml:space="preserve">M     </v>
          </cell>
          <cell r="D4992">
            <v>5.98</v>
          </cell>
          <cell r="E4992">
            <v>5.98</v>
          </cell>
          <cell r="F4992" t="str">
            <v>INSUMOS</v>
          </cell>
          <cell r="G4992">
            <v>5.98</v>
          </cell>
        </row>
        <row r="4993">
          <cell r="A4993">
            <v>36278</v>
          </cell>
          <cell r="B4993" t="str">
            <v>TUBO PPR PN 20, DN 25 MM, PARA AGUA QUENTE PREDIAL</v>
          </cell>
          <cell r="C4993" t="str">
            <v xml:space="preserve">M     </v>
          </cell>
          <cell r="D4993">
            <v>8.11</v>
          </cell>
          <cell r="E4993">
            <v>8.11</v>
          </cell>
          <cell r="F4993" t="str">
            <v>INSUMOS</v>
          </cell>
          <cell r="G4993">
            <v>8.11</v>
          </cell>
        </row>
        <row r="4994">
          <cell r="A4994">
            <v>38977</v>
          </cell>
          <cell r="B4994" t="str">
            <v>TUBO PPR, CLASSE PN 12, DN 110 MM</v>
          </cell>
          <cell r="C4994" t="str">
            <v xml:space="preserve">M     </v>
          </cell>
          <cell r="D4994">
            <v>123.44</v>
          </cell>
          <cell r="E4994">
            <v>123.44</v>
          </cell>
          <cell r="F4994" t="str">
            <v>INSUMOS</v>
          </cell>
          <cell r="G4994">
            <v>123.44</v>
          </cell>
        </row>
        <row r="4995">
          <cell r="A4995">
            <v>38971</v>
          </cell>
          <cell r="B4995" t="str">
            <v>TUBO PPR, CLASSE PN 12, DN 32 MM</v>
          </cell>
          <cell r="C4995" t="str">
            <v xml:space="preserve">M     </v>
          </cell>
          <cell r="D4995">
            <v>10.17</v>
          </cell>
          <cell r="E4995">
            <v>10.17</v>
          </cell>
          <cell r="F4995" t="str">
            <v>INSUMOS</v>
          </cell>
          <cell r="G4995">
            <v>10.17</v>
          </cell>
        </row>
        <row r="4996">
          <cell r="A4996">
            <v>38972</v>
          </cell>
          <cell r="B4996" t="str">
            <v>TUBO PPR, CLASSE PN 12, DN 40 MM</v>
          </cell>
          <cell r="C4996" t="str">
            <v xml:space="preserve">M     </v>
          </cell>
          <cell r="D4996">
            <v>15.49</v>
          </cell>
          <cell r="E4996">
            <v>15.49</v>
          </cell>
          <cell r="F4996" t="str">
            <v>INSUMOS</v>
          </cell>
          <cell r="G4996">
            <v>15.49</v>
          </cell>
        </row>
        <row r="4997">
          <cell r="A4997">
            <v>38973</v>
          </cell>
          <cell r="B4997" t="str">
            <v>TUBO PPR, CLASSE PN 12, DN 50 MM</v>
          </cell>
          <cell r="C4997" t="str">
            <v xml:space="preserve">M     </v>
          </cell>
          <cell r="D4997">
            <v>20.49</v>
          </cell>
          <cell r="E4997">
            <v>20.49</v>
          </cell>
          <cell r="F4997" t="str">
            <v>INSUMOS</v>
          </cell>
          <cell r="G4997">
            <v>20.49</v>
          </cell>
        </row>
        <row r="4998">
          <cell r="A4998">
            <v>38974</v>
          </cell>
          <cell r="B4998" t="str">
            <v>TUBO PPR, CLASSE PN 12, DN 63 MM</v>
          </cell>
          <cell r="C4998" t="str">
            <v xml:space="preserve">M     </v>
          </cell>
          <cell r="D4998">
            <v>29.88</v>
          </cell>
          <cell r="E4998">
            <v>29.88</v>
          </cell>
          <cell r="F4998" t="str">
            <v>INSUMOS</v>
          </cell>
          <cell r="G4998">
            <v>29.88</v>
          </cell>
        </row>
        <row r="4999">
          <cell r="A4999">
            <v>38975</v>
          </cell>
          <cell r="B4999" t="str">
            <v>TUBO PPR, CLASSE PN 12, DN 75 MM</v>
          </cell>
          <cell r="C4999" t="str">
            <v xml:space="preserve">M     </v>
          </cell>
          <cell r="D4999">
            <v>49.79</v>
          </cell>
          <cell r="E4999">
            <v>49.79</v>
          </cell>
          <cell r="F4999" t="str">
            <v>INSUMOS</v>
          </cell>
          <cell r="G4999">
            <v>49.79</v>
          </cell>
        </row>
        <row r="5000">
          <cell r="A5000">
            <v>38976</v>
          </cell>
          <cell r="B5000" t="str">
            <v>TUBO PPR, CLASSE PN 12, DN 90 MM</v>
          </cell>
          <cell r="C5000" t="str">
            <v xml:space="preserve">M     </v>
          </cell>
          <cell r="D5000">
            <v>69.83</v>
          </cell>
          <cell r="E5000">
            <v>69.83</v>
          </cell>
          <cell r="F5000" t="str">
            <v>INSUMOS</v>
          </cell>
          <cell r="G5000">
            <v>69.83</v>
          </cell>
        </row>
        <row r="5001">
          <cell r="A5001">
            <v>38986</v>
          </cell>
          <cell r="B5001" t="str">
            <v>TUBO PPR, CLASSE PN 25, DN 110 MM, PARA AGUA QUENTE E FRIA PREDIAL</v>
          </cell>
          <cell r="C5001" t="str">
            <v xml:space="preserve">M     </v>
          </cell>
          <cell r="D5001">
            <v>140.53</v>
          </cell>
          <cell r="E5001">
            <v>140.53</v>
          </cell>
          <cell r="F5001" t="str">
            <v>INSUMOS</v>
          </cell>
          <cell r="G5001">
            <v>140.53</v>
          </cell>
        </row>
        <row r="5002">
          <cell r="A5002">
            <v>38978</v>
          </cell>
          <cell r="B5002" t="str">
            <v>TUBO PPR, CLASSE PN 25, DN 20 MM, PARA AGUA QUENTE E FRIA PREDIAL</v>
          </cell>
          <cell r="C5002" t="str">
            <v xml:space="preserve">M     </v>
          </cell>
          <cell r="D5002">
            <v>5.98</v>
          </cell>
          <cell r="E5002">
            <v>5.98</v>
          </cell>
          <cell r="F5002" t="str">
            <v>INSUMOS</v>
          </cell>
          <cell r="G5002">
            <v>5.98</v>
          </cell>
        </row>
        <row r="5003">
          <cell r="A5003">
            <v>38979</v>
          </cell>
          <cell r="B5003" t="str">
            <v>TUBO PPR, CLASSE PN 25, DN 25 MM, PARA AGUA QUENTE E FRIA PREDIAL</v>
          </cell>
          <cell r="C5003" t="str">
            <v xml:space="preserve">M     </v>
          </cell>
          <cell r="D5003">
            <v>8.11</v>
          </cell>
          <cell r="E5003">
            <v>8.11</v>
          </cell>
          <cell r="F5003" t="str">
            <v>INSUMOS</v>
          </cell>
          <cell r="G5003">
            <v>8.11</v>
          </cell>
        </row>
        <row r="5004">
          <cell r="A5004">
            <v>38980</v>
          </cell>
          <cell r="B5004" t="str">
            <v>TUBO PPR, CLASSE PN 25, DN 32 MM, PARA AGUA QUENTE E FRIA PREDIAL</v>
          </cell>
          <cell r="C5004" t="str">
            <v xml:space="preserve">M     </v>
          </cell>
          <cell r="D5004">
            <v>13.56</v>
          </cell>
          <cell r="E5004">
            <v>13.56</v>
          </cell>
          <cell r="F5004" t="str">
            <v>INSUMOS</v>
          </cell>
          <cell r="G5004">
            <v>13.56</v>
          </cell>
        </row>
        <row r="5005">
          <cell r="A5005">
            <v>38981</v>
          </cell>
          <cell r="B5005" t="str">
            <v>TUBO PPR, CLASSE PN 25, DN 40 MM, PARA AGUA QUENTE E FRIA PREDIAL</v>
          </cell>
          <cell r="C5005" t="str">
            <v xml:space="preserve">M     </v>
          </cell>
          <cell r="D5005">
            <v>18.78</v>
          </cell>
          <cell r="E5005">
            <v>18.78</v>
          </cell>
          <cell r="F5005" t="str">
            <v>INSUMOS</v>
          </cell>
          <cell r="G5005">
            <v>18.78</v>
          </cell>
        </row>
        <row r="5006">
          <cell r="A5006">
            <v>38982</v>
          </cell>
          <cell r="B5006" t="str">
            <v>TUBO PPR, CLASSE PN 25, DN 50 MM, PARA AGUA QUENTE E FRIA PREDIAL</v>
          </cell>
          <cell r="C5006" t="str">
            <v xml:space="preserve">M     </v>
          </cell>
          <cell r="D5006">
            <v>27.33</v>
          </cell>
          <cell r="E5006">
            <v>27.33</v>
          </cell>
          <cell r="F5006" t="str">
            <v>INSUMOS</v>
          </cell>
          <cell r="G5006">
            <v>27.33</v>
          </cell>
        </row>
        <row r="5007">
          <cell r="A5007">
            <v>38983</v>
          </cell>
          <cell r="B5007" t="str">
            <v>TUBO PPR, CLASSE PN 25, DN 63 MM, PARA AGUA QUENTE E FRIA PREDIAL</v>
          </cell>
          <cell r="C5007" t="str">
            <v xml:space="preserve">M     </v>
          </cell>
          <cell r="D5007">
            <v>36.229999999999997</v>
          </cell>
          <cell r="E5007">
            <v>36.229999999999997</v>
          </cell>
          <cell r="F5007" t="str">
            <v>INSUMOS</v>
          </cell>
          <cell r="G5007">
            <v>36.229999999999997</v>
          </cell>
        </row>
        <row r="5008">
          <cell r="A5008">
            <v>38984</v>
          </cell>
          <cell r="B5008" t="str">
            <v>TUBO PPR, CLASSE PN 25, DN 75 MM, PARA AGUA QUENTE E FRIA PREDIAL</v>
          </cell>
          <cell r="C5008" t="str">
            <v xml:space="preserve">M     </v>
          </cell>
          <cell r="D5008">
            <v>69.88</v>
          </cell>
          <cell r="E5008">
            <v>69.88</v>
          </cell>
          <cell r="F5008" t="str">
            <v>INSUMOS</v>
          </cell>
          <cell r="G5008">
            <v>69.88</v>
          </cell>
        </row>
        <row r="5009">
          <cell r="A5009">
            <v>38985</v>
          </cell>
          <cell r="B5009" t="str">
            <v>TUBO PPR, CLASSE PN 25, DN 90 MM, PARA AGUA QUENTE E FRIA PREDIAL</v>
          </cell>
          <cell r="C5009" t="str">
            <v xml:space="preserve">M     </v>
          </cell>
          <cell r="D5009">
            <v>103.45</v>
          </cell>
          <cell r="E5009">
            <v>103.45</v>
          </cell>
          <cell r="F5009" t="str">
            <v>INSUMOS</v>
          </cell>
          <cell r="G5009">
            <v>103.45</v>
          </cell>
        </row>
        <row r="5010">
          <cell r="A5010">
            <v>9836</v>
          </cell>
          <cell r="B5010" t="str">
            <v>TUBO PVC  SERIE NORMAL, DN 100 MM, PARA ESGOTO  PREDIAL (NBR 5688)</v>
          </cell>
          <cell r="C5010" t="str">
            <v xml:space="preserve">M     </v>
          </cell>
          <cell r="D5010">
            <v>7.16</v>
          </cell>
          <cell r="E5010">
            <v>7.16</v>
          </cell>
          <cell r="F5010" t="str">
            <v>INSUMOS</v>
          </cell>
          <cell r="G5010">
            <v>7.16</v>
          </cell>
        </row>
        <row r="5011">
          <cell r="A5011">
            <v>20065</v>
          </cell>
          <cell r="B5011" t="str">
            <v>TUBO PVC  SERIE NORMAL, DN 150 MM, PARA ESGOTO  PREDIAL (NBR 5688)</v>
          </cell>
          <cell r="C5011" t="str">
            <v xml:space="preserve">M     </v>
          </cell>
          <cell r="D5011">
            <v>18.309999999999999</v>
          </cell>
          <cell r="E5011">
            <v>18.309999999999999</v>
          </cell>
          <cell r="F5011" t="str">
            <v>INSUMOS</v>
          </cell>
          <cell r="G5011">
            <v>18.309999999999999</v>
          </cell>
        </row>
        <row r="5012">
          <cell r="A5012">
            <v>9835</v>
          </cell>
          <cell r="B5012" t="str">
            <v>TUBO PVC  SERIE NORMAL, DN 40 MM, PARA ESGOTO  PREDIAL (NBR 5688)</v>
          </cell>
          <cell r="C5012" t="str">
            <v xml:space="preserve">M     </v>
          </cell>
          <cell r="D5012">
            <v>2.58</v>
          </cell>
          <cell r="E5012">
            <v>2.58</v>
          </cell>
          <cell r="F5012" t="str">
            <v>INSUMOS</v>
          </cell>
          <cell r="G5012">
            <v>2.58</v>
          </cell>
        </row>
        <row r="5013">
          <cell r="A5013">
            <v>38032</v>
          </cell>
          <cell r="B5013" t="str">
            <v>TUBO PVC CORRUGADO, PAREDE DUPLA, JE, DN 150 MM, REDE COLETORA ESGOTO</v>
          </cell>
          <cell r="C5013" t="str">
            <v xml:space="preserve">M     </v>
          </cell>
          <cell r="D5013">
            <v>29.74</v>
          </cell>
          <cell r="E5013">
            <v>29.74</v>
          </cell>
          <cell r="F5013" t="str">
            <v>INSUMOS</v>
          </cell>
          <cell r="G5013">
            <v>29.74</v>
          </cell>
        </row>
        <row r="5014">
          <cell r="A5014">
            <v>38033</v>
          </cell>
          <cell r="B5014" t="str">
            <v>TUBO PVC CORRUGADO, PAREDE DUPLA, JE, DN 200 MM, REDE COLETORA ESGOTO</v>
          </cell>
          <cell r="C5014" t="str">
            <v xml:space="preserve">M     </v>
          </cell>
          <cell r="D5014">
            <v>48.67</v>
          </cell>
          <cell r="E5014">
            <v>48.67</v>
          </cell>
          <cell r="F5014" t="str">
            <v>INSUMOS</v>
          </cell>
          <cell r="G5014">
            <v>48.67</v>
          </cell>
        </row>
        <row r="5015">
          <cell r="A5015">
            <v>38034</v>
          </cell>
          <cell r="B5015" t="str">
            <v>TUBO PVC CORRUGADO, PAREDE DUPLA, JE, DN 250 MM, REDE COLETORA ESGOTO</v>
          </cell>
          <cell r="C5015" t="str">
            <v xml:space="preserve">M     </v>
          </cell>
          <cell r="D5015">
            <v>80.52</v>
          </cell>
          <cell r="E5015">
            <v>80.52</v>
          </cell>
          <cell r="F5015" t="str">
            <v>INSUMOS</v>
          </cell>
          <cell r="G5015">
            <v>80.52</v>
          </cell>
        </row>
        <row r="5016">
          <cell r="A5016">
            <v>38035</v>
          </cell>
          <cell r="B5016" t="str">
            <v>TUBO PVC CORRUGADO, PAREDE DUPLA, JE, DN 300 MM, REDE COLETORA ESGOTO</v>
          </cell>
          <cell r="C5016" t="str">
            <v xml:space="preserve">M     </v>
          </cell>
          <cell r="D5016">
            <v>112.2</v>
          </cell>
          <cell r="E5016">
            <v>112.2</v>
          </cell>
          <cell r="F5016" t="str">
            <v>INSUMOS</v>
          </cell>
          <cell r="G5016">
            <v>112.2</v>
          </cell>
        </row>
        <row r="5017">
          <cell r="A5017">
            <v>38036</v>
          </cell>
          <cell r="B5017" t="str">
            <v>TUBO PVC CORRUGADO, PAREDE DUPLA, JE, DN 350 MM, REDE COLETORA ESGOTO</v>
          </cell>
          <cell r="C5017" t="str">
            <v xml:space="preserve">M     </v>
          </cell>
          <cell r="D5017">
            <v>158.32</v>
          </cell>
          <cell r="E5017">
            <v>158.32</v>
          </cell>
          <cell r="F5017" t="str">
            <v>INSUMOS</v>
          </cell>
          <cell r="G5017">
            <v>158.32</v>
          </cell>
        </row>
        <row r="5018">
          <cell r="A5018">
            <v>38037</v>
          </cell>
          <cell r="B5018" t="str">
            <v>TUBO PVC CORRUGADO, PAREDE DUPLA, JE, DN 400 MM, REDE COLETORA ESGOTO</v>
          </cell>
          <cell r="C5018" t="str">
            <v xml:space="preserve">M     </v>
          </cell>
          <cell r="D5018">
            <v>183.57</v>
          </cell>
          <cell r="E5018">
            <v>183.57</v>
          </cell>
          <cell r="F5018" t="str">
            <v>INSUMOS</v>
          </cell>
          <cell r="G5018">
            <v>183.57</v>
          </cell>
        </row>
        <row r="5019">
          <cell r="A5019">
            <v>9850</v>
          </cell>
          <cell r="B5019" t="str">
            <v>TUBO PVC DE REVESTIMENTO GEOMECANICO NERVURADO REFORCADO, DN = 150 MM, COMPRIMENTO = 2 M</v>
          </cell>
          <cell r="C5019" t="str">
            <v xml:space="preserve">M     </v>
          </cell>
          <cell r="D5019">
            <v>95.5</v>
          </cell>
          <cell r="E5019">
            <v>95.5</v>
          </cell>
          <cell r="F5019" t="str">
            <v>INSUMOS</v>
          </cell>
          <cell r="G5019">
            <v>95.5</v>
          </cell>
        </row>
        <row r="5020">
          <cell r="A5020">
            <v>9853</v>
          </cell>
          <cell r="B5020" t="str">
            <v>TUBO PVC DE REVESTIMENTO GEOMECANICO NERVURADO REFORCADO, DN = 200 MM, COMPRIMENTO = 2 M</v>
          </cell>
          <cell r="C5020" t="str">
            <v xml:space="preserve">M     </v>
          </cell>
          <cell r="D5020">
            <v>169.83</v>
          </cell>
          <cell r="E5020">
            <v>169.83</v>
          </cell>
          <cell r="F5020" t="str">
            <v>INSUMOS</v>
          </cell>
          <cell r="G5020">
            <v>169.83</v>
          </cell>
        </row>
        <row r="5021">
          <cell r="A5021">
            <v>9854</v>
          </cell>
          <cell r="B5021" t="str">
            <v>TUBO PVC DE REVESTIMENTO GEOMECANICO NERVURADO STANDARD, DN = 154 MM, COMPRIMENTO = 2 M</v>
          </cell>
          <cell r="C5021" t="str">
            <v xml:space="preserve">M     </v>
          </cell>
          <cell r="D5021">
            <v>74.41</v>
          </cell>
          <cell r="E5021">
            <v>74.41</v>
          </cell>
          <cell r="F5021" t="str">
            <v>INSUMOS</v>
          </cell>
          <cell r="G5021">
            <v>74.41</v>
          </cell>
        </row>
        <row r="5022">
          <cell r="A5022">
            <v>9851</v>
          </cell>
          <cell r="B5022" t="str">
            <v>TUBO PVC DE REVESTIMENTO GEOMECANICO NERVURADO STANDARD, DN = 206 MM, COMPRIMENTO = 2 M</v>
          </cell>
          <cell r="C5022" t="str">
            <v xml:space="preserve">M     </v>
          </cell>
          <cell r="D5022">
            <v>129.03</v>
          </cell>
          <cell r="E5022">
            <v>129.03</v>
          </cell>
          <cell r="F5022" t="str">
            <v>INSUMOS</v>
          </cell>
          <cell r="G5022">
            <v>129.03</v>
          </cell>
        </row>
        <row r="5023">
          <cell r="A5023">
            <v>9855</v>
          </cell>
          <cell r="B5023" t="str">
            <v>TUBO PVC DE REVESTIMENTO GEOMECANICO NERVURADO STANDARD, DN = 250 MM, COMPRIMENTO = 2 M</v>
          </cell>
          <cell r="C5023" t="str">
            <v xml:space="preserve">M     </v>
          </cell>
          <cell r="D5023">
            <v>215.81</v>
          </cell>
          <cell r="E5023">
            <v>215.81</v>
          </cell>
          <cell r="F5023" t="str">
            <v>INSUMOS</v>
          </cell>
          <cell r="G5023">
            <v>215.81</v>
          </cell>
        </row>
        <row r="5024">
          <cell r="A5024">
            <v>9825</v>
          </cell>
          <cell r="B5024" t="str">
            <v>TUBO PVC DEFOFO, JEI, 1 MPA, DN 100 MM, PARA REDE DE AGUA (NBR 7665)</v>
          </cell>
          <cell r="C5024" t="str">
            <v xml:space="preserve">M     </v>
          </cell>
          <cell r="D5024">
            <v>35.29</v>
          </cell>
          <cell r="E5024">
            <v>35.29</v>
          </cell>
          <cell r="F5024" t="str">
            <v>INSUMOS</v>
          </cell>
          <cell r="G5024">
            <v>35.29</v>
          </cell>
        </row>
        <row r="5025">
          <cell r="A5025">
            <v>9828</v>
          </cell>
          <cell r="B5025" t="str">
            <v>TUBO PVC DEFOFO, JEI, 1 MPA, DN 150 MM, PARA REDE DE  AGUA (NBR 7665)</v>
          </cell>
          <cell r="C5025" t="str">
            <v xml:space="preserve">M     </v>
          </cell>
          <cell r="D5025">
            <v>94.97</v>
          </cell>
          <cell r="E5025">
            <v>94.97</v>
          </cell>
          <cell r="F5025" t="str">
            <v>INSUMOS</v>
          </cell>
          <cell r="G5025">
            <v>94.97</v>
          </cell>
        </row>
        <row r="5026">
          <cell r="A5026">
            <v>9829</v>
          </cell>
          <cell r="B5026" t="str">
            <v>TUBO PVC DEFOFO, JEI, 1 MPA, DN 200 MM, PARA REDE DE AGUA (NBR 7665)</v>
          </cell>
          <cell r="C5026" t="str">
            <v xml:space="preserve">M     </v>
          </cell>
          <cell r="D5026">
            <v>160.94999999999999</v>
          </cell>
          <cell r="E5026">
            <v>160.94999999999999</v>
          </cell>
          <cell r="F5026" t="str">
            <v>INSUMOS</v>
          </cell>
          <cell r="G5026">
            <v>160.94999999999999</v>
          </cell>
        </row>
        <row r="5027">
          <cell r="A5027">
            <v>9826</v>
          </cell>
          <cell r="B5027" t="str">
            <v>TUBO PVC DEFOFO, JEI, 1 MPA, DN 250 MM, PARA REDE DE AGUA (NBR 7665)</v>
          </cell>
          <cell r="C5027" t="str">
            <v xml:space="preserve">M     </v>
          </cell>
          <cell r="D5027">
            <v>245.02</v>
          </cell>
          <cell r="E5027">
            <v>245.02</v>
          </cell>
          <cell r="F5027" t="str">
            <v>INSUMOS</v>
          </cell>
          <cell r="G5027">
            <v>245.02</v>
          </cell>
        </row>
        <row r="5028">
          <cell r="A5028">
            <v>9827</v>
          </cell>
          <cell r="B5028" t="str">
            <v>TUBO PVC DEFOFO, JEI, 1 MPA, DN 300 MM, PARA REDE DE AGUA (NBR 7665)</v>
          </cell>
          <cell r="C5028" t="str">
            <v xml:space="preserve">M     </v>
          </cell>
          <cell r="D5028">
            <v>347.93</v>
          </cell>
          <cell r="E5028">
            <v>347.93</v>
          </cell>
          <cell r="F5028" t="str">
            <v>INSUMOS</v>
          </cell>
          <cell r="G5028">
            <v>347.93</v>
          </cell>
        </row>
        <row r="5029">
          <cell r="A5029">
            <v>36374</v>
          </cell>
          <cell r="B5029" t="str">
            <v>TUBO PVC PBA JEI, CLASSE 12, DN 100 MM, PARA REDE DE AGUA (NBR 5647)</v>
          </cell>
          <cell r="C5029" t="str">
            <v xml:space="preserve">M     </v>
          </cell>
          <cell r="D5029">
            <v>42.29</v>
          </cell>
          <cell r="E5029">
            <v>42.29</v>
          </cell>
          <cell r="F5029" t="str">
            <v>INSUMOS</v>
          </cell>
          <cell r="G5029">
            <v>42.29</v>
          </cell>
        </row>
        <row r="5030">
          <cell r="A5030">
            <v>36084</v>
          </cell>
          <cell r="B5030" t="str">
            <v>TUBO PVC PBA JEI, CLASSE 12, DN 50 MM, PARA REDE DE AGUA (NBR 5647)</v>
          </cell>
          <cell r="C5030" t="str">
            <v xml:space="preserve">M     </v>
          </cell>
          <cell r="D5030">
            <v>12.53</v>
          </cell>
          <cell r="E5030">
            <v>12.53</v>
          </cell>
          <cell r="F5030" t="str">
            <v>INSUMOS</v>
          </cell>
          <cell r="G5030">
            <v>12.53</v>
          </cell>
        </row>
        <row r="5031">
          <cell r="A5031">
            <v>36373</v>
          </cell>
          <cell r="B5031" t="str">
            <v>TUBO PVC PBA JEI, CLASSE 12, DN 75 MM, PARA REDE DE AGUA (NBR 5647)</v>
          </cell>
          <cell r="C5031" t="str">
            <v xml:space="preserve">M     </v>
          </cell>
          <cell r="D5031">
            <v>26.02</v>
          </cell>
          <cell r="E5031">
            <v>26.02</v>
          </cell>
          <cell r="F5031" t="str">
            <v>INSUMOS</v>
          </cell>
          <cell r="G5031">
            <v>26.02</v>
          </cell>
        </row>
        <row r="5032">
          <cell r="A5032">
            <v>36377</v>
          </cell>
          <cell r="B5032" t="str">
            <v>TUBO PVC PBA JEI, CLASSE 15, DN 100 MM, PARA REDE DE AGUA (NBR 5647)</v>
          </cell>
          <cell r="C5032" t="str">
            <v xml:space="preserve">M     </v>
          </cell>
          <cell r="D5032">
            <v>50.73</v>
          </cell>
          <cell r="E5032">
            <v>50.73</v>
          </cell>
          <cell r="F5032" t="str">
            <v>INSUMOS</v>
          </cell>
          <cell r="G5032">
            <v>50.73</v>
          </cell>
        </row>
        <row r="5033">
          <cell r="A5033">
            <v>36375</v>
          </cell>
          <cell r="B5033" t="str">
            <v>TUBO PVC PBA JEI, CLASSE 15, DN 50 MM, PARA REDE DE AGUA (NBR 5647)</v>
          </cell>
          <cell r="C5033" t="str">
            <v xml:space="preserve">M     </v>
          </cell>
          <cell r="D5033">
            <v>15.46</v>
          </cell>
          <cell r="E5033">
            <v>15.46</v>
          </cell>
          <cell r="F5033" t="str">
            <v>INSUMOS</v>
          </cell>
          <cell r="G5033">
            <v>15.46</v>
          </cell>
        </row>
        <row r="5034">
          <cell r="A5034">
            <v>36376</v>
          </cell>
          <cell r="B5034" t="str">
            <v>TUBO PVC PBA JEI, CLASSE 15, DN 75 MM, PARA REDE DE AGUA (NBR 5647)</v>
          </cell>
          <cell r="C5034" t="str">
            <v xml:space="preserve">M     </v>
          </cell>
          <cell r="D5034">
            <v>30.36</v>
          </cell>
          <cell r="E5034">
            <v>30.36</v>
          </cell>
          <cell r="F5034" t="str">
            <v>INSUMOS</v>
          </cell>
          <cell r="G5034">
            <v>30.36</v>
          </cell>
        </row>
        <row r="5035">
          <cell r="A5035">
            <v>36380</v>
          </cell>
          <cell r="B5035" t="str">
            <v>TUBO PVC PBA JEI, CLASSE 20, DN 100 MM, PARA REDE DE AGUA (NBR 5647)</v>
          </cell>
          <cell r="C5035" t="str">
            <v xml:space="preserve">M     </v>
          </cell>
          <cell r="D5035">
            <v>63.44</v>
          </cell>
          <cell r="E5035">
            <v>63.44</v>
          </cell>
          <cell r="F5035" t="str">
            <v>INSUMOS</v>
          </cell>
          <cell r="G5035">
            <v>63.44</v>
          </cell>
        </row>
        <row r="5036">
          <cell r="A5036">
            <v>36378</v>
          </cell>
          <cell r="B5036" t="str">
            <v>TUBO PVC PBA JEI, CLASSE 20, DN 50 MM, PARA REDE DE AGUA (NBR 5647)</v>
          </cell>
          <cell r="C5036" t="str">
            <v xml:space="preserve">M     </v>
          </cell>
          <cell r="D5036">
            <v>19.010000000000002</v>
          </cell>
          <cell r="E5036">
            <v>19.010000000000002</v>
          </cell>
          <cell r="F5036" t="str">
            <v>INSUMOS</v>
          </cell>
          <cell r="G5036">
            <v>19.010000000000002</v>
          </cell>
        </row>
        <row r="5037">
          <cell r="A5037">
            <v>36379</v>
          </cell>
          <cell r="B5037" t="str">
            <v>TUBO PVC PBA JEI, CLASSE 20, DN 75 MM, PARA REDE DE AGUA (NBR 5647)</v>
          </cell>
          <cell r="C5037" t="str">
            <v xml:space="preserve">M     </v>
          </cell>
          <cell r="D5037">
            <v>38.32</v>
          </cell>
          <cell r="E5037">
            <v>38.32</v>
          </cell>
          <cell r="F5037" t="str">
            <v>INSUMOS</v>
          </cell>
          <cell r="G5037">
            <v>38.32</v>
          </cell>
        </row>
        <row r="5038">
          <cell r="A5038">
            <v>9859</v>
          </cell>
          <cell r="B5038" t="str">
            <v>TUBO PVC ROSCAVEL, 3/4",  AGUA FRIA PREDIAL</v>
          </cell>
          <cell r="C5038" t="str">
            <v xml:space="preserve">M     </v>
          </cell>
          <cell r="D5038">
            <v>5.74</v>
          </cell>
          <cell r="E5038">
            <v>5.74</v>
          </cell>
          <cell r="F5038" t="str">
            <v>INSUMOS</v>
          </cell>
          <cell r="G5038">
            <v>5.74</v>
          </cell>
        </row>
        <row r="5039">
          <cell r="A5039">
            <v>9838</v>
          </cell>
          <cell r="B5039" t="str">
            <v>TUBO PVC SERIE NORMAL, DN 50 MM, PARA ESGOTO PREDIAL (NBR 5688)</v>
          </cell>
          <cell r="C5039" t="str">
            <v xml:space="preserve">M     </v>
          </cell>
          <cell r="D5039">
            <v>4.3899999999999997</v>
          </cell>
          <cell r="E5039">
            <v>4.3899999999999997</v>
          </cell>
          <cell r="F5039" t="str">
            <v>INSUMOS</v>
          </cell>
          <cell r="G5039">
            <v>4.3899999999999997</v>
          </cell>
        </row>
        <row r="5040">
          <cell r="A5040">
            <v>9837</v>
          </cell>
          <cell r="B5040" t="str">
            <v>TUBO PVC SERIE NORMAL, DN 75 MM, PARA ESGOTO PREDIAL (NBR 5688)</v>
          </cell>
          <cell r="C5040" t="str">
            <v xml:space="preserve">M     </v>
          </cell>
          <cell r="D5040">
            <v>6.34</v>
          </cell>
          <cell r="E5040">
            <v>6.34</v>
          </cell>
          <cell r="F5040" t="str">
            <v>INSUMOS</v>
          </cell>
          <cell r="G5040">
            <v>6.34</v>
          </cell>
        </row>
        <row r="5041">
          <cell r="A5041">
            <v>9833</v>
          </cell>
          <cell r="B5041" t="str">
            <v>TUBO PVC, FLEXIVEL, CORRUGADO, PERFURADO, DN 110 MM, PARA DRENAGEM, SISTEMA IRRIGACAO</v>
          </cell>
          <cell r="C5041" t="str">
            <v xml:space="preserve">M     </v>
          </cell>
          <cell r="D5041">
            <v>8.91</v>
          </cell>
          <cell r="E5041">
            <v>8.91</v>
          </cell>
          <cell r="F5041" t="str">
            <v>INSUMOS</v>
          </cell>
          <cell r="G5041">
            <v>8.91</v>
          </cell>
        </row>
        <row r="5042">
          <cell r="A5042">
            <v>9830</v>
          </cell>
          <cell r="B5042" t="str">
            <v>TUBO PVC, FLEXIVEL, CORRUGADO, PERFURADO, DN 65 MM, PARA DRENAGEM, SISTEMA IRRIGACAO</v>
          </cell>
          <cell r="C5042" t="str">
            <v xml:space="preserve">M     </v>
          </cell>
          <cell r="D5042">
            <v>4.7699999999999996</v>
          </cell>
          <cell r="E5042">
            <v>4.7699999999999996</v>
          </cell>
          <cell r="F5042" t="str">
            <v>INSUMOS</v>
          </cell>
          <cell r="G5042">
            <v>4.7699999999999996</v>
          </cell>
        </row>
        <row r="5043">
          <cell r="A5043">
            <v>9834</v>
          </cell>
          <cell r="B5043" t="str">
            <v>TUBO PVC, RIGIDO, CORRUGADO, PERFURADO, DN 150 MM, PARA DRENAGEM, SISTEMA IRRIGACAO</v>
          </cell>
          <cell r="C5043" t="str">
            <v xml:space="preserve">M     </v>
          </cell>
          <cell r="D5043">
            <v>24.81</v>
          </cell>
          <cell r="E5043">
            <v>24.81</v>
          </cell>
          <cell r="F5043" t="str">
            <v>INSUMOS</v>
          </cell>
          <cell r="G5043">
            <v>24.81</v>
          </cell>
        </row>
        <row r="5044">
          <cell r="A5044">
            <v>9863</v>
          </cell>
          <cell r="B5044" t="str">
            <v>TUBO PVC, ROSCAVEL,  2 1/2", AGUA FRIA PREDIAL</v>
          </cell>
          <cell r="C5044" t="str">
            <v xml:space="preserve">M     </v>
          </cell>
          <cell r="D5044">
            <v>41.44</v>
          </cell>
          <cell r="E5044">
            <v>41.44</v>
          </cell>
          <cell r="F5044" t="str">
            <v>INSUMOS</v>
          </cell>
          <cell r="G5044">
            <v>41.44</v>
          </cell>
        </row>
        <row r="5045">
          <cell r="A5045">
            <v>9860</v>
          </cell>
          <cell r="B5045" t="str">
            <v>TUBO PVC, ROSCAVEL,  2", PARA AGUA FRIA PREDIAL</v>
          </cell>
          <cell r="C5045" t="str">
            <v xml:space="preserve">M     </v>
          </cell>
          <cell r="D5045">
            <v>26.6</v>
          </cell>
          <cell r="E5045">
            <v>26.6</v>
          </cell>
          <cell r="F5045" t="str">
            <v>INSUMOS</v>
          </cell>
          <cell r="G5045">
            <v>26.6</v>
          </cell>
        </row>
        <row r="5046">
          <cell r="A5046">
            <v>9862</v>
          </cell>
          <cell r="B5046" t="str">
            <v>TUBO PVC, ROSCAVEL, 1 1/2",  AGUA FRIA PREDIAL</v>
          </cell>
          <cell r="C5046" t="str">
            <v xml:space="preserve">M     </v>
          </cell>
          <cell r="D5046">
            <v>18.77</v>
          </cell>
          <cell r="E5046">
            <v>18.77</v>
          </cell>
          <cell r="F5046" t="str">
            <v>INSUMOS</v>
          </cell>
          <cell r="G5046">
            <v>18.77</v>
          </cell>
        </row>
        <row r="5047">
          <cell r="A5047">
            <v>9861</v>
          </cell>
          <cell r="B5047" t="str">
            <v>TUBO PVC, ROSCAVEL, 1 1/4", AGUA FRIA PREDIAL</v>
          </cell>
          <cell r="C5047" t="str">
            <v xml:space="preserve">M     </v>
          </cell>
          <cell r="D5047">
            <v>15.09</v>
          </cell>
          <cell r="E5047">
            <v>15.09</v>
          </cell>
          <cell r="F5047" t="str">
            <v>INSUMOS</v>
          </cell>
          <cell r="G5047">
            <v>15.09</v>
          </cell>
        </row>
        <row r="5048">
          <cell r="A5048">
            <v>9856</v>
          </cell>
          <cell r="B5048" t="str">
            <v>TUBO PVC, ROSCAVEL, 1/2", AGUA FRIA PREDIAL</v>
          </cell>
          <cell r="C5048" t="str">
            <v xml:space="preserve">M     </v>
          </cell>
          <cell r="D5048">
            <v>4.05</v>
          </cell>
          <cell r="E5048">
            <v>4.05</v>
          </cell>
          <cell r="F5048" t="str">
            <v>INSUMOS</v>
          </cell>
          <cell r="G5048">
            <v>4.05</v>
          </cell>
        </row>
        <row r="5049">
          <cell r="A5049">
            <v>9866</v>
          </cell>
          <cell r="B5049" t="str">
            <v>TUBO PVC, ROSCAVEL, 1", AGUA FRIA PREDIAL</v>
          </cell>
          <cell r="C5049" t="str">
            <v xml:space="preserve">M     </v>
          </cell>
          <cell r="D5049">
            <v>11.14</v>
          </cell>
          <cell r="E5049">
            <v>11.14</v>
          </cell>
          <cell r="F5049" t="str">
            <v>INSUMOS</v>
          </cell>
          <cell r="G5049">
            <v>11.14</v>
          </cell>
        </row>
        <row r="5050">
          <cell r="A5050">
            <v>9857</v>
          </cell>
          <cell r="B5050" t="str">
            <v>TUBO PVC, ROSCAVEL, 3", AGUA FRIA PREDIAL</v>
          </cell>
          <cell r="C5050" t="str">
            <v xml:space="preserve">M     </v>
          </cell>
          <cell r="D5050">
            <v>53.59</v>
          </cell>
          <cell r="E5050">
            <v>53.59</v>
          </cell>
          <cell r="F5050" t="str">
            <v>INSUMOS</v>
          </cell>
          <cell r="G5050">
            <v>53.59</v>
          </cell>
        </row>
        <row r="5051">
          <cell r="A5051">
            <v>9864</v>
          </cell>
          <cell r="B5051" t="str">
            <v>TUBO PVC, ROSCAVEL, 4",  AGUA FRIA PREDIAL</v>
          </cell>
          <cell r="C5051" t="str">
            <v xml:space="preserve">M     </v>
          </cell>
          <cell r="D5051">
            <v>64.7</v>
          </cell>
          <cell r="E5051">
            <v>64.7</v>
          </cell>
          <cell r="F5051" t="str">
            <v>INSUMOS</v>
          </cell>
          <cell r="G5051">
            <v>64.7</v>
          </cell>
        </row>
        <row r="5052">
          <cell r="A5052">
            <v>9865</v>
          </cell>
          <cell r="B5052" t="str">
            <v>TUBO PVC, ROSCAVEL, 5",  AGUA FRIA PREDIAL</v>
          </cell>
          <cell r="C5052" t="str">
            <v xml:space="preserve">M     </v>
          </cell>
          <cell r="D5052">
            <v>93.05</v>
          </cell>
          <cell r="E5052">
            <v>93.05</v>
          </cell>
          <cell r="F5052" t="str">
            <v>INSUMOS</v>
          </cell>
          <cell r="G5052">
            <v>93.05</v>
          </cell>
        </row>
        <row r="5053">
          <cell r="A5053">
            <v>9858</v>
          </cell>
          <cell r="B5053" t="str">
            <v>TUBO PVC, ROSCAVEL, 6",  AGUA FRIA PREDIAL</v>
          </cell>
          <cell r="C5053" t="str">
            <v xml:space="preserve">M     </v>
          </cell>
          <cell r="D5053">
            <v>97.55</v>
          </cell>
          <cell r="E5053">
            <v>97.55</v>
          </cell>
          <cell r="F5053" t="str">
            <v>INSUMOS</v>
          </cell>
          <cell r="G5053">
            <v>97.55</v>
          </cell>
        </row>
        <row r="5054">
          <cell r="A5054">
            <v>9841</v>
          </cell>
          <cell r="B5054" t="str">
            <v>TUBO PVC, SERIE R, DN 100 MM, PARA ESGOTO OU AGUAS PLUVIAIS PREDIAL (NBR 5688)</v>
          </cell>
          <cell r="C5054" t="str">
            <v xml:space="preserve">M     </v>
          </cell>
          <cell r="D5054">
            <v>17.670000000000002</v>
          </cell>
          <cell r="E5054">
            <v>17.670000000000002</v>
          </cell>
          <cell r="F5054" t="str">
            <v>INSUMOS</v>
          </cell>
          <cell r="G5054">
            <v>17.670000000000002</v>
          </cell>
        </row>
        <row r="5055">
          <cell r="A5055">
            <v>9840</v>
          </cell>
          <cell r="B5055" t="str">
            <v>TUBO PVC, SERIE R, DN 150 MM, PARA ESGOTO OU AGUAS PLUVIAIS PREDIAL (NBR 5688)</v>
          </cell>
          <cell r="C5055" t="str">
            <v xml:space="preserve">M     </v>
          </cell>
          <cell r="D5055">
            <v>35.909999999999997</v>
          </cell>
          <cell r="E5055">
            <v>35.909999999999997</v>
          </cell>
          <cell r="F5055" t="str">
            <v>INSUMOS</v>
          </cell>
          <cell r="G5055">
            <v>35.909999999999997</v>
          </cell>
        </row>
        <row r="5056">
          <cell r="A5056">
            <v>20067</v>
          </cell>
          <cell r="B5056" t="str">
            <v>TUBO PVC, SERIE R, DN 40 MM, PARA ESGOTO OU AGUAS PLUVIAIS PREDIAL (NBR 5688)</v>
          </cell>
          <cell r="C5056" t="str">
            <v xml:space="preserve">M     </v>
          </cell>
          <cell r="D5056">
            <v>6.17</v>
          </cell>
          <cell r="E5056">
            <v>6.17</v>
          </cell>
          <cell r="F5056" t="str">
            <v>INSUMOS</v>
          </cell>
          <cell r="G5056">
            <v>6.17</v>
          </cell>
        </row>
        <row r="5057">
          <cell r="A5057">
            <v>20068</v>
          </cell>
          <cell r="B5057" t="str">
            <v>TUBO PVC, SERIE R, DN 50 MM, PARA ESGOTO OU AGUAS PLUVIAIS PREDIAL (NBR 5688)</v>
          </cell>
          <cell r="C5057" t="str">
            <v xml:space="preserve">M     </v>
          </cell>
          <cell r="D5057">
            <v>7.69</v>
          </cell>
          <cell r="E5057">
            <v>7.69</v>
          </cell>
          <cell r="F5057" t="str">
            <v>INSUMOS</v>
          </cell>
          <cell r="G5057">
            <v>7.69</v>
          </cell>
        </row>
        <row r="5058">
          <cell r="A5058">
            <v>9839</v>
          </cell>
          <cell r="B5058" t="str">
            <v>TUBO PVC, SERIE R, DN 75 MM, PARA ESGOTO OU AGUAS PLUVIAIS PREDIAL (NBR 5688)</v>
          </cell>
          <cell r="C5058" t="str">
            <v xml:space="preserve">M     </v>
          </cell>
          <cell r="D5058">
            <v>10.08</v>
          </cell>
          <cell r="E5058">
            <v>10.08</v>
          </cell>
          <cell r="F5058" t="str">
            <v>INSUMOS</v>
          </cell>
          <cell r="G5058">
            <v>10.08</v>
          </cell>
        </row>
        <row r="5059">
          <cell r="A5059">
            <v>9870</v>
          </cell>
          <cell r="B5059" t="str">
            <v>TUBO PVC, SOLDAVEL, DN 110 MM, AGUA FRIA (NBR-5648)</v>
          </cell>
          <cell r="C5059" t="str">
            <v xml:space="preserve">M     </v>
          </cell>
          <cell r="D5059">
            <v>45.19</v>
          </cell>
          <cell r="E5059">
            <v>45.19</v>
          </cell>
          <cell r="F5059" t="str">
            <v>INSUMOS</v>
          </cell>
          <cell r="G5059">
            <v>45.19</v>
          </cell>
        </row>
        <row r="5060">
          <cell r="A5060">
            <v>9867</v>
          </cell>
          <cell r="B5060" t="str">
            <v>TUBO PVC, SOLDAVEL, DN 20 MM, AGUA FRIA (NBR-5648)</v>
          </cell>
          <cell r="C5060" t="str">
            <v xml:space="preserve">M     </v>
          </cell>
          <cell r="D5060">
            <v>1.66</v>
          </cell>
          <cell r="E5060">
            <v>1.66</v>
          </cell>
          <cell r="F5060" t="str">
            <v>INSUMOS</v>
          </cell>
          <cell r="G5060">
            <v>1.66</v>
          </cell>
        </row>
        <row r="5061">
          <cell r="A5061">
            <v>9868</v>
          </cell>
          <cell r="B5061" t="str">
            <v>TUBO PVC, SOLDAVEL, DN 25 MM, AGUA FRIA (NBR-5648)</v>
          </cell>
          <cell r="C5061" t="str">
            <v xml:space="preserve">M     </v>
          </cell>
          <cell r="D5061">
            <v>2.13</v>
          </cell>
          <cell r="E5061">
            <v>2.13</v>
          </cell>
          <cell r="F5061" t="str">
            <v>INSUMOS</v>
          </cell>
          <cell r="G5061">
            <v>2.13</v>
          </cell>
        </row>
        <row r="5062">
          <cell r="A5062">
            <v>9869</v>
          </cell>
          <cell r="B5062" t="str">
            <v>TUBO PVC, SOLDAVEL, DN 32 MM, AGUA FRIA (NBR-5648)</v>
          </cell>
          <cell r="C5062" t="str">
            <v xml:space="preserve">M     </v>
          </cell>
          <cell r="D5062">
            <v>4.78</v>
          </cell>
          <cell r="E5062">
            <v>4.78</v>
          </cell>
          <cell r="F5062" t="str">
            <v>INSUMOS</v>
          </cell>
          <cell r="G5062">
            <v>4.78</v>
          </cell>
        </row>
        <row r="5063">
          <cell r="A5063">
            <v>9874</v>
          </cell>
          <cell r="B5063" t="str">
            <v>TUBO PVC, SOLDAVEL, DN 40 MM, AGUA FRIA (NBR-5648)</v>
          </cell>
          <cell r="C5063" t="str">
            <v xml:space="preserve">M     </v>
          </cell>
          <cell r="D5063">
            <v>6.96</v>
          </cell>
          <cell r="E5063">
            <v>6.96</v>
          </cell>
          <cell r="F5063" t="str">
            <v>INSUMOS</v>
          </cell>
          <cell r="G5063">
            <v>6.96</v>
          </cell>
        </row>
        <row r="5064">
          <cell r="A5064">
            <v>9875</v>
          </cell>
          <cell r="B5064" t="str">
            <v>TUBO PVC, SOLDAVEL, DN 50 MM, PARA AGUA FRIA (NBR-5648)</v>
          </cell>
          <cell r="C5064" t="str">
            <v xml:space="preserve">M     </v>
          </cell>
          <cell r="D5064">
            <v>7.97</v>
          </cell>
          <cell r="E5064">
            <v>7.97</v>
          </cell>
          <cell r="F5064" t="str">
            <v>INSUMOS</v>
          </cell>
          <cell r="G5064">
            <v>7.97</v>
          </cell>
        </row>
        <row r="5065">
          <cell r="A5065">
            <v>9873</v>
          </cell>
          <cell r="B5065" t="str">
            <v>TUBO PVC, SOLDAVEL, DN 60 MM, AGUA FRIA (NBR-5648)</v>
          </cell>
          <cell r="C5065" t="str">
            <v xml:space="preserve">M     </v>
          </cell>
          <cell r="D5065">
            <v>13.45</v>
          </cell>
          <cell r="E5065">
            <v>13.45</v>
          </cell>
          <cell r="F5065" t="str">
            <v>INSUMOS</v>
          </cell>
          <cell r="G5065">
            <v>13.45</v>
          </cell>
        </row>
        <row r="5066">
          <cell r="A5066">
            <v>9871</v>
          </cell>
          <cell r="B5066" t="str">
            <v>TUBO PVC, SOLDAVEL, DN 75 MM, AGUA FRIA (NBR-5648)</v>
          </cell>
          <cell r="C5066" t="str">
            <v xml:space="preserve">M     </v>
          </cell>
          <cell r="D5066">
            <v>22.54</v>
          </cell>
          <cell r="E5066">
            <v>22.54</v>
          </cell>
          <cell r="F5066" t="str">
            <v>INSUMOS</v>
          </cell>
          <cell r="G5066">
            <v>22.54</v>
          </cell>
        </row>
        <row r="5067">
          <cell r="A5067">
            <v>9872</v>
          </cell>
          <cell r="B5067" t="str">
            <v>TUBO PVC, SOLDAVEL, DN 85 MM, AGUA FRIA (NBR-5648)</v>
          </cell>
          <cell r="C5067" t="str">
            <v xml:space="preserve">M     </v>
          </cell>
          <cell r="D5067">
            <v>28.16</v>
          </cell>
          <cell r="E5067">
            <v>28.16</v>
          </cell>
          <cell r="F5067" t="str">
            <v>INSUMOS</v>
          </cell>
          <cell r="G5067">
            <v>28.16</v>
          </cell>
        </row>
        <row r="5068">
          <cell r="A5068">
            <v>7667</v>
          </cell>
          <cell r="B5068" t="str">
            <v>TUBO 26" EM CHAPA PRETA, E= 3/16", 147 KG/6 M</v>
          </cell>
          <cell r="C5068" t="str">
            <v xml:space="preserve">M     </v>
          </cell>
          <cell r="D5068">
            <v>1530.77</v>
          </cell>
          <cell r="E5068">
            <v>1530.77</v>
          </cell>
          <cell r="F5068" t="str">
            <v>INSUMOS</v>
          </cell>
          <cell r="G5068">
            <v>1530.77</v>
          </cell>
        </row>
        <row r="5069">
          <cell r="A5069">
            <v>7660</v>
          </cell>
          <cell r="B5069" t="str">
            <v>TUBO 30" EM CHAPA PRETA, E= 1/4", 175 KG/6 M</v>
          </cell>
          <cell r="C5069" t="str">
            <v xml:space="preserve">M     </v>
          </cell>
          <cell r="D5069">
            <v>1951.37</v>
          </cell>
          <cell r="E5069">
            <v>1951.37</v>
          </cell>
          <cell r="F5069" t="str">
            <v>INSUMOS</v>
          </cell>
          <cell r="G5069">
            <v>1951.37</v>
          </cell>
        </row>
        <row r="5070">
          <cell r="A5070">
            <v>7676</v>
          </cell>
          <cell r="B5070" t="str">
            <v>TUBO 30" EM CHAPA PRETA, E= 3/8", 177 KG/6 M</v>
          </cell>
          <cell r="C5070" t="str">
            <v xml:space="preserve">M     </v>
          </cell>
          <cell r="D5070">
            <v>1973.67</v>
          </cell>
          <cell r="E5070">
            <v>1973.67</v>
          </cell>
          <cell r="F5070" t="str">
            <v>INSUMOS</v>
          </cell>
          <cell r="G5070">
            <v>1973.67</v>
          </cell>
        </row>
        <row r="5071">
          <cell r="A5071">
            <v>12426</v>
          </cell>
          <cell r="B5071" t="str">
            <v>UNIAO COM ASSENTO CONICO DE BRONZE, DIAMETRO 1/2"</v>
          </cell>
          <cell r="C5071" t="str">
            <v xml:space="preserve">UN    </v>
          </cell>
          <cell r="D5071">
            <v>27.28</v>
          </cell>
          <cell r="E5071">
            <v>27.28</v>
          </cell>
          <cell r="F5071" t="str">
            <v>INSUMOS</v>
          </cell>
          <cell r="G5071">
            <v>27.28</v>
          </cell>
        </row>
        <row r="5072">
          <cell r="A5072">
            <v>12425</v>
          </cell>
          <cell r="B5072" t="str">
            <v>UNIAO COM ASSENTO CONICO DE BRONZE, DIAMETRO 1"</v>
          </cell>
          <cell r="C5072" t="str">
            <v xml:space="preserve">UN    </v>
          </cell>
          <cell r="D5072">
            <v>37.47</v>
          </cell>
          <cell r="E5072">
            <v>37.47</v>
          </cell>
          <cell r="F5072" t="str">
            <v>INSUMOS</v>
          </cell>
          <cell r="G5072">
            <v>37.47</v>
          </cell>
        </row>
        <row r="5073">
          <cell r="A5073">
            <v>12427</v>
          </cell>
          <cell r="B5073" t="str">
            <v>UNIAO COM ASSENTO CONICO DE BRONZE, DIAMETRO 2 1/2"</v>
          </cell>
          <cell r="C5073" t="str">
            <v xml:space="preserve">UN    </v>
          </cell>
          <cell r="D5073">
            <v>155.55000000000001</v>
          </cell>
          <cell r="E5073">
            <v>155.55000000000001</v>
          </cell>
          <cell r="F5073" t="str">
            <v>INSUMOS</v>
          </cell>
          <cell r="G5073">
            <v>155.55000000000001</v>
          </cell>
        </row>
        <row r="5074">
          <cell r="A5074">
            <v>12428</v>
          </cell>
          <cell r="B5074" t="str">
            <v>UNIAO COM ASSENTO CONICO DE BRONZE, DIAMETRO 2'</v>
          </cell>
          <cell r="C5074" t="str">
            <v xml:space="preserve">UN    </v>
          </cell>
          <cell r="D5074">
            <v>99.84</v>
          </cell>
          <cell r="E5074">
            <v>99.84</v>
          </cell>
          <cell r="F5074" t="str">
            <v>INSUMOS</v>
          </cell>
          <cell r="G5074">
            <v>99.84</v>
          </cell>
        </row>
        <row r="5075">
          <cell r="A5075">
            <v>12430</v>
          </cell>
          <cell r="B5075" t="str">
            <v>UNIAO COM ASSENTO CONICO DE BRONZE, DIAMETRO 3/4"</v>
          </cell>
          <cell r="C5075" t="str">
            <v xml:space="preserve">UN    </v>
          </cell>
          <cell r="D5075">
            <v>33.44</v>
          </cell>
          <cell r="E5075">
            <v>33.44</v>
          </cell>
          <cell r="F5075" t="str">
            <v>INSUMOS</v>
          </cell>
          <cell r="G5075">
            <v>33.44</v>
          </cell>
        </row>
        <row r="5076">
          <cell r="A5076">
            <v>12429</v>
          </cell>
          <cell r="B5076" t="str">
            <v>UNIAO COM ASSENTO CONICO DE BRONZE, DIAMETRO 3"</v>
          </cell>
          <cell r="C5076" t="str">
            <v xml:space="preserve">UN    </v>
          </cell>
          <cell r="D5076">
            <v>251.54</v>
          </cell>
          <cell r="E5076">
            <v>251.54</v>
          </cell>
          <cell r="F5076" t="str">
            <v>INSUMOS</v>
          </cell>
          <cell r="G5076">
            <v>251.54</v>
          </cell>
        </row>
        <row r="5077">
          <cell r="A5077">
            <v>12431</v>
          </cell>
          <cell r="B5077" t="str">
            <v>UNIAO COM ASSENTO CONICO DE BRONZE, DIAMETRO 4"</v>
          </cell>
          <cell r="C5077" t="str">
            <v xml:space="preserve">UN    </v>
          </cell>
          <cell r="D5077">
            <v>428.07</v>
          </cell>
          <cell r="E5077">
            <v>428.07</v>
          </cell>
          <cell r="F5077" t="str">
            <v>INSUMOS</v>
          </cell>
          <cell r="G5077">
            <v>428.07</v>
          </cell>
        </row>
        <row r="5078">
          <cell r="A5078">
            <v>12432</v>
          </cell>
          <cell r="B5078" t="str">
            <v>UNIAO COM ASSENTO CONICO DE FERRO LONGO (MACHO-FEMEA), DIAMETRO 1 1/2"</v>
          </cell>
          <cell r="C5078" t="str">
            <v xml:space="preserve">UN    </v>
          </cell>
          <cell r="D5078">
            <v>88.04</v>
          </cell>
          <cell r="E5078">
            <v>88.04</v>
          </cell>
          <cell r="F5078" t="str">
            <v>INSUMOS</v>
          </cell>
          <cell r="G5078">
            <v>88.04</v>
          </cell>
        </row>
        <row r="5079">
          <cell r="A5079">
            <v>12434</v>
          </cell>
          <cell r="B5079" t="str">
            <v>UNIAO COM ASSENTO CONICO DE FERRO LONGO (MACHO-FEMEA), DIAMETRO 1/2"</v>
          </cell>
          <cell r="C5079" t="str">
            <v xml:space="preserve">UN    </v>
          </cell>
          <cell r="D5079">
            <v>28.69</v>
          </cell>
          <cell r="E5079">
            <v>28.69</v>
          </cell>
          <cell r="F5079" t="str">
            <v>INSUMOS</v>
          </cell>
          <cell r="G5079">
            <v>28.69</v>
          </cell>
        </row>
        <row r="5080">
          <cell r="A5080">
            <v>12433</v>
          </cell>
          <cell r="B5080" t="str">
            <v>UNIAO COM ASSENTO CONICO DE FERRO LONGO (MACHO-FEMEA), DIAMETRO 1"</v>
          </cell>
          <cell r="C5080" t="str">
            <v xml:space="preserve">UN    </v>
          </cell>
          <cell r="D5080">
            <v>56.04</v>
          </cell>
          <cell r="E5080">
            <v>56.04</v>
          </cell>
          <cell r="F5080" t="str">
            <v>INSUMOS</v>
          </cell>
          <cell r="G5080">
            <v>56.04</v>
          </cell>
        </row>
        <row r="5081">
          <cell r="A5081">
            <v>12435</v>
          </cell>
          <cell r="B5081" t="str">
            <v>UNIAO COM ASSENTO CONICO DE FERRO LONGO (MACHO-FEMEA), DIAMETRO 2 1/2"</v>
          </cell>
          <cell r="C5081" t="str">
            <v xml:space="preserve">UN    </v>
          </cell>
          <cell r="D5081">
            <v>173.45</v>
          </cell>
          <cell r="E5081">
            <v>173.45</v>
          </cell>
          <cell r="F5081" t="str">
            <v>INSUMOS</v>
          </cell>
          <cell r="G5081">
            <v>173.45</v>
          </cell>
        </row>
        <row r="5082">
          <cell r="A5082">
            <v>12437</v>
          </cell>
          <cell r="B5082" t="str">
            <v>UNIAO COM ASSENTO CONICO DE FERRO LONGO (MACHO-FEMEA), DIAMETRO 2"</v>
          </cell>
          <cell r="C5082" t="str">
            <v xml:space="preserve">UN    </v>
          </cell>
          <cell r="D5082">
            <v>140.08000000000001</v>
          </cell>
          <cell r="E5082">
            <v>140.08000000000001</v>
          </cell>
          <cell r="F5082" t="str">
            <v>INSUMOS</v>
          </cell>
          <cell r="G5082">
            <v>140.08000000000001</v>
          </cell>
        </row>
        <row r="5083">
          <cell r="A5083">
            <v>12439</v>
          </cell>
          <cell r="B5083" t="str">
            <v>UNIAO COM ASSENTO CONICO DE FERRO LONGO (MACHO-FEMEA), DIAMETRO 3/4"</v>
          </cell>
          <cell r="C5083" t="str">
            <v xml:space="preserve">UN    </v>
          </cell>
          <cell r="D5083">
            <v>44.96</v>
          </cell>
          <cell r="E5083">
            <v>44.96</v>
          </cell>
          <cell r="F5083" t="str">
            <v>INSUMOS</v>
          </cell>
          <cell r="G5083">
            <v>44.96</v>
          </cell>
        </row>
        <row r="5084">
          <cell r="A5084">
            <v>12438</v>
          </cell>
          <cell r="B5084" t="str">
            <v>UNIAO COM ASSENTO CONICO DE FERRO LONGO (MACHO-FEMEA), DIAMETRO 3'</v>
          </cell>
          <cell r="C5084" t="str">
            <v xml:space="preserve">UN    </v>
          </cell>
          <cell r="D5084">
            <v>253.51</v>
          </cell>
          <cell r="E5084">
            <v>253.51</v>
          </cell>
          <cell r="F5084" t="str">
            <v>INSUMOS</v>
          </cell>
          <cell r="G5084">
            <v>253.51</v>
          </cell>
        </row>
        <row r="5085">
          <cell r="A5085">
            <v>12436</v>
          </cell>
          <cell r="B5085" t="str">
            <v>UNIAO COM ASSENTO CONICO DE FERRO LONGO (MACHO-FEMEA), DIAMETRO 4"</v>
          </cell>
          <cell r="C5085" t="str">
            <v xml:space="preserve">UN    </v>
          </cell>
          <cell r="D5085">
            <v>320.24</v>
          </cell>
          <cell r="E5085">
            <v>320.24</v>
          </cell>
          <cell r="F5085" t="str">
            <v>INSUMOS</v>
          </cell>
          <cell r="G5085">
            <v>320.24</v>
          </cell>
        </row>
        <row r="5086">
          <cell r="A5086">
            <v>36357</v>
          </cell>
          <cell r="B5086" t="str">
            <v>UNIAO COM FLANGE PPR, DN 40 MM, PARA AGUA QUENTE PREDIAL</v>
          </cell>
          <cell r="C5086" t="str">
            <v xml:space="preserve">UN    </v>
          </cell>
          <cell r="D5086">
            <v>106.38</v>
          </cell>
          <cell r="E5086">
            <v>106.38</v>
          </cell>
          <cell r="F5086" t="str">
            <v>INSUMOS</v>
          </cell>
          <cell r="G5086">
            <v>106.38</v>
          </cell>
        </row>
        <row r="5087">
          <cell r="A5087">
            <v>12424</v>
          </cell>
          <cell r="B5087" t="str">
            <v>UNIAO DE FERRO GALVANIZADO, COM ASSENTO CONICO DE BRONZE, DE 1 1/2"</v>
          </cell>
          <cell r="C5087" t="str">
            <v xml:space="preserve">UN    </v>
          </cell>
          <cell r="D5087">
            <v>57.7</v>
          </cell>
          <cell r="E5087">
            <v>57.7</v>
          </cell>
          <cell r="F5087" t="str">
            <v>INSUMOS</v>
          </cell>
          <cell r="G5087">
            <v>57.7</v>
          </cell>
        </row>
        <row r="5088">
          <cell r="A5088">
            <v>12440</v>
          </cell>
          <cell r="B5088" t="str">
            <v>UNIAO DE FERRO GALVANIZADO, COM ASSENTO CONICO DE BRONZE, DE 1 1/4"</v>
          </cell>
          <cell r="C5088" t="str">
            <v xml:space="preserve">UN    </v>
          </cell>
          <cell r="D5088">
            <v>55.77</v>
          </cell>
          <cell r="E5088">
            <v>55.77</v>
          </cell>
          <cell r="F5088" t="str">
            <v>INSUMOS</v>
          </cell>
          <cell r="G5088">
            <v>55.77</v>
          </cell>
        </row>
        <row r="5089">
          <cell r="A5089">
            <v>9884</v>
          </cell>
          <cell r="B5089" t="str">
            <v>UNIAO DE FERRO GALVANIZADO, COM ROSCA BSP, COM ASSENTO PLANO, DE 1 1/2"</v>
          </cell>
          <cell r="C5089" t="str">
            <v xml:space="preserve">UN    </v>
          </cell>
          <cell r="D5089">
            <v>41.6</v>
          </cell>
          <cell r="E5089">
            <v>41.6</v>
          </cell>
          <cell r="F5089" t="str">
            <v>INSUMOS</v>
          </cell>
          <cell r="G5089">
            <v>41.6</v>
          </cell>
        </row>
        <row r="5090">
          <cell r="A5090">
            <v>9888</v>
          </cell>
          <cell r="B5090" t="str">
            <v>UNIAO DE FERRO GALVANIZADO, COM ROSCA BSP, COM ASSENTO PLANO, DE 1 1/4"</v>
          </cell>
          <cell r="C5090" t="str">
            <v xml:space="preserve">UN    </v>
          </cell>
          <cell r="D5090">
            <v>33.42</v>
          </cell>
          <cell r="E5090">
            <v>33.42</v>
          </cell>
          <cell r="F5090" t="str">
            <v>INSUMOS</v>
          </cell>
          <cell r="G5090">
            <v>33.42</v>
          </cell>
        </row>
        <row r="5091">
          <cell r="A5091">
            <v>9883</v>
          </cell>
          <cell r="B5091" t="str">
            <v>UNIAO DE FERRO GALVANIZADO, COM ROSCA BSP, COM ASSENTO PLANO, DE 1/2"</v>
          </cell>
          <cell r="C5091" t="str">
            <v xml:space="preserve">UN    </v>
          </cell>
          <cell r="D5091">
            <v>14.58</v>
          </cell>
          <cell r="E5091">
            <v>14.58</v>
          </cell>
          <cell r="F5091" t="str">
            <v>INSUMOS</v>
          </cell>
          <cell r="G5091">
            <v>14.58</v>
          </cell>
        </row>
        <row r="5092">
          <cell r="A5092">
            <v>9886</v>
          </cell>
          <cell r="B5092" t="str">
            <v>UNIAO DE FERRO GALVANIZADO, COM ROSCA BSP, COM ASSENTO PLANO, DE 1"</v>
          </cell>
          <cell r="C5092" t="str">
            <v xml:space="preserve">UN    </v>
          </cell>
          <cell r="D5092">
            <v>19.98</v>
          </cell>
          <cell r="E5092">
            <v>19.98</v>
          </cell>
          <cell r="F5092" t="str">
            <v>INSUMOS</v>
          </cell>
          <cell r="G5092">
            <v>19.98</v>
          </cell>
        </row>
        <row r="5093">
          <cell r="A5093">
            <v>9889</v>
          </cell>
          <cell r="B5093" t="str">
            <v>UNIAO DE FERRO GALVANIZADO, COM ROSCA BSP, COM ASSENTO PLANO, DE 2 1/2"</v>
          </cell>
          <cell r="C5093" t="str">
            <v xml:space="preserve">UN    </v>
          </cell>
          <cell r="D5093">
            <v>101.22</v>
          </cell>
          <cell r="E5093">
            <v>101.22</v>
          </cell>
          <cell r="F5093" t="str">
            <v>INSUMOS</v>
          </cell>
          <cell r="G5093">
            <v>101.22</v>
          </cell>
        </row>
        <row r="5094">
          <cell r="A5094">
            <v>9887</v>
          </cell>
          <cell r="B5094" t="str">
            <v>UNIAO DE FERRO GALVANIZADO, COM ROSCA BSP, COM ASSENTO PLANO, DE 2"</v>
          </cell>
          <cell r="C5094" t="str">
            <v xml:space="preserve">UN    </v>
          </cell>
          <cell r="D5094">
            <v>61.18</v>
          </cell>
          <cell r="E5094">
            <v>61.18</v>
          </cell>
          <cell r="F5094" t="str">
            <v>INSUMOS</v>
          </cell>
          <cell r="G5094">
            <v>61.18</v>
          </cell>
        </row>
        <row r="5095">
          <cell r="A5095">
            <v>9885</v>
          </cell>
          <cell r="B5095" t="str">
            <v>UNIAO DE FERRO GALVANIZADO, COM ROSCA BSP, COM ASSENTO PLANO, DE 3/4"</v>
          </cell>
          <cell r="C5095" t="str">
            <v xml:space="preserve">UN    </v>
          </cell>
          <cell r="D5095">
            <v>19.309999999999999</v>
          </cell>
          <cell r="E5095">
            <v>19.309999999999999</v>
          </cell>
          <cell r="F5095" t="str">
            <v>INSUMOS</v>
          </cell>
          <cell r="G5095">
            <v>19.309999999999999</v>
          </cell>
        </row>
        <row r="5096">
          <cell r="A5096">
            <v>9890</v>
          </cell>
          <cell r="B5096" t="str">
            <v>UNIAO DE FERRO GALVANIZADO, COM ROSCA BSP, COM ASSENTO PLANO, DE 3"</v>
          </cell>
          <cell r="C5096" t="str">
            <v xml:space="preserve">UN    </v>
          </cell>
          <cell r="D5096">
            <v>156.81</v>
          </cell>
          <cell r="E5096">
            <v>156.81</v>
          </cell>
          <cell r="F5096" t="str">
            <v>INSUMOS</v>
          </cell>
          <cell r="G5096">
            <v>156.81</v>
          </cell>
        </row>
        <row r="5097">
          <cell r="A5097">
            <v>9891</v>
          </cell>
          <cell r="B5097" t="str">
            <v>UNIAO DE FERRO GALVANIZADO, COM ROSCA BSP, COM ASSENTO PLANO, DE 4"</v>
          </cell>
          <cell r="C5097" t="str">
            <v xml:space="preserve">UN    </v>
          </cell>
          <cell r="D5097">
            <v>220.14</v>
          </cell>
          <cell r="E5097">
            <v>220.14</v>
          </cell>
          <cell r="F5097" t="str">
            <v>INSUMOS</v>
          </cell>
          <cell r="G5097">
            <v>220.14</v>
          </cell>
        </row>
        <row r="5098">
          <cell r="A5098">
            <v>39292</v>
          </cell>
          <cell r="B5098" t="str">
            <v>UNIAO DE REDUCAO METALICA, PARA CONEXAO COM ANEL DESLIZANTE EM TUBO PEX, DN 20 X 16 MM</v>
          </cell>
          <cell r="C5098" t="str">
            <v xml:space="preserve">UN    </v>
          </cell>
          <cell r="D5098">
            <v>8.08</v>
          </cell>
          <cell r="E5098">
            <v>8.08</v>
          </cell>
          <cell r="F5098" t="str">
            <v>INSUMOS</v>
          </cell>
          <cell r="G5098">
            <v>8.08</v>
          </cell>
        </row>
        <row r="5099">
          <cell r="A5099">
            <v>39293</v>
          </cell>
          <cell r="B5099" t="str">
            <v>UNIAO DE REDUCAO METALICA, PARA CONEXAO COM ANEL DESLIZANTE EM TUBO PEX, DN 25 X 16 MM</v>
          </cell>
          <cell r="C5099" t="str">
            <v xml:space="preserve">UN    </v>
          </cell>
          <cell r="D5099">
            <v>13.04</v>
          </cell>
          <cell r="E5099">
            <v>13.04</v>
          </cell>
          <cell r="F5099" t="str">
            <v>INSUMOS</v>
          </cell>
          <cell r="G5099">
            <v>13.04</v>
          </cell>
        </row>
        <row r="5100">
          <cell r="A5100">
            <v>39294</v>
          </cell>
          <cell r="B5100" t="str">
            <v>UNIAO DE REDUCAO METALICA, PARA CONEXAO COM ANEL DESLIZANTE EM TUBO PEX, DN 25 X 20 MM</v>
          </cell>
          <cell r="C5100" t="str">
            <v xml:space="preserve">UN    </v>
          </cell>
          <cell r="D5100">
            <v>13.04</v>
          </cell>
          <cell r="E5100">
            <v>13.04</v>
          </cell>
          <cell r="F5100" t="str">
            <v>INSUMOS</v>
          </cell>
          <cell r="G5100">
            <v>13.04</v>
          </cell>
        </row>
        <row r="5101">
          <cell r="A5101">
            <v>39295</v>
          </cell>
          <cell r="B5101" t="str">
            <v>UNIAO DE REDUCAO METALICA, PARA CONEXAO COM ANEL DESLIZANTE EM TUBO PEX, DN 32 X 25 MM</v>
          </cell>
          <cell r="C5101" t="str">
            <v xml:space="preserve">UN    </v>
          </cell>
          <cell r="D5101">
            <v>22.24</v>
          </cell>
          <cell r="E5101">
            <v>22.24</v>
          </cell>
          <cell r="F5101" t="str">
            <v>INSUMOS</v>
          </cell>
          <cell r="G5101">
            <v>22.24</v>
          </cell>
        </row>
        <row r="5102">
          <cell r="A5102">
            <v>36313</v>
          </cell>
          <cell r="B5102" t="str">
            <v>UNIAO DUPLA PPR DN 20 MM, PARA AGUA QUENTE PREDIAL</v>
          </cell>
          <cell r="C5102" t="str">
            <v xml:space="preserve">UN    </v>
          </cell>
          <cell r="D5102">
            <v>25.22</v>
          </cell>
          <cell r="E5102">
            <v>25.22</v>
          </cell>
          <cell r="F5102" t="str">
            <v>INSUMOS</v>
          </cell>
          <cell r="G5102">
            <v>25.22</v>
          </cell>
        </row>
        <row r="5103">
          <cell r="A5103">
            <v>36316</v>
          </cell>
          <cell r="B5103" t="str">
            <v>UNIAO DUPLA PPR DN 25 MM, PARA AGUA QUENTE PREDIAL</v>
          </cell>
          <cell r="C5103" t="str">
            <v xml:space="preserve">UN    </v>
          </cell>
          <cell r="D5103">
            <v>30.58</v>
          </cell>
          <cell r="E5103">
            <v>30.58</v>
          </cell>
          <cell r="F5103" t="str">
            <v>INSUMOS</v>
          </cell>
          <cell r="G5103">
            <v>30.58</v>
          </cell>
        </row>
        <row r="5104">
          <cell r="A5104">
            <v>64</v>
          </cell>
          <cell r="B5104" t="str">
            <v>UNIAO EM POLIPROPILENO (PP), PARA TUBO EM PEAD, 20 MM - LIGACAO PREDIAL DE AGUA</v>
          </cell>
          <cell r="C5104" t="str">
            <v xml:space="preserve">UN    </v>
          </cell>
          <cell r="D5104">
            <v>4.34</v>
          </cell>
          <cell r="E5104">
            <v>4.34</v>
          </cell>
          <cell r="F5104" t="str">
            <v>INSUMOS</v>
          </cell>
          <cell r="G5104">
            <v>4.34</v>
          </cell>
        </row>
        <row r="5105">
          <cell r="A5105">
            <v>37423</v>
          </cell>
          <cell r="B5105" t="str">
            <v>UNIAO EM POLIPROPILENO (PP), PARA TUBO EM PEAD, 32 MM - LIGACAO PREDIAL DE AGUA</v>
          </cell>
          <cell r="C5105" t="str">
            <v xml:space="preserve">UN    </v>
          </cell>
          <cell r="D5105">
            <v>10.72</v>
          </cell>
          <cell r="E5105">
            <v>10.72</v>
          </cell>
          <cell r="F5105" t="str">
            <v>INSUMOS</v>
          </cell>
          <cell r="G5105">
            <v>10.72</v>
          </cell>
        </row>
        <row r="5106">
          <cell r="A5106">
            <v>39296</v>
          </cell>
          <cell r="B5106" t="str">
            <v>UNIAO METALICA, PARA CONEXAO COM ANEL DESLIZANTE EM TUBO PEX, DN 16 MM</v>
          </cell>
          <cell r="C5106" t="str">
            <v xml:space="preserve">UN    </v>
          </cell>
          <cell r="D5106">
            <v>6.24</v>
          </cell>
          <cell r="E5106">
            <v>6.24</v>
          </cell>
          <cell r="F5106" t="str">
            <v>INSUMOS</v>
          </cell>
          <cell r="G5106">
            <v>6.24</v>
          </cell>
        </row>
        <row r="5107">
          <cell r="A5107">
            <v>39297</v>
          </cell>
          <cell r="B5107" t="str">
            <v>UNIAO METALICA, PARA CONEXAO COM ANEL DESLIZANTE EM TUBO PEX, DN 20 MM</v>
          </cell>
          <cell r="C5107" t="str">
            <v xml:space="preserve">UN    </v>
          </cell>
          <cell r="D5107">
            <v>8.93</v>
          </cell>
          <cell r="E5107">
            <v>8.93</v>
          </cell>
          <cell r="F5107" t="str">
            <v>INSUMOS</v>
          </cell>
          <cell r="G5107">
            <v>8.93</v>
          </cell>
        </row>
        <row r="5108">
          <cell r="A5108">
            <v>39298</v>
          </cell>
          <cell r="B5108" t="str">
            <v>UNIAO METALICA, PARA CONEXAO COM ANEL DESLIZANTE EM TUBO PEX, DN 25 MM</v>
          </cell>
          <cell r="C5108" t="str">
            <v xml:space="preserve">UN    </v>
          </cell>
          <cell r="D5108">
            <v>15.72</v>
          </cell>
          <cell r="E5108">
            <v>15.72</v>
          </cell>
          <cell r="F5108" t="str">
            <v>INSUMOS</v>
          </cell>
          <cell r="G5108">
            <v>15.72</v>
          </cell>
        </row>
        <row r="5109">
          <cell r="A5109">
            <v>39299</v>
          </cell>
          <cell r="B5109" t="str">
            <v>UNIAO METALICA, PARA CONEXAO COM ANEL DESLIZANTE EM TUBO PEX, DN 32 MM</v>
          </cell>
          <cell r="C5109" t="str">
            <v xml:space="preserve">UN    </v>
          </cell>
          <cell r="D5109">
            <v>26.76</v>
          </cell>
          <cell r="E5109">
            <v>26.76</v>
          </cell>
          <cell r="F5109" t="str">
            <v>INSUMOS</v>
          </cell>
          <cell r="G5109">
            <v>26.76</v>
          </cell>
        </row>
        <row r="5110">
          <cell r="A5110">
            <v>9892</v>
          </cell>
          <cell r="B5110" t="str">
            <v>UNIAO PVC, ROSCAVEL 1/2",  AGUA FRIA PREDIAL</v>
          </cell>
          <cell r="C5110" t="str">
            <v xml:space="preserve">UN    </v>
          </cell>
          <cell r="D5110">
            <v>3.62</v>
          </cell>
          <cell r="E5110">
            <v>3.62</v>
          </cell>
          <cell r="F5110" t="str">
            <v>INSUMOS</v>
          </cell>
          <cell r="G5110">
            <v>3.62</v>
          </cell>
        </row>
        <row r="5111">
          <cell r="A5111">
            <v>9893</v>
          </cell>
          <cell r="B5111" t="str">
            <v>UNIAO PVC, ROSCAVEL 2",  AGUA FRIA PREDIAL</v>
          </cell>
          <cell r="C5111" t="str">
            <v xml:space="preserve">UN    </v>
          </cell>
          <cell r="D5111">
            <v>49.15</v>
          </cell>
          <cell r="E5111">
            <v>49.15</v>
          </cell>
          <cell r="F5111" t="str">
            <v>INSUMOS</v>
          </cell>
          <cell r="G5111">
            <v>49.15</v>
          </cell>
        </row>
        <row r="5112">
          <cell r="A5112">
            <v>9901</v>
          </cell>
          <cell r="B5112" t="str">
            <v>UNIAO PVC, ROSCAVEL, 1 1/2",  AGUA FRIA PREDIAL</v>
          </cell>
          <cell r="C5112" t="str">
            <v xml:space="preserve">UN    </v>
          </cell>
          <cell r="D5112">
            <v>21.81</v>
          </cell>
          <cell r="E5112">
            <v>21.81</v>
          </cell>
          <cell r="F5112" t="str">
            <v>INSUMOS</v>
          </cell>
          <cell r="G5112">
            <v>21.81</v>
          </cell>
        </row>
        <row r="5113">
          <cell r="A5113">
            <v>9896</v>
          </cell>
          <cell r="B5113" t="str">
            <v>UNIAO PVC, ROSCAVEL, 1 1/4",  AGUA FRIA PREDIAL</v>
          </cell>
          <cell r="C5113" t="str">
            <v xml:space="preserve">UN    </v>
          </cell>
          <cell r="D5113">
            <v>19.66</v>
          </cell>
          <cell r="E5113">
            <v>19.66</v>
          </cell>
          <cell r="F5113" t="str">
            <v>INSUMOS</v>
          </cell>
          <cell r="G5113">
            <v>19.66</v>
          </cell>
        </row>
        <row r="5114">
          <cell r="A5114">
            <v>9900</v>
          </cell>
          <cell r="B5114" t="str">
            <v>UNIAO PVC, ROSCAVEL, 1",  AGUA FRIA PREDIAL</v>
          </cell>
          <cell r="C5114" t="str">
            <v xml:space="preserve">UN    </v>
          </cell>
          <cell r="D5114">
            <v>11.92</v>
          </cell>
          <cell r="E5114">
            <v>11.92</v>
          </cell>
          <cell r="F5114" t="str">
            <v>INSUMOS</v>
          </cell>
          <cell r="G5114">
            <v>11.92</v>
          </cell>
        </row>
        <row r="5115">
          <cell r="A5115">
            <v>9898</v>
          </cell>
          <cell r="B5115" t="str">
            <v>UNIAO PVC, ROSCAVEL, 2 1/2",  AGUA FRIA PREDIAL</v>
          </cell>
          <cell r="C5115" t="str">
            <v xml:space="preserve">UN    </v>
          </cell>
          <cell r="D5115">
            <v>101.07</v>
          </cell>
          <cell r="E5115">
            <v>101.07</v>
          </cell>
          <cell r="F5115" t="str">
            <v>INSUMOS</v>
          </cell>
          <cell r="G5115">
            <v>101.07</v>
          </cell>
        </row>
        <row r="5116">
          <cell r="A5116">
            <v>9899</v>
          </cell>
          <cell r="B5116" t="str">
            <v>UNIAO PVC, ROSCAVEL, 3/4",  AGUA FRIA PREDIAL</v>
          </cell>
          <cell r="C5116" t="str">
            <v xml:space="preserve">UN    </v>
          </cell>
          <cell r="D5116">
            <v>6.51</v>
          </cell>
          <cell r="E5116">
            <v>6.51</v>
          </cell>
          <cell r="F5116" t="str">
            <v>INSUMOS</v>
          </cell>
          <cell r="G5116">
            <v>6.51</v>
          </cell>
        </row>
        <row r="5117">
          <cell r="A5117">
            <v>9902</v>
          </cell>
          <cell r="B5117" t="str">
            <v>UNIAO PVC, ROSCAVEL, 3",  AGUA FRIA PREDIAL</v>
          </cell>
          <cell r="C5117" t="str">
            <v xml:space="preserve">UN    </v>
          </cell>
          <cell r="D5117">
            <v>127.98</v>
          </cell>
          <cell r="E5117">
            <v>127.98</v>
          </cell>
          <cell r="F5117" t="str">
            <v>INSUMOS</v>
          </cell>
          <cell r="G5117">
            <v>127.98</v>
          </cell>
        </row>
        <row r="5118">
          <cell r="A5118">
            <v>9908</v>
          </cell>
          <cell r="B5118" t="str">
            <v>UNIAO PVC, SOLDAVEL, 110 MM,  PARA AGUA FRIA PREDIAL</v>
          </cell>
          <cell r="C5118" t="str">
            <v xml:space="preserve">UN    </v>
          </cell>
          <cell r="D5118">
            <v>255.19</v>
          </cell>
          <cell r="E5118">
            <v>255.19</v>
          </cell>
          <cell r="F5118" t="str">
            <v>INSUMOS</v>
          </cell>
          <cell r="G5118">
            <v>255.19</v>
          </cell>
        </row>
        <row r="5119">
          <cell r="A5119">
            <v>9905</v>
          </cell>
          <cell r="B5119" t="str">
            <v>UNIAO PVC, SOLDAVEL, 20 MM,  PARA AGUA FRIA PREDIAL</v>
          </cell>
          <cell r="C5119" t="str">
            <v xml:space="preserve">UN    </v>
          </cell>
          <cell r="D5119">
            <v>4.26</v>
          </cell>
          <cell r="E5119">
            <v>4.26</v>
          </cell>
          <cell r="F5119" t="str">
            <v>INSUMOS</v>
          </cell>
          <cell r="G5119">
            <v>4.26</v>
          </cell>
        </row>
        <row r="5120">
          <cell r="A5120">
            <v>9906</v>
          </cell>
          <cell r="B5120" t="str">
            <v>UNIAO PVC, SOLDAVEL, 25 MM,  PARA AGUA FRIA PREDIAL</v>
          </cell>
          <cell r="C5120" t="str">
            <v xml:space="preserve">UN    </v>
          </cell>
          <cell r="D5120">
            <v>5.1100000000000003</v>
          </cell>
          <cell r="E5120">
            <v>5.1100000000000003</v>
          </cell>
          <cell r="F5120" t="str">
            <v>INSUMOS</v>
          </cell>
          <cell r="G5120">
            <v>5.1100000000000003</v>
          </cell>
        </row>
        <row r="5121">
          <cell r="A5121">
            <v>9895</v>
          </cell>
          <cell r="B5121" t="str">
            <v>UNIAO PVC, SOLDAVEL, 32 MM,  PARA AGUA FRIA PREDIAL</v>
          </cell>
          <cell r="C5121" t="str">
            <v xml:space="preserve">UN    </v>
          </cell>
          <cell r="D5121">
            <v>8.3800000000000008</v>
          </cell>
          <cell r="E5121">
            <v>8.3800000000000008</v>
          </cell>
          <cell r="F5121" t="str">
            <v>INSUMOS</v>
          </cell>
          <cell r="G5121">
            <v>8.3800000000000008</v>
          </cell>
        </row>
        <row r="5122">
          <cell r="A5122">
            <v>9894</v>
          </cell>
          <cell r="B5122" t="str">
            <v>UNIAO PVC, SOLDAVEL, 40 MM,  PARA AGUA FRIA PREDIAL</v>
          </cell>
          <cell r="C5122" t="str">
            <v xml:space="preserve">UN    </v>
          </cell>
          <cell r="D5122">
            <v>16.329999999999998</v>
          </cell>
          <cell r="E5122">
            <v>16.329999999999998</v>
          </cell>
          <cell r="F5122" t="str">
            <v>INSUMOS</v>
          </cell>
          <cell r="G5122">
            <v>16.329999999999998</v>
          </cell>
        </row>
        <row r="5123">
          <cell r="A5123">
            <v>9897</v>
          </cell>
          <cell r="B5123" t="str">
            <v>UNIAO PVC, SOLDAVEL, 50 MM,  PARA AGUA FRIA PREDIAL</v>
          </cell>
          <cell r="C5123" t="str">
            <v xml:space="preserve">UN    </v>
          </cell>
          <cell r="D5123">
            <v>17.68</v>
          </cell>
          <cell r="E5123">
            <v>17.68</v>
          </cell>
          <cell r="F5123" t="str">
            <v>INSUMOS</v>
          </cell>
          <cell r="G5123">
            <v>17.68</v>
          </cell>
        </row>
        <row r="5124">
          <cell r="A5124">
            <v>9910</v>
          </cell>
          <cell r="B5124" t="str">
            <v>UNIAO PVC, SOLDAVEL, 60 MM,  PARA AGUA FRIA PREDIAL</v>
          </cell>
          <cell r="C5124" t="str">
            <v xml:space="preserve">UN    </v>
          </cell>
          <cell r="D5124">
            <v>44.5</v>
          </cell>
          <cell r="E5124">
            <v>44.5</v>
          </cell>
          <cell r="F5124" t="str">
            <v>INSUMOS</v>
          </cell>
          <cell r="G5124">
            <v>44.5</v>
          </cell>
        </row>
        <row r="5125">
          <cell r="A5125">
            <v>9909</v>
          </cell>
          <cell r="B5125" t="str">
            <v>UNIAO PVC, SOLDAVEL, 75 MM,  PARA AGUA FRIA PREDIAL</v>
          </cell>
          <cell r="C5125" t="str">
            <v xml:space="preserve">UN    </v>
          </cell>
          <cell r="D5125">
            <v>89.8</v>
          </cell>
          <cell r="E5125">
            <v>89.8</v>
          </cell>
          <cell r="F5125" t="str">
            <v>INSUMOS</v>
          </cell>
          <cell r="G5125">
            <v>89.8</v>
          </cell>
        </row>
        <row r="5126">
          <cell r="A5126">
            <v>9907</v>
          </cell>
          <cell r="B5126" t="str">
            <v>UNIAO PVC, SOLDAVEL, 85 MM,  PARA AGUA FRIA PREDIAL</v>
          </cell>
          <cell r="C5126" t="str">
            <v xml:space="preserve">UN    </v>
          </cell>
          <cell r="D5126">
            <v>138.08000000000001</v>
          </cell>
          <cell r="E5126">
            <v>138.08000000000001</v>
          </cell>
          <cell r="F5126" t="str">
            <v>INSUMOS</v>
          </cell>
          <cell r="G5126">
            <v>138.08000000000001</v>
          </cell>
        </row>
        <row r="5127">
          <cell r="A5127">
            <v>20973</v>
          </cell>
          <cell r="B5127" t="str">
            <v>UNIAO TIPO STORZ, COM EMPATACAO INTERNA TIPO ANEL DE EXPANSAO, ENGATE RAPIDO 1 1/2", PARA MANGUEIRA DE COMBATE A INCENDIO PREDIAL</v>
          </cell>
          <cell r="C5127" t="str">
            <v xml:space="preserve">UN    </v>
          </cell>
          <cell r="D5127">
            <v>76.849999999999994</v>
          </cell>
          <cell r="E5127">
            <v>76.849999999999994</v>
          </cell>
          <cell r="F5127" t="str">
            <v>INSUMOS</v>
          </cell>
          <cell r="G5127">
            <v>76.849999999999994</v>
          </cell>
        </row>
        <row r="5128">
          <cell r="A5128">
            <v>20974</v>
          </cell>
          <cell r="B5128" t="str">
            <v>UNIAO TIPO STORZ, COM EMPATACAO INTERNA TIPO ANEL DE EXPANSAO, ENGATE RAPIDO 2 1/2", PARA MANGUEIRA DE COMBATE A INCENDIO PREDIAL</v>
          </cell>
          <cell r="C5128" t="str">
            <v xml:space="preserve">UN    </v>
          </cell>
          <cell r="D5128">
            <v>109.96</v>
          </cell>
          <cell r="E5128">
            <v>109.96</v>
          </cell>
          <cell r="F5128" t="str">
            <v>INSUMOS</v>
          </cell>
          <cell r="G5128">
            <v>109.96</v>
          </cell>
        </row>
        <row r="5129">
          <cell r="A5129">
            <v>37989</v>
          </cell>
          <cell r="B5129" t="str">
            <v>UNIAO, CPVC, SOLDAVEL, 15 MM, PARA AGUA QUENTE PREDIAL</v>
          </cell>
          <cell r="C5129" t="str">
            <v xml:space="preserve">UN    </v>
          </cell>
          <cell r="D5129">
            <v>8.77</v>
          </cell>
          <cell r="E5129">
            <v>8.77</v>
          </cell>
          <cell r="F5129" t="str">
            <v>INSUMOS</v>
          </cell>
          <cell r="G5129">
            <v>8.77</v>
          </cell>
        </row>
        <row r="5130">
          <cell r="A5130">
            <v>37990</v>
          </cell>
          <cell r="B5130" t="str">
            <v>UNIAO, CPVC, SOLDAVEL, 22 MM, PARA AGUA QUENTE PREDIAL</v>
          </cell>
          <cell r="C5130" t="str">
            <v xml:space="preserve">UN    </v>
          </cell>
          <cell r="D5130">
            <v>10.19</v>
          </cell>
          <cell r="E5130">
            <v>10.19</v>
          </cell>
          <cell r="F5130" t="str">
            <v>INSUMOS</v>
          </cell>
          <cell r="G5130">
            <v>10.19</v>
          </cell>
        </row>
        <row r="5131">
          <cell r="A5131">
            <v>37991</v>
          </cell>
          <cell r="B5131" t="str">
            <v>UNIAO, CPVC, SOLDAVEL, 28 MM, PARA AGUA QUENTE PREDIAL</v>
          </cell>
          <cell r="C5131" t="str">
            <v xml:space="preserve">UN    </v>
          </cell>
          <cell r="D5131">
            <v>16.13</v>
          </cell>
          <cell r="E5131">
            <v>16.13</v>
          </cell>
          <cell r="F5131" t="str">
            <v>INSUMOS</v>
          </cell>
          <cell r="G5131">
            <v>16.13</v>
          </cell>
        </row>
        <row r="5132">
          <cell r="A5132">
            <v>37992</v>
          </cell>
          <cell r="B5132" t="str">
            <v>UNIAO, CPVC, SOLDAVEL, 35 MM, PARA AGUA QUENTE PREDIAL</v>
          </cell>
          <cell r="C5132" t="str">
            <v xml:space="preserve">UN    </v>
          </cell>
          <cell r="D5132">
            <v>24.63</v>
          </cell>
          <cell r="E5132">
            <v>24.63</v>
          </cell>
          <cell r="F5132" t="str">
            <v>INSUMOS</v>
          </cell>
          <cell r="G5132">
            <v>24.63</v>
          </cell>
        </row>
        <row r="5133">
          <cell r="A5133">
            <v>37993</v>
          </cell>
          <cell r="B5133" t="str">
            <v>UNIAO, CPVC, SOLDAVEL, 42 MM, PARA AGUA QUENTE PREDIAL</v>
          </cell>
          <cell r="C5133" t="str">
            <v xml:space="preserve">UN    </v>
          </cell>
          <cell r="D5133">
            <v>36.56</v>
          </cell>
          <cell r="E5133">
            <v>36.56</v>
          </cell>
          <cell r="F5133" t="str">
            <v>INSUMOS</v>
          </cell>
          <cell r="G5133">
            <v>36.56</v>
          </cell>
        </row>
        <row r="5134">
          <cell r="A5134">
            <v>37994</v>
          </cell>
          <cell r="B5134" t="str">
            <v>UNIAO, CPVC, SOLDAVEL, 54 MM, PARA AGUA QUENTE PREDIAL</v>
          </cell>
          <cell r="C5134" t="str">
            <v xml:space="preserve">UN    </v>
          </cell>
          <cell r="D5134">
            <v>87.85</v>
          </cell>
          <cell r="E5134">
            <v>87.85</v>
          </cell>
          <cell r="F5134" t="str">
            <v>INSUMOS</v>
          </cell>
          <cell r="G5134">
            <v>87.85</v>
          </cell>
        </row>
        <row r="5135">
          <cell r="A5135">
            <v>37995</v>
          </cell>
          <cell r="B5135" t="str">
            <v>UNIAO, CPVC, SOLDAVEL, 73 MM, PARA AGUA QUENTE PREDIAL</v>
          </cell>
          <cell r="C5135" t="str">
            <v xml:space="preserve">UN    </v>
          </cell>
          <cell r="D5135">
            <v>127.51</v>
          </cell>
          <cell r="E5135">
            <v>127.51</v>
          </cell>
          <cell r="F5135" t="str">
            <v>INSUMOS</v>
          </cell>
          <cell r="G5135">
            <v>127.51</v>
          </cell>
        </row>
        <row r="5136">
          <cell r="A5136">
            <v>37996</v>
          </cell>
          <cell r="B5136" t="str">
            <v>UNIAO, CPVC, SOLDAVEL, 89 MM, PARA AGUA QUENTE PREDIAL</v>
          </cell>
          <cell r="C5136" t="str">
            <v xml:space="preserve">UN    </v>
          </cell>
          <cell r="D5136">
            <v>188.01</v>
          </cell>
          <cell r="E5136">
            <v>188.01</v>
          </cell>
          <cell r="F5136" t="str">
            <v>INSUMOS</v>
          </cell>
          <cell r="G5136">
            <v>188.01</v>
          </cell>
        </row>
        <row r="5137">
          <cell r="A5137">
            <v>13883</v>
          </cell>
          <cell r="B5137" t="str">
            <v>USINA DE ASFALTO A FRIO, CAPACIDADE DE 30 A 40 T/H, ELETRICA, POTENCIA DE 30 CV</v>
          </cell>
          <cell r="C5137" t="str">
            <v xml:space="preserve">UN    </v>
          </cell>
          <cell r="D5137">
            <v>83655.820000000007</v>
          </cell>
          <cell r="E5137">
            <v>83655.820000000007</v>
          </cell>
          <cell r="F5137" t="str">
            <v>INSUMOS</v>
          </cell>
          <cell r="G5137">
            <v>83655.820000000007</v>
          </cell>
        </row>
        <row r="5138">
          <cell r="A5138">
            <v>38604</v>
          </cell>
          <cell r="B5138" t="str">
            <v>USINA DE ASFALTO A FRIO, CAPACIDADE DE 40 A 60 T/H, ELETRICA, POTENCIA DE 30 CV</v>
          </cell>
          <cell r="C5138" t="str">
            <v xml:space="preserve">UN    </v>
          </cell>
          <cell r="D5138">
            <v>104192.22</v>
          </cell>
          <cell r="E5138">
            <v>104192.22</v>
          </cell>
          <cell r="F5138" t="str">
            <v>INSUMOS</v>
          </cell>
          <cell r="G5138">
            <v>104192.22</v>
          </cell>
        </row>
        <row r="5139">
          <cell r="A5139">
            <v>10601</v>
          </cell>
          <cell r="B5139" t="str">
            <v>USINA DE ASFALTO A QUENTE, FIXA, TIPO CONTRA FLUXO, CAPACIDADE DE 100 A 140 T/H, POTENCIA DE 280 KW, COM MISTURADOR EXTERNO ROTATIVO</v>
          </cell>
          <cell r="C5139" t="str">
            <v xml:space="preserve">UN    </v>
          </cell>
          <cell r="D5139">
            <v>2026746.48</v>
          </cell>
          <cell r="E5139">
            <v>2026746.48</v>
          </cell>
          <cell r="F5139" t="str">
            <v>INSUMOS</v>
          </cell>
          <cell r="G5139">
            <v>2026746.48</v>
          </cell>
        </row>
        <row r="5140">
          <cell r="A5140">
            <v>26034</v>
          </cell>
          <cell r="B5140" t="str">
            <v>USINA DE ASFALTO, GRAVIMETRICA, CAPACIDADE DE 150 T/H, POTENCIA DE 400 KW</v>
          </cell>
          <cell r="C5140" t="str">
            <v xml:space="preserve">UN    </v>
          </cell>
          <cell r="D5140">
            <v>5336351.95</v>
          </cell>
          <cell r="E5140">
            <v>5336351.95</v>
          </cell>
          <cell r="F5140" t="str">
            <v>INSUMOS</v>
          </cell>
          <cell r="G5140">
            <v>5336351.95</v>
          </cell>
        </row>
        <row r="5141">
          <cell r="A5141">
            <v>13894</v>
          </cell>
          <cell r="B5141" t="str">
            <v>USINA DE CONCRETO FIXA, CAPACIDADE NOMINAL DE 40 M3/H, SEM SILO</v>
          </cell>
          <cell r="C5141" t="str">
            <v xml:space="preserve">UN    </v>
          </cell>
          <cell r="D5141">
            <v>392649.25</v>
          </cell>
          <cell r="E5141">
            <v>392649.25</v>
          </cell>
          <cell r="F5141" t="str">
            <v>INSUMOS</v>
          </cell>
          <cell r="G5141">
            <v>392649.25</v>
          </cell>
        </row>
        <row r="5142">
          <cell r="A5142">
            <v>13895</v>
          </cell>
          <cell r="B5142" t="str">
            <v>USINA DE CONCRETO FIXA, CAPACIDADE NOMINAL DE 60 M3/H, SEM SILO</v>
          </cell>
          <cell r="C5142" t="str">
            <v xml:space="preserve">UN    </v>
          </cell>
          <cell r="D5142">
            <v>527982.35</v>
          </cell>
          <cell r="E5142">
            <v>527982.35</v>
          </cell>
          <cell r="F5142" t="str">
            <v>INSUMOS</v>
          </cell>
          <cell r="G5142">
            <v>527982.35</v>
          </cell>
        </row>
        <row r="5143">
          <cell r="A5143">
            <v>13892</v>
          </cell>
          <cell r="B5143" t="str">
            <v>USINA DE CONCRETO FIXA, CAPACIDADE NOMINAL DE 80 M3/H, SEM SILO</v>
          </cell>
          <cell r="C5143" t="str">
            <v xml:space="preserve">UN    </v>
          </cell>
          <cell r="D5143">
            <v>647029.46</v>
          </cell>
          <cell r="E5143">
            <v>647029.46</v>
          </cell>
          <cell r="F5143" t="str">
            <v>INSUMOS</v>
          </cell>
          <cell r="G5143">
            <v>647029.46</v>
          </cell>
        </row>
        <row r="5144">
          <cell r="A5144">
            <v>9914</v>
          </cell>
          <cell r="B5144" t="str">
            <v>USINA DE CONCRETO FIXA, CAPACIDADE NOMINAL DE 90 A 120 M3/H, SEM SILO</v>
          </cell>
          <cell r="C5144" t="str">
            <v xml:space="preserve">UN    </v>
          </cell>
          <cell r="D5144">
            <v>700000</v>
          </cell>
          <cell r="E5144">
            <v>700000</v>
          </cell>
          <cell r="F5144" t="str">
            <v>INSUMOS</v>
          </cell>
          <cell r="G5144">
            <v>700000</v>
          </cell>
        </row>
        <row r="5145">
          <cell r="A5145">
            <v>36485</v>
          </cell>
          <cell r="B5145" t="str">
            <v>USINA DE LAMA ASFALTICA, PROD 30 A 50 T/H, SILO DE AGREGADO 7 M3, RESERVATORIOS PARA EMULSAO E AGUA DE 2,3 M3 CADA, MISTURADOR TIPO PUGG-MILL A SER MONTADO SOBRE CAMINHAO</v>
          </cell>
          <cell r="C5145" t="str">
            <v xml:space="preserve">UN    </v>
          </cell>
          <cell r="D5145">
            <v>424438.89</v>
          </cell>
          <cell r="E5145">
            <v>424438.89</v>
          </cell>
          <cell r="F5145" t="str">
            <v>INSUMOS</v>
          </cell>
          <cell r="G5145">
            <v>424438.89</v>
          </cell>
        </row>
        <row r="5146">
          <cell r="A5146">
            <v>9912</v>
          </cell>
          <cell r="B5146" t="str">
            <v>USINA DE MISTURAS ASFALTICAS A QUENTE, MOVEL, TIPO CONTRA FLUXO, CAPACIDADE DE 40 A 80 T/H</v>
          </cell>
          <cell r="C5146" t="str">
            <v xml:space="preserve">UN    </v>
          </cell>
          <cell r="D5146">
            <v>1650000</v>
          </cell>
          <cell r="E5146">
            <v>1650000</v>
          </cell>
          <cell r="F5146" t="str">
            <v>INSUMOS</v>
          </cell>
          <cell r="G5146">
            <v>1650000</v>
          </cell>
        </row>
        <row r="5147">
          <cell r="A5147">
            <v>9921</v>
          </cell>
          <cell r="B5147" t="str">
            <v>USINA MISTURADORA DE SOLOS,  DOSADORES TRIPLOS, CALHA VIBRATORIA CAPACIDADE DE 200 A 500 T/H, POTENCIA DE 75 KW</v>
          </cell>
          <cell r="C5147" t="str">
            <v xml:space="preserve">UN    </v>
          </cell>
          <cell r="D5147">
            <v>851148.04</v>
          </cell>
          <cell r="E5147">
            <v>851148.04</v>
          </cell>
          <cell r="F5147" t="str">
            <v>INSUMOS</v>
          </cell>
          <cell r="G5147">
            <v>851148.04</v>
          </cell>
        </row>
        <row r="5148">
          <cell r="A5148">
            <v>21112</v>
          </cell>
          <cell r="B5148" t="str">
            <v>VALVULA DE DESCARGA EM METAL CROMADO PARA MICTORIO COM ACIONAMENTO POR PRESSAO E FECHAMENTO AUTOMATICO</v>
          </cell>
          <cell r="C5148" t="str">
            <v xml:space="preserve">UN    </v>
          </cell>
          <cell r="D5148">
            <v>123.95</v>
          </cell>
          <cell r="E5148">
            <v>123.95</v>
          </cell>
          <cell r="F5148" t="str">
            <v>INSUMOS</v>
          </cell>
          <cell r="G5148">
            <v>123.95</v>
          </cell>
        </row>
        <row r="5149">
          <cell r="A5149">
            <v>10228</v>
          </cell>
          <cell r="B5149" t="str">
            <v>VALVULA DE DESCARGA METALICA, BASE 1 1/2 " E ACABAMENTO METALICO CROMADO</v>
          </cell>
          <cell r="C5149" t="str">
            <v xml:space="preserve">UN    </v>
          </cell>
          <cell r="D5149">
            <v>144</v>
          </cell>
          <cell r="E5149">
            <v>144</v>
          </cell>
          <cell r="F5149" t="str">
            <v>INSUMOS</v>
          </cell>
          <cell r="G5149">
            <v>144</v>
          </cell>
        </row>
        <row r="5150">
          <cell r="A5150">
            <v>11781</v>
          </cell>
          <cell r="B5150" t="str">
            <v>VALVULA DE DESCARGA METALICA, BASE 1 1/4 " E ACABAMENTO METALICO CROMADO</v>
          </cell>
          <cell r="C5150" t="str">
            <v xml:space="preserve">UN    </v>
          </cell>
          <cell r="D5150">
            <v>116.65</v>
          </cell>
          <cell r="E5150">
            <v>116.65</v>
          </cell>
          <cell r="F5150" t="str">
            <v>INSUMOS</v>
          </cell>
          <cell r="G5150">
            <v>116.65</v>
          </cell>
        </row>
        <row r="5151">
          <cell r="A5151">
            <v>11746</v>
          </cell>
          <cell r="B5151" t="str">
            <v>VALVULA DE ESFERA BRUTA EM BRONZE, BITOLA 1 " (REF 1552-B)</v>
          </cell>
          <cell r="C5151" t="str">
            <v xml:space="preserve">UN    </v>
          </cell>
          <cell r="D5151">
            <v>43.77</v>
          </cell>
          <cell r="E5151">
            <v>43.77</v>
          </cell>
          <cell r="F5151" t="str">
            <v>INSUMOS</v>
          </cell>
          <cell r="G5151">
            <v>43.77</v>
          </cell>
        </row>
        <row r="5152">
          <cell r="A5152">
            <v>11751</v>
          </cell>
          <cell r="B5152" t="str">
            <v>VALVULA DE ESFERA BRUTA EM BRONZE, BITOLA 1 1/2 " (REF 1552-B)</v>
          </cell>
          <cell r="C5152" t="str">
            <v xml:space="preserve">UN    </v>
          </cell>
          <cell r="D5152">
            <v>78.61</v>
          </cell>
          <cell r="E5152">
            <v>78.61</v>
          </cell>
          <cell r="F5152" t="str">
            <v>INSUMOS</v>
          </cell>
          <cell r="G5152">
            <v>78.61</v>
          </cell>
        </row>
        <row r="5153">
          <cell r="A5153">
            <v>11750</v>
          </cell>
          <cell r="B5153" t="str">
            <v>VALVULA DE ESFERA BRUTA EM BRONZE, BITOLA 1 1/4 " (REF 1552-B)</v>
          </cell>
          <cell r="C5153" t="str">
            <v xml:space="preserve">UN    </v>
          </cell>
          <cell r="D5153">
            <v>65.239999999999995</v>
          </cell>
          <cell r="E5153">
            <v>65.239999999999995</v>
          </cell>
          <cell r="F5153" t="str">
            <v>INSUMOS</v>
          </cell>
          <cell r="G5153">
            <v>65.239999999999995</v>
          </cell>
        </row>
        <row r="5154">
          <cell r="A5154">
            <v>11748</v>
          </cell>
          <cell r="B5154" t="str">
            <v>VALVULA DE ESFERA BRUTA EM BRONZE, BITOLA 1/2 " (REF 1552-B)</v>
          </cell>
          <cell r="C5154" t="str">
            <v xml:space="preserve">UN    </v>
          </cell>
          <cell r="D5154">
            <v>28.09</v>
          </cell>
          <cell r="E5154">
            <v>28.09</v>
          </cell>
          <cell r="F5154" t="str">
            <v>INSUMOS</v>
          </cell>
          <cell r="G5154">
            <v>28.09</v>
          </cell>
        </row>
        <row r="5155">
          <cell r="A5155">
            <v>11747</v>
          </cell>
          <cell r="B5155" t="str">
            <v>VALVULA DE ESFERA BRUTA EM BRONZE, BITOLA 2 " (REF 1552-B)</v>
          </cell>
          <cell r="C5155" t="str">
            <v xml:space="preserve">UN    </v>
          </cell>
          <cell r="D5155">
            <v>121.23</v>
          </cell>
          <cell r="E5155">
            <v>121.23</v>
          </cell>
          <cell r="F5155" t="str">
            <v>INSUMOS</v>
          </cell>
          <cell r="G5155">
            <v>121.23</v>
          </cell>
        </row>
        <row r="5156">
          <cell r="A5156">
            <v>11749</v>
          </cell>
          <cell r="B5156" t="str">
            <v>VALVULA DE ESFERA BRUTA EM BRONZE, BITOLA 3/4 " (REF 1552-B)</v>
          </cell>
          <cell r="C5156" t="str">
            <v xml:space="preserve">UN    </v>
          </cell>
          <cell r="D5156">
            <v>32.42</v>
          </cell>
          <cell r="E5156">
            <v>32.42</v>
          </cell>
          <cell r="F5156" t="str">
            <v>INSUMOS</v>
          </cell>
          <cell r="G5156">
            <v>32.42</v>
          </cell>
        </row>
        <row r="5157">
          <cell r="A5157">
            <v>10236</v>
          </cell>
          <cell r="B5157" t="str">
            <v>VALVULA DE RETENCAO DE BRONZE, PE COM CRIVOS, EXTREMIDADE COM ROSCA, DE 1 1/2", PARA FUNDO DE POCO</v>
          </cell>
          <cell r="C5157" t="str">
            <v xml:space="preserve">UN    </v>
          </cell>
          <cell r="D5157">
            <v>62.04</v>
          </cell>
          <cell r="E5157">
            <v>62.04</v>
          </cell>
          <cell r="F5157" t="str">
            <v>INSUMOS</v>
          </cell>
          <cell r="G5157">
            <v>62.04</v>
          </cell>
        </row>
        <row r="5158">
          <cell r="A5158">
            <v>10233</v>
          </cell>
          <cell r="B5158" t="str">
            <v>VALVULA DE RETENCAO DE BRONZE, PE COM CRIVOS, EXTREMIDADE COM ROSCA, DE 1 1/4", PARA FUNDO DE POCO</v>
          </cell>
          <cell r="C5158" t="str">
            <v xml:space="preserve">UN    </v>
          </cell>
          <cell r="D5158">
            <v>58.13</v>
          </cell>
          <cell r="E5158">
            <v>58.13</v>
          </cell>
          <cell r="F5158" t="str">
            <v>INSUMOS</v>
          </cell>
          <cell r="G5158">
            <v>58.13</v>
          </cell>
        </row>
        <row r="5159">
          <cell r="A5159">
            <v>10234</v>
          </cell>
          <cell r="B5159" t="str">
            <v>VALVULA DE RETENCAO DE BRONZE, PE COM CRIVOS, EXTREMIDADE COM ROSCA, DE 1", PARA FUNDO DE POCO</v>
          </cell>
          <cell r="C5159" t="str">
            <v xml:space="preserve">UN    </v>
          </cell>
          <cell r="D5159">
            <v>36.619999999999997</v>
          </cell>
          <cell r="E5159">
            <v>36.619999999999997</v>
          </cell>
          <cell r="F5159" t="str">
            <v>INSUMOS</v>
          </cell>
          <cell r="G5159">
            <v>36.619999999999997</v>
          </cell>
        </row>
        <row r="5160">
          <cell r="A5160">
            <v>10231</v>
          </cell>
          <cell r="B5160" t="str">
            <v>VALVULA DE RETENCAO DE BRONZE, PE COM CRIVOS, EXTREMIDADE COM ROSCA, DE 2 1/2", PARA FUNDO DE POCO</v>
          </cell>
          <cell r="C5160" t="str">
            <v xml:space="preserve">UN    </v>
          </cell>
          <cell r="D5160">
            <v>167.93</v>
          </cell>
          <cell r="E5160">
            <v>167.93</v>
          </cell>
          <cell r="F5160" t="str">
            <v>INSUMOS</v>
          </cell>
          <cell r="G5160">
            <v>167.93</v>
          </cell>
        </row>
        <row r="5161">
          <cell r="A5161">
            <v>10232</v>
          </cell>
          <cell r="B5161" t="str">
            <v>VALVULA DE RETENCAO DE BRONZE, PE COM CRIVOS, EXTREMIDADE COM ROSCA, DE 2", PARA FUNDO DE POCO</v>
          </cell>
          <cell r="C5161" t="str">
            <v xml:space="preserve">UN    </v>
          </cell>
          <cell r="D5161">
            <v>93.97</v>
          </cell>
          <cell r="E5161">
            <v>93.97</v>
          </cell>
          <cell r="F5161" t="str">
            <v>INSUMOS</v>
          </cell>
          <cell r="G5161">
            <v>93.97</v>
          </cell>
        </row>
        <row r="5162">
          <cell r="A5162">
            <v>10229</v>
          </cell>
          <cell r="B5162" t="str">
            <v>VALVULA DE RETENCAO DE BRONZE, PE COM CRIVOS, EXTREMIDADE COM ROSCA, DE 3/4", PARA FUNDO DE POCO</v>
          </cell>
          <cell r="C5162" t="str">
            <v xml:space="preserve">UN    </v>
          </cell>
          <cell r="D5162">
            <v>33.119999999999997</v>
          </cell>
          <cell r="E5162">
            <v>33.119999999999997</v>
          </cell>
          <cell r="F5162" t="str">
            <v>INSUMOS</v>
          </cell>
          <cell r="G5162">
            <v>33.119999999999997</v>
          </cell>
        </row>
        <row r="5163">
          <cell r="A5163">
            <v>10235</v>
          </cell>
          <cell r="B5163" t="str">
            <v>VALVULA DE RETENCAO DE BRONZE, PE COM CRIVOS, EXTREMIDADE COM ROSCA, DE 3", PARA FUNDO DE POCO</v>
          </cell>
          <cell r="C5163" t="str">
            <v xml:space="preserve">UN    </v>
          </cell>
          <cell r="D5163">
            <v>230.22</v>
          </cell>
          <cell r="E5163">
            <v>230.22</v>
          </cell>
          <cell r="F5163" t="str">
            <v>INSUMOS</v>
          </cell>
          <cell r="G5163">
            <v>230.22</v>
          </cell>
        </row>
        <row r="5164">
          <cell r="A5164">
            <v>10230</v>
          </cell>
          <cell r="B5164" t="str">
            <v>VALVULA DE RETENCAO DE BRONZE, PE COM CRIVOS, EXTREMIDADE COM ROSCA, DE 4", PARA FUNDO DE POCO</v>
          </cell>
          <cell r="C5164" t="str">
            <v xml:space="preserve">UN    </v>
          </cell>
          <cell r="D5164">
            <v>405.17</v>
          </cell>
          <cell r="E5164">
            <v>405.17</v>
          </cell>
          <cell r="F5164" t="str">
            <v>INSUMOS</v>
          </cell>
          <cell r="G5164">
            <v>405.17</v>
          </cell>
        </row>
        <row r="5165">
          <cell r="A5165">
            <v>10409</v>
          </cell>
          <cell r="B5165" t="str">
            <v>VALVULA DE RETENCAO HORIZONTAL, DE BRONZE (PN-25), 1 1/2", 400 PSI, TAMPA DE PORCA DE UNIAO, EXTREMIDADES COM ROSCA</v>
          </cell>
          <cell r="C5165" t="str">
            <v xml:space="preserve">UN    </v>
          </cell>
          <cell r="D5165">
            <v>120.37</v>
          </cell>
          <cell r="E5165">
            <v>120.37</v>
          </cell>
          <cell r="F5165" t="str">
            <v>INSUMOS</v>
          </cell>
          <cell r="G5165">
            <v>120.37</v>
          </cell>
        </row>
        <row r="5166">
          <cell r="A5166">
            <v>10411</v>
          </cell>
          <cell r="B5166" t="str">
            <v>VALVULA DE RETENCAO HORIZONTAL, DE BRONZE (PN-25), 1 1/4", 400 PSI, TAMPA DE PORCA DE UNIAO, EXTREMIDADES COM ROSCA</v>
          </cell>
          <cell r="C5166" t="str">
            <v xml:space="preserve">UN    </v>
          </cell>
          <cell r="D5166">
            <v>107.71</v>
          </cell>
          <cell r="E5166">
            <v>107.71</v>
          </cell>
          <cell r="F5166" t="str">
            <v>INSUMOS</v>
          </cell>
          <cell r="G5166">
            <v>107.71</v>
          </cell>
        </row>
        <row r="5167">
          <cell r="A5167">
            <v>10404</v>
          </cell>
          <cell r="B5167" t="str">
            <v>VALVULA DE RETENCAO HORIZONTAL, DE BRONZE (PN-25), 1/2", 400 PSI, TAMPA DE PORCA DE UNIAO, EXTREMIDADES COM ROSCA</v>
          </cell>
          <cell r="C5167" t="str">
            <v xml:space="preserve">UN    </v>
          </cell>
          <cell r="D5167">
            <v>43.68</v>
          </cell>
          <cell r="E5167">
            <v>43.68</v>
          </cell>
          <cell r="F5167" t="str">
            <v>INSUMOS</v>
          </cell>
          <cell r="G5167">
            <v>43.68</v>
          </cell>
        </row>
        <row r="5168">
          <cell r="A5168">
            <v>10410</v>
          </cell>
          <cell r="B5168" t="str">
            <v>VALVULA DE RETENCAO HORIZONTAL, DE BRONZE (PN-25), 1", 400 PSI, TAMPA DE PORCA DE UNIAO, EXTREMIDADES COM ROSCA</v>
          </cell>
          <cell r="C5168" t="str">
            <v xml:space="preserve">UN    </v>
          </cell>
          <cell r="D5168">
            <v>71.95</v>
          </cell>
          <cell r="E5168">
            <v>71.95</v>
          </cell>
          <cell r="F5168" t="str">
            <v>INSUMOS</v>
          </cell>
          <cell r="G5168">
            <v>71.95</v>
          </cell>
        </row>
        <row r="5169">
          <cell r="A5169">
            <v>10405</v>
          </cell>
          <cell r="B5169" t="str">
            <v>VALVULA DE RETENCAO HORIZONTAL, DE BRONZE (PN-25), 2 1/2", 400 PSI, TAMPA DE PORCA DE UNIAO, EXTREMIDADES COM ROSCA</v>
          </cell>
          <cell r="C5169" t="str">
            <v xml:space="preserve">UN    </v>
          </cell>
          <cell r="D5169">
            <v>241.16</v>
          </cell>
          <cell r="E5169">
            <v>241.16</v>
          </cell>
          <cell r="F5169" t="str">
            <v>INSUMOS</v>
          </cell>
          <cell r="G5169">
            <v>241.16</v>
          </cell>
        </row>
        <row r="5170">
          <cell r="A5170">
            <v>10408</v>
          </cell>
          <cell r="B5170" t="str">
            <v>VALVULA DE RETENCAO HORIZONTAL, DE BRONZE (PN-25), 2", 400 PSI, TAMPA DE PORCA DE UNIAO, EXTREMIDADES COM ROSCA</v>
          </cell>
          <cell r="C5170" t="str">
            <v xml:space="preserve">UN    </v>
          </cell>
          <cell r="D5170">
            <v>168.64</v>
          </cell>
          <cell r="E5170">
            <v>168.64</v>
          </cell>
          <cell r="F5170" t="str">
            <v>INSUMOS</v>
          </cell>
          <cell r="G5170">
            <v>168.64</v>
          </cell>
        </row>
        <row r="5171">
          <cell r="A5171">
            <v>10412</v>
          </cell>
          <cell r="B5171" t="str">
            <v>VALVULA DE RETENCAO HORIZONTAL, DE BRONZE (PN-25), 3/4", 400 PSI, TAMPA DE PORCA DE UNIAO, EXTREMIDADES COM ROSCA</v>
          </cell>
          <cell r="C5171" t="str">
            <v xml:space="preserve">UN    </v>
          </cell>
          <cell r="D5171">
            <v>52.93</v>
          </cell>
          <cell r="E5171">
            <v>52.93</v>
          </cell>
          <cell r="F5171" t="str">
            <v>INSUMOS</v>
          </cell>
          <cell r="G5171">
            <v>52.93</v>
          </cell>
        </row>
        <row r="5172">
          <cell r="A5172">
            <v>10406</v>
          </cell>
          <cell r="B5172" t="str">
            <v>VALVULA DE RETENCAO HORIZONTAL, DE BRONZE (PN-25), 3", 400 PSI, TAMPA DE PORCA DE UNIAO, EXTREMIDADES COM ROSCA</v>
          </cell>
          <cell r="C5172" t="str">
            <v xml:space="preserve">UN    </v>
          </cell>
          <cell r="D5172">
            <v>333.1</v>
          </cell>
          <cell r="E5172">
            <v>333.1</v>
          </cell>
          <cell r="F5172" t="str">
            <v>INSUMOS</v>
          </cell>
          <cell r="G5172">
            <v>333.1</v>
          </cell>
        </row>
        <row r="5173">
          <cell r="A5173">
            <v>10407</v>
          </cell>
          <cell r="B5173" t="str">
            <v>VALVULA DE RETENCAO HORIZONTAL, DE BRONZE (PN-25), 4", 400 PSI, TAMPA DE PORCA DE UNIAO, EXTREMIDADES COM ROSCA</v>
          </cell>
          <cell r="C5173" t="str">
            <v xml:space="preserve">UN    </v>
          </cell>
          <cell r="D5173">
            <v>516.63</v>
          </cell>
          <cell r="E5173">
            <v>516.63</v>
          </cell>
          <cell r="F5173" t="str">
            <v>INSUMOS</v>
          </cell>
          <cell r="G5173">
            <v>516.63</v>
          </cell>
        </row>
        <row r="5174">
          <cell r="A5174">
            <v>10416</v>
          </cell>
          <cell r="B5174" t="str">
            <v>VALVULA DE RETENCAO VERTICAL, DE BRONZE (PN-16), 1 1/2", 200 PSI, EXTREMIDADES COM ROSCA</v>
          </cell>
          <cell r="C5174" t="str">
            <v xml:space="preserve">UN    </v>
          </cell>
          <cell r="D5174">
            <v>64.08</v>
          </cell>
          <cell r="E5174">
            <v>64.08</v>
          </cell>
          <cell r="F5174" t="str">
            <v>INSUMOS</v>
          </cell>
          <cell r="G5174">
            <v>64.08</v>
          </cell>
        </row>
        <row r="5175">
          <cell r="A5175">
            <v>10419</v>
          </cell>
          <cell r="B5175" t="str">
            <v>VALVULA DE RETENCAO VERTICAL, DE BRONZE (PN-16), 1 1/4", 200 PSI, EXTREMIDADES COM ROSCA</v>
          </cell>
          <cell r="C5175" t="str">
            <v xml:space="preserve">UN    </v>
          </cell>
          <cell r="D5175">
            <v>55.62</v>
          </cell>
          <cell r="E5175">
            <v>55.62</v>
          </cell>
          <cell r="F5175" t="str">
            <v>INSUMOS</v>
          </cell>
          <cell r="G5175">
            <v>55.62</v>
          </cell>
        </row>
        <row r="5176">
          <cell r="A5176">
            <v>21092</v>
          </cell>
          <cell r="B5176" t="str">
            <v>VALVULA DE RETENCAO VERTICAL, DE BRONZE (PN-16), 1/2", 200 PSI, EXTREMIDADES COM ROSCA</v>
          </cell>
          <cell r="C5176" t="str">
            <v xml:space="preserve">UN    </v>
          </cell>
          <cell r="D5176">
            <v>31.8</v>
          </cell>
          <cell r="E5176">
            <v>31.8</v>
          </cell>
          <cell r="F5176" t="str">
            <v>INSUMOS</v>
          </cell>
          <cell r="G5176">
            <v>31.8</v>
          </cell>
        </row>
        <row r="5177">
          <cell r="A5177">
            <v>10418</v>
          </cell>
          <cell r="B5177" t="str">
            <v>VALVULA DE RETENCAO VERTICAL, DE BRONZE (PN-16), 1", 200 PSI, EXTREMIDADES COM ROSCA</v>
          </cell>
          <cell r="C5177" t="str">
            <v xml:space="preserve">UN    </v>
          </cell>
          <cell r="D5177">
            <v>37.07</v>
          </cell>
          <cell r="E5177">
            <v>37.07</v>
          </cell>
          <cell r="F5177" t="str">
            <v>INSUMOS</v>
          </cell>
          <cell r="G5177">
            <v>37.07</v>
          </cell>
        </row>
        <row r="5178">
          <cell r="A5178">
            <v>12657</v>
          </cell>
          <cell r="B5178" t="str">
            <v>VALVULA DE RETENCAO VERTICAL, DE BRONZE (PN-16), 2 1/2", 200 PSI, EXTREMIDADES COM ROSCA</v>
          </cell>
          <cell r="C5178" t="str">
            <v xml:space="preserve">UN    </v>
          </cell>
          <cell r="D5178">
            <v>149.62</v>
          </cell>
          <cell r="E5178">
            <v>149.62</v>
          </cell>
          <cell r="F5178" t="str">
            <v>INSUMOS</v>
          </cell>
          <cell r="G5178">
            <v>149.62</v>
          </cell>
        </row>
        <row r="5179">
          <cell r="A5179">
            <v>10417</v>
          </cell>
          <cell r="B5179" t="str">
            <v>VALVULA DE RETENCAO VERTICAL, DE BRONZE (PN-16), 2", 200 PSI, EXTREMIDADES COM ROSCA</v>
          </cell>
          <cell r="C5179" t="str">
            <v xml:space="preserve">UN    </v>
          </cell>
          <cell r="D5179">
            <v>93.37</v>
          </cell>
          <cell r="E5179">
            <v>93.37</v>
          </cell>
          <cell r="F5179" t="str">
            <v>INSUMOS</v>
          </cell>
          <cell r="G5179">
            <v>93.37</v>
          </cell>
        </row>
        <row r="5180">
          <cell r="A5180">
            <v>10413</v>
          </cell>
          <cell r="B5180" t="str">
            <v>VALVULA DE RETENCAO VERTICAL, DE BRONZE (PN-16), 3/4", 200 PSI, EXTREMIDADES COM ROSCA</v>
          </cell>
          <cell r="C5180" t="str">
            <v xml:space="preserve">UN    </v>
          </cell>
          <cell r="D5180">
            <v>33.93</v>
          </cell>
          <cell r="E5180">
            <v>33.93</v>
          </cell>
          <cell r="F5180" t="str">
            <v>INSUMOS</v>
          </cell>
          <cell r="G5180">
            <v>33.93</v>
          </cell>
        </row>
        <row r="5181">
          <cell r="A5181">
            <v>10414</v>
          </cell>
          <cell r="B5181" t="str">
            <v>VALVULA DE RETENCAO VERTICAL, DE BRONZE (PN-16), 3", 200 PSI, EXTREMIDADES COM ROSCA</v>
          </cell>
          <cell r="C5181" t="str">
            <v xml:space="preserve">UN    </v>
          </cell>
          <cell r="D5181">
            <v>204.31</v>
          </cell>
          <cell r="E5181">
            <v>204.31</v>
          </cell>
          <cell r="F5181" t="str">
            <v>INSUMOS</v>
          </cell>
          <cell r="G5181">
            <v>204.31</v>
          </cell>
        </row>
        <row r="5182">
          <cell r="A5182">
            <v>10415</v>
          </cell>
          <cell r="B5182" t="str">
            <v>VALVULA DE RETENCAO VERTICAL, DE BRONZE (PN-16), 4", 200 PSI, EXTREMIDADES COM ROSCA</v>
          </cell>
          <cell r="C5182" t="str">
            <v xml:space="preserve">UN    </v>
          </cell>
          <cell r="D5182">
            <v>354.6</v>
          </cell>
          <cell r="E5182">
            <v>354.6</v>
          </cell>
          <cell r="F5182" t="str">
            <v>INSUMOS</v>
          </cell>
          <cell r="G5182">
            <v>354.6</v>
          </cell>
        </row>
        <row r="5183">
          <cell r="A5183">
            <v>38643</v>
          </cell>
          <cell r="B5183" t="str">
            <v>VALVULA EM METAL CROMADO PARA LAVATORIO, 1 " SEM LADRAO</v>
          </cell>
          <cell r="C5183" t="str">
            <v xml:space="preserve">UN    </v>
          </cell>
          <cell r="D5183">
            <v>24.25</v>
          </cell>
          <cell r="E5183">
            <v>24.25</v>
          </cell>
          <cell r="F5183" t="str">
            <v>INSUMOS</v>
          </cell>
          <cell r="G5183">
            <v>24.25</v>
          </cell>
        </row>
        <row r="5184">
          <cell r="A5184">
            <v>6157</v>
          </cell>
          <cell r="B5184" t="str">
            <v>VALVULA EM METAL CROMADO PARA PIA AMERICANA 3.1/2 X 1.1/2 "</v>
          </cell>
          <cell r="C5184" t="str">
            <v xml:space="preserve">UN    </v>
          </cell>
          <cell r="D5184">
            <v>33.119999999999997</v>
          </cell>
          <cell r="E5184">
            <v>33.119999999999997</v>
          </cell>
          <cell r="F5184" t="str">
            <v>INSUMOS</v>
          </cell>
          <cell r="G5184">
            <v>33.119999999999997</v>
          </cell>
        </row>
        <row r="5185">
          <cell r="A5185">
            <v>37588</v>
          </cell>
          <cell r="B5185" t="str">
            <v>VALVULA EM METAL CROMADO PARA TANQUE, 1.1/2 " SEM LADRAO</v>
          </cell>
          <cell r="C5185" t="str">
            <v xml:space="preserve">UN    </v>
          </cell>
          <cell r="D5185">
            <v>16.88</v>
          </cell>
          <cell r="E5185">
            <v>16.88</v>
          </cell>
          <cell r="F5185" t="str">
            <v>INSUMOS</v>
          </cell>
          <cell r="G5185">
            <v>16.88</v>
          </cell>
        </row>
        <row r="5186">
          <cell r="A5186">
            <v>6152</v>
          </cell>
          <cell r="B5186" t="str">
            <v>VALVULA EM PLASTICO BRANCO COM SAIDA LISA PARA TANQUE 1.1/4 " X 1.1/2 "</v>
          </cell>
          <cell r="C5186" t="str">
            <v xml:space="preserve">UN    </v>
          </cell>
          <cell r="D5186">
            <v>2.41</v>
          </cell>
          <cell r="E5186">
            <v>2.41</v>
          </cell>
          <cell r="F5186" t="str">
            <v>INSUMOS</v>
          </cell>
          <cell r="G5186">
            <v>2.41</v>
          </cell>
        </row>
        <row r="5187">
          <cell r="A5187">
            <v>6158</v>
          </cell>
          <cell r="B5187" t="str">
            <v>VALVULA EM PLASTICO BRANCO PARA LAVATORIO 1 ", SEM UNHO, COM LADRAO</v>
          </cell>
          <cell r="C5187" t="str">
            <v xml:space="preserve">UN    </v>
          </cell>
          <cell r="D5187">
            <v>2.91</v>
          </cell>
          <cell r="E5187">
            <v>2.91</v>
          </cell>
          <cell r="F5187" t="str">
            <v>INSUMOS</v>
          </cell>
          <cell r="G5187">
            <v>2.91</v>
          </cell>
        </row>
        <row r="5188">
          <cell r="A5188">
            <v>6153</v>
          </cell>
          <cell r="B5188" t="str">
            <v>VALVULA EM PLASTICO BRANCO PARA TANQUE OU LAVATORIO 1 ", SEM UNHO E SEM LADRAO</v>
          </cell>
          <cell r="C5188" t="str">
            <v xml:space="preserve">UN    </v>
          </cell>
          <cell r="D5188">
            <v>2.27</v>
          </cell>
          <cell r="E5188">
            <v>2.27</v>
          </cell>
          <cell r="F5188" t="str">
            <v>INSUMOS</v>
          </cell>
          <cell r="G5188">
            <v>2.27</v>
          </cell>
        </row>
        <row r="5189">
          <cell r="A5189">
            <v>6156</v>
          </cell>
          <cell r="B5189" t="str">
            <v>VALVULA EM PLASTICO BRANCO PARA TANQUE 1.1/4 " X 1.1/2 ", SEM UNHO E SEM LADRAO</v>
          </cell>
          <cell r="C5189" t="str">
            <v xml:space="preserve">UN    </v>
          </cell>
          <cell r="D5189">
            <v>2.87</v>
          </cell>
          <cell r="E5189">
            <v>2.87</v>
          </cell>
          <cell r="F5189" t="str">
            <v>INSUMOS</v>
          </cell>
          <cell r="G5189">
            <v>2.87</v>
          </cell>
        </row>
        <row r="5190">
          <cell r="A5190">
            <v>6154</v>
          </cell>
          <cell r="B5190" t="str">
            <v>VALVULA EM PLASTICO CROMADO PARA LAVATORIO 1 ", SEM UNHO, COM LADRAO</v>
          </cell>
          <cell r="C5190" t="str">
            <v xml:space="preserve">UN    </v>
          </cell>
          <cell r="D5190">
            <v>5.41</v>
          </cell>
          <cell r="E5190">
            <v>5.41</v>
          </cell>
          <cell r="F5190" t="str">
            <v>INSUMOS</v>
          </cell>
          <cell r="G5190">
            <v>5.41</v>
          </cell>
        </row>
        <row r="5191">
          <cell r="A5191">
            <v>6155</v>
          </cell>
          <cell r="B5191" t="str">
            <v>VALVULA EM PLASTICO CROMADO TIPO AMERICANA PARA PIA DE COZINHA 3.1/2 " X 1.1/2 ", SEM ADAPTADOR</v>
          </cell>
          <cell r="C5191" t="str">
            <v xml:space="preserve">UN    </v>
          </cell>
          <cell r="D5191">
            <v>11.2</v>
          </cell>
          <cell r="E5191">
            <v>11.2</v>
          </cell>
          <cell r="F5191" t="str">
            <v>INSUMOS</v>
          </cell>
          <cell r="G5191">
            <v>11.2</v>
          </cell>
        </row>
        <row r="5192">
          <cell r="A5192">
            <v>38108</v>
          </cell>
          <cell r="B5192" t="str">
            <v>VARIADOR DE LUMINOSIDADE ROTATIVO (DIMMER) 127 V, 300 W (APENAS MODULO)</v>
          </cell>
          <cell r="C5192" t="str">
            <v xml:space="preserve">UN    </v>
          </cell>
          <cell r="D5192">
            <v>29.94</v>
          </cell>
          <cell r="E5192">
            <v>29.94</v>
          </cell>
          <cell r="F5192" t="str">
            <v>INSUMOS</v>
          </cell>
          <cell r="G5192">
            <v>29.94</v>
          </cell>
        </row>
        <row r="5193">
          <cell r="A5193">
            <v>38087</v>
          </cell>
          <cell r="B5193" t="str">
            <v>VARIADOR DE LUMINOSIDADE ROTATIVO (DIMMER) 127V, 300W, CONJUNTO MONTADO PARA EMBUTIR 4" X 2" (PLACA + SUPORTE + MODULO)</v>
          </cell>
          <cell r="C5193" t="str">
            <v xml:space="preserve">UN    </v>
          </cell>
          <cell r="D5193">
            <v>38.51</v>
          </cell>
          <cell r="E5193">
            <v>38.51</v>
          </cell>
          <cell r="F5193" t="str">
            <v>INSUMOS</v>
          </cell>
          <cell r="G5193">
            <v>38.51</v>
          </cell>
        </row>
        <row r="5194">
          <cell r="A5194">
            <v>38109</v>
          </cell>
          <cell r="B5194" t="str">
            <v>VARIADOR DE LUMINOSIDADE ROTATIVO (DIMMER) 220 V, 600 W (APENAS MODULO)</v>
          </cell>
          <cell r="C5194" t="str">
            <v xml:space="preserve">UN    </v>
          </cell>
          <cell r="D5194">
            <v>47.86</v>
          </cell>
          <cell r="E5194">
            <v>47.86</v>
          </cell>
          <cell r="F5194" t="str">
            <v>INSUMOS</v>
          </cell>
          <cell r="G5194">
            <v>47.86</v>
          </cell>
        </row>
        <row r="5195">
          <cell r="A5195">
            <v>38088</v>
          </cell>
          <cell r="B5195" t="str">
            <v>VARIADOR DE LUMINOSIDADE ROTATIVO (DIMMER) 220V, 600W, CONJUNTO MONTADO PARA EMBUTIR 4" X 2" (PLACA + SUPORTE + MODULO)</v>
          </cell>
          <cell r="C5195" t="str">
            <v xml:space="preserve">UN    </v>
          </cell>
          <cell r="D5195">
            <v>50.32</v>
          </cell>
          <cell r="E5195">
            <v>50.32</v>
          </cell>
          <cell r="F5195" t="str">
            <v>INSUMOS</v>
          </cell>
          <cell r="G5195">
            <v>50.32</v>
          </cell>
        </row>
        <row r="5196">
          <cell r="A5196">
            <v>38110</v>
          </cell>
          <cell r="B5196" t="str">
            <v>VARIADOR DE VELOCIDADE PARA VENTILADOR 127 V, 150 W (APENAS MODULO)</v>
          </cell>
          <cell r="C5196" t="str">
            <v xml:space="preserve">UN    </v>
          </cell>
          <cell r="D5196">
            <v>18.41</v>
          </cell>
          <cell r="E5196">
            <v>18.41</v>
          </cell>
          <cell r="F5196" t="str">
            <v>INSUMOS</v>
          </cell>
          <cell r="G5196">
            <v>18.41</v>
          </cell>
        </row>
        <row r="5197">
          <cell r="A5197">
            <v>38089</v>
          </cell>
          <cell r="B5197" t="str">
            <v>VARIADOR DE VELOCIDADE PARA VENTILADOR 127V, 150W + 2 INTERRUPTORES PARALELOS, PARA REVERSAO E LAMPADA, CONJUNTO MONTADO PARA EMBUTIR 4" X 2" (PLACA + SUPORTE + MODULOS)</v>
          </cell>
          <cell r="C5197" t="str">
            <v xml:space="preserve">UN    </v>
          </cell>
          <cell r="D5197">
            <v>32.08</v>
          </cell>
          <cell r="E5197">
            <v>32.08</v>
          </cell>
          <cell r="F5197" t="str">
            <v>INSUMOS</v>
          </cell>
          <cell r="G5197">
            <v>32.08</v>
          </cell>
        </row>
        <row r="5198">
          <cell r="A5198">
            <v>38111</v>
          </cell>
          <cell r="B5198" t="str">
            <v>VARIADOR DE VELOCIDADE PARA VENTILADOR 220 V, 250 W (APENAS MODULO)</v>
          </cell>
          <cell r="C5198" t="str">
            <v xml:space="preserve">UN    </v>
          </cell>
          <cell r="D5198">
            <v>20.59</v>
          </cell>
          <cell r="E5198">
            <v>20.59</v>
          </cell>
          <cell r="F5198" t="str">
            <v>INSUMOS</v>
          </cell>
          <cell r="G5198">
            <v>20.59</v>
          </cell>
        </row>
        <row r="5199">
          <cell r="A5199">
            <v>38090</v>
          </cell>
          <cell r="B5199" t="str">
            <v>VARIADOR DE VELOCIDADE PARA VENTILADOR 220V, 250W + 2 INTERRUPTORES PARALELOS, PARA REVERSAO E LAMPADA, CONJUNTO MONTADO PARA EMBUTIR 4" X 2" (PLACA + SUPORTE + MODULOS)</v>
          </cell>
          <cell r="C5199" t="str">
            <v xml:space="preserve">UN    </v>
          </cell>
          <cell r="D5199">
            <v>33.159999999999997</v>
          </cell>
          <cell r="E5199">
            <v>33.159999999999997</v>
          </cell>
          <cell r="F5199" t="str">
            <v>INSUMOS</v>
          </cell>
          <cell r="G5199">
            <v>33.159999999999997</v>
          </cell>
        </row>
        <row r="5200">
          <cell r="A5200">
            <v>11786</v>
          </cell>
          <cell r="B5200" t="str">
            <v>VASO SANITARIO SIFONADO INFANTIL LOUCA BRANCA</v>
          </cell>
          <cell r="C5200" t="str">
            <v xml:space="preserve">UN    </v>
          </cell>
          <cell r="D5200">
            <v>191.45</v>
          </cell>
          <cell r="E5200">
            <v>191.45</v>
          </cell>
          <cell r="F5200" t="str">
            <v>INSUMOS</v>
          </cell>
          <cell r="G5200">
            <v>191.45</v>
          </cell>
        </row>
        <row r="5201">
          <cell r="A5201">
            <v>13726</v>
          </cell>
          <cell r="B5201" t="str">
            <v>VASSOURA MECANICA REBOCAVEL COM ESCOVA CILINDRICA LARGURA UTIL DE VARRIMENTO = 2,44M</v>
          </cell>
          <cell r="C5201" t="str">
            <v xml:space="preserve">UN    </v>
          </cell>
          <cell r="D5201">
            <v>35941.47</v>
          </cell>
          <cell r="E5201">
            <v>35941.47</v>
          </cell>
          <cell r="F5201" t="str">
            <v>INSUMOS</v>
          </cell>
          <cell r="G5201">
            <v>35941.47</v>
          </cell>
        </row>
        <row r="5202">
          <cell r="A5202">
            <v>38400</v>
          </cell>
          <cell r="B5202" t="str">
            <v>VASSOURA 40 CM COM CABO</v>
          </cell>
          <cell r="C5202" t="str">
            <v xml:space="preserve">UN    </v>
          </cell>
          <cell r="D5202">
            <v>11.91</v>
          </cell>
          <cell r="E5202">
            <v>11.91</v>
          </cell>
          <cell r="F5202" t="str">
            <v>INSUMOS</v>
          </cell>
          <cell r="G5202">
            <v>11.91</v>
          </cell>
        </row>
        <row r="5203">
          <cell r="A5203">
            <v>12627</v>
          </cell>
          <cell r="B5203" t="str">
            <v>VEDACAO DE CALHA, EM BORRACHA COR PRETA, MEDIDA ENTRE 119 E 170 MM, PARA DRENAGEM PLUVIAL PREDIAL</v>
          </cell>
          <cell r="C5203" t="str">
            <v xml:space="preserve">UN    </v>
          </cell>
          <cell r="D5203">
            <v>0.36</v>
          </cell>
          <cell r="E5203">
            <v>0.36</v>
          </cell>
          <cell r="F5203" t="str">
            <v>INSUMOS</v>
          </cell>
          <cell r="G5203">
            <v>0.36</v>
          </cell>
        </row>
        <row r="5204">
          <cell r="A5204">
            <v>6138</v>
          </cell>
          <cell r="B5204" t="str">
            <v>VEDACAO PVC, 100 MM, PARA SAIDA VASO SANITARIO</v>
          </cell>
          <cell r="C5204" t="str">
            <v xml:space="preserve">UN    </v>
          </cell>
          <cell r="D5204">
            <v>1.26</v>
          </cell>
          <cell r="E5204">
            <v>1.26</v>
          </cell>
          <cell r="F5204" t="str">
            <v>INSUMOS</v>
          </cell>
          <cell r="G5204">
            <v>1.26</v>
          </cell>
        </row>
        <row r="5205">
          <cell r="A5205">
            <v>39996</v>
          </cell>
          <cell r="B5205" t="str">
            <v>VERGALHAO ZINCADO ROSCA TOTAL, 1/4 " (6,3 MM)</v>
          </cell>
          <cell r="C5205" t="str">
            <v xml:space="preserve">M     </v>
          </cell>
          <cell r="D5205">
            <v>1.88</v>
          </cell>
          <cell r="E5205">
            <v>1.88</v>
          </cell>
          <cell r="F5205" t="str">
            <v>INSUMOS</v>
          </cell>
          <cell r="G5205">
            <v>1.88</v>
          </cell>
        </row>
        <row r="5206">
          <cell r="A5206">
            <v>10478</v>
          </cell>
          <cell r="B5206" t="str">
            <v>VERNIZ POLIURETANO BRILHANTE PARA MADEIRA, COM FILTRO SOLAR, USO INTERNO E EXTERNO</v>
          </cell>
          <cell r="C5206" t="str">
            <v xml:space="preserve">L     </v>
          </cell>
          <cell r="D5206">
            <v>18.809999999999999</v>
          </cell>
          <cell r="E5206">
            <v>18.809999999999999</v>
          </cell>
          <cell r="F5206" t="str">
            <v>INSUMOS</v>
          </cell>
          <cell r="G5206">
            <v>18.809999999999999</v>
          </cell>
        </row>
        <row r="5207">
          <cell r="A5207">
            <v>10475</v>
          </cell>
          <cell r="B5207" t="str">
            <v>VERNIZ SINTETICO BRILHANTE PARA MADEIRA TIPO COPAL, USO INTERNO</v>
          </cell>
          <cell r="C5207" t="str">
            <v xml:space="preserve">L     </v>
          </cell>
          <cell r="D5207">
            <v>16.54</v>
          </cell>
          <cell r="E5207">
            <v>16.54</v>
          </cell>
          <cell r="F5207" t="str">
            <v>INSUMOS</v>
          </cell>
          <cell r="G5207">
            <v>16.54</v>
          </cell>
        </row>
        <row r="5208">
          <cell r="A5208">
            <v>10481</v>
          </cell>
          <cell r="B5208" t="str">
            <v>VERNIZ SINTETICO BRILHANTE PARA MADEIRA, COM FILTRO SOLAR, USO INTERNO E EXTERNO (BASE SOLVENTE)</v>
          </cell>
          <cell r="C5208" t="str">
            <v xml:space="preserve">L     </v>
          </cell>
          <cell r="D5208">
            <v>18.04</v>
          </cell>
          <cell r="E5208">
            <v>18.04</v>
          </cell>
          <cell r="F5208" t="str">
            <v>INSUMOS</v>
          </cell>
          <cell r="G5208">
            <v>18.04</v>
          </cell>
        </row>
        <row r="5209">
          <cell r="A5209">
            <v>4031</v>
          </cell>
          <cell r="B5209" t="str">
            <v>VEU DE VIDRO/VEU DE SUPERFICIE 30 A 35 G/M2</v>
          </cell>
          <cell r="C5209" t="str">
            <v xml:space="preserve">M2    </v>
          </cell>
          <cell r="D5209">
            <v>22.94</v>
          </cell>
          <cell r="E5209">
            <v>22.94</v>
          </cell>
          <cell r="F5209" t="str">
            <v>INSUMOS</v>
          </cell>
          <cell r="G5209">
            <v>22.94</v>
          </cell>
        </row>
        <row r="5210">
          <cell r="A5210">
            <v>4030</v>
          </cell>
          <cell r="B5210" t="str">
            <v>VEU POLIESTER</v>
          </cell>
          <cell r="C5210" t="str">
            <v xml:space="preserve">M2    </v>
          </cell>
          <cell r="D5210">
            <v>4.88</v>
          </cell>
          <cell r="E5210">
            <v>4.88</v>
          </cell>
          <cell r="F5210" t="str">
            <v>INSUMOS</v>
          </cell>
          <cell r="G5210">
            <v>4.88</v>
          </cell>
        </row>
        <row r="5211">
          <cell r="A5211">
            <v>39399</v>
          </cell>
          <cell r="B5211" t="str">
            <v>VIBRADOR DE IMERSAO, COM PONTEIRA DE *35* MM, MANGOTE DE 5 M, SEM MOTOR</v>
          </cell>
          <cell r="C5211" t="str">
            <v xml:space="preserve">UN    </v>
          </cell>
          <cell r="D5211">
            <v>918.72</v>
          </cell>
          <cell r="E5211">
            <v>918.72</v>
          </cell>
          <cell r="F5211" t="str">
            <v>INSUMOS</v>
          </cell>
          <cell r="G5211">
            <v>918.72</v>
          </cell>
        </row>
        <row r="5212">
          <cell r="A5212">
            <v>39400</v>
          </cell>
          <cell r="B5212" t="str">
            <v>VIBRADOR DE IMERSAO, COM PONTEIRA DE *45* MM, MANGOTE DE 5 M, SEM MOTOR.</v>
          </cell>
          <cell r="C5212" t="str">
            <v xml:space="preserve">UN    </v>
          </cell>
          <cell r="D5212">
            <v>998.61</v>
          </cell>
          <cell r="E5212">
            <v>998.61</v>
          </cell>
          <cell r="F5212" t="str">
            <v>INSUMOS</v>
          </cell>
          <cell r="G5212">
            <v>998.61</v>
          </cell>
        </row>
        <row r="5213">
          <cell r="A5213">
            <v>39401</v>
          </cell>
          <cell r="B5213" t="str">
            <v>VIBRADOR DE IMERSAO, COM PONTEIRA DE *60* MM, MANGOTE DE 5 M, SEM MOTOR.</v>
          </cell>
          <cell r="C5213" t="str">
            <v xml:space="preserve">UN    </v>
          </cell>
          <cell r="D5213">
            <v>1120.21</v>
          </cell>
          <cell r="E5213">
            <v>1120.21</v>
          </cell>
          <cell r="F5213" t="str">
            <v>INSUMOS</v>
          </cell>
          <cell r="G5213">
            <v>1120.21</v>
          </cell>
        </row>
        <row r="5214">
          <cell r="A5214">
            <v>11652</v>
          </cell>
          <cell r="B5214" t="str">
            <v>VIBRADOR DE IMERSAO, DIAMETRO DA PONTEIRA DE *35* MM, COM MOTOR 4 TEMPOS A GASOLINA DE 5,5 HP (5,5 CV)</v>
          </cell>
          <cell r="C5214" t="str">
            <v xml:space="preserve">UN    </v>
          </cell>
          <cell r="D5214">
            <v>2410</v>
          </cell>
          <cell r="E5214">
            <v>2410</v>
          </cell>
          <cell r="F5214" t="str">
            <v>INSUMOS</v>
          </cell>
          <cell r="G5214">
            <v>2410</v>
          </cell>
        </row>
        <row r="5215">
          <cell r="A5215">
            <v>13896</v>
          </cell>
          <cell r="B5215" t="str">
            <v>VIBRADOR DE IMERSAO, DIAMETRO DA PONTEIRA DE *45* MM, COM MOTOR ELETRICO TRIFASICO DE 2 HP (2 CV)</v>
          </cell>
          <cell r="C5215" t="str">
            <v xml:space="preserve">UN    </v>
          </cell>
          <cell r="D5215">
            <v>2161.98</v>
          </cell>
          <cell r="E5215">
            <v>2161.98</v>
          </cell>
          <cell r="F5215" t="str">
            <v>INSUMOS</v>
          </cell>
          <cell r="G5215">
            <v>2161.98</v>
          </cell>
        </row>
        <row r="5216">
          <cell r="A5216">
            <v>13475</v>
          </cell>
          <cell r="B5216" t="str">
            <v>VIBRADOR DE IMERSAO, DIAMETRO DA PONTEIRA DE *45* MM, COM MOTOR 4 TEMPOS A GASOLINA DE 5,5 HP (5,5 CV)</v>
          </cell>
          <cell r="C5216" t="str">
            <v xml:space="preserve">UN    </v>
          </cell>
          <cell r="D5216">
            <v>2633.55</v>
          </cell>
          <cell r="E5216">
            <v>2633.55</v>
          </cell>
          <cell r="F5216" t="str">
            <v>INSUMOS</v>
          </cell>
          <cell r="G5216">
            <v>2633.55</v>
          </cell>
        </row>
        <row r="5217">
          <cell r="A5217">
            <v>25971</v>
          </cell>
          <cell r="B5217" t="str">
            <v>VIBROACABADORA DE ASFALTO SOBRE ESTEIRAS, LARG. PAVIM. MAX. 8,00 M, POT. 100 KW/ 134 HP, CAP. 600 T/ H</v>
          </cell>
          <cell r="C5217" t="str">
            <v xml:space="preserve">UN    </v>
          </cell>
          <cell r="D5217">
            <v>3134544.27</v>
          </cell>
          <cell r="E5217">
            <v>3134544.27</v>
          </cell>
          <cell r="F5217" t="str">
            <v>INSUMOS</v>
          </cell>
          <cell r="G5217">
            <v>3134544.27</v>
          </cell>
        </row>
        <row r="5218">
          <cell r="A5218">
            <v>25970</v>
          </cell>
          <cell r="B5218" t="str">
            <v>VIBROACABADORA DE ASFALTO SOBRE ESTEIRAS, LARG. PAVIM. 2,13 M A 4,55 M, POT. 74 KW/ 100 HP, CAP. 400 T/ H</v>
          </cell>
          <cell r="C5218" t="str">
            <v xml:space="preserve">UN    </v>
          </cell>
          <cell r="D5218">
            <v>1319606.75</v>
          </cell>
          <cell r="E5218">
            <v>1319606.75</v>
          </cell>
          <cell r="F5218" t="str">
            <v>INSUMOS</v>
          </cell>
          <cell r="G5218">
            <v>1319606.75</v>
          </cell>
        </row>
        <row r="5219">
          <cell r="A5219">
            <v>13476</v>
          </cell>
          <cell r="B5219" t="str">
            <v>VIBROACABADORA DE ASFALTO SOBRE ESTEIRAS, LARG. PAVIM. 2,60 M A 5,75 M, POT. 110 HP, CAP. 450 T/ H</v>
          </cell>
          <cell r="C5219" t="str">
            <v xml:space="preserve">UN    </v>
          </cell>
          <cell r="D5219">
            <v>1329169.22</v>
          </cell>
          <cell r="E5219">
            <v>1329169.22</v>
          </cell>
          <cell r="F5219" t="str">
            <v>INSUMOS</v>
          </cell>
          <cell r="G5219">
            <v>1329169.22</v>
          </cell>
        </row>
        <row r="5220">
          <cell r="A5220">
            <v>10488</v>
          </cell>
          <cell r="B5220" t="str">
            <v>VIBROACABADORA DE ASFALTO SOBRE ESTEIRAS, LARG. PAVIMENT. 1,90 A 5,3 M, POT. 78 KW/105 HP, CAP. 450 T/H</v>
          </cell>
          <cell r="C5220" t="str">
            <v xml:space="preserve">UN    </v>
          </cell>
          <cell r="D5220">
            <v>1610302.81</v>
          </cell>
          <cell r="E5220">
            <v>1610302.81</v>
          </cell>
          <cell r="F5220" t="str">
            <v>INSUMOS</v>
          </cell>
          <cell r="G5220">
            <v>1610302.81</v>
          </cell>
        </row>
        <row r="5221">
          <cell r="A5221">
            <v>13606</v>
          </cell>
          <cell r="B5221" t="str">
            <v>VIBROACABADORA DE ASFALTO SOBRE RODAS, LARGURA DE PAVIMENTACAO DE 1,70 A 4,20 M, POTENCIA 78 KW/105 HP, CAPACIDADE 300 T/H</v>
          </cell>
          <cell r="C5221" t="str">
            <v xml:space="preserve">UN    </v>
          </cell>
          <cell r="D5221">
            <v>1426705.26</v>
          </cell>
          <cell r="E5221">
            <v>1426705.26</v>
          </cell>
          <cell r="F5221" t="str">
            <v>INSUMOS</v>
          </cell>
          <cell r="G5221">
            <v>1426705.26</v>
          </cell>
        </row>
        <row r="5222">
          <cell r="A5222">
            <v>10489</v>
          </cell>
          <cell r="B5222" t="str">
            <v>VIDRACEIRO</v>
          </cell>
          <cell r="C5222" t="str">
            <v xml:space="preserve">H     </v>
          </cell>
          <cell r="D5222">
            <v>12.95</v>
          </cell>
          <cell r="E5222">
            <v>14.99</v>
          </cell>
          <cell r="F5222" t="str">
            <v>INSUMOS</v>
          </cell>
          <cell r="G5222">
            <v>14.99</v>
          </cell>
        </row>
        <row r="5223">
          <cell r="A5223">
            <v>41073</v>
          </cell>
          <cell r="B5223" t="str">
            <v>VIDRACEIRO (MENSALISTA)</v>
          </cell>
          <cell r="C5223" t="str">
            <v xml:space="preserve">MES   </v>
          </cell>
          <cell r="D5223">
            <v>2265.0700000000002</v>
          </cell>
          <cell r="E5223">
            <v>2622.73</v>
          </cell>
          <cell r="F5223" t="str">
            <v>INSUMOS</v>
          </cell>
          <cell r="G5223">
            <v>2622.73</v>
          </cell>
        </row>
        <row r="5224">
          <cell r="A5224">
            <v>34391</v>
          </cell>
          <cell r="B5224" t="str">
            <v>VIDRO COMUM LAMINADO LISO INCOLOR DUPLO, ESPESSURA TOTAL 8 MM (CADA CAMADA DE 4 MM) - COLOCADO</v>
          </cell>
          <cell r="C5224" t="str">
            <v xml:space="preserve">M2    </v>
          </cell>
          <cell r="D5224">
            <v>512.66999999999996</v>
          </cell>
          <cell r="E5224">
            <v>512.66999999999996</v>
          </cell>
          <cell r="F5224" t="str">
            <v>INSUMOS</v>
          </cell>
          <cell r="G5224">
            <v>512.66999999999996</v>
          </cell>
        </row>
        <row r="5225">
          <cell r="A5225">
            <v>10496</v>
          </cell>
          <cell r="B5225" t="str">
            <v>VIDRO COMUM LAMINADO, LISO, INCOLOR, DUPLO, ESPESSURA TOTAL 6 MM (CADA CAMADA E= 3 MM) - COLOCADO</v>
          </cell>
          <cell r="C5225" t="str">
            <v xml:space="preserve">M2    </v>
          </cell>
          <cell r="D5225">
            <v>446.27</v>
          </cell>
          <cell r="E5225">
            <v>446.27</v>
          </cell>
          <cell r="F5225" t="str">
            <v>INSUMOS</v>
          </cell>
          <cell r="G5225">
            <v>446.27</v>
          </cell>
        </row>
        <row r="5226">
          <cell r="A5226">
            <v>10497</v>
          </cell>
          <cell r="B5226" t="str">
            <v>VIDRO COMUM LAMINADO, LISO, INCOLOR, TRIPLO, ESPESSURA TOTAL 12 MM (CADA CAMADA E=  4 MM) - COLOCADO</v>
          </cell>
          <cell r="C5226" t="str">
            <v xml:space="preserve">M2    </v>
          </cell>
          <cell r="D5226">
            <v>1160.32</v>
          </cell>
          <cell r="E5226">
            <v>1160.32</v>
          </cell>
          <cell r="F5226" t="str">
            <v>INSUMOS</v>
          </cell>
          <cell r="G5226">
            <v>1160.32</v>
          </cell>
        </row>
        <row r="5227">
          <cell r="A5227">
            <v>10504</v>
          </cell>
          <cell r="B5227" t="str">
            <v>VIDRO COMUM LAMINADO, LISO, INCOLOR, TRIPLO, ESPESSURA TOTAL 15 MM (CADA CAMADA E = 5 MM) - COLOCADO</v>
          </cell>
          <cell r="C5227" t="str">
            <v xml:space="preserve">M2    </v>
          </cell>
          <cell r="D5227">
            <v>1356.68</v>
          </cell>
          <cell r="E5227">
            <v>1356.68</v>
          </cell>
          <cell r="F5227" t="str">
            <v>INSUMOS</v>
          </cell>
          <cell r="G5227">
            <v>1356.68</v>
          </cell>
        </row>
        <row r="5228">
          <cell r="A5228">
            <v>34390</v>
          </cell>
          <cell r="B5228" t="str">
            <v>VIDRO CRISTAL COLORIDO, 10 MM, PINTADO NA COR BRANCA</v>
          </cell>
          <cell r="C5228" t="str">
            <v xml:space="preserve">M2    </v>
          </cell>
          <cell r="D5228">
            <v>399.86</v>
          </cell>
          <cell r="E5228">
            <v>399.86</v>
          </cell>
          <cell r="F5228" t="str">
            <v>INSUMOS</v>
          </cell>
          <cell r="G5228">
            <v>399.86</v>
          </cell>
        </row>
        <row r="5229">
          <cell r="A5229">
            <v>34389</v>
          </cell>
          <cell r="B5229" t="str">
            <v>VIDRO CRISTAL COLORIDO, 4 MM, PINTADO NA COR BRANCA</v>
          </cell>
          <cell r="C5229" t="str">
            <v xml:space="preserve">M2    </v>
          </cell>
          <cell r="D5229">
            <v>124.95</v>
          </cell>
          <cell r="E5229">
            <v>124.95</v>
          </cell>
          <cell r="F5229" t="str">
            <v>INSUMOS</v>
          </cell>
          <cell r="G5229">
            <v>124.95</v>
          </cell>
        </row>
        <row r="5230">
          <cell r="A5230">
            <v>34388</v>
          </cell>
          <cell r="B5230" t="str">
            <v>VIDRO CRISTAL COLORIDO, 6 MM, PINTADO NA COR BRANCA</v>
          </cell>
          <cell r="C5230" t="str">
            <v xml:space="preserve">M2    </v>
          </cell>
          <cell r="D5230">
            <v>177.59</v>
          </cell>
          <cell r="E5230">
            <v>177.59</v>
          </cell>
          <cell r="F5230" t="str">
            <v>INSUMOS</v>
          </cell>
          <cell r="G5230">
            <v>177.59</v>
          </cell>
        </row>
        <row r="5231">
          <cell r="A5231">
            <v>34387</v>
          </cell>
          <cell r="B5231" t="str">
            <v>VIDRO CRISTAL COLORIDO, 8 MM, PINTADO NA COR BRANCA</v>
          </cell>
          <cell r="C5231" t="str">
            <v xml:space="preserve">M2    </v>
          </cell>
          <cell r="D5231">
            <v>288.29000000000002</v>
          </cell>
          <cell r="E5231">
            <v>288.29000000000002</v>
          </cell>
          <cell r="F5231" t="str">
            <v>INSUMOS</v>
          </cell>
          <cell r="G5231">
            <v>288.29000000000002</v>
          </cell>
        </row>
        <row r="5232">
          <cell r="A5232">
            <v>11188</v>
          </cell>
          <cell r="B5232" t="str">
            <v>VIDRO LISO FUME E = 4MM - SEM COLOCACAO</v>
          </cell>
          <cell r="C5232" t="str">
            <v xml:space="preserve">M2    </v>
          </cell>
          <cell r="D5232">
            <v>142.80000000000001</v>
          </cell>
          <cell r="E5232">
            <v>142.80000000000001</v>
          </cell>
          <cell r="F5232" t="str">
            <v>INSUMOS</v>
          </cell>
          <cell r="G5232">
            <v>142.80000000000001</v>
          </cell>
        </row>
        <row r="5233">
          <cell r="A5233">
            <v>11189</v>
          </cell>
          <cell r="B5233" t="str">
            <v>VIDRO LISO FUME E = 6MM - SEM COLOCACAO</v>
          </cell>
          <cell r="C5233" t="str">
            <v xml:space="preserve">M2    </v>
          </cell>
          <cell r="D5233">
            <v>214.21</v>
          </cell>
          <cell r="E5233">
            <v>214.21</v>
          </cell>
          <cell r="F5233" t="str">
            <v>INSUMOS</v>
          </cell>
          <cell r="G5233">
            <v>214.21</v>
          </cell>
        </row>
        <row r="5234">
          <cell r="A5234">
            <v>21107</v>
          </cell>
          <cell r="B5234" t="str">
            <v>VIDRO LISO FUME, E = 5 MM - SEM COLOCACAO</v>
          </cell>
          <cell r="C5234" t="str">
            <v xml:space="preserve">M2    </v>
          </cell>
          <cell r="D5234">
            <v>154.15</v>
          </cell>
          <cell r="E5234">
            <v>154.15</v>
          </cell>
          <cell r="F5234" t="str">
            <v>INSUMOS</v>
          </cell>
          <cell r="G5234">
            <v>154.15</v>
          </cell>
        </row>
        <row r="5235">
          <cell r="A5235">
            <v>34386</v>
          </cell>
          <cell r="B5235" t="str">
            <v>VIDRO LISO INCOLOR 10 MM - SEM COLOCACAO</v>
          </cell>
          <cell r="C5235" t="str">
            <v xml:space="preserve">M2    </v>
          </cell>
          <cell r="D5235">
            <v>267.76</v>
          </cell>
          <cell r="E5235">
            <v>267.76</v>
          </cell>
          <cell r="F5235" t="str">
            <v>INSUMOS</v>
          </cell>
          <cell r="G5235">
            <v>267.76</v>
          </cell>
        </row>
        <row r="5236">
          <cell r="A5236">
            <v>10490</v>
          </cell>
          <cell r="B5236" t="str">
            <v>VIDRO LISO INCOLOR 2 A 3 MM - SEM COLOCACAO</v>
          </cell>
          <cell r="C5236" t="str">
            <v xml:space="preserve">M2    </v>
          </cell>
          <cell r="D5236">
            <v>80.33</v>
          </cell>
          <cell r="E5236">
            <v>80.33</v>
          </cell>
          <cell r="F5236" t="str">
            <v>INSUMOS</v>
          </cell>
          <cell r="G5236">
            <v>80.33</v>
          </cell>
        </row>
        <row r="5237">
          <cell r="A5237">
            <v>10492</v>
          </cell>
          <cell r="B5237" t="str">
            <v>VIDRO LISO INCOLOR 4MM - SEM COLOCACAO</v>
          </cell>
          <cell r="C5237" t="str">
            <v xml:space="preserve">M2    </v>
          </cell>
          <cell r="D5237">
            <v>107.1</v>
          </cell>
          <cell r="E5237">
            <v>107.1</v>
          </cell>
          <cell r="F5237" t="str">
            <v>INSUMOS</v>
          </cell>
          <cell r="G5237">
            <v>107.1</v>
          </cell>
        </row>
        <row r="5238">
          <cell r="A5238">
            <v>10493</v>
          </cell>
          <cell r="B5238" t="str">
            <v>VIDRO LISO INCOLOR 5MM - SEM COLOCACAO</v>
          </cell>
          <cell r="C5238" t="str">
            <v xml:space="preserve">M2    </v>
          </cell>
          <cell r="D5238">
            <v>124.95</v>
          </cell>
          <cell r="E5238">
            <v>124.95</v>
          </cell>
          <cell r="F5238" t="str">
            <v>INSUMOS</v>
          </cell>
          <cell r="G5238">
            <v>124.95</v>
          </cell>
        </row>
        <row r="5239">
          <cell r="A5239">
            <v>10491</v>
          </cell>
          <cell r="B5239" t="str">
            <v>VIDRO LISO INCOLOR 6 MM - SEM COLOCACAO</v>
          </cell>
          <cell r="C5239" t="str">
            <v xml:space="preserve">M2    </v>
          </cell>
          <cell r="D5239">
            <v>151.72999999999999</v>
          </cell>
          <cell r="E5239">
            <v>151.72999999999999</v>
          </cell>
          <cell r="F5239" t="str">
            <v>INSUMOS</v>
          </cell>
          <cell r="G5239">
            <v>151.72999999999999</v>
          </cell>
        </row>
        <row r="5240">
          <cell r="A5240">
            <v>34385</v>
          </cell>
          <cell r="B5240" t="str">
            <v>VIDRO LISO INCOLOR 8MM  -  SEM COLOCACAO</v>
          </cell>
          <cell r="C5240" t="str">
            <v xml:space="preserve">M2    </v>
          </cell>
          <cell r="D5240">
            <v>221.35</v>
          </cell>
          <cell r="E5240">
            <v>221.35</v>
          </cell>
          <cell r="F5240" t="str">
            <v>INSUMOS</v>
          </cell>
          <cell r="G5240">
            <v>221.35</v>
          </cell>
        </row>
        <row r="5241">
          <cell r="A5241">
            <v>10499</v>
          </cell>
          <cell r="B5241" t="str">
            <v>VIDRO MARTELADO OU CANELADO, 4 MM - SEM COLOCACAO</v>
          </cell>
          <cell r="C5241" t="str">
            <v xml:space="preserve">M2    </v>
          </cell>
          <cell r="D5241">
            <v>89.25</v>
          </cell>
          <cell r="E5241">
            <v>89.25</v>
          </cell>
          <cell r="F5241" t="str">
            <v>INSUMOS</v>
          </cell>
          <cell r="G5241">
            <v>89.25</v>
          </cell>
        </row>
        <row r="5242">
          <cell r="A5242">
            <v>34384</v>
          </cell>
          <cell r="B5242" t="str">
            <v>VIDRO PLANO ARAMADO E = 6 MM - SEM COLOCACAO</v>
          </cell>
          <cell r="C5242" t="str">
            <v xml:space="preserve">M2    </v>
          </cell>
          <cell r="D5242">
            <v>267.76</v>
          </cell>
          <cell r="E5242">
            <v>267.76</v>
          </cell>
          <cell r="F5242" t="str">
            <v>INSUMOS</v>
          </cell>
          <cell r="G5242">
            <v>267.76</v>
          </cell>
        </row>
        <row r="5243">
          <cell r="A5243">
            <v>11185</v>
          </cell>
          <cell r="B5243" t="str">
            <v>VIDRO PLANO ARMADO E = 7MM - SEM COLOCACAO</v>
          </cell>
          <cell r="C5243" t="str">
            <v xml:space="preserve">M2    </v>
          </cell>
          <cell r="D5243">
            <v>276.69</v>
          </cell>
          <cell r="E5243">
            <v>276.69</v>
          </cell>
          <cell r="F5243" t="str">
            <v>INSUMOS</v>
          </cell>
          <cell r="G5243">
            <v>276.69</v>
          </cell>
        </row>
        <row r="5244">
          <cell r="A5244">
            <v>10507</v>
          </cell>
          <cell r="B5244" t="str">
            <v>VIDRO TEMPERADO INCOLOR E = 10 MM, SEM COLOCACAO</v>
          </cell>
          <cell r="C5244" t="str">
            <v xml:space="preserve">M2    </v>
          </cell>
          <cell r="D5244">
            <v>188.65</v>
          </cell>
          <cell r="E5244">
            <v>188.65</v>
          </cell>
          <cell r="F5244" t="str">
            <v>INSUMOS</v>
          </cell>
          <cell r="G5244">
            <v>188.65</v>
          </cell>
        </row>
        <row r="5245">
          <cell r="A5245">
            <v>10505</v>
          </cell>
          <cell r="B5245" t="str">
            <v>VIDRO TEMPERADO INCOLOR E = 6 MM, SEM COLOCACAO</v>
          </cell>
          <cell r="C5245" t="str">
            <v xml:space="preserve">M2    </v>
          </cell>
          <cell r="D5245">
            <v>111.32</v>
          </cell>
          <cell r="E5245">
            <v>111.32</v>
          </cell>
          <cell r="F5245" t="str">
            <v>INSUMOS</v>
          </cell>
          <cell r="G5245">
            <v>111.32</v>
          </cell>
        </row>
        <row r="5246">
          <cell r="A5246">
            <v>10506</v>
          </cell>
          <cell r="B5246" t="str">
            <v>VIDRO TEMPERADO INCOLOR E = 8 MM, SEM COLOCACAO</v>
          </cell>
          <cell r="C5246" t="str">
            <v xml:space="preserve">M2    </v>
          </cell>
          <cell r="D5246">
            <v>145.32</v>
          </cell>
          <cell r="E5246">
            <v>145.32</v>
          </cell>
          <cell r="F5246" t="str">
            <v>INSUMOS</v>
          </cell>
          <cell r="G5246">
            <v>145.32</v>
          </cell>
        </row>
        <row r="5247">
          <cell r="A5247">
            <v>5031</v>
          </cell>
          <cell r="B5247" t="str">
            <v>VIDRO TEMPERADO INCOLOR PARA PORTA DE ABRIR, E = 10 MM (SEM FERRAGENS E SEM COLOCACAO)</v>
          </cell>
          <cell r="C5247" t="str">
            <v xml:space="preserve">M2    </v>
          </cell>
          <cell r="D5247">
            <v>204.05</v>
          </cell>
          <cell r="E5247">
            <v>204.05</v>
          </cell>
          <cell r="F5247" t="str">
            <v>INSUMOS</v>
          </cell>
          <cell r="G5247">
            <v>204.05</v>
          </cell>
        </row>
        <row r="5248">
          <cell r="A5248">
            <v>10502</v>
          </cell>
          <cell r="B5248" t="str">
            <v>VIDRO TEMPERADO VERDE E = 10 MM, SEM COLOCACAO</v>
          </cell>
          <cell r="C5248" t="str">
            <v xml:space="preserve">M2    </v>
          </cell>
          <cell r="D5248">
            <v>237.76</v>
          </cell>
          <cell r="E5248">
            <v>237.76</v>
          </cell>
          <cell r="F5248" t="str">
            <v>INSUMOS</v>
          </cell>
          <cell r="G5248">
            <v>237.76</v>
          </cell>
        </row>
        <row r="5249">
          <cell r="A5249">
            <v>10501</v>
          </cell>
          <cell r="B5249" t="str">
            <v>VIDRO TEMPERADO VERDE E = 6 MM, SEM COLOCACAO</v>
          </cell>
          <cell r="C5249" t="str">
            <v xml:space="preserve">M2    </v>
          </cell>
          <cell r="D5249">
            <v>134.33000000000001</v>
          </cell>
          <cell r="E5249">
            <v>134.33000000000001</v>
          </cell>
          <cell r="F5249" t="str">
            <v>INSUMOS</v>
          </cell>
          <cell r="G5249">
            <v>134.33000000000001</v>
          </cell>
        </row>
        <row r="5250">
          <cell r="A5250">
            <v>10503</v>
          </cell>
          <cell r="B5250" t="str">
            <v>VIDRO TEMPERADO VERDE E = 8 MM, SEM COLOCACAO</v>
          </cell>
          <cell r="C5250" t="str">
            <v xml:space="preserve">M2    </v>
          </cell>
          <cell r="D5250">
            <v>181.48</v>
          </cell>
          <cell r="E5250">
            <v>181.48</v>
          </cell>
          <cell r="F5250" t="str">
            <v>INSUMOS</v>
          </cell>
          <cell r="G5250">
            <v>181.48</v>
          </cell>
        </row>
        <row r="5251">
          <cell r="A5251">
            <v>40270</v>
          </cell>
          <cell r="B5251" t="str">
            <v>VIGA DE ESCORAMAENTO H20, DE MADEIRA, PESO DE 5,00 A 5,20 KG/M, COM EXTREMIDADES PLASTICAS</v>
          </cell>
          <cell r="C5251" t="str">
            <v xml:space="preserve">M     </v>
          </cell>
          <cell r="D5251">
            <v>49.28</v>
          </cell>
          <cell r="E5251">
            <v>49.28</v>
          </cell>
          <cell r="F5251" t="str">
            <v>INSUMOS</v>
          </cell>
          <cell r="G5251">
            <v>49.28</v>
          </cell>
        </row>
        <row r="5252">
          <cell r="A5252">
            <v>20213</v>
          </cell>
          <cell r="B5252" t="str">
            <v>VIGA DE MADEIRA APARELHADA *6 X 12* CM, MACARANDUBA, ANGELIM OU EQUIVALENTE DA REGIAO</v>
          </cell>
          <cell r="C5252" t="str">
            <v xml:space="preserve">M     </v>
          </cell>
          <cell r="D5252">
            <v>10.1</v>
          </cell>
          <cell r="E5252">
            <v>10.1</v>
          </cell>
          <cell r="F5252" t="str">
            <v>INSUMOS</v>
          </cell>
          <cell r="G5252">
            <v>10.1</v>
          </cell>
        </row>
        <row r="5253">
          <cell r="A5253">
            <v>20211</v>
          </cell>
          <cell r="B5253" t="str">
            <v>VIGA DE MADEIRA APARELHADA *6 X 16* CM, MACARANDUBA, ANGELIM OU EQUIVALENTE DA REGIAO</v>
          </cell>
          <cell r="C5253" t="str">
            <v xml:space="preserve">M     </v>
          </cell>
          <cell r="D5253">
            <v>14.92</v>
          </cell>
          <cell r="E5253">
            <v>14.92</v>
          </cell>
          <cell r="F5253" t="str">
            <v>INSUMOS</v>
          </cell>
          <cell r="G5253">
            <v>14.92</v>
          </cell>
        </row>
        <row r="5254">
          <cell r="A5254">
            <v>4472</v>
          </cell>
          <cell r="B5254" t="str">
            <v>VIGA DE MADEIRA NAO APARELHADA *6 X 16* CM, MACARANDUBA, ANGELIM OU EQUIVALENTE DA REGIAO</v>
          </cell>
          <cell r="C5254" t="str">
            <v xml:space="preserve">M     </v>
          </cell>
          <cell r="D5254">
            <v>13.05</v>
          </cell>
          <cell r="E5254">
            <v>13.05</v>
          </cell>
          <cell r="F5254" t="str">
            <v>INSUMOS</v>
          </cell>
          <cell r="G5254">
            <v>13.05</v>
          </cell>
        </row>
        <row r="5255">
          <cell r="A5255">
            <v>35272</v>
          </cell>
          <cell r="B5255" t="str">
            <v>VIGA DE MADEIRA NAO APARELHADA *6 X 20* CM, MACARANDUBA, ANGELIM OU EQUIVALENTE DA REGIAO</v>
          </cell>
          <cell r="C5255" t="str">
            <v xml:space="preserve">M     </v>
          </cell>
          <cell r="D5255">
            <v>17.14</v>
          </cell>
          <cell r="E5255">
            <v>17.14</v>
          </cell>
          <cell r="F5255" t="str">
            <v>INSUMOS</v>
          </cell>
          <cell r="G5255">
            <v>17.14</v>
          </cell>
        </row>
        <row r="5256">
          <cell r="A5256">
            <v>4448</v>
          </cell>
          <cell r="B5256" t="str">
            <v>VIGA DE MADEIRA NAO APARELHADA *7,5 X 15 CM (3 X 6 ") PINUS, MISTA OU EQUIVALENTE DA REGIAO</v>
          </cell>
          <cell r="C5256" t="str">
            <v xml:space="preserve">M     </v>
          </cell>
          <cell r="D5256">
            <v>13.03</v>
          </cell>
          <cell r="E5256">
            <v>13.03</v>
          </cell>
          <cell r="F5256" t="str">
            <v>INSUMOS</v>
          </cell>
          <cell r="G5256">
            <v>13.03</v>
          </cell>
        </row>
        <row r="5257">
          <cell r="A5257">
            <v>4425</v>
          </cell>
          <cell r="B5257" t="str">
            <v>VIGA DE MADEIRA NAO APARELHADA 6 X 12 CM, MACARANDUBA, ANGELIM OU EQUIVALENTE DA REGIAO</v>
          </cell>
          <cell r="C5257" t="str">
            <v xml:space="preserve">M     </v>
          </cell>
          <cell r="D5257">
            <v>9.58</v>
          </cell>
          <cell r="E5257">
            <v>9.58</v>
          </cell>
          <cell r="F5257" t="str">
            <v>INSUMOS</v>
          </cell>
          <cell r="G5257">
            <v>9.58</v>
          </cell>
        </row>
        <row r="5258">
          <cell r="A5258">
            <v>4481</v>
          </cell>
          <cell r="B5258" t="str">
            <v>VIGA DE MADEIRA NAO APARELHADA 8 X 16 CM, MACARANDUBA, ANGELIM OU EQUIVALENTE DA REGIAO</v>
          </cell>
          <cell r="C5258" t="str">
            <v xml:space="preserve">M     </v>
          </cell>
          <cell r="D5258">
            <v>17.66</v>
          </cell>
          <cell r="E5258">
            <v>17.66</v>
          </cell>
          <cell r="F5258" t="str">
            <v>INSUMOS</v>
          </cell>
          <cell r="G5258">
            <v>17.66</v>
          </cell>
        </row>
        <row r="5259">
          <cell r="A5259">
            <v>34345</v>
          </cell>
          <cell r="B5259" t="str">
            <v>VIGIA DIURNO</v>
          </cell>
          <cell r="C5259" t="str">
            <v xml:space="preserve">H     </v>
          </cell>
          <cell r="D5259">
            <v>9.48</v>
          </cell>
          <cell r="E5259">
            <v>10.97</v>
          </cell>
          <cell r="F5259" t="str">
            <v>INSUMOS</v>
          </cell>
          <cell r="G5259">
            <v>10.97</v>
          </cell>
        </row>
        <row r="5260">
          <cell r="A5260">
            <v>41096</v>
          </cell>
          <cell r="B5260" t="str">
            <v>VIGIA DIURNO (MENSALISTA)</v>
          </cell>
          <cell r="C5260" t="str">
            <v xml:space="preserve">MES   </v>
          </cell>
          <cell r="D5260">
            <v>1659.62</v>
          </cell>
          <cell r="E5260">
            <v>1921.67</v>
          </cell>
          <cell r="F5260" t="str">
            <v>INSUMOS</v>
          </cell>
          <cell r="G5260">
            <v>1921.67</v>
          </cell>
        </row>
        <row r="5261">
          <cell r="A5261">
            <v>41776</v>
          </cell>
          <cell r="B5261" t="str">
            <v>VIGIA NOTURNO, HORA EFETIVAMENTE TRABALHADA DE 22 H AS 5 H (COM ADICIONAL NOTURNO)</v>
          </cell>
          <cell r="C5261" t="str">
            <v xml:space="preserve">H     </v>
          </cell>
          <cell r="D5261">
            <v>13</v>
          </cell>
          <cell r="E5261">
            <v>15.05</v>
          </cell>
          <cell r="F5261" t="str">
            <v>INSUMOS</v>
          </cell>
          <cell r="G5261">
            <v>15.05</v>
          </cell>
        </row>
        <row r="5262">
          <cell r="A5262">
            <v>11157</v>
          </cell>
          <cell r="B5262" t="str">
            <v>WASH PRIMER PARA TINTA AUTOMOTIVA</v>
          </cell>
          <cell r="C5262" t="str">
            <v xml:space="preserve">GL    </v>
          </cell>
          <cell r="D5262">
            <v>126.03</v>
          </cell>
          <cell r="E5262">
            <v>126.03</v>
          </cell>
          <cell r="F5262" t="str">
            <v>INSUMOS</v>
          </cell>
          <cell r="G5262">
            <v>126.03</v>
          </cell>
        </row>
      </sheetData>
      <sheetData sheetId="5">
        <row r="1">
          <cell r="A1" t="str">
            <v>SINAPI - SISTEMA NACIONAL DE PESQUISA DE CUSTOS E ÍNDICES DA CONSTRUÇÃO CIVIL</v>
          </cell>
        </row>
        <row r="2">
          <cell r="A2" t="str">
            <v>PCI.817.01 - CUSTO DE COMPOSIÇÕES - SINTÉTICO</v>
          </cell>
          <cell r="C2" t="str">
            <v>DATA DE EMISSÃO: 15/07/2020  00:04:09</v>
          </cell>
        </row>
        <row r="3">
          <cell r="A3" t="str">
            <v>ENCARGOS SOCIAIS DESONERADOS: 85,57%(HORA) 47,37%(MÊS)</v>
          </cell>
        </row>
        <row r="4">
          <cell r="A4" t="str">
            <v>ABRANGÊNCIA: NACIONAL                                                                             LOCALIDADE: BOA VISTA</v>
          </cell>
        </row>
        <row r="5">
          <cell r="A5" t="str">
            <v>REF.COLETA: MEDIANO                                                                                   DATA DE PREÇO: 01/06/2020</v>
          </cell>
        </row>
        <row r="6">
          <cell r="A6" t="str">
            <v>TABELA DE SERVIÇOS</v>
          </cell>
        </row>
        <row r="7">
          <cell r="A7" t="str">
            <v>Código</v>
          </cell>
          <cell r="B7" t="str">
            <v>Descrição</v>
          </cell>
          <cell r="C7" t="str">
            <v>Unidade</v>
          </cell>
          <cell r="D7" t="str">
            <v>Preço (R$) DESONERADO</v>
          </cell>
          <cell r="E7" t="str">
            <v>Preço (R$)      NÃO DESONERADO</v>
          </cell>
          <cell r="G7" t="str">
            <v>NÃO DESONERADO</v>
          </cell>
        </row>
        <row r="8">
          <cell r="A8">
            <v>97141</v>
          </cell>
          <cell r="B8" t="str">
            <v>ASSENTAMENTO DE TUBO DE FERRO FUNDIDO PARA REDE DE ÁGUA, DN 80 MM, JUNTA ELÁSTICA, INSTALADO EM LOCAL COM NÍVEL ALTO DE INTERFERÊNCIAS (NÃO INCLUI FORNECIMENTO). AF_11/2017</v>
          </cell>
          <cell r="C8" t="str">
            <v>M</v>
          </cell>
          <cell r="D8">
            <v>5.79</v>
          </cell>
          <cell r="E8">
            <v>6.31</v>
          </cell>
          <cell r="F8" t="str">
            <v>SINTÉTICO</v>
          </cell>
          <cell r="G8">
            <v>6.31</v>
          </cell>
        </row>
        <row r="9">
          <cell r="A9">
            <v>97142</v>
          </cell>
          <cell r="B9" t="str">
            <v>ASSENTAMENTO DE TUBO DE FERRO FUNDIDO PARA REDE DE ÁGUA, DN 100 MM, JUNTA ELÁSTICA, INSTALADO EM LOCAL COM NÍVEL ALTO DE INTERFERÊNCIAS (NÃO INCLUI FORNECIMENTO). AF_11/2017</v>
          </cell>
          <cell r="C9" t="str">
            <v>M</v>
          </cell>
          <cell r="D9">
            <v>6.47</v>
          </cell>
          <cell r="E9">
            <v>7.07</v>
          </cell>
          <cell r="F9" t="str">
            <v>SINTÉTICO</v>
          </cell>
          <cell r="G9">
            <v>7.07</v>
          </cell>
        </row>
        <row r="10">
          <cell r="A10">
            <v>97143</v>
          </cell>
          <cell r="B10" t="str">
            <v>ASSENTAMENTO DE TUBO DE FERRO FUNDIDO PARA REDE DE ÁGUA, DN 150 MM, JUNTA ELÁSTICA, INSTALADO EM LOCAL COM NÍVEL ALTO DE INTERFERÊNCIAS (NÃO INCLUI FORNECIMENTO). AF_11/2017</v>
          </cell>
          <cell r="C10" t="str">
            <v>M</v>
          </cell>
          <cell r="D10">
            <v>8.17</v>
          </cell>
          <cell r="E10">
            <v>8.9499999999999993</v>
          </cell>
          <cell r="F10" t="str">
            <v>SINTÉTICO</v>
          </cell>
          <cell r="G10">
            <v>8.9499999999999993</v>
          </cell>
        </row>
        <row r="11">
          <cell r="A11">
            <v>97144</v>
          </cell>
          <cell r="B11" t="str">
            <v>ASSENTAMENTO DE TUBO DE FERRO FUNDIDO PARA REDE DE ÁGUA, DN 200 MM, JUNTA ELÁSTICA, INSTALADO EM LOCAL COM NÍVEL ALTO DE INTERFERÊNCIAS (NÃO INCLUI FORNECIMENTO). AF_11/2017</v>
          </cell>
          <cell r="C11" t="str">
            <v>M</v>
          </cell>
          <cell r="D11">
            <v>9.8699999999999992</v>
          </cell>
          <cell r="E11">
            <v>10.81</v>
          </cell>
          <cell r="F11" t="str">
            <v>SINTÉTICO</v>
          </cell>
          <cell r="G11">
            <v>10.81</v>
          </cell>
        </row>
        <row r="12">
          <cell r="A12">
            <v>97145</v>
          </cell>
          <cell r="B12" t="str">
            <v>ASSENTAMENTO DE TUBO DE FERRO FUNDIDO PARA REDE DE ÁGUA, DN 250 MM, JUNTA ELÁSTICA, INSTALADO EM LOCAL COM NÍVEL ALTO DE INTERFERÊNCIAS (NÃO INCLUI FORNECIMENTO). AF_11/2017</v>
          </cell>
          <cell r="C12" t="str">
            <v>M</v>
          </cell>
          <cell r="D12">
            <v>11.57</v>
          </cell>
          <cell r="E12">
            <v>12.7</v>
          </cell>
          <cell r="F12" t="str">
            <v>SINTÉTICO</v>
          </cell>
          <cell r="G12">
            <v>12.7</v>
          </cell>
        </row>
        <row r="13">
          <cell r="A13">
            <v>97146</v>
          </cell>
          <cell r="B13" t="str">
            <v>ASSENTAMENTO DE TUBO DE FERRO FUNDIDO PARA REDE DE ÁGUA, DN 300 MM, JUNTA ELÁSTICA, INSTALADO EM LOCAL COM NÍVEL ALTO DE INTERFERÊNCIAS (NÃO INCLUI FORNECIMENTO). AF_11/2017</v>
          </cell>
          <cell r="C13" t="str">
            <v>M</v>
          </cell>
          <cell r="D13">
            <v>13.28</v>
          </cell>
          <cell r="E13">
            <v>14.58</v>
          </cell>
          <cell r="F13" t="str">
            <v>SINTÉTICO</v>
          </cell>
          <cell r="G13">
            <v>14.58</v>
          </cell>
        </row>
        <row r="14">
          <cell r="A14">
            <v>97147</v>
          </cell>
          <cell r="B14" t="str">
            <v>ASSENTAMENTO DE TUBO DE FERRO FUNDIDO PARA REDE DE ÁGUA, DN 350 MM, JUNTA ELÁSTICA, INSTALADO EM LOCAL COM NÍVEL ALTO DE INTERFERÊNCIAS (NÃO INCLUI FORNECIMENTO). AF_11/2017</v>
          </cell>
          <cell r="C14" t="str">
            <v>M</v>
          </cell>
          <cell r="D14">
            <v>15</v>
          </cell>
          <cell r="E14">
            <v>16.46</v>
          </cell>
          <cell r="F14" t="str">
            <v>SINTÉTICO</v>
          </cell>
          <cell r="G14">
            <v>16.46</v>
          </cell>
        </row>
        <row r="15">
          <cell r="A15">
            <v>97148</v>
          </cell>
          <cell r="B15" t="str">
            <v>ASSENTAMENTO DE TUBO DE FERRO FUNDIDO PARA REDE DE ÁGUA, DN 400 MM, JUNTA ELÁSTICA, INSTALADO EM LOCAL COM NÍVEL ALTO DE INTERFERÊNCIAS (NÃO INCLUI FORNECIMENTO). AF_11/2017</v>
          </cell>
          <cell r="C15" t="str">
            <v>M</v>
          </cell>
          <cell r="D15">
            <v>16.71</v>
          </cell>
          <cell r="E15">
            <v>18.350000000000001</v>
          </cell>
          <cell r="F15" t="str">
            <v>SINTÉTICO</v>
          </cell>
          <cell r="G15">
            <v>18.350000000000001</v>
          </cell>
        </row>
        <row r="16">
          <cell r="A16">
            <v>97149</v>
          </cell>
          <cell r="B16" t="str">
            <v>ASSENTAMENTO DE TUBO DE FERRO FUNDIDO PARA REDE DE ÁGUA, DN 450 MM, JUNTA ELÁSTICA, INSTALADO EM LOCAL COM NÍVEL ALTO DE INTERFERÊNCIAS (NÃO INCLUI FORNECIMENTO). AF_11/2017</v>
          </cell>
          <cell r="C16" t="str">
            <v>M</v>
          </cell>
          <cell r="D16">
            <v>18.440000000000001</v>
          </cell>
          <cell r="E16">
            <v>20.25</v>
          </cell>
          <cell r="F16" t="str">
            <v>SINTÉTICO</v>
          </cell>
          <cell r="G16">
            <v>20.25</v>
          </cell>
        </row>
        <row r="17">
          <cell r="A17">
            <v>97150</v>
          </cell>
          <cell r="B17" t="str">
            <v>ASSENTAMENTO DE TUBO DE FERRO FUNDIDO PARA REDE DE ÁGUA, DN 500 MM, JUNTA ELÁSTICA, INSTALADO EM LOCAL COM NÍVEL ALTO DE INTERFERÊNCIAS (NÃO INCLUI FORNECIMENTO). AF_11/2017</v>
          </cell>
          <cell r="C17" t="str">
            <v>M</v>
          </cell>
          <cell r="D17">
            <v>22.4</v>
          </cell>
          <cell r="E17">
            <v>24.39</v>
          </cell>
          <cell r="F17" t="str">
            <v>SINTÉTICO</v>
          </cell>
          <cell r="G17">
            <v>24.39</v>
          </cell>
        </row>
        <row r="18">
          <cell r="A18">
            <v>97151</v>
          </cell>
          <cell r="B18" t="str">
            <v>ASSENTAMENTO DE TUBO DE FERRO FUNDIDO PARA REDE DE ÁGUA, DN 600 MM, JUNTA ELÁSTICA, INSTALADO EM LOCAL COM NÍVEL ALTO DE INTERFERÊNCIAS (NÃO INCLUI FORNECIMENTO). AF_11/2017</v>
          </cell>
          <cell r="C18" t="str">
            <v>M</v>
          </cell>
          <cell r="D18">
            <v>26.17</v>
          </cell>
          <cell r="E18">
            <v>28.5</v>
          </cell>
          <cell r="F18" t="str">
            <v>SINTÉTICO</v>
          </cell>
          <cell r="G18">
            <v>28.5</v>
          </cell>
        </row>
        <row r="19">
          <cell r="A19">
            <v>97152</v>
          </cell>
          <cell r="B19" t="str">
            <v>ASSENTAMENTO DE TUBO DE FERRO FUNDIDO PARA REDE DE ÁGUA, DN 700 MM, JUNTA ELÁSTICA, INSTALADO EM LOCAL COM NÍVEL ALTO DE INTERFERÊNCIAS (NÃO INCLUI FORNECIMENTO). AF_11/2017</v>
          </cell>
          <cell r="C19" t="str">
            <v>M</v>
          </cell>
          <cell r="D19">
            <v>29.79</v>
          </cell>
          <cell r="E19">
            <v>32.47</v>
          </cell>
          <cell r="F19" t="str">
            <v>SINTÉTICO</v>
          </cell>
          <cell r="G19">
            <v>32.47</v>
          </cell>
        </row>
        <row r="20">
          <cell r="A20">
            <v>97153</v>
          </cell>
          <cell r="B20" t="str">
            <v>ASSENTAMENTO DE TUBO DE FERRO FUNDIDO PARA REDE DE ÁGUA, DN 800 MM, JUNTA ELÁSTICA, INSTALADO EM LOCAL COM NÍVEL ALTO DE INTERFERÊNCIAS (NÃO INCLUI FORNECIMENTO). AF_11/2017</v>
          </cell>
          <cell r="C20" t="str">
            <v>M</v>
          </cell>
          <cell r="D20">
            <v>33.51</v>
          </cell>
          <cell r="E20">
            <v>36.53</v>
          </cell>
          <cell r="F20" t="str">
            <v>SINTÉTICO</v>
          </cell>
          <cell r="G20">
            <v>36.53</v>
          </cell>
        </row>
        <row r="21">
          <cell r="A21">
            <v>97154</v>
          </cell>
          <cell r="B21" t="str">
            <v>ASSENTAMENTO DE TUBO DE FERRO FUNDIDO PARA REDE DE ÁGUA, DN 900 MM, JUNTA ELÁSTICA, INSTALADO EM LOCAL COM NÍVEL ALTO DE INTERFERÊNCIAS (NÃO INCLUI FORNECIMENTO). AF_11/2017</v>
          </cell>
          <cell r="C21" t="str">
            <v>M</v>
          </cell>
          <cell r="D21">
            <v>37.24</v>
          </cell>
          <cell r="E21">
            <v>40.61</v>
          </cell>
          <cell r="F21" t="str">
            <v>SINTÉTICO</v>
          </cell>
          <cell r="G21">
            <v>40.61</v>
          </cell>
        </row>
        <row r="22">
          <cell r="A22">
            <v>97155</v>
          </cell>
          <cell r="B22" t="str">
            <v>ASSENTAMENTO DE TUBO DE FERRO FUNDIDO PARA REDE DE ÁGUA, DN 1000 MM, JUNTA ELÁSTICA, INSTALADO EM LOCAL COM NÍVEL ALTO DE INTERFERÊNCIAS (NÃO INCLUI FORNECIMENTO). AF_11/2017</v>
          </cell>
          <cell r="C22" t="str">
            <v>M</v>
          </cell>
          <cell r="D22">
            <v>40.97</v>
          </cell>
          <cell r="E22">
            <v>44.68</v>
          </cell>
          <cell r="F22" t="str">
            <v>SINTÉTICO</v>
          </cell>
          <cell r="G22">
            <v>44.68</v>
          </cell>
        </row>
        <row r="23">
          <cell r="A23">
            <v>97156</v>
          </cell>
          <cell r="B23" t="str">
            <v>ASSENTAMENTO DE TUBO DE FERRO FUNDIDO PARA REDE DE ÁGUA, DN 1200 MM, JUNTA ELÁSTICA, INSTALADO EM LOCAL COM NÍVEL ALTO DE INTERFERÊNCIAS (NÃO INCLUI FORNECIMENTO). AF_11/2017</v>
          </cell>
          <cell r="C23" t="str">
            <v>M</v>
          </cell>
          <cell r="D23">
            <v>48.66</v>
          </cell>
          <cell r="E23">
            <v>53.06</v>
          </cell>
          <cell r="F23" t="str">
            <v>SINTÉTICO</v>
          </cell>
          <cell r="G23">
            <v>53.06</v>
          </cell>
        </row>
        <row r="24">
          <cell r="A24">
            <v>97157</v>
          </cell>
          <cell r="B24" t="str">
            <v>ASSENTAMENTO DE TUBO DE FERRO FUNDIDO PARA REDE DE ÁGUA, DN 80 MM, JUNTA ELÁSTICA, INSTALADO EM LOCAL COM NÍVEL BAIXO DE INTERFERÊNCIAS (NÃO INCLUI FORNECIMENTO). AF_11/2017</v>
          </cell>
          <cell r="C24" t="str">
            <v>M</v>
          </cell>
          <cell r="D24">
            <v>3.48</v>
          </cell>
          <cell r="E24">
            <v>3.78</v>
          </cell>
          <cell r="F24" t="str">
            <v>SINTÉTICO</v>
          </cell>
          <cell r="G24">
            <v>3.78</v>
          </cell>
        </row>
        <row r="25">
          <cell r="A25">
            <v>97158</v>
          </cell>
          <cell r="B25" t="str">
            <v>ASSENTAMENTO DE TUBO DE FERRO FUNDIDO PARA REDE DE ÁGUA, DN 100 MM, JUNTA ELÁSTICA, INSTALADO EM LOCAL COM NÍVEL BAIXO DE INTERFERÊNCIAS (NÃO INCLUI FORNECIMENTO). AF_11/2017</v>
          </cell>
          <cell r="C25" t="str">
            <v>M</v>
          </cell>
          <cell r="D25">
            <v>3.9</v>
          </cell>
          <cell r="E25">
            <v>4.25</v>
          </cell>
          <cell r="F25" t="str">
            <v>SINTÉTICO</v>
          </cell>
          <cell r="G25">
            <v>4.25</v>
          </cell>
        </row>
        <row r="26">
          <cell r="A26">
            <v>97159</v>
          </cell>
          <cell r="B26" t="str">
            <v>ASSENTAMENTO DE TUBO DE FERRO FUNDIDO PARA REDE DE ÁGUA, DN 150 MM, JUNTA ELÁSTICA, INSTALADO EM LOCAL COM NÍVEL BAIXO DE INTERFERÊNCIAS (NÃO INCLUI FORNECIMENTO). AF_11/2017</v>
          </cell>
          <cell r="C26" t="str">
            <v>M</v>
          </cell>
          <cell r="D26">
            <v>4.9400000000000004</v>
          </cell>
          <cell r="E26">
            <v>5.37</v>
          </cell>
          <cell r="F26" t="str">
            <v>SINTÉTICO</v>
          </cell>
          <cell r="G26">
            <v>5.37</v>
          </cell>
        </row>
        <row r="27">
          <cell r="A27">
            <v>97160</v>
          </cell>
          <cell r="B27" t="str">
            <v>ASSENTAMENTO DE TUBO DE FERRO FUNDIDO PARA REDE DE ÁGUA, DN 200 MM, JUNTA ELÁSTICA, INSTALADO EM LOCAL COM NÍVEL BAIXO DE INTERFERÊNCIAS (NÃO INCLUI FORNECIMENTO). AF_11/2017</v>
          </cell>
          <cell r="C27" t="str">
            <v>M</v>
          </cell>
          <cell r="D27">
            <v>5.95</v>
          </cell>
          <cell r="E27">
            <v>6.5</v>
          </cell>
          <cell r="F27" t="str">
            <v>SINTÉTICO</v>
          </cell>
          <cell r="G27">
            <v>6.5</v>
          </cell>
        </row>
        <row r="28">
          <cell r="A28">
            <v>97161</v>
          </cell>
          <cell r="B28" t="str">
            <v>ASSENTAMENTO DE TUBO DE FERRO FUNDIDO PARA REDE DE ÁGUA, DN 250 MM, JUNTA ELÁSTICA, INSTALADO EM LOCAL COM NÍVEL BAIXO DE INTERFERÊNCIAS (NÃO INCLUI FORNECIMENTO). AF_11/2017</v>
          </cell>
          <cell r="C28" t="str">
            <v>M</v>
          </cell>
          <cell r="D28">
            <v>7</v>
          </cell>
          <cell r="E28">
            <v>7.66</v>
          </cell>
          <cell r="F28" t="str">
            <v>SINTÉTICO</v>
          </cell>
          <cell r="G28">
            <v>7.66</v>
          </cell>
        </row>
        <row r="29">
          <cell r="A29">
            <v>97162</v>
          </cell>
          <cell r="B29" t="str">
            <v>ASSENTAMENTO DE TUBO DE FERRO FUNDIDO PARA REDE DE ÁGUA, DN 300 MM, JUNTA ELÁSTICA, INSTALADO EM LOCAL COM NÍVEL BAIXO DE INTERFERÊNCIAS (NÃO INCLUI FORNECIMENTO). AF_11/2017</v>
          </cell>
          <cell r="C29" t="str">
            <v>M</v>
          </cell>
          <cell r="D29">
            <v>8.0299999999999994</v>
          </cell>
          <cell r="E29">
            <v>8.7899999999999991</v>
          </cell>
          <cell r="F29" t="str">
            <v>SINTÉTICO</v>
          </cell>
          <cell r="G29">
            <v>8.7899999999999991</v>
          </cell>
        </row>
        <row r="30">
          <cell r="A30">
            <v>97163</v>
          </cell>
          <cell r="B30" t="str">
            <v>ASSENTAMENTO DE TUBO DE FERRO FUNDIDO PARA REDE DE ÁGUA, DN 350 MM, JUNTA ELÁSTICA, INSTALADO EM LOCAL COM NÍVEL BAIXO DE INTERFERÊNCIAS (NÃO INCLUI FORNECIMENTO). AF_11/2017</v>
          </cell>
          <cell r="C30" t="str">
            <v>M</v>
          </cell>
          <cell r="D30">
            <v>9.08</v>
          </cell>
          <cell r="E30">
            <v>9.94</v>
          </cell>
          <cell r="F30" t="str">
            <v>SINTÉTICO</v>
          </cell>
          <cell r="G30">
            <v>9.94</v>
          </cell>
        </row>
        <row r="31">
          <cell r="A31">
            <v>97164</v>
          </cell>
          <cell r="B31" t="str">
            <v>ASSENTAMENTO DE TUBO DE FERRO FUNDIDO PARA REDE DE ÁGUA, DN 400 MM, JUNTA ELÁSTICA, INSTALADO EM LOCAL COM NÍVEL BAIXO DE INTERFERÊNCIAS (NÃO INCLUI FORNECIMENTO). AF_11/2017</v>
          </cell>
          <cell r="C31" t="str">
            <v>M</v>
          </cell>
          <cell r="D31">
            <v>10.130000000000001</v>
          </cell>
          <cell r="E31">
            <v>11.08</v>
          </cell>
          <cell r="F31" t="str">
            <v>SINTÉTICO</v>
          </cell>
          <cell r="G31">
            <v>11.08</v>
          </cell>
        </row>
        <row r="32">
          <cell r="A32">
            <v>97165</v>
          </cell>
          <cell r="B32" t="str">
            <v>ASSENTAMENTO DE TUBO DE FERRO FUNDIDO PARA REDE DE ÁGUA, DN 450 MM, JUNTA ELÁSTICA, INSTALADO EM LOCAL COM NÍVEL BAIXO DE INTERFERÊNCIAS (NÃO INCLUI FORNECIMENTO). AF_11/2017</v>
          </cell>
          <cell r="C32" t="str">
            <v>M</v>
          </cell>
          <cell r="D32">
            <v>11.18</v>
          </cell>
          <cell r="E32">
            <v>12.24</v>
          </cell>
          <cell r="F32" t="str">
            <v>SINTÉTICO</v>
          </cell>
          <cell r="G32">
            <v>12.24</v>
          </cell>
        </row>
        <row r="33">
          <cell r="A33">
            <v>97166</v>
          </cell>
          <cell r="B33" t="str">
            <v>ASSENTAMENTO DE TUBO DE FERRO FUNDIDO PARA REDE DE ÁGUA, DN 500 MM, JUNTA ELÁSTICA, INSTALADO EM LOCAL COM NÍVEL BAIXO DE INTERFERÊNCIAS (NÃO INCLUI FORNECIMENTO). AF_11/2017</v>
          </cell>
          <cell r="C33" t="str">
            <v>M</v>
          </cell>
          <cell r="D33">
            <v>13.6</v>
          </cell>
          <cell r="E33">
            <v>14.76</v>
          </cell>
          <cell r="F33" t="str">
            <v>SINTÉTICO</v>
          </cell>
          <cell r="G33">
            <v>14.76</v>
          </cell>
        </row>
        <row r="34">
          <cell r="A34">
            <v>97167</v>
          </cell>
          <cell r="B34" t="str">
            <v>ASSENTAMENTO DE TUBO DE FERRO FUNDIDO PARA REDE DE ÁGUA, DN 600 MM, JUNTA ELÁSTICA, INSTALADO EM LOCAL COM NÍVEL BAIXO DE INTERFERÊNCIAS (NÃO INCLUI FORNECIMENTO). AF_11/2017</v>
          </cell>
          <cell r="C34" t="str">
            <v>M</v>
          </cell>
          <cell r="D34">
            <v>15.89</v>
          </cell>
          <cell r="E34">
            <v>17.25</v>
          </cell>
          <cell r="F34" t="str">
            <v>SINTÉTICO</v>
          </cell>
          <cell r="G34">
            <v>17.25</v>
          </cell>
        </row>
        <row r="35">
          <cell r="A35">
            <v>97168</v>
          </cell>
          <cell r="B35" t="str">
            <v>ASSENTAMENTO DE TUBO DE FERRO FUNDIDO PARA REDE DE ÁGUA, DN 700 MM, JUNTA ELÁSTICA, INSTALADO EM LOCAL COM NÍVEL BAIXO DE INTERFERÊNCIAS (NÃO INCLUI FORNECIMENTO). AF_11/2017</v>
          </cell>
          <cell r="C35" t="str">
            <v>M</v>
          </cell>
          <cell r="D35">
            <v>18.07</v>
          </cell>
          <cell r="E35">
            <v>19.64</v>
          </cell>
          <cell r="F35" t="str">
            <v>SINTÉTICO</v>
          </cell>
          <cell r="G35">
            <v>19.64</v>
          </cell>
        </row>
        <row r="36">
          <cell r="A36">
            <v>97169</v>
          </cell>
          <cell r="B36" t="str">
            <v>ASSENTAMENTO DE TUBO DE FERRO FUNDIDO PARA REDE DE ÁGUA, DN 800 MM, JUNTA ELÁSTICA, INSTALADO EM LOCAL COM NÍVEL BAIXO DE INTERFERÊNCIAS (NÃO INCLUI FORNECIMENTO). AF_11/2017</v>
          </cell>
          <cell r="C36" t="str">
            <v>M</v>
          </cell>
          <cell r="D36">
            <v>20.309999999999999</v>
          </cell>
          <cell r="E36">
            <v>22.08</v>
          </cell>
          <cell r="F36" t="str">
            <v>SINTÉTICO</v>
          </cell>
          <cell r="G36">
            <v>22.08</v>
          </cell>
        </row>
        <row r="37">
          <cell r="A37">
            <v>97170</v>
          </cell>
          <cell r="B37" t="str">
            <v>ASSENTAMENTO DE TUBO DE FERRO FUNDIDO PARA REDE DE ÁGUA, DN 900 MM, JUNTA ELÁSTICA, INSTALADO EM LOCAL COM NÍVEL BAIXO DE INTERFERÊNCIAS (NÃO INCLUI FORNECIMENTO). AF_11/2017</v>
          </cell>
          <cell r="C37" t="str">
            <v>M</v>
          </cell>
          <cell r="D37">
            <v>22.59</v>
          </cell>
          <cell r="E37">
            <v>24.57</v>
          </cell>
          <cell r="F37" t="str">
            <v>SINTÉTICO</v>
          </cell>
          <cell r="G37">
            <v>24.57</v>
          </cell>
        </row>
        <row r="38">
          <cell r="A38">
            <v>97171</v>
          </cell>
          <cell r="B38" t="str">
            <v>ASSENTAMENTO DE TUBO DE FERRO FUNDIDO PARA REDE DE ÁGUA, DN 1000 MM, JUNTA ELÁSTICA, INSTALADO EM LOCAL COM NÍVEL BAIXO DE INTERFERÊNCIAS (NÃO INCLUI FORNECIMENTO). AF_11/2017</v>
          </cell>
          <cell r="C38" t="str">
            <v>M</v>
          </cell>
          <cell r="D38">
            <v>24.86</v>
          </cell>
          <cell r="E38">
            <v>27.04</v>
          </cell>
          <cell r="F38" t="str">
            <v>SINTÉTICO</v>
          </cell>
          <cell r="G38">
            <v>27.04</v>
          </cell>
        </row>
        <row r="39">
          <cell r="A39">
            <v>97172</v>
          </cell>
          <cell r="B39" t="str">
            <v>ASSENTAMENTO DE TUBO DE FERRO FUNDIDO PARA REDE DE ÁGUA, DN 1200 MM, JUNTA ELÁSTICA, INSTALADO EM LOCAL COM NÍVEL BAIXO DE INTERFERÊNCIAS (NÃO INCLUI FORNECIMENTO). AF_11/2017</v>
          </cell>
          <cell r="C39" t="str">
            <v>M</v>
          </cell>
          <cell r="D39">
            <v>29.64</v>
          </cell>
          <cell r="E39">
            <v>32.22</v>
          </cell>
          <cell r="F39" t="str">
            <v>SINTÉTICO</v>
          </cell>
          <cell r="G39">
            <v>32.22</v>
          </cell>
        </row>
        <row r="40">
          <cell r="A40">
            <v>97173</v>
          </cell>
          <cell r="B40" t="str">
            <v>ASSENTAMENTO DE TUBO DE AÇO CARBONO PARA REDE DE ÁGUA, DN 600 MM (24), JUNTA SOLDADA, INSTALADO EM LOCAL COM NÍVEL ALTO DE INTERFERÊNCIAS (NÃO INCLUI FORNECIMENTO). AF_11/2017</v>
          </cell>
          <cell r="C40" t="str">
            <v>M</v>
          </cell>
          <cell r="D40">
            <v>24.49</v>
          </cell>
          <cell r="E40">
            <v>26.56</v>
          </cell>
          <cell r="F40" t="str">
            <v>SINTÉTICO</v>
          </cell>
          <cell r="G40">
            <v>26.56</v>
          </cell>
        </row>
        <row r="41">
          <cell r="A41">
            <v>97174</v>
          </cell>
          <cell r="B41" t="str">
            <v>ASSENTAMENTO DE TUBO DE AÇO CARBONO PARA REDE DE ÁGUA, DN 700 MM (28), JUNTA SOLDADA, INSTALADO EM LOCAL COM NÍVEL ALTO DE INTERFERÊNCIAS (NÃO INCLUI FORNECIMENTO). AF_11/2017</v>
          </cell>
          <cell r="C41" t="str">
            <v>M</v>
          </cell>
          <cell r="D41">
            <v>28.31</v>
          </cell>
          <cell r="E41">
            <v>30.69</v>
          </cell>
          <cell r="F41" t="str">
            <v>SINTÉTICO</v>
          </cell>
          <cell r="G41">
            <v>30.69</v>
          </cell>
        </row>
        <row r="42">
          <cell r="A42">
            <v>97175</v>
          </cell>
          <cell r="B42" t="str">
            <v>ASSENTAMENTO DE TUBO DE AÇO CARBONO PARA REDE DE ÁGUA, DN 800 MM (32), JUNTA SOLDADA, INSTALADO EM LOCAL COM NÍVEL ALTO DE INTERFERÊNCIAS (NÃO INCLUI FORNECIMENTO). AF_11/2017</v>
          </cell>
          <cell r="C42" t="str">
            <v>M</v>
          </cell>
          <cell r="D42">
            <v>32.14</v>
          </cell>
          <cell r="E42">
            <v>34.82</v>
          </cell>
          <cell r="F42" t="str">
            <v>SINTÉTICO</v>
          </cell>
          <cell r="G42">
            <v>34.82</v>
          </cell>
        </row>
        <row r="43">
          <cell r="A43">
            <v>97176</v>
          </cell>
          <cell r="B43" t="str">
            <v>ASSENTAMENTO DE TUBO DE AÇO CARBONO PARA REDE DE ÁGUA, DN 900 MM (36), JUNTA SOLDADA, INSTALADO EM LOCAL COM NÍVEL ALTO DE INTERFERÊNCIAS (NÃO INCLUI FORNECIMENTO). AF_11/2017</v>
          </cell>
          <cell r="C43" t="str">
            <v>M</v>
          </cell>
          <cell r="D43">
            <v>35.96</v>
          </cell>
          <cell r="E43">
            <v>38.96</v>
          </cell>
          <cell r="F43" t="str">
            <v>SINTÉTICO</v>
          </cell>
          <cell r="G43">
            <v>38.96</v>
          </cell>
        </row>
        <row r="44">
          <cell r="A44">
            <v>97177</v>
          </cell>
          <cell r="B44" t="str">
            <v>ASSENTAMENTO DE TUBO DE AÇO CARBONO PARA REDE DE ÁGUA, DN 1000 MM (40) OU DN 1100 MM (44), JUNTA SOLDADA, INSTALADO EM LOCAL COM NÍVEL ALTO DE INTERFERÊNCIAS (NÃO INCLUI FORNECIMENTO). AF_11/2017</v>
          </cell>
          <cell r="C44" t="str">
            <v>M</v>
          </cell>
          <cell r="D44">
            <v>43.62</v>
          </cell>
          <cell r="E44">
            <v>47.25</v>
          </cell>
          <cell r="F44" t="str">
            <v>SINTÉTICO</v>
          </cell>
          <cell r="G44">
            <v>47.25</v>
          </cell>
        </row>
        <row r="45">
          <cell r="A45">
            <v>97178</v>
          </cell>
          <cell r="B45" t="str">
            <v>ASSENTAMENTO DE TUBO DE AÇO CARBONO PARA REDE DE ÁGUA, DN 1200 MM (48) OU DN 1300 MM (52), JUNTA SOLDADA, INSTALADO EM LOCAL COM NÍVEL ALTO DE INTERFERÊNCIAS (NÃO INCLUI FORNECIMENTO). AF_11/2017</v>
          </cell>
          <cell r="C45" t="str">
            <v>M</v>
          </cell>
          <cell r="D45">
            <v>51.25</v>
          </cell>
          <cell r="E45">
            <v>55.52</v>
          </cell>
          <cell r="F45" t="str">
            <v>SINTÉTICO</v>
          </cell>
          <cell r="G45">
            <v>55.52</v>
          </cell>
        </row>
        <row r="46">
          <cell r="A46">
            <v>97179</v>
          </cell>
          <cell r="B46" t="str">
            <v>ASSENTAMENTO DE TUBO DE AÇO CARBONO PARA REDE DE ÁGUA, DN 1400 MM (56'') OU DN 1500 MM (60), JUNTA SOLDADA, INSTALADO EM LOCAL COM NÍVEL ALTO DE INTERFERÊNCIAS (NÃO INCLUI FORNECIMENTO). AF_11/2017</v>
          </cell>
          <cell r="C46" t="str">
            <v>M</v>
          </cell>
          <cell r="D46">
            <v>58.92</v>
          </cell>
          <cell r="E46">
            <v>63.79</v>
          </cell>
          <cell r="F46" t="str">
            <v>SINTÉTICO</v>
          </cell>
          <cell r="G46">
            <v>63.79</v>
          </cell>
        </row>
        <row r="47">
          <cell r="A47">
            <v>97180</v>
          </cell>
          <cell r="B47" t="str">
            <v>ASSENTAMENTO DE TUBO DE AÇO CARBONO PARA REDE DE ÁGUA, DN 1600 MM (64) OU DN 1700 MM (68), JUNTA SOLDADA, INSTALADO EM LOCAL COM NÍVEL ALTO DE INTERFERÊNCIAS (NÃO INCLUI FORNECIMENTO). AF_11/2017</v>
          </cell>
          <cell r="C47" t="str">
            <v>M</v>
          </cell>
          <cell r="D47">
            <v>66.569999999999993</v>
          </cell>
          <cell r="E47">
            <v>72.069999999999993</v>
          </cell>
          <cell r="F47" t="str">
            <v>SINTÉTICO</v>
          </cell>
          <cell r="G47">
            <v>72.069999999999993</v>
          </cell>
        </row>
        <row r="48">
          <cell r="A48">
            <v>97181</v>
          </cell>
          <cell r="B48" t="str">
            <v>ASSENTAMENTO DE TUBO DE AÇO CARBONO PARA REDE DE ÁGUA, DN 1800 MM (72) OU DN 1900 MM (76), JUNTA SOLDADA, INSTALADO EM LOCAL COM NÍVEL ALTO DE INTERFERÊNCIAS (NÃO INCLUI FORNECIMENTO). AF_11/2017</v>
          </cell>
          <cell r="C48" t="str">
            <v>M</v>
          </cell>
          <cell r="D48">
            <v>76.599999999999994</v>
          </cell>
          <cell r="E48">
            <v>82.72</v>
          </cell>
          <cell r="F48" t="str">
            <v>SINTÉTICO</v>
          </cell>
          <cell r="G48">
            <v>82.72</v>
          </cell>
        </row>
        <row r="49">
          <cell r="A49">
            <v>97182</v>
          </cell>
          <cell r="B49" t="str">
            <v>ASSENTAMENTO DE TUBO DE AÇO CARBONO PARA REDE DE ÁGUA, DN 2000 MM (80) OU DN 2100 MM (84), JUNTA SOLDADA, INSTALADO EM LOCAL COM NÍVEL ALTO DE INTERFERÊNCIAS (NÃO INCLUI FORNECIMENTO). AF_11/2017</v>
          </cell>
          <cell r="C49" t="str">
            <v>M</v>
          </cell>
          <cell r="D49">
            <v>84.5</v>
          </cell>
          <cell r="E49">
            <v>91.25</v>
          </cell>
          <cell r="F49" t="str">
            <v>SINTÉTICO</v>
          </cell>
          <cell r="G49">
            <v>91.25</v>
          </cell>
        </row>
        <row r="50">
          <cell r="A50">
            <v>97183</v>
          </cell>
          <cell r="B50" t="str">
            <v>ASSENTAMENTO DE TUBO DE AÇO CARBONO PARA REDE DE ÁGUA, DN 600 MM (24), JUNTA SOLDADA, INSTALADO EM LOCAL COM NÍVEL BAIXO DE INTERFERÊNCIAS (NÃO INCLUI FORNECIMENTO). AF_11/2017</v>
          </cell>
          <cell r="C50" t="str">
            <v>M</v>
          </cell>
          <cell r="D50">
            <v>19.98</v>
          </cell>
          <cell r="E50">
            <v>21.69</v>
          </cell>
          <cell r="F50" t="str">
            <v>SINTÉTICO</v>
          </cell>
          <cell r="G50">
            <v>21.69</v>
          </cell>
        </row>
        <row r="51">
          <cell r="A51">
            <v>97184</v>
          </cell>
          <cell r="B51" t="str">
            <v>ASSENTAMENTO DE TUBO DE AÇO CARBONO PARA REDE DE ÁGUA, DN 700 MM (28), JUNTA SOLDADA, INSTALADO EM LOCAL COM NÍVEL BAIXO DE INTERFERÊNCIAS (NÃO INCLUI FORNECIMENTO). AF_11/2017</v>
          </cell>
          <cell r="C51" t="str">
            <v>M</v>
          </cell>
          <cell r="D51">
            <v>23.15</v>
          </cell>
          <cell r="E51">
            <v>25.13</v>
          </cell>
          <cell r="F51" t="str">
            <v>SINTÉTICO</v>
          </cell>
          <cell r="G51">
            <v>25.13</v>
          </cell>
        </row>
        <row r="52">
          <cell r="A52">
            <v>97185</v>
          </cell>
          <cell r="B52" t="str">
            <v>ASSENTAMENTO DE TUBO DE AÇO CARBONO PARA REDE DE ÁGUA, DN 800 MM (32), JUNTA SOLDADA, INSTALADO EM LOCAL COM NÍVEL BAIXO DE INTERFERÊNCIAS (NÃO INCLUI FORNECIMENTO). AF_11/2017</v>
          </cell>
          <cell r="C52" t="str">
            <v>M</v>
          </cell>
          <cell r="D52">
            <v>26.31</v>
          </cell>
          <cell r="E52">
            <v>28.57</v>
          </cell>
          <cell r="F52" t="str">
            <v>SINTÉTICO</v>
          </cell>
          <cell r="G52">
            <v>28.57</v>
          </cell>
        </row>
        <row r="53">
          <cell r="A53">
            <v>97186</v>
          </cell>
          <cell r="B53" t="str">
            <v>ASSENTAMENTO DE TUBO DE AÇO CARBONO PARA REDE DE ÁGUA, DN 900 MM (36), JUNTA SOLDADA, INSTALADO EM LOCAL COM NÍVEL BAIXO DE INTERFERÊNCIAS (NÃO INCLUI FORNECIMENTO). AF_11/2017</v>
          </cell>
          <cell r="C53" t="str">
            <v>M</v>
          </cell>
          <cell r="D53">
            <v>29.49</v>
          </cell>
          <cell r="E53">
            <v>32.01</v>
          </cell>
          <cell r="F53" t="str">
            <v>SINTÉTICO</v>
          </cell>
          <cell r="G53">
            <v>32.01</v>
          </cell>
        </row>
        <row r="54">
          <cell r="A54">
            <v>97187</v>
          </cell>
          <cell r="B54" t="str">
            <v>ASSENTAMENTO DE TUBO DE AÇO CARBONO PARA REDE DE ÁGUA, DN 1000 MM (40  ) OU DN 1100 MM (44  ), JUNTA SOLDADA, INSTALADO EM LOCAL COM NÍVEL BAIXO DE INTERFERÊNCIAS (NÃO INCLUI FORNECIMENTO). AF_11/2017</v>
          </cell>
          <cell r="C54" t="str">
            <v>M</v>
          </cell>
          <cell r="D54">
            <v>35.85</v>
          </cell>
          <cell r="E54">
            <v>38.9</v>
          </cell>
          <cell r="F54" t="str">
            <v>SINTÉTICO</v>
          </cell>
          <cell r="G54">
            <v>38.9</v>
          </cell>
        </row>
        <row r="55">
          <cell r="A55">
            <v>97188</v>
          </cell>
          <cell r="B55" t="str">
            <v>ASSENTAMENTO DE TUBO DE AÇO CARBONO PARA REDE DE ÁGUA, DN 1200 MM (48) OU DN 1300 MM (52), JUNTA SOLDADA, INSTALADO EM LOCAL COM NÍVEL BAIXO DE INTERFERÊNCIAS (NÃO INCLUI FORNECIMENTO). AF_11/2017</v>
          </cell>
          <cell r="C55" t="str">
            <v>M</v>
          </cell>
          <cell r="D55">
            <v>42.18</v>
          </cell>
          <cell r="E55">
            <v>45.78</v>
          </cell>
          <cell r="F55" t="str">
            <v>SINTÉTICO</v>
          </cell>
          <cell r="G55">
            <v>45.78</v>
          </cell>
        </row>
        <row r="56">
          <cell r="A56">
            <v>97189</v>
          </cell>
          <cell r="B56" t="str">
            <v>ASSENTAMENTO DE TUBO DE AÇO CARBONO PARA REDE DE ÁGUA, DN 1400 MM (56'') OU DN 1500 MM (60), JUNTA SOLDADA, INSTALADO EM LOCAL COM NÍVEL BAIXO DE INTERFERÊNCIAS (NÃO INCLUI FORNECIMENTO). AF_11/2017</v>
          </cell>
          <cell r="C56" t="str">
            <v>M</v>
          </cell>
          <cell r="D56">
            <v>48.54</v>
          </cell>
          <cell r="E56">
            <v>52.66</v>
          </cell>
          <cell r="F56" t="str">
            <v>SINTÉTICO</v>
          </cell>
          <cell r="G56">
            <v>52.66</v>
          </cell>
        </row>
        <row r="57">
          <cell r="A57">
            <v>97190</v>
          </cell>
          <cell r="B57" t="str">
            <v>ASSENTAMENTO DE TUBO DE AÇO CARBONO PARA REDE DE ÁGUA, DN 1600 MM (64) OU DN 1700 MM (68), JUNTA SOLDADA, INSTALADO EM LOCAL COM NÍVEL BAIXO DE INTERFERÊNCIAS (NÃO INCLUI FORNECIMENTO). AF_11/2017</v>
          </cell>
          <cell r="C57" t="str">
            <v>M</v>
          </cell>
          <cell r="D57">
            <v>54.89</v>
          </cell>
          <cell r="E57">
            <v>59.54</v>
          </cell>
          <cell r="F57" t="str">
            <v>SINTÉTICO</v>
          </cell>
          <cell r="G57">
            <v>59.54</v>
          </cell>
        </row>
        <row r="58">
          <cell r="A58">
            <v>97191</v>
          </cell>
          <cell r="B58" t="str">
            <v>ASSENTAMENTO DE TUBO DE AÇO CARBONO PARA REDE DE ÁGUA, DN 1800 MM (72) OU DN 1900 MM (76), JUNTA SOLDADA, INSTALADO EM LOCAL COM NÍVEL BAIXO DE INTERFERÊNCIAS (NÃO INCLUI FORNECIMENTO). AF_11/2017</v>
          </cell>
          <cell r="C58" t="str">
            <v>M</v>
          </cell>
          <cell r="D58">
            <v>63</v>
          </cell>
          <cell r="E58">
            <v>68.2</v>
          </cell>
          <cell r="F58" t="str">
            <v>SINTÉTICO</v>
          </cell>
          <cell r="G58">
            <v>68.2</v>
          </cell>
        </row>
        <row r="59">
          <cell r="A59">
            <v>97192</v>
          </cell>
          <cell r="B59" t="str">
            <v>ASSENTAMENTO DE TUBO DE AÇO CARBONO PARA REDE DE ÁGUA, DN 2000 MM (80) OU DN 2100 MM (84), JUNTA SOLDADA, INSTALADO EM LOCAL COM NÍVEL BAIXO DE INTERFERÊNCIAS (NÃO INCLUI FORNECIMENTO). AF_11/2017</v>
          </cell>
          <cell r="C59" t="str">
            <v>M</v>
          </cell>
          <cell r="D59">
            <v>69.540000000000006</v>
          </cell>
          <cell r="E59">
            <v>75.260000000000005</v>
          </cell>
          <cell r="F59" t="str">
            <v>SINTÉTICO</v>
          </cell>
          <cell r="G59">
            <v>75.260000000000005</v>
          </cell>
        </row>
        <row r="60">
          <cell r="A60">
            <v>90694</v>
          </cell>
          <cell r="B60" t="str">
            <v>TUBO DE PVC PARA REDE COLETORA DE ESGOTO DE PAREDE MACIÇA, DN 100 MM, JUNTA ELÁSTICA, INSTALADO EM LOCAL COM NÍVEL BAIXO DE INTERFERÊNCIAS - FORNECIMENTO E ASSENTAMENTO. AF_06/2015</v>
          </cell>
          <cell r="C60" t="str">
            <v>M</v>
          </cell>
          <cell r="D60">
            <v>20.88</v>
          </cell>
          <cell r="E60">
            <v>21.13</v>
          </cell>
          <cell r="F60" t="str">
            <v>SINTÉTICO</v>
          </cell>
          <cell r="G60">
            <v>21.13</v>
          </cell>
        </row>
        <row r="61">
          <cell r="A61">
            <v>90695</v>
          </cell>
          <cell r="B61" t="str">
            <v>TUBO DE PVC PARA REDE COLETORA DE ESGOTO DE PAREDE MACIÇA, DN 150 MM, JUNTA ELÁSTICA, INSTALADO EM LOCAL COM NÍVEL BAIXO DE INTERFERÊNCIAS - FORNECIMENTO E ASSENTAMENTO. AF_06/2015</v>
          </cell>
          <cell r="C61" t="str">
            <v>M</v>
          </cell>
          <cell r="D61">
            <v>42.99</v>
          </cell>
          <cell r="E61">
            <v>43.28</v>
          </cell>
          <cell r="F61" t="str">
            <v>SINTÉTICO</v>
          </cell>
          <cell r="G61">
            <v>43.28</v>
          </cell>
        </row>
        <row r="62">
          <cell r="A62">
            <v>90696</v>
          </cell>
          <cell r="B62" t="str">
            <v>TUBO DE PVC PARA REDE COLETORA DE ESGOTO DE PAREDE MACIÇA, DN 200 MM, JUNTA ELÁSTICA, INSTALADO EM LOCAL COM NÍVEL BAIXO DE INTERFERÊNCIAS - FORNECIMENTO E ASSENTAMENTO. AF_06/2015</v>
          </cell>
          <cell r="C62" t="str">
            <v>M</v>
          </cell>
          <cell r="D62">
            <v>63.68</v>
          </cell>
          <cell r="E62">
            <v>64.03</v>
          </cell>
          <cell r="F62" t="str">
            <v>SINTÉTICO</v>
          </cell>
          <cell r="G62">
            <v>64.03</v>
          </cell>
        </row>
        <row r="63">
          <cell r="A63">
            <v>90697</v>
          </cell>
          <cell r="B63" t="str">
            <v>TUBO DE PVC PARA REDE COLETORA DE ESGOTO DE PAREDE MACIÇA, DN 250 MM, JUNTA ELÁSTICA, INSTALADO EM LOCAL COM NÍVEL BAIXO DE INTERFERÊNCIAS - FORNECIMENTO E ASSENTAMENTO. AF_06/2015</v>
          </cell>
          <cell r="C63" t="str">
            <v>M</v>
          </cell>
          <cell r="D63">
            <v>106.85</v>
          </cell>
          <cell r="E63">
            <v>107.27</v>
          </cell>
          <cell r="F63" t="str">
            <v>SINTÉTICO</v>
          </cell>
          <cell r="G63">
            <v>107.27</v>
          </cell>
        </row>
        <row r="64">
          <cell r="A64">
            <v>90698</v>
          </cell>
          <cell r="B64" t="str">
            <v>TUBO DE PVC PARA REDE COLETORA DE ESGOTO DE PAREDE MACIÇA, DN 300 MM, JUNTA ELÁSTICA, INSTALADO EM LOCAL COM NÍVEL BAIXO DE INTERFERÊNCIAS - FORNECIMENTO E ASSENTAMENTO. AF_06/2015</v>
          </cell>
          <cell r="C64" t="str">
            <v>M</v>
          </cell>
          <cell r="D64">
            <v>170.8</v>
          </cell>
          <cell r="E64">
            <v>171.27</v>
          </cell>
          <cell r="F64" t="str">
            <v>SINTÉTICO</v>
          </cell>
          <cell r="G64">
            <v>171.27</v>
          </cell>
        </row>
        <row r="65">
          <cell r="A65">
            <v>90699</v>
          </cell>
          <cell r="B65" t="str">
            <v>TUBO DE PVC PARA REDE COLETORA DE ESGOTO DE PAREDE MACIÇA, DN 350 MM, JUNTA ELÁSTICA, INSTALADO EM LOCAL COM NÍVEL BAIXO DE INTERFERÊNCIAS - FORNECIMENTO E ASSENTAMENTO. AF_06/2015</v>
          </cell>
          <cell r="C65" t="str">
            <v>M</v>
          </cell>
          <cell r="D65">
            <v>211.04</v>
          </cell>
          <cell r="E65">
            <v>211.56</v>
          </cell>
          <cell r="F65" t="str">
            <v>SINTÉTICO</v>
          </cell>
          <cell r="G65">
            <v>211.56</v>
          </cell>
        </row>
        <row r="66">
          <cell r="A66">
            <v>90700</v>
          </cell>
          <cell r="B66" t="str">
            <v>TUBO DE PVC PARA REDE COLETORA DE ESGOTO DE PAREDE MACIÇA, DN 400 MM, JUNTA ELÁSTICA, INSTALADO EM LOCAL COM NÍVEL BAIXO DE INTERFERÊNCIAS - FORNECIMENTO E ASSENTAMENTO. AF_06/2015</v>
          </cell>
          <cell r="C66" t="str">
            <v>M</v>
          </cell>
          <cell r="D66">
            <v>277.33</v>
          </cell>
          <cell r="E66">
            <v>278.11</v>
          </cell>
          <cell r="F66" t="str">
            <v>SINTÉTICO</v>
          </cell>
          <cell r="G66">
            <v>278.11</v>
          </cell>
        </row>
        <row r="67">
          <cell r="A67">
            <v>90701</v>
          </cell>
          <cell r="B67" t="str">
            <v>TUBO DE PVC CORRUGADO DE DUPLA PAREDE PARA REDE COLETORA DE ESGOTO, DN 150 MM, JUNTA ELÁSTICA, INSTALADO EM LOCAL COM NÍVEL BAIXO DE INTERFERÊNCIAS - FORNECIMENTO E ASSENTAMENTO. AF_06/2015</v>
          </cell>
          <cell r="C67" t="str">
            <v>M</v>
          </cell>
          <cell r="D67">
            <v>37.200000000000003</v>
          </cell>
          <cell r="E67">
            <v>37.75</v>
          </cell>
          <cell r="F67" t="str">
            <v>SINTÉTICO</v>
          </cell>
          <cell r="G67">
            <v>37.75</v>
          </cell>
        </row>
        <row r="68">
          <cell r="A68">
            <v>90702</v>
          </cell>
          <cell r="B68" t="str">
            <v>TUBO DE PVC CORRUGADO DE DUPLA PAREDE PARA REDE COLETORA DE ESGOTO, DN 200 MM, JUNTA ELÁSTICA, INSTALADO EM LOCAL COM NÍVEL BAIXO DE INTERFERÊNCIAS - FORNECIMENTO E ASSENTAMENTO. AF_06/2015</v>
          </cell>
          <cell r="C68" t="str">
            <v>M</v>
          </cell>
          <cell r="D68">
            <v>57.81</v>
          </cell>
          <cell r="E68">
            <v>58.42</v>
          </cell>
          <cell r="F68" t="str">
            <v>SINTÉTICO</v>
          </cell>
          <cell r="G68">
            <v>58.42</v>
          </cell>
        </row>
        <row r="69">
          <cell r="A69">
            <v>90703</v>
          </cell>
          <cell r="B69" t="str">
            <v>TUBO DE PVC CORRUGADO DE DUPLA PAREDE PARA REDE COLETORA DE ESGOTO, DN 250 MM, JUNTA ELÁSTICA, INSTALADO EM LOCAL COM NÍVEL BAIXO DE INTERFERÊNCIAS - FORNECIMENTO E ASSENTAMENTO. AF_06/2015</v>
          </cell>
          <cell r="C69" t="str">
            <v>M</v>
          </cell>
          <cell r="D69">
            <v>93.14</v>
          </cell>
          <cell r="E69">
            <v>93.79</v>
          </cell>
          <cell r="F69" t="str">
            <v>SINTÉTICO</v>
          </cell>
          <cell r="G69">
            <v>93.79</v>
          </cell>
        </row>
        <row r="70">
          <cell r="A70">
            <v>90704</v>
          </cell>
          <cell r="B70" t="str">
            <v>TUBO DE PVC CORRUGADO DE DUPLA PAREDE PARA REDE COLETORA DE ESGOTO, DN 300 MM, JUNTA ELÁSTICA, INSTALADO EM LOCAL COM NÍVEL BAIXO DE INTERFERÊNCIAS - FORNECIMENTO E ASSENTAMENTO. AF_06/2015</v>
          </cell>
          <cell r="C70" t="str">
            <v>M</v>
          </cell>
          <cell r="D70">
            <v>127.83</v>
          </cell>
          <cell r="E70">
            <v>128.54</v>
          </cell>
          <cell r="F70" t="str">
            <v>SINTÉTICO</v>
          </cell>
          <cell r="G70">
            <v>128.54</v>
          </cell>
        </row>
        <row r="71">
          <cell r="A71">
            <v>90705</v>
          </cell>
          <cell r="B71" t="str">
            <v>TUBO DE PVC CORRUGADO DE DUPLA PAREDE PARA REDE COLETORA DE ESGOTO, DN 350 MM, JUNTA ELÁSTICA, INSTALADO EM LOCAL COM NÍVEL BAIXO DE INTERFERÊNCIAS - FORNECIMENTO E ASSENTAMENTO. AF_06/2015</v>
          </cell>
          <cell r="C71" t="str">
            <v>M</v>
          </cell>
          <cell r="D71">
            <v>178.75</v>
          </cell>
          <cell r="E71">
            <v>179.53</v>
          </cell>
          <cell r="F71" t="str">
            <v>SINTÉTICO</v>
          </cell>
          <cell r="G71">
            <v>179.53</v>
          </cell>
        </row>
        <row r="72">
          <cell r="A72">
            <v>90706</v>
          </cell>
          <cell r="B72" t="str">
            <v>TUBO DE PVC CORRUGADO DE DUPLA PAREDE PARA REDE COLETORA DE ESGOTO, DN 400 MM, JUNTA ELÁSTICA, INSTALADO EM LOCAL COM NÍVEL BAIXO DE INTERFERÊNCIAS - FORNECIMENTO E ASSENTAMENTO. AF_06/2015</v>
          </cell>
          <cell r="C72" t="str">
            <v>M</v>
          </cell>
          <cell r="D72">
            <v>214.26</v>
          </cell>
          <cell r="E72">
            <v>215.38</v>
          </cell>
          <cell r="F72" t="str">
            <v>SINTÉTICO</v>
          </cell>
          <cell r="G72">
            <v>215.38</v>
          </cell>
        </row>
        <row r="73">
          <cell r="A73">
            <v>90708</v>
          </cell>
          <cell r="B73" t="str">
            <v>TUBO DE PEAD CORRUGADO DE DUPLA PAREDE PARA REDE COLETORA DE ESGOTO, DN 600 MM, JUNTA ELÁSTICA INTEGRADA, INSTALADO EM LOCAL COM NÍVEL BAIXO DE INTERFERÊNCIAS - FORNECIMENTO E ASSENTAMENTO. AF_06/2015</v>
          </cell>
          <cell r="C73" t="str">
            <v>M</v>
          </cell>
          <cell r="D73">
            <v>579.46</v>
          </cell>
          <cell r="E73">
            <v>580.19000000000005</v>
          </cell>
          <cell r="F73" t="str">
            <v>SINTÉTICO</v>
          </cell>
          <cell r="G73">
            <v>580.19000000000005</v>
          </cell>
        </row>
        <row r="74">
          <cell r="A74">
            <v>90709</v>
          </cell>
          <cell r="B74" t="str">
            <v>TUBO DE PVC PARA REDE COLETORA DE ESGOTO DE PAREDE MACIÇA, DN 100 MM, JUNTA ELÁSTICA, INSTALADO EM LOCAL COM NÍVEL ALTO DE INTERFERÊNCIAS - FORNECIMENTO E ASSENTAMENTO. AF_06/2015</v>
          </cell>
          <cell r="C74" t="str">
            <v>M</v>
          </cell>
          <cell r="D74">
            <v>22.51</v>
          </cell>
          <cell r="E74">
            <v>22.96</v>
          </cell>
          <cell r="F74" t="str">
            <v>SINTÉTICO</v>
          </cell>
          <cell r="G74">
            <v>22.96</v>
          </cell>
        </row>
        <row r="75">
          <cell r="A75">
            <v>90710</v>
          </cell>
          <cell r="B75" t="str">
            <v>TUBO DE PVC PARA REDE COLETORA DE ESGOTO DE PAREDE MACIÇA, DN 150 MM, JUNTA ELÁSTICA, INSTALADO EM LOCAL COM NÍVEL ALTO DE INTERFERÊNCIAS - FORNECIMENTO E ASSENTAMENTO. AF_06/2015</v>
          </cell>
          <cell r="C75" t="str">
            <v>M</v>
          </cell>
          <cell r="D75">
            <v>44.63</v>
          </cell>
          <cell r="E75">
            <v>45.13</v>
          </cell>
          <cell r="F75" t="str">
            <v>SINTÉTICO</v>
          </cell>
          <cell r="G75">
            <v>45.13</v>
          </cell>
        </row>
        <row r="76">
          <cell r="A76">
            <v>90711</v>
          </cell>
          <cell r="B76" t="str">
            <v>TUBO DE PVC PARA REDE COLETORA DE ESGOTO DE PAREDE MACIÇA, DN 200 MM, JUNTA ELÁSTICA, INSTALADO EM LOCAL COM NÍVEL ALTO DE INTERFERÊNCIAS - FORNECIMENTO E ASSENTAMENTO. AF_06/2015</v>
          </cell>
          <cell r="C76" t="str">
            <v>M</v>
          </cell>
          <cell r="D76">
            <v>65.31</v>
          </cell>
          <cell r="E76">
            <v>65.86</v>
          </cell>
          <cell r="F76" t="str">
            <v>SINTÉTICO</v>
          </cell>
          <cell r="G76">
            <v>65.86</v>
          </cell>
        </row>
        <row r="77">
          <cell r="A77">
            <v>90712</v>
          </cell>
          <cell r="B77" t="str">
            <v>TUBO DE PVC PARA REDE COLETORA DE ESGOTO DE PAREDE MACIÇA, DN 250 MM, JUNTA ELÁSTICA, INSTALADO EM LOCAL COM NÍVEL ALTO DE INTERFERÊNCIAS - FORNECIMENTO E ASSENTAMENTO. AF_06/2015</v>
          </cell>
          <cell r="C77" t="str">
            <v>M</v>
          </cell>
          <cell r="D77">
            <v>108.48</v>
          </cell>
          <cell r="E77">
            <v>109.09</v>
          </cell>
          <cell r="F77" t="str">
            <v>SINTÉTICO</v>
          </cell>
          <cell r="G77">
            <v>109.09</v>
          </cell>
        </row>
        <row r="78">
          <cell r="A78">
            <v>90713</v>
          </cell>
          <cell r="B78" t="str">
            <v>TUBO DE PVC PARA REDE COLETORA DE ESGOTO DE PAREDE MACIÇA, DN 300 MM, JUNTA ELÁSTICA, INSTALADO EM LOCAL COM NÍVEL ALTO DE INTERFERÊNCIAS - FORNECIMENTO E ASSENTAMENTO. AF_06/2015</v>
          </cell>
          <cell r="C78" t="str">
            <v>M</v>
          </cell>
          <cell r="D78">
            <v>172.43</v>
          </cell>
          <cell r="E78">
            <v>173.1</v>
          </cell>
          <cell r="F78" t="str">
            <v>SINTÉTICO</v>
          </cell>
          <cell r="G78">
            <v>173.1</v>
          </cell>
        </row>
        <row r="79">
          <cell r="A79">
            <v>90714</v>
          </cell>
          <cell r="B79" t="str">
            <v>TUBO DE PVC PARA REDE COLETORA DE ESGOTO DE PAREDE MACIÇA, DN 350 MM, JUNTA ELÁSTICA, INSTALADO EM LOCAL COM NÍVEL ALTO DE INTERFERÊNCIAS - FORNECIMENTO E ASSENTAMENTO. AF_06/2015</v>
          </cell>
          <cell r="C79" t="str">
            <v>M</v>
          </cell>
          <cell r="D79">
            <v>212.68</v>
          </cell>
          <cell r="E79">
            <v>213.39</v>
          </cell>
          <cell r="F79" t="str">
            <v>SINTÉTICO</v>
          </cell>
          <cell r="G79">
            <v>213.39</v>
          </cell>
        </row>
        <row r="80">
          <cell r="A80">
            <v>90715</v>
          </cell>
          <cell r="B80" t="str">
            <v>TUBO DE PVC PARA REDE COLETORA DE ESGOTO DE PAREDE MACIÇA, DN 400 MM, JUNTA ELÁSTICA, INSTALADO EM LOCAL COM NÍVEL ALTO DE INTERFERÊNCIAS - FORNECIMENTO E ASSENTAMENTO. AF_06/2015</v>
          </cell>
          <cell r="C80" t="str">
            <v>M</v>
          </cell>
          <cell r="D80">
            <v>280.62</v>
          </cell>
          <cell r="E80">
            <v>281.66000000000003</v>
          </cell>
          <cell r="F80" t="str">
            <v>SINTÉTICO</v>
          </cell>
          <cell r="G80">
            <v>281.66000000000003</v>
          </cell>
        </row>
        <row r="81">
          <cell r="A81">
            <v>90716</v>
          </cell>
          <cell r="B81" t="str">
            <v>TUBO DE PVC CORRUGADO DE DUPLA PAREDE PARA REDE COLETORA DE ESGOTO, DN 150 MM, JUNTA ELÁSTICA, INSTALADO EM LOCAL COM NÍVEL ALTO DE INTERFERÊNCIAS - FORNECIMENTO E ASSENTAMENTO. AF_06/2015</v>
          </cell>
          <cell r="C81" t="str">
            <v>M</v>
          </cell>
          <cell r="D81">
            <v>38.840000000000003</v>
          </cell>
          <cell r="E81">
            <v>39.58</v>
          </cell>
          <cell r="F81" t="str">
            <v>SINTÉTICO</v>
          </cell>
          <cell r="G81">
            <v>39.58</v>
          </cell>
        </row>
        <row r="82">
          <cell r="A82">
            <v>90717</v>
          </cell>
          <cell r="B82" t="str">
            <v>TUBO DE PVC CORRUGADO DE DUPLA PAREDE PARA REDE COLETORA DE ESGOTO, DN 200 MM, JUNTA ELÁSTICA, INSTALADO EM LOCAL COM NÍVEL ALTO DE INTERFERÊNCIAS - FORNECIMENTO E ASSENTAMENTO. AF_06/2015</v>
          </cell>
          <cell r="C82" t="str">
            <v>M</v>
          </cell>
          <cell r="D82">
            <v>59.45</v>
          </cell>
          <cell r="E82">
            <v>60.25</v>
          </cell>
          <cell r="F82" t="str">
            <v>SINTÉTICO</v>
          </cell>
          <cell r="G82">
            <v>60.25</v>
          </cell>
        </row>
        <row r="83">
          <cell r="A83">
            <v>90718</v>
          </cell>
          <cell r="B83" t="str">
            <v>TUBO DE PVC CORRUGADO DE DUPLA PAREDE PARA REDE COLETORA DE ESGOTO, DN 250 MM, JUNTA ELÁSTICA, INSTALADO EM LOCAL COM NÍVEL ALTO DE INTERFERÊNCIAS - FORNECIMENTO E ASSENTAMENTO. AF_06/2015</v>
          </cell>
          <cell r="C83" t="str">
            <v>M</v>
          </cell>
          <cell r="D83">
            <v>94.77</v>
          </cell>
          <cell r="E83">
            <v>95.62</v>
          </cell>
          <cell r="F83" t="str">
            <v>SINTÉTICO</v>
          </cell>
          <cell r="G83">
            <v>95.62</v>
          </cell>
        </row>
        <row r="84">
          <cell r="A84">
            <v>90719</v>
          </cell>
          <cell r="B84" t="str">
            <v>TUBO DE PVC CORRUGADO DE DUPLA PAREDE PARA REDE COLETORA DE ESGOTO, DN 300 MM, JUNTA ELÁSTICA, INSTALADO EM LOCAL COM NÍVEL ALTO DE INTERFERÊNCIAS - FORNECIMENTO E ASSENTAMENTO. AF_06/2015</v>
          </cell>
          <cell r="C84" t="str">
            <v>M</v>
          </cell>
          <cell r="D84">
            <v>129.47</v>
          </cell>
          <cell r="E84">
            <v>130.37</v>
          </cell>
          <cell r="F84" t="str">
            <v>SINTÉTICO</v>
          </cell>
          <cell r="G84">
            <v>130.37</v>
          </cell>
        </row>
        <row r="85">
          <cell r="A85">
            <v>90720</v>
          </cell>
          <cell r="B85" t="str">
            <v>TUBO DE PVC CORRUGADO DE DUPLA PAREDE PARA REDE COLETORA DE ESGOTO, DN 350 MM, JUNTA ELÁSTICA, INSTALADO EM LOCAL COM NÍVEL ALTO DE INTERFERÊNCIAS - FORNECIMENTO E ASSENTAMENTO. AF_06/2015</v>
          </cell>
          <cell r="C85" t="str">
            <v>M</v>
          </cell>
          <cell r="D85">
            <v>180.39</v>
          </cell>
          <cell r="E85">
            <v>181.35</v>
          </cell>
          <cell r="F85" t="str">
            <v>SINTÉTICO</v>
          </cell>
          <cell r="G85">
            <v>181.35</v>
          </cell>
        </row>
        <row r="86">
          <cell r="A86">
            <v>90721</v>
          </cell>
          <cell r="B86" t="str">
            <v>TUBO DE PVC CORRUGADO DE DUPLA PAREDE PARA REDE COLETORA DE ESGOTO, DN 400 MM, EM JUNTA ELÁSTICA, INSTALADO EM LOCAL COM NÍVEL ALTO DE INTERFERÊNCIAS - FORNECIMENTO E ASSENTAMENTO. AF_06/2015</v>
          </cell>
          <cell r="C86" t="str">
            <v>M</v>
          </cell>
          <cell r="D86">
            <v>217.55</v>
          </cell>
          <cell r="E86">
            <v>218.93</v>
          </cell>
          <cell r="F86" t="str">
            <v>SINTÉTICO</v>
          </cell>
          <cell r="G86">
            <v>218.93</v>
          </cell>
        </row>
        <row r="87">
          <cell r="A87">
            <v>90723</v>
          </cell>
          <cell r="B87" t="str">
            <v>TUBO DE PEAD CORRUGADO DE DUPLA PAREDE PARA REDE COLETORA DE ESGOTO, DN 600 MM, JUNTA ELÁSTICA INTEGRADA, INSTALADO EM LOCAL COM NÍVEL ALTO DE INTERFERÊNCIAS - FORNECIMENTO E ASSENTAMENTO. AF_06/2015</v>
          </cell>
          <cell r="C87" t="str">
            <v>M</v>
          </cell>
          <cell r="D87">
            <v>581.5</v>
          </cell>
          <cell r="E87">
            <v>582.37</v>
          </cell>
          <cell r="F87" t="str">
            <v>SINTÉTICO</v>
          </cell>
          <cell r="G87">
            <v>582.37</v>
          </cell>
        </row>
        <row r="88">
          <cell r="A88">
            <v>90724</v>
          </cell>
          <cell r="B88" t="str">
            <v>JUNTA ARGAMASSADA ENTRE TUBO DN 100 MM E O POÇO DE VISITA/ CAIXA DE CONCRETO OU ALVENARIA EM REDES DE ESGOTO. AF_06/2015</v>
          </cell>
          <cell r="C88" t="str">
            <v>UN</v>
          </cell>
          <cell r="D88">
            <v>19.5</v>
          </cell>
          <cell r="E88">
            <v>21.65</v>
          </cell>
          <cell r="F88" t="str">
            <v>SINTÉTICO</v>
          </cell>
          <cell r="G88">
            <v>21.65</v>
          </cell>
        </row>
        <row r="89">
          <cell r="A89">
            <v>90725</v>
          </cell>
          <cell r="B89" t="str">
            <v>JUNTA ARGAMASSADA ENTRE TUBO DN 150 MM E O POÇO DE VISITA/ CAIXA DE CONCRETO OU ALVENARIA EM REDES DE ESGOTO. AF_06/2015</v>
          </cell>
          <cell r="C89" t="str">
            <v>UN</v>
          </cell>
          <cell r="D89">
            <v>24.15</v>
          </cell>
          <cell r="E89">
            <v>26.76</v>
          </cell>
          <cell r="F89" t="str">
            <v>SINTÉTICO</v>
          </cell>
          <cell r="G89">
            <v>26.76</v>
          </cell>
        </row>
        <row r="90">
          <cell r="A90">
            <v>90726</v>
          </cell>
          <cell r="B90" t="str">
            <v>JUNTA ARGAMASSADA ENTRE TUBO DN 200 MM E O POÇO/ CAIXA DE CONCRETO OU ALVENARIA EM REDES DE ESGOTO. AF_06/2015</v>
          </cell>
          <cell r="C90" t="str">
            <v>UN</v>
          </cell>
          <cell r="D90">
            <v>28.8</v>
          </cell>
          <cell r="E90">
            <v>31.9</v>
          </cell>
          <cell r="F90" t="str">
            <v>SINTÉTICO</v>
          </cell>
          <cell r="G90">
            <v>31.9</v>
          </cell>
        </row>
        <row r="91">
          <cell r="A91">
            <v>90727</v>
          </cell>
          <cell r="B91" t="str">
            <v>JUNTA ARGAMASSADA ENTRE TUBO DN 250 MM E O POÇO DE VISITA/ CAIXA DE CONCRETO OU ALVENARIA EM REDES DE ESGOTO. AF_06/2015</v>
          </cell>
          <cell r="C91" t="str">
            <v>UN</v>
          </cell>
          <cell r="D91">
            <v>33.450000000000003</v>
          </cell>
          <cell r="E91">
            <v>37.04</v>
          </cell>
          <cell r="F91" t="str">
            <v>SINTÉTICO</v>
          </cell>
          <cell r="G91">
            <v>37.04</v>
          </cell>
        </row>
        <row r="92">
          <cell r="A92">
            <v>90728</v>
          </cell>
          <cell r="B92" t="str">
            <v>JUNTA ARGAMASSADA ENTRE TUBO DN 300 MM E O POÇO DE VISITA/ CAIXA DE CONCRETO OU ALVENARIA EM REDES DE ESGOTO. AF_06/2015</v>
          </cell>
          <cell r="C92" t="str">
            <v>UN</v>
          </cell>
          <cell r="D92">
            <v>38.11</v>
          </cell>
          <cell r="E92">
            <v>42.16</v>
          </cell>
          <cell r="F92" t="str">
            <v>SINTÉTICO</v>
          </cell>
          <cell r="G92">
            <v>42.16</v>
          </cell>
        </row>
        <row r="93">
          <cell r="A93">
            <v>90729</v>
          </cell>
          <cell r="B93" t="str">
            <v>JUNTA ARGAMASSADA ENTRE TUBO DN 350 MM E O POÇO DE VISITA/ CAIXA DE CONCRETO OU ALVENARIA EM REDES DE ESGOTO. AF_06/2015</v>
          </cell>
          <cell r="C93" t="str">
            <v>UN</v>
          </cell>
          <cell r="D93">
            <v>42.74</v>
          </cell>
          <cell r="E93">
            <v>47.3</v>
          </cell>
          <cell r="F93" t="str">
            <v>SINTÉTICO</v>
          </cell>
          <cell r="G93">
            <v>47.3</v>
          </cell>
        </row>
        <row r="94">
          <cell r="A94">
            <v>90730</v>
          </cell>
          <cell r="B94" t="str">
            <v>JUNTA ARGAMASSADA ENTRE TUBO DN 400 MM E O POÇO DE VISITA/ CAIXA DE CONCRETO OU ALVENARIA EM REDES DE ESGOTO. AF_06/2015</v>
          </cell>
          <cell r="C94" t="str">
            <v>UN</v>
          </cell>
          <cell r="D94">
            <v>47.46</v>
          </cell>
          <cell r="E94">
            <v>52.49</v>
          </cell>
          <cell r="F94" t="str">
            <v>SINTÉTICO</v>
          </cell>
          <cell r="G94">
            <v>52.49</v>
          </cell>
        </row>
        <row r="95">
          <cell r="A95">
            <v>90731</v>
          </cell>
          <cell r="B95" t="str">
            <v>JUNTA ARGAMASSADA ENTRE TUBO DN 450 MM E O POÇO DE VISITA/ CAIXA DE CONCRETO OU ALVENARIA EM REDES DE ESGOTO. AF_06/2015</v>
          </cell>
          <cell r="C95" t="str">
            <v>UN</v>
          </cell>
          <cell r="D95">
            <v>52.09</v>
          </cell>
          <cell r="E95">
            <v>57.61</v>
          </cell>
          <cell r="F95" t="str">
            <v>SINTÉTICO</v>
          </cell>
          <cell r="G95">
            <v>57.61</v>
          </cell>
        </row>
        <row r="96">
          <cell r="A96">
            <v>90732</v>
          </cell>
          <cell r="B96" t="str">
            <v>JUNTA ARGAMASSADA ENTRE TUBO DN 600 MM E O POÇO DE VISITA/ CAIXA DE CONCRETO OU ALVENARIA EM REDES DE ESGOTO. AF_06/2015</v>
          </cell>
          <cell r="C96" t="str">
            <v>UN</v>
          </cell>
          <cell r="D96">
            <v>66.05</v>
          </cell>
          <cell r="E96">
            <v>73.010000000000005</v>
          </cell>
          <cell r="F96" t="str">
            <v>SINTÉTICO</v>
          </cell>
          <cell r="G96">
            <v>73.010000000000005</v>
          </cell>
        </row>
        <row r="97">
          <cell r="A97">
            <v>90733</v>
          </cell>
          <cell r="B97" t="str">
            <v>ASSENTAMENTO DE TUBO DE PVC PARA REDE COLETORA DE ESGOTO DE PAREDE MACIÇA, DN 100 MM, JUNTA ELÁSTICA, INSTALADO EM LOCAL COM NÍVEL BAIXO DE INTERFERÊNCIAS (NÃO INCLUI FORNECIMENTO). AF_06/2015</v>
          </cell>
          <cell r="C97" t="str">
            <v>M</v>
          </cell>
          <cell r="D97">
            <v>2.06</v>
          </cell>
          <cell r="E97">
            <v>2.31</v>
          </cell>
          <cell r="F97" t="str">
            <v>SINTÉTICO</v>
          </cell>
          <cell r="G97">
            <v>2.31</v>
          </cell>
        </row>
        <row r="98">
          <cell r="A98">
            <v>90734</v>
          </cell>
          <cell r="B98" t="str">
            <v>ASSENTAMENTO DE TUBO DE PVC PARA REDE COLETORA DE ESGOTO DE PAREDE MACIÇA, DN 150 MM, JUNTA ELÁSTICA, INSTALADO EM LOCAL COM NÍVEL BAIXO DE INTERFERÊNCIAS (NÃO INCLUI FORNECIMENTO). AF_06/2015</v>
          </cell>
          <cell r="C98" t="str">
            <v>M</v>
          </cell>
          <cell r="D98">
            <v>2.5099999999999998</v>
          </cell>
          <cell r="E98">
            <v>2.8</v>
          </cell>
          <cell r="F98" t="str">
            <v>SINTÉTICO</v>
          </cell>
          <cell r="G98">
            <v>2.8</v>
          </cell>
        </row>
        <row r="99">
          <cell r="A99">
            <v>90735</v>
          </cell>
          <cell r="B99" t="str">
            <v>ASSENTAMENTO DE TUBO DE PVC PARA REDE COLETORA DE ESGOTO DE PAREDE MACIÇA, DN 200 MM, JUNTA ELÁSTICA, INSTALADO EM LOCAL COM NÍVEL BAIXO DE INTERFERÊNCIAS (NÃO INCLUI FORNECIMENTO). AF_06/2015</v>
          </cell>
          <cell r="C99" t="str">
            <v>M</v>
          </cell>
          <cell r="D99">
            <v>2.98</v>
          </cell>
          <cell r="E99">
            <v>3.33</v>
          </cell>
          <cell r="F99" t="str">
            <v>SINTÉTICO</v>
          </cell>
          <cell r="G99">
            <v>3.33</v>
          </cell>
        </row>
        <row r="100">
          <cell r="A100">
            <v>90736</v>
          </cell>
          <cell r="B100" t="str">
            <v>ASSENTAMENTO DE TUBO DE PVC PARA REDE COLETORA DE ESGOTO DE PAREDE MACIÇA, DN 250 MM, JUNTA ELÁSTICA, INSTALADO EM LOCAL COM NÍVEL BAIXO DE INTERFERÊNCIAS (NÃO INCLUI FORNECIMENTO). AF_06/2015</v>
          </cell>
          <cell r="C100" t="str">
            <v>M</v>
          </cell>
          <cell r="D100">
            <v>3.44</v>
          </cell>
          <cell r="E100">
            <v>3.86</v>
          </cell>
          <cell r="F100" t="str">
            <v>SINTÉTICO</v>
          </cell>
          <cell r="G100">
            <v>3.86</v>
          </cell>
        </row>
        <row r="101">
          <cell r="A101">
            <v>90737</v>
          </cell>
          <cell r="B101" t="str">
            <v>ASSENTAMENTO DE TUBO DE PVC PARA REDE COLETORA DE ESGOTO DE PAREDE MACIÇA, DN 300 MM, JUNTA ELÁSTICA, INSTALADO EM LOCAL COM NÍVEL BAIXO DE INTERFERÊNCIAS (NÃO INCLUI FORNECIMENTO). AF_06/2015</v>
          </cell>
          <cell r="C101" t="str">
            <v>M</v>
          </cell>
          <cell r="D101">
            <v>3.9</v>
          </cell>
          <cell r="E101">
            <v>4.37</v>
          </cell>
          <cell r="F101" t="str">
            <v>SINTÉTICO</v>
          </cell>
          <cell r="G101">
            <v>4.37</v>
          </cell>
        </row>
        <row r="102">
          <cell r="A102">
            <v>90738</v>
          </cell>
          <cell r="B102" t="str">
            <v>ASSENTAMENTO DE TUBO DE PVC PARA REDE COLETORA DE ESGOTO DE PAREDE MACIÇA, DN 350 MM, JUNTA ELÁSTICA, INSTALADO EM LOCAL COM NÍVEL BAIXO DE INTERFERÊNCIAS (NÃO INCLUI FORNECIMENTO). AF_06/2015</v>
          </cell>
          <cell r="C102" t="str">
            <v>M</v>
          </cell>
          <cell r="D102">
            <v>4.3600000000000003</v>
          </cell>
          <cell r="E102">
            <v>4.88</v>
          </cell>
          <cell r="F102" t="str">
            <v>SINTÉTICO</v>
          </cell>
          <cell r="G102">
            <v>4.88</v>
          </cell>
        </row>
        <row r="103">
          <cell r="A103">
            <v>90739</v>
          </cell>
          <cell r="B103" t="str">
            <v>ASSENTAMENTO DE TUBO DE PVC PARA REDE COLETORA DE ESGOTO DE PAREDE MACIÇA, DN 400 MM, JUNTA ELÁSTICA, INSTALADO EM LOCAL COM NÍVEL BAIXO DE INTERFERÊNCIAS (NÃO INCLUI FORNECIMENTO). AF_06/2015</v>
          </cell>
          <cell r="C103" t="str">
            <v>M</v>
          </cell>
          <cell r="D103">
            <v>9.69</v>
          </cell>
          <cell r="E103">
            <v>10.47</v>
          </cell>
          <cell r="F103" t="str">
            <v>SINTÉTICO</v>
          </cell>
          <cell r="G103">
            <v>10.47</v>
          </cell>
        </row>
        <row r="104">
          <cell r="A104">
            <v>90740</v>
          </cell>
          <cell r="B104" t="str">
            <v>ASSENTAMENTO DE TUBO DE PVC CORRUGADO DE DUPLA PAREDE PARA REDE COLETORA DE ESGOTO, DN 150 MM, JUNTA ELÁSTICA, INSTALADO EM LOCAL COM NÍVEL BAIXO DE INTERFERÊNCIAS (NÃO INCLUI FORNECIMENTO). AF_06/2015</v>
          </cell>
          <cell r="C104" t="str">
            <v>M</v>
          </cell>
          <cell r="D104">
            <v>4.59</v>
          </cell>
          <cell r="E104">
            <v>5.14</v>
          </cell>
          <cell r="F104" t="str">
            <v>SINTÉTICO</v>
          </cell>
          <cell r="G104">
            <v>5.14</v>
          </cell>
        </row>
        <row r="105">
          <cell r="A105">
            <v>90741</v>
          </cell>
          <cell r="B105" t="str">
            <v>ASSENTAMENTO DE TUBO DE PVC CORRUGADO DE DUPLA PAREDE PARA REDE COLETORA DE ESGOTO, DN 200 MM, JUNTA ELÁSTICA, INSTALADO EM LOCAL COM NÍVEL BAIXO DE INTERFERÊNCIAS (NÃO INCLUI FORNECIMENTO). AF_06/2015</v>
          </cell>
          <cell r="C105" t="str">
            <v>M</v>
          </cell>
          <cell r="D105">
            <v>5.05</v>
          </cell>
          <cell r="E105">
            <v>5.66</v>
          </cell>
          <cell r="F105" t="str">
            <v>SINTÉTICO</v>
          </cell>
          <cell r="G105">
            <v>5.66</v>
          </cell>
        </row>
        <row r="106">
          <cell r="A106">
            <v>90742</v>
          </cell>
          <cell r="B106" t="str">
            <v>ASSENTAMENTO DE TUBO DE PVC CORRUGADO DE DUPLA PAREDE PARA REDE COLETORA DE ESGOTO, DN 250 MM, JUNTA ELÁSTICA, INSTALADO EM LOCAL COM NÍVEL BAIXO DE INTERFERÊNCIAS (NÃO INCLUI FORNECIMENTO). AF_06/2015</v>
          </cell>
          <cell r="C106" t="str">
            <v>M</v>
          </cell>
          <cell r="D106">
            <v>5.52</v>
          </cell>
          <cell r="E106">
            <v>6.17</v>
          </cell>
          <cell r="F106" t="str">
            <v>SINTÉTICO</v>
          </cell>
          <cell r="G106">
            <v>6.17</v>
          </cell>
        </row>
        <row r="107">
          <cell r="A107">
            <v>90743</v>
          </cell>
          <cell r="B107" t="str">
            <v>ASSENTAMENTO DE TUBO DE PVC CORRUGADO DE DUPLA PAREDE PARA REDE COLETORA DE ESGOTO, DN 300 MM, JUNTA ELÁSTICA, INSTALADO EM LOCAL COM NÍVEL BAIXO DE INTERFERÊNCIAS (NÃO INCLUI FORNECIMENTO). AF_06/2015</v>
          </cell>
          <cell r="C107" t="str">
            <v>M</v>
          </cell>
          <cell r="D107">
            <v>5.97</v>
          </cell>
          <cell r="E107">
            <v>6.68</v>
          </cell>
          <cell r="F107" t="str">
            <v>SINTÉTICO</v>
          </cell>
          <cell r="G107">
            <v>6.68</v>
          </cell>
        </row>
        <row r="108">
          <cell r="A108">
            <v>90744</v>
          </cell>
          <cell r="B108" t="str">
            <v>ASSENTAMENTO DE TUBO DE PVC CORRUGADO DE DUPLA PAREDE PARA REDE COLETORA DE ESGOTO, DN 350 MM, JUNTA ELÁSTICA, INSTALADO EM LOCAL COM NÍVEL BAIXO DE INTERFERÊNCIAS (NÃO INCLUI FORNECIMENTO). AF_06/2015</v>
          </cell>
          <cell r="C108" t="str">
            <v>M</v>
          </cell>
          <cell r="D108">
            <v>6.43</v>
          </cell>
          <cell r="E108">
            <v>7.21</v>
          </cell>
          <cell r="F108" t="str">
            <v>SINTÉTICO</v>
          </cell>
          <cell r="G108">
            <v>7.21</v>
          </cell>
        </row>
        <row r="109">
          <cell r="A109">
            <v>90745</v>
          </cell>
          <cell r="B109" t="str">
            <v>ASSENTAMENTO DE TUBO DE PVC CORRUGADO DE DUPLA PAREDE PARA REDE COLETORA DE ESGOTO, DN 400 MM, JUNTA ELÁSTICA, INSTALADO EM LOCAL COM NÍVEL BAIXO DE INTERFERÊNCIAS (NÃO INCLUI FORNECIMENTO). AF_06/2015</v>
          </cell>
          <cell r="C109" t="str">
            <v>M</v>
          </cell>
          <cell r="D109">
            <v>13.86</v>
          </cell>
          <cell r="E109">
            <v>14.98</v>
          </cell>
          <cell r="F109" t="str">
            <v>SINTÉTICO</v>
          </cell>
          <cell r="G109">
            <v>14.98</v>
          </cell>
        </row>
        <row r="110">
          <cell r="A110">
            <v>90746</v>
          </cell>
          <cell r="B110" t="str">
            <v>ASSENTAMENTO DE TUBO DE PEAD CORRUGADO DE DUPLA PAREDE PARA REDE COLETORA DE ESGOTO, DN 450 MM, JUNTA ELÁSTICA INTEGRADA, INSTALADO EM LOCAL COM NÍVEL BAIXO DE INTERFERÊNCIAS (NÃO INCLUI FORNECIMENTO). AF_06/2015</v>
          </cell>
          <cell r="C110" t="str">
            <v>M</v>
          </cell>
          <cell r="D110">
            <v>2.79</v>
          </cell>
          <cell r="E110">
            <v>3.13</v>
          </cell>
          <cell r="F110" t="str">
            <v>SINTÉTICO</v>
          </cell>
          <cell r="G110">
            <v>3.13</v>
          </cell>
        </row>
        <row r="111">
          <cell r="A111">
            <v>90747</v>
          </cell>
          <cell r="B111" t="str">
            <v>ASSENTAMENTO DE TUBO DE PEAD CORRUGADO DE DUPLA PAREDE PARA REDE COLETORA DE ESGOTO, DN 600 MM, JUNTA ELÁSTICA INTEGRADA, INSTALADO EM LOCAL COM NÍVEL BAIXO DE INTERFERÊNCIAS (NÃO INCLUI FORNECIMENTO). AF_06/2015</v>
          </cell>
          <cell r="C111" t="str">
            <v>M</v>
          </cell>
          <cell r="D111">
            <v>10.68</v>
          </cell>
          <cell r="E111">
            <v>11.41</v>
          </cell>
          <cell r="F111" t="str">
            <v>SINTÉTICO</v>
          </cell>
          <cell r="G111">
            <v>11.41</v>
          </cell>
        </row>
        <row r="112">
          <cell r="A112">
            <v>90748</v>
          </cell>
          <cell r="B112" t="str">
            <v>ASSENTAMENTO DE TUBO DE PVC PARA REDE COLETORA DE ESGOTO DE PAREDE MACIÇA, DN 100 MM, JUNTA ELÁSTICA, INSTALADO EM LOCAL COM NÍVEL ALTO DE INTERFERÊNCIAS (NÃO INCLUI FORNECIMENTO). AF_06/2015</v>
          </cell>
          <cell r="C112" t="str">
            <v>M</v>
          </cell>
          <cell r="D112">
            <v>3.69</v>
          </cell>
          <cell r="E112">
            <v>4.1399999999999997</v>
          </cell>
          <cell r="F112" t="str">
            <v>SINTÉTICO</v>
          </cell>
          <cell r="G112">
            <v>4.1399999999999997</v>
          </cell>
        </row>
        <row r="113">
          <cell r="A113">
            <v>90749</v>
          </cell>
          <cell r="B113" t="str">
            <v>ASSENTAMENTO DE TUBO DE PVC PARA REDE COLETORA DE ESGOTO DE PAREDE MACIÇA, DN 150 MM, JUNTA ELÁSTICA, INSTALADO EM LOCAL COM NÍVEL ALTO DE INTERFERÊNCIAS (NÃO INCLUI FORNECIMENTO). AF_06/2015</v>
          </cell>
          <cell r="C113" t="str">
            <v>M</v>
          </cell>
          <cell r="D113">
            <v>4.1500000000000004</v>
          </cell>
          <cell r="E113">
            <v>4.6500000000000004</v>
          </cell>
          <cell r="F113" t="str">
            <v>SINTÉTICO</v>
          </cell>
          <cell r="G113">
            <v>4.6500000000000004</v>
          </cell>
        </row>
        <row r="114">
          <cell r="A114">
            <v>90750</v>
          </cell>
          <cell r="B114" t="str">
            <v>ASSENTAMENTO DE TUBO DE PVC PARA REDE COLETORA DE ESGOTO DE PAREDE MACIÇA, DN 200 MM, JUNTA ELÁSTICA, INSTALADO EM LOCAL COM NÍVEL ALTO DE INTERFERÊNCIAS (NÃO INCLUI FORNECIMENTO). AF_06/2015</v>
          </cell>
          <cell r="C114" t="str">
            <v>M</v>
          </cell>
          <cell r="D114">
            <v>4.6100000000000003</v>
          </cell>
          <cell r="E114">
            <v>5.16</v>
          </cell>
          <cell r="F114" t="str">
            <v>SINTÉTICO</v>
          </cell>
          <cell r="G114">
            <v>5.16</v>
          </cell>
        </row>
        <row r="115">
          <cell r="A115">
            <v>90751</v>
          </cell>
          <cell r="B115" t="str">
            <v>ASSENTAMENTO DE TUBO DE PVC PARA REDE COLETORA DE ESGOTO DE PAREDE MACIÇA, DN 250 MM, JUNTA ELÁSTICA, INSTALADO EM LOCAL COM NÍVEL ALTO DE INTERFERÊNCIAS (NÃO INCLUI FORNECIMENTO). AF_06/2015</v>
          </cell>
          <cell r="C115" t="str">
            <v>M</v>
          </cell>
          <cell r="D115">
            <v>5.07</v>
          </cell>
          <cell r="E115">
            <v>5.68</v>
          </cell>
          <cell r="F115" t="str">
            <v>SINTÉTICO</v>
          </cell>
          <cell r="G115">
            <v>5.68</v>
          </cell>
        </row>
        <row r="116">
          <cell r="A116">
            <v>90752</v>
          </cell>
          <cell r="B116" t="str">
            <v>ASSENTAMENTO DE TUBO DE PVC PARA REDE COLETORA DE ESGOTO DE PAREDE MACIÇA, DN 300 MM, JUNTA ELÁSTICA, INSTALADO EM LOCAL COM NÍVEL ALTO DE INTERFERÊNCIAS (NÃO INCLUI FORNECIMENTO). AF_06/2015</v>
          </cell>
          <cell r="C116" t="str">
            <v>M</v>
          </cell>
          <cell r="D116">
            <v>5.53</v>
          </cell>
          <cell r="E116">
            <v>6.2</v>
          </cell>
          <cell r="F116" t="str">
            <v>SINTÉTICO</v>
          </cell>
          <cell r="G116">
            <v>6.2</v>
          </cell>
        </row>
        <row r="117">
          <cell r="A117">
            <v>90753</v>
          </cell>
          <cell r="B117" t="str">
            <v>ASSENTAMENTO DE TUBO DE PVC PARA REDE COLETORA DE ESGOTO DE PAREDE MACIÇA, DN 350 MM, JUNTA ELÁSTICA, INSTALADO EM LOCAL COM NÍVEL ALTO DE INTERFERÊNCIAS (NÃO INCLUI FORNECIMENTO). AF_06/2015</v>
          </cell>
          <cell r="C117" t="str">
            <v>M</v>
          </cell>
          <cell r="D117">
            <v>6</v>
          </cell>
          <cell r="E117">
            <v>6.71</v>
          </cell>
          <cell r="F117" t="str">
            <v>SINTÉTICO</v>
          </cell>
          <cell r="G117">
            <v>6.71</v>
          </cell>
        </row>
        <row r="118">
          <cell r="A118">
            <v>90754</v>
          </cell>
          <cell r="B118" t="str">
            <v>ASSENTAMENTO DE TUBO DE PVC PARA REDE COLETORA DE ESGOTO DE PAREDE MACIÇA, DN 400 MM, JUNTA ELÁSTICA, INSTALADO EM LOCAL COM NÍVEL ALTO DE INTERFERÊNCIAS (NÃO INCLUI FORNECIMENTO). AF_06/2015</v>
          </cell>
          <cell r="C118" t="str">
            <v>M</v>
          </cell>
          <cell r="D118">
            <v>12.98</v>
          </cell>
          <cell r="E118">
            <v>14.02</v>
          </cell>
          <cell r="F118" t="str">
            <v>SINTÉTICO</v>
          </cell>
          <cell r="G118">
            <v>14.02</v>
          </cell>
        </row>
        <row r="119">
          <cell r="A119">
            <v>90755</v>
          </cell>
          <cell r="B119" t="str">
            <v>ASSENTAMENTO DE TUBO DE PVC CORRUGADO DE DUPLA PAREDE PARA REDE COLETORA DE ESGOTO, DN 150 MM, JUNTA ELÁSTICA, INSTALADO EM LOCAL COM NÍVEL ALTO DE INTERFERÊNCIAS (NÃO INCLUI FORNECIMENTO). AF_06/2015</v>
          </cell>
          <cell r="C119" t="str">
            <v>M</v>
          </cell>
          <cell r="D119">
            <v>6.23</v>
          </cell>
          <cell r="E119">
            <v>6.97</v>
          </cell>
          <cell r="F119" t="str">
            <v>SINTÉTICO</v>
          </cell>
          <cell r="G119">
            <v>6.97</v>
          </cell>
        </row>
        <row r="120">
          <cell r="A120">
            <v>90756</v>
          </cell>
          <cell r="B120" t="str">
            <v>ASSENTAMENTO DE TUBO DE PVC CORRUGADO DE DUPLA PAREDE PARA REDE COLETORA DE ESGOTO, DN 200 MM, JUNTA ELÁSTICA, INSTALADO EM LOCAL COM NÍVEL ALTO DE INTERFERÊNCIAS (NÃO INCLUI FORNECIMENTO). AF_06/2015</v>
          </cell>
          <cell r="C120" t="str">
            <v>M</v>
          </cell>
          <cell r="D120">
            <v>6.69</v>
          </cell>
          <cell r="E120">
            <v>7.49</v>
          </cell>
          <cell r="F120" t="str">
            <v>SINTÉTICO</v>
          </cell>
          <cell r="G120">
            <v>7.49</v>
          </cell>
        </row>
        <row r="121">
          <cell r="A121">
            <v>90757</v>
          </cell>
          <cell r="B121" t="str">
            <v>ASSENTAMENTO DE TUBO DE PVC CORRUGADO DE DUPLA PAREDE PARA REDE COLETORA DE ESGOTO, DN 250 MM, JUNTA ELÁSTICA, INSTALADO EM LOCAL COM NÍVEL ALTO DE INTERFERÊNCIAS (NÃO INCLUI FORNECIMENTO). AF_06/2015</v>
          </cell>
          <cell r="C121" t="str">
            <v>M</v>
          </cell>
          <cell r="D121">
            <v>7.15</v>
          </cell>
          <cell r="E121">
            <v>8</v>
          </cell>
          <cell r="F121" t="str">
            <v>SINTÉTICO</v>
          </cell>
          <cell r="G121">
            <v>8</v>
          </cell>
        </row>
        <row r="122">
          <cell r="A122">
            <v>90758</v>
          </cell>
          <cell r="B122" t="str">
            <v>ASSENTAMENTO DE TUBO DE PVC CORRUGADO DE DUPLA PAREDE PARA REDE COLETORA DE ESGOTO, DN 300 MM, JUNTA ELÁSTICA, INSTALADO EM LOCAL COM NÍVEL ALTO DE INTERFERÊNCIAS (NÃO INCLUI FORNECIMENTO). AF_06/2015</v>
          </cell>
          <cell r="C122" t="str">
            <v>M</v>
          </cell>
          <cell r="D122">
            <v>7.61</v>
          </cell>
          <cell r="E122">
            <v>8.51</v>
          </cell>
          <cell r="F122" t="str">
            <v>SINTÉTICO</v>
          </cell>
          <cell r="G122">
            <v>8.51</v>
          </cell>
        </row>
        <row r="123">
          <cell r="A123">
            <v>90759</v>
          </cell>
          <cell r="B123" t="str">
            <v>ASSENTAMENTO DE TUBO DE PVC CORRUGADO DE DUPLA PAREDE PARA REDE COLETORA DE ESGOTO, DN 350 MM, JUNTA ELÁSTICA, INSTALADO EM LOCAL COM NÍVEL ALTO DE INTERFERÊNCIAS (NÃO INCLUI FORNECIMENTO). AF_06/2015</v>
          </cell>
          <cell r="C123" t="str">
            <v>M</v>
          </cell>
          <cell r="D123">
            <v>8.07</v>
          </cell>
          <cell r="E123">
            <v>9.0299999999999994</v>
          </cell>
          <cell r="F123" t="str">
            <v>SINTÉTICO</v>
          </cell>
          <cell r="G123">
            <v>9.0299999999999994</v>
          </cell>
        </row>
        <row r="124">
          <cell r="A124">
            <v>90760</v>
          </cell>
          <cell r="B124" t="str">
            <v>ASSENTAMENTO DE TUBO DE PVC CORRUGADO DE DUPLA PAREDE PARA REDE COLETORA DE ESGOTO, DN 400 MM, EM JUNTA ELÁSTICA, INSTALADO EM LOCAL COM NÍVEL ALTO DE INTERFERÊNCIAS (NÃO INCLUI FORNECIMENTO). AF_06/2015</v>
          </cell>
          <cell r="C124" t="str">
            <v>M</v>
          </cell>
          <cell r="D124">
            <v>17.149999999999999</v>
          </cell>
          <cell r="E124">
            <v>18.53</v>
          </cell>
          <cell r="F124" t="str">
            <v>SINTÉTICO</v>
          </cell>
          <cell r="G124">
            <v>18.53</v>
          </cell>
        </row>
        <row r="125">
          <cell r="A125">
            <v>90761</v>
          </cell>
          <cell r="B125" t="str">
            <v>ASSENTAMENTO DE TUBO DE PEAD CORRUGADO DE DUPLA PAREDE PARA REDE COLETORA DE ESGOTO, DN 450 MM, JUNTA ELÁSTICA INTEGRADA, INSTALADO EM LOCAL COM NÍVEL ALTO DE INTERFERÊNCIAS (NÃO INCLUI FORNECIMENTO). AF_06/2015</v>
          </cell>
          <cell r="C125" t="str">
            <v>M</v>
          </cell>
          <cell r="D125">
            <v>3.42</v>
          </cell>
          <cell r="E125">
            <v>3.84</v>
          </cell>
          <cell r="F125" t="str">
            <v>SINTÉTICO</v>
          </cell>
          <cell r="G125">
            <v>3.84</v>
          </cell>
        </row>
        <row r="126">
          <cell r="A126">
            <v>90762</v>
          </cell>
          <cell r="B126" t="str">
            <v>ASSENTAMENTO DE TUBO DE PEAD CORRUGADO DE DUPLA PAREDE PARA REDE COLETORA DE ESGOTO, DN 600 MM, JUNTA ELÁSTICA INTEGRADA, INSTALADO EM LOCAL COM NÍVEL ALTO DE INTERFERÊNCIAS (NÃO INCLUI FORNECIMENTO). AF_06/2015</v>
          </cell>
          <cell r="C126" t="str">
            <v>M</v>
          </cell>
          <cell r="D126">
            <v>12.72</v>
          </cell>
          <cell r="E126">
            <v>13.59</v>
          </cell>
          <cell r="F126" t="str">
            <v>SINTÉTICO</v>
          </cell>
          <cell r="G126">
            <v>13.59</v>
          </cell>
        </row>
        <row r="127">
          <cell r="A127">
            <v>94869</v>
          </cell>
          <cell r="B127" t="str">
            <v>TUBO DE PEAD CORRUGADO DE DUPLA PAREDE PARA REDE COLETORA DE ESGOTO, DN 250 MM, JUNTA ELÁSTICA INTEGRADA, INSTALADO EM LOCAL COM NÍVEL BAIXO DE INTERFERÊNCIAS - FORNECIMENTO E ASSENTAMENTO. AF_06/2016</v>
          </cell>
          <cell r="C127" t="str">
            <v>M</v>
          </cell>
          <cell r="D127">
            <v>117.68</v>
          </cell>
          <cell r="E127">
            <v>117.76</v>
          </cell>
          <cell r="F127" t="str">
            <v>SINTÉTICO</v>
          </cell>
          <cell r="G127">
            <v>117.76</v>
          </cell>
        </row>
        <row r="128">
          <cell r="A128">
            <v>94870</v>
          </cell>
          <cell r="B128" t="str">
            <v>ASSENTAMENTO DE TUBO DE PEAD CORRUGADO DE DUPLA PAREDE PARA REDE COLETORA DE ESGOTO, DN 250 MM, JUNTA ELÁSTICA INTEGRADA, INSTALADO EM LOCAL COM NÍVEL BAIXO DE INTERFERÊNCIAS (NÃO INCLUI FORNECIMENTO). AF_06/2016</v>
          </cell>
          <cell r="C128" t="str">
            <v>M</v>
          </cell>
          <cell r="D128">
            <v>0.68</v>
          </cell>
          <cell r="E128">
            <v>0.76</v>
          </cell>
          <cell r="F128" t="str">
            <v>SINTÉTICO</v>
          </cell>
          <cell r="G128">
            <v>0.76</v>
          </cell>
        </row>
        <row r="129">
          <cell r="A129">
            <v>94871</v>
          </cell>
          <cell r="B129" t="str">
            <v>TUBO DE PEAD CORRUGADO DE DUPLA PAREDE PARA REDE COLETORA DE ESGOTO, DN 300 MM, JUNTA ELÁSTICA INTEGRADA, INSTALADO EM LOCAL COM NÍVEL BAIXO DE INTERFERÊNCIAS - FORNECIMENTO E ASSENTAMENTO. AF_06/2016</v>
          </cell>
          <cell r="C129" t="str">
            <v>M</v>
          </cell>
          <cell r="D129">
            <v>139.52000000000001</v>
          </cell>
          <cell r="E129">
            <v>139.66999999999999</v>
          </cell>
          <cell r="F129" t="str">
            <v>SINTÉTICO</v>
          </cell>
          <cell r="G129">
            <v>139.66999999999999</v>
          </cell>
        </row>
        <row r="130">
          <cell r="A130">
            <v>94872</v>
          </cell>
          <cell r="B130" t="str">
            <v>ASSENTAMENTO DE TUBO DE PEAD CORRUGADO DE DUPLA PAREDE PARA REDE COLETORA DE ESGOTO, DN 300 MM, JUNTA ELÁSTICA INTEGRADA, INSTALADO EM LOCAL COM NÍVEL BAIXO DE INTERFERÊNCIAS (NÃO INCLUI FORNECIMENTO). AF_06/2016</v>
          </cell>
          <cell r="C130" t="str">
            <v>M</v>
          </cell>
          <cell r="D130">
            <v>1.19</v>
          </cell>
          <cell r="E130">
            <v>1.34</v>
          </cell>
          <cell r="F130" t="str">
            <v>SINTÉTICO</v>
          </cell>
          <cell r="G130">
            <v>1.34</v>
          </cell>
        </row>
        <row r="131">
          <cell r="A131">
            <v>94875</v>
          </cell>
          <cell r="B131" t="str">
            <v>TUBO DE PEAD CORRUGADO DE DUPLA PAREDE PARA REDE COLETORA DE ESGOTO, DN 750 MM, JUNTA ELÁSTICA INTEGRADA, INSTALADO EM LOCAL COM NÍVEL BAIXO DE INTERFERÊNCIAS - FORNECIMENTO E ASSENTAMENTO. AF_06/2016</v>
          </cell>
          <cell r="C131" t="str">
            <v>M</v>
          </cell>
          <cell r="D131">
            <v>818.93</v>
          </cell>
          <cell r="E131">
            <v>820.04</v>
          </cell>
          <cell r="F131" t="str">
            <v>SINTÉTICO</v>
          </cell>
          <cell r="G131">
            <v>820.04</v>
          </cell>
        </row>
        <row r="132">
          <cell r="A132">
            <v>94876</v>
          </cell>
          <cell r="B132" t="str">
            <v>ASSENTAMENTO DE TUBO DE PEAD CORRUGADO DE DUPLA PAREDE PARA REDE COLETORA DE ESGOTO, DN 750 MM, JUNTA ELÁSTICA INTEGRADA, INSTALADO EM LOCAL COM NÍVEL BAIXO DE INTERFERÊNCIAS (NÃO INCLUI FORNECIMENTO). AF_06/2016</v>
          </cell>
          <cell r="C132" t="str">
            <v>M</v>
          </cell>
          <cell r="D132">
            <v>16.170000000000002</v>
          </cell>
          <cell r="E132">
            <v>17.28</v>
          </cell>
          <cell r="F132" t="str">
            <v>SINTÉTICO</v>
          </cell>
          <cell r="G132">
            <v>17.28</v>
          </cell>
        </row>
        <row r="133">
          <cell r="A133">
            <v>94878</v>
          </cell>
          <cell r="B133" t="str">
            <v>ASSENTAMENTO DE TUBO DE PEAD CORRUGADO DE DUPLA PAREDE PARA REDE COLETORA DE ESGOTO, DN 900 MM, JUNTA ELÁSTICA INTEGRADA, INSTALADO EM LOCAL COM NÍVEL BAIXO DE INTERFERÊNCIAS (NÃO INCLUI FORNECIMENTO). AF_06/2016</v>
          </cell>
          <cell r="C133" t="str">
            <v>M</v>
          </cell>
          <cell r="D133">
            <v>18.989999999999998</v>
          </cell>
          <cell r="E133">
            <v>20.28</v>
          </cell>
          <cell r="F133" t="str">
            <v>SINTÉTICO</v>
          </cell>
          <cell r="G133">
            <v>20.28</v>
          </cell>
        </row>
        <row r="134">
          <cell r="A134">
            <v>94879</v>
          </cell>
          <cell r="B134" t="str">
            <v>TUBO DE PEAD CORRUGADO DE DUPLA PAREDE PARA REDE COLETORA DE ESGOTO, DN 1000 MM, JUNTA ELÁSTICA INTEGRADA, INSTALADO EM LOCAL COM NÍVEL BAIXO DE INTERFERÊNCIAS - FORNECIMENTO E ASSENTAMENTO. AF_06/2016</v>
          </cell>
          <cell r="C134" t="str">
            <v>M</v>
          </cell>
          <cell r="D134">
            <v>1091.29</v>
          </cell>
          <cell r="E134">
            <v>1092.8800000000001</v>
          </cell>
          <cell r="F134" t="str">
            <v>SINTÉTICO</v>
          </cell>
          <cell r="G134">
            <v>1092.8800000000001</v>
          </cell>
        </row>
        <row r="135">
          <cell r="A135">
            <v>94880</v>
          </cell>
          <cell r="B135" t="str">
            <v>ASSENTAMENTO DE TUBO DE PEAD CORRUGADO DE DUPLA PAREDE PARA REDE COLETORA DE ESGOTO, DN 1000 MM, JUNTA ELÁSTICA INTEGRADA, INSTALADO EM LOCAL COM NÍVEL BAIXO DE INTERFERÊNCIAS (NÃO INCLUI FORNECIMENTO). AF_06/2016</v>
          </cell>
          <cell r="C135" t="str">
            <v>M</v>
          </cell>
          <cell r="D135">
            <v>23.25</v>
          </cell>
          <cell r="E135">
            <v>24.84</v>
          </cell>
          <cell r="F135" t="str">
            <v>SINTÉTICO</v>
          </cell>
          <cell r="G135">
            <v>24.84</v>
          </cell>
        </row>
        <row r="136">
          <cell r="A136">
            <v>94881</v>
          </cell>
          <cell r="B136" t="str">
            <v>TUBO DE PEAD CORRUGADO DE DUPLA PAREDE PARA REDE COLETORA DE ESGOTO, DN 1200 MM, JUNTA ELÁSTICA INTEGRADA, INSTALADO EM LOCAL COM NÍVEL BAIXO DE INTERFERÊNCIAS - FORNECIMENTO E ASSENTAMENTO. AF_06/2016</v>
          </cell>
          <cell r="C136" t="str">
            <v>M</v>
          </cell>
          <cell r="D136">
            <v>1702.12</v>
          </cell>
          <cell r="E136">
            <v>1703.99</v>
          </cell>
          <cell r="F136" t="str">
            <v>SINTÉTICO</v>
          </cell>
          <cell r="G136">
            <v>1703.99</v>
          </cell>
        </row>
        <row r="137">
          <cell r="A137">
            <v>94882</v>
          </cell>
          <cell r="B137" t="str">
            <v>ASSENTAMENTO DE TUBO DE PEAD CORRUGADO DE DUPLA PAREDE PARA REDE COLETORA DE ESGOTO, DN 1200 MM, JUNTA ELÁSTICA INTEGRADA, INSTALADO EM LOCAL COM NÍVEL BAIXO DE INTERFERÊNCIAS (NÃO INCLUI FORNECIMENTO). AF_06/2016</v>
          </cell>
          <cell r="C137" t="str">
            <v>M</v>
          </cell>
          <cell r="D137">
            <v>27.58</v>
          </cell>
          <cell r="E137">
            <v>29.45</v>
          </cell>
          <cell r="F137" t="str">
            <v>SINTÉTICO</v>
          </cell>
          <cell r="G137">
            <v>29.45</v>
          </cell>
        </row>
        <row r="138">
          <cell r="A138">
            <v>94884</v>
          </cell>
          <cell r="B138" t="str">
            <v>ASSENTAMENTO DE TUBO DE PEAD CORRUGADO DE DUPLA PAREDE PARA REDE COLETORA DE ESGOTO, DN 1500 MM, JUNTA ELÁSTICA INTEGRADA, INSTALADO EM LOCAL COM NÍVEL BAIXO DE INTERFERÊNCIAS (NÃO INCLUI FORNECIMENTO). AF_06/2016</v>
          </cell>
          <cell r="C138" t="str">
            <v>M</v>
          </cell>
          <cell r="D138">
            <v>36.369999999999997</v>
          </cell>
          <cell r="E138">
            <v>38.840000000000003</v>
          </cell>
          <cell r="F138" t="str">
            <v>SINTÉTICO</v>
          </cell>
          <cell r="G138">
            <v>38.840000000000003</v>
          </cell>
        </row>
        <row r="139">
          <cell r="A139">
            <v>94885</v>
          </cell>
          <cell r="B139" t="str">
            <v>TUBO DE PEAD CORRUGADO DE DUPLA PAREDE PARA REDE COLETORA DE ESGOTO, DN 250 MM, JUNTA ELÁSTICA INTEGRADA, INSTALADO EM LOCAL COM NÍVEL ALTO DE INTERFERÊNCIAS - FORNECIMENTO E ASSENTAMENTO. AF_06/2016</v>
          </cell>
          <cell r="C139" t="str">
            <v>M</v>
          </cell>
          <cell r="D139">
            <v>117.88</v>
          </cell>
          <cell r="E139">
            <v>117.99</v>
          </cell>
          <cell r="F139" t="str">
            <v>SINTÉTICO</v>
          </cell>
          <cell r="G139">
            <v>117.99</v>
          </cell>
        </row>
        <row r="140">
          <cell r="A140">
            <v>94886</v>
          </cell>
          <cell r="B140" t="str">
            <v>ASSENTAMENTO DE TUBO DE PEAD CORRUGADO DE DUPLA PAREDE PARA REDE COLETORA DE ESGOTO, DN 250 MM, JUNTA ELÁSTICA INTEGRADA, INSTALADO EM LOCAL COM NÍVEL ALTO DE INTERFERÊNCIAS (NÃO INCLUI FORNECIMENTO). AF_06/2016</v>
          </cell>
          <cell r="C140" t="str">
            <v>M</v>
          </cell>
          <cell r="D140">
            <v>0.88</v>
          </cell>
          <cell r="E140">
            <v>0.99</v>
          </cell>
          <cell r="F140" t="str">
            <v>SINTÉTICO</v>
          </cell>
          <cell r="G140">
            <v>0.99</v>
          </cell>
        </row>
        <row r="141">
          <cell r="A141">
            <v>94887</v>
          </cell>
          <cell r="B141" t="str">
            <v>TUBO DE PEAD CORRUGADO DE DUPLA PAREDE PARA REDE COLETORA DE ESGOTO, DN 300 MM, JUNTA ELÁSTICA INTEGRADA, INSTALADO EM LOCAL COM NÍVEL ALTO DE INTERFERÊNCIAS - FORNECIMENTO E ASSENTAMENTO. AF_06/2016</v>
          </cell>
          <cell r="C141" t="str">
            <v>M</v>
          </cell>
          <cell r="D141">
            <v>139.84</v>
          </cell>
          <cell r="E141">
            <v>140.03</v>
          </cell>
          <cell r="F141" t="str">
            <v>SINTÉTICO</v>
          </cell>
          <cell r="G141">
            <v>140.03</v>
          </cell>
        </row>
        <row r="142">
          <cell r="A142">
            <v>94888</v>
          </cell>
          <cell r="B142" t="str">
            <v>ASSENTAMENTO DE TUBO DE PEAD CORRUGADO DE DUPLA PAREDE PARA REDE COLETORA DE ESGOTO, DN 300 MM, JUNTA ELÁSTICA INTEGRADA, INSTALADO EM LOCAL COM NÍVEL ALTO DE INTERFERÊNCIAS (NÃO INCLUI FORNECIMENTO). AF_06/2016</v>
          </cell>
          <cell r="C142" t="str">
            <v>M</v>
          </cell>
          <cell r="D142">
            <v>1.51</v>
          </cell>
          <cell r="E142">
            <v>1.7</v>
          </cell>
          <cell r="F142" t="str">
            <v>SINTÉTICO</v>
          </cell>
          <cell r="G142">
            <v>1.7</v>
          </cell>
        </row>
        <row r="143">
          <cell r="A143">
            <v>94891</v>
          </cell>
          <cell r="B143" t="str">
            <v>TUBO DE PEAD CORRUGADO DE DUPLA PAREDE PARA REDE COLETORA DE ESGOTO, DN 750 MM, JUNTA ELÁSTICA INTEGRADA, INSTALADO EM LOCAL COM NÍVEL ALTO DE INTERFERÊNCIAS - FORNECIMENTO E ASSENTAMENTO. AF_06/2016</v>
          </cell>
          <cell r="C143" t="str">
            <v>M</v>
          </cell>
          <cell r="D143">
            <v>821.55</v>
          </cell>
          <cell r="E143">
            <v>822.81</v>
          </cell>
          <cell r="F143" t="str">
            <v>SINTÉTICO</v>
          </cell>
          <cell r="G143">
            <v>822.81</v>
          </cell>
        </row>
        <row r="144">
          <cell r="A144">
            <v>94892</v>
          </cell>
          <cell r="B144" t="str">
            <v>ASSENTAMENTO DE TUBO DE PEAD CORRUGADO DE DUPLA PAREDE PARA REDE COLETORA DE ESGOTO, DN 750 MM, JUNTA ELÁSTICA INTEGRADA, INSTALADO EM LOCAL COM NÍVEL ALTO DE INTERFERÊNCIAS (NÃO INCLUI FORNECIMENTO). AF_06/2016</v>
          </cell>
          <cell r="C144" t="str">
            <v>M</v>
          </cell>
          <cell r="D144">
            <v>18.79</v>
          </cell>
          <cell r="E144">
            <v>20.05</v>
          </cell>
          <cell r="F144" t="str">
            <v>SINTÉTICO</v>
          </cell>
          <cell r="G144">
            <v>20.05</v>
          </cell>
        </row>
        <row r="145">
          <cell r="A145">
            <v>94894</v>
          </cell>
          <cell r="B145" t="str">
            <v>ASSENTAMENTO DE TUBO DE PEAD CORRUGADO DE DUPLA PAREDE PARA REDE COLETORA DE ESGOTO, DN 900 MM, JUNTA ELÁSTICA INTEGRADA, INSTALADO EM LOCAL COM NÍVEL ALTO DE INTERFERÊNCIAS (NÃO INCLUI FORNECIMENTO). AF_06/2016</v>
          </cell>
          <cell r="C145" t="str">
            <v>M</v>
          </cell>
          <cell r="D145">
            <v>21.83</v>
          </cell>
          <cell r="E145">
            <v>23.31</v>
          </cell>
          <cell r="F145" t="str">
            <v>SINTÉTICO</v>
          </cell>
          <cell r="G145">
            <v>23.31</v>
          </cell>
        </row>
        <row r="146">
          <cell r="A146">
            <v>94895</v>
          </cell>
          <cell r="B146" t="str">
            <v>TUBO DE PEAD CORRUGADO DE DUPLA PAREDE PARA REDE COLETORA DE ESGOTO, DN 1000 MM, JUNTA ELÁSTICA INTEGRADA, INSTALADO EM LOCAL COM NÍVEL ALTO DE INTERFERÊNCIAS - FORNECIMENTO E ASSENTAMENTO. AF_06/2016</v>
          </cell>
          <cell r="C146" t="str">
            <v>M</v>
          </cell>
          <cell r="D146">
            <v>1094.4100000000001</v>
          </cell>
          <cell r="E146">
            <v>1096.19</v>
          </cell>
          <cell r="F146" t="str">
            <v>SINTÉTICO</v>
          </cell>
          <cell r="G146">
            <v>1096.19</v>
          </cell>
        </row>
        <row r="147">
          <cell r="A147">
            <v>94896</v>
          </cell>
          <cell r="B147" t="str">
            <v>ASSENTAMENTO DE TUBO DE PEAD CORRUGADO DE DUPLA PAREDE PARA REDE COLETORA DE ESGOTO, DN 1000 MM, JUNTA ELÁSTICA INTEGRADA, INSTALADO EM LOCAL COM NÍVEL ALTO DE INTERFERÊNCIAS (NÃO INCLUI FORNECIMENTO). AF_06/2016</v>
          </cell>
          <cell r="C147" t="str">
            <v>M</v>
          </cell>
          <cell r="D147">
            <v>26.37</v>
          </cell>
          <cell r="E147">
            <v>28.15</v>
          </cell>
          <cell r="F147" t="str">
            <v>SINTÉTICO</v>
          </cell>
          <cell r="G147">
            <v>28.15</v>
          </cell>
        </row>
        <row r="148">
          <cell r="A148">
            <v>94897</v>
          </cell>
          <cell r="B148" t="str">
            <v>TUBO DE PEAD CORRUGADO DE DUPLA PAREDE PARA REDE COLETORA DE ESGOTO, DN 1200 MM, JUNTA ELÁSTICA INTEGRADA, INSTALADO EM LOCAL COM NÍVEL ALTO DE INTERFERÊNCIAS - FORNECIMENTO E ASSENTAMENTO. AF_06/2016</v>
          </cell>
          <cell r="C148" t="str">
            <v>M</v>
          </cell>
          <cell r="D148">
            <v>1705.46</v>
          </cell>
          <cell r="E148">
            <v>1707.56</v>
          </cell>
          <cell r="F148" t="str">
            <v>SINTÉTICO</v>
          </cell>
          <cell r="G148">
            <v>1707.56</v>
          </cell>
        </row>
        <row r="149">
          <cell r="A149">
            <v>94898</v>
          </cell>
          <cell r="B149" t="str">
            <v>ASSENTAMENTO DE TUBO DE PEAD CORRUGADO DE DUPLA PAREDE PARA REDE COLETORA DE ESGOTO, DN 1200 MM, JUNTA ELÁSTICA INTEGRADA, INSTALADO EM LOCAL COM NÍVEL ALTO DE INTERFERÊNCIAS (NÃO INCLUI FORNECIMENTO). AF_06/2016</v>
          </cell>
          <cell r="C149" t="str">
            <v>M</v>
          </cell>
          <cell r="D149">
            <v>30.92</v>
          </cell>
          <cell r="E149">
            <v>33.020000000000003</v>
          </cell>
          <cell r="F149" t="str">
            <v>SINTÉTICO</v>
          </cell>
          <cell r="G149">
            <v>33.020000000000003</v>
          </cell>
        </row>
        <row r="150">
          <cell r="A150">
            <v>94900</v>
          </cell>
          <cell r="B150" t="str">
            <v>ASSENTAMENTO DE TUBO DE PEAD CORRUGADO DE DUPLA PAREDE PARA REDE COLETORA DE ESGOTO, DN 1500 MM, JUNTA ELÁSTICA INTEGRADA, INSTALADO EM LOCAL COM NÍVEL ALTO DE INTERFERÊNCIAS (NÃO INCLUI FORNECIMENTO). AF_06/2016</v>
          </cell>
          <cell r="C150" t="str">
            <v>M</v>
          </cell>
          <cell r="D150">
            <v>40.020000000000003</v>
          </cell>
          <cell r="E150">
            <v>42.73</v>
          </cell>
          <cell r="F150" t="str">
            <v>SINTÉTICO</v>
          </cell>
          <cell r="G150">
            <v>42.73</v>
          </cell>
        </row>
        <row r="151">
          <cell r="A151">
            <v>97121</v>
          </cell>
          <cell r="B151" t="str">
            <v>ASSENTAMENTO DE TUBO DE PVC PBA PARA REDE DE ÁGUA, DN 50 MM, JUNTA ELÁSTICA INTEGRADA, INSTALADO EM LOCAL COM NÍVEL ALTO DE INTERFERÊNCIAS (NÃO INCLUI FORNECIMENTO). AF_11/2017</v>
          </cell>
          <cell r="C151" t="str">
            <v>M</v>
          </cell>
          <cell r="D151">
            <v>1.52</v>
          </cell>
          <cell r="E151">
            <v>1.69</v>
          </cell>
          <cell r="F151" t="str">
            <v>SINTÉTICO</v>
          </cell>
          <cell r="G151">
            <v>1.69</v>
          </cell>
        </row>
        <row r="152">
          <cell r="A152">
            <v>97122</v>
          </cell>
          <cell r="B152" t="str">
            <v>ASSENTAMENTO DE TUBO DE PVC PBA PARA REDE DE ÁGUA, DN 75 MM, JUNTA ELÁSTICA INTEGRADA, INSTALADO EM LOCAL COM NÍVEL ALTO DE INTERFERÊNCIAS (NÃO INCLUI FORNECIMENTO). AF_11/2017</v>
          </cell>
          <cell r="C152" t="str">
            <v>M</v>
          </cell>
          <cell r="D152">
            <v>2.11</v>
          </cell>
          <cell r="E152">
            <v>2.35</v>
          </cell>
          <cell r="F152" t="str">
            <v>SINTÉTICO</v>
          </cell>
          <cell r="G152">
            <v>2.35</v>
          </cell>
        </row>
        <row r="153">
          <cell r="A153">
            <v>97123</v>
          </cell>
          <cell r="B153" t="str">
            <v>ASSENTAMENTO DE TUBO DE PVC PBA PARA REDE DE ÁGUA, DN 100 MM, JUNTA ELÁSTICA INTEGRADA, INSTALADO EM LOCAL COM NÍVEL ALTO DE INTERFERÊNCIAS (NÃO INCLUI FORNECIMENTO). AF_11/2017</v>
          </cell>
          <cell r="C153" t="str">
            <v>M</v>
          </cell>
          <cell r="D153">
            <v>2.67</v>
          </cell>
          <cell r="E153">
            <v>2.98</v>
          </cell>
          <cell r="F153" t="str">
            <v>SINTÉTICO</v>
          </cell>
          <cell r="G153">
            <v>2.98</v>
          </cell>
        </row>
        <row r="154">
          <cell r="A154">
            <v>97124</v>
          </cell>
          <cell r="B154" t="str">
            <v>ASSENTAMENTO DE TUBO DE PVC PBA PARA REDE DE ÁGUA, DN 50 MM, JUNTA ELÁSTICA INTEGRADA, INSTALADO EM LOCAL COM NÍVEL BAIXO DE INTERFERÊNCIAS (NÃO INCLUI FORNECIMENTO). AF_11/2017</v>
          </cell>
          <cell r="C154" t="str">
            <v>M</v>
          </cell>
          <cell r="D154">
            <v>0.66</v>
          </cell>
          <cell r="E154">
            <v>0.73</v>
          </cell>
          <cell r="F154" t="str">
            <v>SINTÉTICO</v>
          </cell>
          <cell r="G154">
            <v>0.73</v>
          </cell>
        </row>
        <row r="155">
          <cell r="A155">
            <v>97125</v>
          </cell>
          <cell r="B155" t="str">
            <v>ASSENTAMENTO DE TUBO DE PVC PBA PARA REDE DE ÁGUA, DN 75 MM, JUNTA ELÁSTICA INTEGRADA, INSTALADO EM LOCAL COM NÍVEL BAIXO DE INTERFERÊNCIAS (NÃO INCLUI FORNECIMENTO). AF_11/2017</v>
          </cell>
          <cell r="C155" t="str">
            <v>M</v>
          </cell>
          <cell r="D155">
            <v>0.93</v>
          </cell>
          <cell r="E155">
            <v>1.03</v>
          </cell>
          <cell r="F155" t="str">
            <v>SINTÉTICO</v>
          </cell>
          <cell r="G155">
            <v>1.03</v>
          </cell>
        </row>
        <row r="156">
          <cell r="A156">
            <v>97126</v>
          </cell>
          <cell r="B156" t="str">
            <v>ASSENTAMENTO DE TUBO DE PVC PBA PARA REDE DE ÁGUA, DN 100 MM, JUNTA ELÁSTICA INTEGRADA, INSTALADO EM LOCAL COM NÍVEL BAIXO DE INTERFERÊNCIAS (NÃO INCLUI FORNECIMENTO). AF_11/2017</v>
          </cell>
          <cell r="C156" t="str">
            <v>M</v>
          </cell>
          <cell r="D156">
            <v>1.18</v>
          </cell>
          <cell r="E156">
            <v>1.31</v>
          </cell>
          <cell r="F156" t="str">
            <v>SINTÉTICO</v>
          </cell>
          <cell r="G156">
            <v>1.31</v>
          </cell>
        </row>
        <row r="157">
          <cell r="A157">
            <v>92833</v>
          </cell>
          <cell r="B157" t="str">
            <v>TUBO DE CONCRETO PARA REDES COLETORAS DE ESGOTO SANITÁRIO, DIÂMETRO DE 300 MM, JUNTA ELÁSTICA, INSTALADO EM LOCAL COM BAIXO NÍVEL DE INTERFERÊNCIAS - FORNECIMENTO E ASSENTAMENTO. AF_12/2015</v>
          </cell>
          <cell r="C157" t="str">
            <v>M</v>
          </cell>
          <cell r="D157">
            <v>104.76</v>
          </cell>
          <cell r="E157">
            <v>105.38</v>
          </cell>
          <cell r="F157" t="str">
            <v>SINTÉTICO</v>
          </cell>
          <cell r="G157">
            <v>105.38</v>
          </cell>
        </row>
        <row r="158">
          <cell r="A158">
            <v>92834</v>
          </cell>
          <cell r="B158" t="str">
            <v>ASSENTAMENTO DE TUBO DE CONCRETO PARA REDES COLETORAS DE ESGOTO SANITÁRIO, DIÂMETRO DE 300 MM, JUNTA ELÁSTICA, INSTALADO EM LOCAL COM BAIXO NÍVEL DE INTERFERÊNCIAS (NÃO INCLUI FORNECIMENTO). AF_12/2015</v>
          </cell>
          <cell r="C158" t="str">
            <v>M</v>
          </cell>
          <cell r="D158">
            <v>5.86</v>
          </cell>
          <cell r="E158">
            <v>6.3</v>
          </cell>
          <cell r="F158" t="str">
            <v>SINTÉTICO</v>
          </cell>
          <cell r="G158">
            <v>6.3</v>
          </cell>
        </row>
        <row r="159">
          <cell r="A159">
            <v>92835</v>
          </cell>
          <cell r="B159" t="str">
            <v>TUBO DE CONCRETO PARA REDES COLETORAS DE ESGOTO SANITÁRIO, DIÂMETRO DE 400 MM, JUNTA ELÁSTICA, INSTALADO EM LOCAL COM BAIXO NÍVEL DE INTERFERÊNCIAS - FORNECIMENTO E ASSENTAMENTO. AF_12/2015</v>
          </cell>
          <cell r="C159" t="str">
            <v>M</v>
          </cell>
          <cell r="D159">
            <v>137.53</v>
          </cell>
          <cell r="E159">
            <v>138.34</v>
          </cell>
          <cell r="F159" t="str">
            <v>SINTÉTICO</v>
          </cell>
          <cell r="G159">
            <v>138.34</v>
          </cell>
        </row>
        <row r="160">
          <cell r="A160">
            <v>92836</v>
          </cell>
          <cell r="B160" t="str">
            <v>ASSENTAMENTO DE TUBO DE CONCRETO PARA REDES COLETORAS DE ESGOTO SANITÁRIO, DIÂMETRO DE 400 MM, JUNTA ELÁSTICA, INSTALADO EM LOCAL COM BAIXO NÍVEL DE INTERFERÊNCIAS (NÃO INCLUI FORNECIMENTO). AF_12/2015</v>
          </cell>
          <cell r="C160" t="str">
            <v>M</v>
          </cell>
          <cell r="D160">
            <v>7.47</v>
          </cell>
          <cell r="E160">
            <v>8.06</v>
          </cell>
          <cell r="F160" t="str">
            <v>SINTÉTICO</v>
          </cell>
          <cell r="G160">
            <v>8.06</v>
          </cell>
        </row>
        <row r="161">
          <cell r="A161">
            <v>92837</v>
          </cell>
          <cell r="B161" t="str">
            <v>TUBO DE CONCRETO PARA REDES COLETORAS DE ESGOTO SANITÁRIO, DIÂMETRO DE 500 MM, JUNTA ELÁSTICA, INSTALADO EM LOCAL COM BAIXO NÍVEL DE INTERFERÊNCIAS - FORNECIMENTO E ASSENTAMENTO. AF_12/2015</v>
          </cell>
          <cell r="C161" t="str">
            <v>M</v>
          </cell>
          <cell r="D161">
            <v>173.22</v>
          </cell>
          <cell r="E161">
            <v>174.21</v>
          </cell>
          <cell r="F161" t="str">
            <v>SINTÉTICO</v>
          </cell>
          <cell r="G161">
            <v>174.21</v>
          </cell>
        </row>
        <row r="162">
          <cell r="A162">
            <v>92838</v>
          </cell>
          <cell r="B162" t="str">
            <v>ASSENTAMENTO DE TUBO DE CONCRETO PARA REDES COLETORAS DE ESGOTO SANITÁRIO, DIÂMETRO DE 500 MM, JUNTA ELÁSTICA, INSTALADO EM LOCAL COM BAIXO NÍVEL DE INTERFERÊNCIAS (NÃO INCLUI FORNECIMENTO). AF_12/2015</v>
          </cell>
          <cell r="C162" t="str">
            <v>M</v>
          </cell>
          <cell r="D162">
            <v>8.98</v>
          </cell>
          <cell r="E162">
            <v>9.68</v>
          </cell>
          <cell r="F162" t="str">
            <v>SINTÉTICO</v>
          </cell>
          <cell r="G162">
            <v>9.68</v>
          </cell>
        </row>
        <row r="163">
          <cell r="A163">
            <v>92839</v>
          </cell>
          <cell r="B163" t="str">
            <v>TUBO DE CONCRETO PARA REDES COLETORAS DE ESGOTO SANITÁRIO, DIÂMETRO DE 600 MM, JUNTA ELÁSTICA, INSTALADO EM LOCAL COM BAIXO NÍVEL DE INTERFERÊNCIAS - FORNECIMENTO E ASSENTAMENTO. AF_12/2015</v>
          </cell>
          <cell r="C163" t="str">
            <v>M</v>
          </cell>
          <cell r="D163">
            <v>226.68</v>
          </cell>
          <cell r="E163">
            <v>227.84</v>
          </cell>
          <cell r="F163" t="str">
            <v>SINTÉTICO</v>
          </cell>
          <cell r="G163">
            <v>227.84</v>
          </cell>
        </row>
        <row r="164">
          <cell r="A164">
            <v>92840</v>
          </cell>
          <cell r="B164" t="str">
            <v>ASSENTAMENTO DE TUBO DE CONCRETO PARA REDES COLETORAS DE ESGOTO SANITÁRIO, DIÂMETRO DE 600 MM, JUNTA ELÁSTICA, INSTALADO EM LOCAL COM BAIXO NÍVEL DE INTERFERÊNCIAS (NÃO INCLUI FORNECIMENTO). AF_12/2015</v>
          </cell>
          <cell r="C164" t="str">
            <v>M</v>
          </cell>
          <cell r="D164">
            <v>10.63</v>
          </cell>
          <cell r="E164">
            <v>11.45</v>
          </cell>
          <cell r="F164" t="str">
            <v>SINTÉTICO</v>
          </cell>
          <cell r="G164">
            <v>11.45</v>
          </cell>
        </row>
        <row r="165">
          <cell r="A165">
            <v>92841</v>
          </cell>
          <cell r="B165" t="str">
            <v>TUBO DE CONCRETO PARA REDES COLETORAS DE ESGOTO SANITÁRIO, DIÂMETRO DE 700 MM, JUNTA ELÁSTICA, INSTALADO EM LOCAL COM BAIXO NÍVEL DE INTERFERÊNCIAS - FORNECIMENTO E ASSENTAMENTO. AF_12/2015</v>
          </cell>
          <cell r="C165" t="str">
            <v>M</v>
          </cell>
          <cell r="D165">
            <v>256.55</v>
          </cell>
          <cell r="E165">
            <v>257.88</v>
          </cell>
          <cell r="F165" t="str">
            <v>SINTÉTICO</v>
          </cell>
          <cell r="G165">
            <v>257.88</v>
          </cell>
        </row>
        <row r="166">
          <cell r="A166">
            <v>92842</v>
          </cell>
          <cell r="B166" t="str">
            <v>ASSENTAMENTO DE TUBO DE CONCRETO PARA REDES COLETORAS DE ESGOTO SANITÁRIO, DIÂMETRO DE 700 MM, JUNTA ELÁSTICA, INSTALADO EM LOCAL COM BAIXO NÍVEL DE INTERFERÊNCIAS (NÃO INCLUI FORNECIMENTO). AF_12/2015</v>
          </cell>
          <cell r="C166" t="str">
            <v>M</v>
          </cell>
          <cell r="D166">
            <v>12.15</v>
          </cell>
          <cell r="E166">
            <v>13.1</v>
          </cell>
          <cell r="F166" t="str">
            <v>SINTÉTICO</v>
          </cell>
          <cell r="G166">
            <v>13.1</v>
          </cell>
        </row>
        <row r="167">
          <cell r="A167">
            <v>92844</v>
          </cell>
          <cell r="B167" t="str">
            <v>ASSENTAMENTO DE TUBO DE CONCRETO PARA REDES COLETORAS DE ESGOTO SANITÁRIO, DIÂMETRO DE 800 MM, JUNTA ELÁSTICA, INSTALADO EM LOCAL COM BAIXO NÍVEL DE INTERFERÊNCIAS (NÃO INCLUI FORNECIMENTO). AF_12/2015</v>
          </cell>
          <cell r="C167" t="str">
            <v>M</v>
          </cell>
          <cell r="D167">
            <v>13.8</v>
          </cell>
          <cell r="E167">
            <v>14.86</v>
          </cell>
          <cell r="F167" t="str">
            <v>SINTÉTICO</v>
          </cell>
          <cell r="G167">
            <v>14.86</v>
          </cell>
        </row>
        <row r="168">
          <cell r="A168">
            <v>92846</v>
          </cell>
          <cell r="B168" t="str">
            <v>ASSENTAMENTO DE TUBO DE CONCRETO PARA REDES COLETORAS DE ESGOTO SANITÁRIO, DIÂMETRO DE 900 MM, JUNTA ELÁSTICA, INSTALADO EM LOCAL COM BAIXO NÍVEL DE INTERFERÊNCIAS (NÃO INCLUI FORNECIMENTO). AF_12/2015</v>
          </cell>
          <cell r="C168" t="str">
            <v>M</v>
          </cell>
          <cell r="D168">
            <v>15.3</v>
          </cell>
          <cell r="E168">
            <v>16.5</v>
          </cell>
          <cell r="F168" t="str">
            <v>SINTÉTICO</v>
          </cell>
          <cell r="G168">
            <v>16.5</v>
          </cell>
        </row>
        <row r="169">
          <cell r="A169">
            <v>92847</v>
          </cell>
          <cell r="B169" t="str">
            <v>TUBO DE CONCRETO PARA REDES COLETORAS DE ESGOTO SANITÁRIO, DIÂMETRO DE 1000 MM, JUNTA ELÁSTICA, INSTALADO EM LOCAL COM BAIXO NÍVEL DE INTERFERÊNCIAS - FORNECIMENTO E ASSENTAMENTO. AF_12/2015</v>
          </cell>
          <cell r="C169" t="str">
            <v>M</v>
          </cell>
          <cell r="D169">
            <v>445.14</v>
          </cell>
          <cell r="E169">
            <v>446.99</v>
          </cell>
          <cell r="F169" t="str">
            <v>SINTÉTICO</v>
          </cell>
          <cell r="G169">
            <v>446.99</v>
          </cell>
        </row>
        <row r="170">
          <cell r="A170">
            <v>92848</v>
          </cell>
          <cell r="B170" t="str">
            <v>ASSENTAMENTO DE TUBO DE CONCRETO PARA REDES COLETORAS DE ESGOTO SANITÁRIO, DIÂMETRO DE 1000 MM, JUNTA ELÁSTICA, INSTALADO EM LOCAL COM BAIXO NÍVEL DE INTERFERÊNCIAS (NÃO INCLUI FORNECIMENTO). AF_12/2015</v>
          </cell>
          <cell r="C170" t="str">
            <v>M</v>
          </cell>
          <cell r="D170">
            <v>16.98</v>
          </cell>
          <cell r="E170">
            <v>18.3</v>
          </cell>
          <cell r="F170" t="str">
            <v>SINTÉTICO</v>
          </cell>
          <cell r="G170">
            <v>18.3</v>
          </cell>
        </row>
        <row r="171">
          <cell r="A171">
            <v>92849</v>
          </cell>
          <cell r="B171" t="str">
            <v>TUBO DE CONCRETO PARA REDES COLETORAS DE ESGOTO SANITÁRIO, DIÂMETRO DE 300 MM, JUNTA ELÁSTICA, INSTALADO EM LOCAL COM ALTO NÍVEL DE INTERFERÊNCIAS - FORNECIMENTO E ASSENTAMENTO. AF_12/2015</v>
          </cell>
          <cell r="C171" t="str">
            <v>M</v>
          </cell>
          <cell r="D171">
            <v>110.99</v>
          </cell>
          <cell r="E171">
            <v>112.2</v>
          </cell>
          <cell r="F171" t="str">
            <v>SINTÉTICO</v>
          </cell>
          <cell r="G171">
            <v>112.2</v>
          </cell>
        </row>
        <row r="172">
          <cell r="A172">
            <v>92850</v>
          </cell>
          <cell r="B172" t="str">
            <v>ASSENTAMENTO DE TUBO DE CONCRETO PARA REDES COLETORAS DE ESGOTO SANITÁRIO, DIÂMETRO DE 300 MM, JUNTA ELÁSTICA, INSTALADO EM LOCAL COM ALTO NÍVEL DE INTERFERÊNCIAS (NÃO INCLUI FORNECIMENTO). AF_12/2015</v>
          </cell>
          <cell r="C172" t="str">
            <v>M</v>
          </cell>
          <cell r="D172">
            <v>11.07</v>
          </cell>
          <cell r="E172">
            <v>11.94</v>
          </cell>
          <cell r="F172" t="str">
            <v>SINTÉTICO</v>
          </cell>
          <cell r="G172">
            <v>11.94</v>
          </cell>
        </row>
        <row r="173">
          <cell r="A173">
            <v>92851</v>
          </cell>
          <cell r="B173" t="str">
            <v>TUBO DE CONCRETO PARA REDES COLETORAS DE ESGOTO SANITÁRIO, DIÂMETRO DE 400 MM, JUNTA ELÁSTICA, INSTALADO EM LOCAL COM ALTO NÍVEL DE INTERFERÊNCIAS - FORNECIMENTO E ASSENTAMENTO. AF_12/2015</v>
          </cell>
          <cell r="C173" t="str">
            <v>M</v>
          </cell>
          <cell r="D173">
            <v>145.33000000000001</v>
          </cell>
          <cell r="E173">
            <v>146.86000000000001</v>
          </cell>
          <cell r="F173" t="str">
            <v>SINTÉTICO</v>
          </cell>
          <cell r="G173">
            <v>146.86000000000001</v>
          </cell>
        </row>
        <row r="174">
          <cell r="A174">
            <v>92852</v>
          </cell>
          <cell r="B174" t="str">
            <v>ASSENTAMENTO DE TUBO DE CONCRETO PARA REDES COLETORAS DE ESGOTO SANITÁRIO, DIÂMETRO DE 400 MM, JUNTA ELÁSTICA, INSTALADO EM LOCAL COM ALTO NÍVEL DE INTERFERÊNCIAS (NÃO INCLUI FORNECIMENTO). AF_12/2015</v>
          </cell>
          <cell r="C174" t="str">
            <v>M</v>
          </cell>
          <cell r="D174">
            <v>13.99</v>
          </cell>
          <cell r="E174">
            <v>15.08</v>
          </cell>
          <cell r="F174" t="str">
            <v>SINTÉTICO</v>
          </cell>
          <cell r="G174">
            <v>15.08</v>
          </cell>
        </row>
        <row r="175">
          <cell r="A175">
            <v>92853</v>
          </cell>
          <cell r="B175" t="str">
            <v>TUBO DE CONCRETO PARA REDES COLETORAS DE ESGOTO SANITÁRIO, DIÂMETRO DE 500 MM, JUNTA ELÁSTICA, INSTALADO EM LOCAL COM ALTO NÍVEL DE INTERFERÊNCIAS - FORNECIMENTO E ASSENTAMENTO. AF_12/2015</v>
          </cell>
          <cell r="C175" t="str">
            <v>M</v>
          </cell>
          <cell r="D175">
            <v>182.85</v>
          </cell>
          <cell r="E175">
            <v>184.71</v>
          </cell>
          <cell r="F175" t="str">
            <v>SINTÉTICO</v>
          </cell>
          <cell r="G175">
            <v>184.71</v>
          </cell>
        </row>
        <row r="176">
          <cell r="A176">
            <v>92854</v>
          </cell>
          <cell r="B176" t="str">
            <v>ASSENTAMENTO DE TUBO DE CONCRETO PARA REDES COLETORAS DE ESGOTO SANITÁRIO, DIÂMETRO DE 500 MM, JUNTA ELÁSTICA, INSTALADO EM LOCAL COM ALTO NÍVEL DE INTERFERÊNCIAS (NÃO INCLUI FORNECIMENTO). AF_12/2015</v>
          </cell>
          <cell r="C176" t="str">
            <v>M</v>
          </cell>
          <cell r="D176">
            <v>17.04</v>
          </cell>
          <cell r="E176">
            <v>18.37</v>
          </cell>
          <cell r="F176" t="str">
            <v>SINTÉTICO</v>
          </cell>
          <cell r="G176">
            <v>18.37</v>
          </cell>
        </row>
        <row r="177">
          <cell r="A177">
            <v>92855</v>
          </cell>
          <cell r="B177" t="str">
            <v>TUBO DE CONCRETO PARA REDES COLETORAS DE ESGOTO SANITÁRIO, DIÂMETRO DE 600 MM, JUNTA ELÁSTICA, INSTALADO EM LOCAL COM ALTO NÍVEL DE INTERFERÊNCIAS - FORNECIMENTO E ASSENTAMENTO. AF_12/2015</v>
          </cell>
          <cell r="C177" t="str">
            <v>M</v>
          </cell>
          <cell r="D177">
            <v>238</v>
          </cell>
          <cell r="E177">
            <v>240.18</v>
          </cell>
          <cell r="F177" t="str">
            <v>SINTÉTICO</v>
          </cell>
          <cell r="G177">
            <v>240.18</v>
          </cell>
        </row>
        <row r="178">
          <cell r="A178">
            <v>92856</v>
          </cell>
          <cell r="B178" t="str">
            <v>ASSENTAMENTO DE TUBO DE CONCRETO PARA REDES COLETORAS DE ESGOTO SANITÁRIO, DIÂMETRO DE 600 MM, JUNTA ELÁSTICA, INSTALADO EM LOCAL COM ALTO NÍVEL DE INTERFERÊNCIAS (NÃO INCLUI FORNECIMENTO). AF_12/2015</v>
          </cell>
          <cell r="C178" t="str">
            <v>M</v>
          </cell>
          <cell r="D178">
            <v>20.079999999999998</v>
          </cell>
          <cell r="E178">
            <v>21.64</v>
          </cell>
          <cell r="F178" t="str">
            <v>SINTÉTICO</v>
          </cell>
          <cell r="G178">
            <v>21.64</v>
          </cell>
        </row>
        <row r="179">
          <cell r="A179">
            <v>92857</v>
          </cell>
          <cell r="B179" t="str">
            <v>TUBO DE CONCRETO PARA REDES COLETORAS DE ESGOTO SANITÁRIO, DIÂMETRO DE 700 MM, JUNTA ELÁSTICA, INSTALADO EM LOCAL COM ALTO NÍVEL DE INTERFERÊNCIAS - FORNECIMENTO E ASSENTAMENTO. AF_12/2015</v>
          </cell>
          <cell r="C179" t="str">
            <v>M</v>
          </cell>
          <cell r="D179">
            <v>269.52</v>
          </cell>
          <cell r="E179">
            <v>272.02</v>
          </cell>
          <cell r="F179" t="str">
            <v>SINTÉTICO</v>
          </cell>
          <cell r="G179">
            <v>272.02</v>
          </cell>
        </row>
        <row r="180">
          <cell r="A180">
            <v>92858</v>
          </cell>
          <cell r="B180" t="str">
            <v>ASSENTAMENTO DE TUBO DE CONCRETO PARA REDES COLETORAS DE ESGOTO SANITÁRIO, DIÂMETRO DE 700 MM, JUNTA ELÁSTICA, INSTALADO EM LOCAL COM ALTO NÍVEL DE INTERFERÊNCIAS (NÃO INCLUI FORNECIMENTO). AF_12/2015</v>
          </cell>
          <cell r="C180" t="str">
            <v>M</v>
          </cell>
          <cell r="D180">
            <v>22.99</v>
          </cell>
          <cell r="E180">
            <v>24.78</v>
          </cell>
          <cell r="F180" t="str">
            <v>SINTÉTICO</v>
          </cell>
          <cell r="G180">
            <v>24.78</v>
          </cell>
        </row>
        <row r="181">
          <cell r="A181">
            <v>92860</v>
          </cell>
          <cell r="B181" t="str">
            <v>ASSENTAMENTO DE TUBO DE CONCRETO PARA REDES COLETORAS DE ESGOTO SANITÁRIO, DIÂMETRO DE 800 MM, JUNTA ELÁSTICA, INSTALADO EM LOCAL COM ALTO NÍVEL DE INTERFERÊNCIAS (NÃO INCLUI FORNECIMENTO). AF_12/2015</v>
          </cell>
          <cell r="C181" t="str">
            <v>M</v>
          </cell>
          <cell r="D181">
            <v>26.1</v>
          </cell>
          <cell r="E181">
            <v>28.13</v>
          </cell>
          <cell r="F181" t="str">
            <v>SINTÉTICO</v>
          </cell>
          <cell r="G181">
            <v>28.13</v>
          </cell>
        </row>
        <row r="182">
          <cell r="A182">
            <v>92862</v>
          </cell>
          <cell r="B182" t="str">
            <v>ASSENTAMENTO DE TUBO DE CONCRETO PARA REDES COLETORAS DE ESGOTO SANITÁRIO, DIÂMETRO DE 900 MM, JUNTA ELÁSTICA, INSTALADO EM LOCAL COM ALTO NÍVEL DE INTERFERÊNCIAS (NÃO INCLUI FORNECIMENTO). AF_12/2015</v>
          </cell>
          <cell r="C182" t="str">
            <v>M</v>
          </cell>
          <cell r="D182">
            <v>29.13</v>
          </cell>
          <cell r="E182">
            <v>31.39</v>
          </cell>
          <cell r="F182" t="str">
            <v>SINTÉTICO</v>
          </cell>
          <cell r="G182">
            <v>31.39</v>
          </cell>
        </row>
        <row r="183">
          <cell r="A183">
            <v>92863</v>
          </cell>
          <cell r="B183" t="str">
            <v>TUBO DE CONCRETO PARA REDES COLETORAS DE ESGOTO SANITÁRIO, DIÂMETRO DE 1000 MM, JUNTA ELÁSTICA, INSTALADO EM LOCAL COM ALTO NÍVEL DE INTERFERÊNCIAS - FORNECIMENTO E ASSENTAMENTO. AF_12/2015</v>
          </cell>
          <cell r="C183" t="str">
            <v>M</v>
          </cell>
          <cell r="D183">
            <v>463.29</v>
          </cell>
          <cell r="E183">
            <v>466.79</v>
          </cell>
          <cell r="F183" t="str">
            <v>SINTÉTICO</v>
          </cell>
          <cell r="G183">
            <v>466.79</v>
          </cell>
        </row>
        <row r="184">
          <cell r="A184">
            <v>92864</v>
          </cell>
          <cell r="B184" t="str">
            <v>ASSENTAMENTO DE TUBO DE CONCRETO PARA REDES COLETORAS DE ESGOTO SANITÁRIO, DIÂMETRO DE 1000 MM, JUNTA ELÁSTICA, INSTALADO EM LOCAL COM ALTO NÍVEL DE INTERFERÊNCIAS (NÃO INCLUI FORNECIMENTO). AF_12/2015</v>
          </cell>
          <cell r="C184" t="str">
            <v>M</v>
          </cell>
          <cell r="D184">
            <v>32.159999999999997</v>
          </cell>
          <cell r="E184">
            <v>34.67</v>
          </cell>
          <cell r="F184" t="str">
            <v>SINTÉTICO</v>
          </cell>
          <cell r="G184">
            <v>34.67</v>
          </cell>
        </row>
        <row r="185">
          <cell r="A185">
            <v>92210</v>
          </cell>
          <cell r="B185" t="str">
            <v>TUBO DE CONCRETO PARA REDES COLETORAS DE ÁGUAS PLUVIAIS, DIÂMETRO DE 400 MM, JUNTA RÍGIDA, INSTALADO EM LOCAL COM BAIXO NÍVEL DE INTERFERÊNCIAS - FORNECIMENTO E ASSENTAMENTO. AF_12/2015</v>
          </cell>
          <cell r="C185" t="str">
            <v>M</v>
          </cell>
          <cell r="D185">
            <v>87.74</v>
          </cell>
          <cell r="E185">
            <v>90.34</v>
          </cell>
          <cell r="F185" t="str">
            <v>SINTÉTICO</v>
          </cell>
          <cell r="G185">
            <v>90.34</v>
          </cell>
        </row>
        <row r="186">
          <cell r="A186">
            <v>92211</v>
          </cell>
          <cell r="B186" t="str">
            <v>TUBO DE CONCRETO PARA REDES COLETORAS DE ÁGUAS PLUVIAIS, DIÂMETRO DE 500 MM, JUNTA RÍGIDA, INSTALADO EM LOCAL COM BAIXO NÍVEL DE INTERFERÊNCIAS - FORNECIMENTO E ASSENTAMENTO. AF_12/2015</v>
          </cell>
          <cell r="C186" t="str">
            <v>M</v>
          </cell>
          <cell r="D186">
            <v>112.45</v>
          </cell>
          <cell r="E186">
            <v>115.59</v>
          </cell>
          <cell r="F186" t="str">
            <v>SINTÉTICO</v>
          </cell>
          <cell r="G186">
            <v>115.59</v>
          </cell>
        </row>
        <row r="187">
          <cell r="A187">
            <v>92212</v>
          </cell>
          <cell r="B187" t="str">
            <v>TUBO DE CONCRETO PARA REDES COLETORAS DE ÁGUAS PLUVIAIS, DIÂMETRO DE 600 MM, JUNTA RÍGIDA, INSTALADO EM LOCAL COM BAIXO NÍVEL DE INTERFERÊNCIAS - FORNECIMENTO E ASSENTAMENTO. AF_12/2015</v>
          </cell>
          <cell r="C187" t="str">
            <v>M</v>
          </cell>
          <cell r="D187">
            <v>143.43</v>
          </cell>
          <cell r="E187">
            <v>147.15</v>
          </cell>
          <cell r="F187" t="str">
            <v>SINTÉTICO</v>
          </cell>
          <cell r="G187">
            <v>147.15</v>
          </cell>
        </row>
        <row r="188">
          <cell r="A188">
            <v>92213</v>
          </cell>
          <cell r="B188" t="str">
            <v>TUBO DE CONCRETO PARA REDES COLETORAS DE ÁGUAS PLUVIAIS, DIÂMETRO DE 700 MM, JUNTA RÍGIDA, INSTALADO EM LOCAL COM BAIXO NÍVEL DE INTERFERÊNCIAS - FORNECIMENTO E ASSENTAMENTO. AF_12/2015</v>
          </cell>
          <cell r="C188" t="str">
            <v>M</v>
          </cell>
          <cell r="D188">
            <v>189.29</v>
          </cell>
          <cell r="E188">
            <v>193.57</v>
          </cell>
          <cell r="F188" t="str">
            <v>SINTÉTICO</v>
          </cell>
          <cell r="G188">
            <v>193.57</v>
          </cell>
        </row>
        <row r="189">
          <cell r="A189">
            <v>92214</v>
          </cell>
          <cell r="B189" t="str">
            <v>TUBO DE CONCRETO PARA REDES COLETORAS DE ÁGUAS PLUVIAIS, DIÂMETRO DE 800 MM, JUNTA RÍGIDA, INSTALADO EM LOCAL COM BAIXO NÍVEL DE INTERFERÊNCIAS - FORNECIMENTO E ASSENTAMENTO. AF_12/2015</v>
          </cell>
          <cell r="C189" t="str">
            <v>M</v>
          </cell>
          <cell r="D189">
            <v>216.64</v>
          </cell>
          <cell r="E189">
            <v>221.52</v>
          </cell>
          <cell r="F189" t="str">
            <v>SINTÉTICO</v>
          </cell>
          <cell r="G189">
            <v>221.52</v>
          </cell>
        </row>
        <row r="190">
          <cell r="A190">
            <v>92215</v>
          </cell>
          <cell r="B190" t="str">
            <v>TUBO DE CONCRETO PARA REDES COLETORAS DE ÁGUAS PLUVIAIS, DIÂMETRO DE 900 MM, JUNTA RÍGIDA, INSTALADO EM LOCAL COM BAIXO NÍVEL DE INTERFERÊNCIAS - FORNECIMENTO E ASSENTAMENTO. AF_12/2015</v>
          </cell>
          <cell r="C190" t="str">
            <v>M</v>
          </cell>
          <cell r="D190">
            <v>261.91000000000003</v>
          </cell>
          <cell r="E190">
            <v>267.42</v>
          </cell>
          <cell r="F190" t="str">
            <v>SINTÉTICO</v>
          </cell>
          <cell r="G190">
            <v>267.42</v>
          </cell>
        </row>
        <row r="191">
          <cell r="A191">
            <v>92216</v>
          </cell>
          <cell r="B191" t="str">
            <v>TUBO DE CONCRETO PARA REDES COLETORAS DE ÁGUAS PLUVIAIS, DIÂMETRO DE 1000 MM, JUNTA RÍGIDA, INSTALADO EM LOCAL COM BAIXO NÍVEL DE INTERFERÊNCIAS - FORNECIMENTO E ASSENTAMENTO. AF_12/2015</v>
          </cell>
          <cell r="C191" t="str">
            <v>M</v>
          </cell>
          <cell r="D191">
            <v>294.74</v>
          </cell>
          <cell r="E191">
            <v>300.91000000000003</v>
          </cell>
          <cell r="F191" t="str">
            <v>SINTÉTICO</v>
          </cell>
          <cell r="G191">
            <v>300.91000000000003</v>
          </cell>
        </row>
        <row r="192">
          <cell r="A192">
            <v>92219</v>
          </cell>
          <cell r="B192" t="str">
            <v>TUBO DE CONCRETO PARA REDES COLETORAS DE ÁGUAS PLUVIAIS, DIÂMETRO DE 400 MM, JUNTA RÍGIDA, INSTALADO EM LOCAL COM ALTO NÍVEL DE INTERFERÊNCIAS - FORNECIMENTO E ASSENTAMENTO. AF_12/2015</v>
          </cell>
          <cell r="C192" t="str">
            <v>M</v>
          </cell>
          <cell r="D192">
            <v>94.27</v>
          </cell>
          <cell r="E192">
            <v>97.39</v>
          </cell>
          <cell r="F192" t="str">
            <v>SINTÉTICO</v>
          </cell>
          <cell r="G192">
            <v>97.39</v>
          </cell>
        </row>
        <row r="193">
          <cell r="A193">
            <v>92220</v>
          </cell>
          <cell r="B193" t="str">
            <v>TUBO DE CONCRETO PARA REDES COLETORAS DE ÁGUAS PLUVIAIS, DIÂMETRO DE 500 MM, JUNTA RÍGIDA, INSTALADO EM LOCAL COM ALTO NÍVEL DE INTERFERÊNCIAS - FORNECIMENTO E ASSENTAMENTO. AF_12/2015</v>
          </cell>
          <cell r="C193" t="str">
            <v>M</v>
          </cell>
          <cell r="D193">
            <v>120.51</v>
          </cell>
          <cell r="E193">
            <v>124.28</v>
          </cell>
          <cell r="F193" t="str">
            <v>SINTÉTICO</v>
          </cell>
          <cell r="G193">
            <v>124.28</v>
          </cell>
        </row>
        <row r="194">
          <cell r="A194">
            <v>92221</v>
          </cell>
          <cell r="B194" t="str">
            <v>TUBO DE CONCRETO PARA REDES COLETORAS DE ÁGUAS PLUVIAIS, DIÂMETRO DE 600 MM, JUNTA RÍGIDA, INSTALADO EM LOCAL COM ALTO NÍVEL DE INTERFERÊNCIAS - FORNECIMENTO E ASSENTAMENTO. AF_12/2015</v>
          </cell>
          <cell r="C194" t="str">
            <v>M</v>
          </cell>
          <cell r="D194">
            <v>152.88999999999999</v>
          </cell>
          <cell r="E194">
            <v>157.35</v>
          </cell>
          <cell r="F194" t="str">
            <v>SINTÉTICO</v>
          </cell>
          <cell r="G194">
            <v>157.35</v>
          </cell>
        </row>
        <row r="195">
          <cell r="A195">
            <v>92222</v>
          </cell>
          <cell r="B195" t="str">
            <v>TUBO DE CONCRETO PARA REDES COLETORAS DE ÁGUAS PLUVIAIS, DIÂMETRO DE 700 MM, JUNTA RÍGIDA, INSTALADO EM LOCAL COM ALTO NÍVEL DE INTERFERÊNCIAS - FORNECIMENTO E ASSENTAMENTO. AF_12/2015</v>
          </cell>
          <cell r="C195" t="str">
            <v>M</v>
          </cell>
          <cell r="D195">
            <v>200.26</v>
          </cell>
          <cell r="E195">
            <v>205.4</v>
          </cell>
          <cell r="F195" t="str">
            <v>SINTÉTICO</v>
          </cell>
          <cell r="G195">
            <v>205.4</v>
          </cell>
        </row>
        <row r="196">
          <cell r="A196">
            <v>92223</v>
          </cell>
          <cell r="B196" t="str">
            <v>TUBO DE CONCRETO PARA REDES COLETORAS DE ÁGUAS PLUVIAIS, DIÂMETRO DE 800 MM, JUNTA RÍGIDA, INSTALADO EM LOCAL COM ALTO NÍVEL DE INTERFERÊNCIAS - FORNECIMENTO E ASSENTAMENTO. AF_12/2015</v>
          </cell>
          <cell r="C196" t="str">
            <v>M</v>
          </cell>
          <cell r="D196">
            <v>228.93</v>
          </cell>
          <cell r="E196">
            <v>234.78</v>
          </cell>
          <cell r="F196" t="str">
            <v>SINTÉTICO</v>
          </cell>
          <cell r="G196">
            <v>234.78</v>
          </cell>
        </row>
        <row r="197">
          <cell r="A197">
            <v>92224</v>
          </cell>
          <cell r="B197" t="str">
            <v>TUBO DE CONCRETO PARA REDES COLETORAS DE ÁGUAS PLUVIAIS, DIÂMETRO DE 900 MM, JUNTA RÍGIDA, INSTALADO EM LOCAL COM ALTO NÍVEL DE INTERFERÊNCIAS - FORNECIMENTO E ASSENTAMENTO. AF_12/2015</v>
          </cell>
          <cell r="C197" t="str">
            <v>M</v>
          </cell>
          <cell r="D197">
            <v>275.56</v>
          </cell>
          <cell r="E197">
            <v>282.14</v>
          </cell>
          <cell r="F197" t="str">
            <v>SINTÉTICO</v>
          </cell>
          <cell r="G197">
            <v>282.14</v>
          </cell>
        </row>
        <row r="198">
          <cell r="A198">
            <v>92226</v>
          </cell>
          <cell r="B198" t="str">
            <v>TUBO DE CONCRETO PARA REDES COLETORAS DE ÁGUAS PLUVIAIS, DIÂMETRO DE 1000 MM, JUNTA RÍGIDA, INSTALADO EM LOCAL COM ALTO NÍVEL DE INTERFERÊNCIAS - FORNECIMENTO E ASSENTAMENTO. AF_12/2015</v>
          </cell>
          <cell r="C198" t="str">
            <v>M</v>
          </cell>
          <cell r="D198">
            <v>310</v>
          </cell>
          <cell r="E198">
            <v>317.35000000000002</v>
          </cell>
          <cell r="F198" t="str">
            <v>SINTÉTICO</v>
          </cell>
          <cell r="G198">
            <v>317.35000000000002</v>
          </cell>
        </row>
        <row r="199">
          <cell r="A199">
            <v>92808</v>
          </cell>
          <cell r="B199" t="str">
            <v>ASSENTAMENTO DE TUBO DE CONCRETO PARA REDES COLETORAS DE ÁGUAS PLUVIAIS, DIÂMETRO DE 300 MM, JUNTA RÍGIDA, INSTALADO EM LOCAL COM BAIXO NÍVEL DE INTERFERÊNCIAS (NÃO INCLUI FORNECIMENTO). AF_12/2015</v>
          </cell>
          <cell r="C199" t="str">
            <v>M</v>
          </cell>
          <cell r="D199">
            <v>26.52</v>
          </cell>
          <cell r="E199">
            <v>28.55</v>
          </cell>
          <cell r="F199" t="str">
            <v>SINTÉTICO</v>
          </cell>
          <cell r="G199">
            <v>28.55</v>
          </cell>
        </row>
        <row r="200">
          <cell r="A200">
            <v>92809</v>
          </cell>
          <cell r="B200" t="str">
            <v>ASSENTAMENTO DE TUBO DE CONCRETO PARA REDES COLETORAS DE ÁGUAS PLUVIAIS, DIÂMETRO DE 400 MM, JUNTA RÍGIDA, INSTALADO EM LOCAL COM BAIXO NÍVEL DE INTERFERÊNCIAS (NÃO INCLUI FORNECIMENTO). AF_12/2015</v>
          </cell>
          <cell r="C200" t="str">
            <v>M</v>
          </cell>
          <cell r="D200">
            <v>34.090000000000003</v>
          </cell>
          <cell r="E200">
            <v>36.69</v>
          </cell>
          <cell r="F200" t="str">
            <v>SINTÉTICO</v>
          </cell>
          <cell r="G200">
            <v>36.69</v>
          </cell>
        </row>
        <row r="201">
          <cell r="A201">
            <v>92810</v>
          </cell>
          <cell r="B201" t="str">
            <v>ASSENTAMENTO DE TUBO DE CONCRETO PARA REDES COLETORAS DE ÁGUAS PLUVIAIS, DIÂMETRO DE 500 MM, JUNTA RÍGIDA, INSTALADO EM LOCAL COM BAIXO NÍVEL DE INTERFERÊNCIAS (NÃO INCLUI FORNECIMENTO). AF_12/2015</v>
          </cell>
          <cell r="C201" t="str">
            <v>M</v>
          </cell>
          <cell r="D201">
            <v>41.6</v>
          </cell>
          <cell r="E201">
            <v>44.74</v>
          </cell>
          <cell r="F201" t="str">
            <v>SINTÉTICO</v>
          </cell>
          <cell r="G201">
            <v>44.74</v>
          </cell>
        </row>
        <row r="202">
          <cell r="A202">
            <v>92811</v>
          </cell>
          <cell r="B202" t="str">
            <v>ASSENTAMENTO DE TUBO DE CONCRETO PARA REDES COLETORAS DE ÁGUAS PLUVIAIS, DIÂMETRO DE 600 MM, JUNTA RÍGIDA, INSTALADO EM LOCAL COM BAIXO NÍVEL DE INTERFERÊNCIAS (NÃO INCLUI FORNECIMENTO). AF_12/2015</v>
          </cell>
          <cell r="C202" t="str">
            <v>M</v>
          </cell>
          <cell r="D202">
            <v>49.7</v>
          </cell>
          <cell r="E202">
            <v>53.42</v>
          </cell>
          <cell r="F202" t="str">
            <v>SINTÉTICO</v>
          </cell>
          <cell r="G202">
            <v>53.42</v>
          </cell>
        </row>
        <row r="203">
          <cell r="A203">
            <v>92812</v>
          </cell>
          <cell r="B203" t="str">
            <v>ASSENTAMENTO DE TUBO DE CONCRETO PARA REDES COLETORAS DE ÁGUAS PLUVIAIS, DIÂMETRO DE 700 MM, JUNTA RÍGIDA, INSTALADO EM LOCAL COM BAIXO NÍVEL DE INTERFERÊNCIAS (NÃO INCLUI FORNECIMENTO). AF_12/2015</v>
          </cell>
          <cell r="C203" t="str">
            <v>M</v>
          </cell>
          <cell r="D203">
            <v>57.73</v>
          </cell>
          <cell r="E203">
            <v>62.01</v>
          </cell>
          <cell r="F203" t="str">
            <v>SINTÉTICO</v>
          </cell>
          <cell r="G203">
            <v>62.01</v>
          </cell>
        </row>
        <row r="204">
          <cell r="A204">
            <v>92813</v>
          </cell>
          <cell r="B204" t="str">
            <v>ASSENTAMENTO DE TUBO DE CONCRETO PARA REDES COLETORAS DE ÁGUAS PLUVIAIS, DIÂMETRO DE 800 MM, JUNTA RÍGIDA, INSTALADO EM LOCAL COM BAIXO NÍVEL DE INTERFERÊNCIAS (NÃO INCLUI FORNECIMENTO). AF_12/2015</v>
          </cell>
          <cell r="C204" t="str">
            <v>M</v>
          </cell>
          <cell r="D204">
            <v>67.459999999999994</v>
          </cell>
          <cell r="E204">
            <v>72.34</v>
          </cell>
          <cell r="F204" t="str">
            <v>SINTÉTICO</v>
          </cell>
          <cell r="G204">
            <v>72.34</v>
          </cell>
        </row>
        <row r="205">
          <cell r="A205">
            <v>92814</v>
          </cell>
          <cell r="B205" t="str">
            <v>ASSENTAMENTO DE TUBO DE CONCRETO PARA REDES COLETORAS DE ÁGUAS PLUVIAIS, DIÂMETRO DE 900 MM, JUNTA RÍGIDA, INSTALADO EM LOCAL COM BAIXO NÍVEL DE INTERFERÊNCIAS (NÃO INCLUI FORNECIMENTO). AF_12/2015</v>
          </cell>
          <cell r="C205" t="str">
            <v>M</v>
          </cell>
          <cell r="D205">
            <v>77.73</v>
          </cell>
          <cell r="E205">
            <v>83.24</v>
          </cell>
          <cell r="F205" t="str">
            <v>SINTÉTICO</v>
          </cell>
          <cell r="G205">
            <v>83.24</v>
          </cell>
        </row>
        <row r="206">
          <cell r="A206">
            <v>92815</v>
          </cell>
          <cell r="B206" t="str">
            <v>ASSENTAMENTO DE TUBO DE CONCRETO PARA REDES COLETORAS DE ÁGUAS PLUVIAIS, DIÂMETRO DE 1000 MM, JUNTA RÍGIDA, INSTALADO EM LOCAL COM BAIXO NÍVEL DE INTERFERÊNCIAS (NÃO INCLUI FORNECIMENTO). AF_12/2015</v>
          </cell>
          <cell r="C206" t="str">
            <v>M</v>
          </cell>
          <cell r="D206">
            <v>89.96</v>
          </cell>
          <cell r="E206">
            <v>96.13</v>
          </cell>
          <cell r="F206" t="str">
            <v>SINTÉTICO</v>
          </cell>
          <cell r="G206">
            <v>96.13</v>
          </cell>
        </row>
        <row r="207">
          <cell r="A207">
            <v>92816</v>
          </cell>
          <cell r="B207" t="str">
            <v>TUBO DE CONCRETO PARA REDES COLETORAS DE ÁGUAS PLUVIAIS, DIÂMETRO DE 1200 MM, JUNTA RÍGIDA, INSTALADO EM LOCAL COM BAIXO NÍVEL DE INTERFERÊNCIAS - FORNECIMENTO E ASSENTAMENTO. AF_12/2015</v>
          </cell>
          <cell r="C207" t="str">
            <v>M</v>
          </cell>
          <cell r="D207">
            <v>402.76</v>
          </cell>
          <cell r="E207">
            <v>410.5</v>
          </cell>
          <cell r="F207" t="str">
            <v>SINTÉTICO</v>
          </cell>
          <cell r="G207">
            <v>410.5</v>
          </cell>
        </row>
        <row r="208">
          <cell r="A208">
            <v>92817</v>
          </cell>
          <cell r="B208" t="str">
            <v>ASSENTAMENTO DE TUBO DE CONCRETO PARA REDES COLETORAS DE ÁGUAS PLUVIAIS, DIÂMETRO DE 1200 MM, JUNTA RÍGIDA, INSTALADO EM LOCAL COM BAIXO NÍVEL DE INTERFERÊNCIAS (NÃO INCLUI FORNECIMENTO). AF_12/2015</v>
          </cell>
          <cell r="C208" t="str">
            <v>M</v>
          </cell>
          <cell r="D208">
            <v>112.55</v>
          </cell>
          <cell r="E208">
            <v>120.29</v>
          </cell>
          <cell r="F208" t="str">
            <v>SINTÉTICO</v>
          </cell>
          <cell r="G208">
            <v>120.29</v>
          </cell>
        </row>
        <row r="209">
          <cell r="A209">
            <v>92818</v>
          </cell>
          <cell r="B209" t="str">
            <v>TUBO DE CONCRETO PARA REDES COLETORAS DE ÁGUAS PLUVIAIS, DIÂMETRO DE 1500 MM, JUNTA RÍGIDA, INSTALADO EM LOCAL COM BAIXO NÍVEL DE INTERFERÊNCIAS - FORNECIMENTO E ASSENTAMENTO. AF_12/2015</v>
          </cell>
          <cell r="C209" t="str">
            <v>M</v>
          </cell>
          <cell r="D209">
            <v>583.19000000000005</v>
          </cell>
          <cell r="E209">
            <v>593.6</v>
          </cell>
          <cell r="F209" t="str">
            <v>SINTÉTICO</v>
          </cell>
          <cell r="G209">
            <v>593.6</v>
          </cell>
        </row>
        <row r="210">
          <cell r="A210">
            <v>92819</v>
          </cell>
          <cell r="B210" t="str">
            <v>ASSENTAMENTO DE TUBO DE CONCRETO PARA REDES COLETORAS DE ÁGUAS PLUVIAIS, DIÂMETRO DE 1500 MM, JUNTA RÍGIDA, INSTALADO EM LOCAL COM BAIXO NÍVEL DE INTERFERÊNCIAS (NÃO INCLUI FORNECIMENTO). AF_12/2015</v>
          </cell>
          <cell r="C210" t="str">
            <v>M</v>
          </cell>
          <cell r="D210">
            <v>151.52000000000001</v>
          </cell>
          <cell r="E210">
            <v>161.93</v>
          </cell>
          <cell r="F210" t="str">
            <v>SINTÉTICO</v>
          </cell>
          <cell r="G210">
            <v>161.93</v>
          </cell>
        </row>
        <row r="211">
          <cell r="A211">
            <v>92820</v>
          </cell>
          <cell r="B211" t="str">
            <v>ASSENTAMENTO DE TUBO DE CONCRETO PARA REDES COLETORAS DE ÁGUAS PLUVIAIS, DIÂMETRO DE 300 MM, JUNTA RÍGIDA, INSTALADO EM LOCAL COM ALTO NÍVEL DE INTERFERÊNCIAS (NÃO INCLUI FORNECIMENTO). AF_12/2015</v>
          </cell>
          <cell r="C211" t="str">
            <v>M</v>
          </cell>
          <cell r="D211">
            <v>31.62</v>
          </cell>
          <cell r="E211">
            <v>34.06</v>
          </cell>
          <cell r="F211" t="str">
            <v>SINTÉTICO</v>
          </cell>
          <cell r="G211">
            <v>34.06</v>
          </cell>
        </row>
        <row r="212">
          <cell r="A212">
            <v>92821</v>
          </cell>
          <cell r="B212" t="str">
            <v>ASSENTAMENTO DE TUBO DE CONCRETO PARA REDES COLETORAS DE ÁGUAS PLUVIAIS, DIÂMETRO DE 400 MM, JUNTA RÍGIDA, INSTALADO EM LOCAL COM ALTO NÍVEL DE INTERFERÊNCIAS (NÃO INCLUI FORNECIMENTO). AF_12/2015</v>
          </cell>
          <cell r="C212" t="str">
            <v>M</v>
          </cell>
          <cell r="D212">
            <v>40.619999999999997</v>
          </cell>
          <cell r="E212">
            <v>43.74</v>
          </cell>
          <cell r="F212" t="str">
            <v>SINTÉTICO</v>
          </cell>
          <cell r="G212">
            <v>43.74</v>
          </cell>
        </row>
        <row r="213">
          <cell r="A213">
            <v>92822</v>
          </cell>
          <cell r="B213" t="str">
            <v>ASSENTAMENTO DE TUBO DE CONCRETO PARA REDES COLETORAS DE ÁGUAS PLUVIAIS, DIÂMETRO DE 500 MM, JUNTA RÍGIDA, INSTALADO EM LOCAL COM ALTO NÍVEL DE INTERFERÊNCIAS (NÃO INCLUI FORNECIMENTO). AF_12/2015</v>
          </cell>
          <cell r="C213" t="str">
            <v>M</v>
          </cell>
          <cell r="D213">
            <v>49.66</v>
          </cell>
          <cell r="E213">
            <v>53.43</v>
          </cell>
          <cell r="F213" t="str">
            <v>SINTÉTICO</v>
          </cell>
          <cell r="G213">
            <v>53.43</v>
          </cell>
        </row>
        <row r="214">
          <cell r="A214">
            <v>92824</v>
          </cell>
          <cell r="B214" t="str">
            <v>ASSENTAMENTO DE TUBO DE CONCRETO PARA REDES COLETORAS DE ÁGUAS PLUVIAIS, DIÂMETRO DE 600 MM, JUNTA RÍGIDA, INSTALADO EM LOCAL COM ALTO NÍVEL DE INTERFERÊNCIAS (NÃO INCLUI FORNECIMENTO). AF_12/2015</v>
          </cell>
          <cell r="C214" t="str">
            <v>M</v>
          </cell>
          <cell r="D214">
            <v>59.16</v>
          </cell>
          <cell r="E214">
            <v>63.62</v>
          </cell>
          <cell r="F214" t="str">
            <v>SINTÉTICO</v>
          </cell>
          <cell r="G214">
            <v>63.62</v>
          </cell>
        </row>
        <row r="215">
          <cell r="A215">
            <v>92825</v>
          </cell>
          <cell r="B215" t="str">
            <v>ASSENTAMENTO DE TUBO DE CONCRETO PARA REDES COLETORAS DE ÁGUAS PLUVIAIS, DIÂMETRO DE 700 MM, JUNTA RÍGIDA, INSTALADO EM LOCAL COM ALTO NÍVEL DE INTERFERÊNCIAS (NÃO INCLUI FORNECIMENTO). AF_12/2015</v>
          </cell>
          <cell r="C215" t="str">
            <v>M</v>
          </cell>
          <cell r="D215">
            <v>68.7</v>
          </cell>
          <cell r="E215">
            <v>73.84</v>
          </cell>
          <cell r="F215" t="str">
            <v>SINTÉTICO</v>
          </cell>
          <cell r="G215">
            <v>73.84</v>
          </cell>
        </row>
        <row r="216">
          <cell r="A216">
            <v>92826</v>
          </cell>
          <cell r="B216" t="str">
            <v>ASSENTAMENTO DE TUBO DE CONCRETO PARA REDES COLETORAS DE ÁGUAS PLUVIAIS, DIÂMETRO DE 800 MM, JUNTA RÍGIDA, INSTALADO EM LOCAL COM ALTO NÍVEL DE INTERFERÊNCIAS (NÃO INCLUI FORNECIMENTO). AF_12/2015</v>
          </cell>
          <cell r="C216" t="str">
            <v>M</v>
          </cell>
          <cell r="D216">
            <v>79.75</v>
          </cell>
          <cell r="E216">
            <v>85.6</v>
          </cell>
          <cell r="F216" t="str">
            <v>SINTÉTICO</v>
          </cell>
          <cell r="G216">
            <v>85.6</v>
          </cell>
        </row>
        <row r="217">
          <cell r="A217">
            <v>92827</v>
          </cell>
          <cell r="B217" t="str">
            <v>ASSENTAMENTO DE TUBO DE CONCRETO PARA REDES COLETORAS DE ÁGUAS PLUVIAIS, DIÂMETRO DE 900 MM, JUNTA RÍGIDA, INSTALADO EM LOCAL COM ALTO NÍVEL DE INTERFERÊNCIAS (NÃO INCLUI FORNECIMENTO). AF_12/2015</v>
          </cell>
          <cell r="C217" t="str">
            <v>M</v>
          </cell>
          <cell r="D217">
            <v>91.38</v>
          </cell>
          <cell r="E217">
            <v>97.96</v>
          </cell>
          <cell r="F217" t="str">
            <v>SINTÉTICO</v>
          </cell>
          <cell r="G217">
            <v>97.96</v>
          </cell>
        </row>
        <row r="218">
          <cell r="A218">
            <v>92828</v>
          </cell>
          <cell r="B218" t="str">
            <v>ASSENTAMENTO DE TUBO DE CONCRETO PARA REDES COLETORAS DE ÁGUAS PLUVIAIS, DIÂMETRO DE 1000 MM, JUNTA RÍGIDA, INSTALADO EM LOCAL COM ALTO NÍVEL DE INTERFERÊNCIAS (NÃO INCLUI FORNECIMENTO). AF_12/2015</v>
          </cell>
          <cell r="C218" t="str">
            <v>M</v>
          </cell>
          <cell r="D218">
            <v>105.22</v>
          </cell>
          <cell r="E218">
            <v>112.57</v>
          </cell>
          <cell r="F218" t="str">
            <v>SINTÉTICO</v>
          </cell>
          <cell r="G218">
            <v>112.57</v>
          </cell>
        </row>
        <row r="219">
          <cell r="A219">
            <v>92829</v>
          </cell>
          <cell r="B219" t="str">
            <v>TUBO DE CONCRETO PARA REDES COLETORAS DE ÁGUAS PLUVIAIS, DIÂMETRO DE 1200 MM, JUNTA RÍGIDA, INSTALADO EM LOCAL COM ALTO NÍVEL DE INTERFERÊNCIAS - FORNECIMENTO E ASSENTAMENTO. AF_12/2015</v>
          </cell>
          <cell r="C219" t="str">
            <v>M</v>
          </cell>
          <cell r="D219">
            <v>420.73</v>
          </cell>
          <cell r="E219">
            <v>429.86</v>
          </cell>
          <cell r="F219" t="str">
            <v>SINTÉTICO</v>
          </cell>
          <cell r="G219">
            <v>429.86</v>
          </cell>
        </row>
        <row r="220">
          <cell r="A220">
            <v>92830</v>
          </cell>
          <cell r="B220" t="str">
            <v>ASSENTAMENTO DE TUBO DE CONCRETO PARA REDES COLETORAS DE ÁGUAS PLUVIAIS, DIÂMETRO DE 1200 MM, JUNTA RÍGIDA, INSTALADO EM LOCAL COM ALTO NÍVEL DE INTERFERÊNCIAS (NÃO INCLUI FORNECIMENTO). AF_12/2015</v>
          </cell>
          <cell r="C220" t="str">
            <v>M</v>
          </cell>
          <cell r="D220">
            <v>130.52000000000001</v>
          </cell>
          <cell r="E220">
            <v>139.65</v>
          </cell>
          <cell r="F220" t="str">
            <v>SINTÉTICO</v>
          </cell>
          <cell r="G220">
            <v>139.65</v>
          </cell>
        </row>
        <row r="221">
          <cell r="A221">
            <v>92831</v>
          </cell>
          <cell r="B221" t="str">
            <v>TUBO DE CONCRETO PARA REDES COLETORAS DE ÁGUAS PLUVIAIS, DIÂMETRO DE 1500 MM, JUNTA RÍGIDA, INSTALADO EM LOCAL COM ALTO NÍVEL DE INTERFERÊNCIAS - FORNECIMENTO E ASSENTAMENTO. AF_12/2015</v>
          </cell>
          <cell r="C221" t="str">
            <v>M</v>
          </cell>
          <cell r="D221">
            <v>605.17999999999995</v>
          </cell>
          <cell r="E221">
            <v>617.32000000000005</v>
          </cell>
          <cell r="F221" t="str">
            <v>SINTÉTICO</v>
          </cell>
          <cell r="G221">
            <v>617.32000000000005</v>
          </cell>
        </row>
        <row r="222">
          <cell r="A222">
            <v>92832</v>
          </cell>
          <cell r="B222" t="str">
            <v>ASSENTAMENTO DE TUBO DE CONCRETO PARA REDES COLETORAS DE ÁGUAS PLUVIAIS, DIÂMETRO DE 1500 MM, JUNTA RÍGIDA, INSTALADO EM LOCAL COM ALTO NÍVEL DE INTERFERÊNCIAS (NÃO INCLUI FORNECIMENTO). AF_12/2015</v>
          </cell>
          <cell r="C222" t="str">
            <v>M</v>
          </cell>
          <cell r="D222">
            <v>173.51</v>
          </cell>
          <cell r="E222">
            <v>185.65</v>
          </cell>
          <cell r="F222" t="str">
            <v>SINTÉTICO</v>
          </cell>
          <cell r="G222">
            <v>185.65</v>
          </cell>
        </row>
        <row r="223">
          <cell r="A223">
            <v>95565</v>
          </cell>
          <cell r="B223" t="str">
            <v>TUBO DE CONCRETO PARA REDES COLETORAS DE ÁGUAS PLUVIAIS, DIÂMETRO DE 300MM, JUNTA RÍGIDA, INSTALADO EM LOCAL COM BAIXO NÍVEL DE INTERFERÊNCIAS - FORNECIMENTO E ASSENTAMENTO. AF_12/2015</v>
          </cell>
          <cell r="C223" t="str">
            <v>M</v>
          </cell>
          <cell r="D223">
            <v>82.36</v>
          </cell>
          <cell r="E223">
            <v>85.2</v>
          </cell>
          <cell r="F223" t="str">
            <v>SINTÉTICO</v>
          </cell>
          <cell r="G223">
            <v>85.2</v>
          </cell>
        </row>
        <row r="224">
          <cell r="A224">
            <v>95566</v>
          </cell>
          <cell r="B224" t="str">
            <v>TUBO DE CONCRETO PARA REDES COLETORAS DE ÁGUAS PLUVIAIS, DIÂMETRO DE 300MM, JUNTA RÍGIDA, INSTALADO EM LOCAL COM ALTO NÍVEL DE INTERFERÊNCIAS - FORNECIMENTO E ASSENTAMENTO. AF_12/2015</v>
          </cell>
          <cell r="C224" t="str">
            <v>M</v>
          </cell>
          <cell r="D224">
            <v>88.47</v>
          </cell>
          <cell r="E224">
            <v>91.87</v>
          </cell>
          <cell r="F224" t="str">
            <v>SINTÉTICO</v>
          </cell>
          <cell r="G224">
            <v>91.87</v>
          </cell>
        </row>
        <row r="225">
          <cell r="A225">
            <v>95567</v>
          </cell>
          <cell r="B225" t="str">
            <v>TUBO DE CONCRETO (SIMPLES) PARA REDES COLETORAS DE ÁGUAS PLUVIAIS, DIÂMETRO DE 300 MM, JUNTA RÍGIDA, INSTALADO EM LOCAL COM BAIXO NÍVEL DE INTERFERÊNCIAS - FORNECIMENTO E ASSENTAMENTO. AF_12/2015</v>
          </cell>
          <cell r="C225" t="str">
            <v>M</v>
          </cell>
          <cell r="D225">
            <v>62.5</v>
          </cell>
          <cell r="E225">
            <v>65.34</v>
          </cell>
          <cell r="F225" t="str">
            <v>SINTÉTICO</v>
          </cell>
          <cell r="G225">
            <v>65.34</v>
          </cell>
        </row>
        <row r="226">
          <cell r="A226">
            <v>95568</v>
          </cell>
          <cell r="B226" t="str">
            <v>TUBO DE CONCRETO (SIMPLES) PARA REDES COLETORAS DE ÁGUAS PLUVIAIS, DIÂMETRO DE 400 MM, JUNTA RÍGIDA, INSTALADO EM LOCAL COM BAIXO NÍVEL DE INTERFERÊNCIAS - FORNECIMENTO E ASSENTAMENTO. AF_12/2015</v>
          </cell>
          <cell r="C226" t="str">
            <v>M</v>
          </cell>
          <cell r="D226">
            <v>81.37</v>
          </cell>
          <cell r="E226">
            <v>84.99</v>
          </cell>
          <cell r="F226" t="str">
            <v>SINTÉTICO</v>
          </cell>
          <cell r="G226">
            <v>84.99</v>
          </cell>
        </row>
        <row r="227">
          <cell r="A227">
            <v>95569</v>
          </cell>
          <cell r="B227" t="str">
            <v>TUBO DE CONCRETO (SIMPLES) PARA REDES COLETORAS DE ÁGUAS PLUVIAIS, DIÂMETRO DE 500 MM, JUNTA RÍGIDA, INSTALADO EM LOCAL COM BAIXO NÍVEL DE INTERFERÊNCIAS - FORNECIMENTO E ASSENTAMENTO. AF_12/2015</v>
          </cell>
          <cell r="C227" t="str">
            <v>M</v>
          </cell>
          <cell r="D227">
            <v>108.59</v>
          </cell>
          <cell r="E227">
            <v>112.97</v>
          </cell>
          <cell r="F227" t="str">
            <v>SINTÉTICO</v>
          </cell>
          <cell r="G227">
            <v>112.97</v>
          </cell>
        </row>
        <row r="228">
          <cell r="A228">
            <v>95570</v>
          </cell>
          <cell r="B228" t="str">
            <v>TUBO DE CONCRETO (SIMPLES) PARA REDES COLETORAS DE ÁGUAS PLUVIAIS, DIÂMETRO DE 300 MM, JUNTA RÍGIDA, INSTALADO EM LOCAL COM ALTO NÍVEL DE INTERFERÊNCIAS - FORNECIMENTO E ASSENTAMENTO. AF_12/2015</v>
          </cell>
          <cell r="C228" t="str">
            <v>M</v>
          </cell>
          <cell r="D228">
            <v>68.61</v>
          </cell>
          <cell r="E228">
            <v>72.010000000000005</v>
          </cell>
          <cell r="F228" t="str">
            <v>SINTÉTICO</v>
          </cell>
          <cell r="G228">
            <v>72.010000000000005</v>
          </cell>
        </row>
        <row r="229">
          <cell r="A229">
            <v>95571</v>
          </cell>
          <cell r="B229" t="str">
            <v>TUBO DE CONCRETO (SIMPLES) PARA REDES COLETORAS DE ÁGUAS PLUVIAIS, DIÂMETRO DE 400 MM, JUNTA RÍGIDA, INSTALADO EM LOCAL COM ALTO NÍVEL DE INTERFERÊNCIAS - FORNECIMENTO E ASSENTAMENTO. AF_12/2015</v>
          </cell>
          <cell r="C229" t="str">
            <v>M</v>
          </cell>
          <cell r="D229">
            <v>89.19</v>
          </cell>
          <cell r="E229">
            <v>93.53</v>
          </cell>
          <cell r="F229" t="str">
            <v>SINTÉTICO</v>
          </cell>
          <cell r="G229">
            <v>93.53</v>
          </cell>
        </row>
        <row r="230">
          <cell r="A230">
            <v>95572</v>
          </cell>
          <cell r="B230" t="str">
            <v>TUBO DE CONCRETO (SIMPLES) PARA REDES COLETORAS DE ÁGUAS PLUVIAIS, DIÂMETRO DE 500 MM, JUNTA RÍGIDA, INSTALADO EM LOCAL COM ALTO NÍVEL DE INTERFERÊNCIAS - FORNECIMENTO E ASSENTAMENTO. AF_12/2015</v>
          </cell>
          <cell r="C230" t="str">
            <v>M</v>
          </cell>
          <cell r="D230">
            <v>118.21</v>
          </cell>
          <cell r="E230">
            <v>123.47</v>
          </cell>
          <cell r="F230" t="str">
            <v>SINTÉTICO</v>
          </cell>
          <cell r="G230">
            <v>123.47</v>
          </cell>
        </row>
        <row r="231">
          <cell r="A231">
            <v>97127</v>
          </cell>
          <cell r="B231" t="str">
            <v>ASSENTAMENTO DE TUBO DE PVC DEFOFO OU PRFV OU RPVC PARA REDE DE ÁGUA, DN 150 MM, JUNTA ELÁSTICA INTEGRADA, INSTALADO EM LOCAL COM NÍVEL ALTO DE INTERFERÊNCIAS (NÃO INCLUI FORNECIMENTO). AF_11/2017</v>
          </cell>
          <cell r="C231" t="str">
            <v>M</v>
          </cell>
          <cell r="D231">
            <v>3.83</v>
          </cell>
          <cell r="E231">
            <v>4.26</v>
          </cell>
          <cell r="F231" t="str">
            <v>SINTÉTICO</v>
          </cell>
          <cell r="G231">
            <v>4.26</v>
          </cell>
        </row>
        <row r="232">
          <cell r="A232">
            <v>97128</v>
          </cell>
          <cell r="B232" t="str">
            <v>ASSENTAMENTO DE TUBO DE PVC DEFOFO OU PRFV OU RPVC PARA REDE DE ÁGUA, DN 200 MM, JUNTA ELÁSTICA INTEGRADA, INSTALADO EM LOCAL COM NÍVEL ALTO DE INTERFERÊNCIAS (NÃO INCLUI FORNECIMENTO). AF_11/2017</v>
          </cell>
          <cell r="C232" t="str">
            <v>M</v>
          </cell>
          <cell r="D232">
            <v>7.22</v>
          </cell>
          <cell r="E232">
            <v>7.93</v>
          </cell>
          <cell r="F232" t="str">
            <v>SINTÉTICO</v>
          </cell>
          <cell r="G232">
            <v>7.93</v>
          </cell>
        </row>
        <row r="233">
          <cell r="A233">
            <v>97129</v>
          </cell>
          <cell r="B233" t="str">
            <v>ASSENTAMENTO DE TUBO DE PVC DEFOFO OU PRFV OU RPVC PARA REDE DE ÁGUA, DN 250 MM, JUNTA ELÁSTICA INTEGRADA, INSTALADO EM LOCAL COM NÍVEL ALTO DE INTERFERÊNCIAS (NÃO INCLUI FORNECIMENTO). AF_11/2017</v>
          </cell>
          <cell r="C233" t="str">
            <v>M</v>
          </cell>
          <cell r="D233">
            <v>8.9</v>
          </cell>
          <cell r="E233">
            <v>9.75</v>
          </cell>
          <cell r="F233" t="str">
            <v>SINTÉTICO</v>
          </cell>
          <cell r="G233">
            <v>9.75</v>
          </cell>
        </row>
        <row r="234">
          <cell r="A234">
            <v>97130</v>
          </cell>
          <cell r="B234" t="str">
            <v>ASSENTAMENTO DE TUBO DE PVC DEFOFO OU PRFV OU RPVC PARA REDE DE ÁGUA, DN 300 MM, JUNTA ELÁSTICA INTEGRADA, INSTALADO EM LOCAL COM NÍVEL ALTO DE INTERFERÊNCIAS (NÃO INCLUI FORNECIMENTO). AF_11/2017</v>
          </cell>
          <cell r="C234" t="str">
            <v>M</v>
          </cell>
          <cell r="D234">
            <v>10.55</v>
          </cell>
          <cell r="E234">
            <v>11.58</v>
          </cell>
          <cell r="F234" t="str">
            <v>SINTÉTICO</v>
          </cell>
          <cell r="G234">
            <v>11.58</v>
          </cell>
        </row>
        <row r="235">
          <cell r="A235">
            <v>97131</v>
          </cell>
          <cell r="B235" t="str">
            <v>ASSENTAMENTO DE TUBO DE PVC DEFOFO OU PRFV OU RPVC PARA REDE DE ÁGUA, DN 350 MM, JUNTA ELÁSTICA INTEGRADA, INSTALADO EM LOCAL COM NÍVEL ALTO DE INTERFERÊNCIAS (NÃO INCLUI FORNECIMENTO). AF_11/2017</v>
          </cell>
          <cell r="C235" t="str">
            <v>M</v>
          </cell>
          <cell r="D235">
            <v>12.22</v>
          </cell>
          <cell r="E235">
            <v>13.4</v>
          </cell>
          <cell r="F235" t="str">
            <v>SINTÉTICO</v>
          </cell>
          <cell r="G235">
            <v>13.4</v>
          </cell>
        </row>
        <row r="236">
          <cell r="A236">
            <v>97132</v>
          </cell>
          <cell r="B236" t="str">
            <v>ASSENTAMENTO DE TUBO DE PVC DEFOFO OU PRFV OU RPVC PARA REDE DE ÁGUA, DN 400 MM, JUNTA ELÁSTICA INTEGRADA, INSTALADO EM LOCAL COM NÍVEL ALTO DE INTERFERÊNCIAS (NÃO INCLUI FORNECIMENTO). AF_11/2017</v>
          </cell>
          <cell r="C236" t="str">
            <v>M</v>
          </cell>
          <cell r="D236">
            <v>13.86</v>
          </cell>
          <cell r="E236">
            <v>15.2</v>
          </cell>
          <cell r="F236" t="str">
            <v>SINTÉTICO</v>
          </cell>
          <cell r="G236">
            <v>15.2</v>
          </cell>
        </row>
        <row r="237">
          <cell r="A237">
            <v>97133</v>
          </cell>
          <cell r="B237" t="str">
            <v>ASSENTAMENTO DE TUBO DE PVC DEFOFO OU PRFV OU RPVC PARA REDE DE ÁGUA, DN 500 MM, JUNTA ELÁSTICA INTEGRADA, INSTALADO EM LOCAL COM NÍVEL ALTO DE INTERFERÊNCIAS (NÃO INCLUI FORNECIMENTO). AF_11/2017</v>
          </cell>
          <cell r="C237" t="str">
            <v>M</v>
          </cell>
          <cell r="D237">
            <v>17.2</v>
          </cell>
          <cell r="E237">
            <v>18.86</v>
          </cell>
          <cell r="F237" t="str">
            <v>SINTÉTICO</v>
          </cell>
          <cell r="G237">
            <v>18.86</v>
          </cell>
        </row>
        <row r="238">
          <cell r="A238">
            <v>97134</v>
          </cell>
          <cell r="B238" t="str">
            <v>ASSENTAMENTO DE TUBO DE PVC DEFOFO OU PRFV OU RPVC PARA REDE DE ÁGUA, DN 150 MM, JUNTA ELÁSTICA INTEGRADA, INSTALADO EM LOCAL COM NÍVEL BAIXO DE INTERFERÊNCIAS (NÃO INCLUI FORNECIMENTO). AF_11/2017</v>
          </cell>
          <cell r="C238" t="str">
            <v>M</v>
          </cell>
          <cell r="D238">
            <v>1.7</v>
          </cell>
          <cell r="E238">
            <v>1.88</v>
          </cell>
          <cell r="F238" t="str">
            <v>SINTÉTICO</v>
          </cell>
          <cell r="G238">
            <v>1.88</v>
          </cell>
        </row>
        <row r="239">
          <cell r="A239">
            <v>97135</v>
          </cell>
          <cell r="B239" t="str">
            <v>ASSENTAMENTO DE TUBO DE PVC DEFOFO OU PRFV OU RPVC PARA REDE DE ÁGUA, DN 200 MM, JUNTA ELÁSTICA INTEGRADA, INSTALADO EM LOCAL COM NÍVEL BAIXO DE INTERFERÊNCIAS (NÃO INCLUI FORNECIMENTO). AF_11/2017</v>
          </cell>
          <cell r="C239" t="str">
            <v>M</v>
          </cell>
          <cell r="D239">
            <v>3.55</v>
          </cell>
          <cell r="E239">
            <v>3.84</v>
          </cell>
          <cell r="F239" t="str">
            <v>SINTÉTICO</v>
          </cell>
          <cell r="G239">
            <v>3.84</v>
          </cell>
        </row>
        <row r="240">
          <cell r="A240">
            <v>97136</v>
          </cell>
          <cell r="B240" t="str">
            <v>ASSENTAMENTO DE TUBO DE PVC DEFOFO OU PRFV OU RPVC PARA REDE DE ÁGUA, DN 250 MM, JUNTA ELÁSTICA INTEGRADA, INSTALADO EM LOCAL COM NÍVEL BAIXO DE INTERFERÊNCIAS (NÃO INCLUI FORNECIMENTO). AF_11/2017</v>
          </cell>
          <cell r="C240" t="str">
            <v>M</v>
          </cell>
          <cell r="D240">
            <v>4.37</v>
          </cell>
          <cell r="E240">
            <v>4.74</v>
          </cell>
          <cell r="F240" t="str">
            <v>SINTÉTICO</v>
          </cell>
          <cell r="G240">
            <v>4.74</v>
          </cell>
        </row>
        <row r="241">
          <cell r="A241">
            <v>97137</v>
          </cell>
          <cell r="B241" t="str">
            <v>ASSENTAMENTO DE TUBO DE PVC DEFOFO OU PRFV OU RPVC PARA REDE DE ÁGUA, DN 300 MM, JUNTA ELÁSTICA INTEGRADA, INSTALADO EM LOCAL COM NÍVEL BAIXO DE INTERFERÊNCIAS (NÃO INCLUI FORNECIMENTO). AF_11/2017</v>
          </cell>
          <cell r="C241" t="str">
            <v>M</v>
          </cell>
          <cell r="D241">
            <v>5.17</v>
          </cell>
          <cell r="E241">
            <v>5.62</v>
          </cell>
          <cell r="F241" t="str">
            <v>SINTÉTICO</v>
          </cell>
          <cell r="G241">
            <v>5.62</v>
          </cell>
        </row>
        <row r="242">
          <cell r="A242">
            <v>97138</v>
          </cell>
          <cell r="B242" t="str">
            <v>ASSENTAMENTO DE TUBO DE PVC DEFOFO OU PRFV OU RPVC PARA REDE DE ÁGUA, DN 350 MM, JUNTA ELÁSTICA INTEGRADA, INSTALADO EM LOCAL COM NÍVEL BAIXO DE INTERFERÊNCIAS (NÃO INCLUI FORNECIMENTO). AF_11/2017</v>
          </cell>
          <cell r="C242" t="str">
            <v>M</v>
          </cell>
          <cell r="D242">
            <v>6</v>
          </cell>
          <cell r="E242">
            <v>6.5</v>
          </cell>
          <cell r="F242" t="str">
            <v>SINTÉTICO</v>
          </cell>
          <cell r="G242">
            <v>6.5</v>
          </cell>
        </row>
        <row r="243">
          <cell r="A243">
            <v>97139</v>
          </cell>
          <cell r="B243" t="str">
            <v>ASSENTAMENTO DE TUBO DE PVC DEFOFO OU PRFV OU RPVC PARA REDE DE ÁGUA, DN 400 MM, JUNTA ELÁSTICA INTEGRADA, INSTALADO EM LOCAL COM NÍVEL BAIXO DE INTERFERÊNCIAS (NÃO INCLUI FORNECIMENTO). AF_11/2017</v>
          </cell>
          <cell r="C243" t="str">
            <v>M</v>
          </cell>
          <cell r="D243">
            <v>6.8</v>
          </cell>
          <cell r="E243">
            <v>7.38</v>
          </cell>
          <cell r="F243" t="str">
            <v>SINTÉTICO</v>
          </cell>
          <cell r="G243">
            <v>7.38</v>
          </cell>
        </row>
        <row r="244">
          <cell r="A244">
            <v>97140</v>
          </cell>
          <cell r="B244" t="str">
            <v>ASSENTAMENTO DE TUBO DE PVC DEFOFO OU PRFV OU RPVC PARA REDE DE ÁGUA, DN 500 MM, JUNTA ELÁSTICA INTEGRADA, INSTALADO EM LOCAL COM NÍVEL BAIXO DE INTERFERÊNCIAS (NÃO INCLUI FORNECIMENTO). AF_11/2017</v>
          </cell>
          <cell r="C244" t="str">
            <v>M</v>
          </cell>
          <cell r="D244">
            <v>8.4499999999999993</v>
          </cell>
          <cell r="E244">
            <v>9.16</v>
          </cell>
          <cell r="F244" t="str">
            <v>SINTÉTICO</v>
          </cell>
          <cell r="G244">
            <v>9.16</v>
          </cell>
        </row>
        <row r="245">
          <cell r="A245">
            <v>93206</v>
          </cell>
          <cell r="B245" t="str">
            <v>EXECUÇÃO DE ESCRITÓRIO EM CANTEIRO DE OBRA EM ALVENARIA, NÃO INCLUSO MOBILIÁRIO E EQUIPAMENTOS. AF_02/2016</v>
          </cell>
          <cell r="C245" t="str">
            <v>M2</v>
          </cell>
          <cell r="D245">
            <v>808.71</v>
          </cell>
          <cell r="E245">
            <v>848.54</v>
          </cell>
          <cell r="F245" t="str">
            <v>SINTÉTICO</v>
          </cell>
          <cell r="G245">
            <v>848.54</v>
          </cell>
        </row>
        <row r="246">
          <cell r="A246">
            <v>93207</v>
          </cell>
          <cell r="B246" t="str">
            <v>EXECUÇÃO DE ESCRITÓRIO EM CANTEIRO DE OBRA EM CHAPA DE MADEIRA COMPENSADA, NÃO INCLUSO MOBILIÁRIO E EQUIPAMENTOS. AF_02/2016</v>
          </cell>
          <cell r="C246" t="str">
            <v>M2</v>
          </cell>
          <cell r="D246">
            <v>688.73</v>
          </cell>
          <cell r="E246">
            <v>712.04</v>
          </cell>
          <cell r="F246" t="str">
            <v>SINTÉTICO</v>
          </cell>
          <cell r="G246">
            <v>712.04</v>
          </cell>
        </row>
        <row r="247">
          <cell r="A247">
            <v>93208</v>
          </cell>
          <cell r="B247" t="str">
            <v>EXECUÇÃO DE ALMOXARIFADO EM CANTEIRO DE OBRA EM CHAPA DE MADEIRA COMPENSADA, INCLUSO PRATELEIRAS. AF_02/2016</v>
          </cell>
          <cell r="C247" t="str">
            <v>M2</v>
          </cell>
          <cell r="D247">
            <v>523.42999999999995</v>
          </cell>
          <cell r="E247">
            <v>540.51</v>
          </cell>
          <cell r="F247" t="str">
            <v>SINTÉTICO</v>
          </cell>
          <cell r="G247">
            <v>540.51</v>
          </cell>
        </row>
        <row r="248">
          <cell r="A248">
            <v>93209</v>
          </cell>
          <cell r="B248" t="str">
            <v>EXECUÇÃO DE ALMOXARIFADO EM CANTEIRO DE OBRA EM ALVENARIA, INCLUSO PRATELEIRAS. AF_02/2016</v>
          </cell>
          <cell r="C248" t="str">
            <v>M2</v>
          </cell>
          <cell r="D248">
            <v>639.51</v>
          </cell>
          <cell r="E248">
            <v>669.41</v>
          </cell>
          <cell r="F248" t="str">
            <v>SINTÉTICO</v>
          </cell>
          <cell r="G248">
            <v>669.41</v>
          </cell>
        </row>
        <row r="249">
          <cell r="A249">
            <v>93210</v>
          </cell>
          <cell r="B249" t="str">
            <v>EXECUÇÃO DE REFEITÓRIO EM CANTEIRO DE OBRA EM CHAPA DE MADEIRA COMPENSADA, NÃO INCLUSO MOBILIÁRIO E EQUIPAMENTOS. AF_02/2016</v>
          </cell>
          <cell r="C249" t="str">
            <v>M2</v>
          </cell>
          <cell r="D249">
            <v>380.23</v>
          </cell>
          <cell r="E249">
            <v>394.77</v>
          </cell>
          <cell r="F249" t="str">
            <v>SINTÉTICO</v>
          </cell>
          <cell r="G249">
            <v>394.77</v>
          </cell>
        </row>
        <row r="250">
          <cell r="A250">
            <v>93211</v>
          </cell>
          <cell r="B250" t="str">
            <v>EXECUÇÃO DE REFEITÓRIO EM CANTEIRO DE OBRA EM ALVENARIA, NÃO INCLUSO MOBILIÁRIO E EQUIPAMENTOS. AF_02/2016</v>
          </cell>
          <cell r="C250" t="str">
            <v>M2</v>
          </cell>
          <cell r="D250">
            <v>398.5</v>
          </cell>
          <cell r="E250">
            <v>416.34</v>
          </cell>
          <cell r="F250" t="str">
            <v>SINTÉTICO</v>
          </cell>
          <cell r="G250">
            <v>416.34</v>
          </cell>
        </row>
        <row r="251">
          <cell r="A251">
            <v>93212</v>
          </cell>
          <cell r="B251" t="str">
            <v>EXECUÇÃO DE SANITÁRIO E VESTIÁRIO EM CANTEIRO DE OBRA EM CHAPA DE MADEIRA COMPENSADA, NÃO INCLUSO MOBILIÁRIO. AF_02/2016</v>
          </cell>
          <cell r="C251" t="str">
            <v>M2</v>
          </cell>
          <cell r="D251">
            <v>625.98</v>
          </cell>
          <cell r="E251">
            <v>649.99</v>
          </cell>
          <cell r="F251" t="str">
            <v>SINTÉTICO</v>
          </cell>
          <cell r="G251">
            <v>649.99</v>
          </cell>
        </row>
        <row r="252">
          <cell r="A252">
            <v>93213</v>
          </cell>
          <cell r="B252" t="str">
            <v>EXECUÇÃO DE SANITÁRIO E VESTIÁRIO EM CANTEIRO DE OBRA EM ALVENARIA, NÃO INCLUSO MOBILIÁRIO. AF_02/2016</v>
          </cell>
          <cell r="C252" t="str">
            <v>M2</v>
          </cell>
          <cell r="D252">
            <v>717.95</v>
          </cell>
          <cell r="E252">
            <v>750.07</v>
          </cell>
          <cell r="F252" t="str">
            <v>SINTÉTICO</v>
          </cell>
          <cell r="G252">
            <v>750.07</v>
          </cell>
        </row>
        <row r="253">
          <cell r="A253">
            <v>93214</v>
          </cell>
          <cell r="B253" t="str">
            <v>EXECUÇÃO DE RESERVATÓRIO ELEVADO DE ÁGUA (1000 LITROS) EM CANTEIRO DE OBRA, APOIADO EM ESTRUTURA DE MADEIRA. AF_02/2016</v>
          </cell>
          <cell r="C253" t="str">
            <v>UN</v>
          </cell>
          <cell r="D253">
            <v>3226.19</v>
          </cell>
          <cell r="E253">
            <v>3266.38</v>
          </cell>
          <cell r="F253" t="str">
            <v>SINTÉTICO</v>
          </cell>
          <cell r="G253">
            <v>3266.38</v>
          </cell>
        </row>
        <row r="254">
          <cell r="A254">
            <v>93243</v>
          </cell>
          <cell r="B254" t="str">
            <v>EXECUÇÃO DE RESERVATÓRIO ELEVADO DE ÁGUA (2000 LITROS) EM CANTEIRO DE OBRA, APOIADO EM ESTRUTURA DE MADEIRA. AF_02/2016</v>
          </cell>
          <cell r="C254" t="str">
            <v>UN</v>
          </cell>
          <cell r="D254">
            <v>4910.37</v>
          </cell>
          <cell r="E254">
            <v>4963.5</v>
          </cell>
          <cell r="F254" t="str">
            <v>SINTÉTICO</v>
          </cell>
          <cell r="G254">
            <v>4963.5</v>
          </cell>
        </row>
        <row r="255">
          <cell r="A255">
            <v>93582</v>
          </cell>
          <cell r="B255" t="str">
            <v>EXECUÇÃO DE CENTRAL DE ARMADURA EM CANTEIRO DE OBRA, NÃO INCLUSO MOBILIÁRIO E EQUIPAMENTOS. AF_04/2016</v>
          </cell>
          <cell r="C255" t="str">
            <v>M2</v>
          </cell>
          <cell r="D255">
            <v>175.97</v>
          </cell>
          <cell r="E255">
            <v>181.99</v>
          </cell>
          <cell r="F255" t="str">
            <v>SINTÉTICO</v>
          </cell>
          <cell r="G255">
            <v>181.99</v>
          </cell>
        </row>
        <row r="256">
          <cell r="A256">
            <v>93583</v>
          </cell>
          <cell r="B256" t="str">
            <v>EXECUÇÃO DE CENTRAL DE FÔRMAS, PRODUÇÃO DE ARGAMASSA OU CONCRETO EM CANTEIRO DE OBRA, NÃO INCLUSO MOBILIÁRIO E EQUIPAMENTOS. AF_04/2016</v>
          </cell>
          <cell r="C256" t="str">
            <v>M2</v>
          </cell>
          <cell r="D256">
            <v>304.79000000000002</v>
          </cell>
          <cell r="E256">
            <v>314.99</v>
          </cell>
          <cell r="F256" t="str">
            <v>SINTÉTICO</v>
          </cell>
          <cell r="G256">
            <v>314.99</v>
          </cell>
        </row>
        <row r="257">
          <cell r="A257">
            <v>93584</v>
          </cell>
          <cell r="B257" t="str">
            <v>EXECUÇÃO DE DEPÓSITO EM CANTEIRO DE OBRA EM CHAPA DE MADEIRA COMPENSADA, NÃO INCLUSO MOBILIÁRIO. AF_04/2016</v>
          </cell>
          <cell r="C257" t="str">
            <v>M2</v>
          </cell>
          <cell r="D257">
            <v>527.25</v>
          </cell>
          <cell r="E257">
            <v>545.57000000000005</v>
          </cell>
          <cell r="F257" t="str">
            <v>SINTÉTICO</v>
          </cell>
          <cell r="G257">
            <v>545.57000000000005</v>
          </cell>
        </row>
        <row r="258">
          <cell r="A258">
            <v>93585</v>
          </cell>
          <cell r="B258" t="str">
            <v>EXECUÇÃO DE GUARITA EM CANTEIRO DE OBRA EM CHAPA DE MADEIRA COMPENSADA, NÃO INCLUSO MOBILIÁRIO. AF_04/2016</v>
          </cell>
          <cell r="C258" t="str">
            <v>M2</v>
          </cell>
          <cell r="D258">
            <v>696.1</v>
          </cell>
          <cell r="E258">
            <v>718.37</v>
          </cell>
          <cell r="F258" t="str">
            <v>SINTÉTICO</v>
          </cell>
          <cell r="G258">
            <v>718.37</v>
          </cell>
        </row>
        <row r="259">
          <cell r="A259">
            <v>98441</v>
          </cell>
          <cell r="B259" t="str">
            <v>PAREDE DE MADEIRA COMPENSADA PARA CONSTRUÇÃO TEMPORÁRIA EM CHAPA SIMPLES, EXTERNA, COM ÁREA LÍQUIDA MAIOR OU IGUAL A 6 M², SEM VÃO. AF_05/2018</v>
          </cell>
          <cell r="C259" t="str">
            <v>M2</v>
          </cell>
          <cell r="D259">
            <v>69.69</v>
          </cell>
          <cell r="E259">
            <v>72.150000000000006</v>
          </cell>
          <cell r="F259" t="str">
            <v>SINTÉTICO</v>
          </cell>
          <cell r="G259">
            <v>72.150000000000006</v>
          </cell>
        </row>
        <row r="260">
          <cell r="A260">
            <v>98442</v>
          </cell>
          <cell r="B260" t="str">
            <v>PAREDE DE MADEIRA COMPENSADA PARA CONSTRUÇÃO TEMPORÁRIA EM CHAPA SIMPLES, EXTERNA, COM ÁREA LÍQUIDA MENOR QUE 6 M², SEM VÃO. AF_05/2018</v>
          </cell>
          <cell r="C260" t="str">
            <v>M2</v>
          </cell>
          <cell r="D260">
            <v>72.180000000000007</v>
          </cell>
          <cell r="E260">
            <v>74.94</v>
          </cell>
          <cell r="F260" t="str">
            <v>SINTÉTICO</v>
          </cell>
          <cell r="G260">
            <v>74.94</v>
          </cell>
        </row>
        <row r="261">
          <cell r="A261">
            <v>98443</v>
          </cell>
          <cell r="B261" t="str">
            <v>PAREDE DE MADEIRA COMPENSADA PARA CONSTRUÇÃO TEMPORÁRIA EM CHAPA SIMPLES, INTERNA, COM ÁREA LÍQUIDA MAIOR OU IGUAL A 6 M², SEM VÃO. AF_05/2018</v>
          </cell>
          <cell r="C261" t="str">
            <v>M2</v>
          </cell>
          <cell r="D261">
            <v>58.44</v>
          </cell>
          <cell r="E261">
            <v>59.77</v>
          </cell>
          <cell r="F261" t="str">
            <v>SINTÉTICO</v>
          </cell>
          <cell r="G261">
            <v>59.77</v>
          </cell>
        </row>
        <row r="262">
          <cell r="A262">
            <v>98444</v>
          </cell>
          <cell r="B262" t="str">
            <v>PAREDE DE MADEIRA COMPENSADA PARA CONSTRUÇÃO TEMPORÁRIA EM CHAPA SIMPLES, INTERNA, COM ÁREA LÍQUIDA MENOR QUE 6 M², SEM VÃO. AF_05/2018</v>
          </cell>
          <cell r="C262" t="str">
            <v>M2</v>
          </cell>
          <cell r="D262">
            <v>60.21</v>
          </cell>
          <cell r="E262">
            <v>61.76</v>
          </cell>
          <cell r="F262" t="str">
            <v>SINTÉTICO</v>
          </cell>
          <cell r="G262">
            <v>61.76</v>
          </cell>
        </row>
        <row r="263">
          <cell r="A263">
            <v>98445</v>
          </cell>
          <cell r="B263" t="str">
            <v>PAREDE DE MADEIRA COMPENSADA PARA CONSTRUÇÃO TEMPORÁRIA EM CHAPA SIMPLES, EXTERNA, COM ÁREA LÍQUIDA MAIOR OU IGUAL A 6 M², COM VÃO. AF_05/2018</v>
          </cell>
          <cell r="C263" t="str">
            <v>M2</v>
          </cell>
          <cell r="D263">
            <v>84.11</v>
          </cell>
          <cell r="E263">
            <v>87.69</v>
          </cell>
          <cell r="F263" t="str">
            <v>SINTÉTICO</v>
          </cell>
          <cell r="G263">
            <v>87.69</v>
          </cell>
        </row>
        <row r="264">
          <cell r="A264">
            <v>98446</v>
          </cell>
          <cell r="B264" t="str">
            <v>PAREDE DE MADEIRA COMPENSADA PARA CONSTRUÇÃO TEMPORÁRIA EM CHAPA SIMPLES, EXTERNA, COM ÁREA LÍQUIDA MENOR QUE 6 M², COM VÃO. AF_05/2018</v>
          </cell>
          <cell r="C264" t="str">
            <v>M2</v>
          </cell>
          <cell r="D264">
            <v>110.42</v>
          </cell>
          <cell r="E264">
            <v>116.29</v>
          </cell>
          <cell r="F264" t="str">
            <v>SINTÉTICO</v>
          </cell>
          <cell r="G264">
            <v>116.29</v>
          </cell>
        </row>
        <row r="265">
          <cell r="A265">
            <v>98447</v>
          </cell>
          <cell r="B265" t="str">
            <v>PAREDE DE MADEIRA COMPENSADA PARA CONSTRUÇÃO TEMPORÁRIA EM CHAPA SIMPLES, INTERNA, COM ÁREA LÍQUIDA MAIOR OU IGUAL A 6 M², COM VÃO. AF_05/2018</v>
          </cell>
          <cell r="C265" t="str">
            <v>M2</v>
          </cell>
          <cell r="D265">
            <v>68.650000000000006</v>
          </cell>
          <cell r="E265">
            <v>70.69</v>
          </cell>
          <cell r="F265" t="str">
            <v>SINTÉTICO</v>
          </cell>
          <cell r="G265">
            <v>70.69</v>
          </cell>
        </row>
        <row r="266">
          <cell r="A266">
            <v>98448</v>
          </cell>
          <cell r="B266" t="str">
            <v>PAREDE DE MADEIRA COMPENSADA PARA CONSTRUÇÃO TEMPORÁRIA EM CHAPA SIMPLES, INTERNA, COM ÁREA LÍQUIDA MENOR QUE 6 M², COM VÃO. AF_05/2018</v>
          </cell>
          <cell r="C266" t="str">
            <v>M2</v>
          </cell>
          <cell r="D266">
            <v>88.25</v>
          </cell>
          <cell r="E266">
            <v>91.91</v>
          </cell>
          <cell r="F266" t="str">
            <v>SINTÉTICO</v>
          </cell>
          <cell r="G266">
            <v>91.91</v>
          </cell>
        </row>
        <row r="267">
          <cell r="A267">
            <v>98449</v>
          </cell>
          <cell r="B267" t="str">
            <v>PAREDE DE MADEIRA COMPENSADA PARA CONSTRUÇÃO TEMPORÁRIA EM CHAPA DUPLA, EXTERNA, COM ÁREA LÍQUIDA MAIOR OU IGUAL A 6 M², SEM VÃO. AF_05/2018</v>
          </cell>
          <cell r="C267" t="str">
            <v>M2</v>
          </cell>
          <cell r="D267">
            <v>92.34</v>
          </cell>
          <cell r="E267">
            <v>95.26</v>
          </cell>
          <cell r="F267" t="str">
            <v>SINTÉTICO</v>
          </cell>
          <cell r="G267">
            <v>95.26</v>
          </cell>
        </row>
        <row r="268">
          <cell r="A268">
            <v>98450</v>
          </cell>
          <cell r="B268" t="str">
            <v>PAREDE DE MADEIRA COMPENSADA PARA CONSTRUÇÃO TEMPORÁRIA EM CHAPA DUPLA, EXTERNA, COM ÁREA LÍQUIDA MENOR QUE 6 M², SEM VÃO. AF_05/2018</v>
          </cell>
          <cell r="C268" t="str">
            <v>M2</v>
          </cell>
          <cell r="D268">
            <v>95.98</v>
          </cell>
          <cell r="E268">
            <v>99.31</v>
          </cell>
          <cell r="F268" t="str">
            <v>SINTÉTICO</v>
          </cell>
          <cell r="G268">
            <v>99.31</v>
          </cell>
        </row>
        <row r="269">
          <cell r="A269">
            <v>98451</v>
          </cell>
          <cell r="B269" t="str">
            <v>PAREDE DE MADEIRA COMPENSADA PARA CONSTRUÇÃO TEMPORÁRIA EM CHAPA DUPLA, INTERNA, COM ÁREA LÍQUIDA MAIOR OU IGUAL A 6 M², SEM VÃO. AF_05/2018</v>
          </cell>
          <cell r="C269" t="str">
            <v>M2</v>
          </cell>
          <cell r="D269">
            <v>78.95</v>
          </cell>
          <cell r="E269">
            <v>80.48</v>
          </cell>
          <cell r="F269" t="str">
            <v>SINTÉTICO</v>
          </cell>
          <cell r="G269">
            <v>80.48</v>
          </cell>
        </row>
        <row r="270">
          <cell r="A270">
            <v>98452</v>
          </cell>
          <cell r="B270" t="str">
            <v>PAREDE DE MADEIRA COMPENSADA PARA CONSTRUÇÃO TEMPORÁRIA EM CHAPA DUPLA, INTERNA, COM ÁREA LÍQUIDA MENOR QUE 6 M², SEM VÃO. AF_05/2018</v>
          </cell>
          <cell r="C270" t="str">
            <v>M2</v>
          </cell>
          <cell r="D270">
            <v>81.16</v>
          </cell>
          <cell r="E270">
            <v>82.93</v>
          </cell>
          <cell r="F270" t="str">
            <v>SINTÉTICO</v>
          </cell>
          <cell r="G270">
            <v>82.93</v>
          </cell>
        </row>
        <row r="271">
          <cell r="A271">
            <v>98453</v>
          </cell>
          <cell r="B271" t="str">
            <v>PAREDE DE MADEIRA COMPENSADA PARA CONSTRUÇÃO TEMPORÁRIA EM CHAPA DUPLA, EXTERNA, COM ÁREA LÍQUIDA MAIOR OU IGUAL A QUE 6 M², COM VÃO. AF_05/2018</v>
          </cell>
          <cell r="C271" t="str">
            <v>M2</v>
          </cell>
          <cell r="D271">
            <v>110.99</v>
          </cell>
          <cell r="E271">
            <v>115.52</v>
          </cell>
          <cell r="F271" t="str">
            <v>SINTÉTICO</v>
          </cell>
          <cell r="G271">
            <v>115.52</v>
          </cell>
        </row>
        <row r="272">
          <cell r="A272">
            <v>98454</v>
          </cell>
          <cell r="B272" t="str">
            <v>PAREDE DE MADEIRA COMPENSADA PARA CONSTRUÇÃO TEMPORÁRIA EM CHAPA DUPLA, EXTERNA, COM ÁREA LÍQUIDA MENOR QUE 6 M², COM VÃO. AF_05/2018</v>
          </cell>
          <cell r="C272" t="str">
            <v>M2</v>
          </cell>
          <cell r="D272">
            <v>147.63</v>
          </cell>
          <cell r="E272">
            <v>155.66999999999999</v>
          </cell>
          <cell r="F272" t="str">
            <v>SINTÉTICO</v>
          </cell>
          <cell r="G272">
            <v>155.66999999999999</v>
          </cell>
        </row>
        <row r="273">
          <cell r="A273">
            <v>98455</v>
          </cell>
          <cell r="B273" t="str">
            <v>PAREDE DE MADEIRA COMPENSADA PARA CONSTRUÇÃO TEMPORÁRIA EM CHAPA DUPLA, INTERNA, COM ÁREA LÍQUIDA MAIOR OU IGUAL A 6 M², COM VÃO. AF_05/2018</v>
          </cell>
          <cell r="C273" t="str">
            <v>M2</v>
          </cell>
          <cell r="D273">
            <v>93.39</v>
          </cell>
          <cell r="E273">
            <v>96.12</v>
          </cell>
          <cell r="F273" t="str">
            <v>SINTÉTICO</v>
          </cell>
          <cell r="G273">
            <v>96.12</v>
          </cell>
        </row>
        <row r="274">
          <cell r="A274">
            <v>98456</v>
          </cell>
          <cell r="B274" t="str">
            <v>PAREDE DE MADEIRA COMPENSADA PARA CONSTRUÇÃO TEMPORÁRIA EM CHAPA DUPLA, INTERNA, COM ÁREA LÍQUIDA MENOR QUE 6 M², COM VÃO. AF_05/2018</v>
          </cell>
          <cell r="C274" t="str">
            <v>M2</v>
          </cell>
          <cell r="D274">
            <v>122.61</v>
          </cell>
          <cell r="E274">
            <v>128.09</v>
          </cell>
          <cell r="F274" t="str">
            <v>SINTÉTICO</v>
          </cell>
          <cell r="G274">
            <v>128.09</v>
          </cell>
        </row>
        <row r="275">
          <cell r="A275">
            <v>98458</v>
          </cell>
          <cell r="B275" t="str">
            <v>TAPUME COM COMPENSADO DE MADEIRA. AF_05/2018</v>
          </cell>
          <cell r="C275" t="str">
            <v>M2</v>
          </cell>
          <cell r="D275">
            <v>65.540000000000006</v>
          </cell>
          <cell r="E275">
            <v>67.510000000000005</v>
          </cell>
          <cell r="F275" t="str">
            <v>SINTÉTICO</v>
          </cell>
          <cell r="G275">
            <v>67.510000000000005</v>
          </cell>
        </row>
        <row r="276">
          <cell r="A276">
            <v>98459</v>
          </cell>
          <cell r="B276" t="str">
            <v>TAPUME COM TELHA METÁLICA. AF_05/2018</v>
          </cell>
          <cell r="C276" t="str">
            <v>M2</v>
          </cell>
          <cell r="D276">
            <v>56.6</v>
          </cell>
          <cell r="E276">
            <v>58.44</v>
          </cell>
          <cell r="F276" t="str">
            <v>SINTÉTICO</v>
          </cell>
          <cell r="G276">
            <v>58.44</v>
          </cell>
        </row>
        <row r="277">
          <cell r="A277">
            <v>98460</v>
          </cell>
          <cell r="B277" t="str">
            <v>PISO PARA CONSTRUÇÃO TEMPORÁRIA EM MADEIRA, SEM REAPROVEITAMENTO. AF_05/2018</v>
          </cell>
          <cell r="C277" t="str">
            <v>M2</v>
          </cell>
          <cell r="D277">
            <v>55.54</v>
          </cell>
          <cell r="E277">
            <v>56.4</v>
          </cell>
          <cell r="F277" t="str">
            <v>SINTÉTICO</v>
          </cell>
          <cell r="G277">
            <v>56.4</v>
          </cell>
        </row>
        <row r="278">
          <cell r="A278">
            <v>98461</v>
          </cell>
          <cell r="B278" t="str">
            <v>ESTRUTURA DE MADEIRA PROVISÓRIA PARA SUPORTE DE CAIXA D ÁGUA ELEVADA DE 1000 LITROS. AF_05/2018_P</v>
          </cell>
          <cell r="C278" t="str">
            <v>UN</v>
          </cell>
          <cell r="D278">
            <v>2680.99</v>
          </cell>
          <cell r="E278">
            <v>2705.19</v>
          </cell>
          <cell r="F278" t="str">
            <v>SINTÉTICO</v>
          </cell>
          <cell r="G278">
            <v>2705.19</v>
          </cell>
        </row>
        <row r="279">
          <cell r="A279">
            <v>98462</v>
          </cell>
          <cell r="B279" t="str">
            <v>ESTRUTURA DE MADEIRA PROVISÓRIA PARA SUPORTE DE CAIXA D ÁGUA ELEVADA DE 3000 LITROS. AF_05/2018_P</v>
          </cell>
          <cell r="C279" t="str">
            <v>UN</v>
          </cell>
          <cell r="D279">
            <v>3948.44</v>
          </cell>
          <cell r="E279">
            <v>3985.03</v>
          </cell>
          <cell r="F279" t="str">
            <v>SINTÉTICO</v>
          </cell>
          <cell r="G279">
            <v>3985.03</v>
          </cell>
        </row>
        <row r="280">
          <cell r="A280">
            <v>5631</v>
          </cell>
          <cell r="B280" t="str">
            <v>ESCAVADEIRA HIDRÁULICA SOBRE ESTEIRAS, CAÇAMBA 0,80 M3, PESO OPERACIONAL 17 T, POTENCIA BRUTA 111 HP - CHP DIURNO. AF_06/2014</v>
          </cell>
          <cell r="C280" t="str">
            <v>CHP</v>
          </cell>
          <cell r="D280">
            <v>116.19</v>
          </cell>
          <cell r="E280">
            <v>118.99</v>
          </cell>
          <cell r="F280" t="str">
            <v>SINTÉTICO</v>
          </cell>
          <cell r="G280">
            <v>118.99</v>
          </cell>
        </row>
        <row r="281">
          <cell r="A281">
            <v>5678</v>
          </cell>
          <cell r="B281" t="str">
            <v>RETROESCAVADEIRA SOBRE RODAS COM CARREGADEIRA, TRAÇÃO 4X4, POTÊNCIA LÍQ. 88 HP, CAÇAMBA CARREG. CAP. MÍN. 1 M3, CAÇAMBA RETRO CAP. 0,26 M3, PESO OPERACIONAL MÍN. 6.674 KG, PROFUNDIDADE ESCAVAÇÃO MÁX. 4,37 M - CHP DIURNO. AF_06/2014</v>
          </cell>
          <cell r="C281" t="str">
            <v>CHP</v>
          </cell>
          <cell r="D281">
            <v>84.06</v>
          </cell>
          <cell r="E281">
            <v>86.86</v>
          </cell>
          <cell r="F281" t="str">
            <v>SINTÉTICO</v>
          </cell>
          <cell r="G281">
            <v>86.86</v>
          </cell>
        </row>
        <row r="282">
          <cell r="A282">
            <v>5680</v>
          </cell>
          <cell r="B282" t="str">
            <v>RETROESCAVADEIRA SOBRE RODAS COM CARREGADEIRA, TRAÇÃO 4X2, POTÊNCIA LÍQ. 79 HP, CAÇAMBA CARREG. CAP. MÍN. 1 M3, CAÇAMBA RETRO CAP. 0,20 M3, PESO OPERACIONAL MÍN. 6.570 KG, PROFUNDIDADE ESCAVAÇÃO MÁX. 4,37 M - CHP DIURNO. AF_06/2014</v>
          </cell>
          <cell r="C282" t="str">
            <v>CHP</v>
          </cell>
          <cell r="D282">
            <v>78.13</v>
          </cell>
          <cell r="E282">
            <v>80.930000000000007</v>
          </cell>
          <cell r="F282" t="str">
            <v>SINTÉTICO</v>
          </cell>
          <cell r="G282">
            <v>80.930000000000007</v>
          </cell>
        </row>
        <row r="283">
          <cell r="A283">
            <v>5684</v>
          </cell>
          <cell r="B283" t="str">
            <v>ROLO COMPACTADOR VIBRATÓRIO DE UM CILINDRO AÇO LISO, POTÊNCIA 80 HP, PESO OPERACIONAL MÁXIMO 8,1 T, IMPACTO DINÂMICO 16,15 / 9,5 T, LARGURA DE TRABALHO 1,68 M - CHP DIURNO. AF_06/2014</v>
          </cell>
          <cell r="C283" t="str">
            <v>CHP</v>
          </cell>
          <cell r="D283">
            <v>85.36</v>
          </cell>
          <cell r="E283">
            <v>87.39</v>
          </cell>
          <cell r="F283" t="str">
            <v>SINTÉTICO</v>
          </cell>
          <cell r="G283">
            <v>87.39</v>
          </cell>
        </row>
        <row r="284">
          <cell r="A284">
            <v>5689</v>
          </cell>
          <cell r="B284" t="str">
            <v>GRADE DE DISCO CONTROLE REMOTO REBOCÁVEL, COM 24 DISCOS 24 X 6 MM COM PNEUS PARA TRANSPORTE - CHP DIURNO. AF_06/2014</v>
          </cell>
          <cell r="C284" t="str">
            <v>CHP</v>
          </cell>
          <cell r="D284">
            <v>3.19</v>
          </cell>
          <cell r="E284">
            <v>3.19</v>
          </cell>
          <cell r="F284" t="str">
            <v>SINTÉTICO</v>
          </cell>
          <cell r="G284">
            <v>3.19</v>
          </cell>
        </row>
        <row r="285">
          <cell r="A285">
            <v>5795</v>
          </cell>
          <cell r="B285" t="str">
            <v>MARTELETE OU ROMPEDOR PNEUMÁTICO MANUAL, 28 KG, COM SILENCIADOR - CHP DIURNO. AF_07/2016</v>
          </cell>
          <cell r="C285" t="str">
            <v>CHP</v>
          </cell>
          <cell r="D285">
            <v>19.96</v>
          </cell>
          <cell r="E285">
            <v>22.1</v>
          </cell>
          <cell r="F285" t="str">
            <v>SINTÉTICO</v>
          </cell>
          <cell r="G285">
            <v>22.1</v>
          </cell>
        </row>
        <row r="286">
          <cell r="A286">
            <v>5811</v>
          </cell>
          <cell r="B286" t="str">
            <v>CAMINHÃO BASCULANTE 6 M3, PESO BRUTO TOTAL 16.000 KG, CARGA ÚTIL MÁXIMA 13.071 KG, DISTÂNCIA ENTRE EIXOS 4,80 M, POTÊNCIA 230 CV INCLUSIVE CAÇAMBA METÁLICA - CHP DIURNO. AF_06/2014</v>
          </cell>
          <cell r="C286" t="str">
            <v>CHP</v>
          </cell>
          <cell r="D286">
            <v>112.45</v>
          </cell>
          <cell r="E286">
            <v>114.61</v>
          </cell>
          <cell r="F286" t="str">
            <v>SINTÉTICO</v>
          </cell>
          <cell r="G286">
            <v>114.61</v>
          </cell>
        </row>
        <row r="287">
          <cell r="A287">
            <v>5823</v>
          </cell>
          <cell r="B287" t="str">
            <v>USINA DE CONCRETO FIXA, CAPACIDADE NOMINAL DE 90 A 120 M3/H, SEM SILO - CHP DIURNO. AF_07/2016</v>
          </cell>
          <cell r="C287" t="str">
            <v>CHP</v>
          </cell>
          <cell r="D287">
            <v>162.97</v>
          </cell>
          <cell r="E287">
            <v>171.06</v>
          </cell>
          <cell r="F287" t="str">
            <v>SINTÉTICO</v>
          </cell>
          <cell r="G287">
            <v>171.06</v>
          </cell>
        </row>
        <row r="288">
          <cell r="A288">
            <v>5824</v>
          </cell>
          <cell r="B288" t="str">
            <v>CAMINHÃO TOCO, PBT 16.000 KG, CARGA ÚTIL MÁX. 10.685 KG, DIST. ENTRE EIXOS 4,8 M, POTÊNCIA 189 CV, INCLUSIVE CARROCERIA FIXA ABERTA DE MADEIRA P/ TRANSPORTE GERAL DE CARGA SECA, DIMEN. APROX. 2,5 X 7,00 X 0,50 M - CHP DIURNO. AF_06/2014</v>
          </cell>
          <cell r="C288" t="str">
            <v>CHP</v>
          </cell>
          <cell r="D288">
            <v>106.33</v>
          </cell>
          <cell r="E288">
            <v>108.61</v>
          </cell>
          <cell r="F288" t="str">
            <v>SINTÉTICO</v>
          </cell>
          <cell r="G288">
            <v>108.61</v>
          </cell>
        </row>
        <row r="289">
          <cell r="A289">
            <v>5835</v>
          </cell>
          <cell r="B289" t="str">
            <v>VIBROACABADORA DE ASFALTO SOBRE ESTEIRAS, LARGURA DE PAVIMENTAÇÃO 1,90 M A 5,30 M, POTÊNCIA 105 HP CAPACIDADE 450 T/H - CHP DIURNO. AF_11/2014</v>
          </cell>
          <cell r="C289" t="str">
            <v>CHP</v>
          </cell>
          <cell r="D289">
            <v>248.01</v>
          </cell>
          <cell r="E289">
            <v>250.69</v>
          </cell>
          <cell r="F289" t="str">
            <v>SINTÉTICO</v>
          </cell>
          <cell r="G289">
            <v>250.69</v>
          </cell>
        </row>
        <row r="290">
          <cell r="A290">
            <v>5839</v>
          </cell>
          <cell r="B290" t="str">
            <v>VASSOURA MECÂNICA REBOCÁVEL COM ESCOVA CILÍNDRICA, LARGURA ÚTIL DE VARRIMENTO DE 2,44 M - CHP DIURNO. AF_06/2014</v>
          </cell>
          <cell r="C290" t="str">
            <v>CHP</v>
          </cell>
          <cell r="D290">
            <v>4.79</v>
          </cell>
          <cell r="E290">
            <v>4.79</v>
          </cell>
          <cell r="F290" t="str">
            <v>SINTÉTICO</v>
          </cell>
          <cell r="G290">
            <v>4.79</v>
          </cell>
        </row>
        <row r="291">
          <cell r="A291">
            <v>5843</v>
          </cell>
          <cell r="B291" t="str">
            <v>TRATOR DE PNEUS, POTÊNCIA 122 CV, TRAÇÃO 4X4, PESO COM LASTRO DE 4.510 KG - CHP DIURNO. AF_06/2014</v>
          </cell>
          <cell r="C291" t="str">
            <v>CHP</v>
          </cell>
          <cell r="D291">
            <v>133.80000000000001</v>
          </cell>
          <cell r="E291">
            <v>136.18</v>
          </cell>
          <cell r="F291" t="str">
            <v>SINTÉTICO</v>
          </cell>
          <cell r="G291">
            <v>136.18</v>
          </cell>
        </row>
        <row r="292">
          <cell r="A292">
            <v>5847</v>
          </cell>
          <cell r="B292" t="str">
            <v>TRATOR DE ESTEIRAS, POTÊNCIA 170 HP, PESO OPERACIONAL 19 T, CAÇAMBA 5,2 M3 - CHP DIURNO. AF_06/2014</v>
          </cell>
          <cell r="C292" t="str">
            <v>CHP</v>
          </cell>
          <cell r="D292">
            <v>140.1</v>
          </cell>
          <cell r="E292">
            <v>142.47999999999999</v>
          </cell>
          <cell r="F292" t="str">
            <v>SINTÉTICO</v>
          </cell>
          <cell r="G292">
            <v>142.47999999999999</v>
          </cell>
        </row>
        <row r="293">
          <cell r="A293">
            <v>5851</v>
          </cell>
          <cell r="B293" t="str">
            <v>TRATOR DE ESTEIRAS, POTÊNCIA 150 HP, PESO OPERACIONAL 16,7 T, COM RODA MOTRIZ ELEVADA E LÂMINA 3,18 M3 - CHP DIURNO. AF_06/2014</v>
          </cell>
          <cell r="C293" t="str">
            <v>CHP</v>
          </cell>
          <cell r="D293">
            <v>133.80000000000001</v>
          </cell>
          <cell r="E293">
            <v>136.18</v>
          </cell>
          <cell r="F293" t="str">
            <v>SINTÉTICO</v>
          </cell>
          <cell r="G293">
            <v>136.18</v>
          </cell>
        </row>
        <row r="294">
          <cell r="A294">
            <v>5855</v>
          </cell>
          <cell r="B294" t="str">
            <v>TRATOR DE ESTEIRAS, POTÊNCIA 347 HP, PESO OPERACIONAL 38,5 T, COM LÂMINA 8,70 M3 - CHP DIURNO. AF_06/2014</v>
          </cell>
          <cell r="C294" t="str">
            <v>CHP</v>
          </cell>
          <cell r="D294">
            <v>346.96</v>
          </cell>
          <cell r="E294">
            <v>349.34</v>
          </cell>
          <cell r="F294" t="str">
            <v>SINTÉTICO</v>
          </cell>
          <cell r="G294">
            <v>349.34</v>
          </cell>
        </row>
        <row r="295">
          <cell r="A295">
            <v>5863</v>
          </cell>
          <cell r="B295" t="str">
            <v>ROLO COMPACTADOR VIBRATÓRIO REBOCÁVEL, CILINDRO DE AÇO LISO, POTÊNCIA DE TRAÇÃO DE 65 CV, PESO 4,7 T, IMPACTO DINÂMICO 18,3 T, LARGURA DE TRABALHO 1,67 M - CHP DIURNO. AF_02/2016</v>
          </cell>
          <cell r="C295" t="str">
            <v>CHP</v>
          </cell>
          <cell r="D295">
            <v>11.47</v>
          </cell>
          <cell r="E295">
            <v>11.47</v>
          </cell>
          <cell r="F295" t="str">
            <v>SINTÉTICO</v>
          </cell>
          <cell r="G295">
            <v>11.47</v>
          </cell>
        </row>
        <row r="296">
          <cell r="A296">
            <v>5867</v>
          </cell>
          <cell r="B296" t="str">
            <v>ROLO COMPACTADOR VIBRATÓRIO TANDEM AÇO LISO, POTÊNCIA 58 HP, PESO SEM/COM LASTRO 6,5 / 9,4 T, LARGURA DE TRABALHO 1,2 M - CHP DIURNO. AF_06/2014</v>
          </cell>
          <cell r="C296" t="str">
            <v>CHP</v>
          </cell>
          <cell r="D296">
            <v>85.59</v>
          </cell>
          <cell r="E296">
            <v>87.62</v>
          </cell>
          <cell r="F296" t="str">
            <v>SINTÉTICO</v>
          </cell>
          <cell r="G296">
            <v>87.62</v>
          </cell>
        </row>
        <row r="297">
          <cell r="A297">
            <v>5875</v>
          </cell>
          <cell r="B297" t="str">
            <v>RETROESCAVADEIRA SOBRE RODAS COM CARREGADEIRA, TRAÇÃO 4X4, POTÊNCIA LÍQ. 72 HP, CAÇAMBA CARREG. CAP. MÍN. 0,79 M3, CAÇAMBA RETRO CAP. 0,18 M3, PESO OPERACIONAL MÍN. 7.140 KG, PROFUNDIDADE ESCAVAÇÃO MÁX. 4,50 M - CHP DIURNO. AF_06/2014</v>
          </cell>
          <cell r="C297" t="str">
            <v>CHP</v>
          </cell>
          <cell r="D297">
            <v>78.489999999999995</v>
          </cell>
          <cell r="E297">
            <v>81.290000000000006</v>
          </cell>
          <cell r="F297" t="str">
            <v>SINTÉTICO</v>
          </cell>
          <cell r="G297">
            <v>81.290000000000006</v>
          </cell>
        </row>
        <row r="298">
          <cell r="A298">
            <v>5879</v>
          </cell>
          <cell r="B298" t="str">
            <v>ROLO COMPACTADOR VIBRATÓRIO PÉ DE CARNEIRO, OPERADO POR CONTROLE REMOTO, POTÊNCIA 12,5 KW, PESO OPERACIONAL 1,675 T, LARGURA DE TRABALHO 0,85 M - CHP DIURNO. AF_02/2016</v>
          </cell>
          <cell r="C298" t="str">
            <v>CHP</v>
          </cell>
          <cell r="D298">
            <v>75.06</v>
          </cell>
          <cell r="E298">
            <v>77.09</v>
          </cell>
          <cell r="F298" t="str">
            <v>SINTÉTICO</v>
          </cell>
          <cell r="G298">
            <v>77.09</v>
          </cell>
        </row>
        <row r="299">
          <cell r="A299">
            <v>5882</v>
          </cell>
          <cell r="B299" t="str">
            <v>USINA DE LAMA ASFÁLTICA, PROD 30 A 50 T/H, SILO DE AGREGADO 7 M3, RESERVATÓRIOS PARA EMULSÃO E ÁGUA DE 2,3 M3 CADA, MISTURADOR TIPO PUG MILL A SER MONTADO SOBRE CAMINHÃO - CHP DIURNO. AF_10/2014</v>
          </cell>
          <cell r="C299" t="str">
            <v>CHP</v>
          </cell>
          <cell r="D299">
            <v>73.430000000000007</v>
          </cell>
          <cell r="E299">
            <v>74.88</v>
          </cell>
          <cell r="F299" t="str">
            <v>SINTÉTICO</v>
          </cell>
          <cell r="G299">
            <v>74.88</v>
          </cell>
        </row>
        <row r="300">
          <cell r="A300">
            <v>5890</v>
          </cell>
          <cell r="B300" t="str">
            <v>CAMINHÃO TOCO, PESO BRUTO TOTAL 14.300 KG, CARGA ÚTIL MÁXIMA 9590 KG, DISTÂNCIA ENTRE EIXOS 4,76 M, POTÊNCIA 185 CV (NÃO INCLUI CARROCERIA) - CHP DIURNO. AF_06/2014</v>
          </cell>
          <cell r="C300" t="str">
            <v>CHP</v>
          </cell>
          <cell r="D300">
            <v>107.54</v>
          </cell>
          <cell r="E300">
            <v>109.82</v>
          </cell>
          <cell r="F300" t="str">
            <v>SINTÉTICO</v>
          </cell>
          <cell r="G300">
            <v>109.82</v>
          </cell>
        </row>
        <row r="301">
          <cell r="A301">
            <v>5894</v>
          </cell>
          <cell r="B301" t="str">
            <v>CAMINHÃO TOCO, PESO BRUTO TOTAL 16.000 KG, CARGA ÚTIL MÁXIMA DE 10.685 KG, DISTÂNCIA ENTRE EIXOS 4,80 M, POTÊNCIA 189 CV EXCLUSIVE CARROCERIA - CHP DIURNO. AF_06/2014</v>
          </cell>
          <cell r="C301" t="str">
            <v>CHP</v>
          </cell>
          <cell r="D301">
            <v>104.42</v>
          </cell>
          <cell r="E301">
            <v>106.7</v>
          </cell>
          <cell r="F301" t="str">
            <v>SINTÉTICO</v>
          </cell>
          <cell r="G301">
            <v>106.7</v>
          </cell>
        </row>
        <row r="302">
          <cell r="A302">
            <v>5901</v>
          </cell>
          <cell r="B302" t="str">
            <v>CAMINHÃO PIPA 10.000 L TRUCADO, PESO BRUTO TOTAL 23.000 KG, CARGA ÚTIL MÁXIMA 15.935 KG, DISTÂNCIA ENTRE EIXOS 4,8 M, POTÊNCIA 230 CV, INCLUSIVE TANQUE DE AÇO PARA TRANSPORTE DE ÁGUA - CHP DIURNO. AF_06/2014</v>
          </cell>
          <cell r="C302" t="str">
            <v>CHP</v>
          </cell>
          <cell r="D302">
            <v>162.38</v>
          </cell>
          <cell r="E302">
            <v>164.66</v>
          </cell>
          <cell r="F302" t="str">
            <v>SINTÉTICO</v>
          </cell>
          <cell r="G302">
            <v>164.66</v>
          </cell>
        </row>
        <row r="303">
          <cell r="A303">
            <v>5909</v>
          </cell>
          <cell r="B303" t="str">
            <v>ESPARGIDOR DE ASFALTO PRESSURIZADO COM TANQUE DE 2500 L, REBOCÁVEL COM MOTOR A GASOLINA POTÊNCIA 3,4 HP - CHP DIURNO. AF_07/2014</v>
          </cell>
          <cell r="C303" t="str">
            <v>CHP</v>
          </cell>
          <cell r="D303">
            <v>21.26</v>
          </cell>
          <cell r="E303">
            <v>22.71</v>
          </cell>
          <cell r="F303" t="str">
            <v>SINTÉTICO</v>
          </cell>
          <cell r="G303">
            <v>22.71</v>
          </cell>
        </row>
        <row r="304">
          <cell r="A304">
            <v>5921</v>
          </cell>
          <cell r="B304" t="str">
            <v>GRADE DE DISCO REBOCÁVEL COM 20 DISCOS 24" X 6 MM COM PNEUS PARA TRANSPORTE - CHP DIURNO. AF_06/2014</v>
          </cell>
          <cell r="C304" t="str">
            <v>CHP</v>
          </cell>
          <cell r="D304">
            <v>2.4900000000000002</v>
          </cell>
          <cell r="E304">
            <v>2.4900000000000002</v>
          </cell>
          <cell r="F304" t="str">
            <v>SINTÉTICO</v>
          </cell>
          <cell r="G304">
            <v>2.4900000000000002</v>
          </cell>
        </row>
        <row r="305">
          <cell r="A305">
            <v>5928</v>
          </cell>
          <cell r="B305" t="str">
            <v>GUINDAUTO HIDRÁULICO, CAPACIDADE MÁXIMA DE CARGA 6200 KG, MOMENTO MÁXIMO DE CARGA 11,7 TM, ALCANCE MÁXIMO HORIZONTAL 9,70 M, INCLUSIVE CAMINHÃO TOCO PBT 16.000 KG, POTÊNCIA DE 189 CV - CHP DIURNO. AF_06/2014</v>
          </cell>
          <cell r="C305" t="str">
            <v>CHP</v>
          </cell>
          <cell r="D305">
            <v>136.97</v>
          </cell>
          <cell r="E305">
            <v>139.62</v>
          </cell>
          <cell r="F305" t="str">
            <v>SINTÉTICO</v>
          </cell>
          <cell r="G305">
            <v>139.62</v>
          </cell>
        </row>
        <row r="306">
          <cell r="A306">
            <v>5932</v>
          </cell>
          <cell r="B306" t="str">
            <v>MOTONIVELADORA POTÊNCIA BÁSICA LÍQUIDA (PRIMEIRA MARCHA) 125 HP, PESO BRUTO 13032 KG, LARGURA DA LÂMINA DE 3,7 M - CHP DIURNO. AF_06/2014</v>
          </cell>
          <cell r="C306" t="str">
            <v>CHP</v>
          </cell>
          <cell r="D306">
            <v>129.24</v>
          </cell>
          <cell r="E306">
            <v>132.41</v>
          </cell>
          <cell r="F306" t="str">
            <v>SINTÉTICO</v>
          </cell>
          <cell r="G306">
            <v>132.41</v>
          </cell>
        </row>
        <row r="307">
          <cell r="A307">
            <v>5940</v>
          </cell>
          <cell r="B307" t="str">
            <v>PÁ CARREGADEIRA SOBRE RODAS, POTÊNCIA LÍQUIDA 128 HP, CAPACIDADE DA CAÇAMBA 1,7 A 2,8 M3, PESO OPERACIONAL 11632 KG - CHP DIURNO. AF_06/2014</v>
          </cell>
          <cell r="C307" t="str">
            <v>CHP</v>
          </cell>
          <cell r="D307">
            <v>114.66</v>
          </cell>
          <cell r="E307">
            <v>117.27</v>
          </cell>
          <cell r="F307" t="str">
            <v>SINTÉTICO</v>
          </cell>
          <cell r="G307">
            <v>117.27</v>
          </cell>
        </row>
        <row r="308">
          <cell r="A308">
            <v>5944</v>
          </cell>
          <cell r="B308" t="str">
            <v>PÁ CARREGADEIRA SOBRE RODAS, POTÊNCIA 197 HP, CAPACIDADE DA CAÇAMBA 2,5 A 3,5 M3, PESO OPERACIONAL 18338 KG - CHP DIURNO. AF_06/2014</v>
          </cell>
          <cell r="C308" t="str">
            <v>CHP</v>
          </cell>
          <cell r="D308">
            <v>129.38</v>
          </cell>
          <cell r="E308">
            <v>131.99</v>
          </cell>
          <cell r="F308" t="str">
            <v>SINTÉTICO</v>
          </cell>
          <cell r="G308">
            <v>131.99</v>
          </cell>
        </row>
        <row r="309">
          <cell r="A309">
            <v>5953</v>
          </cell>
          <cell r="B309" t="str">
            <v>COMPRESSOR DE AR REBOCÁVEL, VAZÃO 189 PCM, PRESSÃO EFETIVA DE TRABALHO 102 PSI, MOTOR DIESEL, POTÊNCIA 63 CV - CHP DIURNO. AF_06/2015</v>
          </cell>
          <cell r="C309" t="str">
            <v>CHP</v>
          </cell>
          <cell r="D309">
            <v>30.86</v>
          </cell>
          <cell r="E309">
            <v>30.86</v>
          </cell>
          <cell r="F309" t="str">
            <v>SINTÉTICO</v>
          </cell>
          <cell r="G309">
            <v>30.86</v>
          </cell>
        </row>
        <row r="310">
          <cell r="A310">
            <v>6259</v>
          </cell>
          <cell r="B310" t="str">
            <v>CAMINHÃO PIPA 6.000 L, PESO BRUTO TOTAL 13.000 KG, DISTÂNCIA ENTRE EIXOS 4,80 M, POTÊNCIA 189 CV INCLUSIVE TANQUE DE AÇO PARA TRANSPORTE DE ÁGUA, CAPACIDADE 6 M3 - CHP DIURNO. AF_06/2014</v>
          </cell>
          <cell r="C310" t="str">
            <v>CHP</v>
          </cell>
          <cell r="D310">
            <v>134.97</v>
          </cell>
          <cell r="E310">
            <v>137.25</v>
          </cell>
          <cell r="F310" t="str">
            <v>SINTÉTICO</v>
          </cell>
          <cell r="G310">
            <v>137.25</v>
          </cell>
        </row>
        <row r="311">
          <cell r="A311">
            <v>6879</v>
          </cell>
          <cell r="B311" t="str">
            <v>ROLO COMPACTADOR DE PNEUS ESTÁTICO, PRESSÃO VARIÁVEL, POTÊNCIA 111 HP, PESO SEM/COM LASTRO 9,5 / 26 T, LARGURA DE TRABALHO 1,90 M - CHP DIURNO. AF_07/2014</v>
          </cell>
          <cell r="C311" t="str">
            <v>CHP</v>
          </cell>
          <cell r="D311">
            <v>110.69</v>
          </cell>
          <cell r="E311">
            <v>112.72</v>
          </cell>
          <cell r="F311" t="str">
            <v>SINTÉTICO</v>
          </cell>
          <cell r="G311">
            <v>112.72</v>
          </cell>
        </row>
        <row r="312">
          <cell r="A312">
            <v>7030</v>
          </cell>
          <cell r="B312" t="str">
            <v>TANQUE DE ASFALTO ESTACIONÁRIO COM SERPENTINA, CAPACIDADE 30.000 L - CHP DIURNO. AF_06/2014</v>
          </cell>
          <cell r="C312" t="str">
            <v>CHP</v>
          </cell>
          <cell r="D312">
            <v>124.44</v>
          </cell>
          <cell r="E312">
            <v>124.44</v>
          </cell>
          <cell r="F312" t="str">
            <v>SINTÉTICO</v>
          </cell>
          <cell r="G312">
            <v>124.44</v>
          </cell>
        </row>
        <row r="313">
          <cell r="A313">
            <v>7042</v>
          </cell>
          <cell r="B313" t="str">
            <v>MOTOBOMBA TRASH (PARA ÁGUA SUJA) AUTO ESCORVANTE, MOTOR GASOLINA DE 6,41 HP, DIÂMETROS DE SUCÇÃO X RECALQUE: 3" X 3", HM/Q = 10 MCA / 60 M3/H A 23 MCA / 0 M3/H - CHP DIURNO. AF_10/2014</v>
          </cell>
          <cell r="C313" t="str">
            <v>CHP</v>
          </cell>
          <cell r="D313">
            <v>6.52</v>
          </cell>
          <cell r="E313">
            <v>6.52</v>
          </cell>
          <cell r="F313" t="str">
            <v>SINTÉTICO</v>
          </cell>
          <cell r="G313">
            <v>6.52</v>
          </cell>
        </row>
        <row r="314">
          <cell r="A314">
            <v>7049</v>
          </cell>
          <cell r="B314" t="str">
            <v>ROLO COMPACTADOR PE DE CARNEIRO VIBRATORIO, POTENCIA 125 HP, PESO OPERACIONAL SEM/COM LASTRO 11,95 / 13,30 T, IMPACTO DINAMICO 38,5 / 22,5 T, LARGURA DE TRABALHO 2,15 M - CHP DIURNO. AF_06/2014</v>
          </cell>
          <cell r="C314" t="str">
            <v>CHP</v>
          </cell>
          <cell r="D314">
            <v>117.29</v>
          </cell>
          <cell r="E314">
            <v>119.32</v>
          </cell>
          <cell r="F314" t="str">
            <v>SINTÉTICO</v>
          </cell>
          <cell r="G314">
            <v>119.32</v>
          </cell>
        </row>
        <row r="315">
          <cell r="A315">
            <v>67826</v>
          </cell>
          <cell r="B315" t="str">
            <v>CAMINHÃO BASCULANTE 6 M3 TOCO, PESO BRUTO TOTAL 16.000 KG, CARGA ÚTIL MÁXIMA 11.130 KG, DISTÂNCIA ENTRE EIXOS 5,36 M, POTÊNCIA 185 CV, INCLUSIVE CAÇAMBA METÁLICA - CHP DIURNO. AF_06/2014</v>
          </cell>
          <cell r="C315" t="str">
            <v>CHP</v>
          </cell>
          <cell r="D315">
            <v>99.99</v>
          </cell>
          <cell r="E315">
            <v>102.15</v>
          </cell>
          <cell r="F315" t="str">
            <v>SINTÉTICO</v>
          </cell>
          <cell r="G315">
            <v>102.15</v>
          </cell>
        </row>
        <row r="316">
          <cell r="A316">
            <v>73417</v>
          </cell>
          <cell r="B316" t="str">
            <v>GRUPO GERADOR ESTACIONÁRIO, MOTOR DIESEL POTÊNCIA 170 KVA - CHP DIURNO. AF_02/2016</v>
          </cell>
          <cell r="C316" t="str">
            <v>CHP</v>
          </cell>
          <cell r="D316">
            <v>103.86</v>
          </cell>
          <cell r="E316">
            <v>103.86</v>
          </cell>
          <cell r="F316" t="str">
            <v>SINTÉTICO</v>
          </cell>
          <cell r="G316">
            <v>103.86</v>
          </cell>
        </row>
        <row r="317">
          <cell r="A317">
            <v>73436</v>
          </cell>
          <cell r="B317" t="str">
            <v>ROLO COMPACTADOR VIBRATÓRIO PÉ DE CARNEIRO PARA SOLOS, POTÊNCIA 80 HP, PESO OPERACIONAL SEM/COM LASTRO 7,4 / 8,8 T, LARGURA DE TRABALHO 1,68 M - CHP DIURNO. AF_02/2016</v>
          </cell>
          <cell r="C317" t="str">
            <v>CHP</v>
          </cell>
          <cell r="D317">
            <v>120.21</v>
          </cell>
          <cell r="E317">
            <v>126.3</v>
          </cell>
          <cell r="F317" t="str">
            <v>SINTÉTICO</v>
          </cell>
          <cell r="G317">
            <v>126.3</v>
          </cell>
        </row>
        <row r="318">
          <cell r="A318">
            <v>73467</v>
          </cell>
          <cell r="B318" t="str">
            <v>CAMINHÃO TOCO, PBT 14.300 KG, CARGA ÚTIL MÁX. 9.710 KG, DIST. ENTRE EIXOS 3,56 M, POTÊNCIA 185 CV, INCLUSIVE CARROCERIA FIXA ABERTA DE MADEIRA P/ TRANSPORTE GERAL DE CARGA SECA, DIMEN. APROX. 2,50 X 6,50 X 0,50 M - CHP DIURNO. AF_06/2014</v>
          </cell>
          <cell r="C318" t="str">
            <v>CHP</v>
          </cell>
          <cell r="D318">
            <v>92.38</v>
          </cell>
          <cell r="E318">
            <v>94.66</v>
          </cell>
          <cell r="F318" t="str">
            <v>SINTÉTICO</v>
          </cell>
          <cell r="G318">
            <v>94.66</v>
          </cell>
        </row>
        <row r="319">
          <cell r="A319">
            <v>73536</v>
          </cell>
          <cell r="B319" t="str">
            <v>MOTOBOMBA CENTRÍFUGA, MOTOR A GASOLINA, POTÊNCIA 5,42 HP, BOCAIS 1 1/2" X 1", DIÂMETRO ROTOR 143 MM HM/Q = 6 MCA / 16,8 M3/H A 38 MCA / 6,6 M3/H - CHP DIURNO. AF_06/2014</v>
          </cell>
          <cell r="C319" t="str">
            <v>CHP</v>
          </cell>
          <cell r="D319">
            <v>5.53</v>
          </cell>
          <cell r="E319">
            <v>5.53</v>
          </cell>
          <cell r="F319" t="str">
            <v>SINTÉTICO</v>
          </cell>
          <cell r="G319">
            <v>5.53</v>
          </cell>
        </row>
        <row r="320">
          <cell r="A320">
            <v>83362</v>
          </cell>
          <cell r="B320" t="str">
            <v>ESPARGIDOR DE ASFALTO PRESSURIZADO, TANQUE 6 M3 COM ISOLAÇÃO TÉRMICA, AQUECIDO COM 2 MAÇARICOS, COM BARRA ESPARGIDORA 3,60 M, MONTADO SOBRE CAMINHÃO  TOCO, PBT 14.300 KG, POTÊNCIA 185 CV - CHP DIURNO. AF_08/2015</v>
          </cell>
          <cell r="C320" t="str">
            <v>CHP</v>
          </cell>
          <cell r="D320">
            <v>162</v>
          </cell>
          <cell r="E320">
            <v>164.28</v>
          </cell>
          <cell r="F320" t="str">
            <v>SINTÉTICO</v>
          </cell>
          <cell r="G320">
            <v>164.28</v>
          </cell>
        </row>
        <row r="321">
          <cell r="A321">
            <v>83765</v>
          </cell>
          <cell r="B321" t="str">
            <v>GRUPO DE SOLDAGEM COM GERADOR A DIESEL 60 CV PARA SOLDA ELÉTRICA, SOBRE 04 RODAS, COM MOTOR 4 CILINDROS 600 A - CHP DIURNO. AF_02/2016</v>
          </cell>
          <cell r="C321" t="str">
            <v>CHP</v>
          </cell>
          <cell r="D321">
            <v>71.25</v>
          </cell>
          <cell r="E321">
            <v>73.91</v>
          </cell>
          <cell r="F321" t="str">
            <v>SINTÉTICO</v>
          </cell>
          <cell r="G321">
            <v>73.91</v>
          </cell>
        </row>
        <row r="322">
          <cell r="A322">
            <v>87445</v>
          </cell>
          <cell r="B322" t="str">
            <v>BETONEIRA CAPACIDADE NOMINAL 400 L, CAPACIDADE DE MISTURA 310 L, MOTOR A DIESEL POTÊNCIA 5,0 HP, SEM CARREGADOR - CHP DIURNO. AF_06/2014</v>
          </cell>
          <cell r="C322" t="str">
            <v>CHP</v>
          </cell>
          <cell r="D322">
            <v>2.86</v>
          </cell>
          <cell r="E322">
            <v>2.86</v>
          </cell>
          <cell r="F322" t="str">
            <v>SINTÉTICO</v>
          </cell>
          <cell r="G322">
            <v>2.86</v>
          </cell>
        </row>
        <row r="323">
          <cell r="A323">
            <v>88386</v>
          </cell>
          <cell r="B323" t="str">
            <v>MISTURADOR DE ARGAMASSA, EIXO HORIZONTAL, CAPACIDADE DE MISTURA 300 KG, MOTOR ELÉTRICO POTÊNCIA 5 CV - CHP DIURNO. AF_06/2014</v>
          </cell>
          <cell r="C323" t="str">
            <v>CHP</v>
          </cell>
          <cell r="D323">
            <v>3.67</v>
          </cell>
          <cell r="E323">
            <v>3.67</v>
          </cell>
          <cell r="F323" t="str">
            <v>SINTÉTICO</v>
          </cell>
          <cell r="G323">
            <v>3.67</v>
          </cell>
        </row>
        <row r="324">
          <cell r="A324">
            <v>88393</v>
          </cell>
          <cell r="B324" t="str">
            <v>MISTURADOR DE ARGAMASSA, EIXO HORIZONTAL, CAPACIDADE DE MISTURA 600 KG, MOTOR ELÉTRICO POTÊNCIA 7,5 CV - CHP DIURNO. AF_06/2014</v>
          </cell>
          <cell r="C324" t="str">
            <v>CHP</v>
          </cell>
          <cell r="D324">
            <v>5.0999999999999996</v>
          </cell>
          <cell r="E324">
            <v>5.0999999999999996</v>
          </cell>
          <cell r="F324" t="str">
            <v>SINTÉTICO</v>
          </cell>
          <cell r="G324">
            <v>5.0999999999999996</v>
          </cell>
        </row>
        <row r="325">
          <cell r="A325">
            <v>88399</v>
          </cell>
          <cell r="B325" t="str">
            <v>MISTURADOR DE ARGAMASSA, EIXO HORIZONTAL, CAPACIDADE DE MISTURA 160 KG, MOTOR ELÉTRICO POTÊNCIA 3 CV - CHP DIURNO. AF_06/2014</v>
          </cell>
          <cell r="C325" t="str">
            <v>CHP</v>
          </cell>
          <cell r="D325">
            <v>2.67</v>
          </cell>
          <cell r="E325">
            <v>2.67</v>
          </cell>
          <cell r="F325" t="str">
            <v>SINTÉTICO</v>
          </cell>
          <cell r="G325">
            <v>2.67</v>
          </cell>
        </row>
        <row r="326">
          <cell r="A326">
            <v>88418</v>
          </cell>
          <cell r="B326" t="str">
            <v>PROJETOR DE ARGAMASSA, CAPACIDADE DE PROJEÇÃO 1,5 M3/H, ALCANCE DE 30 ATÉ 60 M, MOTOR ELÉTRICO POTÊNCIA 7,5 HP - CHP DIURNO. AF_06/2014</v>
          </cell>
          <cell r="C326" t="str">
            <v>CHP</v>
          </cell>
          <cell r="D326">
            <v>11.4</v>
          </cell>
          <cell r="E326">
            <v>11.4</v>
          </cell>
          <cell r="F326" t="str">
            <v>SINTÉTICO</v>
          </cell>
          <cell r="G326">
            <v>11.4</v>
          </cell>
        </row>
        <row r="327">
          <cell r="A327">
            <v>88433</v>
          </cell>
          <cell r="B327" t="str">
            <v>PROJETOR DE ARGAMASSA, CAPACIDADE DE PROJEÇÃO 2 M3/H, ALCANCE ATÉ 50 M, MOTOR ELÉTRICO POTÊNCIA 7,5 HP - CHP DIURNO. AF_06/2014</v>
          </cell>
          <cell r="C327" t="str">
            <v>CHP</v>
          </cell>
          <cell r="D327">
            <v>13.98</v>
          </cell>
          <cell r="E327">
            <v>13.98</v>
          </cell>
          <cell r="F327" t="str">
            <v>SINTÉTICO</v>
          </cell>
          <cell r="G327">
            <v>13.98</v>
          </cell>
        </row>
        <row r="328">
          <cell r="A328">
            <v>88830</v>
          </cell>
          <cell r="B328" t="str">
            <v>BETONEIRA CAPACIDADE NOMINAL DE 400 L, CAPACIDADE DE MISTURA 280 L, MOTOR ELÉTRICO TRIFÁSICO POTÊNCIA DE 2 CV, SEM CARREGADOR - CHP DIURNO. AF_10/2014</v>
          </cell>
          <cell r="C328" t="str">
            <v>CHP</v>
          </cell>
          <cell r="D328">
            <v>1.35</v>
          </cell>
          <cell r="E328">
            <v>1.35</v>
          </cell>
          <cell r="F328" t="str">
            <v>SINTÉTICO</v>
          </cell>
          <cell r="G328">
            <v>1.35</v>
          </cell>
        </row>
        <row r="329">
          <cell r="A329">
            <v>88843</v>
          </cell>
          <cell r="B329" t="str">
            <v>TRATOR DE ESTEIRAS, POTÊNCIA 125 HP, PESO OPERACIONAL 12,9 T, COM LÂMINA 2,7 M3 - CHP DIURNO. AF_10/2014</v>
          </cell>
          <cell r="C329" t="str">
            <v>CHP</v>
          </cell>
          <cell r="D329">
            <v>112.96</v>
          </cell>
          <cell r="E329">
            <v>115.34</v>
          </cell>
          <cell r="F329" t="str">
            <v>SINTÉTICO</v>
          </cell>
          <cell r="G329">
            <v>115.34</v>
          </cell>
        </row>
        <row r="330">
          <cell r="A330">
            <v>88907</v>
          </cell>
          <cell r="B330" t="str">
            <v>ESCAVADEIRA HIDRÁULICA SOBRE ESTEIRAS, CAÇAMBA 1,20 M3, PESO OPERACIONAL 21 T, POTÊNCIA BRUTA 155 HP - CHP DIURNO. AF_06/2014</v>
          </cell>
          <cell r="C330" t="str">
            <v>CHP</v>
          </cell>
          <cell r="D330">
            <v>136.61000000000001</v>
          </cell>
          <cell r="E330">
            <v>139.41</v>
          </cell>
          <cell r="F330" t="str">
            <v>SINTÉTICO</v>
          </cell>
          <cell r="G330">
            <v>139.41</v>
          </cell>
        </row>
        <row r="331">
          <cell r="A331">
            <v>89021</v>
          </cell>
          <cell r="B331" t="str">
            <v>BOMBA SUBMERSÍVEL ELÉTRICA TRIFÁSICA, POTÊNCIA 2,96 HP, Ø ROTOR 144 MM SEMI-ABERTO, BOCAL DE SAÍDA Ø 2, HM/Q = 2 MCA / 38,8 M3/H A 28 MCA / 5 M3/H - CHP DIURNO. AF_06/2014</v>
          </cell>
          <cell r="C331" t="str">
            <v>CHP</v>
          </cell>
          <cell r="D331">
            <v>2.02</v>
          </cell>
          <cell r="E331">
            <v>2.02</v>
          </cell>
          <cell r="F331" t="str">
            <v>SINTÉTICO</v>
          </cell>
          <cell r="G331">
            <v>2.02</v>
          </cell>
        </row>
        <row r="332">
          <cell r="A332">
            <v>89028</v>
          </cell>
          <cell r="B332" t="str">
            <v>TANQUE DE ASFALTO ESTACIONÁRIO COM MAÇARICO, CAPACIDADE 20.000 L - CHP DIURNO. AF_06/2014</v>
          </cell>
          <cell r="C332" t="str">
            <v>CHP</v>
          </cell>
          <cell r="D332">
            <v>114.78</v>
          </cell>
          <cell r="E332">
            <v>114.78</v>
          </cell>
          <cell r="F332" t="str">
            <v>SINTÉTICO</v>
          </cell>
          <cell r="G332">
            <v>114.78</v>
          </cell>
        </row>
        <row r="333">
          <cell r="A333">
            <v>89032</v>
          </cell>
          <cell r="B333" t="str">
            <v>TRATOR DE ESTEIRAS, POTÊNCIA 100 HP, PESO OPERACIONAL 9,4 T, COM LÂMINA 2,19 M3 - CHP DIURNO. AF_06/2014</v>
          </cell>
          <cell r="C333" t="str">
            <v>CHP</v>
          </cell>
          <cell r="D333">
            <v>102.23</v>
          </cell>
          <cell r="E333">
            <v>104.61</v>
          </cell>
          <cell r="F333" t="str">
            <v>SINTÉTICO</v>
          </cell>
          <cell r="G333">
            <v>104.61</v>
          </cell>
        </row>
        <row r="334">
          <cell r="A334">
            <v>89035</v>
          </cell>
          <cell r="B334" t="str">
            <v>TRATOR DE PNEUS, POTÊNCIA 85 CV, TRAÇÃO 4X4, PESO COM LASTRO DE 4.675 KG - CHP DIURNO. AF_06/2014</v>
          </cell>
          <cell r="C334" t="str">
            <v>CHP</v>
          </cell>
          <cell r="D334">
            <v>99.77</v>
          </cell>
          <cell r="E334">
            <v>102.15</v>
          </cell>
          <cell r="F334" t="str">
            <v>SINTÉTICO</v>
          </cell>
          <cell r="G334">
            <v>102.15</v>
          </cell>
        </row>
        <row r="335">
          <cell r="A335">
            <v>89225</v>
          </cell>
          <cell r="B335" t="str">
            <v>BETONEIRA CAPACIDADE NOMINAL DE 600 L, CAPACIDADE DE MISTURA 360 L, MOTOR ELÉTRICO TRIFÁSICO POTÊNCIA DE 4 CV, SEM CARREGADOR - CHP DIURNO. AF_11/2014</v>
          </cell>
          <cell r="C335" t="str">
            <v>CHP</v>
          </cell>
          <cell r="D335">
            <v>3.67</v>
          </cell>
          <cell r="E335">
            <v>3.67</v>
          </cell>
          <cell r="F335" t="str">
            <v>SINTÉTICO</v>
          </cell>
          <cell r="G335">
            <v>3.67</v>
          </cell>
        </row>
        <row r="336">
          <cell r="A336">
            <v>89234</v>
          </cell>
          <cell r="B336" t="str">
            <v>FRESADORA DE ASFALTO A FRIO SOBRE RODAS, LARGURA FRESAGEM DE 1,0 M, POTÊNCIA 208 HP - CHP DIURNO. AF_11/2014</v>
          </cell>
          <cell r="C336" t="str">
            <v>CHP</v>
          </cell>
          <cell r="D336">
            <v>374.69</v>
          </cell>
          <cell r="E336">
            <v>377.37</v>
          </cell>
          <cell r="F336" t="str">
            <v>SINTÉTICO</v>
          </cell>
          <cell r="G336">
            <v>377.37</v>
          </cell>
        </row>
        <row r="337">
          <cell r="A337">
            <v>89242</v>
          </cell>
          <cell r="B337" t="str">
            <v>FRESADORA DE ASFALTO A FRIO SOBRE RODAS, LARGURA FRESAGEM DE 2,0 M, POTÊNCIA 550 HP - CHP DIURNO. AF_11/2014</v>
          </cell>
          <cell r="C337" t="str">
            <v>CHP</v>
          </cell>
          <cell r="D337">
            <v>875.3</v>
          </cell>
          <cell r="E337">
            <v>877.98</v>
          </cell>
          <cell r="F337" t="str">
            <v>SINTÉTICO</v>
          </cell>
          <cell r="G337">
            <v>877.98</v>
          </cell>
        </row>
        <row r="338">
          <cell r="A338">
            <v>89250</v>
          </cell>
          <cell r="B338" t="str">
            <v>RECICLADORA DE ASFALTO A FRIO SOBRE RODAS, LARGURA FRESAGEM DE 2,0 M, POTÊNCIA 422 HP - CHP DIURNO. AF_11/2014</v>
          </cell>
          <cell r="C338" t="str">
            <v>CHP</v>
          </cell>
          <cell r="D338">
            <v>759.37</v>
          </cell>
          <cell r="E338">
            <v>762.05</v>
          </cell>
          <cell r="F338" t="str">
            <v>SINTÉTICO</v>
          </cell>
          <cell r="G338">
            <v>762.05</v>
          </cell>
        </row>
        <row r="339">
          <cell r="A339">
            <v>89257</v>
          </cell>
          <cell r="B339" t="str">
            <v>VIBROACABADORA DE ASFALTO SOBRE ESTEIRAS, LARGURA DE PAVIMENTAÇÃO 2,13 M A 4,55 M, POTÊNCIA 100 HP CAPACIDADE 400 T/H - CHP DIURNO. AF_11/2014</v>
          </cell>
          <cell r="C339" t="str">
            <v>CHP</v>
          </cell>
          <cell r="D339">
            <v>213.32</v>
          </cell>
          <cell r="E339">
            <v>216</v>
          </cell>
          <cell r="F339" t="str">
            <v>SINTÉTICO</v>
          </cell>
          <cell r="G339">
            <v>216</v>
          </cell>
        </row>
        <row r="340">
          <cell r="A340">
            <v>89272</v>
          </cell>
          <cell r="B340" t="str">
            <v>GUINDASTE HIDRÁULICO AUTOPROPELIDO, COM LANÇA TELESCÓPICA 28,80 M, CAPACIDADE MÁXIMA 30 T, POTÊNCIA 97 KW, TRAÇÃO 4 X 4 - CHP DIURNO. AF_11/2014</v>
          </cell>
          <cell r="C340" t="str">
            <v>CHP</v>
          </cell>
          <cell r="D340">
            <v>112.61</v>
          </cell>
          <cell r="E340">
            <v>115.42</v>
          </cell>
          <cell r="F340" t="str">
            <v>SINTÉTICO</v>
          </cell>
          <cell r="G340">
            <v>115.42</v>
          </cell>
        </row>
        <row r="341">
          <cell r="A341">
            <v>89278</v>
          </cell>
          <cell r="B341" t="str">
            <v>BETONEIRA CAPACIDADE NOMINAL DE 600 L, CAPACIDADE DE MISTURA 440 L, MOTOR A DIESEL POTÊNCIA 10 HP, COM CARREGADOR - CHP DIURNO. AF_11/2014</v>
          </cell>
          <cell r="C341" t="str">
            <v>CHP</v>
          </cell>
          <cell r="D341">
            <v>6.76</v>
          </cell>
          <cell r="E341">
            <v>6.76</v>
          </cell>
          <cell r="F341" t="str">
            <v>SINTÉTICO</v>
          </cell>
          <cell r="G341">
            <v>6.76</v>
          </cell>
        </row>
        <row r="342">
          <cell r="A342">
            <v>89843</v>
          </cell>
          <cell r="B342" t="str">
            <v>BATE-ESTACAS POR GRAVIDADE, POTÊNCIA DE 160 HP, PESO DO MARTELO ATÉ 3 TONELADAS - CHP DIURNO. AF_11/2014</v>
          </cell>
          <cell r="C342" t="str">
            <v>CHP</v>
          </cell>
          <cell r="D342">
            <v>122.79</v>
          </cell>
          <cell r="E342">
            <v>128.11000000000001</v>
          </cell>
          <cell r="F342" t="str">
            <v>SINTÉTICO</v>
          </cell>
          <cell r="G342">
            <v>128.11000000000001</v>
          </cell>
        </row>
        <row r="343">
          <cell r="A343">
            <v>89876</v>
          </cell>
          <cell r="B343" t="str">
            <v>CAMINHÃO BASCULANTE 14 M3, COM CAVALO MECÂNICO DE CAPACIDADE MÁXIMA DE TRAÇÃO COMBINADO DE 36000 KG, POTÊNCIA 286 CV, INCLUSIVE SEMIREBOQUE COM CAÇAMBA METÁLICA - CHP DIURNO. AF_12/2014</v>
          </cell>
          <cell r="C343" t="str">
            <v>CHP</v>
          </cell>
          <cell r="D343">
            <v>175.44</v>
          </cell>
          <cell r="E343">
            <v>177.6</v>
          </cell>
          <cell r="F343" t="str">
            <v>SINTÉTICO</v>
          </cell>
          <cell r="G343">
            <v>177.6</v>
          </cell>
        </row>
        <row r="344">
          <cell r="A344">
            <v>89883</v>
          </cell>
          <cell r="B344" t="str">
            <v>CAMINHÃO BASCULANTE 18 M3, COM CAVALO MECÂNICO DE CAPACIDADE MÁXIMA DE TRAÇÃO COMBINADO DE 45000 KG, POTÊNCIA 330 CV, INCLUSIVE SEMIREBOQUE COM CAÇAMBA METÁLICA - CHP DIURNO. AF_12/2014</v>
          </cell>
          <cell r="C344" t="str">
            <v>CHP</v>
          </cell>
          <cell r="D344">
            <v>193.44</v>
          </cell>
          <cell r="E344">
            <v>195.6</v>
          </cell>
          <cell r="F344" t="str">
            <v>SINTÉTICO</v>
          </cell>
          <cell r="G344">
            <v>195.6</v>
          </cell>
        </row>
        <row r="345">
          <cell r="A345">
            <v>90586</v>
          </cell>
          <cell r="B345" t="str">
            <v>VIBRADOR DE IMERSÃO, DIÂMETRO DE PONTEIRA 45MM, MOTOR ELÉTRICO TRIFÁSICO POTÊNCIA DE 2 CV - CHP DIURNO. AF_06/2015</v>
          </cell>
          <cell r="C345" t="str">
            <v>CHP</v>
          </cell>
          <cell r="D345">
            <v>1.43</v>
          </cell>
          <cell r="E345">
            <v>1.43</v>
          </cell>
          <cell r="F345" t="str">
            <v>SINTÉTICO</v>
          </cell>
          <cell r="G345">
            <v>1.43</v>
          </cell>
        </row>
        <row r="346">
          <cell r="A346">
            <v>90625</v>
          </cell>
          <cell r="B346" t="str">
            <v>PERFURATRIZ MANUAL, TORQUE MÁXIMO 83 N.M, POTÊNCIA 5 CV, COM DIÂMETRO MÁXIMO 4" - CHP DIURNO. AF_06/2015</v>
          </cell>
          <cell r="C346" t="str">
            <v>CHP</v>
          </cell>
          <cell r="D346">
            <v>5.79</v>
          </cell>
          <cell r="E346">
            <v>5.79</v>
          </cell>
          <cell r="F346" t="str">
            <v>SINTÉTICO</v>
          </cell>
          <cell r="G346">
            <v>5.79</v>
          </cell>
        </row>
        <row r="347">
          <cell r="A347">
            <v>90631</v>
          </cell>
          <cell r="B347" t="str">
            <v>PERFURATRIZ SOBRE ESTEIRA, TORQUE MÁXIMO 600 KGF, PESO MÉDIO 1000 KG, POTÊNCIA 20 HP, DIÂMETRO MÁXIMO 10" - CHP DIURNO. AF_06/2015</v>
          </cell>
          <cell r="C347" t="str">
            <v>CHP</v>
          </cell>
          <cell r="D347">
            <v>92.3</v>
          </cell>
          <cell r="E347">
            <v>95.11</v>
          </cell>
          <cell r="F347" t="str">
            <v>SINTÉTICO</v>
          </cell>
          <cell r="G347">
            <v>95.11</v>
          </cell>
        </row>
        <row r="348">
          <cell r="A348">
            <v>90637</v>
          </cell>
          <cell r="B348" t="str">
            <v>MISTURADOR DUPLO HORIZONTAL DE ALTA TURBULÊNCIA, CAPACIDADE / VOLUME 2 X 500 LITROS, MOTORES ELÉTRICOS MÍNIMO 5 CV CADA, PARA NATA CIMENTO, ARGAMASSA E OUTROS - CHP DIURNO. AF_06/2015</v>
          </cell>
          <cell r="C348" t="str">
            <v>CHP</v>
          </cell>
          <cell r="D348">
            <v>10.69</v>
          </cell>
          <cell r="E348">
            <v>10.69</v>
          </cell>
          <cell r="F348" t="str">
            <v>SINTÉTICO</v>
          </cell>
          <cell r="G348">
            <v>10.69</v>
          </cell>
        </row>
        <row r="349">
          <cell r="A349">
            <v>90643</v>
          </cell>
          <cell r="B349" t="str">
            <v>BOMBA TRIPLEX, PARA INJEÇÃO DE NATA DE CIMENTO, VAZÃO MÁXIMA DE 100 LITROS/MINUTO, PRESSÃO MÁXIMA DE 70 BAR - CHP DIURNO. AF_06/2015</v>
          </cell>
          <cell r="C349" t="str">
            <v>CHP</v>
          </cell>
          <cell r="D349">
            <v>13.99</v>
          </cell>
          <cell r="E349">
            <v>13.99</v>
          </cell>
          <cell r="F349" t="str">
            <v>SINTÉTICO</v>
          </cell>
          <cell r="G349">
            <v>13.99</v>
          </cell>
        </row>
        <row r="350">
          <cell r="A350">
            <v>90650</v>
          </cell>
          <cell r="B350" t="str">
            <v>BOMBA CENTRÍFUGA MONOESTÁGIO COM MOTOR ELÉTRICO MONOFÁSICO, POTÊNCIA 15 HP, DIÂMETRO DO ROTOR 173 MM, HM/Q = 30 MCA / 90 M3/H A 45 MCA / 55 M3/H - CHP DIURNO. AF_06/2015</v>
          </cell>
          <cell r="C350" t="str">
            <v>CHP</v>
          </cell>
          <cell r="D350">
            <v>8.39</v>
          </cell>
          <cell r="E350">
            <v>8.39</v>
          </cell>
          <cell r="F350" t="str">
            <v>SINTÉTICO</v>
          </cell>
          <cell r="G350">
            <v>8.39</v>
          </cell>
        </row>
        <row r="351">
          <cell r="A351">
            <v>90656</v>
          </cell>
          <cell r="B351" t="str">
            <v>BOMBA DE PROJEÇÃO DE CONCRETO SECO, POTÊNCIA 10 CV, VAZÃO 3 M3/H - CHP DIURNO. AF_06/2015</v>
          </cell>
          <cell r="C351" t="str">
            <v>CHP</v>
          </cell>
          <cell r="D351">
            <v>10.63</v>
          </cell>
          <cell r="E351">
            <v>10.63</v>
          </cell>
          <cell r="F351" t="str">
            <v>SINTÉTICO</v>
          </cell>
          <cell r="G351">
            <v>10.63</v>
          </cell>
        </row>
        <row r="352">
          <cell r="A352">
            <v>90662</v>
          </cell>
          <cell r="B352" t="str">
            <v>BOMBA DE PROJEÇÃO DE CONCRETO SECO, POTÊNCIA 10 CV, VAZÃO 6 M3/H - CHP DIURNO. AF_06/2015</v>
          </cell>
          <cell r="C352" t="str">
            <v>CHP</v>
          </cell>
          <cell r="D352">
            <v>11.05</v>
          </cell>
          <cell r="E352">
            <v>11.05</v>
          </cell>
          <cell r="F352" t="str">
            <v>SINTÉTICO</v>
          </cell>
          <cell r="G352">
            <v>11.05</v>
          </cell>
        </row>
        <row r="353">
          <cell r="A353">
            <v>90668</v>
          </cell>
          <cell r="B353" t="str">
            <v>PROJETOR PNEUMÁTICO DE ARGAMASSA PARA CHAPISCO E REBOCO COM RECIPIENTE ACOPLADO, TIPO CANEQUINHA, COM COMPRESSOR DE AR REBOCÁVEL VAZÃO 89 PCM E MOTOR DIESEL DE 20 CV - CHP DIURNO. AF_06/2015</v>
          </cell>
          <cell r="C353" t="str">
            <v>CHP</v>
          </cell>
          <cell r="D353">
            <v>16.329999999999998</v>
          </cell>
          <cell r="E353">
            <v>16.329999999999998</v>
          </cell>
          <cell r="F353" t="str">
            <v>SINTÉTICO</v>
          </cell>
          <cell r="G353">
            <v>16.329999999999998</v>
          </cell>
        </row>
        <row r="354">
          <cell r="A354">
            <v>90674</v>
          </cell>
          <cell r="B354" t="str">
            <v>PERFURATRIZ COM TORRE METÁLICA PARA EXECUÇÃO DE ESTACA HÉLICE CONTÍNUA, PROFUNDIDADE MÁXIMA DE 30 M, DIÂMETRO MÁXIMO DE 800 MM, POTÊNCIA INSTALADA DE 268 HP, MESA ROTATIVA COM TORQUE MÁXIMO DE 170 KNM - CHP DIURNO. AF_06/2015</v>
          </cell>
          <cell r="C354" t="str">
            <v>CHP</v>
          </cell>
          <cell r="D354">
            <v>367.09</v>
          </cell>
          <cell r="E354">
            <v>369.9</v>
          </cell>
          <cell r="F354" t="str">
            <v>SINTÉTICO</v>
          </cell>
          <cell r="G354">
            <v>369.9</v>
          </cell>
        </row>
        <row r="355">
          <cell r="A355">
            <v>90680</v>
          </cell>
          <cell r="B355" t="str">
            <v>PERFURATRIZ HIDRÁULICA SOBRE CAMINHÃO COM TRADO CURTO ACOPLADO, PROFUNDIDADE MÁXIMA DE 20 M, DIÂMETRO MÁXIMO DE 1500 MM, POTÊNCIA INSTALADA DE 137 HP, MESA ROTATIVA COM TORQUE MÁXIMO DE 30 KNM - CHP DIURNO. AF_06/2015</v>
          </cell>
          <cell r="C355" t="str">
            <v>CHP</v>
          </cell>
          <cell r="D355">
            <v>221.51</v>
          </cell>
          <cell r="E355">
            <v>224.32</v>
          </cell>
          <cell r="F355" t="str">
            <v>SINTÉTICO</v>
          </cell>
          <cell r="G355">
            <v>224.32</v>
          </cell>
        </row>
        <row r="356">
          <cell r="A356">
            <v>90686</v>
          </cell>
          <cell r="B356" t="str">
            <v>MANIPULADOR TELESCÓPICO, POTÊNCIA DE 85 HP, CAPACIDADE DE CARGA DE 3.500 KG, ALTURA MÁXIMA DE ELEVAÇÃO DE 12,3 M - CHP DIURNO. AF_06/2015</v>
          </cell>
          <cell r="C356" t="str">
            <v>CHP</v>
          </cell>
          <cell r="D356">
            <v>103.56</v>
          </cell>
          <cell r="E356">
            <v>106.17</v>
          </cell>
          <cell r="F356" t="str">
            <v>SINTÉTICO</v>
          </cell>
          <cell r="G356">
            <v>106.17</v>
          </cell>
        </row>
        <row r="357">
          <cell r="A357">
            <v>90692</v>
          </cell>
          <cell r="B357" t="str">
            <v>MINICARREGADEIRA SOBRE RODAS, POTÊNCIA LÍQUIDA DE 47 HP, CAPACIDADE NOMINAL DE OPERAÇÃO DE 646 KG - CHP DIURNO. AF_06/2015</v>
          </cell>
          <cell r="C357" t="str">
            <v>CHP</v>
          </cell>
          <cell r="D357">
            <v>80.099999999999994</v>
          </cell>
          <cell r="E357">
            <v>82.71</v>
          </cell>
          <cell r="F357" t="str">
            <v>SINTÉTICO</v>
          </cell>
          <cell r="G357">
            <v>82.71</v>
          </cell>
        </row>
        <row r="358">
          <cell r="A358">
            <v>90964</v>
          </cell>
          <cell r="B358" t="str">
            <v>COMPRESSOR DE AR REBOCÁVEL, VAZÃO 89 PCM, PRESSÃO EFETIVA DE TRABALHO 102 PSI, MOTOR DIESEL, POTÊNCIA 20 CV - CHP DIURNO. AF_06/2015</v>
          </cell>
          <cell r="C358" t="str">
            <v>CHP</v>
          </cell>
          <cell r="D358">
            <v>15.45</v>
          </cell>
          <cell r="E358">
            <v>15.45</v>
          </cell>
          <cell r="F358" t="str">
            <v>SINTÉTICO</v>
          </cell>
          <cell r="G358">
            <v>15.45</v>
          </cell>
        </row>
        <row r="359">
          <cell r="A359">
            <v>90972</v>
          </cell>
          <cell r="B359" t="str">
            <v>COMPRESSOR DE AR REBOCAVEL, VAZÃO 250 PCM, PRESSAO DE TRABALHO 102 PSI, MOTOR A DIESEL POTÊNCIA 81 CV - CHP DIURNO. AF_06/2015</v>
          </cell>
          <cell r="C359" t="str">
            <v>CHP</v>
          </cell>
          <cell r="D359">
            <v>39.97</v>
          </cell>
          <cell r="E359">
            <v>39.97</v>
          </cell>
          <cell r="F359" t="str">
            <v>SINTÉTICO</v>
          </cell>
          <cell r="G359">
            <v>39.97</v>
          </cell>
        </row>
        <row r="360">
          <cell r="A360">
            <v>90979</v>
          </cell>
          <cell r="B360" t="str">
            <v>COMPRESSOR DE AR REBOCÁVEL, VAZÃO 748 PCM, PRESSÃO EFETIVA DE TRABALHO 102 PSI, MOTOR DIESEL, POTÊNCIA 210 CV - CHP DIURNO. AF_06/2015</v>
          </cell>
          <cell r="C360" t="str">
            <v>CHP</v>
          </cell>
          <cell r="D360">
            <v>103.3</v>
          </cell>
          <cell r="E360">
            <v>103.3</v>
          </cell>
          <cell r="F360" t="str">
            <v>SINTÉTICO</v>
          </cell>
          <cell r="G360">
            <v>103.3</v>
          </cell>
        </row>
        <row r="361">
          <cell r="A361">
            <v>90991</v>
          </cell>
          <cell r="B361" t="str">
            <v>ESCAVADEIRA HIDRÁULICA SOBRE ESTEIRAS, CAÇAMBA 0,80 M3, PESO OPERACIONAL 17,8 T, POTÊNCIA LÍQUIDA 110 HP - CHP DIURNO. AF_10/2014</v>
          </cell>
          <cell r="C361" t="str">
            <v>CHP</v>
          </cell>
          <cell r="D361">
            <v>113.1</v>
          </cell>
          <cell r="E361">
            <v>115.9</v>
          </cell>
          <cell r="F361" t="str">
            <v>SINTÉTICO</v>
          </cell>
          <cell r="G361">
            <v>115.9</v>
          </cell>
        </row>
        <row r="362">
          <cell r="A362">
            <v>90999</v>
          </cell>
          <cell r="B362" t="str">
            <v>COMPRESSOR DE AR REBOCAVEL, VAZÃO 400 PCM, PRESSAO DE TRABALHO 102 PSI, MOTOR A DIESEL POTÊNCIA 110 CV - CHP DIURNO. AF_06/2015</v>
          </cell>
          <cell r="C362" t="str">
            <v>CHP</v>
          </cell>
          <cell r="D362">
            <v>53</v>
          </cell>
          <cell r="E362">
            <v>53</v>
          </cell>
          <cell r="F362" t="str">
            <v>SINTÉTICO</v>
          </cell>
          <cell r="G362">
            <v>53</v>
          </cell>
        </row>
        <row r="363">
          <cell r="A363">
            <v>91031</v>
          </cell>
          <cell r="B363" t="str">
            <v>CAMINHÃO TRUCADO (C/ TERCEIRO EIXO) ELETRÔNICO - POTÊNCIA 231CV - PBT = 22000KG - DIST. ENTRE EIXOS 5170 MM - INCLUI CARROCERIA FIXA ABERTA DE MADEIRA - CHP DIURNO. AF_06/2015</v>
          </cell>
          <cell r="C363" t="str">
            <v>CHP</v>
          </cell>
          <cell r="D363">
            <v>130.85</v>
          </cell>
          <cell r="E363">
            <v>133.13</v>
          </cell>
          <cell r="F363" t="str">
            <v>SINTÉTICO</v>
          </cell>
          <cell r="G363">
            <v>133.13</v>
          </cell>
        </row>
        <row r="364">
          <cell r="A364">
            <v>91277</v>
          </cell>
          <cell r="B364" t="str">
            <v>PLACA VIBRATÓRIA REVERSÍVEL COM MOTOR 4 TEMPOS A GASOLINA, FORÇA CENTRÍFUGA DE 25 KN (2500 KGF), POTÊNCIA 5,5 CV - CHP DIURNO. AF_08/2015</v>
          </cell>
          <cell r="C364" t="str">
            <v>CHP</v>
          </cell>
          <cell r="D364">
            <v>6.02</v>
          </cell>
          <cell r="E364">
            <v>6.02</v>
          </cell>
          <cell r="F364" t="str">
            <v>SINTÉTICO</v>
          </cell>
          <cell r="G364">
            <v>6.02</v>
          </cell>
        </row>
        <row r="365">
          <cell r="A365">
            <v>91283</v>
          </cell>
          <cell r="B365" t="str">
            <v>CORTADORA DE PISO COM MOTOR 4 TEMPOS A GASOLINA, POTÊNCIA DE 13 HP, COM DISCO DE CORTE DIAMANTADO SEGMENTADO PARA CONCRETO, DIÂMETRO DE 350 MM, FURO DE 1" (14 X 1") - CHP DIURNO. AF_08/2015</v>
          </cell>
          <cell r="C365" t="str">
            <v>CHP</v>
          </cell>
          <cell r="D365">
            <v>13.72</v>
          </cell>
          <cell r="E365">
            <v>13.72</v>
          </cell>
          <cell r="F365" t="str">
            <v>SINTÉTICO</v>
          </cell>
          <cell r="G365">
            <v>13.72</v>
          </cell>
        </row>
        <row r="366">
          <cell r="A366">
            <v>91386</v>
          </cell>
          <cell r="B366" t="str">
            <v>CAMINHÃO BASCULANTE 10 M3, TRUCADO CABINE SIMPLES, PESO BRUTO TOTAL 23.000 KG, CARGA ÚTIL MÁXIMA 15.935 KG, DISTÂNCIA ENTRE EIXOS 4,80 M, POTÊNCIA 230 CV INCLUSIVE CAÇAMBA METÁLICA - CHP DIURNO. AF_06/2014</v>
          </cell>
          <cell r="C366" t="str">
            <v>CHP</v>
          </cell>
          <cell r="D366">
            <v>139.46</v>
          </cell>
          <cell r="E366">
            <v>141.62</v>
          </cell>
          <cell r="F366" t="str">
            <v>SINTÉTICO</v>
          </cell>
          <cell r="G366">
            <v>141.62</v>
          </cell>
        </row>
        <row r="367">
          <cell r="A367">
            <v>91533</v>
          </cell>
          <cell r="B367" t="str">
            <v>COMPACTADOR DE SOLOS DE PERCUSSÃO (SOQUETE) COM MOTOR A GASOLINA 4 TEMPOS, POTÊNCIA 4 CV - CHP DIURNO. AF_08/2015</v>
          </cell>
          <cell r="C367" t="str">
            <v>CHP</v>
          </cell>
          <cell r="D367">
            <v>26.53</v>
          </cell>
          <cell r="E367">
            <v>29.34</v>
          </cell>
          <cell r="F367" t="str">
            <v>SINTÉTICO</v>
          </cell>
          <cell r="G367">
            <v>29.34</v>
          </cell>
        </row>
        <row r="368">
          <cell r="A368">
            <v>91634</v>
          </cell>
          <cell r="B368" t="str">
            <v>GUINDAUTO HIDRÁULICO, CAPACIDADE MÁXIMA DE CARGA 6500 KG, MOMENTO MÁXIMO DE CARGA 5,8 TM, ALCANCE MÁXIMO HORIZONTAL 7,60 M, INCLUSIVE CAMINHÃO TOCO PBT 9.700 KG, POTÊNCIA DE 160 CV - CHP DIURNO. AF_08/2015</v>
          </cell>
          <cell r="C368" t="str">
            <v>CHP</v>
          </cell>
          <cell r="D368">
            <v>121.63</v>
          </cell>
          <cell r="E368">
            <v>124.28</v>
          </cell>
          <cell r="F368" t="str">
            <v>SINTÉTICO</v>
          </cell>
          <cell r="G368">
            <v>124.28</v>
          </cell>
        </row>
        <row r="369">
          <cell r="A369">
            <v>91645</v>
          </cell>
          <cell r="B369" t="str">
            <v>CAMINHÃO DE TRANSPORTE DE MATERIAL ASFÁLTICO 30.000 L, COM CAVALO MECÂNICO DE CAPACIDADE MÁXIMA DE TRAÇÃO COMBINADO DE 66.000 KG, POTÊNCIA 360 CV, INCLUSIVE TANQUE DE ASFALTO COM SERPENTINA - CHP DIURNO. AF_08/2015</v>
          </cell>
          <cell r="C369" t="str">
            <v>CHP</v>
          </cell>
          <cell r="D369">
            <v>252.29</v>
          </cell>
          <cell r="E369">
            <v>255.34</v>
          </cell>
          <cell r="F369" t="str">
            <v>SINTÉTICO</v>
          </cell>
          <cell r="G369">
            <v>255.34</v>
          </cell>
        </row>
        <row r="370">
          <cell r="A370">
            <v>91692</v>
          </cell>
          <cell r="B370" t="str">
            <v>SERRA CIRCULAR DE BANCADA COM MOTOR ELÉTRICO POTÊNCIA DE 5HP, COM COIFA PARA DISCO 10" - CHP DIURNO. AF_08/2015</v>
          </cell>
          <cell r="C370" t="str">
            <v>CHP</v>
          </cell>
          <cell r="D370">
            <v>23.98</v>
          </cell>
          <cell r="E370">
            <v>26.79</v>
          </cell>
          <cell r="F370" t="str">
            <v>SINTÉTICO</v>
          </cell>
          <cell r="G370">
            <v>26.79</v>
          </cell>
        </row>
        <row r="371">
          <cell r="A371">
            <v>92043</v>
          </cell>
          <cell r="B371" t="str">
            <v>DISTRIBUIDOR DE AGREGADOS REBOCAVEL, CAPACIDADE 1,9 M³, LARGURA DE TRABALHO 3,66 M - CHP DIURNO. AF_11/2015</v>
          </cell>
          <cell r="C371" t="str">
            <v>CHP</v>
          </cell>
          <cell r="D371">
            <v>8</v>
          </cell>
          <cell r="E371">
            <v>8</v>
          </cell>
          <cell r="F371" t="str">
            <v>SINTÉTICO</v>
          </cell>
          <cell r="G371">
            <v>8</v>
          </cell>
        </row>
        <row r="372">
          <cell r="A372">
            <v>92106</v>
          </cell>
          <cell r="B372" t="str">
            <v>CAMINHÃO PARA EQUIPAMENTO DE LIMPEZA A SUCÇÃO, COM CAMINHÃO TRUCADO DE PESO BRUTO TOTAL 23000 KG, CARGA ÚTIL MÁXIMA 15935 KG, DISTÂNCIA ENTRE EIXOS 4,80 M, POTÊNCIA 230 CV, INCLUSIVE LIMPADORA A SUCÇÃO, TANQUE 12000 L - CHP DIURNO. AF_11/2015</v>
          </cell>
          <cell r="C372" t="str">
            <v>CHP</v>
          </cell>
          <cell r="D372">
            <v>167.1</v>
          </cell>
          <cell r="E372">
            <v>169.38</v>
          </cell>
          <cell r="F372" t="str">
            <v>SINTÉTICO</v>
          </cell>
          <cell r="G372">
            <v>169.38</v>
          </cell>
        </row>
        <row r="373">
          <cell r="A373">
            <v>92112</v>
          </cell>
          <cell r="B373" t="str">
            <v>PENEIRA ROTATIVA COM MOTOR ELÉTRICO TRIFÁSICO DE 2 CV, CILINDRO DE 1 M X 0,60 M, COM FUROS DE 3,17 MM - CHP DIURNO. AF_11/2015</v>
          </cell>
          <cell r="C373" t="str">
            <v>CHP</v>
          </cell>
          <cell r="D373">
            <v>2.13</v>
          </cell>
          <cell r="E373">
            <v>2.13</v>
          </cell>
          <cell r="F373" t="str">
            <v>SINTÉTICO</v>
          </cell>
          <cell r="G373">
            <v>2.13</v>
          </cell>
        </row>
        <row r="374">
          <cell r="A374">
            <v>92118</v>
          </cell>
          <cell r="B374" t="str">
            <v>DOSADOR DE AREIA, CAPACIDADE DE 26 LITROS - CHP DIURNO. AF_11/2015</v>
          </cell>
          <cell r="C374" t="str">
            <v>CHP</v>
          </cell>
          <cell r="D374">
            <v>0.16</v>
          </cell>
          <cell r="E374">
            <v>0.16</v>
          </cell>
          <cell r="F374" t="str">
            <v>SINTÉTICO</v>
          </cell>
          <cell r="G374">
            <v>0.16</v>
          </cell>
        </row>
        <row r="375">
          <cell r="A375">
            <v>92138</v>
          </cell>
          <cell r="B375" t="str">
            <v>CAMINHONETE COM MOTOR A DIESEL, POTÊNCIA 180 CV, CABINE DUPLA, 4X4 - CHP DIURNO. AF_11/2015</v>
          </cell>
          <cell r="C375" t="str">
            <v>CHP</v>
          </cell>
          <cell r="D375">
            <v>58.57</v>
          </cell>
          <cell r="E375">
            <v>60.88</v>
          </cell>
          <cell r="F375" t="str">
            <v>SINTÉTICO</v>
          </cell>
          <cell r="G375">
            <v>60.88</v>
          </cell>
        </row>
        <row r="376">
          <cell r="A376">
            <v>92145</v>
          </cell>
          <cell r="B376" t="str">
            <v>CAMINHONETE CABINE SIMPLES COM MOTOR 1.6 FLEX, CÂMBIO MANUAL, POTÊNCIA 101/104 CV, 2 PORTAS - CHP DIURNO. AF_11/2015</v>
          </cell>
          <cell r="C376" t="str">
            <v>CHP</v>
          </cell>
          <cell r="D376">
            <v>48.77</v>
          </cell>
          <cell r="E376">
            <v>51.08</v>
          </cell>
          <cell r="F376" t="str">
            <v>SINTÉTICO</v>
          </cell>
          <cell r="G376">
            <v>51.08</v>
          </cell>
        </row>
        <row r="377">
          <cell r="A377">
            <v>92242</v>
          </cell>
          <cell r="B377" t="str">
            <v>CAMINHÃO DE TRANSPORTE DE MATERIAL ASFÁLTICO 20.000 L, COM CAVALO MECÂNICO DE CAPACIDADE MÁXIMA DE TRAÇÃO COMBINADO DE 45.000 KG, POTÊNCIA 330 CV, INCLUSIVE TANQUE DE ASFALTO COM MAÇARICO - CHP DIURNO. AF_12/2015</v>
          </cell>
          <cell r="C377" t="str">
            <v>CHP</v>
          </cell>
          <cell r="D377">
            <v>220.73</v>
          </cell>
          <cell r="E377">
            <v>223.78</v>
          </cell>
          <cell r="F377" t="str">
            <v>SINTÉTICO</v>
          </cell>
          <cell r="G377">
            <v>223.78</v>
          </cell>
        </row>
        <row r="378">
          <cell r="A378">
            <v>92716</v>
          </cell>
          <cell r="B378" t="str">
            <v>APARELHO PARA CORTE E SOLDA OXI-ACETILENO SOBRE RODAS, INCLUSIVE CILINDROS E MAÇARICOS - CHP DIURNO. AF_12/2015</v>
          </cell>
          <cell r="C378" t="str">
            <v>CHP</v>
          </cell>
          <cell r="D378">
            <v>18.16</v>
          </cell>
          <cell r="E378">
            <v>18.16</v>
          </cell>
          <cell r="F378" t="str">
            <v>SINTÉTICO</v>
          </cell>
          <cell r="G378">
            <v>18.16</v>
          </cell>
        </row>
        <row r="379">
          <cell r="A379">
            <v>92960</v>
          </cell>
          <cell r="B379" t="str">
            <v>MÁQUINA EXTRUSORA DE CONCRETO PARA GUIAS E SARJETAS, MOTOR A DIESEL, POTÊNCIA 14 CV - CHP DIURNO. AF_12/2015</v>
          </cell>
          <cell r="C379" t="str">
            <v>CHP</v>
          </cell>
          <cell r="D379">
            <v>13.27</v>
          </cell>
          <cell r="E379">
            <v>13.27</v>
          </cell>
          <cell r="F379" t="str">
            <v>SINTÉTICO</v>
          </cell>
          <cell r="G379">
            <v>13.27</v>
          </cell>
        </row>
        <row r="380">
          <cell r="A380">
            <v>92966</v>
          </cell>
          <cell r="B380" t="str">
            <v>MARTELO PERFURADOR PNEUMÁTICO MANUAL, HASTE 25 X 75 MM, 21 KG - CHP DIURNO. AF_12/2015</v>
          </cell>
          <cell r="C380" t="str">
            <v>CHP</v>
          </cell>
          <cell r="D380">
            <v>20.04</v>
          </cell>
          <cell r="E380">
            <v>22.18</v>
          </cell>
          <cell r="F380" t="str">
            <v>SINTÉTICO</v>
          </cell>
          <cell r="G380">
            <v>22.18</v>
          </cell>
        </row>
        <row r="381">
          <cell r="A381">
            <v>93224</v>
          </cell>
          <cell r="B381" t="str">
            <v>PERFURATRIZ COM TORRE METÁLICA PARA EXECUÇÃO DE ESTACA HÉLICE CONTÍNUA, PROFUNDIDADE MÁXIMA DE 32 M, DIÂMETRO MÁXIMO DE 1000 MM, POTÊNCIA INSTALADA DE 350 HP, MESA ROTATIVA COM TORQUE MÁXIMO DE 263 KNM - CHP DIURNO. AF_01/2016</v>
          </cell>
          <cell r="C381" t="str">
            <v>CHP</v>
          </cell>
          <cell r="D381">
            <v>542.88</v>
          </cell>
          <cell r="E381">
            <v>545.69000000000005</v>
          </cell>
          <cell r="F381" t="str">
            <v>SINTÉTICO</v>
          </cell>
          <cell r="G381">
            <v>545.69000000000005</v>
          </cell>
        </row>
        <row r="382">
          <cell r="A382">
            <v>93233</v>
          </cell>
          <cell r="B382" t="str">
            <v>BETONEIRA CAPACIDADE NOMINAL 400 L, CAPACIDADE DE MISTURA 310 L, MOTOR A GASOLINA POTÊNCIA 5,5 HP, SEM CARREGADOR - CHP DIURNO. AF_02/2016</v>
          </cell>
          <cell r="C382" t="str">
            <v>CHP</v>
          </cell>
          <cell r="D382">
            <v>5.83</v>
          </cell>
          <cell r="E382">
            <v>5.83</v>
          </cell>
          <cell r="F382" t="str">
            <v>SINTÉTICO</v>
          </cell>
          <cell r="G382">
            <v>5.83</v>
          </cell>
        </row>
        <row r="383">
          <cell r="A383">
            <v>93272</v>
          </cell>
          <cell r="B383" t="str">
            <v>GRUA ASCENSIONAL, LANCA DE 30 M, CAPACIDADE DE 1,0 T A 30 M, ALTURA ATE 39 M - CHP DIURNO. AF_03/2016</v>
          </cell>
          <cell r="C383" t="str">
            <v>CHP</v>
          </cell>
          <cell r="D383">
            <v>81.95</v>
          </cell>
          <cell r="E383">
            <v>84.76</v>
          </cell>
          <cell r="F383" t="str">
            <v>SINTÉTICO</v>
          </cell>
          <cell r="G383">
            <v>84.76</v>
          </cell>
        </row>
        <row r="384">
          <cell r="A384">
            <v>93281</v>
          </cell>
          <cell r="B384" t="str">
            <v>GUINCHO ELÉTRICO DE COLUNA, CAPACIDADE 400 KG, COM MOTO FREIO, MOTOR TRIFÁSICO DE 1,25 CV - CHP DIURNO. AF_03/2016</v>
          </cell>
          <cell r="C384" t="str">
            <v>CHP</v>
          </cell>
          <cell r="D384">
            <v>18.54</v>
          </cell>
          <cell r="E384">
            <v>20.69</v>
          </cell>
          <cell r="F384" t="str">
            <v>SINTÉTICO</v>
          </cell>
          <cell r="G384">
            <v>20.69</v>
          </cell>
        </row>
        <row r="385">
          <cell r="A385">
            <v>93287</v>
          </cell>
          <cell r="B385" t="str">
            <v>GUINDASTE HIDRÁULICO AUTOPROPELIDO, COM LANÇA TELESCÓPICA 40 M, CAPACIDADE MÁXIMA 60 T, POTÊNCIA 260 KW - CHP DIURNO. AF_03/2016</v>
          </cell>
          <cell r="C385" t="str">
            <v>CHP</v>
          </cell>
          <cell r="D385">
            <v>330.8</v>
          </cell>
          <cell r="E385">
            <v>333.61</v>
          </cell>
          <cell r="F385" t="str">
            <v>SINTÉTICO</v>
          </cell>
          <cell r="G385">
            <v>333.61</v>
          </cell>
        </row>
        <row r="386">
          <cell r="A386">
            <v>93402</v>
          </cell>
          <cell r="B386" t="str">
            <v>GUINDAUTO HIDRÁULICO, CAPACIDADE MÁXIMA DE CARGA 3300 KG, MOMENTO MÁXIMO DE CARGA 5,8 TM, ALCANCE MÁXIMO HORIZONTAL 7,60 M, INCLUSIVE CAMINHÃO TOCO PBT 16.000 KG, POTÊNCIA DE 189 CV - CHP DIURNO. AF_03/2016</v>
          </cell>
          <cell r="C386" t="str">
            <v>CHP</v>
          </cell>
          <cell r="D386">
            <v>134.66999999999999</v>
          </cell>
          <cell r="E386">
            <v>137.32</v>
          </cell>
          <cell r="F386" t="str">
            <v>SINTÉTICO</v>
          </cell>
          <cell r="G386">
            <v>137.32</v>
          </cell>
        </row>
        <row r="387">
          <cell r="A387">
            <v>93408</v>
          </cell>
          <cell r="B387" t="str">
            <v>MÁQUINA JATO DE PRESSAO PORTÁTIL, CAMARA DE 1 SAIDA, CAPACIDADE 280 L, DIAMETRO 670 MM, BICO DE JATO CURTO VENTURI DE 5/16'' , MANGUEIRA DE 1'' COM COMPRESSOR DE AR REBOCÁVEL 189 PCM E MOTOR DIESEL 63 CV - CHP DIURNO. AF_03/2016</v>
          </cell>
          <cell r="C387" t="str">
            <v>CHP</v>
          </cell>
          <cell r="D387">
            <v>55.24</v>
          </cell>
          <cell r="E387">
            <v>57.74</v>
          </cell>
          <cell r="F387" t="str">
            <v>SINTÉTICO</v>
          </cell>
          <cell r="G387">
            <v>57.74</v>
          </cell>
        </row>
        <row r="388">
          <cell r="A388">
            <v>93415</v>
          </cell>
          <cell r="B388" t="str">
            <v>GERADOR PORTÁTIL MONOFÁSICO, POTÊNCIA 5500 VA, MOTOR A GASOLINA, POTÊNCIA DO MOTOR 13 CV - CHP DIURNO. AF_03/2016</v>
          </cell>
          <cell r="C388" t="str">
            <v>CHP</v>
          </cell>
          <cell r="D388">
            <v>9.5299999999999994</v>
          </cell>
          <cell r="E388">
            <v>9.5299999999999994</v>
          </cell>
          <cell r="F388" t="str">
            <v>SINTÉTICO</v>
          </cell>
          <cell r="G388">
            <v>9.5299999999999994</v>
          </cell>
        </row>
        <row r="389">
          <cell r="A389">
            <v>93421</v>
          </cell>
          <cell r="B389" t="str">
            <v>GRUPO GERADOR REBOCÁVEL, POTÊNCIA 66 KVA, MOTOR A DIESEL - CHP DIURNO. AF_03/2016</v>
          </cell>
          <cell r="C389" t="str">
            <v>CHP</v>
          </cell>
          <cell r="D389">
            <v>41.69</v>
          </cell>
          <cell r="E389">
            <v>41.69</v>
          </cell>
          <cell r="F389" t="str">
            <v>SINTÉTICO</v>
          </cell>
          <cell r="G389">
            <v>41.69</v>
          </cell>
        </row>
        <row r="390">
          <cell r="A390">
            <v>93427</v>
          </cell>
          <cell r="B390" t="str">
            <v>GRUPO GERADOR ESTACIONÁRIO, POTÊNCIA 150 KVA, MOTOR A DIESEL- CHP DIURNO. AF_03/2016</v>
          </cell>
          <cell r="C390" t="str">
            <v>CHP</v>
          </cell>
          <cell r="D390">
            <v>94.08</v>
          </cell>
          <cell r="E390">
            <v>94.08</v>
          </cell>
          <cell r="F390" t="str">
            <v>SINTÉTICO</v>
          </cell>
          <cell r="G390">
            <v>94.08</v>
          </cell>
        </row>
        <row r="391">
          <cell r="A391">
            <v>93433</v>
          </cell>
          <cell r="B391" t="str">
            <v>USINA DE MISTURA ASFÁLTICA À QUENTE, TIPO CONTRA FLUXO, PROD 40 A 80 TON/HORA - CHP DIURNO. AF_03/2016</v>
          </cell>
          <cell r="C391" t="str">
            <v>CHP</v>
          </cell>
          <cell r="D391">
            <v>1798.1</v>
          </cell>
          <cell r="E391">
            <v>1806.19</v>
          </cell>
          <cell r="F391" t="str">
            <v>SINTÉTICO</v>
          </cell>
          <cell r="G391">
            <v>1806.19</v>
          </cell>
        </row>
        <row r="392">
          <cell r="A392">
            <v>93439</v>
          </cell>
          <cell r="B392" t="str">
            <v>USINA DE ASFALTO À FRIO, CAPACIDADE DE 40 A 60 TON/HORA, ELÉTRICA POTÊNCIA 30 CV - CHP DIURNO. AF_03/2016</v>
          </cell>
          <cell r="C392" t="str">
            <v>CHP</v>
          </cell>
          <cell r="D392">
            <v>100.26</v>
          </cell>
          <cell r="E392">
            <v>108.35</v>
          </cell>
          <cell r="F392" t="str">
            <v>SINTÉTICO</v>
          </cell>
          <cell r="G392">
            <v>108.35</v>
          </cell>
        </row>
        <row r="393">
          <cell r="A393">
            <v>95121</v>
          </cell>
          <cell r="B393" t="str">
            <v>USINA MISTURADORA DE SOLOS, CAPACIDADE DE 200 A 500 TON/H, POTENCIA 75KW - CHP DIURNO. AF_07/2016</v>
          </cell>
          <cell r="C393" t="str">
            <v>CHP</v>
          </cell>
          <cell r="D393">
            <v>203.21</v>
          </cell>
          <cell r="E393">
            <v>211.3</v>
          </cell>
          <cell r="F393" t="str">
            <v>SINTÉTICO</v>
          </cell>
          <cell r="G393">
            <v>211.3</v>
          </cell>
        </row>
        <row r="394">
          <cell r="A394">
            <v>95127</v>
          </cell>
          <cell r="B394" t="str">
            <v>DISTRIBUIDOR DE AGREGADOS AUTOPROPELIDO, CAP 3 M3, A DIESEL, POTÊNCIA 176CV - CHP DIURNO. AF_07/2016</v>
          </cell>
          <cell r="C394" t="str">
            <v>CHP</v>
          </cell>
          <cell r="D394">
            <v>126.18</v>
          </cell>
          <cell r="E394">
            <v>128.99</v>
          </cell>
          <cell r="F394" t="str">
            <v>SINTÉTICO</v>
          </cell>
          <cell r="G394">
            <v>128.99</v>
          </cell>
        </row>
        <row r="395">
          <cell r="A395">
            <v>95133</v>
          </cell>
          <cell r="B395" t="str">
            <v>MÁQUINA DEMARCADORA DE FAIXA DE TRÁFEGO À FRIO, AUTOPROPELIDA, POTÊNCIA 38 HP - CHP DIURNO. AF_07/2016</v>
          </cell>
          <cell r="C395" t="str">
            <v>CHP</v>
          </cell>
          <cell r="D395">
            <v>99.03</v>
          </cell>
          <cell r="E395">
            <v>101.56</v>
          </cell>
          <cell r="F395" t="str">
            <v>SINTÉTICO</v>
          </cell>
          <cell r="G395">
            <v>101.56</v>
          </cell>
        </row>
        <row r="396">
          <cell r="A396">
            <v>95139</v>
          </cell>
          <cell r="B396" t="str">
            <v>TALHA MANUAL DE CORRENTE, CAPACIDADE DE 2 TON. COM ELEVAÇÃO DE 3 M - CHP DIURNO. AF_07/2016</v>
          </cell>
          <cell r="C396" t="str">
            <v>CHP</v>
          </cell>
          <cell r="D396">
            <v>0.06</v>
          </cell>
          <cell r="E396">
            <v>0.06</v>
          </cell>
          <cell r="F396" t="str">
            <v>SINTÉTICO</v>
          </cell>
          <cell r="G396">
            <v>0.06</v>
          </cell>
        </row>
        <row r="397">
          <cell r="A397">
            <v>95212</v>
          </cell>
          <cell r="B397" t="str">
            <v>GRUA ASCENCIONAL, LANCA DE 42 M, CAPACIDADE DE 1,5 T A 30 M, ALTURA ATE 39 M - CHP DIURNO. AF_08/2016</v>
          </cell>
          <cell r="C397" t="str">
            <v>CHP</v>
          </cell>
          <cell r="D397">
            <v>89.07</v>
          </cell>
          <cell r="E397">
            <v>91.88</v>
          </cell>
          <cell r="F397" t="str">
            <v>SINTÉTICO</v>
          </cell>
          <cell r="G397">
            <v>91.88</v>
          </cell>
        </row>
        <row r="398">
          <cell r="A398">
            <v>95218</v>
          </cell>
          <cell r="B398" t="str">
            <v>PULVERIZADOR DE TINTA ELÉTRICO/MÁQUINA DE PINTURA AIRLESS, VAZÃO 2 L/MIN - CHP DIURNO. AF_08/2016</v>
          </cell>
          <cell r="C398" t="str">
            <v>CHP</v>
          </cell>
          <cell r="D398">
            <v>22.1</v>
          </cell>
          <cell r="E398">
            <v>24.55</v>
          </cell>
          <cell r="F398" t="str">
            <v>SINTÉTICO</v>
          </cell>
          <cell r="G398">
            <v>24.55</v>
          </cell>
        </row>
        <row r="399">
          <cell r="A399">
            <v>95258</v>
          </cell>
          <cell r="B399" t="str">
            <v>MARTELO DEMOLIDOR PNEUMÁTICO MANUAL, 32 KG - CHP DIURNO. AF_09/2016</v>
          </cell>
          <cell r="C399" t="str">
            <v>CHP</v>
          </cell>
          <cell r="D399">
            <v>19.670000000000002</v>
          </cell>
          <cell r="E399">
            <v>21.81</v>
          </cell>
          <cell r="F399" t="str">
            <v>SINTÉTICO</v>
          </cell>
          <cell r="G399">
            <v>21.81</v>
          </cell>
        </row>
        <row r="400">
          <cell r="A400">
            <v>95264</v>
          </cell>
          <cell r="B400" t="str">
            <v>COMPACTADOR DE SOLOS DE PERCUSÃO (SOQUETE) COM MOTOR A GASOLINA, POTÊNCIA 3 CV - CHP DIURNO. AF_09/2016</v>
          </cell>
          <cell r="C400" t="str">
            <v>CHP</v>
          </cell>
          <cell r="D400">
            <v>4.3600000000000003</v>
          </cell>
          <cell r="E400">
            <v>4.3600000000000003</v>
          </cell>
          <cell r="F400" t="str">
            <v>SINTÉTICO</v>
          </cell>
          <cell r="G400">
            <v>4.3600000000000003</v>
          </cell>
        </row>
        <row r="401">
          <cell r="A401">
            <v>95270</v>
          </cell>
          <cell r="B401" t="str">
            <v>RÉGUA VIBRATÓRIA DUPLA PARA CONCRETO, PESO DE 60KG, COMPRIMENTO 4 M, COM MOTOR A GASOLINA, POTÊNCIA 5,5 HP - CHP DIURNO. AF_09/2016</v>
          </cell>
          <cell r="C401" t="str">
            <v>CHP</v>
          </cell>
          <cell r="D401">
            <v>6.15</v>
          </cell>
          <cell r="E401">
            <v>6.15</v>
          </cell>
          <cell r="F401" t="str">
            <v>SINTÉTICO</v>
          </cell>
          <cell r="G401">
            <v>6.15</v>
          </cell>
        </row>
        <row r="402">
          <cell r="A402">
            <v>95276</v>
          </cell>
          <cell r="B402" t="str">
            <v>POLIDORA DE PISO (POLITRIZ), PESO DE 100KG, DIÂMETRO 450 MM, MOTOR ELÉTRICO, POTÊNCIA 4 HP - CHP DIURNO. AF_09/2016</v>
          </cell>
          <cell r="C402" t="str">
            <v>CHP</v>
          </cell>
          <cell r="D402">
            <v>2.64</v>
          </cell>
          <cell r="E402">
            <v>2.64</v>
          </cell>
          <cell r="F402" t="str">
            <v>SINTÉTICO</v>
          </cell>
          <cell r="G402">
            <v>2.64</v>
          </cell>
        </row>
        <row r="403">
          <cell r="A403">
            <v>95282</v>
          </cell>
          <cell r="B403" t="str">
            <v>DESEMPENADEIRA DE CONCRETO, PESO DE 75KG, 4 PÁS, MOTOR A GASOLINA, POTÊNCIA 5,5 HP - CHP DIURNO. AF_09/2016</v>
          </cell>
          <cell r="C403" t="str">
            <v>CHP</v>
          </cell>
          <cell r="D403">
            <v>6.13</v>
          </cell>
          <cell r="E403">
            <v>6.13</v>
          </cell>
          <cell r="F403" t="str">
            <v>SINTÉTICO</v>
          </cell>
          <cell r="G403">
            <v>6.13</v>
          </cell>
        </row>
        <row r="404">
          <cell r="A404">
            <v>95620</v>
          </cell>
          <cell r="B404" t="str">
            <v>PERFURATRIZ PNEUMATICA MANUAL DE PESO MEDIO, MARTELETE, 18KG, COMPRIMENTO MÁXIMO DE CURSO DE 6 M, DIAMETRO DO PISTAO DE 5,5 CM - CHP DIURNO. AF_11/2016</v>
          </cell>
          <cell r="C404" t="str">
            <v>CHP</v>
          </cell>
          <cell r="D404">
            <v>19.25</v>
          </cell>
          <cell r="E404">
            <v>21.39</v>
          </cell>
          <cell r="F404" t="str">
            <v>SINTÉTICO</v>
          </cell>
          <cell r="G404">
            <v>21.39</v>
          </cell>
        </row>
        <row r="405">
          <cell r="A405">
            <v>95631</v>
          </cell>
          <cell r="B405" t="str">
            <v>ROLO COMPACTADOR VIBRATORIO TANDEM, ACO LISO, POTENCIA 125 HP, PESO SEM/COM LASTRO 10,20/11,65 T, LARGURA DE TRABALHO 1,73 M - CHP DIURNO. AF_11/2016</v>
          </cell>
          <cell r="C405" t="str">
            <v>CHP</v>
          </cell>
          <cell r="D405">
            <v>121.46</v>
          </cell>
          <cell r="E405">
            <v>123.49</v>
          </cell>
          <cell r="F405" t="str">
            <v>SINTÉTICO</v>
          </cell>
          <cell r="G405">
            <v>123.49</v>
          </cell>
        </row>
        <row r="406">
          <cell r="A406">
            <v>95702</v>
          </cell>
          <cell r="B406" t="str">
            <v>PERFURATRIZ MANUAL, TORQUE MAXIMO 55 KGF.M, POTENCIA 5 CV, COM DIAMETRO MAXIMO 8 1/2" - CHP DIURNO. AF_11/2016</v>
          </cell>
          <cell r="C406" t="str">
            <v>CHP</v>
          </cell>
          <cell r="D406">
            <v>31.58</v>
          </cell>
          <cell r="E406">
            <v>34.39</v>
          </cell>
          <cell r="F406" t="str">
            <v>SINTÉTICO</v>
          </cell>
          <cell r="G406">
            <v>34.39</v>
          </cell>
        </row>
        <row r="407">
          <cell r="A407">
            <v>95708</v>
          </cell>
          <cell r="B407" t="str">
            <v>PERFURATRIZ SOBRE ESTEIRA, TORQUE MÁXIMO 600 KGF, POTÊNCIA ENTRE 50 E 60 HP, DIÂMETRO MÁXIMO 10 - CHP DIURNO. AF_11/2016</v>
          </cell>
          <cell r="C407" t="str">
            <v>CHP</v>
          </cell>
          <cell r="D407">
            <v>106.18</v>
          </cell>
          <cell r="E407">
            <v>108.99</v>
          </cell>
          <cell r="F407" t="str">
            <v>SINTÉTICO</v>
          </cell>
          <cell r="G407">
            <v>108.99</v>
          </cell>
        </row>
        <row r="408">
          <cell r="A408">
            <v>95714</v>
          </cell>
          <cell r="B408" t="str">
            <v>ESCAVADEIRA HIDRAULICA SOBRE ESTEIRA, COM GARRA GIRATORIA DE MANDIBULAS, PESO OPERACIONAL ENTRE 22,00 E 25,50 TON, POTENCIA LIQUIDA ENTRE 150 E 160 HP - CHP DIURNO. AF_11/2016</v>
          </cell>
          <cell r="C408" t="str">
            <v>CHP</v>
          </cell>
          <cell r="D408">
            <v>140.22</v>
          </cell>
          <cell r="E408">
            <v>143.02000000000001</v>
          </cell>
          <cell r="F408" t="str">
            <v>SINTÉTICO</v>
          </cell>
          <cell r="G408">
            <v>143.02000000000001</v>
          </cell>
        </row>
        <row r="409">
          <cell r="A409">
            <v>95720</v>
          </cell>
          <cell r="B409" t="str">
            <v>ESCAVADEIRA HIDRAULICA SOBRE ESTEIRA, EQUIPADA COM CLAMSHELL, COM CAPACIDADE DA CAÇAMBA ENTRE 1,20 E 1,50 M3, PESO OPERACIONAL ENTRE 20,00 E 22,00 TON, POTENCIA LIQUIDA ENTRE 150 E 160 HP - CHP DIURNO. AF_11/2016</v>
          </cell>
          <cell r="C409" t="str">
            <v>CHP</v>
          </cell>
          <cell r="D409">
            <v>137.59</v>
          </cell>
          <cell r="E409">
            <v>140.38999999999999</v>
          </cell>
          <cell r="F409" t="str">
            <v>SINTÉTICO</v>
          </cell>
          <cell r="G409">
            <v>140.38999999999999</v>
          </cell>
        </row>
        <row r="410">
          <cell r="A410">
            <v>95872</v>
          </cell>
          <cell r="B410" t="str">
            <v>GRUPO GERADOR COM CARENAGEM, MOTOR DIESEL POTÊNCIA STANDART ENTRE 250 E 260 KVA - CHP DIURNO. AF_12/2016</v>
          </cell>
          <cell r="C410" t="str">
            <v>CHP</v>
          </cell>
          <cell r="D410">
            <v>159.43</v>
          </cell>
          <cell r="E410">
            <v>159.43</v>
          </cell>
          <cell r="F410" t="str">
            <v>SINTÉTICO</v>
          </cell>
          <cell r="G410">
            <v>159.43</v>
          </cell>
        </row>
        <row r="411">
          <cell r="A411">
            <v>96013</v>
          </cell>
          <cell r="B411" t="str">
            <v>TRATOR DE PNEUS COM POTÊNCIA DE 122 CV, TRAÇÃO 4X4, COM VASSOURA MECÂNICA ACOPLADA - CHP DIURNO. AF_02/2017</v>
          </cell>
          <cell r="C411" t="str">
            <v>CHP</v>
          </cell>
          <cell r="D411">
            <v>138.06</v>
          </cell>
          <cell r="E411">
            <v>140.44</v>
          </cell>
          <cell r="F411" t="str">
            <v>SINTÉTICO</v>
          </cell>
          <cell r="G411">
            <v>140.44</v>
          </cell>
        </row>
        <row r="412">
          <cell r="A412">
            <v>96020</v>
          </cell>
          <cell r="B412" t="str">
            <v>TRATOR DE PNEUS COM POTÊNCIA DE 122 CV, TRAÇÃO 4X4, COM GRADE DE DISCOS ACOPLADA - CHP DIURNO. AF_02/2017</v>
          </cell>
          <cell r="C412" t="str">
            <v>CHP</v>
          </cell>
          <cell r="D412">
            <v>137.82</v>
          </cell>
          <cell r="E412">
            <v>140.19999999999999</v>
          </cell>
          <cell r="F412" t="str">
            <v>SINTÉTICO</v>
          </cell>
          <cell r="G412">
            <v>140.19999999999999</v>
          </cell>
        </row>
        <row r="413">
          <cell r="A413">
            <v>96028</v>
          </cell>
          <cell r="B413" t="str">
            <v>TRATOR DE PNEUS COM POTÊNCIA DE 85 CV, TRAÇÃO 4X4, COM GRADE DE DISCOS ACOPLADA - CHP DIURNO. AF_02/2017</v>
          </cell>
          <cell r="C413" t="str">
            <v>CHP</v>
          </cell>
          <cell r="D413">
            <v>103.79</v>
          </cell>
          <cell r="E413">
            <v>106.17</v>
          </cell>
          <cell r="F413" t="str">
            <v>SINTÉTICO</v>
          </cell>
          <cell r="G413">
            <v>106.17</v>
          </cell>
        </row>
        <row r="414">
          <cell r="A414">
            <v>96035</v>
          </cell>
          <cell r="B414" t="str">
            <v>CAMINHÃO BASCULANTE 10 M3, TRUCADO, POTÊNCIA 230 CV, INCLUSIVE CAÇAMBA METÁLICA, COM DISTRIBUIDOR DE AGREGADOS ACOPLADO - CHP DIURNO. AF_02/2017</v>
          </cell>
          <cell r="C414" t="str">
            <v>CHP</v>
          </cell>
          <cell r="D414">
            <v>146.63</v>
          </cell>
          <cell r="E414">
            <v>148.79</v>
          </cell>
          <cell r="F414" t="str">
            <v>SINTÉTICO</v>
          </cell>
          <cell r="G414">
            <v>148.79</v>
          </cell>
        </row>
        <row r="415">
          <cell r="A415">
            <v>96157</v>
          </cell>
          <cell r="B415" t="str">
            <v>TRATOR DE PNEUS COM POTÊNCIA DE 85 CV, TRAÇÃO 4X4, COM VASSOURA MECÂNICA ACOPLADA - CHP DIURNO. AF_03/2017</v>
          </cell>
          <cell r="C415" t="str">
            <v>CHP</v>
          </cell>
          <cell r="D415">
            <v>104.03</v>
          </cell>
          <cell r="E415">
            <v>106.41</v>
          </cell>
          <cell r="F415" t="str">
            <v>SINTÉTICO</v>
          </cell>
          <cell r="G415">
            <v>106.41</v>
          </cell>
        </row>
        <row r="416">
          <cell r="A416">
            <v>96158</v>
          </cell>
          <cell r="B416" t="str">
            <v>MINICARREGADEIRA SOBRE RODAS POTENCIA 47HP CAPACIDADE OPERACAO 646 KG, COM VASSOURA MECÂNICA ACOPLADA - CHP DIURNO. AF_03/2017</v>
          </cell>
          <cell r="C416" t="str">
            <v>CHP</v>
          </cell>
          <cell r="D416">
            <v>86.85</v>
          </cell>
          <cell r="E416">
            <v>89.46</v>
          </cell>
          <cell r="F416" t="str">
            <v>SINTÉTICO</v>
          </cell>
          <cell r="G416">
            <v>89.46</v>
          </cell>
        </row>
        <row r="417">
          <cell r="A417">
            <v>96245</v>
          </cell>
          <cell r="B417" t="str">
            <v>MINIESCAVADEIRA SOBRE ESTEIRAS, POTENCIA LIQUIDA DE *30* HP, PESO OPERACIONAL DE *3.500* KG - CHP DIURNO. AF_04/2017</v>
          </cell>
          <cell r="C417" t="str">
            <v>CHP</v>
          </cell>
          <cell r="D417">
            <v>64.98</v>
          </cell>
          <cell r="E417">
            <v>67.78</v>
          </cell>
          <cell r="F417" t="str">
            <v>SINTÉTICO</v>
          </cell>
          <cell r="G417">
            <v>67.78</v>
          </cell>
        </row>
        <row r="418">
          <cell r="A418">
            <v>96303</v>
          </cell>
          <cell r="B418" t="str">
            <v>PERFURATRIZ ROTATIVA SOBRE ESTEIRA, TORQUE MAXIMO 2500 KGM, POTENCIA 110 HP, MOTOR DIESEL- CHP DIURNO. AF_05/2017</v>
          </cell>
          <cell r="C418" t="str">
            <v>CHP</v>
          </cell>
          <cell r="D418">
            <v>139.61000000000001</v>
          </cell>
          <cell r="E418">
            <v>142.41999999999999</v>
          </cell>
          <cell r="F418" t="str">
            <v>SINTÉTICO</v>
          </cell>
          <cell r="G418">
            <v>142.41999999999999</v>
          </cell>
        </row>
        <row r="419">
          <cell r="A419">
            <v>96309</v>
          </cell>
          <cell r="B419" t="str">
            <v>COMPRESSOR DE AR, VAZAO DE 10 PCM, RESERVATORIO 100 L, PRESSAO DE TRABALHO ENTRE 6,9 E 9,7 BAR, POTENCIA 2 HP, TENSAO 110/220 V - CHP DIURNO. AF_05/2017</v>
          </cell>
          <cell r="C419" t="str">
            <v>CHP</v>
          </cell>
          <cell r="D419">
            <v>1.19</v>
          </cell>
          <cell r="E419">
            <v>1.19</v>
          </cell>
          <cell r="F419" t="str">
            <v>SINTÉTICO</v>
          </cell>
          <cell r="G419">
            <v>1.19</v>
          </cell>
        </row>
        <row r="420">
          <cell r="A420">
            <v>96463</v>
          </cell>
          <cell r="B420" t="str">
            <v>ROLO COMPACTADOR DE PNEUS, ESTATICO, PRESSAO VARIAVEL, POTENCIA 110 HP, PESO SEM/COM LASTRO 10,8/27 T, LARGURA DE ROLAGEM 2,30 M - CHP DIURNO. AF_06/2017</v>
          </cell>
          <cell r="C420" t="str">
            <v>CHP</v>
          </cell>
          <cell r="D420">
            <v>114.02</v>
          </cell>
          <cell r="E420">
            <v>116.05</v>
          </cell>
          <cell r="F420" t="str">
            <v>SINTÉTICO</v>
          </cell>
          <cell r="G420">
            <v>116.05</v>
          </cell>
        </row>
        <row r="421">
          <cell r="A421">
            <v>98764</v>
          </cell>
          <cell r="B421" t="str">
            <v>INVERSOR DE SOLDA MONOFÁSICO DE 160 A, POTÊNCIA DE 5400 W, TENSÃO DE 220 V, PARA SOLDA COM ELETRODOS DE 2,0 A 4,0 MM E PROCESSO TIG - CHP DIURNO. AF_06/2018</v>
          </cell>
          <cell r="C421" t="str">
            <v>CHP</v>
          </cell>
          <cell r="D421">
            <v>3.52</v>
          </cell>
          <cell r="E421">
            <v>3.52</v>
          </cell>
          <cell r="F421" t="str">
            <v>SINTÉTICO</v>
          </cell>
          <cell r="G421">
            <v>3.52</v>
          </cell>
        </row>
        <row r="422">
          <cell r="A422">
            <v>99833</v>
          </cell>
          <cell r="B422" t="str">
            <v>LAVADORA DE ALTA PRESSAO (LAVA-JATO) PARA AGUA FRIA, PRESSAO DE OPERACAO ENTRE 1400 E 1900 LIB/POL2, VAZAO MAXIMA ENTRE 400 E 700 L/H - CHP DIURNO. AF_04/2019</v>
          </cell>
          <cell r="C422" t="str">
            <v>CHP</v>
          </cell>
          <cell r="D422">
            <v>1.18</v>
          </cell>
          <cell r="E422">
            <v>1.18</v>
          </cell>
          <cell r="F422" t="str">
            <v>SINTÉTICO</v>
          </cell>
          <cell r="G422">
            <v>1.18</v>
          </cell>
        </row>
        <row r="423">
          <cell r="A423">
            <v>100641</v>
          </cell>
          <cell r="B423" t="str">
            <v>USINA DE MISTURA ASFÁLTICA À QUENTE, TIPO CONTRA FLUXO, PROD 100 A 140 TON/HORA - CHP DIURNO. AF_12/2019</v>
          </cell>
          <cell r="C423" t="str">
            <v>CHP</v>
          </cell>
          <cell r="D423">
            <v>420.41</v>
          </cell>
          <cell r="E423">
            <v>422.7</v>
          </cell>
          <cell r="F423" t="str">
            <v>SINTÉTICO</v>
          </cell>
          <cell r="G423">
            <v>422.7</v>
          </cell>
        </row>
        <row r="424">
          <cell r="A424">
            <v>100647</v>
          </cell>
          <cell r="B424" t="str">
            <v>USINA DE ASFALTO, TIPO GRAVIMÉTRICA, PROD 150 TON/HORA - CHP DIURNO. AF_12/2019</v>
          </cell>
          <cell r="C424" t="str">
            <v>CHP</v>
          </cell>
          <cell r="D424">
            <v>864.92</v>
          </cell>
          <cell r="E424">
            <v>867.21</v>
          </cell>
          <cell r="F424" t="str">
            <v>SINTÉTICO</v>
          </cell>
          <cell r="G424">
            <v>867.21</v>
          </cell>
        </row>
        <row r="425">
          <cell r="A425">
            <v>5632</v>
          </cell>
          <cell r="B425" t="str">
            <v>ESCAVADEIRA HIDRÁULICA SOBRE ESTEIRAS, CAÇAMBA 0,80 M3, PESO OPERACIONAL 17 T, POTENCIA BRUTA 111 HP - CHI DIURNO. AF_06/2014</v>
          </cell>
          <cell r="C425" t="str">
            <v>CHI</v>
          </cell>
          <cell r="D425">
            <v>50.12</v>
          </cell>
          <cell r="E425">
            <v>52.92</v>
          </cell>
          <cell r="F425" t="str">
            <v>SINTÉTICO</v>
          </cell>
          <cell r="G425">
            <v>52.92</v>
          </cell>
        </row>
        <row r="426">
          <cell r="A426">
            <v>5679</v>
          </cell>
          <cell r="B426" t="str">
            <v>RETROESCAVADEIRA SOBRE RODAS COM CARREGADEIRA, TRAÇÃO 4X4, POTÊNCIA LÍQ. 88 HP, CAÇAMBA CARREG. CAP. MÍN. 1 M3, CAÇAMBA RETRO CAP. 0,26 M3, PESO OPERACIONAL MÍN. 6.674 KG, PROFUNDIDADE ESCAVAÇÃO MÁX. 4,37 M - CHI DIURNO. AF_06/2014</v>
          </cell>
          <cell r="C426" t="str">
            <v>CHI</v>
          </cell>
          <cell r="D426">
            <v>37.65</v>
          </cell>
          <cell r="E426">
            <v>40.450000000000003</v>
          </cell>
          <cell r="F426" t="str">
            <v>SINTÉTICO</v>
          </cell>
          <cell r="G426">
            <v>40.450000000000003</v>
          </cell>
        </row>
        <row r="427">
          <cell r="A427">
            <v>5681</v>
          </cell>
          <cell r="B427" t="str">
            <v>RETROESCAVADEIRA SOBRE RODAS COM CARREGADEIRA, TRAÇÃO 4X2, POTÊNCIA LÍQ. 79 HP, CAÇAMBA CARREG. CAP. MÍN. 1 M3, CAÇAMBA RETRO CAP. 0,20 M3, PESO OPERACIONAL MÍN. 6.570 KG, PROFUNDIDADE ESCAVAÇÃO MÁX. 4,37 M - CHI DIURNO. AF_06/2014</v>
          </cell>
          <cell r="C427" t="str">
            <v>CHI</v>
          </cell>
          <cell r="D427">
            <v>35.86</v>
          </cell>
          <cell r="E427">
            <v>38.659999999999997</v>
          </cell>
          <cell r="F427" t="str">
            <v>SINTÉTICO</v>
          </cell>
          <cell r="G427">
            <v>38.659999999999997</v>
          </cell>
        </row>
        <row r="428">
          <cell r="A428">
            <v>5685</v>
          </cell>
          <cell r="B428" t="str">
            <v>ROLO COMPACTADOR VIBRATÓRIO DE UM CILINDRO AÇO LISO, POTÊNCIA 80 HP, PESO OPERACIONAL MÁXIMO 8,1 T, IMPACTO DINÂMICO 16,15 / 9,5 T, LARGURA DE TRABALHO 1,68 M - CHI DIURNO. AF_06/2014</v>
          </cell>
          <cell r="C428" t="str">
            <v>CHI</v>
          </cell>
          <cell r="D428">
            <v>34.79</v>
          </cell>
          <cell r="E428">
            <v>36.82</v>
          </cell>
          <cell r="F428" t="str">
            <v>SINTÉTICO</v>
          </cell>
          <cell r="G428">
            <v>36.82</v>
          </cell>
        </row>
        <row r="429">
          <cell r="A429">
            <v>5690</v>
          </cell>
          <cell r="B429" t="str">
            <v>GRADE DE DISCO CONTROLE REMOTO REBOCÁVEL, COM 24 DISCOS 24 X 6 MM COM PNEUS PARA TRANSPORTE - CHI DIURNO. AF_06/2014</v>
          </cell>
          <cell r="C429" t="str">
            <v>CHI</v>
          </cell>
          <cell r="D429">
            <v>1.98</v>
          </cell>
          <cell r="E429">
            <v>1.98</v>
          </cell>
          <cell r="F429" t="str">
            <v>SINTÉTICO</v>
          </cell>
          <cell r="G429">
            <v>1.98</v>
          </cell>
        </row>
        <row r="430">
          <cell r="A430">
            <v>5806</v>
          </cell>
          <cell r="B430" t="str">
            <v>MOTOBOMBA CENTRÍFUGA, MOTOR A GASOLINA, POTÊNCIA 5,42 HP, BOCAIS 1 1/2" X 1", DIÂMETRO ROTOR 143 MM HM/Q = 6 MCA / 16,8 M3/H A 38 MCA / 6,6 M3/H - CHI DIURNO. AF_06/2014</v>
          </cell>
          <cell r="C430" t="str">
            <v>CHI</v>
          </cell>
          <cell r="D430">
            <v>0.16</v>
          </cell>
          <cell r="E430">
            <v>0.16</v>
          </cell>
          <cell r="F430" t="str">
            <v>SINTÉTICO</v>
          </cell>
          <cell r="G430">
            <v>0.16</v>
          </cell>
        </row>
        <row r="431">
          <cell r="A431">
            <v>5826</v>
          </cell>
          <cell r="B431" t="str">
            <v>CAMINHÃO TOCO, PBT 16.000 KG, CARGA ÚTIL MÁX. 10.685 KG, DIST. ENTRE EIXOS 4,8 M, POTÊNCIA 189 CV, INCLUSIVE CARROCERIA FIXA ABERTA DE MADEIRA P/ TRANSPORTE GERAL DE CARGA SECA, DIMEN. APROX. 2,5 X 7,00 X 0,50 M - CHI DIURNO. AF_06/2014</v>
          </cell>
          <cell r="C431" t="str">
            <v>CHI</v>
          </cell>
          <cell r="D431">
            <v>28.69</v>
          </cell>
          <cell r="E431">
            <v>30.97</v>
          </cell>
          <cell r="F431" t="str">
            <v>SINTÉTICO</v>
          </cell>
          <cell r="G431">
            <v>30.97</v>
          </cell>
        </row>
        <row r="432">
          <cell r="A432">
            <v>5829</v>
          </cell>
          <cell r="B432" t="str">
            <v>USINA DE CONCRETO FIXA, CAPACIDADE NOMINAL DE 90 A 120 M3/H, SEM SILO - CHI DIURNO. AF_07/2016</v>
          </cell>
          <cell r="C432" t="str">
            <v>CHI</v>
          </cell>
          <cell r="D432">
            <v>110.36</v>
          </cell>
          <cell r="E432">
            <v>118.45</v>
          </cell>
          <cell r="F432" t="str">
            <v>SINTÉTICO</v>
          </cell>
          <cell r="G432">
            <v>118.45</v>
          </cell>
        </row>
        <row r="433">
          <cell r="A433">
            <v>5837</v>
          </cell>
          <cell r="B433" t="str">
            <v>VIBROACABADORA DE ASFALTO SOBRE ESTEIRAS, LARGURA DE PAVIMENTAÇÃO 1,90 M A 5,30 M, POTÊNCIA 105 HP CAPACIDADE 450 T/H - CHI DIURNO. AF_11/2014</v>
          </cell>
          <cell r="C433" t="str">
            <v>CHI</v>
          </cell>
          <cell r="D433">
            <v>96.71</v>
          </cell>
          <cell r="E433">
            <v>99.39</v>
          </cell>
          <cell r="F433" t="str">
            <v>SINTÉTICO</v>
          </cell>
          <cell r="G433">
            <v>99.39</v>
          </cell>
        </row>
        <row r="434">
          <cell r="A434">
            <v>5841</v>
          </cell>
          <cell r="B434" t="str">
            <v>VASSOURA MECÂNICA REBOCÁVEL COM ESCOVA CILÍNDRICA, LARGURA ÚTIL DE VARRIMENTO DE 2,44 M - CHI DIURNO. AF_06/2014</v>
          </cell>
          <cell r="C434" t="str">
            <v>CHI</v>
          </cell>
          <cell r="D434">
            <v>2.2799999999999998</v>
          </cell>
          <cell r="E434">
            <v>2.2799999999999998</v>
          </cell>
          <cell r="F434" t="str">
            <v>SINTÉTICO</v>
          </cell>
          <cell r="G434">
            <v>2.2799999999999998</v>
          </cell>
        </row>
        <row r="435">
          <cell r="A435">
            <v>5845</v>
          </cell>
          <cell r="B435" t="str">
            <v>TRATOR DE PNEUS, POTÊNCIA 122 CV, TRAÇÃO 4X4, PESO COM LASTRO DE 4.510 KG - CHI DIURNO. AF_06/2014</v>
          </cell>
          <cell r="C435" t="str">
            <v>CHI</v>
          </cell>
          <cell r="D435">
            <v>30.45</v>
          </cell>
          <cell r="E435">
            <v>32.83</v>
          </cell>
          <cell r="F435" t="str">
            <v>SINTÉTICO</v>
          </cell>
          <cell r="G435">
            <v>32.83</v>
          </cell>
        </row>
        <row r="436">
          <cell r="A436">
            <v>5849</v>
          </cell>
          <cell r="B436" t="str">
            <v>TRATOR DE ESTEIRAS, POTÊNCIA 170 HP, PESO OPERACIONAL 19 T, CAÇAMBA 5,2 M3 - CHI DIURNO. AF_06/2014</v>
          </cell>
          <cell r="C436" t="str">
            <v>CHI</v>
          </cell>
          <cell r="D436">
            <v>44.98</v>
          </cell>
          <cell r="E436">
            <v>47.36</v>
          </cell>
          <cell r="F436" t="str">
            <v>SINTÉTICO</v>
          </cell>
          <cell r="G436">
            <v>47.36</v>
          </cell>
        </row>
        <row r="437">
          <cell r="A437">
            <v>5853</v>
          </cell>
          <cell r="B437" t="str">
            <v>TRATOR DE ESTEIRAS, POTÊNCIA 150 HP, PESO OPERACIONAL 16,7 T, COM RODA MOTRIZ ELEVADA E LÂMINA 3,18 M3 - CHI DIURNO. AF_06/2014</v>
          </cell>
          <cell r="C437" t="str">
            <v>CHI</v>
          </cell>
          <cell r="D437">
            <v>45.14</v>
          </cell>
          <cell r="E437">
            <v>47.52</v>
          </cell>
          <cell r="F437" t="str">
            <v>SINTÉTICO</v>
          </cell>
          <cell r="G437">
            <v>47.52</v>
          </cell>
        </row>
        <row r="438">
          <cell r="A438">
            <v>5857</v>
          </cell>
          <cell r="B438" t="str">
            <v>TRATOR DE ESTEIRAS, POTÊNCIA 347 HP, PESO OPERACIONAL 38,5 T, COM LÂMINA 8,70 M3 - CHI DIURNO. AF_06/2014</v>
          </cell>
          <cell r="C438" t="str">
            <v>CHI</v>
          </cell>
          <cell r="D438">
            <v>104.97</v>
          </cell>
          <cell r="E438">
            <v>107.35</v>
          </cell>
          <cell r="F438" t="str">
            <v>SINTÉTICO</v>
          </cell>
          <cell r="G438">
            <v>107.35</v>
          </cell>
        </row>
        <row r="439">
          <cell r="A439">
            <v>5865</v>
          </cell>
          <cell r="B439" t="str">
            <v>ROLO COMPACTADOR VIBRATÓRIO REBOCÁVEL, CILINDRO DE AÇO LISO, POTÊNCIA DE TRAÇÃO DE 65 CV, PESO 4,7 T, IMPACTO DINÂMICO 18,3 T, LARGURA DE TRABALHO 1,67 M - CHI DIURNO. AF_02/2016</v>
          </cell>
          <cell r="C439" t="str">
            <v>CHI</v>
          </cell>
          <cell r="D439">
            <v>5.46</v>
          </cell>
          <cell r="E439">
            <v>5.46</v>
          </cell>
          <cell r="F439" t="str">
            <v>SINTÉTICO</v>
          </cell>
          <cell r="G439">
            <v>5.46</v>
          </cell>
        </row>
        <row r="440">
          <cell r="A440">
            <v>5869</v>
          </cell>
          <cell r="B440" t="str">
            <v>ROLO COMPACTADOR VIBRATÓRIO TANDEM AÇO LISO, POTÊNCIA 58 HP, PESO SEM/COM LASTRO 6,5 / 9,4 T, LARGURA DE TRABALHO 1,2 M - CHI DIURNO. AF_06/2014</v>
          </cell>
          <cell r="C440" t="str">
            <v>CHI</v>
          </cell>
          <cell r="D440">
            <v>38.92</v>
          </cell>
          <cell r="E440">
            <v>40.950000000000003</v>
          </cell>
          <cell r="F440" t="str">
            <v>SINTÉTICO</v>
          </cell>
          <cell r="G440">
            <v>40.950000000000003</v>
          </cell>
        </row>
        <row r="441">
          <cell r="A441">
            <v>5877</v>
          </cell>
          <cell r="B441" t="str">
            <v>RETROESCAVADEIRA SOBRE RODAS COM CARREGADEIRA, TRAÇÃO 4X4, POTÊNCIA LÍQ. 72 HP, CAÇAMBA CARREG. CAP. MÍN. 0,79 M3, CAÇAMBA RETRO CAP. 0,18 M3, PESO OPERACIONAL MÍN. 7.140 KG, PROFUNDIDADE ESCAVAÇÃO MÁX. 4,50 M - CHI DIURNO. AF_06/2014</v>
          </cell>
          <cell r="C441" t="str">
            <v>CHI</v>
          </cell>
          <cell r="D441">
            <v>37.08</v>
          </cell>
          <cell r="E441">
            <v>39.880000000000003</v>
          </cell>
          <cell r="F441" t="str">
            <v>SINTÉTICO</v>
          </cell>
          <cell r="G441">
            <v>39.880000000000003</v>
          </cell>
        </row>
        <row r="442">
          <cell r="A442">
            <v>5881</v>
          </cell>
          <cell r="B442" t="str">
            <v>ROLO COMPACTADOR VIBRATÓRIO PÉ DE CARNEIRO, OPERADO POR CONTROLE REMOTO, POTÊNCIA 12,5 KW, PESO OPERACIONAL 1,675 T, LARGURA DE TRABALHO 0,85 M - CHI DIURNO. AF_02/2016</v>
          </cell>
          <cell r="C442" t="str">
            <v>CHI</v>
          </cell>
          <cell r="D442">
            <v>41.43</v>
          </cell>
          <cell r="E442">
            <v>43.46</v>
          </cell>
          <cell r="F442" t="str">
            <v>SINTÉTICO</v>
          </cell>
          <cell r="G442">
            <v>43.46</v>
          </cell>
        </row>
        <row r="443">
          <cell r="A443">
            <v>5884</v>
          </cell>
          <cell r="B443" t="str">
            <v>USINA DE LAMA ASFÁLTICA, PROD 30 A 50 T/H, SILO DE AGREGADO 7 M3, RESERVATÓRIOS PARA EMULSÃO E ÁGUA DE 2,3 M3 CADA, MISTURADOR TIPO PUG MILL A SER MONTADO SOBRE CAMINHÃO - CHI DIURNO. AF_10/2014</v>
          </cell>
          <cell r="C443" t="str">
            <v>CHI</v>
          </cell>
          <cell r="D443">
            <v>31.35</v>
          </cell>
          <cell r="E443">
            <v>32.799999999999997</v>
          </cell>
          <cell r="F443" t="str">
            <v>SINTÉTICO</v>
          </cell>
          <cell r="G443">
            <v>32.799999999999997</v>
          </cell>
        </row>
        <row r="444">
          <cell r="A444">
            <v>5892</v>
          </cell>
          <cell r="B444" t="str">
            <v>CAMINHÃO TOCO, PESO BRUTO TOTAL 14.300 KG, CARGA ÚTIL MÁXIMA 9590 KG, DISTÂNCIA ENTRE EIXOS 4,76 M, POTÊNCIA 185 CV (NÃO INCLUI CARROCERIA) - CHI DIURNO. AF_06/2014</v>
          </cell>
          <cell r="C444" t="str">
            <v>CHI</v>
          </cell>
          <cell r="D444">
            <v>29.73</v>
          </cell>
          <cell r="E444">
            <v>32.01</v>
          </cell>
          <cell r="F444" t="str">
            <v>SINTÉTICO</v>
          </cell>
          <cell r="G444">
            <v>32.01</v>
          </cell>
        </row>
        <row r="445">
          <cell r="A445">
            <v>5896</v>
          </cell>
          <cell r="B445" t="str">
            <v>CAMINHÃO TOCO, PESO BRUTO TOTAL 16.000 KG, CARGA ÚTIL MÁXIMA DE 10.685 KG, DISTÂNCIA ENTRE EIXOS 4,80 M, POTÊNCIA 189 CV EXCLUSIVE CARROCERIA - CHI DIURNO. AF_06/2014</v>
          </cell>
          <cell r="C445" t="str">
            <v>CHI</v>
          </cell>
          <cell r="D445">
            <v>27.92</v>
          </cell>
          <cell r="E445">
            <v>30.2</v>
          </cell>
          <cell r="F445" t="str">
            <v>SINTÉTICO</v>
          </cell>
          <cell r="G445">
            <v>30.2</v>
          </cell>
        </row>
        <row r="446">
          <cell r="A446">
            <v>5903</v>
          </cell>
          <cell r="B446" t="str">
            <v>CAMINHÃO PIPA 10.000 L TRUCADO, PESO BRUTO TOTAL 23.000 KG, CARGA ÚTIL MÁXIMA 15.935 KG, DISTÂNCIA ENTRE EIXOS 4,8 M, POTÊNCIA 230 CV, INCLUSIVE TANQUE DE AÇO PARA TRANSPORTE DE ÁGUA - CHI DIURNO. AF_06/2014</v>
          </cell>
          <cell r="C446" t="str">
            <v>CHI</v>
          </cell>
          <cell r="D446">
            <v>34.94</v>
          </cell>
          <cell r="E446">
            <v>37.22</v>
          </cell>
          <cell r="F446" t="str">
            <v>SINTÉTICO</v>
          </cell>
          <cell r="G446">
            <v>37.22</v>
          </cell>
        </row>
        <row r="447">
          <cell r="A447">
            <v>5911</v>
          </cell>
          <cell r="B447" t="str">
            <v>ESPARGIDOR DE ASFALTO PRESSURIZADO COM TANQUE DE 2500 L, REBOCÁVEL COM MOTOR A GASOLINA POTÊNCIA 3,4 HP - CHI DIURNO. AF_07/2014</v>
          </cell>
          <cell r="C447" t="str">
            <v>CHI</v>
          </cell>
          <cell r="D447">
            <v>16.739999999999998</v>
          </cell>
          <cell r="E447">
            <v>18.190000000000001</v>
          </cell>
          <cell r="F447" t="str">
            <v>SINTÉTICO</v>
          </cell>
          <cell r="G447">
            <v>18.190000000000001</v>
          </cell>
        </row>
        <row r="448">
          <cell r="A448">
            <v>5923</v>
          </cell>
          <cell r="B448" t="str">
            <v>GRADE DE DISCO REBOCÁVEL COM 20 DISCOS 24" X 6 MM COM PNEUS PARA TRANSPORTE - CHI DIURNO. AF_06/2014</v>
          </cell>
          <cell r="C448" t="str">
            <v>CHI</v>
          </cell>
          <cell r="D448">
            <v>1.55</v>
          </cell>
          <cell r="E448">
            <v>1.55</v>
          </cell>
          <cell r="F448" t="str">
            <v>SINTÉTICO</v>
          </cell>
          <cell r="G448">
            <v>1.55</v>
          </cell>
        </row>
        <row r="449">
          <cell r="A449">
            <v>5930</v>
          </cell>
          <cell r="B449" t="str">
            <v>GUINDAUTO HIDRÁULICO, CAPACIDADE MÁXIMA DE CARGA 6200 KG, MOMENTO MÁXIMO DE CARGA 11,7 TM, ALCANCE MÁXIMO HORIZONTAL 9,70 M, INCLUSIVE CAMINHÃO TOCO PBT 16.000 KG, POTÊNCIA DE 189 CV - CHI DIURNO. AF_06/2014</v>
          </cell>
          <cell r="C449" t="str">
            <v>CHI</v>
          </cell>
          <cell r="D449">
            <v>33.409999999999997</v>
          </cell>
          <cell r="E449">
            <v>36.06</v>
          </cell>
          <cell r="F449" t="str">
            <v>SINTÉTICO</v>
          </cell>
          <cell r="G449">
            <v>36.06</v>
          </cell>
        </row>
        <row r="450">
          <cell r="A450">
            <v>5934</v>
          </cell>
          <cell r="B450" t="str">
            <v>MOTONIVELADORA POTÊNCIA BÁSICA LÍQUIDA (PRIMEIRA MARCHA) 125 HP, PESO BRUTO 13032 KG, LARGURA DA LÂMINA DE 3,7 M - CHI DIURNO. AF_06/2014</v>
          </cell>
          <cell r="C450" t="str">
            <v>CHI</v>
          </cell>
          <cell r="D450">
            <v>49.49</v>
          </cell>
          <cell r="E450">
            <v>52.66</v>
          </cell>
          <cell r="F450" t="str">
            <v>SINTÉTICO</v>
          </cell>
          <cell r="G450">
            <v>52.66</v>
          </cell>
        </row>
        <row r="451">
          <cell r="A451">
            <v>5942</v>
          </cell>
          <cell r="B451" t="str">
            <v>PÁ CARREGADEIRA SOBRE RODAS, POTÊNCIA LÍQUIDA 128 HP, CAPACIDADE DA CAÇAMBA 1,7 A 2,8 M3, PESO OPERACIONAL 11632 KG - CHI DIURNO. AF_06/2014</v>
          </cell>
          <cell r="C451" t="str">
            <v>CHI</v>
          </cell>
          <cell r="D451">
            <v>44.81</v>
          </cell>
          <cell r="E451">
            <v>47.42</v>
          </cell>
          <cell r="F451" t="str">
            <v>SINTÉTICO</v>
          </cell>
          <cell r="G451">
            <v>47.42</v>
          </cell>
        </row>
        <row r="452">
          <cell r="A452">
            <v>5946</v>
          </cell>
          <cell r="B452" t="str">
            <v>PÁ CARREGADEIRA SOBRE RODAS, POTÊNCIA 197 HP, CAPACIDADE DA CAÇAMBA 2,5 A 3,5 M3, PESO OPERACIONAL 18338 KG - CHI DIURNO. AF_06/2014</v>
          </cell>
          <cell r="C452" t="str">
            <v>CHI</v>
          </cell>
          <cell r="D452">
            <v>54.28</v>
          </cell>
          <cell r="E452">
            <v>56.89</v>
          </cell>
          <cell r="F452" t="str">
            <v>SINTÉTICO</v>
          </cell>
          <cell r="G452">
            <v>56.89</v>
          </cell>
        </row>
        <row r="453">
          <cell r="A453">
            <v>5952</v>
          </cell>
          <cell r="B453" t="str">
            <v>MARTELETE OU ROMPEDOR PNEUMÁTICO MANUAL, 28 KG, COM SILENCIADOR - CHI DIURNO. AF_07/2016</v>
          </cell>
          <cell r="C453" t="str">
            <v>CHI</v>
          </cell>
          <cell r="D453">
            <v>18.579999999999998</v>
          </cell>
          <cell r="E453">
            <v>20.72</v>
          </cell>
          <cell r="F453" t="str">
            <v>SINTÉTICO</v>
          </cell>
          <cell r="G453">
            <v>20.72</v>
          </cell>
        </row>
        <row r="454">
          <cell r="A454">
            <v>5954</v>
          </cell>
          <cell r="B454" t="str">
            <v>COMPRESSOR DE AR REBOCÁVEL, VAZÃO 189 PCM, PRESSÃO EFETIVA DE TRABALHO 102 PSI, MOTOR DIESEL, POTÊNCIA 63 CV - CHI DIURNO. AF_06/2015</v>
          </cell>
          <cell r="C454" t="str">
            <v>CHI</v>
          </cell>
          <cell r="D454">
            <v>2.65</v>
          </cell>
          <cell r="E454">
            <v>2.65</v>
          </cell>
          <cell r="F454" t="str">
            <v>SINTÉTICO</v>
          </cell>
          <cell r="G454">
            <v>2.65</v>
          </cell>
        </row>
        <row r="455">
          <cell r="A455">
            <v>5961</v>
          </cell>
          <cell r="B455" t="str">
            <v>CAMINHÃO BASCULANTE 6 M3, PESO BRUTO TOTAL 16.000 KG, CARGA ÚTIL MÁXIMA 13.071 KG, DISTÂNCIA ENTRE EIXOS 4,80 M, POTÊNCIA 230 CV INCLUSIVE CAÇAMBA METÁLICA - CHI DIURNO. AF_06/2014</v>
          </cell>
          <cell r="C455" t="str">
            <v>CHI</v>
          </cell>
          <cell r="D455">
            <v>33.76</v>
          </cell>
          <cell r="E455">
            <v>35.92</v>
          </cell>
          <cell r="F455" t="str">
            <v>SINTÉTICO</v>
          </cell>
          <cell r="G455">
            <v>35.92</v>
          </cell>
        </row>
        <row r="456">
          <cell r="A456">
            <v>6260</v>
          </cell>
          <cell r="B456" t="str">
            <v>CAMINHÃO PIPA 6.000 L, PESO BRUTO TOTAL 13.000 KG, DISTÂNCIA ENTRE EIXOS 4,80 M, POTÊNCIA 189 CV INCLUSIVE TANQUE DE AÇO PARA TRANSPORTE DE ÁGUA, CAPACIDADE 6 M3 - CHI DIURNO. AF_06/2014</v>
          </cell>
          <cell r="C456" t="str">
            <v>CHI</v>
          </cell>
          <cell r="D456">
            <v>31.26</v>
          </cell>
          <cell r="E456">
            <v>33.54</v>
          </cell>
          <cell r="F456" t="str">
            <v>SINTÉTICO</v>
          </cell>
          <cell r="G456">
            <v>33.54</v>
          </cell>
        </row>
        <row r="457">
          <cell r="A457">
            <v>6880</v>
          </cell>
          <cell r="B457" t="str">
            <v>ROLO COMPACTADOR DE PNEUS ESTÁTICO, PRESSÃO VARIÁVEL, POTÊNCIA 111 HP, PESO SEM/COM LASTRO 9,5 / 26 T, LARGURA DE TRABALHO 1,90 M - CHI DIURNO. AF_07/2014</v>
          </cell>
          <cell r="C457" t="str">
            <v>CHI</v>
          </cell>
          <cell r="D457">
            <v>44.99</v>
          </cell>
          <cell r="E457">
            <v>47.02</v>
          </cell>
          <cell r="F457" t="str">
            <v>SINTÉTICO</v>
          </cell>
          <cell r="G457">
            <v>47.02</v>
          </cell>
        </row>
        <row r="458">
          <cell r="A458">
            <v>7031</v>
          </cell>
          <cell r="B458" t="str">
            <v>TANQUE DE ASFALTO ESTACIONÁRIO COM SERPENTINA, CAPACIDADE 30.000 L - CHI DIURNO. AF_06/2014</v>
          </cell>
          <cell r="C458" t="str">
            <v>CHI</v>
          </cell>
          <cell r="D458">
            <v>3.75</v>
          </cell>
          <cell r="E458">
            <v>3.75</v>
          </cell>
          <cell r="F458" t="str">
            <v>SINTÉTICO</v>
          </cell>
          <cell r="G458">
            <v>3.75</v>
          </cell>
        </row>
        <row r="459">
          <cell r="A459">
            <v>7043</v>
          </cell>
          <cell r="B459" t="str">
            <v>MOTOBOMBA TRASH (PARA ÁGUA SUJA) AUTO ESCORVANTE, MOTOR GASOLINA DE 6,41 HP, DIÂMETROS DE SUCÇÃO X RECALQUE: 3" X 3", HM/Q = 10 MCA / 60 M3/H A 23 MCA / 0 M3/H - CHI DIURNO. AF_10/2014</v>
          </cell>
          <cell r="C459" t="str">
            <v>CHI</v>
          </cell>
          <cell r="D459">
            <v>0.2</v>
          </cell>
          <cell r="E459">
            <v>0.2</v>
          </cell>
          <cell r="F459" t="str">
            <v>SINTÉTICO</v>
          </cell>
          <cell r="G459">
            <v>0.2</v>
          </cell>
        </row>
        <row r="460">
          <cell r="A460">
            <v>7050</v>
          </cell>
          <cell r="B460" t="str">
            <v>ROLO COMPACTADOR PE DE CARNEIRO VIBRATORIO, POTENCIA 125 HP, PESO OPERACIONAL SEM/COM LASTRO 11,95 / 13,30 T, IMPACTO DINAMICO 38,5 / 22,5 T, LARGURA DE TRABALHO 2,15 M - CHI DIURNO. AF_06/2014</v>
          </cell>
          <cell r="C460" t="str">
            <v>CHI</v>
          </cell>
          <cell r="D460">
            <v>41.79</v>
          </cell>
          <cell r="E460">
            <v>43.82</v>
          </cell>
          <cell r="F460" t="str">
            <v>SINTÉTICO</v>
          </cell>
          <cell r="G460">
            <v>43.82</v>
          </cell>
        </row>
        <row r="461">
          <cell r="A461">
            <v>67827</v>
          </cell>
          <cell r="B461" t="str">
            <v>CAMINHÃO BASCULANTE 6 M3 TOCO, PESO BRUTO TOTAL 16.000 KG, CARGA ÚTIL MÁXIMA 11.130 KG, DISTÂNCIA ENTRE EIXOS 5,36 M, POTÊNCIA 185 CV, INCLUSIVE CAÇAMBA METÁLICA - CHI DIURNO. AF_06/2014</v>
          </cell>
          <cell r="C461" t="str">
            <v>CHI</v>
          </cell>
          <cell r="D461">
            <v>33.020000000000003</v>
          </cell>
          <cell r="E461">
            <v>35.18</v>
          </cell>
          <cell r="F461" t="str">
            <v>SINTÉTICO</v>
          </cell>
          <cell r="G461">
            <v>35.18</v>
          </cell>
        </row>
        <row r="462">
          <cell r="A462">
            <v>73395</v>
          </cell>
          <cell r="B462" t="str">
            <v>GRUPO GERADOR ESTACIONÁRIO, MOTOR DIESEL POTÊNCIA 170 KVA - CHI DIURNO. AF_02/2016</v>
          </cell>
          <cell r="C462" t="str">
            <v>CHI</v>
          </cell>
          <cell r="D462">
            <v>5.18</v>
          </cell>
          <cell r="E462">
            <v>5.18</v>
          </cell>
          <cell r="F462" t="str">
            <v>SINTÉTICO</v>
          </cell>
          <cell r="G462">
            <v>5.18</v>
          </cell>
        </row>
        <row r="463">
          <cell r="A463">
            <v>83766</v>
          </cell>
          <cell r="B463" t="str">
            <v>GRUPO DE SOLDAGEM COM GERADOR A DIESEL 60 CV PARA SOLDA ELÉTRICA, SOBRE 04 RODAS, COM MOTOR 4 CILINDROS 600 A - CHI DIURNO. AF_02/2016</v>
          </cell>
          <cell r="C463" t="str">
            <v>CHI</v>
          </cell>
          <cell r="D463">
            <v>32.619999999999997</v>
          </cell>
          <cell r="E463">
            <v>35.28</v>
          </cell>
          <cell r="F463" t="str">
            <v>SINTÉTICO</v>
          </cell>
          <cell r="G463">
            <v>35.28</v>
          </cell>
        </row>
        <row r="464">
          <cell r="A464">
            <v>84013</v>
          </cell>
          <cell r="B464" t="str">
            <v>ESCAVADEIRA HIDRÁULICA SOBRE ESTEIRAS, CAÇAMBA 0,80 M3, PESO OPERACIONAL 17,8 T, POTÊNCIA LÍQUIDA 110 HP - CHI DIURNO. AF_10/2014</v>
          </cell>
          <cell r="C464" t="str">
            <v>CHI</v>
          </cell>
          <cell r="D464">
            <v>48.8</v>
          </cell>
          <cell r="E464">
            <v>51.6</v>
          </cell>
          <cell r="F464" t="str">
            <v>SINTÉTICO</v>
          </cell>
          <cell r="G464">
            <v>51.6</v>
          </cell>
        </row>
        <row r="465">
          <cell r="A465">
            <v>87446</v>
          </cell>
          <cell r="B465" t="str">
            <v>BETONEIRA CAPACIDADE NOMINAL 400 L, CAPACIDADE DE MISTURA 310 L, MOTOR A DIESEL POTÊNCIA 5,0 HP, SEM CARREGADOR - CHI DIURNO. AF_06/2014</v>
          </cell>
          <cell r="C465" t="str">
            <v>CHI</v>
          </cell>
          <cell r="D465">
            <v>0.32</v>
          </cell>
          <cell r="E465">
            <v>0.32</v>
          </cell>
          <cell r="F465" t="str">
            <v>SINTÉTICO</v>
          </cell>
          <cell r="G465">
            <v>0.32</v>
          </cell>
        </row>
        <row r="466">
          <cell r="A466">
            <v>88392</v>
          </cell>
          <cell r="B466" t="str">
            <v>MISTURADOR DE ARGAMASSA, EIXO HORIZONTAL, CAPACIDADE DE MISTURA 300 KG, MOTOR ELÉTRICO POTÊNCIA 5 CV - CHI DIURNO. AF_06/2014</v>
          </cell>
          <cell r="C466" t="str">
            <v>CHI</v>
          </cell>
          <cell r="D466">
            <v>0.64</v>
          </cell>
          <cell r="E466">
            <v>0.64</v>
          </cell>
          <cell r="F466" t="str">
            <v>SINTÉTICO</v>
          </cell>
          <cell r="G466">
            <v>0.64</v>
          </cell>
        </row>
        <row r="467">
          <cell r="A467">
            <v>88398</v>
          </cell>
          <cell r="B467" t="str">
            <v>MISTURADOR DE ARGAMASSA, EIXO HORIZONTAL, CAPACIDADE DE MISTURA 600 KG, MOTOR ELÉTRICO POTÊNCIA 7,5 CV - CHI DIURNO. AF_06/2014</v>
          </cell>
          <cell r="C467" t="str">
            <v>CHI</v>
          </cell>
          <cell r="D467">
            <v>0.77</v>
          </cell>
          <cell r="E467">
            <v>0.77</v>
          </cell>
          <cell r="F467" t="str">
            <v>SINTÉTICO</v>
          </cell>
          <cell r="G467">
            <v>0.77</v>
          </cell>
        </row>
        <row r="468">
          <cell r="A468">
            <v>88404</v>
          </cell>
          <cell r="B468" t="str">
            <v>MISTURADOR DE ARGAMASSA, EIXO HORIZONTAL, CAPACIDADE DE MISTURA 160 KG, MOTOR ELÉTRICO POTÊNCIA 3 CV - CHI DIURNO. AF_06/2014</v>
          </cell>
          <cell r="C468" t="str">
            <v>CHI</v>
          </cell>
          <cell r="D468">
            <v>0.6</v>
          </cell>
          <cell r="E468">
            <v>0.6</v>
          </cell>
          <cell r="F468" t="str">
            <v>SINTÉTICO</v>
          </cell>
          <cell r="G468">
            <v>0.6</v>
          </cell>
        </row>
        <row r="469">
          <cell r="A469">
            <v>88430</v>
          </cell>
          <cell r="B469" t="str">
            <v>PROJETOR DE ARGAMASSA, CAPACIDADE DE PROJEÇÃO 1,5 M3/H, ALCANCE DE 30 ATÉ 60 M, MOTOR ELÉTRICO POTÊNCIA 7,5 HP - CHI DIURNO. AF_06/2014</v>
          </cell>
          <cell r="C469" t="str">
            <v>CHI</v>
          </cell>
          <cell r="D469">
            <v>3.98</v>
          </cell>
          <cell r="E469">
            <v>3.98</v>
          </cell>
          <cell r="F469" t="str">
            <v>SINTÉTICO</v>
          </cell>
          <cell r="G469">
            <v>3.98</v>
          </cell>
        </row>
        <row r="470">
          <cell r="A470">
            <v>88438</v>
          </cell>
          <cell r="B470" t="str">
            <v>PROJETOR DE ARGAMASSA, CAPACIDADE DE PROJEÇÃO 2 M3/H, ALCANCE ATÉ 50 M, MOTOR ELÉTRICO POTÊNCIA 7,5 HP - CHI DIURNO. AF_06/2014</v>
          </cell>
          <cell r="C470" t="str">
            <v>CHI</v>
          </cell>
          <cell r="D470">
            <v>5.29</v>
          </cell>
          <cell r="E470">
            <v>5.29</v>
          </cell>
          <cell r="F470" t="str">
            <v>SINTÉTICO</v>
          </cell>
          <cell r="G470">
            <v>5.29</v>
          </cell>
        </row>
        <row r="471">
          <cell r="A471">
            <v>88831</v>
          </cell>
          <cell r="B471" t="str">
            <v>BETONEIRA CAPACIDADE NOMINAL DE 400 L, CAPACIDADE DE MISTURA 280 L, MOTOR ELÉTRICO TRIFÁSICO POTÊNCIA DE 2 CV, SEM CARREGADOR - CHI DIURNO. AF_10/2014</v>
          </cell>
          <cell r="C471" t="str">
            <v>CHI</v>
          </cell>
          <cell r="D471">
            <v>0.23</v>
          </cell>
          <cell r="E471">
            <v>0.23</v>
          </cell>
          <cell r="F471" t="str">
            <v>SINTÉTICO</v>
          </cell>
          <cell r="G471">
            <v>0.23</v>
          </cell>
        </row>
        <row r="472">
          <cell r="A472">
            <v>88844</v>
          </cell>
          <cell r="B472" t="str">
            <v>TRATOR DE ESTEIRAS, POTÊNCIA 125 HP, PESO OPERACIONAL 12,9 T, COM LÂMINA 2,7 M3 - CHI DIURNO. AF_10/2014</v>
          </cell>
          <cell r="C472" t="str">
            <v>CHI</v>
          </cell>
          <cell r="D472">
            <v>40.07</v>
          </cell>
          <cell r="E472">
            <v>42.45</v>
          </cell>
          <cell r="F472" t="str">
            <v>SINTÉTICO</v>
          </cell>
          <cell r="G472">
            <v>42.45</v>
          </cell>
        </row>
        <row r="473">
          <cell r="A473">
            <v>88908</v>
          </cell>
          <cell r="B473" t="str">
            <v>ESCAVADEIRA HIDRÁULICA SOBRE ESTEIRAS, CAÇAMBA 1,20 M3, PESO OPERACIONAL 21 T, POTÊNCIA BRUTA 155 HP - CHI DIURNO. AF_06/2014</v>
          </cell>
          <cell r="C473" t="str">
            <v>CHI</v>
          </cell>
          <cell r="D473">
            <v>53.33</v>
          </cell>
          <cell r="E473">
            <v>56.13</v>
          </cell>
          <cell r="F473" t="str">
            <v>SINTÉTICO</v>
          </cell>
          <cell r="G473">
            <v>56.13</v>
          </cell>
        </row>
        <row r="474">
          <cell r="A474">
            <v>89022</v>
          </cell>
          <cell r="B474" t="str">
            <v>BOMBA SUBMERSÍVEL ELÉTRICA TRIFÁSICA, POTÊNCIA 2,96 HP, Ø ROTOR 144 MM SEMI-ABERTO, BOCAL DE SAÍDA Ø 2, HM/Q = 2 MCA / 38,8 M3/H A 28 MCA / 5 M3/H - CHI DIURNO. AF_06/2014</v>
          </cell>
          <cell r="C474" t="str">
            <v>CHI</v>
          </cell>
          <cell r="D474">
            <v>0.3</v>
          </cell>
          <cell r="E474">
            <v>0.3</v>
          </cell>
          <cell r="F474" t="str">
            <v>SINTÉTICO</v>
          </cell>
          <cell r="G474">
            <v>0.3</v>
          </cell>
        </row>
        <row r="475">
          <cell r="A475">
            <v>89027</v>
          </cell>
          <cell r="B475" t="str">
            <v>TANQUE DE ASFALTO ESTACIONÁRIO COM MAÇARICO, CAPACIDADE 20.000 L - CHI DIURNO. AF_06/2014</v>
          </cell>
          <cell r="C475" t="str">
            <v>CHI</v>
          </cell>
          <cell r="D475">
            <v>3.05</v>
          </cell>
          <cell r="E475">
            <v>3.05</v>
          </cell>
          <cell r="F475" t="str">
            <v>SINTÉTICO</v>
          </cell>
          <cell r="G475">
            <v>3.05</v>
          </cell>
        </row>
        <row r="476">
          <cell r="A476">
            <v>89031</v>
          </cell>
          <cell r="B476" t="str">
            <v>TRATOR DE ESTEIRAS, POTÊNCIA 100 HP, PESO OPERACIONAL 9,4 T, COM LÂMINA 2,19 M3 - CHI DIURNO. AF_06/2014</v>
          </cell>
          <cell r="C476" t="str">
            <v>CHI</v>
          </cell>
          <cell r="D476">
            <v>39.130000000000003</v>
          </cell>
          <cell r="E476">
            <v>41.51</v>
          </cell>
          <cell r="F476" t="str">
            <v>SINTÉTICO</v>
          </cell>
          <cell r="G476">
            <v>41.51</v>
          </cell>
        </row>
        <row r="477">
          <cell r="A477">
            <v>89036</v>
          </cell>
          <cell r="B477" t="str">
            <v>TRATOR DE PNEUS, POTÊNCIA 85 CV, TRAÇÃO 4X4, PESO COM LASTRO DE 4.675 KG - CHI DIURNO. AF_06/2014</v>
          </cell>
          <cell r="C477" t="str">
            <v>CHI</v>
          </cell>
          <cell r="D477">
            <v>27.35</v>
          </cell>
          <cell r="E477">
            <v>29.73</v>
          </cell>
          <cell r="F477" t="str">
            <v>SINTÉTICO</v>
          </cell>
          <cell r="G477">
            <v>29.73</v>
          </cell>
        </row>
        <row r="478">
          <cell r="A478">
            <v>89218</v>
          </cell>
          <cell r="B478" t="str">
            <v>BATE-ESTACAS POR GRAVIDADE, POTÊNCIA DE 160 HP, PESO DO MARTELO ATÉ 3 TONELADAS - CHI DIURNO. AF_11/2014</v>
          </cell>
          <cell r="C478" t="str">
            <v>CHI</v>
          </cell>
          <cell r="D478">
            <v>58.73</v>
          </cell>
          <cell r="E478">
            <v>64.05</v>
          </cell>
          <cell r="F478" t="str">
            <v>SINTÉTICO</v>
          </cell>
          <cell r="G478">
            <v>64.05</v>
          </cell>
        </row>
        <row r="479">
          <cell r="A479">
            <v>89226</v>
          </cell>
          <cell r="B479" t="str">
            <v>BETONEIRA CAPACIDADE NOMINAL DE 600 L, CAPACIDADE DE MISTURA 360 L, MOTOR ELÉTRICO TRIFÁSICO POTÊNCIA DE 4 CV, SEM CARREGADOR - CHI DIURNO. AF_11/2014</v>
          </cell>
          <cell r="C479" t="str">
            <v>CHI</v>
          </cell>
          <cell r="D479">
            <v>0.99</v>
          </cell>
          <cell r="E479">
            <v>0.99</v>
          </cell>
          <cell r="F479" t="str">
            <v>SINTÉTICO</v>
          </cell>
          <cell r="G479">
            <v>0.99</v>
          </cell>
        </row>
        <row r="480">
          <cell r="A480">
            <v>89235</v>
          </cell>
          <cell r="B480" t="str">
            <v>FRESADORA DE ASFALTO A FRIO SOBRE RODAS, LARGURA FRESAGEM DE 1,0 M, POTÊNCIA 208 HP - CHI DIURNO. AF_11/2014</v>
          </cell>
          <cell r="C480" t="str">
            <v>CHI</v>
          </cell>
          <cell r="D480">
            <v>124.78</v>
          </cell>
          <cell r="E480">
            <v>127.46</v>
          </cell>
          <cell r="F480" t="str">
            <v>SINTÉTICO</v>
          </cell>
          <cell r="G480">
            <v>127.46</v>
          </cell>
        </row>
        <row r="481">
          <cell r="A481">
            <v>89243</v>
          </cell>
          <cell r="B481" t="str">
            <v>FRESADORA DE ASFALTO A FRIO SOBRE RODAS, LARGURA FRESAGEM DE 2,0 M, POTÊNCIA 550 HP - CHI DIURNO. AF_11/2014</v>
          </cell>
          <cell r="C481" t="str">
            <v>CHI</v>
          </cell>
          <cell r="D481">
            <v>263.83999999999997</v>
          </cell>
          <cell r="E481">
            <v>266.52</v>
          </cell>
          <cell r="F481" t="str">
            <v>SINTÉTICO</v>
          </cell>
          <cell r="G481">
            <v>266.52</v>
          </cell>
        </row>
        <row r="482">
          <cell r="A482">
            <v>89251</v>
          </cell>
          <cell r="B482" t="str">
            <v>RECICLADORA DE ASFALTO A FRIO SOBRE RODAS, LARGURA FRESAGEM DE 2,0 M, POTÊNCIA 422 HP - CHI DIURNO. AF_11/2014</v>
          </cell>
          <cell r="C482" t="str">
            <v>CHI</v>
          </cell>
          <cell r="D482">
            <v>231.97</v>
          </cell>
          <cell r="E482">
            <v>234.65</v>
          </cell>
          <cell r="F482" t="str">
            <v>SINTÉTICO</v>
          </cell>
          <cell r="G482">
            <v>234.65</v>
          </cell>
        </row>
        <row r="483">
          <cell r="A483">
            <v>89258</v>
          </cell>
          <cell r="B483" t="str">
            <v>VIBROACABADORA DE ASFALTO SOBRE ESTEIRAS, LARGURA DE PAVIMENTAÇÃO 2,13 M A 4,55 M, POTÊNCIA 100 HP, CAPACIDADE 400 T/H - CHI DIURNO. AF_11/2014</v>
          </cell>
          <cell r="C483" t="str">
            <v>CHI</v>
          </cell>
          <cell r="D483">
            <v>82.99</v>
          </cell>
          <cell r="E483">
            <v>85.67</v>
          </cell>
          <cell r="F483" t="str">
            <v>SINTÉTICO</v>
          </cell>
          <cell r="G483">
            <v>85.67</v>
          </cell>
        </row>
        <row r="484">
          <cell r="A484">
            <v>89273</v>
          </cell>
          <cell r="B484" t="str">
            <v>GUINDASTE HIDRÁULICO AUTOPROPELIDO, COM LANÇA TELESCÓPICA 28,80 M, CAPACIDADE MÁXIMA 30 T, POTÊNCIA 97 KW, TRAÇÃO 4 X 4 - CHI DIURNO. AF_11/2014</v>
          </cell>
          <cell r="C484" t="str">
            <v>CHI</v>
          </cell>
          <cell r="D484">
            <v>54.57</v>
          </cell>
          <cell r="E484">
            <v>57.38</v>
          </cell>
          <cell r="F484" t="str">
            <v>SINTÉTICO</v>
          </cell>
          <cell r="G484">
            <v>57.38</v>
          </cell>
        </row>
        <row r="485">
          <cell r="A485">
            <v>89279</v>
          </cell>
          <cell r="B485" t="str">
            <v>BETONEIRA CAPACIDADE NOMINAL DE 600 L, CAPACIDADE DE MISTURA 440 L, MOTOR A DIESEL POTÊNCIA 10 HP, COM CARREGADOR - CHI DIURNO. AF_11/2014</v>
          </cell>
          <cell r="C485" t="str">
            <v>CHI</v>
          </cell>
          <cell r="D485">
            <v>1.2</v>
          </cell>
          <cell r="E485">
            <v>1.2</v>
          </cell>
          <cell r="F485" t="str">
            <v>SINTÉTICO</v>
          </cell>
          <cell r="G485">
            <v>1.2</v>
          </cell>
        </row>
        <row r="486">
          <cell r="A486">
            <v>89877</v>
          </cell>
          <cell r="B486" t="str">
            <v>CAMINHÃO BASCULANTE 14 M3, COM CAVALO MECÂNICO DE CAPACIDADE MÁXIMA DE TRAÇÃO COMBINADO DE 36000 KG, POTÊNCIA 286 CV, INCLUSIVE SEMIREBOQUE COM CAÇAMBA METÁLICA - CHI DIURNO. AF_12/2014</v>
          </cell>
          <cell r="C486" t="str">
            <v>CHI</v>
          </cell>
          <cell r="D486">
            <v>42.89</v>
          </cell>
          <cell r="E486">
            <v>45.05</v>
          </cell>
          <cell r="F486" t="str">
            <v>SINTÉTICO</v>
          </cell>
          <cell r="G486">
            <v>45.05</v>
          </cell>
        </row>
        <row r="487">
          <cell r="A487">
            <v>89884</v>
          </cell>
          <cell r="B487" t="str">
            <v>CAMINHÃO BASCULANTE 18 M3, COM CAVALO MECÂNICO DE CAPACIDADE MÁXIMA DE TRAÇÃO COMBINADO DE 45000 KG, POTÊNCIA 330 CV, INCLUSIVE SEMIREBOQUE COM CAÇAMBA METÁLICA - CHI DIURNO. AF_12/2014</v>
          </cell>
          <cell r="C487" t="str">
            <v>CHI</v>
          </cell>
          <cell r="D487">
            <v>44.27</v>
          </cell>
          <cell r="E487">
            <v>46.43</v>
          </cell>
          <cell r="F487" t="str">
            <v>SINTÉTICO</v>
          </cell>
          <cell r="G487">
            <v>46.43</v>
          </cell>
        </row>
        <row r="488">
          <cell r="A488">
            <v>90587</v>
          </cell>
          <cell r="B488" t="str">
            <v>VIBRADOR DE IMERSÃO, DIÂMETRO DE PONTEIRA 45MM, MOTOR ELÉTRICO TRIFÁSICO POTÊNCIA DE 2 CV - CHI DIURNO. AF_06/2015</v>
          </cell>
          <cell r="C488" t="str">
            <v>CHI</v>
          </cell>
          <cell r="D488">
            <v>0.3</v>
          </cell>
          <cell r="E488">
            <v>0.3</v>
          </cell>
          <cell r="F488" t="str">
            <v>SINTÉTICO</v>
          </cell>
          <cell r="G488">
            <v>0.3</v>
          </cell>
        </row>
        <row r="489">
          <cell r="A489">
            <v>90626</v>
          </cell>
          <cell r="B489" t="str">
            <v>PERFURATRIZ MANUAL, TORQUE MÁXIMO 83 N.M, POTÊNCIA 5 CV, COM DIÂMETRO MÁXIMO 4" - CHI DIURNO. AF_06/2015</v>
          </cell>
          <cell r="C489" t="str">
            <v>CHI</v>
          </cell>
          <cell r="D489">
            <v>1.64</v>
          </cell>
          <cell r="E489">
            <v>1.64</v>
          </cell>
          <cell r="F489" t="str">
            <v>SINTÉTICO</v>
          </cell>
          <cell r="G489">
            <v>1.64</v>
          </cell>
        </row>
        <row r="490">
          <cell r="A490">
            <v>90632</v>
          </cell>
          <cell r="B490" t="str">
            <v>PERFURATRIZ SOBRE ESTEIRA, TORQUE MÁXIMO 600 KGF, PESO MÉDIO 1000 KG, POTÊNCIA 20 HP, DIÂMETRO MÁXIMO 10" - CHI DIURNO. AF_06/2015</v>
          </cell>
          <cell r="C490" t="str">
            <v>CHI</v>
          </cell>
          <cell r="D490">
            <v>50.83</v>
          </cell>
          <cell r="E490">
            <v>53.64</v>
          </cell>
          <cell r="F490" t="str">
            <v>SINTÉTICO</v>
          </cell>
          <cell r="G490">
            <v>53.64</v>
          </cell>
        </row>
        <row r="491">
          <cell r="A491">
            <v>90638</v>
          </cell>
          <cell r="B491" t="str">
            <v>MISTURADOR DUPLO HORIZONTAL DE ALTA TURBULÊNCIA, CAPACIDADE / VOLUME 2 X 500 LITROS, MOTORES ELÉTRICOS MÍNIMO 5 CV CADA, PARA NATA CIMENTO, ARGAMASSA E OUTROS - CHI DIURNO. AF_06/2015</v>
          </cell>
          <cell r="C491" t="str">
            <v>CHI</v>
          </cell>
          <cell r="D491">
            <v>3.06</v>
          </cell>
          <cell r="E491">
            <v>3.06</v>
          </cell>
          <cell r="F491" t="str">
            <v>SINTÉTICO</v>
          </cell>
          <cell r="G491">
            <v>3.06</v>
          </cell>
        </row>
        <row r="492">
          <cell r="A492">
            <v>90644</v>
          </cell>
          <cell r="B492" t="str">
            <v>BOMBA TRIPLEX, PARA INJEÇÃO DE NATA DE CIMENTO, VAZÃO MÁXIMA DE 100 LITROS/MINUTO, PRESSÃO MÁXIMA DE 70 BAR - CHI DIURNO. AF_06/2015</v>
          </cell>
          <cell r="C492" t="str">
            <v>CHI</v>
          </cell>
          <cell r="D492">
            <v>4.57</v>
          </cell>
          <cell r="E492">
            <v>4.57</v>
          </cell>
          <cell r="F492" t="str">
            <v>SINTÉTICO</v>
          </cell>
          <cell r="G492">
            <v>4.57</v>
          </cell>
        </row>
        <row r="493">
          <cell r="A493">
            <v>90651</v>
          </cell>
          <cell r="B493" t="str">
            <v>BOMBA CENTRÍFUGA MONOESTÁGIO COM MOTOR ELÉTRICO MONOFÁSICO, POTÊNCIA 15 HP, DIÂMETRO DO ROTOR 173 MM, HM/Q = 30 MCA / 90 M3/H A 45 MCA / 55 M3/H - CHI DIURNO. AF_06/2015</v>
          </cell>
          <cell r="C493" t="str">
            <v>CHI</v>
          </cell>
          <cell r="D493">
            <v>0.59</v>
          </cell>
          <cell r="E493">
            <v>0.59</v>
          </cell>
          <cell r="F493" t="str">
            <v>SINTÉTICO</v>
          </cell>
          <cell r="G493">
            <v>0.59</v>
          </cell>
        </row>
        <row r="494">
          <cell r="A494">
            <v>90657</v>
          </cell>
          <cell r="B494" t="str">
            <v>BOMBA DE PROJEÇÃO DE CONCRETO SECO, POTÊNCIA 10 CV, VAZÃO 3 M3/H - CHI DIURNO. AF_06/2015</v>
          </cell>
          <cell r="C494" t="str">
            <v>CHI</v>
          </cell>
          <cell r="D494">
            <v>2.97</v>
          </cell>
          <cell r="E494">
            <v>2.97</v>
          </cell>
          <cell r="F494" t="str">
            <v>SINTÉTICO</v>
          </cell>
          <cell r="G494">
            <v>2.97</v>
          </cell>
        </row>
        <row r="495">
          <cell r="A495">
            <v>90663</v>
          </cell>
          <cell r="B495" t="str">
            <v>BOMBA DE PROJEÇÃO DE CONCRETO SECO, POTÊNCIA 10 CV, VAZÃO 6 M3/H - CHI DIURNO. AF_06/2015</v>
          </cell>
          <cell r="C495" t="str">
            <v>CHI</v>
          </cell>
          <cell r="D495">
            <v>3.18</v>
          </cell>
          <cell r="E495">
            <v>3.18</v>
          </cell>
          <cell r="F495" t="str">
            <v>SINTÉTICO</v>
          </cell>
          <cell r="G495">
            <v>3.18</v>
          </cell>
        </row>
        <row r="496">
          <cell r="A496">
            <v>90669</v>
          </cell>
          <cell r="B496" t="str">
            <v>PROJETOR PNEUMÁTICO DE ARGAMASSA PARA CHAPISCO E REBOCO COM RECIPIENTE ACOPLADO, TIPO CANEQUINHA, COM COMPRESSOR DE AR REBOCÁVEL VAZÃO 89 PCM E MOTOR DIESEL DE 20 CV - CHI DIURNO. AF_06/2015</v>
          </cell>
          <cell r="C496" t="str">
            <v>CHI</v>
          </cell>
          <cell r="D496">
            <v>4.1900000000000004</v>
          </cell>
          <cell r="E496">
            <v>4.1900000000000004</v>
          </cell>
          <cell r="F496" t="str">
            <v>SINTÉTICO</v>
          </cell>
          <cell r="G496">
            <v>4.1900000000000004</v>
          </cell>
        </row>
        <row r="497">
          <cell r="A497">
            <v>90675</v>
          </cell>
          <cell r="B497" t="str">
            <v>PERFURATRIZ COM TORRE METÁLICA PARA EXECUÇÃO DE ESTACA HÉLICE CONTÍNUA, PROFUNDIDADE MÁXIMA DE 30 M, DIÂMETRO MÁXIMO DE 800 MM, POTÊNCIA INSTALADA DE 268 HP, MESA ROTATIVA COM TORQUE MÁXIMO DE 170 KNM - CHI DIURNO. AF_06/2015</v>
          </cell>
          <cell r="C497" t="str">
            <v>CHI</v>
          </cell>
          <cell r="D497">
            <v>155.58000000000001</v>
          </cell>
          <cell r="E497">
            <v>158.38999999999999</v>
          </cell>
          <cell r="F497" t="str">
            <v>SINTÉTICO</v>
          </cell>
          <cell r="G497">
            <v>158.38999999999999</v>
          </cell>
        </row>
        <row r="498">
          <cell r="A498">
            <v>90681</v>
          </cell>
          <cell r="B498" t="str">
            <v>PERFURATRIZ HIDRÁULICA SOBRE CAMINHÃO COM TRADO CURTO ACOPLADO, PROFUNDIDADE MÁXIMA DE 20 M, DIÂMETRO MÁXIMO DE 1500 MM, POTÊNCIA INSTALADA DE 137 HP, MESA ROTATIVA COM TORQUE MÁXIMO DE 30 KNM - CHI DIURNO. AF_06/2015</v>
          </cell>
          <cell r="C498" t="str">
            <v>CHI</v>
          </cell>
          <cell r="D498">
            <v>95.11</v>
          </cell>
          <cell r="E498">
            <v>97.92</v>
          </cell>
          <cell r="F498" t="str">
            <v>SINTÉTICO</v>
          </cell>
          <cell r="G498">
            <v>97.92</v>
          </cell>
        </row>
        <row r="499">
          <cell r="A499">
            <v>90687</v>
          </cell>
          <cell r="B499" t="str">
            <v>MANIPULADOR TELESCÓPICO, POTÊNCIA DE 85 HP, CAPACIDADE DE CARGA DE 3.500 KG, ALTURA MÁXIMA DE ELEVAÇÃO DE 12,3 M - CHI DIURNO. AF_06/2015</v>
          </cell>
          <cell r="C499" t="str">
            <v>CHI</v>
          </cell>
          <cell r="D499">
            <v>46.98</v>
          </cell>
          <cell r="E499">
            <v>49.59</v>
          </cell>
          <cell r="F499" t="str">
            <v>SINTÉTICO</v>
          </cell>
          <cell r="G499">
            <v>49.59</v>
          </cell>
        </row>
        <row r="500">
          <cell r="A500">
            <v>90693</v>
          </cell>
          <cell r="B500" t="str">
            <v>MINICARREGADEIRA SOBRE RODAS, POTÊNCIA LÍQUIDA DE 47 HP, CAPACIDADE NOMINAL DE OPERAÇÃO DE 646 KG - CHI DIURNO. AF_06/2015</v>
          </cell>
          <cell r="C500" t="str">
            <v>CHI</v>
          </cell>
          <cell r="D500">
            <v>35.159999999999997</v>
          </cell>
          <cell r="E500">
            <v>37.770000000000003</v>
          </cell>
          <cell r="F500" t="str">
            <v>SINTÉTICO</v>
          </cell>
          <cell r="G500">
            <v>37.770000000000003</v>
          </cell>
        </row>
        <row r="501">
          <cell r="A501">
            <v>90965</v>
          </cell>
          <cell r="B501" t="str">
            <v>COMPRESSOR DE AR REBOCÁVEL, VAZÃO 89 PCM, PRESSÃO EFETIVA DE TRABALHO 102 PSI, MOTOR DIESEL, POTÊNCIA 20 CV - CHI DIURNO. AF_06/2015</v>
          </cell>
          <cell r="C501" t="str">
            <v>CHI</v>
          </cell>
          <cell r="D501">
            <v>3.54</v>
          </cell>
          <cell r="E501">
            <v>3.54</v>
          </cell>
          <cell r="F501" t="str">
            <v>SINTÉTICO</v>
          </cell>
          <cell r="G501">
            <v>3.54</v>
          </cell>
        </row>
        <row r="502">
          <cell r="A502">
            <v>90973</v>
          </cell>
          <cell r="B502" t="str">
            <v>COMPRESSOR DE AR REBOCAVEL, VAZÃO 250 PCM, PRESSAO DE TRABALHO 102 PSI, MOTOR A DIESEL POTÊNCIA 81 CV - CHI DIURNO. AF_06/2015</v>
          </cell>
          <cell r="C502" t="str">
            <v>CHI</v>
          </cell>
          <cell r="D502">
            <v>3.55</v>
          </cell>
          <cell r="E502">
            <v>3.55</v>
          </cell>
          <cell r="F502" t="str">
            <v>SINTÉTICO</v>
          </cell>
          <cell r="G502">
            <v>3.55</v>
          </cell>
        </row>
        <row r="503">
          <cell r="A503">
            <v>90982</v>
          </cell>
          <cell r="B503" t="str">
            <v>COMPRESSOR DE AR REBOCÁVEL, VAZÃO 748 PCM, PRESSÃO EFETIVA DE TRABALHO 102 PSI, MOTOR DIESEL, POTÊNCIA 210 CV - CHI DIURNO. AF_06/2015</v>
          </cell>
          <cell r="C503" t="str">
            <v>CHI</v>
          </cell>
          <cell r="D503">
            <v>9.0299999999999994</v>
          </cell>
          <cell r="E503">
            <v>9.0299999999999994</v>
          </cell>
          <cell r="F503" t="str">
            <v>SINTÉTICO</v>
          </cell>
          <cell r="G503">
            <v>9.0299999999999994</v>
          </cell>
        </row>
        <row r="504">
          <cell r="A504">
            <v>91001</v>
          </cell>
          <cell r="B504" t="str">
            <v>COMPRESSOR DE AR REBOCAVEL, VAZÃO 400 PCM, PRESSAO DE TRABALHO 102 PSI, MOTOR A DIESEL POTÊNCIA 110 CV - CHI DIURNO. AF_06/2015</v>
          </cell>
          <cell r="C504" t="str">
            <v>CHI</v>
          </cell>
          <cell r="D504">
            <v>4.21</v>
          </cell>
          <cell r="E504">
            <v>4.21</v>
          </cell>
          <cell r="F504" t="str">
            <v>SINTÉTICO</v>
          </cell>
          <cell r="G504">
            <v>4.21</v>
          </cell>
        </row>
        <row r="505">
          <cell r="A505">
            <v>91032</v>
          </cell>
          <cell r="B505" t="str">
            <v>CAMINHÃO TRUCADO (C/ TERCEIRO EIXO) ELETRÔNICO - POTÊNCIA 231CV - PBT = 22000KG - DIST. ENTRE EIXOS 5170 MM - INCLUI CARROCERIA FIXA ABERTA DE MADEIRA - CHI DIURNO. AF_06/2015</v>
          </cell>
          <cell r="C505" t="str">
            <v>CHI</v>
          </cell>
          <cell r="D505">
            <v>33.03</v>
          </cell>
          <cell r="E505">
            <v>35.31</v>
          </cell>
          <cell r="F505" t="str">
            <v>SINTÉTICO</v>
          </cell>
          <cell r="G505">
            <v>35.31</v>
          </cell>
        </row>
        <row r="506">
          <cell r="A506">
            <v>91278</v>
          </cell>
          <cell r="B506" t="str">
            <v>PLACA VIBRATÓRIA REVERSÍVEL COM MOTOR 4 TEMPOS A GASOLINA, FORÇA CENTRÍFUGA DE 25 KN (2500 KGF), POTÊNCIA 5,5 CV - CHI DIURNO. AF_08/2015</v>
          </cell>
          <cell r="C506" t="str">
            <v>CHI</v>
          </cell>
          <cell r="D506">
            <v>0.38</v>
          </cell>
          <cell r="E506">
            <v>0.38</v>
          </cell>
          <cell r="F506" t="str">
            <v>SINTÉTICO</v>
          </cell>
          <cell r="G506">
            <v>0.38</v>
          </cell>
        </row>
        <row r="507">
          <cell r="A507">
            <v>91285</v>
          </cell>
          <cell r="B507" t="str">
            <v>CORTADORA DE PISO COM MOTOR 4 TEMPOS A GASOLINA, POTÊNCIA DE 13 HP, COM DISCO DE CORTE DIAMANTADO SEGMENTADO PARA CONCRETO, DIÂMETRO DE 350 MM, FURO DE 1" (14 X 1") - CHI DIURNO. AF_08/2015</v>
          </cell>
          <cell r="C507" t="str">
            <v>CHI</v>
          </cell>
          <cell r="D507">
            <v>0.6</v>
          </cell>
          <cell r="E507">
            <v>0.6</v>
          </cell>
          <cell r="F507" t="str">
            <v>SINTÉTICO</v>
          </cell>
          <cell r="G507">
            <v>0.6</v>
          </cell>
        </row>
        <row r="508">
          <cell r="A508">
            <v>91387</v>
          </cell>
          <cell r="B508" t="str">
            <v>CAMINHÃO BASCULANTE 10 M3, TRUCADO CABINE SIMPLES, PESO BRUTO TOTAL 23.000 KG, CARGA ÚTIL MÁXIMA 15.935 KG, DISTÂNCIA ENTRE EIXOS 4,80 M, POTÊNCIA 230 CV INCLUSIVE CAÇAMBA METÁLICA - CHI DIURNO. AF_06/2014</v>
          </cell>
          <cell r="C508" t="str">
            <v>CHI</v>
          </cell>
          <cell r="D508">
            <v>35.880000000000003</v>
          </cell>
          <cell r="E508">
            <v>38.04</v>
          </cell>
          <cell r="F508" t="str">
            <v>SINTÉTICO</v>
          </cell>
          <cell r="G508">
            <v>38.04</v>
          </cell>
        </row>
        <row r="509">
          <cell r="A509">
            <v>91395</v>
          </cell>
          <cell r="B509" t="str">
            <v>CAMINHÃO TOCO, PBT 14.300 KG, CARGA ÚTIL MÁX. 9.710 KG, DIST. ENTRE EIXOS 3,56 M, POTÊNCIA 185 CV, INCLUSIVE CARROCERIA FIXA ABERTA DE MADEIRA P/ TRANSPORTE GERAL DE CARGA SECA, DIMEN. APROX. 2,50 X 6,50 X 0,50 M - CHI DIURNO. AF_06/2014</v>
          </cell>
          <cell r="C509" t="str">
            <v>CHI</v>
          </cell>
          <cell r="D509">
            <v>30.66</v>
          </cell>
          <cell r="E509">
            <v>32.94</v>
          </cell>
          <cell r="F509" t="str">
            <v>SINTÉTICO</v>
          </cell>
          <cell r="G509">
            <v>32.94</v>
          </cell>
        </row>
        <row r="510">
          <cell r="A510">
            <v>91486</v>
          </cell>
          <cell r="B510" t="str">
            <v>ESPARGIDOR DE ASFALTO PRESSURIZADO, TANQUE 6 M3 COM ISOLAÇÃO TÉRMICA, AQUECIDO COM 2 MAÇARICOS, COM BARRA ESPARGIDORA 3,60 M, MONTADO SOBRE CAMINHÃO  TOCO, PBT 14.300 KG, POTÊNCIA 185 CV - CHI DIURNO. AF_08/2015</v>
          </cell>
          <cell r="C510" t="str">
            <v>CHI</v>
          </cell>
          <cell r="D510">
            <v>36.06</v>
          </cell>
          <cell r="E510">
            <v>38.340000000000003</v>
          </cell>
          <cell r="F510" t="str">
            <v>SINTÉTICO</v>
          </cell>
          <cell r="G510">
            <v>38.340000000000003</v>
          </cell>
        </row>
        <row r="511">
          <cell r="A511">
            <v>91534</v>
          </cell>
          <cell r="B511" t="str">
            <v>COMPACTADOR DE SOLOS DE PERCUSSÃO (SOQUETE) COM MOTOR A GASOLINA 4 TEMPOS, POTÊNCIA 4 CV - CHI DIURNO. AF_08/2015</v>
          </cell>
          <cell r="C511" t="str">
            <v>CHI</v>
          </cell>
          <cell r="D511">
            <v>22.11</v>
          </cell>
          <cell r="E511">
            <v>24.92</v>
          </cell>
          <cell r="F511" t="str">
            <v>SINTÉTICO</v>
          </cell>
          <cell r="G511">
            <v>24.92</v>
          </cell>
        </row>
        <row r="512">
          <cell r="A512">
            <v>91635</v>
          </cell>
          <cell r="B512" t="str">
            <v>GUINDAUTO HIDRÁULICO, CAPACIDADE MÁXIMA DE CARGA 6500 KG, MOMENTO MÁXIMO DE CARGA 5,8 TM, ALCANCE MÁXIMO HORIZONTAL 7,60 M, INCLUSIVE CAMINHÃO TOCO PBT 9.700 KG, POTÊNCIA DE 160 CV - CHI DIURNO. AF_08/2015</v>
          </cell>
          <cell r="C512" t="str">
            <v>CHI</v>
          </cell>
          <cell r="D512">
            <v>32.47</v>
          </cell>
          <cell r="E512">
            <v>35.119999999999997</v>
          </cell>
          <cell r="F512" t="str">
            <v>SINTÉTICO</v>
          </cell>
          <cell r="G512">
            <v>35.119999999999997</v>
          </cell>
        </row>
        <row r="513">
          <cell r="A513">
            <v>91646</v>
          </cell>
          <cell r="B513" t="str">
            <v>CAMINHÃO DE TRANSPORTE DE MATERIAL ASFÁLTICO 30.000 L, COM CAVALO MECÂNICO DE CAPACIDADE MÁXIMA DE TRAÇÃO COMBINADO DE 66.000 KG, POTÊNCIA 360 CV, INCLUSIVE TANQUE DE ASFALTO COM SERPENTINA - CHI DIURNO. AF_08/2015</v>
          </cell>
          <cell r="C513" t="str">
            <v>CHI</v>
          </cell>
          <cell r="D513">
            <v>50.69</v>
          </cell>
          <cell r="E513">
            <v>53.74</v>
          </cell>
          <cell r="F513" t="str">
            <v>SINTÉTICO</v>
          </cell>
          <cell r="G513">
            <v>53.74</v>
          </cell>
        </row>
        <row r="514">
          <cell r="A514">
            <v>91693</v>
          </cell>
          <cell r="B514" t="str">
            <v>SERRA CIRCULAR DE BANCADA COM MOTOR ELÉTRICO POTÊNCIA DE 5HP, COM COIFA PARA DISCO 10" - CHI DIURNO. AF_08/2015</v>
          </cell>
          <cell r="C514" t="str">
            <v>CHI</v>
          </cell>
          <cell r="D514">
            <v>21.6</v>
          </cell>
          <cell r="E514">
            <v>24.41</v>
          </cell>
          <cell r="F514" t="str">
            <v>SINTÉTICO</v>
          </cell>
          <cell r="G514">
            <v>24.41</v>
          </cell>
        </row>
        <row r="515">
          <cell r="A515">
            <v>92044</v>
          </cell>
          <cell r="B515" t="str">
            <v>DISTRIBUIDOR DE AGREGADOS REBOCAVEL, CAPACIDADE 1,9 M³, LARGURA DE TRABALHO 3,66 M - CHI DIURNO. AF_11/2015</v>
          </cell>
          <cell r="C515" t="str">
            <v>CHI</v>
          </cell>
          <cell r="D515">
            <v>4.5599999999999996</v>
          </cell>
          <cell r="E515">
            <v>4.5599999999999996</v>
          </cell>
          <cell r="F515" t="str">
            <v>SINTÉTICO</v>
          </cell>
          <cell r="G515">
            <v>4.5599999999999996</v>
          </cell>
        </row>
        <row r="516">
          <cell r="A516">
            <v>92107</v>
          </cell>
          <cell r="B516" t="str">
            <v>CAMINHÃO PARA EQUIPAMENTO DE LIMPEZA A SUCÇÃO COM CAMINHÃO TRUCADO DE PESO BRUTO TOTAL 23000 KG, CARGA ÚTIL MÁXIMA 15935 KG, DISTÂNCIA ENTRE EIXOS 4,80 M, POTÊNCIA 230 CV, INCLUSIVE LIMPADORA A SUCÇÃO, TANQUE 12000 L - CHI DIURNO. AF_11/2015</v>
          </cell>
          <cell r="C516" t="str">
            <v>CHI</v>
          </cell>
          <cell r="D516">
            <v>36.86</v>
          </cell>
          <cell r="E516">
            <v>39.14</v>
          </cell>
          <cell r="F516" t="str">
            <v>SINTÉTICO</v>
          </cell>
          <cell r="G516">
            <v>39.14</v>
          </cell>
        </row>
        <row r="517">
          <cell r="A517">
            <v>92113</v>
          </cell>
          <cell r="B517" t="str">
            <v>PENEIRA ROTATIVA COM MOTOR ELÉTRICO TRIFÁSICO DE 2 CV, CILINDRO DE 1 M X 0,60 M, COM FUROS DE 3,17 MM - CHI DIURNO. AF_11/2015</v>
          </cell>
          <cell r="C517" t="str">
            <v>CHI</v>
          </cell>
          <cell r="D517">
            <v>0.71</v>
          </cell>
          <cell r="E517">
            <v>0.71</v>
          </cell>
          <cell r="F517" t="str">
            <v>SINTÉTICO</v>
          </cell>
          <cell r="G517">
            <v>0.71</v>
          </cell>
        </row>
        <row r="518">
          <cell r="A518">
            <v>92119</v>
          </cell>
          <cell r="B518" t="str">
            <v>DOSADOR DE AREIA, CAPACIDADE DE 26 LITROS - CHI DIURNO. AF_11/2015</v>
          </cell>
          <cell r="C518" t="str">
            <v>CHI</v>
          </cell>
          <cell r="D518">
            <v>7.0000000000000007E-2</v>
          </cell>
          <cell r="E518">
            <v>7.0000000000000007E-2</v>
          </cell>
          <cell r="F518" t="str">
            <v>SINTÉTICO</v>
          </cell>
          <cell r="G518">
            <v>7.0000000000000007E-2</v>
          </cell>
        </row>
        <row r="519">
          <cell r="A519">
            <v>92139</v>
          </cell>
          <cell r="B519" t="str">
            <v>CAMINHONETE COM MOTOR A DIESEL, POTÊNCIA 180 CV, CABINE DUPLA, 4X4 - CHI DIURNO. AF_11/2015</v>
          </cell>
          <cell r="C519" t="str">
            <v>CHI</v>
          </cell>
          <cell r="D519">
            <v>27.79</v>
          </cell>
          <cell r="E519">
            <v>30.1</v>
          </cell>
          <cell r="F519" t="str">
            <v>SINTÉTICO</v>
          </cell>
          <cell r="G519">
            <v>30.1</v>
          </cell>
        </row>
        <row r="520">
          <cell r="A520">
            <v>92146</v>
          </cell>
          <cell r="B520" t="str">
            <v>CAMINHONETE CABINE SIMPLES COM MOTOR 1.6 FLEX, CÂMBIO MANUAL, POTÊNCIA 101/104 CV, 2 PORTAS - CHI DIURNO. AF_11/2015</v>
          </cell>
          <cell r="C520" t="str">
            <v>CHI</v>
          </cell>
          <cell r="D520">
            <v>21.32</v>
          </cell>
          <cell r="E520">
            <v>23.63</v>
          </cell>
          <cell r="F520" t="str">
            <v>SINTÉTICO</v>
          </cell>
          <cell r="G520">
            <v>23.63</v>
          </cell>
        </row>
        <row r="521">
          <cell r="A521">
            <v>92243</v>
          </cell>
          <cell r="B521" t="str">
            <v>CAMINHÃO DE TRANSPORTE DE MATERIAL ASFÁLTICO 20.000 L, COM CAVALO MECÂNICO DE CAPACIDADE MÁXIMA DE TRAÇÃO COMBINADO DE 45.000 KG, POTÊNCIA 330 CV, INCLUSIVE TANQUE DE ASFALTO COM MAÇARICO - CHI DIURNO. AF_12/2015</v>
          </cell>
          <cell r="C521" t="str">
            <v>CHI</v>
          </cell>
          <cell r="D521">
            <v>43.31</v>
          </cell>
          <cell r="E521">
            <v>46.36</v>
          </cell>
          <cell r="F521" t="str">
            <v>SINTÉTICO</v>
          </cell>
          <cell r="G521">
            <v>46.36</v>
          </cell>
        </row>
        <row r="522">
          <cell r="A522">
            <v>92717</v>
          </cell>
          <cell r="B522" t="str">
            <v>APARELHO PARA CORTE E SOLDA OXI-ACETILENO SOBRE RODAS, INCLUSIVE CILINDROS E MAÇARICOS - CHI DIURNO. AF_12/2015</v>
          </cell>
          <cell r="C522" t="str">
            <v>CHI</v>
          </cell>
          <cell r="D522">
            <v>0.16</v>
          </cell>
          <cell r="E522">
            <v>0.16</v>
          </cell>
          <cell r="F522" t="str">
            <v>SINTÉTICO</v>
          </cell>
          <cell r="G522">
            <v>0.16</v>
          </cell>
        </row>
        <row r="523">
          <cell r="A523">
            <v>92961</v>
          </cell>
          <cell r="B523" t="str">
            <v>MÁQUINA EXTRUSORA DE CONCRETO PARA GUIAS E SARJETAS, MOTOR A DIESEL, POTÊNCIA 14 CV - CHI DIURNO. AF_12/2015</v>
          </cell>
          <cell r="C523" t="str">
            <v>CHI</v>
          </cell>
          <cell r="D523">
            <v>4.1900000000000004</v>
          </cell>
          <cell r="E523">
            <v>4.1900000000000004</v>
          </cell>
          <cell r="F523" t="str">
            <v>SINTÉTICO</v>
          </cell>
          <cell r="G523">
            <v>4.1900000000000004</v>
          </cell>
        </row>
        <row r="524">
          <cell r="A524">
            <v>92967</v>
          </cell>
          <cell r="B524" t="str">
            <v>MARTELO PERFURADOR PNEUMÁTICO MANUAL, HASTE 25 X 75 MM, 21 KG - CHI DIURNO. AF_12/2015</v>
          </cell>
          <cell r="C524" t="str">
            <v>CHI</v>
          </cell>
          <cell r="D524">
            <v>18.62</v>
          </cell>
          <cell r="E524">
            <v>20.76</v>
          </cell>
          <cell r="F524" t="str">
            <v>SINTÉTICO</v>
          </cell>
          <cell r="G524">
            <v>20.76</v>
          </cell>
        </row>
        <row r="525">
          <cell r="A525">
            <v>93225</v>
          </cell>
          <cell r="B525" t="str">
            <v>PERFURATRIZ COM TORRE METÁLICA PARA EXECUÇÃO DE ESTACA HÉLICE CONTÍNUA, PROFUNDIDADE MÁXIMA DE 32 M, DIÂMETRO MÁXIMO DE 1000 MM, POTÊNCIA INSTALADA DE 350 HP, MESA ROTATIVA COM TORQUE MÁXIMO DE 263 KNM - CHI DIURNO. AF_01/2016</v>
          </cell>
          <cell r="C525" t="str">
            <v>CHI</v>
          </cell>
          <cell r="D525">
            <v>229.98</v>
          </cell>
          <cell r="E525">
            <v>232.79</v>
          </cell>
          <cell r="F525" t="str">
            <v>SINTÉTICO</v>
          </cell>
          <cell r="G525">
            <v>232.79</v>
          </cell>
        </row>
        <row r="526">
          <cell r="A526">
            <v>93234</v>
          </cell>
          <cell r="B526" t="str">
            <v>BETONEIRA CAPACIDADE NOMINAL 400 L, CAPACIDADE DE MISTURA 310 L, MOTOR A GASOLINA POTÊNCIA 5,5 HP, SEM CARREGADOR - CHI DIURNO. AF_02/2016</v>
          </cell>
          <cell r="C526" t="str">
            <v>CHI</v>
          </cell>
          <cell r="D526">
            <v>0.3</v>
          </cell>
          <cell r="E526">
            <v>0.3</v>
          </cell>
          <cell r="F526" t="str">
            <v>SINTÉTICO</v>
          </cell>
          <cell r="G526">
            <v>0.3</v>
          </cell>
        </row>
        <row r="527">
          <cell r="A527">
            <v>93244</v>
          </cell>
          <cell r="B527" t="str">
            <v>ROLO COMPACTADOR VIBRATÓRIO PÉ DE CARNEIRO PARA SOLOS, POTÊNCIA 80 HP, PESO OPERACIONAL SEM/COM LASTRO 7,4 / 8,8 T, LARGURA DE TRABALHO 1,68 M - CHI DIURNO. AF_02/2016</v>
          </cell>
          <cell r="C527" t="str">
            <v>CHI</v>
          </cell>
          <cell r="D527">
            <v>35.51</v>
          </cell>
          <cell r="E527">
            <v>37.54</v>
          </cell>
          <cell r="F527" t="str">
            <v>SINTÉTICO</v>
          </cell>
          <cell r="G527">
            <v>37.54</v>
          </cell>
        </row>
        <row r="528">
          <cell r="A528">
            <v>93274</v>
          </cell>
          <cell r="B528" t="str">
            <v>GRUA ASCENSIONAL, LANÇA DE 30 M, CAPACIDADE DE 1,0 T A 30 M, ALTURA ATÉ 39 M - CHI DIURNO. AF_03/2016</v>
          </cell>
          <cell r="C528" t="str">
            <v>CHI</v>
          </cell>
          <cell r="D528">
            <v>48.6</v>
          </cell>
          <cell r="E528">
            <v>51.41</v>
          </cell>
          <cell r="F528" t="str">
            <v>SINTÉTICO</v>
          </cell>
          <cell r="G528">
            <v>51.41</v>
          </cell>
        </row>
        <row r="529">
          <cell r="A529">
            <v>93282</v>
          </cell>
          <cell r="B529" t="str">
            <v>GUINCHO ELÉTRICO DE COLUNA, CAPACIDADE 400 KG, COM MOTO FREIO, MOTOR TRIFÁSICO DE 1,25 CV - CHI DIURNO. AF_03/2016</v>
          </cell>
          <cell r="C529" t="str">
            <v>CHI</v>
          </cell>
          <cell r="D529">
            <v>17.72</v>
          </cell>
          <cell r="E529">
            <v>19.87</v>
          </cell>
          <cell r="F529" t="str">
            <v>SINTÉTICO</v>
          </cell>
          <cell r="G529">
            <v>19.87</v>
          </cell>
        </row>
        <row r="530">
          <cell r="A530">
            <v>93288</v>
          </cell>
          <cell r="B530" t="str">
            <v>GUINDASTE HIDRÁULICO AUTOPROPELIDO, COM LANÇA TELESCÓPICA 40 M, CAPACIDADE MÁXIMA 60 T, POTÊNCIA 260 KW - CHI DIURNO. AF_03/2016</v>
          </cell>
          <cell r="C530" t="str">
            <v>CHI</v>
          </cell>
          <cell r="D530">
            <v>85.57</v>
          </cell>
          <cell r="E530">
            <v>88.38</v>
          </cell>
          <cell r="F530" t="str">
            <v>SINTÉTICO</v>
          </cell>
          <cell r="G530">
            <v>88.38</v>
          </cell>
        </row>
        <row r="531">
          <cell r="A531">
            <v>93403</v>
          </cell>
          <cell r="B531" t="str">
            <v>GUINDAUTO HIDRÁULICO, CAPACIDADE MÁXIMA DE CARGA 3300 KG, MOMENTO MÁXIMO DE CARGA 5,8 TM, ALCANCE MÁXIMO HORIZONTAL 7,60 M, INCLUSIVE CAMINHÃO TOCO PBT 16.000 KG, POTÊNCIA DE 189 CV - CHI DIURNO. AF_03/2016</v>
          </cell>
          <cell r="C531" t="str">
            <v>CHI</v>
          </cell>
          <cell r="D531">
            <v>32.47</v>
          </cell>
          <cell r="E531">
            <v>35.119999999999997</v>
          </cell>
          <cell r="F531" t="str">
            <v>SINTÉTICO</v>
          </cell>
          <cell r="G531">
            <v>35.119999999999997</v>
          </cell>
        </row>
        <row r="532">
          <cell r="A532">
            <v>93409</v>
          </cell>
          <cell r="B532" t="str">
            <v>MÁQUINA JATO DE PRESSAO PORTÁTIL, CAMARA DE 1 SAIDA, CAPACIDADE 280 L, DIAMETRO 670 MM, BICO DE JATO CURTO VENTURI DE 5/16'' , MANGUEIRA DE 1'' COM COMPRESSOR DE AR REBOCÁVEL 189 PCM E MOTOR DIESEL 63 CV - CHI DIURNO. AF_03/2016</v>
          </cell>
          <cell r="C532" t="str">
            <v>CHI</v>
          </cell>
          <cell r="D532">
            <v>24.46</v>
          </cell>
          <cell r="E532">
            <v>26.96</v>
          </cell>
          <cell r="F532" t="str">
            <v>SINTÉTICO</v>
          </cell>
          <cell r="G532">
            <v>26.96</v>
          </cell>
        </row>
        <row r="533">
          <cell r="A533">
            <v>93416</v>
          </cell>
          <cell r="B533" t="str">
            <v>GERADOR PORTÁTIL MONOFÁSICO, POTÊNCIA 5500 VA, MOTOR A GASOLINA, POTÊNCIA DO MOTOR 13 CV - CHI DIURNO. AF_03/2016</v>
          </cell>
          <cell r="C533" t="str">
            <v>CHI</v>
          </cell>
          <cell r="D533">
            <v>0.24</v>
          </cell>
          <cell r="E533">
            <v>0.24</v>
          </cell>
          <cell r="F533" t="str">
            <v>SINTÉTICO</v>
          </cell>
          <cell r="G533">
            <v>0.24</v>
          </cell>
        </row>
        <row r="534">
          <cell r="A534">
            <v>93422</v>
          </cell>
          <cell r="B534" t="str">
            <v>GRUPO GERADOR REBOCÁVEL, POTÊNCIA 66 KVA, MOTOR A DIESEL - CHI DIURNO. AF_03/2016</v>
          </cell>
          <cell r="C534" t="str">
            <v>CHI</v>
          </cell>
          <cell r="D534">
            <v>3.25</v>
          </cell>
          <cell r="E534">
            <v>3.25</v>
          </cell>
          <cell r="F534" t="str">
            <v>SINTÉTICO</v>
          </cell>
          <cell r="G534">
            <v>3.25</v>
          </cell>
        </row>
        <row r="535">
          <cell r="A535">
            <v>93428</v>
          </cell>
          <cell r="B535" t="str">
            <v>GRUPO GERADOR ESTACIONÁRIO, POTÊNCIA 150 KVA, MOTOR A DIESEL- CHI DIURNO. AF_03/2016</v>
          </cell>
          <cell r="C535" t="str">
            <v>CHI</v>
          </cell>
          <cell r="D535">
            <v>4.6100000000000003</v>
          </cell>
          <cell r="E535">
            <v>4.6100000000000003</v>
          </cell>
          <cell r="F535" t="str">
            <v>SINTÉTICO</v>
          </cell>
          <cell r="G535">
            <v>4.6100000000000003</v>
          </cell>
        </row>
        <row r="536">
          <cell r="A536">
            <v>93434</v>
          </cell>
          <cell r="B536" t="str">
            <v>USINA DE MISTURA ASFÁLTICA À QUENTE, TIPO CONTRA FLUXO, PROD 40 A 80 TON/HORA - CHI DIURNO. AF_03/2016</v>
          </cell>
          <cell r="C536" t="str">
            <v>CHI</v>
          </cell>
          <cell r="D536">
            <v>151.21</v>
          </cell>
          <cell r="E536">
            <v>159.30000000000001</v>
          </cell>
          <cell r="F536" t="str">
            <v>SINTÉTICO</v>
          </cell>
          <cell r="G536">
            <v>159.30000000000001</v>
          </cell>
        </row>
        <row r="537">
          <cell r="A537">
            <v>93440</v>
          </cell>
          <cell r="B537" t="str">
            <v>USINA DE ASFALTO À FRIO, CAPACIDADE DE 40 A 60 TON/HORA, ELÉTRICA POTÊNCIA 30 CV - CHI DIURNO. AF_03/2016</v>
          </cell>
          <cell r="C537" t="str">
            <v>CHI</v>
          </cell>
          <cell r="D537">
            <v>77.650000000000006</v>
          </cell>
          <cell r="E537">
            <v>85.74</v>
          </cell>
          <cell r="F537" t="str">
            <v>SINTÉTICO</v>
          </cell>
          <cell r="G537">
            <v>85.74</v>
          </cell>
        </row>
        <row r="538">
          <cell r="A538">
            <v>95122</v>
          </cell>
          <cell r="B538" t="str">
            <v>USINA MISTURADORA DE SOLOS, CAPACIDADE DE 200 A 500 TON/H, POTENCIA 75KW - CHI DIURNO. AF_07/2016</v>
          </cell>
          <cell r="C538" t="str">
            <v>CHI</v>
          </cell>
          <cell r="D538">
            <v>113.49</v>
          </cell>
          <cell r="E538">
            <v>121.58</v>
          </cell>
          <cell r="F538" t="str">
            <v>SINTÉTICO</v>
          </cell>
          <cell r="G538">
            <v>121.58</v>
          </cell>
        </row>
        <row r="539">
          <cell r="A539">
            <v>95128</v>
          </cell>
          <cell r="B539" t="str">
            <v>DISTRIBUIDOR DE AGREGADOS AUTOPROPELIDO, CAP 3 M3, A DIESEL, POTÊNCIA 176CV - CHI DIURNO. AF_07/2016</v>
          </cell>
          <cell r="C539" t="str">
            <v>CHI</v>
          </cell>
          <cell r="D539">
            <v>34.72</v>
          </cell>
          <cell r="E539">
            <v>37.53</v>
          </cell>
          <cell r="F539" t="str">
            <v>SINTÉTICO</v>
          </cell>
          <cell r="G539">
            <v>37.53</v>
          </cell>
        </row>
        <row r="540">
          <cell r="A540">
            <v>95140</v>
          </cell>
          <cell r="B540" t="str">
            <v>TALHA MANUAL DE CORRENTE, CAPACIDADE DE 2 TON. COM ELEVAÇÃO DE 3 M - CHI DIURNO. AF_07/2016</v>
          </cell>
          <cell r="C540" t="str">
            <v>CHI</v>
          </cell>
          <cell r="D540">
            <v>0.04</v>
          </cell>
          <cell r="E540">
            <v>0.04</v>
          </cell>
          <cell r="F540" t="str">
            <v>SINTÉTICO</v>
          </cell>
          <cell r="G540">
            <v>0.04</v>
          </cell>
        </row>
        <row r="541">
          <cell r="A541">
            <v>95213</v>
          </cell>
          <cell r="B541" t="str">
            <v>GRUA ASCENCIONAL, LANÇA DE 42 M, CAPACIDADE DE 1,5 T A 30 M, ALTURA ATÉ 39 M - CHI DIURNO. AF_08/2016</v>
          </cell>
          <cell r="C541" t="str">
            <v>CHI</v>
          </cell>
          <cell r="D541">
            <v>52.2</v>
          </cell>
          <cell r="E541">
            <v>55.01</v>
          </cell>
          <cell r="F541" t="str">
            <v>SINTÉTICO</v>
          </cell>
          <cell r="G541">
            <v>55.01</v>
          </cell>
        </row>
        <row r="542">
          <cell r="A542">
            <v>95219</v>
          </cell>
          <cell r="B542" t="str">
            <v>PULVERIZADOR DE TINTA ELÉTRICO/MÁQUINA DE PINTURA AIRLESS, VAZÃO 2 L/MIN - CHI DIURNO. AF_08/2016</v>
          </cell>
          <cell r="C542" t="str">
            <v>CHI</v>
          </cell>
          <cell r="D542">
            <v>21.49</v>
          </cell>
          <cell r="E542">
            <v>23.94</v>
          </cell>
          <cell r="F542" t="str">
            <v>SINTÉTICO</v>
          </cell>
          <cell r="G542">
            <v>23.94</v>
          </cell>
        </row>
        <row r="543">
          <cell r="A543">
            <v>95259</v>
          </cell>
          <cell r="B543" t="str">
            <v>MARTELO DEMOLIDOR PNEUMÁTICO MANUAL, 32 KG - CHI DIURNO. AF_09/2016</v>
          </cell>
          <cell r="C543" t="str">
            <v>CHI</v>
          </cell>
          <cell r="D543">
            <v>18.440000000000001</v>
          </cell>
          <cell r="E543">
            <v>20.58</v>
          </cell>
          <cell r="F543" t="str">
            <v>SINTÉTICO</v>
          </cell>
          <cell r="G543">
            <v>20.58</v>
          </cell>
        </row>
        <row r="544">
          <cell r="A544">
            <v>95265</v>
          </cell>
          <cell r="B544" t="str">
            <v>COMPACTADOR DE SOLOS DE PERCUSÃO (SOQUETE) COM MOTOR A GASOLINA, POTÊNCIA 3 CV - CHI DIURNO. AF_09/2016</v>
          </cell>
          <cell r="C544" t="str">
            <v>CHI</v>
          </cell>
          <cell r="D544">
            <v>0.52</v>
          </cell>
          <cell r="E544">
            <v>0.52</v>
          </cell>
          <cell r="F544" t="str">
            <v>SINTÉTICO</v>
          </cell>
          <cell r="G544">
            <v>0.52</v>
          </cell>
        </row>
        <row r="545">
          <cell r="A545">
            <v>95271</v>
          </cell>
          <cell r="B545" t="str">
            <v>RÉGUA VIBRATÓRIA DUPLA PARA CONCRETO, PESO DE 60KG, COMPRIMENTO 4 M, COM MOTOR A GASOLINA, POTÊNCIA 5,5 HP - CHI DIURNO. AF_09/2016</v>
          </cell>
          <cell r="C545" t="str">
            <v>CHI</v>
          </cell>
          <cell r="D545">
            <v>0.46</v>
          </cell>
          <cell r="E545">
            <v>0.46</v>
          </cell>
          <cell r="F545" t="str">
            <v>SINTÉTICO</v>
          </cell>
          <cell r="G545">
            <v>0.46</v>
          </cell>
        </row>
        <row r="546">
          <cell r="A546">
            <v>95277</v>
          </cell>
          <cell r="B546" t="str">
            <v>POLIDORA DE PISO (POLITRIZ), PESO DE 100KG, DIÂMETRO 450 MM, MOTOR ELÉTRICO, POTÊNCIA 4 HP - CHI DIURNO. AF_09/2016</v>
          </cell>
          <cell r="C546" t="str">
            <v>CHI</v>
          </cell>
          <cell r="D546">
            <v>0.45</v>
          </cell>
          <cell r="E546">
            <v>0.45</v>
          </cell>
          <cell r="F546" t="str">
            <v>SINTÉTICO</v>
          </cell>
          <cell r="G546">
            <v>0.45</v>
          </cell>
        </row>
        <row r="547">
          <cell r="A547">
            <v>95283</v>
          </cell>
          <cell r="B547" t="str">
            <v>DESEMPENADEIRA DE CONCRETO, PESO DE 75KG, 4 PÁS, MOTOR A GASOLINA, POTÊNCIA 5,5 HP - CHI DIURNO. AF_09/2016</v>
          </cell>
          <cell r="C547" t="str">
            <v>CHI</v>
          </cell>
          <cell r="D547">
            <v>0.5</v>
          </cell>
          <cell r="E547">
            <v>0.5</v>
          </cell>
          <cell r="F547" t="str">
            <v>SINTÉTICO</v>
          </cell>
          <cell r="G547">
            <v>0.5</v>
          </cell>
        </row>
        <row r="548">
          <cell r="A548">
            <v>95621</v>
          </cell>
          <cell r="B548" t="str">
            <v>PERFURATRIZ PNEUMATICA MANUAL DE PESO MEDIO, MARTELETE, 18KG, COMPRIMENTO MÁXIMO DE CURSO DE 6 M, DIAMETRO DO PISTAO DE 5,5 CM - CHI DIURNO. AF_11/2016</v>
          </cell>
          <cell r="C548" t="str">
            <v>CHI</v>
          </cell>
          <cell r="D548">
            <v>18.239999999999998</v>
          </cell>
          <cell r="E548">
            <v>20.38</v>
          </cell>
          <cell r="F548" t="str">
            <v>SINTÉTICO</v>
          </cell>
          <cell r="G548">
            <v>20.38</v>
          </cell>
        </row>
        <row r="549">
          <cell r="A549">
            <v>95632</v>
          </cell>
          <cell r="B549" t="str">
            <v>ROLO COMPACTADOR VIBRATORIO TANDEM, ACO LISO, POTENCIA 125 HP, PESO SEM/COM LASTRO 10,20/11,65 T, LARGURA DE TRABALHO 1,73 M - CHI DIURNO. AF_11/2016</v>
          </cell>
          <cell r="C549" t="str">
            <v>CHI</v>
          </cell>
          <cell r="D549">
            <v>43.78</v>
          </cell>
          <cell r="E549">
            <v>45.81</v>
          </cell>
          <cell r="F549" t="str">
            <v>SINTÉTICO</v>
          </cell>
          <cell r="G549">
            <v>45.81</v>
          </cell>
        </row>
        <row r="550">
          <cell r="A550">
            <v>95703</v>
          </cell>
          <cell r="B550" t="str">
            <v>PERFURATRIZ MANUAL, TORQUE MAXIMO 55 KGF.M, POTENCIA 5 CV, COM DIAMETRO MAXIMO 8 1/2" - CHI DIURNO. AF_11/2016</v>
          </cell>
          <cell r="C550" t="str">
            <v>CHI</v>
          </cell>
          <cell r="D550">
            <v>25.18</v>
          </cell>
          <cell r="E550">
            <v>27.99</v>
          </cell>
          <cell r="F550" t="str">
            <v>SINTÉTICO</v>
          </cell>
          <cell r="G550">
            <v>27.99</v>
          </cell>
        </row>
        <row r="551">
          <cell r="A551">
            <v>95709</v>
          </cell>
          <cell r="B551" t="str">
            <v>PERFURATRIZ SOBRE ESTEIRA, TORQUE MÁXIMO 600 KGF, POTÊNCIA ENTRE 50 E 60 HP, DIÂMETRO MÁXIMO 10 - CHI DIURNO. AF_11/2016</v>
          </cell>
          <cell r="C551" t="str">
            <v>CHI</v>
          </cell>
          <cell r="D551">
            <v>49.61</v>
          </cell>
          <cell r="E551">
            <v>52.42</v>
          </cell>
          <cell r="F551" t="str">
            <v>SINTÉTICO</v>
          </cell>
          <cell r="G551">
            <v>52.42</v>
          </cell>
        </row>
        <row r="552">
          <cell r="A552">
            <v>95715</v>
          </cell>
          <cell r="B552" t="str">
            <v>ESCAVADEIRA HIDRAULICA SOBRE ESTEIRA, COM GARRA GIRATORIA DE MANDIBULAS, PESO OPERACIONAL ENTRE 22,00 E 25,50 TON, POTENCIA LIQUIDA ENTRE 150 E 160 HP - CHI DIURNO. AF_11/2016</v>
          </cell>
          <cell r="C552" t="str">
            <v>CHI</v>
          </cell>
          <cell r="D552">
            <v>55.05</v>
          </cell>
          <cell r="E552">
            <v>57.85</v>
          </cell>
          <cell r="F552" t="str">
            <v>SINTÉTICO</v>
          </cell>
          <cell r="G552">
            <v>57.85</v>
          </cell>
        </row>
        <row r="553">
          <cell r="A553">
            <v>95721</v>
          </cell>
          <cell r="B553" t="str">
            <v>ESCAVADEIRA HIDRAULICA SOBRE ESTEIRA, EQUIPADA COM CLAMSHELL, COM CAPACIDADE DA CAÇAMBA ENTRE 1,20 E 1,50 M3, PESO OPERACIONAL ENTRE 20,00 E 22,00 TON, POTENCIA LIQUIDA ENTRE 150 E 160 HP - CHI DIURNO. AF_11/2016</v>
          </cell>
          <cell r="C553" t="str">
            <v>CHI</v>
          </cell>
          <cell r="D553">
            <v>53.8</v>
          </cell>
          <cell r="E553">
            <v>56.6</v>
          </cell>
          <cell r="F553" t="str">
            <v>SINTÉTICO</v>
          </cell>
          <cell r="G553">
            <v>56.6</v>
          </cell>
        </row>
        <row r="554">
          <cell r="A554">
            <v>95873</v>
          </cell>
          <cell r="B554" t="str">
            <v>GRUPO GERADOR COM CARENAGEM, MOTOR DIESEL POTÊNCIA STANDART ENTRE 250 E 260 KVA - CHI DIURNO. AF_12/2016</v>
          </cell>
          <cell r="C554" t="str">
            <v>CHI</v>
          </cell>
          <cell r="D554">
            <v>7.36</v>
          </cell>
          <cell r="E554">
            <v>7.36</v>
          </cell>
          <cell r="F554" t="str">
            <v>SINTÉTICO</v>
          </cell>
          <cell r="G554">
            <v>7.36</v>
          </cell>
        </row>
        <row r="555">
          <cell r="A555">
            <v>96014</v>
          </cell>
          <cell r="B555" t="str">
            <v>TRATOR DE PNEUS COM POTÊNCIA DE 122 CV, TRAÇÃO 4X4, COM VASSOURA MECÂNICA ACOPLADA - CHI DIURNO. AF_02/2017</v>
          </cell>
          <cell r="C555" t="str">
            <v>CHI</v>
          </cell>
          <cell r="D555">
            <v>32.619999999999997</v>
          </cell>
          <cell r="E555">
            <v>35</v>
          </cell>
          <cell r="F555" t="str">
            <v>SINTÉTICO</v>
          </cell>
          <cell r="G555">
            <v>35</v>
          </cell>
        </row>
        <row r="556">
          <cell r="A556">
            <v>96021</v>
          </cell>
          <cell r="B556" t="str">
            <v>TRATOR DE PNEUS COM POTÊNCIA DE 122 CV, TRAÇÃO 4X4, COM GRADE DE DISCOS ACOPLADA - CHI DIURNO. AF_02/2017</v>
          </cell>
          <cell r="C556" t="str">
            <v>CHI</v>
          </cell>
          <cell r="D556">
            <v>32.5</v>
          </cell>
          <cell r="E556">
            <v>34.880000000000003</v>
          </cell>
          <cell r="F556" t="str">
            <v>SINTÉTICO</v>
          </cell>
          <cell r="G556">
            <v>34.880000000000003</v>
          </cell>
        </row>
        <row r="557">
          <cell r="A557">
            <v>96029</v>
          </cell>
          <cell r="B557" t="str">
            <v>TRATOR DE PNEUS COM POTÊNCIA DE 85 CV, TRAÇÃO 4X4, COM GRADE DE DISCOS ACOPLADA - CHI DIURNO. AF_02/2017</v>
          </cell>
          <cell r="C557" t="str">
            <v>CHI</v>
          </cell>
          <cell r="D557">
            <v>29.4</v>
          </cell>
          <cell r="E557">
            <v>31.78</v>
          </cell>
          <cell r="F557" t="str">
            <v>SINTÉTICO</v>
          </cell>
          <cell r="G557">
            <v>31.78</v>
          </cell>
        </row>
        <row r="558">
          <cell r="A558">
            <v>96036</v>
          </cell>
          <cell r="B558" t="str">
            <v>CAMINHÃO BASCULANTE 10 M3, TRUCADO, POTÊNCIA 230 CV, INCLUSIVE CAÇAMBA METÁLICA, COM DISTRIBUIDOR DE AGREGADOS ACOPLADO - CHI DIURNO. AF_02/2017</v>
          </cell>
          <cell r="C558" t="str">
            <v>CHI</v>
          </cell>
          <cell r="D558">
            <v>38.75</v>
          </cell>
          <cell r="E558">
            <v>40.909999999999997</v>
          </cell>
          <cell r="F558" t="str">
            <v>SINTÉTICO</v>
          </cell>
          <cell r="G558">
            <v>40.909999999999997</v>
          </cell>
        </row>
        <row r="559">
          <cell r="A559">
            <v>96155</v>
          </cell>
          <cell r="B559" t="str">
            <v>TRATOR DE PNEUS COM POTÊNCIA DE 85 CV, TRAÇÃO 4X4, COM VASSOURA MECÂNICA ACOPLADA - CHI DIURNO. AF_02/2017</v>
          </cell>
          <cell r="C559" t="str">
            <v>CHI</v>
          </cell>
          <cell r="D559">
            <v>29.52</v>
          </cell>
          <cell r="E559">
            <v>31.9</v>
          </cell>
          <cell r="F559" t="str">
            <v>SINTÉTICO</v>
          </cell>
          <cell r="G559">
            <v>31.9</v>
          </cell>
        </row>
        <row r="560">
          <cell r="A560">
            <v>96156</v>
          </cell>
          <cell r="B560" t="str">
            <v>MINICARREGADEIRA SOBRE RODAS POTENCIA 47HP CAPACIDADE OPERACAO 646 KG, COM VASSOURA MECÂNICA ACOPLADA - CHI DIURNO. AF_03/2017</v>
          </cell>
          <cell r="C560" t="str">
            <v>CHI</v>
          </cell>
          <cell r="D560">
            <v>38.32</v>
          </cell>
          <cell r="E560">
            <v>40.93</v>
          </cell>
          <cell r="F560" t="str">
            <v>SINTÉTICO</v>
          </cell>
          <cell r="G560">
            <v>40.93</v>
          </cell>
        </row>
        <row r="561">
          <cell r="A561">
            <v>96159</v>
          </cell>
          <cell r="B561" t="str">
            <v>MÁQUINA DEMARCADORA DE FAIXA DE TRÁFEGO À FRIO, AUTOPROPELIDA, POTÊNCIA 38 HP - CHI DIURNO. AF_07/2016</v>
          </cell>
          <cell r="C561" t="str">
            <v>CHI</v>
          </cell>
          <cell r="D561">
            <v>43.79</v>
          </cell>
          <cell r="E561">
            <v>46.32</v>
          </cell>
          <cell r="F561" t="str">
            <v>SINTÉTICO</v>
          </cell>
          <cell r="G561">
            <v>46.32</v>
          </cell>
        </row>
        <row r="562">
          <cell r="A562">
            <v>96246</v>
          </cell>
          <cell r="B562" t="str">
            <v>MINIESCAVADEIRA SOBRE ESTEIRAS, POTENCIA LIQUIDA DE *30* HP, PESO OPERACIONAL DE *3.500* KG - CHI DIURNO. AF_04/2017</v>
          </cell>
          <cell r="C562" t="str">
            <v>CHI</v>
          </cell>
          <cell r="D562">
            <v>37.75</v>
          </cell>
          <cell r="E562">
            <v>40.549999999999997</v>
          </cell>
          <cell r="F562" t="str">
            <v>SINTÉTICO</v>
          </cell>
          <cell r="G562">
            <v>40.549999999999997</v>
          </cell>
        </row>
        <row r="563">
          <cell r="A563">
            <v>96302</v>
          </cell>
          <cell r="B563" t="str">
            <v>PERFURATRIZ ROTATIVA SOBRE ESTEIRA, TORQUE MAXIMO 2500 KGM, POTENCIA 110 HP, MOTOR DIESEL - CHI DIURNO. AF_05/2017</v>
          </cell>
          <cell r="C563" t="str">
            <v>CHI</v>
          </cell>
          <cell r="D563">
            <v>65.23</v>
          </cell>
          <cell r="E563">
            <v>68.040000000000006</v>
          </cell>
          <cell r="F563" t="str">
            <v>SINTÉTICO</v>
          </cell>
          <cell r="G563">
            <v>68.040000000000006</v>
          </cell>
        </row>
        <row r="564">
          <cell r="A564">
            <v>96308</v>
          </cell>
          <cell r="B564" t="str">
            <v>COMPRESSOR DE AR, VAZAO DE 10 PCM, RESERVATORIO 100 L, PRESSAO DE TRABALHO ENTRE 6,9 E 9,7 BAR  POTENCIA 2 HP, TENSAO 110/220 V  CHI DIURNO. AF_05/2017</v>
          </cell>
          <cell r="C564" t="str">
            <v>CHI</v>
          </cell>
          <cell r="D564">
            <v>0.12</v>
          </cell>
          <cell r="E564">
            <v>0.12</v>
          </cell>
          <cell r="F564" t="str">
            <v>SINTÉTICO</v>
          </cell>
          <cell r="G564">
            <v>0.12</v>
          </cell>
        </row>
        <row r="565">
          <cell r="A565">
            <v>96464</v>
          </cell>
          <cell r="B565" t="str">
            <v>ROLO COMPACTADOR DE PNEUS, ESTATICO, PRESSAO VARIAVEL, POTENCIA 110 HP, PESO SEM/COM LASTRO 10,8/27 T, LARGURA DE ROLAGEM 2,30 M - CHI DIURNO. AF_06/2017</v>
          </cell>
          <cell r="C565" t="str">
            <v>CHI</v>
          </cell>
          <cell r="D565">
            <v>46.73</v>
          </cell>
          <cell r="E565">
            <v>48.76</v>
          </cell>
          <cell r="F565" t="str">
            <v>SINTÉTICO</v>
          </cell>
          <cell r="G565">
            <v>48.76</v>
          </cell>
        </row>
        <row r="566">
          <cell r="A566">
            <v>98765</v>
          </cell>
          <cell r="B566" t="str">
            <v>INVERSOR DE SOLDA MONOFÁSICO DE 160 A, POTÊNCIA DE 5400 W, TENSÃO DE 220 V, PARA SOLDA COM ELETRODOS DE 2,0 A 4,0 MM E PROCESSO TIG - CHI DIURNO. AF_06/2018</v>
          </cell>
          <cell r="C566" t="str">
            <v>CHI</v>
          </cell>
          <cell r="D566">
            <v>0.06</v>
          </cell>
          <cell r="E566">
            <v>0.06</v>
          </cell>
          <cell r="F566" t="str">
            <v>SINTÉTICO</v>
          </cell>
          <cell r="G566">
            <v>0.06</v>
          </cell>
        </row>
        <row r="567">
          <cell r="A567">
            <v>99834</v>
          </cell>
          <cell r="B567" t="str">
            <v>LAVADORA DE ALTA PRESSAO (LAVA-JATO) PARA AGUA FRIA, PRESSAO DE OPERACAO ENTRE 1400 E 1900 LIB/POL2, VAZAO MAXIMA ENTRE 400 E 700 L/H - CHI DIURNO. AF_04/2019</v>
          </cell>
          <cell r="C567" t="str">
            <v>CHI</v>
          </cell>
          <cell r="D567">
            <v>0.13</v>
          </cell>
          <cell r="E567">
            <v>0.13</v>
          </cell>
          <cell r="F567" t="str">
            <v>SINTÉTICO</v>
          </cell>
          <cell r="G567">
            <v>0.13</v>
          </cell>
        </row>
        <row r="568">
          <cell r="A568">
            <v>100642</v>
          </cell>
          <cell r="B568" t="str">
            <v>USINA DE MISTURA ASFÁLTICA À QUENTE, TIPO CONTRA FLUXO, PROD 100 A 140 TON/HORA - CHI DIURNO. AF_12/2019</v>
          </cell>
          <cell r="C568" t="str">
            <v>CHI</v>
          </cell>
          <cell r="D568">
            <v>113.98</v>
          </cell>
          <cell r="E568">
            <v>116.27</v>
          </cell>
          <cell r="F568" t="str">
            <v>SINTÉTICO</v>
          </cell>
          <cell r="G568">
            <v>116.27</v>
          </cell>
        </row>
        <row r="569">
          <cell r="A569">
            <v>100648</v>
          </cell>
          <cell r="B569" t="str">
            <v>USINA DE ASFALTO, TIPO GRAVIMÉTRICA, PROD 150 TON/HORA - CHI DIURNO. AF_12/2019</v>
          </cell>
          <cell r="C569" t="str">
            <v>CHI</v>
          </cell>
          <cell r="D569">
            <v>270.2</v>
          </cell>
          <cell r="E569">
            <v>272.49</v>
          </cell>
          <cell r="F569" t="str">
            <v>SINTÉTICO</v>
          </cell>
          <cell r="G569">
            <v>272.49</v>
          </cell>
        </row>
        <row r="570">
          <cell r="A570">
            <v>5089</v>
          </cell>
          <cell r="B570" t="str">
            <v>ROLO COMPACTADOR VIBRATÓRIO PÉ DE CARNEIRO PARA SOLOS, POTÊNCIA 80 HP, PESO OPERACIONAL SEM/COM LASTRO 7,4 / 8,8 T, LARGURA DE TRABALHO 1,68 M - MANUTENÇÃO. AF_02/2016</v>
          </cell>
          <cell r="C570" t="str">
            <v>H</v>
          </cell>
          <cell r="D570">
            <v>20.71</v>
          </cell>
          <cell r="E570">
            <v>20.71</v>
          </cell>
          <cell r="F570" t="str">
            <v>SINTÉTICO</v>
          </cell>
          <cell r="G570">
            <v>20.71</v>
          </cell>
        </row>
        <row r="571">
          <cell r="A571">
            <v>5627</v>
          </cell>
          <cell r="B571" t="str">
            <v>ESCAVADEIRA HIDRÁULICA SOBRE ESTEIRAS, CAÇAMBA 0,80 M3, PESO OPERACIONAL 17 T, POTENCIA BRUTA 111 HP - DEPRECIAÇÃO. AF_06/2014</v>
          </cell>
          <cell r="C571" t="str">
            <v>H</v>
          </cell>
          <cell r="D571">
            <v>25.2</v>
          </cell>
          <cell r="E571">
            <v>25.2</v>
          </cell>
          <cell r="F571" t="str">
            <v>SINTÉTICO</v>
          </cell>
          <cell r="G571">
            <v>25.2</v>
          </cell>
        </row>
        <row r="572">
          <cell r="A572">
            <v>5628</v>
          </cell>
          <cell r="B572" t="str">
            <v>ESCAVADEIRA HIDRÁULICA SOBRE ESTEIRAS, CAÇAMBA 0,80 M3, PESO OPERACIONAL 17 T, POTENCIA BRUTA 111 HP - JUROS. AF_06/2014</v>
          </cell>
          <cell r="C572" t="str">
            <v>H</v>
          </cell>
          <cell r="D572">
            <v>3.42</v>
          </cell>
          <cell r="E572">
            <v>3.42</v>
          </cell>
          <cell r="F572" t="str">
            <v>SINTÉTICO</v>
          </cell>
          <cell r="G572">
            <v>3.42</v>
          </cell>
        </row>
        <row r="573">
          <cell r="A573">
            <v>5629</v>
          </cell>
          <cell r="B573" t="str">
            <v>ESCAVADEIRA HIDRÁULICA SOBRE ESTEIRAS, CAÇAMBA 0,80 M3, PESO OPERACIONAL 17 T, POTENCIA BRUTA 111 HP - MANUTENÇÃO. AF_06/2014</v>
          </cell>
          <cell r="C573" t="str">
            <v>H</v>
          </cell>
          <cell r="D573">
            <v>31.5</v>
          </cell>
          <cell r="E573">
            <v>31.5</v>
          </cell>
          <cell r="F573" t="str">
            <v>SINTÉTICO</v>
          </cell>
          <cell r="G573">
            <v>31.5</v>
          </cell>
        </row>
        <row r="574">
          <cell r="A574">
            <v>5630</v>
          </cell>
          <cell r="B574" t="str">
            <v>ESCAVADEIRA HIDRÁULICA SOBRE ESTEIRAS, CAÇAMBA 0,80 M3, PESO OPERACIONAL 17 T, POTENCIA BRUTA 111 HP - MATERIAIS NA OPERAÇÃO. AF_06/2014</v>
          </cell>
          <cell r="C574" t="str">
            <v>H</v>
          </cell>
          <cell r="D574">
            <v>34.57</v>
          </cell>
          <cell r="E574">
            <v>34.57</v>
          </cell>
          <cell r="F574" t="str">
            <v>SINTÉTICO</v>
          </cell>
          <cell r="G574">
            <v>34.57</v>
          </cell>
        </row>
        <row r="575">
          <cell r="A575">
            <v>5658</v>
          </cell>
          <cell r="B575" t="str">
            <v>GRADE DE DISCO CONTROLE REMOTO REBOCÁVEL, COM 24 DISCOS 24 X 6 MM COM PNEUS PARA TRANSPORTE - MANUTENÇÃO. AF_06/2014</v>
          </cell>
          <cell r="C575" t="str">
            <v>H</v>
          </cell>
          <cell r="D575">
            <v>1.21</v>
          </cell>
          <cell r="E575">
            <v>1.21</v>
          </cell>
          <cell r="F575" t="str">
            <v>SINTÉTICO</v>
          </cell>
          <cell r="G575">
            <v>1.21</v>
          </cell>
        </row>
        <row r="576">
          <cell r="A576">
            <v>5664</v>
          </cell>
          <cell r="B576" t="str">
            <v>RETROESCAVADEIRA SOBRE RODAS COM CARREGADEIRA, TRAÇÃO 4X4, POTÊNCIA LÍQ. 88 HP, CAÇAMBA CARREG. CAP. MÍN. 1 M3, CAÇAMBA RETRO CAP. 0,26 M3, PESO OPERACIONAL MÍN. 6.674 KG, PROFUNDIDADE ESCAVAÇÃO MÁX. 4,37 M - MANUTENÇÃO. AF_06/2014</v>
          </cell>
          <cell r="C576" t="str">
            <v>H</v>
          </cell>
          <cell r="D576">
            <v>17.78</v>
          </cell>
          <cell r="E576">
            <v>17.78</v>
          </cell>
          <cell r="F576" t="str">
            <v>SINTÉTICO</v>
          </cell>
          <cell r="G576">
            <v>17.78</v>
          </cell>
        </row>
        <row r="577">
          <cell r="A577">
            <v>5667</v>
          </cell>
          <cell r="B577" t="str">
            <v>RETROESCAVADEIRA SOBRE RODAS COM CARREGADEIRA, TRAÇÃO 4X2, POTÊNCIA LÍQ. 79 HP, CAÇAMBA CARREG. CAP. MÍN. 1 M3, CAÇAMBA RETRO CAP. 0,20 M3, PESO OPERACIONAL MÍN. 6.570 KG, PROFUNDIDADE ESCAVAÇÃO MÁX. 4,37 M - MANUTENÇÃO. AF_06/2014</v>
          </cell>
          <cell r="C577" t="str">
            <v>H</v>
          </cell>
          <cell r="D577">
            <v>15.82</v>
          </cell>
          <cell r="E577">
            <v>15.82</v>
          </cell>
          <cell r="F577" t="str">
            <v>SINTÉTICO</v>
          </cell>
          <cell r="G577">
            <v>15.82</v>
          </cell>
        </row>
        <row r="578">
          <cell r="A578">
            <v>5668</v>
          </cell>
          <cell r="B578" t="str">
            <v>RETROESCAVADEIRA SOBRE RODAS COM CARREGADEIRA, TRAÇÃO 4X2, POTÊNCIA LÍQ. 79 HP, CAÇAMBA CARREG. CAP. MÍN. 1 M3, CAÇAMBA RETRO CAP. 0,20 M3, PESO OPERACIONAL MÍN. 6.570 KG, PROFUNDIDADE ESCAVAÇÃO MÁX. 4,37 M - MATERIAIS NA OPERAÇÃO. AF_06/2014</v>
          </cell>
          <cell r="C578" t="str">
            <v>H</v>
          </cell>
          <cell r="D578">
            <v>26.45</v>
          </cell>
          <cell r="E578">
            <v>26.45</v>
          </cell>
          <cell r="F578" t="str">
            <v>SINTÉTICO</v>
          </cell>
          <cell r="G578">
            <v>26.45</v>
          </cell>
        </row>
        <row r="579">
          <cell r="A579">
            <v>5674</v>
          </cell>
          <cell r="B579" t="str">
            <v>ROLO COMPACTADOR VIBRATÓRIO DE UM CILINDRO AÇO LISO, POTÊNCIA 80 HP, PESO OPERACIONAL MÁXIMO 8,1 T, IMPACTO DINÂMICO 16,15 / 9,5 T, LARGURA DE TRABALHO 1,68 M - MANUTENÇÃO. AF_06/2014</v>
          </cell>
          <cell r="C579" t="str">
            <v>H</v>
          </cell>
          <cell r="D579">
            <v>19.920000000000002</v>
          </cell>
          <cell r="E579">
            <v>19.920000000000002</v>
          </cell>
          <cell r="F579" t="str">
            <v>SINTÉTICO</v>
          </cell>
          <cell r="G579">
            <v>19.920000000000002</v>
          </cell>
        </row>
        <row r="580">
          <cell r="A580">
            <v>5692</v>
          </cell>
          <cell r="B580" t="str">
            <v>MOTOBOMBA CENTRÍFUGA, MOTOR A GASOLINA, POTÊNCIA 5,42 HP, BOCAIS 1 1/2" X 1", DIÂMETRO ROTOR 143 MM HM/Q = 6 MCA / 16,8 M3/H A 38 MCA / 6,6 M3/H - MANUTENÇÃO. AF_06/2014</v>
          </cell>
          <cell r="C580" t="str">
            <v>H</v>
          </cell>
          <cell r="D580">
            <v>0.16</v>
          </cell>
          <cell r="E580">
            <v>0.16</v>
          </cell>
          <cell r="F580" t="str">
            <v>SINTÉTICO</v>
          </cell>
          <cell r="G580">
            <v>0.16</v>
          </cell>
        </row>
        <row r="581">
          <cell r="A581">
            <v>5693</v>
          </cell>
          <cell r="B581" t="str">
            <v>MOTOBOMBA CENTRÍFUGA, MOTOR A GASOLINA, POTÊNCIA 5,42 HP, BOCAIS 1 1/2" X 1", DIÂMETRO ROTOR 143 MM HM/Q = 6 MCA / 16,8 M3/H A 38 MCA / 6,6 M3/H - MATERIAIS NA OPERAÇÃO. AF_06/2014</v>
          </cell>
          <cell r="C581" t="str">
            <v>H</v>
          </cell>
          <cell r="D581">
            <v>5.21</v>
          </cell>
          <cell r="E581">
            <v>5.21</v>
          </cell>
          <cell r="F581" t="str">
            <v>SINTÉTICO</v>
          </cell>
          <cell r="G581">
            <v>5.21</v>
          </cell>
        </row>
        <row r="582">
          <cell r="A582">
            <v>5695</v>
          </cell>
          <cell r="B582" t="str">
            <v>CAMINHÃO BASCULANTE 6 M3, PESO BRUTO TOTAL 16.000 KG, CARGA ÚTIL MÁXIMA 13.071 KG, DISTÂNCIA ENTRE EIXOS 4,80 M, POTÊNCIA 230 CV INCLUSIVE CAÇAMBA METÁLICA - MANUTENÇÃO. AF_06/2014</v>
          </cell>
          <cell r="C582" t="str">
            <v>H</v>
          </cell>
          <cell r="D582">
            <v>24.35</v>
          </cell>
          <cell r="E582">
            <v>24.35</v>
          </cell>
          <cell r="F582" t="str">
            <v>SINTÉTICO</v>
          </cell>
          <cell r="G582">
            <v>24.35</v>
          </cell>
        </row>
        <row r="583">
          <cell r="A583">
            <v>5703</v>
          </cell>
          <cell r="B583" t="str">
            <v>USINA DE CONCRETO FIXA, CAPACIDADE NOMINAL DE 90 A 120 M3/H, SEM SILO - MATERIAIS NA OPERAÇÃO. AF_07/2016</v>
          </cell>
          <cell r="C583" t="str">
            <v>H</v>
          </cell>
          <cell r="D583">
            <v>17.61</v>
          </cell>
          <cell r="E583">
            <v>17.61</v>
          </cell>
          <cell r="F583" t="str">
            <v>SINTÉTICO</v>
          </cell>
          <cell r="G583">
            <v>17.61</v>
          </cell>
        </row>
        <row r="584">
          <cell r="A584">
            <v>5705</v>
          </cell>
          <cell r="B584" t="str">
            <v>CAMINHÃO TOCO, PBT 16.000 KG, CARGA ÚTIL MÁX. 10.685 KG, DIST. ENTRE EIXOS 4,8 M, POTÊNCIA 189 CV, INCLUSIVE CARROCERIA FIXA ABERTA DE MADEIRA P/ TRANSPORTE GERAL DE CARGA SECA, DIMEN. APROX. 2,5 X 7,00 X 0,50 M - MANUTENÇÃO. AF_06/2014</v>
          </cell>
          <cell r="C584" t="str">
            <v>H</v>
          </cell>
          <cell r="D584">
            <v>15.15</v>
          </cell>
          <cell r="E584">
            <v>15.15</v>
          </cell>
          <cell r="F584" t="str">
            <v>SINTÉTICO</v>
          </cell>
          <cell r="G584">
            <v>15.15</v>
          </cell>
        </row>
        <row r="585">
          <cell r="A585">
            <v>5707</v>
          </cell>
          <cell r="B585" t="str">
            <v>USINA MISTURADORA DE SOLOS, CAPACIDADE DE 200 A 500 TON/H, POTENCIA 75KW - MANUTENÇÃO. AF_07/2016</v>
          </cell>
          <cell r="C585" t="str">
            <v>H</v>
          </cell>
          <cell r="D585">
            <v>42.55</v>
          </cell>
          <cell r="E585">
            <v>42.55</v>
          </cell>
          <cell r="F585" t="str">
            <v>SINTÉTICO</v>
          </cell>
          <cell r="G585">
            <v>42.55</v>
          </cell>
        </row>
        <row r="586">
          <cell r="A586">
            <v>5710</v>
          </cell>
          <cell r="B586" t="str">
            <v>VIBROACABADORA DE ASFALTO SOBRE ESTEIRAS, LARGURA DE PAVIMENTAÇÃO 1,90 M A 5,30 M, POTÊNCIA 105 HP CAPACIDADE 450 T/H - MANUTENÇÃO. AF_11/2014</v>
          </cell>
          <cell r="C586" t="str">
            <v>H</v>
          </cell>
          <cell r="D586">
            <v>103.54</v>
          </cell>
          <cell r="E586">
            <v>103.54</v>
          </cell>
          <cell r="F586" t="str">
            <v>SINTÉTICO</v>
          </cell>
          <cell r="G586">
            <v>103.54</v>
          </cell>
        </row>
        <row r="587">
          <cell r="A587">
            <v>5711</v>
          </cell>
          <cell r="B587" t="str">
            <v>VIBROACABADORA DE ASFALTO SOBRE ESTEIRAS, LARGURA DE PAVIMENTAÇÃO 1,90 M A 5,30 M, POTÊNCIA 105 HP CAPACIDADE 450 T/H - MATERIAIS NA OPERAÇÃO. AF_11/2014</v>
          </cell>
          <cell r="C587" t="str">
            <v>H</v>
          </cell>
          <cell r="D587">
            <v>47.76</v>
          </cell>
          <cell r="E587">
            <v>47.76</v>
          </cell>
          <cell r="F587" t="str">
            <v>SINTÉTICO</v>
          </cell>
          <cell r="G587">
            <v>47.76</v>
          </cell>
        </row>
        <row r="588">
          <cell r="A588">
            <v>5714</v>
          </cell>
          <cell r="B588" t="str">
            <v>TRATOR DE PNEUS, POTÊNCIA 85 CV, TRAÇÃO 4X4, PESO COM LASTRO DE 4.675 KG - MANUTENÇÃO. AF_06/2014</v>
          </cell>
          <cell r="C588" t="str">
            <v>H</v>
          </cell>
          <cell r="D588">
            <v>8.16</v>
          </cell>
          <cell r="E588">
            <v>8.16</v>
          </cell>
          <cell r="F588" t="str">
            <v>SINTÉTICO</v>
          </cell>
          <cell r="G588">
            <v>8.16</v>
          </cell>
        </row>
        <row r="589">
          <cell r="A589">
            <v>5715</v>
          </cell>
          <cell r="B589" t="str">
            <v>TRATOR DE PNEUS, POTÊNCIA 85 CV, TRAÇÃO 4X4, PESO COM LASTRO DE 4.675 KG - MATERIAIS NA OPERAÇÃO. AF_06/2014</v>
          </cell>
          <cell r="C589" t="str">
            <v>H</v>
          </cell>
          <cell r="D589">
            <v>64.260000000000005</v>
          </cell>
          <cell r="E589">
            <v>64.260000000000005</v>
          </cell>
          <cell r="F589" t="str">
            <v>SINTÉTICO</v>
          </cell>
          <cell r="G589">
            <v>64.260000000000005</v>
          </cell>
        </row>
        <row r="590">
          <cell r="A590">
            <v>5718</v>
          </cell>
          <cell r="B590" t="str">
            <v>TRATOR DE ESTEIRAS, POTÊNCIA 170 HP, PESO OPERACIONAL 19 T, CAÇAMBA 5,2 M3 - MATERIAIS NA OPERAÇÃO. AF_06/2014</v>
          </cell>
          <cell r="C590" t="str">
            <v>H</v>
          </cell>
          <cell r="D590">
            <v>57</v>
          </cell>
          <cell r="E590">
            <v>57</v>
          </cell>
          <cell r="F590" t="str">
            <v>SINTÉTICO</v>
          </cell>
          <cell r="G590">
            <v>57</v>
          </cell>
        </row>
        <row r="591">
          <cell r="A591">
            <v>5721</v>
          </cell>
          <cell r="B591" t="str">
            <v>TRATOR DE ESTEIRAS, POTÊNCIA 150 HP, PESO OPERACIONAL 16,7 T, COM RODA MOTRIZ ELEVADA E LÂMINA 3,18 M3 - MATERIAIS NA OPERAÇÃO. AF_06/2014</v>
          </cell>
          <cell r="C591" t="str">
            <v>H</v>
          </cell>
          <cell r="D591">
            <v>50.3</v>
          </cell>
          <cell r="E591">
            <v>50.3</v>
          </cell>
          <cell r="F591" t="str">
            <v>SINTÉTICO</v>
          </cell>
          <cell r="G591">
            <v>50.3</v>
          </cell>
        </row>
        <row r="592">
          <cell r="A592">
            <v>5722</v>
          </cell>
          <cell r="B592" t="str">
            <v>TRATOR DE ESTEIRAS, POTÊNCIA 347 HP, PESO OPERACIONAL 38,5 T, COM LÂMINA 8,70 M3 - MATERIAIS NA OPERAÇÃO. AF_06/2014</v>
          </cell>
          <cell r="C592" t="str">
            <v>H</v>
          </cell>
          <cell r="D592">
            <v>116.33</v>
          </cell>
          <cell r="E592">
            <v>116.33</v>
          </cell>
          <cell r="F592" t="str">
            <v>SINTÉTICO</v>
          </cell>
          <cell r="G592">
            <v>116.33</v>
          </cell>
        </row>
        <row r="593">
          <cell r="A593">
            <v>5724</v>
          </cell>
          <cell r="B593" t="str">
            <v>TRATOR DE ESTEIRAS, POTÊNCIA 100 HP, PESO OPERACIONAL 9,4 T, COM LÂMINA 2,19 M3 - MANUTENÇÃO. AF_06/2014</v>
          </cell>
          <cell r="C593" t="str">
            <v>H</v>
          </cell>
          <cell r="D593">
            <v>29.59</v>
          </cell>
          <cell r="E593">
            <v>29.59</v>
          </cell>
          <cell r="F593" t="str">
            <v>SINTÉTICO</v>
          </cell>
          <cell r="G593">
            <v>29.59</v>
          </cell>
        </row>
        <row r="594">
          <cell r="A594">
            <v>5727</v>
          </cell>
          <cell r="B594" t="str">
            <v>ROLO COMPACTADOR VIBRATÓRIO REBOCÁVEL, CILINDRO DE AÇO LISO, POTÊNCIA DE TRAÇÃO DE 65 CV, PESO 4,7 T, IMPACTO DINÂMICO 18,3 T, LARGURA DE TRABALHO 1,67 M - MANUTENÇÃO. AF_02/2016</v>
          </cell>
          <cell r="C594" t="str">
            <v>H</v>
          </cell>
          <cell r="D594">
            <v>6.01</v>
          </cell>
          <cell r="E594">
            <v>6.01</v>
          </cell>
          <cell r="F594" t="str">
            <v>SINTÉTICO</v>
          </cell>
          <cell r="G594">
            <v>6.01</v>
          </cell>
        </row>
        <row r="595">
          <cell r="A595">
            <v>5729</v>
          </cell>
          <cell r="B595" t="str">
            <v>ROLO COMPACTADOR VIBRATÓRIO TANDEM AÇO LISO, POTÊNCIA 58 HP, PESO SEM/COM LASTRO 6,5 / 9,4 T, LARGURA DE TRABALHO 1,2 M - MANUTENÇÃO. AF_06/2014</v>
          </cell>
          <cell r="C595" t="str">
            <v>H</v>
          </cell>
          <cell r="D595">
            <v>24.46</v>
          </cell>
          <cell r="E595">
            <v>24.46</v>
          </cell>
          <cell r="F595" t="str">
            <v>SINTÉTICO</v>
          </cell>
          <cell r="G595">
            <v>24.46</v>
          </cell>
        </row>
        <row r="596">
          <cell r="A596">
            <v>5730</v>
          </cell>
          <cell r="B596" t="str">
            <v>ROLO COMPACTADOR VIBRATÓRIO TANDEM AÇO LISO, POTÊNCIA 58 HP, PESO SEM/COM LASTRO 6,5 / 9,4 T, LARGURA DE TRABALHO 1,2 M - MATERIAIS NA OPERAÇÃO. AF_06/2014</v>
          </cell>
          <cell r="C596" t="str">
            <v>H</v>
          </cell>
          <cell r="D596">
            <v>22.21</v>
          </cell>
          <cell r="E596">
            <v>22.21</v>
          </cell>
          <cell r="F596" t="str">
            <v>SINTÉTICO</v>
          </cell>
          <cell r="G596">
            <v>22.21</v>
          </cell>
        </row>
        <row r="597">
          <cell r="A597">
            <v>5735</v>
          </cell>
          <cell r="B597" t="str">
            <v>RETROESCAVADEIRA SOBRE RODAS COM CARREGADEIRA, TRAÇÃO 4X4, POTÊNCIA LÍQ. 72 HP, CAÇAMBA CARREG. CAP. MÍN. 0,79 M3, CAÇAMBA RETRO CAP. 0,18 M3, PESO OPERACIONAL MÍN. 7.140 KG, PROFUNDIDADE ESCAVAÇÃO MÁX. 4,50 M - MANUTENÇÃO. AF_06/2014</v>
          </cell>
          <cell r="C597" t="str">
            <v>H</v>
          </cell>
          <cell r="D597">
            <v>17.149999999999999</v>
          </cell>
          <cell r="E597">
            <v>17.149999999999999</v>
          </cell>
          <cell r="F597" t="str">
            <v>SINTÉTICO</v>
          </cell>
          <cell r="G597">
            <v>17.149999999999999</v>
          </cell>
        </row>
        <row r="598">
          <cell r="A598">
            <v>5736</v>
          </cell>
          <cell r="B598" t="str">
            <v>RETROESCAVADEIRA SOBRE RODAS COM CARREGADEIRA, TRAÇÃO 4X4, POTÊNCIA LÍQ. 72 HP, CAÇAMBA CARREG. CAP. MÍN. 0,79 M3, CAÇAMBA RETRO CAP. 0,18 M3, PESO OPERACIONAL MÍN. 7.140 KG, PROFUNDIDADE ESCAVAÇÃO MÁX. 4,50 M - MATERIAIS NA OPERAÇÃO. AF_06/2014</v>
          </cell>
          <cell r="C598" t="str">
            <v>H</v>
          </cell>
          <cell r="D598">
            <v>24.26</v>
          </cell>
          <cell r="E598">
            <v>24.26</v>
          </cell>
          <cell r="F598" t="str">
            <v>SINTÉTICO</v>
          </cell>
          <cell r="G598">
            <v>24.26</v>
          </cell>
        </row>
        <row r="599">
          <cell r="A599">
            <v>5738</v>
          </cell>
          <cell r="B599" t="str">
            <v>ROLO COMPACTADOR VIBRATÓRIO PÉ DE CARNEIRO, OPERADO POR CONTROLE REMOTO, POTÊNCIA 12,5 KW, PESO OPERACIONAL 1,675 T, LARGURA DE TRABALHO 0,85 M - DEPRECIAÇÃO. AF_02/2016</v>
          </cell>
          <cell r="C599" t="str">
            <v>H</v>
          </cell>
          <cell r="D599">
            <v>21.75</v>
          </cell>
          <cell r="E599">
            <v>21.75</v>
          </cell>
          <cell r="F599" t="str">
            <v>SINTÉTICO</v>
          </cell>
          <cell r="G599">
            <v>21.75</v>
          </cell>
        </row>
        <row r="600">
          <cell r="A600">
            <v>5739</v>
          </cell>
          <cell r="B600" t="str">
            <v>ROLO COMPACTADOR VIBRATÓRIO PÉ DE CARNEIRO, OPERADO POR CONTROLE REMOTO, POTÊNCIA 12,5 KW, PESO OPERACIONAL 1,675 T, LARGURA DE TRABALHO 0,85 M - MANUTENÇÃO. AF_02/2016</v>
          </cell>
          <cell r="C600" t="str">
            <v>H</v>
          </cell>
          <cell r="D600">
            <v>27.21</v>
          </cell>
          <cell r="E600">
            <v>27.21</v>
          </cell>
          <cell r="F600" t="str">
            <v>SINTÉTICO</v>
          </cell>
          <cell r="G600">
            <v>27.21</v>
          </cell>
        </row>
        <row r="601">
          <cell r="A601">
            <v>5741</v>
          </cell>
          <cell r="B601" t="str">
            <v>USINA DE LAMA ASFÁLTICA, PROD 30 A 50 T/H, SILO DE AGREGADO 7 M3, RESERVATÓRIOS PARA EMULSÃO E ÁGUA DE 2,3 M3 CADA, MISTURADOR TIPO PUG MILL A SER MONTADO SOBRE CAMINHÃO - MANUTENÇÃO. AF_10/2014</v>
          </cell>
          <cell r="C601" t="str">
            <v>H</v>
          </cell>
          <cell r="D601">
            <v>27.29</v>
          </cell>
          <cell r="E601">
            <v>27.29</v>
          </cell>
          <cell r="F601" t="str">
            <v>SINTÉTICO</v>
          </cell>
          <cell r="G601">
            <v>27.29</v>
          </cell>
        </row>
        <row r="602">
          <cell r="A602">
            <v>5742</v>
          </cell>
          <cell r="B602" t="str">
            <v>USINA DE LAMA ASFÁLTICA, PROD 30 A 50 T/H, SILO DE AGREGADO 7 M3, RESERVATÓRIOS PARA EMULSÃO E ÁGUA DE 2,3 M3 CADA, MISTURADOR TIPO PUG MILL A SER MONTADO SOBRE CAMINHÃO - MATERIAIS NA OPERAÇÃO. AF_10/2014</v>
          </cell>
          <cell r="C602" t="str">
            <v>H</v>
          </cell>
          <cell r="D602">
            <v>14.79</v>
          </cell>
          <cell r="E602">
            <v>14.79</v>
          </cell>
          <cell r="F602" t="str">
            <v>SINTÉTICO</v>
          </cell>
          <cell r="G602">
            <v>14.79</v>
          </cell>
        </row>
        <row r="603">
          <cell r="A603">
            <v>5747</v>
          </cell>
          <cell r="B603" t="str">
            <v>CAMINHÃO PIPA 6.000 L, PESO BRUTO TOTAL 13.000 KG, DISTÂNCIA ENTRE EIXOS 4,80 M, POTÊNCIA 189 CV INCLUSIVE TANQUE DE AÇO PARA TRANSPORTE DE ÁGUA, CAPACIDADE 6 M3 - MATERIAIS NA OPERAÇÃO. AF_06/2014</v>
          </cell>
          <cell r="C603" t="str">
            <v>H</v>
          </cell>
          <cell r="D603">
            <v>84.84</v>
          </cell>
          <cell r="E603">
            <v>84.84</v>
          </cell>
          <cell r="F603" t="str">
            <v>SINTÉTICO</v>
          </cell>
          <cell r="G603">
            <v>84.84</v>
          </cell>
        </row>
        <row r="604">
          <cell r="A604">
            <v>5751</v>
          </cell>
          <cell r="B604" t="str">
            <v>CAMINHÃO TOCO, PESO BRUTO TOTAL 14.300 KG, CARGA ÚTIL MÁXIMA 9590 KG, DISTÂNCIA ENTRE EIXOS 4,76 M, POTÊNCIA 185 CV (NÃO INCLUI CARROCERIA) - MANUTENÇÃO. AF_06/2014</v>
          </cell>
          <cell r="C604" t="str">
            <v>H</v>
          </cell>
          <cell r="D604">
            <v>16.63</v>
          </cell>
          <cell r="E604">
            <v>16.63</v>
          </cell>
          <cell r="F604" t="str">
            <v>SINTÉTICO</v>
          </cell>
          <cell r="G604">
            <v>16.63</v>
          </cell>
        </row>
        <row r="605">
          <cell r="A605">
            <v>5754</v>
          </cell>
          <cell r="B605" t="str">
            <v>CAMINHÃO TOCO, PESO BRUTO TOTAL 16.000 KG, CARGA ÚTIL MÁXIMA DE 10.685 KG, DISTÂNCIA ENTRE EIXOS 4,80 M, POTÊNCIA 189 CV EXCLUSIVE CARROCERIA - MANUTENÇÃO. AF_06/2014</v>
          </cell>
          <cell r="C605" t="str">
            <v>H</v>
          </cell>
          <cell r="D605">
            <v>14.01</v>
          </cell>
          <cell r="E605">
            <v>14.01</v>
          </cell>
          <cell r="F605" t="str">
            <v>SINTÉTICO</v>
          </cell>
          <cell r="G605">
            <v>14.01</v>
          </cell>
        </row>
        <row r="606">
          <cell r="A606">
            <v>5763</v>
          </cell>
          <cell r="B606" t="str">
            <v>CAMINHÃO PIPA 10.000 L TRUCADO, PESO BRUTO TOTAL 23.000 KG, CARGA ÚTIL MÁXIMA 15.935 KG, DISTÂNCIA ENTRE EIXOS 4,8 M, POTÊNCIA 230 CV, INCLUSIVE TANQUE DE AÇO PARA TRANSPORTE DE ÁGUA - MANUTENÇÃO. AF_06/2014</v>
          </cell>
          <cell r="C606" t="str">
            <v>H</v>
          </cell>
          <cell r="D606">
            <v>24.21</v>
          </cell>
          <cell r="E606">
            <v>24.21</v>
          </cell>
          <cell r="F606" t="str">
            <v>SINTÉTICO</v>
          </cell>
          <cell r="G606">
            <v>24.21</v>
          </cell>
        </row>
        <row r="607">
          <cell r="A607">
            <v>5765</v>
          </cell>
          <cell r="B607" t="str">
            <v>ESPARGIDOR DE ASFALTO PRESSURIZADO COM TANQUE DE 2500 L, REBOCÁVEL COM MOTOR A GASOLINA POTÊNCIA 3,4 HP - MANUTENÇÃO. AF_07/2014</v>
          </cell>
          <cell r="C607" t="str">
            <v>H</v>
          </cell>
          <cell r="D607">
            <v>1.92</v>
          </cell>
          <cell r="E607">
            <v>1.92</v>
          </cell>
          <cell r="F607" t="str">
            <v>SINTÉTICO</v>
          </cell>
          <cell r="G607">
            <v>1.92</v>
          </cell>
        </row>
        <row r="608">
          <cell r="A608">
            <v>5766</v>
          </cell>
          <cell r="B608" t="str">
            <v>ESPARGIDOR DE ASFALTO PRESSURIZADO COM TANQUE DE 2500 L, REBOCÁVEL COM MOTOR A GASOLINA POTÊNCIA 3,4 HP - MATERIAIS NA OPERAÇÃO. AF_07/2014</v>
          </cell>
          <cell r="C608" t="str">
            <v>H</v>
          </cell>
          <cell r="D608">
            <v>2.6</v>
          </cell>
          <cell r="E608">
            <v>2.6</v>
          </cell>
          <cell r="F608" t="str">
            <v>SINTÉTICO</v>
          </cell>
          <cell r="G608">
            <v>2.6</v>
          </cell>
        </row>
        <row r="609">
          <cell r="A609">
            <v>5779</v>
          </cell>
          <cell r="B609" t="str">
            <v>MOTONIVELADORA POTÊNCIA BÁSICA LÍQUIDA (PRIMEIRA MARCHA) 125 HP, PESO BRUTO 13032 KG, LARGURA DA LÂMINA DE 3,7 M - MANUTENÇÃO. AF_06/2014</v>
          </cell>
          <cell r="C609" t="str">
            <v>H</v>
          </cell>
          <cell r="D609">
            <v>34.85</v>
          </cell>
          <cell r="E609">
            <v>34.85</v>
          </cell>
          <cell r="F609" t="str">
            <v>SINTÉTICO</v>
          </cell>
          <cell r="G609">
            <v>34.85</v>
          </cell>
        </row>
        <row r="610">
          <cell r="A610">
            <v>5787</v>
          </cell>
          <cell r="B610" t="str">
            <v>PÁ CARREGADEIRA SOBRE RODAS, POTÊNCIA 197 HP, CAPACIDADE DA CAÇAMBA 2,5 A 3,5 M3, PESO OPERACIONAL 18338 KG - MATERIAIS NA OPERAÇÃO. AF_06/2014</v>
          </cell>
          <cell r="C610" t="str">
            <v>H</v>
          </cell>
          <cell r="D610">
            <v>37.74</v>
          </cell>
          <cell r="E610">
            <v>37.74</v>
          </cell>
          <cell r="F610" t="str">
            <v>SINTÉTICO</v>
          </cell>
          <cell r="G610">
            <v>37.74</v>
          </cell>
        </row>
        <row r="611">
          <cell r="A611">
            <v>5797</v>
          </cell>
          <cell r="B611" t="str">
            <v>COMPRESSOR DE AR REBOCÁVEL, VAZÃO 189 PCM, PRESSÃO EFETIVA DE TRABALHO 102 PSI, MOTOR DIESEL, POTÊNCIA 63 CV - MANUTENÇÃO. AF_06/2015</v>
          </cell>
          <cell r="C611" t="str">
            <v>H</v>
          </cell>
          <cell r="D611">
            <v>2.92</v>
          </cell>
          <cell r="E611">
            <v>2.92</v>
          </cell>
          <cell r="F611" t="str">
            <v>SINTÉTICO</v>
          </cell>
          <cell r="G611">
            <v>2.92</v>
          </cell>
        </row>
        <row r="612">
          <cell r="A612">
            <v>5800</v>
          </cell>
          <cell r="B612" t="str">
            <v>BOMBA SUBMERSÍVEL ELÉTRICA TRIFÁSICA, POTÊNCIA 2,96 HP, Ø ROTOR 144 MM SEMI-ABERTO, BOCAL DE SAÍDA Ø 2, HM/Q = 2 MCA / 38,8 M3/H A 28 MCA / 5 M3/H - MANUTENÇÃO. AF_06/2014</v>
          </cell>
          <cell r="C612" t="str">
            <v>H</v>
          </cell>
          <cell r="D612">
            <v>0.3</v>
          </cell>
          <cell r="E612">
            <v>0.3</v>
          </cell>
          <cell r="F612" t="str">
            <v>SINTÉTICO</v>
          </cell>
          <cell r="G612">
            <v>0.3</v>
          </cell>
        </row>
        <row r="613">
          <cell r="A613">
            <v>7032</v>
          </cell>
          <cell r="B613" t="str">
            <v>TANQUE DE ASFALTO ESTACIONÁRIO COM SERPENTINA, CAPACIDADE 30.000 L - DEPRECIAÇÃO. AF_06/2014</v>
          </cell>
          <cell r="C613" t="str">
            <v>H</v>
          </cell>
          <cell r="D613">
            <v>3.22</v>
          </cell>
          <cell r="E613">
            <v>3.22</v>
          </cell>
          <cell r="F613" t="str">
            <v>SINTÉTICO</v>
          </cell>
          <cell r="G613">
            <v>3.22</v>
          </cell>
        </row>
        <row r="614">
          <cell r="A614">
            <v>7033</v>
          </cell>
          <cell r="B614" t="str">
            <v>TANQUE DE ASFALTO ESTACIONÁRIO COM SERPENTINA, CAPACIDADE 30.000 L - JUROS. AF_06/2014</v>
          </cell>
          <cell r="C614" t="str">
            <v>H</v>
          </cell>
          <cell r="D614">
            <v>0.53</v>
          </cell>
          <cell r="E614">
            <v>0.53</v>
          </cell>
          <cell r="F614" t="str">
            <v>SINTÉTICO</v>
          </cell>
          <cell r="G614">
            <v>0.53</v>
          </cell>
        </row>
        <row r="615">
          <cell r="A615">
            <v>7034</v>
          </cell>
          <cell r="B615" t="str">
            <v>TANQUE DE ASFALTO ESTACIONÁRIO COM SERPENTINA, CAPACIDADE 30.000 L - MANUTENÇÃO. AF_06/2014</v>
          </cell>
          <cell r="C615" t="str">
            <v>H</v>
          </cell>
          <cell r="D615">
            <v>6.04</v>
          </cell>
          <cell r="E615">
            <v>6.04</v>
          </cell>
          <cell r="F615" t="str">
            <v>SINTÉTICO</v>
          </cell>
          <cell r="G615">
            <v>6.04</v>
          </cell>
        </row>
        <row r="616">
          <cell r="A616">
            <v>7035</v>
          </cell>
          <cell r="B616" t="str">
            <v>TANQUE DE ASFALTO ESTACIONÁRIO COM SERPENTINA, CAPACIDADE 30.000 L - MATERIAIS NA OPERAÇÃO. AF_06/2014</v>
          </cell>
          <cell r="C616" t="str">
            <v>H</v>
          </cell>
          <cell r="D616">
            <v>114.65</v>
          </cell>
          <cell r="E616">
            <v>114.65</v>
          </cell>
          <cell r="F616" t="str">
            <v>SINTÉTICO</v>
          </cell>
          <cell r="G616">
            <v>114.65</v>
          </cell>
        </row>
        <row r="617">
          <cell r="A617">
            <v>7038</v>
          </cell>
          <cell r="B617" t="str">
            <v>ROLO COMPACTADOR DE PNEUS ESTÁTICO, PRESSÃO VARIÁVEL, POTÊNCIA 111 HP, PESO SEM/COM LASTRO 9,5 / 26 T, LARGURA DE TRABALHO 1,90 M - DEPRECIAÇÃO. AF_07/2014</v>
          </cell>
          <cell r="C617" t="str">
            <v>H</v>
          </cell>
          <cell r="D617">
            <v>24.87</v>
          </cell>
          <cell r="E617">
            <v>24.87</v>
          </cell>
          <cell r="F617" t="str">
            <v>SINTÉTICO</v>
          </cell>
          <cell r="G617">
            <v>24.87</v>
          </cell>
        </row>
        <row r="618">
          <cell r="A618">
            <v>7039</v>
          </cell>
          <cell r="B618" t="str">
            <v>ROLO COMPACTADOR DE PNEUS ESTÁTICO, PRESSÃO VARIÁVEL, POTÊNCIA 111 HP, PESO SEM/COM LASTRO 9,5 / 26 T, LARGURA DE TRABALHO 1,90 M - JUROS. AF_07/2014</v>
          </cell>
          <cell r="C618" t="str">
            <v>H</v>
          </cell>
          <cell r="D618">
            <v>3.45</v>
          </cell>
          <cell r="E618">
            <v>3.45</v>
          </cell>
          <cell r="F618" t="str">
            <v>SINTÉTICO</v>
          </cell>
          <cell r="G618">
            <v>3.45</v>
          </cell>
        </row>
        <row r="619">
          <cell r="A619">
            <v>7040</v>
          </cell>
          <cell r="B619" t="str">
            <v>ROLO COMPACTADOR DE PNEUS ESTÁTICO, PRESSÃO VARIÁVEL, POTÊNCIA 111 HP, PESO SEM/COM LASTRO 9,5 / 26 T, LARGURA DE TRABALHO 1,90 M - MANUTENÇÃO. AF_07/2014</v>
          </cell>
          <cell r="C619" t="str">
            <v>H</v>
          </cell>
          <cell r="D619">
            <v>31.13</v>
          </cell>
          <cell r="E619">
            <v>31.13</v>
          </cell>
          <cell r="F619" t="str">
            <v>SINTÉTICO</v>
          </cell>
          <cell r="G619">
            <v>31.13</v>
          </cell>
        </row>
        <row r="620">
          <cell r="A620">
            <v>7044</v>
          </cell>
          <cell r="B620" t="str">
            <v>MOTOBOMBA TRASH (PARA ÁGUA SUJA) AUTO ESCORVANTE, MOTOR GASOLINA DE 6,41 HP, DIÂMETROS DE SUCÇÃO X RECALQUE: 3" X 3", HM/Q = 10 MCA / 60 M3/H A 23 MCA / 0 M3/H - DEPRECIAÇÃO. AF_10/2014</v>
          </cell>
          <cell r="C620" t="str">
            <v>H</v>
          </cell>
          <cell r="D620">
            <v>0.18</v>
          </cell>
          <cell r="E620">
            <v>0.18</v>
          </cell>
          <cell r="F620" t="str">
            <v>SINTÉTICO</v>
          </cell>
          <cell r="G620">
            <v>0.18</v>
          </cell>
        </row>
        <row r="621">
          <cell r="A621">
            <v>7045</v>
          </cell>
          <cell r="B621" t="str">
            <v>MOTOBOMBA TRASH (PARA ÁGUA SUJA) AUTO ESCORVANTE, MOTOR GASOLINA DE 6,41 HP, DIÂMETROS DE SUCÇÃO X RECALQUE: 3" X 3", HM/Q = 10 MCA / 60 M3/H A 23 MCA / 0 M3/H - JUROS. AF_10/2014</v>
          </cell>
          <cell r="C621" t="str">
            <v>H</v>
          </cell>
          <cell r="D621">
            <v>0.02</v>
          </cell>
          <cell r="E621">
            <v>0.02</v>
          </cell>
          <cell r="F621" t="str">
            <v>SINTÉTICO</v>
          </cell>
          <cell r="G621">
            <v>0.02</v>
          </cell>
        </row>
        <row r="622">
          <cell r="A622">
            <v>7046</v>
          </cell>
          <cell r="B622" t="str">
            <v>MOTOBOMBA TRASH (PARA ÁGUA SUJA) AUTO ESCORVANTE, MOTOR GASOLINA DE 6,41 HP, DIÂMETROS DE SUCÇÃO X RECALQUE: 3" X 3", HM/Q = 10 MCA / 60 M3/H A 23 MCA / 0 M3/H - MANUTENÇÃO. AF_10/2014</v>
          </cell>
          <cell r="C622" t="str">
            <v>H</v>
          </cell>
          <cell r="D622">
            <v>0.2</v>
          </cell>
          <cell r="E622">
            <v>0.2</v>
          </cell>
          <cell r="F622" t="str">
            <v>SINTÉTICO</v>
          </cell>
          <cell r="G622">
            <v>0.2</v>
          </cell>
        </row>
        <row r="623">
          <cell r="A623">
            <v>7047</v>
          </cell>
          <cell r="B623" t="str">
            <v>MOTOBOMBA TRASH (PARA ÁGUA SUJA) AUTO ESCORVANTE, MOTOR GASOLINA DE 6,41 HP, DIÂMETROS DE SUCÇÃO X RECALQUE: 3" X 3", HM/Q = 10 MCA / 60 M3/H A 23 MCA / 0 M3/H - MATERIAIS NA OPERAÇÃO. AF_10/2014</v>
          </cell>
          <cell r="C623" t="str">
            <v>H</v>
          </cell>
          <cell r="D623">
            <v>6.12</v>
          </cell>
          <cell r="E623">
            <v>6.12</v>
          </cell>
          <cell r="F623" t="str">
            <v>SINTÉTICO</v>
          </cell>
          <cell r="G623">
            <v>6.12</v>
          </cell>
        </row>
        <row r="624">
          <cell r="A624">
            <v>7051</v>
          </cell>
          <cell r="B624" t="str">
            <v>ROLO COMPACTADOR PE DE CARNEIRO VIBRATORIO, POTENCIA 125 HP, PESO OPERACIONAL SEM/COM LASTRO 11,95 / 13,30 T, IMPACTO DINAMICO 38,5 / 22,5 T, LARGURA DE TRABALHO 2,15 M - DEPRECIAÇÃO. AF_06/2014</v>
          </cell>
          <cell r="C624" t="str">
            <v>H</v>
          </cell>
          <cell r="D624">
            <v>22.06</v>
          </cell>
          <cell r="E624">
            <v>22.06</v>
          </cell>
          <cell r="F624" t="str">
            <v>SINTÉTICO</v>
          </cell>
          <cell r="G624">
            <v>22.06</v>
          </cell>
        </row>
        <row r="625">
          <cell r="A625">
            <v>7052</v>
          </cell>
          <cell r="B625" t="str">
            <v>ROLO COMPACTADOR PE DE CARNEIRO VIBRATORIO, POTENCIA 125 HP, PESO OPERACIONAL SEM/COM LASTRO 11,95 / 13,30 T, IMPACTO DINAMICO 38,5 / 22,5 T, LARGURA DE TRABALHO 2,15 M - JUROS. AF_06/2014</v>
          </cell>
          <cell r="C625" t="str">
            <v>H</v>
          </cell>
          <cell r="D625">
            <v>3.06</v>
          </cell>
          <cell r="E625">
            <v>3.06</v>
          </cell>
          <cell r="F625" t="str">
            <v>SINTÉTICO</v>
          </cell>
          <cell r="G625">
            <v>3.06</v>
          </cell>
        </row>
        <row r="626">
          <cell r="A626">
            <v>7053</v>
          </cell>
          <cell r="B626" t="str">
            <v>ROLO COMPACTADOR PE DE CARNEIRO VIBRATORIO, POTENCIA 125 HP, PESO OPERACIONAL SEM/COM LASTRO 11,95 / 13,30 T, IMPACTO DINAMICO 38,5 / 22,5 T, LARGURA DE TRABALHO 2,15 M - MANUTENÇÃO. AF_06/2014</v>
          </cell>
          <cell r="C626" t="str">
            <v>H</v>
          </cell>
          <cell r="D626">
            <v>27.61</v>
          </cell>
          <cell r="E626">
            <v>27.61</v>
          </cell>
          <cell r="F626" t="str">
            <v>SINTÉTICO</v>
          </cell>
          <cell r="G626">
            <v>27.61</v>
          </cell>
        </row>
        <row r="627">
          <cell r="A627">
            <v>7054</v>
          </cell>
          <cell r="B627" t="str">
            <v>ROLO COMPACTADOR PE DE CARNEIRO VIBRATORIO, POTENCIA 125 HP, PESO OPERACIONAL SEM/COM LASTRO 11,95 / 13,30 T, IMPACTO DINAMICO 38,5 / 22,5 T, LARGURA DE TRABALHO 2,15 M - MATERIAIS NA OPERAÇÃO. AF_06/2014</v>
          </cell>
          <cell r="C627" t="str">
            <v>H</v>
          </cell>
          <cell r="D627">
            <v>47.89</v>
          </cell>
          <cell r="E627">
            <v>47.89</v>
          </cell>
          <cell r="F627" t="str">
            <v>SINTÉTICO</v>
          </cell>
          <cell r="G627">
            <v>47.89</v>
          </cell>
        </row>
        <row r="628">
          <cell r="A628">
            <v>7058</v>
          </cell>
          <cell r="B628" t="str">
            <v>CAMINHÃO BASCULANTE 6 M3 TOCO, PESO BRUTO TOTAL 16.000 KG, CARGA ÚTIL MÁXIMA 11.130 KG, DISTÂNCIA ENTRE EIXOS 5,36 M, POTÊNCIA 185 CV, INCLUSIVE CAÇAMBA METÁLICA - DEPRECIAÇÃO. AF_06/2014</v>
          </cell>
          <cell r="C628" t="str">
            <v>H</v>
          </cell>
          <cell r="D628">
            <v>12.39</v>
          </cell>
          <cell r="E628">
            <v>12.39</v>
          </cell>
          <cell r="F628" t="str">
            <v>SINTÉTICO</v>
          </cell>
          <cell r="G628">
            <v>12.39</v>
          </cell>
        </row>
        <row r="629">
          <cell r="A629">
            <v>7059</v>
          </cell>
          <cell r="B629" t="str">
            <v>CAMINHÃO BASCULANTE 6 M3 TOCO, PESO BRUTO TOTAL 16.000 KG, CARGA ÚTIL MÁXIMA 11.130 KG, DISTÂNCIA ENTRE EIXOS 5,36 M, POTÊNCIA 185 CV, INCLUSIVE CAÇAMBA METÁLICA - JUROS. AF_06/2014</v>
          </cell>
          <cell r="C629" t="str">
            <v>H</v>
          </cell>
          <cell r="D629">
            <v>2.29</v>
          </cell>
          <cell r="E629">
            <v>2.29</v>
          </cell>
          <cell r="F629" t="str">
            <v>SINTÉTICO</v>
          </cell>
          <cell r="G629">
            <v>2.29</v>
          </cell>
        </row>
        <row r="630">
          <cell r="A630">
            <v>7060</v>
          </cell>
          <cell r="B630" t="str">
            <v>CAMINHÃO BASCULANTE 6 M3 TOCO, PESO BRUTO TOTAL 16.000 KG, CARGA ÚTIL MÁXIMA 11.130 KG, DISTÂNCIA ENTRE EIXOS 5,36 M, POTÊNCIA 185 CV, INCLUSIVE CAÇAMBA METÁLICA - MANUTENÇÃO. AF_06/2014</v>
          </cell>
          <cell r="C630" t="str">
            <v>H</v>
          </cell>
          <cell r="D630">
            <v>23.25</v>
          </cell>
          <cell r="E630">
            <v>23.25</v>
          </cell>
          <cell r="F630" t="str">
            <v>SINTÉTICO</v>
          </cell>
          <cell r="G630">
            <v>23.25</v>
          </cell>
        </row>
        <row r="631">
          <cell r="A631">
            <v>7061</v>
          </cell>
          <cell r="B631" t="str">
            <v>CAMINHÃO BASCULANTE 6 M3 TOCO, PESO BRUTO TOTAL 16.000 KG, CARGA ÚTIL MÁXIMA 11.130 KG, DISTÂNCIA ENTRE EIXOS 5,36 M, POTÊNCIA 185 CV, INCLUSIVE CAÇAMBA METÁLICA - MATERIAIS NA OPERAÇÃO. AF_06/2014</v>
          </cell>
          <cell r="C631" t="str">
            <v>H</v>
          </cell>
          <cell r="D631">
            <v>43.72</v>
          </cell>
          <cell r="E631">
            <v>43.72</v>
          </cell>
          <cell r="F631" t="str">
            <v>SINTÉTICO</v>
          </cell>
          <cell r="G631">
            <v>43.72</v>
          </cell>
        </row>
        <row r="632">
          <cell r="A632">
            <v>7063</v>
          </cell>
          <cell r="B632" t="str">
            <v>TRATOR DE PNEUS, POTÊNCIA 122 CV, TRAÇÃO 4X4, PESO COM LASTRO DE 4.510 KG - DEPRECIAÇÃO. AF_06/2014</v>
          </cell>
          <cell r="C632" t="str">
            <v>H</v>
          </cell>
          <cell r="D632">
            <v>10.18</v>
          </cell>
          <cell r="E632">
            <v>10.18</v>
          </cell>
          <cell r="F632" t="str">
            <v>SINTÉTICO</v>
          </cell>
          <cell r="G632">
            <v>10.18</v>
          </cell>
        </row>
        <row r="633">
          <cell r="A633">
            <v>7064</v>
          </cell>
          <cell r="B633" t="str">
            <v>TRATOR DE PNEUS, POTÊNCIA 122 CV, TRAÇÃO 4X4, PESO COM LASTRO DE 4.510 KG - JUROS. AF_06/2014</v>
          </cell>
          <cell r="C633" t="str">
            <v>H</v>
          </cell>
          <cell r="D633">
            <v>1.41</v>
          </cell>
          <cell r="E633">
            <v>1.41</v>
          </cell>
          <cell r="F633" t="str">
            <v>SINTÉTICO</v>
          </cell>
          <cell r="G633">
            <v>1.41</v>
          </cell>
        </row>
        <row r="634">
          <cell r="A634">
            <v>7065</v>
          </cell>
          <cell r="B634" t="str">
            <v>TRATOR DE PNEUS, POTÊNCIA 122 CV, TRAÇÃO 4X4, PESO COM LASTRO DE 4.510 KG - MANUTENÇÃO. AF_06/2014</v>
          </cell>
          <cell r="C634" t="str">
            <v>H</v>
          </cell>
          <cell r="D634">
            <v>11.13</v>
          </cell>
          <cell r="E634">
            <v>11.13</v>
          </cell>
          <cell r="F634" t="str">
            <v>SINTÉTICO</v>
          </cell>
          <cell r="G634">
            <v>11.13</v>
          </cell>
        </row>
        <row r="635">
          <cell r="A635">
            <v>7066</v>
          </cell>
          <cell r="B635" t="str">
            <v>TRATOR DE PNEUS, POTÊNCIA 122 CV, TRAÇÃO 4X4, PESO COM LASTRO DE 4.510 KG - MATERIAIS NA OPERAÇÃO. AF_06/2014</v>
          </cell>
          <cell r="C635" t="str">
            <v>H</v>
          </cell>
          <cell r="D635">
            <v>92.22</v>
          </cell>
          <cell r="E635">
            <v>92.22</v>
          </cell>
          <cell r="F635" t="str">
            <v>SINTÉTICO</v>
          </cell>
          <cell r="G635">
            <v>92.22</v>
          </cell>
        </row>
        <row r="636">
          <cell r="A636">
            <v>53786</v>
          </cell>
          <cell r="B636" t="str">
            <v>RETROESCAVADEIRA SOBRE RODAS COM CARREGADEIRA, TRAÇÃO 4X4, POTÊNCIA LÍQ. 88 HP, CAÇAMBA CARREG. CAP. MÍN. 1 M3, CAÇAMBA RETRO CAP. 0,26 M3, PESO OPERACIONAL MÍN. 6.674 KG, PROFUNDIDADE ESCAVAÇÃO MÁX. 4,37 M - MATERIAIS NA OPERAÇÃO. AF_06/2014</v>
          </cell>
          <cell r="C636" t="str">
            <v>H</v>
          </cell>
          <cell r="D636">
            <v>28.63</v>
          </cell>
          <cell r="E636">
            <v>28.63</v>
          </cell>
          <cell r="F636" t="str">
            <v>SINTÉTICO</v>
          </cell>
          <cell r="G636">
            <v>28.63</v>
          </cell>
        </row>
        <row r="637">
          <cell r="A637">
            <v>53788</v>
          </cell>
          <cell r="B637" t="str">
            <v>ROLO COMPACTADOR VIBRATÓRIO DE UM CILINDRO AÇO LISO, POTÊNCIA 80 HP, PESO OPERACIONAL MÁXIMO 8,1 T, IMPACTO DINÂMICO 16,15 / 9,5 T, LARGURA DE TRABALHO 1,68 M - MATERIAIS NA OPERAÇÃO. AF_06/2014</v>
          </cell>
          <cell r="C637" t="str">
            <v>H</v>
          </cell>
          <cell r="D637">
            <v>30.65</v>
          </cell>
          <cell r="E637">
            <v>30.65</v>
          </cell>
          <cell r="F637" t="str">
            <v>SINTÉTICO</v>
          </cell>
          <cell r="G637">
            <v>30.65</v>
          </cell>
        </row>
        <row r="638">
          <cell r="A638">
            <v>53792</v>
          </cell>
          <cell r="B638" t="str">
            <v>CAMINHÃO BASCULANTE 6 M3, PESO BRUTO TOTAL 16.000 KG, CARGA ÚTIL MÁXIMA 13.071 KG, DISTÂNCIA ENTRE EIXOS 4,80 M, POTÊNCIA 230 CV INCLUSIVE CAÇAMBA METÁLICA - MATERIAIS NA OPERAÇÃO. AF_06/2014</v>
          </cell>
          <cell r="C638" t="str">
            <v>H</v>
          </cell>
          <cell r="D638">
            <v>54.34</v>
          </cell>
          <cell r="E638">
            <v>54.34</v>
          </cell>
          <cell r="F638" t="str">
            <v>SINTÉTICO</v>
          </cell>
          <cell r="G638">
            <v>54.34</v>
          </cell>
        </row>
        <row r="639">
          <cell r="A639">
            <v>53794</v>
          </cell>
          <cell r="B639" t="str">
            <v>USINA DE CONCRETO FIXA, CAPACIDADE NOMINAL DE 90 A 120 M3/H, SEM SILO - MANUTENÇÃO. AF_07/2016</v>
          </cell>
          <cell r="C639" t="str">
            <v>H</v>
          </cell>
          <cell r="D639">
            <v>35</v>
          </cell>
          <cell r="E639">
            <v>35</v>
          </cell>
          <cell r="F639" t="str">
            <v>SINTÉTICO</v>
          </cell>
          <cell r="G639">
            <v>35</v>
          </cell>
        </row>
        <row r="640">
          <cell r="A640">
            <v>53797</v>
          </cell>
          <cell r="B640" t="str">
            <v>CAMINHÃO TOCO, PBT 16.000 KG, CARGA ÚTIL MÁX. 10.685 KG, DIST. ENTRE EIXOS 4,8 M, POTÊNCIA 189 CV, INCLUSIVE CARROCERIA FIXA ABERTA DE MADEIRA P/ TRANSPORTE GERAL DE CARGA SECA, DIMEN. APROX. 2,5 X 7,00 X 0,50 M - MATERIAIS NA OPERAÇÃO. AF_06/2014</v>
          </cell>
          <cell r="C640" t="str">
            <v>H</v>
          </cell>
          <cell r="D640">
            <v>62.49</v>
          </cell>
          <cell r="E640">
            <v>62.49</v>
          </cell>
          <cell r="F640" t="str">
            <v>SINTÉTICO</v>
          </cell>
          <cell r="G640">
            <v>62.49</v>
          </cell>
        </row>
        <row r="641">
          <cell r="A641">
            <v>53804</v>
          </cell>
          <cell r="B641" t="str">
            <v>VASSOURA MECÂNICA REBOCÁVEL COM ESCOVA CILÍNDRICA, LARGURA ÚTIL DE VARRIMENTO DE 2,44 M - MANUTENÇÃO. AF_06/2014</v>
          </cell>
          <cell r="C641" t="str">
            <v>H</v>
          </cell>
          <cell r="D641">
            <v>2.5099999999999998</v>
          </cell>
          <cell r="E641">
            <v>2.5099999999999998</v>
          </cell>
          <cell r="F641" t="str">
            <v>SINTÉTICO</v>
          </cell>
          <cell r="G641">
            <v>2.5099999999999998</v>
          </cell>
        </row>
        <row r="642">
          <cell r="A642">
            <v>53806</v>
          </cell>
          <cell r="B642" t="str">
            <v>TRATOR DE ESTEIRAS, POTÊNCIA 170 HP, PESO OPERACIONAL 19 T, CAÇAMBA 5,2 M3 - MANUTENÇÃO. AF_06/2014</v>
          </cell>
          <cell r="C642" t="str">
            <v>H</v>
          </cell>
          <cell r="D642">
            <v>38.119999999999997</v>
          </cell>
          <cell r="E642">
            <v>38.119999999999997</v>
          </cell>
          <cell r="F642" t="str">
            <v>SINTÉTICO</v>
          </cell>
          <cell r="G642">
            <v>38.119999999999997</v>
          </cell>
        </row>
        <row r="643">
          <cell r="A643">
            <v>53810</v>
          </cell>
          <cell r="B643" t="str">
            <v>TRATOR DE ESTEIRAS, POTÊNCIA 150 HP, PESO OPERACIONAL 16,7 T, COM RODA MOTRIZ ELEVADA E LÂMINA 3,18 M3 - MANUTENÇÃO. AF_06/2014</v>
          </cell>
          <cell r="C643" t="str">
            <v>H</v>
          </cell>
          <cell r="D643">
            <v>38.36</v>
          </cell>
          <cell r="E643">
            <v>38.36</v>
          </cell>
          <cell r="F643" t="str">
            <v>SINTÉTICO</v>
          </cell>
          <cell r="G643">
            <v>38.36</v>
          </cell>
        </row>
        <row r="644">
          <cell r="A644">
            <v>53814</v>
          </cell>
          <cell r="B644" t="str">
            <v>TRATOR DE ESTEIRAS, POTÊNCIA 347 HP, PESO OPERACIONAL 38,5 T, COM LÂMINA 8,70 M3 - MANUTENÇÃO. AF_06/2014</v>
          </cell>
          <cell r="C644" t="str">
            <v>H</v>
          </cell>
          <cell r="D644">
            <v>125.66</v>
          </cell>
          <cell r="E644">
            <v>125.66</v>
          </cell>
          <cell r="F644" t="str">
            <v>SINTÉTICO</v>
          </cell>
          <cell r="G644">
            <v>125.66</v>
          </cell>
        </row>
        <row r="645">
          <cell r="A645">
            <v>53817</v>
          </cell>
          <cell r="B645" t="str">
            <v>TRATOR DE ESTEIRAS, POTÊNCIA 100 HP, PESO OPERACIONAL 9,4 T, COM LÂMINA 2,19 M3 - MATERIAIS NA OPERAÇÃO. AF_06/2014</v>
          </cell>
          <cell r="C645" t="str">
            <v>H</v>
          </cell>
          <cell r="D645">
            <v>33.51</v>
          </cell>
          <cell r="E645">
            <v>33.51</v>
          </cell>
          <cell r="F645" t="str">
            <v>SINTÉTICO</v>
          </cell>
          <cell r="G645">
            <v>33.51</v>
          </cell>
        </row>
        <row r="646">
          <cell r="A646">
            <v>53818</v>
          </cell>
          <cell r="B646" t="str">
            <v>ROLO COMPACTADOR VIBRATÓRIO REBOCÁVEL, CILINDRO DE AÇO LISO, POTÊNCIA DE TRAÇÃO DE 65 CV, PESO 4,7 T, IMPACTO DINÂMICO 18,3 T, LARGURA DE TRABALHO 1,67 M - DEPRECIAÇÃO. AF_02/2016</v>
          </cell>
          <cell r="C646" t="str">
            <v>H</v>
          </cell>
          <cell r="D646">
            <v>4.8</v>
          </cell>
          <cell r="E646">
            <v>4.8</v>
          </cell>
          <cell r="F646" t="str">
            <v>SINTÉTICO</v>
          </cell>
          <cell r="G646">
            <v>4.8</v>
          </cell>
        </row>
        <row r="647">
          <cell r="A647">
            <v>53827</v>
          </cell>
          <cell r="B647" t="str">
            <v>CAMINHÃO TOCO, PESO BRUTO TOTAL 14.300 KG, CARGA ÚTIL MÁXIMA 9590 KG, DISTÂNCIA ENTRE EIXOS 4,76 M, POTÊNCIA 185 CV (NÃO INCLUI CARROCERIA) - MATERIAIS NA OPERAÇÃO. AF_06/2014</v>
          </cell>
          <cell r="C647" t="str">
            <v>H</v>
          </cell>
          <cell r="D647">
            <v>61.18</v>
          </cell>
          <cell r="E647">
            <v>61.18</v>
          </cell>
          <cell r="F647" t="str">
            <v>SINTÉTICO</v>
          </cell>
          <cell r="G647">
            <v>61.18</v>
          </cell>
        </row>
        <row r="648">
          <cell r="A648">
            <v>53829</v>
          </cell>
          <cell r="B648" t="str">
            <v>CAMINHÃO TOCO, PESO BRUTO TOTAL 16.000 KG, CARGA ÚTIL MÁXIMA DE 10.685 KG, DISTÂNCIA ENTRE EIXOS 4,80 M, POTÊNCIA 189 CV EXCLUSIVE CARROCERIA - MATERIAIS NA OPERAÇÃO. AF_06/2014</v>
          </cell>
          <cell r="C648" t="str">
            <v>H</v>
          </cell>
          <cell r="D648">
            <v>62.49</v>
          </cell>
          <cell r="E648">
            <v>62.49</v>
          </cell>
          <cell r="F648" t="str">
            <v>SINTÉTICO</v>
          </cell>
          <cell r="G648">
            <v>62.49</v>
          </cell>
        </row>
        <row r="649">
          <cell r="A649">
            <v>53831</v>
          </cell>
          <cell r="B649" t="str">
            <v>CAMINHÃO PIPA 10.000 L TRUCADO, PESO BRUTO TOTAL 23.000 KG, CARGA ÚTIL MÁXIMA 15.935 KG, DISTÂNCIA ENTRE EIXOS 4,8 M, POTÊNCIA 230 CV, INCLUSIVE TANQUE DE AÇO PARA TRANSPORTE DE ÁGUA - MATERIAIS NA OPERAÇÃO. AF_06/2014</v>
          </cell>
          <cell r="C649" t="str">
            <v>H</v>
          </cell>
          <cell r="D649">
            <v>103.23</v>
          </cell>
          <cell r="E649">
            <v>103.23</v>
          </cell>
          <cell r="F649" t="str">
            <v>SINTÉTICO</v>
          </cell>
          <cell r="G649">
            <v>103.23</v>
          </cell>
        </row>
        <row r="650">
          <cell r="A650">
            <v>53840</v>
          </cell>
          <cell r="B650" t="str">
            <v>GRADE DE DISCO REBOCÁVEL COM 20 DISCOS 24" X 6 MM COM PNEUS PARA TRANSPORTE - DEPRECIAÇÃO. AF_06/2014</v>
          </cell>
          <cell r="C650" t="str">
            <v>H</v>
          </cell>
          <cell r="D650">
            <v>1.36</v>
          </cell>
          <cell r="E650">
            <v>1.36</v>
          </cell>
          <cell r="F650" t="str">
            <v>SINTÉTICO</v>
          </cell>
          <cell r="G650">
            <v>1.36</v>
          </cell>
        </row>
        <row r="651">
          <cell r="A651">
            <v>53841</v>
          </cell>
          <cell r="B651" t="str">
            <v>GRADE DE DISCO REBOCÁVEL COM 20 DISCOS 24" X 6 MM COM PNEUS PARA TRANSPORTE - MANUTENÇÃO. AF_06/2014</v>
          </cell>
          <cell r="C651" t="str">
            <v>H</v>
          </cell>
          <cell r="D651">
            <v>0.94</v>
          </cell>
          <cell r="E651">
            <v>0.94</v>
          </cell>
          <cell r="F651" t="str">
            <v>SINTÉTICO</v>
          </cell>
          <cell r="G651">
            <v>0.94</v>
          </cell>
        </row>
        <row r="652">
          <cell r="A652">
            <v>53849</v>
          </cell>
          <cell r="B652" t="str">
            <v>MOTONIVELADORA POTÊNCIA BÁSICA LÍQUIDA (PRIMEIRA MARCHA) 125 HP, PESO BRUTO 13032 KG, LARGURA DA LÂMINA DE 3,7 M - MATERIAIS NA OPERAÇÃO. AF_06/2014</v>
          </cell>
          <cell r="C652" t="str">
            <v>H</v>
          </cell>
          <cell r="D652">
            <v>44.9</v>
          </cell>
          <cell r="E652">
            <v>44.9</v>
          </cell>
          <cell r="F652" t="str">
            <v>SINTÉTICO</v>
          </cell>
          <cell r="G652">
            <v>44.9</v>
          </cell>
        </row>
        <row r="653">
          <cell r="A653">
            <v>53857</v>
          </cell>
          <cell r="B653" t="str">
            <v>PÁ CARREGADEIRA SOBRE RODAS, POTÊNCIA LÍQUIDA 128 HP, CAPACIDADE DA CAÇAMBA 1,7 A 2,8 M3, PESO OPERACIONAL 11632 KG - MANUTENÇÃO. AF_06/2014</v>
          </cell>
          <cell r="C653" t="str">
            <v>H</v>
          </cell>
          <cell r="D653">
            <v>26.94</v>
          </cell>
          <cell r="E653">
            <v>26.94</v>
          </cell>
          <cell r="F653" t="str">
            <v>SINTÉTICO</v>
          </cell>
          <cell r="G653">
            <v>26.94</v>
          </cell>
        </row>
        <row r="654">
          <cell r="A654">
            <v>53858</v>
          </cell>
          <cell r="B654" t="str">
            <v>PÁ CARREGADEIRA SOBRE RODAS, POTÊNCIA LÍQUIDA 128 HP, CAPACIDADE DA CAÇAMBA 1,7 A 2,8 M3, PESO OPERACIONAL 11632 KG - MATERIAIS NA OPERAÇÃO. AF_06/2014</v>
          </cell>
          <cell r="C654" t="str">
            <v>H</v>
          </cell>
          <cell r="D654">
            <v>42.91</v>
          </cell>
          <cell r="E654">
            <v>42.91</v>
          </cell>
          <cell r="F654" t="str">
            <v>SINTÉTICO</v>
          </cell>
          <cell r="G654">
            <v>42.91</v>
          </cell>
        </row>
        <row r="655">
          <cell r="A655">
            <v>53861</v>
          </cell>
          <cell r="B655" t="str">
            <v>PÁ CARREGADEIRA SOBRE RODAS, POTÊNCIA 197 HP, CAPACIDADE DA CAÇAMBA 2,5 A 3,5 M3, PESO OPERACIONAL 18338 KG - MANUTENÇÃO. AF_06/2014</v>
          </cell>
          <cell r="C655" t="str">
            <v>H</v>
          </cell>
          <cell r="D655">
            <v>37.36</v>
          </cell>
          <cell r="E655">
            <v>37.36</v>
          </cell>
          <cell r="F655" t="str">
            <v>SINTÉTICO</v>
          </cell>
          <cell r="G655">
            <v>37.36</v>
          </cell>
        </row>
        <row r="656">
          <cell r="A656">
            <v>53863</v>
          </cell>
          <cell r="B656" t="str">
            <v>MARTELETE OU ROMPEDOR PNEUMÁTICO MANUAL, 28 KG, COM SILENCIADOR - MANUTENÇÃO. AF_07/2016</v>
          </cell>
          <cell r="C656" t="str">
            <v>H</v>
          </cell>
          <cell r="D656">
            <v>1.38</v>
          </cell>
          <cell r="E656">
            <v>1.38</v>
          </cell>
          <cell r="F656" t="str">
            <v>SINTÉTICO</v>
          </cell>
          <cell r="G656">
            <v>1.38</v>
          </cell>
        </row>
        <row r="657">
          <cell r="A657">
            <v>53865</v>
          </cell>
          <cell r="B657" t="str">
            <v>COMPRESSOR DE AR REBOCÁVEL, VAZÃO 189 PCM, PRESSÃO EFETIVA DE TRABALHO 102 PSI, MOTOR DIESEL, POTÊNCIA 63 CV - MATERIAIS NA OPERAÇÃO. AF_06/2015</v>
          </cell>
          <cell r="C657" t="str">
            <v>H</v>
          </cell>
          <cell r="D657">
            <v>25.29</v>
          </cell>
          <cell r="E657">
            <v>25.29</v>
          </cell>
          <cell r="F657" t="str">
            <v>SINTÉTICO</v>
          </cell>
          <cell r="G657">
            <v>25.29</v>
          </cell>
        </row>
        <row r="658">
          <cell r="A658">
            <v>53866</v>
          </cell>
          <cell r="B658" t="str">
            <v>BOMBA SUBMERSÍVEL ELÉTRICA TRIFÁSICA, POTÊNCIA 2,96 HP, Ø ROTOR 144 MM SEMI-ABERTO, BOCAL DE SAÍDA Ø 2, HM/Q = 2 MCA / 38,8 M3/H A 28 MCA / 5 M3/H - MATERIAIS NA OPERAÇÃO. AF_06/2014</v>
          </cell>
          <cell r="C658" t="str">
            <v>H</v>
          </cell>
          <cell r="D658">
            <v>1.42</v>
          </cell>
          <cell r="E658">
            <v>1.42</v>
          </cell>
          <cell r="F658" t="str">
            <v>SINTÉTICO</v>
          </cell>
          <cell r="G658">
            <v>1.42</v>
          </cell>
        </row>
        <row r="659">
          <cell r="A659">
            <v>53882</v>
          </cell>
          <cell r="B659" t="str">
            <v>CAMINHÃO PIPA 6.000 L, PESO BRUTO TOTAL 13.000 KG, DISTÂNCIA ENTRE EIXOS 4,80 M, POTÊNCIA 189 CV INCLUSIVE TANQUE DE AÇO PARA TRANSPORTE DE ÁGUA, CAPACIDADE 6 M3 - MANUTENÇÃO. AF_06/2014</v>
          </cell>
          <cell r="C659" t="str">
            <v>H</v>
          </cell>
          <cell r="D659">
            <v>18.87</v>
          </cell>
          <cell r="E659">
            <v>18.87</v>
          </cell>
          <cell r="F659" t="str">
            <v>SINTÉTICO</v>
          </cell>
          <cell r="G659">
            <v>18.87</v>
          </cell>
        </row>
        <row r="660">
          <cell r="A660">
            <v>55263</v>
          </cell>
          <cell r="B660" t="str">
            <v>ROLO COMPACTADOR DE PNEUS ESTÁTICO, PRESSÃO VARIÁVEL, POTÊNCIA 111 HP, PESO SEM/COM LASTRO 9,5 / 26 T, LARGURA DE TRABALHO 1,90 M - MATERIAIS NA OPERAÇÃO. AF_07/2014</v>
          </cell>
          <cell r="C660" t="str">
            <v>H</v>
          </cell>
          <cell r="D660">
            <v>34.57</v>
          </cell>
          <cell r="E660">
            <v>34.57</v>
          </cell>
          <cell r="F660" t="str">
            <v>SINTÉTICO</v>
          </cell>
          <cell r="G660">
            <v>34.57</v>
          </cell>
        </row>
        <row r="661">
          <cell r="A661">
            <v>73303</v>
          </cell>
          <cell r="B661" t="str">
            <v>GRUPO GERADOR ESTACIONÁRIO, MOTOR DIESEL POTÊNCIA 170 KVA - DEPRECIAÇÃO. AF_02/2016</v>
          </cell>
          <cell r="C661" t="str">
            <v>H</v>
          </cell>
          <cell r="D661">
            <v>4.3899999999999997</v>
          </cell>
          <cell r="E661">
            <v>4.3899999999999997</v>
          </cell>
          <cell r="F661" t="str">
            <v>SINTÉTICO</v>
          </cell>
          <cell r="G661">
            <v>4.3899999999999997</v>
          </cell>
        </row>
        <row r="662">
          <cell r="A662">
            <v>73307</v>
          </cell>
          <cell r="B662" t="str">
            <v>GRUPO GERADOR ESTACIONÁRIO, MOTOR DIESEL POTÊNCIA 170 KVA - MANUTENÇÃO. AF_02/2016</v>
          </cell>
          <cell r="C662" t="str">
            <v>H</v>
          </cell>
          <cell r="D662">
            <v>3.91</v>
          </cell>
          <cell r="E662">
            <v>3.91</v>
          </cell>
          <cell r="F662" t="str">
            <v>SINTÉTICO</v>
          </cell>
          <cell r="G662">
            <v>3.91</v>
          </cell>
        </row>
        <row r="663">
          <cell r="A663">
            <v>73309</v>
          </cell>
          <cell r="B663" t="str">
            <v>ROLO COMPACTADOR VIBRATÓRIO PÉ DE CARNEIRO PARA SOLOS, POTÊNCIA 80 HP, PESO OPERACIONAL SEM/COM LASTRO 7,4 / 8,8 T, LARGURA DE TRABALHO 1,68 M - DEPRECIAÇÃO. AF_02/2016</v>
          </cell>
          <cell r="C663" t="str">
            <v>H</v>
          </cell>
          <cell r="D663">
            <v>16.55</v>
          </cell>
          <cell r="E663">
            <v>16.55</v>
          </cell>
          <cell r="F663" t="str">
            <v>SINTÉTICO</v>
          </cell>
          <cell r="G663">
            <v>16.55</v>
          </cell>
        </row>
        <row r="664">
          <cell r="A664">
            <v>73311</v>
          </cell>
          <cell r="B664" t="str">
            <v>GRUPO GERADOR ESTACIONÁRIO, MOTOR DIESEL POTÊNCIA 170 KVA - MATERIAIS NA OPERAÇÃO. AF_02/2016</v>
          </cell>
          <cell r="C664" t="str">
            <v>H</v>
          </cell>
          <cell r="D664">
            <v>95.56</v>
          </cell>
          <cell r="E664">
            <v>95.56</v>
          </cell>
          <cell r="F664" t="str">
            <v>SINTÉTICO</v>
          </cell>
          <cell r="G664">
            <v>95.56</v>
          </cell>
        </row>
        <row r="665">
          <cell r="A665">
            <v>73313</v>
          </cell>
          <cell r="B665" t="str">
            <v>ROLO COMPACTADOR VIBRATÓRIO PÉ DE CARNEIRO PARA SOLOS, POTÊNCIA 80 HP, PESO OPERACIONAL SEM/COM LASTRO 7,4 / 8,8 T, LARGURA DE TRABALHO 1,68 M - JUROS. AF_02/2016</v>
          </cell>
          <cell r="C665" t="str">
            <v>H</v>
          </cell>
          <cell r="D665">
            <v>2.29</v>
          </cell>
          <cell r="E665">
            <v>2.29</v>
          </cell>
          <cell r="F665" t="str">
            <v>SINTÉTICO</v>
          </cell>
          <cell r="G665">
            <v>2.29</v>
          </cell>
        </row>
        <row r="666">
          <cell r="A666">
            <v>73315</v>
          </cell>
          <cell r="B666" t="str">
            <v>ROLO COMPACTADOR VIBRATÓRIO PÉ DE CARNEIRO PARA SOLOS, POTÊNCIA 80 HP, PESO OPERACIONAL SEM/COM LASTRO 7,4 / 8,8 T, LARGURA DE TRABALHO 1,68 M - MATERIAIS NA OPERAÇÃO. AF_02/2016</v>
          </cell>
          <cell r="C666" t="str">
            <v>H</v>
          </cell>
          <cell r="D666">
            <v>30.65</v>
          </cell>
          <cell r="E666">
            <v>30.65</v>
          </cell>
          <cell r="F666" t="str">
            <v>SINTÉTICO</v>
          </cell>
          <cell r="G666">
            <v>30.65</v>
          </cell>
        </row>
        <row r="667">
          <cell r="A667">
            <v>73335</v>
          </cell>
          <cell r="B667" t="str">
            <v>CAMINHÃO TOCO, PBT 14.300 KG, CARGA ÚTIL MÁX. 9.710 KG, DIST. ENTRE EIXOS 3,56 M, POTÊNCIA 185 CV, INCLUSIVE CARROCERIA FIXA ABERTA DE MADEIRA P/ TRANSPORTE GERAL DE CARGA SECA, DIMEN. APROX. 2,50 X 6,50 X 0,50 M - MANUTENÇÃO. AF_06/2014</v>
          </cell>
          <cell r="C667" t="str">
            <v>H</v>
          </cell>
          <cell r="D667">
            <v>18</v>
          </cell>
          <cell r="E667">
            <v>18</v>
          </cell>
          <cell r="F667" t="str">
            <v>SINTÉTICO</v>
          </cell>
          <cell r="G667">
            <v>18</v>
          </cell>
        </row>
        <row r="668">
          <cell r="A668">
            <v>73340</v>
          </cell>
          <cell r="B668" t="str">
            <v>CAMINHÃO TOCO, PBT 14.300 KG, CARGA ÚTIL MÁX. 9.710 KG, DIST. ENTRE EIXOS 3,56 M, POTÊNCIA 185 CV, INCLUSIVE CARROCERIA FIXA ABERTA DE MADEIRA P/ TRANSPORTE GERAL DE CARGA SECA, DIMEN. APROX. 2,50 X 6,50 X 0,50 M - MATERIAIS NA OPERAÇÃO. AF_06/2014</v>
          </cell>
          <cell r="C668" t="str">
            <v>H</v>
          </cell>
          <cell r="D668">
            <v>43.72</v>
          </cell>
          <cell r="E668">
            <v>43.72</v>
          </cell>
          <cell r="F668" t="str">
            <v>SINTÉTICO</v>
          </cell>
          <cell r="G668">
            <v>43.72</v>
          </cell>
        </row>
        <row r="669">
          <cell r="A669">
            <v>83361</v>
          </cell>
          <cell r="B669" t="str">
            <v>ESPARGIDOR DE ASFALTO PRESSURIZADO, TANQUE 6 M3 COM ISOLAÇÃO TÉRMICA, AQUECIDO COM 2 MAÇARICOS, COM BARRA ESPARGIDORA 3,60 M, MONTADO SOBRE CAMINHÃO  TOCO, PBT 14.300 KG, POTÊNCIA 185 CV - MANUTENÇÃO. AF_08/2015</v>
          </cell>
          <cell r="C669" t="str">
            <v>H</v>
          </cell>
          <cell r="D669">
            <v>10.8</v>
          </cell>
          <cell r="E669">
            <v>10.8</v>
          </cell>
          <cell r="F669" t="str">
            <v>SINTÉTICO</v>
          </cell>
          <cell r="G669">
            <v>10.8</v>
          </cell>
        </row>
        <row r="670">
          <cell r="A670">
            <v>83761</v>
          </cell>
          <cell r="B670" t="str">
            <v>GRUPO DE SOLDAGEM COM GERADOR A DIESEL 60 CV PARA SOLDA ELÉTRICA, SOBRE 04 RODAS, COM MOTOR 4 CILINDROS 600 A - DEPRECIAÇÃO. AF_02/2016</v>
          </cell>
          <cell r="C670" t="str">
            <v>H</v>
          </cell>
          <cell r="D670">
            <v>9.36</v>
          </cell>
          <cell r="E670">
            <v>9.36</v>
          </cell>
          <cell r="F670" t="str">
            <v>SINTÉTICO</v>
          </cell>
          <cell r="G670">
            <v>9.36</v>
          </cell>
        </row>
        <row r="671">
          <cell r="A671">
            <v>83762</v>
          </cell>
          <cell r="B671" t="str">
            <v>GRUPO DE SOLDAGEM COM GERADOR A DIESEL 60 CV PARA SOLDA ELÉTRICA, SOBRE 04 RODAS, COM MOTOR 4 CILINDROS 600 A - MANUTENÇÃO. AF_02/2016</v>
          </cell>
          <cell r="C671" t="str">
            <v>H</v>
          </cell>
          <cell r="D671">
            <v>11.7</v>
          </cell>
          <cell r="E671">
            <v>11.7</v>
          </cell>
          <cell r="F671" t="str">
            <v>SINTÉTICO</v>
          </cell>
          <cell r="G671">
            <v>11.7</v>
          </cell>
        </row>
        <row r="672">
          <cell r="A672">
            <v>83763</v>
          </cell>
          <cell r="B672" t="str">
            <v>GRUPO DE SOLDAGEM COM GERADOR A DIESEL 60 CV PARA SOLDA ELÉTRICA, SOBRE 04 RODAS, COM MOTOR 4 CILINDROS 600 A - MATERIAIS NA OPERAÇÃO. AF_02/2016</v>
          </cell>
          <cell r="C672" t="str">
            <v>H</v>
          </cell>
          <cell r="D672">
            <v>26.93</v>
          </cell>
          <cell r="E672">
            <v>26.93</v>
          </cell>
          <cell r="F672" t="str">
            <v>SINTÉTICO</v>
          </cell>
          <cell r="G672">
            <v>26.93</v>
          </cell>
        </row>
        <row r="673">
          <cell r="A673">
            <v>83764</v>
          </cell>
          <cell r="B673" t="str">
            <v>GRUPO DE SOLDAGEM COM GERADOR A DIESEL 60 CV PARA SOLDA ELÉTRICA, SOBRE 04 RODAS, COM MOTOR 4 CILINDROS 600 A - JUROS. AF_02/2016</v>
          </cell>
          <cell r="C673" t="str">
            <v>H</v>
          </cell>
          <cell r="D673">
            <v>1.05</v>
          </cell>
          <cell r="E673">
            <v>1.05</v>
          </cell>
          <cell r="F673" t="str">
            <v>SINTÉTICO</v>
          </cell>
          <cell r="G673">
            <v>1.05</v>
          </cell>
        </row>
        <row r="674">
          <cell r="A674">
            <v>87026</v>
          </cell>
          <cell r="B674" t="str">
            <v>GRADE DE DISCO REBOCÁVEL COM 20 DISCOS 24" X 6 MM COM PNEUS PARA TRANSPORTE - JUROS. AF_06/2014</v>
          </cell>
          <cell r="C674" t="str">
            <v>H</v>
          </cell>
          <cell r="D674">
            <v>0.19</v>
          </cell>
          <cell r="E674">
            <v>0.19</v>
          </cell>
          <cell r="F674" t="str">
            <v>SINTÉTICO</v>
          </cell>
          <cell r="G674">
            <v>0.19</v>
          </cell>
        </row>
        <row r="675">
          <cell r="A675">
            <v>87441</v>
          </cell>
          <cell r="B675" t="str">
            <v>BETONEIRA CAPACIDADE NOMINAL 400 L, CAPACIDADE DE MISTURA 310 L, MOTOR A DIESEL POTÊNCIA 5,0 HP, SEM CARREGADOR - DEPRECIAÇÃO. AF_06/2014</v>
          </cell>
          <cell r="C675" t="str">
            <v>H</v>
          </cell>
          <cell r="D675">
            <v>0.28999999999999998</v>
          </cell>
          <cell r="E675">
            <v>0.28999999999999998</v>
          </cell>
          <cell r="F675" t="str">
            <v>SINTÉTICO</v>
          </cell>
          <cell r="G675">
            <v>0.28999999999999998</v>
          </cell>
        </row>
        <row r="676">
          <cell r="A676">
            <v>87442</v>
          </cell>
          <cell r="B676" t="str">
            <v>BETONEIRA CAPACIDADE NOMINAL 400 L, CAPACIDADE DE MISTURA 310 L, MOTOR A DIESEL POTÊNCIA 5,0 HP, SEM CARREGADOR - JUROS. AF_06/2014</v>
          </cell>
          <cell r="C676" t="str">
            <v>H</v>
          </cell>
          <cell r="D676">
            <v>0.03</v>
          </cell>
          <cell r="E676">
            <v>0.03</v>
          </cell>
          <cell r="F676" t="str">
            <v>SINTÉTICO</v>
          </cell>
          <cell r="G676">
            <v>0.03</v>
          </cell>
        </row>
        <row r="677">
          <cell r="A677">
            <v>87443</v>
          </cell>
          <cell r="B677" t="str">
            <v>BETONEIRA CAPACIDADE NOMINAL 400 L, CAPACIDADE DE MISTURA 310 L, MOTOR A DIESEL POTÊNCIA 5,0 HP, SEM CARREGADOR - MANUTENÇÃO. AF_06/2014</v>
          </cell>
          <cell r="C677" t="str">
            <v>H</v>
          </cell>
          <cell r="D677">
            <v>0.27</v>
          </cell>
          <cell r="E677">
            <v>0.27</v>
          </cell>
          <cell r="F677" t="str">
            <v>SINTÉTICO</v>
          </cell>
          <cell r="G677">
            <v>0.27</v>
          </cell>
        </row>
        <row r="678">
          <cell r="A678">
            <v>87444</v>
          </cell>
          <cell r="B678" t="str">
            <v>BETONEIRA CAPACIDADE NOMINAL 400 L, CAPACIDADE DE MISTURA 310 L, MOTOR A DIESEL POTÊNCIA 5,0 HP, SEM CARREGADOR - MATERIAIS NA OPERAÇÃO. AF_06/2014</v>
          </cell>
          <cell r="C678" t="str">
            <v>H</v>
          </cell>
          <cell r="D678">
            <v>2.27</v>
          </cell>
          <cell r="E678">
            <v>2.27</v>
          </cell>
          <cell r="F678" t="str">
            <v>SINTÉTICO</v>
          </cell>
          <cell r="G678">
            <v>2.27</v>
          </cell>
        </row>
        <row r="679">
          <cell r="A679">
            <v>88387</v>
          </cell>
          <cell r="B679" t="str">
            <v>MISTURADOR DE ARGAMASSA, EIXO HORIZONTAL, CAPACIDADE DE MISTURA 300 KG, MOTOR ELÉTRICO POTÊNCIA 5 CV - DEPRECIAÇÃO. AF_06/2014</v>
          </cell>
          <cell r="C679" t="str">
            <v>H</v>
          </cell>
          <cell r="D679">
            <v>0.57999999999999996</v>
          </cell>
          <cell r="E679">
            <v>0.57999999999999996</v>
          </cell>
          <cell r="F679" t="str">
            <v>SINTÉTICO</v>
          </cell>
          <cell r="G679">
            <v>0.57999999999999996</v>
          </cell>
        </row>
        <row r="680">
          <cell r="A680">
            <v>88389</v>
          </cell>
          <cell r="B680" t="str">
            <v>MISTURADOR DE ARGAMASSA, EIXO HORIZONTAL, CAPACIDADE DE MISTURA 300 KG, MOTOR ELÉTRICO POTÊNCIA 5 CV - JUROS. AF_06/2014</v>
          </cell>
          <cell r="C680" t="str">
            <v>H</v>
          </cell>
          <cell r="D680">
            <v>0.06</v>
          </cell>
          <cell r="E680">
            <v>0.06</v>
          </cell>
          <cell r="F680" t="str">
            <v>SINTÉTICO</v>
          </cell>
          <cell r="G680">
            <v>0.06</v>
          </cell>
        </row>
        <row r="681">
          <cell r="A681">
            <v>88390</v>
          </cell>
          <cell r="B681" t="str">
            <v>MISTURADOR DE ARGAMASSA, EIXO HORIZONTAL, CAPACIDADE DE MISTURA 300 KG, MOTOR ELÉTRICO POTÊNCIA 5 CV - MANUTENÇÃO. AF_06/2014</v>
          </cell>
          <cell r="C681" t="str">
            <v>H</v>
          </cell>
          <cell r="D681">
            <v>0.72</v>
          </cell>
          <cell r="E681">
            <v>0.72</v>
          </cell>
          <cell r="F681" t="str">
            <v>SINTÉTICO</v>
          </cell>
          <cell r="G681">
            <v>0.72</v>
          </cell>
        </row>
        <row r="682">
          <cell r="A682">
            <v>88391</v>
          </cell>
          <cell r="B682" t="str">
            <v>MISTURADOR DE ARGAMASSA, EIXO HORIZONTAL, CAPACIDADE DE MISTURA 300 KG, MOTOR ELÉTRICO POTÊNCIA 5 CV - MATERIAIS NA OPERAÇÃO. AF_06/2014</v>
          </cell>
          <cell r="C682" t="str">
            <v>H</v>
          </cell>
          <cell r="D682">
            <v>2.31</v>
          </cell>
          <cell r="E682">
            <v>2.31</v>
          </cell>
          <cell r="F682" t="str">
            <v>SINTÉTICO</v>
          </cell>
          <cell r="G682">
            <v>2.31</v>
          </cell>
        </row>
        <row r="683">
          <cell r="A683">
            <v>88394</v>
          </cell>
          <cell r="B683" t="str">
            <v>MISTURADOR DE ARGAMASSA, EIXO HORIZONTAL, CAPACIDADE DE MISTURA 600 KG, MOTOR ELÉTRICO POTÊNCIA 7,5 CV - DEPRECIAÇÃO. AF_06/2014</v>
          </cell>
          <cell r="C683" t="str">
            <v>H</v>
          </cell>
          <cell r="D683">
            <v>0.69</v>
          </cell>
          <cell r="E683">
            <v>0.69</v>
          </cell>
          <cell r="F683" t="str">
            <v>SINTÉTICO</v>
          </cell>
          <cell r="G683">
            <v>0.69</v>
          </cell>
        </row>
        <row r="684">
          <cell r="A684">
            <v>88395</v>
          </cell>
          <cell r="B684" t="str">
            <v>MISTURADOR DE ARGAMASSA, EIXO HORIZONTAL, CAPACIDADE DE MISTURA 600 KG, MOTOR ELÉTRICO POTÊNCIA 7,5 CV - JUROS. AF_06/2014</v>
          </cell>
          <cell r="C684" t="str">
            <v>H</v>
          </cell>
          <cell r="D684">
            <v>0.08</v>
          </cell>
          <cell r="E684">
            <v>0.08</v>
          </cell>
          <cell r="F684" t="str">
            <v>SINTÉTICO</v>
          </cell>
          <cell r="G684">
            <v>0.08</v>
          </cell>
        </row>
        <row r="685">
          <cell r="A685">
            <v>88396</v>
          </cell>
          <cell r="B685" t="str">
            <v>MISTURADOR DE ARGAMASSA, EIXO HORIZONTAL, CAPACIDADE DE MISTURA 600 KG, MOTOR ELÉTRICO POTÊNCIA 7,5 CV - MANUTENÇÃO. AF_06/2014</v>
          </cell>
          <cell r="C685" t="str">
            <v>H</v>
          </cell>
          <cell r="D685">
            <v>0.86</v>
          </cell>
          <cell r="E685">
            <v>0.86</v>
          </cell>
          <cell r="F685" t="str">
            <v>SINTÉTICO</v>
          </cell>
          <cell r="G685">
            <v>0.86</v>
          </cell>
        </row>
        <row r="686">
          <cell r="A686">
            <v>88397</v>
          </cell>
          <cell r="B686" t="str">
            <v>MISTURADOR DE ARGAMASSA, EIXO HORIZONTAL, CAPACIDADE DE MISTURA 600 KG, MOTOR ELÉTRICO POTÊNCIA 7,5 CV - MATERIAIS NA OPERAÇÃO. AF_06/2014</v>
          </cell>
          <cell r="C686" t="str">
            <v>H</v>
          </cell>
          <cell r="D686">
            <v>3.47</v>
          </cell>
          <cell r="E686">
            <v>3.47</v>
          </cell>
          <cell r="F686" t="str">
            <v>SINTÉTICO</v>
          </cell>
          <cell r="G686">
            <v>3.47</v>
          </cell>
        </row>
        <row r="687">
          <cell r="A687">
            <v>88400</v>
          </cell>
          <cell r="B687" t="str">
            <v>MISTURADOR DE ARGAMASSA, EIXO HORIZONTAL, CAPACIDADE DE MISTURA 160 KG, MOTOR ELÉTRICO POTÊNCIA 3 CV - DEPRECIAÇÃO. AF_06/2014</v>
          </cell>
          <cell r="C687" t="str">
            <v>H</v>
          </cell>
          <cell r="D687">
            <v>0.54</v>
          </cell>
          <cell r="E687">
            <v>0.54</v>
          </cell>
          <cell r="F687" t="str">
            <v>SINTÉTICO</v>
          </cell>
          <cell r="G687">
            <v>0.54</v>
          </cell>
        </row>
        <row r="688">
          <cell r="A688">
            <v>88401</v>
          </cell>
          <cell r="B688" t="str">
            <v>MISTURADOR DE ARGAMASSA, EIXO HORIZONTAL, CAPACIDADE DE MISTURA 160 KG, MOTOR ELÉTRICO POTÊNCIA 3 CV - JUROS. AF_06/2014</v>
          </cell>
          <cell r="C688" t="str">
            <v>H</v>
          </cell>
          <cell r="D688">
            <v>0.06</v>
          </cell>
          <cell r="E688">
            <v>0.06</v>
          </cell>
          <cell r="F688" t="str">
            <v>SINTÉTICO</v>
          </cell>
          <cell r="G688">
            <v>0.06</v>
          </cell>
        </row>
        <row r="689">
          <cell r="A689">
            <v>88402</v>
          </cell>
          <cell r="B689" t="str">
            <v>MISTURADOR DE ARGAMASSA, EIXO HORIZONTAL, CAPACIDADE DE MISTURA 160 KG, MOTOR ELÉTRICO POTÊNCIA 3 CV - MANUTENÇÃO. AF_06/2014</v>
          </cell>
          <cell r="C689" t="str">
            <v>H</v>
          </cell>
          <cell r="D689">
            <v>0.68</v>
          </cell>
          <cell r="E689">
            <v>0.68</v>
          </cell>
          <cell r="F689" t="str">
            <v>SINTÉTICO</v>
          </cell>
          <cell r="G689">
            <v>0.68</v>
          </cell>
        </row>
        <row r="690">
          <cell r="A690">
            <v>88403</v>
          </cell>
          <cell r="B690" t="str">
            <v>MISTURADOR DE ARGAMASSA, EIXO HORIZONTAL, CAPACIDADE DE MISTURA 160 KG, MOTOR ELÉTRICO POTÊNCIA 3 CV - MATERIAIS NA OPERAÇÃO. AF_06/2014</v>
          </cell>
          <cell r="C690" t="str">
            <v>H</v>
          </cell>
          <cell r="D690">
            <v>1.39</v>
          </cell>
          <cell r="E690">
            <v>1.39</v>
          </cell>
          <cell r="F690" t="str">
            <v>SINTÉTICO</v>
          </cell>
          <cell r="G690">
            <v>1.39</v>
          </cell>
        </row>
        <row r="691">
          <cell r="A691">
            <v>88419</v>
          </cell>
          <cell r="B691" t="str">
            <v>PROJETOR DE ARGAMASSA, CAPACIDADE DE PROJEÇÃO 1,5 M3/H, ALCANCE DE 30 ATÉ 60 M, MOTOR ELÉTRICO POTÊNCIA 7,5 HP - DEPRECIAÇÃO. AF_06/2014</v>
          </cell>
          <cell r="C691" t="str">
            <v>H</v>
          </cell>
          <cell r="D691">
            <v>3.56</v>
          </cell>
          <cell r="E691">
            <v>3.56</v>
          </cell>
          <cell r="F691" t="str">
            <v>SINTÉTICO</v>
          </cell>
          <cell r="G691">
            <v>3.56</v>
          </cell>
        </row>
        <row r="692">
          <cell r="A692">
            <v>88422</v>
          </cell>
          <cell r="B692" t="str">
            <v>PROJETOR DE ARGAMASSA, CAPACIDADE DE PROJEÇÃO 1,5 M3/H, ALCANCE DE 30 ATÉ 60 M, MOTOR ELÉTRICO POTÊNCIA 7,5 HP - JUROS. AF_06/2014</v>
          </cell>
          <cell r="C692" t="str">
            <v>H</v>
          </cell>
          <cell r="D692">
            <v>0.42</v>
          </cell>
          <cell r="E692">
            <v>0.42</v>
          </cell>
          <cell r="F692" t="str">
            <v>SINTÉTICO</v>
          </cell>
          <cell r="G692">
            <v>0.42</v>
          </cell>
        </row>
        <row r="693">
          <cell r="A693">
            <v>88425</v>
          </cell>
          <cell r="B693" t="str">
            <v>PROJETOR DE ARGAMASSA, CAPACIDADE DE PROJEÇÃO 1,5 M3/H, ALCANCE DE 30 ATÉ 60 M, MOTOR ELÉTRICO POTÊNCIA 7,5 HP - MANUTENÇÃO. AF_06/2014</v>
          </cell>
          <cell r="C693" t="str">
            <v>H</v>
          </cell>
          <cell r="D693">
            <v>3.9</v>
          </cell>
          <cell r="E693">
            <v>3.9</v>
          </cell>
          <cell r="F693" t="str">
            <v>SINTÉTICO</v>
          </cell>
          <cell r="G693">
            <v>3.9</v>
          </cell>
        </row>
        <row r="694">
          <cell r="A694">
            <v>88427</v>
          </cell>
          <cell r="B694" t="str">
            <v>PROJETOR DE ARGAMASSA, CAPACIDADE DE PROJEÇÃO 1,5 M3/H, ALCANCE DE 30 ATÉ 60 M, MOTOR ELÉTRICO POTÊNCIA 7,5 HP - MATERIAIS NA OPERAÇÃO. AF_06/2014</v>
          </cell>
          <cell r="C694" t="str">
            <v>H</v>
          </cell>
          <cell r="D694">
            <v>3.52</v>
          </cell>
          <cell r="E694">
            <v>3.52</v>
          </cell>
          <cell r="F694" t="str">
            <v>SINTÉTICO</v>
          </cell>
          <cell r="G694">
            <v>3.52</v>
          </cell>
        </row>
        <row r="695">
          <cell r="A695">
            <v>88434</v>
          </cell>
          <cell r="B695" t="str">
            <v>PROJETOR DE ARGAMASSA, CAPACIDADE DE PROJEÇÃO 2 M3/H, ALCANCE ATÉ 50 M, MOTOR ELÉTRICO POTÊNCIA 7,5 HP - DEPRECIAÇÃO. AF_06/2014</v>
          </cell>
          <cell r="C695" t="str">
            <v>H</v>
          </cell>
          <cell r="D695">
            <v>4.7300000000000004</v>
          </cell>
          <cell r="E695">
            <v>4.7300000000000004</v>
          </cell>
          <cell r="F695" t="str">
            <v>SINTÉTICO</v>
          </cell>
          <cell r="G695">
            <v>4.7300000000000004</v>
          </cell>
        </row>
        <row r="696">
          <cell r="A696">
            <v>88435</v>
          </cell>
          <cell r="B696" t="str">
            <v>PROJETOR DE ARGAMASSA, CAPACIDADE DE PROJEÇÃO 2 M3/H, ALCANCE ATÉ 50 M, MOTOR ELÉTRICO POTÊNCIA 7,5 HP - JUROS. AF_06/2014</v>
          </cell>
          <cell r="C696" t="str">
            <v>H</v>
          </cell>
          <cell r="D696">
            <v>0.56000000000000005</v>
          </cell>
          <cell r="E696">
            <v>0.56000000000000005</v>
          </cell>
          <cell r="F696" t="str">
            <v>SINTÉTICO</v>
          </cell>
          <cell r="G696">
            <v>0.56000000000000005</v>
          </cell>
        </row>
        <row r="697">
          <cell r="A697">
            <v>88436</v>
          </cell>
          <cell r="B697" t="str">
            <v>PROJETOR DE ARGAMASSA, CAPACIDADE DE PROJEÇÃO 2 M3/H, ALCANCE ATÉ 50 M, MOTOR ELÉTRICO POTÊNCIA 7,5 HP - MANUTENÇÃO. AF_06/2014</v>
          </cell>
          <cell r="C697" t="str">
            <v>H</v>
          </cell>
          <cell r="D697">
            <v>5.17</v>
          </cell>
          <cell r="E697">
            <v>5.17</v>
          </cell>
          <cell r="F697" t="str">
            <v>SINTÉTICO</v>
          </cell>
          <cell r="G697">
            <v>5.17</v>
          </cell>
        </row>
        <row r="698">
          <cell r="A698">
            <v>88437</v>
          </cell>
          <cell r="B698" t="str">
            <v>PROJETOR DE ARGAMASSA, CAPACIDADE DE PROJEÇÃO 2 M3/H, ALCANCE ATÉ 50 M, MOTOR ELÉTRICO POTÊNCIA 7,5 HP - MATERIAIS NA OPERAÇÃO. AF_06/2014</v>
          </cell>
          <cell r="C698" t="str">
            <v>H</v>
          </cell>
          <cell r="D698">
            <v>3.52</v>
          </cell>
          <cell r="E698">
            <v>3.52</v>
          </cell>
          <cell r="F698" t="str">
            <v>SINTÉTICO</v>
          </cell>
          <cell r="G698">
            <v>3.52</v>
          </cell>
        </row>
        <row r="699">
          <cell r="A699">
            <v>88569</v>
          </cell>
          <cell r="B699" t="str">
            <v>ESPARGIDOR DE ASFALTO PRESSURIZADO COM TANQUE DE 2500 L, REBOCÁVEL COM MOTOR A GASOLINA POTÊNCIA 3,4 HP - DEPRECIAÇÃO. AF_07/2014</v>
          </cell>
          <cell r="C699" t="str">
            <v>H</v>
          </cell>
          <cell r="D699">
            <v>2.46</v>
          </cell>
          <cell r="E699">
            <v>2.46</v>
          </cell>
          <cell r="F699" t="str">
            <v>SINTÉTICO</v>
          </cell>
          <cell r="G699">
            <v>2.46</v>
          </cell>
        </row>
        <row r="700">
          <cell r="A700">
            <v>88570</v>
          </cell>
          <cell r="B700" t="str">
            <v>ESPARGIDOR DE ASFALTO PRESSURIZADO COM TANQUE DE 2500 L, REBOCÁVEL COM MOTOR A GASOLINA POTÊNCIA 3,4 HP - JUROS. AF_07/2014</v>
          </cell>
          <cell r="C700" t="str">
            <v>H</v>
          </cell>
          <cell r="D700">
            <v>0.53</v>
          </cell>
          <cell r="E700">
            <v>0.53</v>
          </cell>
          <cell r="F700" t="str">
            <v>SINTÉTICO</v>
          </cell>
          <cell r="G700">
            <v>0.53</v>
          </cell>
        </row>
        <row r="701">
          <cell r="A701">
            <v>88826</v>
          </cell>
          <cell r="B701" t="str">
            <v>BETONEIRA CAPACIDADE NOMINAL DE 400 L, CAPACIDADE DE MISTURA 280 L, MOTOR ELÉTRICO TRIFÁSICO POTÊNCIA DE 2 CV, SEM CARREGADOR - DEPRECIAÇÃO. AF_10/2014</v>
          </cell>
          <cell r="C701" t="str">
            <v>H</v>
          </cell>
          <cell r="D701">
            <v>0.21</v>
          </cell>
          <cell r="E701">
            <v>0.21</v>
          </cell>
          <cell r="F701" t="str">
            <v>SINTÉTICO</v>
          </cell>
          <cell r="G701">
            <v>0.21</v>
          </cell>
        </row>
        <row r="702">
          <cell r="A702">
            <v>88827</v>
          </cell>
          <cell r="B702" t="str">
            <v>BETONEIRA CAPACIDADE NOMINAL DE 400 L, CAPACIDADE DE MISTURA 280 L, MOTOR ELÉTRICO TRIFÁSICO POTÊNCIA DE 2 CV, SEM CARREGADOR - JUROS. AF_10/2014</v>
          </cell>
          <cell r="C702" t="str">
            <v>H</v>
          </cell>
          <cell r="D702">
            <v>0.02</v>
          </cell>
          <cell r="E702">
            <v>0.02</v>
          </cell>
          <cell r="F702" t="str">
            <v>SINTÉTICO</v>
          </cell>
          <cell r="G702">
            <v>0.02</v>
          </cell>
        </row>
        <row r="703">
          <cell r="A703">
            <v>88828</v>
          </cell>
          <cell r="B703" t="str">
            <v>BETONEIRA CAPACIDADE NOMINAL DE 400 L, CAPACIDADE DE MISTURA 280 L, MOTOR ELÉTRICO TRIFÁSICO POTÊNCIA DE 2 CV, SEM CARREGADOR - MANUTENÇÃO. AF_10/2014</v>
          </cell>
          <cell r="C703" t="str">
            <v>H</v>
          </cell>
          <cell r="D703">
            <v>0.2</v>
          </cell>
          <cell r="E703">
            <v>0.2</v>
          </cell>
          <cell r="F703" t="str">
            <v>SINTÉTICO</v>
          </cell>
          <cell r="G703">
            <v>0.2</v>
          </cell>
        </row>
        <row r="704">
          <cell r="A704">
            <v>88829</v>
          </cell>
          <cell r="B704" t="str">
            <v>BETONEIRA CAPACIDADE NOMINAL DE 400 L, CAPACIDADE DE MISTURA 280 L, MOTOR ELÉTRICO TRIFÁSICO POTÊNCIA DE 2 CV, SEM CARREGADOR - MATERIAIS NA OPERAÇÃO. AF_10/2014</v>
          </cell>
          <cell r="C704" t="str">
            <v>H</v>
          </cell>
          <cell r="D704">
            <v>0.92</v>
          </cell>
          <cell r="E704">
            <v>0.92</v>
          </cell>
          <cell r="F704" t="str">
            <v>SINTÉTICO</v>
          </cell>
          <cell r="G704">
            <v>0.92</v>
          </cell>
        </row>
        <row r="705">
          <cell r="A705">
            <v>88832</v>
          </cell>
          <cell r="B705" t="str">
            <v>ESCAVADEIRA HIDRÁULICA SOBRE ESTEIRAS, CAÇAMBA 0,80 M3, PESO OPERACIONAL 17,8 T, POTÊNCIA LÍQUIDA 110 HP - DEPRECIAÇÃO. AF_10/2014</v>
          </cell>
          <cell r="C705" t="str">
            <v>H</v>
          </cell>
          <cell r="D705">
            <v>24.04</v>
          </cell>
          <cell r="E705">
            <v>24.04</v>
          </cell>
          <cell r="F705" t="str">
            <v>SINTÉTICO</v>
          </cell>
          <cell r="G705">
            <v>24.04</v>
          </cell>
        </row>
        <row r="706">
          <cell r="A706">
            <v>88834</v>
          </cell>
          <cell r="B706" t="str">
            <v>ESCAVADEIRA HIDRÁULICA SOBRE ESTEIRAS, CAÇAMBA 0,80 M3, PESO OPERACIONAL 17,8 T, POTÊNCIA LÍQUIDA 110 HP - JUROS. AF_10/2014</v>
          </cell>
          <cell r="C706" t="str">
            <v>H</v>
          </cell>
          <cell r="D706">
            <v>3.26</v>
          </cell>
          <cell r="E706">
            <v>3.26</v>
          </cell>
          <cell r="F706" t="str">
            <v>SINTÉTICO</v>
          </cell>
          <cell r="G706">
            <v>3.26</v>
          </cell>
        </row>
        <row r="707">
          <cell r="A707">
            <v>88835</v>
          </cell>
          <cell r="B707" t="str">
            <v>ESCAVADEIRA HIDRÁULICA SOBRE ESTEIRAS, CAÇAMBA 0,80 M3, PESO OPERACIONAL 17,8 T, POTÊNCIA LÍQUIDA 110 HP - MANUTENÇÃO. AF_10/2014</v>
          </cell>
          <cell r="C707" t="str">
            <v>H</v>
          </cell>
          <cell r="D707">
            <v>30.05</v>
          </cell>
          <cell r="E707">
            <v>30.05</v>
          </cell>
          <cell r="F707" t="str">
            <v>SINTÉTICO</v>
          </cell>
          <cell r="G707">
            <v>30.05</v>
          </cell>
        </row>
        <row r="708">
          <cell r="A708">
            <v>88836</v>
          </cell>
          <cell r="B708" t="str">
            <v>ESCAVADEIRA HIDRÁULICA SOBRE ESTEIRAS, CAÇAMBA 0,80 M3, PESO OPERACIONAL 17,8 T, POTÊNCIA LÍQUIDA 110 HP - MATERIAIS NA OPERAÇÃO. AF_10/2014</v>
          </cell>
          <cell r="C708" t="str">
            <v>H</v>
          </cell>
          <cell r="D708">
            <v>34.25</v>
          </cell>
          <cell r="E708">
            <v>34.25</v>
          </cell>
          <cell r="F708" t="str">
            <v>SINTÉTICO</v>
          </cell>
          <cell r="G708">
            <v>34.25</v>
          </cell>
        </row>
        <row r="709">
          <cell r="A709">
            <v>88839</v>
          </cell>
          <cell r="B709" t="str">
            <v>TRATOR DE ESTEIRAS, POTÊNCIA 125 HP, PESO OPERACIONAL 12,9 T, COM LÂMINA 2,7 M3 - DEPRECIAÇÃO. AF_10/2014</v>
          </cell>
          <cell r="C709" t="str">
            <v>H</v>
          </cell>
          <cell r="D709">
            <v>17.32</v>
          </cell>
          <cell r="E709">
            <v>17.32</v>
          </cell>
          <cell r="F709" t="str">
            <v>SINTÉTICO</v>
          </cell>
          <cell r="G709">
            <v>17.32</v>
          </cell>
        </row>
        <row r="710">
          <cell r="A710">
            <v>88840</v>
          </cell>
          <cell r="B710" t="str">
            <v>TRATOR DE ESTEIRAS, POTÊNCIA 125 HP, PESO OPERACIONAL 12,9 T, COM LÂMINA 2,7 M3 - JUROS. AF_10/2014</v>
          </cell>
          <cell r="C710" t="str">
            <v>H</v>
          </cell>
          <cell r="D710">
            <v>3.89</v>
          </cell>
          <cell r="E710">
            <v>3.89</v>
          </cell>
          <cell r="F710" t="str">
            <v>SINTÉTICO</v>
          </cell>
          <cell r="G710">
            <v>3.89</v>
          </cell>
        </row>
        <row r="711">
          <cell r="A711">
            <v>88841</v>
          </cell>
          <cell r="B711" t="str">
            <v>TRATOR DE ESTEIRAS, POTÊNCIA 125 HP, PESO OPERACIONAL 12,9 T, COM LÂMINA 2,7 M3 - MANUTENÇÃO. AF_10/2014</v>
          </cell>
          <cell r="C711" t="str">
            <v>H</v>
          </cell>
          <cell r="D711">
            <v>30.97</v>
          </cell>
          <cell r="E711">
            <v>30.97</v>
          </cell>
          <cell r="F711" t="str">
            <v>SINTÉTICO</v>
          </cell>
          <cell r="G711">
            <v>30.97</v>
          </cell>
        </row>
        <row r="712">
          <cell r="A712">
            <v>88842</v>
          </cell>
          <cell r="B712" t="str">
            <v>TRATOR DE ESTEIRAS, POTÊNCIA 125 HP, PESO OPERACIONAL 12,9 T, COM LÂMINA 2,7 M3 - MATERIAIS NA OPERAÇÃO. AF_10/2014</v>
          </cell>
          <cell r="C712" t="str">
            <v>H</v>
          </cell>
          <cell r="D712">
            <v>41.92</v>
          </cell>
          <cell r="E712">
            <v>41.92</v>
          </cell>
          <cell r="F712" t="str">
            <v>SINTÉTICO</v>
          </cell>
          <cell r="G712">
            <v>41.92</v>
          </cell>
        </row>
        <row r="713">
          <cell r="A713">
            <v>88847</v>
          </cell>
          <cell r="B713" t="str">
            <v>USINA DE LAMA ASFÁLTICA, PROD 30 A 50 T/H, SILO DE AGREGADO 7 M3, RESERVATÓRIOS PARA EMULSÃO E ÁGUA DE 2,3 M3 CADA, MISTURADOR TIPO PUG MILL A SER MONTADO SOBRE CAMINHÃO - DEPRECIAÇÃO. AF_10/2014</v>
          </cell>
          <cell r="C713" t="str">
            <v>H</v>
          </cell>
          <cell r="D713">
            <v>14.55</v>
          </cell>
          <cell r="E713">
            <v>14.55</v>
          </cell>
          <cell r="F713" t="str">
            <v>SINTÉTICO</v>
          </cell>
          <cell r="G713">
            <v>14.55</v>
          </cell>
        </row>
        <row r="714">
          <cell r="A714">
            <v>88848</v>
          </cell>
          <cell r="B714" t="str">
            <v>USINA DE LAMA ASFÁLTICA, PROD 30 A 50 T/H, SILO DE AGREGADO 7 M3, RESERVATÓRIOS PARA EMULSÃO E ÁGUA DE 2,3 M3 CADA, MISTURADOR TIPO PUG MILL A SER MONTADO SOBRE CAMINHÃO - JUROS. AF_10/2014</v>
          </cell>
          <cell r="C714" t="str">
            <v>H</v>
          </cell>
          <cell r="D714">
            <v>3.05</v>
          </cell>
          <cell r="E714">
            <v>3.05</v>
          </cell>
          <cell r="F714" t="str">
            <v>SINTÉTICO</v>
          </cell>
          <cell r="G714">
            <v>3.05</v>
          </cell>
        </row>
        <row r="715">
          <cell r="A715">
            <v>88853</v>
          </cell>
          <cell r="B715" t="str">
            <v>MOTOBOMBA CENTRÍFUGA, MOTOR A GASOLINA, POTÊNCIA 5,42 HP, BOCAIS 1 1/2" X 1", DIÂMETRO ROTOR 143 MM HM/Q = 6 MCA / 16,8 M3/H A 38 MCA / 6,6 M3/H - DEPRECIAÇÃO. AF_06/2014</v>
          </cell>
          <cell r="C715" t="str">
            <v>H</v>
          </cell>
          <cell r="D715">
            <v>0.15</v>
          </cell>
          <cell r="E715">
            <v>0.15</v>
          </cell>
          <cell r="F715" t="str">
            <v>SINTÉTICO</v>
          </cell>
          <cell r="G715">
            <v>0.15</v>
          </cell>
        </row>
        <row r="716">
          <cell r="A716">
            <v>88854</v>
          </cell>
          <cell r="B716" t="str">
            <v>MOTOBOMBA CENTRÍFUGA, MOTOR A GASOLINA, POTÊNCIA 5,42 HP, BOCAIS 1 1/2" X 1", DIÂMETRO ROTOR 143 MM HM/Q = 6 MCA / 16,8 M3/H A 38 MCA / 6,6 M3/H - JUROS. AF_06/2014</v>
          </cell>
          <cell r="C716" t="str">
            <v>H</v>
          </cell>
          <cell r="D716">
            <v>0.01</v>
          </cell>
          <cell r="E716">
            <v>0.01</v>
          </cell>
          <cell r="F716" t="str">
            <v>SINTÉTICO</v>
          </cell>
          <cell r="G716">
            <v>0.01</v>
          </cell>
        </row>
        <row r="717">
          <cell r="A717">
            <v>88855</v>
          </cell>
          <cell r="B717" t="str">
            <v>GRADE DE DISCO CONTROLE REMOTO REBOCÁVEL, COM 24 DISCOS 24 X 6 MM COM PNEUS PARA TRANSPORTE - DEPRECIAÇÃO. AF_06/2014</v>
          </cell>
          <cell r="C717" t="str">
            <v>H</v>
          </cell>
          <cell r="D717">
            <v>1.74</v>
          </cell>
          <cell r="E717">
            <v>1.74</v>
          </cell>
          <cell r="F717" t="str">
            <v>SINTÉTICO</v>
          </cell>
          <cell r="G717">
            <v>1.74</v>
          </cell>
        </row>
        <row r="718">
          <cell r="A718">
            <v>88856</v>
          </cell>
          <cell r="B718" t="str">
            <v>GRADE DE DISCO CONTROLE REMOTO REBOCÁVEL, COM 24 DISCOS 24 X 6 MM COM PNEUS PARA TRANSPORTE - JUROS. AF_06/2014</v>
          </cell>
          <cell r="C718" t="str">
            <v>H</v>
          </cell>
          <cell r="D718">
            <v>0.24</v>
          </cell>
          <cell r="E718">
            <v>0.24</v>
          </cell>
          <cell r="F718" t="str">
            <v>SINTÉTICO</v>
          </cell>
          <cell r="G718">
            <v>0.24</v>
          </cell>
        </row>
        <row r="719">
          <cell r="A719">
            <v>88857</v>
          </cell>
          <cell r="B719" t="str">
            <v>RETROESCAVADEIRA SOBRE RODAS COM CARREGADEIRA, TRAÇÃO 4X4, POTÊNCIA LÍQ. 88 HP, CAÇAMBA CARREG. CAP. MÍN. 1 M3, CAÇAMBA RETRO CAP. 0,26 M3, PESO OPERACIONAL MÍN. 6.674 KG, PROFUNDIDADE ESCAVAÇÃO MÁX. 4,37 M - DEPRECIAÇÃO. AF_06/2014</v>
          </cell>
          <cell r="C719" t="str">
            <v>H</v>
          </cell>
          <cell r="D719">
            <v>14.22</v>
          </cell>
          <cell r="E719">
            <v>14.22</v>
          </cell>
          <cell r="F719" t="str">
            <v>SINTÉTICO</v>
          </cell>
          <cell r="G719">
            <v>14.22</v>
          </cell>
        </row>
        <row r="720">
          <cell r="A720">
            <v>88858</v>
          </cell>
          <cell r="B720" t="str">
            <v>RETROESCAVADEIRA SOBRE RODAS COM CARREGADEIRA, TRAÇÃO 4X4, POTÊNCIA LÍQ. 88 HP, CAÇAMBA CARREG. CAP. MÍN. 1 M3, CAÇAMBA RETRO CAP. 0,26 M3, PESO OPERACIONAL MÍN. 6.674 KG, PROFUNDIDADE ESCAVAÇÃO MÁX. 4,37 M - JUROS. AF_06/2014</v>
          </cell>
          <cell r="C720" t="str">
            <v>H</v>
          </cell>
          <cell r="D720">
            <v>1.93</v>
          </cell>
          <cell r="E720">
            <v>1.93</v>
          </cell>
          <cell r="F720" t="str">
            <v>SINTÉTICO</v>
          </cell>
          <cell r="G720">
            <v>1.93</v>
          </cell>
        </row>
        <row r="721">
          <cell r="A721">
            <v>88859</v>
          </cell>
          <cell r="B721" t="str">
            <v>RETROESCAVADEIRA SOBRE RODAS COM CARREGADEIRA, TRAÇÃO 4X2, POTÊNCIA LÍQ. 79 HP, CAÇAMBA CARREG. CAP. MÍN. 1 M3, CAÇAMBA RETRO CAP. 0,20 M3, PESO OPERACIONAL MÍN. 6.570 KG, PROFUNDIDADE ESCAVAÇÃO MÁX. 4,37 M - DEPRECIAÇÃO. AF_06/2014</v>
          </cell>
          <cell r="C721" t="str">
            <v>H</v>
          </cell>
          <cell r="D721">
            <v>12.65</v>
          </cell>
          <cell r="E721">
            <v>12.65</v>
          </cell>
          <cell r="F721" t="str">
            <v>SINTÉTICO</v>
          </cell>
          <cell r="G721">
            <v>12.65</v>
          </cell>
        </row>
        <row r="722">
          <cell r="A722">
            <v>88860</v>
          </cell>
          <cell r="B722" t="str">
            <v>RETROESCAVADEIRA SOBRE RODAS COM CARREGADEIRA, TRAÇÃO 4X2, POTÊNCIA LÍQ. 79 HP, CAÇAMBA CARREG. CAP. MÍN. 1 M3, CAÇAMBA RETRO CAP. 0,20 M3, PESO OPERACIONAL MÍN. 6.570 KG, PROFUNDIDADE ESCAVAÇÃO MÁX. 4,37 M - JUROS. AF_06/2014</v>
          </cell>
          <cell r="C722" t="str">
            <v>H</v>
          </cell>
          <cell r="D722">
            <v>1.71</v>
          </cell>
          <cell r="E722">
            <v>1.71</v>
          </cell>
          <cell r="F722" t="str">
            <v>SINTÉTICO</v>
          </cell>
          <cell r="G722">
            <v>1.71</v>
          </cell>
        </row>
        <row r="723">
          <cell r="A723">
            <v>88900</v>
          </cell>
          <cell r="B723" t="str">
            <v>ESCAVADEIRA HIDRÁULICA SOBRE ESTEIRAS, CAÇAMBA 1,20 M3, PESO OPERACIONAL 21 T, POTÊNCIA BRUTA 155 HP - DEPRECIAÇÃO. AF_06/2014</v>
          </cell>
          <cell r="C723" t="str">
            <v>H</v>
          </cell>
          <cell r="D723">
            <v>28.03</v>
          </cell>
          <cell r="E723">
            <v>28.03</v>
          </cell>
          <cell r="F723" t="str">
            <v>SINTÉTICO</v>
          </cell>
          <cell r="G723">
            <v>28.03</v>
          </cell>
        </row>
        <row r="724">
          <cell r="A724">
            <v>88902</v>
          </cell>
          <cell r="B724" t="str">
            <v>ESCAVADEIRA HIDRÁULICA SOBRE ESTEIRAS, CAÇAMBA 1,20 M3, PESO OPERACIONAL 21 T, POTÊNCIA BRUTA 155 HP - JUROS. AF_06/2014</v>
          </cell>
          <cell r="C724" t="str">
            <v>H</v>
          </cell>
          <cell r="D724">
            <v>3.8</v>
          </cell>
          <cell r="E724">
            <v>3.8</v>
          </cell>
          <cell r="F724" t="str">
            <v>SINTÉTICO</v>
          </cell>
          <cell r="G724">
            <v>3.8</v>
          </cell>
        </row>
        <row r="725">
          <cell r="A725">
            <v>88903</v>
          </cell>
          <cell r="B725" t="str">
            <v>ESCAVADEIRA HIDRÁULICA SOBRE ESTEIRAS, CAÇAMBA 1,20 M3, PESO OPERACIONAL 21 T, POTÊNCIA BRUTA 155 HP - MANUTENÇÃO. AF_06/2014</v>
          </cell>
          <cell r="C725" t="str">
            <v>H</v>
          </cell>
          <cell r="D725">
            <v>35.04</v>
          </cell>
          <cell r="E725">
            <v>35.04</v>
          </cell>
          <cell r="F725" t="str">
            <v>SINTÉTICO</v>
          </cell>
          <cell r="G725">
            <v>35.04</v>
          </cell>
        </row>
        <row r="726">
          <cell r="A726">
            <v>88904</v>
          </cell>
          <cell r="B726" t="str">
            <v>ESCAVADEIRA HIDRÁULICA SOBRE ESTEIRAS, CAÇAMBA 1,20 M3, PESO OPERACIONAL 21 T, POTÊNCIA BRUTA 155 HP - MATERIAIS NA OPERAÇÃO. AF_06/2014</v>
          </cell>
          <cell r="C726" t="str">
            <v>H</v>
          </cell>
          <cell r="D726">
            <v>48.24</v>
          </cell>
          <cell r="E726">
            <v>48.24</v>
          </cell>
          <cell r="F726" t="str">
            <v>SINTÉTICO</v>
          </cell>
          <cell r="G726">
            <v>48.24</v>
          </cell>
        </row>
        <row r="727">
          <cell r="A727">
            <v>89009</v>
          </cell>
          <cell r="B727" t="str">
            <v>TRATOR DE ESTEIRAS, POTÊNCIA 150 HP, PESO OPERACIONAL 16,7 T, COM RODA MOTRIZ ELEVADA E LÂMINA 3,18 M3 - DEPRECIAÇÃO. AF_06/2014</v>
          </cell>
          <cell r="C727" t="str">
            <v>H</v>
          </cell>
          <cell r="D727">
            <v>21.45</v>
          </cell>
          <cell r="E727">
            <v>21.45</v>
          </cell>
          <cell r="F727" t="str">
            <v>SINTÉTICO</v>
          </cell>
          <cell r="G727">
            <v>21.45</v>
          </cell>
        </row>
        <row r="728">
          <cell r="A728">
            <v>89010</v>
          </cell>
          <cell r="B728" t="str">
            <v>TRATOR DE ESTEIRAS, POTÊNCIA 150 HP, PESO OPERACIONAL 16,7 T, COM RODA MOTRIZ ELEVADA E LÂMINA 3,18 M3 - JUROS. AF_06/2014</v>
          </cell>
          <cell r="C728" t="str">
            <v>H</v>
          </cell>
          <cell r="D728">
            <v>4.83</v>
          </cell>
          <cell r="E728">
            <v>4.83</v>
          </cell>
          <cell r="F728" t="str">
            <v>SINTÉTICO</v>
          </cell>
          <cell r="G728">
            <v>4.83</v>
          </cell>
        </row>
        <row r="729">
          <cell r="A729">
            <v>89011</v>
          </cell>
          <cell r="B729" t="str">
            <v>RETROESCAVADEIRA SOBRE RODAS COM CARREGADEIRA, TRAÇÃO 4X4, POTÊNCIA LÍQ. 72 HP, CAÇAMBA CARREG. CAP. MÍN. 0,79 M3, CAÇAMBA RETRO CAP. 0,18 M3, PESO OPERACIONAL MÍN. 7.140 KG, PROFUNDIDADE ESCAVAÇÃO MÁX. 4,50 M - DEPRECIAÇÃO. AF_06/2014</v>
          </cell>
          <cell r="C729" t="str">
            <v>H</v>
          </cell>
          <cell r="D729">
            <v>13.72</v>
          </cell>
          <cell r="E729">
            <v>13.72</v>
          </cell>
          <cell r="F729" t="str">
            <v>SINTÉTICO</v>
          </cell>
          <cell r="G729">
            <v>13.72</v>
          </cell>
        </row>
        <row r="730">
          <cell r="A730">
            <v>89012</v>
          </cell>
          <cell r="B730" t="str">
            <v>RETROESCAVADEIRA SOBRE RODAS COM CARREGADEIRA, TRAÇÃO 4X4, POTÊNCIA LÍQ. 72 HP, CAÇAMBA CARREG. CAP. MÍN. 0,79 M3, CAÇAMBA RETRO CAP. 0,18 M3, PESO OPERACIONAL MÍN. 7.140 KG, PROFUNDIDADE ESCAVAÇÃO MÁX. 4,50 M - JUROS. AF_06/2014</v>
          </cell>
          <cell r="C730" t="str">
            <v>H</v>
          </cell>
          <cell r="D730">
            <v>1.86</v>
          </cell>
          <cell r="E730">
            <v>1.86</v>
          </cell>
          <cell r="F730" t="str">
            <v>SINTÉTICO</v>
          </cell>
          <cell r="G730">
            <v>1.86</v>
          </cell>
        </row>
        <row r="731">
          <cell r="A731">
            <v>89013</v>
          </cell>
          <cell r="B731" t="str">
            <v>TRATOR DE ESTEIRAS, POTÊNCIA 347 HP, PESO OPERACIONAL 38,5 T, COM LÂMINA 8,70 M3 - DEPRECIAÇÃO. AF_06/2014</v>
          </cell>
          <cell r="C731" t="str">
            <v>H</v>
          </cell>
          <cell r="D731">
            <v>70.290000000000006</v>
          </cell>
          <cell r="E731">
            <v>70.290000000000006</v>
          </cell>
          <cell r="F731" t="str">
            <v>SINTÉTICO</v>
          </cell>
          <cell r="G731">
            <v>70.290000000000006</v>
          </cell>
        </row>
        <row r="732">
          <cell r="A732">
            <v>89014</v>
          </cell>
          <cell r="B732" t="str">
            <v>TRATOR DE ESTEIRAS, POTÊNCIA 347 HP, PESO OPERACIONAL 38,5 T, COM LÂMINA 8,70 M3 - JUROS. AF_06/2014</v>
          </cell>
          <cell r="C732" t="str">
            <v>H</v>
          </cell>
          <cell r="D732">
            <v>15.82</v>
          </cell>
          <cell r="E732">
            <v>15.82</v>
          </cell>
          <cell r="F732" t="str">
            <v>SINTÉTICO</v>
          </cell>
          <cell r="G732">
            <v>15.82</v>
          </cell>
        </row>
        <row r="733">
          <cell r="A733">
            <v>89015</v>
          </cell>
          <cell r="B733" t="str">
            <v>VASSOURA MECÂNICA REBOCÁVEL COM ESCOVA CILÍNDRICA, LARGURA ÚTIL DE VARRIMENTO DE 2,44 M - DEPRECIAÇÃO. AF_06/2014</v>
          </cell>
          <cell r="C733" t="str">
            <v>H</v>
          </cell>
          <cell r="D733">
            <v>2.0099999999999998</v>
          </cell>
          <cell r="E733">
            <v>2.0099999999999998</v>
          </cell>
          <cell r="F733" t="str">
            <v>SINTÉTICO</v>
          </cell>
          <cell r="G733">
            <v>2.0099999999999998</v>
          </cell>
        </row>
        <row r="734">
          <cell r="A734">
            <v>89016</v>
          </cell>
          <cell r="B734" t="str">
            <v>VASSOURA MECÂNICA REBOCÁVEL COM ESCOVA CILÍNDRICA, LARGURA ÚTIL DE VARRIMENTO DE 2,44 M - JUROS. AF_06/2014</v>
          </cell>
          <cell r="C734" t="str">
            <v>H</v>
          </cell>
          <cell r="D734">
            <v>0.27</v>
          </cell>
          <cell r="E734">
            <v>0.27</v>
          </cell>
          <cell r="F734" t="str">
            <v>SINTÉTICO</v>
          </cell>
          <cell r="G734">
            <v>0.27</v>
          </cell>
        </row>
        <row r="735">
          <cell r="A735">
            <v>89017</v>
          </cell>
          <cell r="B735" t="str">
            <v>TRATOR DE ESTEIRAS, POTÊNCIA 170 HP, PESO OPERACIONAL 19 T, CAÇAMBA 5,2 M3 - DEPRECIAÇÃO. AF_06/2014</v>
          </cell>
          <cell r="C735" t="str">
            <v>H</v>
          </cell>
          <cell r="D735">
            <v>21.32</v>
          </cell>
          <cell r="E735">
            <v>21.32</v>
          </cell>
          <cell r="F735" t="str">
            <v>SINTÉTICO</v>
          </cell>
          <cell r="G735">
            <v>21.32</v>
          </cell>
        </row>
        <row r="736">
          <cell r="A736">
            <v>89018</v>
          </cell>
          <cell r="B736" t="str">
            <v>TRATOR DE ESTEIRAS, POTÊNCIA 170 HP, PESO OPERACIONAL 19 T, CAÇAMBA 5,2 M3 - JUROS. AF_06/2014</v>
          </cell>
          <cell r="C736" t="str">
            <v>H</v>
          </cell>
          <cell r="D736">
            <v>4.8</v>
          </cell>
          <cell r="E736">
            <v>4.8</v>
          </cell>
          <cell r="F736" t="str">
            <v>SINTÉTICO</v>
          </cell>
          <cell r="G736">
            <v>4.8</v>
          </cell>
        </row>
        <row r="737">
          <cell r="A737">
            <v>89019</v>
          </cell>
          <cell r="B737" t="str">
            <v>BOMBA SUBMERSÍVEL ELÉTRICA TRIFÁSICA, POTÊNCIA 2,96 HP, Ø ROTOR 144 MM SEMI-ABERTO, BOCAL DE SAÍDA Ø 2, HM/Q = 2 MCA / 38,8 M3/H A 28 MCA / 5 M3/H - DEPRECIAÇÃO. AF_06/2014</v>
          </cell>
          <cell r="C737" t="str">
            <v>H</v>
          </cell>
          <cell r="D737">
            <v>0.27</v>
          </cell>
          <cell r="E737">
            <v>0.27</v>
          </cell>
          <cell r="F737" t="str">
            <v>SINTÉTICO</v>
          </cell>
          <cell r="G737">
            <v>0.27</v>
          </cell>
        </row>
        <row r="738">
          <cell r="A738">
            <v>89020</v>
          </cell>
          <cell r="B738" t="str">
            <v>BOMBA SUBMERSÍVEL ELÉTRICA TRIFÁSICA, POTÊNCIA 2,96 HP, Ø ROTOR 144 MM SEMI-ABERTO, BOCAL DE SAÍDA Ø 2, HM/Q = 2 MCA / 38,8 M3/H A 28 MCA / 5 M3/H - JUROS. AF_06/2014</v>
          </cell>
          <cell r="C738" t="str">
            <v>H</v>
          </cell>
          <cell r="D738">
            <v>0.03</v>
          </cell>
          <cell r="E738">
            <v>0.03</v>
          </cell>
          <cell r="F738" t="str">
            <v>SINTÉTICO</v>
          </cell>
          <cell r="G738">
            <v>0.03</v>
          </cell>
        </row>
        <row r="739">
          <cell r="A739">
            <v>89023</v>
          </cell>
          <cell r="B739" t="str">
            <v>TANQUE DE ASFALTO ESTACIONÁRIO COM MAÇARICO, CAPACIDADE 20.000 L - DEPRECIAÇÃO. AF_06/2014</v>
          </cell>
          <cell r="C739" t="str">
            <v>H</v>
          </cell>
          <cell r="D739">
            <v>2.62</v>
          </cell>
          <cell r="E739">
            <v>2.62</v>
          </cell>
          <cell r="F739" t="str">
            <v>SINTÉTICO</v>
          </cell>
          <cell r="G739">
            <v>2.62</v>
          </cell>
        </row>
        <row r="740">
          <cell r="A740">
            <v>89024</v>
          </cell>
          <cell r="B740" t="str">
            <v>TANQUE DE ASFALTO ESTACIONÁRIO COM MAÇARICO, CAPACIDADE 20.000 L - JUROS. AF_06/2014</v>
          </cell>
          <cell r="C740" t="str">
            <v>H</v>
          </cell>
          <cell r="D740">
            <v>0.43</v>
          </cell>
          <cell r="E740">
            <v>0.43</v>
          </cell>
          <cell r="F740" t="str">
            <v>SINTÉTICO</v>
          </cell>
          <cell r="G740">
            <v>0.43</v>
          </cell>
        </row>
        <row r="741">
          <cell r="A741">
            <v>89025</v>
          </cell>
          <cell r="B741" t="str">
            <v>TANQUE DE ASFALTO ESTACIONÁRIO COM MAÇARICO, CAPACIDADE 20.000 L - MANUTENÇÃO. AF_06/2014</v>
          </cell>
          <cell r="C741" t="str">
            <v>H</v>
          </cell>
          <cell r="D741">
            <v>4.91</v>
          </cell>
          <cell r="E741">
            <v>4.91</v>
          </cell>
          <cell r="F741" t="str">
            <v>SINTÉTICO</v>
          </cell>
          <cell r="G741">
            <v>4.91</v>
          </cell>
        </row>
        <row r="742">
          <cell r="A742">
            <v>89026</v>
          </cell>
          <cell r="B742" t="str">
            <v>TANQUE DE ASFALTO ESTACIONÁRIO COM MAÇARICO, CAPACIDADE 20.000 L - MATERIAIS NA OPERAÇÃO. AF_06/2014</v>
          </cell>
          <cell r="C742" t="str">
            <v>H</v>
          </cell>
          <cell r="D742">
            <v>106.82</v>
          </cell>
          <cell r="E742">
            <v>106.82</v>
          </cell>
          <cell r="F742" t="str">
            <v>SINTÉTICO</v>
          </cell>
          <cell r="G742">
            <v>106.82</v>
          </cell>
        </row>
        <row r="743">
          <cell r="A743">
            <v>89029</v>
          </cell>
          <cell r="B743" t="str">
            <v>TRATOR DE ESTEIRAS, POTÊNCIA 100 HP, PESO OPERACIONAL 9,4 T, COM LÂMINA 2,19 M3 - DEPRECIAÇÃO. AF_06/2014</v>
          </cell>
          <cell r="C743" t="str">
            <v>H</v>
          </cell>
          <cell r="D743">
            <v>16.55</v>
          </cell>
          <cell r="E743">
            <v>16.55</v>
          </cell>
          <cell r="F743" t="str">
            <v>SINTÉTICO</v>
          </cell>
          <cell r="G743">
            <v>16.55</v>
          </cell>
        </row>
        <row r="744">
          <cell r="A744">
            <v>89030</v>
          </cell>
          <cell r="B744" t="str">
            <v>TRATOR DE ESTEIRAS, POTÊNCIA 100 HP, PESO OPERACIONAL 9,4 T, COM LÂMINA 2,19 M3 - JUROS. AF_06/2014</v>
          </cell>
          <cell r="C744" t="str">
            <v>H</v>
          </cell>
          <cell r="D744">
            <v>3.72</v>
          </cell>
          <cell r="E744">
            <v>3.72</v>
          </cell>
          <cell r="F744" t="str">
            <v>SINTÉTICO</v>
          </cell>
          <cell r="G744">
            <v>3.72</v>
          </cell>
        </row>
        <row r="745">
          <cell r="A745">
            <v>89033</v>
          </cell>
          <cell r="B745" t="str">
            <v>TRATOR DE PNEUS, POTÊNCIA 85 CV, TRAÇÃO 4X4, PESO COM LASTRO DE 4.675 KG - DEPRECIAÇÃO. AF_06/2014</v>
          </cell>
          <cell r="C745" t="str">
            <v>H</v>
          </cell>
          <cell r="D745">
            <v>7.46</v>
          </cell>
          <cell r="E745">
            <v>7.46</v>
          </cell>
          <cell r="F745" t="str">
            <v>SINTÉTICO</v>
          </cell>
          <cell r="G745">
            <v>7.46</v>
          </cell>
        </row>
        <row r="746">
          <cell r="A746">
            <v>89034</v>
          </cell>
          <cell r="B746" t="str">
            <v>TRATOR DE PNEUS, POTÊNCIA 85 CV, TRAÇÃO 4X4, PESO COM LASTRO DE 4.675 KG - JUROS. AF_06/2014</v>
          </cell>
          <cell r="C746" t="str">
            <v>H</v>
          </cell>
          <cell r="D746">
            <v>1.03</v>
          </cell>
          <cell r="E746">
            <v>1.03</v>
          </cell>
          <cell r="F746" t="str">
            <v>SINTÉTICO</v>
          </cell>
          <cell r="G746">
            <v>1.03</v>
          </cell>
        </row>
        <row r="747">
          <cell r="A747">
            <v>89128</v>
          </cell>
          <cell r="B747" t="str">
            <v>PÁ CARREGADEIRA SOBRE RODAS, POTÊNCIA LÍQUIDA 128 HP, CAPACIDADE DA CAÇAMBA 1,7 A 2,8 M3, PESO OPERACIONAL 11632 KG - DEPRECIAÇÃO. AF_06/2014</v>
          </cell>
          <cell r="C747" t="str">
            <v>H</v>
          </cell>
          <cell r="D747">
            <v>21.55</v>
          </cell>
          <cell r="E747">
            <v>21.55</v>
          </cell>
          <cell r="F747" t="str">
            <v>SINTÉTICO</v>
          </cell>
          <cell r="G747">
            <v>21.55</v>
          </cell>
        </row>
        <row r="748">
          <cell r="A748">
            <v>89129</v>
          </cell>
          <cell r="B748" t="str">
            <v>PÁ CARREGADEIRA SOBRE RODAS, POTÊNCIA LÍQUIDA 128 HP, CAPACIDADE DA CAÇAMBA 1,7 A 2,8 M3, PESO OPERACIONAL 11632 KG - JUROS. AF_06/2014</v>
          </cell>
          <cell r="C748" t="str">
            <v>H</v>
          </cell>
          <cell r="D748">
            <v>2.92</v>
          </cell>
          <cell r="E748">
            <v>2.92</v>
          </cell>
          <cell r="F748" t="str">
            <v>SINTÉTICO</v>
          </cell>
          <cell r="G748">
            <v>2.92</v>
          </cell>
        </row>
        <row r="749">
          <cell r="A749">
            <v>89130</v>
          </cell>
          <cell r="B749" t="str">
            <v>PÁ CARREGADEIRA SOBRE RODAS, POTÊNCIA 197 HP, CAPACIDADE DA CAÇAMBA 2,5 A 3,5 M3, PESO OPERACIONAL 18338 KG - DEPRECIAÇÃO. AF_06/2014</v>
          </cell>
          <cell r="C749" t="str">
            <v>H</v>
          </cell>
          <cell r="D749">
            <v>29.89</v>
          </cell>
          <cell r="E749">
            <v>29.89</v>
          </cell>
          <cell r="F749" t="str">
            <v>SINTÉTICO</v>
          </cell>
          <cell r="G749">
            <v>29.89</v>
          </cell>
        </row>
        <row r="750">
          <cell r="A750">
            <v>89131</v>
          </cell>
          <cell r="B750" t="str">
            <v>PÁ CARREGADEIRA SOBRE RODAS, POTÊNCIA 197 HP, CAPACIDADE DA CAÇAMBA 2,5 A 3,5 M3, PESO OPERACIONAL 18338 KG - JUROS. AF_06/2014</v>
          </cell>
          <cell r="C750" t="str">
            <v>H</v>
          </cell>
          <cell r="D750">
            <v>4.05</v>
          </cell>
          <cell r="E750">
            <v>4.05</v>
          </cell>
          <cell r="F750" t="str">
            <v>SINTÉTICO</v>
          </cell>
          <cell r="G750">
            <v>4.05</v>
          </cell>
        </row>
        <row r="751">
          <cell r="A751">
            <v>89210</v>
          </cell>
          <cell r="B751" t="str">
            <v>ROLO COMPACTADOR VIBRATÓRIO DE UM CILINDRO AÇO LISO, POTÊNCIA 80 HP, PESO OPERACIONAL MÁXIMO 8,1 T, IMPACTO DINÂMICO 16,15 / 9,5 T, LARGURA DE TRABALHO 1,68 M - DEPRECIAÇÃO. AF_06/2014</v>
          </cell>
          <cell r="C751" t="str">
            <v>H</v>
          </cell>
          <cell r="D751">
            <v>15.91</v>
          </cell>
          <cell r="E751">
            <v>15.91</v>
          </cell>
          <cell r="F751" t="str">
            <v>SINTÉTICO</v>
          </cell>
          <cell r="G751">
            <v>15.91</v>
          </cell>
        </row>
        <row r="752">
          <cell r="A752">
            <v>89211</v>
          </cell>
          <cell r="B752" t="str">
            <v>ROLO COMPACTADOR VIBRATÓRIO DE UM CILINDRO AÇO LISO, POTÊNCIA 80 HP, PESO OPERACIONAL MÁXIMO 8,1 T, IMPACTO DINÂMICO 16,15 / 9,5 T, LARGURA DE TRABALHO 1,68 M - JUROS. AF_06/2014</v>
          </cell>
          <cell r="C752" t="str">
            <v>H</v>
          </cell>
          <cell r="D752">
            <v>2.21</v>
          </cell>
          <cell r="E752">
            <v>2.21</v>
          </cell>
          <cell r="F752" t="str">
            <v>SINTÉTICO</v>
          </cell>
          <cell r="G752">
            <v>2.21</v>
          </cell>
        </row>
        <row r="753">
          <cell r="A753">
            <v>89212</v>
          </cell>
          <cell r="B753" t="str">
            <v>BATE-ESTACAS POR GRAVIDADE, POTÊNCIA DE 160 HP, PESO DO MARTELO ATÉ 3 TONELADAS - DEPRECIAÇÃO. AF_11/2014</v>
          </cell>
          <cell r="C753" t="str">
            <v>H</v>
          </cell>
          <cell r="D753">
            <v>15.18</v>
          </cell>
          <cell r="E753">
            <v>15.18</v>
          </cell>
          <cell r="F753" t="str">
            <v>SINTÉTICO</v>
          </cell>
          <cell r="G753">
            <v>15.18</v>
          </cell>
        </row>
        <row r="754">
          <cell r="A754">
            <v>89213</v>
          </cell>
          <cell r="B754" t="str">
            <v>BATE-ESTACAS POR GRAVIDADE, POTÊNCIA DE 160 HP, PESO DO MARTELO ATÉ 3 TONELADAS - JUROS. AF_11/2014</v>
          </cell>
          <cell r="C754" t="str">
            <v>H</v>
          </cell>
          <cell r="D754">
            <v>2.39</v>
          </cell>
          <cell r="E754">
            <v>2.39</v>
          </cell>
          <cell r="F754" t="str">
            <v>SINTÉTICO</v>
          </cell>
          <cell r="G754">
            <v>2.39</v>
          </cell>
        </row>
        <row r="755">
          <cell r="A755">
            <v>89214</v>
          </cell>
          <cell r="B755" t="str">
            <v>BATE-ESTACAS POR GRAVIDADE, POTÊNCIA DE 160 HP, PESO DO MARTELO ATÉ 3 TONELADAS - MANUTENÇÃO. AF_11/2014</v>
          </cell>
          <cell r="C755" t="str">
            <v>H</v>
          </cell>
          <cell r="D755">
            <v>14.25</v>
          </cell>
          <cell r="E755">
            <v>14.25</v>
          </cell>
          <cell r="F755" t="str">
            <v>SINTÉTICO</v>
          </cell>
          <cell r="G755">
            <v>14.25</v>
          </cell>
        </row>
        <row r="756">
          <cell r="A756">
            <v>89215</v>
          </cell>
          <cell r="B756" t="str">
            <v>BATE-ESTACAS POR GRAVIDADE, POTÊNCIA DE 160 HP, PESO DO MARTELO ATÉ 3 TONELADAS - MATERIAIS NA OPERAÇÃO. AF_11/2014</v>
          </cell>
          <cell r="C756" t="str">
            <v>H</v>
          </cell>
          <cell r="D756">
            <v>49.81</v>
          </cell>
          <cell r="E756">
            <v>49.81</v>
          </cell>
          <cell r="F756" t="str">
            <v>SINTÉTICO</v>
          </cell>
          <cell r="G756">
            <v>49.81</v>
          </cell>
        </row>
        <row r="757">
          <cell r="A757">
            <v>89221</v>
          </cell>
          <cell r="B757" t="str">
            <v>BETONEIRA CAPACIDADE NOMINAL DE 600 L, CAPACIDADE DE MISTURA 360 L, MOTOR ELÉTRICO TRIFÁSICO POTÊNCIA DE 4 CV, SEM CARREGADOR - DEPRECIAÇÃO. AF_11/2014</v>
          </cell>
          <cell r="C757" t="str">
            <v>H</v>
          </cell>
          <cell r="D757">
            <v>0.89</v>
          </cell>
          <cell r="E757">
            <v>0.89</v>
          </cell>
          <cell r="F757" t="str">
            <v>SINTÉTICO</v>
          </cell>
          <cell r="G757">
            <v>0.89</v>
          </cell>
        </row>
        <row r="758">
          <cell r="A758">
            <v>89222</v>
          </cell>
          <cell r="B758" t="str">
            <v>BETONEIRA CAPACIDADE NOMINAL DE 600 L, CAPACIDADE DE MISTURA 360 L, MOTOR ELÉTRICO TRIFÁSICO POTÊNCIA DE 4 CV, SEM CARREGADOR - JUROS. AF_11/2014</v>
          </cell>
          <cell r="C758" t="str">
            <v>H</v>
          </cell>
          <cell r="D758">
            <v>0.1</v>
          </cell>
          <cell r="E758">
            <v>0.1</v>
          </cell>
          <cell r="F758" t="str">
            <v>SINTÉTICO</v>
          </cell>
          <cell r="G758">
            <v>0.1</v>
          </cell>
        </row>
        <row r="759">
          <cell r="A759">
            <v>89223</v>
          </cell>
          <cell r="B759" t="str">
            <v>BETONEIRA CAPACIDADE NOMINAL DE 600 L, CAPACIDADE DE MISTURA 360 L, MOTOR ELÉTRICO TRIFÁSICO POTÊNCIA DE 4 CV, SEM CARREGADOR - MANUTENÇÃO. AF_11/2014</v>
          </cell>
          <cell r="C759" t="str">
            <v>H</v>
          </cell>
          <cell r="D759">
            <v>0.83</v>
          </cell>
          <cell r="E759">
            <v>0.83</v>
          </cell>
          <cell r="F759" t="str">
            <v>SINTÉTICO</v>
          </cell>
          <cell r="G759">
            <v>0.83</v>
          </cell>
        </row>
        <row r="760">
          <cell r="A760">
            <v>89224</v>
          </cell>
          <cell r="B760" t="str">
            <v>BETONEIRA CAPACIDADE NOMINAL DE 600 L, CAPACIDADE DE MISTURA 360 L, MOTOR ELÉTRICO TRIFÁSICO POTÊNCIA DE 4 CV, SEM CARREGADOR - MATERIAIS NA OPERAÇÃO. AF_11/2014</v>
          </cell>
          <cell r="C760" t="str">
            <v>H</v>
          </cell>
          <cell r="D760">
            <v>1.85</v>
          </cell>
          <cell r="E760">
            <v>1.85</v>
          </cell>
          <cell r="F760" t="str">
            <v>SINTÉTICO</v>
          </cell>
          <cell r="G760">
            <v>1.85</v>
          </cell>
        </row>
        <row r="761">
          <cell r="A761">
            <v>89228</v>
          </cell>
          <cell r="B761" t="str">
            <v>MOTONIVELADORA POTÊNCIA BÁSICA LÍQUIDA (PRIMEIRA MARCHA) 125 HP, PESO BRUTO 13032 KG, LARGURA DA LÂMINA DE 3,7 M - DEPRECIAÇÃO. AF_06/2014</v>
          </cell>
          <cell r="C761" t="str">
            <v>H</v>
          </cell>
          <cell r="D761">
            <v>21.68</v>
          </cell>
          <cell r="E761">
            <v>21.68</v>
          </cell>
          <cell r="F761" t="str">
            <v>SINTÉTICO</v>
          </cell>
          <cell r="G761">
            <v>21.68</v>
          </cell>
        </row>
        <row r="762">
          <cell r="A762">
            <v>89229</v>
          </cell>
          <cell r="B762" t="str">
            <v>MOTONIVELADORA POTÊNCIA BÁSICA LÍQUIDA (PRIMEIRA MARCHA) 125 HP, PESO BRUTO 13032 KG, LARGURA DA LÂMINA DE 3,7 M - JUROS. AF_06/2014</v>
          </cell>
          <cell r="C762" t="str">
            <v>H</v>
          </cell>
          <cell r="D762">
            <v>3.9</v>
          </cell>
          <cell r="E762">
            <v>3.9</v>
          </cell>
          <cell r="F762" t="str">
            <v>SINTÉTICO</v>
          </cell>
          <cell r="G762">
            <v>3.9</v>
          </cell>
        </row>
        <row r="763">
          <cell r="A763">
            <v>89230</v>
          </cell>
          <cell r="B763" t="str">
            <v>FRESADORA DE ASFALTO A FRIO SOBRE RODAS, LARGURA FRESAGEM DE 1,0 M, POTÊNCIA 208 HP - DEPRECIAÇÃO. AF_11/2014</v>
          </cell>
          <cell r="C763" t="str">
            <v>H</v>
          </cell>
          <cell r="D763">
            <v>89.84</v>
          </cell>
          <cell r="E763">
            <v>89.84</v>
          </cell>
          <cell r="F763" t="str">
            <v>SINTÉTICO</v>
          </cell>
          <cell r="G763">
            <v>89.84</v>
          </cell>
        </row>
        <row r="764">
          <cell r="A764">
            <v>89231</v>
          </cell>
          <cell r="B764" t="str">
            <v>FRESADORA DE ASFALTO A FRIO SOBRE RODAS, LARGURA FRESAGEM DE 1,0 M, POTÊNCIA 208 HP - JUROS. AF_11/2014</v>
          </cell>
          <cell r="C764" t="str">
            <v>H</v>
          </cell>
          <cell r="D764">
            <v>14.23</v>
          </cell>
          <cell r="E764">
            <v>14.23</v>
          </cell>
          <cell r="F764" t="str">
            <v>SINTÉTICO</v>
          </cell>
          <cell r="G764">
            <v>14.23</v>
          </cell>
        </row>
        <row r="765">
          <cell r="A765">
            <v>89232</v>
          </cell>
          <cell r="B765" t="str">
            <v>FRESADORA DE ASFALTO A FRIO SOBRE RODAS, LARGURA FRESAGEM DE 1,0 M, POTÊNCIA 208 HP - MANUTENÇÃO. AF_11/2014</v>
          </cell>
          <cell r="C765" t="str">
            <v>H</v>
          </cell>
          <cell r="D765">
            <v>160.26</v>
          </cell>
          <cell r="E765">
            <v>160.26</v>
          </cell>
          <cell r="F765" t="str">
            <v>SINTÉTICO</v>
          </cell>
          <cell r="G765">
            <v>160.26</v>
          </cell>
        </row>
        <row r="766">
          <cell r="A766">
            <v>89233</v>
          </cell>
          <cell r="B766" t="str">
            <v>FRESADORA DE ASFALTO A FRIO SOBRE RODAS, LARGURA FRESAGEM DE 1,0 M, POTÊNCIA 208 HP - MATERIAIS NA OPERAÇÃO. AF_11/2014</v>
          </cell>
          <cell r="C766" t="str">
            <v>H</v>
          </cell>
          <cell r="D766">
            <v>89.65</v>
          </cell>
          <cell r="E766">
            <v>89.65</v>
          </cell>
          <cell r="F766" t="str">
            <v>SINTÉTICO</v>
          </cell>
          <cell r="G766">
            <v>89.65</v>
          </cell>
        </row>
        <row r="767">
          <cell r="A767">
            <v>89236</v>
          </cell>
          <cell r="B767" t="str">
            <v>FRESADORA DE ASFALTO A FRIO SOBRE RODAS, LARGURA FRESAGEM DE 2,0 M, POTÊNCIA 550 HP - DEPRECIAÇÃO. AF_11/2014</v>
          </cell>
          <cell r="C767" t="str">
            <v>H</v>
          </cell>
          <cell r="D767">
            <v>209.88</v>
          </cell>
          <cell r="E767">
            <v>209.88</v>
          </cell>
          <cell r="F767" t="str">
            <v>SINTÉTICO</v>
          </cell>
          <cell r="G767">
            <v>209.88</v>
          </cell>
        </row>
        <row r="768">
          <cell r="A768">
            <v>89237</v>
          </cell>
          <cell r="B768" t="str">
            <v>FRESADORA DE ASFALTO A FRIO SOBRE RODAS, LARGURA FRESAGEM DE 2,0 M, POTÊNCIA 550 HP - JUROS. AF_11/2014</v>
          </cell>
          <cell r="C768" t="str">
            <v>H</v>
          </cell>
          <cell r="D768">
            <v>33.25</v>
          </cell>
          <cell r="E768">
            <v>33.25</v>
          </cell>
          <cell r="F768" t="str">
            <v>SINTÉTICO</v>
          </cell>
          <cell r="G768">
            <v>33.25</v>
          </cell>
        </row>
        <row r="769">
          <cell r="A769">
            <v>89238</v>
          </cell>
          <cell r="B769" t="str">
            <v>FRESADORA DE ASFALTO A FRIO SOBRE RODAS, LARGURA FRESAGEM DE 2,0 M, POTÊNCIA 550 HP - MANUTENÇÃO. AF_11/2014</v>
          </cell>
          <cell r="C769" t="str">
            <v>H</v>
          </cell>
          <cell r="D769">
            <v>374.37</v>
          </cell>
          <cell r="E769">
            <v>374.37</v>
          </cell>
          <cell r="F769" t="str">
            <v>SINTÉTICO</v>
          </cell>
          <cell r="G769">
            <v>374.37</v>
          </cell>
        </row>
        <row r="770">
          <cell r="A770">
            <v>89239</v>
          </cell>
          <cell r="B770" t="str">
            <v>FRESADORA DE ASFALTO A FRIO SOBRE RODAS, LARGURA FRESAGEM DE 2,0 M, POTÊNCIA 550 HP - MATERIAIS NA OPERAÇÃO. AF_11/2014</v>
          </cell>
          <cell r="C770" t="str">
            <v>H</v>
          </cell>
          <cell r="D770">
            <v>237.09</v>
          </cell>
          <cell r="E770">
            <v>237.09</v>
          </cell>
          <cell r="F770" t="str">
            <v>SINTÉTICO</v>
          </cell>
          <cell r="G770">
            <v>237.09</v>
          </cell>
        </row>
        <row r="771">
          <cell r="A771">
            <v>89240</v>
          </cell>
          <cell r="B771" t="str">
            <v>VIBROACABADORA DE ASFALTO SOBRE ESTEIRAS, LARGURA DE PAVIMENTAÇÃO 1,90 M A 5,30 M, POTÊNCIA 105 HP CAPACIDADE 450 T/H - DEPRECIAÇÃO. AF_11/2014</v>
          </cell>
          <cell r="C771" t="str">
            <v>H</v>
          </cell>
          <cell r="D771">
            <v>64.41</v>
          </cell>
          <cell r="E771">
            <v>64.41</v>
          </cell>
          <cell r="F771" t="str">
            <v>SINTÉTICO</v>
          </cell>
          <cell r="G771">
            <v>64.41</v>
          </cell>
        </row>
        <row r="772">
          <cell r="A772">
            <v>89241</v>
          </cell>
          <cell r="B772" t="str">
            <v>VIBROACABADORA DE ASFALTO SOBRE ESTEIRAS, LARGURA DE PAVIMENTAÇÃO 1,90 M A 5,30 M, POTÊNCIA 105 HP CAPACIDADE 450 T/H - JUROS. AF_11/2014</v>
          </cell>
          <cell r="C772" t="str">
            <v>H</v>
          </cell>
          <cell r="D772">
            <v>11.59</v>
          </cell>
          <cell r="E772">
            <v>11.59</v>
          </cell>
          <cell r="F772" t="str">
            <v>SINTÉTICO</v>
          </cell>
          <cell r="G772">
            <v>11.59</v>
          </cell>
        </row>
        <row r="773">
          <cell r="A773">
            <v>89246</v>
          </cell>
          <cell r="B773" t="str">
            <v>RECICLADORA DE ASFALTO A FRIO SOBRE RODAS, LARGURA FRESAGEM DE 2,0 M, POTÊNCIA 422 HP - DEPRECIAÇÃO. AF_11/2014</v>
          </cell>
          <cell r="C773" t="str">
            <v>H</v>
          </cell>
          <cell r="D773">
            <v>182.37</v>
          </cell>
          <cell r="E773">
            <v>182.37</v>
          </cell>
          <cell r="F773" t="str">
            <v>SINTÉTICO</v>
          </cell>
          <cell r="G773">
            <v>182.37</v>
          </cell>
        </row>
        <row r="774">
          <cell r="A774">
            <v>89247</v>
          </cell>
          <cell r="B774" t="str">
            <v>RECICLADORA DE ASFALTO A FRIO SOBRE RODAS, LARGURA FRESAGEM DE 2,0 M, POTÊNCIA 422 HP - JUROS. AF_11/2014</v>
          </cell>
          <cell r="C774" t="str">
            <v>H</v>
          </cell>
          <cell r="D774">
            <v>28.89</v>
          </cell>
          <cell r="E774">
            <v>28.89</v>
          </cell>
          <cell r="F774" t="str">
            <v>SINTÉTICO</v>
          </cell>
          <cell r="G774">
            <v>28.89</v>
          </cell>
        </row>
        <row r="775">
          <cell r="A775">
            <v>89248</v>
          </cell>
          <cell r="B775" t="str">
            <v>RECICLADORA DE ASFALTO A FRIO SOBRE RODAS, LARGURA FRESAGEM DE 2,0 M, POTÊNCIA 422 HP - MANUTENÇÃO. AF_11/2014</v>
          </cell>
          <cell r="C775" t="str">
            <v>H</v>
          </cell>
          <cell r="D775">
            <v>325.3</v>
          </cell>
          <cell r="E775">
            <v>325.3</v>
          </cell>
          <cell r="F775" t="str">
            <v>SINTÉTICO</v>
          </cell>
          <cell r="G775">
            <v>325.3</v>
          </cell>
        </row>
        <row r="776">
          <cell r="A776">
            <v>89249</v>
          </cell>
          <cell r="B776" t="str">
            <v>RECICLADORA DE ASFALTO A FRIO SOBRE RODAS, LARGURA FRESAGEM DE 2,0 M, POTÊNCIA 422 HP - MATERIAIS NA OPERAÇÃO. AF_11/2014</v>
          </cell>
          <cell r="C776" t="str">
            <v>H</v>
          </cell>
          <cell r="D776">
            <v>202.1</v>
          </cell>
          <cell r="E776">
            <v>202.1</v>
          </cell>
          <cell r="F776" t="str">
            <v>SINTÉTICO</v>
          </cell>
          <cell r="G776">
            <v>202.1</v>
          </cell>
        </row>
        <row r="777">
          <cell r="A777">
            <v>89253</v>
          </cell>
          <cell r="B777" t="str">
            <v>VIBROACABADORA DE ASFALTO SOBRE ESTEIRAS, LARGURA DE PAVIMENTAÇÃO 2,13 M A 4,55 M, POTÊNCIA 100 HP, CAPACIDADE 400 T/H - DEPRECIAÇÃO. AF_11/2014</v>
          </cell>
          <cell r="C777" t="str">
            <v>H</v>
          </cell>
          <cell r="D777">
            <v>52.78</v>
          </cell>
          <cell r="E777">
            <v>52.78</v>
          </cell>
          <cell r="F777" t="str">
            <v>SINTÉTICO</v>
          </cell>
          <cell r="G777">
            <v>52.78</v>
          </cell>
        </row>
        <row r="778">
          <cell r="A778">
            <v>89254</v>
          </cell>
          <cell r="B778" t="str">
            <v>VIBROACABADORA DE ASFALTO SOBRE ESTEIRAS, LARGURA DE PAVIMENTAÇÃO 2,13 M A 4,55 M, POTÊNCIA 100 HP, CAPACIDADE 400 T/H - JUROS. AF_11/2014</v>
          </cell>
          <cell r="C778" t="str">
            <v>H</v>
          </cell>
          <cell r="D778">
            <v>9.5</v>
          </cell>
          <cell r="E778">
            <v>9.5</v>
          </cell>
          <cell r="F778" t="str">
            <v>SINTÉTICO</v>
          </cell>
          <cell r="G778">
            <v>9.5</v>
          </cell>
        </row>
        <row r="779">
          <cell r="A779">
            <v>89255</v>
          </cell>
          <cell r="B779" t="str">
            <v>VIBROACABADORA DE ASFALTO SOBRE ESTEIRAS, LARGURA DE PAVIMENTAÇÃO 2,13 M A 4,55 M, POTÊNCIA 100 HP, CAPACIDADE 400 T/H - MANUTENÇÃO. AF_11/2014</v>
          </cell>
          <cell r="C779" t="str">
            <v>H</v>
          </cell>
          <cell r="D779">
            <v>84.85</v>
          </cell>
          <cell r="E779">
            <v>84.85</v>
          </cell>
          <cell r="F779" t="str">
            <v>SINTÉTICO</v>
          </cell>
          <cell r="G779">
            <v>84.85</v>
          </cell>
        </row>
        <row r="780">
          <cell r="A780">
            <v>89256</v>
          </cell>
          <cell r="B780" t="str">
            <v>VIBROACABADORA DE ASFALTO SOBRE ESTEIRAS, LARGURA DE PAVIMENTAÇÃO 2,13 M A 4,55 M, POTÊNCIA 100 HP, CAPACIDADE 400 T/H - MATERIAIS NA OPERAÇÃO. AF_11/2014</v>
          </cell>
          <cell r="C780" t="str">
            <v>H</v>
          </cell>
          <cell r="D780">
            <v>45.48</v>
          </cell>
          <cell r="E780">
            <v>45.48</v>
          </cell>
          <cell r="F780" t="str">
            <v>SINTÉTICO</v>
          </cell>
          <cell r="G780">
            <v>45.48</v>
          </cell>
        </row>
        <row r="781">
          <cell r="A781">
            <v>89259</v>
          </cell>
          <cell r="B781" t="str">
            <v>GUINDAUTO HIDRÁULICO, CAPACIDADE MÁXIMA DE CARGA 6200 KG, MOMENTO MÁXIMO DE CARGA 11,7 TM, ALCANCE MÁXIMO HORIZONTAL 9,70 M, INCLUSIVE CAMINHÃO TOCO PBT 16.000 KG, POTÊNCIA DE 189 CV - DEPRECIAÇÃO. AF_06/2014</v>
          </cell>
          <cell r="C781" t="str">
            <v>H</v>
          </cell>
          <cell r="D781">
            <v>9.98</v>
          </cell>
          <cell r="E781">
            <v>9.98</v>
          </cell>
          <cell r="F781" t="str">
            <v>SINTÉTICO</v>
          </cell>
          <cell r="G781">
            <v>9.98</v>
          </cell>
        </row>
        <row r="782">
          <cell r="A782">
            <v>89260</v>
          </cell>
          <cell r="B782" t="str">
            <v>GUINDAUTO HIDRÁULICO, CAPACIDADE MÁXIMA DE CARGA 6200 KG, MOMENTO MÁXIMO DE CARGA 11,7 TM, ALCANCE MÁXIMO HORIZONTAL 9,70 M, INCLUSIVE CAMINHÃO TOCO PBT 16.000 KG, POTÊNCIA DE 189 CV - JUROS. AF_06/2014</v>
          </cell>
          <cell r="C782" t="str">
            <v>H</v>
          </cell>
          <cell r="D782">
            <v>2.08</v>
          </cell>
          <cell r="E782">
            <v>2.08</v>
          </cell>
          <cell r="F782" t="str">
            <v>SINTÉTICO</v>
          </cell>
          <cell r="G782">
            <v>2.08</v>
          </cell>
        </row>
        <row r="783">
          <cell r="A783">
            <v>89262</v>
          </cell>
          <cell r="B783" t="str">
            <v>GUINDAUTO HIDRÁULICO, CAPACIDADE MÁXIMA DE CARGA 6200 KG, MOMENTO MÁXIMO DE CARGA 11,7 TM, ALCANCE MÁXIMO HORIZONTAL 9,70 M, INCLUSIVE CAMINHÃO TOCO PBT 16.000 KG, POTÊNCIA DE 189 CV - MANUTENÇÃO. AF_06/2014</v>
          </cell>
          <cell r="C783" t="str">
            <v>H</v>
          </cell>
          <cell r="D783">
            <v>18.72</v>
          </cell>
          <cell r="E783">
            <v>18.72</v>
          </cell>
          <cell r="F783" t="str">
            <v>SINTÉTICO</v>
          </cell>
          <cell r="G783">
            <v>18.72</v>
          </cell>
        </row>
        <row r="784">
          <cell r="A784">
            <v>89264</v>
          </cell>
          <cell r="B784" t="str">
            <v>CAMINHÃO TOCO, PBT 16.000 KG, CARGA ÚTIL MÁX. 10.685 KG, DIST. ENTRE EIXOS 4,8 M, POTÊNCIA 189 CV, INCLUSIVE CARROCERIA FIXA ABERTA DE MADEIRA P/ TRANSPORTE GERAL DE CARGA SECA, DIMEN. APROX. 2,5 X 7,00 X 0,50 M - DEPRECIAÇÃO. AF_06/2014</v>
          </cell>
          <cell r="C784" t="str">
            <v>H</v>
          </cell>
          <cell r="D784">
            <v>8.08</v>
          </cell>
          <cell r="E784">
            <v>8.08</v>
          </cell>
          <cell r="F784" t="str">
            <v>SINTÉTICO</v>
          </cell>
          <cell r="G784">
            <v>8.08</v>
          </cell>
        </row>
        <row r="785">
          <cell r="A785">
            <v>89265</v>
          </cell>
          <cell r="B785" t="str">
            <v>CAMINHÃO TOCO, PBT 16.000 KG, CARGA ÚTIL MÁX. 10.685 KG, DIST. ENTRE EIXOS 4,8 M, POTÊNCIA 189 CV, INCLUSIVE CARROCERIA FIXA ABERTA DE MADEIRA P/ TRANSPORTE GERAL DE CARGA SECA, DIMEN. APROX. 2,5 X 7,00 X 0,50 M - JUROS. AF_06/2014</v>
          </cell>
          <cell r="C785" t="str">
            <v>H</v>
          </cell>
          <cell r="D785">
            <v>1.68</v>
          </cell>
          <cell r="E785">
            <v>1.68</v>
          </cell>
          <cell r="F785" t="str">
            <v>SINTÉTICO</v>
          </cell>
          <cell r="G785">
            <v>1.68</v>
          </cell>
        </row>
        <row r="786">
          <cell r="A786">
            <v>89266</v>
          </cell>
          <cell r="B786" t="str">
            <v>CAMINHÃO TOCO, PBT 16.000 KG, CARGA ÚTIL MÁX. 10.685 KG, DIST. ENTRE EIXOS 4,8 M, POTÊNCIA 189 CV, INCLUSIVE CARROCERIA FIXA ABERTA DE MADEIRA P/ TRANSPORTE GERAL DE CARGA SECA, DIMEN. APROX. 2,5 X 7,00 X 0,50 M - IMPOSTOS E SEGUROS. AF_06/2014</v>
          </cell>
          <cell r="C786" t="str">
            <v>H</v>
          </cell>
          <cell r="D786">
            <v>0.65</v>
          </cell>
          <cell r="E786">
            <v>0.65</v>
          </cell>
          <cell r="F786" t="str">
            <v>SINTÉTICO</v>
          </cell>
          <cell r="G786">
            <v>0.65</v>
          </cell>
        </row>
        <row r="787">
          <cell r="A787">
            <v>89267</v>
          </cell>
          <cell r="B787" t="str">
            <v>GUINDASTE HIDRÁULICO AUTOPROPELIDO, COM LANÇA TELESCÓPICA 28,80 M, CAPACIDADE MÁXIMA 30 T, POTÊNCIA 97 KW, TRAÇÃO 4 X 4 - DEPRECIAÇÃO. AF_11/2014</v>
          </cell>
          <cell r="C787" t="str">
            <v>H</v>
          </cell>
          <cell r="D787">
            <v>26.42</v>
          </cell>
          <cell r="E787">
            <v>26.42</v>
          </cell>
          <cell r="F787" t="str">
            <v>SINTÉTICO</v>
          </cell>
          <cell r="G787">
            <v>26.42</v>
          </cell>
        </row>
        <row r="788">
          <cell r="A788">
            <v>89268</v>
          </cell>
          <cell r="B788" t="str">
            <v>GUINDASTE HIDRÁULICO AUTOPROPELIDO, COM LANÇA TELESCÓPICA 28,80 M, CAPACIDADE MÁXIMA 30 T, POTÊNCIA 97 KW, TRAÇÃO 4 X 4 - JUROS. AF_11/2014</v>
          </cell>
          <cell r="C788" t="str">
            <v>H</v>
          </cell>
          <cell r="D788">
            <v>4.75</v>
          </cell>
          <cell r="E788">
            <v>4.75</v>
          </cell>
          <cell r="F788" t="str">
            <v>SINTÉTICO</v>
          </cell>
          <cell r="G788">
            <v>4.75</v>
          </cell>
        </row>
        <row r="789">
          <cell r="A789">
            <v>89269</v>
          </cell>
          <cell r="B789" t="str">
            <v>GUINDASTE HIDRÁULICO AUTOPROPELIDO, COM LANÇA TELESCÓPICA 28,80 M, CAPACIDADE MÁXIMA 30 T, POTÊNCIA 97 KW, TRAÇÃO 4 X 4 - IMPOSTOS E SEGUROS. AF_11/2014</v>
          </cell>
          <cell r="C789" t="str">
            <v>H</v>
          </cell>
          <cell r="D789">
            <v>1.84</v>
          </cell>
          <cell r="E789">
            <v>1.84</v>
          </cell>
          <cell r="F789" t="str">
            <v>SINTÉTICO</v>
          </cell>
          <cell r="G789">
            <v>1.84</v>
          </cell>
        </row>
        <row r="790">
          <cell r="A790">
            <v>89270</v>
          </cell>
          <cell r="B790" t="str">
            <v>GUINDASTE HIDRÁULICO AUTOPROPELIDO, COM LANÇA TELESCÓPICA 28,80 M, CAPACIDADE MÁXIMA 30 T, POTÊNCIA 97 KW, TRAÇÃO 4 X 4 - MANUTENÇÃO. AF_11/2014</v>
          </cell>
          <cell r="C790" t="str">
            <v>H</v>
          </cell>
          <cell r="D790">
            <v>42.48</v>
          </cell>
          <cell r="E790">
            <v>42.48</v>
          </cell>
          <cell r="F790" t="str">
            <v>SINTÉTICO</v>
          </cell>
          <cell r="G790">
            <v>42.48</v>
          </cell>
        </row>
        <row r="791">
          <cell r="A791">
            <v>89271</v>
          </cell>
          <cell r="B791" t="str">
            <v>GUINDASTE HIDRÁULICO AUTOPROPELIDO, COM LANÇA TELESCÓPICA 28,80 M, CAPACIDADE MÁXIMA 30 T, POTÊNCIA 97 KW, TRAÇÃO 4 X 4 - MATERIAIS NA OPERAÇÃO. AF_11/2014</v>
          </cell>
          <cell r="C791" t="str">
            <v>H</v>
          </cell>
          <cell r="D791">
            <v>15.56</v>
          </cell>
          <cell r="E791">
            <v>15.56</v>
          </cell>
          <cell r="F791" t="str">
            <v>SINTÉTICO</v>
          </cell>
          <cell r="G791">
            <v>15.56</v>
          </cell>
        </row>
        <row r="792">
          <cell r="A792">
            <v>89274</v>
          </cell>
          <cell r="B792" t="str">
            <v>BETONEIRA CAPACIDADE NOMINAL DE 600 L, CAPACIDADE DE MISTURA 440 L, MOTOR A DIESEL POTÊNCIA 10 HP, COM CARREGADOR - DEPRECIAÇÃO. AF_11/2014</v>
          </cell>
          <cell r="C792" t="str">
            <v>H</v>
          </cell>
          <cell r="D792">
            <v>1.08</v>
          </cell>
          <cell r="E792">
            <v>1.08</v>
          </cell>
          <cell r="F792" t="str">
            <v>SINTÉTICO</v>
          </cell>
          <cell r="G792">
            <v>1.08</v>
          </cell>
        </row>
        <row r="793">
          <cell r="A793">
            <v>89275</v>
          </cell>
          <cell r="B793" t="str">
            <v>BETONEIRA CAPACIDADE NOMINAL DE 600 L, CAPACIDADE DE MISTURA 440 L, MOTOR A DIESEL POTÊNCIA 10 HP, COM CARREGADOR - JUROS. AF_11/2014</v>
          </cell>
          <cell r="C793" t="str">
            <v>H</v>
          </cell>
          <cell r="D793">
            <v>0.12</v>
          </cell>
          <cell r="E793">
            <v>0.12</v>
          </cell>
          <cell r="F793" t="str">
            <v>SINTÉTICO</v>
          </cell>
          <cell r="G793">
            <v>0.12</v>
          </cell>
        </row>
        <row r="794">
          <cell r="A794">
            <v>89276</v>
          </cell>
          <cell r="B794" t="str">
            <v>BETONEIRA CAPACIDADE NOMINAL DE 600 L, CAPACIDADE DE MISTURA 440 L, MOTOR A DIESEL POTÊNCIA 10 HP, COM CARREGADOR - MANUTENÇÃO. AF_11/2014</v>
          </cell>
          <cell r="C794" t="str">
            <v>H</v>
          </cell>
          <cell r="D794">
            <v>1.01</v>
          </cell>
          <cell r="E794">
            <v>1.01</v>
          </cell>
          <cell r="F794" t="str">
            <v>SINTÉTICO</v>
          </cell>
          <cell r="G794">
            <v>1.01</v>
          </cell>
        </row>
        <row r="795">
          <cell r="A795">
            <v>89277</v>
          </cell>
          <cell r="B795" t="str">
            <v>BETONEIRA CAPACIDADE NOMINAL DE 600 L, CAPACIDADE DE MISTURA 440 L, MOTOR A DIESEL POTÊNCIA 10 HP, COM CARREGADOR - MATERIAIS NA OPERAÇÃO. AF_11/2014</v>
          </cell>
          <cell r="C795" t="str">
            <v>H</v>
          </cell>
          <cell r="D795">
            <v>4.55</v>
          </cell>
          <cell r="E795">
            <v>4.55</v>
          </cell>
          <cell r="F795" t="str">
            <v>SINTÉTICO</v>
          </cell>
          <cell r="G795">
            <v>4.55</v>
          </cell>
        </row>
        <row r="796">
          <cell r="A796">
            <v>89280</v>
          </cell>
          <cell r="B796" t="str">
            <v>ROLO COMPACTADOR VIBRATÓRIO TANDEM AÇO LISO, POTÊNCIA 58 HP, PESO SEM/COM LASTRO 6,5 / 9,4 T, LARGURA DE TRABALHO 1,2 M - DEPRECIAÇÃO. AF_06/2014</v>
          </cell>
          <cell r="C796" t="str">
            <v>H</v>
          </cell>
          <cell r="D796">
            <v>19.54</v>
          </cell>
          <cell r="E796">
            <v>19.54</v>
          </cell>
          <cell r="F796" t="str">
            <v>SINTÉTICO</v>
          </cell>
          <cell r="G796">
            <v>19.54</v>
          </cell>
        </row>
        <row r="797">
          <cell r="A797">
            <v>89281</v>
          </cell>
          <cell r="B797" t="str">
            <v>ROLO COMPACTADOR VIBRATÓRIO TANDEM AÇO LISO, POTÊNCIA 58 HP, PESO SEM/COM LASTRO 6,5 / 9,4 T, LARGURA DE TRABALHO 1,2 M - JUROS. AF_06/2014</v>
          </cell>
          <cell r="C797" t="str">
            <v>H</v>
          </cell>
          <cell r="D797">
            <v>2.71</v>
          </cell>
          <cell r="E797">
            <v>2.71</v>
          </cell>
          <cell r="F797" t="str">
            <v>SINTÉTICO</v>
          </cell>
          <cell r="G797">
            <v>2.71</v>
          </cell>
        </row>
        <row r="798">
          <cell r="A798">
            <v>89870</v>
          </cell>
          <cell r="B798" t="str">
            <v>CAMINHÃO BASCULANTE 14 M3, COM CAVALO MECÂNICO DE CAPACIDADE MÁXIMA DE TRAÇÃO COMBINADO DE 36000 KG, POTÊNCIA 286 CV, INCLUSIVE SEMIREBOQUE COM CAÇAMBA METÁLICA - DEPRECIAÇÃO. AF_12/2014</v>
          </cell>
          <cell r="C798" t="str">
            <v>H</v>
          </cell>
          <cell r="D798">
            <v>20.239999999999998</v>
          </cell>
          <cell r="E798">
            <v>20.239999999999998</v>
          </cell>
          <cell r="F798" t="str">
            <v>SINTÉTICO</v>
          </cell>
          <cell r="G798">
            <v>20.239999999999998</v>
          </cell>
        </row>
        <row r="799">
          <cell r="A799">
            <v>89871</v>
          </cell>
          <cell r="B799" t="str">
            <v>CAMINHÃO BASCULANTE 14 M3, COM CAVALO MECÂNICO DE CAPACIDADE MÁXIMA DE TRAÇÃO COMBINADO DE 36000 KG, POTÊNCIA 286 CV, INCLUSIVE SEMIREBOQUE COM CAÇAMBA METÁLICA - JUROS. AF_12/2014</v>
          </cell>
          <cell r="C799" t="str">
            <v>H</v>
          </cell>
          <cell r="D799">
            <v>3.74</v>
          </cell>
          <cell r="E799">
            <v>3.74</v>
          </cell>
          <cell r="F799" t="str">
            <v>SINTÉTICO</v>
          </cell>
          <cell r="G799">
            <v>3.74</v>
          </cell>
        </row>
        <row r="800">
          <cell r="A800">
            <v>89872</v>
          </cell>
          <cell r="B800" t="str">
            <v>CAMINHÃO BASCULANTE 14 M3, COM CAVALO MECÂNICO DE CAPACIDADE MÁXIMA DE TRAÇÃO COMBINADO DE 36000 KG, POTÊNCIA 286 CV, INCLUSIVE SEMIREBOQUE COM CAÇAMBA METÁLICA - IMPOSTOS E SEGUROS. AF_12/2014</v>
          </cell>
          <cell r="C800" t="str">
            <v>H</v>
          </cell>
          <cell r="D800">
            <v>1.46</v>
          </cell>
          <cell r="E800">
            <v>1.46</v>
          </cell>
          <cell r="F800" t="str">
            <v>SINTÉTICO</v>
          </cell>
          <cell r="G800">
            <v>1.46</v>
          </cell>
        </row>
        <row r="801">
          <cell r="A801">
            <v>89873</v>
          </cell>
          <cell r="B801" t="str">
            <v>CAMINHÃO BASCULANTE 14 M3, COM CAVALO MECÂNICO DE CAPACIDADE MÁXIMA DE TRAÇÃO COMBINADO DE 36000 KG, POTÊNCIA 286 CV, INCLUSIVE SEMIREBOQUE COM CAÇAMBA METÁLICA - MANUTENÇÃO. AF_12/2014</v>
          </cell>
          <cell r="C801" t="str">
            <v>H</v>
          </cell>
          <cell r="D801">
            <v>37.96</v>
          </cell>
          <cell r="E801">
            <v>37.96</v>
          </cell>
          <cell r="F801" t="str">
            <v>SINTÉTICO</v>
          </cell>
          <cell r="G801">
            <v>37.96</v>
          </cell>
        </row>
        <row r="802">
          <cell r="A802">
            <v>89874</v>
          </cell>
          <cell r="B802" t="str">
            <v>CAMINHÃO BASCULANTE 14 M3, COM CAVALO MECÂNICO DE CAPACIDADE MÁXIMA DE TRAÇÃO COMBINADO DE 36000 KG, POTÊNCIA 286 CV, INCLUSIVE SEMIREBOQUE COM CAÇAMBA METÁLICA - MATERIAIS NA OPERAÇÃO. AF_12/2014</v>
          </cell>
          <cell r="C802" t="str">
            <v>H</v>
          </cell>
          <cell r="D802">
            <v>94.59</v>
          </cell>
          <cell r="E802">
            <v>94.59</v>
          </cell>
          <cell r="F802" t="str">
            <v>SINTÉTICO</v>
          </cell>
          <cell r="G802">
            <v>94.59</v>
          </cell>
        </row>
        <row r="803">
          <cell r="A803">
            <v>89878</v>
          </cell>
          <cell r="B803" t="str">
            <v>CAMINHÃO BASCULANTE 18 M3, COM CAVALO MECÂNICO DE CAPACIDADE MÁXIMA DE TRAÇÃO COMBINADO DE 45000 KG, POTÊNCIA 330 CV, INCLUSIVE SEMIREBOQUE COM CAÇAMBA METÁLICA - DEPRECIAÇÃO. AF_12/2014</v>
          </cell>
          <cell r="C803" t="str">
            <v>H</v>
          </cell>
          <cell r="D803">
            <v>21.35</v>
          </cell>
          <cell r="E803">
            <v>21.35</v>
          </cell>
          <cell r="F803" t="str">
            <v>SINTÉTICO</v>
          </cell>
          <cell r="G803">
            <v>21.35</v>
          </cell>
        </row>
        <row r="804">
          <cell r="A804">
            <v>89879</v>
          </cell>
          <cell r="B804" t="str">
            <v>CAMINHÃO BASCULANTE 18 M3, COM CAVALO MECÂNICO DE CAPACIDADE MÁXIMA DE TRAÇÃO COMBINADO DE 45000 KG, POTÊNCIA 330 CV, INCLUSIVE SEMIREBOQUE COM CAÇAMBA METÁLICA - JUROS. AF_12/2014</v>
          </cell>
          <cell r="C804" t="str">
            <v>H</v>
          </cell>
          <cell r="D804">
            <v>3.94</v>
          </cell>
          <cell r="E804">
            <v>3.94</v>
          </cell>
          <cell r="F804" t="str">
            <v>SINTÉTICO</v>
          </cell>
          <cell r="G804">
            <v>3.94</v>
          </cell>
        </row>
        <row r="805">
          <cell r="A805">
            <v>89880</v>
          </cell>
          <cell r="B805" t="str">
            <v>CAMINHÃO BASCULANTE 18 M3, COM CAVALO MECÂNICO DE CAPACIDADE MÁXIMA DE TRAÇÃO COMBINADO DE 45000 KG, POTÊNCIA 330 CV, INCLUSIVE SEMIREBOQUE COM CAÇAMBA METÁLICA - IMPOSTOS E SEGUROS. AF_12/2014</v>
          </cell>
          <cell r="C805" t="str">
            <v>H</v>
          </cell>
          <cell r="D805">
            <v>1.53</v>
          </cell>
          <cell r="E805">
            <v>1.53</v>
          </cell>
          <cell r="F805" t="str">
            <v>SINTÉTICO</v>
          </cell>
          <cell r="G805">
            <v>1.53</v>
          </cell>
        </row>
        <row r="806">
          <cell r="A806">
            <v>89881</v>
          </cell>
          <cell r="B806" t="str">
            <v>CAMINHÃO BASCULANTE 18 M3, COM CAVALO MECÂNICO DE CAPACIDADE MÁXIMA DE TRAÇÃO COMBINADO DE 45000 KG, POTÊNCIA 330 CV, INCLUSIVE SEMIREBOQUE COM CAÇAMBA METÁLICA - MANUTENÇÃO. AF_12/2014</v>
          </cell>
          <cell r="C806" t="str">
            <v>H</v>
          </cell>
          <cell r="D806">
            <v>40.03</v>
          </cell>
          <cell r="E806">
            <v>40.03</v>
          </cell>
          <cell r="F806" t="str">
            <v>SINTÉTICO</v>
          </cell>
          <cell r="G806">
            <v>40.03</v>
          </cell>
        </row>
        <row r="807">
          <cell r="A807">
            <v>89882</v>
          </cell>
          <cell r="B807" t="str">
            <v>CAMINHÃO BASCULANTE 18 M3, COM CAVALO MECÂNICO DE CAPACIDADE MÁXIMA DE TRAÇÃO COMBINADO DE 45000 KG, POTÊNCIA 330 CV, INCLUSIVE SEMIREBOQUE COM CAÇAMBA METÁLICA - MATERIAIS NA OPERAÇÃO. AF_12/2014</v>
          </cell>
          <cell r="C807" t="str">
            <v>H</v>
          </cell>
          <cell r="D807">
            <v>109.14</v>
          </cell>
          <cell r="E807">
            <v>109.14</v>
          </cell>
          <cell r="F807" t="str">
            <v>SINTÉTICO</v>
          </cell>
          <cell r="G807">
            <v>109.14</v>
          </cell>
        </row>
        <row r="808">
          <cell r="A808">
            <v>90582</v>
          </cell>
          <cell r="B808" t="str">
            <v>VIBRADOR DE IMERSÃO, DIÂMETRO DE PONTEIRA 45MM, MOTOR ELÉTRICO TRIFÁSICO POTÊNCIA DE 2 CV - DEPRECIAÇÃO. AF_06/2015</v>
          </cell>
          <cell r="C808" t="str">
            <v>H</v>
          </cell>
          <cell r="D808">
            <v>0.27</v>
          </cell>
          <cell r="E808">
            <v>0.27</v>
          </cell>
          <cell r="F808" t="str">
            <v>SINTÉTICO</v>
          </cell>
          <cell r="G808">
            <v>0.27</v>
          </cell>
        </row>
        <row r="809">
          <cell r="A809">
            <v>90583</v>
          </cell>
          <cell r="B809" t="str">
            <v>VIBRADOR DE IMERSÃO, DIÂMETRO DE PONTEIRA 45MM, MOTOR ELÉTRICO TRIFÁSICO POTÊNCIA DE 2 CV - JUROS. AF_06/2015</v>
          </cell>
          <cell r="C809" t="str">
            <v>H</v>
          </cell>
          <cell r="D809">
            <v>0.03</v>
          </cell>
          <cell r="E809">
            <v>0.03</v>
          </cell>
          <cell r="F809" t="str">
            <v>SINTÉTICO</v>
          </cell>
          <cell r="G809">
            <v>0.03</v>
          </cell>
        </row>
        <row r="810">
          <cell r="A810">
            <v>90584</v>
          </cell>
          <cell r="B810" t="str">
            <v>VIBRADOR DE IMERSÃO, DIÂMETRO DE PONTEIRA 45MM, MOTOR ELÉTRICO TRIFÁSICO POTÊNCIA DE 2 CV - MANUTENÇÃO. AF_06/2015</v>
          </cell>
          <cell r="C810" t="str">
            <v>H</v>
          </cell>
          <cell r="D810">
            <v>0.21</v>
          </cell>
          <cell r="E810">
            <v>0.21</v>
          </cell>
          <cell r="F810" t="str">
            <v>SINTÉTICO</v>
          </cell>
          <cell r="G810">
            <v>0.21</v>
          </cell>
        </row>
        <row r="811">
          <cell r="A811">
            <v>90585</v>
          </cell>
          <cell r="B811" t="str">
            <v>VIBRADOR DE IMERSÃO, DIÂMETRO DE PONTEIRA 45MM, MOTOR ELÉTRICO TRIFÁSICO POTÊNCIA DE 2 CV - MATERIAIS NA OPERAÇÃO. AF_06/2015</v>
          </cell>
          <cell r="C811" t="str">
            <v>H</v>
          </cell>
          <cell r="D811">
            <v>0.92</v>
          </cell>
          <cell r="E811">
            <v>0.92</v>
          </cell>
          <cell r="F811" t="str">
            <v>SINTÉTICO</v>
          </cell>
          <cell r="G811">
            <v>0.92</v>
          </cell>
        </row>
        <row r="812">
          <cell r="A812">
            <v>90621</v>
          </cell>
          <cell r="B812" t="str">
            <v>PERFURATRIZ MANUAL, TORQUE MÁXIMO 83 N.M, POTÊNCIA 5 CV, COM DIÂMETRO MÁXIMO 4" - DEPRECIAÇÃO. AF_06/2015</v>
          </cell>
          <cell r="C812" t="str">
            <v>H</v>
          </cell>
          <cell r="D812">
            <v>1.47</v>
          </cell>
          <cell r="E812">
            <v>1.47</v>
          </cell>
          <cell r="F812" t="str">
            <v>SINTÉTICO</v>
          </cell>
          <cell r="G812">
            <v>1.47</v>
          </cell>
        </row>
        <row r="813">
          <cell r="A813">
            <v>90622</v>
          </cell>
          <cell r="B813" t="str">
            <v>PERFURATRIZ MANUAL, TORQUE MÁXIMO 83 N.M, POTÊNCIA 5 CV, COM DIÂMETRO MÁXIMO 4" - JUROS. AF_06/2015</v>
          </cell>
          <cell r="C813" t="str">
            <v>H</v>
          </cell>
          <cell r="D813">
            <v>0.17</v>
          </cell>
          <cell r="E813">
            <v>0.17</v>
          </cell>
          <cell r="F813" t="str">
            <v>SINTÉTICO</v>
          </cell>
          <cell r="G813">
            <v>0.17</v>
          </cell>
        </row>
        <row r="814">
          <cell r="A814">
            <v>90623</v>
          </cell>
          <cell r="B814" t="str">
            <v>PERFURATRIZ MANUAL, TORQUE MÁXIMO 83 N.M, POTÊNCIA 5 CV, COM DIÂMETRO MÁXIMO 4" - MANUTENÇÃO. AF_06/2015</v>
          </cell>
          <cell r="C814" t="str">
            <v>H</v>
          </cell>
          <cell r="D814">
            <v>1.84</v>
          </cell>
          <cell r="E814">
            <v>1.84</v>
          </cell>
          <cell r="F814" t="str">
            <v>SINTÉTICO</v>
          </cell>
          <cell r="G814">
            <v>1.84</v>
          </cell>
        </row>
        <row r="815">
          <cell r="A815">
            <v>90624</v>
          </cell>
          <cell r="B815" t="str">
            <v>PERFURATRIZ MANUAL, TORQUE MÁXIMO 83 N.M, POTÊNCIA 5 CV, COM DIÂMETRO MÁXIMO 4" - MATERIAIS NA OPERAÇÃO. AF_06/2015</v>
          </cell>
          <cell r="C815" t="str">
            <v>H</v>
          </cell>
          <cell r="D815">
            <v>2.31</v>
          </cell>
          <cell r="E815">
            <v>2.31</v>
          </cell>
          <cell r="F815" t="str">
            <v>SINTÉTICO</v>
          </cell>
          <cell r="G815">
            <v>2.31</v>
          </cell>
        </row>
        <row r="816">
          <cell r="A816">
            <v>90627</v>
          </cell>
          <cell r="B816" t="str">
            <v>PERFURATRIZ SOBRE ESTEIRA, TORQUE MÁXIMO 600 KGF, PESO MÉDIO 1000 KG, POTÊNCIA 20 HP, DIÂMETRO MÁXIMO 10" - DEPRECIAÇÃO. AF_06/2015</v>
          </cell>
          <cell r="C816" t="str">
            <v>H</v>
          </cell>
          <cell r="D816">
            <v>25.65</v>
          </cell>
          <cell r="E816">
            <v>25.65</v>
          </cell>
          <cell r="F816" t="str">
            <v>SINTÉTICO</v>
          </cell>
          <cell r="G816">
            <v>25.65</v>
          </cell>
        </row>
        <row r="817">
          <cell r="A817">
            <v>90628</v>
          </cell>
          <cell r="B817" t="str">
            <v>PERFURATRIZ SOBRE ESTEIRA, TORQUE MÁXIMO 600 KGF, PESO MÉDIO 1000 KG, POTÊNCIA 20 HP, DIÂMETRO MÁXIMO 10" - JUROS. AF_06/2015</v>
          </cell>
          <cell r="C817" t="str">
            <v>H</v>
          </cell>
          <cell r="D817">
            <v>3.65</v>
          </cell>
          <cell r="E817">
            <v>3.65</v>
          </cell>
          <cell r="F817" t="str">
            <v>SINTÉTICO</v>
          </cell>
          <cell r="G817">
            <v>3.65</v>
          </cell>
        </row>
        <row r="818">
          <cell r="A818">
            <v>90629</v>
          </cell>
          <cell r="B818" t="str">
            <v>PERFURATRIZ SOBRE ESTEIRA, TORQUE MÁXIMO 600 KGF, PESO MÉDIO 1000 KG, POTÊNCIA 20 HP, DIÂMETRO MÁXIMO 10" - MANUTENÇÃO. AF_06/2015</v>
          </cell>
          <cell r="C818" t="str">
            <v>H</v>
          </cell>
          <cell r="D818">
            <v>32.090000000000003</v>
          </cell>
          <cell r="E818">
            <v>32.090000000000003</v>
          </cell>
          <cell r="F818" t="str">
            <v>SINTÉTICO</v>
          </cell>
          <cell r="G818">
            <v>32.090000000000003</v>
          </cell>
        </row>
        <row r="819">
          <cell r="A819">
            <v>90630</v>
          </cell>
          <cell r="B819" t="str">
            <v>PERFURATRIZ SOBRE ESTEIRA, TORQUE MÁXIMO 600 KGF, PESO MÉDIO 1000 KG, POTÊNCIA 20 HP, DIÂMETRO MÁXIMO 10" - MATERIAIS NA OPERAÇÃO. AF_06/2015</v>
          </cell>
          <cell r="C819" t="str">
            <v>H</v>
          </cell>
          <cell r="D819">
            <v>9.3800000000000008</v>
          </cell>
          <cell r="E819">
            <v>9.3800000000000008</v>
          </cell>
          <cell r="F819" t="str">
            <v>SINTÉTICO</v>
          </cell>
          <cell r="G819">
            <v>9.3800000000000008</v>
          </cell>
        </row>
        <row r="820">
          <cell r="A820">
            <v>90633</v>
          </cell>
          <cell r="B820" t="str">
            <v>MISTURADOR DUPLO HORIZONTAL DE ALTA TURBULÊNCIA, CAPACIDADE / VOLUME 2 X 500 LITROS, MOTORES ELÉTRICOS MÍNIMO 5 CV CADA, PARA NATA CIMENTO, ARGAMASSA E OUTROS - DEPRECIAÇÃO. AF_06/2015</v>
          </cell>
          <cell r="C820" t="str">
            <v>H</v>
          </cell>
          <cell r="D820">
            <v>2.74</v>
          </cell>
          <cell r="E820">
            <v>2.74</v>
          </cell>
          <cell r="F820" t="str">
            <v>SINTÉTICO</v>
          </cell>
          <cell r="G820">
            <v>2.74</v>
          </cell>
        </row>
        <row r="821">
          <cell r="A821">
            <v>90634</v>
          </cell>
          <cell r="B821" t="str">
            <v>MISTURADOR DUPLO HORIZONTAL DE ALTA TURBULÊNCIA, CAPACIDADE / VOLUME 2 X 500 LITROS, MOTORES ELÉTRICOS MÍNIMO 5 CV CADA, PARA NATA CIMENTO, ARGAMASSA E OUTROS - JUROS. AF_06/2015</v>
          </cell>
          <cell r="C821" t="str">
            <v>H</v>
          </cell>
          <cell r="D821">
            <v>0.32</v>
          </cell>
          <cell r="E821">
            <v>0.32</v>
          </cell>
          <cell r="F821" t="str">
            <v>SINTÉTICO</v>
          </cell>
          <cell r="G821">
            <v>0.32</v>
          </cell>
        </row>
        <row r="822">
          <cell r="A822">
            <v>90635</v>
          </cell>
          <cell r="B822" t="str">
            <v>MISTURADOR DUPLO HORIZONTAL DE ALTA TURBULÊNCIA, CAPACIDADE / VOLUME 2 X 500 LITROS, MOTORES ELÉTRICOS MÍNIMO 5 CV CADA, PARA NATA CIMENTO, ARGAMASSA E OUTROS - MANUTENÇÃO. AF_06/2015</v>
          </cell>
          <cell r="C822" t="str">
            <v>H</v>
          </cell>
          <cell r="D822">
            <v>3</v>
          </cell>
          <cell r="E822">
            <v>3</v>
          </cell>
          <cell r="F822" t="str">
            <v>SINTÉTICO</v>
          </cell>
          <cell r="G822">
            <v>3</v>
          </cell>
        </row>
        <row r="823">
          <cell r="A823">
            <v>90636</v>
          </cell>
          <cell r="B823" t="str">
            <v>MISTURADOR DUPLO HORIZONTAL DE ALTA TURBULÊNCIA, CAPACIDADE / VOLUME 2 X 500 LITROS, MOTORES ELÉTRICOS MÍNIMO 5 CV CADA, PARA NATA CIMENTO, ARGAMASSA E OUTROS - MATERIAIS NA OPERAÇÃO. AF_06/2015</v>
          </cell>
          <cell r="C823" t="str">
            <v>H</v>
          </cell>
          <cell r="D823">
            <v>4.63</v>
          </cell>
          <cell r="E823">
            <v>4.63</v>
          </cell>
          <cell r="F823" t="str">
            <v>SINTÉTICO</v>
          </cell>
          <cell r="G823">
            <v>4.63</v>
          </cell>
        </row>
        <row r="824">
          <cell r="A824">
            <v>90639</v>
          </cell>
          <cell r="B824" t="str">
            <v>BOMBA TRIPLEX, PARA INJEÇÃO DE NATA DE CIMENTO, VAZÃO MÁXIMA DE 100 LITROS/MINUTO, PRESSÃO MÁXIMA DE 70 BAR - DEPRECIAÇÃO. AF_06/2015</v>
          </cell>
          <cell r="C824" t="str">
            <v>H</v>
          </cell>
          <cell r="D824">
            <v>4.09</v>
          </cell>
          <cell r="E824">
            <v>4.09</v>
          </cell>
          <cell r="F824" t="str">
            <v>SINTÉTICO</v>
          </cell>
          <cell r="G824">
            <v>4.09</v>
          </cell>
        </row>
        <row r="825">
          <cell r="A825">
            <v>90640</v>
          </cell>
          <cell r="B825" t="str">
            <v>BOMBA TRIPLEX, PARA INJEÇÃO DE NATA DE CIMENTO, VAZÃO MÁXIMA DE 100 LITROS/MINUTO, PRESSÃO MÁXIMA DE 70 BAR - JUROS. AF_06/2015</v>
          </cell>
          <cell r="C825" t="str">
            <v>H</v>
          </cell>
          <cell r="D825">
            <v>0.48</v>
          </cell>
          <cell r="E825">
            <v>0.48</v>
          </cell>
          <cell r="F825" t="str">
            <v>SINTÉTICO</v>
          </cell>
          <cell r="G825">
            <v>0.48</v>
          </cell>
        </row>
        <row r="826">
          <cell r="A826">
            <v>90641</v>
          </cell>
          <cell r="B826" t="str">
            <v>BOMBA TRIPLEX, PARA INJEÇÃO DE NATA DE CIMENTO, VAZÃO MÁXIMA DE 100 LITROS/MINUTO, PRESSÃO MÁXIMA DE 70 BAR - MANUTENÇÃO. AF_06/2015</v>
          </cell>
          <cell r="C826" t="str">
            <v>H</v>
          </cell>
          <cell r="D826">
            <v>4.4800000000000004</v>
          </cell>
          <cell r="E826">
            <v>4.4800000000000004</v>
          </cell>
          <cell r="F826" t="str">
            <v>SINTÉTICO</v>
          </cell>
          <cell r="G826">
            <v>4.4800000000000004</v>
          </cell>
        </row>
        <row r="827">
          <cell r="A827">
            <v>90642</v>
          </cell>
          <cell r="B827" t="str">
            <v>BOMBA TRIPLEX, PARA INJEÇÃO DE NATA DE CIMENTO, VAZÃO MÁXIMA DE 100 LITROS/MINUTO, PRESSÃO MÁXIMA DE 70 BAR - MATERIAIS NA OPERAÇÃO. AF_06/2015</v>
          </cell>
          <cell r="C827" t="str">
            <v>H</v>
          </cell>
          <cell r="D827">
            <v>4.9400000000000004</v>
          </cell>
          <cell r="E827">
            <v>4.9400000000000004</v>
          </cell>
          <cell r="F827" t="str">
            <v>SINTÉTICO</v>
          </cell>
          <cell r="G827">
            <v>4.9400000000000004</v>
          </cell>
        </row>
        <row r="828">
          <cell r="A828">
            <v>90646</v>
          </cell>
          <cell r="B828" t="str">
            <v>BOMBA CENTRÍFUGA MONOESTÁGIO COM MOTOR ELÉTRICO MONOFÁSICO, POTÊNCIA 15 HP, DIÂMETRO DO ROTOR 173 MM, HM/Q = 30 MCA / 90 M3/H A 45 MCA / 55 M3/H - DEPRECIAÇÃO. AF_06/2015</v>
          </cell>
          <cell r="C828" t="str">
            <v>H</v>
          </cell>
          <cell r="D828">
            <v>0.53</v>
          </cell>
          <cell r="E828">
            <v>0.53</v>
          </cell>
          <cell r="F828" t="str">
            <v>SINTÉTICO</v>
          </cell>
          <cell r="G828">
            <v>0.53</v>
          </cell>
        </row>
        <row r="829">
          <cell r="A829">
            <v>90647</v>
          </cell>
          <cell r="B829" t="str">
            <v>BOMBA CENTRÍFUGA MONOESTÁGIO COM MOTOR ELÉTRICO MONOFÁSICO, POTÊNCIA 15 HP, DIÂMETRO DO ROTOR 173 MM, HM/Q = 30 MCA / 90 M3/H A 45 MCA / 55 M3/H - JUROS. AF_06/2015</v>
          </cell>
          <cell r="C829" t="str">
            <v>H</v>
          </cell>
          <cell r="D829">
            <v>0.06</v>
          </cell>
          <cell r="E829">
            <v>0.06</v>
          </cell>
          <cell r="F829" t="str">
            <v>SINTÉTICO</v>
          </cell>
          <cell r="G829">
            <v>0.06</v>
          </cell>
        </row>
        <row r="830">
          <cell r="A830">
            <v>90648</v>
          </cell>
          <cell r="B830" t="str">
            <v>BOMBA CENTRÍFUGA MONOESTÁGIO COM MOTOR ELÉTRICO MONOFÁSICO, POTÊNCIA 15 HP, DIÂMETRO DO ROTOR 173 MM, HM/Q = 30 MCA / 90 M3/H A 45 MCA / 55 M3/H - MANUTENÇÃO. AF_06/2015</v>
          </cell>
          <cell r="C830" t="str">
            <v>H</v>
          </cell>
          <cell r="D830">
            <v>0.57999999999999996</v>
          </cell>
          <cell r="E830">
            <v>0.57999999999999996</v>
          </cell>
          <cell r="F830" t="str">
            <v>SINTÉTICO</v>
          </cell>
          <cell r="G830">
            <v>0.57999999999999996</v>
          </cell>
        </row>
        <row r="831">
          <cell r="A831">
            <v>90649</v>
          </cell>
          <cell r="B831" t="str">
            <v>BOMBA CENTRÍFUGA MONOESTÁGIO COM MOTOR ELÉTRICO MONOFÁSICO, POTÊNCIA 15 HP, DIÂMETRO DO ROTOR 173 MM, HM/Q = 30 MCA / 90 M3/H A 45 MCA / 55 M3/H - MATERIAIS NA OPERAÇÃO. AF_06/2015</v>
          </cell>
          <cell r="C831" t="str">
            <v>H</v>
          </cell>
          <cell r="D831">
            <v>7.22</v>
          </cell>
          <cell r="E831">
            <v>7.22</v>
          </cell>
          <cell r="F831" t="str">
            <v>SINTÉTICO</v>
          </cell>
          <cell r="G831">
            <v>7.22</v>
          </cell>
        </row>
        <row r="832">
          <cell r="A832">
            <v>90652</v>
          </cell>
          <cell r="B832" t="str">
            <v>BOMBA DE PROJEÇÃO DE CONCRETO SECO, POTÊNCIA 10 CV, VAZÃO 3 M3/H - DEPRECIAÇÃO. AF_06/2015</v>
          </cell>
          <cell r="C832" t="str">
            <v>H</v>
          </cell>
          <cell r="D832">
            <v>2.66</v>
          </cell>
          <cell r="E832">
            <v>2.66</v>
          </cell>
          <cell r="F832" t="str">
            <v>SINTÉTICO</v>
          </cell>
          <cell r="G832">
            <v>2.66</v>
          </cell>
        </row>
        <row r="833">
          <cell r="A833">
            <v>90653</v>
          </cell>
          <cell r="B833" t="str">
            <v>BOMBA DE PROJEÇÃO DE CONCRETO SECO, POTÊNCIA 10 CV, VAZÃO 3 M3/H - JUROS. AF_06/2015</v>
          </cell>
          <cell r="C833" t="str">
            <v>H</v>
          </cell>
          <cell r="D833">
            <v>0.31</v>
          </cell>
          <cell r="E833">
            <v>0.31</v>
          </cell>
          <cell r="F833" t="str">
            <v>SINTÉTICO</v>
          </cell>
          <cell r="G833">
            <v>0.31</v>
          </cell>
        </row>
        <row r="834">
          <cell r="A834">
            <v>90654</v>
          </cell>
          <cell r="B834" t="str">
            <v>BOMBA DE PROJEÇÃO DE CONCRETO SECO, POTÊNCIA 10 CV, VAZÃO 3 M3/H - MANUTENÇÃO. AF_06/2015</v>
          </cell>
          <cell r="C834" t="str">
            <v>H</v>
          </cell>
          <cell r="D834">
            <v>2.91</v>
          </cell>
          <cell r="E834">
            <v>2.91</v>
          </cell>
          <cell r="F834" t="str">
            <v>SINTÉTICO</v>
          </cell>
          <cell r="G834">
            <v>2.91</v>
          </cell>
        </row>
        <row r="835">
          <cell r="A835">
            <v>90655</v>
          </cell>
          <cell r="B835" t="str">
            <v>BOMBA DE PROJEÇÃO DE CONCRETO SECO, POTÊNCIA 10 CV, VAZÃO 3 M3/H - MATERIAIS NA OPERAÇÃO. AF_06/2015</v>
          </cell>
          <cell r="C835" t="str">
            <v>H</v>
          </cell>
          <cell r="D835">
            <v>4.75</v>
          </cell>
          <cell r="E835">
            <v>4.75</v>
          </cell>
          <cell r="F835" t="str">
            <v>SINTÉTICO</v>
          </cell>
          <cell r="G835">
            <v>4.75</v>
          </cell>
        </row>
        <row r="836">
          <cell r="A836">
            <v>90658</v>
          </cell>
          <cell r="B836" t="str">
            <v>BOMBA DE PROJEÇÃO DE CONCRETO SECO, POTÊNCIA 10 CV, VAZÃO 6 M3/H - DEPRECIAÇÃO. AF_06/2015</v>
          </cell>
          <cell r="C836" t="str">
            <v>H</v>
          </cell>
          <cell r="D836">
            <v>2.85</v>
          </cell>
          <cell r="E836">
            <v>2.85</v>
          </cell>
          <cell r="F836" t="str">
            <v>SINTÉTICO</v>
          </cell>
          <cell r="G836">
            <v>2.85</v>
          </cell>
        </row>
        <row r="837">
          <cell r="A837">
            <v>90659</v>
          </cell>
          <cell r="B837" t="str">
            <v>BOMBA DE PROJEÇÃO DE CONCRETO SECO, POTÊNCIA 10 CV, VAZÃO 6 M3/H - JUROS. AF_06/2015</v>
          </cell>
          <cell r="C837" t="str">
            <v>H</v>
          </cell>
          <cell r="D837">
            <v>0.33</v>
          </cell>
          <cell r="E837">
            <v>0.33</v>
          </cell>
          <cell r="F837" t="str">
            <v>SINTÉTICO</v>
          </cell>
          <cell r="G837">
            <v>0.33</v>
          </cell>
        </row>
        <row r="838">
          <cell r="A838">
            <v>90660</v>
          </cell>
          <cell r="B838" t="str">
            <v>BOMBA DE PROJEÇÃO DE CONCRETO SECO, POTÊNCIA 10 CV, VAZÃO 6 M3/H - MANUTENÇÃO. AF_06/2015</v>
          </cell>
          <cell r="C838" t="str">
            <v>H</v>
          </cell>
          <cell r="D838">
            <v>3.12</v>
          </cell>
          <cell r="E838">
            <v>3.12</v>
          </cell>
          <cell r="F838" t="str">
            <v>SINTÉTICO</v>
          </cell>
          <cell r="G838">
            <v>3.12</v>
          </cell>
        </row>
        <row r="839">
          <cell r="A839">
            <v>90661</v>
          </cell>
          <cell r="B839" t="str">
            <v>BOMBA DE PROJEÇÃO DE CONCRETO SECO, POTÊNCIA 10 CV, VAZÃO 6 M3/H - MATERIAIS NA OPERAÇÃO. AF_06/2015</v>
          </cell>
          <cell r="C839" t="str">
            <v>H</v>
          </cell>
          <cell r="D839">
            <v>4.75</v>
          </cell>
          <cell r="E839">
            <v>4.75</v>
          </cell>
          <cell r="F839" t="str">
            <v>SINTÉTICO</v>
          </cell>
          <cell r="G839">
            <v>4.75</v>
          </cell>
        </row>
        <row r="840">
          <cell r="A840">
            <v>90664</v>
          </cell>
          <cell r="B840" t="str">
            <v>PROJETOR PNEUMÁTICO DE ARGAMASSA PARA CHAPISCO E REBOCO COM RECIPIENTE ACOPLADO, TIPO CANEQUINHA, COM COMPRESSOR DE AR REBOCÁVEL VAZÃO 89 PCM E MOTOR DIESEL DE 20 CV - DEPRECIAÇÃO. AF_06/2015</v>
          </cell>
          <cell r="C840" t="str">
            <v>H</v>
          </cell>
          <cell r="D840">
            <v>3.76</v>
          </cell>
          <cell r="E840">
            <v>3.76</v>
          </cell>
          <cell r="F840" t="str">
            <v>SINTÉTICO</v>
          </cell>
          <cell r="G840">
            <v>3.76</v>
          </cell>
        </row>
        <row r="841">
          <cell r="A841">
            <v>90665</v>
          </cell>
          <cell r="B841" t="str">
            <v>PROJETOR PNEUMÁTICO DE ARGAMASSA PARA CHAPISCO E REBOCO COM RECIPIENTE ACOPLADO, TIPO CANEQUINHA, COM COMPRESSOR DE AR REBOCÁVEL VAZÃO 89 PCM E MOTOR DIESEL DE 20 CV - JUROS. AF_06/2015</v>
          </cell>
          <cell r="C841" t="str">
            <v>H</v>
          </cell>
          <cell r="D841">
            <v>0.43</v>
          </cell>
          <cell r="E841">
            <v>0.43</v>
          </cell>
          <cell r="F841" t="str">
            <v>SINTÉTICO</v>
          </cell>
          <cell r="G841">
            <v>0.43</v>
          </cell>
        </row>
        <row r="842">
          <cell r="A842">
            <v>90666</v>
          </cell>
          <cell r="B842" t="str">
            <v>PROJETOR PNEUMÁTICO DE ARGAMASSA PARA CHAPISCO E REBOCO COM RECIPIENTE ACOPLADO, TIPO CANEQUINHA, COM COMPRESSOR DE AR REBOCÁVEL VAZÃO 89 PCM E MOTOR DIESEL DE 20 CV - MANUTENÇÃO. AF_06/2015</v>
          </cell>
          <cell r="C842" t="str">
            <v>H</v>
          </cell>
          <cell r="D842">
            <v>4.12</v>
          </cell>
          <cell r="E842">
            <v>4.12</v>
          </cell>
          <cell r="F842" t="str">
            <v>SINTÉTICO</v>
          </cell>
          <cell r="G842">
            <v>4.12</v>
          </cell>
        </row>
        <row r="843">
          <cell r="A843">
            <v>90667</v>
          </cell>
          <cell r="B843" t="str">
            <v>PROJETOR PNEUMÁTICO DE ARGAMASSA PARA CHAPISCO E REBOCO COM RECIPIENTE ACOPLADO, TIPO CANEQUINHA, COM COMPRESSOR DE AR REBOCÁVEL VAZÃO 89 PCM E MOTOR DIESEL DE 20 CV - MATERIAIS NA OPERAÇÃO. AF_06/2015</v>
          </cell>
          <cell r="C843" t="str">
            <v>H</v>
          </cell>
          <cell r="D843">
            <v>8.02</v>
          </cell>
          <cell r="E843">
            <v>8.02</v>
          </cell>
          <cell r="F843" t="str">
            <v>SINTÉTICO</v>
          </cell>
          <cell r="G843">
            <v>8.02</v>
          </cell>
        </row>
        <row r="844">
          <cell r="A844">
            <v>90670</v>
          </cell>
          <cell r="B844" t="str">
            <v>PERFURATRIZ COM TORRE METÁLICA PARA EXECUÇÃO DE ESTACA HÉLICE CONTÍNUA, PROFUNDIDADE MÁXIMA DE 30 M, DIÂMETRO MÁXIMO DE 800 MM, POTÊNCIA INSTALADA DE 268 HP, MESA ROTATIVA COM TORQUE MÁXIMO DE 170 KNM - DEPRECIAÇÃO. AF_06/2015</v>
          </cell>
          <cell r="C844" t="str">
            <v>H</v>
          </cell>
          <cell r="D844">
            <v>117.71</v>
          </cell>
          <cell r="E844">
            <v>117.71</v>
          </cell>
          <cell r="F844" t="str">
            <v>SINTÉTICO</v>
          </cell>
          <cell r="G844">
            <v>117.71</v>
          </cell>
        </row>
        <row r="845">
          <cell r="A845">
            <v>90671</v>
          </cell>
          <cell r="B845" t="str">
            <v>PERFURATRIZ COM TORRE METÁLICA PARA EXECUÇÃO DE ESTACA HÉLICE CONTÍNUA, PROFUNDIDADE MÁXIMA DE 30 M, DIÂMETRO MÁXIMO DE 800 MM, POTÊNCIA INSTALADA DE 268 HP, MESA ROTATIVA COM TORQUE MÁXIMO DE 170 KNM - JUROS. AF_06/2015</v>
          </cell>
          <cell r="C845" t="str">
            <v>H</v>
          </cell>
          <cell r="D845">
            <v>16.34</v>
          </cell>
          <cell r="E845">
            <v>16.34</v>
          </cell>
          <cell r="F845" t="str">
            <v>SINTÉTICO</v>
          </cell>
          <cell r="G845">
            <v>16.34</v>
          </cell>
        </row>
        <row r="846">
          <cell r="A846">
            <v>90672</v>
          </cell>
          <cell r="B846" t="str">
            <v>PERFURATRIZ COM TORRE METÁLICA PARA EXECUÇÃO DE ESTACA HÉLICE CONTÍNUA, PROFUNDIDADE MÁXIMA DE 30 M, DIÂMETRO MÁXIMO DE 800 MM, POTÊNCIA INSTALADA DE 268 HP, MESA ROTATIVA COM TORQUE MÁXIMO DE 170 KNM - MANUTENÇÃO. AF_06/2015</v>
          </cell>
          <cell r="C846" t="str">
            <v>H</v>
          </cell>
          <cell r="D846">
            <v>147.31</v>
          </cell>
          <cell r="E846">
            <v>147.31</v>
          </cell>
          <cell r="F846" t="str">
            <v>SINTÉTICO</v>
          </cell>
          <cell r="G846">
            <v>147.31</v>
          </cell>
        </row>
        <row r="847">
          <cell r="A847">
            <v>90673</v>
          </cell>
          <cell r="B847" t="str">
            <v>PERFURATRIZ COM TORRE METÁLICA PARA EXECUÇÃO DE ESTACA HÉLICE CONTÍNUA, PROFUNDIDADE MÁXIMA DE 30 M, DIÂMETRO MÁXIMO DE 800 MM, POTÊNCIA INSTALADA DE 268 HP, MESA ROTATIVA COM TORQUE MÁXIMO DE 170 KNM - MATERIAIS NA OPERAÇÃO. AF_06/2015</v>
          </cell>
          <cell r="C847" t="str">
            <v>H</v>
          </cell>
          <cell r="D847">
            <v>64.2</v>
          </cell>
          <cell r="E847">
            <v>64.2</v>
          </cell>
          <cell r="F847" t="str">
            <v>SINTÉTICO</v>
          </cell>
          <cell r="G847">
            <v>64.2</v>
          </cell>
        </row>
        <row r="848">
          <cell r="A848">
            <v>90676</v>
          </cell>
          <cell r="B848" t="str">
            <v>PERFURATRIZ HIDRÁULICA SOBRE CAMINHÃO COM TRADO CURTO ACOPLADO, PROFUNDIDADE MÁXIMA DE 20 M, DIÂMETRO MÁXIMO DE 1500 MM, POTÊNCIA INSTALADA DE 137 HP, MESA ROTATIVA COM TORQUE MÁXIMO DE 30 KNM - DEPRECIAÇÃO. AF_06/2015</v>
          </cell>
          <cell r="C848" t="str">
            <v>H</v>
          </cell>
          <cell r="D848">
            <v>61.68</v>
          </cell>
          <cell r="E848">
            <v>61.68</v>
          </cell>
          <cell r="F848" t="str">
            <v>SINTÉTICO</v>
          </cell>
          <cell r="G848">
            <v>61.68</v>
          </cell>
        </row>
        <row r="849">
          <cell r="A849">
            <v>90677</v>
          </cell>
          <cell r="B849" t="str">
            <v>PERFURATRIZ HIDRÁULICA SOBRE CAMINHÃO COM TRADO CURTO ACOPLADO, PROFUNDIDADE MÁXIMA DE 20 M, DIÂMETRO MÁXIMO DE 1500 MM, POTÊNCIA INSTALADA DE 137 HP, MESA ROTATIVA COM TORQUE MÁXIMO DE 30 KNM - JUROS. AF_06/2015</v>
          </cell>
          <cell r="C849" t="str">
            <v>H</v>
          </cell>
          <cell r="D849">
            <v>8.56</v>
          </cell>
          <cell r="E849">
            <v>8.56</v>
          </cell>
          <cell r="F849" t="str">
            <v>SINTÉTICO</v>
          </cell>
          <cell r="G849">
            <v>8.56</v>
          </cell>
        </row>
        <row r="850">
          <cell r="A850">
            <v>90678</v>
          </cell>
          <cell r="B850" t="str">
            <v>PERFURATRIZ HIDRÁULICA SOBRE CAMINHÃO COM TRADO CURTO ACOPLADO, PROFUNDIDADE MÁXIMA DE 20 M, DIÂMETRO MÁXIMO DE 1500 MM, POTÊNCIA INSTALADA DE 137 HP, MESA ROTATIVA COM TORQUE MÁXIMO DE 30 KNM - MANUTENÇÃO. AF_06/2015</v>
          </cell>
          <cell r="C850" t="str">
            <v>H</v>
          </cell>
          <cell r="D850">
            <v>77.2</v>
          </cell>
          <cell r="E850">
            <v>77.2</v>
          </cell>
          <cell r="F850" t="str">
            <v>SINTÉTICO</v>
          </cell>
          <cell r="G850">
            <v>77.2</v>
          </cell>
        </row>
        <row r="851">
          <cell r="A851">
            <v>90679</v>
          </cell>
          <cell r="B851" t="str">
            <v>PERFURATRIZ HIDRÁULICA SOBRE CAMINHÃO COM TRADO CURTO ACOPLADO, PROFUNDIDADE MÁXIMA DE 20 M, DIÂMETRO MÁXIMO DE 1500 MM, POTÊNCIA INSTALADA DE 137 HP, MESA ROTATIVA COM TORQUE MÁXIMO DE 30 KNM - MATERIAIS NA OPERAÇÃO. AF_06/2015</v>
          </cell>
          <cell r="C851" t="str">
            <v>H</v>
          </cell>
          <cell r="D851">
            <v>49.2</v>
          </cell>
          <cell r="E851">
            <v>49.2</v>
          </cell>
          <cell r="F851" t="str">
            <v>SINTÉTICO</v>
          </cell>
          <cell r="G851">
            <v>49.2</v>
          </cell>
        </row>
        <row r="852">
          <cell r="A852">
            <v>90682</v>
          </cell>
          <cell r="B852" t="str">
            <v>MANIPULADOR TELESCÓPICO, POTÊNCIA DE 85 HP, CAPACIDADE DE CARGA DE 3.500 KG, ALTURA MÁXIMA DE ELEVAÇÃO DE 12,3 M - DEPRECIAÇÃO. AF_06/2015</v>
          </cell>
          <cell r="C852" t="str">
            <v>H</v>
          </cell>
          <cell r="D852">
            <v>23.82</v>
          </cell>
          <cell r="E852">
            <v>23.82</v>
          </cell>
          <cell r="F852" t="str">
            <v>SINTÉTICO</v>
          </cell>
          <cell r="G852">
            <v>23.82</v>
          </cell>
        </row>
        <row r="853">
          <cell r="A853">
            <v>90683</v>
          </cell>
          <cell r="B853" t="str">
            <v>MANIPULADOR TELESCÓPICO, POTÊNCIA DE 85 HP, CAPACIDADE DE CARGA DE 3.500 KG, ALTURA MÁXIMA DE ELEVAÇÃO DE 12,3 M - JUROS. AF_06/2015</v>
          </cell>
          <cell r="C853" t="str">
            <v>H</v>
          </cell>
          <cell r="D853">
            <v>2.82</v>
          </cell>
          <cell r="E853">
            <v>2.82</v>
          </cell>
          <cell r="F853" t="str">
            <v>SINTÉTICO</v>
          </cell>
          <cell r="G853">
            <v>2.82</v>
          </cell>
        </row>
        <row r="854">
          <cell r="A854">
            <v>90684</v>
          </cell>
          <cell r="B854" t="str">
            <v>MANIPULADOR TELESCÓPICO, POTÊNCIA DE 85 HP, CAPACIDADE DE CARGA DE 3.500 KG, ALTURA MÁXIMA DE ELEVAÇÃO DE 12,3 M - MANUTENÇÃO. AF_06/2015</v>
          </cell>
          <cell r="C854" t="str">
            <v>H</v>
          </cell>
          <cell r="D854">
            <v>26.06</v>
          </cell>
          <cell r="E854">
            <v>26.06</v>
          </cell>
          <cell r="F854" t="str">
            <v>SINTÉTICO</v>
          </cell>
          <cell r="G854">
            <v>26.06</v>
          </cell>
        </row>
        <row r="855">
          <cell r="A855">
            <v>90685</v>
          </cell>
          <cell r="B855" t="str">
            <v>MANIPULADOR TELESCÓPICO, POTÊNCIA DE 85 HP, CAPACIDADE DE CARGA DE 3.500 KG, ALTURA MÁXIMA DE ELEVAÇÃO DE 12,3 M - MATERIAIS NA OPERAÇÃO. AF_06/2015</v>
          </cell>
          <cell r="C855" t="str">
            <v>H</v>
          </cell>
          <cell r="D855">
            <v>30.52</v>
          </cell>
          <cell r="E855">
            <v>30.52</v>
          </cell>
          <cell r="F855" t="str">
            <v>SINTÉTICO</v>
          </cell>
          <cell r="G855">
            <v>30.52</v>
          </cell>
        </row>
        <row r="856">
          <cell r="A856">
            <v>90688</v>
          </cell>
          <cell r="B856" t="str">
            <v>MINICARREGADEIRA SOBRE RODAS, POTÊNCIA LÍQUIDA DE 47 HP, CAPACIDADE NOMINAL DE OPERAÇÃO DE 646 KG - DEPRECIAÇÃO. AF_06/2015</v>
          </cell>
          <cell r="C856" t="str">
            <v>H</v>
          </cell>
          <cell r="D856">
            <v>13.46</v>
          </cell>
          <cell r="E856">
            <v>13.46</v>
          </cell>
          <cell r="F856" t="str">
            <v>SINTÉTICO</v>
          </cell>
          <cell r="G856">
            <v>13.46</v>
          </cell>
        </row>
        <row r="857">
          <cell r="A857">
            <v>90689</v>
          </cell>
          <cell r="B857" t="str">
            <v>MINICARREGADEIRA SOBRE RODAS, POTÊNCIA LÍQUIDA DE 47 HP, CAPACIDADE NOMINAL DE OPERAÇÃO DE 646 KG - JUROS. AF_06/2015</v>
          </cell>
          <cell r="C857" t="str">
            <v>H</v>
          </cell>
          <cell r="D857">
            <v>1.36</v>
          </cell>
          <cell r="E857">
            <v>1.36</v>
          </cell>
          <cell r="F857" t="str">
            <v>SINTÉTICO</v>
          </cell>
          <cell r="G857">
            <v>1.36</v>
          </cell>
        </row>
        <row r="858">
          <cell r="A858">
            <v>90690</v>
          </cell>
          <cell r="B858" t="str">
            <v>MINICARREGADEIRA SOBRE RODAS, POTÊNCIA LÍQUIDA DE 47 HP, CAPACIDADE NOMINAL DE OPERAÇÃO DE 646 KG - MANUTENÇÃO. AF_06/2015</v>
          </cell>
          <cell r="C858" t="str">
            <v>H</v>
          </cell>
          <cell r="D858">
            <v>16.829999999999998</v>
          </cell>
          <cell r="E858">
            <v>16.829999999999998</v>
          </cell>
          <cell r="F858" t="str">
            <v>SINTÉTICO</v>
          </cell>
          <cell r="G858">
            <v>16.829999999999998</v>
          </cell>
        </row>
        <row r="859">
          <cell r="A859">
            <v>90691</v>
          </cell>
          <cell r="B859" t="str">
            <v>MINICARREGADEIRA SOBRE RODAS, POTÊNCIA LÍQUIDA DE 47 HP, CAPACIDADE NOMINAL DE OPERAÇÃO DE 646 KG - MATERIAIS NA OPERAÇÃO. AF_06/2015</v>
          </cell>
          <cell r="C859" t="str">
            <v>H</v>
          </cell>
          <cell r="D859">
            <v>28.11</v>
          </cell>
          <cell r="E859">
            <v>28.11</v>
          </cell>
          <cell r="F859" t="str">
            <v>SINTÉTICO</v>
          </cell>
          <cell r="G859">
            <v>28.11</v>
          </cell>
        </row>
        <row r="860">
          <cell r="A860">
            <v>90957</v>
          </cell>
          <cell r="B860" t="str">
            <v>COMPRESSOR DE AR REBOCÁVEL, VAZÃO 189 PCM, PRESSÃO EFETIVA DE TRABALHO 102 PSI, MOTOR DIESEL, POTÊNCIA 63 CV - DEPRECIAÇÃO. AF_06/2015</v>
          </cell>
          <cell r="C860" t="str">
            <v>H</v>
          </cell>
          <cell r="D860">
            <v>2.33</v>
          </cell>
          <cell r="E860">
            <v>2.33</v>
          </cell>
          <cell r="F860" t="str">
            <v>SINTÉTICO</v>
          </cell>
          <cell r="G860">
            <v>2.33</v>
          </cell>
        </row>
        <row r="861">
          <cell r="A861">
            <v>90958</v>
          </cell>
          <cell r="B861" t="str">
            <v>COMPRESSOR DE AR REBOCÁVEL, VAZÃO 189 PCM, PRESSÃO EFETIVA DE TRABALHO 102 PSI, MOTOR DIESEL, POTÊNCIA 63 CV - JUROS. AF_06/2015</v>
          </cell>
          <cell r="C861" t="str">
            <v>H</v>
          </cell>
          <cell r="D861">
            <v>0.32</v>
          </cell>
          <cell r="E861">
            <v>0.32</v>
          </cell>
          <cell r="F861" t="str">
            <v>SINTÉTICO</v>
          </cell>
          <cell r="G861">
            <v>0.32</v>
          </cell>
        </row>
        <row r="862">
          <cell r="A862">
            <v>90960</v>
          </cell>
          <cell r="B862" t="str">
            <v>COMPRESSOR DE AR REBOCÁVEL, VAZÃO 89 PCM, PRESSÃO EFETIVA DE TRABALHO 102 PSI, MOTOR DIESEL, POTÊNCIA 20 CV - DEPRECIAÇÃO. AF_06/2015</v>
          </cell>
          <cell r="C862" t="str">
            <v>H</v>
          </cell>
          <cell r="D862">
            <v>3.11</v>
          </cell>
          <cell r="E862">
            <v>3.11</v>
          </cell>
          <cell r="F862" t="str">
            <v>SINTÉTICO</v>
          </cell>
          <cell r="G862">
            <v>3.11</v>
          </cell>
        </row>
        <row r="863">
          <cell r="A863">
            <v>90961</v>
          </cell>
          <cell r="B863" t="str">
            <v>COMPRESSOR DE AR REBOCÁVEL, VAZÃO 89 PCM, PRESSÃO EFETIVA DE TRABALHO 102 PSI, MOTOR DIESEL, POTÊNCIA 20 CV - JUROS. AF_06/2015</v>
          </cell>
          <cell r="C863" t="str">
            <v>H</v>
          </cell>
          <cell r="D863">
            <v>0.43</v>
          </cell>
          <cell r="E863">
            <v>0.43</v>
          </cell>
          <cell r="F863" t="str">
            <v>SINTÉTICO</v>
          </cell>
          <cell r="G863">
            <v>0.43</v>
          </cell>
        </row>
        <row r="864">
          <cell r="A864">
            <v>90962</v>
          </cell>
          <cell r="B864" t="str">
            <v>COMPRESSOR DE AR REBOCÁVEL, VAZÃO 89 PCM, PRESSÃO EFETIVA DE TRABALHO 102 PSI, MOTOR DIESEL, POTÊNCIA 20 CV - MANUTENÇÃO. AF_06/2015</v>
          </cell>
          <cell r="C864" t="str">
            <v>H</v>
          </cell>
          <cell r="D864">
            <v>3.89</v>
          </cell>
          <cell r="E864">
            <v>3.89</v>
          </cell>
          <cell r="F864" t="str">
            <v>SINTÉTICO</v>
          </cell>
          <cell r="G864">
            <v>3.89</v>
          </cell>
        </row>
        <row r="865">
          <cell r="A865">
            <v>90963</v>
          </cell>
          <cell r="B865" t="str">
            <v>COMPRESSOR DE AR REBOCÁVEL, VAZÃO 89 PCM, PRESSÃO EFETIVA DE TRABALHO 102 PSI, MOTOR DIESEL, POTÊNCIA 20 CV - MATERIAIS NA OPERAÇÃO. AF_06/2015</v>
          </cell>
          <cell r="C865" t="str">
            <v>H</v>
          </cell>
          <cell r="D865">
            <v>8.02</v>
          </cell>
          <cell r="E865">
            <v>8.02</v>
          </cell>
          <cell r="F865" t="str">
            <v>SINTÉTICO</v>
          </cell>
          <cell r="G865">
            <v>8.02</v>
          </cell>
        </row>
        <row r="866">
          <cell r="A866">
            <v>90968</v>
          </cell>
          <cell r="B866" t="str">
            <v>COMPRESSOR DE AR REBOCAVEL, VAZÃO 250 PCM, PRESSAO DE TRABALHO 102 PSI, MOTOR A DIESEL POTÊNCIA 81 CV - DEPRECIAÇÃO. AF_06/2015</v>
          </cell>
          <cell r="C866" t="str">
            <v>H</v>
          </cell>
          <cell r="D866">
            <v>3.12</v>
          </cell>
          <cell r="E866">
            <v>3.12</v>
          </cell>
          <cell r="F866" t="str">
            <v>SINTÉTICO</v>
          </cell>
          <cell r="G866">
            <v>3.12</v>
          </cell>
        </row>
        <row r="867">
          <cell r="A867">
            <v>90969</v>
          </cell>
          <cell r="B867" t="str">
            <v>COMPRESSOR DE AR REBOCAVEL, VAZÃO 250 PCM, PRESSAO DE TRABALHO 102 PSI, MOTOR A DIESEL POTÊNCIA 81 CV - JUROS. AF_06/2015</v>
          </cell>
          <cell r="C867" t="str">
            <v>H</v>
          </cell>
          <cell r="D867">
            <v>0.43</v>
          </cell>
          <cell r="E867">
            <v>0.43</v>
          </cell>
          <cell r="F867" t="str">
            <v>SINTÉTICO</v>
          </cell>
          <cell r="G867">
            <v>0.43</v>
          </cell>
        </row>
        <row r="868">
          <cell r="A868">
            <v>90970</v>
          </cell>
          <cell r="B868" t="str">
            <v>COMPRESSOR DE AR REBOCAVEL, VAZÃO 250 PCM, PRESSAO DE TRABALHO 102 PSI, MOTOR A DIESEL POTÊNCIA 81 CV - MANUTENÇÃO. AF_06/2015</v>
          </cell>
          <cell r="C868" t="str">
            <v>H</v>
          </cell>
          <cell r="D868">
            <v>3.91</v>
          </cell>
          <cell r="E868">
            <v>3.91</v>
          </cell>
          <cell r="F868" t="str">
            <v>SINTÉTICO</v>
          </cell>
          <cell r="G868">
            <v>3.91</v>
          </cell>
        </row>
        <row r="869">
          <cell r="A869">
            <v>90971</v>
          </cell>
          <cell r="B869" t="str">
            <v>COMPRESSOR DE AR REBOCAVEL, VAZÃO 250 PCM, PRESSAO DE TRABALHO 102 PSI, MOTOR A DIESEL POTÊNCIA 81 CV - MATERIAIS NA OPERAÇÃO. AF_06/2015</v>
          </cell>
          <cell r="C869" t="str">
            <v>H</v>
          </cell>
          <cell r="D869">
            <v>32.51</v>
          </cell>
          <cell r="E869">
            <v>32.51</v>
          </cell>
          <cell r="F869" t="str">
            <v>SINTÉTICO</v>
          </cell>
          <cell r="G869">
            <v>32.51</v>
          </cell>
        </row>
        <row r="870">
          <cell r="A870">
            <v>90975</v>
          </cell>
          <cell r="B870" t="str">
            <v>COMPRESSOR DE AR REBOCÁVEL, VAZÃO 748 PCM, PRESSÃO EFETIVA DE TRABALHO 102 PSI, MOTOR DIESEL, POTÊNCIA 210 CV - DEPRECIAÇÃO. AF_06/2015</v>
          </cell>
          <cell r="C870" t="str">
            <v>H</v>
          </cell>
          <cell r="D870">
            <v>7.93</v>
          </cell>
          <cell r="E870">
            <v>7.93</v>
          </cell>
          <cell r="F870" t="str">
            <v>SINTÉTICO</v>
          </cell>
          <cell r="G870">
            <v>7.93</v>
          </cell>
        </row>
        <row r="871">
          <cell r="A871">
            <v>90976</v>
          </cell>
          <cell r="B871" t="str">
            <v>COMPRESSOR DE AR REBOCÁVEL, VAZÃO 748 PCM, PRESSÃO EFETIVA DE TRABALHO 102 PSI, MOTOR DIESEL, POTÊNCIA 210 CV - JUROS. AF_06/2015</v>
          </cell>
          <cell r="C871" t="str">
            <v>H</v>
          </cell>
          <cell r="D871">
            <v>1.1000000000000001</v>
          </cell>
          <cell r="E871">
            <v>1.1000000000000001</v>
          </cell>
          <cell r="F871" t="str">
            <v>SINTÉTICO</v>
          </cell>
          <cell r="G871">
            <v>1.1000000000000001</v>
          </cell>
        </row>
        <row r="872">
          <cell r="A872">
            <v>90977</v>
          </cell>
          <cell r="B872" t="str">
            <v>COMPRESSOR DE AR REBOCÁVEL, VAZÃO 748 PCM, PRESSÃO EFETIVA DE TRABALHO 102 PSI, MOTOR DIESEL, POTÊNCIA 210 CV - MANUTENÇÃO. AF_06/2015</v>
          </cell>
          <cell r="C872" t="str">
            <v>H</v>
          </cell>
          <cell r="D872">
            <v>9.92</v>
          </cell>
          <cell r="E872">
            <v>9.92</v>
          </cell>
          <cell r="F872" t="str">
            <v>SINTÉTICO</v>
          </cell>
          <cell r="G872">
            <v>9.92</v>
          </cell>
        </row>
        <row r="873">
          <cell r="A873">
            <v>90978</v>
          </cell>
          <cell r="B873" t="str">
            <v>COMPRESSOR DE AR REBOCÁVEL, VAZÃO 748 PCM, PRESSÃO EFETIVA DE TRABALHO 102 PSI, MOTOR DIESEL, POTÊNCIA 210 CV - MATERIAIS NA OPERAÇÃO. AF_06/2015</v>
          </cell>
          <cell r="C873" t="str">
            <v>H</v>
          </cell>
          <cell r="D873">
            <v>84.35</v>
          </cell>
          <cell r="E873">
            <v>84.35</v>
          </cell>
          <cell r="F873" t="str">
            <v>SINTÉTICO</v>
          </cell>
          <cell r="G873">
            <v>84.35</v>
          </cell>
        </row>
        <row r="874">
          <cell r="A874">
            <v>90992</v>
          </cell>
          <cell r="B874" t="str">
            <v>COMPRESSOR DE AR REBOCAVEL, VAZÃO 400 PCM, PRESSAO DE TRABALHO 102 PSI, MOTOR A DIESEL POTÊNCIA 110 CV - DEPRECIAÇÃO. AF_06/2015</v>
          </cell>
          <cell r="C874" t="str">
            <v>H</v>
          </cell>
          <cell r="D874">
            <v>3.7</v>
          </cell>
          <cell r="E874">
            <v>3.7</v>
          </cell>
          <cell r="F874" t="str">
            <v>SINTÉTICO</v>
          </cell>
          <cell r="G874">
            <v>3.7</v>
          </cell>
        </row>
        <row r="875">
          <cell r="A875">
            <v>90993</v>
          </cell>
          <cell r="B875" t="str">
            <v>COMPRESSOR DE AR REBOCAVEL, VAZÃO 400 PCM, PRESSAO DE TRABALHO 102 PSI, MOTOR A DIESEL POTÊNCIA 110 CV - JUROS. AF_06/2015</v>
          </cell>
          <cell r="C875" t="str">
            <v>H</v>
          </cell>
          <cell r="D875">
            <v>0.51</v>
          </cell>
          <cell r="E875">
            <v>0.51</v>
          </cell>
          <cell r="F875" t="str">
            <v>SINTÉTICO</v>
          </cell>
          <cell r="G875">
            <v>0.51</v>
          </cell>
        </row>
        <row r="876">
          <cell r="A876">
            <v>90994</v>
          </cell>
          <cell r="B876" t="str">
            <v>COMPRESSOR DE AR REBOCAVEL, VAZÃO 400 PCM, PRESSAO DE TRABALHO 102 PSI, MOTOR A DIESEL POTÊNCIA 110 CV - MANUTENÇÃO. AF_06/2015</v>
          </cell>
          <cell r="C876" t="str">
            <v>H</v>
          </cell>
          <cell r="D876">
            <v>4.63</v>
          </cell>
          <cell r="E876">
            <v>4.63</v>
          </cell>
          <cell r="F876" t="str">
            <v>SINTÉTICO</v>
          </cell>
          <cell r="G876">
            <v>4.63</v>
          </cell>
        </row>
        <row r="877">
          <cell r="A877">
            <v>90995</v>
          </cell>
          <cell r="B877" t="str">
            <v>COMPRESSOR DE AR REBOCAVEL, VAZÃO 400 PCM, PRESSAO DE TRABALHO 102 PSI, MOTOR A DIESEL POTÊNCIA 110 CV - MATERIAIS NA OPERAÇÃO. AF_06/2015</v>
          </cell>
          <cell r="C877" t="str">
            <v>H</v>
          </cell>
          <cell r="D877">
            <v>44.16</v>
          </cell>
          <cell r="E877">
            <v>44.16</v>
          </cell>
          <cell r="F877" t="str">
            <v>SINTÉTICO</v>
          </cell>
          <cell r="G877">
            <v>44.16</v>
          </cell>
        </row>
        <row r="878">
          <cell r="A878">
            <v>91021</v>
          </cell>
          <cell r="B878" t="str">
            <v>PERFURATRIZ HIDRÁULICA SOBRE CAMINHÃO COM TRADO CURTO ACOPLADO, PROFUNDIDADE MÁXIMA DE 20 M, DIÂMETRO MÁXIMO DE 1500 MM, POTÊNCIA INSTALADA DE 137 HP, MESA ROTATIVA COM TORQUE MÁXIMO DE 30 KNM - IMPOSTOS E SEGUROS. AF_06/2015</v>
          </cell>
          <cell r="C878" t="str">
            <v>H</v>
          </cell>
          <cell r="D878">
            <v>3.34</v>
          </cell>
          <cell r="E878">
            <v>3.34</v>
          </cell>
          <cell r="F878" t="str">
            <v>SINTÉTICO</v>
          </cell>
          <cell r="G878">
            <v>3.34</v>
          </cell>
        </row>
        <row r="879">
          <cell r="A879">
            <v>91026</v>
          </cell>
          <cell r="B879" t="str">
            <v>CAMINHÃO TRUCADO (C/ TERCEIRO EIXO) ELETRÔNICO - POTÊNCIA 231CV - PBT = 22000KG - DIST. ENTRE EIXOS 5170 MM - INCLUI CARROCERIA FIXA ABERTA DE MADEIRA - DEPRECIAÇÃO. AF_06/2015</v>
          </cell>
          <cell r="C879" t="str">
            <v>H</v>
          </cell>
          <cell r="D879">
            <v>11.43</v>
          </cell>
          <cell r="E879">
            <v>11.43</v>
          </cell>
          <cell r="F879" t="str">
            <v>SINTÉTICO</v>
          </cell>
          <cell r="G879">
            <v>11.43</v>
          </cell>
        </row>
        <row r="880">
          <cell r="A880">
            <v>91027</v>
          </cell>
          <cell r="B880" t="str">
            <v>CAMINHÃO TRUCADO (C/ TERCEIRO EIXO) ELETRÔNICO - POTÊNCIA 231CV - PBT = 22000KG - DIST. ENTRE EIXOS 5170 MM - INCLUI CARROCERIA FIXA ABERTA DE MADEIRA - JUROS. AF_06/2015</v>
          </cell>
          <cell r="C880" t="str">
            <v>H</v>
          </cell>
          <cell r="D880">
            <v>2.4</v>
          </cell>
          <cell r="E880">
            <v>2.4</v>
          </cell>
          <cell r="F880" t="str">
            <v>SINTÉTICO</v>
          </cell>
          <cell r="G880">
            <v>2.4</v>
          </cell>
        </row>
        <row r="881">
          <cell r="A881">
            <v>91028</v>
          </cell>
          <cell r="B881" t="str">
            <v>CAMINHÃO TRUCADO (C/ TERCEIRO EIXO) ELETRÔNICO - POTÊNCIA 231CV - PBT = 22000KG - DIST. ENTRE EIXOS 5170 MM - INCLUI CARROCERIA FIXA ABERTA DE MADEIRA - IMPOSTOS E SEGUROS. AF_06/2015</v>
          </cell>
          <cell r="C881" t="str">
            <v>H</v>
          </cell>
          <cell r="D881">
            <v>0.92</v>
          </cell>
          <cell r="E881">
            <v>0.92</v>
          </cell>
          <cell r="F881" t="str">
            <v>SINTÉTICO</v>
          </cell>
          <cell r="G881">
            <v>0.92</v>
          </cell>
        </row>
        <row r="882">
          <cell r="A882">
            <v>91029</v>
          </cell>
          <cell r="B882" t="str">
            <v>CAMINHÃO TRUCADO (C/ TERCEIRO EIXO) ELETRÔNICO - POTÊNCIA 231CV - PBT = 22000KG - DIST. ENTRE EIXOS 5170 MM - INCLUI CARROCERIA FIXA ABERTA DE MADEIRA - MANUTENÇÃO. AF_06/2015</v>
          </cell>
          <cell r="C882" t="str">
            <v>H</v>
          </cell>
          <cell r="D882">
            <v>21.43</v>
          </cell>
          <cell r="E882">
            <v>21.43</v>
          </cell>
          <cell r="F882" t="str">
            <v>SINTÉTICO</v>
          </cell>
          <cell r="G882">
            <v>21.43</v>
          </cell>
        </row>
        <row r="883">
          <cell r="A883">
            <v>91030</v>
          </cell>
          <cell r="B883" t="str">
            <v>CAMINHÃO TRUCADO (C/ TERCEIRO EIXO) ELETRÔNICO - POTÊNCIA 231CV - PBT = 22000KG - DIST. ENTRE EIXOS 5170 MM - INCLUI CARROCERIA FIXA ABERTA DE MADEIRA - MATERIAIS NA OPERAÇÃO. AF_06/2015</v>
          </cell>
          <cell r="C883" t="str">
            <v>H</v>
          </cell>
          <cell r="D883">
            <v>76.39</v>
          </cell>
          <cell r="E883">
            <v>76.39</v>
          </cell>
          <cell r="F883" t="str">
            <v>SINTÉTICO</v>
          </cell>
          <cell r="G883">
            <v>76.39</v>
          </cell>
        </row>
        <row r="884">
          <cell r="A884">
            <v>91273</v>
          </cell>
          <cell r="B884" t="str">
            <v>PLACA VIBRATÓRIA REVERSÍVEL COM MOTOR 4 TEMPOS A GASOLINA, FORÇA CENTRÍFUGA DE 25 KN (2500 KGF), POTÊNCIA 5,5 CV - DEPRECIAÇÃO. AF_08/2015</v>
          </cell>
          <cell r="C884" t="str">
            <v>H</v>
          </cell>
          <cell r="D884">
            <v>0.34</v>
          </cell>
          <cell r="E884">
            <v>0.34</v>
          </cell>
          <cell r="F884" t="str">
            <v>SINTÉTICO</v>
          </cell>
          <cell r="G884">
            <v>0.34</v>
          </cell>
        </row>
        <row r="885">
          <cell r="A885">
            <v>91274</v>
          </cell>
          <cell r="B885" t="str">
            <v>PLACA VIBRATÓRIA REVERSÍVEL COM MOTOR 4 TEMPOS A GASOLINA, FORÇA CENTRÍFUGA DE 25 KN (2500 KGF), POTÊNCIA 5,5 CV - JUROS. AF_08/2015</v>
          </cell>
          <cell r="C885" t="str">
            <v>H</v>
          </cell>
          <cell r="D885">
            <v>0.04</v>
          </cell>
          <cell r="E885">
            <v>0.04</v>
          </cell>
          <cell r="F885" t="str">
            <v>SINTÉTICO</v>
          </cell>
          <cell r="G885">
            <v>0.04</v>
          </cell>
        </row>
        <row r="886">
          <cell r="A886">
            <v>91275</v>
          </cell>
          <cell r="B886" t="str">
            <v>PLACA VIBRATÓRIA REVERSÍVEL COM MOTOR 4 TEMPOS A GASOLINA, FORÇA CENTRÍFUGA DE 25 KN (2500 KGF), POTÊNCIA 5,5 CV - MANUTENÇÃO. AF_08/2015</v>
          </cell>
          <cell r="C886" t="str">
            <v>H</v>
          </cell>
          <cell r="D886">
            <v>0.43</v>
          </cell>
          <cell r="E886">
            <v>0.43</v>
          </cell>
          <cell r="F886" t="str">
            <v>SINTÉTICO</v>
          </cell>
          <cell r="G886">
            <v>0.43</v>
          </cell>
        </row>
        <row r="887">
          <cell r="A887">
            <v>91276</v>
          </cell>
          <cell r="B887" t="str">
            <v>PLACA VIBRATÓRIA REVERSÍVEL COM MOTOR 4 TEMPOS A GASOLINA, FORÇA CENTRÍFUGA DE 25 KN (2500 KGF), POTÊNCIA 5,5 CV - MATERIAIS NA OPERAÇÃO. AF_08/2015</v>
          </cell>
          <cell r="C887" t="str">
            <v>H</v>
          </cell>
          <cell r="D887">
            <v>5.21</v>
          </cell>
          <cell r="E887">
            <v>5.21</v>
          </cell>
          <cell r="F887" t="str">
            <v>SINTÉTICO</v>
          </cell>
          <cell r="G887">
            <v>5.21</v>
          </cell>
        </row>
        <row r="888">
          <cell r="A888">
            <v>91279</v>
          </cell>
          <cell r="B888" t="str">
            <v>CORTADORA DE PISO COM MOTOR 4 TEMPOS A GASOLINA, POTÊNCIA DE 13 HP, COM DISCO DE CORTE DIAMANTADO SEGMENTADO PARA CONCRETO, DIÂMETRO DE 350 MM, FURO DE 1" (14 X 1") - DEPRECIAÇÃO. AF_08/2015</v>
          </cell>
          <cell r="C888" t="str">
            <v>H</v>
          </cell>
          <cell r="D888">
            <v>0.54</v>
          </cell>
          <cell r="E888">
            <v>0.54</v>
          </cell>
          <cell r="F888" t="str">
            <v>SINTÉTICO</v>
          </cell>
          <cell r="G888">
            <v>0.54</v>
          </cell>
        </row>
        <row r="889">
          <cell r="A889">
            <v>91280</v>
          </cell>
          <cell r="B889" t="str">
            <v>CORTADORA DE PISO COM MOTOR 4 TEMPOS A GASOLINA, POTÊNCIA DE 13 HP, COM DISCO DE CORTE DIAMANTADO SEGMENTADO PARA CONCRETO, DIÂMETRO DE 350 MM, FURO DE 1" (14 X 1") - JUROS. AF_08/2015</v>
          </cell>
          <cell r="C889" t="str">
            <v>H</v>
          </cell>
          <cell r="D889">
            <v>0.06</v>
          </cell>
          <cell r="E889">
            <v>0.06</v>
          </cell>
          <cell r="F889" t="str">
            <v>SINTÉTICO</v>
          </cell>
          <cell r="G889">
            <v>0.06</v>
          </cell>
        </row>
        <row r="890">
          <cell r="A890">
            <v>91281</v>
          </cell>
          <cell r="B890" t="str">
            <v>CORTADORA DE PISO COM MOTOR 4 TEMPOS A GASOLINA, POTÊNCIA DE 13 HP, COM DISCO DE CORTE DIAMANTADO SEGMENTADO PARA CONCRETO, DIÂMETRO DE 350 MM, FURO DE 1" (14 X 1") - MANUTENÇÃO. AF_08/2015</v>
          </cell>
          <cell r="C890" t="str">
            <v>H</v>
          </cell>
          <cell r="D890">
            <v>0.67</v>
          </cell>
          <cell r="E890">
            <v>0.67</v>
          </cell>
          <cell r="F890" t="str">
            <v>SINTÉTICO</v>
          </cell>
          <cell r="G890">
            <v>0.67</v>
          </cell>
        </row>
        <row r="891">
          <cell r="A891">
            <v>91282</v>
          </cell>
          <cell r="B891" t="str">
            <v>CORTADORA DE PISO COM MOTOR 4 TEMPOS A GASOLINA, POTÊNCIA DE 13 HP, COM DISCO DE CORTE DIAMANTADO SEGMENTADO PARA CONCRETO, DIÂMETRO DE 350 MM, FURO DE 1" (14 X 1") - MATERIAIS NA OPERAÇÃO. AF_08/2015</v>
          </cell>
          <cell r="C891" t="str">
            <v>H</v>
          </cell>
          <cell r="D891">
            <v>12.45</v>
          </cell>
          <cell r="E891">
            <v>12.45</v>
          </cell>
          <cell r="F891" t="str">
            <v>SINTÉTICO</v>
          </cell>
          <cell r="G891">
            <v>12.45</v>
          </cell>
        </row>
        <row r="892">
          <cell r="A892">
            <v>91354</v>
          </cell>
          <cell r="B892" t="str">
            <v>CAMINHÃO TOCO, PESO BRUTO TOTAL 14.300 KG, CARGA ÚTIL MÁXIMA 9590 KG, DISTÂNCIA ENTRE EIXOS 4,76 M, POTÊNCIA 185 CV (NÃO INCLUI CARROCERIA) - DEPRECIAÇÃO. AF_06/2014</v>
          </cell>
          <cell r="C892" t="str">
            <v>H</v>
          </cell>
          <cell r="D892">
            <v>8.8699999999999992</v>
          </cell>
          <cell r="E892">
            <v>8.8699999999999992</v>
          </cell>
          <cell r="F892" t="str">
            <v>SINTÉTICO</v>
          </cell>
          <cell r="G892">
            <v>8.8699999999999992</v>
          </cell>
        </row>
        <row r="893">
          <cell r="A893">
            <v>91355</v>
          </cell>
          <cell r="B893" t="str">
            <v>CAMINHÃO TOCO, PESO BRUTO TOTAL 14.300 KG, CARGA ÚTIL MÁXIMA 9590 KG, DISTÂNCIA ENTRE EIXOS 4,76 M, POTÊNCIA 185 CV (NÃO INCLUI CARROCERIA) - JUROS. AF_06/2014</v>
          </cell>
          <cell r="C893" t="str">
            <v>H</v>
          </cell>
          <cell r="D893">
            <v>1.86</v>
          </cell>
          <cell r="E893">
            <v>1.86</v>
          </cell>
          <cell r="F893" t="str">
            <v>SINTÉTICO</v>
          </cell>
          <cell r="G893">
            <v>1.86</v>
          </cell>
        </row>
        <row r="894">
          <cell r="A894">
            <v>91356</v>
          </cell>
          <cell r="B894" t="str">
            <v>CAMINHÃO TOCO, PESO BRUTO TOTAL 14.300 KG, CARGA ÚTIL MÁXIMA 9590 KG, DISTÂNCIA ENTRE EIXOS 4,76 M, POTÊNCIA 185 CV (NÃO INCLUI CARROCERIA) - IMPOSTOS E SEGUROS. AF_06/2014</v>
          </cell>
          <cell r="C894" t="str">
            <v>H</v>
          </cell>
          <cell r="D894">
            <v>0.72</v>
          </cell>
          <cell r="E894">
            <v>0.72</v>
          </cell>
          <cell r="F894" t="str">
            <v>SINTÉTICO</v>
          </cell>
          <cell r="G894">
            <v>0.72</v>
          </cell>
        </row>
        <row r="895">
          <cell r="A895">
            <v>91359</v>
          </cell>
          <cell r="B895" t="str">
            <v>CAMINHÃO PIPA 6.000 L, PESO BRUTO TOTAL 13.000 KG, DISTÂNCIA ENTRE EIXOS 4,80 M, POTÊNCIA 189 CV INCLUSIVE TANQUE DE AÇO PARA TRANSPORTE DE ÁGUA, CAPACIDADE 6 M3 - DEPRECIAÇÃO. AF_06/2014</v>
          </cell>
          <cell r="C895" t="str">
            <v>H</v>
          </cell>
          <cell r="D895">
            <v>10.06</v>
          </cell>
          <cell r="E895">
            <v>10.06</v>
          </cell>
          <cell r="F895" t="str">
            <v>SINTÉTICO</v>
          </cell>
          <cell r="G895">
            <v>10.06</v>
          </cell>
        </row>
        <row r="896">
          <cell r="A896">
            <v>91360</v>
          </cell>
          <cell r="B896" t="str">
            <v>CAMINHÃO PIPA 6.000 L, PESO BRUTO TOTAL 13.000 KG, DISTÂNCIA ENTRE EIXOS 4,80 M, POTÊNCIA 189 CV INCLUSIVE TANQUE DE AÇO PARA TRANSPORTE DE ÁGUA, CAPACIDADE 6 M3 - JUROS. AF_06/2014</v>
          </cell>
          <cell r="C896" t="str">
            <v>H</v>
          </cell>
          <cell r="D896">
            <v>2.11</v>
          </cell>
          <cell r="E896">
            <v>2.11</v>
          </cell>
          <cell r="F896" t="str">
            <v>SINTÉTICO</v>
          </cell>
          <cell r="G896">
            <v>2.11</v>
          </cell>
        </row>
        <row r="897">
          <cell r="A897">
            <v>91361</v>
          </cell>
          <cell r="B897" t="str">
            <v>CAMINHÃO PIPA 6.000 L, PESO BRUTO TOTAL 13.000 KG, DISTÂNCIA ENTRE EIXOS 4,80 M, POTÊNCIA 189 CV INCLUSIVE TANQUE DE AÇO PARA TRANSPORTE DE ÁGUA, CAPACIDADE 6 M3 - IMPOSTOS E SEGUROS. AF_06/2014</v>
          </cell>
          <cell r="C897" t="str">
            <v>H</v>
          </cell>
          <cell r="D897">
            <v>0.81</v>
          </cell>
          <cell r="E897">
            <v>0.81</v>
          </cell>
          <cell r="F897" t="str">
            <v>SINTÉTICO</v>
          </cell>
          <cell r="G897">
            <v>0.81</v>
          </cell>
        </row>
        <row r="898">
          <cell r="A898">
            <v>91367</v>
          </cell>
          <cell r="B898" t="str">
            <v>CAMINHÃO BASCULANTE 6 M3, PESO BRUTO TOTAL 16.000 KG, CARGA ÚTIL MÁXIMA 13.071 KG, DISTÂNCIA ENTRE EIXOS 4,80 M, POTÊNCIA 230 CV INCLUSIVE CAÇAMBA METÁLICA - DEPRECIAÇÃO. AF_06/2014</v>
          </cell>
          <cell r="C898" t="str">
            <v>H</v>
          </cell>
          <cell r="D898">
            <v>12.98</v>
          </cell>
          <cell r="E898">
            <v>12.98</v>
          </cell>
          <cell r="F898" t="str">
            <v>SINTÉTICO</v>
          </cell>
          <cell r="G898">
            <v>12.98</v>
          </cell>
        </row>
        <row r="899">
          <cell r="A899">
            <v>91368</v>
          </cell>
          <cell r="B899" t="str">
            <v>CAMINHÃO BASCULANTE 6 M3, PESO BRUTO TOTAL 16.000 KG, CARGA ÚTIL MÁXIMA 13.071 KG, DISTÂNCIA ENTRE EIXOS 4,80 M, POTÊNCIA 230 CV INCLUSIVE CAÇAMBA METÁLICA - JUROS. AF_06/2014</v>
          </cell>
          <cell r="C899" t="str">
            <v>H</v>
          </cell>
          <cell r="D899">
            <v>2.4</v>
          </cell>
          <cell r="E899">
            <v>2.4</v>
          </cell>
          <cell r="F899" t="str">
            <v>SINTÉTICO</v>
          </cell>
          <cell r="G899">
            <v>2.4</v>
          </cell>
        </row>
        <row r="900">
          <cell r="A900">
            <v>91369</v>
          </cell>
          <cell r="B900" t="str">
            <v>CAMINHÃO BASCULANTE 6 M3, PESO BRUTO TOTAL 16.000 KG, CARGA ÚTIL MÁXIMA 13.071 KG, DISTÂNCIA ENTRE EIXOS 4,80 M, POTÊNCIA 230 CV INCLUSIVE CAÇAMBA METÁLICA - IMPOSTOS E SEGUROS. AF_06/2014</v>
          </cell>
          <cell r="C900" t="str">
            <v>H</v>
          </cell>
          <cell r="D900">
            <v>0.93</v>
          </cell>
          <cell r="E900">
            <v>0.93</v>
          </cell>
          <cell r="F900" t="str">
            <v>SINTÉTICO</v>
          </cell>
          <cell r="G900">
            <v>0.93</v>
          </cell>
        </row>
        <row r="901">
          <cell r="A901">
            <v>91375</v>
          </cell>
          <cell r="B901" t="str">
            <v>CAMINHÃO TOCO, PESO BRUTO TOTAL 16.000 KG, CARGA ÚTIL MÁXIMA DE 10.685 KG, DISTÂNCIA ENTRE EIXOS 4,80 M, POTÊNCIA 189 CV EXCLUSIVE CARROCERIA - DEPRECIAÇÃO. AF_06/2014</v>
          </cell>
          <cell r="C901" t="str">
            <v>H</v>
          </cell>
          <cell r="D901">
            <v>7.47</v>
          </cell>
          <cell r="E901">
            <v>7.47</v>
          </cell>
          <cell r="F901" t="str">
            <v>SINTÉTICO</v>
          </cell>
          <cell r="G901">
            <v>7.47</v>
          </cell>
        </row>
        <row r="902">
          <cell r="A902">
            <v>91376</v>
          </cell>
          <cell r="B902" t="str">
            <v>CAMINHÃO TOCO, PESO BRUTO TOTAL 16.000 KG, CARGA ÚTIL MÁXIMA DE 10.685 KG, DISTÂNCIA ENTRE EIXOS 4,80 M, POTÊNCIA 189 CV EXCLUSIVE CARROCERIA - JUROS. AF_06/2014</v>
          </cell>
          <cell r="C902" t="str">
            <v>H</v>
          </cell>
          <cell r="D902">
            <v>1.56</v>
          </cell>
          <cell r="E902">
            <v>1.56</v>
          </cell>
          <cell r="F902" t="str">
            <v>SINTÉTICO</v>
          </cell>
          <cell r="G902">
            <v>1.56</v>
          </cell>
        </row>
        <row r="903">
          <cell r="A903">
            <v>91377</v>
          </cell>
          <cell r="B903" t="str">
            <v>CAMINHÃO TOCO, PESO BRUTO TOTAL 16.000 KG, CARGA ÚTIL MÁXIMA DE 10.685 KG, DISTÂNCIA ENTRE EIXOS 4,80 M, POTÊNCIA 189 CV EXCLUSIVE CARROCERIA - IMPOSTOS E SEGUROS. AF_06/2014</v>
          </cell>
          <cell r="C903" t="str">
            <v>H</v>
          </cell>
          <cell r="D903">
            <v>0.61</v>
          </cell>
          <cell r="E903">
            <v>0.61</v>
          </cell>
          <cell r="F903" t="str">
            <v>SINTÉTICO</v>
          </cell>
          <cell r="G903">
            <v>0.61</v>
          </cell>
        </row>
        <row r="904">
          <cell r="A904">
            <v>91380</v>
          </cell>
          <cell r="B904" t="str">
            <v>CAMINHÃO BASCULANTE 10 M3, TRUCADO CABINE SIMPLES, PESO BRUTO TOTAL 23.000 KG, CARGA ÚTIL MÁXIMA 15.935 KG, DISTÂNCIA ENTRE EIXOS 4,80 M, POTÊNCIA 230 CV INCLUSIVE CAÇAMBA METÁLICA - DEPRECIAÇÃO. AF_06/2014</v>
          </cell>
          <cell r="C904" t="str">
            <v>H</v>
          </cell>
          <cell r="D904">
            <v>14.67</v>
          </cell>
          <cell r="E904">
            <v>14.67</v>
          </cell>
          <cell r="F904" t="str">
            <v>SINTÉTICO</v>
          </cell>
          <cell r="G904">
            <v>14.67</v>
          </cell>
        </row>
        <row r="905">
          <cell r="A905">
            <v>91381</v>
          </cell>
          <cell r="B905" t="str">
            <v>CAMINHÃO BASCULANTE 10 M3, TRUCADO CABINE SIMPLES, PESO BRUTO TOTAL 23.000 KG, CARGA ÚTIL MÁXIMA 15.935 KG, DISTÂNCIA ENTRE EIXOS 4,80 M, POTÊNCIA 230 CV INCLUSIVE CAÇAMBA METÁLICA - JUROS. AF_06/2014</v>
          </cell>
          <cell r="C905" t="str">
            <v>H</v>
          </cell>
          <cell r="D905">
            <v>2.7</v>
          </cell>
          <cell r="E905">
            <v>2.7</v>
          </cell>
          <cell r="F905" t="str">
            <v>SINTÉTICO</v>
          </cell>
          <cell r="G905">
            <v>2.7</v>
          </cell>
        </row>
        <row r="906">
          <cell r="A906">
            <v>91382</v>
          </cell>
          <cell r="B906" t="str">
            <v>CAMINHÃO BASCULANTE 10 M3, TRUCADO CABINE SIMPLES, PESO BRUTO TOTAL 23.000 KG, CARGA ÚTIL MÁXIMA 15.935 KG, DISTÂNCIA ENTRE EIXOS 4,80 M, POTÊNCIA 230 CV INCLUSIVE CAÇAMBA METÁLICA - IMPOSTOS E SEGUROS. AF_06/2014</v>
          </cell>
          <cell r="C906" t="str">
            <v>H</v>
          </cell>
          <cell r="D906">
            <v>1.06</v>
          </cell>
          <cell r="E906">
            <v>1.06</v>
          </cell>
          <cell r="F906" t="str">
            <v>SINTÉTICO</v>
          </cell>
          <cell r="G906">
            <v>1.06</v>
          </cell>
        </row>
        <row r="907">
          <cell r="A907">
            <v>91383</v>
          </cell>
          <cell r="B907" t="str">
            <v>CAMINHÃO BASCULANTE 10 M3, TRUCADO CABINE SIMPLES, PESO BRUTO TOTAL 23.000 KG, CARGA ÚTIL MÁXIMA 15.935 KG, DISTÂNCIA ENTRE EIXOS 4,80 M, POTÊNCIA 230 CV INCLUSIVE CAÇAMBA METÁLICA - MANUTENÇÃO. AF_06/2014</v>
          </cell>
          <cell r="C907" t="str">
            <v>H</v>
          </cell>
          <cell r="D907">
            <v>27.51</v>
          </cell>
          <cell r="E907">
            <v>27.51</v>
          </cell>
          <cell r="F907" t="str">
            <v>SINTÉTICO</v>
          </cell>
          <cell r="G907">
            <v>27.51</v>
          </cell>
        </row>
        <row r="908">
          <cell r="A908">
            <v>91384</v>
          </cell>
          <cell r="B908" t="str">
            <v>CAMINHÃO BASCULANTE 10 M3, TRUCADO CABINE SIMPLES, PESO BRUTO TOTAL 23.000 KG, CARGA ÚTIL MÁXIMA 15.935 KG, DISTÂNCIA ENTRE EIXOS 4,80 M, POTÊNCIA 230 CV INCLUSIVE CAÇAMBA METÁLICA - MATERIAIS NA OPERAÇÃO. AF_06/2014</v>
          </cell>
          <cell r="C908" t="str">
            <v>H</v>
          </cell>
          <cell r="D908">
            <v>76.069999999999993</v>
          </cell>
          <cell r="E908">
            <v>76.069999999999993</v>
          </cell>
          <cell r="F908" t="str">
            <v>SINTÉTICO</v>
          </cell>
          <cell r="G908">
            <v>76.069999999999993</v>
          </cell>
        </row>
        <row r="909">
          <cell r="A909">
            <v>91390</v>
          </cell>
          <cell r="B909" t="str">
            <v>CAMINHÃO TOCO, PBT 14.300 KG, CARGA ÚTIL MÁX. 9.710 KG, DIST. ENTRE EIXOS 3,56 M, POTÊNCIA 185 CV, INCLUSIVE CARROCERIA FIXA ABERTA DE MADEIRA P/ TRANSPORTE GERAL DE CARGA SECA, DIMEN. APROX. 2,50 X 6,50 X 0,50 M - DEPRECIAÇÃO. AF_06/2014</v>
          </cell>
          <cell r="C909" t="str">
            <v>H</v>
          </cell>
          <cell r="D909">
            <v>9.6</v>
          </cell>
          <cell r="E909">
            <v>9.6</v>
          </cell>
          <cell r="F909" t="str">
            <v>SINTÉTICO</v>
          </cell>
          <cell r="G909">
            <v>9.6</v>
          </cell>
        </row>
        <row r="910">
          <cell r="A910">
            <v>91391</v>
          </cell>
          <cell r="B910" t="str">
            <v>CAMINHÃO TOCO, PBT 14.300 KG, CARGA ÚTIL MÁX. 9.710 KG, DIST. ENTRE EIXOS 3,56 M, POTÊNCIA 185 CV, INCLUSIVE CARROCERIA FIXA ABERTA DE MADEIRA P/ TRANSPORTE GERAL DE CARGA SECA, DIMEN. APROX. 2,50 X 6,50 X 0,50 M - JUROS. AF_06/2014</v>
          </cell>
          <cell r="C910" t="str">
            <v>H</v>
          </cell>
          <cell r="D910">
            <v>2.0099999999999998</v>
          </cell>
          <cell r="E910">
            <v>2.0099999999999998</v>
          </cell>
          <cell r="F910" t="str">
            <v>SINTÉTICO</v>
          </cell>
          <cell r="G910">
            <v>2.0099999999999998</v>
          </cell>
        </row>
        <row r="911">
          <cell r="A911">
            <v>91392</v>
          </cell>
          <cell r="B911" t="str">
            <v>CAMINHÃO TOCO, PBT 14.300 KG, CARGA ÚTIL MÁX. 9.710 KG, DIST. ENTRE EIXOS 3,56 M, POTÊNCIA 185 CV, INCLUSIVE CARROCERIA FIXA ABERTA DE MADEIRA P/ TRANSPORTE GERAL DE CARGA SECA, DIMEN. APROX. 2,50 X 6,50 X 0,50 M - IMPOSTOS E SEGUROS. AF_06/2014</v>
          </cell>
          <cell r="C911" t="str">
            <v>H</v>
          </cell>
          <cell r="D911">
            <v>0.77</v>
          </cell>
          <cell r="E911">
            <v>0.77</v>
          </cell>
          <cell r="F911" t="str">
            <v>SINTÉTICO</v>
          </cell>
          <cell r="G911">
            <v>0.77</v>
          </cell>
        </row>
        <row r="912">
          <cell r="A912">
            <v>91396</v>
          </cell>
          <cell r="B912" t="str">
            <v>CAMINHÃO PIPA 10.000 L TRUCADO, PESO BRUTO TOTAL 23.000 KG, CARGA ÚTIL MÁXIMA 15.935 KG, DISTÂNCIA ENTRE EIXOS 4,8 M, POTÊNCIA 230 CV, INCLUSIVE TANQUE DE AÇO PARA TRANSPORTE DE ÁGUA - DEPRECIAÇÃO. AF_06/2014</v>
          </cell>
          <cell r="C912" t="str">
            <v>H</v>
          </cell>
          <cell r="D912">
            <v>12.91</v>
          </cell>
          <cell r="E912">
            <v>12.91</v>
          </cell>
          <cell r="F912" t="str">
            <v>SINTÉTICO</v>
          </cell>
          <cell r="G912">
            <v>12.91</v>
          </cell>
        </row>
        <row r="913">
          <cell r="A913">
            <v>91397</v>
          </cell>
          <cell r="B913" t="str">
            <v>CAMINHÃO PIPA 10.000 L TRUCADO, PESO BRUTO TOTAL 23.000 KG, CARGA ÚTIL MÁXIMA 15.935 KG, DISTÂNCIA ENTRE EIXOS 4,8 M, POTÊNCIA 230 CV, INCLUSIVE TANQUE DE AÇO PARA TRANSPORTE DE ÁGUA - JUROS. AF_06/2014</v>
          </cell>
          <cell r="C913" t="str">
            <v>H</v>
          </cell>
          <cell r="D913">
            <v>2.7</v>
          </cell>
          <cell r="E913">
            <v>2.7</v>
          </cell>
          <cell r="F913" t="str">
            <v>SINTÉTICO</v>
          </cell>
          <cell r="G913">
            <v>2.7</v>
          </cell>
        </row>
        <row r="914">
          <cell r="A914">
            <v>91398</v>
          </cell>
          <cell r="B914" t="str">
            <v>CAMINHÃO PIPA 10.000 L TRUCADO, PESO BRUTO TOTAL 23.000 KG, CARGA ÚTIL MÁXIMA 15.935 KG, DISTÂNCIA ENTRE EIXOS 4,8 M, POTÊNCIA 230 CV, INCLUSIVE TANQUE DE AÇO PARA TRANSPORTE DE ÁGUA - IMPOSTOS E SEGUROS. AF_06/2014</v>
          </cell>
          <cell r="C914" t="str">
            <v>H</v>
          </cell>
          <cell r="D914">
            <v>1.05</v>
          </cell>
          <cell r="E914">
            <v>1.05</v>
          </cell>
          <cell r="F914" t="str">
            <v>SINTÉTICO</v>
          </cell>
          <cell r="G914">
            <v>1.05</v>
          </cell>
        </row>
        <row r="915">
          <cell r="A915">
            <v>91402</v>
          </cell>
          <cell r="B915" t="str">
            <v>CAMINHÃO BASCULANTE 6 M3 TOCO, PESO BRUTO TOTAL 16.000 KG, CARGA ÚTIL MÁXIMA 11.130 KG, DISTÂNCIA ENTRE EIXOS 5,36 M, POTÊNCIA 185 CV, INCLUSIVE CAÇAMBA METÁLICA - IMPOSTOS E SEGUROS. AF_06/2014</v>
          </cell>
          <cell r="C915" t="str">
            <v>H</v>
          </cell>
          <cell r="D915">
            <v>0.89</v>
          </cell>
          <cell r="E915">
            <v>0.89</v>
          </cell>
          <cell r="F915" t="str">
            <v>SINTÉTICO</v>
          </cell>
          <cell r="G915">
            <v>0.89</v>
          </cell>
        </row>
        <row r="916">
          <cell r="A916">
            <v>91466</v>
          </cell>
          <cell r="B916" t="str">
            <v>GUINDAUTO HIDRÁULICO, CAPACIDADE MÁXIMA DE CARGA 6200 KG, MOMENTO MÁXIMO DE CARGA 11,7 TM, ALCANCE MÁXIMO HORIZONTAL 9,70 M, INCLUSIVE CAMINHÃO TOCO PBT 16.000 KG, POTÊNCIA DE 189 CV - IMPOSTOS E SEGUROS. AF_08/2015</v>
          </cell>
          <cell r="C916" t="str">
            <v>H</v>
          </cell>
          <cell r="D916">
            <v>0.81</v>
          </cell>
          <cell r="E916">
            <v>0.81</v>
          </cell>
          <cell r="F916" t="str">
            <v>SINTÉTICO</v>
          </cell>
          <cell r="G916">
            <v>0.81</v>
          </cell>
        </row>
        <row r="917">
          <cell r="A917">
            <v>91467</v>
          </cell>
          <cell r="B917" t="str">
            <v>GUINDAUTO HIDRÁULICO, CAPACIDADE MÁXIMA DE CARGA 6200 KG, MOMENTO MÁXIMO DE CARGA 11,7 TM, ALCANCE MÁXIMO HORIZONTAL 9,70 M, INCLUSIVE CAMINHÃO TOCO PBT 16.000 KG, POTÊNCIA DE 189 CV - MATERIAIS NA OPERAÇÃO. AF_08/2015</v>
          </cell>
          <cell r="C917" t="str">
            <v>H</v>
          </cell>
          <cell r="D917">
            <v>84.84</v>
          </cell>
          <cell r="E917">
            <v>84.84</v>
          </cell>
          <cell r="F917" t="str">
            <v>SINTÉTICO</v>
          </cell>
          <cell r="G917">
            <v>84.84</v>
          </cell>
        </row>
        <row r="918">
          <cell r="A918">
            <v>91468</v>
          </cell>
          <cell r="B918" t="str">
            <v>ESPARGIDOR DE ASFALTO PRESSURIZADO, TANQUE 6 M3 COM ISOLAÇÃO TÉRMICA, AQUECIDO COM 2 MAÇARICOS, COM BARRA ESPARGIDORA 3,60 M, MONTADO SOBRE CAMINHÃO  TOCO, PBT 14.300 KG, POTÊNCIA 185 CV - DEPRECIAÇÃO. AF_08/2015</v>
          </cell>
          <cell r="C918" t="str">
            <v>H</v>
          </cell>
          <cell r="D918">
            <v>13.84</v>
          </cell>
          <cell r="E918">
            <v>13.84</v>
          </cell>
          <cell r="F918" t="str">
            <v>SINTÉTICO</v>
          </cell>
          <cell r="G918">
            <v>13.84</v>
          </cell>
        </row>
        <row r="919">
          <cell r="A919">
            <v>91469</v>
          </cell>
          <cell r="B919" t="str">
            <v>ESPARGIDOR DE ASFALTO PRESSURIZADO, TANQUE 6 M3 COM ISOLAÇÃO TÉRMICA, AQUECIDO COM 2 MAÇARICOS, COM BARRA ESPARGIDORA 3,60 M, MONTADO SOBRE CAMINHÃO  TOCO, PBT 14.300 KG, POTÊNCIA 185 CV - JUROS. AF_08/2015</v>
          </cell>
          <cell r="C919" t="str">
            <v>H</v>
          </cell>
          <cell r="D919">
            <v>2.99</v>
          </cell>
          <cell r="E919">
            <v>2.99</v>
          </cell>
          <cell r="F919" t="str">
            <v>SINTÉTICO</v>
          </cell>
          <cell r="G919">
            <v>2.99</v>
          </cell>
        </row>
        <row r="920">
          <cell r="A920">
            <v>91484</v>
          </cell>
          <cell r="B920" t="str">
            <v>ESPARGIDOR DE ASFALTO PRESSURIZADO, TANQUE 6 M3 COM ISOLAÇÃO TÉRMICA, AQUECIDO COM 2 MAÇARICOS, COM BARRA ESPARGIDORA 3,60 M, MONTADO SOBRE CAMINHÃO  TOCO, PBT 14.300 KG, POTÊNCIA 185 CV - IMPOSTOS E SEGUROS. AF_08/2015</v>
          </cell>
          <cell r="C920" t="str">
            <v>H</v>
          </cell>
          <cell r="D920">
            <v>0.95</v>
          </cell>
          <cell r="E920">
            <v>0.95</v>
          </cell>
          <cell r="F920" t="str">
            <v>SINTÉTICO</v>
          </cell>
          <cell r="G920">
            <v>0.95</v>
          </cell>
        </row>
        <row r="921">
          <cell r="A921">
            <v>91485</v>
          </cell>
          <cell r="B921" t="str">
            <v>ESPARGIDOR DE ASFALTO PRESSURIZADO, TANQUE 6 M3 COM ISOLAÇÃO TÉRMICA, AQUECIDO COM 2 MAÇARICOS, COM BARRA ESPARGIDORA 3,60 M, MONTADO SOBRE CAMINHÃO  TOCO, PBT 14.300 KG, POTÊNCIA 185 CV - MATERIAIS NA OPERAÇÃO. AF_08/2015</v>
          </cell>
          <cell r="C921" t="str">
            <v>H</v>
          </cell>
          <cell r="D921">
            <v>115.14</v>
          </cell>
          <cell r="E921">
            <v>115.14</v>
          </cell>
          <cell r="F921" t="str">
            <v>SINTÉTICO</v>
          </cell>
          <cell r="G921">
            <v>115.14</v>
          </cell>
        </row>
        <row r="922">
          <cell r="A922">
            <v>91529</v>
          </cell>
          <cell r="B922" t="str">
            <v>COMPACTADOR DE SOLOS DE PERCUSSÃO (SOQUETE) COM MOTOR A GASOLINA 4 TEMPOS, POTÊNCIA 4 CV - DEPRECIAÇÃO. AF_08/2015</v>
          </cell>
          <cell r="C922" t="str">
            <v>H</v>
          </cell>
          <cell r="D922">
            <v>0.51</v>
          </cell>
          <cell r="E922">
            <v>0.51</v>
          </cell>
          <cell r="F922" t="str">
            <v>SINTÉTICO</v>
          </cell>
          <cell r="G922">
            <v>0.51</v>
          </cell>
        </row>
        <row r="923">
          <cell r="A923">
            <v>91530</v>
          </cell>
          <cell r="B923" t="str">
            <v>COMPACTADOR DE SOLOS DE PERCUSSÃO (SOQUETE) COM MOTOR A GASOLINA 4 TEMPOS, POTÊNCIA 4 CV - JUROS. AF_08/2015</v>
          </cell>
          <cell r="C923" t="str">
            <v>H</v>
          </cell>
          <cell r="D923">
            <v>7.0000000000000007E-2</v>
          </cell>
          <cell r="E923">
            <v>7.0000000000000007E-2</v>
          </cell>
          <cell r="F923" t="str">
            <v>SINTÉTICO</v>
          </cell>
          <cell r="G923">
            <v>7.0000000000000007E-2</v>
          </cell>
        </row>
        <row r="924">
          <cell r="A924">
            <v>91531</v>
          </cell>
          <cell r="B924" t="str">
            <v>COMPACTADOR DE SOLOS DE PERCUSSÃO (SOQUETE) COM MOTOR A GASOLINA 4 TEMPOS, POTÊNCIA 4 CV - MANUTENÇÃO. AF_08/2015</v>
          </cell>
          <cell r="C924" t="str">
            <v>H</v>
          </cell>
          <cell r="D924">
            <v>0.64</v>
          </cell>
          <cell r="E924">
            <v>0.64</v>
          </cell>
          <cell r="F924" t="str">
            <v>SINTÉTICO</v>
          </cell>
          <cell r="G924">
            <v>0.64</v>
          </cell>
        </row>
        <row r="925">
          <cell r="A925">
            <v>91532</v>
          </cell>
          <cell r="B925" t="str">
            <v>COMPACTADOR DE SOLOS DE PERCUSSÃO (SOQUETE) COM MOTOR A GASOLINA 4 TEMPOS, POTÊNCIA 4 CV - MATERIAIS NA OPERAÇÃO. AF_08/2015</v>
          </cell>
          <cell r="C925" t="str">
            <v>H</v>
          </cell>
          <cell r="D925">
            <v>3.78</v>
          </cell>
          <cell r="E925">
            <v>3.78</v>
          </cell>
          <cell r="F925" t="str">
            <v>SINTÉTICO</v>
          </cell>
          <cell r="G925">
            <v>3.78</v>
          </cell>
        </row>
        <row r="926">
          <cell r="A926">
            <v>91629</v>
          </cell>
          <cell r="B926" t="str">
            <v>GUINDAUTO HIDRÁULICO, CAPACIDADE MÁXIMA DE CARGA 6500 KG, MOMENTO MÁXIMO DE CARGA 5,8 TM, ALCANCE MÁXIMO HORIZONTAL 7,60 M, INCLUSIVE CAMINHÃO TOCO PBT 9.700 KG, POTÊNCIA DE 160 CV - DEPRECIAÇÃO. AF_08/2015</v>
          </cell>
          <cell r="C926" t="str">
            <v>H</v>
          </cell>
          <cell r="D926">
            <v>9.25</v>
          </cell>
          <cell r="E926">
            <v>9.25</v>
          </cell>
          <cell r="F926" t="str">
            <v>SINTÉTICO</v>
          </cell>
          <cell r="G926">
            <v>9.25</v>
          </cell>
        </row>
        <row r="927">
          <cell r="A927">
            <v>91630</v>
          </cell>
          <cell r="B927" t="str">
            <v>GUINDAUTO HIDRÁULICO, CAPACIDADE MÁXIMA DE CARGA 6500 KG, MOMENTO MÁXIMO DE CARGA 5,8 TM, ALCANCE MÁXIMO HORIZONTAL 7,60 M, INCLUSIVE CAMINHÃO TOCO PBT 9.700 KG, POTÊNCIA DE 160 CV - JUROS. AF_08/2015</v>
          </cell>
          <cell r="C927" t="str">
            <v>H</v>
          </cell>
          <cell r="D927">
            <v>1.93</v>
          </cell>
          <cell r="E927">
            <v>1.93</v>
          </cell>
          <cell r="F927" t="str">
            <v>SINTÉTICO</v>
          </cell>
          <cell r="G927">
            <v>1.93</v>
          </cell>
        </row>
        <row r="928">
          <cell r="A928">
            <v>91631</v>
          </cell>
          <cell r="B928" t="str">
            <v>GUINDAUTO HIDRÁULICO, CAPACIDADE MÁXIMA DE CARGA 6500 KG, MOMENTO MÁXIMO DE CARGA 5,8 TM, ALCANCE MÁXIMO HORIZONTAL 7,60 M, INCLUSIVE CAMINHÃO TOCO PBT 9.700 KG, POTÊNCIA DE 160 CV - IMPOSTOS E SEGUROS. AF_08/2015</v>
          </cell>
          <cell r="C928" t="str">
            <v>H</v>
          </cell>
          <cell r="D928">
            <v>0.75</v>
          </cell>
          <cell r="E928">
            <v>0.75</v>
          </cell>
          <cell r="F928" t="str">
            <v>SINTÉTICO</v>
          </cell>
          <cell r="G928">
            <v>0.75</v>
          </cell>
        </row>
        <row r="929">
          <cell r="A929">
            <v>91632</v>
          </cell>
          <cell r="B929" t="str">
            <v>GUINDAUTO HIDRÁULICO, CAPACIDADE MÁXIMA DE CARGA 6500 KG, MOMENTO MÁXIMO DE CARGA 5,8 TM, ALCANCE MÁXIMO HORIZONTAL 7,60 M, INCLUSIVE CAMINHÃO TOCO PBT 9.700 KG, POTÊNCIA DE 160 CV - MANUTENÇÃO. AF_08/2015</v>
          </cell>
          <cell r="C929" t="str">
            <v>H</v>
          </cell>
          <cell r="D929">
            <v>17.36</v>
          </cell>
          <cell r="E929">
            <v>17.36</v>
          </cell>
          <cell r="F929" t="str">
            <v>SINTÉTICO</v>
          </cell>
          <cell r="G929">
            <v>17.36</v>
          </cell>
        </row>
        <row r="930">
          <cell r="A930">
            <v>91633</v>
          </cell>
          <cell r="B930" t="str">
            <v>GUINDAUTO HIDRÁULICO, CAPACIDADE MÁXIMA DE CARGA 6500 KG, MOMENTO MÁXIMO DE CARGA 5,8 TM, ALCANCE MÁXIMO HORIZONTAL 7,60 M, INCLUSIVE CAMINHÃO TOCO PBT 9.700 KG, POTÊNCIA DE 160 CV - MATERIAIS NA OPERAÇÃO. AF_08/2015</v>
          </cell>
          <cell r="C930" t="str">
            <v>H</v>
          </cell>
          <cell r="D930">
            <v>71.8</v>
          </cell>
          <cell r="E930">
            <v>71.8</v>
          </cell>
          <cell r="F930" t="str">
            <v>SINTÉTICO</v>
          </cell>
          <cell r="G930">
            <v>71.8</v>
          </cell>
        </row>
        <row r="931">
          <cell r="A931">
            <v>91640</v>
          </cell>
          <cell r="B931" t="str">
            <v>CAMINHÃO DE TRANSPORTE DE MATERIAL ASFÁLTICO 30.000 L, COM CAVALO MECÂNICO DE CAPACIDADE MÁXIMA DE TRAÇÃO COMBINADO DE 66.000 KG, POTÊNCIA 360 CV, INCLUSIVE TANQUE DE ASFALTO COM SERPENTINA - DEPRECIAÇÃO. AF_08/2015</v>
          </cell>
          <cell r="C931" t="str">
            <v>H</v>
          </cell>
          <cell r="D931">
            <v>21.34</v>
          </cell>
          <cell r="E931">
            <v>21.34</v>
          </cell>
          <cell r="F931" t="str">
            <v>SINTÉTICO</v>
          </cell>
          <cell r="G931">
            <v>21.34</v>
          </cell>
        </row>
        <row r="932">
          <cell r="A932">
            <v>91641</v>
          </cell>
          <cell r="B932" t="str">
            <v>CAMINHÃO DE TRANSPORTE DE MATERIAL ASFÁLTICO 30.000 L, COM CAVALO MECÂNICO DE CAPACIDADE MÁXIMA DE TRAÇÃO COMBINADO DE 66.000 KG, POTÊNCIA 360 CV, INCLUSIVE TANQUE DE ASFALTO COM SERPENTINA - JUROS. AF_08/2015</v>
          </cell>
          <cell r="C932" t="str">
            <v>H</v>
          </cell>
          <cell r="D932">
            <v>4.47</v>
          </cell>
          <cell r="E932">
            <v>4.47</v>
          </cell>
          <cell r="F932" t="str">
            <v>SINTÉTICO</v>
          </cell>
          <cell r="G932">
            <v>4.47</v>
          </cell>
        </row>
        <row r="933">
          <cell r="A933">
            <v>91642</v>
          </cell>
          <cell r="B933" t="str">
            <v>CAMINHÃO DE TRANSPORTE DE MATERIAL ASFÁLTICO 30.000 L, COM CAVALO MECÂNICO DE CAPACIDADE MÁXIMA DE TRAÇÃO COMBINADO DE 66.000 KG, POTÊNCIA 360 CV, INCLUSIVE TANQUE DE ASFALTO COM SERPENTINA - IMPOSTOS E SEGUROS. AF_08/2015</v>
          </cell>
          <cell r="C933" t="str">
            <v>H</v>
          </cell>
          <cell r="D933">
            <v>1.73</v>
          </cell>
          <cell r="E933">
            <v>1.73</v>
          </cell>
          <cell r="F933" t="str">
            <v>SINTÉTICO</v>
          </cell>
          <cell r="G933">
            <v>1.73</v>
          </cell>
        </row>
        <row r="934">
          <cell r="A934">
            <v>91643</v>
          </cell>
          <cell r="B934" t="str">
            <v>CAMINHÃO DE TRANSPORTE DE MATERIAL ASFÁLTICO 30.000 L, COM CAVALO MECÂNICO DE CAPACIDADE MÁXIMA DE TRAÇÃO COMBINADO DE 66.000 KG, POTÊNCIA 360 CV, INCLUSIVE TANQUE DE ASFALTO COM SERPENTINA - MANUTENÇÃO. AF_08/2015</v>
          </cell>
          <cell r="C934" t="str">
            <v>H</v>
          </cell>
          <cell r="D934">
            <v>40.01</v>
          </cell>
          <cell r="E934">
            <v>40.01</v>
          </cell>
          <cell r="F934" t="str">
            <v>SINTÉTICO</v>
          </cell>
          <cell r="G934">
            <v>40.01</v>
          </cell>
        </row>
        <row r="935">
          <cell r="A935">
            <v>91644</v>
          </cell>
          <cell r="B935" t="str">
            <v>CAMINHÃO DE TRANSPORTE DE MATERIAL ASFÁLTICO 30.000 L, COM CAVALO MECÂNICO DE CAPACIDADE MÁXIMA DE TRAÇÃO COMBINADO DE 66.000 KG, POTÊNCIA 360 CV, INCLUSIVE TANQUE DE ASFALTO COM SERPENTINA - MATERIAIS NA OPERAÇÃO. AF_08/2015</v>
          </cell>
          <cell r="C935" t="str">
            <v>H</v>
          </cell>
          <cell r="D935">
            <v>161.59</v>
          </cell>
          <cell r="E935">
            <v>161.59</v>
          </cell>
          <cell r="F935" t="str">
            <v>SINTÉTICO</v>
          </cell>
          <cell r="G935">
            <v>161.59</v>
          </cell>
        </row>
        <row r="936">
          <cell r="A936">
            <v>91688</v>
          </cell>
          <cell r="B936" t="str">
            <v>SERRA CIRCULAR DE BANCADA COM MOTOR ELÉTRICO POTÊNCIA DE 5HP, COM COIFA PARA DISCO 10" - DEPRECIAÇÃO. AF_08/2015</v>
          </cell>
          <cell r="C936" t="str">
            <v>H</v>
          </cell>
          <cell r="D936">
            <v>0.06</v>
          </cell>
          <cell r="E936">
            <v>0.06</v>
          </cell>
          <cell r="F936" t="str">
            <v>SINTÉTICO</v>
          </cell>
          <cell r="G936">
            <v>0.06</v>
          </cell>
        </row>
        <row r="937">
          <cell r="A937">
            <v>91689</v>
          </cell>
          <cell r="B937" t="str">
            <v>SERRA CIRCULAR DE BANCADA COM MOTOR ELÉTRICO POTÊNCIA DE 5HP, COM COIFA PARA DISCO 10" - JUROS. AF_08/2015</v>
          </cell>
          <cell r="C937" t="str">
            <v>H</v>
          </cell>
          <cell r="D937">
            <v>0.01</v>
          </cell>
          <cell r="E937">
            <v>0.01</v>
          </cell>
          <cell r="F937" t="str">
            <v>SINTÉTICO</v>
          </cell>
          <cell r="G937">
            <v>0.01</v>
          </cell>
        </row>
        <row r="938">
          <cell r="A938">
            <v>91690</v>
          </cell>
          <cell r="B938" t="str">
            <v>SERRA CIRCULAR DE BANCADA COM MOTOR ELÉTRICO POTÊNCIA DE 5HP, COM COIFA PARA DISCO 10" - MANUTENÇÃO. AF_08/2015</v>
          </cell>
          <cell r="C938" t="str">
            <v>H</v>
          </cell>
          <cell r="D938">
            <v>0.04</v>
          </cell>
          <cell r="E938">
            <v>0.04</v>
          </cell>
          <cell r="F938" t="str">
            <v>SINTÉTICO</v>
          </cell>
          <cell r="G938">
            <v>0.04</v>
          </cell>
        </row>
        <row r="939">
          <cell r="A939">
            <v>91691</v>
          </cell>
          <cell r="B939" t="str">
            <v>SERRA CIRCULAR DE BANCADA COM MOTOR ELÉTRICO POTÊNCIA DE 5HP, COM COIFA PARA DISCO 10" - MATERIAIS NA OPERAÇÃO. AF_08/2015</v>
          </cell>
          <cell r="C939" t="str">
            <v>H</v>
          </cell>
          <cell r="D939">
            <v>2.34</v>
          </cell>
          <cell r="E939">
            <v>2.34</v>
          </cell>
          <cell r="F939" t="str">
            <v>SINTÉTICO</v>
          </cell>
          <cell r="G939">
            <v>2.34</v>
          </cell>
        </row>
        <row r="940">
          <cell r="A940">
            <v>92040</v>
          </cell>
          <cell r="B940" t="str">
            <v>DISTRIBUIDOR DE AGREGADOS REBOCAVEL, CAPACIDADE 1,9 M³, LARGURA DE TRABALHO 3,66 M - DEPRECIAÇÃO. AF_11/2015</v>
          </cell>
          <cell r="C940" t="str">
            <v>H</v>
          </cell>
          <cell r="D940">
            <v>4.13</v>
          </cell>
          <cell r="E940">
            <v>4.13</v>
          </cell>
          <cell r="F940" t="str">
            <v>SINTÉTICO</v>
          </cell>
          <cell r="G940">
            <v>4.13</v>
          </cell>
        </row>
        <row r="941">
          <cell r="A941">
            <v>92041</v>
          </cell>
          <cell r="B941" t="str">
            <v>DISTRIBUIDOR DE AGREGADOS REBOCAVEL, CAPACIDADE 1,9 M³, LARGURA DE TRABALHO 3,66 M - JUROS. AF_11/2015</v>
          </cell>
          <cell r="C941" t="str">
            <v>H</v>
          </cell>
          <cell r="D941">
            <v>0.43</v>
          </cell>
          <cell r="E941">
            <v>0.43</v>
          </cell>
          <cell r="F941" t="str">
            <v>SINTÉTICO</v>
          </cell>
          <cell r="G941">
            <v>0.43</v>
          </cell>
        </row>
        <row r="942">
          <cell r="A942">
            <v>92042</v>
          </cell>
          <cell r="B942" t="str">
            <v>DISTRIBUIDOR DE AGREGADOS REBOCAVEL, CAPACIDADE 1,9 M³, LARGURA DE TRABALHO 3,66 M - MANUTENÇÃO. AF_11/2015</v>
          </cell>
          <cell r="C942" t="str">
            <v>H</v>
          </cell>
          <cell r="D942">
            <v>3.44</v>
          </cell>
          <cell r="E942">
            <v>3.44</v>
          </cell>
          <cell r="F942" t="str">
            <v>SINTÉTICO</v>
          </cell>
          <cell r="G942">
            <v>3.44</v>
          </cell>
        </row>
        <row r="943">
          <cell r="A943">
            <v>92101</v>
          </cell>
          <cell r="B943" t="str">
            <v>CAMINHÃO PARA EQUIPAMENTO DE LIMPEZA A SUCÇÃO COM CAMINHÃO TRUCADO DE PESO BRUTO TOTAL 23000 KG, CARGA ÚTIL MÁXIMA 15935 KG, DISTÂNCIA ENTRE EIXOS 4,80 M, POTÊNCIA 230 CV, INCLUSIVE LIMPADORA A SUCÇÃO, TANQUE 12000 L - DEPRECIAÇÃO. AF_11/2015</v>
          </cell>
          <cell r="C943" t="str">
            <v>H</v>
          </cell>
          <cell r="D943">
            <v>14.4</v>
          </cell>
          <cell r="E943">
            <v>14.4</v>
          </cell>
          <cell r="F943" t="str">
            <v>SINTÉTICO</v>
          </cell>
          <cell r="G943">
            <v>14.4</v>
          </cell>
        </row>
        <row r="944">
          <cell r="A944">
            <v>92102</v>
          </cell>
          <cell r="B944" t="str">
            <v>CAMINHÃO PARA EQUIPAMENTO DE LIMPEZA A SUCÇÃO COM CAMINHÃO TRUCADO DE PESO BRUTO TOTAL 23000 KG, CARGA ÚTIL MÁXIMA 15935 KG, DISTÂNCIA ENTRE EIXOS 4,80 M, POTÊNCIA 230 CV, INCLUSIVE LIMPADORA A SUCÇÃO, TANQUE 12000 L - JUROS. AF_11/2015</v>
          </cell>
          <cell r="C944" t="str">
            <v>H</v>
          </cell>
          <cell r="D944">
            <v>3.01</v>
          </cell>
          <cell r="E944">
            <v>3.01</v>
          </cell>
          <cell r="F944" t="str">
            <v>SINTÉTICO</v>
          </cell>
          <cell r="G944">
            <v>3.01</v>
          </cell>
        </row>
        <row r="945">
          <cell r="A945">
            <v>92103</v>
          </cell>
          <cell r="B945" t="str">
            <v>CAMINHÃO PARA EQUIPAMENTO DE LIMPEZA A SUCÇÃO COM CAMINHÃO TRUCADO DE PESO BRUTO TOTAL 23000 KG, CARGA ÚTIL MÁXIMA 15935 KG, DISTÂNCIA ENTRE EIXOS 4,80 M, POTÊNCIA 230 CV, INCLUSIVE LIMPADORA A SUCÇÃO, TANQUE 12000 L - IMPOSTOS E SEGUROS. AF_11/2015</v>
          </cell>
          <cell r="C945" t="str">
            <v>H</v>
          </cell>
          <cell r="D945">
            <v>1.17</v>
          </cell>
          <cell r="E945">
            <v>1.17</v>
          </cell>
          <cell r="F945" t="str">
            <v>SINTÉTICO</v>
          </cell>
          <cell r="G945">
            <v>1.17</v>
          </cell>
        </row>
        <row r="946">
          <cell r="A946">
            <v>92104</v>
          </cell>
          <cell r="B946" t="str">
            <v>CAMINHÃO PARA EQUIPAMENTO DE LIMPEZA A SUCÇÃO COM CAMINHÃO TRUCADO DE PESO BRUTO TOTAL 23000 KG, CARGA ÚTIL MÁXIMA 15935 KG, DISTÂNCIA ENTRE EIXOS 4,80 M, POTÊNCIA 230 CV, INCLUSIVE LIMPADORA A SUCÇÃO, TANQUE 12000 L - MANUTENÇÃO. AF_11/2015</v>
          </cell>
          <cell r="C946" t="str">
            <v>H</v>
          </cell>
          <cell r="D946">
            <v>27.01</v>
          </cell>
          <cell r="E946">
            <v>27.01</v>
          </cell>
          <cell r="F946" t="str">
            <v>SINTÉTICO</v>
          </cell>
          <cell r="G946">
            <v>27.01</v>
          </cell>
        </row>
        <row r="947">
          <cell r="A947">
            <v>92105</v>
          </cell>
          <cell r="B947" t="str">
            <v>CAMINHÃO PARA EQUIPAMENTO DE LIMPEZA A SUCÇÃO COM CAMINHÃO TRUCADO DE PESO BRUTO TOTAL 23000 KG, CARGA ÚTIL MÁX. 15935 KG, DISTÂNCIA ENTRE EIXOS 4,80 M, POTÊNCIA 230 CV, INCLUSIVE LIMPADORA A SUCÇÃO, TANQUE 12000 L - MATERIAIS NA OPERAÇÃO. AF_11/2015</v>
          </cell>
          <cell r="C947" t="str">
            <v>H</v>
          </cell>
          <cell r="D947">
            <v>103.23</v>
          </cell>
          <cell r="E947">
            <v>103.23</v>
          </cell>
          <cell r="F947" t="str">
            <v>SINTÉTICO</v>
          </cell>
          <cell r="G947">
            <v>103.23</v>
          </cell>
        </row>
        <row r="948">
          <cell r="A948">
            <v>92108</v>
          </cell>
          <cell r="B948" t="str">
            <v>PENEIRA ROTATIVA COM MOTOR ELÉTRICO TRIFÁSICO DE 2 CV, CILINDRO DE 1 M X 0,60 M, COM FUROS DE 3,17 MM - DEPRECIAÇÃO. AF_11/2015</v>
          </cell>
          <cell r="C948" t="str">
            <v>H</v>
          </cell>
          <cell r="D948">
            <v>0.64</v>
          </cell>
          <cell r="E948">
            <v>0.64</v>
          </cell>
          <cell r="F948" t="str">
            <v>SINTÉTICO</v>
          </cell>
          <cell r="G948">
            <v>0.64</v>
          </cell>
        </row>
        <row r="949">
          <cell r="A949">
            <v>92109</v>
          </cell>
          <cell r="B949" t="str">
            <v>PENEIRA ROTATIVA COM MOTOR ELÉTRICO TRIFÁSICO DE 2 CV, CILINDRO DE 1 M X 0,60 M, COM FUROS DE 3,17 MM - JUROS. AF_11/2015</v>
          </cell>
          <cell r="C949" t="str">
            <v>H</v>
          </cell>
          <cell r="D949">
            <v>7.0000000000000007E-2</v>
          </cell>
          <cell r="E949">
            <v>7.0000000000000007E-2</v>
          </cell>
          <cell r="F949" t="str">
            <v>SINTÉTICO</v>
          </cell>
          <cell r="G949">
            <v>7.0000000000000007E-2</v>
          </cell>
        </row>
        <row r="950">
          <cell r="A950">
            <v>92110</v>
          </cell>
          <cell r="B950" t="str">
            <v>PENEIRA ROTATIVA COM MOTOR ELÉTRICO TRIFÁSICO DE 2 CV, CILINDRO DE 1 M X 0,60 M, COM FUROS DE 3,17 MM - MANUTENÇÃO. AF_11/2015</v>
          </cell>
          <cell r="C950" t="str">
            <v>H</v>
          </cell>
          <cell r="D950">
            <v>0.5</v>
          </cell>
          <cell r="E950">
            <v>0.5</v>
          </cell>
          <cell r="F950" t="str">
            <v>SINTÉTICO</v>
          </cell>
          <cell r="G950">
            <v>0.5</v>
          </cell>
        </row>
        <row r="951">
          <cell r="A951">
            <v>92111</v>
          </cell>
          <cell r="B951" t="str">
            <v>PENEIRA ROTATIVA COM MOTOR ELÉTRICO TRIFÁSICO DE 2 CV, CILINDRO DE 1 M X 0,60 M, COM FUROS DE 3,17 MM - MATERIAIS NA OPERAÇÃO. AF_11/2015</v>
          </cell>
          <cell r="C951" t="str">
            <v>H</v>
          </cell>
          <cell r="D951">
            <v>0.92</v>
          </cell>
          <cell r="E951">
            <v>0.92</v>
          </cell>
          <cell r="F951" t="str">
            <v>SINTÉTICO</v>
          </cell>
          <cell r="G951">
            <v>0.92</v>
          </cell>
        </row>
        <row r="952">
          <cell r="A952">
            <v>92114</v>
          </cell>
          <cell r="B952" t="str">
            <v>DOSADOR DE AREIA, CAPACIDADE DE 26 LITROS - DEPRECIAÇÃO. AF_11/2015</v>
          </cell>
          <cell r="C952" t="str">
            <v>H</v>
          </cell>
          <cell r="D952">
            <v>7.0000000000000007E-2</v>
          </cell>
          <cell r="E952">
            <v>7.0000000000000007E-2</v>
          </cell>
          <cell r="F952" t="str">
            <v>SINTÉTICO</v>
          </cell>
          <cell r="G952">
            <v>7.0000000000000007E-2</v>
          </cell>
        </row>
        <row r="953">
          <cell r="A953">
            <v>92115</v>
          </cell>
          <cell r="B953" t="str">
            <v>DOSADOR DE AREIA, CAPACIDADE DE 26 LITROS - JUROS. AF_11/2015</v>
          </cell>
          <cell r="C953" t="str">
            <v>H</v>
          </cell>
          <cell r="D953">
            <v>0</v>
          </cell>
          <cell r="E953">
            <v>0</v>
          </cell>
          <cell r="F953" t="str">
            <v>SINTÉTICO</v>
          </cell>
          <cell r="G953">
            <v>0</v>
          </cell>
        </row>
        <row r="954">
          <cell r="A954">
            <v>92116</v>
          </cell>
          <cell r="B954" t="str">
            <v>DOSADOR DE AREIA, CAPACIDADE DE 26 LITROS - MANUTENÇÃO. AF_11/2015</v>
          </cell>
          <cell r="C954" t="str">
            <v>H</v>
          </cell>
          <cell r="D954">
            <v>0.09</v>
          </cell>
          <cell r="E954">
            <v>0.09</v>
          </cell>
          <cell r="F954" t="str">
            <v>SINTÉTICO</v>
          </cell>
          <cell r="G954">
            <v>0.09</v>
          </cell>
        </row>
        <row r="955">
          <cell r="A955">
            <v>92133</v>
          </cell>
          <cell r="B955" t="str">
            <v>CAMINHONETE COM MOTOR A DIESEL, POTÊNCIA 180 CV, CABINE DUPLA, 4X4 - DEPRECIAÇÃO. AF_11/2015</v>
          </cell>
          <cell r="C955" t="str">
            <v>H</v>
          </cell>
          <cell r="D955">
            <v>7.62</v>
          </cell>
          <cell r="E955">
            <v>7.62</v>
          </cell>
          <cell r="F955" t="str">
            <v>SINTÉTICO</v>
          </cell>
          <cell r="G955">
            <v>7.62</v>
          </cell>
        </row>
        <row r="956">
          <cell r="A956">
            <v>92134</v>
          </cell>
          <cell r="B956" t="str">
            <v>CAMINHONETE COM MOTOR A DIESEL, POTÊNCIA 180 CV, CABINE DUPLA, 4X4 - JUROS. AF_11/2015</v>
          </cell>
          <cell r="C956" t="str">
            <v>H</v>
          </cell>
          <cell r="D956">
            <v>1.2</v>
          </cell>
          <cell r="E956">
            <v>1.2</v>
          </cell>
          <cell r="F956" t="str">
            <v>SINTÉTICO</v>
          </cell>
          <cell r="G956">
            <v>1.2</v>
          </cell>
        </row>
        <row r="957">
          <cell r="A957">
            <v>92135</v>
          </cell>
          <cell r="B957" t="str">
            <v>CAMINHONETE COM MOTOR A DIESEL, POTÊNCIA 180 CV, CABINE DUPLA, 4X4 - IMPOSTOS E SEGUROS. AF_11/2015</v>
          </cell>
          <cell r="C957" t="str">
            <v>H</v>
          </cell>
          <cell r="D957">
            <v>0.47</v>
          </cell>
          <cell r="E957">
            <v>0.47</v>
          </cell>
          <cell r="F957" t="str">
            <v>SINTÉTICO</v>
          </cell>
          <cell r="G957">
            <v>0.47</v>
          </cell>
        </row>
        <row r="958">
          <cell r="A958">
            <v>92136</v>
          </cell>
          <cell r="B958" t="str">
            <v>CAMINHONETE COM MOTOR A DIESEL, POTÊNCIA 180 CV, CABINE DUPLA, 4X4 - MANUTENÇÃO. AF_11/2015</v>
          </cell>
          <cell r="C958" t="str">
            <v>H</v>
          </cell>
          <cell r="D958">
            <v>9.5299999999999994</v>
          </cell>
          <cell r="E958">
            <v>9.5299999999999994</v>
          </cell>
          <cell r="F958" t="str">
            <v>SINTÉTICO</v>
          </cell>
          <cell r="G958">
            <v>9.5299999999999994</v>
          </cell>
        </row>
        <row r="959">
          <cell r="A959">
            <v>92137</v>
          </cell>
          <cell r="B959" t="str">
            <v>CAMINHONETE COM MOTOR A DIESEL, POTÊNCIA 180 CV, CABINE DUPLA, 4X4 - MATERIAIS NA OPERAÇÃO. AF_11/2015</v>
          </cell>
          <cell r="C959" t="str">
            <v>H</v>
          </cell>
          <cell r="D959">
            <v>21.25</v>
          </cell>
          <cell r="E959">
            <v>21.25</v>
          </cell>
          <cell r="F959" t="str">
            <v>SINTÉTICO</v>
          </cell>
          <cell r="G959">
            <v>21.25</v>
          </cell>
        </row>
        <row r="960">
          <cell r="A960">
            <v>92140</v>
          </cell>
          <cell r="B960" t="str">
            <v>CAMINHONETE CABINE SIMPLES COM MOTOR 1.6 FLEX, CÂMBIO MANUAL, POTÊNCIA 101/104 CV, 2 PORTAS - DEPRECIAÇÃO. AF_11/2015</v>
          </cell>
          <cell r="C960" t="str">
            <v>H</v>
          </cell>
          <cell r="D960">
            <v>2.3199999999999998</v>
          </cell>
          <cell r="E960">
            <v>2.3199999999999998</v>
          </cell>
          <cell r="F960" t="str">
            <v>SINTÉTICO</v>
          </cell>
          <cell r="G960">
            <v>2.3199999999999998</v>
          </cell>
        </row>
        <row r="961">
          <cell r="A961">
            <v>92141</v>
          </cell>
          <cell r="B961" t="str">
            <v>CAMINHONETE CABINE SIMPLES COM MOTOR 1.6 FLEX, CÂMBIO MANUAL, POTÊNCIA 101/104 CV, 2 PORTAS - JUROS. AF_11/2015</v>
          </cell>
          <cell r="C961" t="str">
            <v>H</v>
          </cell>
          <cell r="D961">
            <v>0.36</v>
          </cell>
          <cell r="E961">
            <v>0.36</v>
          </cell>
          <cell r="F961" t="str">
            <v>SINTÉTICO</v>
          </cell>
          <cell r="G961">
            <v>0.36</v>
          </cell>
        </row>
        <row r="962">
          <cell r="A962">
            <v>92142</v>
          </cell>
          <cell r="B962" t="str">
            <v>CAMINHONETE CABINE SIMPLES COM MOTOR 1.6 FLEX, CÂMBIO MANUAL, POTÊNCIA 101/104 CV, 2 PORTAS - IMPOSTOS E SEGUROS. AF_11/2015</v>
          </cell>
          <cell r="C962" t="str">
            <v>H</v>
          </cell>
          <cell r="D962">
            <v>0.14000000000000001</v>
          </cell>
          <cell r="E962">
            <v>0.14000000000000001</v>
          </cell>
          <cell r="F962" t="str">
            <v>SINTÉTICO</v>
          </cell>
          <cell r="G962">
            <v>0.14000000000000001</v>
          </cell>
        </row>
        <row r="963">
          <cell r="A963">
            <v>92143</v>
          </cell>
          <cell r="B963" t="str">
            <v>CAMINHONETE CABINE SIMPLES COM MOTOR 1.6 FLEX, CÂMBIO MANUAL, POTÊNCIA 101/104 CV, 2 PORTAS - MANUTENÇÃO. AF_11/2015</v>
          </cell>
          <cell r="C963" t="str">
            <v>H</v>
          </cell>
          <cell r="D963">
            <v>2.9</v>
          </cell>
          <cell r="E963">
            <v>2.9</v>
          </cell>
          <cell r="F963" t="str">
            <v>SINTÉTICO</v>
          </cell>
          <cell r="G963">
            <v>2.9</v>
          </cell>
        </row>
        <row r="964">
          <cell r="A964">
            <v>92144</v>
          </cell>
          <cell r="B964" t="str">
            <v>CAMINHONETE CABINE SIMPLES COM MOTOR 1.6 FLEX, CÂMBIO MANUAL, POTÊNCIA 101/104 CV, 2 PORTAS - MATERIAIS NA OPERAÇÃO. AF_11/2015</v>
          </cell>
          <cell r="C964" t="str">
            <v>H</v>
          </cell>
          <cell r="D964">
            <v>24.55</v>
          </cell>
          <cell r="E964">
            <v>24.55</v>
          </cell>
          <cell r="F964" t="str">
            <v>SINTÉTICO</v>
          </cell>
          <cell r="G964">
            <v>24.55</v>
          </cell>
        </row>
        <row r="965">
          <cell r="A965">
            <v>92237</v>
          </cell>
          <cell r="B965" t="str">
            <v>CAMINHÃO DE TRANSPORTE DE MATERIAL ASFÁLTICO 20.000 L, COM CAVALO MECÂNICO DE CAPACIDADE MÁXIMA DE TRAÇÃO COMBINADO DE 45.000 KG, POTÊNCIA 330 CV, INCLUSIVE TANQUE DE ASFALTO COM MAÇARICO - DEPRECIAÇÃO. AF_12/2015</v>
          </cell>
          <cell r="C965" t="str">
            <v>H</v>
          </cell>
          <cell r="D965">
            <v>15.62</v>
          </cell>
          <cell r="E965">
            <v>15.62</v>
          </cell>
          <cell r="F965" t="str">
            <v>SINTÉTICO</v>
          </cell>
          <cell r="G965">
            <v>15.62</v>
          </cell>
        </row>
        <row r="966">
          <cell r="A966">
            <v>92238</v>
          </cell>
          <cell r="B966" t="str">
            <v>CAMINHÃO DE TRANSPORTE DE MATERIAL ASFÁLTICO 20.000 L, COM CAVALO MECÂNICO DE CAPACIDADE MÁXIMA DE TRAÇÃO COMBINADO DE 45.000 KG, POTÊNCIA 330 CV, INCLUSIVE TANQUE DE ASFALTO COM MAÇARICO - JUROS. AF_12/2015</v>
          </cell>
          <cell r="C966" t="str">
            <v>H</v>
          </cell>
          <cell r="D966">
            <v>3.27</v>
          </cell>
          <cell r="E966">
            <v>3.27</v>
          </cell>
          <cell r="F966" t="str">
            <v>SINTÉTICO</v>
          </cell>
          <cell r="G966">
            <v>3.27</v>
          </cell>
        </row>
        <row r="967">
          <cell r="A967">
            <v>92239</v>
          </cell>
          <cell r="B967" t="str">
            <v>CAMINHÃO DE TRANSPORTE DE MATERIAL ASFÁLTICO 20.000 L, COM CAVALO MECÂNICO DE CAPACIDADE MÁXIMA DE TRAÇÃO COMBINADO DE 45.000 KG, POTÊNCIA 330 CV, INCLUSIVE TANQUE DE ASFALTO COM MAÇARICO - IMPOSTOS E SEGUROS. AF_12/2015</v>
          </cell>
          <cell r="C967" t="str">
            <v>H</v>
          </cell>
          <cell r="D967">
            <v>1.27</v>
          </cell>
          <cell r="E967">
            <v>1.27</v>
          </cell>
          <cell r="F967" t="str">
            <v>SINTÉTICO</v>
          </cell>
          <cell r="G967">
            <v>1.27</v>
          </cell>
        </row>
        <row r="968">
          <cell r="A968">
            <v>92240</v>
          </cell>
          <cell r="B968" t="str">
            <v>CAMINHÃO DE TRANSPORTE DE MATERIAL ASFÁLTICO 20.000 L, COM CAVALO MECÂNICO DE CAPACIDADE MÁXIMA DE TRAÇÃO COMBINADO DE 45.000 KG, POTÊNCIA 330 CV, INCLUSIVE TANQUE DE ASFALTO COM MAÇARICO - MANUTENÇÃO. AF_12/2015</v>
          </cell>
          <cell r="C968" t="str">
            <v>H</v>
          </cell>
          <cell r="D968">
            <v>29.28</v>
          </cell>
          <cell r="E968">
            <v>29.28</v>
          </cell>
          <cell r="F968" t="str">
            <v>SINTÉTICO</v>
          </cell>
          <cell r="G968">
            <v>29.28</v>
          </cell>
        </row>
        <row r="969">
          <cell r="A969">
            <v>92241</v>
          </cell>
          <cell r="B969" t="str">
            <v>CAMINHÃO DE TRANSPORTE DE MATERIAL ASFÁLTICO 20.000 L, COM CAVALO MECÂNICO DE CAPACIDADE MÁXIMA DE TRAÇÃO COMBINADO DE 45.000 KG, POTÊNCIA 330 CV, INCLUSIVE TANQUE DE ASFALTO COM MAÇARICO - MATERIAIS NA OPERAÇÃO. AF_12/2015</v>
          </cell>
          <cell r="C969" t="str">
            <v>H</v>
          </cell>
          <cell r="D969">
            <v>148.13999999999999</v>
          </cell>
          <cell r="E969">
            <v>148.13999999999999</v>
          </cell>
          <cell r="F969" t="str">
            <v>SINTÉTICO</v>
          </cell>
          <cell r="G969">
            <v>148.13999999999999</v>
          </cell>
        </row>
        <row r="970">
          <cell r="A970">
            <v>92712</v>
          </cell>
          <cell r="B970" t="str">
            <v>APARELHO PARA CORTE E SOLDA OXI-ACETILENO SOBRE RODAS, INCLUSIVE CILINDROS E MAÇARICOS - DEPRECIAÇÃO. AF_12/2015</v>
          </cell>
          <cell r="C970" t="str">
            <v>H</v>
          </cell>
          <cell r="D970">
            <v>0.15</v>
          </cell>
          <cell r="E970">
            <v>0.15</v>
          </cell>
          <cell r="F970" t="str">
            <v>SINTÉTICO</v>
          </cell>
          <cell r="G970">
            <v>0.15</v>
          </cell>
        </row>
        <row r="971">
          <cell r="A971">
            <v>92713</v>
          </cell>
          <cell r="B971" t="str">
            <v>APARELHO PARA CORTE E SOLDA OXI-ACETILENO SOBRE RODAS, INCLUSIVE CILINDROS E MAÇARICOS - JUROS. AF_12/2015</v>
          </cell>
          <cell r="C971" t="str">
            <v>H</v>
          </cell>
          <cell r="D971">
            <v>0.01</v>
          </cell>
          <cell r="E971">
            <v>0.01</v>
          </cell>
          <cell r="F971" t="str">
            <v>SINTÉTICO</v>
          </cell>
          <cell r="G971">
            <v>0.01</v>
          </cell>
        </row>
        <row r="972">
          <cell r="A972">
            <v>92714</v>
          </cell>
          <cell r="B972" t="str">
            <v>APARELHO PARA CORTE E SOLDA OXI-ACETILENO SOBRE RODAS, INCLUSIVE CILINDROS E MAÇARICOS - MANUTENÇÃO. AF_12/2015</v>
          </cell>
          <cell r="C972" t="str">
            <v>H</v>
          </cell>
          <cell r="D972">
            <v>0.19</v>
          </cell>
          <cell r="E972">
            <v>0.19</v>
          </cell>
          <cell r="F972" t="str">
            <v>SINTÉTICO</v>
          </cell>
          <cell r="G972">
            <v>0.19</v>
          </cell>
        </row>
        <row r="973">
          <cell r="A973">
            <v>92715</v>
          </cell>
          <cell r="B973" t="str">
            <v>APARELHO PARA CORTE E SOLDA OXI-ACETILENO SOBRE RODAS, INCLUSIVE CILINDROS E MAÇARICOS - MATERIAIS NA OPERAÇÃO. AF_12/2015</v>
          </cell>
          <cell r="C973" t="str">
            <v>H</v>
          </cell>
          <cell r="D973">
            <v>17.809999999999999</v>
          </cell>
          <cell r="E973">
            <v>17.809999999999999</v>
          </cell>
          <cell r="F973" t="str">
            <v>SINTÉTICO</v>
          </cell>
          <cell r="G973">
            <v>17.809999999999999</v>
          </cell>
        </row>
        <row r="974">
          <cell r="A974">
            <v>92956</v>
          </cell>
          <cell r="B974" t="str">
            <v>MÁQUINA EXTRUSORA DE CONCRETO PARA GUIAS E SARJETAS, MOTOR A DIESEL, POTÊNCIA 14 CV - DEPRECIAÇÃO. AF_12/2015</v>
          </cell>
          <cell r="C974" t="str">
            <v>H</v>
          </cell>
          <cell r="D974">
            <v>3.75</v>
          </cell>
          <cell r="E974">
            <v>3.75</v>
          </cell>
          <cell r="F974" t="str">
            <v>SINTÉTICO</v>
          </cell>
          <cell r="G974">
            <v>3.75</v>
          </cell>
        </row>
        <row r="975">
          <cell r="A975">
            <v>92957</v>
          </cell>
          <cell r="B975" t="str">
            <v>MÁQUINA EXTRUSORA DE CONCRETO PARA GUIAS E SARJETAS, MOTOR A DIESEL, POTÊNCIA 14 CV - JUROS. AF_12/2015</v>
          </cell>
          <cell r="C975" t="str">
            <v>H</v>
          </cell>
          <cell r="D975">
            <v>0.44</v>
          </cell>
          <cell r="E975">
            <v>0.44</v>
          </cell>
          <cell r="F975" t="str">
            <v>SINTÉTICO</v>
          </cell>
          <cell r="G975">
            <v>0.44</v>
          </cell>
        </row>
        <row r="976">
          <cell r="A976">
            <v>92958</v>
          </cell>
          <cell r="B976" t="str">
            <v>MÁQUINA EXTRUSORA DE CONCRETO PARA GUIAS E SARJETAS, MOTOR A DIESEL, POTÊNCIA 14 CV - MANUTENÇÃO. AF_12/2015</v>
          </cell>
          <cell r="C976" t="str">
            <v>H</v>
          </cell>
          <cell r="D976">
            <v>4.1100000000000003</v>
          </cell>
          <cell r="E976">
            <v>4.1100000000000003</v>
          </cell>
          <cell r="F976" t="str">
            <v>SINTÉTICO</v>
          </cell>
          <cell r="G976">
            <v>4.1100000000000003</v>
          </cell>
        </row>
        <row r="977">
          <cell r="A977">
            <v>92959</v>
          </cell>
          <cell r="B977" t="str">
            <v>MÁQUINA EXTRUSORA DE CONCRETO PARA GUIAS E SARJETAS, MOTOR A DIESEL, POTÊNCIA 14 CV - MATERIAIS NA OPERAÇÃO. AF_12/2015</v>
          </cell>
          <cell r="C977" t="str">
            <v>H</v>
          </cell>
          <cell r="D977">
            <v>4.97</v>
          </cell>
          <cell r="E977">
            <v>4.97</v>
          </cell>
          <cell r="F977" t="str">
            <v>SINTÉTICO</v>
          </cell>
          <cell r="G977">
            <v>4.97</v>
          </cell>
        </row>
        <row r="978">
          <cell r="A978">
            <v>92963</v>
          </cell>
          <cell r="B978" t="str">
            <v>MARTELO PERFURADOR PNEUMÁTICO MANUAL, HASTE 25 X 75 MM, 21 KG - DEPRECIAÇÃO. AF_12/2015</v>
          </cell>
          <cell r="C978" t="str">
            <v>H</v>
          </cell>
          <cell r="D978">
            <v>1.1399999999999999</v>
          </cell>
          <cell r="E978">
            <v>1.1399999999999999</v>
          </cell>
          <cell r="F978" t="str">
            <v>SINTÉTICO</v>
          </cell>
          <cell r="G978">
            <v>1.1399999999999999</v>
          </cell>
        </row>
        <row r="979">
          <cell r="A979">
            <v>92964</v>
          </cell>
          <cell r="B979" t="str">
            <v>MARTELO PERFURADOR PNEUMÁTICO MANUAL, HASTE 25 X 75 MM, 21 KG - JUROS. AF_12/2015</v>
          </cell>
          <cell r="C979" t="str">
            <v>H</v>
          </cell>
          <cell r="D979">
            <v>0.13</v>
          </cell>
          <cell r="E979">
            <v>0.13</v>
          </cell>
          <cell r="F979" t="str">
            <v>SINTÉTICO</v>
          </cell>
          <cell r="G979">
            <v>0.13</v>
          </cell>
        </row>
        <row r="980">
          <cell r="A980">
            <v>92965</v>
          </cell>
          <cell r="B980" t="str">
            <v>MARTELO PERFURADOR PNEUMÁTICO MANUAL, HASTE 25 X 75 MM, 21 KG - MANUTENÇÃO. AF_12/2015</v>
          </cell>
          <cell r="C980" t="str">
            <v>H</v>
          </cell>
          <cell r="D980">
            <v>1.42</v>
          </cell>
          <cell r="E980">
            <v>1.42</v>
          </cell>
          <cell r="F980" t="str">
            <v>SINTÉTICO</v>
          </cell>
          <cell r="G980">
            <v>1.42</v>
          </cell>
        </row>
        <row r="981">
          <cell r="A981">
            <v>93220</v>
          </cell>
          <cell r="B981" t="str">
            <v>PERFURATRIZ COM TORRE METÁLICA PARA EXECUÇÃO DE ESTACA HÉLICE CONTÍNUA, PROFUNDIDADE MÁXIMA DE 32 M, DIÂMETRO MÁXIMO DE 1000 MM, POTÊNCIA INSTALADA DE 350 HP, MESA ROTATIVA COM TORQUE MÁXIMO DE 263 KNM - DEPRECIAÇÃO. AF_01/2016</v>
          </cell>
          <cell r="C981" t="str">
            <v>H</v>
          </cell>
          <cell r="D981">
            <v>183.04</v>
          </cell>
          <cell r="E981">
            <v>183.04</v>
          </cell>
          <cell r="F981" t="str">
            <v>SINTÉTICO</v>
          </cell>
          <cell r="G981">
            <v>183.04</v>
          </cell>
        </row>
        <row r="982">
          <cell r="A982">
            <v>93221</v>
          </cell>
          <cell r="B982" t="str">
            <v>PERFURATRIZ COM TORRE METÁLICA PARA EXECUÇÃO DE ESTACA HÉLICE CONTÍNUA, PROFUNDIDADE MÁXIMA DE 32 M, DIÂMETRO MÁXIMO DE 1000 MM, POTÊNCIA INSTALADA DE 350 HP, MESA ROTATIVA COM TORQUE MÁXIMO DE 263 KNM - JUROS. AF_01/2016</v>
          </cell>
          <cell r="C982" t="str">
            <v>H</v>
          </cell>
          <cell r="D982">
            <v>25.41</v>
          </cell>
          <cell r="E982">
            <v>25.41</v>
          </cell>
          <cell r="F982" t="str">
            <v>SINTÉTICO</v>
          </cell>
          <cell r="G982">
            <v>25.41</v>
          </cell>
        </row>
        <row r="983">
          <cell r="A983">
            <v>93222</v>
          </cell>
          <cell r="B983" t="str">
            <v>PERFURATRIZ COM TORRE METÁLICA PARA EXECUÇÃO DE ESTACA HÉLICE CONTÍNUA, PROFUNDIDADE MÁXIMA DE 32 M, DIÂMETRO MÁXIMO DE 1000 MM, POTÊNCIA INSTALADA DE 350 HP, MESA ROTATIVA COM TORQUE MÁXIMO DE 263 KNM - MANUTENÇÃO. AF_01/2016</v>
          </cell>
          <cell r="C983" t="str">
            <v>H</v>
          </cell>
          <cell r="D983">
            <v>229.06</v>
          </cell>
          <cell r="E983">
            <v>229.06</v>
          </cell>
          <cell r="F983" t="str">
            <v>SINTÉTICO</v>
          </cell>
          <cell r="G983">
            <v>229.06</v>
          </cell>
        </row>
        <row r="984">
          <cell r="A984">
            <v>93223</v>
          </cell>
          <cell r="B984" t="str">
            <v>PERFURATRIZ COM TORRE METÁLICA PARA EXECUÇÃO DE ESTACA HÉLICE CONTÍNUA, PROFUNDIDADE MÁXIMA DE 32 M, DIÂMETRO MÁXIMO DE 1000 MM, POTÊNCIA INSTALADA DE 350 HP, MESA ROTATIVA COM TORQUE MÁXIMO DE 263 KNM  MATERIAIS NA OPERAÇÃO. AF_01/2016</v>
          </cell>
          <cell r="C984" t="str">
            <v>H</v>
          </cell>
          <cell r="D984">
            <v>83.84</v>
          </cell>
          <cell r="E984">
            <v>83.84</v>
          </cell>
          <cell r="F984" t="str">
            <v>SINTÉTICO</v>
          </cell>
          <cell r="G984">
            <v>83.84</v>
          </cell>
        </row>
        <row r="985">
          <cell r="A985">
            <v>93229</v>
          </cell>
          <cell r="B985" t="str">
            <v>BETONEIRA CAPACIDADE NOMINAL 400 L, CAPACIDADE DE MISTURA 310 L, MOTOR A GASOLINA POTÊNCIA 5,5 HP, SEM CARREGADOR - DEPRECIAÇÃO. AF_02/2016</v>
          </cell>
          <cell r="C985" t="str">
            <v>H</v>
          </cell>
          <cell r="D985">
            <v>0.27</v>
          </cell>
          <cell r="E985">
            <v>0.27</v>
          </cell>
          <cell r="F985" t="str">
            <v>SINTÉTICO</v>
          </cell>
          <cell r="G985">
            <v>0.27</v>
          </cell>
        </row>
        <row r="986">
          <cell r="A986">
            <v>93230</v>
          </cell>
          <cell r="B986" t="str">
            <v>BETONEIRA CAPACIDADE NOMINAL 400 L, CAPACIDADE DE MISTURA 310 L, MOTOR A GASOLINA POTÊNCIA 5,5 HP, SEM CARREGADOR - JUROS. AF_02/2016</v>
          </cell>
          <cell r="C986" t="str">
            <v>H</v>
          </cell>
          <cell r="D986">
            <v>0.03</v>
          </cell>
          <cell r="E986">
            <v>0.03</v>
          </cell>
          <cell r="F986" t="str">
            <v>SINTÉTICO</v>
          </cell>
          <cell r="G986">
            <v>0.03</v>
          </cell>
        </row>
        <row r="987">
          <cell r="A987">
            <v>93231</v>
          </cell>
          <cell r="B987" t="str">
            <v>BETONEIRA CAPACIDADE NOMINAL 400 L, CAPACIDADE DE MISTURA 310 L, MOTOR A GASOLINA POTÊNCIA 5,5 HP, SEM CARREGADOR - MANUTENÇÃO. AF_02/2016</v>
          </cell>
          <cell r="C987" t="str">
            <v>H</v>
          </cell>
          <cell r="D987">
            <v>0.25</v>
          </cell>
          <cell r="E987">
            <v>0.25</v>
          </cell>
          <cell r="F987" t="str">
            <v>SINTÉTICO</v>
          </cell>
          <cell r="G987">
            <v>0.25</v>
          </cell>
        </row>
        <row r="988">
          <cell r="A988">
            <v>93232</v>
          </cell>
          <cell r="B988" t="str">
            <v>BETONEIRA CAPACIDADE NOMINAL 400 L, CAPACIDADE DE MISTURA 310 L, MOTOR A GASOLINA POTÊNCIA 5,5 HP, SEM CARREGADOR - MATERIAIS NA OPERAÇÃO. AF_02/2016</v>
          </cell>
          <cell r="C988" t="str">
            <v>H</v>
          </cell>
          <cell r="D988">
            <v>5.28</v>
          </cell>
          <cell r="E988">
            <v>5.28</v>
          </cell>
          <cell r="F988" t="str">
            <v>SINTÉTICO</v>
          </cell>
          <cell r="G988">
            <v>5.28</v>
          </cell>
        </row>
        <row r="989">
          <cell r="A989">
            <v>93235</v>
          </cell>
          <cell r="B989" t="str">
            <v>GRUPO GERADOR ESTACIONÁRIO, MOTOR DIESEL POTÊNCIA 170 KVA - JUROS. AF_02/2016</v>
          </cell>
          <cell r="C989" t="str">
            <v>H</v>
          </cell>
          <cell r="D989">
            <v>0.79</v>
          </cell>
          <cell r="E989">
            <v>0.79</v>
          </cell>
          <cell r="F989" t="str">
            <v>SINTÉTICO</v>
          </cell>
          <cell r="G989">
            <v>0.79</v>
          </cell>
        </row>
        <row r="990">
          <cell r="A990">
            <v>93238</v>
          </cell>
          <cell r="B990" t="str">
            <v>ROLO COMPACTADOR VIBRATÓRIO REBOCÁVEL, CILINDRO DE AÇO LISO, POTÊNCIA DE TRAÇÃO DE 65 CV, PESO 4,7 T, IMPACTO DINÂMICO 18,3 T, LARGURA DE TRABALHO 1,67 M - JUROS. AF_02/2016</v>
          </cell>
          <cell r="C990" t="str">
            <v>H</v>
          </cell>
          <cell r="D990">
            <v>0.66</v>
          </cell>
          <cell r="E990">
            <v>0.66</v>
          </cell>
          <cell r="F990" t="str">
            <v>SINTÉTICO</v>
          </cell>
          <cell r="G990">
            <v>0.66</v>
          </cell>
        </row>
        <row r="991">
          <cell r="A991">
            <v>93239</v>
          </cell>
          <cell r="B991" t="str">
            <v>ROLO COMPACTADOR VIBRATÓRIO PÉ DE CARNEIRO, OPERADO POR CONTROLE REMOTO, POTÊNCIA 12,5 KW, PESO OPERACIONAL 1,675 T, LARGURA DE TRABALHO 0,85 M - JUROS. AF_02/2016</v>
          </cell>
          <cell r="C991" t="str">
            <v>H</v>
          </cell>
          <cell r="D991">
            <v>3.01</v>
          </cell>
          <cell r="E991">
            <v>3.01</v>
          </cell>
          <cell r="F991" t="str">
            <v>SINTÉTICO</v>
          </cell>
          <cell r="G991">
            <v>3.01</v>
          </cell>
        </row>
        <row r="992">
          <cell r="A992">
            <v>93240</v>
          </cell>
          <cell r="B992" t="str">
            <v>ROLO COMPACTADOR VIBRATÓRIO PÉ DE CARNEIRO, OPERADO POR CONTROLE REMOTO, POTÊNCIA 12,5 KW, PESO OPERACIONAL 1,675 T, LARGURA DE TRABALHO 0,85 M - MATERIAIS NA OPERAÇÃO. AF_02/2016</v>
          </cell>
          <cell r="C992" t="str">
            <v>H</v>
          </cell>
          <cell r="D992">
            <v>6.42</v>
          </cell>
          <cell r="E992">
            <v>6.42</v>
          </cell>
          <cell r="F992" t="str">
            <v>SINTÉTICO</v>
          </cell>
          <cell r="G992">
            <v>6.42</v>
          </cell>
        </row>
        <row r="993">
          <cell r="A993">
            <v>93267</v>
          </cell>
          <cell r="B993" t="str">
            <v>GRUA ASCENCIONAL, LANÇA DE 30 M, CAPACIDADE DE 1,0 T A 30 M, ALTURA ATÉ 39 M  DEPRECIAÇÃO. AF_03/2016</v>
          </cell>
          <cell r="C993" t="str">
            <v>H</v>
          </cell>
          <cell r="D993">
            <v>24.17</v>
          </cell>
          <cell r="E993">
            <v>24.17</v>
          </cell>
          <cell r="F993" t="str">
            <v>SINTÉTICO</v>
          </cell>
          <cell r="G993">
            <v>24.17</v>
          </cell>
        </row>
        <row r="994">
          <cell r="A994">
            <v>93269</v>
          </cell>
          <cell r="B994" t="str">
            <v>GRUA ASCENCIONAL, LANÇA DE 30 M, CAPACIDADE DE 1,0 T A 30 M, ALTURA ATÉ 39 M   JUROS. AF_03/2016</v>
          </cell>
          <cell r="C994" t="str">
            <v>H</v>
          </cell>
          <cell r="D994">
            <v>2.87</v>
          </cell>
          <cell r="E994">
            <v>2.87</v>
          </cell>
          <cell r="F994" t="str">
            <v>SINTÉTICO</v>
          </cell>
          <cell r="G994">
            <v>2.87</v>
          </cell>
        </row>
        <row r="995">
          <cell r="A995">
            <v>93270</v>
          </cell>
          <cell r="B995" t="str">
            <v>GRUA ASCENCIONAL, LANÇA DE 30 M, CAPACIDADE DE 1,0 T A 30 M, ALTURA ATÉ 39 M   MANUTENÇÃO. AF_03/2016</v>
          </cell>
          <cell r="C995" t="str">
            <v>H</v>
          </cell>
          <cell r="D995">
            <v>26.44</v>
          </cell>
          <cell r="E995">
            <v>26.44</v>
          </cell>
          <cell r="F995" t="str">
            <v>SINTÉTICO</v>
          </cell>
          <cell r="G995">
            <v>26.44</v>
          </cell>
        </row>
        <row r="996">
          <cell r="A996">
            <v>93271</v>
          </cell>
          <cell r="B996" t="str">
            <v>GRUA ASCENCIONAL, LANÇA DE 30 M, CAPACIDADE DE 1,0 T A 30 M, ALTURA ATÉ 39 M   MATERIAIS NA OPERAÇÃO. AF_03/2016</v>
          </cell>
          <cell r="C996" t="str">
            <v>H</v>
          </cell>
          <cell r="D996">
            <v>6.91</v>
          </cell>
          <cell r="E996">
            <v>6.91</v>
          </cell>
          <cell r="F996" t="str">
            <v>SINTÉTICO</v>
          </cell>
          <cell r="G996">
            <v>6.91</v>
          </cell>
        </row>
        <row r="997">
          <cell r="A997">
            <v>93277</v>
          </cell>
          <cell r="B997" t="str">
            <v>GUINCHO ELÉTRICO DE COLUNA, CAPACIDADE 400 KG, COM MOTO FREIO, MOTOR TRIFÁSICO DE 1,25 CV - DEPRECIAÇÃO. AF_03/2016</v>
          </cell>
          <cell r="C997" t="str">
            <v>H</v>
          </cell>
          <cell r="D997">
            <v>0.26</v>
          </cell>
          <cell r="E997">
            <v>0.26</v>
          </cell>
          <cell r="F997" t="str">
            <v>SINTÉTICO</v>
          </cell>
          <cell r="G997">
            <v>0.26</v>
          </cell>
        </row>
        <row r="998">
          <cell r="A998">
            <v>93278</v>
          </cell>
          <cell r="B998" t="str">
            <v>GUINCHO ELÉTRICO DE COLUNA, CAPACIDADE 400 KG, COM MOTO FREIO, MOTOR TRIFÁSICO DE 1,25 CV - JUROS. AF_03/2016</v>
          </cell>
          <cell r="C998" t="str">
            <v>H</v>
          </cell>
          <cell r="D998">
            <v>0.03</v>
          </cell>
          <cell r="E998">
            <v>0.03</v>
          </cell>
          <cell r="F998" t="str">
            <v>SINTÉTICO</v>
          </cell>
          <cell r="G998">
            <v>0.03</v>
          </cell>
        </row>
        <row r="999">
          <cell r="A999">
            <v>93279</v>
          </cell>
          <cell r="B999" t="str">
            <v>GUINCHO ELÉTRICO DE COLUNA, CAPACIDADE 400 KG, COM MOTO FREIO, MOTOR TRIFÁSICO DE 1,25 CV - MANUTENÇÃO. AF_03/2016</v>
          </cell>
          <cell r="C999" t="str">
            <v>H</v>
          </cell>
          <cell r="D999">
            <v>0.25</v>
          </cell>
          <cell r="E999">
            <v>0.25</v>
          </cell>
          <cell r="F999" t="str">
            <v>SINTÉTICO</v>
          </cell>
          <cell r="G999">
            <v>0.25</v>
          </cell>
        </row>
        <row r="1000">
          <cell r="A1000">
            <v>93280</v>
          </cell>
          <cell r="B1000" t="str">
            <v>GUINCHO ELÉTRICO DE COLUNA, CAPACIDADE 400 KG, COM MOTO FREIO, MOTOR TRIFÁSICO DE 1,25 CV - MATERIAIS NA OPERAÇÃO. AF_03/2016</v>
          </cell>
          <cell r="C1000" t="str">
            <v>H</v>
          </cell>
          <cell r="D1000">
            <v>0.56999999999999995</v>
          </cell>
          <cell r="E1000">
            <v>0.56999999999999995</v>
          </cell>
          <cell r="F1000" t="str">
            <v>SINTÉTICO</v>
          </cell>
          <cell r="G1000">
            <v>0.56999999999999995</v>
          </cell>
        </row>
        <row r="1001">
          <cell r="A1001">
            <v>93283</v>
          </cell>
          <cell r="B1001" t="str">
            <v>GUINDASTE HIDRÁULICO AUTOPROPELIDO, COM LANÇA TELESCÓPICA 40 M, CAPACIDADE MÁXIMA 60 T, POTÊNCIA 260 KW - DEPRECIAÇÃO. AF_03/2016</v>
          </cell>
          <cell r="C1001" t="str">
            <v>H</v>
          </cell>
          <cell r="D1001">
            <v>50.81</v>
          </cell>
          <cell r="E1001">
            <v>50.81</v>
          </cell>
          <cell r="F1001" t="str">
            <v>SINTÉTICO</v>
          </cell>
          <cell r="G1001">
            <v>50.81</v>
          </cell>
        </row>
        <row r="1002">
          <cell r="A1002">
            <v>93284</v>
          </cell>
          <cell r="B1002" t="str">
            <v>GUINDASTE HIDRÁULICO AUTOPROPELIDO, COM LANÇA TELESCÓPICA 40 M, CAPACIDADE MÁXIMA 60 T, POTÊNCIA 260 KW - JUROS. AF_03/2016</v>
          </cell>
          <cell r="C1002" t="str">
            <v>H</v>
          </cell>
          <cell r="D1002">
            <v>9.65</v>
          </cell>
          <cell r="E1002">
            <v>9.65</v>
          </cell>
          <cell r="F1002" t="str">
            <v>SINTÉTICO</v>
          </cell>
          <cell r="G1002">
            <v>9.65</v>
          </cell>
        </row>
        <row r="1003">
          <cell r="A1003">
            <v>93285</v>
          </cell>
          <cell r="B1003" t="str">
            <v>GUINDASTE HIDRÁULICO AUTOPROPELIDO, COM LANÇA TELESCÓPICA 40 M, CAPACIDADE MÁXIMA 60 T, POTÊNCIA 260 KW - MANUTENÇÃO. AF_03/2016</v>
          </cell>
          <cell r="C1003" t="str">
            <v>H</v>
          </cell>
          <cell r="D1003">
            <v>81.69</v>
          </cell>
          <cell r="E1003">
            <v>81.69</v>
          </cell>
          <cell r="F1003" t="str">
            <v>SINTÉTICO</v>
          </cell>
          <cell r="G1003">
            <v>81.69</v>
          </cell>
        </row>
        <row r="1004">
          <cell r="A1004">
            <v>93286</v>
          </cell>
          <cell r="B1004" t="str">
            <v>GUINDASTE HIDRÁULICO AUTOPROPELIDO, COM LANÇA TELESCÓPICA 40 M, CAPACIDADE MÁXIMA 60 T, POTÊNCIA 260 KW - MATERIAIS NA OPERAÇÃO. AF_03/2016</v>
          </cell>
          <cell r="C1004" t="str">
            <v>H</v>
          </cell>
          <cell r="D1004">
            <v>163.54</v>
          </cell>
          <cell r="E1004">
            <v>163.54</v>
          </cell>
          <cell r="F1004" t="str">
            <v>SINTÉTICO</v>
          </cell>
          <cell r="G1004">
            <v>163.54</v>
          </cell>
        </row>
        <row r="1005">
          <cell r="A1005">
            <v>93296</v>
          </cell>
          <cell r="B1005" t="str">
            <v>GUINDASTE HIDRÁULICO AUTOPROPELIDO, COM LANÇA TELESCÓPICA 40 M, CAPACIDADE MÁXIMA 60 T, POTÊNCIA 260 KW - IMPOSTOS E SEGUROS. AF_03/2016</v>
          </cell>
          <cell r="C1005" t="str">
            <v>H</v>
          </cell>
          <cell r="D1005">
            <v>3.55</v>
          </cell>
          <cell r="E1005">
            <v>3.55</v>
          </cell>
          <cell r="F1005" t="str">
            <v>SINTÉTICO</v>
          </cell>
          <cell r="G1005">
            <v>3.55</v>
          </cell>
        </row>
        <row r="1006">
          <cell r="A1006">
            <v>93397</v>
          </cell>
          <cell r="B1006" t="str">
            <v>GUINDAUTO HIDRÁULICO, CAPACIDADE MÁXIMA DE CARGA 3300 KG, MOMENTO MÁXIMO DE CARGA 5,8 TM, ALCANCE MÁXIMO HORIZONTAL 7,60 M, INCLUSIVE CAMINHÃO TOCO PBT 16.000 KG, POTÊNCIA DE 189 CV - DEPRECIAÇÃO. AF_03/2016</v>
          </cell>
          <cell r="C1006" t="str">
            <v>H</v>
          </cell>
          <cell r="D1006">
            <v>9.25</v>
          </cell>
          <cell r="E1006">
            <v>9.25</v>
          </cell>
          <cell r="F1006" t="str">
            <v>SINTÉTICO</v>
          </cell>
          <cell r="G1006">
            <v>9.25</v>
          </cell>
        </row>
        <row r="1007">
          <cell r="A1007">
            <v>93398</v>
          </cell>
          <cell r="B1007" t="str">
            <v>GUINDAUTO HIDRÁULICO, CAPACIDADE MÁXIMA DE CARGA 3300 KG, MOMENTO MÁXIMO DE CARGA 5,8 TM, ALCANCE MÁXIMO HORIZONTAL 7,60 M, INCLUSIVE CAMINHÃO TOCO PBT 16.000 KG, POTÊNCIA DE 189 CV - JUROS. AF_03/2016</v>
          </cell>
          <cell r="C1007" t="str">
            <v>H</v>
          </cell>
          <cell r="D1007">
            <v>1.93</v>
          </cell>
          <cell r="E1007">
            <v>1.93</v>
          </cell>
          <cell r="F1007" t="str">
            <v>SINTÉTICO</v>
          </cell>
          <cell r="G1007">
            <v>1.93</v>
          </cell>
        </row>
        <row r="1008">
          <cell r="A1008">
            <v>93399</v>
          </cell>
          <cell r="B1008" t="str">
            <v>GUINDAUTO HIDRÁULICO, CAPACIDADE MÁXIMA DE CARGA 3300 KG, MOMENTO MÁXIMO DE CARGA 5,8 TM, ALCANCE MÁXIMO HORIZONTAL 7,60 M, INCLUSIVE CAMINHÃO TOCO PBT 16.000 KG, POTÊNCIA DE 189 CV  IMPOSTOS E SEGUROS. AF_03/2016</v>
          </cell>
          <cell r="C1008" t="str">
            <v>H</v>
          </cell>
          <cell r="D1008">
            <v>0.75</v>
          </cell>
          <cell r="E1008">
            <v>0.75</v>
          </cell>
          <cell r="F1008" t="str">
            <v>SINTÉTICO</v>
          </cell>
          <cell r="G1008">
            <v>0.75</v>
          </cell>
        </row>
        <row r="1009">
          <cell r="A1009">
            <v>93400</v>
          </cell>
          <cell r="B1009" t="str">
            <v>GUINDAUTO HIDRÁULICO, CAPACIDADE MÁXIMA DE CARGA 3300 KG, MOMENTO MÁXIMO DE CARGA 5,8 TM, ALCANCE MÁXIMO HORIZONTAL 7,60 M, INCLUSIVE CAMINHÃO TOCO PBT 16.000 KG, POTÊNCIA DE 189 CV - MANUTENÇÃO. AF_03/2016</v>
          </cell>
          <cell r="C1009" t="str">
            <v>H</v>
          </cell>
          <cell r="D1009">
            <v>17.36</v>
          </cell>
          <cell r="E1009">
            <v>17.36</v>
          </cell>
          <cell r="F1009" t="str">
            <v>SINTÉTICO</v>
          </cell>
          <cell r="G1009">
            <v>17.36</v>
          </cell>
        </row>
        <row r="1010">
          <cell r="A1010">
            <v>93401</v>
          </cell>
          <cell r="B1010" t="str">
            <v>GUINDAUTO HIDRÁULICO, CAPACIDADE MÁXIMA DE CARGA 3300 KG, MOMENTO MÁXIMO DE CARGA 5,8 TM, ALCANCE MÁXIMO HORIZONTAL 7,60 M, INCLUSIVE CAMINHÃO TOCO PBT 16.000 KG, POTÊNCIA DE 189 CV - MATERIAIS NA OPERAÇÃO. AF_03/2016</v>
          </cell>
          <cell r="C1010" t="str">
            <v>H</v>
          </cell>
          <cell r="D1010">
            <v>84.84</v>
          </cell>
          <cell r="E1010">
            <v>84.84</v>
          </cell>
          <cell r="F1010" t="str">
            <v>SINTÉTICO</v>
          </cell>
          <cell r="G1010">
            <v>84.84</v>
          </cell>
        </row>
        <row r="1011">
          <cell r="A1011">
            <v>93404</v>
          </cell>
          <cell r="B1011" t="str">
            <v>MÁQUINA JATO DE PRESSAO PORTÁTIL, CAMARA DE 1 SAIDA, CAPACIDADE 280 L, DIAMETRO 670 MM, BICO DE JATO CURTO VENTURI DE 5/16'' , MANGUEIRA DE 1'' COM COMPRESSOR DE AR REBOCÁVEL 189 PCM E MOTOR DIESEL 63 CV - DEPRECIAÇÃO. AF_03/2016</v>
          </cell>
          <cell r="C1011" t="str">
            <v>H</v>
          </cell>
          <cell r="D1011">
            <v>4.3899999999999997</v>
          </cell>
          <cell r="E1011">
            <v>4.3899999999999997</v>
          </cell>
          <cell r="F1011" t="str">
            <v>SINTÉTICO</v>
          </cell>
          <cell r="G1011">
            <v>4.3899999999999997</v>
          </cell>
        </row>
        <row r="1012">
          <cell r="A1012">
            <v>93405</v>
          </cell>
          <cell r="B1012" t="str">
            <v>MÁQUINA JATO DE PRESSAO PORTÁTIL, CAMARA DE 1 SAIDA, CAPACIDADE 280 L, DIAMETRO 670 MM, BICO DE JATO CURTO VENTURI DE 5/16'' , MANGUEIRA DE 1'' COM COMPRESSOR DE AR REBOCÁVEL 189 PCM E MOTOR DIESEL 63 CV - JUROS. AF_03/2016</v>
          </cell>
          <cell r="C1012" t="str">
            <v>H</v>
          </cell>
          <cell r="D1012">
            <v>0.44</v>
          </cell>
          <cell r="E1012">
            <v>0.44</v>
          </cell>
          <cell r="F1012" t="str">
            <v>SINTÉTICO</v>
          </cell>
          <cell r="G1012">
            <v>0.44</v>
          </cell>
        </row>
        <row r="1013">
          <cell r="A1013">
            <v>93406</v>
          </cell>
          <cell r="B1013" t="str">
            <v>MÁQUINA JATO DE PRESSAO PORTÁTIL, CAMARA DE 1 SAIDA, CAPACIDADE 280 L, DIAMETRO 670 MM, BICO DE JATO CURTO VENTURI DE 5/16'' , MANGUEIRA DE 1'' COM COMPRESSOR DE AR REBOCÁVEL 189 PCM E MOTOR DIESEL 63 CV - MANUTENÇÃO. AF_03/2016</v>
          </cell>
          <cell r="C1013" t="str">
            <v>H</v>
          </cell>
          <cell r="D1013">
            <v>5.49</v>
          </cell>
          <cell r="E1013">
            <v>5.49</v>
          </cell>
          <cell r="F1013" t="str">
            <v>SINTÉTICO</v>
          </cell>
          <cell r="G1013">
            <v>5.49</v>
          </cell>
        </row>
        <row r="1014">
          <cell r="A1014">
            <v>93407</v>
          </cell>
          <cell r="B1014" t="str">
            <v>MÁQUINA JATO DE PRESSAO PORTÁTIL, CAMARA DE 1 SAIDA, CAPACIDADE 280 L, DIAMETRO 670 MM, BICO DE JATO CURTO VENTURI DE 5/16'' , MANGUEIRA DE 1'' COM COMPRESSOR DE AR REBOCÁVEL 189 PCM E MOTOR DIESEL 63 CV - MATERIAIS NA OPERAÇÃO. AF_03/2016</v>
          </cell>
          <cell r="C1014" t="str">
            <v>H</v>
          </cell>
          <cell r="D1014">
            <v>25.29</v>
          </cell>
          <cell r="E1014">
            <v>25.29</v>
          </cell>
          <cell r="F1014" t="str">
            <v>SINTÉTICO</v>
          </cell>
          <cell r="G1014">
            <v>25.29</v>
          </cell>
        </row>
        <row r="1015">
          <cell r="A1015">
            <v>93411</v>
          </cell>
          <cell r="B1015" t="str">
            <v>GERADOR PORTÁTIL MONOFÁSICO, POTÊNCIA 5500 VA, MOTOR A GASOLINA, POTÊNCIA DO MOTOR 13 CV - DEPRECIAÇÃO. AF_03/2016</v>
          </cell>
          <cell r="C1015" t="str">
            <v>H</v>
          </cell>
          <cell r="D1015">
            <v>0.21</v>
          </cell>
          <cell r="E1015">
            <v>0.21</v>
          </cell>
          <cell r="F1015" t="str">
            <v>SINTÉTICO</v>
          </cell>
          <cell r="G1015">
            <v>0.21</v>
          </cell>
        </row>
        <row r="1016">
          <cell r="A1016">
            <v>93412</v>
          </cell>
          <cell r="B1016" t="str">
            <v>GERADOR PORTÁTIL MONOFÁSICO, POTÊNCIA 5500 VA, MOTOR A GASOLINA, POTÊNCIA DO MOTOR 13 CV - JUROS. AF_03/2016</v>
          </cell>
          <cell r="C1016" t="str">
            <v>H</v>
          </cell>
          <cell r="D1016">
            <v>0.03</v>
          </cell>
          <cell r="E1016">
            <v>0.03</v>
          </cell>
          <cell r="F1016" t="str">
            <v>SINTÉTICO</v>
          </cell>
          <cell r="G1016">
            <v>0.03</v>
          </cell>
        </row>
        <row r="1017">
          <cell r="A1017">
            <v>93413</v>
          </cell>
          <cell r="B1017" t="str">
            <v>GERADOR PORTÁTIL MONOFÁSICO, POTÊNCIA 5500 VA, MOTOR A GASOLINA, POTÊNCIA DO MOTOR 13 CV - MANUTENÇÃO. AF_03/2016</v>
          </cell>
          <cell r="C1017" t="str">
            <v>H</v>
          </cell>
          <cell r="D1017">
            <v>0.18</v>
          </cell>
          <cell r="E1017">
            <v>0.18</v>
          </cell>
          <cell r="F1017" t="str">
            <v>SINTÉTICO</v>
          </cell>
          <cell r="G1017">
            <v>0.18</v>
          </cell>
        </row>
        <row r="1018">
          <cell r="A1018">
            <v>93414</v>
          </cell>
          <cell r="B1018" t="str">
            <v>GERADOR PORTÁTIL MONOFÁSICO, POTÊNCIA 5500 VA, MOTOR A GASOLINA, POTÊNCIA DO MOTOR 13 CV - MATERIAIS NA OPERAÇÃO. AF_03/2016</v>
          </cell>
          <cell r="C1018" t="str">
            <v>H</v>
          </cell>
          <cell r="D1018">
            <v>9.11</v>
          </cell>
          <cell r="E1018">
            <v>9.11</v>
          </cell>
          <cell r="F1018" t="str">
            <v>SINTÉTICO</v>
          </cell>
          <cell r="G1018">
            <v>9.11</v>
          </cell>
        </row>
        <row r="1019">
          <cell r="A1019">
            <v>93417</v>
          </cell>
          <cell r="B1019" t="str">
            <v>GRUPO GERADOR REBOCÁVEL, POTÊNCIA 66 KVA, MOTOR A DIESEL - DEPRECIAÇÃO. AF_03/2016</v>
          </cell>
          <cell r="C1019" t="str">
            <v>H</v>
          </cell>
          <cell r="D1019">
            <v>2.76</v>
          </cell>
          <cell r="E1019">
            <v>2.76</v>
          </cell>
          <cell r="F1019" t="str">
            <v>SINTÉTICO</v>
          </cell>
          <cell r="G1019">
            <v>2.76</v>
          </cell>
        </row>
        <row r="1020">
          <cell r="A1020">
            <v>93418</v>
          </cell>
          <cell r="B1020" t="str">
            <v>GRUPO GERADOR REBOCÁVEL, POTÊNCIA 66 KVA, MOTOR A DIESEL - JUROS. AF_03/2016</v>
          </cell>
          <cell r="C1020" t="str">
            <v>H</v>
          </cell>
          <cell r="D1020">
            <v>0.49</v>
          </cell>
          <cell r="E1020">
            <v>0.49</v>
          </cell>
          <cell r="F1020" t="str">
            <v>SINTÉTICO</v>
          </cell>
          <cell r="G1020">
            <v>0.49</v>
          </cell>
        </row>
        <row r="1021">
          <cell r="A1021">
            <v>93419</v>
          </cell>
          <cell r="B1021" t="str">
            <v>GRUPO GERADOR REBOCÁVEL, POTÊNCIA 66 KVA, MOTOR A DIESEL - MANUTENÇÃO. AF_03/2016</v>
          </cell>
          <cell r="C1021" t="str">
            <v>H</v>
          </cell>
          <cell r="D1021">
            <v>2.46</v>
          </cell>
          <cell r="E1021">
            <v>2.46</v>
          </cell>
          <cell r="F1021" t="str">
            <v>SINTÉTICO</v>
          </cell>
          <cell r="G1021">
            <v>2.46</v>
          </cell>
        </row>
        <row r="1022">
          <cell r="A1022">
            <v>93420</v>
          </cell>
          <cell r="B1022" t="str">
            <v>GRUPO GERADOR REBOCÁVEL, POTÊNCIA 66 KVA, MOTOR A DIESEL - MATERIAIS NA OPERAÇÃO. AF_03/2016</v>
          </cell>
          <cell r="C1022" t="str">
            <v>H</v>
          </cell>
          <cell r="D1022">
            <v>35.979999999999997</v>
          </cell>
          <cell r="E1022">
            <v>35.979999999999997</v>
          </cell>
          <cell r="F1022" t="str">
            <v>SINTÉTICO</v>
          </cell>
          <cell r="G1022">
            <v>35.979999999999997</v>
          </cell>
        </row>
        <row r="1023">
          <cell r="A1023">
            <v>93423</v>
          </cell>
          <cell r="B1023" t="str">
            <v>GRUPO GERADOR ESTACIONÁRIO, POTÊNCIA 150 KVA, MOTOR A DIESEL- DEPRECIAÇÃO. AF_03/2016</v>
          </cell>
          <cell r="C1023" t="str">
            <v>H</v>
          </cell>
          <cell r="D1023">
            <v>3.91</v>
          </cell>
          <cell r="E1023">
            <v>3.91</v>
          </cell>
          <cell r="F1023" t="str">
            <v>SINTÉTICO</v>
          </cell>
          <cell r="G1023">
            <v>3.91</v>
          </cell>
        </row>
        <row r="1024">
          <cell r="A1024">
            <v>93424</v>
          </cell>
          <cell r="B1024" t="str">
            <v>GRUPO GERADOR ESTACIONÁRIO, POTÊNCIA 150 KVA, MOTOR A DIESEL- JUROS. AF_03/2016</v>
          </cell>
          <cell r="C1024" t="str">
            <v>H</v>
          </cell>
          <cell r="D1024">
            <v>0.7</v>
          </cell>
          <cell r="E1024">
            <v>0.7</v>
          </cell>
          <cell r="F1024" t="str">
            <v>SINTÉTICO</v>
          </cell>
          <cell r="G1024">
            <v>0.7</v>
          </cell>
        </row>
        <row r="1025">
          <cell r="A1025">
            <v>93425</v>
          </cell>
          <cell r="B1025" t="str">
            <v>GRUPO GERADOR ESTACIONÁRIO, POTÊNCIA 150 KVA, MOTOR A DIESEL- MANUTENÇÃO. AF_03/2016</v>
          </cell>
          <cell r="C1025" t="str">
            <v>H</v>
          </cell>
          <cell r="D1025">
            <v>3.48</v>
          </cell>
          <cell r="E1025">
            <v>3.48</v>
          </cell>
          <cell r="F1025" t="str">
            <v>SINTÉTICO</v>
          </cell>
          <cell r="G1025">
            <v>3.48</v>
          </cell>
        </row>
        <row r="1026">
          <cell r="A1026">
            <v>93426</v>
          </cell>
          <cell r="B1026" t="str">
            <v>GRUPO GERADOR ESTACIONÁRIO, POTÊNCIA 150 KVA, MOTOR A DIESEL- MATERIAIS NA OPERAÇÃO. AF_03/2016</v>
          </cell>
          <cell r="C1026" t="str">
            <v>H</v>
          </cell>
          <cell r="D1026">
            <v>85.99</v>
          </cell>
          <cell r="E1026">
            <v>85.99</v>
          </cell>
          <cell r="F1026" t="str">
            <v>SINTÉTICO</v>
          </cell>
          <cell r="G1026">
            <v>85.99</v>
          </cell>
        </row>
        <row r="1027">
          <cell r="A1027">
            <v>93429</v>
          </cell>
          <cell r="B1027" t="str">
            <v>USINA DE MISTURA ASFÁLTICA À QUENTE, TIPO CONTRA FLUXO, PROD 40 A 80 TON/HORA - DEPRECIAÇÃO. AF_03/2016</v>
          </cell>
          <cell r="C1027" t="str">
            <v>H</v>
          </cell>
          <cell r="D1027">
            <v>66</v>
          </cell>
          <cell r="E1027">
            <v>66</v>
          </cell>
          <cell r="F1027" t="str">
            <v>SINTÉTICO</v>
          </cell>
          <cell r="G1027">
            <v>66</v>
          </cell>
        </row>
        <row r="1028">
          <cell r="A1028">
            <v>93430</v>
          </cell>
          <cell r="B1028" t="str">
            <v>USINA DE MISTURA ASFÁLTICA À QUENTE, TIPO CONTRA FLUXO, PROD 40 A 80 TON/HORA - JUROS. AF_03/2016</v>
          </cell>
          <cell r="C1028" t="str">
            <v>H</v>
          </cell>
          <cell r="D1028">
            <v>11.88</v>
          </cell>
          <cell r="E1028">
            <v>11.88</v>
          </cell>
          <cell r="F1028" t="str">
            <v>SINTÉTICO</v>
          </cell>
          <cell r="G1028">
            <v>11.88</v>
          </cell>
        </row>
        <row r="1029">
          <cell r="A1029">
            <v>93431</v>
          </cell>
          <cell r="B1029" t="str">
            <v>USINA DE MISTURA ASFÁLTICA À QUENTE, TIPO CONTRA FLUXO, PROD 40 A 80 TON/HORA - MANUTENÇÃO. AF_03/2016</v>
          </cell>
          <cell r="C1029" t="str">
            <v>H</v>
          </cell>
          <cell r="D1029">
            <v>106.09</v>
          </cell>
          <cell r="E1029">
            <v>106.09</v>
          </cell>
          <cell r="F1029" t="str">
            <v>SINTÉTICO</v>
          </cell>
          <cell r="G1029">
            <v>106.09</v>
          </cell>
        </row>
        <row r="1030">
          <cell r="A1030">
            <v>93432</v>
          </cell>
          <cell r="B1030" t="str">
            <v>USINA DE MISTURA ASFÁLTICA À QUENTE, TIPO CONTRA FLUXO, PROD 40 A 80 TON/HORA - MATERIAIS NA OPERAÇÃO. AF_03/2016</v>
          </cell>
          <cell r="C1030" t="str">
            <v>H</v>
          </cell>
          <cell r="D1030">
            <v>1540.8</v>
          </cell>
          <cell r="E1030">
            <v>1540.8</v>
          </cell>
          <cell r="F1030" t="str">
            <v>SINTÉTICO</v>
          </cell>
          <cell r="G1030">
            <v>1540.8</v>
          </cell>
        </row>
        <row r="1031">
          <cell r="A1031">
            <v>93435</v>
          </cell>
          <cell r="B1031" t="str">
            <v>USINA DE ASFALTO À FRIO, CAPACIDADE DE 40 A 60 TON/HORA, ELÉTRICA POTÊNCIA 30 CV - DEPRECIAÇÃO. AF_03/2016</v>
          </cell>
          <cell r="C1031" t="str">
            <v>H</v>
          </cell>
          <cell r="D1031">
            <v>3.57</v>
          </cell>
          <cell r="E1031">
            <v>3.57</v>
          </cell>
          <cell r="F1031" t="str">
            <v>SINTÉTICO</v>
          </cell>
          <cell r="G1031">
            <v>3.57</v>
          </cell>
        </row>
        <row r="1032">
          <cell r="A1032">
            <v>93436</v>
          </cell>
          <cell r="B1032" t="str">
            <v>USINA DE ASFALTO À FRIO, CAPACIDADE DE 40 A 60 TON/HORA, ELÉTRICA POTÊNCIA 30 CV - JUROS. AF_03/2016</v>
          </cell>
          <cell r="C1032" t="str">
            <v>H</v>
          </cell>
          <cell r="D1032">
            <v>0.75</v>
          </cell>
          <cell r="E1032">
            <v>0.75</v>
          </cell>
          <cell r="F1032" t="str">
            <v>SINTÉTICO</v>
          </cell>
          <cell r="G1032">
            <v>0.75</v>
          </cell>
        </row>
        <row r="1033">
          <cell r="A1033">
            <v>93437</v>
          </cell>
          <cell r="B1033" t="str">
            <v>USINA DE ASFALTO À FRIO, CAPACIDADE DE 40 A 60 TON/HORA, ELÉTRICA POTÊNCIA 30 CV - MANUTENÇÃO. AF_03/2016</v>
          </cell>
          <cell r="C1033" t="str">
            <v>H</v>
          </cell>
          <cell r="D1033">
            <v>6.69</v>
          </cell>
          <cell r="E1033">
            <v>6.69</v>
          </cell>
          <cell r="F1033" t="str">
            <v>SINTÉTICO</v>
          </cell>
          <cell r="G1033">
            <v>6.69</v>
          </cell>
        </row>
        <row r="1034">
          <cell r="A1034">
            <v>93438</v>
          </cell>
          <cell r="B1034" t="str">
            <v>USINA DE ASFALTO À FRIO, CAPACIDADE DE 40 A 60 TON/HORA, ELÉTRICA POTÊNCIA 30 CV - MATERIAIS NA OPERAÇÃO. AF_03/2016</v>
          </cell>
          <cell r="C1034" t="str">
            <v>H</v>
          </cell>
          <cell r="D1034">
            <v>15.92</v>
          </cell>
          <cell r="E1034">
            <v>15.92</v>
          </cell>
          <cell r="F1034" t="str">
            <v>SINTÉTICO</v>
          </cell>
          <cell r="G1034">
            <v>15.92</v>
          </cell>
        </row>
        <row r="1035">
          <cell r="A1035">
            <v>95114</v>
          </cell>
          <cell r="B1035" t="str">
            <v>MARTELETE OU ROMPEDOR PNEUMÁTICO MANUAL, 28 KG, COM SILENCIADOR - DEPRECIAÇÃO. AF_07/2016</v>
          </cell>
          <cell r="C1035" t="str">
            <v>H</v>
          </cell>
          <cell r="D1035">
            <v>1.1000000000000001</v>
          </cell>
          <cell r="E1035">
            <v>1.1000000000000001</v>
          </cell>
          <cell r="F1035" t="str">
            <v>SINTÉTICO</v>
          </cell>
          <cell r="G1035">
            <v>1.1000000000000001</v>
          </cell>
        </row>
        <row r="1036">
          <cell r="A1036">
            <v>95115</v>
          </cell>
          <cell r="B1036" t="str">
            <v>MARTELETE OU ROMPEDOR PNEUMÁTICO MANUAL, 28 KG, COM SILENCIADOR - JUROS. AF_07/2016</v>
          </cell>
          <cell r="C1036" t="str">
            <v>H</v>
          </cell>
          <cell r="D1036">
            <v>0.13</v>
          </cell>
          <cell r="E1036">
            <v>0.13</v>
          </cell>
          <cell r="F1036" t="str">
            <v>SINTÉTICO</v>
          </cell>
          <cell r="G1036">
            <v>0.13</v>
          </cell>
        </row>
        <row r="1037">
          <cell r="A1037">
            <v>95116</v>
          </cell>
          <cell r="B1037" t="str">
            <v>USINA DE CONCRETO FIXA, CAPACIDADE NOMINAL DE 90 A 120 M3/H, SEM SILO - DEPRECIAÇÃO. AF_07/2016</v>
          </cell>
          <cell r="C1037" t="str">
            <v>H</v>
          </cell>
          <cell r="D1037">
            <v>31.99</v>
          </cell>
          <cell r="E1037">
            <v>31.99</v>
          </cell>
          <cell r="F1037" t="str">
            <v>SINTÉTICO</v>
          </cell>
          <cell r="G1037">
            <v>31.99</v>
          </cell>
        </row>
        <row r="1038">
          <cell r="A1038">
            <v>95117</v>
          </cell>
          <cell r="B1038" t="str">
            <v>USINA DE CONCRETO FIXA, CAPACIDADE NOMINAL DE 90 A 120 M3/H, SEM SILO - JUROS. AF_07/2016</v>
          </cell>
          <cell r="C1038" t="str">
            <v>H</v>
          </cell>
          <cell r="D1038">
            <v>5.04</v>
          </cell>
          <cell r="E1038">
            <v>5.04</v>
          </cell>
          <cell r="F1038" t="str">
            <v>SINTÉTICO</v>
          </cell>
          <cell r="G1038">
            <v>5.04</v>
          </cell>
        </row>
        <row r="1039">
          <cell r="A1039">
            <v>95118</v>
          </cell>
          <cell r="B1039" t="str">
            <v>USINA MISTURADORA DE SOLOS, CAPACIDADE DE 200 A 500 TON/H, POTENCIA 75KW - DEPRECIAÇÃO. AF_07/2016</v>
          </cell>
          <cell r="C1039" t="str">
            <v>H</v>
          </cell>
          <cell r="D1039">
            <v>34.04</v>
          </cell>
          <cell r="E1039">
            <v>34.04</v>
          </cell>
          <cell r="F1039" t="str">
            <v>SINTÉTICO</v>
          </cell>
          <cell r="G1039">
            <v>34.04</v>
          </cell>
        </row>
        <row r="1040">
          <cell r="A1040">
            <v>95119</v>
          </cell>
          <cell r="B1040" t="str">
            <v>USINA MISTURADORA DE SOLOS, CAPACIDADE DE 200 A 500 TON/H, POTENCIA 75KW - JUROS. AF_07/2016</v>
          </cell>
          <cell r="C1040" t="str">
            <v>H</v>
          </cell>
          <cell r="D1040">
            <v>6.12</v>
          </cell>
          <cell r="E1040">
            <v>6.12</v>
          </cell>
          <cell r="F1040" t="str">
            <v>SINTÉTICO</v>
          </cell>
          <cell r="G1040">
            <v>6.12</v>
          </cell>
        </row>
        <row r="1041">
          <cell r="A1041">
            <v>95120</v>
          </cell>
          <cell r="B1041" t="str">
            <v>USINA MISTURADORA DE SOLOS, CAPACIDADE DE 200 A 500 TON/H, POTENCIA 75KW - MATERIAIS NA OPERAÇÃO. AF_07/2016</v>
          </cell>
          <cell r="C1041" t="str">
            <v>H</v>
          </cell>
          <cell r="D1041">
            <v>47.17</v>
          </cell>
          <cell r="E1041">
            <v>47.17</v>
          </cell>
          <cell r="F1041" t="str">
            <v>SINTÉTICO</v>
          </cell>
          <cell r="G1041">
            <v>47.17</v>
          </cell>
        </row>
        <row r="1042">
          <cell r="A1042">
            <v>95123</v>
          </cell>
          <cell r="B1042" t="str">
            <v>DISTRIBUIDOR DE AGREGADOS AUTOPROPELIDO, CAP 3 M3, A DIESEL, POTÊNCIA 176CV - DEPRECIAÇÃO. AF_07/2016</v>
          </cell>
          <cell r="C1042" t="str">
            <v>H</v>
          </cell>
          <cell r="D1042">
            <v>11.4</v>
          </cell>
          <cell r="E1042">
            <v>11.4</v>
          </cell>
          <cell r="F1042" t="str">
            <v>SINTÉTICO</v>
          </cell>
          <cell r="G1042">
            <v>11.4</v>
          </cell>
        </row>
        <row r="1043">
          <cell r="A1043">
            <v>95124</v>
          </cell>
          <cell r="B1043" t="str">
            <v>DISTRIBUIDOR DE AGREGADOS AUTOPROPELIDO, C/AP 3 M3, A DIESEL, POTÊNCIA 176CV - JUROS. AF_07/2016</v>
          </cell>
          <cell r="C1043" t="str">
            <v>H</v>
          </cell>
          <cell r="D1043">
            <v>1.79</v>
          </cell>
          <cell r="E1043">
            <v>1.79</v>
          </cell>
          <cell r="F1043" t="str">
            <v>SINTÉTICO</v>
          </cell>
          <cell r="G1043">
            <v>1.79</v>
          </cell>
        </row>
        <row r="1044">
          <cell r="A1044">
            <v>95125</v>
          </cell>
          <cell r="B1044" t="str">
            <v>DISTRIBUIDOR DE AGREGADOS AUTOPROPELIDO, CAP 3 M3, A DIESEL, POTÊNCIA 176CV - MANUTENÇÃO. AF_07/2016</v>
          </cell>
          <cell r="C1044" t="str">
            <v>H</v>
          </cell>
          <cell r="D1044">
            <v>12.47</v>
          </cell>
          <cell r="E1044">
            <v>12.47</v>
          </cell>
          <cell r="F1044" t="str">
            <v>SINTÉTICO</v>
          </cell>
          <cell r="G1044">
            <v>12.47</v>
          </cell>
        </row>
        <row r="1045">
          <cell r="A1045">
            <v>95126</v>
          </cell>
          <cell r="B1045" t="str">
            <v>DISTRIBUIDOR DE AGREGADOS AUTOPROPELIDO, CAP 3 M3, A DIESEL, POTÊNCIA 176CV  MATERIAIS NA OPERAÇÃO. AF_07/2016</v>
          </cell>
          <cell r="C1045" t="str">
            <v>H</v>
          </cell>
          <cell r="D1045">
            <v>78.989999999999995</v>
          </cell>
          <cell r="E1045">
            <v>78.989999999999995</v>
          </cell>
          <cell r="F1045" t="str">
            <v>SINTÉTICO</v>
          </cell>
          <cell r="G1045">
            <v>78.989999999999995</v>
          </cell>
        </row>
        <row r="1046">
          <cell r="A1046">
            <v>95129</v>
          </cell>
          <cell r="B1046" t="str">
            <v>MÁQUINA DEMARCADORA DE FAIXA DE TRÁFEGO À FRIO, AUTOPROPELIDA, POTÊNCIA 38 HP - DEPRECIAÇÃO. AF_07/2016</v>
          </cell>
          <cell r="C1046" t="str">
            <v>H</v>
          </cell>
          <cell r="D1046">
            <v>20.23</v>
          </cell>
          <cell r="E1046">
            <v>20.23</v>
          </cell>
          <cell r="F1046" t="str">
            <v>SINTÉTICO</v>
          </cell>
          <cell r="G1046">
            <v>20.23</v>
          </cell>
        </row>
        <row r="1047">
          <cell r="A1047">
            <v>95130</v>
          </cell>
          <cell r="B1047" t="str">
            <v>MÁQUINA DEMARCADORA DE FAIXA DE TRÁFEGO À FRIO, AUTOPROPELIDA, POTÊNCIA 38 HP - JUROS. AF_07/2016</v>
          </cell>
          <cell r="C1047" t="str">
            <v>H</v>
          </cell>
          <cell r="D1047">
            <v>3.64</v>
          </cell>
          <cell r="E1047">
            <v>3.64</v>
          </cell>
          <cell r="F1047" t="str">
            <v>SINTÉTICO</v>
          </cell>
          <cell r="G1047">
            <v>3.64</v>
          </cell>
        </row>
        <row r="1048">
          <cell r="A1048">
            <v>95131</v>
          </cell>
          <cell r="B1048" t="str">
            <v>MÁQUINA DEMARCADORA DE FAIXA DE TRÁFEGO À FRIO, AUTOPROPELIDA, POTÊNCIA 38 HP - MANUTENÇÃO. AF_07/2016</v>
          </cell>
          <cell r="C1048" t="str">
            <v>H</v>
          </cell>
          <cell r="D1048">
            <v>37.94</v>
          </cell>
          <cell r="E1048">
            <v>37.94</v>
          </cell>
          <cell r="F1048" t="str">
            <v>SINTÉTICO</v>
          </cell>
          <cell r="G1048">
            <v>37.94</v>
          </cell>
        </row>
        <row r="1049">
          <cell r="A1049">
            <v>95132</v>
          </cell>
          <cell r="B1049" t="str">
            <v>MÁQUINA DEMARCADORA DE FAIXA DE TRÁFEGO À FRIO, AUTOPROPELIDA, POTÊNCIA 38 HP - MATERIAIS NA OPERAÇÃO. AF_07/2016</v>
          </cell>
          <cell r="C1049" t="str">
            <v>H</v>
          </cell>
          <cell r="D1049">
            <v>17.3</v>
          </cell>
          <cell r="E1049">
            <v>17.3</v>
          </cell>
          <cell r="F1049" t="str">
            <v>SINTÉTICO</v>
          </cell>
          <cell r="G1049">
            <v>17.3</v>
          </cell>
        </row>
        <row r="1050">
          <cell r="A1050">
            <v>95136</v>
          </cell>
          <cell r="B1050" t="str">
            <v>TALHA MANUAL DE CORRENTE, CAPACIDADE DE 2 TON. COM ELEVAÇÃO DE 3 M - DEPRECIAÇÃO. AF_07/2016</v>
          </cell>
          <cell r="C1050" t="str">
            <v>H</v>
          </cell>
          <cell r="D1050">
            <v>0.03</v>
          </cell>
          <cell r="E1050">
            <v>0.03</v>
          </cell>
          <cell r="F1050" t="str">
            <v>SINTÉTICO</v>
          </cell>
          <cell r="G1050">
            <v>0.03</v>
          </cell>
        </row>
        <row r="1051">
          <cell r="A1051">
            <v>95137</v>
          </cell>
          <cell r="B1051" t="str">
            <v>TALHA MANUAL DE CORRENTE, CAPACIDADE DE 2 TON. COM ELEVAÇÃO DE 3 M - JUROS. AF_07/2016</v>
          </cell>
          <cell r="C1051" t="str">
            <v>H</v>
          </cell>
          <cell r="D1051">
            <v>0.01</v>
          </cell>
          <cell r="E1051">
            <v>0.01</v>
          </cell>
          <cell r="F1051" t="str">
            <v>SINTÉTICO</v>
          </cell>
          <cell r="G1051">
            <v>0.01</v>
          </cell>
        </row>
        <row r="1052">
          <cell r="A1052">
            <v>95138</v>
          </cell>
          <cell r="B1052" t="str">
            <v>TALHA MANUAL DE CORRENTE, CAPACIDADE DE 2 TON. COM ELEVAÇÃO DE 3 M - MANUTENÇÃO. AF_07/2016</v>
          </cell>
          <cell r="C1052" t="str">
            <v>H</v>
          </cell>
          <cell r="D1052">
            <v>0.02</v>
          </cell>
          <cell r="E1052">
            <v>0.02</v>
          </cell>
          <cell r="F1052" t="str">
            <v>SINTÉTICO</v>
          </cell>
          <cell r="G1052">
            <v>0.02</v>
          </cell>
        </row>
        <row r="1053">
          <cell r="A1053">
            <v>95208</v>
          </cell>
          <cell r="B1053" t="str">
            <v>GRUA ASCENCIONAL, LANÇA DE 42 M, CAPACIDADE DE 1,5 T A 30 M, ALTURA ATÉ 39 M  DEPRECIAÇÃO. AF_08/2016</v>
          </cell>
          <cell r="C1053" t="str">
            <v>H</v>
          </cell>
          <cell r="D1053">
            <v>27.39</v>
          </cell>
          <cell r="E1053">
            <v>27.39</v>
          </cell>
          <cell r="F1053" t="str">
            <v>SINTÉTICO</v>
          </cell>
          <cell r="G1053">
            <v>27.39</v>
          </cell>
        </row>
        <row r="1054">
          <cell r="A1054">
            <v>95209</v>
          </cell>
          <cell r="B1054" t="str">
            <v>GRUA ASCENCIONAL, LANCA DE 42 M, CAPACIDADE DE 1,5 T A 30 M, ALTURA ATE 39 M  JUROS. AF_08/2016</v>
          </cell>
          <cell r="C1054" t="str">
            <v>H</v>
          </cell>
          <cell r="D1054">
            <v>3.25</v>
          </cell>
          <cell r="E1054">
            <v>3.25</v>
          </cell>
          <cell r="F1054" t="str">
            <v>SINTÉTICO</v>
          </cell>
          <cell r="G1054">
            <v>3.25</v>
          </cell>
        </row>
        <row r="1055">
          <cell r="A1055">
            <v>95210</v>
          </cell>
          <cell r="B1055" t="str">
            <v>GRUA ASCENCIONAL, LANCA DE 42 M, CAPACIDADE DE 1,5 T A 30 M, ALTURA ATE 39 M  MANUTENÇÃO. AF_08/2016</v>
          </cell>
          <cell r="C1055" t="str">
            <v>H</v>
          </cell>
          <cell r="D1055">
            <v>29.96</v>
          </cell>
          <cell r="E1055">
            <v>29.96</v>
          </cell>
          <cell r="F1055" t="str">
            <v>SINTÉTICO</v>
          </cell>
          <cell r="G1055">
            <v>29.96</v>
          </cell>
        </row>
        <row r="1056">
          <cell r="A1056">
            <v>95211</v>
          </cell>
          <cell r="B1056" t="str">
            <v>GRUA ASCENCIONAL, LANCA DE 42 M, CAPACIDADE DE 1,5 T A 30 M, ALTURA ATE 39 M  MATERIAIS NA OPERAÇÃO. AF_08/2016</v>
          </cell>
          <cell r="C1056" t="str">
            <v>H</v>
          </cell>
          <cell r="D1056">
            <v>6.91</v>
          </cell>
          <cell r="E1056">
            <v>6.91</v>
          </cell>
          <cell r="F1056" t="str">
            <v>SINTÉTICO</v>
          </cell>
          <cell r="G1056">
            <v>6.91</v>
          </cell>
        </row>
        <row r="1057">
          <cell r="A1057">
            <v>95214</v>
          </cell>
          <cell r="B1057" t="str">
            <v>PULVERIZADOR DE TINTA ELÉTRICO/MÁQUINA DE PINTURA AIRLESS, VAZÃO 2 L/MIN - DEPRECIAÇÃO. AF_08/2016</v>
          </cell>
          <cell r="C1057" t="str">
            <v>H</v>
          </cell>
          <cell r="D1057">
            <v>0.22</v>
          </cell>
          <cell r="E1057">
            <v>0.22</v>
          </cell>
          <cell r="F1057" t="str">
            <v>SINTÉTICO</v>
          </cell>
          <cell r="G1057">
            <v>0.22</v>
          </cell>
        </row>
        <row r="1058">
          <cell r="A1058">
            <v>95215</v>
          </cell>
          <cell r="B1058" t="str">
            <v>PULVERIZADOR DE TINTA ELÉTRICO/MÁQUINA DE PINTURA AIRLESS, VAZÃO 2 L/MIN - JUROS. AF_08/2016</v>
          </cell>
          <cell r="C1058" t="str">
            <v>H</v>
          </cell>
          <cell r="D1058">
            <v>0.02</v>
          </cell>
          <cell r="E1058">
            <v>0.02</v>
          </cell>
          <cell r="F1058" t="str">
            <v>SINTÉTICO</v>
          </cell>
          <cell r="G1058">
            <v>0.02</v>
          </cell>
        </row>
        <row r="1059">
          <cell r="A1059">
            <v>95216</v>
          </cell>
          <cell r="B1059" t="str">
            <v>PULVERIZADOR DE TINTA ELÉTRICO/MÁQUINA DE PINTURA AIRLESS, VAZÃO 2 L/MIN - MANUTENÇÃO. AF_08/2016</v>
          </cell>
          <cell r="C1059" t="str">
            <v>H</v>
          </cell>
          <cell r="D1059">
            <v>0.15</v>
          </cell>
          <cell r="E1059">
            <v>0.15</v>
          </cell>
          <cell r="F1059" t="str">
            <v>SINTÉTICO</v>
          </cell>
          <cell r="G1059">
            <v>0.15</v>
          </cell>
        </row>
        <row r="1060">
          <cell r="A1060">
            <v>95217</v>
          </cell>
          <cell r="B1060" t="str">
            <v>PULVERIZADOR DE TINTA ELÉTRICO/MÁQUINA DE PINTURA AIRLESS, VAZÃO 2 L/MIN - MATERIAIS NA OPERAÇÃO. AF_08/2016</v>
          </cell>
          <cell r="C1060" t="str">
            <v>H</v>
          </cell>
          <cell r="D1060">
            <v>0.46</v>
          </cell>
          <cell r="E1060">
            <v>0.46</v>
          </cell>
          <cell r="F1060" t="str">
            <v>SINTÉTICO</v>
          </cell>
          <cell r="G1060">
            <v>0.46</v>
          </cell>
        </row>
        <row r="1061">
          <cell r="A1061">
            <v>95255</v>
          </cell>
          <cell r="B1061" t="str">
            <v>MARTELO DEMOLIDOR PNEUMÁTICO MANUAL, 32 KG - DEPRECIAÇÃO. AF_09/2016</v>
          </cell>
          <cell r="C1061" t="str">
            <v>H</v>
          </cell>
          <cell r="D1061">
            <v>0.98</v>
          </cell>
          <cell r="E1061">
            <v>0.98</v>
          </cell>
          <cell r="F1061" t="str">
            <v>SINTÉTICO</v>
          </cell>
          <cell r="G1061">
            <v>0.98</v>
          </cell>
        </row>
        <row r="1062">
          <cell r="A1062">
            <v>95256</v>
          </cell>
          <cell r="B1062" t="str">
            <v>MARTELO DEMOLIDOR PNEUMÁTICO MANUAL, 32 KG - JUROS. AF_09/2016</v>
          </cell>
          <cell r="C1062" t="str">
            <v>H</v>
          </cell>
          <cell r="D1062">
            <v>0.11</v>
          </cell>
          <cell r="E1062">
            <v>0.11</v>
          </cell>
          <cell r="F1062" t="str">
            <v>SINTÉTICO</v>
          </cell>
          <cell r="G1062">
            <v>0.11</v>
          </cell>
        </row>
        <row r="1063">
          <cell r="A1063">
            <v>95257</v>
          </cell>
          <cell r="B1063" t="str">
            <v>MARTELO DEMOLIDOR PNEUMÁTICO MANUAL, 32 KG - MANUTENÇÃO. AF_09/2016</v>
          </cell>
          <cell r="C1063" t="str">
            <v>H</v>
          </cell>
          <cell r="D1063">
            <v>1.23</v>
          </cell>
          <cell r="E1063">
            <v>1.23</v>
          </cell>
          <cell r="F1063" t="str">
            <v>SINTÉTICO</v>
          </cell>
          <cell r="G1063">
            <v>1.23</v>
          </cell>
        </row>
        <row r="1064">
          <cell r="A1064">
            <v>95260</v>
          </cell>
          <cell r="B1064" t="str">
            <v>COMPACTADOR DE SOLOS DE PERCUSÃO (SOQUETE) COM MOTOR A GASOLINA, POTÊNCIA 3 CV - DEPRECIAÇÃO. AF_09/2016</v>
          </cell>
          <cell r="C1064" t="str">
            <v>H</v>
          </cell>
          <cell r="D1064">
            <v>0.41</v>
          </cell>
          <cell r="E1064">
            <v>0.41</v>
          </cell>
          <cell r="F1064" t="str">
            <v>SINTÉTICO</v>
          </cell>
          <cell r="G1064">
            <v>0.41</v>
          </cell>
        </row>
        <row r="1065">
          <cell r="A1065">
            <v>95261</v>
          </cell>
          <cell r="B1065" t="str">
            <v>COMPACTADOR DE SOLOS DE PERCUSÃO (SOQUETE) COM MOTOR A GASOLINA, POTÊNCIA 3 CV - JUROS. AF_09/2016</v>
          </cell>
          <cell r="C1065" t="str">
            <v>H</v>
          </cell>
          <cell r="D1065">
            <v>0.11</v>
          </cell>
          <cell r="E1065">
            <v>0.11</v>
          </cell>
          <cell r="F1065" t="str">
            <v>SINTÉTICO</v>
          </cell>
          <cell r="G1065">
            <v>0.11</v>
          </cell>
        </row>
        <row r="1066">
          <cell r="A1066">
            <v>95262</v>
          </cell>
          <cell r="B1066" t="str">
            <v>COMPACTADOR DE SOLOS DE PERCUSÃO (SOQUETE) COM MOTOR A GASOLINA, POTÊNCIA 3 CV - MANUTENÇÃO. AF_09/2016</v>
          </cell>
          <cell r="C1066" t="str">
            <v>H</v>
          </cell>
          <cell r="D1066">
            <v>1.02</v>
          </cell>
          <cell r="E1066">
            <v>1.02</v>
          </cell>
          <cell r="F1066" t="str">
            <v>SINTÉTICO</v>
          </cell>
          <cell r="G1066">
            <v>1.02</v>
          </cell>
        </row>
        <row r="1067">
          <cell r="A1067">
            <v>95263</v>
          </cell>
          <cell r="B1067" t="str">
            <v>COMPACTADOR DE SOLOS DE PERCUSÃO (SOQUETE) COM MOTOR A GASOLINA, POTÊNCIA 3 CV - MATERIAIS NA OPERAÇÃO. AF_09/2016</v>
          </cell>
          <cell r="C1067" t="str">
            <v>H</v>
          </cell>
          <cell r="D1067">
            <v>2.82</v>
          </cell>
          <cell r="E1067">
            <v>2.82</v>
          </cell>
          <cell r="F1067" t="str">
            <v>SINTÉTICO</v>
          </cell>
          <cell r="G1067">
            <v>2.82</v>
          </cell>
        </row>
        <row r="1068">
          <cell r="A1068">
            <v>95266</v>
          </cell>
          <cell r="B1068" t="str">
            <v>RÉGUA VIBRATÓRIA DUPLA PARA CONCRETO, PESO DE 60KG, COMPRIMENTO 4 M, COM MOTOR A GASOLINA, POTÊNCIA 5,5 HP - DEPRECIAÇÃO. AF_09/2016</v>
          </cell>
          <cell r="C1068" t="str">
            <v>H</v>
          </cell>
          <cell r="D1068">
            <v>0.42</v>
          </cell>
          <cell r="E1068">
            <v>0.42</v>
          </cell>
          <cell r="F1068" t="str">
            <v>SINTÉTICO</v>
          </cell>
          <cell r="G1068">
            <v>0.42</v>
          </cell>
        </row>
        <row r="1069">
          <cell r="A1069">
            <v>95267</v>
          </cell>
          <cell r="B1069" t="str">
            <v>RÉGUA VIBRATÓRIA DUPLA PARA CONCRETO, PESO DE 60KG, COMPRIMENTO 4 M, COM MOTOR A GASOLINA, POTÊNCIA 5,5 HP - JUROS. AF_09/2016</v>
          </cell>
          <cell r="C1069" t="str">
            <v>H</v>
          </cell>
          <cell r="D1069">
            <v>0.04</v>
          </cell>
          <cell r="E1069">
            <v>0.04</v>
          </cell>
          <cell r="F1069" t="str">
            <v>SINTÉTICO</v>
          </cell>
          <cell r="G1069">
            <v>0.04</v>
          </cell>
        </row>
        <row r="1070">
          <cell r="A1070">
            <v>95268</v>
          </cell>
          <cell r="B1070" t="str">
            <v>RÉGUA VIBRATÓRIA DUPLA PARA CONCRETO, PESO DE 60KG, COMPRIMENTO 4 M, COM MOTOR A GASOLINA, POTÊNCIA 5,5 HP - MANUTENÇÃO. AF_09/2016</v>
          </cell>
          <cell r="C1070" t="str">
            <v>H</v>
          </cell>
          <cell r="D1070">
            <v>0.41</v>
          </cell>
          <cell r="E1070">
            <v>0.41</v>
          </cell>
          <cell r="F1070" t="str">
            <v>SINTÉTICO</v>
          </cell>
          <cell r="G1070">
            <v>0.41</v>
          </cell>
        </row>
        <row r="1071">
          <cell r="A1071">
            <v>95269</v>
          </cell>
          <cell r="B1071" t="str">
            <v>RÉGUA VIBRATÓRIA DUPLA PARA CONCRETO, PESO DE 60KG, COMPRIMENTO 4 M, COM MOTOR A GASOLINA, POTÊNCIA 5,5 HP  MATERIAIS NA OPERAÇÃO. AF_09/2016</v>
          </cell>
          <cell r="C1071" t="str">
            <v>H</v>
          </cell>
          <cell r="D1071">
            <v>5.28</v>
          </cell>
          <cell r="E1071">
            <v>5.28</v>
          </cell>
          <cell r="F1071" t="str">
            <v>SINTÉTICO</v>
          </cell>
          <cell r="G1071">
            <v>5.28</v>
          </cell>
        </row>
        <row r="1072">
          <cell r="A1072">
            <v>95272</v>
          </cell>
          <cell r="B1072" t="str">
            <v>POLIDORA DE PISO (POLITRIZ), PESO DE 100KG, DIÂMETRO 450 MM, MOTOR ELÉTRICO, POTÊNCIA 4 HP - DEPRECIAÇÃO. AF_09/2016</v>
          </cell>
          <cell r="C1072" t="str">
            <v>H</v>
          </cell>
          <cell r="D1072">
            <v>0.41</v>
          </cell>
          <cell r="E1072">
            <v>0.41</v>
          </cell>
          <cell r="F1072" t="str">
            <v>SINTÉTICO</v>
          </cell>
          <cell r="G1072">
            <v>0.41</v>
          </cell>
        </row>
        <row r="1073">
          <cell r="A1073">
            <v>95273</v>
          </cell>
          <cell r="B1073" t="str">
            <v>POLIDORA DE PISO (POLITRIZ), PESO DE 100KG, DIÂMETRO 450 MM, MOTOR ELÉTRICO, POTÊNCIA 4 HP - JUROS. AF_09/2016</v>
          </cell>
          <cell r="C1073" t="str">
            <v>H</v>
          </cell>
          <cell r="D1073">
            <v>0.04</v>
          </cell>
          <cell r="E1073">
            <v>0.04</v>
          </cell>
          <cell r="F1073" t="str">
            <v>SINTÉTICO</v>
          </cell>
          <cell r="G1073">
            <v>0.04</v>
          </cell>
        </row>
        <row r="1074">
          <cell r="A1074">
            <v>95274</v>
          </cell>
          <cell r="B1074" t="str">
            <v>POLIDORA DE PISO (POLITRIZ), PESO DE 100KG, DIÂMETRO 450 MM, MOTOR ELÉTRICO, POTÊNCIA 4 HP - MANUTENÇÃO. AF_09/2016</v>
          </cell>
          <cell r="C1074" t="str">
            <v>H</v>
          </cell>
          <cell r="D1074">
            <v>0.32</v>
          </cell>
          <cell r="E1074">
            <v>0.32</v>
          </cell>
          <cell r="F1074" t="str">
            <v>SINTÉTICO</v>
          </cell>
          <cell r="G1074">
            <v>0.32</v>
          </cell>
        </row>
        <row r="1075">
          <cell r="A1075">
            <v>95275</v>
          </cell>
          <cell r="B1075" t="str">
            <v>POLIDORA DE PISO (POLITRIZ), PESO DE 100KG, DIÂMETRO 450 MM, MOTOR ELÉTRICO, POTÊNCIA 4 HP  MATERIAIS NA OPERAÇÃO. AF_09/2016</v>
          </cell>
          <cell r="C1075" t="str">
            <v>H</v>
          </cell>
          <cell r="D1075">
            <v>1.87</v>
          </cell>
          <cell r="E1075">
            <v>1.87</v>
          </cell>
          <cell r="F1075" t="str">
            <v>SINTÉTICO</v>
          </cell>
          <cell r="G1075">
            <v>1.87</v>
          </cell>
        </row>
        <row r="1076">
          <cell r="A1076">
            <v>95278</v>
          </cell>
          <cell r="B1076" t="str">
            <v>DESEMPENADEIRA DE CONCRETO, PESO DE 75KG, 4 PÁS, MOTOR A GASOLINA, POTÊNCIA 5,5 HP - DEPRECIAÇÃO. AF_09/2016</v>
          </cell>
          <cell r="C1076" t="str">
            <v>H</v>
          </cell>
          <cell r="D1076">
            <v>0.45</v>
          </cell>
          <cell r="E1076">
            <v>0.45</v>
          </cell>
          <cell r="F1076" t="str">
            <v>SINTÉTICO</v>
          </cell>
          <cell r="G1076">
            <v>0.45</v>
          </cell>
        </row>
        <row r="1077">
          <cell r="A1077">
            <v>95279</v>
          </cell>
          <cell r="B1077" t="str">
            <v>DESEMPENADEIRA DE CONCRETO, PESO DE 75KG, 4 PÁS, MOTOR A GASOLINA, POTÊNCIA 5,5 HP - JUROS. AF_09/2016</v>
          </cell>
          <cell r="C1077" t="str">
            <v>H</v>
          </cell>
          <cell r="D1077">
            <v>0.05</v>
          </cell>
          <cell r="E1077">
            <v>0.05</v>
          </cell>
          <cell r="F1077" t="str">
            <v>SINTÉTICO</v>
          </cell>
          <cell r="G1077">
            <v>0.05</v>
          </cell>
        </row>
        <row r="1078">
          <cell r="A1078">
            <v>95280</v>
          </cell>
          <cell r="B1078" t="str">
            <v>DESEMPENADEIRA DE CONCRETO, PESO DE 75KG, 4 PÁS, MOTOR A GASOLINA, POTÊNCIA 5,5 HP - MANUTENÇÃO. AF_09/2016</v>
          </cell>
          <cell r="C1078" t="str">
            <v>H</v>
          </cell>
          <cell r="D1078">
            <v>0.35</v>
          </cell>
          <cell r="E1078">
            <v>0.35</v>
          </cell>
          <cell r="F1078" t="str">
            <v>SINTÉTICO</v>
          </cell>
          <cell r="G1078">
            <v>0.35</v>
          </cell>
        </row>
        <row r="1079">
          <cell r="A1079">
            <v>95281</v>
          </cell>
          <cell r="B1079" t="str">
            <v>DESEMPENADEIRA DE CONCRETO, PESO DE 75KG, 4 PÁS, MOTOR A GASOLINA, POTÊNCIA 5,5 HP  MATERIAIS NA OPERAÇÃO. AF_09/2016</v>
          </cell>
          <cell r="C1079" t="str">
            <v>H</v>
          </cell>
          <cell r="D1079">
            <v>5.28</v>
          </cell>
          <cell r="E1079">
            <v>5.28</v>
          </cell>
          <cell r="F1079" t="str">
            <v>SINTÉTICO</v>
          </cell>
          <cell r="G1079">
            <v>5.28</v>
          </cell>
        </row>
        <row r="1080">
          <cell r="A1080">
            <v>95617</v>
          </cell>
          <cell r="B1080" t="str">
            <v>PERFURATRIZ PNEUMATICA MANUAL DE PESO MEDIO, MARTELETE, 18KG, COMPRIMENTO MÁXIMO DE CURSO DE 6 M, DIAMETRO DO PISTAO DE 5,5 CM - DEPRECIAÇÃO. AF_11/2016</v>
          </cell>
          <cell r="C1080" t="str">
            <v>H</v>
          </cell>
          <cell r="D1080">
            <v>0.8</v>
          </cell>
          <cell r="E1080">
            <v>0.8</v>
          </cell>
          <cell r="F1080" t="str">
            <v>SINTÉTICO</v>
          </cell>
          <cell r="G1080">
            <v>0.8</v>
          </cell>
        </row>
        <row r="1081">
          <cell r="A1081">
            <v>95618</v>
          </cell>
          <cell r="B1081" t="str">
            <v>PERFURATRIZ PNEUMATICA MANUAL DE PESO MEDIO, MARTELETE, 18KG, COMPRIMENTO MÁXIMO DE CURSO DE 6 M, DIAMETRO DO PISTAO DE 5,5 CM - JUROS. AF_11/2016</v>
          </cell>
          <cell r="C1081" t="str">
            <v>H</v>
          </cell>
          <cell r="D1081">
            <v>0.09</v>
          </cell>
          <cell r="E1081">
            <v>0.09</v>
          </cell>
          <cell r="F1081" t="str">
            <v>SINTÉTICO</v>
          </cell>
          <cell r="G1081">
            <v>0.09</v>
          </cell>
        </row>
        <row r="1082">
          <cell r="A1082">
            <v>95619</v>
          </cell>
          <cell r="B1082" t="str">
            <v>PERFURATRIZ PNEUMATICA MANUAL DE PESO MEDIO, MARTELETE, 18KG, COMPRIMENTO MÁXIMO DE CURSO DE 6 M, DIAMETRO DO PISTAO DE 5,5 CM - MANUTENÇÃO. AF_11/2016</v>
          </cell>
          <cell r="C1082" t="str">
            <v>H</v>
          </cell>
          <cell r="D1082">
            <v>1.01</v>
          </cell>
          <cell r="E1082">
            <v>1.01</v>
          </cell>
          <cell r="F1082" t="str">
            <v>SINTÉTICO</v>
          </cell>
          <cell r="G1082">
            <v>1.01</v>
          </cell>
        </row>
        <row r="1083">
          <cell r="A1083">
            <v>95627</v>
          </cell>
          <cell r="B1083" t="str">
            <v>ROLO COMPACTADOR VIBRATORIO TANDEM, ACO LISO, POTENCIA 125 HP, PESO SEM/COM LASTRO 10,20/11,65 T, LARGURA DE TRABALHO 1,73 M - DEPRECIAÇÃO. AF_11/2016</v>
          </cell>
          <cell r="C1083" t="str">
            <v>H</v>
          </cell>
          <cell r="D1083">
            <v>23.81</v>
          </cell>
          <cell r="E1083">
            <v>23.81</v>
          </cell>
          <cell r="F1083" t="str">
            <v>SINTÉTICO</v>
          </cell>
          <cell r="G1083">
            <v>23.81</v>
          </cell>
        </row>
        <row r="1084">
          <cell r="A1084">
            <v>95628</v>
          </cell>
          <cell r="B1084" t="str">
            <v>ROLO COMPACTADOR VIBRATORIO TANDEM, ACO LISO, POTENCIA 125 HP, PESO SEM/COM LASTRO 10,20/11,65 T, LARGURA DE TRABALHO 1,73 M - JUROS. AF_11/2016</v>
          </cell>
          <cell r="C1084" t="str">
            <v>H</v>
          </cell>
          <cell r="D1084">
            <v>3.3</v>
          </cell>
          <cell r="E1084">
            <v>3.3</v>
          </cell>
          <cell r="F1084" t="str">
            <v>SINTÉTICO</v>
          </cell>
          <cell r="G1084">
            <v>3.3</v>
          </cell>
        </row>
        <row r="1085">
          <cell r="A1085">
            <v>95629</v>
          </cell>
          <cell r="B1085" t="str">
            <v>ROLO COMPACTADOR VIBRATORIO TANDEM, ACO LISO, POTENCIA 125 HP, PESO SEM/COM LASTRO 10,20/11,65 T, LARGURA DE TRABALHO 1,73 M - MANUTENÇÃO. AF_11/2016</v>
          </cell>
          <cell r="C1085" t="str">
            <v>H</v>
          </cell>
          <cell r="D1085">
            <v>29.79</v>
          </cell>
          <cell r="E1085">
            <v>29.79</v>
          </cell>
          <cell r="F1085" t="str">
            <v>SINTÉTICO</v>
          </cell>
          <cell r="G1085">
            <v>29.79</v>
          </cell>
        </row>
        <row r="1086">
          <cell r="A1086">
            <v>95630</v>
          </cell>
          <cell r="B1086" t="str">
            <v>ROLO COMPACTADOR VIBRATORIO TANDEM, ACO LISO, POTENCIA 125 HP, PESO SEM/COM LASTRO 10,20/11,65 T, LARGURA DE TRABALHO 1,73 M - MATERIAIS NA OPERAÇÃO. AF_11/2016</v>
          </cell>
          <cell r="C1086" t="str">
            <v>H</v>
          </cell>
          <cell r="D1086">
            <v>47.89</v>
          </cell>
          <cell r="E1086">
            <v>47.89</v>
          </cell>
          <cell r="F1086" t="str">
            <v>SINTÉTICO</v>
          </cell>
          <cell r="G1086">
            <v>47.89</v>
          </cell>
        </row>
        <row r="1087">
          <cell r="A1087">
            <v>95698</v>
          </cell>
          <cell r="B1087" t="str">
            <v>PERFURATRIZ MANUAL, TORQUE MAXIMO 55 KGF.M, POTENCIA 5 CV, COM DIAMETRO MAXIMO 8 1/2" - DEPRECIAÇÃO. AF_11/2016</v>
          </cell>
          <cell r="C1087" t="str">
            <v>H</v>
          </cell>
          <cell r="D1087">
            <v>3.27</v>
          </cell>
          <cell r="E1087">
            <v>3.27</v>
          </cell>
          <cell r="F1087" t="str">
            <v>SINTÉTICO</v>
          </cell>
          <cell r="G1087">
            <v>3.27</v>
          </cell>
        </row>
        <row r="1088">
          <cell r="A1088">
            <v>95699</v>
          </cell>
          <cell r="B1088" t="str">
            <v>PERFURATRIZ MANUAL, TORQUE MAXIMO 55 KGF.M, POTENCIA 5 CV, COM DIAMETRO MAXIMO 8 1/2" - JUROS. AF_11/2016</v>
          </cell>
          <cell r="C1088" t="str">
            <v>H</v>
          </cell>
          <cell r="D1088">
            <v>0.38</v>
          </cell>
          <cell r="E1088">
            <v>0.38</v>
          </cell>
          <cell r="F1088" t="str">
            <v>SINTÉTICO</v>
          </cell>
          <cell r="G1088">
            <v>0.38</v>
          </cell>
        </row>
        <row r="1089">
          <cell r="A1089">
            <v>95700</v>
          </cell>
          <cell r="B1089" t="str">
            <v>PERFURATRIZ MANUAL, TORQUE MAXIMO 55 KGF.M, POTENCIA 5 CV, COM DIAMETRO MAXIMO 8 1/2" - MANUTENÇÃO. AF_11/2016</v>
          </cell>
          <cell r="C1089" t="str">
            <v>H</v>
          </cell>
          <cell r="D1089">
            <v>4.09</v>
          </cell>
          <cell r="E1089">
            <v>4.09</v>
          </cell>
          <cell r="F1089" t="str">
            <v>SINTÉTICO</v>
          </cell>
          <cell r="G1089">
            <v>4.09</v>
          </cell>
        </row>
        <row r="1090">
          <cell r="A1090">
            <v>95701</v>
          </cell>
          <cell r="B1090" t="str">
            <v>PERFURATRIZ MANUAL, TORQUE MAXIMO 55 KGF.M, POTENCIA 5 CV, COM DIAMETRO MAXIMO 8 1/2" - MATERIAIS NA OPERAÇÃO. AF_11/2016</v>
          </cell>
          <cell r="C1090" t="str">
            <v>H</v>
          </cell>
          <cell r="D1090">
            <v>2.31</v>
          </cell>
          <cell r="E1090">
            <v>2.31</v>
          </cell>
          <cell r="F1090" t="str">
            <v>SINTÉTICO</v>
          </cell>
          <cell r="G1090">
            <v>2.31</v>
          </cell>
        </row>
        <row r="1091">
          <cell r="A1091">
            <v>95704</v>
          </cell>
          <cell r="B1091" t="str">
            <v>PERFURATRIZ SOBRE ESTEIRA, TORQUE MÁXIMO 600 KGF, POTÊNCIA ENTRE 50 E 60 HP, DIÂMETRO MÁXIMO 10 - DEPRECIAÇÃO. AF_11/2016</v>
          </cell>
          <cell r="C1091" t="str">
            <v>H</v>
          </cell>
          <cell r="D1091">
            <v>24.58</v>
          </cell>
          <cell r="E1091">
            <v>24.58</v>
          </cell>
          <cell r="F1091" t="str">
            <v>SINTÉTICO</v>
          </cell>
          <cell r="G1091">
            <v>24.58</v>
          </cell>
        </row>
        <row r="1092">
          <cell r="A1092">
            <v>95705</v>
          </cell>
          <cell r="B1092" t="str">
            <v>PERFURATRIZ SOBRE ESTEIRA, TORQUE MÁXIMO 600 KGF, POTÊNCIA ENTRE 50 E 60 HP, DIÂMETRO MÁXIMO 10 - JUROS. AF_11/2016</v>
          </cell>
          <cell r="C1092" t="str">
            <v>H</v>
          </cell>
          <cell r="D1092">
            <v>3.5</v>
          </cell>
          <cell r="E1092">
            <v>3.5</v>
          </cell>
          <cell r="F1092" t="str">
            <v>SINTÉTICO</v>
          </cell>
          <cell r="G1092">
            <v>3.5</v>
          </cell>
        </row>
        <row r="1093">
          <cell r="A1093">
            <v>95706</v>
          </cell>
          <cell r="B1093" t="str">
            <v>PERFURATRIZ SOBRE ESTEIRA, TORQUE MÁXIMO 600 KGF, POTÊNCIA ENTRE 50 E 60 HP, DIÂMETRO MÁXIMO 10 - MANUTENÇÃO. AF_11/2016</v>
          </cell>
          <cell r="C1093" t="str">
            <v>H</v>
          </cell>
          <cell r="D1093">
            <v>30.76</v>
          </cell>
          <cell r="E1093">
            <v>30.76</v>
          </cell>
          <cell r="F1093" t="str">
            <v>SINTÉTICO</v>
          </cell>
          <cell r="G1093">
            <v>30.76</v>
          </cell>
        </row>
        <row r="1094">
          <cell r="A1094">
            <v>95707</v>
          </cell>
          <cell r="B1094" t="str">
            <v>PERFURATRIZ SOBRE ESTEIRA, TORQUE MÁXIMO 600 KGF, POTÊNCIA ENTRE 50 E 60 HP, DIÂMETRO MÁXIMO 10 - MATERIAIS NA OPERAÇÃO. AF_11/2016</v>
          </cell>
          <cell r="C1094" t="str">
            <v>H</v>
          </cell>
          <cell r="D1094">
            <v>25.81</v>
          </cell>
          <cell r="E1094">
            <v>25.81</v>
          </cell>
          <cell r="F1094" t="str">
            <v>SINTÉTICO</v>
          </cell>
          <cell r="G1094">
            <v>25.81</v>
          </cell>
        </row>
        <row r="1095">
          <cell r="A1095">
            <v>95710</v>
          </cell>
          <cell r="B1095" t="str">
            <v>ESCAVADEIRA HIDRAULICA SOBRE ESTEIRA, COM GARRA GIRATORIA DE MANDIBULAS, PESO OPERACIONAL ENTRE 22,00 E 25,50 TON, POTENCIA LIQUIDA ENTRE 150 E 160 HP - DEPRECIAÇÃO. AF_11/2016</v>
          </cell>
          <cell r="C1095" t="str">
            <v>H</v>
          </cell>
          <cell r="D1095">
            <v>29.54</v>
          </cell>
          <cell r="E1095">
            <v>29.54</v>
          </cell>
          <cell r="F1095" t="str">
            <v>SINTÉTICO</v>
          </cell>
          <cell r="G1095">
            <v>29.54</v>
          </cell>
        </row>
        <row r="1096">
          <cell r="A1096">
            <v>95711</v>
          </cell>
          <cell r="B1096" t="str">
            <v>ESCAVADEIRA HIDRAULICA SOBRE ESTEIRA, COM GARRA GIRATORIA DE MANDIBULAS, PESO OPERACIONAL ENTRE 22,00 E 25,50 TON, POTENCIA LIQUIDA ENTRE 150 E 160 HP - JUROS. AF_11/2016</v>
          </cell>
          <cell r="C1096" t="str">
            <v>H</v>
          </cell>
          <cell r="D1096">
            <v>4.01</v>
          </cell>
          <cell r="E1096">
            <v>4.01</v>
          </cell>
          <cell r="F1096" t="str">
            <v>SINTÉTICO</v>
          </cell>
          <cell r="G1096">
            <v>4.01</v>
          </cell>
        </row>
        <row r="1097">
          <cell r="A1097">
            <v>95712</v>
          </cell>
          <cell r="B1097" t="str">
            <v>ESCAVADEIRA HIDRAULICA SOBRE ESTEIRA, COM GARRA GIRATORIA DE MANDIBULAS, PESO OPERACIONAL ENTRE 22,00 E 25,50 TON, POTENCIA LIQUIDA ENTRE 150 E 160 HP - MANUTENÇÃO. AF_11/2016</v>
          </cell>
          <cell r="C1097" t="str">
            <v>H</v>
          </cell>
          <cell r="D1097">
            <v>36.93</v>
          </cell>
          <cell r="E1097">
            <v>36.93</v>
          </cell>
          <cell r="F1097" t="str">
            <v>SINTÉTICO</v>
          </cell>
          <cell r="G1097">
            <v>36.93</v>
          </cell>
        </row>
        <row r="1098">
          <cell r="A1098">
            <v>95713</v>
          </cell>
          <cell r="B1098" t="str">
            <v>ESCAVADEIRA HIDRAULICA SOBRE ESTEIRA, COM GARRA GIRATORIA DE MANDIBULAS, PESO OPERACIONAL ENTRE 22,00 E 25,50 TON, POTENCIA LIQUIDA ENTRE 150 E 160 HP - MATERIAIS NA OPERAÇÃO. AF_11/2016</v>
          </cell>
          <cell r="C1098" t="str">
            <v>H</v>
          </cell>
          <cell r="D1098">
            <v>48.24</v>
          </cell>
          <cell r="E1098">
            <v>48.24</v>
          </cell>
          <cell r="F1098" t="str">
            <v>SINTÉTICO</v>
          </cell>
          <cell r="G1098">
            <v>48.24</v>
          </cell>
        </row>
        <row r="1099">
          <cell r="A1099">
            <v>95716</v>
          </cell>
          <cell r="B1099" t="str">
            <v>ESCAVADEIRA HIDRAULICA SOBRE ESTEIRA, EQUIPADA COM CLAMSHELL, COM CAPACIDADE DA CAÇAMBA ENTRE 1,20 E 1,50 M3, PESO OPERACIONAL ENTRE 20,00 E 22,00 TON, POTENCIA LIQUIDA ENTRE 150 E 160 HP - DEPRECIAÇÃO. AF_11/2016</v>
          </cell>
          <cell r="C1099" t="str">
            <v>H</v>
          </cell>
          <cell r="D1099">
            <v>28.44</v>
          </cell>
          <cell r="E1099">
            <v>28.44</v>
          </cell>
          <cell r="F1099" t="str">
            <v>SINTÉTICO</v>
          </cell>
          <cell r="G1099">
            <v>28.44</v>
          </cell>
        </row>
        <row r="1100">
          <cell r="A1100">
            <v>95717</v>
          </cell>
          <cell r="B1100" t="str">
            <v>ESCAVADEIRA HIDRAULICA SOBRE ESTEIRA, EQUIPADA COM CLAMSHELL, COM CAPACIDADE DA CAÇAMBA ENTRE 1,20 E 1,50 M3, PESO OPERACIONAL ENTRE 20,00 E 22,00 TON, POTENCIA LIQUIDA ENTRE 150 E 160 HP - JUROS. AF_11/2016</v>
          </cell>
          <cell r="C1100" t="str">
            <v>H</v>
          </cell>
          <cell r="D1100">
            <v>3.86</v>
          </cell>
          <cell r="E1100">
            <v>3.86</v>
          </cell>
          <cell r="F1100" t="str">
            <v>SINTÉTICO</v>
          </cell>
          <cell r="G1100">
            <v>3.86</v>
          </cell>
        </row>
        <row r="1101">
          <cell r="A1101">
            <v>95718</v>
          </cell>
          <cell r="B1101" t="str">
            <v>ESCAVADEIRA HIDRAULICA SOBRE ESTEIRA, EQUIPADA COM CLAMSHELL, COM CAPACIDADE DA CAÇAMBA ENTRE 1,20 E 1,50 M3, PESO OPERACIONAL ENTRE 20,00 E 22,00 TON, POTENCIA LIQUIDA ENTRE 150 E 160 HP - MANUTENÇÃO. AF_11/2016</v>
          </cell>
          <cell r="C1101" t="str">
            <v>H</v>
          </cell>
          <cell r="D1101">
            <v>35.549999999999997</v>
          </cell>
          <cell r="E1101">
            <v>35.549999999999997</v>
          </cell>
          <cell r="F1101" t="str">
            <v>SINTÉTICO</v>
          </cell>
          <cell r="G1101">
            <v>35.549999999999997</v>
          </cell>
        </row>
        <row r="1102">
          <cell r="A1102">
            <v>95719</v>
          </cell>
          <cell r="B1102" t="str">
            <v>ESCAVADEIRA HIDRAULICA SOBRE ESTEIRA, EQUIPADA COM CLAMSHELL, COM CAPACIDADE DA CAÇAMBA ENTRE 1,20 E 1,50 M3, PESO OPERACIONAL ENTRE 20,00 E 22,00 TON, POTENCIA LIQUIDA ENTRE 150 E 160 HP - MATERIAIS NA OPERAÇÃO. AF_11/2016</v>
          </cell>
          <cell r="C1102" t="str">
            <v>H</v>
          </cell>
          <cell r="D1102">
            <v>48.24</v>
          </cell>
          <cell r="E1102">
            <v>48.24</v>
          </cell>
          <cell r="F1102" t="str">
            <v>SINTÉTICO</v>
          </cell>
          <cell r="G1102">
            <v>48.24</v>
          </cell>
        </row>
        <row r="1103">
          <cell r="A1103">
            <v>95869</v>
          </cell>
          <cell r="B1103" t="str">
            <v>GRUPO GERADOR COM CARENAGEM, MOTOR DIESEL POTÊNCIA STANDART ENTRE 250 E 260 KVA - JUROS. AF_12/2016</v>
          </cell>
          <cell r="C1103" t="str">
            <v>H</v>
          </cell>
          <cell r="D1103">
            <v>1.1200000000000001</v>
          </cell>
          <cell r="E1103">
            <v>1.1200000000000001</v>
          </cell>
          <cell r="F1103" t="str">
            <v>SINTÉTICO</v>
          </cell>
          <cell r="G1103">
            <v>1.1200000000000001</v>
          </cell>
        </row>
        <row r="1104">
          <cell r="A1104">
            <v>95870</v>
          </cell>
          <cell r="B1104" t="str">
            <v>GRUPO GERADOR COM CARENAGEM, MOTOR DIESEL POTÊNCIA STANDART ENTRE 250 E 260 KVA - MANUTENÇÃO. AF_12/2016</v>
          </cell>
          <cell r="C1104" t="str">
            <v>H</v>
          </cell>
          <cell r="D1104">
            <v>5.57</v>
          </cell>
          <cell r="E1104">
            <v>5.57</v>
          </cell>
          <cell r="F1104" t="str">
            <v>SINTÉTICO</v>
          </cell>
          <cell r="G1104">
            <v>5.57</v>
          </cell>
        </row>
        <row r="1105">
          <cell r="A1105">
            <v>95871</v>
          </cell>
          <cell r="B1105" t="str">
            <v>GRUPO GERADOR COM CARENAGEM, MOTOR DIESEL POTÊNCIA STANDART ENTRE 250 E 260 KVA - MATERIAIS NA OPERAÇÃO. AF_12/2016</v>
          </cell>
          <cell r="C1105" t="str">
            <v>H</v>
          </cell>
          <cell r="D1105">
            <v>146.5</v>
          </cell>
          <cell r="E1105">
            <v>146.5</v>
          </cell>
          <cell r="F1105" t="str">
            <v>SINTÉTICO</v>
          </cell>
          <cell r="G1105">
            <v>146.5</v>
          </cell>
        </row>
        <row r="1106">
          <cell r="A1106">
            <v>95874</v>
          </cell>
          <cell r="B1106" t="str">
            <v>GRUPO GERADOR COM CARENAGEM, MOTOR DIESEL POTÊNCIA STANDART ENTRE 250 E 260 KVA - DEPRECIAÇÃO. AF_12/2016</v>
          </cell>
          <cell r="C1106" t="str">
            <v>H</v>
          </cell>
          <cell r="D1106">
            <v>6.24</v>
          </cell>
          <cell r="E1106">
            <v>6.24</v>
          </cell>
          <cell r="F1106" t="str">
            <v>SINTÉTICO</v>
          </cell>
          <cell r="G1106">
            <v>6.24</v>
          </cell>
        </row>
        <row r="1107">
          <cell r="A1107">
            <v>96008</v>
          </cell>
          <cell r="B1107" t="str">
            <v>TRATOR DE PNEUS COM POTÊNCIA DE 122 CV, TRAÇÃO 4X4, COM VASSOURA MECÂNICA ACOPLADA - DEPRECIAÇÃO. AF_02/2017</v>
          </cell>
          <cell r="C1107" t="str">
            <v>H</v>
          </cell>
          <cell r="D1107">
            <v>12.09</v>
          </cell>
          <cell r="E1107">
            <v>12.09</v>
          </cell>
          <cell r="F1107" t="str">
            <v>SINTÉTICO</v>
          </cell>
          <cell r="G1107">
            <v>12.09</v>
          </cell>
        </row>
        <row r="1108">
          <cell r="A1108">
            <v>96009</v>
          </cell>
          <cell r="B1108" t="str">
            <v>TRATOR DE PNEUS COM POTÊNCIA DE 122 CV, TRAÇÃO 4X4, COM VASSOURA MECÂNICA ACOPLADA - JUROS. AF_02/2017</v>
          </cell>
          <cell r="C1108" t="str">
            <v>H</v>
          </cell>
          <cell r="D1108">
            <v>1.67</v>
          </cell>
          <cell r="E1108">
            <v>1.67</v>
          </cell>
          <cell r="F1108" t="str">
            <v>SINTÉTICO</v>
          </cell>
          <cell r="G1108">
            <v>1.67</v>
          </cell>
        </row>
        <row r="1109">
          <cell r="A1109">
            <v>96011</v>
          </cell>
          <cell r="B1109" t="str">
            <v>TRATOR DE PNEUS COM POTÊNCIA DE 122 CV, TRAÇÃO 4X4, COM VASSOURA MECÂNICA ACOPLADA - MANUTENÇÃO. AF_02/2017</v>
          </cell>
          <cell r="C1109" t="str">
            <v>H</v>
          </cell>
          <cell r="D1109">
            <v>13.22</v>
          </cell>
          <cell r="E1109">
            <v>13.22</v>
          </cell>
          <cell r="F1109" t="str">
            <v>SINTÉTICO</v>
          </cell>
          <cell r="G1109">
            <v>13.22</v>
          </cell>
        </row>
        <row r="1110">
          <cell r="A1110">
            <v>96012</v>
          </cell>
          <cell r="B1110" t="str">
            <v>TRATOR DE PNEUS COM POTÊNCIA DE 122 CV, TRAÇÃO 4X4, COM VASSOURA MECÂNICA ACOPLADA - MATERIAIS NA OPERAÇÃO. AF_02/2017</v>
          </cell>
          <cell r="C1110" t="str">
            <v>H</v>
          </cell>
          <cell r="D1110">
            <v>92.22</v>
          </cell>
          <cell r="E1110">
            <v>92.22</v>
          </cell>
          <cell r="F1110" t="str">
            <v>SINTÉTICO</v>
          </cell>
          <cell r="G1110">
            <v>92.22</v>
          </cell>
        </row>
        <row r="1111">
          <cell r="A1111">
            <v>96015</v>
          </cell>
          <cell r="B1111" t="str">
            <v>TRATOR DE PNEUS COM POTÊNCIA DE 122 CV, TRAÇÃO 4X4, COM GRADE DE DISCOS ACOPLADA - DEPRECIAÇÃO. AF_02/2017</v>
          </cell>
          <cell r="C1111" t="str">
            <v>H</v>
          </cell>
          <cell r="D1111">
            <v>11.98</v>
          </cell>
          <cell r="E1111">
            <v>11.98</v>
          </cell>
          <cell r="F1111" t="str">
            <v>SINTÉTICO</v>
          </cell>
          <cell r="G1111">
            <v>11.98</v>
          </cell>
        </row>
        <row r="1112">
          <cell r="A1112">
            <v>96016</v>
          </cell>
          <cell r="B1112" t="str">
            <v>TRATOR DE PNEUS COM POTÊNCIA DE 122 CV, TRAÇÃO 4X4, COM GRADE DE DISCOS ACOPLADA - JUROS. AF_02/2017</v>
          </cell>
          <cell r="C1112" t="str">
            <v>H</v>
          </cell>
          <cell r="D1112">
            <v>1.66</v>
          </cell>
          <cell r="E1112">
            <v>1.66</v>
          </cell>
          <cell r="F1112" t="str">
            <v>SINTÉTICO</v>
          </cell>
          <cell r="G1112">
            <v>1.66</v>
          </cell>
        </row>
        <row r="1113">
          <cell r="A1113">
            <v>96018</v>
          </cell>
          <cell r="B1113" t="str">
            <v>TRATOR DE PNEUS COM POTÊNCIA DE 122 CV, TRAÇÃO 4X4, COM GRADE DE DISCOS ACOPLADA - MANUTENÇÃO. AF_02/2017</v>
          </cell>
          <cell r="C1113" t="str">
            <v>H</v>
          </cell>
          <cell r="D1113">
            <v>13.1</v>
          </cell>
          <cell r="E1113">
            <v>13.1</v>
          </cell>
          <cell r="F1113" t="str">
            <v>SINTÉTICO</v>
          </cell>
          <cell r="G1113">
            <v>13.1</v>
          </cell>
        </row>
        <row r="1114">
          <cell r="A1114">
            <v>96019</v>
          </cell>
          <cell r="B1114" t="str">
            <v>TRATOR DE PNEUS COM POTÊNCIA DE 122 CV, TRAÇÃO 4X4, COM GRADE DE DISCOS ACOPLADA - MATERIAIS NA OPERAÇÃO. AF_02/2017</v>
          </cell>
          <cell r="C1114" t="str">
            <v>H</v>
          </cell>
          <cell r="D1114">
            <v>92.22</v>
          </cell>
          <cell r="E1114">
            <v>92.22</v>
          </cell>
          <cell r="F1114" t="str">
            <v>SINTÉTICO</v>
          </cell>
          <cell r="G1114">
            <v>92.22</v>
          </cell>
        </row>
        <row r="1115">
          <cell r="A1115">
            <v>96023</v>
          </cell>
          <cell r="B1115" t="str">
            <v>TRATOR DE PNEUS COM POTÊNCIA DE 85 CV, TRAÇÃO 4X4, COM GRADE DE DISCOS ACOPLADA - DEPRECIAÇÃO. AF_02/2017</v>
          </cell>
          <cell r="C1115" t="str">
            <v>H</v>
          </cell>
          <cell r="D1115">
            <v>9.26</v>
          </cell>
          <cell r="E1115">
            <v>9.26</v>
          </cell>
          <cell r="F1115" t="str">
            <v>SINTÉTICO</v>
          </cell>
          <cell r="G1115">
            <v>9.26</v>
          </cell>
        </row>
        <row r="1116">
          <cell r="A1116">
            <v>96024</v>
          </cell>
          <cell r="B1116" t="str">
            <v>TRATOR DE PNEUS COM POTÊNCIA DE 85 CV, TRAÇÃO 4X4, COM GRADE DE DISCOS ACOPLADA - JUROS. AF_02/2017</v>
          </cell>
          <cell r="C1116" t="str">
            <v>H</v>
          </cell>
          <cell r="D1116">
            <v>1.28</v>
          </cell>
          <cell r="E1116">
            <v>1.28</v>
          </cell>
          <cell r="F1116" t="str">
            <v>SINTÉTICO</v>
          </cell>
          <cell r="G1116">
            <v>1.28</v>
          </cell>
        </row>
        <row r="1117">
          <cell r="A1117">
            <v>96026</v>
          </cell>
          <cell r="B1117" t="str">
            <v>TRATOR DE PNEUS COM POTÊNCIA DE 85 CV, TRAÇÃO 4X4, COM GRADE DE DISCOS ACOPLADA - MANUTENÇÃO. AF_02/2017</v>
          </cell>
          <cell r="C1117" t="str">
            <v>H</v>
          </cell>
          <cell r="D1117">
            <v>10.130000000000001</v>
          </cell>
          <cell r="E1117">
            <v>10.130000000000001</v>
          </cell>
          <cell r="F1117" t="str">
            <v>SINTÉTICO</v>
          </cell>
          <cell r="G1117">
            <v>10.130000000000001</v>
          </cell>
        </row>
        <row r="1118">
          <cell r="A1118">
            <v>96027</v>
          </cell>
          <cell r="B1118" t="str">
            <v>TRATOR DE PNEUS COM POTÊNCIA DE 85 CV, TRAÇÃO 4X4, COM GRADE DE DISCOS ACOPLADA - MATERIAIS NA OPERAÇÃO. AF_02/2017</v>
          </cell>
          <cell r="C1118" t="str">
            <v>H</v>
          </cell>
          <cell r="D1118">
            <v>64.260000000000005</v>
          </cell>
          <cell r="E1118">
            <v>64.260000000000005</v>
          </cell>
          <cell r="F1118" t="str">
            <v>SINTÉTICO</v>
          </cell>
          <cell r="G1118">
            <v>64.260000000000005</v>
          </cell>
        </row>
        <row r="1119">
          <cell r="A1119">
            <v>96030</v>
          </cell>
          <cell r="B1119" t="str">
            <v>CAMINHÃO BASCULANTE 10 M3, TRUCADO, POTÊNCIA 230 CV, INCLUSIVE CAÇAMBA METÁLICA, COM DISTRIBUIDOR DE AGREGADOS ACOPLADO - DEPRECIAÇÃO. AF_02/2017</v>
          </cell>
          <cell r="C1119" t="str">
            <v>H</v>
          </cell>
          <cell r="D1119">
            <v>16.96</v>
          </cell>
          <cell r="E1119">
            <v>16.96</v>
          </cell>
          <cell r="F1119" t="str">
            <v>SINTÉTICO</v>
          </cell>
          <cell r="G1119">
            <v>16.96</v>
          </cell>
        </row>
        <row r="1120">
          <cell r="A1120">
            <v>96031</v>
          </cell>
          <cell r="B1120" t="str">
            <v>CAMINHÃO BASCULANTE 10 M3, TRUCADO, POTÊNCIA 230 CV, INCLUSIVE CAÇAMBA METÁLICA, COM DISTRIBUIDOR DE AGREGADOS ACOPLADO - JUROS. AF_02/2017</v>
          </cell>
          <cell r="C1120" t="str">
            <v>H</v>
          </cell>
          <cell r="D1120">
            <v>3.12</v>
          </cell>
          <cell r="E1120">
            <v>3.12</v>
          </cell>
          <cell r="F1120" t="str">
            <v>SINTÉTICO</v>
          </cell>
          <cell r="G1120">
            <v>3.12</v>
          </cell>
        </row>
        <row r="1121">
          <cell r="A1121">
            <v>96032</v>
          </cell>
          <cell r="B1121" t="str">
            <v>CAMINHÃO BASCULANTE 10 M3, TRUCADO, POTÊNCIA 230 CV, INCLUSIVE CAÇAMBA METÁLICA, COM DISTRIBUIDOR DE AGREGADOS ACOPLADO - IMPOSTOS E SEGUROS. AF_02/2017</v>
          </cell>
          <cell r="C1121" t="str">
            <v>H</v>
          </cell>
          <cell r="D1121">
            <v>1.22</v>
          </cell>
          <cell r="E1121">
            <v>1.22</v>
          </cell>
          <cell r="F1121" t="str">
            <v>SINTÉTICO</v>
          </cell>
          <cell r="G1121">
            <v>1.22</v>
          </cell>
        </row>
        <row r="1122">
          <cell r="A1122">
            <v>96033</v>
          </cell>
          <cell r="B1122" t="str">
            <v>CAMINHÃO BASCULANTE 10 M3, TRUCADO, POTÊNCIA 230 CV, INCLUSIVE CAÇAMBA METÁLICA, COM DISTRIBUIDOR DE AGREGADOS ACOPLADO - MANUTENÇÃO. AF_02/2017</v>
          </cell>
          <cell r="C1122" t="str">
            <v>H</v>
          </cell>
          <cell r="D1122">
            <v>31.81</v>
          </cell>
          <cell r="E1122">
            <v>31.81</v>
          </cell>
          <cell r="F1122" t="str">
            <v>SINTÉTICO</v>
          </cell>
          <cell r="G1122">
            <v>31.81</v>
          </cell>
        </row>
        <row r="1123">
          <cell r="A1123">
            <v>96034</v>
          </cell>
          <cell r="B1123" t="str">
            <v>CAMINHÃO BASCULANTE 10 M3, TRUCADO, POTÊNCIA 230 CV, INCLUSIVE CAÇAMBA METÁLICA, COM DISTRIBUIDOR DE AGREGADOS ACOPLADO - MATERIAIS NA OPERAÇÃO. AF_02/2017</v>
          </cell>
          <cell r="C1123" t="str">
            <v>H</v>
          </cell>
          <cell r="D1123">
            <v>76.069999999999993</v>
          </cell>
          <cell r="E1123">
            <v>76.069999999999993</v>
          </cell>
          <cell r="F1123" t="str">
            <v>SINTÉTICO</v>
          </cell>
          <cell r="G1123">
            <v>76.069999999999993</v>
          </cell>
        </row>
        <row r="1124">
          <cell r="A1124">
            <v>96053</v>
          </cell>
          <cell r="B1124" t="str">
            <v>TRATOR DE PNEUS COM POTÊNCIA DE 85 CV, TRAÇÃO 4X4, COM VASSOURA MECÂNICA ACOPLADA - DEPRECIAÇÃO. AF_03/2017</v>
          </cell>
          <cell r="C1124" t="str">
            <v>H</v>
          </cell>
          <cell r="D1124">
            <v>9.3699999999999992</v>
          </cell>
          <cell r="E1124">
            <v>9.3699999999999992</v>
          </cell>
          <cell r="F1124" t="str">
            <v>SINTÉTICO</v>
          </cell>
          <cell r="G1124">
            <v>9.3699999999999992</v>
          </cell>
        </row>
        <row r="1125">
          <cell r="A1125">
            <v>96054</v>
          </cell>
          <cell r="B1125" t="str">
            <v>MINICARREGADEIRA SOBRE RODAS POTENCIA 47HP CAPACIDADE OPERACAO 646 KG, COM VASSOURA MECÂNICA ACOPLADA - DEPRECIAÇÃO. AF_03/2017</v>
          </cell>
          <cell r="C1125" t="str">
            <v>H</v>
          </cell>
          <cell r="D1125">
            <v>16.329999999999998</v>
          </cell>
          <cell r="E1125">
            <v>16.329999999999998</v>
          </cell>
          <cell r="F1125" t="str">
            <v>SINTÉTICO</v>
          </cell>
          <cell r="G1125">
            <v>16.329999999999998</v>
          </cell>
        </row>
        <row r="1126">
          <cell r="A1126">
            <v>96055</v>
          </cell>
          <cell r="B1126" t="str">
            <v>TRATOR DE PNEUS COM POTÊNCIA DE 85 CV, TRAÇÃO 4X4, COM VASSOURA MECÂNICA ACOPLADA - JUROS. AF_03/2017</v>
          </cell>
          <cell r="C1126" t="str">
            <v>H</v>
          </cell>
          <cell r="D1126">
            <v>1.29</v>
          </cell>
          <cell r="E1126">
            <v>1.29</v>
          </cell>
          <cell r="F1126" t="str">
            <v>SINTÉTICO</v>
          </cell>
          <cell r="G1126">
            <v>1.29</v>
          </cell>
        </row>
        <row r="1127">
          <cell r="A1127">
            <v>96056</v>
          </cell>
          <cell r="B1127" t="str">
            <v>TRATOR DE PNEUS COM POTÊNCIA DE 85 CV, TRAÇÃO 4X4, COM VASSOURA MECÂNICA ACOPLADA - MANUTENÇÃO. AF_03/2017</v>
          </cell>
          <cell r="C1127" t="str">
            <v>H</v>
          </cell>
          <cell r="D1127">
            <v>10.25</v>
          </cell>
          <cell r="E1127">
            <v>10.25</v>
          </cell>
          <cell r="F1127" t="str">
            <v>SINTÉTICO</v>
          </cell>
          <cell r="G1127">
            <v>10.25</v>
          </cell>
        </row>
        <row r="1128">
          <cell r="A1128">
            <v>96057</v>
          </cell>
          <cell r="B1128" t="str">
            <v>TRATOR DE PNEUS COM POTÊNCIA DE 85 CV, TRAÇÃO 4X4, COM VASSOURA MECÂNICA ACOPLADA - MATERIAIS NA OPERAÇÃO. AF_03/2017</v>
          </cell>
          <cell r="C1128" t="str">
            <v>H</v>
          </cell>
          <cell r="D1128">
            <v>64.260000000000005</v>
          </cell>
          <cell r="E1128">
            <v>64.260000000000005</v>
          </cell>
          <cell r="F1128" t="str">
            <v>SINTÉTICO</v>
          </cell>
          <cell r="G1128">
            <v>64.260000000000005</v>
          </cell>
        </row>
        <row r="1129">
          <cell r="A1129">
            <v>96060</v>
          </cell>
          <cell r="B1129" t="str">
            <v>MINICARREGADEIRA SOBRE RODAS POTENCIA 47HP CAPACIDADE OPERACAO 646 KG, COM VASSOURA MECÂNICA ACOPLADA - JUROS. AF_03/2017</v>
          </cell>
          <cell r="C1129" t="str">
            <v>H</v>
          </cell>
          <cell r="D1129">
            <v>1.65</v>
          </cell>
          <cell r="E1129">
            <v>1.65</v>
          </cell>
          <cell r="F1129" t="str">
            <v>SINTÉTICO</v>
          </cell>
          <cell r="G1129">
            <v>1.65</v>
          </cell>
        </row>
        <row r="1130">
          <cell r="A1130">
            <v>96061</v>
          </cell>
          <cell r="B1130" t="str">
            <v>MINICARREGADEIRA SOBRE RODAS POTENCIA 47HP CAPACIDADE OPERACAO 646 KG, COM VASSOURA MECÂNICA ACOPLADA - MANUTENÇÃO. AF_03/2017</v>
          </cell>
          <cell r="C1130" t="str">
            <v>H</v>
          </cell>
          <cell r="D1130">
            <v>20.420000000000002</v>
          </cell>
          <cell r="E1130">
            <v>20.420000000000002</v>
          </cell>
          <cell r="F1130" t="str">
            <v>SINTÉTICO</v>
          </cell>
          <cell r="G1130">
            <v>20.420000000000002</v>
          </cell>
        </row>
        <row r="1131">
          <cell r="A1131">
            <v>96062</v>
          </cell>
          <cell r="B1131" t="str">
            <v>MINICARREGADEIRA SOBRE RODAS POTENCIA 47HP CAPACIDADE OPERACAO 646 KG, COM VASSOURA MECÂNICA ACOPLADA - MATERIAIS NA OPERAÇÃO. AF_03/2017</v>
          </cell>
          <cell r="C1131" t="str">
            <v>H</v>
          </cell>
          <cell r="D1131">
            <v>28.11</v>
          </cell>
          <cell r="E1131">
            <v>28.11</v>
          </cell>
          <cell r="F1131" t="str">
            <v>SINTÉTICO</v>
          </cell>
          <cell r="G1131">
            <v>28.11</v>
          </cell>
        </row>
        <row r="1132">
          <cell r="A1132">
            <v>96241</v>
          </cell>
          <cell r="B1132" t="str">
            <v>MINIESCAVADEIRA SOBRE ESTEIRAS, POTENCIA LIQUIDA DE *30* HP, PESO OPERACIONAL DE *3.500* KG - DEPRECIACAO. AF_04/2017</v>
          </cell>
          <cell r="C1132" t="str">
            <v>H</v>
          </cell>
          <cell r="D1132">
            <v>14.31</v>
          </cell>
          <cell r="E1132">
            <v>14.31</v>
          </cell>
          <cell r="F1132" t="str">
            <v>SINTÉTICO</v>
          </cell>
          <cell r="G1132">
            <v>14.31</v>
          </cell>
        </row>
        <row r="1133">
          <cell r="A1133">
            <v>96242</v>
          </cell>
          <cell r="B1133" t="str">
            <v>MINIESCAVADEIRA SOBRE ESTEIRAS, POTENCIA LIQUIDA DE *30* HP, PESO OPERACIONAL DE *3.500* KG - JUROS. AF_04/2017</v>
          </cell>
          <cell r="C1133" t="str">
            <v>H</v>
          </cell>
          <cell r="D1133">
            <v>1.94</v>
          </cell>
          <cell r="E1133">
            <v>1.94</v>
          </cell>
          <cell r="F1133" t="str">
            <v>SINTÉTICO</v>
          </cell>
          <cell r="G1133">
            <v>1.94</v>
          </cell>
        </row>
        <row r="1134">
          <cell r="A1134">
            <v>96243</v>
          </cell>
          <cell r="B1134" t="str">
            <v>MINIESCAVADEIRA SOBRE ESTEIRAS, POTENCIA LIQUIDA DE *30* HP, PESO OPERACIONAL DE *3.500* KG - MANUTENCAO. AF_04/2017</v>
          </cell>
          <cell r="C1134" t="str">
            <v>H</v>
          </cell>
          <cell r="D1134">
            <v>17.89</v>
          </cell>
          <cell r="E1134">
            <v>17.89</v>
          </cell>
          <cell r="F1134" t="str">
            <v>SINTÉTICO</v>
          </cell>
          <cell r="G1134">
            <v>17.89</v>
          </cell>
        </row>
        <row r="1135">
          <cell r="A1135">
            <v>96244</v>
          </cell>
          <cell r="B1135" t="str">
            <v>MINIESCAVADEIRA SOBRE ESTEIRAS, POTENCIA LIQUIDA DE *30* HP, PESO OPERACIONAL DE *3.500* KG - MATERIAIS NA OPERACAO. AF_04/2017</v>
          </cell>
          <cell r="C1135" t="str">
            <v>H</v>
          </cell>
          <cell r="D1135">
            <v>9.34</v>
          </cell>
          <cell r="E1135">
            <v>9.34</v>
          </cell>
          <cell r="F1135" t="str">
            <v>SINTÉTICO</v>
          </cell>
          <cell r="G1135">
            <v>9.34</v>
          </cell>
        </row>
        <row r="1136">
          <cell r="A1136">
            <v>96298</v>
          </cell>
          <cell r="B1136" t="str">
            <v>PERFURATRIZ ROTATIVA SOBRE ESTEIRA, TORQUE MAXIMO 2500 KGM, POTENCIA 110 HP, MOTOR DIESEL - DEPRECIAÇÃO. AF_05/2017</v>
          </cell>
          <cell r="C1136" t="str">
            <v>H</v>
          </cell>
          <cell r="D1136">
            <v>38.380000000000003</v>
          </cell>
          <cell r="E1136">
            <v>38.380000000000003</v>
          </cell>
          <cell r="F1136" t="str">
            <v>SINTÉTICO</v>
          </cell>
          <cell r="G1136">
            <v>38.380000000000003</v>
          </cell>
        </row>
        <row r="1137">
          <cell r="A1137">
            <v>96299</v>
          </cell>
          <cell r="B1137" t="str">
            <v>PERFURATRIZ ROTATIVA SOBRE ESTEIRA, TORQUE MAXIMO 2500 KGM, POTENCIA 110 HP, MOTOR DIESEL - JUROS. AF_05/2017</v>
          </cell>
          <cell r="C1137" t="str">
            <v>H</v>
          </cell>
          <cell r="D1137">
            <v>5.32</v>
          </cell>
          <cell r="E1137">
            <v>5.32</v>
          </cell>
          <cell r="F1137" t="str">
            <v>SINTÉTICO</v>
          </cell>
          <cell r="G1137">
            <v>5.32</v>
          </cell>
        </row>
        <row r="1138">
          <cell r="A1138">
            <v>96300</v>
          </cell>
          <cell r="B1138" t="str">
            <v>PERFURATRIZ ROTATIVA SOBRE ESTEIRA, TORQUE MAXIMO 2500 KGM, POTENCIA 110 HP, MOTOR DIESEL - MANUTENÇÃO. AF_05/2017</v>
          </cell>
          <cell r="C1138" t="str">
            <v>H</v>
          </cell>
          <cell r="D1138">
            <v>48.03</v>
          </cell>
          <cell r="E1138">
            <v>48.03</v>
          </cell>
          <cell r="F1138" t="str">
            <v>SINTÉTICO</v>
          </cell>
          <cell r="G1138">
            <v>48.03</v>
          </cell>
        </row>
        <row r="1139">
          <cell r="A1139">
            <v>96301</v>
          </cell>
          <cell r="B1139" t="str">
            <v>PERFURATRIZ ROTATIVA SOBRE ESTEIRA, TORQUE MAXIMO 2500 KGM, POTENCIA 110 HP, MOTOR DIESEL - MATERIAIS NA OPERAÇÃO. AF_05/2017</v>
          </cell>
          <cell r="C1139" t="str">
            <v>H</v>
          </cell>
          <cell r="D1139">
            <v>26.35</v>
          </cell>
          <cell r="E1139">
            <v>26.35</v>
          </cell>
          <cell r="F1139" t="str">
            <v>SINTÉTICO</v>
          </cell>
          <cell r="G1139">
            <v>26.35</v>
          </cell>
        </row>
        <row r="1140">
          <cell r="A1140">
            <v>96304</v>
          </cell>
          <cell r="B1140" t="str">
            <v>COMPRESSOR DE AR, VAZAO DE 10 PCM, RESERVATORIO 100 L, PRESSAO DE TRABALHO ENTRE 6,9 E 9,7 BAR,  POTENCIA 2 HP, TENSAO 110/220 V - DEPRECIAÇÃO. AF_05/2017</v>
          </cell>
          <cell r="C1140" t="str">
            <v>H</v>
          </cell>
          <cell r="D1140">
            <v>0.11</v>
          </cell>
          <cell r="E1140">
            <v>0.11</v>
          </cell>
          <cell r="F1140" t="str">
            <v>SINTÉTICO</v>
          </cell>
          <cell r="G1140">
            <v>0.11</v>
          </cell>
        </row>
        <row r="1141">
          <cell r="A1141">
            <v>96305</v>
          </cell>
          <cell r="B1141" t="str">
            <v>COMPRESSOR DE AR, VAZAO DE 10 PCM, RESERVATORIO 100 L, PRESSAO DE TRABALHO ENTRE 6,9 E 9,7 BAR,  POTENCIA 2 HP, TENSAO 110/220 V - JUROS. AF_05/2017</v>
          </cell>
          <cell r="C1141" t="str">
            <v>H</v>
          </cell>
          <cell r="D1141">
            <v>0.01</v>
          </cell>
          <cell r="E1141">
            <v>0.01</v>
          </cell>
          <cell r="F1141" t="str">
            <v>SINTÉTICO</v>
          </cell>
          <cell r="G1141">
            <v>0.01</v>
          </cell>
        </row>
        <row r="1142">
          <cell r="A1142">
            <v>96306</v>
          </cell>
          <cell r="B1142" t="str">
            <v>COMPRESSOR DE AR, VAZAO DE 10 PCM, RESERVATORIO 100 L, PRESSAO DE TRABALHO ENTRE 6,9 E 9,7 BAR,  POTENCIA 2 HP, TENSAO 110/220 V - MANUTENÇÃO. AF_05/2017</v>
          </cell>
          <cell r="C1142" t="str">
            <v>H</v>
          </cell>
          <cell r="D1142">
            <v>0.14000000000000001</v>
          </cell>
          <cell r="E1142">
            <v>0.14000000000000001</v>
          </cell>
          <cell r="F1142" t="str">
            <v>SINTÉTICO</v>
          </cell>
          <cell r="G1142">
            <v>0.14000000000000001</v>
          </cell>
        </row>
        <row r="1143">
          <cell r="A1143">
            <v>96307</v>
          </cell>
          <cell r="B1143" t="str">
            <v>COMPRESSOR DE AR, VAZAO DE 10 PCM, RESERVATORIO 100 L, PRESSAO DE TRABALHO ENTRE 6,9 E 9,7 BAR, POTENCIA 2 HP, TENSAO 110/220 V - MATERIAIS NA OPERAÇÃO. AF_05/2017</v>
          </cell>
          <cell r="C1143" t="str">
            <v>H</v>
          </cell>
          <cell r="D1143">
            <v>0.93</v>
          </cell>
          <cell r="E1143">
            <v>0.93</v>
          </cell>
          <cell r="F1143" t="str">
            <v>SINTÉTICO</v>
          </cell>
          <cell r="G1143">
            <v>0.93</v>
          </cell>
        </row>
        <row r="1144">
          <cell r="A1144">
            <v>96457</v>
          </cell>
          <cell r="B1144" t="str">
            <v>ROLO COMPACTADOR DE PNEUS, ESTATICO, PRESSAO VARIAVEL, POTENCIA 110 HP, PESO SEM/COM LASTRO 10,8/27 T, LARGURA DE ROLAGEM 2,30 M - MATERIAIS NA OPERACAO. AF_06/2017</v>
          </cell>
          <cell r="C1144" t="str">
            <v>H</v>
          </cell>
          <cell r="D1144">
            <v>34.25</v>
          </cell>
          <cell r="E1144">
            <v>34.25</v>
          </cell>
          <cell r="F1144" t="str">
            <v>SINTÉTICO</v>
          </cell>
          <cell r="G1144">
            <v>34.25</v>
          </cell>
        </row>
        <row r="1145">
          <cell r="A1145">
            <v>96458</v>
          </cell>
          <cell r="B1145" t="str">
            <v>ROLO COMPACTADOR DE PNEUS, ESTATICO, PRESSAO VARIAVEL, POTENCIA 110 HP, PESO SEM/COM LASTRO 10,8/27 T, LARGURA DE ROLAGEM 2,30 M - MANUTENCAO. AF_06/2017</v>
          </cell>
          <cell r="C1145" t="str">
            <v>H</v>
          </cell>
          <cell r="D1145">
            <v>33.04</v>
          </cell>
          <cell r="E1145">
            <v>33.04</v>
          </cell>
          <cell r="F1145" t="str">
            <v>SINTÉTICO</v>
          </cell>
          <cell r="G1145">
            <v>33.04</v>
          </cell>
        </row>
        <row r="1146">
          <cell r="A1146">
            <v>96459</v>
          </cell>
          <cell r="B1146" t="str">
            <v>ROLO COMPACTADOR DE PNEUS, ESTATICO, PRESSAO VARIAVEL, POTENCIA 110 HP, PESO SEM/COM LASTRO 10,8/27 T, LARGURA DE ROLAGEM 2,30 M - JUROS. AF_06/2017</v>
          </cell>
          <cell r="C1146" t="str">
            <v>H</v>
          </cell>
          <cell r="D1146">
            <v>3.66</v>
          </cell>
          <cell r="E1146">
            <v>3.66</v>
          </cell>
          <cell r="F1146" t="str">
            <v>SINTÉTICO</v>
          </cell>
          <cell r="G1146">
            <v>3.66</v>
          </cell>
        </row>
        <row r="1147">
          <cell r="A1147">
            <v>96460</v>
          </cell>
          <cell r="B1147" t="str">
            <v>ROLO COMPACTADOR DE PNEUS, ESTATICO, PRESSAO VARIAVEL, POTENCIA 110 HP, PESO SEM/COM LASTRO 10,8/27 T, LARGURA DE ROLAGEM 2,30 M - DEPRECIAÇÃO. AF_06/2017</v>
          </cell>
          <cell r="C1147" t="str">
            <v>H</v>
          </cell>
          <cell r="D1147">
            <v>26.4</v>
          </cell>
          <cell r="E1147">
            <v>26.4</v>
          </cell>
          <cell r="F1147" t="str">
            <v>SINTÉTICO</v>
          </cell>
          <cell r="G1147">
            <v>26.4</v>
          </cell>
        </row>
        <row r="1148">
          <cell r="A1148">
            <v>98760</v>
          </cell>
          <cell r="B1148" t="str">
            <v>INVERSOR DE SOLDA MONOFÁSICO DE 160 A, POTÊNCIA DE 5400 W, TENSÃO DE 220 V, PARA SOLDA COM ELETRODOS DE 2,0 A 4,0 MM E PROCESSO TIG - DEPRECIAÇÃO. AF_06/2018</v>
          </cell>
          <cell r="C1148" t="str">
            <v>H</v>
          </cell>
          <cell r="D1148">
            <v>0.05</v>
          </cell>
          <cell r="E1148">
            <v>0.05</v>
          </cell>
          <cell r="F1148" t="str">
            <v>SINTÉTICO</v>
          </cell>
          <cell r="G1148">
            <v>0.05</v>
          </cell>
        </row>
        <row r="1149">
          <cell r="A1149">
            <v>98761</v>
          </cell>
          <cell r="B1149" t="str">
            <v>INVERSOR DE SOLDA MONOFÁSICO DE 160 A, POTÊNCIA DE 5400 W, TENSÃO DE 220 V, PARA SOLDA COM ELETRODOS DE 2,0 A 4,0 MM E PROCESSO TIG - JUROS. AF_06/2018</v>
          </cell>
          <cell r="C1149" t="str">
            <v>H</v>
          </cell>
          <cell r="D1149">
            <v>0.01</v>
          </cell>
          <cell r="E1149">
            <v>0.01</v>
          </cell>
          <cell r="F1149" t="str">
            <v>SINTÉTICO</v>
          </cell>
          <cell r="G1149">
            <v>0.01</v>
          </cell>
        </row>
        <row r="1150">
          <cell r="A1150">
            <v>98762</v>
          </cell>
          <cell r="B1150" t="str">
            <v>INVERSOR DE SOLDA MONOFÁSICO DE 160 A, POTÊNCIA DE 5400 W, TENSÃO DE 220 V, PARA SOLDA COM ELETRODOS DE 2,0 A 4,0 MM E PROCESSO TIG - MANUTENÇÃO. AF_06/2018</v>
          </cell>
          <cell r="C1150" t="str">
            <v>H</v>
          </cell>
          <cell r="D1150">
            <v>7.0000000000000007E-2</v>
          </cell>
          <cell r="E1150">
            <v>7.0000000000000007E-2</v>
          </cell>
          <cell r="F1150" t="str">
            <v>SINTÉTICO</v>
          </cell>
          <cell r="G1150">
            <v>7.0000000000000007E-2</v>
          </cell>
        </row>
        <row r="1151">
          <cell r="A1151">
            <v>98763</v>
          </cell>
          <cell r="B1151" t="str">
            <v>INVERSOR DE SOLDA MONOFÁSICO DE 160 A, POTÊNCIA DE 5400 W, TENSÃO DE 220 V, PARA SOLDA COM ELETRODOS DE 2,0 A 4,0 MM E PROCESSO TIG - MATERIAIS NA OPERAÇÃO. AF_06/2018</v>
          </cell>
          <cell r="C1151" t="str">
            <v>H</v>
          </cell>
          <cell r="D1151">
            <v>3.39</v>
          </cell>
          <cell r="E1151">
            <v>3.39</v>
          </cell>
          <cell r="F1151" t="str">
            <v>SINTÉTICO</v>
          </cell>
          <cell r="G1151">
            <v>3.39</v>
          </cell>
        </row>
        <row r="1152">
          <cell r="A1152">
            <v>99829</v>
          </cell>
          <cell r="B1152" t="str">
            <v>LAVADORA DE ALTA PRESSAO (LAVA-JATO) PARA AGUA FRIA, PRESSAO DE OPERACAO ENTRE 1400 E 1900 LIB/POL2, VAZAO MAXIMA ENTRE 400 E 700 L/H - DEPRECIAÇÃO. AF_04/2019</v>
          </cell>
          <cell r="C1152" t="str">
            <v>H</v>
          </cell>
          <cell r="D1152">
            <v>0.12</v>
          </cell>
          <cell r="E1152">
            <v>0.12</v>
          </cell>
          <cell r="F1152" t="str">
            <v>SINTÉTICO</v>
          </cell>
          <cell r="G1152">
            <v>0.12</v>
          </cell>
        </row>
        <row r="1153">
          <cell r="A1153">
            <v>99830</v>
          </cell>
          <cell r="B1153" t="str">
            <v>LAVADORA DE ALTA PRESSAO (LAVA-JATO) PARA AGUA FRIA, PRESSAO DE OPERACAO ENTRE 1400 E 1900 LIB/POL2, VAZAO MAXIMA ENTRE 400 E 700 L/H - JUROS. AF_04/2019</v>
          </cell>
          <cell r="C1153" t="str">
            <v>H</v>
          </cell>
          <cell r="D1153">
            <v>0.01</v>
          </cell>
          <cell r="E1153">
            <v>0.01</v>
          </cell>
          <cell r="F1153" t="str">
            <v>SINTÉTICO</v>
          </cell>
          <cell r="G1153">
            <v>0.01</v>
          </cell>
        </row>
        <row r="1154">
          <cell r="A1154">
            <v>99831</v>
          </cell>
          <cell r="B1154" t="str">
            <v>LAVADORA DE ALTA PRESSAO (LAVA-JATO) PARA AGUA FRIA, PRESSAO DE OPERACAO ENTRE 1400 E 1900 LIB/POL2, VAZAO MAXIMA ENTRE 400 E 700 L/H - MANUTENÇÃO. AF_04/2019</v>
          </cell>
          <cell r="C1154" t="str">
            <v>H</v>
          </cell>
          <cell r="D1154">
            <v>0.17</v>
          </cell>
          <cell r="E1154">
            <v>0.17</v>
          </cell>
          <cell r="F1154" t="str">
            <v>SINTÉTICO</v>
          </cell>
          <cell r="G1154">
            <v>0.17</v>
          </cell>
        </row>
        <row r="1155">
          <cell r="A1155">
            <v>99832</v>
          </cell>
          <cell r="B1155" t="str">
            <v>LAVADORA DE ALTA PRESSAO (LAVA-JATO) PARA AGUA FRIA, PRESSAO DE OPERACAO ENTRE 1400 E 1900 LIB/POL2, VAZAO MAXIMA ENTRE 400 E 700 L/H - MATERIAIS NA OPERAÇÃO. AF_04/2019</v>
          </cell>
          <cell r="C1155" t="str">
            <v>H</v>
          </cell>
          <cell r="D1155">
            <v>0.88</v>
          </cell>
          <cell r="E1155">
            <v>0.88</v>
          </cell>
          <cell r="F1155" t="str">
            <v>SINTÉTICO</v>
          </cell>
          <cell r="G1155">
            <v>0.88</v>
          </cell>
        </row>
        <row r="1156">
          <cell r="A1156">
            <v>100637</v>
          </cell>
          <cell r="B1156" t="str">
            <v>USINA DE MISTURA ASFÁLTICA À QUENTE, TIPO CONTRA FLUXO, PROD 100 A 140 TON/HORA - DEPRECIAÇÃO. AF_12/2019</v>
          </cell>
          <cell r="C1156" t="str">
            <v>H</v>
          </cell>
          <cell r="D1156">
            <v>81.06</v>
          </cell>
          <cell r="E1156">
            <v>81.06</v>
          </cell>
          <cell r="F1156" t="str">
            <v>SINTÉTICO</v>
          </cell>
          <cell r="G1156">
            <v>81.06</v>
          </cell>
        </row>
        <row r="1157">
          <cell r="A1157">
            <v>100638</v>
          </cell>
          <cell r="B1157" t="str">
            <v>USINA DE MISTURA ASFÁLTICA À QUENTE, TIPO CONTRA FLUXO, PROD 100 A 140 TON/HORA - JUROS. AF_12/2019</v>
          </cell>
          <cell r="C1157" t="str">
            <v>H</v>
          </cell>
          <cell r="D1157">
            <v>14.59</v>
          </cell>
          <cell r="E1157">
            <v>14.59</v>
          </cell>
          <cell r="F1157" t="str">
            <v>SINTÉTICO</v>
          </cell>
          <cell r="G1157">
            <v>14.59</v>
          </cell>
        </row>
        <row r="1158">
          <cell r="A1158">
            <v>100639</v>
          </cell>
          <cell r="B1158" t="str">
            <v>USINA DE MISTURA ASFÁLTICA À QUENTE, TIPO CONTRA FLUXO, PROD 100 A 140 TON/HORA - MANUTENÇÃO. AF_12/2019</v>
          </cell>
          <cell r="C1158" t="str">
            <v>H</v>
          </cell>
          <cell r="D1158">
            <v>130.31</v>
          </cell>
          <cell r="E1158">
            <v>130.31</v>
          </cell>
          <cell r="F1158" t="str">
            <v>SINTÉTICO</v>
          </cell>
          <cell r="G1158">
            <v>130.31</v>
          </cell>
        </row>
        <row r="1159">
          <cell r="A1159">
            <v>100640</v>
          </cell>
          <cell r="B1159" t="str">
            <v>USINA DE MISTURA ASFÁLTICA À QUENTE, TIPO CONTRA FLUXO, PROD 100 A 140 TON/HORA - MATERIAIS NA OPERAÇÃO. AF_12/2019</v>
          </cell>
          <cell r="C1159" t="str">
            <v>H</v>
          </cell>
          <cell r="D1159">
            <v>176.12</v>
          </cell>
          <cell r="E1159">
            <v>176.12</v>
          </cell>
          <cell r="F1159" t="str">
            <v>SINTÉTICO</v>
          </cell>
          <cell r="G1159">
            <v>176.12</v>
          </cell>
        </row>
        <row r="1160">
          <cell r="A1160">
            <v>100643</v>
          </cell>
          <cell r="B1160" t="str">
            <v>USINA DE ASFALTO, TIPO GRAVIMÉTRICA, PROD 150 TON/HORA - DEPRECIAÇÃO. AF_12/2019</v>
          </cell>
          <cell r="C1160" t="str">
            <v>H</v>
          </cell>
          <cell r="D1160">
            <v>213.45</v>
          </cell>
          <cell r="E1160">
            <v>213.45</v>
          </cell>
          <cell r="F1160" t="str">
            <v>SINTÉTICO</v>
          </cell>
          <cell r="G1160">
            <v>213.45</v>
          </cell>
        </row>
        <row r="1161">
          <cell r="A1161">
            <v>100644</v>
          </cell>
          <cell r="B1161" t="str">
            <v>USINA DE ASFALTO, TIPO GRAVIMÉTRICA, PROD 150 TON/HORA - JUROS. AF_12/2019</v>
          </cell>
          <cell r="C1161" t="str">
            <v>H</v>
          </cell>
          <cell r="D1161">
            <v>38.42</v>
          </cell>
          <cell r="E1161">
            <v>38.42</v>
          </cell>
          <cell r="F1161" t="str">
            <v>SINTÉTICO</v>
          </cell>
          <cell r="G1161">
            <v>38.42</v>
          </cell>
        </row>
        <row r="1162">
          <cell r="A1162">
            <v>100645</v>
          </cell>
          <cell r="B1162" t="str">
            <v>USINA DE ASFALTO, TIPO GRAVIMÉTRICA, PROD 150 TON/HORA - MANUTENÇÃO. AF_12/2019</v>
          </cell>
          <cell r="C1162" t="str">
            <v>H</v>
          </cell>
          <cell r="D1162">
            <v>343.12</v>
          </cell>
          <cell r="E1162">
            <v>343.12</v>
          </cell>
          <cell r="F1162" t="str">
            <v>SINTÉTICO</v>
          </cell>
          <cell r="G1162">
            <v>343.12</v>
          </cell>
        </row>
        <row r="1163">
          <cell r="A1163">
            <v>100646</v>
          </cell>
          <cell r="B1163" t="str">
            <v>USINA DE ASFALTO, TIPO GRAVIMÉTRICA, PROD 150 TON/HORA - MATERIAIS NA OPERAÇÃO. AF_12/2019</v>
          </cell>
          <cell r="C1163" t="str">
            <v>H</v>
          </cell>
          <cell r="D1163">
            <v>251.6</v>
          </cell>
          <cell r="E1163">
            <v>251.6</v>
          </cell>
          <cell r="F1163" t="str">
            <v>SINTÉTICO</v>
          </cell>
          <cell r="G1163">
            <v>251.6</v>
          </cell>
        </row>
        <row r="1164">
          <cell r="A1164">
            <v>55960</v>
          </cell>
          <cell r="B1164" t="str">
            <v>IMUNIZACAO DE MADEIRAMENTO PARA COBERTURA UTILIZANDO CUPINICIDA INCOLOR</v>
          </cell>
          <cell r="C1164" t="str">
            <v>M2</v>
          </cell>
          <cell r="D1164">
            <v>4.8099999999999996</v>
          </cell>
          <cell r="E1164">
            <v>5.0999999999999996</v>
          </cell>
          <cell r="F1164" t="str">
            <v>SINTÉTICO</v>
          </cell>
          <cell r="G1164">
            <v>5.0999999999999996</v>
          </cell>
        </row>
        <row r="1165">
          <cell r="A1165">
            <v>92259</v>
          </cell>
          <cell r="B1165" t="str">
            <v>INSTALAÇÃO DE TESOURA (INTEIRA OU MEIA), BIAPOIADA, EM MADEIRA NÃO APARELHADA, PARA VÃOS MAIORES OU IGUAIS A 3,0 M E MENORES QUE 6,0 M, INCLUSO IÇAMENTO. AF_07/2019</v>
          </cell>
          <cell r="C1165" t="str">
            <v>UN</v>
          </cell>
          <cell r="D1165">
            <v>242.19</v>
          </cell>
          <cell r="E1165">
            <v>254.17</v>
          </cell>
          <cell r="F1165" t="str">
            <v>SINTÉTICO</v>
          </cell>
          <cell r="G1165">
            <v>254.17</v>
          </cell>
        </row>
        <row r="1166">
          <cell r="A1166">
            <v>92260</v>
          </cell>
          <cell r="B1166" t="str">
            <v>INSTALAÇÃO DE TESOURA (INTEIRA OU MEIA), BIAPOIADA, EM MADEIRA NÃO APARELHADA, PARA VÃOS MAIORES OU IGUAIS A 6,0 M E MENORES QUE 8,0 M, INCLUSO IÇAMENTO. AF_07/2019</v>
          </cell>
          <cell r="C1166" t="str">
            <v>UN</v>
          </cell>
          <cell r="D1166">
            <v>289.91000000000003</v>
          </cell>
          <cell r="E1166">
            <v>307.66000000000003</v>
          </cell>
          <cell r="F1166" t="str">
            <v>SINTÉTICO</v>
          </cell>
          <cell r="G1166">
            <v>307.66000000000003</v>
          </cell>
        </row>
        <row r="1167">
          <cell r="A1167">
            <v>92261</v>
          </cell>
          <cell r="B1167" t="str">
            <v>INSTALAÇÃO DE TESOURA (INTEIRA OU MEIA), BIAPOIADA, EM MADEIRA NÃO APARELHADA, PARA VÃOS MAIORES OU IGUAIS A 8,0 M E MENORES QUE 10,0 M, INCLUSO IÇAMENTO. AF_07/2019</v>
          </cell>
          <cell r="C1167" t="str">
            <v>UN</v>
          </cell>
          <cell r="D1167">
            <v>336.17</v>
          </cell>
          <cell r="E1167">
            <v>359.5</v>
          </cell>
          <cell r="F1167" t="str">
            <v>SINTÉTICO</v>
          </cell>
          <cell r="G1167">
            <v>359.5</v>
          </cell>
        </row>
        <row r="1168">
          <cell r="A1168">
            <v>92262</v>
          </cell>
          <cell r="B1168" t="str">
            <v>INSTALAÇÃO DE TESOURA (INTEIRA OU MEIA), BIAPOIADA, EM MADEIRA NÃO APARELHADA, PARA VÃOS MAIORES OU IGUAIS A 10,0 M E MENORES QUE 12,0 M, INCLUSO IÇAMENTO. AF_07/2019</v>
          </cell>
          <cell r="C1168" t="str">
            <v>UN</v>
          </cell>
          <cell r="D1168">
            <v>410.66</v>
          </cell>
          <cell r="E1168">
            <v>442.99</v>
          </cell>
          <cell r="F1168" t="str">
            <v>SINTÉTICO</v>
          </cell>
          <cell r="G1168">
            <v>442.99</v>
          </cell>
        </row>
        <row r="1169">
          <cell r="A1169">
            <v>92539</v>
          </cell>
          <cell r="B1169" t="str">
            <v>TRAMA DE MADEIRA COMPOSTA POR RIPAS, CAIBROS E TERÇAS PARA TELHADOS DE ATÉ 2 ÁGUAS PARA TELHA DE ENCAIXE DE CERÂMICA OU DE CONCRETO, INCLUSO TRANSPORTE VERTICAL. AF_07/2019</v>
          </cell>
          <cell r="C1169" t="str">
            <v>M2</v>
          </cell>
          <cell r="D1169">
            <v>36.99</v>
          </cell>
          <cell r="E1169">
            <v>38.89</v>
          </cell>
          <cell r="F1169" t="str">
            <v>SINTÉTICO</v>
          </cell>
          <cell r="G1169">
            <v>38.89</v>
          </cell>
        </row>
        <row r="1170">
          <cell r="A1170">
            <v>92540</v>
          </cell>
          <cell r="B1170" t="str">
            <v>TRAMA DE MADEIRA COMPOSTA POR RIPAS, CAIBROS E TERÇAS PARA TELHADOS DE MAIS QUE 2 ÁGUAS PARA TELHA DE ENCAIXE DE CERÂMICA OU DE CONCRETO, INCLUSO TRANSPORTE VERTICAL. AF_07/2019</v>
          </cell>
          <cell r="C1170" t="str">
            <v>M2</v>
          </cell>
          <cell r="D1170">
            <v>43.96</v>
          </cell>
          <cell r="E1170">
            <v>46.68</v>
          </cell>
          <cell r="F1170" t="str">
            <v>SINTÉTICO</v>
          </cell>
          <cell r="G1170">
            <v>46.68</v>
          </cell>
        </row>
        <row r="1171">
          <cell r="A1171">
            <v>92541</v>
          </cell>
          <cell r="B1171" t="str">
            <v>TRAMA DE MADEIRA COMPOSTA POR RIPAS, CAIBROS E TERÇAS PARA TELHADOS DE ATÉ 2 ÁGUAS PARA TELHA CERÂMICA CAPA-CANAL, INCLUSO TRANSPORTE VERTICAL. AF_07/2019</v>
          </cell>
          <cell r="C1171" t="str">
            <v>M2</v>
          </cell>
          <cell r="D1171">
            <v>39.33</v>
          </cell>
          <cell r="E1171">
            <v>41.3</v>
          </cell>
          <cell r="F1171" t="str">
            <v>SINTÉTICO</v>
          </cell>
          <cell r="G1171">
            <v>41.3</v>
          </cell>
        </row>
        <row r="1172">
          <cell r="A1172">
            <v>92542</v>
          </cell>
          <cell r="B1172" t="str">
            <v>TRAMA DE MADEIRA COMPOSTA POR RIPAS, CAIBROS E TERÇAS PARA TELHADOS DE MAIS QUE 2 ÁGUAS PARA TELHA CERÂMICA CAPA-CANAL, INCLUSO TRANSPORTE VERTICAL. AF_07/2019</v>
          </cell>
          <cell r="C1172" t="str">
            <v>M2</v>
          </cell>
          <cell r="D1172">
            <v>49.33</v>
          </cell>
          <cell r="E1172">
            <v>52.17</v>
          </cell>
          <cell r="F1172" t="str">
            <v>SINTÉTICO</v>
          </cell>
          <cell r="G1172">
            <v>52.17</v>
          </cell>
        </row>
        <row r="1173">
          <cell r="A1173">
            <v>92543</v>
          </cell>
          <cell r="B1173" t="str">
            <v>TRAMA DE MADEIRA COMPOSTA POR TERÇAS PARA TELHADOS DE ATÉ 2 ÁGUAS PARA TELHA ONDULADA DE FIBROCIMENTO, METÁLICA, PLÁSTICA OU TERMOACÚSTICA, INCLUSO TRANSPORTE VERTICAL. AF_07/2019</v>
          </cell>
          <cell r="C1173" t="str">
            <v>M2</v>
          </cell>
          <cell r="D1173">
            <v>9.9700000000000006</v>
          </cell>
          <cell r="E1173">
            <v>10.4</v>
          </cell>
          <cell r="F1173" t="str">
            <v>SINTÉTICO</v>
          </cell>
          <cell r="G1173">
            <v>10.4</v>
          </cell>
        </row>
        <row r="1174">
          <cell r="A1174">
            <v>92544</v>
          </cell>
          <cell r="B1174" t="str">
            <v>TRAMA DE MADEIRA COMPOSTA POR TERÇAS PARA TELHADOS DE ATÉ 2 ÁGUAS PARA TELHA ESTRUTURAL DE FIBROCIMENTO, INCLUSO TRANSPORTE VERTICAL. AF_07/2019</v>
          </cell>
          <cell r="C1174" t="str">
            <v>M2</v>
          </cell>
          <cell r="D1174">
            <v>8.3699999999999992</v>
          </cell>
          <cell r="E1174">
            <v>8.7200000000000006</v>
          </cell>
          <cell r="F1174" t="str">
            <v>SINTÉTICO</v>
          </cell>
          <cell r="G1174">
            <v>8.7200000000000006</v>
          </cell>
        </row>
        <row r="1175">
          <cell r="A1175">
            <v>92545</v>
          </cell>
          <cell r="B1175" t="str">
            <v>FABRICAÇÃO E INSTALAÇÃO DE TESOURA INTEIRA EM MADEIRA NÃO APARELHADA, VÃO DE 3 M, PARA TELHA CERÂMICA OU DE CONCRETO, INCLUSO IÇAMENTO. AF_07/2019</v>
          </cell>
          <cell r="C1175" t="str">
            <v>UN</v>
          </cell>
          <cell r="D1175">
            <v>539.08000000000004</v>
          </cell>
          <cell r="E1175">
            <v>572.69000000000005</v>
          </cell>
          <cell r="F1175" t="str">
            <v>SINTÉTICO</v>
          </cell>
          <cell r="G1175">
            <v>572.69000000000005</v>
          </cell>
        </row>
        <row r="1176">
          <cell r="A1176">
            <v>92546</v>
          </cell>
          <cell r="B1176" t="str">
            <v>FABRICAÇÃO E INSTALAÇÃO DE TESOURA INTEIRA EM MADEIRA NÃO APARELHADA, VÃO DE 4 M, PARA TELHA CERÂMICA OU DE CONCRETO, INCLUSO IÇAMENTO. AF_07/2019</v>
          </cell>
          <cell r="C1176" t="str">
            <v>UN</v>
          </cell>
          <cell r="D1176">
            <v>665.86</v>
          </cell>
          <cell r="E1176">
            <v>710.27</v>
          </cell>
          <cell r="F1176" t="str">
            <v>SINTÉTICO</v>
          </cell>
          <cell r="G1176">
            <v>710.27</v>
          </cell>
        </row>
        <row r="1177">
          <cell r="A1177">
            <v>92547</v>
          </cell>
          <cell r="B1177" t="str">
            <v>FABRICAÇÃO E INSTALAÇÃO DE TESOURA INTEIRA EM MADEIRA NÃO APARELHADA, VÃO DE 5 M, PARA TELHA CERÂMICA OU DE CONCRETO, INCLUSO IÇAMENTO. AF_07/2019</v>
          </cell>
          <cell r="C1177" t="str">
            <v>UN</v>
          </cell>
          <cell r="D1177">
            <v>690.68</v>
          </cell>
          <cell r="E1177">
            <v>735.09</v>
          </cell>
          <cell r="F1177" t="str">
            <v>SINTÉTICO</v>
          </cell>
          <cell r="G1177">
            <v>735.09</v>
          </cell>
        </row>
        <row r="1178">
          <cell r="A1178">
            <v>92548</v>
          </cell>
          <cell r="B1178" t="str">
            <v>FABRICAÇÃO E INSTALAÇÃO DE TESOURA INTEIRA EM MADEIRA NÃO APARELHADA, VÃO DE 6 M, PARA TELHA CERÂMICA OU DE CONCRETO, INCLUSO IÇAMENTO. AF_07/2019</v>
          </cell>
          <cell r="C1178" t="str">
            <v>UN</v>
          </cell>
          <cell r="D1178">
            <v>768.01</v>
          </cell>
          <cell r="E1178">
            <v>818.19</v>
          </cell>
          <cell r="F1178" t="str">
            <v>SINTÉTICO</v>
          </cell>
          <cell r="G1178">
            <v>818.19</v>
          </cell>
        </row>
        <row r="1179">
          <cell r="A1179">
            <v>92549</v>
          </cell>
          <cell r="B1179" t="str">
            <v>FABRICAÇÃO E INSTALAÇÃO DE TESOURA INTEIRA EM MADEIRA NÃO APARELHADA, VÃO DE 7 M, PARA TELHA CERÂMICA OU DE CONCRETO, INCLUSO IÇAMENTO. AF_07/2019</v>
          </cell>
          <cell r="C1179" t="str">
            <v>UN</v>
          </cell>
          <cell r="D1179">
            <v>991.85</v>
          </cell>
          <cell r="E1179">
            <v>1063.67</v>
          </cell>
          <cell r="F1179" t="str">
            <v>SINTÉTICO</v>
          </cell>
          <cell r="G1179">
            <v>1063.67</v>
          </cell>
        </row>
        <row r="1180">
          <cell r="A1180">
            <v>92550</v>
          </cell>
          <cell r="B1180" t="str">
            <v>FABRICAÇÃO E INSTALAÇÃO DE TESOURA INTEIRA EM MADEIRA NÃO APARELHADA, VÃO DE 8 M, PARA TELHA CERÂMICA OU DE CONCRETO, INCLUSO IÇAMENTO. AF_07/2019</v>
          </cell>
          <cell r="C1180" t="str">
            <v>UN</v>
          </cell>
          <cell r="D1180">
            <v>1221.3699999999999</v>
          </cell>
          <cell r="E1180">
            <v>1298.77</v>
          </cell>
          <cell r="F1180" t="str">
            <v>SINTÉTICO</v>
          </cell>
          <cell r="G1180">
            <v>1298.77</v>
          </cell>
        </row>
        <row r="1181">
          <cell r="A1181">
            <v>92551</v>
          </cell>
          <cell r="B1181" t="str">
            <v>FABRICAÇÃO E INSTALAÇÃO DE TESOURA INTEIRA EM MADEIRA NÃO APARELHADA, VÃO DE 9 M, PARA TELHA CERÂMICA OU DE CONCRETO, INCLUSO IÇAMENTO. AF_07/2019</v>
          </cell>
          <cell r="C1181" t="str">
            <v>UN</v>
          </cell>
          <cell r="D1181">
            <v>1254.1099999999999</v>
          </cell>
          <cell r="E1181">
            <v>1331.51</v>
          </cell>
          <cell r="F1181" t="str">
            <v>SINTÉTICO</v>
          </cell>
          <cell r="G1181">
            <v>1331.51</v>
          </cell>
        </row>
        <row r="1182">
          <cell r="A1182">
            <v>92552</v>
          </cell>
          <cell r="B1182" t="str">
            <v>FABRICAÇÃO E INSTALAÇÃO DE TESOURA INTEIRA EM MADEIRA NÃO APARELHADA, VÃO DE 10 M, PARA TELHA CERÂMICA OU DE CONCRETO, INCLUSO IÇAMENTO. AF_07/2019</v>
          </cell>
          <cell r="C1182" t="str">
            <v>UN</v>
          </cell>
          <cell r="D1182">
            <v>1366.13</v>
          </cell>
          <cell r="E1182">
            <v>1452.53</v>
          </cell>
          <cell r="F1182" t="str">
            <v>SINTÉTICO</v>
          </cell>
          <cell r="G1182">
            <v>1452.53</v>
          </cell>
        </row>
        <row r="1183">
          <cell r="A1183">
            <v>92553</v>
          </cell>
          <cell r="B1183" t="str">
            <v>FABRICAÇÃO E INSTALAÇÃO DE TESOURA INTEIRA EM MADEIRA NÃO APARELHADA, VÃO DE 11 M, PARA TELHA CERÂMICA OU DE CONCRETO, INCLUSO IÇAMENTO. AF_07/2019</v>
          </cell>
          <cell r="C1183" t="str">
            <v>UN</v>
          </cell>
          <cell r="D1183">
            <v>1596.38</v>
          </cell>
          <cell r="E1183">
            <v>1704.39</v>
          </cell>
          <cell r="F1183" t="str">
            <v>SINTÉTICO</v>
          </cell>
          <cell r="G1183">
            <v>1704.39</v>
          </cell>
        </row>
        <row r="1184">
          <cell r="A1184">
            <v>92554</v>
          </cell>
          <cell r="B1184" t="str">
            <v>FABRICAÇÃO E INSTALAÇÃO DE TESOURA INTEIRA EM MADEIRA NÃO APARELHADA, VÃO DE 12 M, PARA TELHA CERÂMICA OU DE CONCRETO, INCLUSO IÇAMENTO. AF_07/2019</v>
          </cell>
          <cell r="C1184" t="str">
            <v>UN</v>
          </cell>
          <cell r="D1184">
            <v>1633.55</v>
          </cell>
          <cell r="E1184">
            <v>1741.56</v>
          </cell>
          <cell r="F1184" t="str">
            <v>SINTÉTICO</v>
          </cell>
          <cell r="G1184">
            <v>1741.56</v>
          </cell>
        </row>
        <row r="1185">
          <cell r="A1185">
            <v>92555</v>
          </cell>
          <cell r="B1185" t="str">
            <v>FABRICAÇÃO E INSTALAÇÃO DE TESOURA INTEIRA EM MADEIRA NÃO APARELHADA, VÃO DE 3 M, PARA TELHA ONDULADA DE FIBROCIMENTO, METÁLICA, PLÁSTICA OU TERMOACÚSTICA, INCLUSO IÇAMENTO. AF_07/2019</v>
          </cell>
          <cell r="C1185" t="str">
            <v>UN</v>
          </cell>
          <cell r="D1185">
            <v>534.29</v>
          </cell>
          <cell r="E1185">
            <v>567.9</v>
          </cell>
          <cell r="F1185" t="str">
            <v>SINTÉTICO</v>
          </cell>
          <cell r="G1185">
            <v>567.9</v>
          </cell>
        </row>
        <row r="1186">
          <cell r="A1186">
            <v>92556</v>
          </cell>
          <cell r="B1186" t="str">
            <v>FABRICAÇÃO E INSTALAÇÃO DE TESOURA INTEIRA EM MADEIRA NÃO APARELHADA, VÃO DE 4 M, PARA TELHA ONDULADA DE FIBROCIMENTO, METÁLICA, PLÁSTICA OU TERMOACÚSTICA, INCLUSO IÇAMENTO. AF_07/2019</v>
          </cell>
          <cell r="C1186" t="str">
            <v>UN</v>
          </cell>
          <cell r="D1186">
            <v>657.95</v>
          </cell>
          <cell r="E1186">
            <v>702.36</v>
          </cell>
          <cell r="F1186" t="str">
            <v>SINTÉTICO</v>
          </cell>
          <cell r="G1186">
            <v>702.36</v>
          </cell>
        </row>
        <row r="1187">
          <cell r="A1187">
            <v>92557</v>
          </cell>
          <cell r="B1187" t="str">
            <v>FABRICAÇÃO E INSTALAÇÃO DE TESOURA INTEIRA EM MADEIRA NÃO APARELHADA, VÃO DE 5 M, PARA TELHA ONDULADA DE FIBROCIMENTO, METÁLICA, PLÁSTICA OU TERMOACÚSTICA, INCLUSO IÇAMENTO. AF_07/2019</v>
          </cell>
          <cell r="C1187" t="str">
            <v>UN</v>
          </cell>
          <cell r="D1187">
            <v>682.76</v>
          </cell>
          <cell r="E1187">
            <v>727.17</v>
          </cell>
          <cell r="F1187" t="str">
            <v>SINTÉTICO</v>
          </cell>
          <cell r="G1187">
            <v>727.17</v>
          </cell>
        </row>
        <row r="1188">
          <cell r="A1188">
            <v>92558</v>
          </cell>
          <cell r="B1188" t="str">
            <v>FABRICAÇÃO E INSTALAÇÃO DE TESOURA INTEIRA EM MADEIRA NÃO APARELHADA, VÃO DE 6 M, PARA TELHA ONDULADA DE FIBROCIMENTO, METÁLICA, PLÁSTICA OU TERMOACÚSTICA, INCLUSO IÇAMENTO. AF_07/2019</v>
          </cell>
          <cell r="C1188" t="str">
            <v>UN</v>
          </cell>
          <cell r="D1188">
            <v>763.22</v>
          </cell>
          <cell r="E1188">
            <v>813.4</v>
          </cell>
          <cell r="F1188" t="str">
            <v>SINTÉTICO</v>
          </cell>
          <cell r="G1188">
            <v>813.4</v>
          </cell>
        </row>
        <row r="1189">
          <cell r="A1189">
            <v>92559</v>
          </cell>
          <cell r="B1189" t="str">
            <v>FABRICAÇÃO E INSTALAÇÃO DE TESOURA INTEIRA EM MADEIRA NÃO APARELHADA, VÃO DE 7 M, PARA TELHA ONDULADA DE FIBROCIMENTO, METÁLICA, PLÁSTICA OU TERMOACÚSTICA, INCLUSO IÇAMENTO. AF_07/2019</v>
          </cell>
          <cell r="C1189" t="str">
            <v>UN</v>
          </cell>
          <cell r="D1189">
            <v>983.42</v>
          </cell>
          <cell r="E1189">
            <v>1055.24</v>
          </cell>
          <cell r="F1189" t="str">
            <v>SINTÉTICO</v>
          </cell>
          <cell r="G1189">
            <v>1055.24</v>
          </cell>
        </row>
        <row r="1190">
          <cell r="A1190">
            <v>92560</v>
          </cell>
          <cell r="B1190" t="str">
            <v>FABRICAÇÃO E INSTALAÇÃO DE TESOURA INTEIRA EM MADEIRA NÃO APARELHADA, VÃO DE 8 M, PARA TELHA ONDULADA DE FIBROCIMENTO, METÁLICA, PLÁSTICA OU TERMOACÚSTICA, INCLUSO IÇAMENTO. AF_07/2019</v>
          </cell>
          <cell r="C1190" t="str">
            <v>UN</v>
          </cell>
          <cell r="D1190">
            <v>1208.52</v>
          </cell>
          <cell r="E1190">
            <v>1285.92</v>
          </cell>
          <cell r="F1190" t="str">
            <v>SINTÉTICO</v>
          </cell>
          <cell r="G1190">
            <v>1285.92</v>
          </cell>
        </row>
        <row r="1191">
          <cell r="A1191">
            <v>92561</v>
          </cell>
          <cell r="B1191" t="str">
            <v>FABRICAÇÃO E INSTALAÇÃO DE TESOURA INTEIRA EM MADEIRA NÃO APARELHADA, VÃO DE 9 M, PARA TELHA ONDULADA DE FIBROCIMENTO, METÁLICA, PLÁSTICA OU TERMOACÚSTICA, INCLUSO IÇAMENTO. AF_07/2019</v>
          </cell>
          <cell r="C1191" t="str">
            <v>UN</v>
          </cell>
          <cell r="D1191">
            <v>1241.83</v>
          </cell>
          <cell r="E1191">
            <v>1319.23</v>
          </cell>
          <cell r="F1191" t="str">
            <v>SINTÉTICO</v>
          </cell>
          <cell r="G1191">
            <v>1319.23</v>
          </cell>
        </row>
        <row r="1192">
          <cell r="A1192">
            <v>92562</v>
          </cell>
          <cell r="B1192" t="str">
            <v>FABRICAÇÃO E INSTALAÇÃO DE TESOURA INTEIRA EM MADEIRA NÃO APARELHADA, VÃO DE 10 M, PARA TELHA ONDULADA DE FIBROCIMENTO, METÁLICA, PLÁSTICA OU TERMOACÚSTICA, INCLUSO IÇAMENTO. AF_07/2019</v>
          </cell>
          <cell r="C1192" t="str">
            <v>UN</v>
          </cell>
          <cell r="D1192">
            <v>1345.94</v>
          </cell>
          <cell r="E1192">
            <v>1432.34</v>
          </cell>
          <cell r="F1192" t="str">
            <v>SINTÉTICO</v>
          </cell>
          <cell r="G1192">
            <v>1432.34</v>
          </cell>
        </row>
        <row r="1193">
          <cell r="A1193">
            <v>92563</v>
          </cell>
          <cell r="B1193" t="str">
            <v>FABRICAÇÃO E INSTALAÇÃO DE TESOURA INTEIRA EM MADEIRA NÃO APARELHADA, VÃO DE 11 M, PARA TELHA ONDULADA DE FIBROCIMENTO, METÁLICA, PLÁSTICA OU TERMOACÚSTICA, INCLUSO IÇAMENTO. AF_07/2019</v>
          </cell>
          <cell r="C1193" t="str">
            <v>UN</v>
          </cell>
          <cell r="D1193">
            <v>1571.83</v>
          </cell>
          <cell r="E1193">
            <v>1679.84</v>
          </cell>
          <cell r="F1193" t="str">
            <v>SINTÉTICO</v>
          </cell>
          <cell r="G1193">
            <v>1679.84</v>
          </cell>
        </row>
        <row r="1194">
          <cell r="A1194">
            <v>92564</v>
          </cell>
          <cell r="B1194" t="str">
            <v>FABRICAÇÃO E INSTALAÇÃO DE TESOURA INTEIRA EM MADEIRA NÃO APARELHADA, VÃO DE 12 M, PARA TELHA ONDULADA DE FIBROCIMENTO, METÁLICA, PLÁSTICA OU TERMOACÚSTICA, INCLUSO IÇAMENTO. AF_07/2019</v>
          </cell>
          <cell r="C1194" t="str">
            <v>UN</v>
          </cell>
          <cell r="D1194">
            <v>1603.7</v>
          </cell>
          <cell r="E1194">
            <v>1711.71</v>
          </cell>
          <cell r="F1194" t="str">
            <v>SINTÉTICO</v>
          </cell>
          <cell r="G1194">
            <v>1711.71</v>
          </cell>
        </row>
        <row r="1195">
          <cell r="A1195">
            <v>92565</v>
          </cell>
          <cell r="B1195" t="str">
            <v>FABRICAÇÃO E INSTALAÇÃO DE ESTRUTURA PONTALETADA DE MADEIRA NÃO APARELHADA PARA TELHADOS COM ATÉ 2 ÁGUAS E PARA TELHA CERÂMICA OU DE CONCRETO, INCLUSO TRANSPORTE VERTICAL. AF_12/2015</v>
          </cell>
          <cell r="C1195" t="str">
            <v>M2</v>
          </cell>
          <cell r="D1195">
            <v>19.559999999999999</v>
          </cell>
          <cell r="E1195">
            <v>20.77</v>
          </cell>
          <cell r="F1195" t="str">
            <v>SINTÉTICO</v>
          </cell>
          <cell r="G1195">
            <v>20.77</v>
          </cell>
        </row>
        <row r="1196">
          <cell r="A1196">
            <v>92566</v>
          </cell>
          <cell r="B1196" t="str">
            <v>FABRICAÇÃO E INSTALAÇÃO DE ESTRUTURA PONTALETADA DE MADEIRA NÃO APARELHADA PARA TELHADOS COM ATÉ 2 ÁGUAS E PARA TELHA ONDULADA DE FIBROCIMENTO, METÁLICA, PLÁSTICA OU TERMOACÚSTICA, INCLUSO TRANSPORTE VERTICAL. AF_12/2015</v>
          </cell>
          <cell r="C1196" t="str">
            <v>M2</v>
          </cell>
          <cell r="D1196">
            <v>10.74</v>
          </cell>
          <cell r="E1196">
            <v>11.19</v>
          </cell>
          <cell r="F1196" t="str">
            <v>SINTÉTICO</v>
          </cell>
          <cell r="G1196">
            <v>11.19</v>
          </cell>
        </row>
        <row r="1197">
          <cell r="A1197">
            <v>92567</v>
          </cell>
          <cell r="B1197" t="str">
            <v>FABRICAÇÃO E INSTALAÇÃO DE ESTRUTURA PONTALETADA DE MADEIRA NÃO APARELHADA PARA TELHADOS COM MAIS QUE 2 ÁGUAS E PARA TELHA CERÂMICA OU DE CONCRETO, INCLUSO TRANSPORTE VERTICAL. AF_12/2015</v>
          </cell>
          <cell r="C1197" t="str">
            <v>M2</v>
          </cell>
          <cell r="D1197">
            <v>16.84</v>
          </cell>
          <cell r="E1197">
            <v>17.739999999999998</v>
          </cell>
          <cell r="F1197" t="str">
            <v>SINTÉTICO</v>
          </cell>
          <cell r="G1197">
            <v>17.739999999999998</v>
          </cell>
        </row>
        <row r="1198">
          <cell r="A1198">
            <v>100379</v>
          </cell>
          <cell r="B1198" t="str">
            <v>FABRICAÇÃO E INSTALAÇÃO DE PONTALETES DE MADEIRA NÃO APARELHADA PARA TELHADOS COM ATÉ 2 ÁGUAS E COM TELHA CERÂMICA OU DE CONCRETO EM EDIFÍCIO RESIDENCIAL TÉRREO, INCLUSO TRANSPORTE VERTICAL. AF_07/2019</v>
          </cell>
          <cell r="C1198" t="str">
            <v>M2</v>
          </cell>
          <cell r="D1198">
            <v>19.559999999999999</v>
          </cell>
          <cell r="E1198">
            <v>20.77</v>
          </cell>
          <cell r="F1198" t="str">
            <v>SINTÉTICO</v>
          </cell>
          <cell r="G1198">
            <v>20.77</v>
          </cell>
        </row>
        <row r="1199">
          <cell r="A1199">
            <v>100380</v>
          </cell>
          <cell r="B1199" t="str">
            <v>FABRICAÇÃO E INSTALAÇÃO DE PONTALETES DE MADEIRA NÃO APARELHADA PARA TELHADOS COM ATÉ 2 ÁGUAS E COM TELHA CERÂMICA OU DE CONCRETO EM EDIFÍCIO RESIDENCIAL DE MÚLTIPLOS PAVIMENTOS, INCLUSO TRANSPORTE VERTICAL. AF_07/2019</v>
          </cell>
          <cell r="C1199" t="str">
            <v>M2</v>
          </cell>
          <cell r="D1199">
            <v>27.22</v>
          </cell>
          <cell r="E1199">
            <v>29.15</v>
          </cell>
          <cell r="F1199" t="str">
            <v>SINTÉTICO</v>
          </cell>
          <cell r="G1199">
            <v>29.15</v>
          </cell>
        </row>
        <row r="1200">
          <cell r="A1200">
            <v>100381</v>
          </cell>
          <cell r="B1200" t="str">
            <v>FABRICAÇÃO E INSTALAÇÃO DE PONTALETES DE MADEIRA NÃO APARELHADA PARA TELHADOS COM ATÉ 2 ÁGUAS E COM TELHA CERÂMICA OU DE CONCRETO EM EDIFÍCIO INSTITUCIONAL TÉRREO, INCLUSO TRANSPORTE VERTICAL. AF_07/2019</v>
          </cell>
          <cell r="C1200" t="str">
            <v>M2</v>
          </cell>
          <cell r="D1200">
            <v>31.36</v>
          </cell>
          <cell r="E1200">
            <v>33.770000000000003</v>
          </cell>
          <cell r="F1200" t="str">
            <v>SINTÉTICO</v>
          </cell>
          <cell r="G1200">
            <v>33.770000000000003</v>
          </cell>
        </row>
        <row r="1201">
          <cell r="A1201">
            <v>100383</v>
          </cell>
          <cell r="B1201" t="str">
            <v>FABRICAÇÃO E INSTALAÇÃO DE PONTALETES DE MADEIRA NÃO APARELHADA PARA TELHADOS COM ATÉ 2 ÁGUAS E COM TELHA ONDULADA DE FIBROCIMENTO, ALUMÍNIO OU PLÁSTICA EM EDIFÍCIO RESIDENCIAL DE MÚLTIPLOS PAVIMENTOS, INCLUSO TRANSPORTE VERTICAL. AF_07/2019</v>
          </cell>
          <cell r="C1201" t="str">
            <v>M2</v>
          </cell>
          <cell r="D1201">
            <v>11.88</v>
          </cell>
          <cell r="E1201">
            <v>12.42</v>
          </cell>
          <cell r="F1201" t="str">
            <v>SINTÉTICO</v>
          </cell>
          <cell r="G1201">
            <v>12.42</v>
          </cell>
        </row>
        <row r="1202">
          <cell r="A1202">
            <v>100384</v>
          </cell>
          <cell r="B1202" t="str">
            <v>FABRICAÇÃO E INSTALAÇÃO DE PONTALETES DE MADEIRA NÃO APARELHADA PARA TELHADOS COM ATÉ 2 ÁGUAS E COM TELHA ONDULADA DE FIBROCIMENTO, ALUMÍNIO OU PLÁSTICA EM EDIFÍCIO INSTITUCIONAL TÉRREO, INCLUSO TRANSPORTE VERTICAL. AF_07/2019</v>
          </cell>
          <cell r="C1202" t="str">
            <v>M2</v>
          </cell>
          <cell r="D1202">
            <v>12.83</v>
          </cell>
          <cell r="E1202">
            <v>13.51</v>
          </cell>
          <cell r="F1202" t="str">
            <v>SINTÉTICO</v>
          </cell>
          <cell r="G1202">
            <v>13.51</v>
          </cell>
        </row>
        <row r="1203">
          <cell r="A1203">
            <v>100385</v>
          </cell>
          <cell r="B1203" t="str">
            <v>FABRICAÇÃO E INSTALAÇÃO DE PONTALETES DE MADEIRA NÃO APARELHADA PARA TELHADOS COM MAIS QUE 2 ÁGUAS E COM TELHA CERÂMICA OU DE CONCRETO EM EDIFÍCIO RESIDENCIAL TÉRREO, INCLUSO TRANSPORTE VERTICAL. AF_07/2019</v>
          </cell>
          <cell r="C1203" t="str">
            <v>M2</v>
          </cell>
          <cell r="D1203">
            <v>16.84</v>
          </cell>
          <cell r="E1203">
            <v>17.739999999999998</v>
          </cell>
          <cell r="F1203" t="str">
            <v>SINTÉTICO</v>
          </cell>
          <cell r="G1203">
            <v>17.739999999999998</v>
          </cell>
        </row>
        <row r="1204">
          <cell r="A1204">
            <v>100386</v>
          </cell>
          <cell r="B1204" t="str">
            <v>FABRICAÇÃO E INSTALAÇÃO DE PONTALETES DE MADEIRA NÃO APARELHADA PARA TELHADOS COM MAIS QUE 2 ÁGUAS E COM TELHA CERÂMICA OU DE CONCRETO EM EDIFÍCIO RESIDENCIAL DE MÚLTIPLOS PAVIMENTOS. AF_07/2019</v>
          </cell>
          <cell r="C1204" t="str">
            <v>M2</v>
          </cell>
          <cell r="D1204">
            <v>22.51</v>
          </cell>
          <cell r="E1204">
            <v>23.87</v>
          </cell>
          <cell r="F1204" t="str">
            <v>SINTÉTICO</v>
          </cell>
          <cell r="G1204">
            <v>23.87</v>
          </cell>
        </row>
        <row r="1205">
          <cell r="A1205">
            <v>100387</v>
          </cell>
          <cell r="B1205" t="str">
            <v>FABRICAÇÃO E INSTALAÇÃO DE PONTALETES DE MADEIRA NÃO APARELHADA PARA TELHADOS COM MAIS QUE 2 ÁGUAS E COM TELHA CERÂMICA OU DE CONCRETO EM EDIFÍCIO INSTITUCIONAL TÉRREO, INCLUSO TRANSPORTE VERTICAL. AF_07/2019</v>
          </cell>
          <cell r="C1205" t="str">
            <v>M2</v>
          </cell>
          <cell r="D1205">
            <v>27.55</v>
          </cell>
          <cell r="E1205">
            <v>29.29</v>
          </cell>
          <cell r="F1205" t="str">
            <v>SINTÉTICO</v>
          </cell>
          <cell r="G1205">
            <v>29.29</v>
          </cell>
        </row>
        <row r="1206">
          <cell r="A1206">
            <v>100388</v>
          </cell>
          <cell r="B1206" t="str">
            <v>RETIRADA E RECOLOCAÇÃO DE RIPA EM TELHADOS DE ATÉ 2 ÁGUAS COM TELHA CERÂMICA OU DE CONCRETO DE ENCAIXE, INCLUSO TRANSPORTE VERTICAL. AF_07/2019</v>
          </cell>
          <cell r="C1206" t="str">
            <v>M2</v>
          </cell>
          <cell r="D1206">
            <v>11.69</v>
          </cell>
          <cell r="E1206">
            <v>12.6</v>
          </cell>
          <cell r="F1206" t="str">
            <v>SINTÉTICO</v>
          </cell>
          <cell r="G1206">
            <v>12.6</v>
          </cell>
        </row>
        <row r="1207">
          <cell r="A1207">
            <v>100389</v>
          </cell>
          <cell r="B1207" t="str">
            <v>RETIRADA E RECOLOCAÇÃO DE CAIBRO EM TELHADOS DE ATÉ 2 ÁGUAS COM TELHA CERÂMICA OU DE CONCRETO DE ENCAIXE, INCLUSO TRANSPORTE VERTICAL. AF_07/2019</v>
          </cell>
          <cell r="C1207" t="str">
            <v>M2</v>
          </cell>
          <cell r="D1207">
            <v>10.76</v>
          </cell>
          <cell r="E1207">
            <v>11.75</v>
          </cell>
          <cell r="F1207" t="str">
            <v>SINTÉTICO</v>
          </cell>
          <cell r="G1207">
            <v>11.75</v>
          </cell>
        </row>
        <row r="1208">
          <cell r="A1208">
            <v>100390</v>
          </cell>
          <cell r="B1208" t="str">
            <v>RETIRADA E RECOLOCAÇÃO DE RIPA EM TELHADOS DE MAIS DE 2 ÁGUAS COM TELHA CERÂMICA OU DE CONCRETO DE ENCAIXE, INCLUSO TRANSPORTE VERTICAL. AF_07/2019</v>
          </cell>
          <cell r="C1208" t="str">
            <v>M2</v>
          </cell>
          <cell r="D1208">
            <v>14.51</v>
          </cell>
          <cell r="E1208">
            <v>15.77</v>
          </cell>
          <cell r="F1208" t="str">
            <v>SINTÉTICO</v>
          </cell>
          <cell r="G1208">
            <v>15.77</v>
          </cell>
        </row>
        <row r="1209">
          <cell r="A1209">
            <v>100391</v>
          </cell>
          <cell r="B1209" t="str">
            <v>RETIRADA E RECOLOCAÇÃO DE CAIBRO EM TELHADOS DE MAIS DE 2 ÁGUAS COM TELHA CERÂMICA OU DE CONCRETO DE ENCAIXE, INCLUSO TRANSPORTE VERTICAL. AF_07/2019</v>
          </cell>
          <cell r="C1209" t="str">
            <v>M2</v>
          </cell>
          <cell r="D1209">
            <v>12.63</v>
          </cell>
          <cell r="E1209">
            <v>13.84</v>
          </cell>
          <cell r="F1209" t="str">
            <v>SINTÉTICO</v>
          </cell>
          <cell r="G1209">
            <v>13.84</v>
          </cell>
        </row>
        <row r="1210">
          <cell r="A1210">
            <v>100392</v>
          </cell>
          <cell r="B1210" t="str">
            <v>RETIRADA E RECOLOCAÇÃO DE RIPA EM TELHADOS DE ATÉ 2 ÁGUAS COM TELHA CERÂMICA CAPA-CANAL, INCLUSO TRANSPORTE VERTICAL. AF_07/2019</v>
          </cell>
          <cell r="C1210" t="str">
            <v>M2</v>
          </cell>
          <cell r="D1210">
            <v>9.1999999999999993</v>
          </cell>
          <cell r="E1210">
            <v>9.91</v>
          </cell>
          <cell r="F1210" t="str">
            <v>SINTÉTICO</v>
          </cell>
          <cell r="G1210">
            <v>9.91</v>
          </cell>
        </row>
        <row r="1211">
          <cell r="A1211">
            <v>100393</v>
          </cell>
          <cell r="B1211" t="str">
            <v>RETIRADA E RECOLOCAÇÃO DE CAIBRO EM TELHADOS DE ATÉ 2 ÁGUAS COM TELHA CERÂMICA CAPA-CANAL, INCLUSO TRANSPORTE VERTICAL. AF_07/2019</v>
          </cell>
          <cell r="C1211" t="str">
            <v>M2</v>
          </cell>
          <cell r="D1211">
            <v>12.3</v>
          </cell>
          <cell r="E1211">
            <v>13.43</v>
          </cell>
          <cell r="F1211" t="str">
            <v>SINTÉTICO</v>
          </cell>
          <cell r="G1211">
            <v>13.43</v>
          </cell>
        </row>
        <row r="1212">
          <cell r="A1212">
            <v>100394</v>
          </cell>
          <cell r="B1212" t="str">
            <v>RETIRADA E RECOLOCAÇÃO DE RIPA EM TELHADOS DE MAIS DE 2 ÁGUAS COM TELHA CERÂMICA CAPA-CANAL, INCLUSO TRANSPORTE VERTICAL. AF_07/2019</v>
          </cell>
          <cell r="C1212" t="str">
            <v>M2</v>
          </cell>
          <cell r="D1212">
            <v>11.41</v>
          </cell>
          <cell r="E1212">
            <v>12.39</v>
          </cell>
          <cell r="F1212" t="str">
            <v>SINTÉTICO</v>
          </cell>
          <cell r="G1212">
            <v>12.39</v>
          </cell>
        </row>
        <row r="1213">
          <cell r="A1213">
            <v>100395</v>
          </cell>
          <cell r="B1213" t="str">
            <v>RETIRADA E RECOLOCAÇÃO DE CAIBRO EM TELHADOS DE MAIS DE 2 ÁGUAS COM TELHA CERÂMICA CAPA-CANAL, INCLUSO TRANSPORTE VERTICAL. AF_07/2019</v>
          </cell>
          <cell r="C1213" t="str">
            <v>M2</v>
          </cell>
          <cell r="D1213">
            <v>15.09</v>
          </cell>
          <cell r="E1213">
            <v>16.57</v>
          </cell>
          <cell r="F1213" t="str">
            <v>SINTÉTICO</v>
          </cell>
          <cell r="G1213">
            <v>16.57</v>
          </cell>
        </row>
        <row r="1214">
          <cell r="A1214">
            <v>94189</v>
          </cell>
          <cell r="B1214" t="str">
            <v>TELHAMENTO COM TELHA DE CONCRETO DE ENCAIXE, COM ATÉ 2 ÁGUAS, INCLUSO TRANSPORTE VERTICAL. AF_07/2019</v>
          </cell>
          <cell r="C1214" t="str">
            <v>M2</v>
          </cell>
          <cell r="D1214">
            <v>24.83</v>
          </cell>
          <cell r="E1214">
            <v>25.24</v>
          </cell>
          <cell r="F1214" t="str">
            <v>SINTÉTICO</v>
          </cell>
          <cell r="G1214">
            <v>25.24</v>
          </cell>
        </row>
        <row r="1215">
          <cell r="A1215">
            <v>94192</v>
          </cell>
          <cell r="B1215" t="str">
            <v>TELHAMENTO COM TELHA DE CONCRETO DE ENCAIXE, COM MAIS DE 2 ÁGUAS, INCLUSO TRANSPORTE VERTICAL. AF_07/2019</v>
          </cell>
          <cell r="C1215" t="str">
            <v>M2</v>
          </cell>
          <cell r="D1215">
            <v>26.65</v>
          </cell>
          <cell r="E1215">
            <v>27.27</v>
          </cell>
          <cell r="F1215" t="str">
            <v>SINTÉTICO</v>
          </cell>
          <cell r="G1215">
            <v>27.27</v>
          </cell>
        </row>
        <row r="1216">
          <cell r="A1216">
            <v>94195</v>
          </cell>
          <cell r="B1216" t="str">
            <v>TELHAMENTO COM TELHA CERÂMICA DE ENCAIXE, TIPO PORTUGUESA, COM ATÉ 2 ÁGUAS, INCLUSO TRANSPORTE VERTICAL. AF_07/2019</v>
          </cell>
          <cell r="C1216" t="str">
            <v>M2</v>
          </cell>
          <cell r="D1216">
            <v>24.05</v>
          </cell>
          <cell r="E1216">
            <v>24.74</v>
          </cell>
          <cell r="F1216" t="str">
            <v>SINTÉTICO</v>
          </cell>
          <cell r="G1216">
            <v>24.74</v>
          </cell>
        </row>
        <row r="1217">
          <cell r="A1217">
            <v>94198</v>
          </cell>
          <cell r="B1217" t="str">
            <v>TELHAMENTO COM TELHA CERÂMICA DE ENCAIXE, TIPO PORTUGUESA, COM MAIS DE 2 ÁGUAS, INCLUSO TRANSPORTE VERTICAL. AF_07/2019</v>
          </cell>
          <cell r="C1217" t="str">
            <v>M2</v>
          </cell>
          <cell r="D1217">
            <v>26.46</v>
          </cell>
          <cell r="E1217">
            <v>27.44</v>
          </cell>
          <cell r="F1217" t="str">
            <v>SINTÉTICO</v>
          </cell>
          <cell r="G1217">
            <v>27.44</v>
          </cell>
        </row>
        <row r="1218">
          <cell r="A1218">
            <v>94201</v>
          </cell>
          <cell r="B1218" t="str">
            <v>TELHAMENTO COM TELHA CERÂMICA CAPA-CANAL, TIPO COLONIAL, COM ATÉ 2 ÁGUAS, INCLUSO TRANSPORTE VERTICAL. AF_07/2019</v>
          </cell>
          <cell r="C1218" t="str">
            <v>M2</v>
          </cell>
          <cell r="D1218">
            <v>34.33</v>
          </cell>
          <cell r="E1218">
            <v>35.43</v>
          </cell>
          <cell r="F1218" t="str">
            <v>SINTÉTICO</v>
          </cell>
          <cell r="G1218">
            <v>35.43</v>
          </cell>
        </row>
        <row r="1219">
          <cell r="A1219">
            <v>94204</v>
          </cell>
          <cell r="B1219" t="str">
            <v>TELHAMENTO COM TELHA CERÂMICA CAPA-CANAL, TIPO COLONIAL, COM MAIS DE 2 ÁGUAS, INCLUSO TRANSPORTE VERTICAL. AF_07/2019</v>
          </cell>
          <cell r="C1219" t="str">
            <v>M2</v>
          </cell>
          <cell r="D1219">
            <v>38.43</v>
          </cell>
          <cell r="E1219">
            <v>39.99</v>
          </cell>
          <cell r="F1219" t="str">
            <v>SINTÉTICO</v>
          </cell>
          <cell r="G1219">
            <v>39.99</v>
          </cell>
        </row>
        <row r="1220">
          <cell r="A1220">
            <v>94224</v>
          </cell>
          <cell r="B1220" t="str">
            <v>EMBOÇAMENTO COM ARGAMASSA TRAÇO 1:2:9 (CIMENTO, CAL E AREIA). AF_07/2019</v>
          </cell>
          <cell r="C1220" t="str">
            <v>M</v>
          </cell>
          <cell r="D1220">
            <v>18.03</v>
          </cell>
          <cell r="E1220">
            <v>19.82</v>
          </cell>
          <cell r="F1220" t="str">
            <v>SINTÉTICO</v>
          </cell>
          <cell r="G1220">
            <v>19.82</v>
          </cell>
        </row>
        <row r="1221">
          <cell r="A1221">
            <v>94225</v>
          </cell>
          <cell r="B1221" t="str">
            <v>ISOLAMENTO TERMOACÚSTICO COM LÃ MINERAL NA SUBCOBERTURA, INCLUSO TRANSPORTE VERTICAL. AF_07/2019</v>
          </cell>
          <cell r="C1221" t="str">
            <v>M2</v>
          </cell>
          <cell r="D1221">
            <v>23.58</v>
          </cell>
          <cell r="E1221">
            <v>23.79</v>
          </cell>
          <cell r="F1221" t="str">
            <v>SINTÉTICO</v>
          </cell>
          <cell r="G1221">
            <v>23.79</v>
          </cell>
        </row>
        <row r="1222">
          <cell r="A1222">
            <v>94226</v>
          </cell>
          <cell r="B1222" t="str">
            <v>SUBCOBERTURA COM MANTA PLÁSTICA REVESTIDA POR PELÍCULA DE ALUMÍNO, INCLUSO TRANSPORTE VERTICAL. AF_07/2019</v>
          </cell>
          <cell r="C1222" t="str">
            <v>M2</v>
          </cell>
          <cell r="D1222">
            <v>11.79</v>
          </cell>
          <cell r="E1222">
            <v>12.5</v>
          </cell>
          <cell r="F1222" t="str">
            <v>SINTÉTICO</v>
          </cell>
          <cell r="G1222">
            <v>12.5</v>
          </cell>
        </row>
        <row r="1223">
          <cell r="A1223">
            <v>94232</v>
          </cell>
          <cell r="B1223" t="str">
            <v>AMARRAÇÃO DE TELHAS CERÂMICAS OU DE CONCRETO. AF_07/2019</v>
          </cell>
          <cell r="C1223" t="str">
            <v>UN</v>
          </cell>
          <cell r="D1223">
            <v>2.12</v>
          </cell>
          <cell r="E1223">
            <v>2.38</v>
          </cell>
          <cell r="F1223" t="str">
            <v>SINTÉTICO</v>
          </cell>
          <cell r="G1223">
            <v>2.38</v>
          </cell>
        </row>
        <row r="1224">
          <cell r="A1224">
            <v>94440</v>
          </cell>
          <cell r="B1224" t="str">
            <v>TELHAMENTO COM TELHA CERÂMICA DE ENCAIXE, TIPO FRANCESA, COM ATÉ 2 ÁGUAS, INCLUSO TRANSPORTE VERTICAL. AF_07/2019</v>
          </cell>
          <cell r="C1224" t="str">
            <v>M2</v>
          </cell>
          <cell r="D1224">
            <v>24.05</v>
          </cell>
          <cell r="E1224">
            <v>24.74</v>
          </cell>
          <cell r="F1224" t="str">
            <v>SINTÉTICO</v>
          </cell>
          <cell r="G1224">
            <v>24.74</v>
          </cell>
        </row>
        <row r="1225">
          <cell r="A1225">
            <v>94441</v>
          </cell>
          <cell r="B1225" t="str">
            <v>TELHAMENTO COM TELHA CERÂMICA DE ENCAIXE, TIPO FRANCESA, COM MAIS DE 2 ÁGUAS, INCLUSO TRANSPORTE VERTICAL. AF_07/2019</v>
          </cell>
          <cell r="C1225" t="str">
            <v>M2</v>
          </cell>
          <cell r="D1225">
            <v>26.46</v>
          </cell>
          <cell r="E1225">
            <v>27.44</v>
          </cell>
          <cell r="F1225" t="str">
            <v>SINTÉTICO</v>
          </cell>
          <cell r="G1225">
            <v>27.44</v>
          </cell>
        </row>
        <row r="1226">
          <cell r="A1226">
            <v>94442</v>
          </cell>
          <cell r="B1226" t="str">
            <v>TELHAMENTO COM TELHA CERÂMICA DE ENCAIXE, TIPO ROMANA, COM ATÉ 2 ÁGUAS, INCLUSO TRANSPORTE VERTICAL. AF_07/2019</v>
          </cell>
          <cell r="C1226" t="str">
            <v>M2</v>
          </cell>
          <cell r="D1226">
            <v>24.05</v>
          </cell>
          <cell r="E1226">
            <v>24.74</v>
          </cell>
          <cell r="F1226" t="str">
            <v>SINTÉTICO</v>
          </cell>
          <cell r="G1226">
            <v>24.74</v>
          </cell>
        </row>
        <row r="1227">
          <cell r="A1227">
            <v>94443</v>
          </cell>
          <cell r="B1227" t="str">
            <v>TELHAMENTO COM TELHA CERÂMICA DE ENCAIXE, TIPO ROMANA, COM MAIS DE 2 ÁGUAS, INCLUSO TRANSPORTE VERTICAL. AF_07/2019</v>
          </cell>
          <cell r="C1227" t="str">
            <v>M2</v>
          </cell>
          <cell r="D1227">
            <v>26.46</v>
          </cell>
          <cell r="E1227">
            <v>27.44</v>
          </cell>
          <cell r="F1227" t="str">
            <v>SINTÉTICO</v>
          </cell>
          <cell r="G1227">
            <v>27.44</v>
          </cell>
        </row>
        <row r="1228">
          <cell r="A1228">
            <v>94445</v>
          </cell>
          <cell r="B1228" t="str">
            <v>TELHAMENTO COM TELHA CERÂMICA CAPA-CANAL, TIPO PLAN, COM ATÉ 2 ÁGUAS, INCLUSO TRANSPORTE VERTICAL. AF_07/2019</v>
          </cell>
          <cell r="C1228" t="str">
            <v>M2</v>
          </cell>
          <cell r="D1228">
            <v>34.33</v>
          </cell>
          <cell r="E1228">
            <v>35.43</v>
          </cell>
          <cell r="F1228" t="str">
            <v>SINTÉTICO</v>
          </cell>
          <cell r="G1228">
            <v>35.43</v>
          </cell>
        </row>
        <row r="1229">
          <cell r="A1229">
            <v>94446</v>
          </cell>
          <cell r="B1229" t="str">
            <v>TELHAMENTO COM TELHA CERÂMICA CAPA-CANAL, TIPO PLAN, COM MAIS DE 2 ÁGUAS, INCLUSO TRANSPORTE VERTICAL. AF_07/2019</v>
          </cell>
          <cell r="C1229" t="str">
            <v>M2</v>
          </cell>
          <cell r="D1229">
            <v>38.43</v>
          </cell>
          <cell r="E1229">
            <v>39.99</v>
          </cell>
          <cell r="F1229" t="str">
            <v>SINTÉTICO</v>
          </cell>
          <cell r="G1229">
            <v>39.99</v>
          </cell>
        </row>
        <row r="1230">
          <cell r="A1230">
            <v>94447</v>
          </cell>
          <cell r="B1230" t="str">
            <v>TELHAMENTO COM TELHA CERÂMICA CAPA-CANAL, TIPO PAULISTA, COM ATÉ 2 ÁGUAS, INCLUSO TRANSPORTE VERTICAL. AF_07/2019</v>
          </cell>
          <cell r="C1230" t="str">
            <v>M2</v>
          </cell>
          <cell r="D1230">
            <v>34.33</v>
          </cell>
          <cell r="E1230">
            <v>35.43</v>
          </cell>
          <cell r="F1230" t="str">
            <v>SINTÉTICO</v>
          </cell>
          <cell r="G1230">
            <v>35.43</v>
          </cell>
        </row>
        <row r="1231">
          <cell r="A1231">
            <v>94448</v>
          </cell>
          <cell r="B1231" t="str">
            <v>TELHAMENTO COM TELHA CERÂMICA CAPA-CANAL, TIPO PAULISTA, COM MAIS DE 2 ÁGUAS, INCLUSO TRANSPORTE VERTICAL. AF_07/2019</v>
          </cell>
          <cell r="C1231" t="str">
            <v>M2</v>
          </cell>
          <cell r="D1231">
            <v>38.43</v>
          </cell>
          <cell r="E1231">
            <v>39.99</v>
          </cell>
          <cell r="F1231" t="str">
            <v>SINTÉTICO</v>
          </cell>
          <cell r="G1231">
            <v>39.99</v>
          </cell>
        </row>
        <row r="1232">
          <cell r="A1232">
            <v>94207</v>
          </cell>
          <cell r="B1232" t="str">
            <v>TELHAMENTO COM TELHA ONDULADA DE FIBROCIMENTO E = 6 MM, COM RECOBRIMENTO LATERAL DE 1/4 DE ONDA PARA TELHADO COM INCLINAÇÃO MAIOR QUE 10°, COM ATÉ 2 ÁGUAS, INCLUSO IÇAMENTO. AF_07/2019</v>
          </cell>
          <cell r="C1232" t="str">
            <v>M2</v>
          </cell>
          <cell r="D1232">
            <v>37.049999999999997</v>
          </cell>
          <cell r="E1232">
            <v>37.57</v>
          </cell>
          <cell r="F1232" t="str">
            <v>SINTÉTICO</v>
          </cell>
          <cell r="G1232">
            <v>37.57</v>
          </cell>
        </row>
        <row r="1233">
          <cell r="A1233">
            <v>94210</v>
          </cell>
          <cell r="B1233" t="str">
            <v>TELHAMENTO COM TELHA ONDULADA DE FIBROCIMENTO E = 6 MM, COM RECOBRIMENTO LATERAL DE 1 1/4 DE ONDA PARA TELHADO COM INCLINAÇÃO MÁXIMA DE 10°, COM ATÉ 2 ÁGUAS, INCLUSO IÇAMENTO. AF_07/2019</v>
          </cell>
          <cell r="C1233" t="str">
            <v>M2</v>
          </cell>
          <cell r="D1233">
            <v>39.35</v>
          </cell>
          <cell r="E1233">
            <v>39.94</v>
          </cell>
          <cell r="F1233" t="str">
            <v>SINTÉTICO</v>
          </cell>
          <cell r="G1233">
            <v>39.94</v>
          </cell>
        </row>
        <row r="1234">
          <cell r="A1234">
            <v>94218</v>
          </cell>
          <cell r="B1234" t="str">
            <v>TELHAMENTO COM TELHA ESTRUTURAL DE FIBROCIMENTO E= 6 MM, COM ATÉ 2 ÁGUAS, INCLUSO IÇAMENTO. AF_07/2019</v>
          </cell>
          <cell r="C1234" t="str">
            <v>M2</v>
          </cell>
          <cell r="D1234">
            <v>81.93</v>
          </cell>
          <cell r="E1234">
            <v>82.51</v>
          </cell>
          <cell r="F1234" t="str">
            <v>SINTÉTICO</v>
          </cell>
          <cell r="G1234">
            <v>82.51</v>
          </cell>
        </row>
        <row r="1235">
          <cell r="A1235">
            <v>94213</v>
          </cell>
          <cell r="B1235" t="str">
            <v>TELHAMENTO COM TELHA DE AÇO/ALUMÍNIO E = 0,5 MM, COM ATÉ 2 ÁGUAS, INCLUSO IÇAMENTO. AF_07/2019</v>
          </cell>
          <cell r="C1235" t="str">
            <v>M2</v>
          </cell>
          <cell r="D1235">
            <v>48.79</v>
          </cell>
          <cell r="E1235">
            <v>49.16</v>
          </cell>
          <cell r="F1235" t="str">
            <v>SINTÉTICO</v>
          </cell>
          <cell r="G1235">
            <v>49.16</v>
          </cell>
        </row>
        <row r="1236">
          <cell r="A1236">
            <v>94216</v>
          </cell>
          <cell r="B1236" t="str">
            <v>TELHAMENTO COM TELHA METÁLICA TERMOACÚSTICA E = 30 MM, COM ATÉ 2 ÁGUAS, INCLUSO IÇAMENTO. AF_07/2019</v>
          </cell>
          <cell r="C1236" t="str">
            <v>M2</v>
          </cell>
          <cell r="D1236">
            <v>138.86000000000001</v>
          </cell>
          <cell r="E1236">
            <v>139.09</v>
          </cell>
          <cell r="F1236" t="str">
            <v>SINTÉTICO</v>
          </cell>
          <cell r="G1236">
            <v>139.09</v>
          </cell>
        </row>
        <row r="1237">
          <cell r="A1237">
            <v>94219</v>
          </cell>
          <cell r="B1237" t="str">
            <v>CUMEEIRA E ESPIGÃO PARA TELHA CERÂMICA EMBOÇADA COM ARGAMASSA TRAÇO 1:2:9 (CIMENTO, CAL E AREIA), PARA TELHADOS COM MAIS DE 2 ÁGUAS, INCLUSO TRANSPORTE VERTICAL. AF_07/2019</v>
          </cell>
          <cell r="C1237" t="str">
            <v>M</v>
          </cell>
          <cell r="D1237">
            <v>22.32</v>
          </cell>
          <cell r="E1237">
            <v>23.74</v>
          </cell>
          <cell r="F1237" t="str">
            <v>SINTÉTICO</v>
          </cell>
          <cell r="G1237">
            <v>23.74</v>
          </cell>
        </row>
        <row r="1238">
          <cell r="A1238">
            <v>94220</v>
          </cell>
          <cell r="B1238" t="str">
            <v>CUMEEIRA E ESPIGÃO PARA TELHA DE CONCRETO EMBOÇADA COM ARGAMASSA TRAÇO 1:2:9 (CIMENTO, CAL E AREIA), PARA TELHADOS COM MAIS DE 2 ÁGUAS, INCLUSO TRANSPORTE VERTICAL. AF_07/2019</v>
          </cell>
          <cell r="C1238" t="str">
            <v>M</v>
          </cell>
          <cell r="D1238">
            <v>35.46</v>
          </cell>
          <cell r="E1238">
            <v>36.880000000000003</v>
          </cell>
          <cell r="F1238" t="str">
            <v>SINTÉTICO</v>
          </cell>
          <cell r="G1238">
            <v>36.880000000000003</v>
          </cell>
        </row>
        <row r="1239">
          <cell r="A1239">
            <v>94221</v>
          </cell>
          <cell r="B1239" t="str">
            <v>CUMEEIRA PARA TELHA CERÂMICA EMBOÇADA COM ARGAMASSA TRAÇO 1:2:9 (CIMENTO, CAL E AREIA) PARA TELHADOS COM ATÉ 2 ÁGUAS, INCLUSO TRANSPORTE VERTICAL. AF_07/2019</v>
          </cell>
          <cell r="C1239" t="str">
            <v>M</v>
          </cell>
          <cell r="D1239">
            <v>17.559999999999999</v>
          </cell>
          <cell r="E1239">
            <v>18.420000000000002</v>
          </cell>
          <cell r="F1239" t="str">
            <v>SINTÉTICO</v>
          </cell>
          <cell r="G1239">
            <v>18.420000000000002</v>
          </cell>
        </row>
        <row r="1240">
          <cell r="A1240">
            <v>94222</v>
          </cell>
          <cell r="B1240" t="str">
            <v>CUMEEIRA PARA TELHA DE CONCRETO EMBOÇADA COM ARGAMASSA TRAÇO 1:2:9 (CIMENTO, CAL E AREIA) PARA TELHADOS COM ATÉ 2 ÁGUAS, INCLUSO TRANSPORTE VERTICAL. AF_07/2019</v>
          </cell>
          <cell r="C1240" t="str">
            <v>M</v>
          </cell>
          <cell r="D1240">
            <v>30.7</v>
          </cell>
          <cell r="E1240">
            <v>31.56</v>
          </cell>
          <cell r="F1240" t="str">
            <v>SINTÉTICO</v>
          </cell>
          <cell r="G1240">
            <v>31.56</v>
          </cell>
        </row>
        <row r="1241">
          <cell r="A1241">
            <v>94223</v>
          </cell>
          <cell r="B1241" t="str">
            <v>CUMEEIRA PARA TELHA DE FIBROCIMENTO ONDULADA E = 6 MM, INCLUSO ACESSÓRIOS DE FIXAÇÃO E IÇAMENTO. AF_07/2019</v>
          </cell>
          <cell r="C1241" t="str">
            <v>M</v>
          </cell>
          <cell r="D1241">
            <v>47.69</v>
          </cell>
          <cell r="E1241">
            <v>47.95</v>
          </cell>
          <cell r="F1241" t="str">
            <v>SINTÉTICO</v>
          </cell>
          <cell r="G1241">
            <v>47.95</v>
          </cell>
        </row>
        <row r="1242">
          <cell r="A1242">
            <v>94451</v>
          </cell>
          <cell r="B1242" t="str">
            <v>CUMEEIRA PARA TELHA DE FIBROCIMENTO ESTRUTURAL E = 6 MM, INCLUSO ACESSÓRIOS DE FIXAÇÃO E IÇAMENTO. AF_07/2019</v>
          </cell>
          <cell r="C1242" t="str">
            <v>M</v>
          </cell>
          <cell r="D1242">
            <v>107.68</v>
          </cell>
          <cell r="E1242">
            <v>107.95</v>
          </cell>
          <cell r="F1242" t="str">
            <v>SINTÉTICO</v>
          </cell>
          <cell r="G1242">
            <v>107.95</v>
          </cell>
        </row>
        <row r="1243">
          <cell r="A1243">
            <v>100325</v>
          </cell>
          <cell r="B1243" t="str">
            <v>CUMEEIRA SHED PARA TELHA ONDULADA DE FIBROCIMENTO, E = 6 MM, INCLUSO ACESSÓRIOS DE FIXAÇÃO E IÇAMENTO. AF_07/2019</v>
          </cell>
          <cell r="C1243" t="str">
            <v>M</v>
          </cell>
          <cell r="D1243">
            <v>45.95</v>
          </cell>
          <cell r="E1243">
            <v>46.14</v>
          </cell>
          <cell r="F1243" t="str">
            <v>SINTÉTICO</v>
          </cell>
          <cell r="G1243">
            <v>46.14</v>
          </cell>
        </row>
        <row r="1244">
          <cell r="A1244">
            <v>100327</v>
          </cell>
          <cell r="B1244" t="str">
            <v>RUFO EXTERNO/INTERNO EM CHAPA DE AÇO GALVANIZADO NÚMERO 26, CORTE DE 33 CM, INCLUSO IÇAMENTO. AF_07/2019</v>
          </cell>
          <cell r="C1244" t="str">
            <v>M</v>
          </cell>
          <cell r="D1244">
            <v>34.46</v>
          </cell>
          <cell r="E1244">
            <v>35.24</v>
          </cell>
          <cell r="F1244" t="str">
            <v>SINTÉTICO</v>
          </cell>
          <cell r="G1244">
            <v>35.24</v>
          </cell>
        </row>
        <row r="1245">
          <cell r="A1245">
            <v>100328</v>
          </cell>
          <cell r="B1245" t="str">
            <v>RETIRADA E RECOLOCAÇÃO DE  TELHA CERÂMICA DE ENCAIXE, COM ATÉ DUAS ÁGUAS, INCLUSO IÇAMENTO. AF_07/2019</v>
          </cell>
          <cell r="C1245" t="str">
            <v>M2</v>
          </cell>
          <cell r="D1245">
            <v>9.41</v>
          </cell>
          <cell r="E1245">
            <v>10.09</v>
          </cell>
          <cell r="F1245" t="str">
            <v>SINTÉTICO</v>
          </cell>
          <cell r="G1245">
            <v>10.09</v>
          </cell>
        </row>
        <row r="1246">
          <cell r="A1246">
            <v>100329</v>
          </cell>
          <cell r="B1246" t="str">
            <v>RETIRADA E RECOLOCAÇÃO DE  TELHA CERÂMICA DE ENCAIXE, COM MAIS DE DUAS ÁGUAS, INCLUSO IÇAMENTO. AF_07/2019</v>
          </cell>
          <cell r="C1246" t="str">
            <v>M2</v>
          </cell>
          <cell r="D1246">
            <v>11.83</v>
          </cell>
          <cell r="E1246">
            <v>12.78</v>
          </cell>
          <cell r="F1246" t="str">
            <v>SINTÉTICO</v>
          </cell>
          <cell r="G1246">
            <v>12.78</v>
          </cell>
        </row>
        <row r="1247">
          <cell r="A1247">
            <v>100330</v>
          </cell>
          <cell r="B1247" t="str">
            <v>RETIRADA E RECOLOCAÇÃO DE  TELHA CERÂMICA CAPA-CANAL, COM ATÉ DUAS ÁGUAS, INCLUSO IÇAMENTO. AF_07/2019</v>
          </cell>
          <cell r="C1247" t="str">
            <v>M2</v>
          </cell>
          <cell r="D1247">
            <v>12.79</v>
          </cell>
          <cell r="E1247">
            <v>13.7</v>
          </cell>
          <cell r="F1247" t="str">
            <v>SINTÉTICO</v>
          </cell>
          <cell r="G1247">
            <v>13.7</v>
          </cell>
        </row>
        <row r="1248">
          <cell r="A1248">
            <v>100331</v>
          </cell>
          <cell r="B1248" t="str">
            <v>RETIRADA E RECOLOCAÇÃO DE  TELHA CERÂMICA CAPA-CANAL, COM MAIS DE DUAS ÁGUAS, INCLUSO IÇAMENTO. AF_07/2019</v>
          </cell>
          <cell r="C1248" t="str">
            <v>M2</v>
          </cell>
          <cell r="D1248">
            <v>16.91</v>
          </cell>
          <cell r="E1248">
            <v>18.29</v>
          </cell>
          <cell r="F1248" t="str">
            <v>SINTÉTICO</v>
          </cell>
          <cell r="G1248">
            <v>18.29</v>
          </cell>
        </row>
        <row r="1249">
          <cell r="A1249">
            <v>100434</v>
          </cell>
          <cell r="B1249" t="str">
            <v>CALHA DE BEIRAL, SEMICIRCULAR DE PVC, DIAMETRO 125 MM, INCLUINDO CABECEIRAS, EMENDAS, BOCAIS, SUPORTES E VEDAÇÕES, EXCLUINDO CONDUTORES, INCLUSO TRANSPORTE VERTICAL. AF_07/2019</v>
          </cell>
          <cell r="C1249" t="str">
            <v>M</v>
          </cell>
          <cell r="D1249">
            <v>47.9</v>
          </cell>
          <cell r="E1249">
            <v>48.72</v>
          </cell>
          <cell r="F1249" t="str">
            <v>SINTÉTICO</v>
          </cell>
          <cell r="G1249">
            <v>48.72</v>
          </cell>
        </row>
        <row r="1250">
          <cell r="A1250">
            <v>100435</v>
          </cell>
          <cell r="B1250" t="str">
            <v>RUFO EM FIBROCIMENTO PARA TELHA ONDULADA E = 6 MM, ABA DE 26 CM, INCLUSO TRANSPORTE VERTICAL, EXCETO CONTRARRUFO. AF_07/2019</v>
          </cell>
          <cell r="C1250" t="str">
            <v>M</v>
          </cell>
          <cell r="D1250">
            <v>24.53</v>
          </cell>
          <cell r="E1250">
            <v>25.07</v>
          </cell>
          <cell r="F1250" t="str">
            <v>SINTÉTICO</v>
          </cell>
          <cell r="G1250">
            <v>25.07</v>
          </cell>
        </row>
        <row r="1251">
          <cell r="A1251">
            <v>94227</v>
          </cell>
          <cell r="B1251" t="str">
            <v>CALHA EM CHAPA DE AÇO GALVANIZADO NÚMERO 24, DESENVOLVIMENTO DE 33 CM, INCLUSO TRANSPORTE VERTICAL. AF_07/2019</v>
          </cell>
          <cell r="C1251" t="str">
            <v>M</v>
          </cell>
          <cell r="D1251">
            <v>36.57</v>
          </cell>
          <cell r="E1251">
            <v>37.51</v>
          </cell>
          <cell r="F1251" t="str">
            <v>SINTÉTICO</v>
          </cell>
          <cell r="G1251">
            <v>37.51</v>
          </cell>
        </row>
        <row r="1252">
          <cell r="A1252">
            <v>94228</v>
          </cell>
          <cell r="B1252" t="str">
            <v>CALHA EM CHAPA DE AÇO GALVANIZADO NÚMERO 24, DESENVOLVIMENTO DE 50 CM, INCLUSO TRANSPORTE VERTICAL. AF_07/2019</v>
          </cell>
          <cell r="C1252" t="str">
            <v>M</v>
          </cell>
          <cell r="D1252">
            <v>49.47</v>
          </cell>
          <cell r="E1252">
            <v>50.75</v>
          </cell>
          <cell r="F1252" t="str">
            <v>SINTÉTICO</v>
          </cell>
          <cell r="G1252">
            <v>50.75</v>
          </cell>
        </row>
        <row r="1253">
          <cell r="A1253">
            <v>94229</v>
          </cell>
          <cell r="B1253" t="str">
            <v>CALHA EM CHAPA DE AÇO GALVANIZADO NÚMERO 24, DESENVOLVIMENTO DE 100 CM, INCLUSO TRANSPORTE VERTICAL. AF_07/2019</v>
          </cell>
          <cell r="C1253" t="str">
            <v>M</v>
          </cell>
          <cell r="D1253">
            <v>95.27</v>
          </cell>
          <cell r="E1253">
            <v>97.57</v>
          </cell>
          <cell r="F1253" t="str">
            <v>SINTÉTICO</v>
          </cell>
          <cell r="G1253">
            <v>97.57</v>
          </cell>
        </row>
        <row r="1254">
          <cell r="A1254">
            <v>94231</v>
          </cell>
          <cell r="B1254" t="str">
            <v>RUFO EM CHAPA DE AÇO GALVANIZADO NÚMERO 24, CORTE DE 25 CM, INCLUSO TRANSPORTE VERTICAL. AF_07/2019</v>
          </cell>
          <cell r="C1254" t="str">
            <v>M</v>
          </cell>
          <cell r="D1254">
            <v>30.81</v>
          </cell>
          <cell r="E1254">
            <v>31.46</v>
          </cell>
          <cell r="F1254" t="str">
            <v>SINTÉTICO</v>
          </cell>
          <cell r="G1254">
            <v>31.46</v>
          </cell>
        </row>
        <row r="1255">
          <cell r="A1255">
            <v>94449</v>
          </cell>
          <cell r="B1255" t="str">
            <v>TELHAMENTO COM TELHA ONDULADA DE FIBRA DE VIDRO E = 0,6 MM, PARA TELHADO COM INCLINAÇÃO MAIOR QUE 10°, COM ATÉ 2 ÁGUAS, INCLUSO IÇAMENTO. AF_07/2019</v>
          </cell>
          <cell r="C1255" t="str">
            <v>M2</v>
          </cell>
          <cell r="D1255">
            <v>44.03</v>
          </cell>
          <cell r="E1255">
            <v>44.55</v>
          </cell>
          <cell r="F1255" t="str">
            <v>SINTÉTICO</v>
          </cell>
          <cell r="G1255">
            <v>44.55</v>
          </cell>
        </row>
        <row r="1256">
          <cell r="A1256">
            <v>92255</v>
          </cell>
          <cell r="B1256" t="str">
            <v>INSTALAÇÃO DE TESOURA (INTEIRA OU MEIA), EM AÇO, PARA VÃOS MAIORES OU IGUAIS A 3,0 M E MENORES QUE 6,0 M, INCLUSO IÇAMENTO. AF_07/2019</v>
          </cell>
          <cell r="C1256" t="str">
            <v>UN</v>
          </cell>
          <cell r="D1256">
            <v>134.87</v>
          </cell>
          <cell r="E1256">
            <v>143.19999999999999</v>
          </cell>
          <cell r="F1256" t="str">
            <v>SINTÉTICO</v>
          </cell>
          <cell r="G1256">
            <v>143.19999999999999</v>
          </cell>
        </row>
        <row r="1257">
          <cell r="A1257">
            <v>92256</v>
          </cell>
          <cell r="B1257" t="str">
            <v>INSTALAÇÃO DE TESOURA (INTEIRA OU MEIA), EM AÇO, PARA VÃOS MAIORES OU IGUAIS A 6,0 M E MENORES QUE 8,0 M, INCLUSO IÇAMENTO. AF_07/2019</v>
          </cell>
          <cell r="C1257" t="str">
            <v>UN</v>
          </cell>
          <cell r="D1257">
            <v>165.68</v>
          </cell>
          <cell r="E1257">
            <v>177.75</v>
          </cell>
          <cell r="F1257" t="str">
            <v>SINTÉTICO</v>
          </cell>
          <cell r="G1257">
            <v>177.75</v>
          </cell>
        </row>
        <row r="1258">
          <cell r="A1258">
            <v>92257</v>
          </cell>
          <cell r="B1258" t="str">
            <v>INSTALAÇÃO DE TESOURA (INTEIRA OU MEIA), EM AÇO, PARA VÃOS MAIORES OU IGUAIS A 8,0 M E MENORES QUE 10,0 M, INCLUSO IÇAMENTO. AF_07/2019</v>
          </cell>
          <cell r="C1258" t="str">
            <v>UN</v>
          </cell>
          <cell r="D1258">
            <v>196.1</v>
          </cell>
          <cell r="E1258">
            <v>211.84</v>
          </cell>
          <cell r="F1258" t="str">
            <v>SINTÉTICO</v>
          </cell>
          <cell r="G1258">
            <v>211.84</v>
          </cell>
        </row>
        <row r="1259">
          <cell r="A1259">
            <v>92258</v>
          </cell>
          <cell r="B1259" t="str">
            <v>INSTALAÇÃO DE TESOURA (INTEIRA OU MEIA), EM AÇO, PARA VÃOS MAIORES OU IGUAIS A 10,0 M E MENORES QUE 12,0 M, INCLUSO IÇAMENTO. AF_07/2019</v>
          </cell>
          <cell r="C1259" t="str">
            <v>UN</v>
          </cell>
          <cell r="D1259">
            <v>245.03</v>
          </cell>
          <cell r="E1259">
            <v>266.69</v>
          </cell>
          <cell r="F1259" t="str">
            <v>SINTÉTICO</v>
          </cell>
          <cell r="G1259">
            <v>266.69</v>
          </cell>
        </row>
        <row r="1260">
          <cell r="A1260">
            <v>92568</v>
          </cell>
          <cell r="B1260" t="str">
            <v>TRAMA DE AÇO COMPOSTA POR RIPAS, CAIBROS E TERÇAS PARA TELHADOS DE ATÉ 2 ÁGUAS PARA TELHA DE ENCAIXE DE CERÂMICA OU DE CONCRETO, INCLUSO TRANSPORTE VERTICAL. AF_07/2019</v>
          </cell>
          <cell r="C1260" t="str">
            <v>M2</v>
          </cell>
          <cell r="D1260">
            <v>73.989999999999995</v>
          </cell>
          <cell r="E1260">
            <v>75.08</v>
          </cell>
          <cell r="F1260" t="str">
            <v>SINTÉTICO</v>
          </cell>
          <cell r="G1260">
            <v>75.08</v>
          </cell>
        </row>
        <row r="1261">
          <cell r="A1261">
            <v>92569</v>
          </cell>
          <cell r="B1261" t="str">
            <v>TRAMA DE AÇO COMPOSTA POR RIPAS E CAIBROS PARA TELHADOS DE ATÉ 2 ÁGUAS PARA TELHA DE ENCAIXE DE CERÂMICA OU DE CONCRETO, INCLUSO TRANSPORTE VERTICAL. AF_07/2019</v>
          </cell>
          <cell r="C1261" t="str">
            <v>M2</v>
          </cell>
          <cell r="D1261">
            <v>41.01</v>
          </cell>
          <cell r="E1261">
            <v>41.49</v>
          </cell>
          <cell r="F1261" t="str">
            <v>SINTÉTICO</v>
          </cell>
          <cell r="G1261">
            <v>41.49</v>
          </cell>
        </row>
        <row r="1262">
          <cell r="A1262">
            <v>92570</v>
          </cell>
          <cell r="B1262" t="str">
            <v>TRAMA DE AÇO COMPOSTA POR RIPAS PARA TELHADOS DE ATÉ 2 ÁGUAS PARA TELHA DE ENCAIXE DE CERÂMICA OU DE CONCRETO, INCLUSO TRANSPORTE VERTICAL. AF_07/2019</v>
          </cell>
          <cell r="C1262" t="str">
            <v>M2</v>
          </cell>
          <cell r="D1262">
            <v>25.89</v>
          </cell>
          <cell r="E1262">
            <v>26.11</v>
          </cell>
          <cell r="F1262" t="str">
            <v>SINTÉTICO</v>
          </cell>
          <cell r="G1262">
            <v>26.11</v>
          </cell>
        </row>
        <row r="1263">
          <cell r="A1263">
            <v>92571</v>
          </cell>
          <cell r="B1263" t="str">
            <v>TRAMA DE AÇO COMPOSTA POR RIPAS, CAIBROS E TERÇAS PARA TELHADOS DE MAIS DE 2 ÁGUAS PARA TELHA DE ENCAIXE DE CERÂMICA OU DE CONCRETO, INCLUSO TRANSPORTE VERTICAL. AF_07/2019</v>
          </cell>
          <cell r="C1263" t="str">
            <v>M2</v>
          </cell>
          <cell r="D1263">
            <v>79.8</v>
          </cell>
          <cell r="E1263">
            <v>81.53</v>
          </cell>
          <cell r="F1263" t="str">
            <v>SINTÉTICO</v>
          </cell>
          <cell r="G1263">
            <v>81.53</v>
          </cell>
        </row>
        <row r="1264">
          <cell r="A1264">
            <v>92572</v>
          </cell>
          <cell r="B1264" t="str">
            <v>TRAMA DE AÇO COMPOSTA POR RIPAS E CAIBROS PARA TELHADOS DE MAIS DE 2 ÁGUAS PARA TELHA DE ENCAIXE DE CERÂMICA OU DE CONCRETO, INCLUSO TRANSPORTE VERTICAL. AF_07/2019</v>
          </cell>
          <cell r="C1264" t="str">
            <v>M2</v>
          </cell>
          <cell r="D1264">
            <v>47.6</v>
          </cell>
          <cell r="E1264">
            <v>48.48</v>
          </cell>
          <cell r="F1264" t="str">
            <v>SINTÉTICO</v>
          </cell>
          <cell r="G1264">
            <v>48.48</v>
          </cell>
        </row>
        <row r="1265">
          <cell r="A1265">
            <v>92573</v>
          </cell>
          <cell r="B1265" t="str">
            <v>TRAMA DE AÇO COMPOSTA POR RIPAS PARA TELHADOS DE MAIS DE 2 ÁGUAS PARA TELHA DE ENCAIXE DE CERÂMICA OU DE CONCRETO, INCLUSO TRANSPORTE VERTICAL, INCLUSO TRANSPORTE VERTICAL. AF_07/2019</v>
          </cell>
          <cell r="C1265" t="str">
            <v>M2</v>
          </cell>
          <cell r="D1265">
            <v>28.39</v>
          </cell>
          <cell r="E1265">
            <v>28.89</v>
          </cell>
          <cell r="F1265" t="str">
            <v>SINTÉTICO</v>
          </cell>
          <cell r="G1265">
            <v>28.89</v>
          </cell>
        </row>
        <row r="1266">
          <cell r="A1266">
            <v>92574</v>
          </cell>
          <cell r="B1266" t="str">
            <v>TRAMA DE AÇO COMPOSTA POR RIPAS, CAIBROS E TERÇAS PARA TELHADOS DE ATÉ 2 ÁGUAS PARA TELHA CERÂMICA CAPA-CANAL, INCLUSO TRANSPORTE VERTICAL. AF_07/2019</v>
          </cell>
          <cell r="C1266" t="str">
            <v>M2</v>
          </cell>
          <cell r="D1266">
            <v>75.349999999999994</v>
          </cell>
          <cell r="E1266">
            <v>76.53</v>
          </cell>
          <cell r="F1266" t="str">
            <v>SINTÉTICO</v>
          </cell>
          <cell r="G1266">
            <v>76.53</v>
          </cell>
        </row>
        <row r="1267">
          <cell r="A1267">
            <v>92575</v>
          </cell>
          <cell r="B1267" t="str">
            <v>TRAMA DE AÇO COMPOSTA POR RIPAS E CAIBROS PARA TELHADOS DE ATÉ 2 ÁGUAS PARA TELHA CERÂMICA CAPA-CANAL, INCLUSO TRANSPORTE VERTICAL. AF_07/2019</v>
          </cell>
          <cell r="C1267" t="str">
            <v>M2</v>
          </cell>
          <cell r="D1267">
            <v>37.619999999999997</v>
          </cell>
          <cell r="E1267">
            <v>38.08</v>
          </cell>
          <cell r="F1267" t="str">
            <v>SINTÉTICO</v>
          </cell>
          <cell r="G1267">
            <v>38.08</v>
          </cell>
        </row>
        <row r="1268">
          <cell r="A1268">
            <v>92576</v>
          </cell>
          <cell r="B1268" t="str">
            <v>TRAMA DE AÇO COMPOSTA POR RIPAS PARA TELHADOS DE ATÉ 2 ÁGUAS PARA TELHA CERÂMICA CAPA-CANAL, INCLUSO TRANSPORTE VERTICAL. AF_07/2019</v>
          </cell>
          <cell r="C1268" t="str">
            <v>M2</v>
          </cell>
          <cell r="D1268">
            <v>20.5</v>
          </cell>
          <cell r="E1268">
            <v>20.67</v>
          </cell>
          <cell r="F1268" t="str">
            <v>SINTÉTICO</v>
          </cell>
          <cell r="G1268">
            <v>20.67</v>
          </cell>
        </row>
        <row r="1269">
          <cell r="A1269">
            <v>92577</v>
          </cell>
          <cell r="B1269" t="str">
            <v>TRAMA DE AÇO COMPOSTA POR RIPAS, CAIBROS E TERÇAS PARA TELHADOS DE MAIS DE 2 ÁGUAS PARA TELHA CERÂMICA CAPA-CANAL, INCLUSO TRANSPORTE VERTICAL. AF_07/2019</v>
          </cell>
          <cell r="C1269" t="str">
            <v>M2</v>
          </cell>
          <cell r="D1269">
            <v>81.38</v>
          </cell>
          <cell r="E1269">
            <v>83.19</v>
          </cell>
          <cell r="F1269" t="str">
            <v>SINTÉTICO</v>
          </cell>
          <cell r="G1269">
            <v>83.19</v>
          </cell>
        </row>
        <row r="1270">
          <cell r="A1270">
            <v>92578</v>
          </cell>
          <cell r="B1270" t="str">
            <v>TRAMA DE AÇO COMPOSTA POR RIPAS E CAIBROS PARA TELHADOS DE MAIS DE 2 ÁGUAS PARA TELHA CERÂMICA CAPA-CANAL, INCLUSO TRANSPORTE VERTICAL. AF_07/2019</v>
          </cell>
          <cell r="C1270" t="str">
            <v>M2</v>
          </cell>
          <cell r="D1270">
            <v>40.99</v>
          </cell>
          <cell r="E1270">
            <v>41.83</v>
          </cell>
          <cell r="F1270" t="str">
            <v>SINTÉTICO</v>
          </cell>
          <cell r="G1270">
            <v>41.83</v>
          </cell>
        </row>
        <row r="1271">
          <cell r="A1271">
            <v>92579</v>
          </cell>
          <cell r="B1271" t="str">
            <v>TRAMA DE AÇO COMPOSTA POR RIPAS PARA TELHADOS DE MAIS DE 2 ÁGUAS PARA TELHA CERÂMICA CAPA-CANAL, INCLUSO TRANSPORTE VERTICAL. AF_07/2019</v>
          </cell>
          <cell r="C1271" t="str">
            <v>M2</v>
          </cell>
          <cell r="D1271">
            <v>22.49</v>
          </cell>
          <cell r="E1271">
            <v>22.9</v>
          </cell>
          <cell r="F1271" t="str">
            <v>SINTÉTICO</v>
          </cell>
          <cell r="G1271">
            <v>22.9</v>
          </cell>
        </row>
        <row r="1272">
          <cell r="A1272">
            <v>92580</v>
          </cell>
          <cell r="B1272" t="str">
            <v>TRAMA DE AÇO COMPOSTA POR TERÇAS PARA TELHADOS DE ATÉ 2 ÁGUAS PARA TELHA ONDULADA DE FIBROCIMENTO, METÁLICA, PLÁSTICA OU TERMOACÚSTICA, INCLUSO TRANSPORTE VERTICAL. AF_07/2019</v>
          </cell>
          <cell r="C1272" t="str">
            <v>M2</v>
          </cell>
          <cell r="D1272">
            <v>28.24</v>
          </cell>
          <cell r="E1272">
            <v>28.89</v>
          </cell>
          <cell r="F1272" t="str">
            <v>SINTÉTICO</v>
          </cell>
          <cell r="G1272">
            <v>28.89</v>
          </cell>
        </row>
        <row r="1273">
          <cell r="A1273">
            <v>92581</v>
          </cell>
          <cell r="B1273" t="str">
            <v>TRAMA DE AÇO COMPOSTA POR TERÇAS PARA TELHADOS DE ATÉ 2 ÁGUAS PARA TELHA ESTRUTURAL DE FIBROCIMENTO, INCLUSO TRANSPORTE VERTICAL. AF_07/2019</v>
          </cell>
          <cell r="C1273" t="str">
            <v>M2</v>
          </cell>
          <cell r="D1273">
            <v>29.29</v>
          </cell>
          <cell r="E1273">
            <v>29.88</v>
          </cell>
          <cell r="F1273" t="str">
            <v>SINTÉTICO</v>
          </cell>
          <cell r="G1273">
            <v>29.88</v>
          </cell>
        </row>
        <row r="1274">
          <cell r="A1274">
            <v>92582</v>
          </cell>
          <cell r="B1274" t="str">
            <v>FABRICAÇÃO E INSTALAÇÃO DE TESOURA INTEIRA EM AÇO, VÃO DE 3 M, PARA TELHA CERÂMICA OU DE CONCRETO, INCLUSO IÇAMENTO. AF_12/2015</v>
          </cell>
          <cell r="C1274" t="str">
            <v>UN</v>
          </cell>
          <cell r="D1274">
            <v>430.96</v>
          </cell>
          <cell r="E1274">
            <v>442.82</v>
          </cell>
          <cell r="F1274" t="str">
            <v>SINTÉTICO</v>
          </cell>
          <cell r="G1274">
            <v>442.82</v>
          </cell>
        </row>
        <row r="1275">
          <cell r="A1275">
            <v>92584</v>
          </cell>
          <cell r="B1275" t="str">
            <v>FABRICAÇÃO E INSTALAÇÃO DE TESOURA INTEIRA EM AÇO, VÃO DE 4 M, PARA TELHA CERÂMICA OU DE CONCRETO, INCLUSO IÇAMENTO. AF_12/2015</v>
          </cell>
          <cell r="C1275" t="str">
            <v>UN</v>
          </cell>
          <cell r="D1275">
            <v>498.82</v>
          </cell>
          <cell r="E1275">
            <v>510.68</v>
          </cell>
          <cell r="F1275" t="str">
            <v>SINTÉTICO</v>
          </cell>
          <cell r="G1275">
            <v>510.68</v>
          </cell>
        </row>
        <row r="1276">
          <cell r="A1276">
            <v>92586</v>
          </cell>
          <cell r="B1276" t="str">
            <v>FABRICAÇÃO E INSTALAÇÃO DE TESOURA INTEIRA EM AÇO, VÃO DE 5 M, PARA TELHA CERÂMICA OU DE CONCRETO, INCLUSO IÇAMENTO. AF_12/2015</v>
          </cell>
          <cell r="C1276" t="str">
            <v>UN</v>
          </cell>
          <cell r="D1276">
            <v>566.66</v>
          </cell>
          <cell r="E1276">
            <v>578.52</v>
          </cell>
          <cell r="F1276" t="str">
            <v>SINTÉTICO</v>
          </cell>
          <cell r="G1276">
            <v>578.52</v>
          </cell>
        </row>
        <row r="1277">
          <cell r="A1277">
            <v>92588</v>
          </cell>
          <cell r="B1277" t="str">
            <v>FABRICAÇÃO E INSTALAÇÃO DE TESOURA INTEIRA EM AÇO, VÃO DE 6 M, PARA TELHA CERÂMICA OU DE CONCRETO, INCLUSO IÇAMENTO. AF_12/2015</v>
          </cell>
          <cell r="C1277" t="str">
            <v>UN</v>
          </cell>
          <cell r="D1277">
            <v>716.29</v>
          </cell>
          <cell r="E1277">
            <v>733.65</v>
          </cell>
          <cell r="F1277" t="str">
            <v>SINTÉTICO</v>
          </cell>
          <cell r="G1277">
            <v>733.65</v>
          </cell>
        </row>
        <row r="1278">
          <cell r="A1278">
            <v>92590</v>
          </cell>
          <cell r="B1278" t="str">
            <v>FABRICAÇÃO E INSTALAÇÃO DE TESOURA INTEIRA EM AÇO, VÃO DE 7 M, PARA TELHA CERÂMICA OU DE CONCRETO, INCLUSO IÇAMENTO. AF_12/2015</v>
          </cell>
          <cell r="C1278" t="str">
            <v>UN</v>
          </cell>
          <cell r="D1278">
            <v>784.13</v>
          </cell>
          <cell r="E1278">
            <v>801.49</v>
          </cell>
          <cell r="F1278" t="str">
            <v>SINTÉTICO</v>
          </cell>
          <cell r="G1278">
            <v>801.49</v>
          </cell>
        </row>
        <row r="1279">
          <cell r="A1279">
            <v>92592</v>
          </cell>
          <cell r="B1279" t="str">
            <v>FABRICAÇÃO E INSTALAÇÃO DE TESOURA INTEIRA EM AÇO, VÃO DE 8 M, PARA TELHA CERÂMICA OU DE CONCRETO, INCLUSO IÇAMENTO. AF_12/2015</v>
          </cell>
          <cell r="C1279" t="str">
            <v>UN</v>
          </cell>
          <cell r="D1279">
            <v>882.4</v>
          </cell>
          <cell r="E1279">
            <v>903.43</v>
          </cell>
          <cell r="F1279" t="str">
            <v>SINTÉTICO</v>
          </cell>
          <cell r="G1279">
            <v>903.43</v>
          </cell>
        </row>
        <row r="1280">
          <cell r="A1280">
            <v>92593</v>
          </cell>
          <cell r="B1280" t="str">
            <v>(COMPOSIÇÃO REPRESENTATIVA) FABRICAÇÃO E INSTALAÇÃO DE TESOURA INTEIRA EM AÇO, PARA VÃOS DE 3 A 12 M E PARA QUALQUER TIPO DE TELHA, INCLUSO IÇAMENTO. AF_12/2015</v>
          </cell>
          <cell r="C1280" t="str">
            <v>KG</v>
          </cell>
          <cell r="D1280">
            <v>6.69</v>
          </cell>
          <cell r="E1280">
            <v>6.83</v>
          </cell>
          <cell r="F1280" t="str">
            <v>SINTÉTICO</v>
          </cell>
          <cell r="G1280">
            <v>6.83</v>
          </cell>
        </row>
        <row r="1281">
          <cell r="A1281">
            <v>92594</v>
          </cell>
          <cell r="B1281" t="str">
            <v>FABRICAÇÃO E INSTALAÇÃO DE TESOURA INTEIRA EM AÇO, VÃO DE 9 M, PARA TELHA CERÂMICA OU DE CONCRETO, INCLUSO IÇAMENTO. AF_12/2015</v>
          </cell>
          <cell r="C1281" t="str">
            <v>UN</v>
          </cell>
          <cell r="D1281">
            <v>1018.37</v>
          </cell>
          <cell r="E1281">
            <v>1041.18</v>
          </cell>
          <cell r="F1281" t="str">
            <v>SINTÉTICO</v>
          </cell>
          <cell r="G1281">
            <v>1041.18</v>
          </cell>
        </row>
        <row r="1282">
          <cell r="A1282">
            <v>92596</v>
          </cell>
          <cell r="B1282" t="str">
            <v>FABRICAÇÃO E INSTALAÇÃO DE TESOURA INTEIRA EM AÇO, VÃO DE 10 M, PARA TELHA CERÂMICA OU DE CONCRETO, INCLUSO IÇAMENTO. AF_12/2015</v>
          </cell>
          <cell r="C1282" t="str">
            <v>UN</v>
          </cell>
          <cell r="D1282">
            <v>1138.05</v>
          </cell>
          <cell r="E1282">
            <v>1166.78</v>
          </cell>
          <cell r="F1282" t="str">
            <v>SINTÉTICO</v>
          </cell>
          <cell r="G1282">
            <v>1166.78</v>
          </cell>
        </row>
        <row r="1283">
          <cell r="A1283">
            <v>92598</v>
          </cell>
          <cell r="B1283" t="str">
            <v>FABRICAÇÃO E INSTALAÇÃO DE TESOURA INTEIRA EM AÇO, VÃO DE 11 M, PARA TELHA CERÂMICA OU DE CONCRETO, INCLUSO IÇAMENTO. AF_12/2015</v>
          </cell>
          <cell r="C1283" t="str">
            <v>UN</v>
          </cell>
          <cell r="D1283">
            <v>1205.9100000000001</v>
          </cell>
          <cell r="E1283">
            <v>1234.6400000000001</v>
          </cell>
          <cell r="F1283" t="str">
            <v>SINTÉTICO</v>
          </cell>
          <cell r="G1283">
            <v>1234.6400000000001</v>
          </cell>
        </row>
        <row r="1284">
          <cell r="A1284">
            <v>92600</v>
          </cell>
          <cell r="B1284" t="str">
            <v>FABRICAÇÃO E INSTALAÇÃO DE TESOURA INTEIRA EM AÇO, VÃO DE 12 M, PARA TELHA CERÂMICA OU DE CONCRETO, INCLUSO IÇAMENTO. AF_12/2015</v>
          </cell>
          <cell r="C1284" t="str">
            <v>UN</v>
          </cell>
          <cell r="D1284">
            <v>1290.92</v>
          </cell>
          <cell r="E1284">
            <v>1319.65</v>
          </cell>
          <cell r="F1284" t="str">
            <v>SINTÉTICO</v>
          </cell>
          <cell r="G1284">
            <v>1319.65</v>
          </cell>
        </row>
        <row r="1285">
          <cell r="A1285">
            <v>92602</v>
          </cell>
          <cell r="B1285" t="str">
            <v>FABRICAÇÃO E INSTALAÇÃO DE TESOURA INTEIRA EM AÇO, VÃO DE 3 M, PARA TELHA ONDULADA DE FIBROCIMENTO, METÁLICA, PLÁSTICA OU TERMOACÚSTICA, INCLUSO IÇAMENTO.. AF_12/2015</v>
          </cell>
          <cell r="C1285" t="str">
            <v>UN</v>
          </cell>
          <cell r="D1285">
            <v>430.96</v>
          </cell>
          <cell r="E1285">
            <v>442.82</v>
          </cell>
          <cell r="F1285" t="str">
            <v>SINTÉTICO</v>
          </cell>
          <cell r="G1285">
            <v>442.82</v>
          </cell>
        </row>
        <row r="1286">
          <cell r="A1286">
            <v>92604</v>
          </cell>
          <cell r="B1286" t="str">
            <v>FABRICAÇÃO E INSTALAÇÃO DE TESOURA INTEIRA EM AÇO, VÃO DE 4 M, PARA TELHA ONDULADA DE FIBROCIMENTO, METÁLICA, PLÁSTICA OU TERMOACÚSTICA, INCLUSO IÇAMENTO. AF_12/2015</v>
          </cell>
          <cell r="C1286" t="str">
            <v>UN</v>
          </cell>
          <cell r="D1286">
            <v>481.65</v>
          </cell>
          <cell r="E1286">
            <v>493.51</v>
          </cell>
          <cell r="F1286" t="str">
            <v>SINTÉTICO</v>
          </cell>
          <cell r="G1286">
            <v>493.51</v>
          </cell>
        </row>
        <row r="1287">
          <cell r="A1287">
            <v>92606</v>
          </cell>
          <cell r="B1287" t="str">
            <v>FABRICAÇÃO E INSTALAÇÃO DE TESOURA INTEIRA EM AÇO, VÃO DE 5 M, PARA TELHA ONDULADA DE FIBROCIMENTO, METÁLICA, PLÁSTICA OU TERMOACÚSTICA, INCLUSO IÇAMENTO. AF_12/2015</v>
          </cell>
          <cell r="C1287" t="str">
            <v>UN</v>
          </cell>
          <cell r="D1287">
            <v>549.5</v>
          </cell>
          <cell r="E1287">
            <v>561.36</v>
          </cell>
          <cell r="F1287" t="str">
            <v>SINTÉTICO</v>
          </cell>
          <cell r="G1287">
            <v>561.36</v>
          </cell>
        </row>
        <row r="1288">
          <cell r="A1288">
            <v>92608</v>
          </cell>
          <cell r="B1288" t="str">
            <v>FABRICAÇÃO E INSTALAÇÃO DE TESOURA INTEIRA EM AÇO, VÃO DE 6 M, PARA TELHA ONDULADA DE FIBROCIMENTO, METÁLICA, PLÁSTICA OU TERMOACÚSTICA, INCLUSO IÇAMENTO. AF_12/2015</v>
          </cell>
          <cell r="C1288" t="str">
            <v>UN</v>
          </cell>
          <cell r="D1288">
            <v>681.96</v>
          </cell>
          <cell r="E1288">
            <v>699.32</v>
          </cell>
          <cell r="F1288" t="str">
            <v>SINTÉTICO</v>
          </cell>
          <cell r="G1288">
            <v>699.32</v>
          </cell>
        </row>
        <row r="1289">
          <cell r="A1289">
            <v>92610</v>
          </cell>
          <cell r="B1289" t="str">
            <v>FABRICAÇÃO E INSTALAÇÃO DE TESOURA INTEIRA EM AÇO, VÃO DE 7 M, PARA TELHA ONDULADA DE FIBROCIMENTO, METÁLICA, PLÁSTICA OU TERMOACÚSTICA, INCLUSO IÇAMENTO. AF_12/2015</v>
          </cell>
          <cell r="C1289" t="str">
            <v>UN</v>
          </cell>
          <cell r="D1289">
            <v>749.8</v>
          </cell>
          <cell r="E1289">
            <v>767.16</v>
          </cell>
          <cell r="F1289" t="str">
            <v>SINTÉTICO</v>
          </cell>
          <cell r="G1289">
            <v>767.16</v>
          </cell>
        </row>
        <row r="1290">
          <cell r="A1290">
            <v>92612</v>
          </cell>
          <cell r="B1290" t="str">
            <v>FABRICAÇÃO E INSTALAÇÃO DE TESOURA INTEIRA EM AÇO, VÃO DE 8 M, PARA TELHA ONDULADA DE FIBROCIMENTO, METÁLICA, PLÁSTICA OU TERMOACÚSTICA, INCLUSO IÇAMENTO, INCLUSO IÇAMENTO. AF_12/2015</v>
          </cell>
          <cell r="C1290" t="str">
            <v>UN</v>
          </cell>
          <cell r="D1290">
            <v>848.07</v>
          </cell>
          <cell r="E1290">
            <v>869.1</v>
          </cell>
          <cell r="F1290" t="str">
            <v>SINTÉTICO</v>
          </cell>
          <cell r="G1290">
            <v>869.1</v>
          </cell>
        </row>
        <row r="1291">
          <cell r="A1291">
            <v>92614</v>
          </cell>
          <cell r="B1291" t="str">
            <v>FABRICAÇÃO E INSTALAÇÃO DE TESOURA INTEIRA EM AÇO, VÃO DE 9 M, PARA TELHA ONDULADA DE FIBROCIMENTO, METÁLICA, PLÁSTICA OU TERMOACÚSTICA, INCLUSO IÇAMENTO. AF_12/2015</v>
          </cell>
          <cell r="C1291" t="str">
            <v>UN</v>
          </cell>
          <cell r="D1291">
            <v>949.71</v>
          </cell>
          <cell r="E1291">
            <v>972.52</v>
          </cell>
          <cell r="F1291" t="str">
            <v>SINTÉTICO</v>
          </cell>
          <cell r="G1291">
            <v>972.52</v>
          </cell>
        </row>
        <row r="1292">
          <cell r="A1292">
            <v>92616</v>
          </cell>
          <cell r="B1292" t="str">
            <v>FABRICAÇÃO E INSTALAÇÃO DE TESOURA INTEIRA EM AÇO, VÃO DE 10 M, PARA TELHA ONDULADA DE FIBROCIMENTO, METÁLICA, PLÁSTICA OU TERMOACÚSTICA, INCLUSO IÇAMENTO. AF_12/2015</v>
          </cell>
          <cell r="C1292" t="str">
            <v>UN</v>
          </cell>
          <cell r="D1292">
            <v>1086.56</v>
          </cell>
          <cell r="E1292">
            <v>1115.29</v>
          </cell>
          <cell r="F1292" t="str">
            <v>SINTÉTICO</v>
          </cell>
          <cell r="G1292">
            <v>1115.29</v>
          </cell>
        </row>
        <row r="1293">
          <cell r="A1293">
            <v>92618</v>
          </cell>
          <cell r="B1293" t="str">
            <v>FABRICAÇÃO E INSTALAÇÃO DE TESOURA INTEIRA EM AÇO, VÃO DE 11 M, PARA TELHA ONDULADA DE FIBROCIMENTO, METÁLICA, PLÁSTICA OU TERMOACÚSTICA, INCLUSO IÇAMENTO. AF_12/2015</v>
          </cell>
          <cell r="C1293" t="str">
            <v>UN</v>
          </cell>
          <cell r="D1293">
            <v>1154.4100000000001</v>
          </cell>
          <cell r="E1293">
            <v>1183.1400000000001</v>
          </cell>
          <cell r="F1293" t="str">
            <v>SINTÉTICO</v>
          </cell>
          <cell r="G1293">
            <v>1183.1400000000001</v>
          </cell>
        </row>
        <row r="1294">
          <cell r="A1294">
            <v>92620</v>
          </cell>
          <cell r="B1294" t="str">
            <v>FABRICAÇÃO E INSTALAÇÃO DE TESOURA INTEIRA EM AÇO, VÃO DE 12 M, PARA TELHA ONDULADA DE FIBROCIMENTO, METÁLICA, PLÁSTICA OU TERMOACÚSTICA, INCLUSO IÇAMENTO. AF_12/2015</v>
          </cell>
          <cell r="C1294" t="str">
            <v>UN</v>
          </cell>
          <cell r="D1294">
            <v>1222.26</v>
          </cell>
          <cell r="E1294">
            <v>1250.99</v>
          </cell>
          <cell r="F1294" t="str">
            <v>SINTÉTICO</v>
          </cell>
          <cell r="G1294">
            <v>1250.99</v>
          </cell>
        </row>
        <row r="1295">
          <cell r="A1295">
            <v>100357</v>
          </cell>
          <cell r="B1295" t="str">
            <v>FABRICAÇÃO E INSTALAÇÃO DE MEIA TESOURA DE MADEIRA NÃO APARELHADA, COM VÃO DE 3 M, PARA TELHA CERÂMICA OU DE CONCRETO, INCLUSO IÇAMENTO. AF_07/2019</v>
          </cell>
          <cell r="C1295" t="str">
            <v>UN</v>
          </cell>
          <cell r="D1295">
            <v>550.20000000000005</v>
          </cell>
          <cell r="E1295">
            <v>583.80999999999995</v>
          </cell>
          <cell r="F1295" t="str">
            <v>SINTÉTICO</v>
          </cell>
          <cell r="G1295">
            <v>583.80999999999995</v>
          </cell>
        </row>
        <row r="1296">
          <cell r="A1296">
            <v>100358</v>
          </cell>
          <cell r="B1296" t="str">
            <v>FABRICAÇÃO E INSTALAÇÃO DE MEIA TESOURA DE MADEIRA NÃO APARELHADA, COM VÃO DE 4 M, PARA TELHA CERÂMICA OU DE CONCRETO, INCLUSO IÇAMENTO. AF_07/2019</v>
          </cell>
          <cell r="C1296" t="str">
            <v>UN</v>
          </cell>
          <cell r="D1296">
            <v>776.35</v>
          </cell>
          <cell r="E1296">
            <v>831.58</v>
          </cell>
          <cell r="F1296" t="str">
            <v>SINTÉTICO</v>
          </cell>
          <cell r="G1296">
            <v>831.58</v>
          </cell>
        </row>
        <row r="1297">
          <cell r="A1297">
            <v>100359</v>
          </cell>
          <cell r="B1297" t="str">
            <v>FABRICAÇÃO E INSTALAÇÃO DE MEIA TESOURA DE MADEIRA NÃO APARELHADA, COM VÃO DE 5 M, PARA TELHA CERÂMICA OU DE CONCRETO, INCLUSO IÇAMENTO. AF_07/2019</v>
          </cell>
          <cell r="C1297" t="str">
            <v>UN</v>
          </cell>
          <cell r="D1297">
            <v>801.8</v>
          </cell>
          <cell r="E1297">
            <v>857.03</v>
          </cell>
          <cell r="F1297" t="str">
            <v>SINTÉTICO</v>
          </cell>
          <cell r="G1297">
            <v>857.03</v>
          </cell>
        </row>
        <row r="1298">
          <cell r="A1298">
            <v>100360</v>
          </cell>
          <cell r="B1298" t="str">
            <v>FABRICAÇÃO E INSTALAÇÃO DE MEIA TESOURA DE MADEIRA NÃO APARELHADA, COM VÃO DE 6 M, PARA TELHA CERÂMICA OU DE CONCRETO, INCLUSO IÇAMENTO. AF_07/2019</v>
          </cell>
          <cell r="C1298" t="str">
            <v>UN</v>
          </cell>
          <cell r="D1298">
            <v>883.97</v>
          </cell>
          <cell r="E1298">
            <v>944.97</v>
          </cell>
          <cell r="F1298" t="str">
            <v>SINTÉTICO</v>
          </cell>
          <cell r="G1298">
            <v>944.97</v>
          </cell>
        </row>
        <row r="1299">
          <cell r="A1299">
            <v>100361</v>
          </cell>
          <cell r="B1299" t="str">
            <v>FABRICAÇÃO E INSTALAÇÃO DE MEIA TESOURA DE MADEIRA NÃO APARELHADA, COM VÃO DE 7 M, PARA TELHA CERÂMICA OU DE CONCRETO, INCLUSO IÇAMENTO. AF_07/2019</v>
          </cell>
          <cell r="C1299" t="str">
            <v>UN</v>
          </cell>
          <cell r="D1299">
            <v>1120.73</v>
          </cell>
          <cell r="E1299">
            <v>1203.3499999999999</v>
          </cell>
          <cell r="F1299" t="str">
            <v>SINTÉTICO</v>
          </cell>
          <cell r="G1299">
            <v>1203.3499999999999</v>
          </cell>
        </row>
        <row r="1300">
          <cell r="A1300">
            <v>100362</v>
          </cell>
          <cell r="B1300" t="str">
            <v>FABRICAÇÃO E INSTALAÇÃO DE MEIA TESOURA DE MADEIRA NÃO APARELHADA, COM VÃO DE 8 M, PARA TELHA CERÂMICA OU DE CONCRETO, INCLUSO IÇAMENTO. AF_07/2019</v>
          </cell>
          <cell r="C1300" t="str">
            <v>UN</v>
          </cell>
          <cell r="D1300">
            <v>1485.14</v>
          </cell>
          <cell r="E1300">
            <v>1573.34</v>
          </cell>
          <cell r="F1300" t="str">
            <v>SINTÉTICO</v>
          </cell>
          <cell r="G1300">
            <v>1573.34</v>
          </cell>
        </row>
        <row r="1301">
          <cell r="A1301">
            <v>100363</v>
          </cell>
          <cell r="B1301" t="str">
            <v>FABRICAÇÃO E INSTALAÇÃO DE MEIA TESOURA DE MADEIRA NÃO APARELHADA, COM VÃO DE 9 M, PARA TELHA CERÂMICA OU DE CONCRETO, INCLUSO IÇAMENTO. AF_07/2019</v>
          </cell>
          <cell r="C1301" t="str">
            <v>UN</v>
          </cell>
          <cell r="D1301">
            <v>1523.04</v>
          </cell>
          <cell r="E1301">
            <v>1611.24</v>
          </cell>
          <cell r="F1301" t="str">
            <v>SINTÉTICO</v>
          </cell>
          <cell r="G1301">
            <v>1611.24</v>
          </cell>
        </row>
        <row r="1302">
          <cell r="A1302">
            <v>100364</v>
          </cell>
          <cell r="B1302" t="str">
            <v>FABRICAÇÃO E INSTALAÇÃO DE MEIA TESOURA DE MADEIRA NÃO APARELHADA, COM VÃO DE 10 M, PARA TELHA CERÂMICA OU DE CONCRETO, INCLUSO IÇAMENTO. AF_07/2019</v>
          </cell>
          <cell r="C1302" t="str">
            <v>UN</v>
          </cell>
          <cell r="D1302">
            <v>1651.77</v>
          </cell>
          <cell r="E1302">
            <v>1748.97</v>
          </cell>
          <cell r="F1302" t="str">
            <v>SINTÉTICO</v>
          </cell>
          <cell r="G1302">
            <v>1748.97</v>
          </cell>
        </row>
        <row r="1303">
          <cell r="A1303">
            <v>100365</v>
          </cell>
          <cell r="B1303" t="str">
            <v>FABRICAÇÃO E INSTALAÇÃO DE MEIA TESOURA DE MADEIRA NÃO APARELHADA, COM VÃO DE 11 M, PARA TELHA CERÂMICA OU DE CONCRETO, INCLUSO IÇAMENTO. AF_07/2019</v>
          </cell>
          <cell r="C1303" t="str">
            <v>UN</v>
          </cell>
          <cell r="D1303">
            <v>1910.08</v>
          </cell>
          <cell r="E1303">
            <v>2028.91</v>
          </cell>
          <cell r="F1303" t="str">
            <v>SINTÉTICO</v>
          </cell>
          <cell r="G1303">
            <v>2028.91</v>
          </cell>
        </row>
        <row r="1304">
          <cell r="A1304">
            <v>100366</v>
          </cell>
          <cell r="B1304" t="str">
            <v>FABRICAÇÃO E INSTALAÇÃO DE MEIA TESOURA DE MADEIRA NÃO APARELHADA, COM VÃO DE 12 M, PARA TELHA CERÂMICA OU DE CONCRETO, INCLUSO IÇAMENTO. AF_07/2019</v>
          </cell>
          <cell r="C1304" t="str">
            <v>UN</v>
          </cell>
          <cell r="D1304">
            <v>1998.54</v>
          </cell>
          <cell r="E1304">
            <v>2117.37</v>
          </cell>
          <cell r="F1304" t="str">
            <v>SINTÉTICO</v>
          </cell>
          <cell r="G1304">
            <v>2117.37</v>
          </cell>
        </row>
        <row r="1305">
          <cell r="A1305">
            <v>100367</v>
          </cell>
          <cell r="B1305" t="str">
            <v>FABRICAÇÃO E INSTALAÇÃO DE MEIA TESOURA DE MADEIRA NÃO APARELHADA, COM VÃO DE 3 M, PARA TELHA ONDULADA DE FIBROCIMENTO, ALUMÍNIO, PLÁSTICA OU TERMOACÚSTICA, INCLUSO IÇAMENTO. AF_07/2019</v>
          </cell>
          <cell r="C1305" t="str">
            <v>UN</v>
          </cell>
          <cell r="D1305">
            <v>540.62</v>
          </cell>
          <cell r="E1305">
            <v>574.23</v>
          </cell>
          <cell r="F1305" t="str">
            <v>SINTÉTICO</v>
          </cell>
          <cell r="G1305">
            <v>574.23</v>
          </cell>
        </row>
        <row r="1306">
          <cell r="A1306">
            <v>100368</v>
          </cell>
          <cell r="B1306" t="str">
            <v>FABRICAÇÃO E INSTALAÇÃO DE MEIA TESOURA DE MADEIRA NÃO APARELHADA, COM VÃO DE 4 M, PARA TELHA ONDULADA DE FIBROCIMENTO, ALUMÍNIO, PLÁSTICA OU TERMOACÚSTICA, INCLUSO IÇAMENTO. AF_07/2019</v>
          </cell>
          <cell r="C1306" t="str">
            <v>UN</v>
          </cell>
          <cell r="D1306">
            <v>764.07</v>
          </cell>
          <cell r="E1306">
            <v>819.3</v>
          </cell>
          <cell r="F1306" t="str">
            <v>SINTÉTICO</v>
          </cell>
          <cell r="G1306">
            <v>819.3</v>
          </cell>
        </row>
        <row r="1307">
          <cell r="A1307">
            <v>100369</v>
          </cell>
          <cell r="B1307" t="str">
            <v>FABRICAÇÃO E INSTALAÇÃO DE MEIA TESOURA DE MADEIRA NÃO APARELHADA, COM VÃO DE 5 M, PARA TELHA ONDULADA DE FIBROCIMENTO, ALUMÍNIO, PLÁSTICA OU TERMOACÚSTICA, INCLUSO IÇAMENTO. AF_07/2019</v>
          </cell>
          <cell r="C1307" t="str">
            <v>UN</v>
          </cell>
          <cell r="D1307">
            <v>789.53</v>
          </cell>
          <cell r="E1307">
            <v>844.76</v>
          </cell>
          <cell r="F1307" t="str">
            <v>SINTÉTICO</v>
          </cell>
          <cell r="G1307">
            <v>844.76</v>
          </cell>
        </row>
        <row r="1308">
          <cell r="A1308">
            <v>100370</v>
          </cell>
          <cell r="B1308" t="str">
            <v>FABRICAÇÃO E INSTALAÇÃO DE MEIA TESOURA DE MADEIRA NÃO APARELHADA, COM VÃO DE 6 M, PARA TELHA ONDULADA DE FIBROCIMENTO, ALUMÍNIO, PLÁSTICA OU TERMOACÚSTICA, INCLUSO IÇAMENTO. AF_07/2019</v>
          </cell>
          <cell r="C1308" t="str">
            <v>UN</v>
          </cell>
          <cell r="D1308">
            <v>907.84</v>
          </cell>
          <cell r="E1308">
            <v>968.84</v>
          </cell>
          <cell r="F1308" t="str">
            <v>SINTÉTICO</v>
          </cell>
          <cell r="G1308">
            <v>968.84</v>
          </cell>
        </row>
        <row r="1309">
          <cell r="A1309">
            <v>100371</v>
          </cell>
          <cell r="B1309" t="str">
            <v>FABRICAÇÃO E INSTALAÇÃO DE MEIA TESOURA DE MADEIRA NÃO APARELHADA, COM VÃO DE 7 M, PARA TELHA ONDULADA DE FIBROCIMENTO, ALUMÍNIO, PLÁSTICA OU TERMOACÚSTICA, INCLUSO IÇAMENTO. AF_07/2019</v>
          </cell>
          <cell r="C1309" t="str">
            <v>UN</v>
          </cell>
          <cell r="D1309">
            <v>1087.6099999999999</v>
          </cell>
          <cell r="E1309">
            <v>1170.23</v>
          </cell>
          <cell r="F1309" t="str">
            <v>SINTÉTICO</v>
          </cell>
          <cell r="G1309">
            <v>1170.23</v>
          </cell>
        </row>
        <row r="1310">
          <cell r="A1310">
            <v>100372</v>
          </cell>
          <cell r="B1310" t="str">
            <v>FABRICAÇÃO E INSTALAÇÃO DE MEIA TESOURA DE MADEIRA NÃO APARELHADA, COM VÃO DE 8 M, PARA TELHA ONDULADA DE FIBROCIMENTO, ALUMÍNIO, PLÁSTICA OU TERMOACÚSTICA, INCLUSO IÇAMENTO. AF_07/2019</v>
          </cell>
          <cell r="C1310" t="str">
            <v>UN</v>
          </cell>
          <cell r="D1310">
            <v>1432.17</v>
          </cell>
          <cell r="E1310">
            <v>1520.37</v>
          </cell>
          <cell r="F1310" t="str">
            <v>SINTÉTICO</v>
          </cell>
          <cell r="G1310">
            <v>1520.37</v>
          </cell>
        </row>
        <row r="1311">
          <cell r="A1311">
            <v>100373</v>
          </cell>
          <cell r="B1311" t="str">
            <v>FABRICAÇÃO E INSTALAÇÃO DE MEIA TESOURA DE MADEIRA NÃO APARELHADA, COM VÃO DE 9 M, PARA TELHA ONDULADA DE FIBROCIMENTO, ALUMÍNIO, PLÁSTICA OU TERMOACÚSTICA, INCLUSO IÇAMENTO. AF_07/2019</v>
          </cell>
          <cell r="C1311" t="str">
            <v>UN</v>
          </cell>
          <cell r="D1311">
            <v>1463.35</v>
          </cell>
          <cell r="E1311">
            <v>1551.55</v>
          </cell>
          <cell r="F1311" t="str">
            <v>SINTÉTICO</v>
          </cell>
          <cell r="G1311">
            <v>1551.55</v>
          </cell>
        </row>
        <row r="1312">
          <cell r="A1312">
            <v>100374</v>
          </cell>
          <cell r="B1312" t="str">
            <v>FABRICAÇÃO E INSTALAÇÃO DE MEIA TESOURA DE MADEIRA NÃO APARELHADA, COM VÃO DE 10 M, PARA TELHA ONDULADA DE FIBROCIMENTO, ALUMÍNIO, PLÁSTICA OU TERMOACÚSTICA, INCLUSO IÇAMENTO. AF_07/2019</v>
          </cell>
          <cell r="C1312" t="str">
            <v>UN</v>
          </cell>
          <cell r="D1312">
            <v>1571.21</v>
          </cell>
          <cell r="E1312">
            <v>1668.41</v>
          </cell>
          <cell r="F1312" t="str">
            <v>SINTÉTICO</v>
          </cell>
          <cell r="G1312">
            <v>1668.41</v>
          </cell>
        </row>
        <row r="1313">
          <cell r="A1313">
            <v>100375</v>
          </cell>
          <cell r="B1313" t="str">
            <v>FABRICAÇÃO E INSTALAÇÃO DE MEIA TESOURA DE MADEIRA NÃO APARELHADA, COM VÃO DE 11 M, PARA TELHA ONDULADA DE FIBROCIMENTO, ALUMÍNIO, PLÁSTICA OU TERMOACÚSTICA, INCLUSO IÇAMENTO. AF_07/2019</v>
          </cell>
          <cell r="C1313" t="str">
            <v>UN</v>
          </cell>
          <cell r="D1313">
            <v>1793.51</v>
          </cell>
          <cell r="E1313">
            <v>1912.34</v>
          </cell>
          <cell r="F1313" t="str">
            <v>SINTÉTICO</v>
          </cell>
          <cell r="G1313">
            <v>1912.34</v>
          </cell>
        </row>
        <row r="1314">
          <cell r="A1314">
            <v>100376</v>
          </cell>
          <cell r="B1314" t="str">
            <v>FABRICAÇÃO E INSTALAÇÃO DE MEIA TESOURA DE MADEIRA NÃO APARELHADA, COM VÃO DE 12 M, PARA TELHA ONDULADA DE FIBROCIMENTO, ALUMÍNIO, PLÁSTICA OU TERMOACÚSTICA, INCLUSO IÇAMENTO. AF_07/2019</v>
          </cell>
          <cell r="C1314" t="str">
            <v>UN</v>
          </cell>
          <cell r="D1314">
            <v>1761.48</v>
          </cell>
          <cell r="E1314">
            <v>1880.31</v>
          </cell>
          <cell r="F1314" t="str">
            <v>SINTÉTICO</v>
          </cell>
          <cell r="G1314">
            <v>1880.31</v>
          </cell>
        </row>
        <row r="1315">
          <cell r="A1315">
            <v>100377</v>
          </cell>
          <cell r="B1315" t="str">
            <v>FABRICAÇÃO E INSTALAÇÃO DE TESOURA (INTEIRA OU MEIA) EM AÇO, VÃOS MAIORES OU IGUAIS A 3,0 M E MENORES OU IGUAL A 6,0 M, INCLUSO IÇAMENTO. AF_07/2019</v>
          </cell>
          <cell r="C1315" t="str">
            <v>KG</v>
          </cell>
          <cell r="D1315">
            <v>7.02</v>
          </cell>
          <cell r="E1315">
            <v>7.18</v>
          </cell>
          <cell r="F1315" t="str">
            <v>SINTÉTICO</v>
          </cell>
          <cell r="G1315">
            <v>7.18</v>
          </cell>
        </row>
        <row r="1316">
          <cell r="A1316">
            <v>100378</v>
          </cell>
          <cell r="B1316" t="str">
            <v>FABRICAÇÃO E INSTALAÇÃO DE TESOURA (INTEIRA OU MEIA) EM AÇO, VÃOS MAIORES QUE 6,0 M E MENORES QUE 12,0 M, INCLUSO IÇAMENTO. AF_07/2019</v>
          </cell>
          <cell r="C1316" t="str">
            <v>KG</v>
          </cell>
          <cell r="D1316">
            <v>6.43</v>
          </cell>
          <cell r="E1316">
            <v>6.58</v>
          </cell>
          <cell r="F1316" t="str">
            <v>SINTÉTICO</v>
          </cell>
          <cell r="G1316">
            <v>6.58</v>
          </cell>
        </row>
        <row r="1317">
          <cell r="A1317">
            <v>100382</v>
          </cell>
          <cell r="B1317" t="str">
            <v>FABRICAÇÃO E INSTALAÇÃO DE PONTALETES DE MADEIRA NÃO APARELHADA PARA TELHADOS COM ATÉ 2 ÁGUAS E COM TELHA ONDULADA DE FIBROCIMENTO, ALUMÍNIO OU PLÁSTICA EM EDIFÍCIO RESIDENCIAL TÉRREO, INCLUSO TRANSPORTE VERTICAL. AF_07/2019</v>
          </cell>
          <cell r="C1317" t="str">
            <v>M2</v>
          </cell>
          <cell r="D1317">
            <v>10.74</v>
          </cell>
          <cell r="E1317">
            <v>11.19</v>
          </cell>
          <cell r="F1317" t="str">
            <v>SINTÉTICO</v>
          </cell>
          <cell r="G1317">
            <v>11.19</v>
          </cell>
        </row>
        <row r="1318">
          <cell r="A1318">
            <v>94444</v>
          </cell>
          <cell r="B1318" t="str">
            <v>TELHAMENTO COM TELHA DE ENCAIXE, TIPO FRANCESA DE VIDRO, COM ATÉ 2 ÁGUAS, INCLUSO TRANSPORTE VERTICAL. AF_07/2019</v>
          </cell>
          <cell r="C1318" t="str">
            <v>M2</v>
          </cell>
          <cell r="D1318">
            <v>845.48</v>
          </cell>
          <cell r="E1318">
            <v>846.17</v>
          </cell>
          <cell r="F1318" t="str">
            <v>SINTÉTICO</v>
          </cell>
          <cell r="G1318">
            <v>846.17</v>
          </cell>
        </row>
        <row r="1319">
          <cell r="A1319" t="str">
            <v>73816/1</v>
          </cell>
          <cell r="B1319" t="str">
            <v>EXECUCAO DE DRENO COM TUBOS DE PVC CORRUGADO FLEXIVEL PERFURADO - DN 100</v>
          </cell>
          <cell r="C1319" t="str">
            <v>M</v>
          </cell>
          <cell r="D1319">
            <v>33.36</v>
          </cell>
          <cell r="E1319">
            <v>34.56</v>
          </cell>
          <cell r="F1319" t="str">
            <v>SINTÉTICO</v>
          </cell>
          <cell r="G1319">
            <v>34.56</v>
          </cell>
        </row>
        <row r="1320">
          <cell r="A1320" t="str">
            <v>73881/1</v>
          </cell>
          <cell r="B1320" t="str">
            <v>EXECUCAO DE DRENO COM MANTA GEOTEXTIL 200 G/M2</v>
          </cell>
          <cell r="C1320" t="str">
            <v>M2</v>
          </cell>
          <cell r="D1320">
            <v>5.79</v>
          </cell>
          <cell r="E1320">
            <v>5.82</v>
          </cell>
          <cell r="F1320" t="str">
            <v>SINTÉTICO</v>
          </cell>
          <cell r="G1320">
            <v>5.82</v>
          </cell>
        </row>
        <row r="1321">
          <cell r="A1321" t="str">
            <v>73881/3</v>
          </cell>
          <cell r="B1321" t="str">
            <v>EXECUCAO DE DRENO COM MANTA GEOTEXTIL 400 G/M2</v>
          </cell>
          <cell r="C1321" t="str">
            <v>M2</v>
          </cell>
          <cell r="D1321">
            <v>11.34</v>
          </cell>
          <cell r="E1321">
            <v>11.37</v>
          </cell>
          <cell r="F1321" t="str">
            <v>SINTÉTICO</v>
          </cell>
          <cell r="G1321">
            <v>11.37</v>
          </cell>
        </row>
        <row r="1322">
          <cell r="A1322" t="str">
            <v>73883/1</v>
          </cell>
          <cell r="B1322" t="str">
            <v>EXECUCAO DE DRENO FRANCES COM AREIA MEDIA</v>
          </cell>
          <cell r="C1322" t="str">
            <v>M3</v>
          </cell>
          <cell r="D1322">
            <v>51.87</v>
          </cell>
          <cell r="E1322">
            <v>53.76</v>
          </cell>
          <cell r="F1322" t="str">
            <v>SINTÉTICO</v>
          </cell>
          <cell r="G1322">
            <v>53.76</v>
          </cell>
        </row>
        <row r="1323">
          <cell r="A1323" t="str">
            <v>73883/2</v>
          </cell>
          <cell r="B1323" t="str">
            <v>EXECUCAO DE DRENO FRANCES COM BRITA NUM 2</v>
          </cell>
          <cell r="C1323" t="str">
            <v>M3</v>
          </cell>
          <cell r="D1323">
            <v>205.75</v>
          </cell>
          <cell r="E1323">
            <v>208.65</v>
          </cell>
          <cell r="F1323" t="str">
            <v>SINTÉTICO</v>
          </cell>
          <cell r="G1323">
            <v>208.65</v>
          </cell>
        </row>
        <row r="1324">
          <cell r="A1324" t="str">
            <v>73883/3</v>
          </cell>
          <cell r="B1324" t="str">
            <v>EXECUCAO DE DRENO FRANCES COM CASCALHO</v>
          </cell>
          <cell r="C1324" t="str">
            <v>M3</v>
          </cell>
          <cell r="D1324">
            <v>125.9</v>
          </cell>
          <cell r="E1324">
            <v>127.79</v>
          </cell>
          <cell r="F1324" t="str">
            <v>SINTÉTICO</v>
          </cell>
          <cell r="G1324">
            <v>127.79</v>
          </cell>
        </row>
        <row r="1325">
          <cell r="A1325" t="str">
            <v>73969/1</v>
          </cell>
          <cell r="B1325" t="str">
            <v>EXECUCAO DE DRENOS DE CHORUME EM TUBOS DRENANTES DE CONCRETO, DIAM=200MM, ENVOLTOS EM BRITA E GEOTEXTIL</v>
          </cell>
          <cell r="C1325" t="str">
            <v>M</v>
          </cell>
          <cell r="D1325">
            <v>88.21</v>
          </cell>
          <cell r="E1325">
            <v>89.4</v>
          </cell>
          <cell r="F1325" t="str">
            <v>SINTÉTICO</v>
          </cell>
          <cell r="G1325">
            <v>89.4</v>
          </cell>
        </row>
        <row r="1326">
          <cell r="A1326" t="str">
            <v>74017/1</v>
          </cell>
          <cell r="B1326" t="str">
            <v>EXECUCAO DE DRENOS DE CHORUME EM TUBOS DRENANTES, PVC, DIAM=100 MM, ENVOLTOS EM BRITA E GEOTEXTIL</v>
          </cell>
          <cell r="C1326" t="str">
            <v>M</v>
          </cell>
          <cell r="D1326">
            <v>58.64</v>
          </cell>
          <cell r="E1326">
            <v>59.83</v>
          </cell>
          <cell r="F1326" t="str">
            <v>SINTÉTICO</v>
          </cell>
          <cell r="G1326">
            <v>59.83</v>
          </cell>
        </row>
        <row r="1327">
          <cell r="A1327" t="str">
            <v>74017/2</v>
          </cell>
          <cell r="B1327" t="str">
            <v>EXECUCAO DE DRENOS DE CHORUME EM TUBOS DRENANTES, PVC, DIAM=150 MM, ENVOLTOS EM BRITA E GEOTEXTIL</v>
          </cell>
          <cell r="C1327" t="str">
            <v>M</v>
          </cell>
          <cell r="D1327">
            <v>74.540000000000006</v>
          </cell>
          <cell r="E1327">
            <v>75.73</v>
          </cell>
          <cell r="F1327" t="str">
            <v>SINTÉTICO</v>
          </cell>
          <cell r="G1327">
            <v>75.73</v>
          </cell>
        </row>
        <row r="1328">
          <cell r="A1328" t="str">
            <v>75029/1</v>
          </cell>
          <cell r="B1328" t="str">
            <v>TUBO PVC CORRUGADO RIGIDO PERFURADO DN 150 PARA DRENAGEM - FORNECIMENTO E INSTALACAO</v>
          </cell>
          <cell r="C1328" t="str">
            <v>M</v>
          </cell>
          <cell r="D1328">
            <v>39.75</v>
          </cell>
          <cell r="E1328">
            <v>41.4</v>
          </cell>
          <cell r="F1328" t="str">
            <v>SINTÉTICO</v>
          </cell>
          <cell r="G1328">
            <v>41.4</v>
          </cell>
        </row>
        <row r="1329">
          <cell r="A1329">
            <v>83651</v>
          </cell>
          <cell r="B1329" t="str">
            <v>TUBO PVC CORRUGADO PERFURADO 100 MM C/ JUNTA ELASTICA PARA DRENAGEM.</v>
          </cell>
          <cell r="C1329" t="str">
            <v>M</v>
          </cell>
          <cell r="D1329">
            <v>30.22</v>
          </cell>
          <cell r="E1329">
            <v>32.4</v>
          </cell>
          <cell r="F1329" t="str">
            <v>SINTÉTICO</v>
          </cell>
          <cell r="G1329">
            <v>32.4</v>
          </cell>
        </row>
        <row r="1330">
          <cell r="A1330">
            <v>83658</v>
          </cell>
          <cell r="B1330" t="str">
            <v>EXECUCAO DRENO PROFUNDO, COM CORTE TRAPEZOIDAL EM SOLO, DE 70X80X150CM EXCL TUBO INCL MATERIAL EXECUCAO, COM SELO ENCHIMENTO MATERIAL DRENANTE E ESCAVACAO</v>
          </cell>
          <cell r="C1330" t="str">
            <v>M</v>
          </cell>
          <cell r="D1330">
            <v>133.19</v>
          </cell>
          <cell r="E1330">
            <v>141.94999999999999</v>
          </cell>
          <cell r="F1330" t="str">
            <v>SINTÉTICO</v>
          </cell>
          <cell r="G1330">
            <v>141.94999999999999</v>
          </cell>
        </row>
        <row r="1331">
          <cell r="A1331">
            <v>83661</v>
          </cell>
          <cell r="B1331" t="str">
            <v>EXECUCAO DE DRENO PROFUNDO, CORTE EM SOLO, COM TUBO POROSO D=0,20M</v>
          </cell>
          <cell r="C1331" t="str">
            <v>M</v>
          </cell>
          <cell r="D1331">
            <v>108.11</v>
          </cell>
          <cell r="E1331">
            <v>112.09</v>
          </cell>
          <cell r="F1331" t="str">
            <v>SINTÉTICO</v>
          </cell>
          <cell r="G1331">
            <v>112.09</v>
          </cell>
        </row>
        <row r="1332">
          <cell r="A1332">
            <v>83662</v>
          </cell>
          <cell r="B1332" t="str">
            <v>EXECUCAO DE DRENO CEGO</v>
          </cell>
          <cell r="C1332" t="str">
            <v>M3</v>
          </cell>
          <cell r="D1332">
            <v>172.62</v>
          </cell>
          <cell r="E1332">
            <v>176.07</v>
          </cell>
          <cell r="F1332" t="str">
            <v>SINTÉTICO</v>
          </cell>
          <cell r="G1332">
            <v>176.07</v>
          </cell>
        </row>
        <row r="1333">
          <cell r="A1333">
            <v>83664</v>
          </cell>
          <cell r="B1333" t="str">
            <v>EXECUCAO DE DRENO DE TUBO DE CONRETO SIMPLES POROSO D=0,20 M (0,5MX0,5M) PARA GALERIAS DE AGUAS PLUVIAIS</v>
          </cell>
          <cell r="C1333" t="str">
            <v>M</v>
          </cell>
          <cell r="D1333">
            <v>68.75</v>
          </cell>
          <cell r="E1333">
            <v>70.650000000000006</v>
          </cell>
          <cell r="F1333" t="str">
            <v>SINTÉTICO</v>
          </cell>
          <cell r="G1333">
            <v>70.650000000000006</v>
          </cell>
        </row>
        <row r="1334">
          <cell r="A1334">
            <v>83670</v>
          </cell>
          <cell r="B1334" t="str">
            <v>TUBO PVC DN 75 MM PARA DRENAGEM - FORNECIMENTO E INSTALACAO</v>
          </cell>
          <cell r="C1334" t="str">
            <v>M</v>
          </cell>
          <cell r="D1334">
            <v>41.88</v>
          </cell>
          <cell r="E1334">
            <v>45.71</v>
          </cell>
          <cell r="F1334" t="str">
            <v>SINTÉTICO</v>
          </cell>
          <cell r="G1334">
            <v>45.71</v>
          </cell>
        </row>
        <row r="1335">
          <cell r="A1335">
            <v>83671</v>
          </cell>
          <cell r="B1335" t="str">
            <v>TUBO PVC DN 100 MM PARA DRENAGEM - FORNECIMENTO E INSTALACAO</v>
          </cell>
          <cell r="C1335" t="str">
            <v>M</v>
          </cell>
          <cell r="D1335">
            <v>44.79</v>
          </cell>
          <cell r="E1335">
            <v>48.85</v>
          </cell>
          <cell r="F1335" t="str">
            <v>SINTÉTICO</v>
          </cell>
          <cell r="G1335">
            <v>48.85</v>
          </cell>
        </row>
        <row r="1336">
          <cell r="A1336">
            <v>83679</v>
          </cell>
          <cell r="B1336" t="str">
            <v>TUBO PVC D=2 COM MATERIAL DRENANTE PARA DRENO/BARBACA - FORNECIMENTO E INSTALACAO</v>
          </cell>
          <cell r="C1336" t="str">
            <v>M</v>
          </cell>
          <cell r="D1336">
            <v>11.62</v>
          </cell>
          <cell r="E1336">
            <v>12.35</v>
          </cell>
          <cell r="F1336" t="str">
            <v>SINTÉTICO</v>
          </cell>
          <cell r="G1336">
            <v>12.35</v>
          </cell>
        </row>
        <row r="1337">
          <cell r="A1337">
            <v>83680</v>
          </cell>
          <cell r="B1337" t="str">
            <v>TUBO PVC D=3" COM MATERIAL DRENANTE PARA DRENO/BARBACA - FORNECIMENTO E INSTALACAO</v>
          </cell>
          <cell r="C1337" t="str">
            <v>M</v>
          </cell>
          <cell r="D1337">
            <v>13.86</v>
          </cell>
          <cell r="E1337">
            <v>14.59</v>
          </cell>
          <cell r="F1337" t="str">
            <v>SINTÉTICO</v>
          </cell>
          <cell r="G1337">
            <v>14.59</v>
          </cell>
        </row>
        <row r="1338">
          <cell r="A1338">
            <v>83681</v>
          </cell>
          <cell r="B1338" t="str">
            <v>TUBO PVC D=4" COM MATERIAL DRENANTE PARA DRENO/BARBACA - FORNECIMENTO E INSTALACAO</v>
          </cell>
          <cell r="C1338" t="str">
            <v>M</v>
          </cell>
          <cell r="D1338">
            <v>15</v>
          </cell>
          <cell r="E1338">
            <v>15.73</v>
          </cell>
          <cell r="F1338" t="str">
            <v>SINTÉTICO</v>
          </cell>
          <cell r="G1338">
            <v>15.73</v>
          </cell>
        </row>
        <row r="1339">
          <cell r="A1339">
            <v>92743</v>
          </cell>
          <cell r="B1339" t="str">
            <v>MURO DE GABIÃO, ENCHIMENTO COM PEDRA DE MÃO TIPO RACHÃO, DE GRAVIDADE, COM GAIOLAS DE COMPRIMENTO IGUAL A 2 M, PARA MUROS COM ALTURA MENOR OU IGUAL A 4 M  FORNECIMENTO E EXECUÇÃO. AF_12/2015</v>
          </cell>
          <cell r="C1339" t="str">
            <v>M3</v>
          </cell>
          <cell r="D1339">
            <v>609.02</v>
          </cell>
          <cell r="E1339">
            <v>621.69000000000005</v>
          </cell>
          <cell r="F1339" t="str">
            <v>SINTÉTICO</v>
          </cell>
          <cell r="G1339">
            <v>621.69000000000005</v>
          </cell>
        </row>
        <row r="1340">
          <cell r="A1340">
            <v>92744</v>
          </cell>
          <cell r="B1340" t="str">
            <v>MURO DE GABIÃO, ENCHIMENTO COM PEDRA DE MÃO TIPO RACHÃO, DE GRAVIDADE, COM GAIOLAS DE COMPRIMENTO IGUAL A 5 M, PARA MUROS COM ALTURA MENOR OU IGUAL A 4 M  FORNECIMENTO E EXECUÇÃO. AF_12/2015</v>
          </cell>
          <cell r="C1340" t="str">
            <v>M3</v>
          </cell>
          <cell r="D1340">
            <v>597.57000000000005</v>
          </cell>
          <cell r="E1340">
            <v>603.70000000000005</v>
          </cell>
          <cell r="F1340" t="str">
            <v>SINTÉTICO</v>
          </cell>
          <cell r="G1340">
            <v>603.70000000000005</v>
          </cell>
        </row>
        <row r="1341">
          <cell r="A1341">
            <v>92745</v>
          </cell>
          <cell r="B1341" t="str">
            <v>MURO DE GABIÃO, ENCHIMENTO COM PEDRA DE MÃO TIPO RACHÃO, DE GRAVIDADE, COM GAIOLAS DE COMPRIMENTO IGUAL A 2 M, PARA MUROS COM ALTURA MAIOR QUE 4 M E MENOR OU IGUAL A 6 M  FORNECIMENTO E EXECUÇÃO. AF_12/2015</v>
          </cell>
          <cell r="C1341" t="str">
            <v>M3</v>
          </cell>
          <cell r="D1341">
            <v>729.51</v>
          </cell>
          <cell r="E1341">
            <v>744.76</v>
          </cell>
          <cell r="F1341" t="str">
            <v>SINTÉTICO</v>
          </cell>
          <cell r="G1341">
            <v>744.76</v>
          </cell>
        </row>
        <row r="1342">
          <cell r="A1342">
            <v>92746</v>
          </cell>
          <cell r="B1342" t="str">
            <v>MURO DE GABIÃO, ENCHIMENTO COM PEDRA DE MÃO TIPO RACHÃO, DE GRAVIDADE, COM GAIOLAS DE COMPRIMENTO IGUAL A 5 M, PARA MUROS COM ALTURA MAIOR QUE 4 M E MENOR OU IGUAL A 6 M   FORNECIMENTO E EXECUÇÃO. AF_12/2015</v>
          </cell>
          <cell r="C1342" t="str">
            <v>M3</v>
          </cell>
          <cell r="D1342">
            <v>685.56</v>
          </cell>
          <cell r="E1342">
            <v>694.17</v>
          </cell>
          <cell r="F1342" t="str">
            <v>SINTÉTICO</v>
          </cell>
          <cell r="G1342">
            <v>694.17</v>
          </cell>
        </row>
        <row r="1343">
          <cell r="A1343">
            <v>92747</v>
          </cell>
          <cell r="B1343" t="str">
            <v>MURO DE GABIÃO, ENCHIMENTO COM PEDRA DE MÃO TIPO RACHÃO, DE GRAVIDADE, COM GAIOLAS DE COMPRIMENTO IGUAL A 2 M, PARA MUROS COM ALTURA MAIOR QUE 6 M E MENOR OU IGUAL A 10 M   FORNECIMENTO E EXECUÇÃO. AF_12/2015</v>
          </cell>
          <cell r="C1343" t="str">
            <v>M3</v>
          </cell>
          <cell r="D1343">
            <v>798.15</v>
          </cell>
          <cell r="E1343">
            <v>814.88</v>
          </cell>
          <cell r="F1343" t="str">
            <v>SINTÉTICO</v>
          </cell>
          <cell r="G1343">
            <v>814.88</v>
          </cell>
        </row>
        <row r="1344">
          <cell r="A1344">
            <v>92748</v>
          </cell>
          <cell r="B1344" t="str">
            <v>MURO DE GABIÃO, ENCHIMENTO COM PEDRA DE MÃO TIPO RACHÃO, DE GRAVIDADE, COM GAIOLAS DE COMPRIMENTO IGUAL A 5 M, PARA MUROS COM ALTURA MAIOR QUE 6 M E MENOR OU IGUAL A 10 M FORNECIMENTO E EXECUÇÃO. AF_12/2015</v>
          </cell>
          <cell r="C1344" t="str">
            <v>M3</v>
          </cell>
          <cell r="D1344">
            <v>735.97</v>
          </cell>
          <cell r="E1344">
            <v>746.05</v>
          </cell>
          <cell r="F1344" t="str">
            <v>SINTÉTICO</v>
          </cell>
          <cell r="G1344">
            <v>746.05</v>
          </cell>
        </row>
        <row r="1345">
          <cell r="A1345">
            <v>92749</v>
          </cell>
          <cell r="B1345" t="str">
            <v>MURO DE GABIÃO, ENCHIMENTO COM PEDRA DE MÃO TIPO RACHÃO, COM SOLO REFORÇADO, PARA MUROS COM ALTURA MENOR OU IGUAL A 4 M   FORNECIMENTO E EXECUÇÃO. AF_12/2015</v>
          </cell>
          <cell r="C1345" t="str">
            <v>M3</v>
          </cell>
          <cell r="D1345">
            <v>826.27</v>
          </cell>
          <cell r="E1345">
            <v>838.79</v>
          </cell>
          <cell r="F1345" t="str">
            <v>SINTÉTICO</v>
          </cell>
          <cell r="G1345">
            <v>838.79</v>
          </cell>
        </row>
        <row r="1346">
          <cell r="A1346">
            <v>92750</v>
          </cell>
          <cell r="B1346" t="str">
            <v>MURO DE GABIÃO, ENCHIMENTO COM PEDRA DE MÃO TIPO RACHÃO, COM SOLO REFORÇADO, PARA MUROS COM ALTURA MAIOR QUE 4 M E MENOR OU IGUAL A 12 M   FORNECIMENTO E EXECUÇÃO. AF_12/2015</v>
          </cell>
          <cell r="C1346" t="str">
            <v>M3</v>
          </cell>
          <cell r="D1346">
            <v>1346.37</v>
          </cell>
          <cell r="E1346">
            <v>1363.58</v>
          </cell>
          <cell r="F1346" t="str">
            <v>SINTÉTICO</v>
          </cell>
          <cell r="G1346">
            <v>1363.58</v>
          </cell>
        </row>
        <row r="1347">
          <cell r="A1347">
            <v>92751</v>
          </cell>
          <cell r="B1347" t="str">
            <v>MURO DE GABIÃO, ENCHIMENTO COM PEDRA DE MÃO TIPO RACHÃO, COM SOLO REFORÇADO, PARA MUROS COM ALTURA MAIOR QUE 12 M E MENOR OU IGUAL A 20 M    FORNECIMENTO E EXECUÇÃO. AF_12/2015</v>
          </cell>
          <cell r="C1347" t="str">
            <v>M3</v>
          </cell>
          <cell r="D1347">
            <v>1649.07</v>
          </cell>
          <cell r="E1347">
            <v>1668.92</v>
          </cell>
          <cell r="F1347" t="str">
            <v>SINTÉTICO</v>
          </cell>
          <cell r="G1347">
            <v>1668.92</v>
          </cell>
        </row>
        <row r="1348">
          <cell r="A1348">
            <v>92752</v>
          </cell>
          <cell r="B1348" t="str">
            <v>MURO DE GABIÃO, ENCHIMENTO COM PEDRA DE MÃO TIPO RACHÃO, COM SOLO REFORÇADO, PARA MUROS COM ALTURA MAIOR QUE 20 M E MENOR OU IGUAL A 28 M   FORNECIMENTO E EXECUÇÃO. AF_12/2015</v>
          </cell>
          <cell r="C1348" t="str">
            <v>M3</v>
          </cell>
          <cell r="D1348">
            <v>1950.73</v>
          </cell>
          <cell r="E1348">
            <v>1973.14</v>
          </cell>
          <cell r="F1348" t="str">
            <v>SINTÉTICO</v>
          </cell>
          <cell r="G1348">
            <v>1973.14</v>
          </cell>
        </row>
        <row r="1349">
          <cell r="A1349">
            <v>92753</v>
          </cell>
          <cell r="B1349" t="str">
            <v>MURO DE GABIÃO, ENCHIMENTO COM RESÍDUO DE CONSTRUÇÃO E DEMOLIÇÃO, DE GRAVIDADE, COM GAIOLA TRAPEZOIDAL DE COMPRIMENTO IGUAL A 2 M, PARA MUROS COM ALTURA MENOR OU IGUAL A 2 M   FORNECIMENTO E EXECUÇÃO. AF_12/2015</v>
          </cell>
          <cell r="C1349" t="str">
            <v>M3</v>
          </cell>
          <cell r="D1349">
            <v>463.83</v>
          </cell>
          <cell r="E1349">
            <v>472.66</v>
          </cell>
          <cell r="F1349" t="str">
            <v>SINTÉTICO</v>
          </cell>
          <cell r="G1349">
            <v>472.66</v>
          </cell>
        </row>
        <row r="1350">
          <cell r="A1350">
            <v>92754</v>
          </cell>
          <cell r="B1350" t="str">
            <v>MURO DE GABIÃO, ENCHIMENTO COM RESÍDUO DE CONSTRUÇÃO E DEMOLIÇÃO, DE GRAVIDADE, COM GAIOLA TRAPEZOIDAL DE COMPRIMENTO IGUAL A 2 M, PARA MUROS COM ALTURA MAIOR QUE 2 M E MENOR OU IGUAL A 4 M    FORNECIMENTO E EXECUÇÃO. AF_12/2015</v>
          </cell>
          <cell r="C1350" t="str">
            <v>M3</v>
          </cell>
          <cell r="D1350">
            <v>425.34</v>
          </cell>
          <cell r="E1350">
            <v>433.47</v>
          </cell>
          <cell r="F1350" t="str">
            <v>SINTÉTICO</v>
          </cell>
          <cell r="G1350">
            <v>433.47</v>
          </cell>
        </row>
        <row r="1351">
          <cell r="A1351">
            <v>92755</v>
          </cell>
          <cell r="B1351" t="str">
            <v>PROTEÇÃO SUPERFICIAL DE CANAL EM GABIÃO TIPO COLCHÃO, ALTURA DE 17 CENTÍMETROS, ENCHIMENTO COM PEDRA DE MÃO TIPO RACHÃO - FORNECIMENTO E EXECUÇÃO. AF_12/2015</v>
          </cell>
          <cell r="C1351" t="str">
            <v>M2</v>
          </cell>
          <cell r="D1351">
            <v>200.76</v>
          </cell>
          <cell r="E1351">
            <v>204.94</v>
          </cell>
          <cell r="F1351" t="str">
            <v>SINTÉTICO</v>
          </cell>
          <cell r="G1351">
            <v>204.94</v>
          </cell>
        </row>
        <row r="1352">
          <cell r="A1352">
            <v>92756</v>
          </cell>
          <cell r="B1352" t="str">
            <v>PROTEÇÃO SUPERFICIAL DE CANAL EM GABIÃO TIPO COLCHÃO, ALTURA DE 23 CENTÍMETROS, ENCHIMENTO COM PEDRA DE MÃO TIPO RACHÃO - FORNECIMENTO E EXECUÇÃO. AF_12/2015</v>
          </cell>
          <cell r="C1352" t="str">
            <v>M2</v>
          </cell>
          <cell r="D1352">
            <v>231.8</v>
          </cell>
          <cell r="E1352">
            <v>236.76</v>
          </cell>
          <cell r="F1352" t="str">
            <v>SINTÉTICO</v>
          </cell>
          <cell r="G1352">
            <v>236.76</v>
          </cell>
        </row>
        <row r="1353">
          <cell r="A1353">
            <v>92757</v>
          </cell>
          <cell r="B1353" t="str">
            <v>PROTEÇÃO SUPERFICIAL DE CANAL EM GABIÃO TIPO COLCHÃO, ALTURA DE 30 CENTÍMETROS, ENCHIMENTO COM PEDRA DE MÃO TIPO RACHÃO - FORNECIMENTO E EXECUÇÃO. AF_12/2015</v>
          </cell>
          <cell r="C1353" t="str">
            <v>M2</v>
          </cell>
          <cell r="D1353">
            <v>269.18</v>
          </cell>
          <cell r="E1353">
            <v>275.05</v>
          </cell>
          <cell r="F1353" t="str">
            <v>SINTÉTICO</v>
          </cell>
          <cell r="G1353">
            <v>275.05</v>
          </cell>
        </row>
        <row r="1354">
          <cell r="A1354">
            <v>92758</v>
          </cell>
          <cell r="B1354" t="str">
            <v>PROTEÇÃO SUPERFICIAL DE CANAL EM GABIÃO TIPO SACO, DIÂMETRO DE 65 CENTÍMETROS, ENCHIMENTO MANUAL COM PEDRA DE MÃO TIPO RACHÃO - FORNECIMENTO E EXECUÇÃO. AF_12/2015</v>
          </cell>
          <cell r="C1354" t="str">
            <v>M3</v>
          </cell>
          <cell r="D1354">
            <v>692.72</v>
          </cell>
          <cell r="E1354">
            <v>701.95</v>
          </cell>
          <cell r="F1354" t="str">
            <v>SINTÉTICO</v>
          </cell>
          <cell r="G1354">
            <v>701.95</v>
          </cell>
        </row>
        <row r="1355">
          <cell r="A1355">
            <v>91069</v>
          </cell>
          <cell r="B1355" t="str">
            <v>EXECUÇÃO DE REVESTIMENTO DE CONCRETO PROJETADO COM ESPESSURA DE 7 CM, ARMADO COM TELA, INCLINAÇÃO MENOR QUE 90°, APLICAÇÃO CONTÍNUA, UTILIZANDO EQUIPAMENTO DE PROJEÇÃO COM 6 M³/H DE CAPACIDADE. AF_01/2016</v>
          </cell>
          <cell r="C1355" t="str">
            <v>M2</v>
          </cell>
          <cell r="D1355">
            <v>95.72</v>
          </cell>
          <cell r="E1355">
            <v>98.23</v>
          </cell>
          <cell r="F1355" t="str">
            <v>SINTÉTICO</v>
          </cell>
          <cell r="G1355">
            <v>98.23</v>
          </cell>
        </row>
        <row r="1356">
          <cell r="A1356">
            <v>91070</v>
          </cell>
          <cell r="B1356" t="str">
            <v>EXECUÇÃO DE REVESTIMENTO DE CONCRETO PROJETADO COM ESPESSURA DE 10 CM, ARMADO COM TELA, INCLINAÇÃO MENOR QUE 90°, APLICAÇÃO CONTÍNUA, UTILIZANDO EQUIPAMENTO DE PROJEÇÃO COM 6 M³/H DE CAPACIDADE. AF_01/2016</v>
          </cell>
          <cell r="C1356" t="str">
            <v>M2</v>
          </cell>
          <cell r="D1356">
            <v>108.05</v>
          </cell>
          <cell r="E1356">
            <v>110.71</v>
          </cell>
          <cell r="F1356" t="str">
            <v>SINTÉTICO</v>
          </cell>
          <cell r="G1356">
            <v>110.71</v>
          </cell>
        </row>
        <row r="1357">
          <cell r="A1357">
            <v>91071</v>
          </cell>
          <cell r="B1357" t="str">
            <v>EXECUÇÃO DE REVESTIMENTO DE CONCRETO PROJETADO COM ESPESSURA DE 7 CM, ARMADO COM TELA, INCLINAÇÃO DE 90°, APLICAÇÃO CONTÍNUA, UTILIZANDO EQUIPAMENTO DE PROJEÇÃO COM 6 M³/H DE CAPACIDADE. AF_01/2016</v>
          </cell>
          <cell r="C1357" t="str">
            <v>M2</v>
          </cell>
          <cell r="D1357">
            <v>127.75</v>
          </cell>
          <cell r="E1357">
            <v>133.72999999999999</v>
          </cell>
          <cell r="F1357" t="str">
            <v>SINTÉTICO</v>
          </cell>
          <cell r="G1357">
            <v>133.72999999999999</v>
          </cell>
        </row>
        <row r="1358">
          <cell r="A1358">
            <v>91072</v>
          </cell>
          <cell r="B1358" t="str">
            <v>EXECUÇÃO DE REVESTIMENTO DE CONCRETO PROJETADO COM ESPESSURA DE 10 CM, ARMADO COM TELA, INCLINAÇÃO DE 90°, APLICAÇÃO CONTÍNUA, UTILIZANDO EQUIPAMENTO DE PROJEÇÃO COM 6 M³/H DE CAPACIDADE. AF_01/2016</v>
          </cell>
          <cell r="C1358" t="str">
            <v>M2</v>
          </cell>
          <cell r="D1358">
            <v>140.03</v>
          </cell>
          <cell r="E1358">
            <v>146.16</v>
          </cell>
          <cell r="F1358" t="str">
            <v>SINTÉTICO</v>
          </cell>
          <cell r="G1358">
            <v>146.16</v>
          </cell>
        </row>
        <row r="1359">
          <cell r="A1359">
            <v>91073</v>
          </cell>
          <cell r="B1359" t="str">
            <v>EXECUÇÃO DE REVESTIMENTO DE CONCRETO PROJETADO COM ESPESSURA DE 7 CM, ARMADO COM TELA, INCLINAÇÃO MENOR QUE 90°, APLICAÇÃO CONTÍNUA, UTILIZANDO EQUIPAMENTO DE PROJEÇÃO COM 3 M³/H DE CAPACIDADE. AF_01/2016</v>
          </cell>
          <cell r="C1359" t="str">
            <v>M2</v>
          </cell>
          <cell r="D1359">
            <v>107.21</v>
          </cell>
          <cell r="E1359">
            <v>111.05</v>
          </cell>
          <cell r="F1359" t="str">
            <v>SINTÉTICO</v>
          </cell>
          <cell r="G1359">
            <v>111.05</v>
          </cell>
        </row>
        <row r="1360">
          <cell r="A1360">
            <v>91074</v>
          </cell>
          <cell r="B1360" t="str">
            <v>EXECUÇÃO DE REVESTIMENTO DE CONCRETO PROJETADO COM ESPESSURA DE 10 CM, ARMADO COM TELA, INCLINAÇÃO MENOR QUE 90°, APLICAÇÃO CONTÍNUA, UTILIZANDO EQUIPAMENTO DE PROJEÇÃO COM 3 M³/H DE CAPACIDADE. AF_01/2016</v>
          </cell>
          <cell r="C1360" t="str">
            <v>M2</v>
          </cell>
          <cell r="D1360">
            <v>120.67</v>
          </cell>
          <cell r="E1360">
            <v>124.79</v>
          </cell>
          <cell r="F1360" t="str">
            <v>SINTÉTICO</v>
          </cell>
          <cell r="G1360">
            <v>124.79</v>
          </cell>
        </row>
        <row r="1361">
          <cell r="A1361">
            <v>91075</v>
          </cell>
          <cell r="B1361" t="str">
            <v>EXECUÇÃO DE REVESTIMENTO DE CONCRETO PROJETADO COM ESPESSURA DE 7 CM, ARMADO COM TELA, INCLINAÇÃO DE 90°, APLICAÇÃO CONTÍNUA, UTILIZANDO EQUIPAMENTO DE PROJEÇÃO COM 3 M³/H DE CAPACIDADE. AF_01/2016</v>
          </cell>
          <cell r="C1361" t="str">
            <v>M2</v>
          </cell>
          <cell r="D1361">
            <v>141.47999999999999</v>
          </cell>
          <cell r="E1361">
            <v>149.16999999999999</v>
          </cell>
          <cell r="F1361" t="str">
            <v>SINTÉTICO</v>
          </cell>
          <cell r="G1361">
            <v>149.16999999999999</v>
          </cell>
        </row>
        <row r="1362">
          <cell r="A1362">
            <v>91076</v>
          </cell>
          <cell r="B1362" t="str">
            <v>EXECUÇÃO DE REVESTIMENTO DE CONCRETO PROJETADO COM ESPESSURA DE 10 CM, ARMADO COM TELA, INCLINAÇÃO DE 90°, APLICAÇÃO CONTÍNUA, UTILIZANDO EQUIPAMENTO DE PROJEÇÃO COM 3 M³/H DE CAPACIDADE. AF_01/2016</v>
          </cell>
          <cell r="C1362" t="str">
            <v>M2</v>
          </cell>
          <cell r="D1362">
            <v>154.97999999999999</v>
          </cell>
          <cell r="E1362">
            <v>162.97</v>
          </cell>
          <cell r="F1362" t="str">
            <v>SINTÉTICO</v>
          </cell>
          <cell r="G1362">
            <v>162.97</v>
          </cell>
        </row>
        <row r="1363">
          <cell r="A1363">
            <v>91077</v>
          </cell>
          <cell r="B1363" t="str">
            <v>EXECUÇÃO DE REVESTIMENTO DE CONCRETO PROJETADO COM ESPESSURA DE 7 CM, ARMADO COM FIBRAS DE AÇO, INCLINAÇÃO MENOR QUE 90°, APLICAÇÃO CONTÍNUA, UTILIZANDO EQUIPAMENTO DE PROJEÇÃO COM 6 M³/H DE CAPACIDADE. AF_01/2016</v>
          </cell>
          <cell r="C1363" t="str">
            <v>M2</v>
          </cell>
          <cell r="D1363">
            <v>101.13</v>
          </cell>
          <cell r="E1363">
            <v>102.87</v>
          </cell>
          <cell r="F1363" t="str">
            <v>SINTÉTICO</v>
          </cell>
          <cell r="G1363">
            <v>102.87</v>
          </cell>
        </row>
        <row r="1364">
          <cell r="A1364">
            <v>91078</v>
          </cell>
          <cell r="B1364" t="str">
            <v>EXECUÇÃO DE REVESTIMENTO DE CONCRETO PROJETADO COM ESPESSURA DE 10 CM, ARMADO COM FIBRAS DE AÇO, INCLINAÇÃO MENOR QUE 90°, APLICAÇÃO CONTÍNUA, UTILIZANDO EQUIPAMENTO DE PROJEÇÃO COM 6 M³/H DE CAPACIDADE. AF_01/2016</v>
          </cell>
          <cell r="C1364" t="str">
            <v>M2</v>
          </cell>
          <cell r="D1364">
            <v>119.15</v>
          </cell>
          <cell r="E1364">
            <v>121.01</v>
          </cell>
          <cell r="F1364" t="str">
            <v>SINTÉTICO</v>
          </cell>
          <cell r="G1364">
            <v>121.01</v>
          </cell>
        </row>
        <row r="1365">
          <cell r="A1365">
            <v>91079</v>
          </cell>
          <cell r="B1365" t="str">
            <v>EXECUÇÃO DE REVESTIMENTO DE CONCRETO PROJETADO COM ESPESSURA DE 7 CM, ARMADO COM FIBRAS DE AÇO, INCLINAÇÃO DE 90°, APLICAÇÃO CONTÍNUA, UTILIZANDO EQUIPAMENTO DE PROJEÇÃO COM 6 M³/H DE CAPACIDADE. AF_01/2016</v>
          </cell>
          <cell r="C1365" t="str">
            <v>M2</v>
          </cell>
          <cell r="D1365">
            <v>105.7</v>
          </cell>
          <cell r="E1365">
            <v>107.92</v>
          </cell>
          <cell r="F1365" t="str">
            <v>SINTÉTICO</v>
          </cell>
          <cell r="G1365">
            <v>107.92</v>
          </cell>
        </row>
        <row r="1366">
          <cell r="A1366">
            <v>91080</v>
          </cell>
          <cell r="B1366" t="str">
            <v>EXECUÇÃO DE REVESTIMENTO DE CONCRETO PROJETADO COM ESPESSURA DE 10 CM, ARMADO COM FIBRAS DE AÇO, INCLINAÇÃO DE 90°, APLICAÇÃO CONTÍNUA, UTILIZANDO EQUIPAMENTO DE PROJEÇÃO COM 6 M³/H DE CAPACIDADE. AF_01/2016</v>
          </cell>
          <cell r="C1366" t="str">
            <v>M2</v>
          </cell>
          <cell r="D1366">
            <v>123.58</v>
          </cell>
          <cell r="E1366">
            <v>125.93</v>
          </cell>
          <cell r="F1366" t="str">
            <v>SINTÉTICO</v>
          </cell>
          <cell r="G1366">
            <v>125.93</v>
          </cell>
        </row>
        <row r="1367">
          <cell r="A1367">
            <v>91081</v>
          </cell>
          <cell r="B1367" t="str">
            <v>EXECUÇÃO DE REVESTIMENTO DE CONCRETO PROJETADO COM ESPESSURA DE 7 CM, ARMADO COM FIBRAS DE AÇO, INCLINAÇÃO MENOR QUE 90°, APLICAÇÃO CONTÍNUA, UTILIZANDO EQUIPAMENTO DE PROJEÇÃO COM 3 M³/H DE CAPACIDADE. AF_01/2016</v>
          </cell>
          <cell r="C1367" t="str">
            <v>M2</v>
          </cell>
          <cell r="D1367">
            <v>113.84</v>
          </cell>
          <cell r="E1367">
            <v>116.99</v>
          </cell>
          <cell r="F1367" t="str">
            <v>SINTÉTICO</v>
          </cell>
          <cell r="G1367">
            <v>116.99</v>
          </cell>
        </row>
        <row r="1368">
          <cell r="A1368">
            <v>91082</v>
          </cell>
          <cell r="B1368" t="str">
            <v>EXECUÇÃO DE REVESTIMENTO DE CONCRETO PROJETADO COM ESPESSURA DE 10 CM, ARMADO COM FIBRAS DE AÇO, INCLINAÇÃO MENOR QUE 90°, APLICAÇÃO CONTÍNUA, UTILIZANDO EQUIPAMENTO DE PROJEÇÃO COM 3 M³/H DE CAPACIDADE. AF_01/2016</v>
          </cell>
          <cell r="C1368" t="str">
            <v>M2</v>
          </cell>
          <cell r="D1368">
            <v>132.9</v>
          </cell>
          <cell r="E1368">
            <v>136.30000000000001</v>
          </cell>
          <cell r="F1368" t="str">
            <v>SINTÉTICO</v>
          </cell>
          <cell r="G1368">
            <v>136.30000000000001</v>
          </cell>
        </row>
        <row r="1369">
          <cell r="A1369">
            <v>91083</v>
          </cell>
          <cell r="B1369" t="str">
            <v>EXECUÇÃO DE REVESTIMENTO DE CONCRETO PROJETADO COM ESPESSURA DE 7 CM, ARMADO COM FIBRAS DE AÇO, INCLINAÇÃO DE 90°, APLICAÇÃO CONTÍNUA, UTILIZANDO EQUIPAMENTO DE PROJEÇÃO COM 3 M³/H DE CAPACIDADE. AF_01/2016</v>
          </cell>
          <cell r="C1369" t="str">
            <v>M2</v>
          </cell>
          <cell r="D1369">
            <v>121.96</v>
          </cell>
          <cell r="E1369">
            <v>126.02</v>
          </cell>
          <cell r="F1369" t="str">
            <v>SINTÉTICO</v>
          </cell>
          <cell r="G1369">
            <v>126.02</v>
          </cell>
        </row>
        <row r="1370">
          <cell r="A1370">
            <v>91084</v>
          </cell>
          <cell r="B1370" t="str">
            <v>EXECUÇÃO DE REVESTIMENTO DE CONCRETO PROJETADO COM ESPESSURA DE 10 CM, ARMADO COM FIBRAS DE AÇO, INCLINAÇÃO DE 90°, APLICAÇÃO CONTÍNUA, UTILIZANDO EQUIPAMENTO DE PROJEÇÃO COM 3 M³/H DE CAPACIDADE. AF_01/2016</v>
          </cell>
          <cell r="C1370" t="str">
            <v>M2</v>
          </cell>
          <cell r="D1370">
            <v>140.85</v>
          </cell>
          <cell r="E1370">
            <v>145.16</v>
          </cell>
          <cell r="F1370" t="str">
            <v>SINTÉTICO</v>
          </cell>
          <cell r="G1370">
            <v>145.16</v>
          </cell>
        </row>
        <row r="1371">
          <cell r="A1371">
            <v>91086</v>
          </cell>
          <cell r="B1371" t="str">
            <v>EXECUÇÃO DE REVESTIMENTO DE CONCRETO PROJETADO COM ESPESSURA DE 7 CM, ARMADO COM TELA, INCLINAÇÃO MENOR QUE 90°, APLICAÇÃO DESCONTÍNUA, UTILIZANDO EQUIPAMENTO DE PROJEÇÃO COM 6 M³/H DE CAPACIDADE. AF_01/2016</v>
          </cell>
          <cell r="C1371" t="str">
            <v>M2</v>
          </cell>
          <cell r="D1371">
            <v>104.05</v>
          </cell>
          <cell r="E1371">
            <v>107.44</v>
          </cell>
          <cell r="F1371" t="str">
            <v>SINTÉTICO</v>
          </cell>
          <cell r="G1371">
            <v>107.44</v>
          </cell>
        </row>
        <row r="1372">
          <cell r="A1372">
            <v>91087</v>
          </cell>
          <cell r="B1372" t="str">
            <v>EXECUÇÃO DE REVESTIMENTO DE CONCRETO PROJETADO COM ESPESSURA DE 10 CM, ARMADO COM TELA, INCLINAÇÃO MENOR QUE 90°, APLICAÇÃO DESCONTÍNUA, UTILIZANDO EQUIPAMENTO DE PROJEÇÃO COM 6 M³/H DE CAPACIDADE. AF_01/2016</v>
          </cell>
          <cell r="C1372" t="str">
            <v>M2</v>
          </cell>
          <cell r="D1372">
            <v>116.58</v>
          </cell>
          <cell r="E1372">
            <v>120.13</v>
          </cell>
          <cell r="F1372" t="str">
            <v>SINTÉTICO</v>
          </cell>
          <cell r="G1372">
            <v>120.13</v>
          </cell>
        </row>
        <row r="1373">
          <cell r="A1373">
            <v>91088</v>
          </cell>
          <cell r="B1373" t="str">
            <v>EXECUÇÃO DE REVESTIMENTO DE CONCRETO PROJETADO COM ESPESSURA DE 7 CM, ARMADO COM TELA, INCLINAÇÃO DE 90°, APLICAÇÃO DESCONTÍNUA, UTILIZANDO EQUIPAMENTO DE PROJEÇÃO COM 6 M³/H DE CAPACIDADE. AF_01/2016</v>
          </cell>
          <cell r="C1373" t="str">
            <v>M2</v>
          </cell>
          <cell r="D1373">
            <v>137.24</v>
          </cell>
          <cell r="E1373">
            <v>144.24</v>
          </cell>
          <cell r="F1373" t="str">
            <v>SINTÉTICO</v>
          </cell>
          <cell r="G1373">
            <v>144.24</v>
          </cell>
        </row>
        <row r="1374">
          <cell r="A1374">
            <v>91089</v>
          </cell>
          <cell r="B1374" t="str">
            <v>EXECUÇÃO DE REVESTIMENTO DE CONCRETO PROJETADO COM ESPESSURA DE 10 CM, ARMADO COM TELA, INCLINAÇÃO DE 90°, APLICAÇÃO DESCONTÍNUA, UTILIZANDO EQUIPAMENTO DE PROJEÇÃO COM 6 M³/H DE CAPACIDADE. AF_01/2016</v>
          </cell>
          <cell r="C1374" t="str">
            <v>M2</v>
          </cell>
          <cell r="D1374">
            <v>149.91</v>
          </cell>
          <cell r="E1374">
            <v>157.1</v>
          </cell>
          <cell r="F1374" t="str">
            <v>SINTÉTICO</v>
          </cell>
          <cell r="G1374">
            <v>157.1</v>
          </cell>
        </row>
        <row r="1375">
          <cell r="A1375">
            <v>91090</v>
          </cell>
          <cell r="B1375" t="str">
            <v>EXECUÇÃO DE REVESTIMENTO DE CONCRETO PROJETADO COM ESPESSURA DE 7 CM, ARMADO COM TELA, INCLINAÇÃO MENOR QUE 90°, APLICAÇÃO DESCONTÍNUA, UTILIZANDO EQUIPAMENTO DE PROJEÇÃO COM 3 M³/H DE CAPACIDADE. AF_01/2016</v>
          </cell>
          <cell r="C1375" t="str">
            <v>M2</v>
          </cell>
          <cell r="D1375">
            <v>114.03</v>
          </cell>
          <cell r="E1375">
            <v>118.62</v>
          </cell>
          <cell r="F1375" t="str">
            <v>SINTÉTICO</v>
          </cell>
          <cell r="G1375">
            <v>118.62</v>
          </cell>
        </row>
        <row r="1376">
          <cell r="A1376">
            <v>91091</v>
          </cell>
          <cell r="B1376" t="str">
            <v>EXECUÇÃO DE REVESTIMENTO DE CONCRETO PROJETADO COM ESPESSURA DE 10 CM, ARMADO COM TELA, INCLINAÇÃO MENOR QUE 90°, APLICAÇÃO DESCONTÍNUA, UTILIZANDO EQUIPAMENTO DE PROJEÇÃO COM 3 M³/H DE CAPACIDADE. AF_01/2016</v>
          </cell>
          <cell r="C1376" t="str">
            <v>M2</v>
          </cell>
          <cell r="D1376">
            <v>127.87</v>
          </cell>
          <cell r="E1376">
            <v>132.77000000000001</v>
          </cell>
          <cell r="F1376" t="str">
            <v>SINTÉTICO</v>
          </cell>
          <cell r="G1376">
            <v>132.77000000000001</v>
          </cell>
        </row>
        <row r="1377">
          <cell r="A1377">
            <v>91092</v>
          </cell>
          <cell r="B1377" t="str">
            <v>EXECUÇÃO DE REVESTIMENTO DE CONCRETO PROJETADO COM ESPESSURA DE 7 CM, ARMADO COM TELA, INCLINAÇÃO DE 90°, APLICAÇÃO DESCONTÍNUA, UTILIZANDO EQUIPAMENTO DE PROJEÇÃO COM 3 M³/H DE CAPACIDADE. AF_01/2016</v>
          </cell>
          <cell r="C1377" t="str">
            <v>M2</v>
          </cell>
          <cell r="D1377">
            <v>149.05000000000001</v>
          </cell>
          <cell r="E1377">
            <v>157.59</v>
          </cell>
          <cell r="F1377" t="str">
            <v>SINTÉTICO</v>
          </cell>
          <cell r="G1377">
            <v>157.59</v>
          </cell>
        </row>
        <row r="1378">
          <cell r="A1378">
            <v>91093</v>
          </cell>
          <cell r="B1378" t="str">
            <v>EXECUÇÃO DE REVESTIMENTO DE CONCRETO PROJETADO COM ESPESSURA DE 10 CM, ARMADO COM TELA, INCLINAÇÃO DE 90°, APLICAÇÃO DESCONTÍNUA, UTILIZANDO EQUIPAMENTO DE PROJEÇÃO COM 3 M³/H DE CAPACIDADE. AF_01/2016</v>
          </cell>
          <cell r="C1378" t="str">
            <v>M2</v>
          </cell>
          <cell r="D1378">
            <v>163.19</v>
          </cell>
          <cell r="E1378">
            <v>172.08</v>
          </cell>
          <cell r="F1378" t="str">
            <v>SINTÉTICO</v>
          </cell>
          <cell r="G1378">
            <v>172.08</v>
          </cell>
        </row>
        <row r="1379">
          <cell r="A1379">
            <v>91094</v>
          </cell>
          <cell r="B1379" t="str">
            <v>EXECUÇÃO DE REVESTIMENTO DE CONCRETO PROJETADO COM ESPESSURA DE 7 CM, ARMADO COM FIBRAS DE AÇO, INCLINAÇÃO MENOR QUE 90°, APLICAÇÃO DESCONTÍNUA, UTILIZANDO EQUIPAMENTO DE PROJEÇÃO COM 6 M³/H DE CAPACIDADE. AF_01/2016</v>
          </cell>
          <cell r="C1379" t="str">
            <v>M2</v>
          </cell>
          <cell r="D1379">
            <v>106.21</v>
          </cell>
          <cell r="E1379">
            <v>108.54</v>
          </cell>
          <cell r="F1379" t="str">
            <v>SINTÉTICO</v>
          </cell>
          <cell r="G1379">
            <v>108.54</v>
          </cell>
        </row>
        <row r="1380">
          <cell r="A1380">
            <v>91095</v>
          </cell>
          <cell r="B1380" t="str">
            <v>EXECUÇÃO DE REVESTIMENTO DE CONCRETO PROJETADO COM ESPESSURA DE 10 CM, ARMADO COM FIBRAS DE AÇO, INCLINAÇÃO MENOR QUE 90°, APLICAÇÃO DESCONTÍNUA, UTILIZANDO EQUIPAMENTO DE PROJEÇÃO COM 6 M³/H DE CAPACIDADE. AF_01/2016</v>
          </cell>
          <cell r="C1380" t="str">
            <v>M2</v>
          </cell>
          <cell r="D1380">
            <v>124.52</v>
          </cell>
          <cell r="E1380">
            <v>127</v>
          </cell>
          <cell r="F1380" t="str">
            <v>SINTÉTICO</v>
          </cell>
          <cell r="G1380">
            <v>127</v>
          </cell>
        </row>
        <row r="1381">
          <cell r="A1381">
            <v>91096</v>
          </cell>
          <cell r="B1381" t="str">
            <v>EXECUÇÃO DE REVESTIMENTO DE CONCRETO PROJETADO COM ESPESSURA DE 7 CM, ARMADO COM FIBRAS DE AÇO, INCLINAÇÃO DE 90°, APLICAÇÃO DESCONTÍNUA, UTILIZANDO EQUIPAMENTO DE PROJEÇÃO COM 6 M³/H DE CAPACIDADE. AF_01/2016</v>
          </cell>
          <cell r="C1381" t="str">
            <v>M2</v>
          </cell>
          <cell r="D1381">
            <v>108.54</v>
          </cell>
          <cell r="E1381">
            <v>111.13</v>
          </cell>
          <cell r="F1381" t="str">
            <v>SINTÉTICO</v>
          </cell>
          <cell r="G1381">
            <v>111.13</v>
          </cell>
        </row>
        <row r="1382">
          <cell r="A1382">
            <v>91097</v>
          </cell>
          <cell r="B1382" t="str">
            <v>EXECUÇÃO DE REVESTIMENTO DE CONCRETO PROJETADO COM ESPESSURA DE 10 CM, ARMADO COM FIBRAS DE AÇO, INCLINAÇÃO DE 90°, APLICAÇÃO DESCONTÍNUA, UTILIZANDO EQUIPAMENTO DE PROJEÇÃO COM 6 M³/H DE CAPACIDADE. AF_01/2016</v>
          </cell>
          <cell r="C1382" t="str">
            <v>M2</v>
          </cell>
          <cell r="D1382">
            <v>126.75</v>
          </cell>
          <cell r="E1382">
            <v>129.47999999999999</v>
          </cell>
          <cell r="F1382" t="str">
            <v>SINTÉTICO</v>
          </cell>
          <cell r="G1382">
            <v>129.47999999999999</v>
          </cell>
        </row>
        <row r="1383">
          <cell r="A1383">
            <v>91098</v>
          </cell>
          <cell r="B1383" t="str">
            <v>EXECUÇÃO DE REVESTIMENTO DE CONCRETO PROJETADO COM ESPESSURA DE 7 CM, ARMADO COM FIBRAS DE AÇO, INCLINAÇÃO MENOR QUE 90°, APLICAÇÃO DESCONTÍNUA, UTILIZANDO EQUIPAMENTO DE PROJEÇÃO COM 3 M³/H DE CAPACIDADE. AF_01/2016</v>
          </cell>
          <cell r="C1383" t="str">
            <v>M2</v>
          </cell>
          <cell r="D1383">
            <v>118.84</v>
          </cell>
          <cell r="E1383">
            <v>122.59</v>
          </cell>
          <cell r="F1383" t="str">
            <v>SINTÉTICO</v>
          </cell>
          <cell r="G1383">
            <v>122.59</v>
          </cell>
        </row>
        <row r="1384">
          <cell r="A1384">
            <v>91099</v>
          </cell>
          <cell r="B1384" t="str">
            <v>EXECUÇÃO DE REVESTIMENTO DE CONCRETO PROJETADO COM ESPESSURA DE 10 CM, ARMADO COM FIBRAS DE AÇO, INCLINAÇÃO MENOR QUE 90°, APLICAÇÃO DESCONTÍNUA, UTILIZANDO EQUIPAMENTO DE PROJEÇÃO COM 3 M³/H DE CAPACIDADE. AF_01/2016</v>
          </cell>
          <cell r="C1384" t="str">
            <v>M2</v>
          </cell>
          <cell r="D1384">
            <v>138.28</v>
          </cell>
          <cell r="E1384">
            <v>142.33000000000001</v>
          </cell>
          <cell r="F1384" t="str">
            <v>SINTÉTICO</v>
          </cell>
          <cell r="G1384">
            <v>142.33000000000001</v>
          </cell>
        </row>
        <row r="1385">
          <cell r="A1385">
            <v>91100</v>
          </cell>
          <cell r="B1385" t="str">
            <v>EXECUÇÃO DE REVESTIMENTO DE CONCRETO PROJETADO COM ESPESSURA DE 7 CM, ARMADO COM FIBRAS DE AÇO, INCLINAÇÃO DE 90°, APLICAÇÃO DESCONTÍNUA, UTILIZANDO EQUIPAMENTO DE PROJEÇÃO COM 3 M³/H DE CAPACIDADE. AF_01/2016</v>
          </cell>
          <cell r="C1385" t="str">
            <v>M2</v>
          </cell>
          <cell r="D1385">
            <v>125.31</v>
          </cell>
          <cell r="E1385">
            <v>129.83000000000001</v>
          </cell>
          <cell r="F1385" t="str">
            <v>SINTÉTICO</v>
          </cell>
          <cell r="G1385">
            <v>129.83000000000001</v>
          </cell>
        </row>
        <row r="1386">
          <cell r="A1386">
            <v>91101</v>
          </cell>
          <cell r="B1386" t="str">
            <v>EXECUÇÃO DE REVESTIMENTO DE CONCRETO PROJETADO COM ESPESSURA DE 10 CM, ARMADO COM FIBRAS DE AÇO, INCLINAÇÃO DE 90°, APLICAÇÃO DESCONTÍNUA, UTILIZANDO EQUIPAMENTO DE PROJEÇÃO COM 3 M³/H DE CAPACIDADE. AF_01/2016</v>
          </cell>
          <cell r="C1386" t="str">
            <v>M2</v>
          </cell>
          <cell r="D1386">
            <v>144.69999999999999</v>
          </cell>
          <cell r="E1386">
            <v>149.49</v>
          </cell>
          <cell r="F1386" t="str">
            <v>SINTÉTICO</v>
          </cell>
          <cell r="G1386">
            <v>149.49</v>
          </cell>
        </row>
        <row r="1387">
          <cell r="A1387">
            <v>93952</v>
          </cell>
          <cell r="B1387" t="str">
            <v>EXECUÇÃO DE GRAMPO PARA SOLO GRAMPEADO COM COMPRIMENTO MENOR OU IGUAL A 4 M, DIÂMETRO DE 10 CM, PERFURAÇÃO COM EQUIPAMENTO MANUAL E ARMADURA COM DIÂMETRO DE 16 MM. AF_05/2016</v>
          </cell>
          <cell r="C1387" t="str">
            <v>M</v>
          </cell>
          <cell r="D1387">
            <v>167.24</v>
          </cell>
          <cell r="E1387">
            <v>177.75</v>
          </cell>
          <cell r="F1387" t="str">
            <v>SINTÉTICO</v>
          </cell>
          <cell r="G1387">
            <v>177.75</v>
          </cell>
        </row>
        <row r="1388">
          <cell r="A1388">
            <v>93953</v>
          </cell>
          <cell r="B1388" t="str">
            <v>EXECUÇÃO DE GRAMPO PARA SOLO GRAMPEADO COM COMPRIMENTO MAIOR QUE 4 M E MENOR OU IGUAL A 6 M, DIÂMETRO DE 10 CM, PERFURAÇÃO COM EQUIPAMENTO MANUAL E ARMADURA COM DIÂMETRO DE 16 MM. AF_05/2016</v>
          </cell>
          <cell r="C1388" t="str">
            <v>M</v>
          </cell>
          <cell r="D1388">
            <v>156.31</v>
          </cell>
          <cell r="E1388">
            <v>165.69</v>
          </cell>
          <cell r="F1388" t="str">
            <v>SINTÉTICO</v>
          </cell>
          <cell r="G1388">
            <v>165.69</v>
          </cell>
        </row>
        <row r="1389">
          <cell r="A1389">
            <v>93954</v>
          </cell>
          <cell r="B1389" t="str">
            <v>EXECUÇÃO DE GRAMPO PARA SOLO GRAMPEADO COM COMPRIMENTO MAIOR QUE 6 M E MENOR OU IGUAL A 8 M, DIÂMETRO DE 10 CM, PERFURAÇÃO COM EQUIPAMENTO MANUAL E ARMADURA COM DIÂMETRO DE 16 MM. AF_05/2016</v>
          </cell>
          <cell r="C1389" t="str">
            <v>M</v>
          </cell>
          <cell r="D1389">
            <v>149.79</v>
          </cell>
          <cell r="E1389">
            <v>158.52000000000001</v>
          </cell>
          <cell r="F1389" t="str">
            <v>SINTÉTICO</v>
          </cell>
          <cell r="G1389">
            <v>158.52000000000001</v>
          </cell>
        </row>
        <row r="1390">
          <cell r="A1390">
            <v>93955</v>
          </cell>
          <cell r="B1390" t="str">
            <v>EXECUÇÃO DE GRAMPO PARA SOLO GRAMPEADO COM COMPRIMENTO MAIOR QUE 8 M E MENOR OU IGUAL A 10 M, DIÂMETRO DE 10 CM, PERFURAÇÃO COM EQUIPAMENTO MANUAL E ARMADURA COM DIÂMETRO DE 16 MM. AF_05/2016</v>
          </cell>
          <cell r="C1390" t="str">
            <v>M</v>
          </cell>
          <cell r="D1390">
            <v>145.16999999999999</v>
          </cell>
          <cell r="E1390">
            <v>153.43</v>
          </cell>
          <cell r="F1390" t="str">
            <v>SINTÉTICO</v>
          </cell>
          <cell r="G1390">
            <v>153.43</v>
          </cell>
        </row>
        <row r="1391">
          <cell r="A1391">
            <v>93956</v>
          </cell>
          <cell r="B1391" t="str">
            <v>EXECUÇÃO DE GRAMPO PARA SOLO GRAMPEADO COM COMPRIMENTO MAIOR QUE 10 M, DIÂMETRO DE 10 CM, PERFURAÇÃO COM EQUIPAMENTO MANUAL E ARMADURA COM DIÂMETRO DE 16 MM. AF_05/2016</v>
          </cell>
          <cell r="C1391" t="str">
            <v>M</v>
          </cell>
          <cell r="D1391">
            <v>141.53</v>
          </cell>
          <cell r="E1391">
            <v>149.41999999999999</v>
          </cell>
          <cell r="F1391" t="str">
            <v>SINTÉTICO</v>
          </cell>
          <cell r="G1391">
            <v>149.41999999999999</v>
          </cell>
        </row>
        <row r="1392">
          <cell r="A1392">
            <v>93957</v>
          </cell>
          <cell r="B1392" t="str">
            <v>EXECUÇÃO DE GRAMPO PARA SOLO GRAMPEADO COM COMPRIMENTO MENOR OU IGUAL A 4 M, DIÂMETRO DE 10 CM, PERFURAÇÃO COM EQUIPAMENTO MANUAL E ARMADURA COM DIÂMETRO DE 20 MM. AF_05/2016</v>
          </cell>
          <cell r="C1392" t="str">
            <v>M</v>
          </cell>
          <cell r="D1392">
            <v>176.84</v>
          </cell>
          <cell r="E1392">
            <v>187.56</v>
          </cell>
          <cell r="F1392" t="str">
            <v>SINTÉTICO</v>
          </cell>
          <cell r="G1392">
            <v>187.56</v>
          </cell>
        </row>
        <row r="1393">
          <cell r="A1393">
            <v>93958</v>
          </cell>
          <cell r="B1393" t="str">
            <v>EXECUÇÃO DE GRAMPO PARA SOLO GRAMPEADO COM COMPRIMENTO MAIOR QUE 4 M E MENOR OU IGUAL A 6 M, DIÂMETRO DE 10 CM, PERFURAÇÃO COM EQUIPAMENTO MANUAL E ARMADURA COM DIÂMETRO DE 20 MM. AF_05/2016</v>
          </cell>
          <cell r="C1393" t="str">
            <v>M</v>
          </cell>
          <cell r="D1393">
            <v>165.28</v>
          </cell>
          <cell r="E1393">
            <v>174.8</v>
          </cell>
          <cell r="F1393" t="str">
            <v>SINTÉTICO</v>
          </cell>
          <cell r="G1393">
            <v>174.8</v>
          </cell>
        </row>
        <row r="1394">
          <cell r="A1394">
            <v>93959</v>
          </cell>
          <cell r="B1394" t="str">
            <v>EXECUÇÃO DE GRAMPO PARA SOLO GRAMPEADO COM COMPRIMENTO MAIOR QUE 6 M E MENOR OU IGUAL A 8 M, DIÂMETRO DE 10 CM, PERFURAÇÃO COM EQUIPAMENTO MANUAL E ARMADURA COM DIÂMETRO DE 20 MM. AF_05/2016</v>
          </cell>
          <cell r="C1394" t="str">
            <v>M</v>
          </cell>
          <cell r="D1394">
            <v>158.44</v>
          </cell>
          <cell r="E1394">
            <v>167.27</v>
          </cell>
          <cell r="F1394" t="str">
            <v>SINTÉTICO</v>
          </cell>
          <cell r="G1394">
            <v>167.27</v>
          </cell>
        </row>
        <row r="1395">
          <cell r="A1395">
            <v>93960</v>
          </cell>
          <cell r="B1395" t="str">
            <v>EXECUÇÃO DE GRAMPO PARA SOLO GRAMPEADO COM COMPRIMENTO MAIOR QUE 8 M E MENOR OU IGUAL A 10 M, DIÂMETRO DE 10 CM, PERFURAÇÃO COM EQUIPAMENTO MANUAL E ARMADURA COM DIÂMETRO DE 20 MM. AF_05/2016</v>
          </cell>
          <cell r="C1395" t="str">
            <v>M</v>
          </cell>
          <cell r="D1395">
            <v>153.62</v>
          </cell>
          <cell r="E1395">
            <v>161.94</v>
          </cell>
          <cell r="F1395" t="str">
            <v>SINTÉTICO</v>
          </cell>
          <cell r="G1395">
            <v>161.94</v>
          </cell>
        </row>
        <row r="1396">
          <cell r="A1396">
            <v>93961</v>
          </cell>
          <cell r="B1396" t="str">
            <v>EXECUÇÃO DE GRAMPO PARA SOLO GRAMPEADO COM COMPRIMENTO MAIOR QUE 10 M, DIÂMETRO DE 10 CM, PERFURAÇÃO COM EQUIPAMENTO MANUAL E ARMADURA COM DIÂMETRO DE 20 MM. AF_05/2016</v>
          </cell>
          <cell r="C1396" t="str">
            <v>M</v>
          </cell>
          <cell r="D1396">
            <v>149.84</v>
          </cell>
          <cell r="E1396">
            <v>157.78</v>
          </cell>
          <cell r="F1396" t="str">
            <v>SINTÉTICO</v>
          </cell>
          <cell r="G1396">
            <v>157.78</v>
          </cell>
        </row>
        <row r="1397">
          <cell r="A1397">
            <v>93962</v>
          </cell>
          <cell r="B1397" t="str">
            <v>EXECUÇÃO DE GRAMPO PARA SOLO GRAMPEADO COM COMPRIMENTO MENOR OU IGUAL A 4 M, DIÂMETRO DE 7 CM, PERFURAÇÃO COM EQUIPAMENTO MANUAL E ARMADURA COM DIÂMETRO DE 16 MM. AF_05/2016</v>
          </cell>
          <cell r="C1397" t="str">
            <v>M</v>
          </cell>
          <cell r="D1397">
            <v>154.44999999999999</v>
          </cell>
          <cell r="E1397">
            <v>164.63</v>
          </cell>
          <cell r="F1397" t="str">
            <v>SINTÉTICO</v>
          </cell>
          <cell r="G1397">
            <v>164.63</v>
          </cell>
        </row>
        <row r="1398">
          <cell r="A1398">
            <v>93963</v>
          </cell>
          <cell r="B1398" t="str">
            <v>EXECUÇÃO DE GRAMPO PARA SOLO GRAMPEADO COM COMPRIMENTO MAIOR QUE 4 E MENOR OU IGUAL A 6 M, DIÂMETRO DE 7 CM, PERFURAÇÃO COM EQUIPAMENTO MANUAL E ARMADURA COM DIÂMETRO DE 16 MM. AF_05/2016</v>
          </cell>
          <cell r="C1398" t="str">
            <v>M</v>
          </cell>
          <cell r="D1398">
            <v>143.58000000000001</v>
          </cell>
          <cell r="E1398">
            <v>152.59</v>
          </cell>
          <cell r="F1398" t="str">
            <v>SINTÉTICO</v>
          </cell>
          <cell r="G1398">
            <v>152.59</v>
          </cell>
        </row>
        <row r="1399">
          <cell r="A1399">
            <v>93964</v>
          </cell>
          <cell r="B1399" t="str">
            <v>EXECUÇÃO DE GRAMPO PARA SOLO GRAMPEADO COM COMPRIMENTO MAIOR QUE 6 M E MENOR OU IGUAL A 8 M, DIÂMETRO DE 7 CM, PERFURAÇÃO COM EQUIPAMENTO MANUAL E ARMADURA COM DIÂMETRO DE 16 MM. AF_05/2016</v>
          </cell>
          <cell r="C1399" t="str">
            <v>M</v>
          </cell>
          <cell r="D1399">
            <v>137.06</v>
          </cell>
          <cell r="E1399">
            <v>145.41999999999999</v>
          </cell>
          <cell r="F1399" t="str">
            <v>SINTÉTICO</v>
          </cell>
          <cell r="G1399">
            <v>145.41999999999999</v>
          </cell>
        </row>
        <row r="1400">
          <cell r="A1400">
            <v>93965</v>
          </cell>
          <cell r="B1400" t="str">
            <v>EXECUÇÃO DE GRAMPO PARA SOLO GRAMPEADO COM COMPRIMENTO MAIOR QUE 8 M E MENOR OU IGUAL A 10 M, DIÂMETRO DE 7 CM, PERFURAÇÃO COM EQUIPAMENTO MANUAL E ARMADURA COM DIÂMETRO DE 16 MM. AF_05/2016</v>
          </cell>
          <cell r="C1400" t="str">
            <v>M</v>
          </cell>
          <cell r="D1400">
            <v>130.34</v>
          </cell>
          <cell r="E1400">
            <v>137.94</v>
          </cell>
          <cell r="F1400" t="str">
            <v>SINTÉTICO</v>
          </cell>
          <cell r="G1400">
            <v>137.94</v>
          </cell>
        </row>
        <row r="1401">
          <cell r="A1401">
            <v>93966</v>
          </cell>
          <cell r="B1401" t="str">
            <v>EXECUÇÃO DE GRAMPO PARA SOLO GRAMPEADO COM COMPRIMENTO MAIOR QUE 10 M, DIÂMETRO DE 7 CM, PERFURAÇÃO COM EQUIPAMENTO MANUAL E ARMADURA COM DIÂMETRO DE 16 MM. AF_05/2016</v>
          </cell>
          <cell r="C1401" t="str">
            <v>M</v>
          </cell>
          <cell r="D1401">
            <v>128.88999999999999</v>
          </cell>
          <cell r="E1401">
            <v>136.4</v>
          </cell>
          <cell r="F1401" t="str">
            <v>SINTÉTICO</v>
          </cell>
          <cell r="G1401">
            <v>136.4</v>
          </cell>
        </row>
        <row r="1402">
          <cell r="A1402">
            <v>93967</v>
          </cell>
          <cell r="B1402" t="str">
            <v>EXECUÇÃO DE GRAMPO PARA SOLO GRAMPEADO COM COMPRIMENTO MENOR OU IGUAL A 4 M, DIÂMETRO DE 7 CM, PERFURAÇÃO COM EQUIPAMENTO MANUAL E ARMADURA COM DIÂMETRO DE 20 MM. AF_05/2016</v>
          </cell>
          <cell r="C1402" t="str">
            <v>M</v>
          </cell>
          <cell r="D1402">
            <v>164.07</v>
          </cell>
          <cell r="E1402">
            <v>174.45</v>
          </cell>
          <cell r="F1402" t="str">
            <v>SINTÉTICO</v>
          </cell>
          <cell r="G1402">
            <v>174.45</v>
          </cell>
        </row>
        <row r="1403">
          <cell r="A1403">
            <v>93968</v>
          </cell>
          <cell r="B1403" t="str">
            <v>EXECUÇÃO DE GRAMPO PARA SOLO GRAMPEADO COM COMPRIMENTO MAIOR QUE 4 E MENOR OU IGUAL A 6 M, DIÂMETRO DE 7 CM, PERFURAÇÃO COM EQUIPAMENTO MANUAL E ARMADURA COM DIÂMETRO DE 20 MM. AF_05/2016</v>
          </cell>
          <cell r="C1403" t="str">
            <v>M</v>
          </cell>
          <cell r="D1403">
            <v>152.56</v>
          </cell>
          <cell r="E1403">
            <v>161.69999999999999</v>
          </cell>
          <cell r="F1403" t="str">
            <v>SINTÉTICO</v>
          </cell>
          <cell r="G1403">
            <v>161.69999999999999</v>
          </cell>
        </row>
        <row r="1404">
          <cell r="A1404">
            <v>93969</v>
          </cell>
          <cell r="B1404" t="str">
            <v>EXECUÇÃO DE GRAMPO PARA SOLO GRAMPEADO COM COMPRIMENTO MAIOR QUE 6 M E MENOR OU IGUAL A 8 M, DIÂMETRO DE 7 CM, PERFURAÇÃO COM EQUIPAMENTO MANUAL E ARMADURA COM DIÂMETRO DE 20 MM. AF_05/2016</v>
          </cell>
          <cell r="C1404" t="str">
            <v>M</v>
          </cell>
          <cell r="D1404">
            <v>145.71</v>
          </cell>
          <cell r="E1404">
            <v>154.16999999999999</v>
          </cell>
          <cell r="F1404" t="str">
            <v>SINTÉTICO</v>
          </cell>
          <cell r="G1404">
            <v>154.16999999999999</v>
          </cell>
        </row>
        <row r="1405">
          <cell r="A1405">
            <v>93970</v>
          </cell>
          <cell r="B1405" t="str">
            <v>EXECUÇÃO DE GRAMPO PARA SOLO GRAMPEADO COM COMPRIMENTO MAIOR QUE 8 MENOR OU IGUAL A 10 M, DIÂMETRO DE 7 CM, PERFURAÇÃO COM EQUIPAMENTO MANUAL E ARMADURA COM DIÂMETRO DE 20 MM. AF_05/2016</v>
          </cell>
          <cell r="C1405" t="str">
            <v>M</v>
          </cell>
          <cell r="D1405">
            <v>140.94</v>
          </cell>
          <cell r="E1405">
            <v>148.88999999999999</v>
          </cell>
          <cell r="F1405" t="str">
            <v>SINTÉTICO</v>
          </cell>
          <cell r="G1405">
            <v>148.88999999999999</v>
          </cell>
        </row>
        <row r="1406">
          <cell r="A1406">
            <v>93971</v>
          </cell>
          <cell r="B1406" t="str">
            <v>EXECUÇÃO DE GRAMPO PARA SOLO GRAMPEADO COM COMPRIMENTO MAIOR QUE 10 M, DIÂMETRO DE 7 CM, PERFURAÇÃO COM EQUIPAMENTO MANUAL E ARMADURA COM DIÂMETRO DE 20 MM. AF_05/2016</v>
          </cell>
          <cell r="C1406" t="str">
            <v>M</v>
          </cell>
          <cell r="D1406">
            <v>133.58000000000001</v>
          </cell>
          <cell r="E1406">
            <v>141</v>
          </cell>
          <cell r="F1406" t="str">
            <v>SINTÉTICO</v>
          </cell>
          <cell r="G1406">
            <v>141</v>
          </cell>
        </row>
        <row r="1407">
          <cell r="A1407">
            <v>95108</v>
          </cell>
          <cell r="B1407" t="str">
            <v>EXECUÇÃO DE PROTEÇÃO DA CABEÇA DO TIRANTE COM USO DE FÔRMAS EM CHAPA COMPENSADA PLASTIFICADA DE MADEIRA E CONCRETO FCK =15 MPA. AF_07/2016</v>
          </cell>
          <cell r="C1407" t="str">
            <v>UN</v>
          </cell>
          <cell r="D1407">
            <v>23.47</v>
          </cell>
          <cell r="E1407">
            <v>25.52</v>
          </cell>
          <cell r="F1407" t="str">
            <v>SINTÉTICO</v>
          </cell>
          <cell r="G1407">
            <v>25.52</v>
          </cell>
        </row>
        <row r="1408">
          <cell r="A1408">
            <v>100332</v>
          </cell>
          <cell r="B1408" t="str">
            <v>CONTENÇÃO EM PERFIL PRANCHADO COM PRANCHÃO DE MADEIRA, PERFIS ESPAÇADOS A 1,5 M PARA 1 SUBSOLO. AF_07/2019</v>
          </cell>
          <cell r="C1408" t="str">
            <v>M2</v>
          </cell>
          <cell r="D1408">
            <v>476</v>
          </cell>
          <cell r="E1408">
            <v>483.86</v>
          </cell>
          <cell r="F1408" t="str">
            <v>SINTÉTICO</v>
          </cell>
          <cell r="G1408">
            <v>483.86</v>
          </cell>
        </row>
        <row r="1409">
          <cell r="A1409">
            <v>100333</v>
          </cell>
          <cell r="B1409" t="str">
            <v>CONTENÇÃO EM PERFIL PRANCHADO COM PRANCHÃO DE MADEIRA, PERFIS ESPAÇADOS A 1,5 M PARA 2 OU MAIS SUBSOLOS. AF_07/2019</v>
          </cell>
          <cell r="C1409" t="str">
            <v>M2</v>
          </cell>
          <cell r="D1409">
            <v>290.08</v>
          </cell>
          <cell r="E1409">
            <v>295.91000000000003</v>
          </cell>
          <cell r="F1409" t="str">
            <v>SINTÉTICO</v>
          </cell>
          <cell r="G1409">
            <v>295.91000000000003</v>
          </cell>
        </row>
        <row r="1410">
          <cell r="A1410">
            <v>100334</v>
          </cell>
          <cell r="B1410" t="str">
            <v>CONTENÇÃO EM PERFIL PRANCHADO COM PRANCHÃO DE MADEIRA, PERFIS ESPAÇADOS A 2 M PARA 1 SUBSOLO. AF_07/2019</v>
          </cell>
          <cell r="C1410" t="str">
            <v>M2</v>
          </cell>
          <cell r="D1410">
            <v>374.8</v>
          </cell>
          <cell r="E1410">
            <v>381.4</v>
          </cell>
          <cell r="F1410" t="str">
            <v>SINTÉTICO</v>
          </cell>
          <cell r="G1410">
            <v>381.4</v>
          </cell>
        </row>
        <row r="1411">
          <cell r="A1411">
            <v>100335</v>
          </cell>
          <cell r="B1411" t="str">
            <v>CONTENÇÃO EM PERFIL PRANCHADO COM PRANCHÃO DE MADEIRA, PERFIS ESPAÇADOS A 2 M PARA 2 OU MAIS SUBSOLOS. AF_07/2019</v>
          </cell>
          <cell r="C1411" t="str">
            <v>M2</v>
          </cell>
          <cell r="D1411">
            <v>235.36</v>
          </cell>
          <cell r="E1411">
            <v>240.44</v>
          </cell>
          <cell r="F1411" t="str">
            <v>SINTÉTICO</v>
          </cell>
          <cell r="G1411">
            <v>240.44</v>
          </cell>
        </row>
        <row r="1412">
          <cell r="A1412">
            <v>100341</v>
          </cell>
          <cell r="B1412" t="str">
            <v>FABRICAÇÃO, MONTAGEM E DESMONTAGEM DE FÔRMA PARA CORTINA DE CONTENÇÃO, EM CHAPA DE MADEIRA COMPENSADA PLASTIFICADA, E = 18 MM, 10 UTILIZAÇÕES. AF_07/2019</v>
          </cell>
          <cell r="C1412" t="str">
            <v>M2</v>
          </cell>
          <cell r="D1412">
            <v>21.17</v>
          </cell>
          <cell r="E1412">
            <v>22.85</v>
          </cell>
          <cell r="F1412" t="str">
            <v>SINTÉTICO</v>
          </cell>
          <cell r="G1412">
            <v>22.85</v>
          </cell>
        </row>
        <row r="1413">
          <cell r="A1413">
            <v>100342</v>
          </cell>
          <cell r="B1413" t="str">
            <v>ARMAÇÃO DE CORTINA DE CONTENÇÃO EM CONCRETO ARMADO, COM AÇO CA-50 DE 6,3 MM - MONTAGEM. AF_07/2019</v>
          </cell>
          <cell r="C1413" t="str">
            <v>KG</v>
          </cell>
          <cell r="D1413">
            <v>10.31</v>
          </cell>
          <cell r="E1413">
            <v>10.66</v>
          </cell>
          <cell r="F1413" t="str">
            <v>SINTÉTICO</v>
          </cell>
          <cell r="G1413">
            <v>10.66</v>
          </cell>
        </row>
        <row r="1414">
          <cell r="A1414">
            <v>100343</v>
          </cell>
          <cell r="B1414" t="str">
            <v>ARMAÇÃO DE CORTINA DE CONTENÇÃO EM CONCRETO ARMADO, COM AÇO CA-50 DE 8 MM - MONTAGEM. AF_07/2019</v>
          </cell>
          <cell r="C1414" t="str">
            <v>KG</v>
          </cell>
          <cell r="D1414">
            <v>9.65</v>
          </cell>
          <cell r="E1414">
            <v>9.89</v>
          </cell>
          <cell r="F1414" t="str">
            <v>SINTÉTICO</v>
          </cell>
          <cell r="G1414">
            <v>9.89</v>
          </cell>
        </row>
        <row r="1415">
          <cell r="A1415">
            <v>100344</v>
          </cell>
          <cell r="B1415" t="str">
            <v>ARMAÇÃO DE CORTINA DE CONTENÇÃO EM CONCRETO ARMADO, COM AÇO CA-50 DE 10 MM - MONTAGEM. AF_07/2019</v>
          </cell>
          <cell r="C1415" t="str">
            <v>KG</v>
          </cell>
          <cell r="D1415">
            <v>8.61</v>
          </cell>
          <cell r="E1415">
            <v>8.7899999999999991</v>
          </cell>
          <cell r="F1415" t="str">
            <v>SINTÉTICO</v>
          </cell>
          <cell r="G1415">
            <v>8.7899999999999991</v>
          </cell>
        </row>
        <row r="1416">
          <cell r="A1416">
            <v>100345</v>
          </cell>
          <cell r="B1416" t="str">
            <v>ARMAÇÃO DE CORTINA DE CONTENÇÃO EM CONCRETO ARMADO, COM AÇO CA-50 DE 12,5 MM - MONTAGEM. AF_07/2019</v>
          </cell>
          <cell r="C1416" t="str">
            <v>KG</v>
          </cell>
          <cell r="D1416">
            <v>7.26</v>
          </cell>
          <cell r="E1416">
            <v>7.37</v>
          </cell>
          <cell r="F1416" t="str">
            <v>SINTÉTICO</v>
          </cell>
          <cell r="G1416">
            <v>7.37</v>
          </cell>
        </row>
        <row r="1417">
          <cell r="A1417">
            <v>100346</v>
          </cell>
          <cell r="B1417" t="str">
            <v>ARMAÇÃO DE CORTINA DE CONTENÇÃO EM CONCRETO ARMADO, COM AÇO CA-50 DE 16 MM - MONTAGEM. AF_07/2019</v>
          </cell>
          <cell r="C1417" t="str">
            <v>KG</v>
          </cell>
          <cell r="D1417">
            <v>6.88</v>
          </cell>
          <cell r="E1417">
            <v>6.96</v>
          </cell>
          <cell r="F1417" t="str">
            <v>SINTÉTICO</v>
          </cell>
          <cell r="G1417">
            <v>6.96</v>
          </cell>
        </row>
        <row r="1418">
          <cell r="A1418">
            <v>100347</v>
          </cell>
          <cell r="B1418" t="str">
            <v>ARMAÇÃO DE CORTINA DE CONTENÇÃO EM CONCRETO ARMADO, COM AÇO CA-50 DE 20 MM - MONTAGEM. AF_07/2019</v>
          </cell>
          <cell r="C1418" t="str">
            <v>KG</v>
          </cell>
          <cell r="D1418">
            <v>7.72</v>
          </cell>
          <cell r="E1418">
            <v>7.77</v>
          </cell>
          <cell r="F1418" t="str">
            <v>SINTÉTICO</v>
          </cell>
          <cell r="G1418">
            <v>7.77</v>
          </cell>
        </row>
        <row r="1419">
          <cell r="A1419">
            <v>100348</v>
          </cell>
          <cell r="B1419" t="str">
            <v>ARMAÇÃO DE CORTINA DE CONTENÇÃO EM CONCRETO ARMADO, COM AÇO CA-50 DE 25 MM - MONTAGEM. AF_07/2019</v>
          </cell>
          <cell r="C1419" t="str">
            <v>KG</v>
          </cell>
          <cell r="D1419">
            <v>7.53</v>
          </cell>
          <cell r="E1419">
            <v>7.57</v>
          </cell>
          <cell r="F1419" t="str">
            <v>SINTÉTICO</v>
          </cell>
          <cell r="G1419">
            <v>7.57</v>
          </cell>
        </row>
        <row r="1420">
          <cell r="A1420">
            <v>100349</v>
          </cell>
          <cell r="B1420" t="str">
            <v>CONCRETAGEM DE CORTINA DE CONTENÇÃO, ATRAVÉS DE BOMBA   LANÇAMENTO, ADENSAMENTO E ACABAMENTO. AF_07/2019</v>
          </cell>
          <cell r="C1420" t="str">
            <v>M3</v>
          </cell>
          <cell r="D1420">
            <v>721.77</v>
          </cell>
          <cell r="E1420">
            <v>724.42</v>
          </cell>
          <cell r="F1420" t="str">
            <v>SINTÉTICO</v>
          </cell>
          <cell r="G1420">
            <v>724.42</v>
          </cell>
        </row>
        <row r="1421">
          <cell r="A1421" t="str">
            <v>73799/1</v>
          </cell>
          <cell r="B1421" t="str">
            <v>GRELHA EM FERRO FUNDIDO SIMPLES COM REQUADRO, CARGA MÁXIMA 12,5 T,  300 X 1000 MM, E = 15 MM, FORNECIDA E ASSENTADA COM ARGAMASSA 1:4 CIMENTO:AREIA.</v>
          </cell>
          <cell r="C1421" t="str">
            <v>UN</v>
          </cell>
          <cell r="D1421">
            <v>340.74</v>
          </cell>
          <cell r="E1421">
            <v>351.02</v>
          </cell>
          <cell r="F1421" t="str">
            <v>SINTÉTICO</v>
          </cell>
          <cell r="G1421">
            <v>351.02</v>
          </cell>
        </row>
        <row r="1422">
          <cell r="A1422" t="str">
            <v>73856/1</v>
          </cell>
          <cell r="B1422" t="str">
            <v>BOCA P/BUEIRO SIMPLES TUBULAR D=0,40M EM CONCRETO CICLOPICO, INCLINDO FORMAS, ESCAVACAO, REATERRO E MATERIAIS, EXCLUINDO MATERIAL REATERRO JAZIDA E TRANSPORTE</v>
          </cell>
          <cell r="C1422" t="str">
            <v>UN</v>
          </cell>
          <cell r="D1422">
            <v>534.1</v>
          </cell>
          <cell r="E1422">
            <v>576.92999999999995</v>
          </cell>
          <cell r="F1422" t="str">
            <v>SINTÉTICO</v>
          </cell>
          <cell r="G1422">
            <v>576.92999999999995</v>
          </cell>
        </row>
        <row r="1423">
          <cell r="A1423" t="str">
            <v>73856/2</v>
          </cell>
          <cell r="B1423" t="str">
            <v>BOCA PARA BUEIRO SIMPLES TUBULAR, DIAMETRO =0,60M, EM CONCRETO CICLOPICO, INCLUINDO FORMAS, ESCAVACAO, REATERRO E MATERIAIS, EXCLUINDO MATERIAL REATERRO JAZIDA E TRANSPORTE.</v>
          </cell>
          <cell r="C1423" t="str">
            <v>UN</v>
          </cell>
          <cell r="D1423">
            <v>885.48</v>
          </cell>
          <cell r="E1423">
            <v>954.46</v>
          </cell>
          <cell r="F1423" t="str">
            <v>SINTÉTICO</v>
          </cell>
          <cell r="G1423">
            <v>954.46</v>
          </cell>
        </row>
        <row r="1424">
          <cell r="A1424" t="str">
            <v>73856/3</v>
          </cell>
          <cell r="B1424" t="str">
            <v>BOCA PARA BUEIRO SIMPLES TUBULAR, DIAMETRO =0,80M, EM CONCRETO CICLOPICO, INCLUINDO FORMAS, ESCAVACAO, REATERRO E MATERIAIS, EXCLUINDO MATERIAL REATERRO JAZIDA E TRANSPORTE.</v>
          </cell>
          <cell r="C1424" t="str">
            <v>UN</v>
          </cell>
          <cell r="D1424">
            <v>1339.76</v>
          </cell>
          <cell r="E1424">
            <v>1441.69</v>
          </cell>
          <cell r="F1424" t="str">
            <v>SINTÉTICO</v>
          </cell>
          <cell r="G1424">
            <v>1441.69</v>
          </cell>
        </row>
        <row r="1425">
          <cell r="A1425" t="str">
            <v>73856/4</v>
          </cell>
          <cell r="B1425" t="str">
            <v>BOCA PARA BUEIRO SIMPLES TUBULAR, DIAMETRO =1,00M, EM CONCRETO CICLOPICO, INCLUINDO FORMAS, ESCAVACAO, REATERRO E MATERIAIS, EXCLUINDO MATERIAL REATERRO JAZIDA E TRANSPORTE.</v>
          </cell>
          <cell r="C1425" t="str">
            <v>UN</v>
          </cell>
          <cell r="D1425">
            <v>1905.13</v>
          </cell>
          <cell r="E1425">
            <v>2047.13</v>
          </cell>
          <cell r="F1425" t="str">
            <v>SINTÉTICO</v>
          </cell>
          <cell r="G1425">
            <v>2047.13</v>
          </cell>
        </row>
        <row r="1426">
          <cell r="A1426" t="str">
            <v>73856/5</v>
          </cell>
          <cell r="B1426" t="str">
            <v>BOCA PARA BUEIRO SIMPLES TUBULAR, DIAMETRO =1,20M, EM CONCRETO CICLOPICO, INCLUINDO FORMAS, ESCAVACAO, REATERRO E MATERIAIS, EXCLUINDO MATERIAL REATERRO JAZIDA E TRANSPORTE.</v>
          </cell>
          <cell r="C1426" t="str">
            <v>UN</v>
          </cell>
          <cell r="D1426">
            <v>2588.04</v>
          </cell>
          <cell r="E1426">
            <v>2777.49</v>
          </cell>
          <cell r="F1426" t="str">
            <v>SINTÉTICO</v>
          </cell>
          <cell r="G1426">
            <v>2777.49</v>
          </cell>
        </row>
        <row r="1427">
          <cell r="A1427" t="str">
            <v>73856/6</v>
          </cell>
          <cell r="B1427" t="str">
            <v>BOCA PARA BUEIRO DUPLO TUBULAR, DIAMETRO =0,40M, EM CONCRETO CICLOPICO, INCLUINDO FORMAS, ESCAVACAO, REATERRO E MATERIAIS, EXCLUINDO MATERIAL REATERRO JAZIDA E TRANSPORTE.</v>
          </cell>
          <cell r="C1427" t="str">
            <v>UN</v>
          </cell>
          <cell r="D1427">
            <v>760.85</v>
          </cell>
          <cell r="E1427">
            <v>820.67</v>
          </cell>
          <cell r="F1427" t="str">
            <v>SINTÉTICO</v>
          </cell>
          <cell r="G1427">
            <v>820.67</v>
          </cell>
        </row>
        <row r="1428">
          <cell r="A1428" t="str">
            <v>73856/7</v>
          </cell>
          <cell r="B1428" t="str">
            <v>BOCA PARA BUEIRO DUPLO TUBULAR, DIAMETRO =0,60M, EM CONCRETO CICLOPICO, INCLUINDO FORMAS, ESCAVACAO, REATERRO E MATERIAIS, EXCLUINDO MATERIAL REATERRO JAZIDA E TRANSPORTE.</v>
          </cell>
          <cell r="C1428" t="str">
            <v>UN</v>
          </cell>
          <cell r="D1428">
            <v>1267.46</v>
          </cell>
          <cell r="E1428">
            <v>1364.52</v>
          </cell>
          <cell r="F1428" t="str">
            <v>SINTÉTICO</v>
          </cell>
          <cell r="G1428">
            <v>1364.52</v>
          </cell>
        </row>
        <row r="1429">
          <cell r="A1429" t="str">
            <v>73856/8</v>
          </cell>
          <cell r="B1429" t="str">
            <v>BOCA PARA BUEIRO DUPLO TUBULAR, DIAMETRO =0,80M, EM CONCRETO CICLOPICO, INCLUINDO FORMAS, ESCAVACAO, REATERRO E MATERIAIS, EXCLUINDO MATERIAL REATERRO JAZIDA E TRANSPORTE.</v>
          </cell>
          <cell r="C1429" t="str">
            <v>UN</v>
          </cell>
          <cell r="D1429">
            <v>1918.99</v>
          </cell>
          <cell r="E1429">
            <v>2062.84</v>
          </cell>
          <cell r="F1429" t="str">
            <v>SINTÉTICO</v>
          </cell>
          <cell r="G1429">
            <v>2062.84</v>
          </cell>
        </row>
        <row r="1430">
          <cell r="A1430" t="str">
            <v>73856/9</v>
          </cell>
          <cell r="B1430" t="str">
            <v>BOCA PARA BUEIRO DUPLO TUBULAR, DIAMETRO =1,00M, EM CONCRETO CICLOPICO, INCLUINDO FORMAS, ESCAVACAO, REATERRO E MATERIAIS, EXCLUINDO MATERIAL REATERRO JAZIDA E TRANSPORTE.</v>
          </cell>
          <cell r="C1430" t="str">
            <v>UN</v>
          </cell>
          <cell r="D1430">
            <v>2486.9</v>
          </cell>
          <cell r="E1430">
            <v>2666.87</v>
          </cell>
          <cell r="F1430" t="str">
            <v>SINTÉTICO</v>
          </cell>
          <cell r="G1430">
            <v>2666.87</v>
          </cell>
        </row>
        <row r="1431">
          <cell r="A1431" t="str">
            <v>73856/10</v>
          </cell>
          <cell r="B1431" t="str">
            <v>BOCA PARA BUEIRO DUPLOTUBULAR, DIAMETRO =1,20M, EM CONCRETO CICLOPICO, INCLUINDO FORMAS, ESCAVACAO, REATERRO E MATERIAIS, EXCLUINDO MATERIAL REATERRO JAZIDA E TRANSPORTE.</v>
          </cell>
          <cell r="C1431" t="str">
            <v>UN</v>
          </cell>
          <cell r="D1431">
            <v>3692.3</v>
          </cell>
          <cell r="E1431">
            <v>3959.94</v>
          </cell>
          <cell r="F1431" t="str">
            <v>SINTÉTICO</v>
          </cell>
          <cell r="G1431">
            <v>3959.94</v>
          </cell>
        </row>
        <row r="1432">
          <cell r="A1432" t="str">
            <v>73856/11</v>
          </cell>
          <cell r="B1432" t="str">
            <v>BOCA PARA BUEIRO TRIPLO TUBULAR, DIAMETRO =0,40M, EM CONCRETO CICLOPICO, INCLUINDO FORMAS, ESCAVACAO, REATERRO E MATERIAIS, EXCLUINDO MATERIAL REATERRO JAZIDA E TRANSPORTE.</v>
          </cell>
          <cell r="C1432" t="str">
            <v>UN</v>
          </cell>
          <cell r="D1432">
            <v>987.09</v>
          </cell>
          <cell r="E1432">
            <v>1063.8900000000001</v>
          </cell>
          <cell r="F1432" t="str">
            <v>SINTÉTICO</v>
          </cell>
          <cell r="G1432">
            <v>1063.8900000000001</v>
          </cell>
        </row>
        <row r="1433">
          <cell r="A1433" t="str">
            <v>73856/12</v>
          </cell>
          <cell r="B1433" t="str">
            <v>BOCA PARA BUEIRO TRIPLO TUBULAR, DIAMETRO =0,60M, EM CONCRETO CICLOPICO, INCLUINDO FORMAS, ESCAVACAO, REATERRO E MATERIAIS, EXCLUINDO MATERIAL REATERRO JAZIDA E TRANSPORTE.</v>
          </cell>
          <cell r="C1433" t="str">
            <v>UN</v>
          </cell>
          <cell r="D1433">
            <v>1648.91</v>
          </cell>
          <cell r="E1433">
            <v>1774</v>
          </cell>
          <cell r="F1433" t="str">
            <v>SINTÉTICO</v>
          </cell>
          <cell r="G1433">
            <v>1774</v>
          </cell>
        </row>
        <row r="1434">
          <cell r="A1434" t="str">
            <v>73856/13</v>
          </cell>
          <cell r="B1434" t="str">
            <v>BOCA PARA BUEIRO TRIPLO TUBULAR, DIAMETRO =0,80M, EM CONCRETO CICLOPICO, INCLUINDO FORMAS, ESCAVACAO, REATERRO E MATERIAIS, EXCLUINDO MATERIAL REATERRO JAZIDA E TRANSPORTE.</v>
          </cell>
          <cell r="C1434" t="str">
            <v>UN</v>
          </cell>
          <cell r="D1434">
            <v>2497.75</v>
          </cell>
          <cell r="E1434">
            <v>2683.49</v>
          </cell>
          <cell r="F1434" t="str">
            <v>SINTÉTICO</v>
          </cell>
          <cell r="G1434">
            <v>2683.49</v>
          </cell>
        </row>
        <row r="1435">
          <cell r="A1435" t="str">
            <v>73856/14</v>
          </cell>
          <cell r="B1435" t="str">
            <v>BOCA PARA BUEIRO TRIPLO TUBULAR, DIAMETRO =1,00M, EM CONCRETO CICLOPICO, INCLUINDO FORMAS, ESCAVACAO, REATERRO E MATERIAIS, EXCLUINDO MATERIAL REATERRO JAZIDA E TRANSPORTE.</v>
          </cell>
          <cell r="C1435" t="str">
            <v>UN</v>
          </cell>
          <cell r="D1435">
            <v>3543.75</v>
          </cell>
          <cell r="E1435">
            <v>3802.92</v>
          </cell>
          <cell r="F1435" t="str">
            <v>SINTÉTICO</v>
          </cell>
          <cell r="G1435">
            <v>3802.92</v>
          </cell>
        </row>
        <row r="1436">
          <cell r="A1436" t="str">
            <v>73856/15</v>
          </cell>
          <cell r="B1436" t="str">
            <v>BOCA PARA BUEIRO TRIPLO TUBULAR, DIAMETRO =1,20M, EM CONCRETO CICLOPICO, INCLUINDO FORMAS, ESCAVACAO, REATERRO E MATERIAIS, EXCLUINDO MATERIAL REATERRO JAZIDA E TRANSPORTE.</v>
          </cell>
          <cell r="C1436" t="str">
            <v>UN</v>
          </cell>
          <cell r="D1436">
            <v>4796.6499999999996</v>
          </cell>
          <cell r="E1436">
            <v>5142.45</v>
          </cell>
          <cell r="F1436" t="str">
            <v>SINTÉTICO</v>
          </cell>
          <cell r="G1436">
            <v>5142.45</v>
          </cell>
        </row>
        <row r="1437">
          <cell r="A1437" t="str">
            <v>74224/1</v>
          </cell>
          <cell r="B1437" t="str">
            <v>POCO DE VISITA PARA DRENAGEM PLUVIAL, EM CONCRETO ESTRUTURAL, DIMENSOES INTERNAS DE 90X150X80CM (LARGXCOMPXALT), PARA REDE DE 600 MM, EXCLUSOS TAMPAO E CHAMINE.</v>
          </cell>
          <cell r="C1437" t="str">
            <v>UN</v>
          </cell>
          <cell r="D1437">
            <v>1508.22</v>
          </cell>
          <cell r="E1437">
            <v>1576.08</v>
          </cell>
          <cell r="F1437" t="str">
            <v>SINTÉTICO</v>
          </cell>
          <cell r="G1437">
            <v>1576.08</v>
          </cell>
        </row>
        <row r="1438">
          <cell r="A1438">
            <v>83659</v>
          </cell>
          <cell r="B1438" t="str">
            <v>BOCA DE LOBO EM ALVENARIA TIJOLO MACICO, REVESTIDA C/ ARGAMASSA DE CIMENTO E AREIA 1:3, SOBRE LASTRO DE CONCRETO 10CM E TAMPA DE CONCRETO ARMADO</v>
          </cell>
          <cell r="C1438" t="str">
            <v>UN</v>
          </cell>
          <cell r="D1438">
            <v>721.18</v>
          </cell>
          <cell r="E1438">
            <v>773.32</v>
          </cell>
          <cell r="F1438" t="str">
            <v>SINTÉTICO</v>
          </cell>
          <cell r="G1438">
            <v>773.32</v>
          </cell>
        </row>
        <row r="1439">
          <cell r="A1439">
            <v>83716</v>
          </cell>
          <cell r="B1439" t="str">
            <v>GRELHA FF 30X90CM, 135KG, P/ CX RALO COM ASSENTAMENTO DE ARGAMASSA CIMENTO/AREIA 1:4 - FORNECIMENTO E INSTALAÇÃO</v>
          </cell>
          <cell r="C1439" t="str">
            <v>UN</v>
          </cell>
          <cell r="D1439">
            <v>340.04</v>
          </cell>
          <cell r="E1439">
            <v>350.25</v>
          </cell>
          <cell r="F1439" t="str">
            <v>SINTÉTICO</v>
          </cell>
          <cell r="G1439">
            <v>350.25</v>
          </cell>
        </row>
        <row r="1440">
          <cell r="A1440">
            <v>97976</v>
          </cell>
          <cell r="B1440" t="str">
            <v>POÇO DE INSPEÇÃO CIRCULAR PARA ESGOTO, EM ALVENARIA COM TIJOLOS CERÂMICOS MACIÇOS, DIÂMETRO INTERNO = 0,6 M, PROFUNDIDADE = 1 M, EXCLUINDO TAMPÃO. AF_05/2018</v>
          </cell>
          <cell r="C1440" t="str">
            <v>UN</v>
          </cell>
          <cell r="D1440">
            <v>935.49</v>
          </cell>
          <cell r="E1440">
            <v>985.15</v>
          </cell>
          <cell r="F1440" t="str">
            <v>SINTÉTICO</v>
          </cell>
          <cell r="G1440">
            <v>985.15</v>
          </cell>
        </row>
        <row r="1441">
          <cell r="A1441">
            <v>97977</v>
          </cell>
          <cell r="B1441" t="str">
            <v>POÇO DE INSPEÇÃO CIRCULAR PARA ESGOTO, EM ALVENARIA COM TIJOLOS CERÂMICOS MACIÇOS, DIÂMETRO INTERNO = 0,6 M, PROFUNDIDADE = 1,5 M, EXCLUINDO TAMPÃO. AF_05/2018</v>
          </cell>
          <cell r="C1441" t="str">
            <v>UN</v>
          </cell>
          <cell r="D1441">
            <v>1327.06</v>
          </cell>
          <cell r="E1441">
            <v>1401.58</v>
          </cell>
          <cell r="F1441" t="str">
            <v>SINTÉTICO</v>
          </cell>
          <cell r="G1441">
            <v>1401.58</v>
          </cell>
        </row>
        <row r="1442">
          <cell r="A1442">
            <v>97980</v>
          </cell>
          <cell r="B1442" t="str">
            <v>BASE PARA POÇO DE VISITA CIRCULAR PARA  ESGOTO, EM ALVENARIA COM TIJOLOS CERÂMICOS MACIÇOS, DIÂMETRO INTERNO = 0,8 M, PROFUNDIDADE = 1,45 M, EXCLUINDO TAMPÃO. AF_05/2018</v>
          </cell>
          <cell r="C1442" t="str">
            <v>UN</v>
          </cell>
          <cell r="D1442">
            <v>1710.94</v>
          </cell>
          <cell r="E1442">
            <v>1803.53</v>
          </cell>
          <cell r="F1442" t="str">
            <v>SINTÉTICO</v>
          </cell>
          <cell r="G1442">
            <v>1803.53</v>
          </cell>
        </row>
        <row r="1443">
          <cell r="A1443">
            <v>97981</v>
          </cell>
          <cell r="B1443" t="str">
            <v>ACRÉSCIMO PARA POÇO DE VISITA CIRCULAR PARA ESGOTO, EM ALVENARIA COM TIJOLOS CERÂMICOS MACIÇOS, DIÂMETRO INTERNO = 0,8 M. AF_05/2018</v>
          </cell>
          <cell r="C1443" t="str">
            <v>M</v>
          </cell>
          <cell r="D1443">
            <v>952.87</v>
          </cell>
          <cell r="E1443">
            <v>1014.83</v>
          </cell>
          <cell r="F1443" t="str">
            <v>SINTÉTICO</v>
          </cell>
          <cell r="G1443">
            <v>1014.83</v>
          </cell>
        </row>
        <row r="1444">
          <cell r="A1444">
            <v>97983</v>
          </cell>
          <cell r="B1444" t="str">
            <v>ACRÉSCIMO PARA POÇO DE VISITA CIRCULAR PARA ESGOTO, EM CONCRETO PRÉ-MOLDADO, DIÂMETRO INTERNO = 1 M. AF_05/2018</v>
          </cell>
          <cell r="C1444" t="str">
            <v>M</v>
          </cell>
          <cell r="D1444">
            <v>313.91000000000003</v>
          </cell>
          <cell r="E1444">
            <v>320.17</v>
          </cell>
          <cell r="F1444" t="str">
            <v>SINTÉTICO</v>
          </cell>
          <cell r="G1444">
            <v>320.17</v>
          </cell>
        </row>
        <row r="1445">
          <cell r="A1445">
            <v>97985</v>
          </cell>
          <cell r="B1445" t="str">
            <v>ACRÉSCIMO PARA POÇO DE VISITA CIRCULAR PARA  ESGOTO, EM ALVENARIA COM TIJOLOS CERÂMICOS MACIÇOS, DIÂMETRO INTERNO = 1 M. AF_05/2018</v>
          </cell>
          <cell r="C1445" t="str">
            <v>M</v>
          </cell>
          <cell r="D1445">
            <v>1146.08</v>
          </cell>
          <cell r="E1445">
            <v>1221.8900000000001</v>
          </cell>
          <cell r="F1445" t="str">
            <v>SINTÉTICO</v>
          </cell>
          <cell r="G1445">
            <v>1221.8900000000001</v>
          </cell>
        </row>
        <row r="1446">
          <cell r="A1446">
            <v>97987</v>
          </cell>
          <cell r="B1446" t="str">
            <v>ACRÉSCIMO PARA POÇO DE VISITA CIRCULAR PARA ESGOTO, EM CONCRETO PRÉ-MOLDADO, DIÂMETRO INTERNO = 1,2 M. AF_05/2018</v>
          </cell>
          <cell r="C1446" t="str">
            <v>M</v>
          </cell>
          <cell r="D1446">
            <v>354.71</v>
          </cell>
          <cell r="E1446">
            <v>362.13</v>
          </cell>
          <cell r="F1446" t="str">
            <v>SINTÉTICO</v>
          </cell>
          <cell r="G1446">
            <v>362.13</v>
          </cell>
        </row>
        <row r="1447">
          <cell r="A1447">
            <v>97988</v>
          </cell>
          <cell r="B1447" t="str">
            <v>BASE PARA POÇO DE VISITA CIRCULAR PARA  ESGOTO, EM ALVENARIA COM TIJOLOS CERÂMICOS MACIÇOS, DIÂMETRO INTERNO = 1,2 M, PROFUNDIDADE = 1,45 M, EXCLUINDO TAMPÃO. AF_05/2018</v>
          </cell>
          <cell r="C1447" t="str">
            <v>UN</v>
          </cell>
          <cell r="D1447">
            <v>2483.38</v>
          </cell>
          <cell r="E1447">
            <v>2613.44</v>
          </cell>
          <cell r="F1447" t="str">
            <v>SINTÉTICO</v>
          </cell>
          <cell r="G1447">
            <v>2613.44</v>
          </cell>
        </row>
        <row r="1448">
          <cell r="A1448">
            <v>97989</v>
          </cell>
          <cell r="B1448" t="str">
            <v>ACRÉSCIMO PARA POÇO DE VISITA CIRCULAR PARA ESGOTO, EM ALVENARIA COM TIJOLOS CERÂMICOS MACIÇOS, DIÂMETRO INTERNO = 1,2 M. AF_05/2018</v>
          </cell>
          <cell r="C1448" t="str">
            <v>M</v>
          </cell>
          <cell r="D1448">
            <v>1339.31</v>
          </cell>
          <cell r="E1448">
            <v>1428.98</v>
          </cell>
          <cell r="F1448" t="str">
            <v>SINTÉTICO</v>
          </cell>
          <cell r="G1448">
            <v>1428.98</v>
          </cell>
        </row>
        <row r="1449">
          <cell r="A1449">
            <v>97991</v>
          </cell>
          <cell r="B1449" t="str">
            <v>ACRÉSCIMO PARA POÇO DE VISITA CIRCULAR PARA  ESGOTO, EM CONCRETO PRÉ-MOLDADO, DIÂMETRO INTERNO = 1,5 M. AF_05/2018</v>
          </cell>
          <cell r="C1449" t="str">
            <v>M</v>
          </cell>
          <cell r="D1449">
            <v>546.6</v>
          </cell>
          <cell r="E1449">
            <v>556.08000000000004</v>
          </cell>
          <cell r="F1449" t="str">
            <v>SINTÉTICO</v>
          </cell>
          <cell r="G1449">
            <v>556.08000000000004</v>
          </cell>
        </row>
        <row r="1450">
          <cell r="A1450">
            <v>97992</v>
          </cell>
          <cell r="B1450" t="str">
            <v>BASE PARA POÇO DE VISITA CIRCULAR PARA  ESGOTO, EM ALVENARIA COM TIJOLOS CERÂMICOS MACIÇOS, DIÂMETRO INTERNO = 1,5 M, PROFUNDIDADE = 1,45 M, EXCLUINDO TAMPÃO. AF_05/2018</v>
          </cell>
          <cell r="C1450" t="str">
            <v>UN</v>
          </cell>
          <cell r="D1450">
            <v>3162.71</v>
          </cell>
          <cell r="E1450">
            <v>3323.47</v>
          </cell>
          <cell r="F1450" t="str">
            <v>SINTÉTICO</v>
          </cell>
          <cell r="G1450">
            <v>3323.47</v>
          </cell>
        </row>
        <row r="1451">
          <cell r="A1451">
            <v>97993</v>
          </cell>
          <cell r="B1451" t="str">
            <v>ACRÉSCIMO PARA POÇO DE VISITA CIRCULAR PARA  ESGOTO, EM ALVENARIA COM TIJOLOS CERÂMICOS MACIÇOS, DIÂMETRO INTERNO = 1,5 M. AF_05/2018</v>
          </cell>
          <cell r="C1451" t="str">
            <v>M</v>
          </cell>
          <cell r="D1451">
            <v>1629.15</v>
          </cell>
          <cell r="E1451">
            <v>1739.61</v>
          </cell>
          <cell r="F1451" t="str">
            <v>SINTÉTICO</v>
          </cell>
          <cell r="G1451">
            <v>1739.61</v>
          </cell>
        </row>
        <row r="1452">
          <cell r="A1452">
            <v>97994</v>
          </cell>
          <cell r="B1452" t="str">
            <v>BASE PARA POÇO DE VISITA RETANGULAR PARA  ESGOTO, EM ALVENARIA COM BLOCOS DE CONCRETO, DIMENSÕES INTERNAS = 1X1 M, PROFUNDIDADE = 1,45 M, EXCLUINDO TAMPÃO. AF_05/2018</v>
          </cell>
          <cell r="C1452" t="str">
            <v>UN</v>
          </cell>
          <cell r="D1452">
            <v>2219.33</v>
          </cell>
          <cell r="E1452">
            <v>2331.11</v>
          </cell>
          <cell r="F1452" t="str">
            <v>SINTÉTICO</v>
          </cell>
          <cell r="G1452">
            <v>2331.11</v>
          </cell>
        </row>
        <row r="1453">
          <cell r="A1453">
            <v>97995</v>
          </cell>
          <cell r="B1453" t="str">
            <v>ACRÉSCIMO PARA POÇO DE VISITA RETANGULAR PARA ESGOTO, EM ALVENARIA COM BLOCOS DE CONCRETO, DIMENSÕES INTERNAS = 1X1 M. AF_05/2018</v>
          </cell>
          <cell r="C1453" t="str">
            <v>M</v>
          </cell>
          <cell r="D1453">
            <v>1046.22</v>
          </cell>
          <cell r="E1453">
            <v>1112.51</v>
          </cell>
          <cell r="F1453" t="str">
            <v>SINTÉTICO</v>
          </cell>
          <cell r="G1453">
            <v>1112.51</v>
          </cell>
        </row>
        <row r="1454">
          <cell r="A1454">
            <v>97996</v>
          </cell>
          <cell r="B1454" t="str">
            <v>BASE PARA POÇO DE VISITA RETANGULAR PARA ESGOTO, EM ALVENARIA COM BLOCOS DE CONCRETO, DIMENSÕES INTERNAS = 1X1,5 M, PROFUNDIDADE = 1,45 M, EXCLUINDO TAMPÃO. AF_05/2018</v>
          </cell>
          <cell r="C1454" t="str">
            <v>UN</v>
          </cell>
          <cell r="D1454">
            <v>2803.93</v>
          </cell>
          <cell r="E1454">
            <v>2943.98</v>
          </cell>
          <cell r="F1454" t="str">
            <v>SINTÉTICO</v>
          </cell>
          <cell r="G1454">
            <v>2943.98</v>
          </cell>
        </row>
        <row r="1455">
          <cell r="A1455">
            <v>97997</v>
          </cell>
          <cell r="B1455" t="str">
            <v>ACRÉSCIMO PARA POÇO DE VISITA RETANGULAR PARA ESGOTO, EM ALVENARIA COM BLOCOS DE CONCRETO, DIMENSÕES INTERNAS = 1X1,5 M. AF_05/2018</v>
          </cell>
          <cell r="C1455" t="str">
            <v>M</v>
          </cell>
          <cell r="D1455">
            <v>1250.8699999999999</v>
          </cell>
          <cell r="E1455">
            <v>1330.45</v>
          </cell>
          <cell r="F1455" t="str">
            <v>SINTÉTICO</v>
          </cell>
          <cell r="G1455">
            <v>1330.45</v>
          </cell>
        </row>
        <row r="1456">
          <cell r="A1456">
            <v>97999</v>
          </cell>
          <cell r="B1456" t="str">
            <v>ACRÉSCIMO PARA POÇO DE VISITA RETANGULAR PARA ESGOTO, EM ALVENARIA COM BLOCOS DE CONCRETO, DIMENSÕES INTERNAS = 1X2 M. AF_05/2018</v>
          </cell>
          <cell r="C1456" t="str">
            <v>M</v>
          </cell>
          <cell r="D1456">
            <v>1455.52</v>
          </cell>
          <cell r="E1456">
            <v>1548.41</v>
          </cell>
          <cell r="F1456" t="str">
            <v>SINTÉTICO</v>
          </cell>
          <cell r="G1456">
            <v>1548.41</v>
          </cell>
        </row>
        <row r="1457">
          <cell r="A1457">
            <v>98001</v>
          </cell>
          <cell r="B1457" t="str">
            <v>ACRÉSCIMO PARA POÇO DE VISITA RETANGULAR PARA ESGOTO, EM ALVENARIA COM BLOCOS DE CONCRETO, DIMENSÕES INTERNAS = 1X2,5 M. AF_05/2018</v>
          </cell>
          <cell r="C1457" t="str">
            <v>M</v>
          </cell>
          <cell r="D1457">
            <v>1660.18</v>
          </cell>
          <cell r="E1457">
            <v>1766.34</v>
          </cell>
          <cell r="F1457" t="str">
            <v>SINTÉTICO</v>
          </cell>
          <cell r="G1457">
            <v>1766.34</v>
          </cell>
        </row>
        <row r="1458">
          <cell r="A1458">
            <v>98002</v>
          </cell>
          <cell r="B1458" t="str">
            <v>BASE PARA POÇO DE VISITA RETANGULAR PARA ESGOTO, EM ALVENARIA COM BLOCOS DE CONCRETO, DIMENSÕES INTERNAS = 1X3 M, PROFUNDIDADE = 1,45 M, EXCLUINDO TAMPÃO. AF_05/2018</v>
          </cell>
          <cell r="C1458" t="str">
            <v>UN</v>
          </cell>
          <cell r="D1458">
            <v>4578.83</v>
          </cell>
          <cell r="E1458">
            <v>4803.58</v>
          </cell>
          <cell r="F1458" t="str">
            <v>SINTÉTICO</v>
          </cell>
          <cell r="G1458">
            <v>4803.58</v>
          </cell>
        </row>
        <row r="1459">
          <cell r="A1459">
            <v>98003</v>
          </cell>
          <cell r="B1459" t="str">
            <v>ACRÉSCIMO PARA POÇO DE VISITA RETANGULAR PARA ESGOTO, EM ALVENARIA COM BLOCOS DE CONCRETO, DIMENSÕES INTERNAS = 1X3 M. AF_05/2018</v>
          </cell>
          <cell r="C1459" t="str">
            <v>M</v>
          </cell>
          <cell r="D1459">
            <v>1864.87</v>
          </cell>
          <cell r="E1459">
            <v>1984.33</v>
          </cell>
          <cell r="F1459" t="str">
            <v>SINTÉTICO</v>
          </cell>
          <cell r="G1459">
            <v>1984.33</v>
          </cell>
        </row>
        <row r="1460">
          <cell r="A1460">
            <v>98005</v>
          </cell>
          <cell r="B1460" t="str">
            <v>ACRÉSCIMO PARA POÇO DE VISITA RETANGULAR PARA ESGOTO, EM ALVENARIA COM BLOCOS DE CONCRETO, DIMENSÕES INTERNAS = 1X3,5 M. AF_05/2018</v>
          </cell>
          <cell r="C1460" t="str">
            <v>M</v>
          </cell>
          <cell r="D1460">
            <v>2069.5300000000002</v>
          </cell>
          <cell r="E1460">
            <v>2202.27</v>
          </cell>
          <cell r="F1460" t="str">
            <v>SINTÉTICO</v>
          </cell>
          <cell r="G1460">
            <v>2202.27</v>
          </cell>
        </row>
        <row r="1461">
          <cell r="A1461">
            <v>98006</v>
          </cell>
          <cell r="B1461" t="str">
            <v>BASE PARA POÇO DE VISITA RETANGULAR PARA ESGOTO, EM ALVENARIA COM BLOCOS DE CONCRETO, DIMENSÕES INTERNAS = 1X4 M, PROFUNDIDADE = 1,45 M, EXCLUINDO TAMPÃO. AF_05/2018</v>
          </cell>
          <cell r="C1461" t="str">
            <v>UN</v>
          </cell>
          <cell r="D1461">
            <v>5753.25</v>
          </cell>
          <cell r="E1461">
            <v>6034.51</v>
          </cell>
          <cell r="F1461" t="str">
            <v>SINTÉTICO</v>
          </cell>
          <cell r="G1461">
            <v>6034.51</v>
          </cell>
        </row>
        <row r="1462">
          <cell r="A1462">
            <v>98007</v>
          </cell>
          <cell r="B1462" t="str">
            <v>ACRÉSCIMO PARA POÇO DE VISITA RETANGULAR PARA ESGOTO, EM ALVENARIA COM BLOCOS DE CONCRETO, DIMENSÕES INTERNAS = 1X4 M. AF_05/2018</v>
          </cell>
          <cell r="C1462" t="str">
            <v>M</v>
          </cell>
          <cell r="D1462">
            <v>2274.17</v>
          </cell>
          <cell r="E1462">
            <v>2420.21</v>
          </cell>
          <cell r="F1462" t="str">
            <v>SINTÉTICO</v>
          </cell>
          <cell r="G1462">
            <v>2420.21</v>
          </cell>
        </row>
        <row r="1463">
          <cell r="A1463">
            <v>98008</v>
          </cell>
          <cell r="B1463" t="str">
            <v>BASE PARA POÇO DE VISITA RETANGULAR PARA ESGOTO, EM ALVENARIA COM BLOCOS DE CONCRETO, DIMENSÕES INTERNAS = 1,5X1,5 M, PROFUNDIDADE = 1,45 M, EXCLUINDO TAMPÃO . AF_05/2018</v>
          </cell>
          <cell r="C1463" t="str">
            <v>UN</v>
          </cell>
          <cell r="D1463">
            <v>3481.21</v>
          </cell>
          <cell r="E1463">
            <v>3649.8</v>
          </cell>
          <cell r="F1463" t="str">
            <v>SINTÉTICO</v>
          </cell>
          <cell r="G1463">
            <v>3649.8</v>
          </cell>
        </row>
        <row r="1464">
          <cell r="A1464">
            <v>98009</v>
          </cell>
          <cell r="B1464" t="str">
            <v>ACRÉSCIMO PARA POÇO DE VISITA RETANGULAR PARA ESGOTO, EM ALVENARIA COM BLOCOS DE CONCRETO, DIMENSÕES INTERNAS = 1,5X1,5 M. AF_05/2018</v>
          </cell>
          <cell r="C1464" t="str">
            <v>M</v>
          </cell>
          <cell r="D1464">
            <v>1455.52</v>
          </cell>
          <cell r="E1464">
            <v>1548.41</v>
          </cell>
          <cell r="F1464" t="str">
            <v>SINTÉTICO</v>
          </cell>
          <cell r="G1464">
            <v>1548.41</v>
          </cell>
        </row>
        <row r="1465">
          <cell r="A1465">
            <v>98010</v>
          </cell>
          <cell r="B1465" t="str">
            <v>BASE PARA POÇO DE VISITA RETANGULAR PARA ESGOTO, EM ALVENARIA COM BLOCOS DE CONCRETO, DIMENSÕES INTERNAS = 1,5X2 M, PROFUNDIDADE = 1,45 M, EXCLUINDO TAMPÃO. AF_05/2018</v>
          </cell>
          <cell r="C1465" t="str">
            <v>UN</v>
          </cell>
          <cell r="D1465">
            <v>4234.5200000000004</v>
          </cell>
          <cell r="E1465">
            <v>4436.43</v>
          </cell>
          <cell r="F1465" t="str">
            <v>SINTÉTICO</v>
          </cell>
          <cell r="G1465">
            <v>4436.43</v>
          </cell>
        </row>
        <row r="1466">
          <cell r="A1466">
            <v>98011</v>
          </cell>
          <cell r="B1466" t="str">
            <v>ACRÉSCIMO PARA POÇO DE VISITA RETANGULAR PARA ESGOTO, EM ALVENARIA COM BLOCOS DE CONCRETO, DIMENSÕES INTERNAS = 1,5X2 M. AF_05/2018</v>
          </cell>
          <cell r="C1466" t="str">
            <v>M</v>
          </cell>
          <cell r="D1466">
            <v>1660.18</v>
          </cell>
          <cell r="E1466">
            <v>1766.34</v>
          </cell>
          <cell r="F1466" t="str">
            <v>SINTÉTICO</v>
          </cell>
          <cell r="G1466">
            <v>1766.34</v>
          </cell>
        </row>
        <row r="1467">
          <cell r="A1467">
            <v>98012</v>
          </cell>
          <cell r="B1467" t="str">
            <v>BASE PARA POÇO DE VISITA RETANGULAR PARA ESGOTO, EM ALVENARIA COM BLOCOS DE CONCRETO, DIMENSÕES INTERNAS = 1,5X2,5 M, PROFUNDIDADE = 1,45 M, EXCLUINDO TAMPÃO. AF_05/2018</v>
          </cell>
          <cell r="C1467" t="str">
            <v>UN</v>
          </cell>
          <cell r="D1467">
            <v>4971.1000000000004</v>
          </cell>
          <cell r="E1467">
            <v>5206.3599999999997</v>
          </cell>
          <cell r="F1467" t="str">
            <v>SINTÉTICO</v>
          </cell>
          <cell r="G1467">
            <v>5206.3599999999997</v>
          </cell>
        </row>
        <row r="1468">
          <cell r="A1468">
            <v>98013</v>
          </cell>
          <cell r="B1468" t="str">
            <v>ACRÉSCIMO PARA POÇO DE VISITA RETANGULAR PARA ESGOTO, EM ALVENARIA COM BLOCOS DE CONCRETO, DIMENSÕES INTERNAS = 1,5X2,5 M. AF_05/2018</v>
          </cell>
          <cell r="C1468" t="str">
            <v>M</v>
          </cell>
          <cell r="D1468">
            <v>1864.87</v>
          </cell>
          <cell r="E1468">
            <v>1984.33</v>
          </cell>
          <cell r="F1468" t="str">
            <v>SINTÉTICO</v>
          </cell>
          <cell r="G1468">
            <v>1984.33</v>
          </cell>
        </row>
        <row r="1469">
          <cell r="A1469">
            <v>98014</v>
          </cell>
          <cell r="B1469" t="str">
            <v>BASE PARA POÇO DE VISITA RETANGULAR PARA ESGOTO, EM ALVENARIA COM BLOCOS DE CONCRETO, DIMENSÕES INTERNAS = 1,5X3 M, PROFUNDIDADE = 1,45 M, EXCLUINDO TAMPÃO. AF_05/2018</v>
          </cell>
          <cell r="C1469" t="str">
            <v>UN</v>
          </cell>
          <cell r="D1469">
            <v>5707.59</v>
          </cell>
          <cell r="E1469">
            <v>5976.15</v>
          </cell>
          <cell r="F1469" t="str">
            <v>SINTÉTICO</v>
          </cell>
          <cell r="G1469">
            <v>5976.15</v>
          </cell>
        </row>
        <row r="1470">
          <cell r="A1470">
            <v>98015</v>
          </cell>
          <cell r="B1470" t="str">
            <v>ACRÉSCIMO PARA POÇO DE VISITA RETANGULAR PARA ESGOTO, EM ALVENARIA COM BLOCOS DE CONCRETO, DIMENSÕES INTERNAS = 1,5X3 M. AF_05/2018</v>
          </cell>
          <cell r="C1470" t="str">
            <v>M</v>
          </cell>
          <cell r="D1470">
            <v>2069.5300000000002</v>
          </cell>
          <cell r="E1470">
            <v>2202.27</v>
          </cell>
          <cell r="F1470" t="str">
            <v>SINTÉTICO</v>
          </cell>
          <cell r="G1470">
            <v>2202.27</v>
          </cell>
        </row>
        <row r="1471">
          <cell r="A1471">
            <v>98016</v>
          </cell>
          <cell r="B1471" t="str">
            <v>BASE PARA POÇO DE VISITA RETANGULAR PARA ESGOTO, EM ALVENARIA COM BLOCOS DE CONCRETO, DIMENSÕES INTERNAS = 1,5X3,5 M, PROFUNDIDADE = 1,45 M, EXCLUINDO TAMPÃO. AF_05/2018</v>
          </cell>
          <cell r="C1471" t="str">
            <v>UN</v>
          </cell>
          <cell r="D1471">
            <v>6444.18</v>
          </cell>
          <cell r="E1471">
            <v>6746.07</v>
          </cell>
          <cell r="F1471" t="str">
            <v>SINTÉTICO</v>
          </cell>
          <cell r="G1471">
            <v>6746.07</v>
          </cell>
        </row>
        <row r="1472">
          <cell r="A1472">
            <v>98017</v>
          </cell>
          <cell r="B1472" t="str">
            <v>ACRÉSCIMO PARA POÇO DE VISITA RETANGULAR PARA ESGOTO, EM ALVENARIA COM BLOCOS DE CONCRETO, DIMENSÕES INTERNAS = 1,5X3,5 M. AF_05/2018</v>
          </cell>
          <cell r="C1472" t="str">
            <v>M</v>
          </cell>
          <cell r="D1472">
            <v>2274.17</v>
          </cell>
          <cell r="E1472">
            <v>2420.21</v>
          </cell>
          <cell r="F1472" t="str">
            <v>SINTÉTICO</v>
          </cell>
          <cell r="G1472">
            <v>2420.21</v>
          </cell>
        </row>
        <row r="1473">
          <cell r="A1473">
            <v>98018</v>
          </cell>
          <cell r="B1473" t="str">
            <v>BASE PARA POÇO DE VISITA RETANGULAR PARA ESGOTO, EM ALVENARIA COM BLOCOS DE CONCRETO, DIMENSÕES INTERNAS = 1,5X4 M, PROFUNDIDADE = 1,45 M, EXCLUINDO TAMPÃO. AF_05/2018</v>
          </cell>
          <cell r="C1473" t="str">
            <v>UN</v>
          </cell>
          <cell r="D1473">
            <v>7180.73</v>
          </cell>
          <cell r="E1473">
            <v>7515.97</v>
          </cell>
          <cell r="F1473" t="str">
            <v>SINTÉTICO</v>
          </cell>
          <cell r="G1473">
            <v>7515.97</v>
          </cell>
        </row>
        <row r="1474">
          <cell r="A1474">
            <v>98019</v>
          </cell>
          <cell r="B1474" t="str">
            <v>ACRÉSCIMO PARA POÇO DE VISITA RETANGULAR PARA ESGOTO, EM ALVENARIA COM BLOCOS DE CONCRETO, DIMENSÕES INTERNAS = 1,5X4 M. AF_05/2018</v>
          </cell>
          <cell r="C1474" t="str">
            <v>M</v>
          </cell>
          <cell r="D1474">
            <v>2512.1</v>
          </cell>
          <cell r="E1474">
            <v>2672.66</v>
          </cell>
          <cell r="F1474" t="str">
            <v>SINTÉTICO</v>
          </cell>
          <cell r="G1474">
            <v>2672.66</v>
          </cell>
        </row>
        <row r="1475">
          <cell r="A1475">
            <v>98020</v>
          </cell>
          <cell r="B1475" t="str">
            <v>BASE PARA POÇO DE VISITA RETANGULAR PARA ESGOTO, EM ALVENARIA COM BLOCOS DE CONCRETO, DIMENSÕES INTERNAS = 2X2 M, PROFUNDIDADE = 1,45 M, EXCLUINDO TAMPÃO. AF_05/2018</v>
          </cell>
          <cell r="C1475" t="str">
            <v>UN</v>
          </cell>
          <cell r="D1475">
            <v>5126.3900000000003</v>
          </cell>
          <cell r="E1475">
            <v>5367.58</v>
          </cell>
          <cell r="F1475" t="str">
            <v>SINTÉTICO</v>
          </cell>
          <cell r="G1475">
            <v>5367.58</v>
          </cell>
        </row>
        <row r="1476">
          <cell r="A1476">
            <v>98021</v>
          </cell>
          <cell r="B1476" t="str">
            <v>ACRÉSCIMO PARA POÇO DE VISITA RETANGULAR PARA ESGOTO, EM ALVENARIA COM BLOCOS DE CONCRETO, DIMENSÕES INTERNAS = 2X2 M. AF_05/2018</v>
          </cell>
          <cell r="C1476" t="str">
            <v>M</v>
          </cell>
          <cell r="D1476">
            <v>1898.12</v>
          </cell>
          <cell r="E1476">
            <v>2018.83</v>
          </cell>
          <cell r="F1476" t="str">
            <v>SINTÉTICO</v>
          </cell>
          <cell r="G1476">
            <v>2018.83</v>
          </cell>
        </row>
        <row r="1477">
          <cell r="A1477">
            <v>98022</v>
          </cell>
          <cell r="B1477" t="str">
            <v>BASE PARA POÇO DE VISITA RETANGULAR PARA ESGOTO, EM ALVENARIA COM BLOCOS DE CONCRETO, DIMENSÕES INTERNAS = 2X2,5 M, PROFUNDIDADE = 1,45 M, EXCLUINDO TAMPÃO. AF_05/2018</v>
          </cell>
          <cell r="C1477" t="str">
            <v>UN</v>
          </cell>
          <cell r="D1477">
            <v>6005.2</v>
          </cell>
          <cell r="E1477">
            <v>6284.75</v>
          </cell>
          <cell r="F1477" t="str">
            <v>SINTÉTICO</v>
          </cell>
          <cell r="G1477">
            <v>6284.75</v>
          </cell>
        </row>
        <row r="1478">
          <cell r="A1478">
            <v>98023</v>
          </cell>
          <cell r="B1478" t="str">
            <v>ACRÉSCIMO PARA POÇO DE VISITA RETANGULAR PARA ESGOTO, EM ALVENARIA COM BLOCOS DE CONCRETO, DIMENSÕES INTERNAS = 2X2,5 M. AF_05/2018</v>
          </cell>
          <cell r="C1478" t="str">
            <v>M</v>
          </cell>
          <cell r="D1478">
            <v>2102.7800000000002</v>
          </cell>
          <cell r="E1478">
            <v>2236.77</v>
          </cell>
          <cell r="F1478" t="str">
            <v>SINTÉTICO</v>
          </cell>
          <cell r="G1478">
            <v>2236.77</v>
          </cell>
        </row>
        <row r="1479">
          <cell r="A1479">
            <v>98024</v>
          </cell>
          <cell r="B1479" t="str">
            <v>BASE PARA POÇO DE VISITA RETANGULAR PARA ESGOTO, EM ALVENARIA COM BLOCOS DE CONCRETO, DIMENSÕES INTERNAS = 2X3 M, PROFUNDIDADE = 1,45 M, EXCLUINDO TAMPÃO. AF_05/2018</v>
          </cell>
          <cell r="C1479" t="str">
            <v>UN</v>
          </cell>
          <cell r="D1479">
            <v>6922.31</v>
          </cell>
          <cell r="E1479">
            <v>7240.28</v>
          </cell>
          <cell r="F1479" t="str">
            <v>SINTÉTICO</v>
          </cell>
          <cell r="G1479">
            <v>7240.28</v>
          </cell>
        </row>
        <row r="1480">
          <cell r="A1480">
            <v>98025</v>
          </cell>
          <cell r="B1480" t="str">
            <v>ACRÉSCIMO PARA POÇO DE VISITA RETANGULAR PARA ESGOTO, EM ALVENARIA COM BLOCOS DE CONCRETO, DIMENSÕES INTERNAS = 2X3 M. AF_05/2018</v>
          </cell>
          <cell r="C1480" t="str">
            <v>M</v>
          </cell>
          <cell r="D1480">
            <v>2307.4299999999998</v>
          </cell>
          <cell r="E1480">
            <v>2454.71</v>
          </cell>
          <cell r="F1480" t="str">
            <v>SINTÉTICO</v>
          </cell>
          <cell r="G1480">
            <v>2454.71</v>
          </cell>
        </row>
        <row r="1481">
          <cell r="A1481">
            <v>98026</v>
          </cell>
          <cell r="B1481" t="str">
            <v>BASE PARA POÇO DE VISITA RETANGULAR PARA ESGOTO, EM ALVENARIA COM BLOCOS DE CONCRETO, DIMENSÕES INTERNAS = 2X3,5 M, PROFUNDIDADE = 1,45 M, EXCLUINDO TAMPÃO. AF_05/2018</v>
          </cell>
          <cell r="C1481" t="str">
            <v>UN</v>
          </cell>
          <cell r="D1481">
            <v>7805.86</v>
          </cell>
          <cell r="E1481">
            <v>8162.22</v>
          </cell>
          <cell r="F1481" t="str">
            <v>SINTÉTICO</v>
          </cell>
          <cell r="G1481">
            <v>8162.22</v>
          </cell>
        </row>
        <row r="1482">
          <cell r="A1482">
            <v>98027</v>
          </cell>
          <cell r="B1482" t="str">
            <v>ACRÉSCIMO PARA POÇO DE VISITA RETANGULAR PARA ESGOTO, EM ALVENARIA COM BLOCOS DE CONCRETO, DIMENSÕES INTERNAS = 2X3,5 M. AF_05/2018</v>
          </cell>
          <cell r="C1482" t="str">
            <v>M</v>
          </cell>
          <cell r="D1482">
            <v>2512.1</v>
          </cell>
          <cell r="E1482">
            <v>2672.66</v>
          </cell>
          <cell r="F1482" t="str">
            <v>SINTÉTICO</v>
          </cell>
          <cell r="G1482">
            <v>2672.66</v>
          </cell>
        </row>
        <row r="1483">
          <cell r="A1483">
            <v>98028</v>
          </cell>
          <cell r="B1483" t="str">
            <v>BASE PARA POÇO DE VISITA RETANGULAR PARA ESGOTO, EM ALVENARIA COM BLOCOS DE CONCRETO, DIMENSÕES INTERNAS = 2X4 M, PROFUNDIDADE = 1,45 M, EXCLUINDO TAMPÃO. AF_05/2018</v>
          </cell>
          <cell r="C1483" t="str">
            <v>UN</v>
          </cell>
          <cell r="D1483">
            <v>8689.34</v>
          </cell>
          <cell r="E1483">
            <v>9084.1299999999992</v>
          </cell>
          <cell r="F1483" t="str">
            <v>SINTÉTICO</v>
          </cell>
          <cell r="G1483">
            <v>9084.1299999999992</v>
          </cell>
        </row>
        <row r="1484">
          <cell r="A1484">
            <v>98029</v>
          </cell>
          <cell r="B1484" t="str">
            <v>ACRÉSCIMO PARA POÇO DE VISITA RETANGULAR PARA ESGOTO, EM ALVENARIA COM BLOCOS DE CONCRETO, DIMENSÕES INTERNAS = 2X4 M. AF_05/2018</v>
          </cell>
          <cell r="C1484" t="str">
            <v>M</v>
          </cell>
          <cell r="D1484">
            <v>2723.61</v>
          </cell>
          <cell r="E1484">
            <v>2897.71</v>
          </cell>
          <cell r="F1484" t="str">
            <v>SINTÉTICO</v>
          </cell>
          <cell r="G1484">
            <v>2897.71</v>
          </cell>
        </row>
        <row r="1485">
          <cell r="A1485">
            <v>98030</v>
          </cell>
          <cell r="B1485" t="str">
            <v>BASE PARA POÇO DE VISITA RETANGULAR PARA ESGOTO, EM ALVENARIA COM BLOCOS DE CONCRETO, DIMENSÕES INTERNAS = 2,5X2,5 M, PROFUNDIDADE = 1,45 M, EXCLUINDO TAMPÃO. AF_05/2018</v>
          </cell>
          <cell r="C1485" t="str">
            <v>UN</v>
          </cell>
          <cell r="D1485">
            <v>7095.96</v>
          </cell>
          <cell r="E1485">
            <v>7412.91</v>
          </cell>
          <cell r="F1485" t="str">
            <v>SINTÉTICO</v>
          </cell>
          <cell r="G1485">
            <v>7412.91</v>
          </cell>
        </row>
        <row r="1486">
          <cell r="A1486">
            <v>98031</v>
          </cell>
          <cell r="B1486" t="str">
            <v>ACRÉSCIMO PARA POÇO DE VISITA RETANGULAR PARA ESGOTO, EM ALVENARIA COM BLOCOS DE CONCRETO, DIMENSÕES INTERNAS = 2,5X2,5 M. AF_05/2018</v>
          </cell>
          <cell r="C1486" t="str">
            <v>M</v>
          </cell>
          <cell r="D1486">
            <v>2314.36</v>
          </cell>
          <cell r="E1486">
            <v>2461.91</v>
          </cell>
          <cell r="F1486" t="str">
            <v>SINTÉTICO</v>
          </cell>
          <cell r="G1486">
            <v>2461.91</v>
          </cell>
        </row>
        <row r="1487">
          <cell r="A1487">
            <v>98032</v>
          </cell>
          <cell r="B1487" t="str">
            <v>BASE PARA POÇO DE VISITA RETANGULAR PARA ESGOTO, EM ALVENARIA COM BLOCOS DE CONCRETO, DIMENSÕES INTERNAS = 2,5X3 M, PROFUNDIDADE = 1,45 M, EXCLUINDO TAMPÃO. AF_05/2018</v>
          </cell>
          <cell r="C1487" t="str">
            <v>UN</v>
          </cell>
          <cell r="D1487">
            <v>8158.69</v>
          </cell>
          <cell r="E1487">
            <v>8519.32</v>
          </cell>
          <cell r="F1487" t="str">
            <v>SINTÉTICO</v>
          </cell>
          <cell r="G1487">
            <v>8519.32</v>
          </cell>
        </row>
        <row r="1488">
          <cell r="A1488">
            <v>98033</v>
          </cell>
          <cell r="B1488" t="str">
            <v>ACRÉSCIMO PARA POÇO DE VISITA RETANGULAR PARA ESGOTO, EM ALVENARIA COM BLOCOS DE CONCRETO, DIMENSÕES INTERNAS = 2,5X3 M. AF_05/2018</v>
          </cell>
          <cell r="C1488" t="str">
            <v>M</v>
          </cell>
          <cell r="D1488">
            <v>2519.0500000000002</v>
          </cell>
          <cell r="E1488">
            <v>2679.87</v>
          </cell>
          <cell r="F1488" t="str">
            <v>SINTÉTICO</v>
          </cell>
          <cell r="G1488">
            <v>2679.87</v>
          </cell>
        </row>
        <row r="1489">
          <cell r="A1489">
            <v>98034</v>
          </cell>
          <cell r="B1489" t="str">
            <v>BASE PARA POÇO DE VISITA RETANGULAR PARA ESGOTO, EM ALVENARIA COM BLOCOS DE CONCRETO, DIMENSÕES INTERNAS = 2,5X3,5 M, PROFUNDIDADE = 1,45 M, EXCLUINDO TAMPÃO. AF_05/2018</v>
          </cell>
          <cell r="C1489" t="str">
            <v>UN</v>
          </cell>
          <cell r="D1489">
            <v>9221.44</v>
          </cell>
          <cell r="E1489">
            <v>9625.67</v>
          </cell>
          <cell r="F1489" t="str">
            <v>SINTÉTICO</v>
          </cell>
          <cell r="G1489">
            <v>9625.67</v>
          </cell>
        </row>
        <row r="1490">
          <cell r="A1490">
            <v>98035</v>
          </cell>
          <cell r="B1490" t="str">
            <v>ACRÉSCIMO PARA POÇO DE VISITA RETANGULAR PARA ESGOTO, EM ALVENARIA COM BLOCOS DE CONCRETO, DIMENSÕES INTERNAS = 2,5X3,5 M. AF_05/2018</v>
          </cell>
          <cell r="C1490" t="str">
            <v>M</v>
          </cell>
          <cell r="D1490">
            <v>2723.61</v>
          </cell>
          <cell r="E1490">
            <v>2897.71</v>
          </cell>
          <cell r="F1490" t="str">
            <v>SINTÉTICO</v>
          </cell>
          <cell r="G1490">
            <v>2897.71</v>
          </cell>
        </row>
        <row r="1491">
          <cell r="A1491">
            <v>98036</v>
          </cell>
          <cell r="B1491" t="str">
            <v>BASE PARA POÇO DE VISITA RETANGULAR PARA ESGOTO, EM ALVENARIA COM BLOCOS DE CONCRETO, DIMENSÕES INTERNAS = 2,5X4 M, PROFUNDIDADE = 1,45 M, EXCLUINDO TAMPÃO. AF_05/2018</v>
          </cell>
          <cell r="C1491" t="str">
            <v>UN</v>
          </cell>
          <cell r="D1491">
            <v>10284.23</v>
          </cell>
          <cell r="E1491">
            <v>10732.13</v>
          </cell>
          <cell r="F1491" t="str">
            <v>SINTÉTICO</v>
          </cell>
          <cell r="G1491">
            <v>10732.13</v>
          </cell>
        </row>
        <row r="1492">
          <cell r="A1492">
            <v>98037</v>
          </cell>
          <cell r="B1492" t="str">
            <v>ACRÉSCIMO PARA POÇO DE VISITA RETANGULAR PARA ESGOTO, EM ALVENARIA COM BLOCOS DE CONCRETO, DIMENSÕES INTERNAS = 2,5X4 M. AF_05/2018</v>
          </cell>
          <cell r="C1492" t="str">
            <v>M</v>
          </cell>
          <cell r="D1492">
            <v>2935.19</v>
          </cell>
          <cell r="E1492">
            <v>3122.84</v>
          </cell>
          <cell r="F1492" t="str">
            <v>SINTÉTICO</v>
          </cell>
          <cell r="G1492">
            <v>3122.84</v>
          </cell>
        </row>
        <row r="1493">
          <cell r="A1493">
            <v>98038</v>
          </cell>
          <cell r="B1493" t="str">
            <v>BASE PARA POÇO DE VISITA RETANGULAR PARA ESGOTO, EM ALVENARIA COM BLOCOS DE CONCRETO, DIMENSÕES INTERNAS = 3X3 M, PROFUNDIDADE = 1,45 M, EXCLUINDO TAMPÃO. AF_05/2018</v>
          </cell>
          <cell r="C1493" t="str">
            <v>UN</v>
          </cell>
          <cell r="D1493">
            <v>9430.01</v>
          </cell>
          <cell r="E1493">
            <v>9839.6299999999992</v>
          </cell>
          <cell r="F1493" t="str">
            <v>SINTÉTICO</v>
          </cell>
          <cell r="G1493">
            <v>9839.6299999999992</v>
          </cell>
        </row>
        <row r="1494">
          <cell r="A1494">
            <v>98039</v>
          </cell>
          <cell r="B1494" t="str">
            <v>ACRÉSCIMO PARA POÇO DE VISITA RETANGULAR PARA ESGOTO, EM ALVENARIA COM BLOCOS DE CONCRETO, DIMENSÕES INTERNAS = 3X3 M. AF_05/2018</v>
          </cell>
          <cell r="C1494" t="str">
            <v>M</v>
          </cell>
          <cell r="D1494">
            <v>2730.55</v>
          </cell>
          <cell r="E1494">
            <v>2904.91</v>
          </cell>
          <cell r="F1494" t="str">
            <v>SINTÉTICO</v>
          </cell>
          <cell r="G1494">
            <v>2904.91</v>
          </cell>
        </row>
        <row r="1495">
          <cell r="A1495">
            <v>98040</v>
          </cell>
          <cell r="B1495" t="str">
            <v>BASE PARA POÇO DE VISITA RETANGULAR PARA ESGOTO, EM ALVENARIA COM BLOCOS DE CONCRETO, DIMENSÕES INTERNAS = 3X3,5 M, PROFUNDIDADE = 1,45 M, EXCLUINDO TAMPÃO. AF_05/2018</v>
          </cell>
          <cell r="C1495" t="str">
            <v>UN</v>
          </cell>
          <cell r="D1495">
            <v>10654.33</v>
          </cell>
          <cell r="E1495">
            <v>11112.75</v>
          </cell>
          <cell r="F1495" t="str">
            <v>SINTÉTICO</v>
          </cell>
          <cell r="G1495">
            <v>11112.75</v>
          </cell>
        </row>
        <row r="1496">
          <cell r="A1496">
            <v>98041</v>
          </cell>
          <cell r="B1496" t="str">
            <v>ACRÉSCIMO PARA POÇO DE VISITA RETANGULAR PARA ESGOTO, EM ALVENARIA COM BLOCOS DE CONCRETO, DIMENSÕES INTERNAS = 3X3,5 M. AF_05/2018</v>
          </cell>
          <cell r="C1496" t="str">
            <v>M</v>
          </cell>
          <cell r="D1496">
            <v>2935.19</v>
          </cell>
          <cell r="E1496">
            <v>3122.84</v>
          </cell>
          <cell r="F1496" t="str">
            <v>SINTÉTICO</v>
          </cell>
          <cell r="G1496">
            <v>3122.84</v>
          </cell>
        </row>
        <row r="1497">
          <cell r="A1497">
            <v>98042</v>
          </cell>
          <cell r="B1497" t="str">
            <v>BASE PARA POÇO DE VISITA RETANGULAR PARA ESGOTO, EM ALVENARIA COM BLOCOS DE CONCRETO, DIMENSÕES INTERNAS = 3X4 M, PROFUNDIDADE = 1,45 M, EXCLUINDO TAMPÃO. AF_05/2018</v>
          </cell>
          <cell r="C1497" t="str">
            <v>UN</v>
          </cell>
          <cell r="D1497">
            <v>11878.66</v>
          </cell>
          <cell r="E1497">
            <v>12385.88</v>
          </cell>
          <cell r="F1497" t="str">
            <v>SINTÉTICO</v>
          </cell>
          <cell r="G1497">
            <v>12385.88</v>
          </cell>
        </row>
        <row r="1498">
          <cell r="A1498">
            <v>98043</v>
          </cell>
          <cell r="B1498" t="str">
            <v>ACRÉSCIMO PARA POÇO DE VISITA RETANGULAR PARA ESGOTO, EM ALVENARIA COM BLOCOS DE CONCRETO, DIMENSÕES INTERNAS = 3X4 M. AF_05/2018</v>
          </cell>
          <cell r="C1498" t="str">
            <v>M</v>
          </cell>
          <cell r="D1498">
            <v>3146.8</v>
          </cell>
          <cell r="E1498">
            <v>3348</v>
          </cell>
          <cell r="F1498" t="str">
            <v>SINTÉTICO</v>
          </cell>
          <cell r="G1498">
            <v>3348</v>
          </cell>
        </row>
        <row r="1499">
          <cell r="A1499">
            <v>98044</v>
          </cell>
          <cell r="B1499" t="str">
            <v>BASE PARA POÇO DE VISITA RETANGULAR PARA ESGOTO, EM ALVENARIA COM BLOCOS DE CONCRETO, DIMENSÕES INTERNAS = 3,5X3,5 M, PROFUNDIDADE = 1,45 M, EXCLUINDO TAMPÃO. AF_05/2018</v>
          </cell>
          <cell r="C1499" t="str">
            <v>UN</v>
          </cell>
          <cell r="D1499">
            <v>12095.77</v>
          </cell>
          <cell r="E1499">
            <v>12608.43</v>
          </cell>
          <cell r="F1499" t="str">
            <v>SINTÉTICO</v>
          </cell>
          <cell r="G1499">
            <v>12608.43</v>
          </cell>
        </row>
        <row r="1500">
          <cell r="A1500">
            <v>98045</v>
          </cell>
          <cell r="B1500" t="str">
            <v>ACRÉSCIMO PARA POÇO DE VISITA RETANGULAR PARA ESGOTO, EM ALVENARIA COM BLOCOS DE CONCRETO, DIMENSÕES INTERNAS = 3,5X3,5 M. AF_05/2018</v>
          </cell>
          <cell r="C1500" t="str">
            <v>M</v>
          </cell>
          <cell r="D1500">
            <v>3146.8</v>
          </cell>
          <cell r="E1500">
            <v>3348</v>
          </cell>
          <cell r="F1500" t="str">
            <v>SINTÉTICO</v>
          </cell>
          <cell r="G1500">
            <v>3348</v>
          </cell>
        </row>
        <row r="1501">
          <cell r="A1501">
            <v>98046</v>
          </cell>
          <cell r="B1501" t="str">
            <v>BASE PARA POÇO DE VISITA RETANGULAR PARA ESGOTO, EM ALVENARIA COM BLOCOS DE CONCRETO, DIMENSÕES INTERNAS = 3,5X4 M, PROFUNDIDADE = 1,45 M, EXCLUINDO TAMPÃO. AF_05/2018</v>
          </cell>
          <cell r="C1501" t="str">
            <v>UN</v>
          </cell>
          <cell r="D1501">
            <v>13482.92</v>
          </cell>
          <cell r="E1501">
            <v>14049.5</v>
          </cell>
          <cell r="F1501" t="str">
            <v>SINTÉTICO</v>
          </cell>
          <cell r="G1501">
            <v>14049.5</v>
          </cell>
        </row>
        <row r="1502">
          <cell r="A1502">
            <v>98047</v>
          </cell>
          <cell r="B1502" t="str">
            <v>ACRÉSCIMO PARA POÇO DE VISITA RETANGULAR PARA ESGOTO, EM ALVENARIA COM BLOCOS DE CONCRETO, DIMENSÕES INTERNAS = 3,5X4 M. AF_05/2018</v>
          </cell>
          <cell r="C1502" t="str">
            <v>M</v>
          </cell>
          <cell r="D1502">
            <v>3358.38</v>
          </cell>
          <cell r="E1502">
            <v>3573.14</v>
          </cell>
          <cell r="F1502" t="str">
            <v>SINTÉTICO</v>
          </cell>
          <cell r="G1502">
            <v>3573.14</v>
          </cell>
        </row>
        <row r="1503">
          <cell r="A1503">
            <v>98048</v>
          </cell>
          <cell r="B1503" t="str">
            <v>BASE PARA POÇO DE VISITA RETANGULAR PARA ESGOTO, EM ALVENARIA COM BLOCOS DE CONCRETO, DIMENSÕES INTERNAS = 4X4 M, PROFUNDIDADE = 1,45 M, EXCLUINDO TAMPÃO. AF_05/2018</v>
          </cell>
          <cell r="C1503" t="str">
            <v>UN</v>
          </cell>
          <cell r="D1503">
            <v>15097.12</v>
          </cell>
          <cell r="E1503">
            <v>15723.16</v>
          </cell>
          <cell r="F1503" t="str">
            <v>SINTÉTICO</v>
          </cell>
          <cell r="G1503">
            <v>15723.16</v>
          </cell>
        </row>
        <row r="1504">
          <cell r="A1504">
            <v>98049</v>
          </cell>
          <cell r="B1504" t="str">
            <v>ACRÉSCIMO PARA POÇO DE VISITA RETANGULAR PARA ESGOTO, EM ALVENARIA COM BLOCOS DE CONCRETO, DIMENSÕES INTERNAS = 4X4 M. AF_05/2018</v>
          </cell>
          <cell r="C1504" t="str">
            <v>M</v>
          </cell>
          <cell r="D1504">
            <v>3502.09</v>
          </cell>
          <cell r="E1504">
            <v>3727.85</v>
          </cell>
          <cell r="F1504" t="str">
            <v>SINTÉTICO</v>
          </cell>
          <cell r="G1504">
            <v>3727.85</v>
          </cell>
        </row>
        <row r="1505">
          <cell r="A1505">
            <v>98050</v>
          </cell>
          <cell r="B1505" t="str">
            <v>CHAMINÉ CIRCULAR PARA POÇO DE VISITA PARA ESGOTO, EM CONCRETO PRÉ-MOLDADO, DIÂMETRO INTERNO = 0,6 M. AF_05/2018</v>
          </cell>
          <cell r="C1505" t="str">
            <v>M</v>
          </cell>
          <cell r="D1505">
            <v>166.09</v>
          </cell>
          <cell r="E1505">
            <v>169.35</v>
          </cell>
          <cell r="F1505" t="str">
            <v>SINTÉTICO</v>
          </cell>
          <cell r="G1505">
            <v>169.35</v>
          </cell>
        </row>
        <row r="1506">
          <cell r="A1506">
            <v>98051</v>
          </cell>
          <cell r="B1506" t="str">
            <v>CHAMINÉ CIRCULAR PARA POÇO DE VISITA PARA ESGOTO, EM ALVENARIA COM TIJOLOS CERÂMICOS MACIÇOS, DIÂMETRO INTERNO = 0,6 M. AF_05/2018</v>
          </cell>
          <cell r="C1506" t="str">
            <v>M</v>
          </cell>
          <cell r="D1506">
            <v>760.67</v>
          </cell>
          <cell r="E1506">
            <v>808.77</v>
          </cell>
          <cell r="F1506" t="str">
            <v>SINTÉTICO</v>
          </cell>
          <cell r="G1506">
            <v>808.77</v>
          </cell>
        </row>
        <row r="1507">
          <cell r="A1507">
            <v>98405</v>
          </cell>
          <cell r="B1507" t="str">
            <v>BASE PARA POÇO DE VISITA CIRCULAR PARA  ESGOTO, EM ALVENARIA COM TIJOLOS CERÂMICOS MACIÇOS, DIÂMETRO INTERNO = 1 M, PROFUNDIDADE = 1,45 M, EXCLUINDO TAMPÃO. AF_05/2018</v>
          </cell>
          <cell r="C1507" t="str">
            <v>UN</v>
          </cell>
          <cell r="D1507">
            <v>2097.5100000000002</v>
          </cell>
          <cell r="E1507">
            <v>2209.5</v>
          </cell>
          <cell r="F1507" t="str">
            <v>SINTÉTICO</v>
          </cell>
          <cell r="G1507">
            <v>2209.5</v>
          </cell>
        </row>
        <row r="1508">
          <cell r="A1508">
            <v>98406</v>
          </cell>
          <cell r="B1508" t="str">
            <v>BASE PARA POÇO DE VISITA RETANGULAR PARA ESGOTO, EM ALVENARIA COM BLOCOS DE CONCRETO, DIMENSÕES INTERNAS = 1X3,5 M, PROFUNDIDADE = 1,45 M, EXCLUINDO TAMPÃO. AF_05/2018</v>
          </cell>
          <cell r="C1508" t="str">
            <v>UN</v>
          </cell>
          <cell r="D1508">
            <v>5165.97</v>
          </cell>
          <cell r="E1508">
            <v>5418.96</v>
          </cell>
          <cell r="F1508" t="str">
            <v>SINTÉTICO</v>
          </cell>
          <cell r="G1508">
            <v>5418.96</v>
          </cell>
        </row>
        <row r="1509">
          <cell r="A1509">
            <v>98407</v>
          </cell>
          <cell r="B1509" t="str">
            <v>BASE PARA POÇO DE VISITA RETANGULAR PARA ESGOTO, EM ALVENARIA COM BLOCOS DE CONCRETO, DIMENSÕES INTERNAS = 1X2 M, PROFUNDIDADE = 1,45 M, EXCLUINDO TAMPÃO. AF_05/2018</v>
          </cell>
          <cell r="C1509" t="str">
            <v>UN</v>
          </cell>
          <cell r="D1509">
            <v>3388.42</v>
          </cell>
          <cell r="E1509">
            <v>3556.68</v>
          </cell>
          <cell r="F1509" t="str">
            <v>SINTÉTICO</v>
          </cell>
          <cell r="G1509">
            <v>3556.68</v>
          </cell>
        </row>
        <row r="1510">
          <cell r="A1510">
            <v>98408</v>
          </cell>
          <cell r="B1510" t="str">
            <v>BASE PARA POÇO DE VISITA RETANGULAR PARA ESGOTO, EM ALVENARIA COM BLOCOS DE CONCRETO, DIMENSÕES INTERNAS = 1X2,5 M, PROFUNDIDADE = 1,45 M, EXCLUINDO TAMPÃO. AF_05/2018</v>
          </cell>
          <cell r="C1510" t="str">
            <v>UN</v>
          </cell>
          <cell r="D1510">
            <v>3972.95</v>
          </cell>
          <cell r="E1510">
            <v>4169.46</v>
          </cell>
          <cell r="F1510" t="str">
            <v>SINTÉTICO</v>
          </cell>
          <cell r="G1510">
            <v>4169.46</v>
          </cell>
        </row>
        <row r="1511">
          <cell r="A1511">
            <v>98409</v>
          </cell>
          <cell r="B1511" t="str">
            <v>ACRÉSCIMO PARA POÇO DE VISITA CIRCULAR PARA ESGOTO, EM CONCRETO PRÉ-MOLDADO, DIÂMETRO INTERNO = 0,8 M. AF_05/2018</v>
          </cell>
          <cell r="C1511" t="str">
            <v>M</v>
          </cell>
          <cell r="D1511">
            <v>258.44</v>
          </cell>
          <cell r="E1511">
            <v>263.63</v>
          </cell>
          <cell r="F1511" t="str">
            <v>SINTÉTICO</v>
          </cell>
          <cell r="G1511">
            <v>263.63</v>
          </cell>
        </row>
        <row r="1512">
          <cell r="A1512">
            <v>98414</v>
          </cell>
          <cell r="B1512" t="str">
            <v>BASE PARA POÇO DE VISITA CIRCULAR PARA  ESGOTO, EM CONCRETO PRÉ-MOLDADO, DIÂMETRO INTERNO = 1 M, PROFUNDIDADE = 1,45 M, EXCLUINDO TAMPÃO. AF_05/2018_P</v>
          </cell>
          <cell r="C1512" t="str">
            <v>UN</v>
          </cell>
          <cell r="D1512">
            <v>986.18</v>
          </cell>
          <cell r="E1512">
            <v>1016.87</v>
          </cell>
          <cell r="F1512" t="str">
            <v>SINTÉTICO</v>
          </cell>
          <cell r="G1512">
            <v>1016.87</v>
          </cell>
        </row>
        <row r="1513">
          <cell r="A1513">
            <v>98415</v>
          </cell>
          <cell r="B1513" t="str">
            <v>(COMPOSIÇÃO REPRESENTATIVA) POÇO DE VISITA CIRCULAR PARA ESGOTO, EM CONCRETO PRÉ-MOLDADO, DIÂMETRO INTERNO = 1,0 M, PROFUNDIDADE ATÉ 1,50 M, EXCLUINDO TAMPÃO. AF_04/2018</v>
          </cell>
          <cell r="C1513" t="str">
            <v>UN</v>
          </cell>
          <cell r="D1513">
            <v>986.18</v>
          </cell>
          <cell r="E1513">
            <v>1016.87</v>
          </cell>
          <cell r="F1513" t="str">
            <v>SINTÉTICO</v>
          </cell>
          <cell r="G1513">
            <v>1016.87</v>
          </cell>
        </row>
        <row r="1514">
          <cell r="A1514">
            <v>98416</v>
          </cell>
          <cell r="B1514" t="str">
            <v>(COMPOSIÇÃO REPRESENTATIVA) POÇO DE VISITA CIRCULAR PARA ESGOTO, EM CONCRETO PRÉ-MOLDADO, DIÂMETRO INTERNO = 1,0 M, PROFUNDIDADE DE 1,50 A 2,00 M, EXCLUINDO TAMPÃO. AF_04/2018</v>
          </cell>
          <cell r="C1514" t="str">
            <v>UN</v>
          </cell>
          <cell r="D1514">
            <v>1143.1300000000001</v>
          </cell>
          <cell r="E1514">
            <v>1176.95</v>
          </cell>
          <cell r="F1514" t="str">
            <v>SINTÉTICO</v>
          </cell>
          <cell r="G1514">
            <v>1176.95</v>
          </cell>
        </row>
        <row r="1515">
          <cell r="A1515">
            <v>98417</v>
          </cell>
          <cell r="B1515" t="str">
            <v>(COMPOSIÇÃO REPRESENTATIVA) POÇO DE VISITA CIRCULAR PARA ESGOTO, EM CONCRETO PRÉ-MOLDADO, DIÂMETRO INTERNO = 1,0 M, PROFUNDIDADE DE 2,00 A 2,50 M, EXCLUINDO TAMPÃO. AF_04/2018</v>
          </cell>
          <cell r="C1515" t="str">
            <v>UN</v>
          </cell>
          <cell r="D1515">
            <v>1300.0899999999999</v>
          </cell>
          <cell r="E1515">
            <v>1337.04</v>
          </cell>
          <cell r="F1515" t="str">
            <v>SINTÉTICO</v>
          </cell>
          <cell r="G1515">
            <v>1337.04</v>
          </cell>
        </row>
        <row r="1516">
          <cell r="A1516">
            <v>98418</v>
          </cell>
          <cell r="B1516" t="str">
            <v>(COMPOSIÇÃO REPRESENTATIVA) POÇO DE VISITA CIRCULAR PARA ESGOTO, EM CONCRETO PRÉ-MOLDADO, DIÂMETRO INTERNO = 1,0 M, PROFUNDIDADE DE 2,50 A 3,00 M, EXCLUINDO TAMPÃO. AF_04/2018</v>
          </cell>
          <cell r="C1516" t="str">
            <v>UN</v>
          </cell>
          <cell r="D1516">
            <v>1383.13</v>
          </cell>
          <cell r="E1516">
            <v>1421.71</v>
          </cell>
          <cell r="F1516" t="str">
            <v>SINTÉTICO</v>
          </cell>
          <cell r="G1516">
            <v>1421.71</v>
          </cell>
        </row>
        <row r="1517">
          <cell r="A1517">
            <v>98419</v>
          </cell>
          <cell r="B1517" t="str">
            <v>(COMPOSIÇÃO REPRESENTATIVA) POÇO DE VISITA CIRCULAR PARA ESGOTO, EM CONCRETO PRÉ-MOLDADO, DIÂMETRO INTERNO = 1,0 M, PROFUNDIDADE DE 3,00 A 3,50 M, EXCLUINDO TAMPÃO. AF_04/2018</v>
          </cell>
          <cell r="C1517" t="str">
            <v>UN</v>
          </cell>
          <cell r="D1517">
            <v>1466.18</v>
          </cell>
          <cell r="E1517">
            <v>1506.39</v>
          </cell>
          <cell r="F1517" t="str">
            <v>SINTÉTICO</v>
          </cell>
          <cell r="G1517">
            <v>1506.39</v>
          </cell>
        </row>
        <row r="1518">
          <cell r="A1518">
            <v>98420</v>
          </cell>
          <cell r="B1518" t="str">
            <v>(COMPOSIÇÃO REPRESENTATIVA) POÇO DE VISITA CIRCULAR PARA ESGOTO, EM CONCRETO PRÉ-MOLDADO, DIÂMETRO INTERNO = 1,0 M, PROFUNDIDADE ATÉ 1,50 M, INCLUINDO TAMPÃO DE FERRO FUNDIDO, DIÂMETRO DE 60 CM. AF_04/2018</v>
          </cell>
          <cell r="C1518" t="str">
            <v>UN</v>
          </cell>
          <cell r="D1518">
            <v>1451.91</v>
          </cell>
          <cell r="E1518">
            <v>1488.23</v>
          </cell>
          <cell r="F1518" t="str">
            <v>SINTÉTICO</v>
          </cell>
          <cell r="G1518">
            <v>1488.23</v>
          </cell>
        </row>
        <row r="1519">
          <cell r="A1519">
            <v>98421</v>
          </cell>
          <cell r="B1519" t="str">
            <v>(COMPOSIÇÃO REPRESENTATIVA) POÇO DE VISITA CIRCULAR PARA ESGOTO, EM CONCRETO PRÉ-MOLDADO, DIÂMETRO INTERNO = 1,0 M, PROFUNDIDADE DE 1,50 A 2,00 M, INCLUINDO TAMPÃO DE FERRO FUNDIDO, DIÂMETRO DE 60 CM. AF_04/2018</v>
          </cell>
          <cell r="C1519" t="str">
            <v>UN</v>
          </cell>
          <cell r="D1519">
            <v>1608.86</v>
          </cell>
          <cell r="E1519">
            <v>1648.31</v>
          </cell>
          <cell r="F1519" t="str">
            <v>SINTÉTICO</v>
          </cell>
          <cell r="G1519">
            <v>1648.31</v>
          </cell>
        </row>
        <row r="1520">
          <cell r="A1520">
            <v>98422</v>
          </cell>
          <cell r="B1520" t="str">
            <v>(COMPOSIÇÃO REPRESENTATIVA) POÇO DE VISITA CIRCULAR PARA ESGOTO, EM CONCRETO PRÉ-MOLDADO, DIÂMETRO INTERNO = 1,0 M, PROFUNDIDADE DE 2,00 A 2,50 M, INCLUINDO TAMPÃO DE FERRO FUNDIDO, DIÂMETRO DE 60 CM. AF_04/2018</v>
          </cell>
          <cell r="C1520" t="str">
            <v>UN</v>
          </cell>
          <cell r="D1520">
            <v>1765.82</v>
          </cell>
          <cell r="E1520">
            <v>1808.4</v>
          </cell>
          <cell r="F1520" t="str">
            <v>SINTÉTICO</v>
          </cell>
          <cell r="G1520">
            <v>1808.4</v>
          </cell>
        </row>
        <row r="1521">
          <cell r="A1521">
            <v>98423</v>
          </cell>
          <cell r="B1521" t="str">
            <v>(COMPOSIÇÃO REPRESENTATIVA) POÇO DE VISITA CIRCULAR PARA ESGOTO, EM CONCRETO PRÉ-MOLDADO, DIÂMETRO INTERNO = 1,0 M, PROFUNDIDADE DE 2,50 A 3,00 M, INCLUINDO TAMPÃO DE FERRO FUNDIDO, DIÂMETRO DE 60 CM. AF_04/2018</v>
          </cell>
          <cell r="C1521" t="str">
            <v>UN</v>
          </cell>
          <cell r="D1521">
            <v>1848.86</v>
          </cell>
          <cell r="E1521">
            <v>1893.07</v>
          </cell>
          <cell r="F1521" t="str">
            <v>SINTÉTICO</v>
          </cell>
          <cell r="G1521">
            <v>1893.07</v>
          </cell>
        </row>
        <row r="1522">
          <cell r="A1522">
            <v>98424</v>
          </cell>
          <cell r="B1522" t="str">
            <v>(COMPOSIÇÃO REPRESENTATIVA) POÇO DE VISITA CIRCULAR PARA ESGOTO, EM CONCRETO PRÉ-MOLDADO, DIÂMETRO INTERNO = 1,0 M, PROFUNDIDADE DE 3,00 A 3,50 M, INCLUINDO TAMPÃO DE FERRO FUNDIDO, DIÂMETRO DE 60 CM. AF_04/2018</v>
          </cell>
          <cell r="C1522" t="str">
            <v>UN</v>
          </cell>
          <cell r="D1522">
            <v>1931.91</v>
          </cell>
          <cell r="E1522">
            <v>1977.75</v>
          </cell>
          <cell r="F1522" t="str">
            <v>SINTÉTICO</v>
          </cell>
          <cell r="G1522">
            <v>1977.75</v>
          </cell>
        </row>
        <row r="1523">
          <cell r="A1523">
            <v>98425</v>
          </cell>
          <cell r="B1523" t="str">
            <v>(COMPOSIÇÃO REPRESENTATIVA) POÇO DE VISITA CIRCULAR PARA ESGOTO, EM ALVENARIA COM TIJOLOS CERÂMICOS MACIÇOS, DIÂMETRO INTERNO = 1,2 M, PROFUNDIDADE ATÉ 1,50 M, EXCLUINDO TAMPÃO. AF_04/2018</v>
          </cell>
          <cell r="C1523" t="str">
            <v>UN</v>
          </cell>
          <cell r="D1523">
            <v>2483.38</v>
          </cell>
          <cell r="E1523">
            <v>2613.44</v>
          </cell>
          <cell r="F1523" t="str">
            <v>SINTÉTICO</v>
          </cell>
          <cell r="G1523">
            <v>2613.44</v>
          </cell>
        </row>
        <row r="1524">
          <cell r="A1524">
            <v>98426</v>
          </cell>
          <cell r="B1524" t="str">
            <v>(COMPOSIÇÃO REPRESENTATIVA) POÇO DE VISITA CIRCULAR PARA ESGOTO, EM ALVENARIA COM TIJOLOS CERÂMICOS MACIÇOS, DIÂMETRO INTERNO = 1,2 M, PROFUNDIDADE DE 1,50 A 2,00 M, EXCLUINDO TAMPÃO. AF_04/2018</v>
          </cell>
          <cell r="C1524" t="str">
            <v>UN</v>
          </cell>
          <cell r="D1524">
            <v>3153.03</v>
          </cell>
          <cell r="E1524">
            <v>3327.93</v>
          </cell>
          <cell r="F1524" t="str">
            <v>SINTÉTICO</v>
          </cell>
          <cell r="G1524">
            <v>3327.93</v>
          </cell>
        </row>
        <row r="1525">
          <cell r="A1525">
            <v>98427</v>
          </cell>
          <cell r="B1525" t="str">
            <v>(COMPOSIÇÃO REPRESENTATIVA) POÇO DE VISITA CIRCULAR PARA ESGOTO, EM ALVENARIA COM TIJOLOS CERÂMICOS MACIÇOS, DIÂMETRO INTERNO = 1,2 M, PROFUNDIDADE DE 2,00 A 2,50 M, EXCLUINDO TAMPÃO. AF_04/2018</v>
          </cell>
          <cell r="C1525" t="str">
            <v>UN</v>
          </cell>
          <cell r="D1525">
            <v>3822.69</v>
          </cell>
          <cell r="E1525">
            <v>4042.42</v>
          </cell>
          <cell r="F1525" t="str">
            <v>SINTÉTICO</v>
          </cell>
          <cell r="G1525">
            <v>4042.42</v>
          </cell>
        </row>
        <row r="1526">
          <cell r="A1526">
            <v>98428</v>
          </cell>
          <cell r="B1526" t="str">
            <v>(COMPOSIÇÃO REPRESENTATIVA) POÇO DE VISITA CIRCULAR PARA ESGOTO, EM ALVENARIA COM TIJOLOS CERÂMICOS MACIÇOS, DIÂMETRO INTERNO = 1,2 M, PROFUNDIDADE DE 2,50 A 3,00 M, EXCLUINDO TAMPÃO. AF_04/2018</v>
          </cell>
          <cell r="C1526" t="str">
            <v>UN</v>
          </cell>
          <cell r="D1526">
            <v>4203.0200000000004</v>
          </cell>
          <cell r="E1526">
            <v>4446.8</v>
          </cell>
          <cell r="F1526" t="str">
            <v>SINTÉTICO</v>
          </cell>
          <cell r="G1526">
            <v>4446.8</v>
          </cell>
        </row>
        <row r="1527">
          <cell r="A1527">
            <v>98429</v>
          </cell>
          <cell r="B1527" t="str">
            <v>(COMPOSIÇÃO REPRESENTATIVA) POÇO DE VISITA CIRCULAR PARA ESGOTO, EM ALVENARIA COM TIJOLOS CERÂMICOS MACIÇOS, DIÂMETRO INTERNO = 1,2 M, PROFUNDIDADE DE 3,00 A 3,50 M, EXCLUINDO TAMPÃO. AF_04/2018</v>
          </cell>
          <cell r="C1527" t="str">
            <v>UN</v>
          </cell>
          <cell r="D1527">
            <v>4583.3599999999997</v>
          </cell>
          <cell r="E1527">
            <v>4851.1899999999996</v>
          </cell>
          <cell r="F1527" t="str">
            <v>SINTÉTICO</v>
          </cell>
          <cell r="G1527">
            <v>4851.1899999999996</v>
          </cell>
        </row>
        <row r="1528">
          <cell r="A1528">
            <v>98430</v>
          </cell>
          <cell r="B1528" t="str">
            <v>(COMPOSIÇÃO REPRESENTATIVA) POÇO DE VISITA CIRCULAR PARA ESGOTO, EM ALVENARIA COM TIJOLOS CERÂMICOS MACIÇOS, DIÂMETRO INTERNO = 1,2 M, PROFUNDIDADE ATÉ 1,50 M, INCLUINDO TAMPÃO DE FERRO FUNDIDO, DIÂMETRO DE 60 CM. AF_04/2018</v>
          </cell>
          <cell r="C1528" t="str">
            <v>UN</v>
          </cell>
          <cell r="D1528">
            <v>2949.11</v>
          </cell>
          <cell r="E1528">
            <v>3084.8</v>
          </cell>
          <cell r="F1528" t="str">
            <v>SINTÉTICO</v>
          </cell>
          <cell r="G1528">
            <v>3084.8</v>
          </cell>
        </row>
        <row r="1529">
          <cell r="A1529">
            <v>98431</v>
          </cell>
          <cell r="B1529" t="str">
            <v>(COMPOSIÇÃO REPRESENTATIVA) POÇO DE VISITA CIRCULAR PARA ESGOTO, EM ALVENARIA COM TIJOLOS CERÂMICOS MACIÇOS, DIÂMETRO INTERNO = 1,2 M, PROFUNDIDADE DE 1,50 A 2,00 M, INCLUINDO TAMPÃO DE FERRO FUNDIDO, DIÂMETRO DE 60 CM. AF_04/2018</v>
          </cell>
          <cell r="C1529" t="str">
            <v>UN</v>
          </cell>
          <cell r="D1529">
            <v>3618.76</v>
          </cell>
          <cell r="E1529">
            <v>3799.29</v>
          </cell>
          <cell r="F1529" t="str">
            <v>SINTÉTICO</v>
          </cell>
          <cell r="G1529">
            <v>3799.29</v>
          </cell>
        </row>
        <row r="1530">
          <cell r="A1530">
            <v>98432</v>
          </cell>
          <cell r="B1530" t="str">
            <v>(COMPOSIÇÃO REPRESENTATIVA) POÇO DE VISITA CIRCULAR PARA ESGOTO, EM ALVENARIA COM TIJOLOS CERÂMICOS MACIÇOS, DIÂMETRO INTERNO = 1,2 M, PROFUNDIDADE DE 2,00 A 2,50 M, INCLUINDO TAMPÃO DE FERRO FUNDIDO, DIÂMETRO DE 60 CM. AF_04/2018</v>
          </cell>
          <cell r="C1530" t="str">
            <v>UN</v>
          </cell>
          <cell r="D1530">
            <v>4288.42</v>
          </cell>
          <cell r="E1530">
            <v>4513.78</v>
          </cell>
          <cell r="F1530" t="str">
            <v>SINTÉTICO</v>
          </cell>
          <cell r="G1530">
            <v>4513.78</v>
          </cell>
        </row>
        <row r="1531">
          <cell r="A1531">
            <v>98433</v>
          </cell>
          <cell r="B1531" t="str">
            <v>(COMPOSIÇÃO REPRESENTATIVA) POÇO DE VISITA CIRCULAR PARA ESGOTO, EM ALVENARIA COM TIJOLOS CERÂMICOS MACIÇOS, DIÂMETRO INTERNO = 1,2 M, PROFUNDIDADE DE 2,50 A 3,00 M, INCLUINDO TAMPÃO DE FERRO FUNDIDO, DIÂMETRO DE 60 CM. AF_04/2018</v>
          </cell>
          <cell r="C1531" t="str">
            <v>UN</v>
          </cell>
          <cell r="D1531">
            <v>4668.75</v>
          </cell>
          <cell r="E1531">
            <v>4918.16</v>
          </cell>
          <cell r="F1531" t="str">
            <v>SINTÉTICO</v>
          </cell>
          <cell r="G1531">
            <v>4918.16</v>
          </cell>
        </row>
        <row r="1532">
          <cell r="A1532">
            <v>98434</v>
          </cell>
          <cell r="B1532" t="str">
            <v>(COMPOSIÇÃO REPRESENTATIVA) POÇO DE VISITA CIRCULAR PARA ESGOTO, EM ALVENARIA COM TIJOLOS CERÂMICOS MACIÇOS, DIÂMETRO INTERNO = 1,2 M, PROFUNDIDADE DE 3,00 A 3,50 M, INCLUINDO TAMPÃO DE FERRO FUNDIDO, DIÂMETRO DE 60 CM. AF_04/2018</v>
          </cell>
          <cell r="C1532" t="str">
            <v>UN</v>
          </cell>
          <cell r="D1532">
            <v>5049.09</v>
          </cell>
          <cell r="E1532">
            <v>5322.55</v>
          </cell>
          <cell r="F1532" t="str">
            <v>SINTÉTICO</v>
          </cell>
          <cell r="G1532">
            <v>5322.55</v>
          </cell>
        </row>
        <row r="1533">
          <cell r="A1533">
            <v>99240</v>
          </cell>
          <cell r="B1533" t="str">
            <v>ACRÉSCIMO PARA POÇO DE VISITA CIRCULAR PARA DRENAGEM, EM CONCRETO PRÉ-MOLDADO, DIÂMETRO INTERNO = 1,2 M. AF_05/2018</v>
          </cell>
          <cell r="C1533" t="str">
            <v>M</v>
          </cell>
          <cell r="D1533">
            <v>343.64</v>
          </cell>
          <cell r="E1533">
            <v>350.99</v>
          </cell>
          <cell r="F1533" t="str">
            <v>SINTÉTICO</v>
          </cell>
          <cell r="G1533">
            <v>350.99</v>
          </cell>
        </row>
        <row r="1534">
          <cell r="A1534">
            <v>99241</v>
          </cell>
          <cell r="B1534" t="str">
            <v>ACRÉSCIMO PARA POÇO DE VISITA RETANGULAR PARA DRENAGEM, EM ALVENARIA COM BLOCOS DE CONCRETO, DIMENSÕES INTERNAS = 1,5X1,5 M. AF_05/2018</v>
          </cell>
          <cell r="C1534" t="str">
            <v>M</v>
          </cell>
          <cell r="D1534">
            <v>1397.5</v>
          </cell>
          <cell r="E1534">
            <v>1490.07</v>
          </cell>
          <cell r="F1534" t="str">
            <v>SINTÉTICO</v>
          </cell>
          <cell r="G1534">
            <v>1490.07</v>
          </cell>
        </row>
        <row r="1535">
          <cell r="A1535">
            <v>99242</v>
          </cell>
          <cell r="B1535" t="str">
            <v>BASE PARA POÇO DE VISITA CIRCULAR PARA DRENAGEM, EM ALVENARIA COM TIJOLOS CERÂMICOS MACIÇOS, DIÂMETRO INTERNO = 1,2 M, PROFUNDIDADE = 1,45 M, EXCLUINDO TAMPÃO. AF_05/2018</v>
          </cell>
          <cell r="C1535" t="str">
            <v>UN</v>
          </cell>
          <cell r="D1535">
            <v>2390.13</v>
          </cell>
          <cell r="E1535">
            <v>2519.69</v>
          </cell>
          <cell r="F1535" t="str">
            <v>SINTÉTICO</v>
          </cell>
          <cell r="G1535">
            <v>2519.69</v>
          </cell>
        </row>
        <row r="1536">
          <cell r="A1536">
            <v>99243</v>
          </cell>
          <cell r="B1536" t="str">
            <v>ACRÉSCIMO PARA POÇO DE VISITA CIRCULAR PARA DRENAGEM, EM ALVENARIA COM TIJOLOS CERÂMICOS MACIÇOS, DIÂMETRO INTERNO = 1,2 M. AF_05/2018</v>
          </cell>
          <cell r="C1536" t="str">
            <v>M</v>
          </cell>
          <cell r="D1536">
            <v>1264.5899999999999</v>
          </cell>
          <cell r="E1536">
            <v>1353.85</v>
          </cell>
          <cell r="F1536" t="str">
            <v>SINTÉTICO</v>
          </cell>
          <cell r="G1536">
            <v>1353.85</v>
          </cell>
        </row>
        <row r="1537">
          <cell r="A1537">
            <v>99244</v>
          </cell>
          <cell r="B1537" t="str">
            <v>BASE PARA POÇO DE VISITA RETANGULAR PARA DRENAGEM, EM ALVENARIA COM BLOCOS DE CONCRETO, DIMENSÕES INTERNAS = 1,5X2 M, PROFUNDIDADE = 1,45 M, EXCLUINDO TAMPÃO. AF_05/2018</v>
          </cell>
          <cell r="C1537" t="str">
            <v>UN</v>
          </cell>
          <cell r="D1537">
            <v>4115.1099999999997</v>
          </cell>
          <cell r="E1537">
            <v>4316.37</v>
          </cell>
          <cell r="F1537" t="str">
            <v>SINTÉTICO</v>
          </cell>
          <cell r="G1537">
            <v>4316.37</v>
          </cell>
        </row>
        <row r="1538">
          <cell r="A1538">
            <v>99246</v>
          </cell>
          <cell r="B1538" t="str">
            <v>ACRÉSCIMO PARA POÇO DE VISITA CIRCULAR PARA DRENAGEM, EM CONCRETO PRÉ-MOLDADO, DIÂMETRO INTERNO = 1,5 M. AF_05/2018</v>
          </cell>
          <cell r="C1538" t="str">
            <v>M</v>
          </cell>
          <cell r="D1538">
            <v>531.49</v>
          </cell>
          <cell r="E1538">
            <v>540.9</v>
          </cell>
          <cell r="F1538" t="str">
            <v>SINTÉTICO</v>
          </cell>
          <cell r="G1538">
            <v>540.9</v>
          </cell>
        </row>
        <row r="1539">
          <cell r="A1539">
            <v>99247</v>
          </cell>
          <cell r="B1539" t="str">
            <v>ACRÉSCIMO PARA POÇO DE VISITA RETANGULAR PARA DRENAGEM, EM ALVENARIA COM BLOCOS DE CONCRETO, DIMENSÕES INTERNAS = 1,5X2 M. AF_05/2018</v>
          </cell>
          <cell r="C1539" t="str">
            <v>M</v>
          </cell>
          <cell r="D1539">
            <v>1593.63</v>
          </cell>
          <cell r="E1539">
            <v>1699.43</v>
          </cell>
          <cell r="F1539" t="str">
            <v>SINTÉTICO</v>
          </cell>
          <cell r="G1539">
            <v>1699.43</v>
          </cell>
        </row>
        <row r="1540">
          <cell r="A1540">
            <v>99248</v>
          </cell>
          <cell r="B1540" t="str">
            <v>BASE PARA POÇO DE VISITA CIRCULAR PARA DRENAGEM, EM ALVENARIA COM TIJOLOS CERÂMICOS MACIÇOS, DIÂMETRO INTERNO = 1,5 M, PROFUNDIDADE = 1,45 M, EXCLUINDO TAMPÃO. AF_05/2018</v>
          </cell>
          <cell r="C1540" t="str">
            <v>UN</v>
          </cell>
          <cell r="D1540">
            <v>3046.95</v>
          </cell>
          <cell r="E1540">
            <v>3207.08</v>
          </cell>
          <cell r="F1540" t="str">
            <v>SINTÉTICO</v>
          </cell>
          <cell r="G1540">
            <v>3207.08</v>
          </cell>
        </row>
        <row r="1541">
          <cell r="A1541">
            <v>99249</v>
          </cell>
          <cell r="B1541" t="str">
            <v>ACRÉSCIMO PARA POÇO DE VISITA CIRCULAR PARA DRENAGEM, EM ALVENARIA COM TIJOLOS CERÂMICOS MACIÇOS, DIÂMETRO INTERNO = 1,5 M. AF_05/2018</v>
          </cell>
          <cell r="C1541" t="str">
            <v>M</v>
          </cell>
          <cell r="D1541">
            <v>1542.8</v>
          </cell>
          <cell r="E1541">
            <v>1652.79</v>
          </cell>
          <cell r="F1541" t="str">
            <v>SINTÉTICO</v>
          </cell>
          <cell r="G1541">
            <v>1652.79</v>
          </cell>
        </row>
        <row r="1542">
          <cell r="A1542">
            <v>99252</v>
          </cell>
          <cell r="B1542" t="str">
            <v>BASE PARA POÇO DE VISITA RETANGULAR PARA DRENAGEM, EM ALVENARIA COM BLOCOS DE CONCRETO, DIMENSÕES INTERNAS = 1X1 M, PROFUNDIDADE = 1,45 M, EXCLUINDO TAMPÃO. AF_05/2018</v>
          </cell>
          <cell r="C1542" t="str">
            <v>UN</v>
          </cell>
          <cell r="D1542">
            <v>2158.12</v>
          </cell>
          <cell r="E1542">
            <v>2269.56</v>
          </cell>
          <cell r="F1542" t="str">
            <v>SINTÉTICO</v>
          </cell>
          <cell r="G1542">
            <v>2269.56</v>
          </cell>
        </row>
        <row r="1543">
          <cell r="A1543">
            <v>99254</v>
          </cell>
          <cell r="B1543" t="str">
            <v>ACRÉSCIMO PARA POÇO DE VISITA RETANGULAR PARA DRENAGEM, EM ALVENARIA COM BLOCOS DE CONCRETO, DIMENSÕES INTERNAS = 1X1 M. AF_05/2018</v>
          </cell>
          <cell r="C1543" t="str">
            <v>M</v>
          </cell>
          <cell r="D1543">
            <v>1005.26</v>
          </cell>
          <cell r="E1543">
            <v>1071.32</v>
          </cell>
          <cell r="F1543" t="str">
            <v>SINTÉTICO</v>
          </cell>
          <cell r="G1543">
            <v>1071.32</v>
          </cell>
        </row>
        <row r="1544">
          <cell r="A1544">
            <v>99256</v>
          </cell>
          <cell r="B1544" t="str">
            <v>BASE PARA POÇO DE VISITA RETANGULAR PARA DRENAGEM, EM ALVENARIA COM BLOCOS DE CONCRETO, DIMENSÕES INTERNAS = 1,5X2,5 M, PROFUNDIDADE = 1,45 M, EXCLUINDO TAMPÃO. AF_05/2018</v>
          </cell>
          <cell r="C1544" t="str">
            <v>UN</v>
          </cell>
          <cell r="D1544">
            <v>4830.1000000000004</v>
          </cell>
          <cell r="E1544">
            <v>5064.59</v>
          </cell>
          <cell r="F1544" t="str">
            <v>SINTÉTICO</v>
          </cell>
          <cell r="G1544">
            <v>5064.59</v>
          </cell>
        </row>
        <row r="1545">
          <cell r="A1545">
            <v>99259</v>
          </cell>
          <cell r="B1545" t="str">
            <v>BASE PARA POÇO DE VISITA RETANGULAR PARA DRENAGEM, EM ALVENARIA COM BLOCOS DE CONCRETO, DIMENSÕES INTERNAS = 1X1,5 M, PROFUNDIDADE = 1,45 M, EXCLUINDO TAMPÃO. AF_05/2018</v>
          </cell>
          <cell r="C1545" t="str">
            <v>UN</v>
          </cell>
          <cell r="D1545">
            <v>2726.25</v>
          </cell>
          <cell r="E1545">
            <v>2865.87</v>
          </cell>
          <cell r="F1545" t="str">
            <v>SINTÉTICO</v>
          </cell>
          <cell r="G1545">
            <v>2865.87</v>
          </cell>
        </row>
        <row r="1546">
          <cell r="A1546">
            <v>99261</v>
          </cell>
          <cell r="B1546" t="str">
            <v>ACRÉSCIMO PARA POÇO DE VISITA RETANGULAR PARA DRENAGEM, EM ALVENARIA COM BLOCOS DE CONCRETO, DIMENSÕES INTERNAS = 1X1,5 M. AF_05/2018</v>
          </cell>
          <cell r="C1546" t="str">
            <v>M</v>
          </cell>
          <cell r="D1546">
            <v>1201.3800000000001</v>
          </cell>
          <cell r="E1546">
            <v>1280.69</v>
          </cell>
          <cell r="F1546" t="str">
            <v>SINTÉTICO</v>
          </cell>
          <cell r="G1546">
            <v>1280.69</v>
          </cell>
        </row>
        <row r="1547">
          <cell r="A1547">
            <v>99263</v>
          </cell>
          <cell r="B1547" t="str">
            <v>ACRÉSCIMO PARA POÇO DE VISITA RETANGULAR PARA DRENAGEM, EM ALVENARIA COM BLOCOS DE CONCRETO, DIMENSÕES INTERNAS = 1,5X2,5 M. AF_05/2018</v>
          </cell>
          <cell r="C1547" t="str">
            <v>M</v>
          </cell>
          <cell r="D1547">
            <v>1789.78</v>
          </cell>
          <cell r="E1547">
            <v>1908.84</v>
          </cell>
          <cell r="F1547" t="str">
            <v>SINTÉTICO</v>
          </cell>
          <cell r="G1547">
            <v>1908.84</v>
          </cell>
        </row>
        <row r="1548">
          <cell r="A1548">
            <v>99265</v>
          </cell>
          <cell r="B1548" t="str">
            <v>BASE PARA POÇO DE VISITA RETANGULAR PARA DRENAGEM, EM ALVENARIA COM BLOCOS DE CONCRETO, DIMENSÕES INTERNAS = 1X2 M, PROFUNDIDADE = 1,45 M, EXCLUINDO TAMPÃO. AF_05/2018</v>
          </cell>
          <cell r="C1548" t="str">
            <v>UN</v>
          </cell>
          <cell r="D1548">
            <v>3294.28</v>
          </cell>
          <cell r="E1548">
            <v>3462.03</v>
          </cell>
          <cell r="F1548" t="str">
            <v>SINTÉTICO</v>
          </cell>
          <cell r="G1548">
            <v>3462.03</v>
          </cell>
        </row>
        <row r="1549">
          <cell r="A1549">
            <v>99266</v>
          </cell>
          <cell r="B1549" t="str">
            <v>ACRÉSCIMO PARA POÇO DE VISITA RETANGULAR PARA DRENAGEM, EM ALVENARIA COM BLOCOS DE CONCRETO, DIMENSÕES INTERNAS = 1X2 M. AF_05/2018</v>
          </cell>
          <cell r="C1549" t="str">
            <v>M</v>
          </cell>
          <cell r="D1549">
            <v>1397.5</v>
          </cell>
          <cell r="E1549">
            <v>1490.07</v>
          </cell>
          <cell r="F1549" t="str">
            <v>SINTÉTICO</v>
          </cell>
          <cell r="G1549">
            <v>1490.07</v>
          </cell>
        </row>
        <row r="1550">
          <cell r="A1550">
            <v>99267</v>
          </cell>
          <cell r="B1550" t="str">
            <v>BASE PARA POÇO DE VISITA RETANGULAR PARA DRENAGEM, EM ALVENARIA COM BLOCOS DE CONCRETO, DIMENSÕES INTERNAS = 1X2,5 M, PROFUNDIDADE = 1,45 M, EXCLUINDO TAMPÃO. AF_05/2018</v>
          </cell>
          <cell r="C1550" t="str">
            <v>UN</v>
          </cell>
          <cell r="D1550">
            <v>3862.35</v>
          </cell>
          <cell r="E1550">
            <v>4058.27</v>
          </cell>
          <cell r="F1550" t="str">
            <v>SINTÉTICO</v>
          </cell>
          <cell r="G1550">
            <v>4058.27</v>
          </cell>
        </row>
        <row r="1551">
          <cell r="A1551">
            <v>99269</v>
          </cell>
          <cell r="B1551" t="str">
            <v>ACRÉSCIMO PARA POÇO DE VISITA RETANGULAR PARA DRENAGEM, EM ALVENARIA COM BLOCOS DE CONCRETO, DIMENSÕES INTERNAS = 1X2,5 M. AF_05/2018</v>
          </cell>
          <cell r="C1551" t="str">
            <v>M</v>
          </cell>
          <cell r="D1551">
            <v>1593.63</v>
          </cell>
          <cell r="E1551">
            <v>1699.43</v>
          </cell>
          <cell r="F1551" t="str">
            <v>SINTÉTICO</v>
          </cell>
          <cell r="G1551">
            <v>1699.43</v>
          </cell>
        </row>
        <row r="1552">
          <cell r="A1552">
            <v>99271</v>
          </cell>
          <cell r="B1552" t="str">
            <v>BASE PARA POÇO DE VISITA RETANGULAR PARA DRENAGEM, EM ALVENARIA COM BLOCOS DE CONCRETO, DIMENSÕES INTERNAS = 1,5X3 M, PROFUNDIDADE = 1,45 M, EXCLUINDO TAMPÃO. AF_05/2018</v>
          </cell>
          <cell r="C1552" t="str">
            <v>UN</v>
          </cell>
          <cell r="D1552">
            <v>5544.99</v>
          </cell>
          <cell r="E1552">
            <v>5812.67</v>
          </cell>
          <cell r="F1552" t="str">
            <v>SINTÉTICO</v>
          </cell>
          <cell r="G1552">
            <v>5812.67</v>
          </cell>
        </row>
        <row r="1553">
          <cell r="A1553">
            <v>99272</v>
          </cell>
          <cell r="B1553" t="str">
            <v>POÇO DE INSPEÇÃO CIRCULAR PARA DRENAGEM, EM ALVENARIA COM TIJOLOS CERÂMICOS MACIÇOS, DIÂMETRO INTERNO = 0,6 M, PROFUNDIDADE = 1 M, EXCLUINDO TAMPÃO. AF_05/2018</v>
          </cell>
          <cell r="C1553" t="str">
            <v>UN</v>
          </cell>
          <cell r="D1553">
            <v>896.09</v>
          </cell>
          <cell r="E1553">
            <v>945.54</v>
          </cell>
          <cell r="F1553" t="str">
            <v>SINTÉTICO</v>
          </cell>
          <cell r="G1553">
            <v>945.54</v>
          </cell>
        </row>
        <row r="1554">
          <cell r="A1554">
            <v>99273</v>
          </cell>
          <cell r="B1554" t="str">
            <v>POÇO DE INSPEÇÃO CIRCULAR PARA DRENAGEM, EM ALVENARIA COM TIJOLOS CERÂMICOS MACIÇOS, DIÂMETRO INTERNO = 0,6 M, PROFUNDIDADE = 1,5 M, EXCLUINDO TAMPÃO. AF_05/2018</v>
          </cell>
          <cell r="C1554" t="str">
            <v>UN</v>
          </cell>
          <cell r="D1554">
            <v>1260.2</v>
          </cell>
          <cell r="E1554">
            <v>1334.36</v>
          </cell>
          <cell r="F1554" t="str">
            <v>SINTÉTICO</v>
          </cell>
          <cell r="G1554">
            <v>1334.36</v>
          </cell>
        </row>
        <row r="1555">
          <cell r="A1555">
            <v>99274</v>
          </cell>
          <cell r="B1555" t="str">
            <v>BASE PARA POÇO DE VISITA RETANGULAR PARA DRENAGEM, EM ALVENARIA COM BLOCOS DE CONCRETO, DIMENSÕES INTERNAS = 1X3 M, PROFUNDIDADE = 1,45 M, EXCLUINDO TAMPÃO. AF_05/2018</v>
          </cell>
          <cell r="C1555" t="str">
            <v>UN</v>
          </cell>
          <cell r="D1555">
            <v>4451.7700000000004</v>
          </cell>
          <cell r="E1555">
            <v>4675.83</v>
          </cell>
          <cell r="F1555" t="str">
            <v>SINTÉTICO</v>
          </cell>
          <cell r="G1555">
            <v>4675.83</v>
          </cell>
        </row>
        <row r="1556">
          <cell r="A1556">
            <v>99276</v>
          </cell>
          <cell r="B1556" t="str">
            <v>ACRÉSCIMO PARA POÇO DE VISITA RETANGULAR PARA DRENAGEM, EM ALVENARIA COM BLOCOS DE CONCRETO, DIMENSÕES INTERNAS = 1,5X3 M. AF_05/2018</v>
          </cell>
          <cell r="C1556" t="str">
            <v>M</v>
          </cell>
          <cell r="D1556">
            <v>1985.9</v>
          </cell>
          <cell r="E1556">
            <v>2118.19</v>
          </cell>
          <cell r="F1556" t="str">
            <v>SINTÉTICO</v>
          </cell>
          <cell r="G1556">
            <v>2118.19</v>
          </cell>
        </row>
        <row r="1557">
          <cell r="A1557">
            <v>99277</v>
          </cell>
          <cell r="B1557" t="str">
            <v>ACRÉSCIMO PARA POÇO DE VISITA RETANGULAR PARA DRENAGEM, EM ALVENARIA COM BLOCOS DE CONCRETO, DIMENSÕES INTERNAS = 1X3 M. AF_05/2018</v>
          </cell>
          <cell r="C1557" t="str">
            <v>M</v>
          </cell>
          <cell r="D1557">
            <v>1789.78</v>
          </cell>
          <cell r="E1557">
            <v>1908.84</v>
          </cell>
          <cell r="F1557" t="str">
            <v>SINTÉTICO</v>
          </cell>
          <cell r="G1557">
            <v>1908.84</v>
          </cell>
        </row>
        <row r="1558">
          <cell r="A1558">
            <v>99278</v>
          </cell>
          <cell r="B1558" t="str">
            <v>ACRÉSCIMO PARA POÇO DE VISITA CIRCULAR PARA DRENAGEM, EM CONCRETO PRÉ-MOLDADO, DIÂMETRO INTERNO = 0,8 M. AF_05/2018</v>
          </cell>
          <cell r="C1558" t="str">
            <v>M</v>
          </cell>
          <cell r="D1558">
            <v>251.73</v>
          </cell>
          <cell r="E1558">
            <v>256.88</v>
          </cell>
          <cell r="F1558" t="str">
            <v>SINTÉTICO</v>
          </cell>
          <cell r="G1558">
            <v>256.88</v>
          </cell>
        </row>
        <row r="1559">
          <cell r="A1559">
            <v>99279</v>
          </cell>
          <cell r="B1559" t="str">
            <v>BASE PARA POÇO DE VISITA RETANGULAR PARA DRENAGEM, EM ALVENARIA COM BLOCOS DE CONCRETO, DIMENSÕES INTERNAS = 1X3,5 M, PROFUNDIDADE = 1,45 M, EXCLUINDO TAMPÃO. AF_05/2018</v>
          </cell>
          <cell r="C1559" t="str">
            <v>UN</v>
          </cell>
          <cell r="D1559">
            <v>5022.45</v>
          </cell>
          <cell r="E1559">
            <v>5274.67</v>
          </cell>
          <cell r="F1559" t="str">
            <v>SINTÉTICO</v>
          </cell>
          <cell r="G1559">
            <v>5274.67</v>
          </cell>
        </row>
        <row r="1560">
          <cell r="A1560">
            <v>99280</v>
          </cell>
          <cell r="B1560" t="str">
            <v>BASE PARA POÇO DE VISITA CIRCULAR PARA DRENAGEM, EM ALVENARIA COM TIJOLOS CERÂMICOS MACIÇOS, DIÂMETRO INTERNO = 0,8 M, PROFUNDIDADE = 1,45 M, EXCLUINDO TAMPÃO. AF_05/2018</v>
          </cell>
          <cell r="C1560" t="str">
            <v>UN</v>
          </cell>
          <cell r="D1560">
            <v>1640.05</v>
          </cell>
          <cell r="E1560">
            <v>1732.26</v>
          </cell>
          <cell r="F1560" t="str">
            <v>SINTÉTICO</v>
          </cell>
          <cell r="G1560">
            <v>1732.26</v>
          </cell>
        </row>
        <row r="1561">
          <cell r="A1561">
            <v>99281</v>
          </cell>
          <cell r="B1561" t="str">
            <v>ACRÉSCIMO PARA POÇO DE VISITA RETANGULAR PARA DRENAGEM, EM ALVENARIA COM BLOCOS DE CONCRETO, DIMENSÕES INTERNAS = 1X3,5 M. AF_05/2018</v>
          </cell>
          <cell r="C1561" t="str">
            <v>M</v>
          </cell>
          <cell r="D1561">
            <v>1985.9</v>
          </cell>
          <cell r="E1561">
            <v>2118.19</v>
          </cell>
          <cell r="F1561" t="str">
            <v>SINTÉTICO</v>
          </cell>
          <cell r="G1561">
            <v>2118.19</v>
          </cell>
        </row>
        <row r="1562">
          <cell r="A1562">
            <v>99282</v>
          </cell>
          <cell r="B1562" t="str">
            <v>ACRÉSCIMO PARA POÇO DE VISITA RETANGULAR PARA DRENAGEM, EM ALVENARIA COM BLOCOS DE CONCRETO, DIMENSÕES INTERNAS = 2,5X2,5 M. AF_05/2018</v>
          </cell>
          <cell r="C1562" t="str">
            <v>M</v>
          </cell>
          <cell r="D1562">
            <v>2216.0100000000002</v>
          </cell>
          <cell r="E1562">
            <v>2363.02</v>
          </cell>
          <cell r="F1562" t="str">
            <v>SINTÉTICO</v>
          </cell>
          <cell r="G1562">
            <v>2363.02</v>
          </cell>
        </row>
        <row r="1563">
          <cell r="A1563">
            <v>99283</v>
          </cell>
          <cell r="B1563" t="str">
            <v>ACRÉSCIMO PARA POÇO DE VISITA CIRCULAR PARA DRENAGEM, EM ALVENARIA COM TIJOLOS CERÂMICOS MACIÇOS, DIÂMETRO INTERNO = 0,8 M. AF_05/2018</v>
          </cell>
          <cell r="C1563" t="str">
            <v>M</v>
          </cell>
          <cell r="D1563">
            <v>893.64</v>
          </cell>
          <cell r="E1563">
            <v>955.28</v>
          </cell>
          <cell r="F1563" t="str">
            <v>SINTÉTICO</v>
          </cell>
          <cell r="G1563">
            <v>955.28</v>
          </cell>
        </row>
        <row r="1564">
          <cell r="A1564">
            <v>99284</v>
          </cell>
          <cell r="B1564" t="str">
            <v>BASE PARA POÇO DE VISITA RETANGULAR PARA DRENAGEM, EM ALVENARIA COM BLOCOS DE CONCRETO, DIMENSÕES INTERNAS = 1,5X3,5 M, PROFUNDIDADE = 1,45 M, EXCLUINDO TAMPÃO. AF_05/2018</v>
          </cell>
          <cell r="C1564" t="str">
            <v>UN</v>
          </cell>
          <cell r="D1564">
            <v>6259.98</v>
          </cell>
          <cell r="E1564">
            <v>6560.88</v>
          </cell>
          <cell r="F1564" t="str">
            <v>SINTÉTICO</v>
          </cell>
          <cell r="G1564">
            <v>6560.88</v>
          </cell>
        </row>
        <row r="1565">
          <cell r="A1565">
            <v>99286</v>
          </cell>
          <cell r="B1565" t="str">
            <v>BASE PARA POÇO DE VISITA RETANGULAR PARA DRENAGEM, EM ALVENARIA COM BLOCOS DE CONCRETO, DIMENSÕES INTERNAS = 1X4 M, PROFUNDIDADE = 1,45 M, EXCLUINDO TAMPÃO. AF_05/2018</v>
          </cell>
          <cell r="C1565" t="str">
            <v>UN</v>
          </cell>
          <cell r="D1565">
            <v>5593.28</v>
          </cell>
          <cell r="E1565">
            <v>5873.67</v>
          </cell>
          <cell r="F1565" t="str">
            <v>SINTÉTICO</v>
          </cell>
          <cell r="G1565">
            <v>5873.67</v>
          </cell>
        </row>
        <row r="1566">
          <cell r="A1566">
            <v>99287</v>
          </cell>
          <cell r="B1566" t="str">
            <v>BASE PARA POÇO DE VISITA RETANGULAR PARA DRENAGEM, EM ALVENARIA COM BLOCOS DE CONCRETO, DIMENSÕES INTERNAS = 2,5X3 M, PROFUNDIDADE = 1,45 M, EXCLUINDO TAMPÃO. AF_05/2018</v>
          </cell>
          <cell r="C1566" t="str">
            <v>UN</v>
          </cell>
          <cell r="D1566">
            <v>7911.72</v>
          </cell>
          <cell r="E1566">
            <v>8271.01</v>
          </cell>
          <cell r="F1566" t="str">
            <v>SINTÉTICO</v>
          </cell>
          <cell r="G1566">
            <v>8271.01</v>
          </cell>
        </row>
        <row r="1567">
          <cell r="A1567">
            <v>99288</v>
          </cell>
          <cell r="B1567" t="str">
            <v>ACRÉSCIMO PARA POÇO DE VISITA CIRCULAR PARA DRENAGEM, EM CONCRETO PRÉ-MOLDADO, DIÂMETRO INTERNO = 1 M. AF_05/2018</v>
          </cell>
          <cell r="C1567" t="str">
            <v>M</v>
          </cell>
          <cell r="D1567">
            <v>305.11</v>
          </cell>
          <cell r="E1567">
            <v>311.32</v>
          </cell>
          <cell r="F1567" t="str">
            <v>SINTÉTICO</v>
          </cell>
          <cell r="G1567">
            <v>311.32</v>
          </cell>
        </row>
        <row r="1568">
          <cell r="A1568">
            <v>99289</v>
          </cell>
          <cell r="B1568" t="str">
            <v>ACRÉSCIMO PARA POÇO DE VISITA RETANGULAR PARA DRENAGEM, EM ALVENARIA COM BLOCOS DE CONCRETO, DIMENSÕES INTERNAS = 1X4 M. AF_05/2018</v>
          </cell>
          <cell r="C1568" t="str">
            <v>M</v>
          </cell>
          <cell r="D1568">
            <v>2182.0100000000002</v>
          </cell>
          <cell r="E1568">
            <v>2327.56</v>
          </cell>
          <cell r="F1568" t="str">
            <v>SINTÉTICO</v>
          </cell>
          <cell r="G1568">
            <v>2327.56</v>
          </cell>
        </row>
        <row r="1569">
          <cell r="A1569">
            <v>99290</v>
          </cell>
          <cell r="B1569" t="str">
            <v>BASE PARA POÇO DE VISITA RETANGULAR PARA DRENAGEM, EM ALVENARIA COM BLOCOS DE CONCRETO, DIMENSÕES INTERNAS = 1,5X1,5 M, PROFUNDIDADE = 1,45 M, EXCLUINDO TAMPÃO. AF_05/2018</v>
          </cell>
          <cell r="C1569" t="str">
            <v>UN</v>
          </cell>
          <cell r="D1569">
            <v>3383.38</v>
          </cell>
          <cell r="E1569">
            <v>3551.44</v>
          </cell>
          <cell r="F1569" t="str">
            <v>SINTÉTICO</v>
          </cell>
          <cell r="G1569">
            <v>3551.44</v>
          </cell>
        </row>
        <row r="1570">
          <cell r="A1570">
            <v>99291</v>
          </cell>
          <cell r="B1570" t="str">
            <v>ACRÉSCIMO PARA POÇO DE VISITA RETANGULAR PARA DRENAGEM, EM ALVENARIA COM BLOCOS DE CONCRETO, DIMENSÕES INTERNAS = 1,5X3,5 M. AF_05/2018</v>
          </cell>
          <cell r="C1570" t="str">
            <v>M</v>
          </cell>
          <cell r="D1570">
            <v>2182.0100000000002</v>
          </cell>
          <cell r="E1570">
            <v>2327.56</v>
          </cell>
          <cell r="F1570" t="str">
            <v>SINTÉTICO</v>
          </cell>
          <cell r="G1570">
            <v>2327.56</v>
          </cell>
        </row>
        <row r="1571">
          <cell r="A1571">
            <v>99292</v>
          </cell>
          <cell r="B1571" t="str">
            <v>BASE PARA POÇO DE VISITA CIRCULAR PARA DRENAGEM, EM ALVENARIA COM TIJOLOS CERÂMICOS MACIÇOS, DIÂMETRO INTERNO = 1 M, PROFUNDIDADE = 1,45 M, EXCLUINDO TAMPÃO. AF_05/2018</v>
          </cell>
          <cell r="C1571" t="str">
            <v>UN</v>
          </cell>
          <cell r="D1571">
            <v>2015.25</v>
          </cell>
          <cell r="E1571">
            <v>2126.81</v>
          </cell>
          <cell r="F1571" t="str">
            <v>SINTÉTICO</v>
          </cell>
          <cell r="G1571">
            <v>2126.81</v>
          </cell>
        </row>
        <row r="1572">
          <cell r="A1572">
            <v>99293</v>
          </cell>
          <cell r="B1572" t="str">
            <v>ACRÉSCIMO PARA POÇO DE VISITA CIRCULAR PARA DRENAGEM, EM ALVENARIA COM TIJOLOS CERÂMICOS MACIÇOS, DIÂMETRO INTERNO = 1 M. AF_05/2018</v>
          </cell>
          <cell r="C1572" t="str">
            <v>M</v>
          </cell>
          <cell r="D1572">
            <v>1079.0999999999999</v>
          </cell>
          <cell r="E1572">
            <v>1154.55</v>
          </cell>
          <cell r="F1572" t="str">
            <v>SINTÉTICO</v>
          </cell>
          <cell r="G1572">
            <v>1154.55</v>
          </cell>
        </row>
        <row r="1573">
          <cell r="A1573">
            <v>99294</v>
          </cell>
          <cell r="B1573" t="str">
            <v>BASE PARA POÇO DE VISITA RETANGULAR PARA DRENAGEM, EM ALVENARIA COM BLOCOS DE CONCRETO, DIMENSÕES INTERNAS = 1,5X4 M, PROFUNDIDADE = 1,45 M, EXCLUINDO TAMPÃO. AF_05/2018</v>
          </cell>
          <cell r="C1573" t="str">
            <v>UN</v>
          </cell>
          <cell r="D1573">
            <v>6974.94</v>
          </cell>
          <cell r="E1573">
            <v>7309.06</v>
          </cell>
          <cell r="F1573" t="str">
            <v>SINTÉTICO</v>
          </cell>
          <cell r="G1573">
            <v>7309.06</v>
          </cell>
        </row>
        <row r="1574">
          <cell r="A1574">
            <v>99296</v>
          </cell>
          <cell r="B1574" t="str">
            <v>ACRÉSCIMO PARA POÇO DE VISITA RETANGULAR PARA DRENAGEM, EM ALVENARIA COM BLOCOS DE CONCRETO, DIMENSÕES INTERNAS = 2,5X3 M. AF_05/2018</v>
          </cell>
          <cell r="C1574" t="str">
            <v>M</v>
          </cell>
          <cell r="D1574">
            <v>2412.16</v>
          </cell>
          <cell r="E1574">
            <v>2572.39</v>
          </cell>
          <cell r="F1574" t="str">
            <v>SINTÉTICO</v>
          </cell>
          <cell r="G1574">
            <v>2572.39</v>
          </cell>
        </row>
        <row r="1575">
          <cell r="A1575">
            <v>99297</v>
          </cell>
          <cell r="B1575" t="str">
            <v>ACRÉSCIMO PARA POÇO DE VISITA RETANGULAR PARA DRENAGEM, EM ALVENARIA COM BLOCOS DE CONCRETO, DIMENSÕES INTERNAS = 1,5X4 M. AF_05/2018</v>
          </cell>
          <cell r="C1575" t="str">
            <v>M</v>
          </cell>
          <cell r="D1575">
            <v>2406.2800000000002</v>
          </cell>
          <cell r="E1575">
            <v>2566.2600000000002</v>
          </cell>
          <cell r="F1575" t="str">
            <v>SINTÉTICO</v>
          </cell>
          <cell r="G1575">
            <v>2566.2600000000002</v>
          </cell>
        </row>
        <row r="1576">
          <cell r="A1576">
            <v>99298</v>
          </cell>
          <cell r="B1576" t="str">
            <v>BASE PARA POÇO DE VISITA RETANGULAR PARA DRENAGEM, EM ALVENARIA COM BLOCOS DE CONCRETO, DIMENSÕES INTERNAS = 2,5X3,5 M, PROFUNDIDADE = 1,45 M, EXCLUINDO TAMPÃO. AF_05/2018</v>
          </cell>
          <cell r="C1576" t="str">
            <v>UN</v>
          </cell>
          <cell r="D1576">
            <v>8940.31</v>
          </cell>
          <cell r="E1576">
            <v>9343.01</v>
          </cell>
          <cell r="F1576" t="str">
            <v>SINTÉTICO</v>
          </cell>
          <cell r="G1576">
            <v>9343.01</v>
          </cell>
        </row>
        <row r="1577">
          <cell r="A1577">
            <v>99299</v>
          </cell>
          <cell r="B1577" t="str">
            <v>ACRÉSCIMO PARA POÇO DE VISITA RETANGULAR PARA DRENAGEM, EM ALVENARIA COM BLOCOS DE CONCRETO, DIMENSÕES INTERNAS = 2,5X3,5 M. AF_05/2018</v>
          </cell>
          <cell r="C1577" t="str">
            <v>M</v>
          </cell>
          <cell r="D1577">
            <v>2608.1999999999998</v>
          </cell>
          <cell r="E1577">
            <v>2781.67</v>
          </cell>
          <cell r="F1577" t="str">
            <v>SINTÉTICO</v>
          </cell>
          <cell r="G1577">
            <v>2781.67</v>
          </cell>
        </row>
        <row r="1578">
          <cell r="A1578">
            <v>99300</v>
          </cell>
          <cell r="B1578" t="str">
            <v>BASE PARA POÇO DE VISITA RETANGULAR PARA DRENAGEM, EM ALVENARIA COM BLOCOS DE CONCRETO, DIMENSÕES INTERNAS = 2,5X4 M, PROFUNDIDADE = 1,45 M, EXCLUINDO TAMPÃO. AF_05/2018</v>
          </cell>
          <cell r="C1578" t="str">
            <v>UN</v>
          </cell>
          <cell r="D1578">
            <v>9968.93</v>
          </cell>
          <cell r="E1578">
            <v>10415.120000000001</v>
          </cell>
          <cell r="F1578" t="str">
            <v>SINTÉTICO</v>
          </cell>
          <cell r="G1578">
            <v>10415.120000000001</v>
          </cell>
        </row>
        <row r="1579">
          <cell r="A1579">
            <v>99301</v>
          </cell>
          <cell r="B1579" t="str">
            <v>BASE PARA POÇO DE VISITA RETANGULAR PARA DRENAGEM, EM ALVENARIA COM BLOCOS DE CONCRETO, DIMENSÕES INTERNAS = 2X2 M, PROFUNDIDADE = 1,45 M, EXCLUINDO TAMPÃO. AF_05/2018</v>
          </cell>
          <cell r="C1579" t="str">
            <v>UN</v>
          </cell>
          <cell r="D1579">
            <v>4978.7700000000004</v>
          </cell>
          <cell r="E1579">
            <v>5219.16</v>
          </cell>
          <cell r="F1579" t="str">
            <v>SINTÉTICO</v>
          </cell>
          <cell r="G1579">
            <v>5219.16</v>
          </cell>
        </row>
        <row r="1580">
          <cell r="A1580">
            <v>99302</v>
          </cell>
          <cell r="B1580" t="str">
            <v>ACRÉSCIMO PARA POÇO DE VISITA RETANGULAR PARA DRENAGEM, EM ALVENARIA COM BLOCOS DE CONCRETO, DIMENSÕES INTERNAS = 2,5X4 M. AF_05/2018</v>
          </cell>
          <cell r="C1580" t="str">
            <v>M</v>
          </cell>
          <cell r="D1580">
            <v>2810.18</v>
          </cell>
          <cell r="E1580">
            <v>2997.15</v>
          </cell>
          <cell r="F1580" t="str">
            <v>SINTÉTICO</v>
          </cell>
          <cell r="G1580">
            <v>2997.15</v>
          </cell>
        </row>
        <row r="1581">
          <cell r="A1581">
            <v>99303</v>
          </cell>
          <cell r="B1581" t="str">
            <v>BASE PARA POÇO DE VISITA RETANGULAR PARA DRENAGEM, EM ALVENARIA COM BLOCOS DE CONCRETO, DIMENSÕES INTERNAS = 3X3 M, PROFUNDIDADE = 1,45 M, EXCLUINDO TAMPÃO. AF_05/2018</v>
          </cell>
          <cell r="C1581" t="str">
            <v>UN</v>
          </cell>
          <cell r="D1581">
            <v>9138.93</v>
          </cell>
          <cell r="E1581">
            <v>9546.98</v>
          </cell>
          <cell r="F1581" t="str">
            <v>SINTÉTICO</v>
          </cell>
          <cell r="G1581">
            <v>9546.98</v>
          </cell>
        </row>
        <row r="1582">
          <cell r="A1582">
            <v>99304</v>
          </cell>
          <cell r="B1582" t="str">
            <v>ACRÉSCIMO PARA POÇO DE VISITA RETANGULAR PARA DRENAGEM, EM ALVENARIA COM BLOCOS DE CONCRETO, DIMENSÕES INTERNAS = 3X3 M. AF_05/2018</v>
          </cell>
          <cell r="C1582" t="str">
            <v>M</v>
          </cell>
          <cell r="D1582">
            <v>2614.06</v>
          </cell>
          <cell r="E1582">
            <v>2787.79</v>
          </cell>
          <cell r="F1582" t="str">
            <v>SINTÉTICO</v>
          </cell>
          <cell r="G1582">
            <v>2787.79</v>
          </cell>
        </row>
        <row r="1583">
          <cell r="A1583">
            <v>99305</v>
          </cell>
          <cell r="B1583" t="str">
            <v>BASE PARA POÇO DE VISITA RETANGULAR PARA DRENAGEM, EM ALVENARIA COM BLOCOS DE CONCRETO, DIMENSÕES INTERNAS = 3X3,5 M, PROFUNDIDADE = 1,45 M, EXCLUINDO TAMPÃO. AF_05/2018</v>
          </cell>
          <cell r="C1583" t="str">
            <v>UN</v>
          </cell>
          <cell r="D1583">
            <v>10323.02</v>
          </cell>
          <cell r="E1583">
            <v>10779.65</v>
          </cell>
          <cell r="F1583" t="str">
            <v>SINTÉTICO</v>
          </cell>
          <cell r="G1583">
            <v>10779.65</v>
          </cell>
        </row>
        <row r="1584">
          <cell r="A1584">
            <v>99306</v>
          </cell>
          <cell r="B1584" t="str">
            <v>ACRÉSCIMO PARA POÇO DE VISITA RETANGULAR PARA DRENAGEM, EM ALVENARIA COM BLOCOS DE CONCRETO, DIMENSÕES INTERNAS = 3X3,5 M. AF_05/2018</v>
          </cell>
          <cell r="C1584" t="str">
            <v>M</v>
          </cell>
          <cell r="D1584">
            <v>2810.18</v>
          </cell>
          <cell r="E1584">
            <v>2997.15</v>
          </cell>
          <cell r="F1584" t="str">
            <v>SINTÉTICO</v>
          </cell>
          <cell r="G1584">
            <v>2997.15</v>
          </cell>
        </row>
        <row r="1585">
          <cell r="A1585">
            <v>99307</v>
          </cell>
          <cell r="B1585" t="str">
            <v>ACRÉSCIMO PARA POÇO DE VISITA RETANGULAR PARA DRENAGEM, EM ALVENARIA COM BLOCOS DE CONCRETO, DIMENSÕES INTERNAS = 2X2 M. AF_05/2018</v>
          </cell>
          <cell r="C1585" t="str">
            <v>M</v>
          </cell>
          <cell r="D1585">
            <v>1817.9</v>
          </cell>
          <cell r="E1585">
            <v>1938.18</v>
          </cell>
          <cell r="F1585" t="str">
            <v>SINTÉTICO</v>
          </cell>
          <cell r="G1585">
            <v>1938.18</v>
          </cell>
        </row>
        <row r="1586">
          <cell r="A1586">
            <v>99308</v>
          </cell>
          <cell r="B1586" t="str">
            <v>BASE PARA POÇO DE VISITA RETANGULAR PARA DRENAGEM, EM ALVENARIA COM BLOCOS DE CONCRETO, DIMENSÕES INTERNAS = 3X4 M, PROFUNDIDADE = 1,45 M, EXCLUINDO TAMPÃO. AF_05/2018</v>
          </cell>
          <cell r="C1586" t="str">
            <v>UN</v>
          </cell>
          <cell r="D1586">
            <v>11507.12</v>
          </cell>
          <cell r="E1586">
            <v>12012.33</v>
          </cell>
          <cell r="F1586" t="str">
            <v>SINTÉTICO</v>
          </cell>
          <cell r="G1586">
            <v>12012.33</v>
          </cell>
        </row>
        <row r="1587">
          <cell r="A1587">
            <v>99309</v>
          </cell>
          <cell r="B1587" t="str">
            <v>ACRÉSCIMO PARA POÇO DE VISITA RETANGULAR PARA DRENAGEM, EM ALVENARIA COM BLOCOS DE CONCRETO, DIMENSÕES INTERNAS = 3X4 M. AF_05/2018</v>
          </cell>
          <cell r="C1587" t="str">
            <v>M</v>
          </cell>
          <cell r="D1587">
            <v>3012.18</v>
          </cell>
          <cell r="E1587">
            <v>3212.64</v>
          </cell>
          <cell r="F1587" t="str">
            <v>SINTÉTICO</v>
          </cell>
          <cell r="G1587">
            <v>3212.64</v>
          </cell>
        </row>
        <row r="1588">
          <cell r="A1588">
            <v>99310</v>
          </cell>
          <cell r="B1588" t="str">
            <v>BASE PARA POÇO DE VISITA RETANGULAR PARA DRENAGEM, EM ALVENARIA COM BLOCOS DE CONCRETO, DIMENSÕES INTERNAS = 3,5X3,5 M, PROFUNDIDADE = 1,45 M, EXCLUINDO TAMPÃO. AF_05/2018</v>
          </cell>
          <cell r="C1588" t="str">
            <v>UN</v>
          </cell>
          <cell r="D1588">
            <v>11713.53</v>
          </cell>
          <cell r="E1588">
            <v>12224.12</v>
          </cell>
          <cell r="F1588" t="str">
            <v>SINTÉTICO</v>
          </cell>
          <cell r="G1588">
            <v>12224.12</v>
          </cell>
        </row>
        <row r="1589">
          <cell r="A1589">
            <v>99311</v>
          </cell>
          <cell r="B1589" t="str">
            <v>ACRÉSCIMO PARA POÇO DE VISITA RETANGULAR PARA DRENAGEM, EM ALVENARIA COM BLOCOS DE CONCRETO, DIMENSÕES INTERNAS = 3,5X3,5 M. AF_05/2018</v>
          </cell>
          <cell r="C1589" t="str">
            <v>M</v>
          </cell>
          <cell r="D1589">
            <v>3012.18</v>
          </cell>
          <cell r="E1589">
            <v>3212.64</v>
          </cell>
          <cell r="F1589" t="str">
            <v>SINTÉTICO</v>
          </cell>
          <cell r="G1589">
            <v>3212.64</v>
          </cell>
        </row>
        <row r="1590">
          <cell r="A1590">
            <v>99312</v>
          </cell>
          <cell r="B1590" t="str">
            <v>BASE PARA POÇO DE VISITA RETANGULAR PARA DRENAGEM, EM ALVENARIA COM BLOCOS DE CONCRETO, DIMENSÕES INTERNAS = 2X2,5 M, PROFUNDIDADE = 1,45 M, EXCLUINDO TAMPÃO. AF_05/2018</v>
          </cell>
          <cell r="C1590" t="str">
            <v>UN</v>
          </cell>
          <cell r="D1590">
            <v>5831.22</v>
          </cell>
          <cell r="E1590">
            <v>6109.83</v>
          </cell>
          <cell r="F1590" t="str">
            <v>SINTÉTICO</v>
          </cell>
          <cell r="G1590">
            <v>6109.83</v>
          </cell>
        </row>
        <row r="1591">
          <cell r="A1591">
            <v>99313</v>
          </cell>
          <cell r="B1591" t="str">
            <v>BASE PARA POÇO DE VISITA RETANGULAR PARA DRENAGEM, EM ALVENARIA COM BLOCOS DE CONCRETO, DIMENSÕES INTERNAS = 3,5X4 M, PROFUNDIDADE = 1,45 M, EXCLUINDO TAMPÃO. AF_05/2018</v>
          </cell>
          <cell r="C1591" t="str">
            <v>UN</v>
          </cell>
          <cell r="D1591">
            <v>13054.26</v>
          </cell>
          <cell r="E1591">
            <v>13618.51</v>
          </cell>
          <cell r="F1591" t="str">
            <v>SINTÉTICO</v>
          </cell>
          <cell r="G1591">
            <v>13618.51</v>
          </cell>
        </row>
        <row r="1592">
          <cell r="A1592">
            <v>99314</v>
          </cell>
          <cell r="B1592" t="str">
            <v>ACRÉSCIMO PARA POÇO DE VISITA RETANGULAR PARA DRENAGEM, EM ALVENARIA COM BLOCOS DE CONCRETO, DIMENSÕES INTERNAS = 3,5X4 M. AF_05/2018</v>
          </cell>
          <cell r="C1592" t="str">
            <v>M</v>
          </cell>
          <cell r="D1592">
            <v>3214.16</v>
          </cell>
          <cell r="E1592">
            <v>3428.13</v>
          </cell>
          <cell r="F1592" t="str">
            <v>SINTÉTICO</v>
          </cell>
          <cell r="G1592">
            <v>3428.13</v>
          </cell>
        </row>
        <row r="1593">
          <cell r="A1593">
            <v>99315</v>
          </cell>
          <cell r="B1593" t="str">
            <v>BASE PARA POÇO DE VISITA RETANGULAR PARA DRENAGEM, EM ALVENARIA COM BLOCOS DE CONCRETO, DIMENSÕES INTERNAS = 4X4 M, PROFUNDIDADE = 1,45 M, EXCLUINDO TAMPÃO. AF_05/2018</v>
          </cell>
          <cell r="C1593" t="str">
            <v>UN</v>
          </cell>
          <cell r="D1593">
            <v>14610.45</v>
          </cell>
          <cell r="E1593">
            <v>15233.85</v>
          </cell>
          <cell r="F1593" t="str">
            <v>SINTÉTICO</v>
          </cell>
          <cell r="G1593">
            <v>15233.85</v>
          </cell>
        </row>
        <row r="1594">
          <cell r="A1594">
            <v>99317</v>
          </cell>
          <cell r="B1594" t="str">
            <v>ACRÉSCIMO PARA POÇO DE VISITA RETANGULAR PARA DRENAGEM, EM ALVENARIA COM BLOCOS DE CONCRETO, DIMENSÕES INTERNAS = 2X2,5 M. AF_05/2018</v>
          </cell>
          <cell r="C1594" t="str">
            <v>M</v>
          </cell>
          <cell r="D1594">
            <v>2014.03</v>
          </cell>
          <cell r="E1594">
            <v>2147.5300000000002</v>
          </cell>
          <cell r="F1594" t="str">
            <v>SINTÉTICO</v>
          </cell>
          <cell r="G1594">
            <v>2147.5300000000002</v>
          </cell>
        </row>
        <row r="1595">
          <cell r="A1595">
            <v>99318</v>
          </cell>
          <cell r="B1595" t="str">
            <v>CHAMINÉ CIRCULAR PARA POÇO DE VISITA PARA DRENAGEM, EM CONCRETO PRÉ-MOLDADO, DIÂMETRO INTERNO = 0,6 M. AF_05/2018</v>
          </cell>
          <cell r="C1595" t="str">
            <v>M</v>
          </cell>
          <cell r="D1595">
            <v>163.07</v>
          </cell>
          <cell r="E1595">
            <v>166.32</v>
          </cell>
          <cell r="F1595" t="str">
            <v>SINTÉTICO</v>
          </cell>
          <cell r="G1595">
            <v>166.32</v>
          </cell>
        </row>
        <row r="1596">
          <cell r="A1596">
            <v>99319</v>
          </cell>
          <cell r="B1596" t="str">
            <v>CHAMINÉ CIRCULAR PARA POÇO DE VISITA PARA DRENAGEM, EM ALVENARIA COM TIJOLOS CERÂMICOS MACIÇOS, DIÂMETRO INTERNO = 0,6 M. AF_05/2018</v>
          </cell>
          <cell r="C1596" t="str">
            <v>M</v>
          </cell>
          <cell r="D1596">
            <v>711.13</v>
          </cell>
          <cell r="E1596">
            <v>758.95</v>
          </cell>
          <cell r="F1596" t="str">
            <v>SINTÉTICO</v>
          </cell>
          <cell r="G1596">
            <v>758.95</v>
          </cell>
        </row>
        <row r="1597">
          <cell r="A1597">
            <v>99320</v>
          </cell>
          <cell r="B1597" t="str">
            <v>BASE PARA POÇO DE VISITA RETANGULAR PARA DRENAGEM, EM ALVENARIA COM BLOCOS DE CONCRETO, DIMENSÕES INTERNAS = 2X3 M, PROFUNDIDADE = 1,45 M, EXCLUINDO TAMPÃO. AF_05/2018</v>
          </cell>
          <cell r="C1597" t="str">
            <v>UN</v>
          </cell>
          <cell r="D1597">
            <v>6721.96</v>
          </cell>
          <cell r="E1597">
            <v>7038.84</v>
          </cell>
          <cell r="F1597" t="str">
            <v>SINTÉTICO</v>
          </cell>
          <cell r="G1597">
            <v>7038.84</v>
          </cell>
        </row>
        <row r="1598">
          <cell r="A1598">
            <v>99321</v>
          </cell>
          <cell r="B1598" t="str">
            <v>ACRÉSCIMO PARA POÇO DE VISITA RETANGULAR PARA DRENAGEM, EM ALVENARIA COM BLOCOS DE CONCRETO, DIMENSÕES INTERNAS = 2X3 M. AF_05/2018</v>
          </cell>
          <cell r="C1598" t="str">
            <v>M</v>
          </cell>
          <cell r="D1598">
            <v>2210.15</v>
          </cell>
          <cell r="E1598">
            <v>2356.9</v>
          </cell>
          <cell r="F1598" t="str">
            <v>SINTÉTICO</v>
          </cell>
          <cell r="G1598">
            <v>2356.9</v>
          </cell>
        </row>
        <row r="1599">
          <cell r="A1599">
            <v>99322</v>
          </cell>
          <cell r="B1599" t="str">
            <v>BASE PARA POÇO DE VISITA RETANGULAR PARA DRENAGEM, EM ALVENARIA COM BLOCOS DE CONCRETO, DIMENSÕES INTERNAS = 2X3,5 M, PROFUNDIDADE = 1,45 M, EXCLUINDO TAMPÃO. AF_05/2018</v>
          </cell>
          <cell r="C1599" t="str">
            <v>UN</v>
          </cell>
          <cell r="D1599">
            <v>7579.15</v>
          </cell>
          <cell r="E1599">
            <v>7934.29</v>
          </cell>
          <cell r="F1599" t="str">
            <v>SINTÉTICO</v>
          </cell>
          <cell r="G1599">
            <v>7934.29</v>
          </cell>
        </row>
        <row r="1600">
          <cell r="A1600">
            <v>99323</v>
          </cell>
          <cell r="B1600" t="str">
            <v>ACRÉSCIMO PARA POÇO DE VISITA RETANGULAR PARA DRENAGEM, EM ALVENARIA COM BLOCOS DE CONCRETO, DIMENSÕES INTERNAS = 2X3,5 M. AF_05/2018</v>
          </cell>
          <cell r="C1600" t="str">
            <v>M</v>
          </cell>
          <cell r="D1600">
            <v>2406.2800000000002</v>
          </cell>
          <cell r="E1600">
            <v>2566.2600000000002</v>
          </cell>
          <cell r="F1600" t="str">
            <v>SINTÉTICO</v>
          </cell>
          <cell r="G1600">
            <v>2566.2600000000002</v>
          </cell>
        </row>
        <row r="1601">
          <cell r="A1601">
            <v>99324</v>
          </cell>
          <cell r="B1601" t="str">
            <v>BASE PARA POÇO DE VISITA RETANGULAR PARA DRENAGEM, EM ALVENARIA COM BLOCOS DE CONCRETO, DIMENSÕES INTERNAS = 2X4 M, PROFUNDIDADE = 1,45 M, EXCLUINDO TAMPÃO. AF_05/2018</v>
          </cell>
          <cell r="C1601" t="str">
            <v>UN</v>
          </cell>
          <cell r="D1601">
            <v>8436.27</v>
          </cell>
          <cell r="E1601">
            <v>8829.69</v>
          </cell>
          <cell r="F1601" t="str">
            <v>SINTÉTICO</v>
          </cell>
          <cell r="G1601">
            <v>8829.69</v>
          </cell>
        </row>
        <row r="1602">
          <cell r="A1602">
            <v>99325</v>
          </cell>
          <cell r="B1602" t="str">
            <v>ACRÉSCIMO PARA POÇO DE VISITA RETANGULAR PARA DRENAGEM, EM ALVENARIA COM BLOCOS DE CONCRETO, DIMENSÕES INTERNAS = 2X4 M. AF_05/2018</v>
          </cell>
          <cell r="C1602" t="str">
            <v>M</v>
          </cell>
          <cell r="D1602">
            <v>2608.1999999999998</v>
          </cell>
          <cell r="E1602">
            <v>2781.67</v>
          </cell>
          <cell r="F1602" t="str">
            <v>SINTÉTICO</v>
          </cell>
          <cell r="G1602">
            <v>2781.67</v>
          </cell>
        </row>
        <row r="1603">
          <cell r="A1603">
            <v>99326</v>
          </cell>
          <cell r="B1603" t="str">
            <v>BASE PARA POÇO DE VISITA RETANGULAR PARA DRENAGEM, EM ALVENARIA COM BLOCOS DE CONCRETO, DIMENSÕES INTERNAS = 2,5X2,5 M, PROFUNDIDADE = 1,45 M, EXCLUINDO TAMPÃO. AF_05/2018</v>
          </cell>
          <cell r="C1603" t="str">
            <v>UN</v>
          </cell>
          <cell r="D1603">
            <v>6883.13</v>
          </cell>
          <cell r="E1603">
            <v>7198.94</v>
          </cell>
          <cell r="F1603" t="str">
            <v>SINTÉTICO</v>
          </cell>
          <cell r="G1603">
            <v>7198.94</v>
          </cell>
        </row>
        <row r="1604">
          <cell r="A1604">
            <v>99327</v>
          </cell>
          <cell r="B1604" t="str">
            <v>ACRÉSCIMO PARA POÇO DE VISITA RETANGULAR PARA DRENAGEM, EM ALVENARIA COM BLOCOS DE CONCRETO, DIMENSÕES INTERNAS = 4X4 M. AF_05/2018</v>
          </cell>
          <cell r="C1604" t="str">
            <v>M</v>
          </cell>
          <cell r="D1604">
            <v>3358.73</v>
          </cell>
          <cell r="E1604">
            <v>3583.71</v>
          </cell>
          <cell r="F1604" t="str">
            <v>SINTÉTICO</v>
          </cell>
          <cell r="G1604">
            <v>3583.71</v>
          </cell>
        </row>
        <row r="1605">
          <cell r="A1605">
            <v>94263</v>
          </cell>
          <cell r="B1605" t="str">
            <v>GUIA (MEIO-FIO) CONCRETO, MOLDADA  IN LOCO  EM TRECHO RETO COM EXTRUSORA, 13 CM BASE X 22 CM ALTURA. AF_06/2016</v>
          </cell>
          <cell r="C1605" t="str">
            <v>M</v>
          </cell>
          <cell r="D1605">
            <v>30.09</v>
          </cell>
          <cell r="E1605">
            <v>31.47</v>
          </cell>
          <cell r="F1605" t="str">
            <v>SINTÉTICO</v>
          </cell>
          <cell r="G1605">
            <v>31.47</v>
          </cell>
        </row>
        <row r="1606">
          <cell r="A1606">
            <v>94264</v>
          </cell>
          <cell r="B1606" t="str">
            <v>GUIA (MEIO-FIO) CONCRETO, MOLDADA  IN LOCO  EM TRECHO CURVO COM EXTRUSORA, 13 CM BASE X 22 CM ALTURA. AF_06/2016</v>
          </cell>
          <cell r="C1606" t="str">
            <v>M</v>
          </cell>
          <cell r="D1606">
            <v>32.68</v>
          </cell>
          <cell r="E1606">
            <v>34.33</v>
          </cell>
          <cell r="F1606" t="str">
            <v>SINTÉTICO</v>
          </cell>
          <cell r="G1606">
            <v>34.33</v>
          </cell>
        </row>
        <row r="1607">
          <cell r="A1607">
            <v>94265</v>
          </cell>
          <cell r="B1607" t="str">
            <v>GUIA (MEIO-FIO) CONCRETO, MOLDADA  IN LOCO  EM TRECHO RETO COM EXTRUSORA, 15 CM BASE X 30 CM ALTURA. AF_06/2016</v>
          </cell>
          <cell r="C1607" t="str">
            <v>M</v>
          </cell>
          <cell r="D1607">
            <v>42.03</v>
          </cell>
          <cell r="E1607">
            <v>43.49</v>
          </cell>
          <cell r="F1607" t="str">
            <v>SINTÉTICO</v>
          </cell>
          <cell r="G1607">
            <v>43.49</v>
          </cell>
        </row>
        <row r="1608">
          <cell r="A1608">
            <v>94266</v>
          </cell>
          <cell r="B1608" t="str">
            <v>GUIA (MEIO-FIO) CONCRETO, MOLDADA  IN LOCO  EM TRECHO CURVO COM EXTRUSORA, 15 CM BASE X 30 CM ALTURA. AF_06/2016</v>
          </cell>
          <cell r="C1608" t="str">
            <v>M</v>
          </cell>
          <cell r="D1608">
            <v>45</v>
          </cell>
          <cell r="E1608">
            <v>46.76</v>
          </cell>
          <cell r="F1608" t="str">
            <v>SINTÉTICO</v>
          </cell>
          <cell r="G1608">
            <v>46.76</v>
          </cell>
        </row>
        <row r="1609">
          <cell r="A1609">
            <v>94267</v>
          </cell>
          <cell r="B1609" t="str">
            <v>GUIA (MEIO-FIO) E SARJETA CONJUGADOS DE CONCRETO, MOLDADA  IN LOCO  EM TRECHO RETO COM EXTRUSORA, 45 CM BASE (15 CM BASE DA GUIA + 30 CM BASE DA SARJETA) X 22 CM ALTURA. AF_06/2016</v>
          </cell>
          <cell r="C1609" t="str">
            <v>M</v>
          </cell>
          <cell r="D1609">
            <v>50.58</v>
          </cell>
          <cell r="E1609">
            <v>52.14</v>
          </cell>
          <cell r="F1609" t="str">
            <v>SINTÉTICO</v>
          </cell>
          <cell r="G1609">
            <v>52.14</v>
          </cell>
        </row>
        <row r="1610">
          <cell r="A1610">
            <v>94268</v>
          </cell>
          <cell r="B1610" t="str">
            <v>GUIA (MEIO-FIO) E SARJETA CONJUGADOS DE CONCRETO, MOLDADA  IN LOCO  EM TRECHO CURVO COM EXTRUSORA, 45 CM BASE (15 CM BASE DA GUIA + 30 CM BASE DA SARJETA) X 22 CM ALTURA. AF_06/2016</v>
          </cell>
          <cell r="C1610" t="str">
            <v>M</v>
          </cell>
          <cell r="D1610">
            <v>53.85</v>
          </cell>
          <cell r="E1610">
            <v>55.74</v>
          </cell>
          <cell r="F1610" t="str">
            <v>SINTÉTICO</v>
          </cell>
          <cell r="G1610">
            <v>55.74</v>
          </cell>
        </row>
        <row r="1611">
          <cell r="A1611">
            <v>94269</v>
          </cell>
          <cell r="B1611" t="str">
            <v>GUIA (MEIO-FIO) E SARJETA CONJUGADOS DE CONCRETO, MOLDADA  IN LOCO  EM TRECHO RETO COM EXTRUSORA, 60 CM BASE (15 CM BASE DA GUIA + 45 CM BASE DA SARJETA) X 26 CM ALTURA. AF_06/2016</v>
          </cell>
          <cell r="C1611" t="str">
            <v>M</v>
          </cell>
          <cell r="D1611">
            <v>74.62</v>
          </cell>
          <cell r="E1611">
            <v>76.489999999999995</v>
          </cell>
          <cell r="F1611" t="str">
            <v>SINTÉTICO</v>
          </cell>
          <cell r="G1611">
            <v>76.489999999999995</v>
          </cell>
        </row>
        <row r="1612">
          <cell r="A1612">
            <v>94270</v>
          </cell>
          <cell r="B1612" t="str">
            <v>GUIA (MEIO-FIO) E SARJETA CONJUGADOS DE CONCRETO, MOLDADA IN LOCO  EM TRECHO CURVO COM EXTRUSORA, 60 CM BASE (15 CM BASE DA GUIA + 45 CM BASE DA SARJETA) X 26 CM ALTURA. AF_06/2016</v>
          </cell>
          <cell r="C1612" t="str">
            <v>M</v>
          </cell>
          <cell r="D1612">
            <v>79.17</v>
          </cell>
          <cell r="E1612">
            <v>81.5</v>
          </cell>
          <cell r="F1612" t="str">
            <v>SINTÉTICO</v>
          </cell>
          <cell r="G1612">
            <v>81.5</v>
          </cell>
        </row>
        <row r="1613">
          <cell r="A1613">
            <v>94271</v>
          </cell>
          <cell r="B1613" t="str">
            <v>GUIA (MEIO-FIO) E SARJETA CONJUGADOS DE CONCRETO, MOLDADA  IN LOCO  EM TRECHO RETO COM EXTRUSORA, 65 CM BASE (15 CM BASE DA GUIA + 50 CM BASE DA SARJETA) X 26 CM ALTURA. AF_06/2016</v>
          </cell>
          <cell r="C1613" t="str">
            <v>M</v>
          </cell>
          <cell r="D1613">
            <v>91.38</v>
          </cell>
          <cell r="E1613">
            <v>93.62</v>
          </cell>
          <cell r="F1613" t="str">
            <v>SINTÉTICO</v>
          </cell>
          <cell r="G1613">
            <v>93.62</v>
          </cell>
        </row>
        <row r="1614">
          <cell r="A1614">
            <v>94272</v>
          </cell>
          <cell r="B1614" t="str">
            <v>GUIA (MEIO-FIO) E SARJETA CONJUGADOS DE CONCRETO, MOLDADA  IN LOCO  EM TRECHO CURVO COM EXTRUSORA, 65 CM BASE (15 CM BASE DA GUIA + 50 CM BASE DA SARJETA) X 26 CM ALTURA. AF_06/2016</v>
          </cell>
          <cell r="C1614" t="str">
            <v>M</v>
          </cell>
          <cell r="D1614">
            <v>97.44</v>
          </cell>
          <cell r="E1614">
            <v>100.31</v>
          </cell>
          <cell r="F1614" t="str">
            <v>SINTÉTICO</v>
          </cell>
          <cell r="G1614">
            <v>100.31</v>
          </cell>
        </row>
        <row r="1615">
          <cell r="A1615">
            <v>94273</v>
          </cell>
          <cell r="B1615" t="str">
            <v>ASSENTAMENTO DE GUIA (MEIO-FIO) EM TRECHO RETO, CONFECCIONADA EM CONCRETO PRÉ-FABRICADO, DIMENSÕES 100X15X13X30 CM (COMPRIMENTO X BASE INFERIOR X BASE SUPERIOR X ALTURA), PARA VIAS URBANAS (USO VIÁRIO). AF_06/2016</v>
          </cell>
          <cell r="C1615" t="str">
            <v>M</v>
          </cell>
          <cell r="D1615">
            <v>39.71</v>
          </cell>
          <cell r="E1615">
            <v>41.28</v>
          </cell>
          <cell r="F1615" t="str">
            <v>SINTÉTICO</v>
          </cell>
          <cell r="G1615">
            <v>41.28</v>
          </cell>
        </row>
        <row r="1616">
          <cell r="A1616">
            <v>94274</v>
          </cell>
          <cell r="B1616" t="str">
            <v>ASSENTAMENTO DE GUIA (MEIO-FIO) EM TRECHO CURVO, CONFECCIONADA EM CONCRETO PRÉ-FABRICADO, DIMENSÕES 100X15X13X30 CM (COMPRIMENTO X BASE INFERIOR X BASE SUPERIOR X ALTURA), PARA VIAS URBANAS (USO VIÁRIO). AF_06/2016</v>
          </cell>
          <cell r="C1616" t="str">
            <v>M</v>
          </cell>
          <cell r="D1616">
            <v>42.74</v>
          </cell>
          <cell r="E1616">
            <v>44.65</v>
          </cell>
          <cell r="F1616" t="str">
            <v>SINTÉTICO</v>
          </cell>
          <cell r="G1616">
            <v>44.65</v>
          </cell>
        </row>
        <row r="1617">
          <cell r="A1617">
            <v>94275</v>
          </cell>
          <cell r="B1617" t="str">
            <v>ASSENTAMENTO DE GUIA (MEIO-FIO) EM TRECHO RETO, CONFECCIONADA EM CONCRETO PRÉ-FABRICADO, DIMENSÕES 100X15X13X20 CM (COMPRIMENTO X BASE INFERIOR X BASE SUPERIOR X ALTURA), PARA URBANIZAÇÃO INTERNA DE EMPREENDIMENTOS. AF_06/2016_P</v>
          </cell>
          <cell r="C1617" t="str">
            <v>M</v>
          </cell>
          <cell r="D1617">
            <v>38.04</v>
          </cell>
          <cell r="E1617">
            <v>39.450000000000003</v>
          </cell>
          <cell r="F1617" t="str">
            <v>SINTÉTICO</v>
          </cell>
          <cell r="G1617">
            <v>39.450000000000003</v>
          </cell>
        </row>
        <row r="1618">
          <cell r="A1618">
            <v>94276</v>
          </cell>
          <cell r="B1618" t="str">
            <v>ASSENTAMENTO DE GUIA (MEIO-FIO) EM TRECHO CURVO, CONFECCIONADA EM CONCRETO PRÉ-FABRICADO, DIMENSÕES 100X15X13X20 CM (COMPRIMENTO X BASE INFERIOR X BASE SUPERIOR X ALTURA), PARA URBANIZAÇÃO INTERNA DE EMPREENDIMENTOS. AF_06/2016_P</v>
          </cell>
          <cell r="C1618" t="str">
            <v>M</v>
          </cell>
          <cell r="D1618">
            <v>41.05</v>
          </cell>
          <cell r="E1618">
            <v>42.81</v>
          </cell>
          <cell r="F1618" t="str">
            <v>SINTÉTICO</v>
          </cell>
          <cell r="G1618">
            <v>42.81</v>
          </cell>
        </row>
        <row r="1619">
          <cell r="A1619">
            <v>94281</v>
          </cell>
          <cell r="B1619" t="str">
            <v>EXECUÇÃO DE SARJETA DE CONCRETO USINADO, MOLDADA  IN LOCO  EM TRECHO RETO, 30 CM BASE X 15 CM ALTURA. AF_06/2016</v>
          </cell>
          <cell r="C1619" t="str">
            <v>M</v>
          </cell>
          <cell r="D1619">
            <v>49.19</v>
          </cell>
          <cell r="E1619">
            <v>51.13</v>
          </cell>
          <cell r="F1619" t="str">
            <v>SINTÉTICO</v>
          </cell>
          <cell r="G1619">
            <v>51.13</v>
          </cell>
        </row>
        <row r="1620">
          <cell r="A1620">
            <v>94282</v>
          </cell>
          <cell r="B1620" t="str">
            <v>EXECUÇÃO DE SARJETA DE CONCRETO USINADO, MOLDADA  IN LOCO  EM TRECHO CURVO, 30 CM BASE X 15 CM ALTURA. AF_06/2016</v>
          </cell>
          <cell r="C1620" t="str">
            <v>M</v>
          </cell>
          <cell r="D1620">
            <v>58.38</v>
          </cell>
          <cell r="E1620">
            <v>61.37</v>
          </cell>
          <cell r="F1620" t="str">
            <v>SINTÉTICO</v>
          </cell>
          <cell r="G1620">
            <v>61.37</v>
          </cell>
        </row>
        <row r="1621">
          <cell r="A1621">
            <v>94283</v>
          </cell>
          <cell r="B1621" t="str">
            <v>EXECUÇÃO DE SARJETA DE CONCRETO USINADO, MOLDADA  IN LOCO  EM TRECHO RETO, 45 CM BASE X 15 CM ALTURA. AF_06/2016</v>
          </cell>
          <cell r="C1621" t="str">
            <v>M</v>
          </cell>
          <cell r="D1621">
            <v>66.33</v>
          </cell>
          <cell r="E1621">
            <v>68.45</v>
          </cell>
          <cell r="F1621" t="str">
            <v>SINTÉTICO</v>
          </cell>
          <cell r="G1621">
            <v>68.45</v>
          </cell>
        </row>
        <row r="1622">
          <cell r="A1622">
            <v>94284</v>
          </cell>
          <cell r="B1622" t="str">
            <v>EXECUÇÃO DE SARJETA DE CONCRETO USINADO, MOLDADA  IN LOCO  EM TRECHO CURVO, 45 CM BASE X 15 CM ALTURA. AF_06/2016</v>
          </cell>
          <cell r="C1622" t="str">
            <v>M</v>
          </cell>
          <cell r="D1622">
            <v>75.52</v>
          </cell>
          <cell r="E1622">
            <v>78.69</v>
          </cell>
          <cell r="F1622" t="str">
            <v>SINTÉTICO</v>
          </cell>
          <cell r="G1622">
            <v>78.69</v>
          </cell>
        </row>
        <row r="1623">
          <cell r="A1623">
            <v>94285</v>
          </cell>
          <cell r="B1623" t="str">
            <v>EXECUÇÃO DE SARJETA DE CONCRETO USINADO, MOLDADA  IN LOCO  EM TRECHO RETO, 60 CM BASE X 15 CM ALTURA. AF_06/2016</v>
          </cell>
          <cell r="C1623" t="str">
            <v>M</v>
          </cell>
          <cell r="D1623">
            <v>83.02</v>
          </cell>
          <cell r="E1623">
            <v>85.27</v>
          </cell>
          <cell r="F1623" t="str">
            <v>SINTÉTICO</v>
          </cell>
          <cell r="G1623">
            <v>85.27</v>
          </cell>
        </row>
        <row r="1624">
          <cell r="A1624">
            <v>94286</v>
          </cell>
          <cell r="B1624" t="str">
            <v>EXECUÇÃO DE SARJETA DE CONCRETO USINADO, MOLDADA  IN LOCO  EM TRECHO CURVO, 60 CM BASE X 15 CM ALTURA. AF_06/2016</v>
          </cell>
          <cell r="C1624" t="str">
            <v>M</v>
          </cell>
          <cell r="D1624">
            <v>92.21</v>
          </cell>
          <cell r="E1624">
            <v>95.5</v>
          </cell>
          <cell r="F1624" t="str">
            <v>SINTÉTICO</v>
          </cell>
          <cell r="G1624">
            <v>95.5</v>
          </cell>
        </row>
        <row r="1625">
          <cell r="A1625">
            <v>94287</v>
          </cell>
          <cell r="B1625" t="str">
            <v>EXECUÇÃO DE SARJETA DE CONCRETO USINADO, MOLDADA  IN LOCO  EM TRECHO RETO, 30 CM BASE X 10 CM ALTURA. AF_06/2016</v>
          </cell>
          <cell r="C1625" t="str">
            <v>M</v>
          </cell>
          <cell r="D1625">
            <v>36.880000000000003</v>
          </cell>
          <cell r="E1625">
            <v>38.659999999999997</v>
          </cell>
          <cell r="F1625" t="str">
            <v>SINTÉTICO</v>
          </cell>
          <cell r="G1625">
            <v>38.659999999999997</v>
          </cell>
        </row>
        <row r="1626">
          <cell r="A1626">
            <v>94288</v>
          </cell>
          <cell r="B1626" t="str">
            <v>EXECUÇÃO DE SARJETA DE CONCRETO USINADO, MOLDADA  IN LOCO  EM TRECHO CURVO, 30 CM BASE X 10 CM ALTURA. AF_06/2016</v>
          </cell>
          <cell r="C1626" t="str">
            <v>M</v>
          </cell>
          <cell r="D1626">
            <v>44.92</v>
          </cell>
          <cell r="E1626">
            <v>47.61</v>
          </cell>
          <cell r="F1626" t="str">
            <v>SINTÉTICO</v>
          </cell>
          <cell r="G1626">
            <v>47.61</v>
          </cell>
        </row>
        <row r="1627">
          <cell r="A1627">
            <v>94289</v>
          </cell>
          <cell r="B1627" t="str">
            <v>EXECUÇÃO DE SARJETA DE CONCRETO USINADO, MOLDADA  IN LOCO  EM TRECHO RETO, 45 CM BASE X 10 CM ALTURA. AF_06/2016</v>
          </cell>
          <cell r="C1627" t="str">
            <v>M</v>
          </cell>
          <cell r="D1627">
            <v>48.88</v>
          </cell>
          <cell r="E1627">
            <v>50.8</v>
          </cell>
          <cell r="F1627" t="str">
            <v>SINTÉTICO</v>
          </cell>
          <cell r="G1627">
            <v>50.8</v>
          </cell>
        </row>
        <row r="1628">
          <cell r="A1628">
            <v>94290</v>
          </cell>
          <cell r="B1628" t="str">
            <v>EXECUÇÃO DE SARJETA DE CONCRETO USINADO, MOLDADA  IN LOCO  EM TRECHO CURVO, 45 CM BASE X 10 CM ALTURA. AF_06/2016</v>
          </cell>
          <cell r="C1628" t="str">
            <v>M</v>
          </cell>
          <cell r="D1628">
            <v>56.91</v>
          </cell>
          <cell r="E1628">
            <v>59.77</v>
          </cell>
          <cell r="F1628" t="str">
            <v>SINTÉTICO</v>
          </cell>
          <cell r="G1628">
            <v>59.77</v>
          </cell>
        </row>
        <row r="1629">
          <cell r="A1629">
            <v>94291</v>
          </cell>
          <cell r="B1629" t="str">
            <v>EXECUÇÃO DE SARJETA DE CONCRETO USINADO, MOLDADA  IN LOCO  EM TRECHO RETO, 60 CM BASE X 10 CM ALTURA. AF_06/2016</v>
          </cell>
          <cell r="C1629" t="str">
            <v>M</v>
          </cell>
          <cell r="D1629">
            <v>60.45</v>
          </cell>
          <cell r="E1629">
            <v>62.49</v>
          </cell>
          <cell r="F1629" t="str">
            <v>SINTÉTICO</v>
          </cell>
          <cell r="G1629">
            <v>62.49</v>
          </cell>
        </row>
        <row r="1630">
          <cell r="A1630">
            <v>94292</v>
          </cell>
          <cell r="B1630" t="str">
            <v>EXECUÇÃO DE SARJETA DE CONCRETO USINADO, MOLDADA  IN LOCO  EM TRECHO CURVO, 60 CM BASE X 10 CM ALTURA. AF_06/2016</v>
          </cell>
          <cell r="C1630" t="str">
            <v>M</v>
          </cell>
          <cell r="D1630">
            <v>68.489999999999995</v>
          </cell>
          <cell r="E1630">
            <v>71.45</v>
          </cell>
          <cell r="F1630" t="str">
            <v>SINTÉTICO</v>
          </cell>
          <cell r="G1630">
            <v>71.45</v>
          </cell>
        </row>
        <row r="1631">
          <cell r="A1631">
            <v>94293</v>
          </cell>
          <cell r="B1631" t="str">
            <v>EXECUÇÃO DE SARJETÃO DE CONCRETO USINADO, MOLDADA  IN LOCO  EM TRECHO RETO, 100 CM BASE X 20 CM ALTURA. AF_06/2016</v>
          </cell>
          <cell r="C1631" t="str">
            <v>M</v>
          </cell>
          <cell r="D1631">
            <v>169.29</v>
          </cell>
          <cell r="E1631">
            <v>172.53</v>
          </cell>
          <cell r="F1631" t="str">
            <v>SINTÉTICO</v>
          </cell>
          <cell r="G1631">
            <v>172.53</v>
          </cell>
        </row>
        <row r="1632">
          <cell r="A1632">
            <v>94294</v>
          </cell>
          <cell r="B1632" t="str">
            <v>EXECUÇÃO DE ESCORAS DE CONCRETO PARA CONTENÇÃO DE GUIAS PRÉ-FABRICADAS. AF_06/2016</v>
          </cell>
          <cell r="C1632" t="str">
            <v>M</v>
          </cell>
          <cell r="D1632">
            <v>7.76</v>
          </cell>
          <cell r="E1632">
            <v>8.0299999999999994</v>
          </cell>
          <cell r="F1632" t="str">
            <v>SINTÉTICO</v>
          </cell>
          <cell r="G1632">
            <v>8.0299999999999994</v>
          </cell>
        </row>
        <row r="1633">
          <cell r="A1633">
            <v>94037</v>
          </cell>
          <cell r="B1633" t="str">
            <v>ESCORAMENTO DE VALA, TIPO PONTALETEAMENTO, COM PROFUNDIDADE DE 0 A 1,5 M, LARGURA MENOR QUE 1,5 M, EM LOCAL COM NÍVEL ALTO DE INTERFERÊNCIA. AF_06/2016</v>
          </cell>
          <cell r="C1633" t="str">
            <v>M2</v>
          </cell>
          <cell r="D1633">
            <v>14.79</v>
          </cell>
          <cell r="E1633">
            <v>16.29</v>
          </cell>
          <cell r="F1633" t="str">
            <v>SINTÉTICO</v>
          </cell>
          <cell r="G1633">
            <v>16.29</v>
          </cell>
        </row>
        <row r="1634">
          <cell r="A1634">
            <v>94038</v>
          </cell>
          <cell r="B1634" t="str">
            <v>ESCORAMENTO DE VALA, TIPO PONTALETEAMENTO, COM PROFUNDIDADE DE 0 A 1,5 M, LARGURA MAIOR OU IGUAL A 1,5 M E MENOR QUE 2,5 M, EM LOCAL COM NÍVEL ALTO DE INTERFERÊNCIA. AF_06/2016</v>
          </cell>
          <cell r="C1634" t="str">
            <v>M2</v>
          </cell>
          <cell r="D1634">
            <v>20.76</v>
          </cell>
          <cell r="E1634">
            <v>22.93</v>
          </cell>
          <cell r="F1634" t="str">
            <v>SINTÉTICO</v>
          </cell>
          <cell r="G1634">
            <v>22.93</v>
          </cell>
        </row>
        <row r="1635">
          <cell r="A1635">
            <v>94039</v>
          </cell>
          <cell r="B1635" t="str">
            <v>ESCORAMENTO DE VALA, TIPO PONTALETEAMENTO, COM PROFUNDIDADE DE 1,5 A 3,0 M, LARGURA MENOR QUE 1,5 M, EM LOCAL COM NÍVEL ALTO DE INTERFERÊNCIA. AF_06/2016</v>
          </cell>
          <cell r="C1635" t="str">
            <v>M2</v>
          </cell>
          <cell r="D1635">
            <v>11.53</v>
          </cell>
          <cell r="E1635">
            <v>12.67</v>
          </cell>
          <cell r="F1635" t="str">
            <v>SINTÉTICO</v>
          </cell>
          <cell r="G1635">
            <v>12.67</v>
          </cell>
        </row>
        <row r="1636">
          <cell r="A1636">
            <v>94040</v>
          </cell>
          <cell r="B1636" t="str">
            <v>ESCORAMENTO DE VALA, TIPO PONTALETEAMENTO, COM PROFUNDIDADE DE 1,5 A 3,0 M, LARGURA MAIOR OU IGUAL A 1,5 M E MENOR QUE 2,5 M, EM LOCAL COM NÍVEL ALTO DE INTERFERÊNCIA. AF_06/2016</v>
          </cell>
          <cell r="C1636" t="str">
            <v>M2</v>
          </cell>
          <cell r="D1636">
            <v>17.53</v>
          </cell>
          <cell r="E1636">
            <v>19.350000000000001</v>
          </cell>
          <cell r="F1636" t="str">
            <v>SINTÉTICO</v>
          </cell>
          <cell r="G1636">
            <v>19.350000000000001</v>
          </cell>
        </row>
        <row r="1637">
          <cell r="A1637">
            <v>94041</v>
          </cell>
          <cell r="B1637" t="str">
            <v>ESCORAMENTO DE VALA, TIPO PONTALETEAMENTO, COM PROFUNDIDADE DE 3,0 A 4,5 M, LARGURA MENOR QUE 1,5 M EM LOCAL COM NÍVEL ALTO DE INTERFERÊNCIA. AF_06/2016</v>
          </cell>
          <cell r="C1637" t="str">
            <v>M2</v>
          </cell>
          <cell r="D1637">
            <v>8.56</v>
          </cell>
          <cell r="E1637">
            <v>9.34</v>
          </cell>
          <cell r="F1637" t="str">
            <v>SINTÉTICO</v>
          </cell>
          <cell r="G1637">
            <v>9.34</v>
          </cell>
        </row>
        <row r="1638">
          <cell r="A1638">
            <v>94042</v>
          </cell>
          <cell r="B1638" t="str">
            <v>ESCORAMENTO DE VALA, TIPO PONTALETEAMENTO, COM PROFUNDIDADE DE 3,0 A 4,5 M, LARGURA MAIOR OU IGUAL A 1,5 M E MENOR QUE 2,5 M, EM LOCAL COM NÍVEL ALTO DE INTERFERÊNCIA. AF_06/2016</v>
          </cell>
          <cell r="C1638" t="str">
            <v>M2</v>
          </cell>
          <cell r="D1638">
            <v>14.68</v>
          </cell>
          <cell r="E1638">
            <v>16.14</v>
          </cell>
          <cell r="F1638" t="str">
            <v>SINTÉTICO</v>
          </cell>
          <cell r="G1638">
            <v>16.14</v>
          </cell>
        </row>
        <row r="1639">
          <cell r="A1639">
            <v>94043</v>
          </cell>
          <cell r="B1639" t="str">
            <v>ESCORAMENTO DE VALA, TIPO PONTALETEAMENTO, COM PROFUNDIDADE DE 0 A 1,5 M, LARGURA MENOR QUE 1,5 M, EM LOCAL COM NÍVEL BAIXO DE INTERFERÊNCIA. AF_06/2016</v>
          </cell>
          <cell r="C1639" t="str">
            <v>M2</v>
          </cell>
          <cell r="D1639">
            <v>13.83</v>
          </cell>
          <cell r="E1639">
            <v>15.22</v>
          </cell>
          <cell r="F1639" t="str">
            <v>SINTÉTICO</v>
          </cell>
          <cell r="G1639">
            <v>15.22</v>
          </cell>
        </row>
        <row r="1640">
          <cell r="A1640">
            <v>94044</v>
          </cell>
          <cell r="B1640" t="str">
            <v>ESCORAMENTO DE VALA, TIPO PONTALETEAMENTO, COM PROFUNDIDADE DE 0 A 1,5 M, LARGURA MAIOR OU IGUAL A 1,5 M E MENOR QUE 2,5 M, EM LOCAL COM NÍVEL BAIXO DE INTERFERÊNCIA. AF_06/2016</v>
          </cell>
          <cell r="C1640" t="str">
            <v>M2</v>
          </cell>
          <cell r="D1640">
            <v>19.829999999999998</v>
          </cell>
          <cell r="E1640">
            <v>21.9</v>
          </cell>
          <cell r="F1640" t="str">
            <v>SINTÉTICO</v>
          </cell>
          <cell r="G1640">
            <v>21.9</v>
          </cell>
        </row>
        <row r="1641">
          <cell r="A1641">
            <v>94045</v>
          </cell>
          <cell r="B1641" t="str">
            <v>ESCORAMENTO DE VALA, TIPO PONTALETEAMENTO, COM PROFUNDIDADE DE 1,5 A 3,0 M, LARGURA MENOR QUE 1,5 M, EM LOCAL COM NÍVEL BAIXO DE INTERFERÊNCIA. AF_06/2016</v>
          </cell>
          <cell r="C1641" t="str">
            <v>M2</v>
          </cell>
          <cell r="D1641">
            <v>10.6</v>
          </cell>
          <cell r="E1641">
            <v>11.63</v>
          </cell>
          <cell r="F1641" t="str">
            <v>SINTÉTICO</v>
          </cell>
          <cell r="G1641">
            <v>11.63</v>
          </cell>
        </row>
        <row r="1642">
          <cell r="A1642">
            <v>94046</v>
          </cell>
          <cell r="B1642" t="str">
            <v>ESCORAMENTO DE VALA, TIPO PONTALETEAMENTO, COM PROFUNDIDADE DE 1,5 A 3,0 M, LARGURA MAIOR OU IGUAL A 1,5 M E MENOR QUE 2,5 M, EM LOCAL COM NÍVEL BAIXO DE INTERFERÊNCIA. AF_06/2016</v>
          </cell>
          <cell r="C1642" t="str">
            <v>M2</v>
          </cell>
          <cell r="D1642">
            <v>16.57</v>
          </cell>
          <cell r="E1642">
            <v>18.27</v>
          </cell>
          <cell r="F1642" t="str">
            <v>SINTÉTICO</v>
          </cell>
          <cell r="G1642">
            <v>18.27</v>
          </cell>
        </row>
        <row r="1643">
          <cell r="A1643">
            <v>94047</v>
          </cell>
          <cell r="B1643" t="str">
            <v>ESCORAMENTO DE VALA, TIPO PONTALETEAMENTO, COM PROFUNDIDADE DE 3,0 A 4,5 M, LARGURA MENOR QUE 1,5 M EM LOCAL COM NÍVEL BAIXO DE INTERFERÊNCIA. AF_06/2016</v>
          </cell>
          <cell r="C1643" t="str">
            <v>M2</v>
          </cell>
          <cell r="D1643">
            <v>7.63</v>
          </cell>
          <cell r="E1643">
            <v>8.31</v>
          </cell>
          <cell r="F1643" t="str">
            <v>SINTÉTICO</v>
          </cell>
          <cell r="G1643">
            <v>8.31</v>
          </cell>
        </row>
        <row r="1644">
          <cell r="A1644">
            <v>94048</v>
          </cell>
          <cell r="B1644" t="str">
            <v>ESCORAMENTO DE VALA, TIPO PONTALETEAMENTO, COM PROFUNDIDADE DE 3,0 A 4,5 M, LARGURA MAIOR OU IGUAL A 1,5 M E MENOR QUE 2,5 M, EM LOCAL COM NÍVEL BAIXO DE INTERFERÊNCIA. AF_06/2016</v>
          </cell>
          <cell r="C1644" t="str">
            <v>M2</v>
          </cell>
          <cell r="D1644">
            <v>13.72</v>
          </cell>
          <cell r="E1644">
            <v>15.06</v>
          </cell>
          <cell r="F1644" t="str">
            <v>SINTÉTICO</v>
          </cell>
          <cell r="G1644">
            <v>15.06</v>
          </cell>
        </row>
        <row r="1645">
          <cell r="A1645">
            <v>94049</v>
          </cell>
          <cell r="B1645" t="str">
            <v>ESCORAMENTO DE VALA, TIPO DESCONTÍNUO, COM PROFUNDIDADE DE 0 A 1,5 M, LARGURA MENOR QUE 1,5 M, EM LOCAL COM NÍVEL ALTO DE INTERFERÊNCIA. AF_06/2016</v>
          </cell>
          <cell r="C1645" t="str">
            <v>M2</v>
          </cell>
          <cell r="D1645">
            <v>22.67</v>
          </cell>
          <cell r="E1645">
            <v>24.62</v>
          </cell>
          <cell r="F1645" t="str">
            <v>SINTÉTICO</v>
          </cell>
          <cell r="G1645">
            <v>24.62</v>
          </cell>
        </row>
        <row r="1646">
          <cell r="A1646">
            <v>94050</v>
          </cell>
          <cell r="B1646" t="str">
            <v>ESCORAMENTO DE VALA, TIPO DESCONTÍNUO, COM PROFUNDIDADE DE 0 A 1,5 M, LARGURA MAIOR OU IGUAL A 1,5 M E MENOR QUE 2,5 M, EM LOCAL COM NÍVEL ALTO DE INTERFERÊNCIA. AF_06/2016</v>
          </cell>
          <cell r="C1646" t="str">
            <v>M2</v>
          </cell>
          <cell r="D1646">
            <v>30.45</v>
          </cell>
          <cell r="E1646">
            <v>33.270000000000003</v>
          </cell>
          <cell r="F1646" t="str">
            <v>SINTÉTICO</v>
          </cell>
          <cell r="G1646">
            <v>33.270000000000003</v>
          </cell>
        </row>
        <row r="1647">
          <cell r="A1647">
            <v>94051</v>
          </cell>
          <cell r="B1647" t="str">
            <v>ESCORAMENTO DE VALA, TIPO DESCONTÍNUO, COM PROFUNDIDADE DE 1,5 M A 3,0 M, LARGURA MENOR QUE 1,5 M, EM LOCAL COM NÍVEL ALTO DE INTERFERÊNCIA. AF_06/2016</v>
          </cell>
          <cell r="C1647" t="str">
            <v>M2</v>
          </cell>
          <cell r="D1647">
            <v>18.260000000000002</v>
          </cell>
          <cell r="E1647">
            <v>19.75</v>
          </cell>
          <cell r="F1647" t="str">
            <v>SINTÉTICO</v>
          </cell>
          <cell r="G1647">
            <v>19.75</v>
          </cell>
        </row>
        <row r="1648">
          <cell r="A1648">
            <v>94052</v>
          </cell>
          <cell r="B1648" t="str">
            <v>ESCORAMENTO DE VALA, TIPO DESCONTÍNUO, COM PROFUNDIDADE DE 1,5 A 3,0 M, LARGURA MAIOR OU IGUAL A 1,5 M E MENOR QUE 2,5 M, EM LOCAL COM NÍVEL ALTO DE INTERFERÊNCIA. AF_06/2016</v>
          </cell>
          <cell r="C1648" t="str">
            <v>M2</v>
          </cell>
          <cell r="D1648">
            <v>25.92</v>
          </cell>
          <cell r="E1648">
            <v>28.28</v>
          </cell>
          <cell r="F1648" t="str">
            <v>SINTÉTICO</v>
          </cell>
          <cell r="G1648">
            <v>28.28</v>
          </cell>
        </row>
        <row r="1649">
          <cell r="A1649">
            <v>94053</v>
          </cell>
          <cell r="B1649" t="str">
            <v>ESCORAMENTO DE VALA, TIPO DESCONTÍNUO, COM PROFUNDIDADE DE 3,0 A 4,5 M, LARGURA MENOR QUE 1,5 M, EM LOCAL COM NÍVEL ALTO DE INTERFERÊNCIA. AF_06/2016</v>
          </cell>
          <cell r="C1649" t="str">
            <v>M2</v>
          </cell>
          <cell r="D1649">
            <v>14.89</v>
          </cell>
          <cell r="E1649">
            <v>15.91</v>
          </cell>
          <cell r="F1649" t="str">
            <v>SINTÉTICO</v>
          </cell>
          <cell r="G1649">
            <v>15.91</v>
          </cell>
        </row>
        <row r="1650">
          <cell r="A1650">
            <v>94054</v>
          </cell>
          <cell r="B1650" t="str">
            <v>ESCORAMENTO DE VALA, TIPO DESCONTÍNUO, COM PROFUNDIDADE DE 3,0 A 4,5 M, LARGURA MAIOR OU IGUAL A 1,5 E MENOR QUE 2,5 M, EM LOCAL COM NÍVEL ALTO DE INTERFERÊNCIA. AF_06/2016</v>
          </cell>
          <cell r="C1650" t="str">
            <v>M2</v>
          </cell>
          <cell r="D1650">
            <v>22.68</v>
          </cell>
          <cell r="E1650">
            <v>24.57</v>
          </cell>
          <cell r="F1650" t="str">
            <v>SINTÉTICO</v>
          </cell>
          <cell r="G1650">
            <v>24.57</v>
          </cell>
        </row>
        <row r="1651">
          <cell r="A1651">
            <v>94055</v>
          </cell>
          <cell r="B1651" t="str">
            <v>ESCORAMENTO DE VALA, TIPO DESCONTÍNUO, COM PROFUNDIDADE DE 0 A 1,5 M, LARGURA MENOR QUE 1,5 M, EM LOCAL COM NÍVEL BAIXO DE INTERFERÊNCIA. AF_06/2016</v>
          </cell>
          <cell r="C1651" t="str">
            <v>M2</v>
          </cell>
          <cell r="D1651">
            <v>21.91</v>
          </cell>
          <cell r="E1651">
            <v>23.72</v>
          </cell>
          <cell r="F1651" t="str">
            <v>SINTÉTICO</v>
          </cell>
          <cell r="G1651">
            <v>23.72</v>
          </cell>
        </row>
        <row r="1652">
          <cell r="A1652">
            <v>94056</v>
          </cell>
          <cell r="B1652" t="str">
            <v>ESCORAMENTO DE VALA, TIPO DESCONTÍNUO, COM PROFUNDIDADE DE 0 A 1,5 M, LARGURA MAIOR OU IGUAL A 1,5 M E MENOR QUE 2,5 M, EM LOCAL COM NÍVEL BAIXO DE INTERFERÊNCIA. AF_06/2016</v>
          </cell>
          <cell r="C1652" t="str">
            <v>M2</v>
          </cell>
          <cell r="D1652">
            <v>29.23</v>
          </cell>
          <cell r="E1652">
            <v>31.92</v>
          </cell>
          <cell r="F1652" t="str">
            <v>SINTÉTICO</v>
          </cell>
          <cell r="G1652">
            <v>31.92</v>
          </cell>
        </row>
        <row r="1653">
          <cell r="A1653">
            <v>94057</v>
          </cell>
          <cell r="B1653" t="str">
            <v>ESCORAMENTO DE VALA, TIPO DESCONTÍNUO, COM PROFUNDIDADE DE 1,5 M A 3,0 M, LARGURA MENOR QUE 1,5 M, EM LOCAL COM NÍVEL BAIXO DE INTERFERÊNCIA. AF_06/2016</v>
          </cell>
          <cell r="C1653" t="str">
            <v>M2</v>
          </cell>
          <cell r="D1653">
            <v>17.04</v>
          </cell>
          <cell r="E1653">
            <v>18.38</v>
          </cell>
          <cell r="F1653" t="str">
            <v>SINTÉTICO</v>
          </cell>
          <cell r="G1653">
            <v>18.38</v>
          </cell>
        </row>
        <row r="1654">
          <cell r="A1654">
            <v>94058</v>
          </cell>
          <cell r="B1654" t="str">
            <v>ESCORAMENTO DE VALA, TIPO DESCONTÍNUO, COM PROFUNDIDADE DE 1,5 A 3,0 M, LARGURA MAIOR OU IGUAL A 1,5 M E MENOR QUE 2,5 M, EM LOCAL COM NÍVEL BAIXO DE INTERFERÊNCIA. AF_06/2016</v>
          </cell>
          <cell r="C1654" t="str">
            <v>M2</v>
          </cell>
          <cell r="D1654">
            <v>24.69</v>
          </cell>
          <cell r="E1654">
            <v>26.9</v>
          </cell>
          <cell r="F1654" t="str">
            <v>SINTÉTICO</v>
          </cell>
          <cell r="G1654">
            <v>26.9</v>
          </cell>
        </row>
        <row r="1655">
          <cell r="A1655">
            <v>94059</v>
          </cell>
          <cell r="B1655" t="str">
            <v>ESCORAMENTO DE VALA, TIPO DESCONTÍNUO, COM PROFUNDIDADE DE 3,0 A 4,5 M, LARGURA MENOR QUE 1,5 M, EM LOCAL COM NÍVEL BAIXO DE INTERFERÊNCIA. AF_06/2016</v>
          </cell>
          <cell r="C1655" t="str">
            <v>M2</v>
          </cell>
          <cell r="D1655">
            <v>13.68</v>
          </cell>
          <cell r="E1655">
            <v>14.55</v>
          </cell>
          <cell r="F1655" t="str">
            <v>SINTÉTICO</v>
          </cell>
          <cell r="G1655">
            <v>14.55</v>
          </cell>
        </row>
        <row r="1656">
          <cell r="A1656">
            <v>94060</v>
          </cell>
          <cell r="B1656" t="str">
            <v>ESCORAMENTO DE VALA, TIPO DESCONTÍNUO, COM PROFUNDIDADE DE 3,0 A 4,5 M, LARGURA MAIOR OU IGUAL A 1,5 E MENOR QUE 2,5 M, EM LOCAL COM NÍVEL BAIXO DE INTERFERÊNCIA. AF_06/2016</v>
          </cell>
          <cell r="C1656" t="str">
            <v>M2</v>
          </cell>
          <cell r="D1656">
            <v>21.45</v>
          </cell>
          <cell r="E1656">
            <v>23.19</v>
          </cell>
          <cell r="F1656" t="str">
            <v>SINTÉTICO</v>
          </cell>
          <cell r="G1656">
            <v>23.19</v>
          </cell>
        </row>
        <row r="1657">
          <cell r="A1657">
            <v>73301</v>
          </cell>
          <cell r="B1657" t="str">
            <v>ESCORAMENTO FORMAS ATE H = 3,30M, COM MADEIRA DE 3A QUALIDADE, NAO APARELHADA, APROVEITAMENTO TABUAS 3X E PRUMOS 4X.</v>
          </cell>
          <cell r="C1657" t="str">
            <v>M3</v>
          </cell>
          <cell r="D1657">
            <v>7.6</v>
          </cell>
          <cell r="E1657">
            <v>8.26</v>
          </cell>
          <cell r="F1657" t="str">
            <v>SINTÉTICO</v>
          </cell>
          <cell r="G1657">
            <v>8.26</v>
          </cell>
        </row>
        <row r="1658">
          <cell r="A1658">
            <v>83515</v>
          </cell>
          <cell r="B1658" t="str">
            <v>ESCORAMENTO FORMAS DE H=3,30 A 3,50 M, COM MADEIRA 3A QUALIDADE, NAO APARELHADA, APROVEITAMENTO TABUAS 3X E PRUMOS 4X</v>
          </cell>
          <cell r="C1658" t="str">
            <v>M3</v>
          </cell>
          <cell r="D1658">
            <v>12.11</v>
          </cell>
          <cell r="E1658">
            <v>12.83</v>
          </cell>
          <cell r="F1658" t="str">
            <v>SINTÉTICO</v>
          </cell>
          <cell r="G1658">
            <v>12.83</v>
          </cell>
        </row>
        <row r="1659">
          <cell r="A1659">
            <v>83516</v>
          </cell>
          <cell r="B1659" t="str">
            <v>ESCORAMENTO FORMAS H=3,50 A 4,00 M, COM MADEIRA DE 3A QUALIDADE, NAO APARELHADA, APROVEITAMENTO TABUAS 3X E PRUMOS 4X.</v>
          </cell>
          <cell r="C1659" t="str">
            <v>M3</v>
          </cell>
          <cell r="D1659">
            <v>13.98</v>
          </cell>
          <cell r="E1659">
            <v>14.81</v>
          </cell>
          <cell r="F1659" t="str">
            <v>SINTÉTICO</v>
          </cell>
          <cell r="G1659">
            <v>14.81</v>
          </cell>
        </row>
        <row r="1660">
          <cell r="A1660">
            <v>90788</v>
          </cell>
          <cell r="B1660" t="str">
            <v>KIT DE PORTA-PRONTA DE MADEIRA EM ACABAMENTO MELAMÍNICO BRANCO, FOLHA LEVE OU MÉDIA, 60X210CM, EXCLUSIVE FECHADURA, FIXAÇÃO COM PREENCHIMENTO PARCIAL DE ESPUMA EXPANSIVA - FORNECIMENTO E INSTALAÇÃO. AF_12/2019</v>
          </cell>
          <cell r="C1660" t="str">
            <v>UN</v>
          </cell>
          <cell r="D1660">
            <v>292.77999999999997</v>
          </cell>
          <cell r="E1660">
            <v>294.24</v>
          </cell>
          <cell r="F1660" t="str">
            <v>SINTÉTICO</v>
          </cell>
          <cell r="G1660">
            <v>294.24</v>
          </cell>
        </row>
        <row r="1661">
          <cell r="A1661">
            <v>90789</v>
          </cell>
          <cell r="B1661" t="str">
            <v>KIT DE PORTA-PRONTA DE MADEIRA EM ACABAMENTO MELAMÍNICO BRANCO, FOLHA LEVE OU MÉDIA, 70X210CM, EXCLUSIVE FECHADURA, FIXAÇÃO COM PREENCHIMENTO PARCIAL DE ESPUMA EXPANSIVA - FORNECIMENTO E INSTALAÇÃO. AF_12/2019</v>
          </cell>
          <cell r="C1661" t="str">
            <v>UN</v>
          </cell>
          <cell r="D1661">
            <v>302.8</v>
          </cell>
          <cell r="E1661">
            <v>304.41000000000003</v>
          </cell>
          <cell r="F1661" t="str">
            <v>SINTÉTICO</v>
          </cell>
          <cell r="G1661">
            <v>304.41000000000003</v>
          </cell>
        </row>
        <row r="1662">
          <cell r="A1662">
            <v>90790</v>
          </cell>
          <cell r="B1662" t="str">
            <v>KIT DE PORTA-PRONTA DE MADEIRA EM ACABAMENTO MELAMÍNICO BRANCO, FOLHA LEVE OU MÉDIA, 80X210CM, EXCLUSIVE FECHADURA, FIXAÇÃO COM PREENCHIMENTO PARCIAL DE ESPUMA EXPANSIVA - FORNECIMENTO E INSTALAÇÃO. AF_12/2019</v>
          </cell>
          <cell r="C1662" t="str">
            <v>UN</v>
          </cell>
          <cell r="D1662">
            <v>305.8</v>
          </cell>
          <cell r="E1662">
            <v>307.56</v>
          </cell>
          <cell r="F1662" t="str">
            <v>SINTÉTICO</v>
          </cell>
          <cell r="G1662">
            <v>307.56</v>
          </cell>
        </row>
        <row r="1663">
          <cell r="A1663">
            <v>90791</v>
          </cell>
          <cell r="B1663" t="str">
            <v>KIT DE PORTA-PRONTA DE MADEIRA EM ACABAMENTO MELAMÍNICO BRANCO, FOLHA PESADA OU SUPERPESADA, 80X210CM, EXCLUSIVE FECHADURA, FIXAÇÃO COM PREENCHIMENTO PARCIAL DE ESPUMA EXPANSIVA - FORNECIMENTO E INSTALAÇÃO. AF_12/2019</v>
          </cell>
          <cell r="C1663" t="str">
            <v>UN</v>
          </cell>
          <cell r="D1663">
            <v>328.49</v>
          </cell>
          <cell r="E1663">
            <v>330.88</v>
          </cell>
          <cell r="F1663" t="str">
            <v>SINTÉTICO</v>
          </cell>
          <cell r="G1663">
            <v>330.88</v>
          </cell>
        </row>
        <row r="1664">
          <cell r="A1664">
            <v>90793</v>
          </cell>
          <cell r="B1664" t="str">
            <v>KIT DE PORTA-PRONTA DE MADEIRA EM ACABAMENTO MELAMÍNICO BRANCO, FOLHA PESADA OU SUPERPESADA, 90X210CM, EXCLUSIVE FECHADURA, FIXAÇÃO COM PREENCHIMENTO TOTAL DE ESPUMA EXPANSIVA - FORNECIMENTO E INSTALAÇÃO. AF_12/2019</v>
          </cell>
          <cell r="C1664" t="str">
            <v>UN</v>
          </cell>
          <cell r="D1664">
            <v>355.86</v>
          </cell>
          <cell r="E1664">
            <v>358.81</v>
          </cell>
          <cell r="F1664" t="str">
            <v>SINTÉTICO</v>
          </cell>
          <cell r="G1664">
            <v>358.81</v>
          </cell>
        </row>
        <row r="1665">
          <cell r="A1665">
            <v>90794</v>
          </cell>
          <cell r="B1665" t="str">
            <v>KIT DE PORTA-PRONTA DE MADEIRA EM ACABAMENTO MELAMÍNICO BRANCO, FOLHA LEVE OU MÉDIA, E BATENTE METÁLICO, 60X210CM, EXCLUSIVE FECHADURA, FIXAÇÃO COM ARGAMASSA - FORNECIMENTO E INSTALAÇÃO. AF_12/2019</v>
          </cell>
          <cell r="C1665" t="str">
            <v>UN</v>
          </cell>
          <cell r="D1665">
            <v>332.72</v>
          </cell>
          <cell r="E1665">
            <v>338.63</v>
          </cell>
          <cell r="F1665" t="str">
            <v>SINTÉTICO</v>
          </cell>
          <cell r="G1665">
            <v>338.63</v>
          </cell>
        </row>
        <row r="1666">
          <cell r="A1666">
            <v>90795</v>
          </cell>
          <cell r="B1666" t="str">
            <v>KIT DE PORTA-PRONTA DE MADEIRA EM ACABAMENTO MELAMÍNICO BRANCO, FOLHA LEVE OU MÉDIA, E BATENTE METÁLICO, 70X210CM,  EXCLUSIVE FECHADURA, FIXAÇÃO COM ARGAMASSA - FORNECIMENTO E INSTALAÇÃO. AF_12/2019</v>
          </cell>
          <cell r="C1666" t="str">
            <v>UN</v>
          </cell>
          <cell r="D1666">
            <v>346.8</v>
          </cell>
          <cell r="E1666">
            <v>353.33</v>
          </cell>
          <cell r="F1666" t="str">
            <v>SINTÉTICO</v>
          </cell>
          <cell r="G1666">
            <v>353.33</v>
          </cell>
        </row>
        <row r="1667">
          <cell r="A1667">
            <v>90796</v>
          </cell>
          <cell r="B1667" t="str">
            <v>KIT DE PORTA-PRONTA DE MADEIRA EM ACABAMENTO MELAMÍNICO BRANCO, FOLHA LEVE OU MÉDIA, E BATENTE METÁLICO, 80X210CM, EXCLUSIVE FECHADURA, FIXAÇÃO COM ARGAMASSA - FORNECIMENTO E INSTALAÇÃO. AF_12/2019</v>
          </cell>
          <cell r="C1667" t="str">
            <v>UN</v>
          </cell>
          <cell r="D1667">
            <v>353.89</v>
          </cell>
          <cell r="E1667">
            <v>361.04</v>
          </cell>
          <cell r="F1667" t="str">
            <v>SINTÉTICO</v>
          </cell>
          <cell r="G1667">
            <v>361.04</v>
          </cell>
        </row>
        <row r="1668">
          <cell r="A1668">
            <v>90797</v>
          </cell>
          <cell r="B1668" t="str">
            <v>KIT DE PORTA-PRONTA DE MADEIRA EM ACABAMENTO MELAMÍNICO BRANCO, FOLHA LEVE OU MÉDIA, E BATENTE METÁLICO, 90X210CM,  EXCLUSIVE FECHADURA, FIXAÇÃO COM ARGAMASSA - FORNECIMENTO E INSTALAÇÃO. AF_12/2019</v>
          </cell>
          <cell r="C1668" t="str">
            <v>UN</v>
          </cell>
          <cell r="D1668">
            <v>375.72</v>
          </cell>
          <cell r="E1668">
            <v>383.46</v>
          </cell>
          <cell r="F1668" t="str">
            <v>SINTÉTICO</v>
          </cell>
          <cell r="G1668">
            <v>383.46</v>
          </cell>
        </row>
        <row r="1669">
          <cell r="A1669">
            <v>90798</v>
          </cell>
          <cell r="B1669" t="str">
            <v>KIT DE PORTA-PRONTA DE MADEIRA EM ACABAMENTO MELAMÍNICO BRANCO, FOLHA PESADA OU SUPERPESADA, E BATENTE METÁLICO, 80X210CM, EXCLUSIVE FECHADURA, FIXAÇÃO COM ARGAMASSA - FORNECIMENTO E INSTALAÇÃO. AF_12/2019</v>
          </cell>
          <cell r="C1669" t="str">
            <v>UN</v>
          </cell>
          <cell r="D1669">
            <v>379.1</v>
          </cell>
          <cell r="E1669">
            <v>387.16</v>
          </cell>
          <cell r="F1669" t="str">
            <v>SINTÉTICO</v>
          </cell>
          <cell r="G1669">
            <v>387.16</v>
          </cell>
        </row>
        <row r="1670">
          <cell r="A1670">
            <v>90799</v>
          </cell>
          <cell r="B1670" t="str">
            <v>KIT DE PORTA-PRONTA DE MADEIRA EM ACABAMENTO MELAMÍNICO BRANCO, FOLHA PESADA OU SUPERPESADA, E BATENTE METÁLICO, 90X210CM, EXCLUSIVE FECHADURA, FIXAÇÃO COM ARGAMASSA - FORNECIMENTO E INSTALAÇÃO. AF_12/2019</v>
          </cell>
          <cell r="C1670" t="str">
            <v>UN</v>
          </cell>
          <cell r="D1670">
            <v>392.96</v>
          </cell>
          <cell r="E1670">
            <v>401.7</v>
          </cell>
          <cell r="F1670" t="str">
            <v>SINTÉTICO</v>
          </cell>
          <cell r="G1670">
            <v>401.7</v>
          </cell>
        </row>
        <row r="1671">
          <cell r="A1671">
            <v>90801</v>
          </cell>
          <cell r="B1671" t="str">
            <v>BATENTE PARA PORTA DE MADEIRA, PADRÃO MÉDIO - FORNECIMENTO E MONTAGEM. AF_12/2019</v>
          </cell>
          <cell r="C1671" t="str">
            <v>UN</v>
          </cell>
          <cell r="D1671">
            <v>152.83000000000001</v>
          </cell>
          <cell r="E1671">
            <v>161.52000000000001</v>
          </cell>
          <cell r="F1671" t="str">
            <v>SINTÉTICO</v>
          </cell>
          <cell r="G1671">
            <v>161.52000000000001</v>
          </cell>
        </row>
        <row r="1672">
          <cell r="A1672">
            <v>90806</v>
          </cell>
          <cell r="B1672" t="str">
            <v>BATENTE PARA PORTA DE MADEIRA, FIXAÇÃO COM ARGAMASSA, PADRÃO MÉDIO - FORNECIMENTO E INSTALAÇÃO. AF_12/2019_P</v>
          </cell>
          <cell r="C1672" t="str">
            <v>UN</v>
          </cell>
          <cell r="D1672">
            <v>219.64</v>
          </cell>
          <cell r="E1672">
            <v>234.69</v>
          </cell>
          <cell r="F1672" t="str">
            <v>SINTÉTICO</v>
          </cell>
          <cell r="G1672">
            <v>234.69</v>
          </cell>
        </row>
        <row r="1673">
          <cell r="A1673">
            <v>90820</v>
          </cell>
          <cell r="B1673" t="str">
            <v>PORTA DE MADEIRA PARA PINTURA, SEMI-OCA (LEVE OU MÉDIA), 60X210CM, ESPESSURA DE 3,5CM, INCLUSO DOBRADIÇAS - FORNECIMENTO E INSTALAÇÃO. AF_12/2019</v>
          </cell>
          <cell r="C1673" t="str">
            <v>UN</v>
          </cell>
          <cell r="D1673">
            <v>222.9</v>
          </cell>
          <cell r="E1673">
            <v>226.97</v>
          </cell>
          <cell r="F1673" t="str">
            <v>SINTÉTICO</v>
          </cell>
          <cell r="G1673">
            <v>226.97</v>
          </cell>
        </row>
        <row r="1674">
          <cell r="A1674">
            <v>90821</v>
          </cell>
          <cell r="B1674" t="str">
            <v>PORTA DE MADEIRA PARA PINTURA, SEMI-OCA (LEVE OU MÉDIA), 70X210CM, ESPESSURA DE 3,5CM, INCLUSO DOBRADIÇAS - FORNECIMENTO E INSTALAÇÃO. AF_12/2019</v>
          </cell>
          <cell r="C1674" t="str">
            <v>UN</v>
          </cell>
          <cell r="D1674">
            <v>241.26</v>
          </cell>
          <cell r="E1674">
            <v>245.75</v>
          </cell>
          <cell r="F1674" t="str">
            <v>SINTÉTICO</v>
          </cell>
          <cell r="G1674">
            <v>245.75</v>
          </cell>
        </row>
        <row r="1675">
          <cell r="A1675">
            <v>90822</v>
          </cell>
          <cell r="B1675" t="str">
            <v>PORTA DE MADEIRA PARA PINTURA, SEMI-OCA (LEVE OU MÉDIA), 80X210CM, ESPESSURA DE 3,5CM, INCLUSO DOBRADIÇAS - FORNECIMENTO E INSTALAÇÃO. AF_12/2019</v>
          </cell>
          <cell r="C1675" t="str">
            <v>UN</v>
          </cell>
          <cell r="D1675">
            <v>239.9</v>
          </cell>
          <cell r="E1675">
            <v>244.8</v>
          </cell>
          <cell r="F1675" t="str">
            <v>SINTÉTICO</v>
          </cell>
          <cell r="G1675">
            <v>244.8</v>
          </cell>
        </row>
        <row r="1676">
          <cell r="A1676">
            <v>90823</v>
          </cell>
          <cell r="B1676" t="str">
            <v>PORTA DE MADEIRA PARA PINTURA, SEMI-OCA (LEVE OU MÉDIA), 90X210CM, ESPESSURA DE 3,5CM, INCLUSO DOBRADIÇAS - FORNECIMENTO E INSTALAÇÃO. AF_12/2019</v>
          </cell>
          <cell r="C1676" t="str">
            <v>UN</v>
          </cell>
          <cell r="D1676">
            <v>251.93</v>
          </cell>
          <cell r="E1676">
            <v>257.26</v>
          </cell>
          <cell r="F1676" t="str">
            <v>SINTÉTICO</v>
          </cell>
          <cell r="G1676">
            <v>257.26</v>
          </cell>
        </row>
        <row r="1677">
          <cell r="A1677">
            <v>90824</v>
          </cell>
          <cell r="B1677" t="str">
            <v>PORTA DE MADEIRA PARA PINTURA, SEMI-OCA (PESADA OU SUPERPESADA), 80X210CM, ESPESSURA DE 3,5CM, INCLUSO DOBRADIÇAS - FORNECIMENTO E INSTALAÇÃO. AF_12/2019</v>
          </cell>
          <cell r="C1677" t="str">
            <v>UN</v>
          </cell>
          <cell r="D1677">
            <v>261.93</v>
          </cell>
          <cell r="E1677">
            <v>268.73</v>
          </cell>
          <cell r="F1677" t="str">
            <v>SINTÉTICO</v>
          </cell>
          <cell r="G1677">
            <v>268.73</v>
          </cell>
        </row>
        <row r="1678">
          <cell r="A1678">
            <v>90825</v>
          </cell>
          <cell r="B1678" t="str">
            <v>PORTA DE MADEIRA, MACIÇA (PESADA OU SUPERPESADA), 90X210CM, ESPESSURA DE 3,5CM, INCLUSO DOBRADIÇAS - FORNECIMENTO E INSTALAÇÃO. AF_12/2019</v>
          </cell>
          <cell r="C1678" t="str">
            <v>UN</v>
          </cell>
          <cell r="D1678">
            <v>279.57</v>
          </cell>
          <cell r="E1678">
            <v>286.97000000000003</v>
          </cell>
          <cell r="F1678" t="str">
            <v>SINTÉTICO</v>
          </cell>
          <cell r="G1678">
            <v>286.97000000000003</v>
          </cell>
        </row>
        <row r="1679">
          <cell r="A1679">
            <v>90830</v>
          </cell>
          <cell r="B1679" t="str">
            <v>FECHADURA DE EMBUTIR COM CILINDRO, EXTERNA, COMPLETA, ACABAMENTO PADRÃO MÉDIO, INCLUSO EXECUÇÃO DE FURO - FORNECIMENTO E INSTALAÇÃO. AF_12/2019</v>
          </cell>
          <cell r="C1679" t="str">
            <v>UN</v>
          </cell>
          <cell r="D1679">
            <v>80.709999999999994</v>
          </cell>
          <cell r="E1679">
            <v>83.89</v>
          </cell>
          <cell r="F1679" t="str">
            <v>SINTÉTICO</v>
          </cell>
          <cell r="G1679">
            <v>83.89</v>
          </cell>
        </row>
        <row r="1680">
          <cell r="A1680">
            <v>90831</v>
          </cell>
          <cell r="B1680" t="str">
            <v>FECHADURA DE EMBUTIR PARA PORTA DE BANHEIRO, COMPLETA, ACABAMENTO PADRÃO MÉDIO, INCLUSO EXECUÇÃO DE FURO - FORNECIMENTO E INSTALAÇÃO. AF_12/2019</v>
          </cell>
          <cell r="C1680" t="str">
            <v>UN</v>
          </cell>
          <cell r="D1680">
            <v>63.15</v>
          </cell>
          <cell r="E1680">
            <v>65.58</v>
          </cell>
          <cell r="F1680" t="str">
            <v>SINTÉTICO</v>
          </cell>
          <cell r="G1680">
            <v>65.58</v>
          </cell>
        </row>
        <row r="1681">
          <cell r="A1681">
            <v>90841</v>
          </cell>
          <cell r="B1681" t="str">
            <v>KIT DE PORTA DE MADEIRA PARA PINTURA, SEMI-OCA (LEVE OU MÉDIA), PADRÃO MÉDIO, 60X210CM, ESPESSURA DE 3,5CM, ITENS INCLUSOS: DOBRADIÇAS, MONTAGEM E INSTALAÇÃO DO BATENTE, FECHADURA COM EXECUÇÃO DO FURO - FORNECIMENTO E INSTALAÇÃO. AF_12/2019</v>
          </cell>
          <cell r="C1681" t="str">
            <v>UN</v>
          </cell>
          <cell r="D1681">
            <v>550.33000000000004</v>
          </cell>
          <cell r="E1681">
            <v>573.89</v>
          </cell>
          <cell r="F1681" t="str">
            <v>SINTÉTICO</v>
          </cell>
          <cell r="G1681">
            <v>573.89</v>
          </cell>
        </row>
        <row r="1682">
          <cell r="A1682">
            <v>90842</v>
          </cell>
          <cell r="B1682" t="str">
            <v>KIT DE PORTA DE MADEIRA PARA PINTURA, SEMI-OCA (LEVE OU MÉDIA), PADRÃO MÉDIO, 70X210CM, ESPESSURA DE 3,5CM, ITENS INCLUSOS: DOBRADIÇAS, MONTAGEM E INSTALAÇÃO DO BATENTE, FECHADURA COM EXECUÇÃO DO FURO - FORNECIMENTO E INSTALAÇÃO. AF_12/2019</v>
          </cell>
          <cell r="C1682" t="str">
            <v>UN</v>
          </cell>
          <cell r="D1682">
            <v>574.84</v>
          </cell>
          <cell r="E1682">
            <v>598.86</v>
          </cell>
          <cell r="F1682" t="str">
            <v>SINTÉTICO</v>
          </cell>
          <cell r="G1682">
            <v>598.86</v>
          </cell>
        </row>
        <row r="1683">
          <cell r="A1683">
            <v>90843</v>
          </cell>
          <cell r="B1683" t="str">
            <v>KIT DE PORTA DE MADEIRA PARA PINTURA, SEMI-OCA (LEVE OU MÉDIA), PADRÃO MÉDIO, 80X210CM, ESPESSURA DE 3,5CM, ITENS INCLUSOS: DOBRADIÇAS, MONTAGEM E INSTALAÇÃO DO BATENTE, FECHADURA COM EXECUÇÃO DO FURO - FORNECIMENTO E INSTALAÇÃO. AF_12/2019</v>
          </cell>
          <cell r="C1683" t="str">
            <v>UN</v>
          </cell>
          <cell r="D1683">
            <v>586.75</v>
          </cell>
          <cell r="E1683">
            <v>611.98</v>
          </cell>
          <cell r="F1683" t="str">
            <v>SINTÉTICO</v>
          </cell>
          <cell r="G1683">
            <v>611.98</v>
          </cell>
        </row>
        <row r="1684">
          <cell r="A1684">
            <v>90844</v>
          </cell>
          <cell r="B1684" t="str">
            <v>KIT DE PORTA DE MADEIRA PARA PINTURA, SEMI-OCA (LEVE OU MÉDIA), PADRÃO MÉDIO, 90X210CM, ESPESSURA DE 3,5CM, ITENS INCLUSOS: DOBRADIÇAS, MONTAGEM E INSTALAÇÃO DO BATENTE, FECHADURA COM EXECUÇÃO DO FURO - FORNECIMENTO E INSTALAÇÃO. AF_12/2019</v>
          </cell>
          <cell r="C1684" t="str">
            <v>UN</v>
          </cell>
          <cell r="D1684">
            <v>599.71</v>
          </cell>
          <cell r="E1684">
            <v>625.41</v>
          </cell>
          <cell r="F1684" t="str">
            <v>SINTÉTICO</v>
          </cell>
          <cell r="G1684">
            <v>625.41</v>
          </cell>
        </row>
        <row r="1685">
          <cell r="A1685">
            <v>90847</v>
          </cell>
          <cell r="B1685" t="str">
            <v>KIT DE PORTA DE MADEIRA PARA PINTURA, SEMI-OCA (LEVE OU MÉDIA), PADRÃO MÉDIO, 60X210CM, ESPESSURA DE 3,5CM, ITENS INCLUSOS: DOBRADIÇAS, MONTAGEM E INSTALAÇÃO DO BATENTE, SEM FECHADURA - FORNECIMENTO E INSTALAÇÃO. AF_12/2019</v>
          </cell>
          <cell r="C1685" t="str">
            <v>UN</v>
          </cell>
          <cell r="D1685">
            <v>487.18</v>
          </cell>
          <cell r="E1685">
            <v>508.31</v>
          </cell>
          <cell r="F1685" t="str">
            <v>SINTÉTICO</v>
          </cell>
          <cell r="G1685">
            <v>508.31</v>
          </cell>
        </row>
        <row r="1686">
          <cell r="A1686">
            <v>90848</v>
          </cell>
          <cell r="B1686" t="str">
            <v>KIT DE PORTA DE MADEIRA PARA PINTURA, SEMI-OCA (LEVE OU MÉDIA), PADRÃO MÉDIO, 70X210CM, ESPESSURA DE 3,5CM, ITENS INCLUSOS: DOBRADIÇAS, MONTAGEM E INSTALAÇÃO DO BATENTE, SEM FECHADURA - FORNECIMENTO E INSTALAÇÃO. AF_12/2019</v>
          </cell>
          <cell r="C1686" t="str">
            <v>UN</v>
          </cell>
          <cell r="D1686">
            <v>506.47</v>
          </cell>
          <cell r="E1686">
            <v>528.05999999999995</v>
          </cell>
          <cell r="F1686" t="str">
            <v>SINTÉTICO</v>
          </cell>
          <cell r="G1686">
            <v>528.05999999999995</v>
          </cell>
        </row>
        <row r="1687">
          <cell r="A1687">
            <v>90849</v>
          </cell>
          <cell r="B1687" t="str">
            <v>KIT DE PORTA DE MADEIRA PARA PINTURA, SEMI-OCA (LEVE OU MÉDIA), PADRÃO MÉDIO, 80X210CM, ESPESSURA DE 3,5CM, ITENS INCLUSOS: DOBRADIÇAS, MONTAGEM E INSTALAÇÃO DO BATENTE, SEM FECHADURA - FORNECIMENTO E INSTALAÇÃO. AF_12/2019</v>
          </cell>
          <cell r="C1687" t="str">
            <v>UN</v>
          </cell>
          <cell r="D1687">
            <v>506.04</v>
          </cell>
          <cell r="E1687">
            <v>528.09</v>
          </cell>
          <cell r="F1687" t="str">
            <v>SINTÉTICO</v>
          </cell>
          <cell r="G1687">
            <v>528.09</v>
          </cell>
        </row>
        <row r="1688">
          <cell r="A1688">
            <v>90850</v>
          </cell>
          <cell r="B1688" t="str">
            <v>KIT DE PORTA DE MADEIRA PARA PINTURA, SEMI-OCA (LEVE OU MÉDIA), PADRÃO MÉDIO, 90X210CM, ESPESSURA DE 3,5CM, ITENS INCLUSOS: DOBRADIÇAS, MONTAGEM E INSTALAÇÃO DO BATENTE, SEM FECHADURA - FORNECIMENTO E INSTALAÇÃO. AF_12/2019</v>
          </cell>
          <cell r="C1688" t="str">
            <v>UN</v>
          </cell>
          <cell r="D1688">
            <v>519</v>
          </cell>
          <cell r="E1688">
            <v>541.52</v>
          </cell>
          <cell r="F1688" t="str">
            <v>SINTÉTICO</v>
          </cell>
          <cell r="G1688">
            <v>541.52</v>
          </cell>
        </row>
        <row r="1689">
          <cell r="A1689">
            <v>91009</v>
          </cell>
          <cell r="B1689" t="str">
            <v>PORTA DE MADEIRA PARA VERNIZ, SEMI-OCA (LEVE OU MÉDIA), 60X210CM, ESPESSURA DE 3,5CM, INCLUSO DOBRADIÇAS - FORNECIMENTO E INSTALAÇÃO. AF_12/2019</v>
          </cell>
          <cell r="C1689" t="str">
            <v>UN</v>
          </cell>
          <cell r="D1689">
            <v>227.53</v>
          </cell>
          <cell r="E1689">
            <v>231.6</v>
          </cell>
          <cell r="F1689" t="str">
            <v>SINTÉTICO</v>
          </cell>
          <cell r="G1689">
            <v>231.6</v>
          </cell>
        </row>
        <row r="1690">
          <cell r="A1690">
            <v>91010</v>
          </cell>
          <cell r="B1690" t="str">
            <v>PORTA DE MADEIRA PARA VERNIZ, SEMI-OCA (LEVE OU MÉDIA), 70X210CM, ESPESSURA DE 3,5CM, INCLUSO DOBRADIÇAS - FORNECIMENTO E INSTALAÇÃO. AF_12/2019</v>
          </cell>
          <cell r="C1690" t="str">
            <v>UN</v>
          </cell>
          <cell r="D1690">
            <v>190.45</v>
          </cell>
          <cell r="E1690">
            <v>194.94</v>
          </cell>
          <cell r="F1690" t="str">
            <v>SINTÉTICO</v>
          </cell>
          <cell r="G1690">
            <v>194.94</v>
          </cell>
        </row>
        <row r="1691">
          <cell r="A1691">
            <v>91011</v>
          </cell>
          <cell r="B1691" t="str">
            <v>PORTA DE MADEIRA PARA VERNIZ, SEMI-OCA (LEVE OU MÉDIA), 80X210CM, ESPESSURA DE 3,5CM, INCLUSO DOBRADIÇAS - FORNECIMENTO E INSTALAÇÃO. AF_12/2019</v>
          </cell>
          <cell r="C1691" t="str">
            <v>UN</v>
          </cell>
          <cell r="D1691">
            <v>257.27</v>
          </cell>
          <cell r="E1691">
            <v>262.17</v>
          </cell>
          <cell r="F1691" t="str">
            <v>SINTÉTICO</v>
          </cell>
          <cell r="G1691">
            <v>262.17</v>
          </cell>
        </row>
        <row r="1692">
          <cell r="A1692">
            <v>91012</v>
          </cell>
          <cell r="B1692" t="str">
            <v>PORTA DE MADEIRA PARA VERNIZ, SEMI-OCA (LEVE OU MÉDIA), 90X210CM, ESPESSURA DE 3,5CM, INCLUSO DOBRADIÇAS - FORNECIMENTO E INSTALAÇÃO. AF_12/2019</v>
          </cell>
          <cell r="C1692" t="str">
            <v>UN</v>
          </cell>
          <cell r="D1692">
            <v>248.36</v>
          </cell>
          <cell r="E1692">
            <v>253.69</v>
          </cell>
          <cell r="F1692" t="str">
            <v>SINTÉTICO</v>
          </cell>
          <cell r="G1692">
            <v>253.69</v>
          </cell>
        </row>
        <row r="1693">
          <cell r="A1693">
            <v>91013</v>
          </cell>
          <cell r="B1693" t="str">
            <v>KIT DE PORTA DE MADEIRA PARA VERNIZ, SEMI-OCA (LEVE OU MÉDIA), PADRÃO MÉDIO, 60X210CM, ESPESSURA DE 3,5CM, ITENS INCLUSOS: DOBRADIÇAS, MONTAGEM E INSTALAÇÃO DO BATENTE, SEM FECHADURA - FORNECIMENTO E INSTALAÇÃO. AF_12/2019</v>
          </cell>
          <cell r="C1693" t="str">
            <v>UN</v>
          </cell>
          <cell r="D1693">
            <v>491.81</v>
          </cell>
          <cell r="E1693">
            <v>512.94000000000005</v>
          </cell>
          <cell r="F1693" t="str">
            <v>SINTÉTICO</v>
          </cell>
          <cell r="G1693">
            <v>512.94000000000005</v>
          </cell>
        </row>
        <row r="1694">
          <cell r="A1694">
            <v>91014</v>
          </cell>
          <cell r="B1694" t="str">
            <v>KIT DE PORTA DE MADEIRA PARA VERNIZ, SEMI-OCA (LEVE OU MÉDIA), PADRÃO MÉDIO, 70X210CM, ESPESSURA DE 3,5CM, ITENS INCLUSOS: DOBRADIÇAS, MONTAGEM E INSTALAÇÃO DO BATENTE, SEM FECHADURA - FORNECIMENTO E INSTALAÇÃO. AF_12/2019</v>
          </cell>
          <cell r="C1694" t="str">
            <v>UN</v>
          </cell>
          <cell r="D1694">
            <v>455.66</v>
          </cell>
          <cell r="E1694">
            <v>477.25</v>
          </cell>
          <cell r="F1694" t="str">
            <v>SINTÉTICO</v>
          </cell>
          <cell r="G1694">
            <v>477.25</v>
          </cell>
        </row>
        <row r="1695">
          <cell r="A1695">
            <v>91015</v>
          </cell>
          <cell r="B1695" t="str">
            <v>KIT DE PORTA DE MADEIRA PARA VERNIZ, SEMI-OCA (LEVE OU MÉDIA), PADRÃO MÉDIO, 80X210CM, ESPESSURA DE 3,5CM, ITENS INCLUSOS: DOBRADIÇAS, MONTAGEM E INSTALAÇÃO DO BATENTE, SEM FECHADURA - FORNECIMENTO E INSTALAÇÃO. AF_12/2019</v>
          </cell>
          <cell r="C1695" t="str">
            <v>UN</v>
          </cell>
          <cell r="D1695">
            <v>523.41</v>
          </cell>
          <cell r="E1695">
            <v>545.46</v>
          </cell>
          <cell r="F1695" t="str">
            <v>SINTÉTICO</v>
          </cell>
          <cell r="G1695">
            <v>545.46</v>
          </cell>
        </row>
        <row r="1696">
          <cell r="A1696">
            <v>91016</v>
          </cell>
          <cell r="B1696" t="str">
            <v>KIT DE PORTA DE MADEIRA PARA VERNIZ, SEMI-OCA (LEVE OU MÉDIA), PADRÃO MÉDIO, 90X210CM, ESPESSURA DE 3,5CM, ITENS INCLUSOS: DOBRADIÇAS, MONTAGEM E INSTALAÇÃO DO BATENTE, SEM FECHADURA - FORNECIMENTO E INSTALAÇÃO. AF_12/2019</v>
          </cell>
          <cell r="C1696" t="str">
            <v>UN</v>
          </cell>
          <cell r="D1696">
            <v>515.42999999999995</v>
          </cell>
          <cell r="E1696">
            <v>537.95000000000005</v>
          </cell>
          <cell r="F1696" t="str">
            <v>SINTÉTICO</v>
          </cell>
          <cell r="G1696">
            <v>537.95000000000005</v>
          </cell>
        </row>
        <row r="1697">
          <cell r="A1697">
            <v>91287</v>
          </cell>
          <cell r="B1697" t="str">
            <v>BATENTE PARA PORTA DE MADEIRA, PADRÃO POPULAR - FORNECIMENTO E MONTAGEM. AF_12/2019</v>
          </cell>
          <cell r="C1697" t="str">
            <v>UN</v>
          </cell>
          <cell r="D1697">
            <v>126.3</v>
          </cell>
          <cell r="E1697">
            <v>135.02000000000001</v>
          </cell>
          <cell r="F1697" t="str">
            <v>SINTÉTICO</v>
          </cell>
          <cell r="G1697">
            <v>135.02000000000001</v>
          </cell>
        </row>
        <row r="1698">
          <cell r="A1698">
            <v>91292</v>
          </cell>
          <cell r="B1698" t="str">
            <v>BATENTE PARA PORTA DE MADEIRA, FIXAÇÃO COM ARGAMASSA, PADRÃO POPULAR. FORNECIMENTO E INSTALAÇÃO. AF_12/2019_P</v>
          </cell>
          <cell r="C1698" t="str">
            <v>UN</v>
          </cell>
          <cell r="D1698">
            <v>193.11</v>
          </cell>
          <cell r="E1698">
            <v>208.19</v>
          </cell>
          <cell r="F1698" t="str">
            <v>SINTÉTICO</v>
          </cell>
          <cell r="G1698">
            <v>208.19</v>
          </cell>
        </row>
        <row r="1699">
          <cell r="A1699">
            <v>91295</v>
          </cell>
          <cell r="B1699" t="str">
            <v>PORTA DE MADEIRA FRISADA, SEMI-OCA (LEVE OU MÉDIA), 60X210CM, ESPESSURA DE 3CM, INCLUSO DOBRADIÇAS - FORNECIMENTO E INSTALAÇÃO. AF_12/2019</v>
          </cell>
          <cell r="C1699" t="str">
            <v>UN</v>
          </cell>
          <cell r="D1699">
            <v>215.08</v>
          </cell>
          <cell r="E1699">
            <v>219.15</v>
          </cell>
          <cell r="F1699" t="str">
            <v>SINTÉTICO</v>
          </cell>
          <cell r="G1699">
            <v>219.15</v>
          </cell>
        </row>
        <row r="1700">
          <cell r="A1700">
            <v>91296</v>
          </cell>
          <cell r="B1700" t="str">
            <v>PORTA DE MADEIRA FRISADA, SEMI-OCA (LEVE OU MÉDIA), 70X210CM, ESPESSURA DE 3CM, INCLUSO DOBRADIÇAS - FORNECIMENTO E INSTALAÇÃO. AF_12/2019</v>
          </cell>
          <cell r="C1700" t="str">
            <v>UN</v>
          </cell>
          <cell r="D1700">
            <v>227.72</v>
          </cell>
          <cell r="E1700">
            <v>232.21</v>
          </cell>
          <cell r="F1700" t="str">
            <v>SINTÉTICO</v>
          </cell>
          <cell r="G1700">
            <v>232.21</v>
          </cell>
        </row>
        <row r="1701">
          <cell r="A1701">
            <v>91297</v>
          </cell>
          <cell r="B1701" t="str">
            <v>PORTA DE MADEIRA FRISADA, SEMI-OCA (LEVE OU MÉDIA), 80X210CM, ESPESSURA DE 3,5CM, INCLUSO DOBRADIÇAS - FORNECIMENTO E INSTALAÇÃO. AF_12/2019</v>
          </cell>
          <cell r="C1701" t="str">
            <v>UN</v>
          </cell>
          <cell r="D1701">
            <v>258.54000000000002</v>
          </cell>
          <cell r="E1701">
            <v>263.44</v>
          </cell>
          <cell r="F1701" t="str">
            <v>SINTÉTICO</v>
          </cell>
          <cell r="G1701">
            <v>263.44</v>
          </cell>
        </row>
        <row r="1702">
          <cell r="A1702">
            <v>91298</v>
          </cell>
          <cell r="B1702" t="str">
            <v>PORTA DE MADEIRA TIPO VENEZIANA, 80X210CM, ESPESSURA DE 3CM, INCLUSO DOBRADIÇAS - FORNECIMENTO E INSTALAÇÃO. AF_12/2019</v>
          </cell>
          <cell r="C1702" t="str">
            <v>UN</v>
          </cell>
          <cell r="D1702">
            <v>543.45000000000005</v>
          </cell>
          <cell r="E1702">
            <v>548.35</v>
          </cell>
          <cell r="F1702" t="str">
            <v>SINTÉTICO</v>
          </cell>
          <cell r="G1702">
            <v>548.35</v>
          </cell>
        </row>
        <row r="1703">
          <cell r="A1703">
            <v>91299</v>
          </cell>
          <cell r="B1703" t="str">
            <v>PORTA DE MADEIRA, TIPO MEXICANA, MACIÇA (PESADA OU SUPERPESADA), 80X210CM, ESPESSURA DE 3,5CM, INCLUSO DOBRADIÇAS - FORNECIMENTO E INSTALAÇÃO. AF_12/2019</v>
          </cell>
          <cell r="C1703" t="str">
            <v>UN</v>
          </cell>
          <cell r="D1703">
            <v>751.54</v>
          </cell>
          <cell r="E1703">
            <v>758.34</v>
          </cell>
          <cell r="F1703" t="str">
            <v>SINTÉTICO</v>
          </cell>
          <cell r="G1703">
            <v>758.34</v>
          </cell>
        </row>
        <row r="1704">
          <cell r="A1704">
            <v>91304</v>
          </cell>
          <cell r="B1704" t="str">
            <v>FECHADURA DE EMBUTIR COM CILINDRO, EXTERNA, COMPLETA, ACABAMENTO PADRÃO POPULAR, INCLUSO EXECUÇÃO DE FURO - FORNECIMENTO E INSTALAÇÃO. AF_12/2019</v>
          </cell>
          <cell r="C1704" t="str">
            <v>UN</v>
          </cell>
          <cell r="D1704">
            <v>62.47</v>
          </cell>
          <cell r="E1704">
            <v>65.650000000000006</v>
          </cell>
          <cell r="F1704" t="str">
            <v>SINTÉTICO</v>
          </cell>
          <cell r="G1704">
            <v>65.650000000000006</v>
          </cell>
        </row>
        <row r="1705">
          <cell r="A1705">
            <v>91305</v>
          </cell>
          <cell r="B1705" t="str">
            <v>FECHADURA DE EMBUTIR PARA PORTA DE BANHEIRO, COMPLETA, ACABAMENTO PADRÃO POPULAR, INCLUSO EXECUÇÃO DE FURO - FORNECIMENTO E INSTALAÇÃO. AF_12/2019</v>
          </cell>
          <cell r="C1705" t="str">
            <v>UN</v>
          </cell>
          <cell r="D1705">
            <v>47.21</v>
          </cell>
          <cell r="E1705">
            <v>49.64</v>
          </cell>
          <cell r="F1705" t="str">
            <v>SINTÉTICO</v>
          </cell>
          <cell r="G1705">
            <v>49.64</v>
          </cell>
        </row>
        <row r="1706">
          <cell r="A1706">
            <v>91306</v>
          </cell>
          <cell r="B1706" t="str">
            <v>FECHADURA DE EMBUTIR PARA PORTAS INTERNAS, COMPLETA, ACABAMENTO PADRÃO MÉDIO, COM EXECUÇÃO DE FURO - FORNECIMENTO E INSTALAÇÃO. AF_12/2019</v>
          </cell>
          <cell r="C1706" t="str">
            <v>UN</v>
          </cell>
          <cell r="D1706">
            <v>68.37</v>
          </cell>
          <cell r="E1706">
            <v>70.8</v>
          </cell>
          <cell r="F1706" t="str">
            <v>SINTÉTICO</v>
          </cell>
          <cell r="G1706">
            <v>70.8</v>
          </cell>
        </row>
        <row r="1707">
          <cell r="A1707">
            <v>91307</v>
          </cell>
          <cell r="B1707" t="str">
            <v>FECHADURA DE EMBUTIR PARA PORTAS INTERNAS, COMPLETA, ACABAMENTO PADRÃO POPULAR, COM EXECUÇÃO DE FURO - FORNECIMENTO E INSTALAÇÃO. AF_12/2019</v>
          </cell>
          <cell r="C1707" t="str">
            <v>UN</v>
          </cell>
          <cell r="D1707">
            <v>49.36</v>
          </cell>
          <cell r="E1707">
            <v>51.79</v>
          </cell>
          <cell r="F1707" t="str">
            <v>SINTÉTICO</v>
          </cell>
          <cell r="G1707">
            <v>51.79</v>
          </cell>
        </row>
        <row r="1708">
          <cell r="A1708">
            <v>91312</v>
          </cell>
          <cell r="B1708" t="str">
            <v>KIT DE PORTA DE MADEIRA PARA PINTURA, SEMI-OCA (LEVE OU MÉDIA), PADRÃO POPULAR, 60X210CM, ESPESSURA DE 3,5CM, ITENS INCLUSOS: DOBRADIÇAS, MONTAGEM E INSTALAÇÃO DO BATENTE, FECHADURA COM EXECUÇÃO DO FURO - FORNECIMENTO E INSTALAÇÃO. AF_12/2019</v>
          </cell>
          <cell r="C1708" t="str">
            <v>UN</v>
          </cell>
          <cell r="D1708">
            <v>501.62</v>
          </cell>
          <cell r="E1708">
            <v>525.21</v>
          </cell>
          <cell r="F1708" t="str">
            <v>SINTÉTICO</v>
          </cell>
          <cell r="G1708">
            <v>525.21</v>
          </cell>
        </row>
        <row r="1709">
          <cell r="A1709">
            <v>91313</v>
          </cell>
          <cell r="B1709" t="str">
            <v>KIT DE PORTA DE MADEIRA PARA PINTURA, SEMI-OCA (LEVE OU MÉDIA), PADRÃO POPULAR, 70X210CM, ESPESSURA DE 3,5CM, ITENS INCLUSOS: DOBRADIÇAS, MONTAGEM E INSTALAÇÃO DO BATENTE, FECHADURA COM EXECUÇÃO DO FURO - FORNECIMENTO E INSTALAÇÃO. AF_12/2019</v>
          </cell>
          <cell r="C1709" t="str">
            <v>UN</v>
          </cell>
          <cell r="D1709">
            <v>522.92999999999995</v>
          </cell>
          <cell r="E1709">
            <v>546.98</v>
          </cell>
          <cell r="F1709" t="str">
            <v>SINTÉTICO</v>
          </cell>
          <cell r="G1709">
            <v>546.98</v>
          </cell>
        </row>
        <row r="1710">
          <cell r="A1710">
            <v>91314</v>
          </cell>
          <cell r="B1710" t="str">
            <v>KIT DE PORTA DE MADEIRA PARA PINTURA, SEMI-OCA (LEVE OU MÉDIA), PADRÃO POPULAR, 80X210CM, ESPESSURA DE 3,5CM, ITENS INCLUSOS: DOBRADIÇAS, MONTAGEM E INSTALAÇÃO DO BATENTE, FECHADURA COM EXECUÇÃO DO FURO - FORNECIMENTO E INSTALAÇÃO. AF_12/2019</v>
          </cell>
          <cell r="C1710" t="str">
            <v>UN</v>
          </cell>
          <cell r="D1710">
            <v>535.48</v>
          </cell>
          <cell r="E1710">
            <v>560.74</v>
          </cell>
          <cell r="F1710" t="str">
            <v>SINTÉTICO</v>
          </cell>
          <cell r="G1710">
            <v>560.74</v>
          </cell>
        </row>
        <row r="1711">
          <cell r="A1711">
            <v>91315</v>
          </cell>
          <cell r="B1711" t="str">
            <v>KIT DE PORTA DE MADEIRA PARA PINTURA, SEMI-OCA (LEVE OU MÉDIA), PADRÃO POPULAR, 90X210CM, ESPESSURA DE 3,5CM, ITENS INCLUSOS: DOBRADIÇAS, MONTAGEM E INSTALAÇÃO DO BATENTE, FECHADURA COM EXECUÇÃO DO FURO - FORNECIMENTO E INSTALAÇÃO. AF_12/2019</v>
          </cell>
          <cell r="C1711" t="str">
            <v>UN</v>
          </cell>
          <cell r="D1711">
            <v>548.30999999999995</v>
          </cell>
          <cell r="E1711">
            <v>574.04</v>
          </cell>
          <cell r="F1711" t="str">
            <v>SINTÉTICO</v>
          </cell>
          <cell r="G1711">
            <v>574.04</v>
          </cell>
        </row>
        <row r="1712">
          <cell r="A1712">
            <v>91318</v>
          </cell>
          <cell r="B1712" t="str">
            <v>KIT DE PORTA DE MADEIRA PARA PINTURA, SEMI-OCA (LEVE OU MÉDIA), PADRÃO POPULAR, 60X210CM, ESPESSURA DE 3,5CM, ITENS INCLUSOS: DOBRADIÇAS, MONTAGEM E INSTALAÇÃO DO BATENTE, SEM FECHADURA - FORNECIMENTO E INSTALAÇÃO. AF_12/2019</v>
          </cell>
          <cell r="C1712" t="str">
            <v>UN</v>
          </cell>
          <cell r="D1712">
            <v>454.41</v>
          </cell>
          <cell r="E1712">
            <v>475.57</v>
          </cell>
          <cell r="F1712" t="str">
            <v>SINTÉTICO</v>
          </cell>
          <cell r="G1712">
            <v>475.57</v>
          </cell>
        </row>
        <row r="1713">
          <cell r="A1713">
            <v>91319</v>
          </cell>
          <cell r="B1713" t="str">
            <v>KIT DE PORTA DE MADEIRA PARA PINTURA, SEMI-OCA (LEVE OU MÉDIA), PADRÃO POPULAR, 70X210CM, ESPESSURA DE 3,5CM, ITENS INCLUSOS: DOBRADIÇAS, MONTAGEM E INSTALAÇÃO DO BATENTE, SEM FECHADURA - FORNECIMENTO E INSTALAÇÃO. AF_12/2019</v>
          </cell>
          <cell r="C1713" t="str">
            <v>UN</v>
          </cell>
          <cell r="D1713">
            <v>473.57</v>
          </cell>
          <cell r="E1713">
            <v>495.19</v>
          </cell>
          <cell r="F1713" t="str">
            <v>SINTÉTICO</v>
          </cell>
          <cell r="G1713">
            <v>495.19</v>
          </cell>
        </row>
        <row r="1714">
          <cell r="A1714">
            <v>91320</v>
          </cell>
          <cell r="B1714" t="str">
            <v>KIT DE PORTA DE MADEIRA PARA PINTURA, SEMI-OCA (LEVE OU MÉDIA), PADRÃO POPULAR, 80X210CM, ESPESSURA DE 3,5CM, ITENS INCLUSOS: DOBRADIÇAS, MONTAGEM E INSTALAÇÃO DO BATENTE, SEM FECHADURA - FORNECIMENTO E INSTALAÇÃO. AF_12/2019</v>
          </cell>
          <cell r="C1714" t="str">
            <v>UN</v>
          </cell>
          <cell r="D1714">
            <v>473.01</v>
          </cell>
          <cell r="E1714">
            <v>495.09</v>
          </cell>
          <cell r="F1714" t="str">
            <v>SINTÉTICO</v>
          </cell>
          <cell r="G1714">
            <v>495.09</v>
          </cell>
        </row>
        <row r="1715">
          <cell r="A1715">
            <v>91321</v>
          </cell>
          <cell r="B1715" t="str">
            <v>KIT DE PORTA DE MADEIRA PARA PINTURA, SEMI-OCA (LEVE OU MÉDIA), PADRÃO POPULAR, 90X210CM, ESPESSURA DE 3,5CM, ITENS INCLUSOS: DOBRADIÇAS, MONTAGEM E INSTALAÇÃO DO BATENTE, SEM FECHADURA - FORNECIMENTO E INSTALAÇÃO. AF_12/2019</v>
          </cell>
          <cell r="C1715" t="str">
            <v>UN</v>
          </cell>
          <cell r="D1715">
            <v>485.84</v>
          </cell>
          <cell r="E1715">
            <v>508.39</v>
          </cell>
          <cell r="F1715" t="str">
            <v>SINTÉTICO</v>
          </cell>
          <cell r="G1715">
            <v>508.39</v>
          </cell>
        </row>
        <row r="1716">
          <cell r="A1716">
            <v>91324</v>
          </cell>
          <cell r="B1716" t="str">
            <v>KIT DE PORTA DE MADEIRA PARA VERNIZ, SEMI-OCA (LEVE OU MÉDIA), PADRÃO POPULAR, 60X210CM, ESPESSURA DE 3,5CM, ITENS INCLUSOS: DOBRADIÇAS, MONTAGEM E INSTALAÇÃO DO BATENTE, SEM FECHADURA - FORNECIMENTO E INSTALAÇÃO. AF_12/2019</v>
          </cell>
          <cell r="C1716" t="str">
            <v>UN</v>
          </cell>
          <cell r="D1716">
            <v>459.04</v>
          </cell>
          <cell r="E1716">
            <v>480.2</v>
          </cell>
          <cell r="F1716" t="str">
            <v>SINTÉTICO</v>
          </cell>
          <cell r="G1716">
            <v>480.2</v>
          </cell>
        </row>
        <row r="1717">
          <cell r="A1717">
            <v>91325</v>
          </cell>
          <cell r="B1717" t="str">
            <v>KIT DE PORTA DE MADEIRA PARA VERNIZ, SEMI-OCA (LEVE OU MÉDIA), PADRÃO POPULAR, 70X210CM, ESPESSURA DE 3,5CM, ITENS INCLUSOS: DOBRADIÇAS, MONTAGEM E INSTALAÇÃO DO BATENTE, SEM FECHADURA - FORNECIMENTO E INSTALAÇÃO. AF_12/2019</v>
          </cell>
          <cell r="C1717" t="str">
            <v>UN</v>
          </cell>
          <cell r="D1717">
            <v>422.76</v>
          </cell>
          <cell r="E1717">
            <v>444.38</v>
          </cell>
          <cell r="F1717" t="str">
            <v>SINTÉTICO</v>
          </cell>
          <cell r="G1717">
            <v>444.38</v>
          </cell>
        </row>
        <row r="1718">
          <cell r="A1718">
            <v>91326</v>
          </cell>
          <cell r="B1718" t="str">
            <v>KIT DE PORTA DE MADEIRA PARA VERNIZ, SEMI-OCA (LEVE OU MÉDIA), PADRÃO POPULAR, 80X210CM, ESPESSURA DE 3,5CM, ITENS INCLUSOS: DOBRADIÇAS, MONTAGEM E INSTALAÇÃO DO BATENTE, SEM FECHADURA - FORNECIMENTO E INSTALAÇÃO. AF_12/2019</v>
          </cell>
          <cell r="C1718" t="str">
            <v>UN</v>
          </cell>
          <cell r="D1718">
            <v>490.38</v>
          </cell>
          <cell r="E1718">
            <v>512.46</v>
          </cell>
          <cell r="F1718" t="str">
            <v>SINTÉTICO</v>
          </cell>
          <cell r="G1718">
            <v>512.46</v>
          </cell>
        </row>
        <row r="1719">
          <cell r="A1719">
            <v>91327</v>
          </cell>
          <cell r="B1719" t="str">
            <v>KIT DE PORTA DE MADEIRA PARA VERNIZ, SEMI-OCA (LEVE OU MÉDIA), PADRÃO POPULAR, 90X210CM, ESPESSURA DE 3,5CM, ITENS INCLUSOS: DOBRADIÇAS, MONTAGEM E INSTALAÇÃO DO BATENTE, SEM FECHADURA - FORNECIMENTO E INSTALAÇÃO. AF_12/2019</v>
          </cell>
          <cell r="C1719" t="str">
            <v>UN</v>
          </cell>
          <cell r="D1719">
            <v>482.27</v>
          </cell>
          <cell r="E1719">
            <v>504.82</v>
          </cell>
          <cell r="F1719" t="str">
            <v>SINTÉTICO</v>
          </cell>
          <cell r="G1719">
            <v>504.82</v>
          </cell>
        </row>
        <row r="1720">
          <cell r="A1720">
            <v>91328</v>
          </cell>
          <cell r="B1720" t="str">
            <v>KIT DE PORTA DE MADEIRA FRISADA, SEMI-OCA (LEVE OU MÉDIA), PADRÃO MÉDIO 60X210CM, ESPESSURA DE 3CM, ITENS INCLUSOS: DOBRADIÇAS, MONTAGEM E INSTALAÇÃO DO BATENTE, SEM FECHADURA - FORNECIMENTO E INSTALAÇÃO. AF_12/2019</v>
          </cell>
          <cell r="C1720" t="str">
            <v>UN</v>
          </cell>
          <cell r="D1720">
            <v>479.36</v>
          </cell>
          <cell r="E1720">
            <v>500.49</v>
          </cell>
          <cell r="F1720" t="str">
            <v>SINTÉTICO</v>
          </cell>
          <cell r="G1720">
            <v>500.49</v>
          </cell>
        </row>
        <row r="1721">
          <cell r="A1721">
            <v>91329</v>
          </cell>
          <cell r="B1721" t="str">
            <v>KIT DE PORTA DE MADEIRA FRISADA, SEMI-OCA (LEVE OU MÉDIA), PADRÃO POPULAR, 60X210CM, ESPESSURA DE 3CM, ITENS INCLUSOS: DOBRADIÇAS, MONTAGEM E INSTALAÇÃO DO BATENTE, SEM FECHADURA - FORNECIMENTO E INSTALAÇÃO. AF_12/2019</v>
          </cell>
          <cell r="C1721" t="str">
            <v>UN</v>
          </cell>
          <cell r="D1721">
            <v>446.59</v>
          </cell>
          <cell r="E1721">
            <v>467.75</v>
          </cell>
          <cell r="F1721" t="str">
            <v>SINTÉTICO</v>
          </cell>
          <cell r="G1721">
            <v>467.75</v>
          </cell>
        </row>
        <row r="1722">
          <cell r="A1722">
            <v>91330</v>
          </cell>
          <cell r="B1722" t="str">
            <v>KIT DE PORTA DE MADEIRA FRISADA, SEMI-OCA (LEVE OU MÉDIA), PADRÃO MÉDIO, 70X210CM, ESPESSURA DE 3CM, ITENS INCLUSOS: DOBRADIÇAS, MONTAGEM E INSTALAÇÃO DO BATENTE, SEM FECHADURA - FORNECIMENTO E INSTALAÇÃO. AF_12/2019</v>
          </cell>
          <cell r="C1722" t="str">
            <v>UN</v>
          </cell>
          <cell r="D1722">
            <v>492.93</v>
          </cell>
          <cell r="E1722">
            <v>514.52</v>
          </cell>
          <cell r="F1722" t="str">
            <v>SINTÉTICO</v>
          </cell>
          <cell r="G1722">
            <v>514.52</v>
          </cell>
        </row>
        <row r="1723">
          <cell r="A1723">
            <v>91331</v>
          </cell>
          <cell r="B1723" t="str">
            <v>KIT DE PORTA DE MADEIRA FRISADA, SEMI-OCA (LEVE OU MÉDIA), PADRÃO POPULAR, 70X210CM, ESPESSURA DE 3CM, ITENS INCLUSOS: DOBRADIÇAS, MONTAGEM E INSTALAÇÃO DO BATENTE, SEM FECHADURA - FORNECIMENTO E INSTALAÇÃO. AF_12/2019</v>
          </cell>
          <cell r="C1723" t="str">
            <v>UN</v>
          </cell>
          <cell r="D1723">
            <v>460.03</v>
          </cell>
          <cell r="E1723">
            <v>481.65</v>
          </cell>
          <cell r="F1723" t="str">
            <v>SINTÉTICO</v>
          </cell>
          <cell r="G1723">
            <v>481.65</v>
          </cell>
        </row>
        <row r="1724">
          <cell r="A1724">
            <v>91332</v>
          </cell>
          <cell r="B1724" t="str">
            <v>KIT DE PORTA DE MADEIRA FRISADA, SEMI-OCA (LEVE OU MÉDIA), PADRÃO MÉDIO, 80X210CM, ESPESSURA DE 3,5CM, ITENS INCLUSOS: DOBRADIÇAS, MONTAGEM E INSTALAÇÃO DO BATENTE, SEM FECHADURA - FORNECIMENTO E INSTALAÇÃO. AF_12/2019</v>
          </cell>
          <cell r="C1724" t="str">
            <v>UN</v>
          </cell>
          <cell r="D1724">
            <v>524.67999999999995</v>
          </cell>
          <cell r="E1724">
            <v>546.73</v>
          </cell>
          <cell r="F1724" t="str">
            <v>SINTÉTICO</v>
          </cell>
          <cell r="G1724">
            <v>546.73</v>
          </cell>
        </row>
        <row r="1725">
          <cell r="A1725">
            <v>91333</v>
          </cell>
          <cell r="B1725" t="str">
            <v>KIT DE PORTA DE MADEIRA FRISADA, SEMI-OCA (LEVE OU MÉDIA), PADRÃO POPULAR, 80X210CM, ESPESSURA DE 3,5CM, ITENS INCLUSOS: DOBRADIÇAS, MONTAGEM E INSTALAÇÃO DO BATENTE, SEM FECHADURA - FORNECIMENTO E INSTALAÇÃO. AF_12/2019</v>
          </cell>
          <cell r="C1725" t="str">
            <v>UN</v>
          </cell>
          <cell r="D1725">
            <v>491.65</v>
          </cell>
          <cell r="E1725">
            <v>513.73</v>
          </cell>
          <cell r="F1725" t="str">
            <v>SINTÉTICO</v>
          </cell>
          <cell r="G1725">
            <v>513.73</v>
          </cell>
        </row>
        <row r="1726">
          <cell r="A1726">
            <v>91334</v>
          </cell>
          <cell r="B1726" t="str">
            <v>KIT DE PORTA DE MADEIRA TIPO VENEZIANA, PADRÃO MÉDIO, 80X210CM, ESPESSURA DE 3CM, ITENS INCLUSOS: DOBRADIÇAS, MONTAGEM E INSTALAÇÃO DO BATENTE, SEM FECHADURA - FORNECIMENTO E INSTALAÇÃO. AF_12/2019</v>
          </cell>
          <cell r="C1726" t="str">
            <v>UN</v>
          </cell>
          <cell r="D1726">
            <v>809.59</v>
          </cell>
          <cell r="E1726">
            <v>831.64</v>
          </cell>
          <cell r="F1726" t="str">
            <v>SINTÉTICO</v>
          </cell>
          <cell r="G1726">
            <v>831.64</v>
          </cell>
        </row>
        <row r="1727">
          <cell r="A1727">
            <v>91335</v>
          </cell>
          <cell r="B1727" t="str">
            <v>KIT DE PORTA DE MADEIRA TIPO VENEZIANA, PADRÃO POPULAR, 80X210CM, ESPESSURA DE 3CM, ITENS INCLUSOS: DOBRADIÇAS, MONTAGEM E INSTALAÇÃO DO BATENTE, SEM FECHADURA - FORNECIMENTO E INSTALAÇÃO. AF_12/2019</v>
          </cell>
          <cell r="C1727" t="str">
            <v>UN</v>
          </cell>
          <cell r="D1727">
            <v>776.56</v>
          </cell>
          <cell r="E1727">
            <v>798.64</v>
          </cell>
          <cell r="F1727" t="str">
            <v>SINTÉTICO</v>
          </cell>
          <cell r="G1727">
            <v>798.64</v>
          </cell>
        </row>
        <row r="1728">
          <cell r="A1728">
            <v>91336</v>
          </cell>
          <cell r="B1728" t="str">
            <v>KIT DE PORTA DE MADEIRA TIPO MEXICANA, MACIÇA (PESADA OU SUPERPESADA), PADRÃO MÉDIO, 80X210CM, ESPESSURA DE 3CM, ITENS INCLUSOS: DOBRADIÇAS, MONTAGEM E INSTALAÇÃO DO BATENTE, SEM FECHADURA - FORNECIMENTO E INSTALAÇÃO. AF_12/2019</v>
          </cell>
          <cell r="C1728" t="str">
            <v>UN</v>
          </cell>
          <cell r="D1728">
            <v>1017.68</v>
          </cell>
          <cell r="E1728">
            <v>1041.6300000000001</v>
          </cell>
          <cell r="F1728" t="str">
            <v>SINTÉTICO</v>
          </cell>
          <cell r="G1728">
            <v>1041.6300000000001</v>
          </cell>
        </row>
        <row r="1729">
          <cell r="A1729">
            <v>91337</v>
          </cell>
          <cell r="B1729" t="str">
            <v>KIT DE PORTA DE MADEIRA TIPO MEXICANA, MACIÇA (PESADA OU SUPERPESADA), PADRÃO POPULAR, 80X210CM, ESPESSURA DE 3CM, ITENS INCLUSOS: DOBRADIÇAS, MONTAGEM E INSTALAÇÃO DO BATENTE, SEM FECHADURA - FORNECIMENTO E INSTALAÇÃO. AF_12/2019</v>
          </cell>
          <cell r="C1729" t="str">
            <v>UN</v>
          </cell>
          <cell r="D1729">
            <v>984.65</v>
          </cell>
          <cell r="E1729">
            <v>1008.63</v>
          </cell>
          <cell r="F1729" t="str">
            <v>SINTÉTICO</v>
          </cell>
          <cell r="G1729">
            <v>1008.63</v>
          </cell>
        </row>
        <row r="1730">
          <cell r="A1730">
            <v>100659</v>
          </cell>
          <cell r="B1730" t="str">
            <v>ALIZAR DE 5X1,5CM PARA PORTA FIXADO COM PREGOS, PADRÃO MÉDIO - FORNECIMENTO E INSTALAÇÃO. AF_12/2019</v>
          </cell>
          <cell r="C1730" t="str">
            <v>M</v>
          </cell>
          <cell r="D1730">
            <v>4.6500000000000004</v>
          </cell>
          <cell r="E1730">
            <v>4.8600000000000003</v>
          </cell>
          <cell r="F1730" t="str">
            <v>SINTÉTICO</v>
          </cell>
          <cell r="G1730">
            <v>4.8600000000000003</v>
          </cell>
        </row>
        <row r="1731">
          <cell r="A1731">
            <v>100660</v>
          </cell>
          <cell r="B1731" t="str">
            <v>ALIZAR DE 5X1,5CM PARA PORTA FIXADO COM PREGOS, PADRÃO POPULAR - FORNECIMENTO E INSTALAÇÃO. AF_12/2019</v>
          </cell>
          <cell r="C1731" t="str">
            <v>M</v>
          </cell>
          <cell r="D1731">
            <v>4</v>
          </cell>
          <cell r="E1731">
            <v>4.21</v>
          </cell>
          <cell r="F1731" t="str">
            <v>SINTÉTICO</v>
          </cell>
          <cell r="G1731">
            <v>4.21</v>
          </cell>
        </row>
        <row r="1732">
          <cell r="A1732">
            <v>100675</v>
          </cell>
          <cell r="B1732" t="str">
            <v>KIT DE PORTA-PRONTA DE MADEIRA EM ACABAMENTO MELAMÍNICO BRANCO, FOLHA LEVE OU MÉDIA, 90X210, EXCLUSIVE FECHADURA, FIXAÇÃO COM PREENCHIMENTO TOTAL DE ESPUMA EXPANSIVA - FORNECIMENTO E INSTALAÇÃO. AF_12/2019</v>
          </cell>
          <cell r="C1732" t="str">
            <v>UN</v>
          </cell>
          <cell r="D1732">
            <v>340.4</v>
          </cell>
          <cell r="E1732">
            <v>342.56</v>
          </cell>
          <cell r="F1732" t="str">
            <v>SINTÉTICO</v>
          </cell>
          <cell r="G1732">
            <v>342.56</v>
          </cell>
        </row>
        <row r="1733">
          <cell r="A1733">
            <v>100676</v>
          </cell>
          <cell r="B1733" t="str">
            <v>BATENTE PARA PORTA COM BANDEIRA, FIXAÇÃO COM PARAFUSO E BUCHA. AF_12/2019</v>
          </cell>
          <cell r="C1733" t="str">
            <v>UN</v>
          </cell>
          <cell r="D1733">
            <v>106.9</v>
          </cell>
          <cell r="E1733">
            <v>113.81</v>
          </cell>
          <cell r="F1733" t="str">
            <v>SINTÉTICO</v>
          </cell>
          <cell r="G1733">
            <v>113.81</v>
          </cell>
        </row>
        <row r="1734">
          <cell r="A1734">
            <v>100678</v>
          </cell>
          <cell r="B1734" t="str">
            <v>KIT DE PORTA DE MADEIRA PARA VERNIZ, SEMI-OCA (LEVE OU MÉDIA), PADRÃO MÉDIO, 60X210CM, ESPESSURA DE 3,5CM, ITENS INCLUSOS: DOBRADIÇAS, MONTAGEM E INSTALAÇÃO DE BATENTE, FECHADURA COM EXECUÇÃO DO FURO - FORNECIMENTO E INSTALAÇÃO. AF_12/2019</v>
          </cell>
          <cell r="C1734" t="str">
            <v>UN</v>
          </cell>
          <cell r="D1734">
            <v>554.96</v>
          </cell>
          <cell r="E1734">
            <v>578.52</v>
          </cell>
          <cell r="F1734" t="str">
            <v>SINTÉTICO</v>
          </cell>
          <cell r="G1734">
            <v>578.52</v>
          </cell>
        </row>
        <row r="1735">
          <cell r="A1735">
            <v>100679</v>
          </cell>
          <cell r="B1735" t="str">
            <v>KIT DE PORTA DE MADEIRA PARA VERNIZ, SEMI-OCA (LEVE OU MÉDIA), PADRÃO POPULAR, 60X210CM, ESPESSURA DE 3,5CM, ITENS INCLUSOS: DOBRADIÇAS, MONTAGEM E INSTALAÇÃO DE BATENTE, FECHADURA COM EXECUÇÃO DO FURO - FORNECIMENTO E INSTALAÇÃO. AF_12/2019</v>
          </cell>
          <cell r="C1735" t="str">
            <v>UN</v>
          </cell>
          <cell r="D1735">
            <v>506.25</v>
          </cell>
          <cell r="E1735">
            <v>529.84</v>
          </cell>
          <cell r="F1735" t="str">
            <v>SINTÉTICO</v>
          </cell>
          <cell r="G1735">
            <v>529.84</v>
          </cell>
        </row>
        <row r="1736">
          <cell r="A1736">
            <v>100680</v>
          </cell>
          <cell r="B1736" t="str">
            <v>KIT DE PORTA DE MADEIRA PARA VERNIZ, SEMI-OCA (LEVE OU MÉDIA), PADRÃO MÉDIO, 70X210CM, ESPESSURA DE 3,5CM, ITENS INCLUSOS: DOBRADIÇAS, MONTAGEM E INSTALAÇÃO DE BATENTE, FECHADURA COM EXECUÇÃO DO FURO - FORNECIMENTO E INSTALAÇÃO. AF_12/2019</v>
          </cell>
          <cell r="C1736" t="str">
            <v>UN</v>
          </cell>
          <cell r="D1736">
            <v>524.03</v>
          </cell>
          <cell r="E1736">
            <v>548.04999999999995</v>
          </cell>
          <cell r="F1736" t="str">
            <v>SINTÉTICO</v>
          </cell>
          <cell r="G1736">
            <v>548.04999999999995</v>
          </cell>
        </row>
        <row r="1737">
          <cell r="A1737">
            <v>100681</v>
          </cell>
          <cell r="B1737" t="str">
            <v>KIT DE PORTA DE MADEIRA FRISADA, SEMI-OCA (LEVE OU MÉDIA), PADRÃO MÉDIO, 70X210CM, ESPESSURA DE 3CM, ITENS INCLUSOS: DOBRADIÇAS, MONTAGEM E INSTALAÇÃO DE BATENTE, FECHADURA COM EXECUÇÃO DO FURO - FORNECIMENTO E INSTALAÇÃO. AF_12/2019</v>
          </cell>
          <cell r="C1737" t="str">
            <v>UN</v>
          </cell>
          <cell r="D1737">
            <v>561.29999999999995</v>
          </cell>
          <cell r="E1737">
            <v>585.32000000000005</v>
          </cell>
          <cell r="F1737" t="str">
            <v>SINTÉTICO</v>
          </cell>
          <cell r="G1737">
            <v>585.32000000000005</v>
          </cell>
        </row>
        <row r="1738">
          <cell r="A1738">
            <v>100682</v>
          </cell>
          <cell r="B1738" t="str">
            <v>KIT DE PORTA DE MADEIRA FRISADA, SEMI-OCA (LEVE OU MÉDIA), PADRÃO POPULAR, 70X210CM, ESPESSURA DE 3CM, ITENS INCLUSOS: DOBRADIÇAS, MONTAGEM E INSTALAÇÃO DE BATENTE, FECHADURA COM EXECUÇÃO DO FURO - FORNECIMENTO E INSTALAÇÃO. AF_12/2019</v>
          </cell>
          <cell r="C1738" t="str">
            <v>UN</v>
          </cell>
          <cell r="D1738">
            <v>509.39</v>
          </cell>
          <cell r="E1738">
            <v>533.44000000000005</v>
          </cell>
          <cell r="F1738" t="str">
            <v>SINTÉTICO</v>
          </cell>
          <cell r="G1738">
            <v>533.44000000000005</v>
          </cell>
        </row>
        <row r="1739">
          <cell r="A1739">
            <v>100683</v>
          </cell>
          <cell r="B1739" t="str">
            <v>KIT DE PORTA DE MADEIRA PARA VERNIZ, SEMI-OCA (LEVE OU MÉDIA), PADRÃO MÉDIO, 80X210CM, ESPESSURA DE 3,5CM, ITENS INCLUSOS: DOBRADIÇAS, MONTAGEM E INSTALAÇÃO DE BATENTE, FECHADURA COM EXECUÇÃO DO FURO - FORNECIMENTO E INSTALAÇÃO. AF_12/2019</v>
          </cell>
          <cell r="C1739" t="str">
            <v>UN</v>
          </cell>
          <cell r="D1739">
            <v>604.12</v>
          </cell>
          <cell r="E1739">
            <v>629.35</v>
          </cell>
          <cell r="F1739" t="str">
            <v>SINTÉTICO</v>
          </cell>
          <cell r="G1739">
            <v>629.35</v>
          </cell>
        </row>
        <row r="1740">
          <cell r="A1740">
            <v>100684</v>
          </cell>
          <cell r="B1740" t="str">
            <v>KIT DE PORTA DE MADEIRA PARA VERNIZ, SEMI-OCA (LEVE OU MÉDIA), PADRÃO POPULAR, 80X210CM, ESPESSURA DE 3,5CM, ITENS INCLUSOS: DOBRADIÇAS, MONTAGEM E INSTALAÇÃO DE BATENTE, FECHADURA COM EXECUÇÃO DO FURO - FORNECIMENTO E INSTALAÇÃO. AF_12/2019</v>
          </cell>
          <cell r="C1740" t="str">
            <v>UN</v>
          </cell>
          <cell r="D1740">
            <v>552.85</v>
          </cell>
          <cell r="E1740">
            <v>578.11</v>
          </cell>
          <cell r="F1740" t="str">
            <v>SINTÉTICO</v>
          </cell>
          <cell r="G1740">
            <v>578.11</v>
          </cell>
        </row>
        <row r="1741">
          <cell r="A1741">
            <v>100685</v>
          </cell>
          <cell r="B1741" t="str">
            <v>KIT DE PORTA DE MADEIRA PARA VERNIZ, SEMI-OCA (LEVE OU MÉDIA), PADRÃO MÉDIO, 90X210CM, ESPESSURA DE 3,5CM, ITENS INCLUSOS: DOBRADIÇAS, MONTAGEM E INSTALAÇÃO DE BATENTE, FECHADURA COM EXECUÇÃO DO FURO - FORNECIMENTO E INSTALAÇÃO. AF_12/2019</v>
          </cell>
          <cell r="C1741" t="str">
            <v>UN</v>
          </cell>
          <cell r="D1741">
            <v>596.14</v>
          </cell>
          <cell r="E1741">
            <v>621.84</v>
          </cell>
          <cell r="F1741" t="str">
            <v>SINTÉTICO</v>
          </cell>
          <cell r="G1741">
            <v>621.84</v>
          </cell>
        </row>
        <row r="1742">
          <cell r="A1742">
            <v>100686</v>
          </cell>
          <cell r="B1742" t="str">
            <v>KIT DE PORTA DE MADEIRA PARA VERNIZ, SEMI-OCA (LEVE OU MÉDIA), PADRÃO POPULAR, 90X210CM, ESPESSURA DE 3CM, ITENS INCLUSOS: DOBRADIÇAS, MONTAGEM E INSTALAÇÃO DE BATENTE, FECHADURA COM EXECUÇÃO DO FURO - FORNECIMENTO E INSTALAÇÃO. AF_12/2019</v>
          </cell>
          <cell r="C1742" t="str">
            <v>UN</v>
          </cell>
          <cell r="D1742">
            <v>544.74</v>
          </cell>
          <cell r="E1742">
            <v>570.47</v>
          </cell>
          <cell r="F1742" t="str">
            <v>SINTÉTICO</v>
          </cell>
          <cell r="G1742">
            <v>570.47</v>
          </cell>
        </row>
        <row r="1743">
          <cell r="A1743">
            <v>100687</v>
          </cell>
          <cell r="B1743" t="str">
            <v>KIT DE PORTA DE MADEIRA FRISADA, SEMI-OCA (LEVE OU MÉDIA), PADRÃO MÉDIO, 60X210CM, ESPESSURA DE 3,5CM, ITENS INCLUSOS: DOBRADIÇAS, MONTAGEM E INSTALAÇÃO DE BATENTE, FECHADURA COM EXECUÇÃO DO FURO - FORNECIMENTO E INSTALAÇÃO. AF_12/2019</v>
          </cell>
          <cell r="C1743" t="str">
            <v>UN</v>
          </cell>
          <cell r="D1743">
            <v>542.51</v>
          </cell>
          <cell r="E1743">
            <v>566.07000000000005</v>
          </cell>
          <cell r="F1743" t="str">
            <v>SINTÉTICO</v>
          </cell>
          <cell r="G1743">
            <v>566.07000000000005</v>
          </cell>
        </row>
        <row r="1744">
          <cell r="A1744">
            <v>100688</v>
          </cell>
          <cell r="B1744" t="str">
            <v>KIT DE PORTA DE MADEIRA FRISADA, SEMI-OCA (LEVE OU MÉDIA), PADRÃO POPULAR, 60X210CM, ESPESSURA DE 3CM, ITENS INCLUSOS: DOBRADIÇAS, MONTAGEM E INSTALAÇÃO DE BATENTE, FECHADURA COM EXECUÇÃO DO FURO - FORNECIMENTO E INSTALAÇÃO. AF_12/2019</v>
          </cell>
          <cell r="C1744" t="str">
            <v>UN</v>
          </cell>
          <cell r="D1744">
            <v>493.8</v>
          </cell>
          <cell r="E1744">
            <v>517.39</v>
          </cell>
          <cell r="F1744" t="str">
            <v>SINTÉTICO</v>
          </cell>
          <cell r="G1744">
            <v>517.39</v>
          </cell>
        </row>
        <row r="1745">
          <cell r="A1745">
            <v>100689</v>
          </cell>
          <cell r="B1745" t="str">
            <v>KIT DE PORTA DE MADEIRA FRISADA, SEMI-OCA (LEVE OU MÉDIA), PADRÃO MÉDIO, 80X210CM, ESPESSURA DE 3,5CM, ITENS INCLUSOS: DOBRADIÇAS, MONTAGEM E INSTALAÇÃO DE BATENTE, FECHADURA COM EXECUÇÃO DO FURO - FORNECIMENTO E INSTALAÇÃO. AF_12/2019</v>
          </cell>
          <cell r="C1745" t="str">
            <v>UN</v>
          </cell>
          <cell r="D1745">
            <v>605.39</v>
          </cell>
          <cell r="E1745">
            <v>630.62</v>
          </cell>
          <cell r="F1745" t="str">
            <v>SINTÉTICO</v>
          </cell>
          <cell r="G1745">
            <v>630.62</v>
          </cell>
        </row>
        <row r="1746">
          <cell r="A1746">
            <v>100690</v>
          </cell>
          <cell r="B1746" t="str">
            <v>KIT DE PORTA DE MADEIRA FRISADA, SEMI-OCA (LEVE OU MÉDIA), PADRÃO POPULAR, 80X210CM, ESPESSURA DE 3,5CM, ITENS INCLUSOS: DOBRADIÇAS, MONTAGEM E INSTALAÇÃO DE BATENTE, FECHADURA COM EXECUÇÃO DO FURO - FORNECIMENTO E INSTALAÇÃO. AF_12/2019</v>
          </cell>
          <cell r="C1746" t="str">
            <v>UN</v>
          </cell>
          <cell r="D1746">
            <v>554.12</v>
          </cell>
          <cell r="E1746">
            <v>579.38</v>
          </cell>
          <cell r="F1746" t="str">
            <v>SINTÉTICO</v>
          </cell>
          <cell r="G1746">
            <v>579.38</v>
          </cell>
        </row>
        <row r="1747">
          <cell r="A1747">
            <v>100691</v>
          </cell>
          <cell r="B1747" t="str">
            <v>KIT DE PORTA DE MADEIRA TIPO VENEZIANA, 80X210CM (ESPESSURA DE 3CM), PADRÃO MÉDIO, ITENS INCLUSOS: DOBRADIÇAS, MONTAGEM E INSTALAÇÃO DE BATENTE, FECHADURA COM EXECUÇÃO DO FURO - FORNECIMENTO E INSTALAÇÃO. AF_12/2019</v>
          </cell>
          <cell r="C1747" t="str">
            <v>UN</v>
          </cell>
          <cell r="D1747">
            <v>890.3</v>
          </cell>
          <cell r="E1747">
            <v>915.53</v>
          </cell>
          <cell r="F1747" t="str">
            <v>SINTÉTICO</v>
          </cell>
          <cell r="G1747">
            <v>915.53</v>
          </cell>
        </row>
        <row r="1748">
          <cell r="A1748">
            <v>100692</v>
          </cell>
          <cell r="B1748" t="str">
            <v>KIT DE PORTA DE MADEIRA TIPO VENEZIANA, 80X210CM (ESPESSURA DE 3CM), PADRÃO POPULAR, ITENS INCLUSOS: DOBRADIÇAS, MONTAGEM E INSTALAÇÃO DE BATENTE, FECHADURA COM EXECUÇÃO DO FURO - FORNECIMENTO E INSTALAÇÃO. AF_12/2019</v>
          </cell>
          <cell r="C1748" t="str">
            <v>UN</v>
          </cell>
          <cell r="D1748">
            <v>839.03</v>
          </cell>
          <cell r="E1748">
            <v>864.29</v>
          </cell>
          <cell r="F1748" t="str">
            <v>SINTÉTICO</v>
          </cell>
          <cell r="G1748">
            <v>864.29</v>
          </cell>
        </row>
        <row r="1749">
          <cell r="A1749">
            <v>100693</v>
          </cell>
          <cell r="B1749" t="str">
            <v>KIT DE PORTA DE MADEIRA TIPO MEXICANA, MACIÇA (PESADA OU SUPERPESADA), PADRÃO MÉDIO, 80X210CM, ESPESSURA DE 3,5CM, ITENS INCLUSOS: DOBRADIÇAS, MONTAGEM E INSTALAÇÃO DE BATENTE, FECHADURA COM EXECUÇÃO DO FURO - FORNECIMENTO E INSTALAÇÃO. AF_12/2019</v>
          </cell>
          <cell r="C1749" t="str">
            <v>UN</v>
          </cell>
          <cell r="D1749">
            <v>1098.3900000000001</v>
          </cell>
          <cell r="E1749">
            <v>1125.52</v>
          </cell>
          <cell r="F1749" t="str">
            <v>SINTÉTICO</v>
          </cell>
          <cell r="G1749">
            <v>1125.52</v>
          </cell>
        </row>
        <row r="1750">
          <cell r="A1750">
            <v>100694</v>
          </cell>
          <cell r="B1750" t="str">
            <v>KIT DE PORTA DE MADEIRA TIPO MEXICANA, MACIÇA (PESADA OU SUPERPESADA), PADRÃO POPULAR, 80X210CM, ESPESSURA DE 3,5CM, ITENS INCLUSOS: DOBRADIÇAS, MONTAGEM E INSTALAÇÃO DE BATENTE, FECHADURA COM EXECUÇÃO DO FURO - FORNECIMENTO E INSTALAÇÃO. AF_12/2019</v>
          </cell>
          <cell r="C1750" t="str">
            <v>UN</v>
          </cell>
          <cell r="D1750">
            <v>1047.1199999999999</v>
          </cell>
          <cell r="E1750">
            <v>1074.28</v>
          </cell>
          <cell r="F1750" t="str">
            <v>SINTÉTICO</v>
          </cell>
          <cell r="G1750">
            <v>1074.28</v>
          </cell>
        </row>
        <row r="1751">
          <cell r="A1751">
            <v>100695</v>
          </cell>
          <cell r="B1751" t="str">
            <v>RECOLOCAÇÃO DE FOLHAS DE PORTA DE MADEIRA LEVE OU MÉDIA DE 60CM DE LARGURA, CONSIDERANDO REAPROVEITAMENTO DO MATERIAL. AF_12/2019</v>
          </cell>
          <cell r="C1751" t="str">
            <v>UN</v>
          </cell>
          <cell r="D1751">
            <v>43.27</v>
          </cell>
          <cell r="E1751">
            <v>48.22</v>
          </cell>
          <cell r="F1751" t="str">
            <v>SINTÉTICO</v>
          </cell>
          <cell r="G1751">
            <v>48.22</v>
          </cell>
        </row>
        <row r="1752">
          <cell r="A1752">
            <v>100696</v>
          </cell>
          <cell r="B1752" t="str">
            <v>RECOLOCAÇÃO DE FOLHAS DE PORTA DE MADEIRA LEVE OU MÉDIA DE 70CM DE LARGURA, CONSIDERANDO REAPROVEITAMENTO DO MATERIAL. AF_12/2019</v>
          </cell>
          <cell r="C1752" t="str">
            <v>UN</v>
          </cell>
          <cell r="D1752">
            <v>48.1</v>
          </cell>
          <cell r="E1752">
            <v>53.62</v>
          </cell>
          <cell r="F1752" t="str">
            <v>SINTÉTICO</v>
          </cell>
          <cell r="G1752">
            <v>53.62</v>
          </cell>
        </row>
        <row r="1753">
          <cell r="A1753">
            <v>100697</v>
          </cell>
          <cell r="B1753" t="str">
            <v>RECOLOCAÇÃO DE FOLHAS DE PORTA DE MADEIRA LEVE OU MÉDIA DE 80CM DE LARGURA, CONSIDERANDO REAPROVEITAMENTO DO MATERIAL. AF_12/2019</v>
          </cell>
          <cell r="C1753" t="str">
            <v>UN</v>
          </cell>
          <cell r="D1753">
            <v>52.98</v>
          </cell>
          <cell r="E1753">
            <v>59.05</v>
          </cell>
          <cell r="F1753" t="str">
            <v>SINTÉTICO</v>
          </cell>
          <cell r="G1753">
            <v>59.05</v>
          </cell>
        </row>
        <row r="1754">
          <cell r="A1754">
            <v>100698</v>
          </cell>
          <cell r="B1754" t="str">
            <v>RECOLOCAÇÃO DE FOLHAS DE PORTA DE MADEIRA LEVE OU MÉDIA DE 90CM DE LARGURA, CONSIDERANDO REAPROVEITAMENTO DO MATERIAL. AF_12/2019</v>
          </cell>
          <cell r="C1754" t="str">
            <v>UN</v>
          </cell>
          <cell r="D1754">
            <v>57.83</v>
          </cell>
          <cell r="E1754">
            <v>64.48</v>
          </cell>
          <cell r="F1754" t="str">
            <v>SINTÉTICO</v>
          </cell>
          <cell r="G1754">
            <v>64.48</v>
          </cell>
        </row>
        <row r="1755">
          <cell r="A1755">
            <v>100699</v>
          </cell>
          <cell r="B1755" t="str">
            <v>RECOLOCAÇÃO DE FOLHAS DE PORTA DE MADEIRA PESADA OU SUPERPESADA DE 80CM DE LARGURA, CONSIDERANDO REAPROVEITAMENTO DO MATERIAL. AF_12/2019</v>
          </cell>
          <cell r="C1755" t="str">
            <v>UN</v>
          </cell>
          <cell r="D1755">
            <v>69.08</v>
          </cell>
          <cell r="E1755">
            <v>77.06</v>
          </cell>
          <cell r="F1755" t="str">
            <v>SINTÉTICO</v>
          </cell>
          <cell r="G1755">
            <v>77.06</v>
          </cell>
        </row>
        <row r="1756">
          <cell r="A1756">
            <v>100700</v>
          </cell>
          <cell r="B1756" t="str">
            <v>PORTA DE MADEIRA COMPENSADA LISA PARA PINTURA, 120X210X3,5CM, 2 FOLHAS, INCLUSO ADUELA 2A, ALIZAR 2A E DOBRADIÇAS. AF_12/2019</v>
          </cell>
          <cell r="C1756" t="str">
            <v>UN</v>
          </cell>
          <cell r="D1756">
            <v>507.58</v>
          </cell>
          <cell r="E1756">
            <v>523.29999999999995</v>
          </cell>
          <cell r="F1756" t="str">
            <v>SINTÉTICO</v>
          </cell>
          <cell r="G1756">
            <v>523.29999999999995</v>
          </cell>
        </row>
        <row r="1757">
          <cell r="A1757">
            <v>100712</v>
          </cell>
          <cell r="B1757" t="str">
            <v>KIT DE PORTA DE MADEIRA PARA VERNIZ, SEMI-OCA (LEVE OU MÉDIA), PADRÃO POPULAR, 70X210CM, ESPESSURA DE 3,5CM, ITENS INCLUSOS: DOBRADIÇAS, MONTAGEM E INSTALAÇÃO DE BATENTE, FECHADURA COM EXECUÇÃO DO FURO - FORNECIMENTO E INSTALAÇÃO. AF_12/2019</v>
          </cell>
          <cell r="C1757" t="str">
            <v>UN</v>
          </cell>
          <cell r="D1757">
            <v>472.12</v>
          </cell>
          <cell r="E1757">
            <v>496.17</v>
          </cell>
          <cell r="F1757" t="str">
            <v>SINTÉTICO</v>
          </cell>
          <cell r="G1757">
            <v>496.17</v>
          </cell>
        </row>
        <row r="1758">
          <cell r="A1758">
            <v>100665</v>
          </cell>
          <cell r="B1758" t="str">
            <v>JANELA DE MADEIRA - CEDRINHO/ANGELIM OU EQUIVALENTE DA REGIÃO - DE ABRIR COM 4 FOLHAS (2 VENEZIANAS E 2 GUILHOTINAS PARA VIDRO), COM BATENTE, ALIZAR E FERRAGENS. EXCLUSIVE VIDROS, ACABAMENTO E CONTRAMARCO. FORNECIMENTO E INSTALAÇÃO. AF_12/2019</v>
          </cell>
          <cell r="C1758" t="str">
            <v>M2</v>
          </cell>
          <cell r="D1758">
            <v>699.93</v>
          </cell>
          <cell r="E1758">
            <v>705.44</v>
          </cell>
          <cell r="F1758" t="str">
            <v>SINTÉTICO</v>
          </cell>
          <cell r="G1758">
            <v>705.44</v>
          </cell>
        </row>
        <row r="1759">
          <cell r="A1759">
            <v>100666</v>
          </cell>
          <cell r="B1759" t="str">
            <v>JANELA DE MADEIRA (PINUS/EUCALIPTO OU EQUIV.) DE ABRIR COM 4 FOLHAS (2 VENEZIANAS E 2 GUILHOTINAS PARA VIDRO), COM BATENTE, ALIZAR E FERRAGENS. EXCLUSIVE VIDROS, ACABAMENTO E CONTRAMARCO. FORNECIMENTO E INSTALAÇÃO. AF_12/2019</v>
          </cell>
          <cell r="C1759" t="str">
            <v>M2</v>
          </cell>
          <cell r="D1759">
            <v>552.70000000000005</v>
          </cell>
          <cell r="E1759">
            <v>558.21</v>
          </cell>
          <cell r="F1759" t="str">
            <v>SINTÉTICO</v>
          </cell>
          <cell r="G1759">
            <v>558.21</v>
          </cell>
        </row>
        <row r="1760">
          <cell r="A1760">
            <v>100667</v>
          </cell>
          <cell r="B1760" t="str">
            <v>JANELA DE MADEIRA (IMBUIA/CEDRO OU EQUIV.) DE ABRIR COM 4 FOLHAS (2 VENEZIANAS E 2 GUILHOTINAS PARA VIDRO), COM BATENTE, ALIZAR E FERRAGENS. EXCLUSIVE VIDROS, ACABAMENTO E CONTRAMARCO. FORNECIMENTO E INSTALAÇÃO. AF_12/2019</v>
          </cell>
          <cell r="C1760" t="str">
            <v>M2</v>
          </cell>
          <cell r="D1760">
            <v>908.06</v>
          </cell>
          <cell r="E1760">
            <v>913.57</v>
          </cell>
          <cell r="F1760" t="str">
            <v>SINTÉTICO</v>
          </cell>
          <cell r="G1760">
            <v>913.57</v>
          </cell>
        </row>
        <row r="1761">
          <cell r="A1761">
            <v>100668</v>
          </cell>
          <cell r="B1761" t="str">
            <v>JANELA DE MADEIRA (CEDRINHO/ANGELIM OU EQUIV.) TIPO MAXIM-AR, PARA VIDRO, COM BATENTE, ALIZAR E FERRAGENS. EXCLUSIVE VIDRO, ACABAMENTO E CONTRAMARCO. FORNECIMENTO E INSTALAÇÃO. AF_12/2019</v>
          </cell>
          <cell r="C1761" t="str">
            <v>M2</v>
          </cell>
          <cell r="D1761">
            <v>1095.43</v>
          </cell>
          <cell r="E1761">
            <v>1107.8</v>
          </cell>
          <cell r="F1761" t="str">
            <v>SINTÉTICO</v>
          </cell>
          <cell r="G1761">
            <v>1107.8</v>
          </cell>
        </row>
        <row r="1762">
          <cell r="A1762">
            <v>100669</v>
          </cell>
          <cell r="B1762" t="str">
            <v>JANELA DE MADEIRA (PINUS/EUCALIPTO OU EQUIV.) TIPO BASCULANTE COM 2 FOLHAS PARA VIDRO, COM BATENTE, ALIZAR E FERRAGENS. EXCLUSIVE VIDROS, ACABAMENTO E CONTRAMARCO. FORNECIMENTO E INSTALAÇÃO. AF_12/2019</v>
          </cell>
          <cell r="C1762" t="str">
            <v>M2</v>
          </cell>
          <cell r="D1762">
            <v>648.52</v>
          </cell>
          <cell r="E1762">
            <v>656.45</v>
          </cell>
          <cell r="F1762" t="str">
            <v>SINTÉTICO</v>
          </cell>
          <cell r="G1762">
            <v>656.45</v>
          </cell>
        </row>
        <row r="1763">
          <cell r="A1763">
            <v>100670</v>
          </cell>
          <cell r="B1763" t="str">
            <v>JANELA DE MADEIRA (CEDRINHO/ANGELIM OU EQUIV.) DE CORRER COM 6 FOLHAS (2 VENEZ. FIXAS, 2 VENEZ. DE CORRER E 2 DE CORRER PARA VIDRO), COM BATENTE, ALIZAR E FERRAGENS. EXCLUSIVE VIDROS, ACABAMENTO E CONTRAMARCO. FORNECIMENTO E INSTALAÇÃO. AF_12/2019</v>
          </cell>
          <cell r="C1763" t="str">
            <v>M2</v>
          </cell>
          <cell r="D1763">
            <v>869.88</v>
          </cell>
          <cell r="E1763">
            <v>875.99</v>
          </cell>
          <cell r="F1763" t="str">
            <v>SINTÉTICO</v>
          </cell>
          <cell r="G1763">
            <v>875.99</v>
          </cell>
        </row>
        <row r="1764">
          <cell r="A1764">
            <v>100671</v>
          </cell>
          <cell r="B1764" t="str">
            <v>JANELA DE MADEIRA (IMBUIA/CEDRO OU EQUIV) DE CORRER COM 6 FOLHAS (2 VENEZIANAS FIXAS, 2 VENEZIANAS DE CORRER E 2 DE CORRER PARA VIDRO), COM BATENTE, ALIZAR E FERRAGENS. EXCLUSIVE VIDROS, ACABAMENTO E CONTRAMARCO. FORNECIMENTO E INSTALAÇÃO. AF_12/2019</v>
          </cell>
          <cell r="C1764" t="str">
            <v>M2</v>
          </cell>
          <cell r="D1764">
            <v>1081.4000000000001</v>
          </cell>
          <cell r="E1764">
            <v>1087.51</v>
          </cell>
          <cell r="F1764" t="str">
            <v>SINTÉTICO</v>
          </cell>
          <cell r="G1764">
            <v>1087.51</v>
          </cell>
        </row>
        <row r="1765">
          <cell r="A1765">
            <v>100672</v>
          </cell>
          <cell r="B1765" t="str">
            <v>JANELA DE MADEIRA (PINUS/EUCALIPTO OU EQUIV.) DE CORRER COM 6 FOLHAS (2 VENEZ. FIXAS, 2 VENEZ. DE CORRER E 2 DE CORRER PARA VIDRO), COM BATENTE, ALIZAR E FERRAGENS. EXCLUSIVE VIDROS, ACABAMENTO E CONTRAMARCO. FORNECIMENTO EINSTALAÇÃO. AF_12/2019</v>
          </cell>
          <cell r="C1765" t="str">
            <v>M2</v>
          </cell>
          <cell r="D1765">
            <v>695.39</v>
          </cell>
          <cell r="E1765">
            <v>701.5</v>
          </cell>
          <cell r="F1765" t="str">
            <v>SINTÉTICO</v>
          </cell>
          <cell r="G1765">
            <v>701.5</v>
          </cell>
        </row>
        <row r="1766">
          <cell r="A1766">
            <v>100701</v>
          </cell>
          <cell r="B1766" t="str">
            <v>PORTA DE FERRO, DE ABRIR, TIPO GRADE COM CHAPA, COM GUARNIÇÕES. AF_12/2019</v>
          </cell>
          <cell r="C1766" t="str">
            <v>M2</v>
          </cell>
          <cell r="D1766">
            <v>325.29000000000002</v>
          </cell>
          <cell r="E1766">
            <v>326.91000000000003</v>
          </cell>
          <cell r="F1766" t="str">
            <v>SINTÉTICO</v>
          </cell>
          <cell r="G1766">
            <v>326.91000000000003</v>
          </cell>
        </row>
        <row r="1767">
          <cell r="A1767">
            <v>94559</v>
          </cell>
          <cell r="B1767" t="str">
            <v>JANELA DE AÇO TIPO BASCULANTE PARA VIDROS, COM BATENTE, FERRAGENS E PINTURA ANTICORROSIVA. EXCLUSIVE VIDROS, ACABAMENTO, ALIZAR E CONTRAMARCO. FORNECIMENTO E INSTALAÇÃO. AF_12/2019</v>
          </cell>
          <cell r="C1767" t="str">
            <v>M2</v>
          </cell>
          <cell r="D1767">
            <v>586.72</v>
          </cell>
          <cell r="E1767">
            <v>601.53</v>
          </cell>
          <cell r="F1767" t="str">
            <v>SINTÉTICO</v>
          </cell>
          <cell r="G1767">
            <v>601.53</v>
          </cell>
        </row>
        <row r="1768">
          <cell r="A1768">
            <v>94560</v>
          </cell>
          <cell r="B1768" t="str">
            <v>JANELA DE AÇO DE CORRER COM 2 FOLHAS PARA VIDRO, COM VIDROS, BATENTE, FERRAGENS E PINTURAS ANTICORROSIVA E DE ACABAMENTO. EXCLUSIVE ALIZAR E CONTRAMARCO. FORNECIMENTO E INSTALAÇÃO. AF_12/2019</v>
          </cell>
          <cell r="C1768" t="str">
            <v>M2</v>
          </cell>
          <cell r="D1768">
            <v>533.74</v>
          </cell>
          <cell r="E1768">
            <v>539.24</v>
          </cell>
          <cell r="F1768" t="str">
            <v>SINTÉTICO</v>
          </cell>
          <cell r="G1768">
            <v>539.24</v>
          </cell>
        </row>
        <row r="1769">
          <cell r="A1769">
            <v>94562</v>
          </cell>
          <cell r="B1769" t="str">
            <v>JANELA DE AÇO DE CORRER COM 4 FOLHAS PARA VIDRO, COM BATENTE, FERRAGENS E PINTURA ANTICORROSIVA. EXCLUSIVE VIDROS, ALIZAR E CONTRAMARCO. FORNECIMENTO E INSTALAÇÃO. AF_12/2019</v>
          </cell>
          <cell r="C1769" t="str">
            <v>M2</v>
          </cell>
          <cell r="D1769">
            <v>560.09</v>
          </cell>
          <cell r="E1769">
            <v>566.85</v>
          </cell>
          <cell r="F1769" t="str">
            <v>SINTÉTICO</v>
          </cell>
          <cell r="G1769">
            <v>566.85</v>
          </cell>
        </row>
        <row r="1770">
          <cell r="A1770">
            <v>94563</v>
          </cell>
          <cell r="B1770" t="str">
            <v>JANELA DE AÇO DE CORRER COM 6 FOLHAS (4 VENEZIANAS E 2 PARA VIDRO), COM VIDROS, BATENTE, FERRAGENS E PINTURAS ANTICORROSIVA E DE ACABAMENTO. EXCLUSIVE ALIZAR E CONTRAMARCO. FORNECIMENTO E INSTALAÇÃO. AF_12/2019</v>
          </cell>
          <cell r="C1770" t="str">
            <v>M2</v>
          </cell>
          <cell r="D1770">
            <v>703.92</v>
          </cell>
          <cell r="E1770">
            <v>711.64</v>
          </cell>
          <cell r="F1770" t="str">
            <v>SINTÉTICO</v>
          </cell>
          <cell r="G1770">
            <v>711.64</v>
          </cell>
        </row>
        <row r="1771">
          <cell r="A1771">
            <v>94587</v>
          </cell>
          <cell r="B1771" t="str">
            <v>CONTRAMARCO DE AÇO, FIXAÇÃO COM ARGAMASSA - FORNECIMENTO E INSTALAÇÃO. AF_12/2019</v>
          </cell>
          <cell r="C1771" t="str">
            <v>M</v>
          </cell>
          <cell r="D1771">
            <v>40.29</v>
          </cell>
          <cell r="E1771">
            <v>42.42</v>
          </cell>
          <cell r="F1771" t="str">
            <v>SINTÉTICO</v>
          </cell>
          <cell r="G1771">
            <v>42.42</v>
          </cell>
        </row>
        <row r="1772">
          <cell r="A1772">
            <v>94588</v>
          </cell>
          <cell r="B1772" t="str">
            <v>CONTRAMARCO DE AÇO, FIXAÇÃO COM PARAFUSO - FORNECIMENTO E INSTALAÇÃO. AF_12/2019</v>
          </cell>
          <cell r="C1772" t="str">
            <v>M</v>
          </cell>
          <cell r="D1772">
            <v>35.06</v>
          </cell>
          <cell r="E1772">
            <v>36.159999999999997</v>
          </cell>
          <cell r="F1772" t="str">
            <v>SINTÉTICO</v>
          </cell>
          <cell r="G1772">
            <v>36.159999999999997</v>
          </cell>
        </row>
        <row r="1773">
          <cell r="A1773">
            <v>99837</v>
          </cell>
          <cell r="B1773" t="str">
            <v>GUARDA-CORPO DE AÇO GALVANIZADO DE 1,10M, MONTANTES TUBULARES DE 1.1/4" ESPAÇADOS DE 1,20M, TRAVESSA SUPERIOR DE 1.1/2", GRADIL FORMADO POR TUBOS HORIZONTAIS DE 1" E VERTICAIS DE 3/4", FIXADO COM CHUMBADOR MECÂNICO. AF_04/2019_P</v>
          </cell>
          <cell r="C1773" t="str">
            <v>M</v>
          </cell>
          <cell r="D1773">
            <v>376.23</v>
          </cell>
          <cell r="E1773">
            <v>397.91</v>
          </cell>
          <cell r="F1773" t="str">
            <v>SINTÉTICO</v>
          </cell>
          <cell r="G1773">
            <v>397.91</v>
          </cell>
        </row>
        <row r="1774">
          <cell r="A1774">
            <v>99839</v>
          </cell>
          <cell r="B1774" t="str">
            <v>GUARDA-CORPO DE AÇO GALVANIZADO DE 1,10M DE ALTURA, MONTANTES TUBULARES DE 1.1/2 ESPAÇADOS DE 1,20M, TRAVESSA SUPERIOR DE 2, GRADIL FORMADO POR BARRAS CHATAS EM FERRO DE 32X4,8MM, FIXADO COM CHUMBADOR MECÂNICO. AF_04/2019_P</v>
          </cell>
          <cell r="C1774" t="str">
            <v>M</v>
          </cell>
          <cell r="D1774">
            <v>325.54000000000002</v>
          </cell>
          <cell r="E1774">
            <v>348.29</v>
          </cell>
          <cell r="F1774" t="str">
            <v>SINTÉTICO</v>
          </cell>
          <cell r="G1774">
            <v>348.29</v>
          </cell>
        </row>
        <row r="1775">
          <cell r="A1775">
            <v>99841</v>
          </cell>
          <cell r="B1775" t="str">
            <v>GUARDA-CORPO PANORÂMICO COM PERFIS DE ALUMÍNIO E VIDRO LAMINADO 8 MM, FIXADO COM CHUMBADOR MECÂNICO. AF_04/2019_P</v>
          </cell>
          <cell r="C1775" t="str">
            <v>M</v>
          </cell>
          <cell r="D1775">
            <v>780.91</v>
          </cell>
          <cell r="E1775">
            <v>794.11</v>
          </cell>
          <cell r="F1775" t="str">
            <v>SINTÉTICO</v>
          </cell>
          <cell r="G1775">
            <v>794.11</v>
          </cell>
        </row>
        <row r="1776">
          <cell r="A1776">
            <v>99855</v>
          </cell>
          <cell r="B1776" t="str">
            <v>CORRIMÃO SIMPLES, DIÂMETRO EXTERNO = 1 1/2", EM AÇO GALVANIZADO. AF_04/2019_P</v>
          </cell>
          <cell r="C1776" t="str">
            <v>M</v>
          </cell>
          <cell r="D1776">
            <v>70.209999999999994</v>
          </cell>
          <cell r="E1776">
            <v>73.95</v>
          </cell>
          <cell r="F1776" t="str">
            <v>SINTÉTICO</v>
          </cell>
          <cell r="G1776">
            <v>73.95</v>
          </cell>
        </row>
        <row r="1777">
          <cell r="A1777">
            <v>99857</v>
          </cell>
          <cell r="B1777" t="str">
            <v>CORRIMÃO SIMPLES, DIÂMETRO EXTERNO = 1 1/2", EM ALUMÍNIO. AF_04/2019_P</v>
          </cell>
          <cell r="C1777" t="str">
            <v>M</v>
          </cell>
          <cell r="D1777">
            <v>65.180000000000007</v>
          </cell>
          <cell r="E1777">
            <v>70.42</v>
          </cell>
          <cell r="F1777" t="str">
            <v>SINTÉTICO</v>
          </cell>
          <cell r="G1777">
            <v>70.42</v>
          </cell>
        </row>
        <row r="1778">
          <cell r="A1778">
            <v>99861</v>
          </cell>
          <cell r="B1778" t="str">
            <v>GRADIL EM FERRO FIXADO EM VÃOS DE JANELAS, FORMADO POR BARRAS CHATAS DE 25X4,8 MM. AF_04/2019</v>
          </cell>
          <cell r="C1778" t="str">
            <v>M2</v>
          </cell>
          <cell r="D1778">
            <v>418.5</v>
          </cell>
          <cell r="E1778">
            <v>451.97</v>
          </cell>
          <cell r="F1778" t="str">
            <v>SINTÉTICO</v>
          </cell>
          <cell r="G1778">
            <v>451.97</v>
          </cell>
        </row>
        <row r="1779">
          <cell r="A1779">
            <v>99862</v>
          </cell>
          <cell r="B1779" t="str">
            <v>GRADIL EM ALUMÍNIO FIXADO EM VÃOS DE JANELAS, FORMADO POR TUBOS DE 3/4". AF_04/2019</v>
          </cell>
          <cell r="C1779" t="str">
            <v>M2</v>
          </cell>
          <cell r="D1779">
            <v>424.95</v>
          </cell>
          <cell r="E1779">
            <v>459.72</v>
          </cell>
          <cell r="F1779" t="str">
            <v>SINTÉTICO</v>
          </cell>
          <cell r="G1779">
            <v>459.72</v>
          </cell>
        </row>
        <row r="1780">
          <cell r="A1780">
            <v>73665</v>
          </cell>
          <cell r="B1780" t="str">
            <v>ESCADA TIPO MARINHEIRO EM ACO CA-50 9,52MM INCLUSO PINTURA COM FUNDO ANTICORROSIVO TIPO ZARCAO</v>
          </cell>
          <cell r="C1780" t="str">
            <v>M</v>
          </cell>
          <cell r="D1780">
            <v>63.26</v>
          </cell>
          <cell r="E1780">
            <v>68.349999999999994</v>
          </cell>
          <cell r="F1780" t="str">
            <v>SINTÉTICO</v>
          </cell>
          <cell r="G1780">
            <v>68.349999999999994</v>
          </cell>
        </row>
        <row r="1781">
          <cell r="A1781" t="str">
            <v>74194/1</v>
          </cell>
          <cell r="B1781" t="str">
            <v>ESCADA TIPO MARINHEIRO EM TUBO ACO GALVANIZADO 1 1/2" 5 DEGRAUS</v>
          </cell>
          <cell r="C1781" t="str">
            <v>M</v>
          </cell>
          <cell r="D1781">
            <v>240.71</v>
          </cell>
          <cell r="E1781">
            <v>253.74</v>
          </cell>
          <cell r="F1781" t="str">
            <v>SINTÉTICO</v>
          </cell>
          <cell r="G1781">
            <v>253.74</v>
          </cell>
        </row>
        <row r="1782">
          <cell r="A1782">
            <v>90838</v>
          </cell>
          <cell r="B1782" t="str">
            <v>PORTA CORTA-FOGO 90X210X4CM - FORNECIMENTO E INSTALAÇÃO. AF_12/2019</v>
          </cell>
          <cell r="C1782" t="str">
            <v>UN</v>
          </cell>
          <cell r="D1782">
            <v>751.78</v>
          </cell>
          <cell r="E1782">
            <v>763.31</v>
          </cell>
          <cell r="F1782" t="str">
            <v>SINTÉTICO</v>
          </cell>
          <cell r="G1782">
            <v>763.31</v>
          </cell>
        </row>
        <row r="1783">
          <cell r="A1783">
            <v>91338</v>
          </cell>
          <cell r="B1783" t="str">
            <v>PORTA DE ALUMÍNIO DE ABRIR COM LAMBRI, COM GUARNIÇÃO, FIXAÇÃO COM PARAFUSOS - FORNECIMENTO E INSTALAÇÃO. AF_12/2019</v>
          </cell>
          <cell r="C1783" t="str">
            <v>M2</v>
          </cell>
          <cell r="D1783">
            <v>537.95000000000005</v>
          </cell>
          <cell r="E1783">
            <v>539.09</v>
          </cell>
          <cell r="F1783" t="str">
            <v>SINTÉTICO</v>
          </cell>
          <cell r="G1783">
            <v>539.09</v>
          </cell>
        </row>
        <row r="1784">
          <cell r="A1784">
            <v>91341</v>
          </cell>
          <cell r="B1784" t="str">
            <v>PORTA EM ALUMÍNIO DE ABRIR TIPO VENEZIANA COM GUARNIÇÃO, FIXAÇÃO COM PARAFUSOS - FORNECIMENTO E INSTALAÇÃO. AF_12/2019</v>
          </cell>
          <cell r="C1784" t="str">
            <v>M2</v>
          </cell>
          <cell r="D1784">
            <v>398.15</v>
          </cell>
          <cell r="E1784">
            <v>399.37</v>
          </cell>
          <cell r="F1784" t="str">
            <v>SINTÉTICO</v>
          </cell>
          <cell r="G1784">
            <v>399.37</v>
          </cell>
        </row>
        <row r="1785">
          <cell r="A1785">
            <v>94805</v>
          </cell>
          <cell r="B1785" t="str">
            <v>PORTA DE ALUMÍNIO DE ABRIR PARA VIDRO SEM GUARNIÇÃO, 87X210CM, FIXAÇÃO COM PARAFUSOS, INCLUSIVE VIDROS - FORNECIMENTO E INSTALAÇÃO. AF_12/2019</v>
          </cell>
          <cell r="C1785" t="str">
            <v>UN</v>
          </cell>
          <cell r="D1785">
            <v>631.19000000000005</v>
          </cell>
          <cell r="E1785">
            <v>633.27</v>
          </cell>
          <cell r="F1785" t="str">
            <v>SINTÉTICO</v>
          </cell>
          <cell r="G1785">
            <v>633.27</v>
          </cell>
        </row>
        <row r="1786">
          <cell r="A1786">
            <v>94806</v>
          </cell>
          <cell r="B1786" t="str">
            <v>PORTA EM AÇO DE ABRIR PARA VIDRO SEM GUARNIÇÃO, 87X210CM, FIXAÇÃO COM PARAFUSOS, EXCLUSIVE VIDROS - FORNECIMENTO E INSTALAÇÃO. AF_12/2019</v>
          </cell>
          <cell r="C1786" t="str">
            <v>UN</v>
          </cell>
          <cell r="D1786">
            <v>361.49</v>
          </cell>
          <cell r="E1786">
            <v>364.41</v>
          </cell>
          <cell r="F1786" t="str">
            <v>SINTÉTICO</v>
          </cell>
          <cell r="G1786">
            <v>364.41</v>
          </cell>
        </row>
        <row r="1787">
          <cell r="A1787">
            <v>94807</v>
          </cell>
          <cell r="B1787" t="str">
            <v>PORTA EM AÇO DE ABRIR TIPO VENEZIANA SEM GUARNIÇÃO, 87X210CM, FIXAÇÃO COM PARAFUSOS - FORNECIMENTO E INSTALAÇÃO. AF_12/2019</v>
          </cell>
          <cell r="C1787" t="str">
            <v>UN</v>
          </cell>
          <cell r="D1787">
            <v>430.49</v>
          </cell>
          <cell r="E1787">
            <v>433.56</v>
          </cell>
          <cell r="F1787" t="str">
            <v>SINTÉTICO</v>
          </cell>
          <cell r="G1787">
            <v>433.56</v>
          </cell>
        </row>
        <row r="1788">
          <cell r="A1788">
            <v>100702</v>
          </cell>
          <cell r="B1788" t="str">
            <v>PORTA DE CORRER DE ALUMÍNIO, COM DUAS FOLHAS PARA VIDRO, INCLUSO VIDRO LISO INCOLOR, FECHADURA E PUXADOR, SEM ALIZAR. AF_12/2019</v>
          </cell>
          <cell r="C1788" t="str">
            <v>M2</v>
          </cell>
          <cell r="D1788">
            <v>318.83</v>
          </cell>
          <cell r="E1788">
            <v>319.73</v>
          </cell>
          <cell r="F1788" t="str">
            <v>SINTÉTICO</v>
          </cell>
          <cell r="G1788">
            <v>319.73</v>
          </cell>
        </row>
        <row r="1789">
          <cell r="A1789">
            <v>84885</v>
          </cell>
          <cell r="B1789" t="str">
            <v>JOGO DE FERRAGENS CROMADAS PARA PORTA DE VIDRO TEMPERADO, UMA FOLHA COMPOSTO DE DOBRADICAS SUPERIOR E INFERIOR, TRINCO, FECHADURA, CONTRA FECHADURA COM CAPUCHINHO SEM MOLA E PUXADOR</v>
          </cell>
          <cell r="C1789" t="str">
            <v>UN</v>
          </cell>
          <cell r="D1789">
            <v>553.72</v>
          </cell>
          <cell r="E1789">
            <v>583.88</v>
          </cell>
          <cell r="F1789" t="str">
            <v>SINTÉTICO</v>
          </cell>
          <cell r="G1789">
            <v>583.88</v>
          </cell>
        </row>
        <row r="1790">
          <cell r="A1790">
            <v>84886</v>
          </cell>
          <cell r="B1790" t="str">
            <v>MOLA HIDRAULICA DE PISO PARA PORTA DE VIDRO TEMPERADO</v>
          </cell>
          <cell r="C1790" t="str">
            <v>UN</v>
          </cell>
          <cell r="D1790">
            <v>913.55</v>
          </cell>
          <cell r="E1790">
            <v>915.54</v>
          </cell>
          <cell r="F1790" t="str">
            <v>SINTÉTICO</v>
          </cell>
          <cell r="G1790">
            <v>915.54</v>
          </cell>
        </row>
        <row r="1791">
          <cell r="A1791">
            <v>100703</v>
          </cell>
          <cell r="B1791" t="str">
            <v>PUXADOR CENTRAL PARA ESQUADRIA DE MADEIRA. AF_12/2019</v>
          </cell>
          <cell r="C1791" t="str">
            <v>UN</v>
          </cell>
          <cell r="D1791">
            <v>17.010000000000002</v>
          </cell>
          <cell r="E1791">
            <v>18.07</v>
          </cell>
          <cell r="F1791" t="str">
            <v>SINTÉTICO</v>
          </cell>
          <cell r="G1791">
            <v>18.07</v>
          </cell>
        </row>
        <row r="1792">
          <cell r="A1792">
            <v>100704</v>
          </cell>
          <cell r="B1792" t="str">
            <v>PORTA CADEADO ZINCADO OXIDADO PRETO COM CADEADO DE AÇO INOX, LARGURA DE *50* MM. AF_12/2019</v>
          </cell>
          <cell r="C1792" t="str">
            <v>UN</v>
          </cell>
          <cell r="D1792">
            <v>116.47</v>
          </cell>
          <cell r="E1792">
            <v>118.15</v>
          </cell>
          <cell r="F1792" t="str">
            <v>SINTÉTICO</v>
          </cell>
          <cell r="G1792">
            <v>118.15</v>
          </cell>
        </row>
        <row r="1793">
          <cell r="A1793">
            <v>100705</v>
          </cell>
          <cell r="B1793" t="str">
            <v>TARJETA TIPO LIVRE/OCUPADO PARA PORTA DE BANHEIRO. AF_12/2019</v>
          </cell>
          <cell r="C1793" t="str">
            <v>UN</v>
          </cell>
          <cell r="D1793">
            <v>43.07</v>
          </cell>
          <cell r="E1793">
            <v>45.97</v>
          </cell>
          <cell r="F1793" t="str">
            <v>SINTÉTICO</v>
          </cell>
          <cell r="G1793">
            <v>45.97</v>
          </cell>
        </row>
        <row r="1794">
          <cell r="A1794">
            <v>100706</v>
          </cell>
          <cell r="B1794" t="str">
            <v>CREMONA EM LATÃO CROMADO OU POLIDO, COMPLETA. AF_12/2019</v>
          </cell>
          <cell r="C1794" t="str">
            <v>UN</v>
          </cell>
          <cell r="D1794">
            <v>75.66</v>
          </cell>
          <cell r="E1794">
            <v>79.42</v>
          </cell>
          <cell r="F1794" t="str">
            <v>SINTÉTICO</v>
          </cell>
          <cell r="G1794">
            <v>79.42</v>
          </cell>
        </row>
        <row r="1795">
          <cell r="A1795">
            <v>100707</v>
          </cell>
          <cell r="B1795" t="str">
            <v>FECHO DE EMBUTIR TIPO UNHA 22CM. AF_12/2019</v>
          </cell>
          <cell r="C1795" t="str">
            <v>UN</v>
          </cell>
          <cell r="D1795">
            <v>46.09</v>
          </cell>
          <cell r="E1795">
            <v>49.66</v>
          </cell>
          <cell r="F1795" t="str">
            <v>SINTÉTICO</v>
          </cell>
          <cell r="G1795">
            <v>49.66</v>
          </cell>
        </row>
        <row r="1796">
          <cell r="A1796">
            <v>100708</v>
          </cell>
          <cell r="B1796" t="str">
            <v>FECHO DE EMBUTIR TIPO UNHA 40CM. AF_12/2019</v>
          </cell>
          <cell r="C1796" t="str">
            <v>UN</v>
          </cell>
          <cell r="D1796">
            <v>58.15</v>
          </cell>
          <cell r="E1796">
            <v>62.11</v>
          </cell>
          <cell r="F1796" t="str">
            <v>SINTÉTICO</v>
          </cell>
          <cell r="G1796">
            <v>62.11</v>
          </cell>
        </row>
        <row r="1797">
          <cell r="A1797">
            <v>100709</v>
          </cell>
          <cell r="B1797" t="str">
            <v>DOBRADIÇA EM AÇO/FERRO, 3" X 21/2", E=1,9 A 2MM, SEN ANEL, CROMADO OU ZINCADO, TAMPA BOLA, COM PARAFUSOS. AF_12/2019</v>
          </cell>
          <cell r="C1797" t="str">
            <v>UN</v>
          </cell>
          <cell r="D1797">
            <v>36.53</v>
          </cell>
          <cell r="E1797">
            <v>39.450000000000003</v>
          </cell>
          <cell r="F1797" t="str">
            <v>SINTÉTICO</v>
          </cell>
          <cell r="G1797">
            <v>39.450000000000003</v>
          </cell>
        </row>
        <row r="1798">
          <cell r="A1798">
            <v>100710</v>
          </cell>
          <cell r="B1798" t="str">
            <v>DOBRADIÇA TIPO VAI E VEM EM LATÃO POLIDO 3". AF_12/2019</v>
          </cell>
          <cell r="C1798" t="str">
            <v>UN</v>
          </cell>
          <cell r="D1798">
            <v>95.98</v>
          </cell>
          <cell r="E1798">
            <v>99.85</v>
          </cell>
          <cell r="F1798" t="str">
            <v>SINTÉTICO</v>
          </cell>
          <cell r="G1798">
            <v>99.85</v>
          </cell>
        </row>
        <row r="1799">
          <cell r="A1799">
            <v>72116</v>
          </cell>
          <cell r="B1799" t="str">
            <v>VIDRO LISO COMUM TRANSPARENTE, ESPESSURA 3MM</v>
          </cell>
          <cell r="C1799" t="str">
            <v>M2</v>
          </cell>
          <cell r="D1799">
            <v>103.1</v>
          </cell>
          <cell r="E1799">
            <v>104.5</v>
          </cell>
          <cell r="F1799" t="str">
            <v>SINTÉTICO</v>
          </cell>
          <cell r="G1799">
            <v>104.5</v>
          </cell>
        </row>
        <row r="1800">
          <cell r="A1800">
            <v>72117</v>
          </cell>
          <cell r="B1800" t="str">
            <v>VIDRO LISO COMUM TRANSPARENTE, ESPESSURA 4MM</v>
          </cell>
          <cell r="C1800" t="str">
            <v>M2</v>
          </cell>
          <cell r="D1800">
            <v>132.11000000000001</v>
          </cell>
          <cell r="E1800">
            <v>133.69</v>
          </cell>
          <cell r="F1800" t="str">
            <v>SINTÉTICO</v>
          </cell>
          <cell r="G1800">
            <v>133.69</v>
          </cell>
        </row>
        <row r="1801">
          <cell r="A1801">
            <v>72118</v>
          </cell>
          <cell r="B1801" t="str">
            <v>VIDRO TEMPERADO INCOLOR, ESPESSURA 6MM, FORNECIMENTO E INSTALACAO, INCLUSIVE MASSA PARA VEDACAO</v>
          </cell>
          <cell r="C1801" t="str">
            <v>M2</v>
          </cell>
          <cell r="D1801">
            <v>137.22</v>
          </cell>
          <cell r="E1801">
            <v>138.97999999999999</v>
          </cell>
          <cell r="F1801" t="str">
            <v>SINTÉTICO</v>
          </cell>
          <cell r="G1801">
            <v>138.97999999999999</v>
          </cell>
        </row>
        <row r="1802">
          <cell r="A1802">
            <v>72119</v>
          </cell>
          <cell r="B1802" t="str">
            <v>VIDRO TEMPERADO INCOLOR, ESPESSURA 8MM, FORNECIMENTO E INSTALACAO, INCLUSIVE MASSA PARA VEDACAO</v>
          </cell>
          <cell r="C1802" t="str">
            <v>M2</v>
          </cell>
          <cell r="D1802">
            <v>171.22</v>
          </cell>
          <cell r="E1802">
            <v>172.98</v>
          </cell>
          <cell r="F1802" t="str">
            <v>SINTÉTICO</v>
          </cell>
          <cell r="G1802">
            <v>172.98</v>
          </cell>
        </row>
        <row r="1803">
          <cell r="A1803">
            <v>72120</v>
          </cell>
          <cell r="B1803" t="str">
            <v>VIDRO TEMPERADO INCOLOR, ESPESSURA 10MM, FORNECIMENTO E INSTALACAO, INCLUSIVE MASSA PARA VEDACAO</v>
          </cell>
          <cell r="C1803" t="str">
            <v>M2</v>
          </cell>
          <cell r="D1803">
            <v>214.55</v>
          </cell>
          <cell r="E1803">
            <v>216.31</v>
          </cell>
          <cell r="F1803" t="str">
            <v>SINTÉTICO</v>
          </cell>
          <cell r="G1803">
            <v>216.31</v>
          </cell>
        </row>
        <row r="1804">
          <cell r="A1804">
            <v>72122</v>
          </cell>
          <cell r="B1804" t="str">
            <v>VIDRO FANTASIA TIPO CANELADO, ESPESSURA 4MM</v>
          </cell>
          <cell r="C1804" t="str">
            <v>M2</v>
          </cell>
          <cell r="D1804">
            <v>113.58</v>
          </cell>
          <cell r="E1804">
            <v>115.16</v>
          </cell>
          <cell r="F1804" t="str">
            <v>SINTÉTICO</v>
          </cell>
          <cell r="G1804">
            <v>115.16</v>
          </cell>
        </row>
        <row r="1805">
          <cell r="A1805">
            <v>72123</v>
          </cell>
          <cell r="B1805" t="str">
            <v>VIDRO ARAMADO, ESPESSURA 7MM</v>
          </cell>
          <cell r="C1805" t="str">
            <v>M2</v>
          </cell>
          <cell r="D1805">
            <v>301.02</v>
          </cell>
          <cell r="E1805">
            <v>302.60000000000002</v>
          </cell>
          <cell r="F1805" t="str">
            <v>SINTÉTICO</v>
          </cell>
          <cell r="G1805">
            <v>302.60000000000002</v>
          </cell>
        </row>
        <row r="1806">
          <cell r="A1806" t="str">
            <v>73838/1</v>
          </cell>
          <cell r="B1806" t="str">
            <v>PORTA DE VIDRO TEMPERADO, 0,9X2,10M, ESPESSURA 10MM, INCLUSIVE ACESSORIOS</v>
          </cell>
          <cell r="C1806" t="str">
            <v>UN</v>
          </cell>
          <cell r="D1806">
            <v>1567.81</v>
          </cell>
          <cell r="E1806">
            <v>1568.43</v>
          </cell>
          <cell r="F1806" t="str">
            <v>SINTÉTICO</v>
          </cell>
          <cell r="G1806">
            <v>1568.43</v>
          </cell>
        </row>
        <row r="1807">
          <cell r="A1807" t="str">
            <v>74125/1</v>
          </cell>
          <cell r="B1807" t="str">
            <v>ESPELHO CRISTAL ESPESSURA 4MM, COM MOLDURA DE MADEIRA</v>
          </cell>
          <cell r="C1807" t="str">
            <v>M2</v>
          </cell>
          <cell r="D1807">
            <v>393.3</v>
          </cell>
          <cell r="E1807">
            <v>402.06</v>
          </cell>
          <cell r="F1807" t="str">
            <v>SINTÉTICO</v>
          </cell>
          <cell r="G1807">
            <v>402.06</v>
          </cell>
        </row>
        <row r="1808">
          <cell r="A1808" t="str">
            <v>74125/2</v>
          </cell>
          <cell r="B1808" t="str">
            <v>ESPELHO CRISTAL ESPESSURA 4MM, COM MOLDURA EM ALUMINIO E COMPENSADO 6MM PLASTIFICADO COLADO</v>
          </cell>
          <cell r="C1808" t="str">
            <v>M2</v>
          </cell>
          <cell r="D1808">
            <v>429.02</v>
          </cell>
          <cell r="E1808">
            <v>436.19</v>
          </cell>
          <cell r="F1808" t="str">
            <v>SINTÉTICO</v>
          </cell>
          <cell r="G1808">
            <v>436.19</v>
          </cell>
        </row>
        <row r="1809">
          <cell r="A1809">
            <v>84957</v>
          </cell>
          <cell r="B1809" t="str">
            <v>VIDRO LISO COMUM TRANSPARENTE, ESPESSURA 5MM</v>
          </cell>
          <cell r="C1809" t="str">
            <v>M2</v>
          </cell>
          <cell r="D1809">
            <v>158.97</v>
          </cell>
          <cell r="E1809">
            <v>161.32</v>
          </cell>
          <cell r="F1809" t="str">
            <v>SINTÉTICO</v>
          </cell>
          <cell r="G1809">
            <v>161.32</v>
          </cell>
        </row>
        <row r="1810">
          <cell r="A1810">
            <v>84959</v>
          </cell>
          <cell r="B1810" t="str">
            <v>VIDRO LISO COMUM TRANSPARENTE, ESPESSURA 6MM</v>
          </cell>
          <cell r="C1810" t="str">
            <v>M2</v>
          </cell>
          <cell r="D1810">
            <v>185.75</v>
          </cell>
          <cell r="E1810">
            <v>188.1</v>
          </cell>
          <cell r="F1810" t="str">
            <v>SINTÉTICO</v>
          </cell>
          <cell r="G1810">
            <v>188.1</v>
          </cell>
        </row>
        <row r="1811">
          <cell r="A1811">
            <v>85001</v>
          </cell>
          <cell r="B1811" t="str">
            <v>VIDRO LISO FUME, ESPESSURA 4MM</v>
          </cell>
          <cell r="C1811" t="str">
            <v>M2</v>
          </cell>
          <cell r="D1811">
            <v>176.82</v>
          </cell>
          <cell r="E1811">
            <v>179.17</v>
          </cell>
          <cell r="F1811" t="str">
            <v>SINTÉTICO</v>
          </cell>
          <cell r="G1811">
            <v>179.17</v>
          </cell>
        </row>
        <row r="1812">
          <cell r="A1812">
            <v>85002</v>
          </cell>
          <cell r="B1812" t="str">
            <v>VIDRO LISO FUME, ESPESSURA 6MM</v>
          </cell>
          <cell r="C1812" t="str">
            <v>M2</v>
          </cell>
          <cell r="D1812">
            <v>248.23</v>
          </cell>
          <cell r="E1812">
            <v>250.58</v>
          </cell>
          <cell r="F1812" t="str">
            <v>SINTÉTICO</v>
          </cell>
          <cell r="G1812">
            <v>250.58</v>
          </cell>
        </row>
        <row r="1813">
          <cell r="A1813">
            <v>85004</v>
          </cell>
          <cell r="B1813" t="str">
            <v>VIDRO FANTASIA MARTELADO 4MM</v>
          </cell>
          <cell r="C1813" t="str">
            <v>M2</v>
          </cell>
          <cell r="D1813">
            <v>123.27</v>
          </cell>
          <cell r="E1813">
            <v>125.62</v>
          </cell>
          <cell r="F1813" t="str">
            <v>SINTÉTICO</v>
          </cell>
          <cell r="G1813">
            <v>125.62</v>
          </cell>
        </row>
        <row r="1814">
          <cell r="A1814">
            <v>85005</v>
          </cell>
          <cell r="B1814" t="str">
            <v>ESPELHO CRISTAL, ESPESSURA 4MM, COM PARAFUSOS DE FIXACAO, SEM MOLDURA</v>
          </cell>
          <cell r="C1814" t="str">
            <v>M2</v>
          </cell>
          <cell r="D1814">
            <v>362.59</v>
          </cell>
          <cell r="E1814">
            <v>367.29</v>
          </cell>
          <cell r="F1814" t="str">
            <v>SINTÉTICO</v>
          </cell>
          <cell r="G1814">
            <v>367.29</v>
          </cell>
        </row>
        <row r="1815">
          <cell r="A1815">
            <v>94569</v>
          </cell>
          <cell r="B1815" t="str">
            <v>JANELA DE ALUMÍNIO TIPO MAXIM-AR, COM VIDROS, BATENTE E FERRAGENS. EXCLUSIVE ALIZAR, ACABAMENTO E CONTRAMARCO. FORNECIMENTO E INSTALAÇÃO. AF_12/2019</v>
          </cell>
          <cell r="C1815" t="str">
            <v>M2</v>
          </cell>
          <cell r="D1815">
            <v>370.34</v>
          </cell>
          <cell r="E1815">
            <v>375.76</v>
          </cell>
          <cell r="F1815" t="str">
            <v>SINTÉTICO</v>
          </cell>
          <cell r="G1815">
            <v>375.76</v>
          </cell>
        </row>
        <row r="1816">
          <cell r="A1816">
            <v>94570</v>
          </cell>
          <cell r="B1816" t="str">
            <v>JANELA DE ALUMÍNIO DE CORRER COM 2 FOLHAS PARA VIDROS, COM VIDROS, BATENTE, ACABAMENTO COM ACETATO OU BRILHANTE E FERRAGENS. EXCLUSIVE ALIZAR E CONTRAMARCO. FORNECIMENTO E INSTALAÇÃO. AF_12/2019</v>
          </cell>
          <cell r="C1816" t="str">
            <v>M2</v>
          </cell>
          <cell r="D1816">
            <v>228.02</v>
          </cell>
          <cell r="E1816">
            <v>229.66</v>
          </cell>
          <cell r="F1816" t="str">
            <v>SINTÉTICO</v>
          </cell>
          <cell r="G1816">
            <v>229.66</v>
          </cell>
        </row>
        <row r="1817">
          <cell r="A1817">
            <v>94572</v>
          </cell>
          <cell r="B1817" t="str">
            <v>JANELA DE ALUMÍNIO DE CORRER COM 3 FOLHAS (2 VENEZIANAS E 1 PARA VIDRO), COM VIDROS, BATENTE E FERRAGENS. EXCLUSIVE ACABAMENTO, ALIZAR E CONTRAMARCO. FORNECIMENTO E INSTALAÇÃO. AF_12/2019</v>
          </cell>
          <cell r="C1817" t="str">
            <v>M2</v>
          </cell>
          <cell r="D1817">
            <v>339.57</v>
          </cell>
          <cell r="E1817">
            <v>341.78</v>
          </cell>
          <cell r="F1817" t="str">
            <v>SINTÉTICO</v>
          </cell>
          <cell r="G1817">
            <v>341.78</v>
          </cell>
        </row>
        <row r="1818">
          <cell r="A1818">
            <v>94573</v>
          </cell>
          <cell r="B1818" t="str">
            <v>JANELA DE ALUMÍNIO DE CORRER COM 4 FOLHAS PARA VIDROS, COM VIDROS, BATENTE, ACABAMENTO COM ACETATO OU BRILHANTE E FERRAGENS. EXCLUSIVE ALIZAR E CONTRAMARCO. FORNECIMENTO E INSTALAÇÃO. AF_12/2019</v>
          </cell>
          <cell r="C1818" t="str">
            <v>M2</v>
          </cell>
          <cell r="D1818">
            <v>264.54000000000002</v>
          </cell>
          <cell r="E1818">
            <v>267.58</v>
          </cell>
          <cell r="F1818" t="str">
            <v>SINTÉTICO</v>
          </cell>
          <cell r="G1818">
            <v>267.58</v>
          </cell>
        </row>
        <row r="1819">
          <cell r="A1819">
            <v>94580</v>
          </cell>
          <cell r="B1819" t="str">
            <v>JANELA DE ALUMÍNIO DE CORRER COM 6 FOLHAS (2 VENEZIANAS FIXAS, 2 VENEZIANAS DE CORRER E 2 PARA VIDRO), COM VIDROS, BATENTE, ACABAMENTO COM ACETATO OU BRILHANTE E FERRAGENS. EXCLUSIVE ALIZAR E CONTRAMARCO. FORNECIMENTO E INSTALAÇÃO. AF_12/2019</v>
          </cell>
          <cell r="C1819" t="str">
            <v>M2</v>
          </cell>
          <cell r="D1819">
            <v>385.37</v>
          </cell>
          <cell r="E1819">
            <v>388.93</v>
          </cell>
          <cell r="F1819" t="str">
            <v>SINTÉTICO</v>
          </cell>
          <cell r="G1819">
            <v>388.93</v>
          </cell>
        </row>
        <row r="1820">
          <cell r="A1820">
            <v>100674</v>
          </cell>
          <cell r="B1820" t="str">
            <v>JANELA FIXA DE ALUMÍNIO PARA VIDRO, COM VIDRO, BATENTE E FERRAGENS. EXCLUSIVE ACABAMENTO, ALIZAR E CONTRAMARCO. FORNECIMENTO E INSTALAÇÃO. AF_12/2019</v>
          </cell>
          <cell r="C1820" t="str">
            <v>M2</v>
          </cell>
          <cell r="D1820">
            <v>250.41</v>
          </cell>
          <cell r="E1820">
            <v>252.7</v>
          </cell>
          <cell r="F1820" t="str">
            <v>SINTÉTICO</v>
          </cell>
          <cell r="G1820">
            <v>252.7</v>
          </cell>
        </row>
        <row r="1821">
          <cell r="A1821">
            <v>101096</v>
          </cell>
          <cell r="B1821" t="str">
            <v>TUBULÃO A CÉU ABERTO, DIÂMETRO DO FUSTE DE 70CM, ESCAVAÇÃO MANUAL, SEM ALARGAMENTO DE BASE, CONCRETO FEITO EM OBRA E LANÇADO COM JERICA. AF_05/2020</v>
          </cell>
          <cell r="C1821" t="str">
            <v>M3</v>
          </cell>
          <cell r="D1821">
            <v>1045.6500000000001</v>
          </cell>
          <cell r="E1821">
            <v>1103.73</v>
          </cell>
          <cell r="F1821" t="str">
            <v>SINTÉTICO</v>
          </cell>
          <cell r="G1821">
            <v>1103.73</v>
          </cell>
        </row>
        <row r="1822">
          <cell r="A1822">
            <v>101097</v>
          </cell>
          <cell r="B1822" t="str">
            <v>TUBULÃO A CÉU ABERTO, DIÂMETRO DO FUSTE DE 80CM, ESCAVAÇÃO MANUAL, SEM ALARGAMENTO DE BASE, CONCRETO FEITO EM OBRA E LANÇADO COM JERICA. AF_05/2020</v>
          </cell>
          <cell r="C1822" t="str">
            <v>M3</v>
          </cell>
          <cell r="D1822">
            <v>994.35</v>
          </cell>
          <cell r="E1822">
            <v>1046.24</v>
          </cell>
          <cell r="F1822" t="str">
            <v>SINTÉTICO</v>
          </cell>
          <cell r="G1822">
            <v>1046.24</v>
          </cell>
        </row>
        <row r="1823">
          <cell r="A1823">
            <v>101098</v>
          </cell>
          <cell r="B1823" t="str">
            <v>TUBULÃO A CÉU ABERTO, DIÂMETRO DO FUSTE DE 100CM, ESCAVAÇÃO MANUAL, SEM ALARGAMENTO DE BASE, CONCRETO FEITO EM OBRA E LANÇADO COM JERICA. AF_05/2020</v>
          </cell>
          <cell r="C1823" t="str">
            <v>M3</v>
          </cell>
          <cell r="D1823">
            <v>926.58</v>
          </cell>
          <cell r="E1823">
            <v>969.5</v>
          </cell>
          <cell r="F1823" t="str">
            <v>SINTÉTICO</v>
          </cell>
          <cell r="G1823">
            <v>969.5</v>
          </cell>
        </row>
        <row r="1824">
          <cell r="A1824">
            <v>101099</v>
          </cell>
          <cell r="B1824" t="str">
            <v>TUBULÃO A CÉU ABERTO, DIÂMETRO DO FUSTE DE 120CM, ESCAVAÇÃO MANUAL, SEM ALARGAMENTO DE BASE, CONCRETO FEITO EM OBRA E LANÇADO COM JERICA. AF_05/2020</v>
          </cell>
          <cell r="C1824" t="str">
            <v>M3</v>
          </cell>
          <cell r="D1824">
            <v>853.97</v>
          </cell>
          <cell r="E1824">
            <v>891.06</v>
          </cell>
          <cell r="F1824" t="str">
            <v>SINTÉTICO</v>
          </cell>
          <cell r="G1824">
            <v>891.06</v>
          </cell>
        </row>
        <row r="1825">
          <cell r="A1825">
            <v>101100</v>
          </cell>
          <cell r="B1825" t="str">
            <v>TUBULÃO A CÉU ABERTO, DIÂMETRO DO FUSTE DE 70CM, ESCAVAÇÃO MECÂNICA, SEM ALARGAMENTO DE BASE, CONCRETO FEITO EM OBRA E LANÇADO COM JERICA. AF_05/2020</v>
          </cell>
          <cell r="C1825" t="str">
            <v>M3</v>
          </cell>
          <cell r="D1825">
            <v>783.58</v>
          </cell>
          <cell r="E1825">
            <v>800.59</v>
          </cell>
          <cell r="F1825" t="str">
            <v>SINTÉTICO</v>
          </cell>
          <cell r="G1825">
            <v>800.59</v>
          </cell>
        </row>
        <row r="1826">
          <cell r="A1826">
            <v>101101</v>
          </cell>
          <cell r="B1826" t="str">
            <v>TUBULÃO A CÉU ABERTO, DIÂMETRO DO FUSTE DE 80CM, ESCAVAÇÃO MECÂNICA, SEM ALARGAMENTO DE BASE, CONCRETO FEITO EM OBRA E LANÇADO COM JERICA. AF_05/2020</v>
          </cell>
          <cell r="C1826" t="str">
            <v>M3</v>
          </cell>
          <cell r="D1826">
            <v>767.85</v>
          </cell>
          <cell r="E1826">
            <v>784.04</v>
          </cell>
          <cell r="F1826" t="str">
            <v>SINTÉTICO</v>
          </cell>
          <cell r="G1826">
            <v>784.04</v>
          </cell>
        </row>
        <row r="1827">
          <cell r="A1827">
            <v>101102</v>
          </cell>
          <cell r="B1827" t="str">
            <v>TUBULÃO A CÉU ABERTO, DIÂMETRO DO FUSTE DE 100CM, ESCAVAÇÃO MECÂNICA, SEM ALARGAMENTO DE BASE, CONCRETO FEITO EM OBRA E LANÇADO COM JERICA. AF_05/2020</v>
          </cell>
          <cell r="C1827" t="str">
            <v>M3</v>
          </cell>
          <cell r="D1827">
            <v>749</v>
          </cell>
          <cell r="E1827">
            <v>763.58</v>
          </cell>
          <cell r="F1827" t="str">
            <v>SINTÉTICO</v>
          </cell>
          <cell r="G1827">
            <v>763.58</v>
          </cell>
        </row>
        <row r="1828">
          <cell r="A1828">
            <v>101103</v>
          </cell>
          <cell r="B1828" t="str">
            <v>TUBULÃO A CÉU ABERTO, DIÂMETRO DO FUSTE DE 120CM, ESCAVAÇÃO MECÂNICA, SEM ALARGAMENTO DE BASE, CONCRETO FEITO EM OBRA E LANÇADO COM JERICA. AF_05/2020</v>
          </cell>
          <cell r="C1828" t="str">
            <v>M3</v>
          </cell>
          <cell r="D1828">
            <v>708.16</v>
          </cell>
          <cell r="E1828">
            <v>721.67</v>
          </cell>
          <cell r="F1828" t="str">
            <v>SINTÉTICO</v>
          </cell>
          <cell r="G1828">
            <v>721.67</v>
          </cell>
        </row>
        <row r="1829">
          <cell r="A1829">
            <v>101104</v>
          </cell>
          <cell r="B1829" t="str">
            <v>TUBULÃO A CÉU ABERTO, DIÂMETRO DO FUSTE DE 70CM, ESCAVAÇÃO MANUAL, SEM ALARGAMENTO DE BASE, CONCRETO USINADO E LANÇADO COM BOMBA OU DIRETAMENTE DO CAMINHÃO. AF_05/2020</v>
          </cell>
          <cell r="C1829" t="str">
            <v>M3</v>
          </cell>
          <cell r="D1829">
            <v>1188.31</v>
          </cell>
          <cell r="E1829">
            <v>1237.53</v>
          </cell>
          <cell r="F1829" t="str">
            <v>SINTÉTICO</v>
          </cell>
          <cell r="G1829">
            <v>1237.53</v>
          </cell>
        </row>
        <row r="1830">
          <cell r="A1830">
            <v>101105</v>
          </cell>
          <cell r="B1830" t="str">
            <v>TUBULÃO A CÉU ABERTO, DIÂMETRO DO FUSTE DE 80CM, ESCAVAÇÃO MANUAL, SEM ALARGAMENTO DE BASE, CONCRETO USINADO E LANÇADO COM BOMBA OU DIRETAMENTE DO CAMINHÃO. AF_05/2020</v>
          </cell>
          <cell r="C1830" t="str">
            <v>M3</v>
          </cell>
          <cell r="D1830">
            <v>1134.78</v>
          </cell>
          <cell r="E1830">
            <v>1177.96</v>
          </cell>
          <cell r="F1830" t="str">
            <v>SINTÉTICO</v>
          </cell>
          <cell r="G1830">
            <v>1177.96</v>
          </cell>
        </row>
        <row r="1831">
          <cell r="A1831">
            <v>101106</v>
          </cell>
          <cell r="B1831" t="str">
            <v>TUBULÃO A CÉU ABERTO, DIÂMETRO DO FUSTE DE 100CM, ESCAVAÇÃO MANUAL, SEM ALARGAMENTO DE BASE, CONCRETO USINADO E LANÇADO COM BOMBA OU DIRETAMENTE DO CAMINHÃO. AF_05/2020</v>
          </cell>
          <cell r="C1831" t="str">
            <v>M3</v>
          </cell>
          <cell r="D1831">
            <v>1063.97</v>
          </cell>
          <cell r="E1831">
            <v>1098.43</v>
          </cell>
          <cell r="F1831" t="str">
            <v>SINTÉTICO</v>
          </cell>
          <cell r="G1831">
            <v>1098.43</v>
          </cell>
        </row>
        <row r="1832">
          <cell r="A1832">
            <v>101107</v>
          </cell>
          <cell r="B1832" t="str">
            <v>TUBULÃO A CÉU ABERTO, DIÂMETRO DO FUSTE DE 120CM, ESCAVAÇÃO MANUAL, SEM ALARGAMENTO DE BASE, CONCRETO USINADO E LANÇADO COM BOMBA OU DIRETAMENTE DO CAMINHÃO. AF_05/2020</v>
          </cell>
          <cell r="C1832" t="str">
            <v>M3</v>
          </cell>
          <cell r="D1832">
            <v>986.91</v>
          </cell>
          <cell r="E1832">
            <v>1015.9</v>
          </cell>
          <cell r="F1832" t="str">
            <v>SINTÉTICO</v>
          </cell>
          <cell r="G1832">
            <v>1015.9</v>
          </cell>
        </row>
        <row r="1833">
          <cell r="A1833">
            <v>101108</v>
          </cell>
          <cell r="B1833" t="str">
            <v>TUBULÃO A CÉU ABERTO, DIÂMETRO DO FUSTE DE 70CM, ESCAVAÇÃO MECÂNICA, SEM ALARGAMENTO DE BASE, CONCRETO USINADO E LANÇADO COM BOMBA OU DIRETAMENTE DO CAMINHÃO. AF_05/2020</v>
          </cell>
          <cell r="C1833" t="str">
            <v>M3</v>
          </cell>
          <cell r="D1833">
            <v>922.33</v>
          </cell>
          <cell r="E1833">
            <v>929.88</v>
          </cell>
          <cell r="F1833" t="str">
            <v>SINTÉTICO</v>
          </cell>
          <cell r="G1833">
            <v>929.88</v>
          </cell>
        </row>
        <row r="1834">
          <cell r="A1834">
            <v>101109</v>
          </cell>
          <cell r="B1834" t="str">
            <v>TUBULÃO A CÉU ABERTO, DIÂMETRO DO FUSTE DE 80CM, ESCAVAÇÃO MECÂNICA, SEM ALARGAMENTO DE BASE, CONCRETO USINADO E LANÇADO COM BOMBA OU DIRETAMENTE DO CAMINHÃO. AF_05/2020</v>
          </cell>
          <cell r="C1834" t="str">
            <v>M3</v>
          </cell>
          <cell r="D1834">
            <v>904.57</v>
          </cell>
          <cell r="E1834">
            <v>911.49</v>
          </cell>
          <cell r="F1834" t="str">
            <v>SINTÉTICO</v>
          </cell>
          <cell r="G1834">
            <v>911.49</v>
          </cell>
        </row>
        <row r="1835">
          <cell r="A1835">
            <v>101110</v>
          </cell>
          <cell r="B1835" t="str">
            <v>TUBULÃO A CÉU ABERTO, DIÂMETRO DO FUSTE DE 100CM, ESCAVAÇÃO MECÂNICA, SEM ALARGAMENTO DE BASE, CONCRETO USINADO E LANÇADO COM BOMBA OU DIRETAMENTE DO CAMINHÃO. AF_05/2020</v>
          </cell>
          <cell r="C1835" t="str">
            <v>M3</v>
          </cell>
          <cell r="D1835">
            <v>883.12</v>
          </cell>
          <cell r="E1835">
            <v>888.75</v>
          </cell>
          <cell r="F1835" t="str">
            <v>SINTÉTICO</v>
          </cell>
          <cell r="G1835">
            <v>888.75</v>
          </cell>
        </row>
        <row r="1836">
          <cell r="A1836">
            <v>101111</v>
          </cell>
          <cell r="B1836" t="str">
            <v>TUBULÃO A CÉU ABERTO, DIÂMETRO DO FUSTE DE 120CM, ESCAVAÇÃO MECÂNICA, SEM ALARGAMENTO DE BASE, CONCRETO USINADO E LANÇADO COM BOMBA OU DIRETAMENTE DO CAMINHÃO. AF_05/2020</v>
          </cell>
          <cell r="C1836" t="str">
            <v>M3</v>
          </cell>
          <cell r="D1836">
            <v>838.28</v>
          </cell>
          <cell r="E1836">
            <v>843.26</v>
          </cell>
          <cell r="F1836" t="str">
            <v>SINTÉTICO</v>
          </cell>
          <cell r="G1836">
            <v>843.26</v>
          </cell>
        </row>
        <row r="1837">
          <cell r="A1837">
            <v>101112</v>
          </cell>
          <cell r="B1837" t="str">
            <v>ALARGAMENTO DE BASE DE TUBULÃO A CÉU ABERTO, ESCAVAÇÃO MANUAL, CONCRETO FEITO EM OBRA E LANÇADO COM JERICA. AF_05/2020</v>
          </cell>
          <cell r="C1837" t="str">
            <v>M3</v>
          </cell>
          <cell r="D1837">
            <v>775.96</v>
          </cell>
          <cell r="E1837">
            <v>809.5</v>
          </cell>
          <cell r="F1837" t="str">
            <v>SINTÉTICO</v>
          </cell>
          <cell r="G1837">
            <v>809.5</v>
          </cell>
        </row>
        <row r="1838">
          <cell r="A1838">
            <v>101113</v>
          </cell>
          <cell r="B1838" t="str">
            <v>ALARGAMENTO DE BASE DE TUBULÃO A CÉU ABERTO, ESCAVAÇÃO MANUAL, CONCRETO USINADO E LANÇADO COM BOMBA OU DIRETAMENTE DO CAMINHÃO. AF_05/2020</v>
          </cell>
          <cell r="C1838" t="str">
            <v>M3</v>
          </cell>
          <cell r="D1838">
            <v>924.05</v>
          </cell>
          <cell r="E1838">
            <v>948.95</v>
          </cell>
          <cell r="F1838" t="str">
            <v>SINTÉTICO</v>
          </cell>
          <cell r="G1838">
            <v>948.95</v>
          </cell>
        </row>
        <row r="1839">
          <cell r="A1839">
            <v>95601</v>
          </cell>
          <cell r="B1839" t="str">
            <v>ARRASAMENTO MECANICO DE ESTACA DE CONCRETO ARMADO, DIAMETROS DE ATÉ 40 CM. AF_11/2016</v>
          </cell>
          <cell r="C1839" t="str">
            <v>UN</v>
          </cell>
          <cell r="D1839">
            <v>16.25</v>
          </cell>
          <cell r="E1839">
            <v>18.12</v>
          </cell>
          <cell r="F1839" t="str">
            <v>SINTÉTICO</v>
          </cell>
          <cell r="G1839">
            <v>18.12</v>
          </cell>
        </row>
        <row r="1840">
          <cell r="A1840">
            <v>95602</v>
          </cell>
          <cell r="B1840" t="str">
            <v>ARRASAMENTO MECANICO DE ESTACA DE CONCRETO ARMADO, DIAMETROS DE 41 CM A 60 CM. AF_11/2016</v>
          </cell>
          <cell r="C1840" t="str">
            <v>UN</v>
          </cell>
          <cell r="D1840">
            <v>20.72</v>
          </cell>
          <cell r="E1840">
            <v>23.07</v>
          </cell>
          <cell r="F1840" t="str">
            <v>SINTÉTICO</v>
          </cell>
          <cell r="G1840">
            <v>23.07</v>
          </cell>
        </row>
        <row r="1841">
          <cell r="A1841">
            <v>95603</v>
          </cell>
          <cell r="B1841" t="str">
            <v>ARRASAMENTO MECANICO DE ESTACA DE CONCRETO ARMADO, DIAMETROS DE 61 CM A 80 CM. AF_11/2016</v>
          </cell>
          <cell r="C1841" t="str">
            <v>UN</v>
          </cell>
          <cell r="D1841">
            <v>27.19</v>
          </cell>
          <cell r="E1841">
            <v>30.28</v>
          </cell>
          <cell r="F1841" t="str">
            <v>SINTÉTICO</v>
          </cell>
          <cell r="G1841">
            <v>30.28</v>
          </cell>
        </row>
        <row r="1842">
          <cell r="A1842">
            <v>95604</v>
          </cell>
          <cell r="B1842" t="str">
            <v>ARRASAMENTO MECANICO DE ESTACA DE CONCRETO ARMADO, DIAMETROS DE 81 CM A 100 CM. AF_11/2016</v>
          </cell>
          <cell r="C1842" t="str">
            <v>UN</v>
          </cell>
          <cell r="D1842">
            <v>35.79</v>
          </cell>
          <cell r="E1842">
            <v>39.86</v>
          </cell>
          <cell r="F1842" t="str">
            <v>SINTÉTICO</v>
          </cell>
          <cell r="G1842">
            <v>39.86</v>
          </cell>
        </row>
        <row r="1843">
          <cell r="A1843">
            <v>95605</v>
          </cell>
          <cell r="B1843" t="str">
            <v>ARRASAMENTO MECANICO DE ESTACA DE CONCRETO ARMADO, DIAMETROS DE 101 CM A 150 CM. AF_11/2016</v>
          </cell>
          <cell r="C1843" t="str">
            <v>UN</v>
          </cell>
          <cell r="D1843">
            <v>56.13</v>
          </cell>
          <cell r="E1843">
            <v>62.49</v>
          </cell>
          <cell r="F1843" t="str">
            <v>SINTÉTICO</v>
          </cell>
          <cell r="G1843">
            <v>62.49</v>
          </cell>
        </row>
        <row r="1844">
          <cell r="A1844">
            <v>95607</v>
          </cell>
          <cell r="B1844" t="str">
            <v>ARRASAMENTO DE ESTACA METÁLICA, PERFIL LAMINADO TIPO I FAMÍLIA 250. AF_11/2016</v>
          </cell>
          <cell r="C1844" t="str">
            <v>UN</v>
          </cell>
          <cell r="D1844">
            <v>5.17</v>
          </cell>
          <cell r="E1844">
            <v>5.64</v>
          </cell>
          <cell r="F1844" t="str">
            <v>SINTÉTICO</v>
          </cell>
          <cell r="G1844">
            <v>5.64</v>
          </cell>
        </row>
        <row r="1845">
          <cell r="A1845">
            <v>95608</v>
          </cell>
          <cell r="B1845" t="str">
            <v>ARRASAMENTO DE ESTACA METÁLICA, PERFIL LAMINADO TIPO H FAMÍLIA 250. AF_11/2016</v>
          </cell>
          <cell r="C1845" t="str">
            <v>UN</v>
          </cell>
          <cell r="D1845">
            <v>5.96</v>
          </cell>
          <cell r="E1845">
            <v>6.5</v>
          </cell>
          <cell r="F1845" t="str">
            <v>SINTÉTICO</v>
          </cell>
          <cell r="G1845">
            <v>6.5</v>
          </cell>
        </row>
        <row r="1846">
          <cell r="A1846">
            <v>95609</v>
          </cell>
          <cell r="B1846" t="str">
            <v>ARRASAMENTO DE ESTACA METÁLICA, PERFIL LAMINADO TIPO H FAMÍLIA 310. AF_11/2016</v>
          </cell>
          <cell r="C1846" t="str">
            <v>UN</v>
          </cell>
          <cell r="D1846">
            <v>6.67</v>
          </cell>
          <cell r="E1846">
            <v>7.26</v>
          </cell>
          <cell r="F1846" t="str">
            <v>SINTÉTICO</v>
          </cell>
          <cell r="G1846">
            <v>7.26</v>
          </cell>
        </row>
        <row r="1847">
          <cell r="A1847">
            <v>100651</v>
          </cell>
          <cell r="B1847" t="str">
            <v>ESTACA HÉLICE CONTÍNUA, DIÂMETRO DE 30 CM, INCLUSO CONCRETO FCK=20MPA E ARMADURA MÍNIMA (EXCLUSIVE MOBILIZAÇÃO E DESMOBILIZAÇÃO). AF_12/2019</v>
          </cell>
          <cell r="C1847" t="str">
            <v>M</v>
          </cell>
          <cell r="D1847">
            <v>118.5</v>
          </cell>
          <cell r="E1847">
            <v>119.92</v>
          </cell>
          <cell r="F1847" t="str">
            <v>SINTÉTICO</v>
          </cell>
          <cell r="G1847">
            <v>119.92</v>
          </cell>
        </row>
        <row r="1848">
          <cell r="A1848">
            <v>100652</v>
          </cell>
          <cell r="B1848" t="str">
            <v>ESTACA HÉLICE CONTÍNUA , DIÂMETRO DE 50 CM, INCLUSO CONCRETO FCK=20MPA E ARMADURA MÍNIMA (EXCLUSIVE MOBILIZAÇÃO E DESMOBILIZAÇÃO). AF_12/2019</v>
          </cell>
          <cell r="C1848" t="str">
            <v>M</v>
          </cell>
          <cell r="D1848">
            <v>244.44</v>
          </cell>
          <cell r="E1848">
            <v>246.31</v>
          </cell>
          <cell r="F1848" t="str">
            <v>SINTÉTICO</v>
          </cell>
          <cell r="G1848">
            <v>246.31</v>
          </cell>
        </row>
        <row r="1849">
          <cell r="A1849">
            <v>100653</v>
          </cell>
          <cell r="B1849" t="str">
            <v>ESTACA HÉLICE CONTÍNUA, DIÂMETRO DE 70 CM, INCLUSO CONCRETO FCK=20MPA E ARMADURA MÍNIMA (EXCLUSIVE MOBILIZAÇÃO E DESMOBILIZAÇÃO). AF_12/2019</v>
          </cell>
          <cell r="C1849" t="str">
            <v>M</v>
          </cell>
          <cell r="D1849">
            <v>420.95</v>
          </cell>
          <cell r="E1849">
            <v>423.42</v>
          </cell>
          <cell r="F1849" t="str">
            <v>SINTÉTICO</v>
          </cell>
          <cell r="G1849">
            <v>423.42</v>
          </cell>
        </row>
        <row r="1850">
          <cell r="A1850">
            <v>100654</v>
          </cell>
          <cell r="B1850" t="str">
            <v>ESTACA HÉLICE CONTÍNUA, DIÂMETRO DE 80 CM, INCLUSO CONCRETO FCK=20MPA E ARMADURA MÍNIMA (EXCLUSIVE MOBILIZAÇÃO E DESMOBILIZAÇÃO). AF_12/2019.</v>
          </cell>
          <cell r="C1850" t="str">
            <v>M</v>
          </cell>
          <cell r="D1850">
            <v>559.6</v>
          </cell>
          <cell r="E1850">
            <v>562.41</v>
          </cell>
          <cell r="F1850" t="str">
            <v>SINTÉTICO</v>
          </cell>
          <cell r="G1850">
            <v>562.41</v>
          </cell>
        </row>
        <row r="1851">
          <cell r="A1851">
            <v>100655</v>
          </cell>
          <cell r="B1851" t="str">
            <v>ESTACA HÉLICE CONTÍNUA, DIÂMETRO DE 90 CM, INCLUSO CONCRETO FCK=20MPA E ARMADURA MÍNIMA (EXCLUSIVE MOBILIZAÇÃO E DESMOBILIZAÇÃO). AF_12/2019.</v>
          </cell>
          <cell r="C1851" t="str">
            <v>M</v>
          </cell>
          <cell r="D1851">
            <v>657.44</v>
          </cell>
          <cell r="E1851">
            <v>659.91</v>
          </cell>
          <cell r="F1851" t="str">
            <v>SINTÉTICO</v>
          </cell>
          <cell r="G1851">
            <v>659.91</v>
          </cell>
        </row>
        <row r="1852">
          <cell r="A1852">
            <v>100656</v>
          </cell>
          <cell r="B1852" t="str">
            <v>ESTACA PRÉ-MOLDADA DE CONCRETO, SEÇÃO QUADRADA, CAPACIDADE DE 25 TONELADAS, INCLUSO EMENDA (EXCLUSIVE MOBILIZAÇÃO E DESMOBILIZAÇÃO). AF_12/2019</v>
          </cell>
          <cell r="C1852" t="str">
            <v>M</v>
          </cell>
          <cell r="D1852">
            <v>67.72</v>
          </cell>
          <cell r="E1852">
            <v>69.16</v>
          </cell>
          <cell r="F1852" t="str">
            <v>SINTÉTICO</v>
          </cell>
          <cell r="G1852">
            <v>69.16</v>
          </cell>
        </row>
        <row r="1853">
          <cell r="A1853">
            <v>100657</v>
          </cell>
          <cell r="B1853" t="str">
            <v>ESTACA PRÉ-MOLDADA DE CONCRETO SEÇÃO QUADRADA, CAPACIDADE DE 50 TONELADAS, INCLUSO EMENDA (EXCLUSIVE MOBILIZAÇÃO E DESMOBILIZAÇÃO). AF_12/2019</v>
          </cell>
          <cell r="C1853" t="str">
            <v>M</v>
          </cell>
          <cell r="D1853">
            <v>87.06</v>
          </cell>
          <cell r="E1853">
            <v>88.58</v>
          </cell>
          <cell r="F1853" t="str">
            <v>SINTÉTICO</v>
          </cell>
          <cell r="G1853">
            <v>88.58</v>
          </cell>
        </row>
        <row r="1854">
          <cell r="A1854">
            <v>100658</v>
          </cell>
          <cell r="B1854" t="str">
            <v>ESTACA PRÉ-MOLDADA DE CONCRETO CENTRIFUGADO, SEÇÃO CIRCULAR, CAPACIDADE DE 100 TONELADAS, INCLUSO EMENDA (EXCLUSIVE MOBILIZAÇÃO E DESMOBILIZAÇÃO). AF_12/2019</v>
          </cell>
          <cell r="C1854" t="str">
            <v>M</v>
          </cell>
          <cell r="D1854">
            <v>199.88</v>
          </cell>
          <cell r="E1854">
            <v>201.87</v>
          </cell>
          <cell r="F1854" t="str">
            <v>SINTÉTICO</v>
          </cell>
          <cell r="G1854">
            <v>201.87</v>
          </cell>
        </row>
        <row r="1855">
          <cell r="A1855">
            <v>100889</v>
          </cell>
          <cell r="B1855" t="str">
            <v>ESTACA METÁLICA PARA FUNDAÇÃO, UTILIZANDO PERFIL LAMINADO HP250X62 (EXCLUSIVE MOBILIZAÇÃO E DESMOBILIZAÇÃO). AF_01/2020</v>
          </cell>
          <cell r="C1855" t="str">
            <v>KG</v>
          </cell>
          <cell r="D1855">
            <v>7.6</v>
          </cell>
          <cell r="E1855">
            <v>7.65</v>
          </cell>
          <cell r="F1855" t="str">
            <v>SINTÉTICO</v>
          </cell>
          <cell r="G1855">
            <v>7.65</v>
          </cell>
        </row>
        <row r="1856">
          <cell r="A1856">
            <v>100890</v>
          </cell>
          <cell r="B1856" t="str">
            <v>ESTACA METÁLICA PARA FUNDAÇÃO, UTILIZANDO PERFIL LAMINADO HP310X79 (EXCLUSIVE MOBILIZAÇÃO E DESMOBILIZAÇÃO). AF_01/2020</v>
          </cell>
          <cell r="C1856" t="str">
            <v>KG</v>
          </cell>
          <cell r="D1856">
            <v>7.49</v>
          </cell>
          <cell r="E1856">
            <v>7.54</v>
          </cell>
          <cell r="F1856" t="str">
            <v>SINTÉTICO</v>
          </cell>
          <cell r="G1856">
            <v>7.54</v>
          </cell>
        </row>
        <row r="1857">
          <cell r="A1857">
            <v>100892</v>
          </cell>
          <cell r="B1857" t="str">
            <v>ESTACA METÁLICA PARA CONTENÇÃO, UTILIZANDO PERFIL LAMINADO W250X32,7 (EXCLUSIVE MOBILIZAÇÃO E DESMOBILIZAÇÃO). AF_01/2020</v>
          </cell>
          <cell r="C1857" t="str">
            <v>KG</v>
          </cell>
          <cell r="D1857">
            <v>7.31</v>
          </cell>
          <cell r="E1857">
            <v>7.39</v>
          </cell>
          <cell r="F1857" t="str">
            <v>SINTÉTICO</v>
          </cell>
          <cell r="G1857">
            <v>7.39</v>
          </cell>
        </row>
        <row r="1858">
          <cell r="A1858">
            <v>100893</v>
          </cell>
          <cell r="B1858" t="str">
            <v>ESTACA METÁLICA PARA CONTENÇÃO, UTILIZANDO PERFIL LAMINADO W250X38,5 (EXCLUSIVE MOBILIZAÇÃO E DESMOBILIZAÇÃO). AF_01/2020</v>
          </cell>
          <cell r="C1858" t="str">
            <v>KG</v>
          </cell>
          <cell r="D1858">
            <v>7.19</v>
          </cell>
          <cell r="E1858">
            <v>7.25</v>
          </cell>
          <cell r="F1858" t="str">
            <v>SINTÉTICO</v>
          </cell>
          <cell r="G1858">
            <v>7.25</v>
          </cell>
        </row>
        <row r="1859">
          <cell r="A1859">
            <v>100894</v>
          </cell>
          <cell r="B1859" t="str">
            <v>ESTACA METÁLICA PARA CONTENÇÃO, UTILIZANDO PERFIL LAMINADO W250X44,8 (EXCLUSIVE MOBILIZAÇÃO E DESMOBILIZAÇÃO). AF_01/2020</v>
          </cell>
          <cell r="C1859" t="str">
            <v>KG</v>
          </cell>
          <cell r="D1859">
            <v>7.1</v>
          </cell>
          <cell r="E1859">
            <v>7.16</v>
          </cell>
          <cell r="F1859" t="str">
            <v>SINTÉTICO</v>
          </cell>
          <cell r="G1859">
            <v>7.16</v>
          </cell>
        </row>
        <row r="1860">
          <cell r="A1860">
            <v>100896</v>
          </cell>
          <cell r="B1860" t="str">
            <v>ESTACA ESCAVADA MECANICAMENTE, SEM FLUIDO ESTABILIZANTE, COM 25CM DE DIÂMETRO, CONCRETO LANÇADO POR CAMINHÃO BETONEIRA (EXCLUSIVE MOBILIZAÇÃO E DESMOBILIZAÇÃO). AF_01/2020</v>
          </cell>
          <cell r="C1860" t="str">
            <v>M</v>
          </cell>
          <cell r="D1860">
            <v>52.89</v>
          </cell>
          <cell r="E1860">
            <v>53.6</v>
          </cell>
          <cell r="F1860" t="str">
            <v>SINTÉTICO</v>
          </cell>
          <cell r="G1860">
            <v>53.6</v>
          </cell>
        </row>
        <row r="1861">
          <cell r="A1861">
            <v>100897</v>
          </cell>
          <cell r="B1861" t="str">
            <v>ESTACA ESCAVADA MECANICAMENTE, SEM FLUIDO ESTABILIZANTE, COM 40CM DE DIÂMETRO, CONCRETO LANÇADO POR CAMINHÃO BETONEIRA (EXCLUSIVE MOBILIZAÇÃO E DESMOBILIZAÇÃO). AF_01/2020</v>
          </cell>
          <cell r="C1861" t="str">
            <v>M</v>
          </cell>
          <cell r="D1861">
            <v>111.99</v>
          </cell>
          <cell r="E1861">
            <v>112.89</v>
          </cell>
          <cell r="F1861" t="str">
            <v>SINTÉTICO</v>
          </cell>
          <cell r="G1861">
            <v>112.89</v>
          </cell>
        </row>
        <row r="1862">
          <cell r="A1862">
            <v>100898</v>
          </cell>
          <cell r="B1862" t="str">
            <v>ESTACA ESCAVADA MECANICAMENTE, SEM FLUIDO ESTABILIZANTE, COM 60CM DE DIÂMETRO, CONCRETO LANÇADO POR CAMINHÃO BETONEIRA (EXCLUSIVE MOBILIZAÇÃO E DESMOBILIZAÇÃO). AF_01/2020</v>
          </cell>
          <cell r="C1862" t="str">
            <v>M</v>
          </cell>
          <cell r="D1862">
            <v>228.28</v>
          </cell>
          <cell r="E1862">
            <v>229.37</v>
          </cell>
          <cell r="F1862" t="str">
            <v>SINTÉTICO</v>
          </cell>
          <cell r="G1862">
            <v>229.37</v>
          </cell>
        </row>
        <row r="1863">
          <cell r="A1863">
            <v>100899</v>
          </cell>
          <cell r="B1863" t="str">
            <v>ESTACA ESCAVADA MECANICAMENTE, SEM FLUIDO ESTABILIZANTE, COM 25CM DE DIÂMETRO, CONCRETO LANÇADO MANUALMENTE (EXCLUSIVE MOBILIZAÇÃO E DESMOBILIZAÇÃO). AF_01/2020</v>
          </cell>
          <cell r="C1863" t="str">
            <v>M</v>
          </cell>
          <cell r="D1863">
            <v>67.62</v>
          </cell>
          <cell r="E1863">
            <v>70.02</v>
          </cell>
          <cell r="F1863" t="str">
            <v>SINTÉTICO</v>
          </cell>
          <cell r="G1863">
            <v>70.02</v>
          </cell>
        </row>
        <row r="1864">
          <cell r="A1864">
            <v>100900</v>
          </cell>
          <cell r="B1864" t="str">
            <v>ESTACA ESCAVADA MECANICAMENTE, SEM FLUIDO ESTABILIZANTE, COM 60CM DE DIÂMETRO, CONCRETO LANÇADO POR BOMBA LANÇA (EXCLUSIVE MOBILIZAÇÃO E DESMOBILIZAÇÃO). AF_01/2020</v>
          </cell>
          <cell r="C1864" t="str">
            <v>M</v>
          </cell>
          <cell r="D1864">
            <v>264.83</v>
          </cell>
          <cell r="E1864">
            <v>266.23</v>
          </cell>
          <cell r="F1864" t="str">
            <v>SINTÉTICO</v>
          </cell>
          <cell r="G1864">
            <v>266.23</v>
          </cell>
        </row>
        <row r="1865">
          <cell r="A1865">
            <v>100929</v>
          </cell>
          <cell r="B1865" t="str">
            <v>ESTACA RAÍZ, DIÂMETRO DE 20CM, SEM PRESENÇA DE ROCHA (EXCLUSIVE MOBILIZAÇÃO E DESMOBILIZAÇÃO). AF_03/2020</v>
          </cell>
          <cell r="C1865" t="str">
            <v>M</v>
          </cell>
          <cell r="D1865">
            <v>187.18</v>
          </cell>
          <cell r="E1865">
            <v>191.96</v>
          </cell>
          <cell r="F1865" t="str">
            <v>SINTÉTICO</v>
          </cell>
          <cell r="G1865">
            <v>191.96</v>
          </cell>
        </row>
        <row r="1866">
          <cell r="A1866">
            <v>100930</v>
          </cell>
          <cell r="B1866" t="str">
            <v>ESTACA RAÍZ, DIÂMETRO DE 31CM, SEM PRESENÇA DE ROCHA (EXCLUSIVE MOBILIZAÇÃO E DESMOBILIZAÇÃO). AF_03/2020</v>
          </cell>
          <cell r="C1866" t="str">
            <v>M</v>
          </cell>
          <cell r="D1866">
            <v>284.33</v>
          </cell>
          <cell r="E1866">
            <v>291.37</v>
          </cell>
          <cell r="F1866" t="str">
            <v>SINTÉTICO</v>
          </cell>
          <cell r="G1866">
            <v>291.37</v>
          </cell>
        </row>
        <row r="1867">
          <cell r="A1867">
            <v>100931</v>
          </cell>
          <cell r="B1867" t="str">
            <v>ESTACA RAÍZ, DIÂMETRO DE 40CM, SEM PRESENÇA DE ROCHA (EXCLUSIVE MOBILIZAÇÃO E DESMOBILIZAÇÃO). AF_03/2020</v>
          </cell>
          <cell r="C1867" t="str">
            <v>M</v>
          </cell>
          <cell r="D1867">
            <v>370.08</v>
          </cell>
          <cell r="E1867">
            <v>379.48</v>
          </cell>
          <cell r="F1867" t="str">
            <v>SINTÉTICO</v>
          </cell>
          <cell r="G1867">
            <v>379.48</v>
          </cell>
        </row>
        <row r="1868">
          <cell r="A1868">
            <v>100932</v>
          </cell>
          <cell r="B1868" t="str">
            <v>ESTACA RAÍZ, DIÂMETRO DE 45CM, SEM PRESENÇA DE ROCHA (EXCLUSIVE MOBILIZAÇÃO E DESMOBILIZAÇÃO). AF_03/2020</v>
          </cell>
          <cell r="C1868" t="str">
            <v>M</v>
          </cell>
          <cell r="D1868">
            <v>494.54</v>
          </cell>
          <cell r="E1868">
            <v>506.6</v>
          </cell>
          <cell r="F1868" t="str">
            <v>SINTÉTICO</v>
          </cell>
          <cell r="G1868">
            <v>506.6</v>
          </cell>
        </row>
        <row r="1869">
          <cell r="A1869">
            <v>100933</v>
          </cell>
          <cell r="B1869" t="str">
            <v>ESTACA RAÍZ, DIÂMETRO DE 20CM, PERFURADA EM ROCHA (EXCLUSIVE MOBILIZAÇÃO E DESMOBILIZAÇÃO). AF_03/2020</v>
          </cell>
          <cell r="C1869" t="str">
            <v>M</v>
          </cell>
          <cell r="D1869">
            <v>233.07</v>
          </cell>
          <cell r="E1869">
            <v>240.6</v>
          </cell>
          <cell r="F1869" t="str">
            <v>SINTÉTICO</v>
          </cell>
          <cell r="G1869">
            <v>240.6</v>
          </cell>
        </row>
        <row r="1870">
          <cell r="A1870">
            <v>100934</v>
          </cell>
          <cell r="B1870" t="str">
            <v>ESTACA RAÍZ, DIÂMETRO DE 31CM, PERFURADA EM ROCHA (EXCLUSIVE MOBILIZAÇÃO E DESMOBILIZAÇÃO). AF_03/2020</v>
          </cell>
          <cell r="C1870" t="str">
            <v>M</v>
          </cell>
          <cell r="D1870">
            <v>341.69</v>
          </cell>
          <cell r="E1870">
            <v>352.16</v>
          </cell>
          <cell r="F1870" t="str">
            <v>SINTÉTICO</v>
          </cell>
          <cell r="G1870">
            <v>352.16</v>
          </cell>
        </row>
        <row r="1871">
          <cell r="A1871">
            <v>100935</v>
          </cell>
          <cell r="B1871" t="str">
            <v>ESTACA RAÍZ, DIÂMETRO DE 40CM, PERFURADA EM ROCHA (EXCLUSIVE MOBILIZAÇÃO E DESMOBILIZAÇÃO). AF_03/2020</v>
          </cell>
          <cell r="C1871" t="str">
            <v>M</v>
          </cell>
          <cell r="D1871">
            <v>442.21</v>
          </cell>
          <cell r="E1871">
            <v>455.9</v>
          </cell>
          <cell r="F1871" t="str">
            <v>SINTÉTICO</v>
          </cell>
          <cell r="G1871">
            <v>455.9</v>
          </cell>
        </row>
        <row r="1872">
          <cell r="A1872">
            <v>100936</v>
          </cell>
          <cell r="B1872" t="str">
            <v>ESTACA RAÍZ, DIÂMETRO DE 45CM, PERFURADA EM ROCHA (EXCLUSIVE MOBILIZAÇÃO E DESMOBILIZAÇÃO). AF_03/2020</v>
          </cell>
          <cell r="C1872" t="str">
            <v>M</v>
          </cell>
          <cell r="D1872">
            <v>578.66</v>
          </cell>
          <cell r="E1872">
            <v>595.75</v>
          </cell>
          <cell r="F1872" t="str">
            <v>SINTÉTICO</v>
          </cell>
          <cell r="G1872">
            <v>595.75</v>
          </cell>
        </row>
        <row r="1873">
          <cell r="A1873">
            <v>101173</v>
          </cell>
          <cell r="B1873" t="str">
            <v>ESTACA BROCA DE CONCRETO, DIÂMETRO DE 20CM, ESCAVAÇÃO MANUAL COM TRADO CONCHA, COM ARMADURA DE ARRANQUE. AF_05/2020</v>
          </cell>
          <cell r="C1873" t="str">
            <v>M</v>
          </cell>
          <cell r="D1873">
            <v>46.79</v>
          </cell>
          <cell r="E1873">
            <v>49.24</v>
          </cell>
          <cell r="F1873" t="str">
            <v>SINTÉTICO</v>
          </cell>
          <cell r="G1873">
            <v>49.24</v>
          </cell>
        </row>
        <row r="1874">
          <cell r="A1874">
            <v>101174</v>
          </cell>
          <cell r="B1874" t="str">
            <v>ESTACA BROCA DE CONCRETO, DIÂMETRO DE 25CM, ESCAVAÇÃO MANUAL COM TRADO CONCHA, COM ARMADURA DE ARRANQUE. AF_05/2020</v>
          </cell>
          <cell r="C1874" t="str">
            <v>M</v>
          </cell>
          <cell r="D1874">
            <v>65.67</v>
          </cell>
          <cell r="E1874">
            <v>69.459999999999994</v>
          </cell>
          <cell r="F1874" t="str">
            <v>SINTÉTICO</v>
          </cell>
          <cell r="G1874">
            <v>69.459999999999994</v>
          </cell>
        </row>
        <row r="1875">
          <cell r="A1875">
            <v>101175</v>
          </cell>
          <cell r="B1875" t="str">
            <v>ESTACA BROCA DE CONCRETO, DIÂMETRO DE 30CM, ESCAVAÇÃO MANUAL COM TRADO CONCHA, COM ARMADURA DE ARRANQUE. AF_05/2020</v>
          </cell>
          <cell r="C1875" t="str">
            <v>M</v>
          </cell>
          <cell r="D1875">
            <v>89.89</v>
          </cell>
          <cell r="E1875">
            <v>95.01</v>
          </cell>
          <cell r="F1875" t="str">
            <v>SINTÉTICO</v>
          </cell>
          <cell r="G1875">
            <v>95.01</v>
          </cell>
        </row>
        <row r="1876">
          <cell r="A1876">
            <v>101176</v>
          </cell>
          <cell r="B1876" t="str">
            <v>ESTACA BROCA DE CONCRETO, DIÂMETRO DE 30CM, ESCAVAÇÃO MANUAL COM TRADO CONCHA, INTEIRAMENTE ARMADA. AF_05/2020</v>
          </cell>
          <cell r="C1876" t="str">
            <v>M</v>
          </cell>
          <cell r="D1876">
            <v>112.98</v>
          </cell>
          <cell r="E1876">
            <v>119.05</v>
          </cell>
          <cell r="F1876" t="str">
            <v>SINTÉTICO</v>
          </cell>
          <cell r="G1876">
            <v>119.05</v>
          </cell>
        </row>
        <row r="1877">
          <cell r="A1877">
            <v>95240</v>
          </cell>
          <cell r="B1877" t="str">
            <v>LASTRO DE CONCRETO MAGRO, APLICADO EM PISOS OU RADIERS, ESPESSURA DE 3 CM. AF_07/2016</v>
          </cell>
          <cell r="C1877" t="str">
            <v>M2</v>
          </cell>
          <cell r="D1877">
            <v>15.36</v>
          </cell>
          <cell r="E1877">
            <v>16.02</v>
          </cell>
          <cell r="F1877" t="str">
            <v>SINTÉTICO</v>
          </cell>
          <cell r="G1877">
            <v>16.02</v>
          </cell>
        </row>
        <row r="1878">
          <cell r="A1878">
            <v>95241</v>
          </cell>
          <cell r="B1878" t="str">
            <v>LASTRO DE CONCRETO MAGRO, APLICADO EM PISOS OU RADIERS, ESPESSURA DE 5 CM. AF_07/2016</v>
          </cell>
          <cell r="C1878" t="str">
            <v>M2</v>
          </cell>
          <cell r="D1878">
            <v>25.6</v>
          </cell>
          <cell r="E1878">
            <v>26.71</v>
          </cell>
          <cell r="F1878" t="str">
            <v>SINTÉTICO</v>
          </cell>
          <cell r="G1878">
            <v>26.71</v>
          </cell>
        </row>
        <row r="1879">
          <cell r="A1879">
            <v>96616</v>
          </cell>
          <cell r="B1879" t="str">
            <v>LASTRO DE CONCRETO MAGRO, APLICADO EM BLOCOS DE COROAMENTO OU SAPATAS. AF_08/2017</v>
          </cell>
          <cell r="C1879" t="str">
            <v>M3</v>
          </cell>
          <cell r="D1879">
            <v>531.04</v>
          </cell>
          <cell r="E1879">
            <v>555.15</v>
          </cell>
          <cell r="F1879" t="str">
            <v>SINTÉTICO</v>
          </cell>
          <cell r="G1879">
            <v>555.15</v>
          </cell>
        </row>
        <row r="1880">
          <cell r="A1880">
            <v>96617</v>
          </cell>
          <cell r="B1880" t="str">
            <v>LASTRO DE CONCRETO MAGRO, APLICADO EM BLOCOS DE COROAMENTO OU SAPATAS, ESPESSURA DE 3 CM. AF_08/2017</v>
          </cell>
          <cell r="C1880" t="str">
            <v>M2</v>
          </cell>
          <cell r="D1880">
            <v>15.91</v>
          </cell>
          <cell r="E1880">
            <v>16.649999999999999</v>
          </cell>
          <cell r="F1880" t="str">
            <v>SINTÉTICO</v>
          </cell>
          <cell r="G1880">
            <v>16.649999999999999</v>
          </cell>
        </row>
        <row r="1881">
          <cell r="A1881">
            <v>96619</v>
          </cell>
          <cell r="B1881" t="str">
            <v>LASTRO DE CONCRETO MAGRO, APLICADO EM BLOCOS DE COROAMENTO OU SAPATAS, ESPESSURA DE 5 CM. AF_08/2017</v>
          </cell>
          <cell r="C1881" t="str">
            <v>M2</v>
          </cell>
          <cell r="D1881">
            <v>26.53</v>
          </cell>
          <cell r="E1881">
            <v>27.74</v>
          </cell>
          <cell r="F1881" t="str">
            <v>SINTÉTICO</v>
          </cell>
          <cell r="G1881">
            <v>27.74</v>
          </cell>
        </row>
        <row r="1882">
          <cell r="A1882">
            <v>96620</v>
          </cell>
          <cell r="B1882" t="str">
            <v>LASTRO DE CONCRETO MAGRO, APLICADO EM PISOS OU RADIERS. AF_08/2017</v>
          </cell>
          <cell r="C1882" t="str">
            <v>M3</v>
          </cell>
          <cell r="D1882">
            <v>512.52</v>
          </cell>
          <cell r="E1882">
            <v>534.42999999999995</v>
          </cell>
          <cell r="F1882" t="str">
            <v>SINTÉTICO</v>
          </cell>
          <cell r="G1882">
            <v>534.42999999999995</v>
          </cell>
        </row>
        <row r="1883">
          <cell r="A1883">
            <v>96621</v>
          </cell>
          <cell r="B1883" t="str">
            <v>LASTRO COM MATERIAL GRANULAR, APLICAÇÃO EM BLOCOS DE COROAMENTO, ESPESSURA DE *5 CM*. AF_08/2017</v>
          </cell>
          <cell r="C1883" t="str">
            <v>M3</v>
          </cell>
          <cell r="D1883">
            <v>259.57</v>
          </cell>
          <cell r="E1883">
            <v>269.54000000000002</v>
          </cell>
          <cell r="F1883" t="str">
            <v>SINTÉTICO</v>
          </cell>
          <cell r="G1883">
            <v>269.54000000000002</v>
          </cell>
        </row>
        <row r="1884">
          <cell r="A1884">
            <v>96622</v>
          </cell>
          <cell r="B1884" t="str">
            <v>LASTRO COM MATERIAL GRANULAR, APLICAÇÃO EM PISOS OU RADIERS, ESPESSURA DE *5 CM*. AF_08/2017</v>
          </cell>
          <cell r="C1884" t="str">
            <v>M3</v>
          </cell>
          <cell r="D1884">
            <v>205.28</v>
          </cell>
          <cell r="E1884">
            <v>208.83</v>
          </cell>
          <cell r="F1884" t="str">
            <v>SINTÉTICO</v>
          </cell>
          <cell r="G1884">
            <v>208.83</v>
          </cell>
        </row>
        <row r="1885">
          <cell r="A1885">
            <v>96623</v>
          </cell>
          <cell r="B1885" t="str">
            <v>LASTRO COM MATERIAL GRANULAR, APLICADO EM BLOCOS DE COROAMENTO, ESPESSURA DE *10 CM*. AF_08/2017</v>
          </cell>
          <cell r="C1885" t="str">
            <v>M3</v>
          </cell>
          <cell r="D1885">
            <v>246.9</v>
          </cell>
          <cell r="E1885">
            <v>255.37</v>
          </cell>
          <cell r="F1885" t="str">
            <v>SINTÉTICO</v>
          </cell>
          <cell r="G1885">
            <v>255.37</v>
          </cell>
        </row>
        <row r="1886">
          <cell r="A1886">
            <v>96624</v>
          </cell>
          <cell r="B1886" t="str">
            <v>LASTRO COM MATERIAL GRANULAR (PEDRA BRITADA N.2), APLICADO EM PISOS OU RADIERS, ESPESSURA DE *10 CM*. AF_08/2017</v>
          </cell>
          <cell r="C1886" t="str">
            <v>M3</v>
          </cell>
          <cell r="D1886">
            <v>200.81</v>
          </cell>
          <cell r="E1886">
            <v>203.83</v>
          </cell>
          <cell r="F1886" t="str">
            <v>SINTÉTICO</v>
          </cell>
          <cell r="G1886">
            <v>203.83</v>
          </cell>
        </row>
        <row r="1887">
          <cell r="A1887">
            <v>97082</v>
          </cell>
          <cell r="B1887" t="str">
            <v>ESCAVAÇÃO MANUAL DE VIGA DE BORDA PARA RADIER. AF_09/2017</v>
          </cell>
          <cell r="C1887" t="str">
            <v>M3</v>
          </cell>
          <cell r="D1887">
            <v>39.93</v>
          </cell>
          <cell r="E1887">
            <v>44.14</v>
          </cell>
          <cell r="F1887" t="str">
            <v>SINTÉTICO</v>
          </cell>
          <cell r="G1887">
            <v>44.14</v>
          </cell>
        </row>
        <row r="1888">
          <cell r="A1888">
            <v>97083</v>
          </cell>
          <cell r="B1888" t="str">
            <v>COMPACTAÇÃO MECÂNICA DE SOLO PARA EXECUÇÃO DE RADIER, COM COMPACTADOR DE SOLOS A PERCUSSÃO. AF_09/2017</v>
          </cell>
          <cell r="C1888" t="str">
            <v>M2</v>
          </cell>
          <cell r="D1888">
            <v>2.2400000000000002</v>
          </cell>
          <cell r="E1888">
            <v>2.48</v>
          </cell>
          <cell r="F1888" t="str">
            <v>SINTÉTICO</v>
          </cell>
          <cell r="G1888">
            <v>2.48</v>
          </cell>
        </row>
        <row r="1889">
          <cell r="A1889">
            <v>97084</v>
          </cell>
          <cell r="B1889" t="str">
            <v>COMPACTAÇÃO MECÂNICA DE SOLO PARA EXECUÇÃO DE RADIER, COM COMPACTADOR DE SOLOS TIPO PLACA VIBRATÓRIA. AF_09/2017</v>
          </cell>
          <cell r="C1889" t="str">
            <v>M2</v>
          </cell>
          <cell r="D1889">
            <v>0.47</v>
          </cell>
          <cell r="E1889">
            <v>0.51</v>
          </cell>
          <cell r="F1889" t="str">
            <v>SINTÉTICO</v>
          </cell>
          <cell r="G1889">
            <v>0.51</v>
          </cell>
        </row>
        <row r="1890">
          <cell r="A1890">
            <v>97086</v>
          </cell>
          <cell r="B1890" t="str">
            <v>FABRICAÇÃO, MONTAGEM E DESMONTAGEM DE FORMA PARA RADIER, EM MADEIRA SERRADA, 4 UTILIZAÇÕES. AF_09/2017</v>
          </cell>
          <cell r="C1890" t="str">
            <v>M2</v>
          </cell>
          <cell r="D1890">
            <v>80.05</v>
          </cell>
          <cell r="E1890">
            <v>88.58</v>
          </cell>
          <cell r="F1890" t="str">
            <v>SINTÉTICO</v>
          </cell>
          <cell r="G1890">
            <v>88.58</v>
          </cell>
        </row>
        <row r="1891">
          <cell r="A1891">
            <v>97094</v>
          </cell>
          <cell r="B1891" t="str">
            <v>CONCRETAGEM DE RADIER, PISO OU LAJE SOBRE SOLO, FCK 30 MPA, PARA ESPESSURA DE 10 CM - LANÇAMENTO, ADENSAMENTO E ACABAMENTO. AF_09/2017</v>
          </cell>
          <cell r="C1891" t="str">
            <v>M3</v>
          </cell>
          <cell r="D1891">
            <v>754.95</v>
          </cell>
          <cell r="E1891">
            <v>756.92</v>
          </cell>
          <cell r="F1891" t="str">
            <v>SINTÉTICO</v>
          </cell>
          <cell r="G1891">
            <v>756.92</v>
          </cell>
        </row>
        <row r="1892">
          <cell r="A1892">
            <v>97095</v>
          </cell>
          <cell r="B1892" t="str">
            <v>CONCRETAGEM DE RADIER, PISO OU LAJE SOBRE SOLO, FCK 30 MPA, PARA ESPESSURA DE 15 CM - LANÇAMENTO, ADENSAMENTO E ACABAMENTO. AF_09/2017</v>
          </cell>
          <cell r="C1892" t="str">
            <v>M3</v>
          </cell>
          <cell r="D1892">
            <v>709.69</v>
          </cell>
          <cell r="E1892">
            <v>711.41</v>
          </cell>
          <cell r="F1892" t="str">
            <v>SINTÉTICO</v>
          </cell>
          <cell r="G1892">
            <v>711.41</v>
          </cell>
        </row>
        <row r="1893">
          <cell r="A1893">
            <v>97096</v>
          </cell>
          <cell r="B1893" t="str">
            <v>CONCRETAGEM DE RADIER, PISO OU LAJE SOBRE SOLO, FCK 30 MPA, PARA ESPESSURA DE 20 CM - LANÇAMENTO, ADENSAMENTO E ACABAMENTO. AF_09/2017</v>
          </cell>
          <cell r="C1893" t="str">
            <v>M3</v>
          </cell>
          <cell r="D1893">
            <v>686.44</v>
          </cell>
          <cell r="E1893">
            <v>688.03</v>
          </cell>
          <cell r="F1893" t="str">
            <v>SINTÉTICO</v>
          </cell>
          <cell r="G1893">
            <v>688.03</v>
          </cell>
        </row>
        <row r="1894">
          <cell r="A1894">
            <v>97097</v>
          </cell>
          <cell r="B1894" t="str">
            <v>ACABAMENTO POLIDO PARA PISO DE CONCRETO ARMADO DE ALTA RESISTÊNCIA. AF_09/2017</v>
          </cell>
          <cell r="C1894" t="str">
            <v>M2</v>
          </cell>
          <cell r="D1894">
            <v>30.69</v>
          </cell>
          <cell r="E1894">
            <v>30.9</v>
          </cell>
          <cell r="F1894" t="str">
            <v>SINTÉTICO</v>
          </cell>
          <cell r="G1894">
            <v>30.9</v>
          </cell>
        </row>
        <row r="1895">
          <cell r="A1895">
            <v>100322</v>
          </cell>
          <cell r="B1895" t="str">
            <v>LASTRO COM MATERIAL GRANULAR (PEDRA BRITADA N.3), APLICADO EM PISOS OU RADIERS, ESPESSURA DE *10 CM*. AF_07/2019</v>
          </cell>
          <cell r="C1895" t="str">
            <v>M3</v>
          </cell>
          <cell r="D1895">
            <v>200.82</v>
          </cell>
          <cell r="E1895">
            <v>203.84</v>
          </cell>
          <cell r="F1895" t="str">
            <v>SINTÉTICO</v>
          </cell>
          <cell r="G1895">
            <v>203.84</v>
          </cell>
        </row>
        <row r="1896">
          <cell r="A1896">
            <v>100323</v>
          </cell>
          <cell r="B1896" t="str">
            <v>LASTRO COM MATERIAL GRANULAR (AREIA MÉDIA), APLICADO EM PISOS OU RADIERS, ESPESSURA DE *10 CM*. AF_07/2019</v>
          </cell>
          <cell r="C1896" t="str">
            <v>M3</v>
          </cell>
          <cell r="D1896">
            <v>57.68</v>
          </cell>
          <cell r="E1896">
            <v>60.7</v>
          </cell>
          <cell r="F1896" t="str">
            <v>SINTÉTICO</v>
          </cell>
          <cell r="G1896">
            <v>60.7</v>
          </cell>
        </row>
        <row r="1897">
          <cell r="A1897">
            <v>100324</v>
          </cell>
          <cell r="B1897" t="str">
            <v>LASTRO COM MATERIAL GRANULAR (PEDRA BRITADA N.1 E PEDRA BRITADA N.2), APLICADO EM PISOS OU RADIERS, ESPESSURA DE *10 CM*. AF_07/2019</v>
          </cell>
          <cell r="C1897" t="str">
            <v>M3</v>
          </cell>
          <cell r="D1897">
            <v>200.81</v>
          </cell>
          <cell r="E1897">
            <v>203.83</v>
          </cell>
          <cell r="F1897" t="str">
            <v>SINTÉTICO</v>
          </cell>
          <cell r="G1897">
            <v>203.83</v>
          </cell>
        </row>
        <row r="1898">
          <cell r="A1898">
            <v>90996</v>
          </cell>
          <cell r="B1898" t="str">
            <v>FORMAS MANUSEÁVEIS PARA PAREDES DE CONCRETO MOLDADAS IN LOCO, DE EDIFICAÇÕES DE MULTIPLOS PAVIMENTO, EM PLATIBANDA. AF_06/2015</v>
          </cell>
          <cell r="C1898" t="str">
            <v>M2</v>
          </cell>
          <cell r="D1898">
            <v>11.75</v>
          </cell>
          <cell r="E1898">
            <v>12.63</v>
          </cell>
          <cell r="F1898" t="str">
            <v>SINTÉTICO</v>
          </cell>
          <cell r="G1898">
            <v>12.63</v>
          </cell>
        </row>
        <row r="1899">
          <cell r="A1899">
            <v>90997</v>
          </cell>
          <cell r="B1899" t="str">
            <v>FORMAS MANUSEÁVEIS PARA PAREDES DE CONCRETO MOLDADAS IN LOCO, DE EDIFICAÇÕES DE MULTIPLOS PAVIMENTOS, EM FACES INTERNAS DE PAREDES. AF_06/2015</v>
          </cell>
          <cell r="C1899" t="str">
            <v>M2</v>
          </cell>
          <cell r="D1899">
            <v>15.99</v>
          </cell>
          <cell r="E1899">
            <v>17.36</v>
          </cell>
          <cell r="F1899" t="str">
            <v>SINTÉTICO</v>
          </cell>
          <cell r="G1899">
            <v>17.36</v>
          </cell>
        </row>
        <row r="1900">
          <cell r="A1900">
            <v>90998</v>
          </cell>
          <cell r="B1900" t="str">
            <v>FORMAS MANUSEÁVEIS PARA PAREDES DE CONCRETO MOLDADAS IN LOCO, DE EDIFICAÇÕES DE MULTIPLOS PAVIMENTOS, EM LAJES. AF_06/2015</v>
          </cell>
          <cell r="C1900" t="str">
            <v>M2</v>
          </cell>
          <cell r="D1900">
            <v>19.309999999999999</v>
          </cell>
          <cell r="E1900">
            <v>21.08</v>
          </cell>
          <cell r="F1900" t="str">
            <v>SINTÉTICO</v>
          </cell>
          <cell r="G1900">
            <v>21.08</v>
          </cell>
        </row>
        <row r="1901">
          <cell r="A1901">
            <v>91000</v>
          </cell>
          <cell r="B1901" t="str">
            <v>FORMAS MANUSEÁVEIS PARA PAREDES DE CONCRETO MOLDADAS IN LOCO, DE EDIFICAÇÕES DE MULTIPLOS PAVIMENTOS, EM PANOS DE FACHADA COM VÃOS. AF_06/2015</v>
          </cell>
          <cell r="C1901" t="str">
            <v>M2</v>
          </cell>
          <cell r="D1901">
            <v>14.72</v>
          </cell>
          <cell r="E1901">
            <v>15.96</v>
          </cell>
          <cell r="F1901" t="str">
            <v>SINTÉTICO</v>
          </cell>
          <cell r="G1901">
            <v>15.96</v>
          </cell>
        </row>
        <row r="1902">
          <cell r="A1902">
            <v>91002</v>
          </cell>
          <cell r="B1902" t="str">
            <v>FORMAS MANUSEÁVEIS PARA PAREDES DE CONCRETO MOLDADAS IN LOCO, DE EDIFICAÇÕES DE MULTIPLOS PAVIMENTOS, EM PANOS DE FACHADA SEM VÃOS. AF_06/2015</v>
          </cell>
          <cell r="C1902" t="str">
            <v>M2</v>
          </cell>
          <cell r="D1902">
            <v>13.54</v>
          </cell>
          <cell r="E1902">
            <v>14.64</v>
          </cell>
          <cell r="F1902" t="str">
            <v>SINTÉTICO</v>
          </cell>
          <cell r="G1902">
            <v>14.64</v>
          </cell>
        </row>
        <row r="1903">
          <cell r="A1903">
            <v>91003</v>
          </cell>
          <cell r="B1903" t="str">
            <v>FORMAS MANUSEÁVEIS PARA PAREDES DE CONCRETO MOLDADAS IN LOCO, DE EDIFICAÇÕES DE MULTIPLOS PAVIMENTOS, EM PANOS DE FACHADA COM VARANDAS. AF_06/2015</v>
          </cell>
          <cell r="C1903" t="str">
            <v>M2</v>
          </cell>
          <cell r="D1903">
            <v>15.68</v>
          </cell>
          <cell r="E1903">
            <v>17.02</v>
          </cell>
          <cell r="F1903" t="str">
            <v>SINTÉTICO</v>
          </cell>
          <cell r="G1903">
            <v>17.02</v>
          </cell>
        </row>
        <row r="1904">
          <cell r="A1904">
            <v>91004</v>
          </cell>
          <cell r="B1904" t="str">
            <v>FORMAS MANUSEÁVEIS PARA PAREDES DE CONCRETO MOLDADAS IN LOCO, DE EDIFICAÇÕES DE PAVIMENTO ÚNICO, EM FACES INTERNAS DE PAREDES. AF_06/2015</v>
          </cell>
          <cell r="C1904" t="str">
            <v>M2</v>
          </cell>
          <cell r="D1904">
            <v>12.43</v>
          </cell>
          <cell r="E1904">
            <v>13.46</v>
          </cell>
          <cell r="F1904" t="str">
            <v>SINTÉTICO</v>
          </cell>
          <cell r="G1904">
            <v>13.46</v>
          </cell>
        </row>
        <row r="1905">
          <cell r="A1905">
            <v>91005</v>
          </cell>
          <cell r="B1905" t="str">
            <v>FORMAS MANUSEÁVEIS PARA PAREDES DE CONCRETO MOLDADAS IN LOCO, DE EDIFICAÇÕES DE PAVIMENTO ÚNICO, EM LAJES. AF_06/2015</v>
          </cell>
          <cell r="C1905" t="str">
            <v>M2</v>
          </cell>
          <cell r="D1905">
            <v>14.91</v>
          </cell>
          <cell r="E1905">
            <v>16.22</v>
          </cell>
          <cell r="F1905" t="str">
            <v>SINTÉTICO</v>
          </cell>
          <cell r="G1905">
            <v>16.22</v>
          </cell>
        </row>
        <row r="1906">
          <cell r="A1906">
            <v>91006</v>
          </cell>
          <cell r="B1906" t="str">
            <v>FORMAS MANUSEÁVEIS PARA PAREDES DE CONCRETO MOLDADAS IN LOCO, DE EDIFICAÇÕES DE PAVIMENTO ÚNICO, EM PANOS DE FACHADA COM VÃOS. AF_06/2015</v>
          </cell>
          <cell r="C1906" t="str">
            <v>M2</v>
          </cell>
          <cell r="D1906">
            <v>11.49</v>
          </cell>
          <cell r="E1906">
            <v>12.4</v>
          </cell>
          <cell r="F1906" t="str">
            <v>SINTÉTICO</v>
          </cell>
          <cell r="G1906">
            <v>12.4</v>
          </cell>
        </row>
        <row r="1907">
          <cell r="A1907">
            <v>91007</v>
          </cell>
          <cell r="B1907" t="str">
            <v>FORMAS MANUSEÁVEIS PARA PAREDES DE CONCRETO MOLDADAS IN LOCO, DE EDIFICAÇÕES DE PAVIMENTO ÚNICO, EM PANOS DE FACHADA SEM VÃOS. AF_06/2015</v>
          </cell>
          <cell r="C1907" t="str">
            <v>M2</v>
          </cell>
          <cell r="D1907">
            <v>10.3</v>
          </cell>
          <cell r="E1907">
            <v>11.08</v>
          </cell>
          <cell r="F1907" t="str">
            <v>SINTÉTICO</v>
          </cell>
          <cell r="G1907">
            <v>11.08</v>
          </cell>
        </row>
        <row r="1908">
          <cell r="A1908">
            <v>91008</v>
          </cell>
          <cell r="B1908" t="str">
            <v>FORMAS MANUSEÁVEIS PARA PAREDES DE CONCRETO MOLDADAS IN LOCO, DE EDIFICAÇÕES DE PAVIMENTO ÚNICO, EM PANOS DE FACHADA COM VARANDA. AF_06/2015</v>
          </cell>
          <cell r="C1908" t="str">
            <v>M2</v>
          </cell>
          <cell r="D1908">
            <v>12.44</v>
          </cell>
          <cell r="E1908">
            <v>13.47</v>
          </cell>
          <cell r="F1908" t="str">
            <v>SINTÉTICO</v>
          </cell>
          <cell r="G1908">
            <v>13.47</v>
          </cell>
        </row>
        <row r="1909">
          <cell r="A1909">
            <v>92263</v>
          </cell>
          <cell r="B1909" t="str">
            <v>FABRICAÇÃO DE FÔRMA PARA PILARES E ESTRUTURAS SIMILARES, EM CHAPA DE MADEIRA COMPENSADA RESINADA, E = 17 MM. AF_12/2015</v>
          </cell>
          <cell r="C1909" t="str">
            <v>M2</v>
          </cell>
          <cell r="D1909">
            <v>90.84</v>
          </cell>
          <cell r="E1909">
            <v>95.52</v>
          </cell>
          <cell r="F1909" t="str">
            <v>SINTÉTICO</v>
          </cell>
          <cell r="G1909">
            <v>95.52</v>
          </cell>
        </row>
        <row r="1910">
          <cell r="A1910">
            <v>92264</v>
          </cell>
          <cell r="B1910" t="str">
            <v>FABRICAÇÃO DE FÔRMA PARA PILARES E ESTRUTURAS SIMILARES, EM CHAPA DE MADEIRA COMPENSADA PLASTIFICADA, E = 18 MM. AF_12/2015</v>
          </cell>
          <cell r="C1910" t="str">
            <v>M2</v>
          </cell>
          <cell r="D1910">
            <v>96.69</v>
          </cell>
          <cell r="E1910">
            <v>101.37</v>
          </cell>
          <cell r="F1910" t="str">
            <v>SINTÉTICO</v>
          </cell>
          <cell r="G1910">
            <v>101.37</v>
          </cell>
        </row>
        <row r="1911">
          <cell r="A1911">
            <v>92265</v>
          </cell>
          <cell r="B1911" t="str">
            <v>FABRICAÇÃO DE FÔRMA PARA VIGAS, EM CHAPA DE MADEIRA COMPENSADA RESINADA, E = 17 MM. AF_12/2015</v>
          </cell>
          <cell r="C1911" t="str">
            <v>M2</v>
          </cell>
          <cell r="D1911">
            <v>73.36</v>
          </cell>
          <cell r="E1911">
            <v>77.12</v>
          </cell>
          <cell r="F1911" t="str">
            <v>SINTÉTICO</v>
          </cell>
          <cell r="G1911">
            <v>77.12</v>
          </cell>
        </row>
        <row r="1912">
          <cell r="A1912">
            <v>92266</v>
          </cell>
          <cell r="B1912" t="str">
            <v>FABRICAÇÃO DE FÔRMA PARA VIGAS, EM CHAPA DE MADEIRA COMPENSADA PLASTIFICADA, E = 18 MM. AF_12/2015</v>
          </cell>
          <cell r="C1912" t="str">
            <v>M2</v>
          </cell>
          <cell r="D1912">
            <v>78.569999999999993</v>
          </cell>
          <cell r="E1912">
            <v>82.33</v>
          </cell>
          <cell r="F1912" t="str">
            <v>SINTÉTICO</v>
          </cell>
          <cell r="G1912">
            <v>82.33</v>
          </cell>
        </row>
        <row r="1913">
          <cell r="A1913">
            <v>92267</v>
          </cell>
          <cell r="B1913" t="str">
            <v>FABRICAÇÃO DE FÔRMA PARA LAJES, EM CHAPA DE MADEIRA COMPENSADA RESINADA, E = 17 MM. AF_12/2015</v>
          </cell>
          <cell r="C1913" t="str">
            <v>M2</v>
          </cell>
          <cell r="D1913">
            <v>31.24</v>
          </cell>
          <cell r="E1913">
            <v>31.33</v>
          </cell>
          <cell r="F1913" t="str">
            <v>SINTÉTICO</v>
          </cell>
          <cell r="G1913">
            <v>31.33</v>
          </cell>
        </row>
        <row r="1914">
          <cell r="A1914">
            <v>92268</v>
          </cell>
          <cell r="B1914" t="str">
            <v>FABRICAÇÃO DE FÔRMA PARA LAJES, EM CHAPA DE MADEIRA COMPENSADA PLASTIFICADA, E = 18 MM. AF_12/2015</v>
          </cell>
          <cell r="C1914" t="str">
            <v>M2</v>
          </cell>
          <cell r="D1914">
            <v>35.83</v>
          </cell>
          <cell r="E1914">
            <v>35.92</v>
          </cell>
          <cell r="F1914" t="str">
            <v>SINTÉTICO</v>
          </cell>
          <cell r="G1914">
            <v>35.92</v>
          </cell>
        </row>
        <row r="1915">
          <cell r="A1915">
            <v>92269</v>
          </cell>
          <cell r="B1915" t="str">
            <v>FABRICAÇÃO DE FÔRMA PARA PILARES E ESTRUTURAS SIMILARES, EM MADEIRA SERRADA, E=25 MM. AF_12/2015</v>
          </cell>
          <cell r="C1915" t="str">
            <v>M2</v>
          </cell>
          <cell r="D1915">
            <v>55.3</v>
          </cell>
          <cell r="E1915">
            <v>57.59</v>
          </cell>
          <cell r="F1915" t="str">
            <v>SINTÉTICO</v>
          </cell>
          <cell r="G1915">
            <v>57.59</v>
          </cell>
        </row>
        <row r="1916">
          <cell r="A1916">
            <v>92270</v>
          </cell>
          <cell r="B1916" t="str">
            <v>FABRICAÇÃO DE FÔRMA PARA VIGAS, COM MADEIRA SERRADA, E = 25 MM. AF_12/2015</v>
          </cell>
          <cell r="C1916" t="str">
            <v>M2</v>
          </cell>
          <cell r="D1916">
            <v>43.76</v>
          </cell>
          <cell r="E1916">
            <v>45.24</v>
          </cell>
          <cell r="F1916" t="str">
            <v>SINTÉTICO</v>
          </cell>
          <cell r="G1916">
            <v>45.24</v>
          </cell>
        </row>
        <row r="1917">
          <cell r="A1917">
            <v>92271</v>
          </cell>
          <cell r="B1917" t="str">
            <v>FABRICAÇÃO DE FÔRMA PARA LAJES, EM MADEIRA SERRADA, E=25 MM. AF_12/2015</v>
          </cell>
          <cell r="C1917" t="str">
            <v>M2</v>
          </cell>
          <cell r="D1917">
            <v>28.02</v>
          </cell>
          <cell r="E1917">
            <v>28.06</v>
          </cell>
          <cell r="F1917" t="str">
            <v>SINTÉTICO</v>
          </cell>
          <cell r="G1917">
            <v>28.06</v>
          </cell>
        </row>
        <row r="1918">
          <cell r="A1918">
            <v>92272</v>
          </cell>
          <cell r="B1918" t="str">
            <v>FABRICAÇÃO DE ESCORAS DE VIGA DO TIPO GARFO, EM MADEIRA. AF_12/2015</v>
          </cell>
          <cell r="C1918" t="str">
            <v>M</v>
          </cell>
          <cell r="D1918">
            <v>14.22</v>
          </cell>
          <cell r="E1918">
            <v>14.81</v>
          </cell>
          <cell r="F1918" t="str">
            <v>SINTÉTICO</v>
          </cell>
          <cell r="G1918">
            <v>14.81</v>
          </cell>
        </row>
        <row r="1919">
          <cell r="A1919">
            <v>92273</v>
          </cell>
          <cell r="B1919" t="str">
            <v>FABRICAÇÃO DE ESCORAS DO TIPO PONTALETE, EM MADEIRA. AF_12/2015</v>
          </cell>
          <cell r="C1919" t="str">
            <v>M</v>
          </cell>
          <cell r="D1919">
            <v>5.24</v>
          </cell>
          <cell r="E1919">
            <v>5.47</v>
          </cell>
          <cell r="F1919" t="str">
            <v>SINTÉTICO</v>
          </cell>
          <cell r="G1919">
            <v>5.47</v>
          </cell>
        </row>
        <row r="1920">
          <cell r="A1920">
            <v>92408</v>
          </cell>
          <cell r="B1920" t="str">
            <v>MONTAGEM E DESMONTAGEM DE FÔRMA DE PILARES RETANGULARES E ESTRUTURAS SIMILARES COM ÁREA MÉDIA DAS SEÇÕES MENOR OU IGUAL A 0,25 M², PÉ-DIREITO SIMPLES, EM MADEIRA SERRADA, 1 UTILIZAÇÃO. AF_12/2015</v>
          </cell>
          <cell r="C1920" t="str">
            <v>M2</v>
          </cell>
          <cell r="D1920">
            <v>135.77000000000001</v>
          </cell>
          <cell r="E1920">
            <v>147.66999999999999</v>
          </cell>
          <cell r="F1920" t="str">
            <v>SINTÉTICO</v>
          </cell>
          <cell r="G1920">
            <v>147.66999999999999</v>
          </cell>
        </row>
        <row r="1921">
          <cell r="A1921">
            <v>92409</v>
          </cell>
          <cell r="B1921" t="str">
            <v>MONTAGEM E DESMONTAGEM DE FÔRMA DE PILARES RETANGULARES E ESTRUTURAS SIMILARES COM ÁREA MÉDIA DAS SEÇÕES MAIOR QUE 0,25 M², PÉ-DIREITO SIMPLES, EM MADEIRA SERRADA, 1 UTILIZAÇÃO. AF_12/2015</v>
          </cell>
          <cell r="C1921" t="str">
            <v>M2</v>
          </cell>
          <cell r="D1921">
            <v>126.55</v>
          </cell>
          <cell r="E1921">
            <v>137.33000000000001</v>
          </cell>
          <cell r="F1921" t="str">
            <v>SINTÉTICO</v>
          </cell>
          <cell r="G1921">
            <v>137.33000000000001</v>
          </cell>
        </row>
        <row r="1922">
          <cell r="A1922">
            <v>92410</v>
          </cell>
          <cell r="B1922" t="str">
            <v>MONTAGEM E DESMONTAGEM DE FÔRMA DE PILARES RETANGULARES E ESTRUTURAS SIMILARES COM ÁREA MÉDIA DAS SEÇÕES MENOR OU IGUAL A 0,25 M², PÉ-DIREITO SIMPLES, EM MADEIRA SERRADA, 2 UTILIZAÇÕES. AF_12/2015</v>
          </cell>
          <cell r="C1922" t="str">
            <v>M2</v>
          </cell>
          <cell r="D1922">
            <v>99.41</v>
          </cell>
          <cell r="E1922">
            <v>109.07</v>
          </cell>
          <cell r="F1922" t="str">
            <v>SINTÉTICO</v>
          </cell>
          <cell r="G1922">
            <v>109.07</v>
          </cell>
        </row>
        <row r="1923">
          <cell r="A1923">
            <v>92411</v>
          </cell>
          <cell r="B1923" t="str">
            <v>MONTAGEM E DESMONTAGEM DE FÔRMA DE PILARES RETANGULARES E ESTRUTURAS SIMILARES COM ÁREA MÉDIA DAS SEÇÕES MAIOR QUE 0,25 M², PÉ-DIREITO SIMPLES, EM MADEIRA SERRADA, 2 UTILIZAÇÕES. AF_12/2015</v>
          </cell>
          <cell r="C1923" t="str">
            <v>M2</v>
          </cell>
          <cell r="D1923">
            <v>91.25</v>
          </cell>
          <cell r="E1923">
            <v>99.92</v>
          </cell>
          <cell r="F1923" t="str">
            <v>SINTÉTICO</v>
          </cell>
          <cell r="G1923">
            <v>99.92</v>
          </cell>
        </row>
        <row r="1924">
          <cell r="A1924">
            <v>92412</v>
          </cell>
          <cell r="B1924" t="str">
            <v>MONTAGEM E DESMONTAGEM DE FÔRMA DE PILARES RETANGULARES E ESTRUTURAS SIMILARES COM ÁREA MÉDIA DAS SEÇÕES MENOR OU IGUAL A 0,25 M², PÉ-DIREITO SIMPLES, EM MADEIRA SERRADA, 4 UTILIZAÇÕES. AF_12/2015</v>
          </cell>
          <cell r="C1924" t="str">
            <v>M2</v>
          </cell>
          <cell r="D1924">
            <v>69.22</v>
          </cell>
          <cell r="E1924">
            <v>76.34</v>
          </cell>
          <cell r="F1924" t="str">
            <v>SINTÉTICO</v>
          </cell>
          <cell r="G1924">
            <v>76.34</v>
          </cell>
        </row>
        <row r="1925">
          <cell r="A1925">
            <v>92413</v>
          </cell>
          <cell r="B1925" t="str">
            <v>MONTAGEM E DESMONTAGEM DE FÔRMA DE PILARES RETANGULARES E ESTRUTURAS SIMILARES COM ÁREA MÉDIA DAS SEÇÕES MAIOR QUE 0,25 M², PÉ-DIREITO SIMPLES, EM MADEIRA SERRADA, 4 UTILIZAÇÕES. AF_12/2015</v>
          </cell>
          <cell r="C1925" t="str">
            <v>M2</v>
          </cell>
          <cell r="D1925">
            <v>62.94</v>
          </cell>
          <cell r="E1925">
            <v>69.290000000000006</v>
          </cell>
          <cell r="F1925" t="str">
            <v>SINTÉTICO</v>
          </cell>
          <cell r="G1925">
            <v>69.290000000000006</v>
          </cell>
        </row>
        <row r="1926">
          <cell r="A1926">
            <v>92414</v>
          </cell>
          <cell r="B1926" t="str">
            <v>MONTAGEM E DESMONTAGEM DE FÔRMA DE PILARES RETANGULARES E ESTRUTURAS SIMILARES COM ÁREA MÉDIA DAS SEÇÕES MENOR OU IGUAL A 0,25 M², PÉ-DIREITO SIMPLES, EM CHAPA DE MADEIRA COMPENSADA RESINADA, 2 UTILIZAÇÕES. AF_12/2015</v>
          </cell>
          <cell r="C1926" t="str">
            <v>M2</v>
          </cell>
          <cell r="D1926">
            <v>89.19</v>
          </cell>
          <cell r="E1926">
            <v>95.77</v>
          </cell>
          <cell r="F1926" t="str">
            <v>SINTÉTICO</v>
          </cell>
          <cell r="G1926">
            <v>95.77</v>
          </cell>
        </row>
        <row r="1927">
          <cell r="A1927">
            <v>92415</v>
          </cell>
          <cell r="B1927" t="str">
            <v>MONTAGEM E DESMONTAGEM DE FÔRMA DE PILARES RETANGULARES E ESTRUTURAS SIMILARES COM ÁREA MÉDIA DAS SEÇÕES MAIOR QUE 0,25 M², PÉ-DIREITO SIMPLES, EM CHAPA DE MADEIRA COMPENSADA RESINADA, 2 UTILIZAÇÕES. AF_12/2015</v>
          </cell>
          <cell r="C1927" t="str">
            <v>M2</v>
          </cell>
          <cell r="D1927">
            <v>81.040000000000006</v>
          </cell>
          <cell r="E1927">
            <v>86.63</v>
          </cell>
          <cell r="F1927" t="str">
            <v>SINTÉTICO</v>
          </cell>
          <cell r="G1927">
            <v>86.63</v>
          </cell>
        </row>
        <row r="1928">
          <cell r="A1928">
            <v>92416</v>
          </cell>
          <cell r="B1928" t="str">
            <v>MONTAGEM E DESMONTAGEM DE FÔRMA DE PILARES RETANGULARES E ESTRUTURAS SIMILARES COM ÁREA MÉDIA DAS SEÇÕES MENOR OU IGUAL A 0,25 M², PÉ-DIREITO DUPLO, EM CHAPA DE MADEIRA COMPENSADA RESINADA, 2 UTILIZAÇÕES. AF_12/2015</v>
          </cell>
          <cell r="C1928" t="str">
            <v>M2</v>
          </cell>
          <cell r="D1928">
            <v>105.95</v>
          </cell>
          <cell r="E1928">
            <v>114.55</v>
          </cell>
          <cell r="F1928" t="str">
            <v>SINTÉTICO</v>
          </cell>
          <cell r="G1928">
            <v>114.55</v>
          </cell>
        </row>
        <row r="1929">
          <cell r="A1929">
            <v>92417</v>
          </cell>
          <cell r="B1929" t="str">
            <v>MONTAGEM E DESMONTAGEM DE FÔRMA DE PILARES RETANGULARES E ESTRUTURAS SIMILARES COM ÁREA MÉDIA DAS SEÇÕES MAIOR QUE 0,25 M², PÉ-DIREITO DUPLO, EM CHAPA DE MADEIRA COMPENSADA RESINADA, 2 UTILIZAÇÕES. AF_12/2015</v>
          </cell>
          <cell r="C1929" t="str">
            <v>M2</v>
          </cell>
          <cell r="D1929">
            <v>97.83</v>
          </cell>
          <cell r="E1929">
            <v>105.45</v>
          </cell>
          <cell r="F1929" t="str">
            <v>SINTÉTICO</v>
          </cell>
          <cell r="G1929">
            <v>105.45</v>
          </cell>
        </row>
        <row r="1930">
          <cell r="A1930">
            <v>92418</v>
          </cell>
          <cell r="B1930" t="str">
            <v>MONTAGEM E DESMONTAGEM DE FÔRMA DE PILARES RETANGULARES E ESTRUTURAS SIMILARES COM ÁREA MÉDIA DAS SEÇÕES MENOR OU IGUAL A 0,25 M², PÉ-DIREITO SIMPLES, EM CHAPA DE MADEIRA COMPENSADA RESINADA, 4 UTILIZAÇÕES. AF_12/2015</v>
          </cell>
          <cell r="C1930" t="str">
            <v>M2</v>
          </cell>
          <cell r="D1930">
            <v>57.52</v>
          </cell>
          <cell r="E1930">
            <v>61.92</v>
          </cell>
          <cell r="F1930" t="str">
            <v>SINTÉTICO</v>
          </cell>
          <cell r="G1930">
            <v>61.92</v>
          </cell>
        </row>
        <row r="1931">
          <cell r="A1931">
            <v>92419</v>
          </cell>
          <cell r="B1931" t="str">
            <v>MONTAGEM E DESMONTAGEM DE FÔRMA DE PILARES RETANGULARES E ESTRUTURAS SIMILARES COM ÁREA MÉDIA DAS SEÇÕES MAIOR QUE 0,25 M², PÉ-DIREITO SIMPLES, EM CHAPA DE MADEIRA COMPENSADA RESINADA, 4 UTILIZAÇÕES. AF_12/2015</v>
          </cell>
          <cell r="C1931" t="str">
            <v>M2</v>
          </cell>
          <cell r="D1931">
            <v>51.27</v>
          </cell>
          <cell r="E1931">
            <v>54.92</v>
          </cell>
          <cell r="F1931" t="str">
            <v>SINTÉTICO</v>
          </cell>
          <cell r="G1931">
            <v>54.92</v>
          </cell>
        </row>
        <row r="1932">
          <cell r="A1932">
            <v>92420</v>
          </cell>
          <cell r="B1932" t="str">
            <v>MONTAGEM E DESMONTAGEM DE FÔRMA DE PILARES RETANGULARES E ESTRUTURAS SIMILARES COM ÁREA MÉDIA DAS SEÇÕES MENOR OU IGUAL A 0,25 M², PÉ-DIREITO DUPLO, EM CHAPA DE MADEIRA COMPENSADA RESINADA, 4 UTILIZAÇÕES. AF_12/2015</v>
          </cell>
          <cell r="C1932" t="str">
            <v>M2</v>
          </cell>
          <cell r="D1932">
            <v>70.400000000000006</v>
          </cell>
          <cell r="E1932">
            <v>76.37</v>
          </cell>
          <cell r="F1932" t="str">
            <v>SINTÉTICO</v>
          </cell>
          <cell r="G1932">
            <v>76.37</v>
          </cell>
        </row>
        <row r="1933">
          <cell r="A1933">
            <v>92421</v>
          </cell>
          <cell r="B1933" t="str">
            <v>MONTAGEM E DESMONTAGEM DE FÔRMA DE PILARES RETANGULARES E ESTRUTURAS SIMILARES COM ÁREA MÉDIA DAS SEÇÕES MAIOR QUE 0,25 M², PÉ-DIREITO DUPLO, EM CHAPA DE MADEIRA COMPENSADA RESINADA, 4 UTILIZAÇÕES. AF_12/2015</v>
          </cell>
          <cell r="C1933" t="str">
            <v>M2</v>
          </cell>
          <cell r="D1933">
            <v>64.14</v>
          </cell>
          <cell r="E1933">
            <v>69.349999999999994</v>
          </cell>
          <cell r="F1933" t="str">
            <v>SINTÉTICO</v>
          </cell>
          <cell r="G1933">
            <v>69.349999999999994</v>
          </cell>
        </row>
        <row r="1934">
          <cell r="A1934">
            <v>92422</v>
          </cell>
          <cell r="B1934" t="str">
            <v>MONTAGEM E DESMONTAGEM DE FÔRMA DE PILARES RETANGULARES E ESTRUTURAS SIMILARES COM ÁREA MÉDIA DAS SEÇÕES MENOR OU IGUAL A 0,25 M², PÉ-DIREITO SIMPLES, EM CHAPA DE MADEIRA COMPENSADA RESINADA, 6 UTILIZAÇÕES. AF_12/2015</v>
          </cell>
          <cell r="C1934" t="str">
            <v>M2</v>
          </cell>
          <cell r="D1934">
            <v>47.23</v>
          </cell>
          <cell r="E1934">
            <v>50.87</v>
          </cell>
          <cell r="F1934" t="str">
            <v>SINTÉTICO</v>
          </cell>
          <cell r="G1934">
            <v>50.87</v>
          </cell>
        </row>
        <row r="1935">
          <cell r="A1935">
            <v>92423</v>
          </cell>
          <cell r="B1935" t="str">
            <v>MONTAGEM E DESMONTAGEM DE FÔRMA DE PILARES RETANGULARES E ESTRUTURAS SIMILARES COM ÁREA MÉDIA DAS SEÇÕES MAIOR QUE 0,25 M², PÉ-DIREITO SIMPLES, EM CHAPA DE MADEIRA COMPENSADA RESINADA, 6 UTILIZAÇÕES. AF_12/2015</v>
          </cell>
          <cell r="C1935" t="str">
            <v>M2</v>
          </cell>
          <cell r="D1935">
            <v>41.82</v>
          </cell>
          <cell r="E1935">
            <v>44.8</v>
          </cell>
          <cell r="F1935" t="str">
            <v>SINTÉTICO</v>
          </cell>
          <cell r="G1935">
            <v>44.8</v>
          </cell>
        </row>
        <row r="1936">
          <cell r="A1936">
            <v>92424</v>
          </cell>
          <cell r="B1936" t="str">
            <v>MONTAGEM E DESMONTAGEM DE FÔRMA DE PILARES RETANGULARES E ESTRUTURAS SIMILARES COM ÁREA MÉDIA DAS SEÇÕES MENOR OU IGUAL A 0,25 M², PÉ-DIREITO DUPLO, EM CHAPA DE MADEIRA COMPENSADA RESINADA, 6 UTILIZAÇÕES. AF_12/2015</v>
          </cell>
          <cell r="C1936" t="str">
            <v>M2</v>
          </cell>
          <cell r="D1936">
            <v>58.45</v>
          </cell>
          <cell r="E1936">
            <v>63.45</v>
          </cell>
          <cell r="F1936" t="str">
            <v>SINTÉTICO</v>
          </cell>
          <cell r="G1936">
            <v>63.45</v>
          </cell>
        </row>
        <row r="1937">
          <cell r="A1937">
            <v>92425</v>
          </cell>
          <cell r="B1937" t="str">
            <v>MONTAGEM E DESMONTAGEM DE FÔRMA DE PILARES RETANGULARES E ESTRUTURAS SIMILARES COM ÁREA MÉDIA DAS SEÇÕES MAIOR QUE 0,25 M², PÉ-DIREITO DUPLO, EM CHAPA DE MADEIRA COMPENSADA RESINADA, 6 UTILIZAÇÕES. AF_12/2015</v>
          </cell>
          <cell r="C1937" t="str">
            <v>M2</v>
          </cell>
          <cell r="D1937">
            <v>53.01</v>
          </cell>
          <cell r="E1937">
            <v>57.35</v>
          </cell>
          <cell r="F1937" t="str">
            <v>SINTÉTICO</v>
          </cell>
          <cell r="G1937">
            <v>57.35</v>
          </cell>
        </row>
        <row r="1938">
          <cell r="A1938">
            <v>92426</v>
          </cell>
          <cell r="B1938" t="str">
            <v>MONTAGEM E DESMONTAGEM DE FÔRMA DE PILARES RETANGULARES E ESTRUTURAS SIMILARES COM ÁREA MÉDIA DAS SEÇÕES MENOR OU IGUAL A 0,25 M², PÉ-DIREITO SIMPLES, EM CHAPA DE MADEIRA COMPENSADA RESINADA, 8 UTILIZAÇÕES. AF_12/2015</v>
          </cell>
          <cell r="C1938" t="str">
            <v>M2</v>
          </cell>
          <cell r="D1938">
            <v>42.07</v>
          </cell>
          <cell r="E1938">
            <v>45.32</v>
          </cell>
          <cell r="F1938" t="str">
            <v>SINTÉTICO</v>
          </cell>
          <cell r="G1938">
            <v>45.32</v>
          </cell>
        </row>
        <row r="1939">
          <cell r="A1939">
            <v>92427</v>
          </cell>
          <cell r="B1939" t="str">
            <v>MONTAGEM E DESMONTAGEM DE FÔRMA DE PILARES RETANGULARES E ESTRUTURAS SIMILARES COM ÁREA MÉDIA DAS SEÇÕES MAIOR QUE 0,25 M², PÉ-DIREITO SIMPLES, EM CHAPA DE MADEIRA COMPENSADA RESINADA, 8 UTILIZAÇÕES. AF_12/2015</v>
          </cell>
          <cell r="C1939" t="str">
            <v>M2</v>
          </cell>
          <cell r="D1939">
            <v>37.04</v>
          </cell>
          <cell r="E1939">
            <v>39.69</v>
          </cell>
          <cell r="F1939" t="str">
            <v>SINTÉTICO</v>
          </cell>
          <cell r="G1939">
            <v>39.69</v>
          </cell>
        </row>
        <row r="1940">
          <cell r="A1940">
            <v>92428</v>
          </cell>
          <cell r="B1940" t="str">
            <v>MONTAGEM E DESMONTAGEM DE FÔRMA DE PILARES RETANGULARES E ESTRUTURAS SIMILARES COM ÁREA MÉDIA DAS SEÇÕES MENOR OU IGUAL A 0,25 M², PÉ-DIREITO DUPLO, EM CHAPA DE MADEIRA COMPENSADA RESINADA, 8 UTILIZAÇÕES. AF_12/2015</v>
          </cell>
          <cell r="C1940" t="str">
            <v>M2</v>
          </cell>
          <cell r="D1940">
            <v>52.45</v>
          </cell>
          <cell r="E1940">
            <v>56.95</v>
          </cell>
          <cell r="F1940" t="str">
            <v>SINTÉTICO</v>
          </cell>
          <cell r="G1940">
            <v>56.95</v>
          </cell>
        </row>
        <row r="1941">
          <cell r="A1941">
            <v>92429</v>
          </cell>
          <cell r="B1941" t="str">
            <v>MONTAGEM E DESMONTAGEM DE FÔRMA DE PILARES RETANGULARES E ESTRUTURAS SIMILARES COM ÁREA MÉDIA DAS SEÇÕES MAIOR QUE 0,25 M², PÉ-DIREITO DUPLO, EM CHAPA DE MADEIRA COMPENSADA RESINADA, 8 UTILIZAÇÕES. AF_12/2015</v>
          </cell>
          <cell r="C1941" t="str">
            <v>M2</v>
          </cell>
          <cell r="D1941">
            <v>47.42</v>
          </cell>
          <cell r="E1941">
            <v>51.32</v>
          </cell>
          <cell r="F1941" t="str">
            <v>SINTÉTICO</v>
          </cell>
          <cell r="G1941">
            <v>51.32</v>
          </cell>
        </row>
        <row r="1942">
          <cell r="A1942">
            <v>92430</v>
          </cell>
          <cell r="B1942" t="str">
            <v>MONTAGEM E DESMONTAGEM DE FÔRMA DE PILARES RETANGULARES E ESTRUTURAS SIMILARES COM ÁREA MÉDIA DAS SEÇÕES MENOR OU IGUAL A 0,25 M², PÉ-DIREITO SIMPLES, EM CHAPA DE MADEIRA COMPENSADA PLASTIFICADA, 10 UTILIZAÇÕES. AF_12/2015</v>
          </cell>
          <cell r="C1942" t="str">
            <v>M2</v>
          </cell>
          <cell r="D1942">
            <v>37.54</v>
          </cell>
          <cell r="E1942">
            <v>40.450000000000003</v>
          </cell>
          <cell r="F1942" t="str">
            <v>SINTÉTICO</v>
          </cell>
          <cell r="G1942">
            <v>40.450000000000003</v>
          </cell>
        </row>
        <row r="1943">
          <cell r="A1943">
            <v>92431</v>
          </cell>
          <cell r="B1943" t="str">
            <v>MONTAGEM E DESMONTAGEM DE FÔRMA DE PILARES RETANGULARES E ESTRUTURAS SIMILARES COM ÁREA MÉDIA DAS SEÇÕES MAIOR QUE 0,25 M², PÉ-DIREITO SIMPLES, EM CHAPA DE MADEIRA COMPENSADA PLASTIFICADA, 10 UTILIZAÇÕES. AF_12/2015</v>
          </cell>
          <cell r="C1943" t="str">
            <v>M2</v>
          </cell>
          <cell r="D1943">
            <v>32.76</v>
          </cell>
          <cell r="E1943">
            <v>35.090000000000003</v>
          </cell>
          <cell r="F1943" t="str">
            <v>SINTÉTICO</v>
          </cell>
          <cell r="G1943">
            <v>35.090000000000003</v>
          </cell>
        </row>
        <row r="1944">
          <cell r="A1944">
            <v>92432</v>
          </cell>
          <cell r="B1944" t="str">
            <v>MONTAGEM E DESMONTAGEM DE FÔRMA DE PILARES RETANGULARES E ESTRUTURAS SIMILARES COM ÁREA MÉDIA DAS SEÇÕES MENOR OU IGUAL A 0,25 M², PÉ-DIREITO DUPLO, EM CHAPA DE MADEIRA COMPENSADA PLASTIFICADA, 10 UTILIZAÇÕES. AF_12/2015</v>
          </cell>
          <cell r="C1944" t="str">
            <v>M2</v>
          </cell>
          <cell r="D1944">
            <v>47.39</v>
          </cell>
          <cell r="E1944">
            <v>51.5</v>
          </cell>
          <cell r="F1944" t="str">
            <v>SINTÉTICO</v>
          </cell>
          <cell r="G1944">
            <v>51.5</v>
          </cell>
        </row>
        <row r="1945">
          <cell r="A1945">
            <v>92433</v>
          </cell>
          <cell r="B1945" t="str">
            <v>MONTAGEM E DESMONTAGEM DE FÔRMA DE PILARES RETANGULARES E ESTRUTURAS SIMILARES COM ÁREA MÉDIA DAS SEÇÕES MAIOR QUE 0,25 M², PÉ-DIREITO DUPLO, EM CHAPA DE MADEIRA COMPENSADA PLASTIFICADA, 10 UTILIZAÇÕES. AF_12/2015</v>
          </cell>
          <cell r="C1945" t="str">
            <v>M2</v>
          </cell>
          <cell r="D1945">
            <v>42.62</v>
          </cell>
          <cell r="E1945">
            <v>46.14</v>
          </cell>
          <cell r="F1945" t="str">
            <v>SINTÉTICO</v>
          </cell>
          <cell r="G1945">
            <v>46.14</v>
          </cell>
        </row>
        <row r="1946">
          <cell r="A1946">
            <v>92434</v>
          </cell>
          <cell r="B1946" t="str">
            <v>MONTAGEM E DESMONTAGEM DE FÔRMA DE PILARES RETANGULARES E ESTRUTURAS SIMILARES COM ÁREA MÉDIA DAS SEÇÕES MENOR OU IGUAL A 0,25 M², PÉ-DIREITO SIMPLES, EM CHAPA DE MADEIRA COMPENSADA PLASTIFICADA, 12 UTILIZAÇÕES. AF_12/2015</v>
          </cell>
          <cell r="C1946" t="str">
            <v>M2</v>
          </cell>
          <cell r="D1946">
            <v>35.78</v>
          </cell>
          <cell r="E1946">
            <v>38.57</v>
          </cell>
          <cell r="F1946" t="str">
            <v>SINTÉTICO</v>
          </cell>
          <cell r="G1946">
            <v>38.57</v>
          </cell>
        </row>
        <row r="1947">
          <cell r="A1947">
            <v>92435</v>
          </cell>
          <cell r="B1947" t="str">
            <v>MONTAGEM E DESMONTAGEM DE FÔRMA DE PILARES RETANGULARES E ESTRUTURAS SIMILARES COM ÁREA MÉDIA DAS SEÇÕES MAIOR QUE 0,25 M², PÉ-DIREITO SIMPLES, EM CHAPA DE MADEIRA COMPENSADA PLASTIFICADA, 12 UTILIZAÇÕES. AF_12/2015</v>
          </cell>
          <cell r="C1947" t="str">
            <v>M2</v>
          </cell>
          <cell r="D1947">
            <v>31.16</v>
          </cell>
          <cell r="E1947">
            <v>33.39</v>
          </cell>
          <cell r="F1947" t="str">
            <v>SINTÉTICO</v>
          </cell>
          <cell r="G1947">
            <v>33.39</v>
          </cell>
        </row>
        <row r="1948">
          <cell r="A1948">
            <v>92436</v>
          </cell>
          <cell r="B1948" t="str">
            <v>MONTAGEM E DESMONTAGEM DE FÔRMA DE PILARES RETANGULARES E ESTRUTURAS SIMILARES COM ÁREA MÉDIA DAS SEÇÕES MENOR OU IGUAL A 0,25 M², PÉ-DIREITO DUPLO, EM CHAPA DE MADEIRA COMPENSADA PLASTIFICADA, 12 UTILIZAÇÕES. AF_12/2015</v>
          </cell>
          <cell r="C1948" t="str">
            <v>M2</v>
          </cell>
          <cell r="D1948">
            <v>45.29</v>
          </cell>
          <cell r="E1948">
            <v>49.22</v>
          </cell>
          <cell r="F1948" t="str">
            <v>SINTÉTICO</v>
          </cell>
          <cell r="G1948">
            <v>49.22</v>
          </cell>
        </row>
        <row r="1949">
          <cell r="A1949">
            <v>92437</v>
          </cell>
          <cell r="B1949" t="str">
            <v>MONTAGEM E DESMONTAGEM DE FÔRMA DE PILARES RETANGULARES E ESTRUTURAS SIMILARES COM ÁREA MÉDIA DAS SEÇÕES MAIOR QUE 0,25 M², PÉ-DIREITO DUPLO, EM CHAPA DE MADEIRA COMPENSADA PLASTIFICADA, 12 UTILIZAÇÕES. AF_12/2015</v>
          </cell>
          <cell r="C1949" t="str">
            <v>M2</v>
          </cell>
          <cell r="D1949">
            <v>40.69</v>
          </cell>
          <cell r="E1949">
            <v>44.06</v>
          </cell>
          <cell r="F1949" t="str">
            <v>SINTÉTICO</v>
          </cell>
          <cell r="G1949">
            <v>44.06</v>
          </cell>
        </row>
        <row r="1950">
          <cell r="A1950">
            <v>92438</v>
          </cell>
          <cell r="B1950" t="str">
            <v>MONTAGEM E DESMONTAGEM DE FÔRMA DE PILARES RETANGULARES E ESTRUTURAS SIMILARES COM ÁREA MÉDIA DAS SEÇÕES MENOR OU IGUAL A 0,25 M², PÉ-DIREITO SIMPLES, EM CHAPA DE MADEIRA COMPENSADA PLASTIFICADA, 14 UTILIZAÇÕES. AF_12/2015</v>
          </cell>
          <cell r="C1950" t="str">
            <v>M2</v>
          </cell>
          <cell r="D1950">
            <v>34.53</v>
          </cell>
          <cell r="E1950">
            <v>37.22</v>
          </cell>
          <cell r="F1950" t="str">
            <v>SINTÉTICO</v>
          </cell>
          <cell r="G1950">
            <v>37.22</v>
          </cell>
        </row>
        <row r="1951">
          <cell r="A1951">
            <v>92439</v>
          </cell>
          <cell r="B1951" t="str">
            <v>MONTAGEM E DESMONTAGEM DE FÔRMA DE PILARES RETANGULARES E ESTRUTURAS SIMILARES COM ÁREA MÉDIA DAS SEÇÕES MAIOR QUE 0,25 M², PÉ-DIREITO SIMPLES, EM CHAPA DE MADEIRA COMPENSADA PLASTIFICADA, 14 UTILIZAÇÕES. AF_12/2015</v>
          </cell>
          <cell r="C1951" t="str">
            <v>M2</v>
          </cell>
          <cell r="D1951">
            <v>30.02</v>
          </cell>
          <cell r="E1951">
            <v>32.159999999999997</v>
          </cell>
          <cell r="F1951" t="str">
            <v>SINTÉTICO</v>
          </cell>
          <cell r="G1951">
            <v>32.159999999999997</v>
          </cell>
        </row>
        <row r="1952">
          <cell r="A1952">
            <v>92440</v>
          </cell>
          <cell r="B1952" t="str">
            <v>MONTAGEM E DESMONTAGEM DE FÔRMA DE PILARES RETANGULARES E ESTRUTURAS SIMILARES COM ÁREA MÉDIA DAS SEÇÕES MENOR OU IGUAL A 0,25 M², PÉ-DIREITO DUPLO, EM CHAPA DE MADEIRA COMPENSADA PLASTIFICADA, 14 UTILIZAÇÕES. AF_12/2015</v>
          </cell>
          <cell r="C1952" t="str">
            <v>M2</v>
          </cell>
          <cell r="D1952">
            <v>43.78</v>
          </cell>
          <cell r="E1952">
            <v>47.58</v>
          </cell>
          <cell r="F1952" t="str">
            <v>SINTÉTICO</v>
          </cell>
          <cell r="G1952">
            <v>47.58</v>
          </cell>
        </row>
        <row r="1953">
          <cell r="A1953">
            <v>92441</v>
          </cell>
          <cell r="B1953" t="str">
            <v>MONTAGEM E DESMONTAGEM DE FÔRMA DE PILARES RETANGULARES E ESTRUTURAS SIMILARES COM ÁREA MÉDIA DAS SEÇÕES MAIOR QUE 0,25 M², PÉ-DIREITO DUPLO, EM CHAPA DE MADEIRA COMPENSADA PLASTIFICADA, 14 UTILIZAÇÕES. AF_12/2015</v>
          </cell>
          <cell r="C1953" t="str">
            <v>M2</v>
          </cell>
          <cell r="D1953">
            <v>39.31</v>
          </cell>
          <cell r="E1953">
            <v>42.56</v>
          </cell>
          <cell r="F1953" t="str">
            <v>SINTÉTICO</v>
          </cell>
          <cell r="G1953">
            <v>42.56</v>
          </cell>
        </row>
        <row r="1954">
          <cell r="A1954">
            <v>92442</v>
          </cell>
          <cell r="B1954" t="str">
            <v>MONTAGEM E DESMONTAGEM DE FÔRMA DE PILARES RETANGULARES E ESTRUTURAS SIMILARES COM ÁREA MÉDIA DAS SEÇÕES MENOR OU IGUAL A 0,25 M², PÉ-DIREITO SIMPLES, EM CHAPA DE MADEIRA COMPENSADA PLASTIFICADA, 18 UTILIZAÇÕES. AF_12/2015</v>
          </cell>
          <cell r="C1954" t="str">
            <v>M2</v>
          </cell>
          <cell r="D1954">
            <v>32.020000000000003</v>
          </cell>
          <cell r="E1954">
            <v>34.549999999999997</v>
          </cell>
          <cell r="F1954" t="str">
            <v>SINTÉTICO</v>
          </cell>
          <cell r="G1954">
            <v>34.549999999999997</v>
          </cell>
        </row>
        <row r="1955">
          <cell r="A1955">
            <v>92443</v>
          </cell>
          <cell r="B1955" t="str">
            <v>MONTAGEM E DESMONTAGEM DE FÔRMA DE PILARES RETANGULARES E ESTRUTURAS SIMILARES COM ÁREA MÉDIA DAS SEÇÕES MAIOR QUE 0,25 M², PÉ-DIREITO SIMPLES, EM CHAPA DE MADEIRA COMPENSADA PLASTIFICADA, 18 UTILIZAÇÕES. AF_12/2015</v>
          </cell>
          <cell r="C1955" t="str">
            <v>M2</v>
          </cell>
          <cell r="D1955">
            <v>27.68</v>
          </cell>
          <cell r="E1955">
            <v>29.68</v>
          </cell>
          <cell r="F1955" t="str">
            <v>SINTÉTICO</v>
          </cell>
          <cell r="G1955">
            <v>29.68</v>
          </cell>
        </row>
        <row r="1956">
          <cell r="A1956">
            <v>92444</v>
          </cell>
          <cell r="B1956" t="str">
            <v>MONTAGEM E DESMONTAGEM DE FÔRMA DE PILARES RETANGULARES E ESTRUTURAS SIMILARES COM ÁREA MÉDIA DAS SEÇÕES MENOR OU IGUAL A 0,25 M², PÉ-DIREITO DUPLO, EM CHAPA DE MADEIRA COMPENSADA PLASTIFICADA, 18 UTILIZAÇÕES. AF_12/2015</v>
          </cell>
          <cell r="C1956" t="str">
            <v>M2</v>
          </cell>
          <cell r="D1956">
            <v>40.98</v>
          </cell>
          <cell r="E1956">
            <v>44.59</v>
          </cell>
          <cell r="F1956" t="str">
            <v>SINTÉTICO</v>
          </cell>
          <cell r="G1956">
            <v>44.59</v>
          </cell>
        </row>
        <row r="1957">
          <cell r="A1957">
            <v>92445</v>
          </cell>
          <cell r="B1957" t="str">
            <v>MONTAGEM E DESMONTAGEM DE FÔRMA DE PILARES RETANGULARES E ESTRUTURAS SIMILARES COM ÁREA MÉDIA DAS SEÇÕES MAIOR QUE 0,25 M², PÉ-DIREITO DUPLO, EM CHAPA DE MADEIRA COMPENSADA PLASTIFICADA, 18 UTILIZAÇÕES. AF_12/2015</v>
          </cell>
          <cell r="C1957" t="str">
            <v>M2</v>
          </cell>
          <cell r="D1957">
            <v>36.619999999999997</v>
          </cell>
          <cell r="E1957">
            <v>39.71</v>
          </cell>
          <cell r="F1957" t="str">
            <v>SINTÉTICO</v>
          </cell>
          <cell r="G1957">
            <v>39.71</v>
          </cell>
        </row>
        <row r="1958">
          <cell r="A1958">
            <v>92446</v>
          </cell>
          <cell r="B1958" t="str">
            <v>MONTAGEM E DESMONTAGEM DE FÔRMA DE VIGA, ESCORAMENTO COM PONTALETE DE MADEIRA, PÉ-DIREITO SIMPLES, EM MADEIRA SERRADA, 1 UTILIZAÇÃO. AF_12/2015</v>
          </cell>
          <cell r="C1958" t="str">
            <v>M2</v>
          </cell>
          <cell r="D1958">
            <v>116.24</v>
          </cell>
          <cell r="E1958">
            <v>125.07</v>
          </cell>
          <cell r="F1958" t="str">
            <v>SINTÉTICO</v>
          </cell>
          <cell r="G1958">
            <v>125.07</v>
          </cell>
        </row>
        <row r="1959">
          <cell r="A1959">
            <v>92447</v>
          </cell>
          <cell r="B1959" t="str">
            <v>MONTAGEM E DESMONTAGEM DE FÔRMA DE VIGA, ESCORAMENTO COM PONTALETE DE MADEIRA, PÉ-DIREITO SIMPLES, EM MADEIRA SERRADA, 2 UTILIZAÇÕES. AF_12/2015</v>
          </cell>
          <cell r="C1959" t="str">
            <v>M2</v>
          </cell>
          <cell r="D1959">
            <v>86.14</v>
          </cell>
          <cell r="E1959">
            <v>93.15</v>
          </cell>
          <cell r="F1959" t="str">
            <v>SINTÉTICO</v>
          </cell>
          <cell r="G1959">
            <v>93.15</v>
          </cell>
        </row>
        <row r="1960">
          <cell r="A1960">
            <v>92448</v>
          </cell>
          <cell r="B1960" t="str">
            <v>MONTAGEM E DESMONTAGEM DE FÔRMA DE VIGA, ESCORAMENTO COM PONTALETE DE MADEIRA, PÉ-DIREITO SIMPLES, EM MADEIRA SERRADA, 4 UTILIZAÇÕES. AF_12/2015</v>
          </cell>
          <cell r="C1960" t="str">
            <v>M2</v>
          </cell>
          <cell r="D1960">
            <v>69.59</v>
          </cell>
          <cell r="E1960">
            <v>75.349999999999994</v>
          </cell>
          <cell r="F1960" t="str">
            <v>SINTÉTICO</v>
          </cell>
          <cell r="G1960">
            <v>75.349999999999994</v>
          </cell>
        </row>
        <row r="1961">
          <cell r="A1961">
            <v>92449</v>
          </cell>
          <cell r="B1961" t="str">
            <v>MONTAGEM E DESMONTAGEM DE FÔRMA DE VIGA, ESCORAMENTO COM GARFO DE MADEIRA, PÉ-DIREITO DUPLO, EM CHAPA DE MADEIRA RESINADA, 2 UTILIZAÇÕES. AF_12/2015</v>
          </cell>
          <cell r="C1961" t="str">
            <v>M2</v>
          </cell>
          <cell r="D1961">
            <v>139.6</v>
          </cell>
          <cell r="E1961">
            <v>148.71</v>
          </cell>
          <cell r="F1961" t="str">
            <v>SINTÉTICO</v>
          </cell>
          <cell r="G1961">
            <v>148.71</v>
          </cell>
        </row>
        <row r="1962">
          <cell r="A1962">
            <v>92450</v>
          </cell>
          <cell r="B1962" t="str">
            <v>MONTAGEM E DESMONTAGEM DE FÔRMA DE VIGA, ESCORAMENTO METÁLICO, PÉ-DIREITO DUPLO, EM CHAPA DE MADEIRA RESINADA, 2 UTILIZAÇÕES. AF_12/2015</v>
          </cell>
          <cell r="C1962" t="str">
            <v>M2</v>
          </cell>
          <cell r="D1962">
            <v>187.91</v>
          </cell>
          <cell r="E1962">
            <v>196.83</v>
          </cell>
          <cell r="F1962" t="str">
            <v>SINTÉTICO</v>
          </cell>
          <cell r="G1962">
            <v>196.83</v>
          </cell>
        </row>
        <row r="1963">
          <cell r="A1963">
            <v>92451</v>
          </cell>
          <cell r="B1963" t="str">
            <v>MONTAGEM E DESMONTAGEM DE FÔRMA DE VIGA, ESCORAMENTO COM GARFO DE MADEIRA, PÉ-DIREITO SIMPLES, EM CHAPA DE MADEIRA RESINADA, 2 UTILIZAÇÕES. AF_12/2015</v>
          </cell>
          <cell r="C1963" t="str">
            <v>M2</v>
          </cell>
          <cell r="D1963">
            <v>100.25</v>
          </cell>
          <cell r="E1963">
            <v>106.78</v>
          </cell>
          <cell r="F1963" t="str">
            <v>SINTÉTICO</v>
          </cell>
          <cell r="G1963">
            <v>106.78</v>
          </cell>
        </row>
        <row r="1964">
          <cell r="A1964">
            <v>92452</v>
          </cell>
          <cell r="B1964" t="str">
            <v>MONTAGEM E DESMONTAGEM DE FÔRMA DE VIGA, ESCORAMENTO METÁLICO, PÉ-DIREITO SIMPLES, EM CHAPA DE MADEIRA RESINADA, 2 UTILIZAÇÕES. AF_12/2015</v>
          </cell>
          <cell r="C1964" t="str">
            <v>M2</v>
          </cell>
          <cell r="D1964">
            <v>101.51</v>
          </cell>
          <cell r="E1964">
            <v>108.79</v>
          </cell>
          <cell r="F1964" t="str">
            <v>SINTÉTICO</v>
          </cell>
          <cell r="G1964">
            <v>108.79</v>
          </cell>
        </row>
        <row r="1965">
          <cell r="A1965">
            <v>92453</v>
          </cell>
          <cell r="B1965" t="str">
            <v>MONTAGEM E DESMONTAGEM DE FÔRMA DE VIGA, ESCORAMENTO COM GARFO DE MADEIRA, PÉ-DIREITO DUPLO, EM CHAPA DE MADEIRA RESINADA, 4 UTILIZAÇÕES. AF_12/2015</v>
          </cell>
          <cell r="C1965" t="str">
            <v>M2</v>
          </cell>
          <cell r="D1965">
            <v>117.96</v>
          </cell>
          <cell r="E1965">
            <v>125.83</v>
          </cell>
          <cell r="F1965" t="str">
            <v>SINTÉTICO</v>
          </cell>
          <cell r="G1965">
            <v>125.83</v>
          </cell>
        </row>
        <row r="1966">
          <cell r="A1966">
            <v>92454</v>
          </cell>
          <cell r="B1966" t="str">
            <v>MONTAGEM E DESMONTAGEM DE FÔRMA DE VIGA, ESCORAMENTO METÁLICO, PÉ-DIREITO DUPLO, EM CHAPA DE MADEIRA RESINADA, 4 UTILIZAÇÕES. AF_12/2015</v>
          </cell>
          <cell r="C1966" t="str">
            <v>M2</v>
          </cell>
          <cell r="D1966">
            <v>168.63</v>
          </cell>
          <cell r="E1966">
            <v>176.26</v>
          </cell>
          <cell r="F1966" t="str">
            <v>SINTÉTICO</v>
          </cell>
          <cell r="G1966">
            <v>176.26</v>
          </cell>
        </row>
        <row r="1967">
          <cell r="A1967">
            <v>92455</v>
          </cell>
          <cell r="B1967" t="str">
            <v>MONTAGEM E DESMONTAGEM DE FÔRMA DE VIGA, ESCORAMENTO COM GARFO DE MADEIRA, PÉ-DIREITO SIMPLES, EM CHAPA DE MADEIRA RESINADA, 4 UTILIZAÇÕES. AF_12/2015</v>
          </cell>
          <cell r="C1967" t="str">
            <v>M2</v>
          </cell>
          <cell r="D1967">
            <v>81.12</v>
          </cell>
          <cell r="E1967">
            <v>86.57</v>
          </cell>
          <cell r="F1967" t="str">
            <v>SINTÉTICO</v>
          </cell>
          <cell r="G1967">
            <v>86.57</v>
          </cell>
        </row>
        <row r="1968">
          <cell r="A1968">
            <v>92456</v>
          </cell>
          <cell r="B1968" t="str">
            <v>MONTAGEM E DESMONTAGEM DE FÔRMA DE VIGA, ESCORAMENTO METÁLICO, PÉ-DIREITO SIMPLES, EM CHAPA DE MADEIRA RESINADA, 4 UTILIZAÇÕES. AF_12/2015</v>
          </cell>
          <cell r="C1968" t="str">
            <v>M2</v>
          </cell>
          <cell r="D1968">
            <v>82.78</v>
          </cell>
          <cell r="E1968">
            <v>88.9</v>
          </cell>
          <cell r="F1968" t="str">
            <v>SINTÉTICO</v>
          </cell>
          <cell r="G1968">
            <v>88.9</v>
          </cell>
        </row>
        <row r="1969">
          <cell r="A1969">
            <v>92457</v>
          </cell>
          <cell r="B1969" t="str">
            <v>MONTAGEM E DESMONTAGEM DE FÔRMA DE VIGA, ESCORAMENTO COM GARFO DE MADEIRA, PÉ-DIREITO DUPLO, EM CHAPA DE MADEIRA RESINADA, 6 UTILIZAÇÕES. AF_12/2015</v>
          </cell>
          <cell r="C1969" t="str">
            <v>M2</v>
          </cell>
          <cell r="D1969">
            <v>101.62</v>
          </cell>
          <cell r="E1969">
            <v>108.52</v>
          </cell>
          <cell r="F1969" t="str">
            <v>SINTÉTICO</v>
          </cell>
          <cell r="G1969">
            <v>108.52</v>
          </cell>
        </row>
        <row r="1970">
          <cell r="A1970">
            <v>92458</v>
          </cell>
          <cell r="B1970" t="str">
            <v>MONTAGEM E DESMONTAGEM DE FÔRMA DE VIGA, ESCORAMENTO METÁLICO, PÉ-DIREITO DUPLO, EM CHAPA DE MADEIRA RESINADA, 6 UTILIZAÇÕES. AF_12/2015</v>
          </cell>
          <cell r="C1970" t="str">
            <v>M2</v>
          </cell>
          <cell r="D1970">
            <v>156.22</v>
          </cell>
          <cell r="E1970">
            <v>162.96</v>
          </cell>
          <cell r="F1970" t="str">
            <v>SINTÉTICO</v>
          </cell>
          <cell r="G1970">
            <v>162.96</v>
          </cell>
        </row>
        <row r="1971">
          <cell r="A1971">
            <v>92459</v>
          </cell>
          <cell r="B1971" t="str">
            <v>MONTAGEM E DESMONTAGEM DE FÔRMA DE VIGA, ESCORAMENTO COM GARFO DE MADEIRA, PÉ-DIREITO SIMPLES, EM CHAPA DE MADEIRA RESINADA, 6 UTILIZAÇÕES. AF_12/2015</v>
          </cell>
          <cell r="C1971" t="str">
            <v>M2</v>
          </cell>
          <cell r="D1971">
            <v>68.17</v>
          </cell>
          <cell r="E1971">
            <v>72.89</v>
          </cell>
          <cell r="F1971" t="str">
            <v>SINTÉTICO</v>
          </cell>
          <cell r="G1971">
            <v>72.89</v>
          </cell>
        </row>
        <row r="1972">
          <cell r="A1972">
            <v>92460</v>
          </cell>
          <cell r="B1972" t="str">
            <v>MONTAGEM E DESMONTAGEM DE FÔRMA DE VIGA, ESCORAMENTO METÁLICO, PÉ-DIREITO SIMPLES, EM CHAPA DE MADEIRA RESINADA, 6 UTILIZAÇÕES. AF_12/2015</v>
          </cell>
          <cell r="C1972" t="str">
            <v>M2</v>
          </cell>
          <cell r="D1972">
            <v>68.34</v>
          </cell>
          <cell r="E1972">
            <v>73.69</v>
          </cell>
          <cell r="F1972" t="str">
            <v>SINTÉTICO</v>
          </cell>
          <cell r="G1972">
            <v>73.69</v>
          </cell>
        </row>
        <row r="1973">
          <cell r="A1973">
            <v>92461</v>
          </cell>
          <cell r="B1973" t="str">
            <v>MONTAGEM E DESMONTAGEM DE FÔRMA DE VIGA, ESCORAMENTO COM GARFO DE MADEIRA, PÉ-DIREITO DUPLO, EM CHAPA DE MADEIRA RESINADA, 8 UTILIZAÇÕES. AF_12/2015</v>
          </cell>
          <cell r="C1973" t="str">
            <v>M2</v>
          </cell>
          <cell r="D1973">
            <v>92.72</v>
          </cell>
          <cell r="E1973">
            <v>99.02</v>
          </cell>
          <cell r="F1973" t="str">
            <v>SINTÉTICO</v>
          </cell>
          <cell r="G1973">
            <v>99.02</v>
          </cell>
        </row>
        <row r="1974">
          <cell r="A1974">
            <v>92462</v>
          </cell>
          <cell r="B1974" t="str">
            <v>MONTAGEM E DESMONTAGEM DE FÔRMA DE VIGA, ESCORAMENTO METÁLICO, PÉ-DIREITO DUPLO, EM CHAPA DE MADEIRA RESINADA, 8 UTILIZAÇÕES. AF_12/2015</v>
          </cell>
          <cell r="C1974" t="str">
            <v>M2</v>
          </cell>
          <cell r="D1974">
            <v>148.21</v>
          </cell>
          <cell r="E1974">
            <v>154.30000000000001</v>
          </cell>
          <cell r="F1974" t="str">
            <v>SINTÉTICO</v>
          </cell>
          <cell r="G1974">
            <v>154.30000000000001</v>
          </cell>
        </row>
        <row r="1975">
          <cell r="A1975">
            <v>92463</v>
          </cell>
          <cell r="B1975" t="str">
            <v>MONTAGEM E DESMONTAGEM DE FÔRMA DE VIGA, ESCORAMENTO COM GARFO DE MADEIRA, PÉ-DIREITO SIMPLES, EM CHAPA DE MADEIRA RESINADA, 8 UTILIZAÇÕES. AF_12/2015</v>
          </cell>
          <cell r="C1975" t="str">
            <v>M2</v>
          </cell>
          <cell r="D1975">
            <v>61.05</v>
          </cell>
          <cell r="E1975">
            <v>65.28</v>
          </cell>
          <cell r="F1975" t="str">
            <v>SINTÉTICO</v>
          </cell>
          <cell r="G1975">
            <v>65.28</v>
          </cell>
        </row>
        <row r="1976">
          <cell r="A1976">
            <v>92464</v>
          </cell>
          <cell r="B1976" t="str">
            <v>MONTAGEM E DESMONTAGEM DE FÔRMA DE VIGA, ESCORAMENTO METÁLICO, PÉ-DIREITO SIMPLES, EM CHAPA DE MADEIRA RESINADA, 8 UTILIZAÇÕES. AF_12/2015</v>
          </cell>
          <cell r="C1976" t="str">
            <v>M2</v>
          </cell>
          <cell r="D1976">
            <v>63.72</v>
          </cell>
          <cell r="E1976">
            <v>68.510000000000005</v>
          </cell>
          <cell r="F1976" t="str">
            <v>SINTÉTICO</v>
          </cell>
          <cell r="G1976">
            <v>68.510000000000005</v>
          </cell>
        </row>
        <row r="1977">
          <cell r="A1977">
            <v>92465</v>
          </cell>
          <cell r="B1977" t="str">
            <v>MONTAGEM E DESMONTAGEM DE FÔRMA DE VIGA, ESCORAMENTO COM GARFO DE MADEIRA, PÉ-DIREITO DUPLO, EM CHAPA DE MADEIRA PLASTIFICADA, 10 UTILIZAÇÕES. AF_12/2015</v>
          </cell>
          <cell r="C1977" t="str">
            <v>M2</v>
          </cell>
          <cell r="D1977">
            <v>73.42</v>
          </cell>
          <cell r="E1977">
            <v>78.650000000000006</v>
          </cell>
          <cell r="F1977" t="str">
            <v>SINTÉTICO</v>
          </cell>
          <cell r="G1977">
            <v>78.650000000000006</v>
          </cell>
        </row>
        <row r="1978">
          <cell r="A1978">
            <v>92466</v>
          </cell>
          <cell r="B1978" t="str">
            <v>MONTAGEM E DESMONTAGEM DE FÔRMA DE VIGA, ESCORAMENTO METÁLICO, PÉ-DIREITO DUPLO, EM CHAPA DE MADEIRA PLASTIFICADA, 10 UTILIZAÇÕES. AF_12/2015</v>
          </cell>
          <cell r="C1978" t="str">
            <v>M2</v>
          </cell>
          <cell r="D1978">
            <v>140.59</v>
          </cell>
          <cell r="E1978">
            <v>146.02000000000001</v>
          </cell>
          <cell r="F1978" t="str">
            <v>SINTÉTICO</v>
          </cell>
          <cell r="G1978">
            <v>146.02000000000001</v>
          </cell>
        </row>
        <row r="1979">
          <cell r="A1979">
            <v>92467</v>
          </cell>
          <cell r="B1979" t="str">
            <v>MONTAGEM E DESMONTAGEM DE FÔRMA DE VIGA, ESCORAMENTO COM GARFO DE MADEIRA, PÉ-DIREITO SIMPLES, EM CHAPA DE MADEIRA PLASTIFICADA, 10 UTILIZAÇÕES. AF_12/2015</v>
          </cell>
          <cell r="C1979" t="str">
            <v>M2</v>
          </cell>
          <cell r="D1979">
            <v>48.82</v>
          </cell>
          <cell r="E1979">
            <v>52.34</v>
          </cell>
          <cell r="F1979" t="str">
            <v>SINTÉTICO</v>
          </cell>
          <cell r="G1979">
            <v>52.34</v>
          </cell>
        </row>
        <row r="1980">
          <cell r="A1980">
            <v>92468</v>
          </cell>
          <cell r="B1980" t="str">
            <v>MONTAGEM E DESMONTAGEM DE FÔRMA DE VIGA, ESCORAMENTO METÁLICO, PÉ-DIREITO SIMPLES, EM CHAPA DE MADEIRA PLASTIFICADA, 10 UTILIZAÇÕES. AF_12/2015</v>
          </cell>
          <cell r="C1980" t="str">
            <v>M2</v>
          </cell>
          <cell r="D1980">
            <v>56.7</v>
          </cell>
          <cell r="E1980">
            <v>60.93</v>
          </cell>
          <cell r="F1980" t="str">
            <v>SINTÉTICO</v>
          </cell>
          <cell r="G1980">
            <v>60.93</v>
          </cell>
        </row>
        <row r="1981">
          <cell r="A1981">
            <v>92469</v>
          </cell>
          <cell r="B1981" t="str">
            <v>MONTAGEM E DESMONTAGEM DE FÔRMA DE VIGA, ESCORAMENTO COM GARFO DE MADEIRA, PÉ-DIREITO DUPLO, EM CHAPA DE MADEIRA PLASTIFICADA, 12 UTILIZAÇÕES. AF_12/2015</v>
          </cell>
          <cell r="C1981" t="str">
            <v>M2</v>
          </cell>
          <cell r="D1981">
            <v>66.92</v>
          </cell>
          <cell r="E1981">
            <v>71.69</v>
          </cell>
          <cell r="F1981" t="str">
            <v>SINTÉTICO</v>
          </cell>
          <cell r="G1981">
            <v>71.69</v>
          </cell>
        </row>
        <row r="1982">
          <cell r="A1982">
            <v>92470</v>
          </cell>
          <cell r="B1982" t="str">
            <v>MONTAGEM E DESMONTAGEM DE FÔRMA DE VIGA, ESCORAMENTO METÁLICO, PÉ-DIREITO DUPLO, EM CHAPA DE MADEIRA PLASTIFICADA, 12 UTILIZAÇÕES. AF_12/2015</v>
          </cell>
          <cell r="C1982" t="str">
            <v>M2</v>
          </cell>
          <cell r="D1982">
            <v>136.25</v>
          </cell>
          <cell r="E1982">
            <v>141.26</v>
          </cell>
          <cell r="F1982" t="str">
            <v>SINTÉTICO</v>
          </cell>
          <cell r="G1982">
            <v>141.26</v>
          </cell>
        </row>
        <row r="1983">
          <cell r="A1983">
            <v>92471</v>
          </cell>
          <cell r="B1983" t="str">
            <v>MONTAGEM E DESMONTAGEM DE FÔRMA DE VIGA, ESCORAMENTO COM GARFO DE MADEIRA, PÉ-DIREITO SIMPLES, EM CHAPA DE MADEIRA PLASTIFICADA, 12 UTILIZAÇÕES. AF_12/2015</v>
          </cell>
          <cell r="C1983" t="str">
            <v>M2</v>
          </cell>
          <cell r="D1983">
            <v>44.52</v>
          </cell>
          <cell r="E1983">
            <v>47.74</v>
          </cell>
          <cell r="F1983" t="str">
            <v>SINTÉTICO</v>
          </cell>
          <cell r="G1983">
            <v>47.74</v>
          </cell>
        </row>
        <row r="1984">
          <cell r="A1984">
            <v>92472</v>
          </cell>
          <cell r="B1984" t="str">
            <v>MONTAGEM E DESMONTAGEM DE FÔRMA DE VIGA, ESCORAMENTO METÁLICO, PÉ-DIREITO SIMPLES, EM CHAPA DE MADEIRA PLASTIFICADA, 12 UTILIZAÇÕES. AF_12/2015</v>
          </cell>
          <cell r="C1984" t="str">
            <v>M2</v>
          </cell>
          <cell r="D1984">
            <v>53.05</v>
          </cell>
          <cell r="E1984">
            <v>56.94</v>
          </cell>
          <cell r="F1984" t="str">
            <v>SINTÉTICO</v>
          </cell>
          <cell r="G1984">
            <v>56.94</v>
          </cell>
        </row>
        <row r="1985">
          <cell r="A1985">
            <v>92473</v>
          </cell>
          <cell r="B1985" t="str">
            <v>MONTAGEM E DESMONTAGEM DE FÔRMA DE VIGA, ESCORAMENTO COM GARFO DE MADEIRA, PÉ-DIREITO DUPLO, EM CHAPA DE MADEIRA PLASTIFICADA, 14 UTILIZAÇÕES. AF_12/2015</v>
          </cell>
          <cell r="C1985" t="str">
            <v>M2</v>
          </cell>
          <cell r="D1985">
            <v>61.55</v>
          </cell>
          <cell r="E1985">
            <v>65.930000000000007</v>
          </cell>
          <cell r="F1985" t="str">
            <v>SINTÉTICO</v>
          </cell>
          <cell r="G1985">
            <v>65.930000000000007</v>
          </cell>
        </row>
        <row r="1986">
          <cell r="A1986">
            <v>92474</v>
          </cell>
          <cell r="B1986" t="str">
            <v>MONTAGEM E DESMONTAGEM DE FÔRMA DE VIGA, ESCORAMENTO METÁLICO, PÉ-DIREITO DUPLO, EM CHAPA DE MADEIRA PLASTIFICADA, 14 UTILIZAÇÕES. AF_12/2015</v>
          </cell>
          <cell r="C1986" t="str">
            <v>M2</v>
          </cell>
          <cell r="D1986">
            <v>132.46</v>
          </cell>
          <cell r="E1986">
            <v>137.09</v>
          </cell>
          <cell r="F1986" t="str">
            <v>SINTÉTICO</v>
          </cell>
          <cell r="G1986">
            <v>137.09</v>
          </cell>
        </row>
        <row r="1987">
          <cell r="A1987">
            <v>92475</v>
          </cell>
          <cell r="B1987" t="str">
            <v>MONTAGEM E DESMONTAGEM DE FÔRMA DE VIGA, ESCORAMENTO COM GARFO DE MADEIRA, PÉ-DIREITO SIMPLES, EM CHAPA DE MADEIRA PLASTIFICADA, 14 UTILIZAÇÕES. AF_12/2015</v>
          </cell>
          <cell r="C1987" t="str">
            <v>M2</v>
          </cell>
          <cell r="D1987">
            <v>40.99</v>
          </cell>
          <cell r="E1987">
            <v>43.95</v>
          </cell>
          <cell r="F1987" t="str">
            <v>SINTÉTICO</v>
          </cell>
          <cell r="G1987">
            <v>43.95</v>
          </cell>
        </row>
        <row r="1988">
          <cell r="A1988">
            <v>92476</v>
          </cell>
          <cell r="B1988" t="str">
            <v>MONTAGEM E DESMONTAGEM DE FÔRMA DE VIGA, ESCORAMENTO METÁLICO, PÉ-DIREITO SIMPLES, EM CHAPA DE MADEIRA PLASTIFICADA, 14 UTILIZAÇÕES. AF_12/2015</v>
          </cell>
          <cell r="C1988" t="str">
            <v>M2</v>
          </cell>
          <cell r="D1988">
            <v>49.92</v>
          </cell>
          <cell r="E1988">
            <v>53.51</v>
          </cell>
          <cell r="F1988" t="str">
            <v>SINTÉTICO</v>
          </cell>
          <cell r="G1988">
            <v>53.51</v>
          </cell>
        </row>
        <row r="1989">
          <cell r="A1989">
            <v>92477</v>
          </cell>
          <cell r="B1989" t="str">
            <v>MONTAGEM E DESMONTAGEM DE FÔRMA DE VIGA, ESCORAMENTO COM GARFO DE MADEIRA, PÉ-DIREITO DUPLO, EM CHAPA DE MADEIRA PLASTIFICADA, 18 UTILIZAÇÕES. AF_12/2015</v>
          </cell>
          <cell r="C1989" t="str">
            <v>M2</v>
          </cell>
          <cell r="D1989">
            <v>50.39</v>
          </cell>
          <cell r="E1989">
            <v>54.03</v>
          </cell>
          <cell r="F1989" t="str">
            <v>SINTÉTICO</v>
          </cell>
          <cell r="G1989">
            <v>54.03</v>
          </cell>
        </row>
        <row r="1990">
          <cell r="A1990">
            <v>92478</v>
          </cell>
          <cell r="B1990" t="str">
            <v>MONTAGEM E DESMONTAGEM DE FÔRMA DE VIGA, ESCORAMENTO METÁLICO, PÉ-DIREITO DUPLO, EM CHAPA DE MADEIRA PLASTIFICADA, 18 UTILIZAÇÕES. AF_12/2015</v>
          </cell>
          <cell r="C1990" t="str">
            <v>M2</v>
          </cell>
          <cell r="D1990">
            <v>125.14</v>
          </cell>
          <cell r="E1990">
            <v>129.04</v>
          </cell>
          <cell r="F1990" t="str">
            <v>SINTÉTICO</v>
          </cell>
          <cell r="G1990">
            <v>129.04</v>
          </cell>
        </row>
        <row r="1991">
          <cell r="A1991">
            <v>92479</v>
          </cell>
          <cell r="B1991" t="str">
            <v>MONTAGEM E DESMONTAGEM DE FÔRMA DE VIGA, ESCORAMENTO COM GARFO DE MADEIRA, PÉ-DIREITO SIMPLES, EM CHAPA DE MADEIRA PLASTIFICADA, 18 UTILIZAÇÕES. AF_12/2015</v>
          </cell>
          <cell r="C1991" t="str">
            <v>M2</v>
          </cell>
          <cell r="D1991">
            <v>33.6</v>
          </cell>
          <cell r="E1991">
            <v>36.049999999999997</v>
          </cell>
          <cell r="F1991" t="str">
            <v>SINTÉTICO</v>
          </cell>
          <cell r="G1991">
            <v>36.049999999999997</v>
          </cell>
        </row>
        <row r="1992">
          <cell r="A1992">
            <v>92480</v>
          </cell>
          <cell r="B1992" t="str">
            <v>MONTAGEM E DESMONTAGEM DE FÔRMA DE VIGA, ESCORAMENTO METÁLICO, PÉ-DIREITO SIMPLES, EM CHAPA DE MADEIRA PLASTIFICADA, 18 UTILIZAÇÕES. AF_12/2015</v>
          </cell>
          <cell r="C1992" t="str">
            <v>M2</v>
          </cell>
          <cell r="D1992">
            <v>43.75</v>
          </cell>
          <cell r="E1992">
            <v>46.78</v>
          </cell>
          <cell r="F1992" t="str">
            <v>SINTÉTICO</v>
          </cell>
          <cell r="G1992">
            <v>46.78</v>
          </cell>
        </row>
        <row r="1993">
          <cell r="A1993">
            <v>92481</v>
          </cell>
          <cell r="B1993" t="str">
            <v>MONTAGEM E DESMONTAGEM DE FÔRMA DE LAJE MACIÇA COM ÁREA MÉDIA MENOR OU IGUAL A 20 M², PÉ-DIREITO SIMPLES, EM MADEIRA SERRADA, 1 UTILIZAÇÃO. AF_12/2015</v>
          </cell>
          <cell r="C1993" t="str">
            <v>M2</v>
          </cell>
          <cell r="D1993">
            <v>155.07</v>
          </cell>
          <cell r="E1993">
            <v>167.84</v>
          </cell>
          <cell r="F1993" t="str">
            <v>SINTÉTICO</v>
          </cell>
          <cell r="G1993">
            <v>167.84</v>
          </cell>
        </row>
        <row r="1994">
          <cell r="A1994">
            <v>92482</v>
          </cell>
          <cell r="B1994" t="str">
            <v>MONTAGEM E DESMONTAGEM DE FÔRMA DE LAJE MACIÇA COM ÁREA MÉDIA MAIOR QUE 20 M², PÉ-DIREITO SIMPLES, EM MADEIRA SERRADA, 1 UTILIZAÇÃO. AF_12/2015</v>
          </cell>
          <cell r="C1994" t="str">
            <v>M2</v>
          </cell>
          <cell r="D1994">
            <v>144.32</v>
          </cell>
          <cell r="E1994">
            <v>155.78</v>
          </cell>
          <cell r="F1994" t="str">
            <v>SINTÉTICO</v>
          </cell>
          <cell r="G1994">
            <v>155.78</v>
          </cell>
        </row>
        <row r="1995">
          <cell r="A1995">
            <v>92483</v>
          </cell>
          <cell r="B1995" t="str">
            <v>MONTAGEM E DESMONTAGEM DE FÔRMA DE LAJE MACIÇA COM ÁREA MÉDIA MENOR OU IGUAL A 20 M², PÉ-DIREITO SIMPLES, EM MADEIRA SERRADA, 2 UTILIZAÇÕES. AF_12/2015</v>
          </cell>
          <cell r="C1995" t="str">
            <v>M2</v>
          </cell>
          <cell r="D1995">
            <v>123.44</v>
          </cell>
          <cell r="E1995">
            <v>134.72</v>
          </cell>
          <cell r="F1995" t="str">
            <v>SINTÉTICO</v>
          </cell>
          <cell r="G1995">
            <v>134.72</v>
          </cell>
        </row>
        <row r="1996">
          <cell r="A1996">
            <v>92484</v>
          </cell>
          <cell r="B1996" t="str">
            <v>MONTAGEM E DESMONTAGEM DE FÔRMA DE LAJE MACIÇA COM ÁREA MÉDIA MAIOR QUE 20 M², PÉ-DIREITO SIMPLES, EM MADEIRA SERRADA, 2 UTILIZAÇÕES. AF_12/2015</v>
          </cell>
          <cell r="C1996" t="str">
            <v>M2</v>
          </cell>
          <cell r="D1996">
            <v>113.95</v>
          </cell>
          <cell r="E1996">
            <v>124.07</v>
          </cell>
          <cell r="F1996" t="str">
            <v>SINTÉTICO</v>
          </cell>
          <cell r="G1996">
            <v>124.07</v>
          </cell>
        </row>
        <row r="1997">
          <cell r="A1997">
            <v>92485</v>
          </cell>
          <cell r="B1997" t="str">
            <v>MONTAGEM E DESMONTAGEM DE FÔRMA DE LAJE MACIÇA COM ÁREA MÉDIA MENOR OU IGUAL A 20 M², PÉ-DIREITO SIMPLES, EM MADEIRA SERRADA, 4 UTILIZAÇÕES. AF_12/2015</v>
          </cell>
          <cell r="C1997" t="str">
            <v>M2</v>
          </cell>
          <cell r="D1997">
            <v>90.77</v>
          </cell>
          <cell r="E1997">
            <v>99.46</v>
          </cell>
          <cell r="F1997" t="str">
            <v>SINTÉTICO</v>
          </cell>
          <cell r="G1997">
            <v>99.46</v>
          </cell>
        </row>
        <row r="1998">
          <cell r="A1998">
            <v>92486</v>
          </cell>
          <cell r="B1998" t="str">
            <v>MONTAGEM E DESMONTAGEM DE FÔRMA DE LAJE MACIÇA COM ÁREA MÉDIA MAIOR QUE 20 M², PÉ-DIREITO SIMPLES, EM MADEIRA SERRADA, 4 UTILIZAÇÕES. AF_12/2015</v>
          </cell>
          <cell r="C1998" t="str">
            <v>M2</v>
          </cell>
          <cell r="D1998">
            <v>83.47</v>
          </cell>
          <cell r="E1998">
            <v>91.28</v>
          </cell>
          <cell r="F1998" t="str">
            <v>SINTÉTICO</v>
          </cell>
          <cell r="G1998">
            <v>91.28</v>
          </cell>
        </row>
        <row r="1999">
          <cell r="A1999">
            <v>92487</v>
          </cell>
          <cell r="B1999" t="str">
            <v>MONTAGEM E DESMONTAGEM DE FÔRMA DE LAJE NERVURADA COM CUBETA E ASSOALHO COM ÁREA MÉDIA MENOR OU IGUAL A 20 M², PÉ-DIREITO DUPLO, EM CHAPA DE MADEIRA COMPENSADA RESINADA, 8 UTILIZAÇÕES. AF_12/2015</v>
          </cell>
          <cell r="C1999" t="str">
            <v>M2</v>
          </cell>
          <cell r="D1999">
            <v>61.74</v>
          </cell>
          <cell r="E1999">
            <v>65.42</v>
          </cell>
          <cell r="F1999" t="str">
            <v>SINTÉTICO</v>
          </cell>
          <cell r="G1999">
            <v>65.42</v>
          </cell>
        </row>
        <row r="2000">
          <cell r="A2000">
            <v>92488</v>
          </cell>
          <cell r="B2000" t="str">
            <v>MONTAGEM E DESMONTAGEM DE FÔRMA DE LAJE NERVURADA COM CUBETA E ASSOALHO COM ÁREA MÉDIA MAIOR QUE 20 M², PÉ-DIREITO DUPLO, EM CHAPA DE MADEIRA COMPENSADA RESINADA, 8 UTILIZAÇÕES. AF_12/2015</v>
          </cell>
          <cell r="C2000" t="str">
            <v>M2</v>
          </cell>
          <cell r="D2000">
            <v>59.22</v>
          </cell>
          <cell r="E2000">
            <v>62.61</v>
          </cell>
          <cell r="F2000" t="str">
            <v>SINTÉTICO</v>
          </cell>
          <cell r="G2000">
            <v>62.61</v>
          </cell>
        </row>
        <row r="2001">
          <cell r="A2001">
            <v>92489</v>
          </cell>
          <cell r="B2001" t="str">
            <v>MONTAGEM E DESMONTAGEM DE FÔRMA DE LAJE NERVURADA COM CUBETA E ASSOALHO COM ÁREA MÉDIA MENOR OU IGUAL A 20 M², PÉ-DIREITO SIMPLES, EM CHAPA DE MADEIRA COMPENSADA RESINADA, 8 UTILIZAÇÕES. AF_12/2015</v>
          </cell>
          <cell r="C2001" t="str">
            <v>M2</v>
          </cell>
          <cell r="D2001">
            <v>37.97</v>
          </cell>
          <cell r="E2001">
            <v>40.68</v>
          </cell>
          <cell r="F2001" t="str">
            <v>SINTÉTICO</v>
          </cell>
          <cell r="G2001">
            <v>40.68</v>
          </cell>
        </row>
        <row r="2002">
          <cell r="A2002">
            <v>92490</v>
          </cell>
          <cell r="B2002" t="str">
            <v>MONTAGEM E DESMONTAGEM DE FÔRMA DE LAJE NERVURADA COM CUBETA E ASSOALHO COM ÁREA MÉDIA MAIOR QUE 20 M², PÉ-DIREITO SIMPLES, EM CHAPA DE MADEIRA COMPENSADA RESINADA, 8 UTILIZAÇÕES. AF_12/2015</v>
          </cell>
          <cell r="C2002" t="str">
            <v>M2</v>
          </cell>
          <cell r="D2002">
            <v>35.67</v>
          </cell>
          <cell r="E2002">
            <v>38.090000000000003</v>
          </cell>
          <cell r="F2002" t="str">
            <v>SINTÉTICO</v>
          </cell>
          <cell r="G2002">
            <v>38.090000000000003</v>
          </cell>
        </row>
        <row r="2003">
          <cell r="A2003">
            <v>92491</v>
          </cell>
          <cell r="B2003" t="str">
            <v>MONTAGEM E DESMONTAGEM DE FÔRMA DE LAJE NERVURADA COM CUBETA E ASSOALHO COM ÁREA MÉDIA MENOR OU IGUAL A 20 M², PÉ-DIREITO DUPLO, EM CHAPA DE MADEIRA COMPENSADA RESINADA, 10 UTILIZAÇÕES. AF_12/2015</v>
          </cell>
          <cell r="C2003" t="str">
            <v>M2</v>
          </cell>
          <cell r="D2003">
            <v>59.14</v>
          </cell>
          <cell r="E2003">
            <v>62.64</v>
          </cell>
          <cell r="F2003" t="str">
            <v>SINTÉTICO</v>
          </cell>
          <cell r="G2003">
            <v>62.64</v>
          </cell>
        </row>
        <row r="2004">
          <cell r="A2004">
            <v>92492</v>
          </cell>
          <cell r="B2004" t="str">
            <v>MONTAGEM E DESMONTAGEM DE FÔRMA DE LAJE NERVURADA COM CUBETA E ASSOALHO COM ÁREA MÉDIA MAIOR QUE 20 M², PÉ-DIREITO DUPLO, EM CHAPA DE MADEIRA COMPENSADA RESINADA, 10 UTILIZAÇÕES. AF_12/2015</v>
          </cell>
          <cell r="C2004" t="str">
            <v>M2</v>
          </cell>
          <cell r="D2004">
            <v>56.74</v>
          </cell>
          <cell r="E2004">
            <v>59.95</v>
          </cell>
          <cell r="F2004" t="str">
            <v>SINTÉTICO</v>
          </cell>
          <cell r="G2004">
            <v>59.95</v>
          </cell>
        </row>
        <row r="2005">
          <cell r="A2005">
            <v>92493</v>
          </cell>
          <cell r="B2005" t="str">
            <v>MONTAGEM E DESMONTAGEM DE FÔRMA DE LAJE NERVURADA COM CUBETA E ASSOALHO COM ÁREA MÉDIA MENOR OU IGUAL A 20 M², PÉ-DIREITO SIMPLES, EM CHAPA DE MADEIRA COMPENSADA RESINADA, 10 UTILIZAÇÕES. AF_12/2015</v>
          </cell>
          <cell r="C2005" t="str">
            <v>M2</v>
          </cell>
          <cell r="D2005">
            <v>34.19</v>
          </cell>
          <cell r="E2005">
            <v>36.75</v>
          </cell>
          <cell r="F2005" t="str">
            <v>SINTÉTICO</v>
          </cell>
          <cell r="G2005">
            <v>36.75</v>
          </cell>
        </row>
        <row r="2006">
          <cell r="A2006">
            <v>92494</v>
          </cell>
          <cell r="B2006" t="str">
            <v>MONTAGEM E DESMONTAGEM DE FÔRMA DE LAJE NERVURADA COM CUBETA E ASSOALHO COM ÁREA MÉDIA MAIOR QUE 20 M², PÉ-DIREITO SIMPLES, EM CHAPA DE MADEIRA COMPENSADA RESINADA, 10 UTILIZAÇÕES. AF_12/2015</v>
          </cell>
          <cell r="C2006" t="str">
            <v>M2</v>
          </cell>
          <cell r="D2006">
            <v>33.56</v>
          </cell>
          <cell r="E2006">
            <v>35.86</v>
          </cell>
          <cell r="F2006" t="str">
            <v>SINTÉTICO</v>
          </cell>
          <cell r="G2006">
            <v>35.86</v>
          </cell>
        </row>
        <row r="2007">
          <cell r="A2007">
            <v>92495</v>
          </cell>
          <cell r="B2007" t="str">
            <v>MONTAGEM E DESMONTAGEM DE FÔRMA DE LAJE NERVURADA COM CUBETA E ASSOALHO COM ÁREA MÉDIA MENOR OU IGUAL A 20 M², PÉ-DIREITO DUPLO, EM CHAPA DE MADEIRA COMPENSADA RESINADA, 12 UTILIZAÇÕES. AF_12/2015</v>
          </cell>
          <cell r="C2007" t="str">
            <v>M2</v>
          </cell>
          <cell r="D2007">
            <v>57.36</v>
          </cell>
          <cell r="E2007">
            <v>60.74</v>
          </cell>
          <cell r="F2007" t="str">
            <v>SINTÉTICO</v>
          </cell>
          <cell r="G2007">
            <v>60.74</v>
          </cell>
        </row>
        <row r="2008">
          <cell r="A2008">
            <v>92496</v>
          </cell>
          <cell r="B2008" t="str">
            <v>MONTAGEM E DESMONTAGEM DE FÔRMA DE LAJE NERVURADA COM CUBETA E ASSOALHO COM ÁREA MÉDIA MAIOR QUE 20 M², PÉ-DIREITO DUPLO, EM CHAPA DE MADEIRA COMPENSADA RESINADA, 12 UTILIZAÇÕES. AF_12/2015</v>
          </cell>
          <cell r="C2008" t="str">
            <v>M2</v>
          </cell>
          <cell r="D2008">
            <v>55.06</v>
          </cell>
          <cell r="E2008">
            <v>58.17</v>
          </cell>
          <cell r="F2008" t="str">
            <v>SINTÉTICO</v>
          </cell>
          <cell r="G2008">
            <v>58.17</v>
          </cell>
        </row>
        <row r="2009">
          <cell r="A2009">
            <v>92497</v>
          </cell>
          <cell r="B2009" t="str">
            <v>MONTAGEM E DESMONTAGEM DE FÔRMA DE LAJE NERVURADA COM CUBETA E ASSOALHO COM ÁREA MÉDIA MENOR OU IGUAL A 20 M², PÉ-DIREITO SIMPLES, EM CHAPA DE MADEIRA COMPENSADA RESINADA, 12 UTILIZAÇÕES. AF_12/2015</v>
          </cell>
          <cell r="C2009" t="str">
            <v>M2</v>
          </cell>
          <cell r="D2009">
            <v>34.28</v>
          </cell>
          <cell r="E2009">
            <v>36.76</v>
          </cell>
          <cell r="F2009" t="str">
            <v>SINTÉTICO</v>
          </cell>
          <cell r="G2009">
            <v>36.76</v>
          </cell>
        </row>
        <row r="2010">
          <cell r="A2010">
            <v>92498</v>
          </cell>
          <cell r="B2010" t="str">
            <v>MONTAGEM E DESMONTAGEM DE FÔRMA DE LAJE NERVURADA COM CUBETA E ASSOALHO COM ÁREA MÉDIA MAIOR QUE 20 M², PÉ-DIREITO SIMPLES, EM CHAPA DE MADEIRA COMPENSADA RESINADA, 12 UTILIZAÇÕES. AF_12/2015</v>
          </cell>
          <cell r="C2010" t="str">
            <v>M2</v>
          </cell>
          <cell r="D2010">
            <v>32.130000000000003</v>
          </cell>
          <cell r="E2010">
            <v>34.35</v>
          </cell>
          <cell r="F2010" t="str">
            <v>SINTÉTICO</v>
          </cell>
          <cell r="G2010">
            <v>34.35</v>
          </cell>
        </row>
        <row r="2011">
          <cell r="A2011">
            <v>92499</v>
          </cell>
          <cell r="B2011" t="str">
            <v>MONTAGEM E DESMONTAGEM DE FÔRMA DE LAJE NERVURADA COM CUBETA E ASSOALHO COM ÁREA MÉDIA MENOR OU IGUAL A 20 M², PÉ-DIREITO DUPLO, EM CHAPA DE MADEIRA COMPENSADA RESINADA, 14 UTILIZAÇÕES. AF_12/2015</v>
          </cell>
          <cell r="C2011" t="str">
            <v>M2</v>
          </cell>
          <cell r="D2011">
            <v>56.31</v>
          </cell>
          <cell r="E2011">
            <v>59.61</v>
          </cell>
          <cell r="F2011" t="str">
            <v>SINTÉTICO</v>
          </cell>
          <cell r="G2011">
            <v>59.61</v>
          </cell>
        </row>
        <row r="2012">
          <cell r="A2012">
            <v>92500</v>
          </cell>
          <cell r="B2012" t="str">
            <v>MONTAGEM E DESMONTAGEM DE FÔRMA DE LAJE NERVURADA COM CUBETA E ASSOALHO COM ÁREA MÉDIA MAIOR QUE 20 M², PÉ-DIREITO DUPLO, EM CHAPA DE MADEIRA COMPENSADA RESINADA, 14 UTILIZAÇÕES. AF_12/2015</v>
          </cell>
          <cell r="C2012" t="str">
            <v>M2</v>
          </cell>
          <cell r="D2012">
            <v>54.07</v>
          </cell>
          <cell r="E2012">
            <v>57.09</v>
          </cell>
          <cell r="F2012" t="str">
            <v>SINTÉTICO</v>
          </cell>
          <cell r="G2012">
            <v>57.09</v>
          </cell>
        </row>
        <row r="2013">
          <cell r="A2013">
            <v>92501</v>
          </cell>
          <cell r="B2013" t="str">
            <v>MONTAGEM E DESMONTAGEM DE FÔRMA DE LAJE NERVURADA COM CUBETA E ASSOALHO COM ÁREA MÉDIA MENOR OU IGUAL A 20 M², PÉ-DIREITO SIMPLES, EM CHAPA DE MADEIRA COMPENSADA RESINADA, 14 UTILIZAÇÕES. AF_12/2015</v>
          </cell>
          <cell r="C2013" t="str">
            <v>M2</v>
          </cell>
          <cell r="D2013">
            <v>33.4</v>
          </cell>
          <cell r="E2013">
            <v>35.81</v>
          </cell>
          <cell r="F2013" t="str">
            <v>SINTÉTICO</v>
          </cell>
          <cell r="G2013">
            <v>35.81</v>
          </cell>
        </row>
        <row r="2014">
          <cell r="A2014">
            <v>92502</v>
          </cell>
          <cell r="B2014" t="str">
            <v>MONTAGEM E DESMONTAGEM DE FÔRMA DE LAJE NERVURADA COM CUBETA E ASSOALHO COM ÁREA MÉDIA MAIOR QUE 20 M², PÉ-DIREITO SIMPLES, EM CHAPA DE MADEIRA COMPENSADA RESINADA, 14 UTILIZAÇÕES. AF_12/2015</v>
          </cell>
          <cell r="C2014" t="str">
            <v>M2</v>
          </cell>
          <cell r="D2014">
            <v>31.32</v>
          </cell>
          <cell r="E2014">
            <v>33.479999999999997</v>
          </cell>
          <cell r="F2014" t="str">
            <v>SINTÉTICO</v>
          </cell>
          <cell r="G2014">
            <v>33.479999999999997</v>
          </cell>
        </row>
        <row r="2015">
          <cell r="A2015">
            <v>92503</v>
          </cell>
          <cell r="B2015" t="str">
            <v>MONTAGEM E DESMONTAGEM DE FÔRMA DE LAJE NERVURADA COM CUBETA E ASSOALHO COM ÁREA MÉDIA MENOR OU IGUAL A 20 M², PÉ-DIREITO DUPLO, EM CHAPA DE MADEIRA COMPENSADA RESINADA, 18 UTILIZAÇÕES. AF_12/2015</v>
          </cell>
          <cell r="C2015" t="str">
            <v>M2</v>
          </cell>
          <cell r="D2015">
            <v>54.61</v>
          </cell>
          <cell r="E2015">
            <v>57.79</v>
          </cell>
          <cell r="F2015" t="str">
            <v>SINTÉTICO</v>
          </cell>
          <cell r="G2015">
            <v>57.79</v>
          </cell>
        </row>
        <row r="2016">
          <cell r="A2016">
            <v>92504</v>
          </cell>
          <cell r="B2016" t="str">
            <v>MONTAGEM E DESMONTAGEM DE FÔRMA DE LAJE NERVURADA COM CUBETA E ASSOALHO COM ÁREA MÉDIA MAIOR QUE 20 M², PÉ-DIREITO DUPLO, EM CHAPA DE MADEIRA COMPENSADA RESINADA, 18 UTILIZAÇÕES. AF_12/2015</v>
          </cell>
          <cell r="C2016" t="str">
            <v>M2</v>
          </cell>
          <cell r="D2016">
            <v>36.76</v>
          </cell>
          <cell r="E2016">
            <v>39.68</v>
          </cell>
          <cell r="F2016" t="str">
            <v>SINTÉTICO</v>
          </cell>
          <cell r="G2016">
            <v>39.68</v>
          </cell>
        </row>
        <row r="2017">
          <cell r="A2017">
            <v>92505</v>
          </cell>
          <cell r="B2017" t="str">
            <v>MONTAGEM E DESMONTAGEM DE FÔRMA DE LAJE NERVURADA COM CUBETA E ASSOALHO COM ÁREA MÉDIA MENOR OU IGUAL A 20 M², PÉ-DIREITO SIMPLES, EM CHAPA DE MADEIRA COMPENSADA RESINADA, 18 UTILIZAÇÕES. AF_12/2015</v>
          </cell>
          <cell r="C2017" t="str">
            <v>M2</v>
          </cell>
          <cell r="D2017">
            <v>31.95</v>
          </cell>
          <cell r="E2017">
            <v>34.28</v>
          </cell>
          <cell r="F2017" t="str">
            <v>SINTÉTICO</v>
          </cell>
          <cell r="G2017">
            <v>34.28</v>
          </cell>
        </row>
        <row r="2018">
          <cell r="A2018">
            <v>92506</v>
          </cell>
          <cell r="B2018" t="str">
            <v>MONTAGEM E DESMONTAGEM DE FÔRMA DE LAJE NERVURADA COM CUBETA E ASSOALHO COM ÁREA MÉDIA MAIOR QUE 20 M², PÉ-DIREITO SIMPLES, EM CHAPA DE MADEIRA COMPENSADA RESINADA, 18 UTILIZAÇÕES. AF_12/2015</v>
          </cell>
          <cell r="C2018" t="str">
            <v>M2</v>
          </cell>
          <cell r="D2018">
            <v>29.94</v>
          </cell>
          <cell r="E2018">
            <v>32.03</v>
          </cell>
          <cell r="F2018" t="str">
            <v>SINTÉTICO</v>
          </cell>
          <cell r="G2018">
            <v>32.03</v>
          </cell>
        </row>
        <row r="2019">
          <cell r="A2019">
            <v>92507</v>
          </cell>
          <cell r="B2019" t="str">
            <v>MONTAGEM E DESMONTAGEM DE FÔRMA DE LAJE MACIÇA COM ÁREA MÉDIA MENOR OU IGUAL A 20 M², PÉ-DIREITO DUPLO, EM CHAPA DE MADEIRA COMPENSADA RESINADA, 2 UTILIZAÇÕES. AF_12/2015</v>
          </cell>
          <cell r="C2019" t="str">
            <v>M2</v>
          </cell>
          <cell r="D2019">
            <v>66.38</v>
          </cell>
          <cell r="E2019">
            <v>69.989999999999995</v>
          </cell>
          <cell r="F2019" t="str">
            <v>SINTÉTICO</v>
          </cell>
          <cell r="G2019">
            <v>69.989999999999995</v>
          </cell>
        </row>
        <row r="2020">
          <cell r="A2020">
            <v>92508</v>
          </cell>
          <cell r="B2020" t="str">
            <v>MONTAGEM E DESMONTAGEM DE FÔRMA DE LAJE MACIÇA COM ÁREA MÉDIA MAIOR QUE 20 M², PÉ-DIREITO DUPLO, EM CHAPA DE MADEIRA COMPENSADA RESINADA, 2 UTILIZAÇÕES. AF_12/2015</v>
          </cell>
          <cell r="C2020" t="str">
            <v>M2</v>
          </cell>
          <cell r="D2020">
            <v>64.37</v>
          </cell>
          <cell r="E2020">
            <v>67.75</v>
          </cell>
          <cell r="F2020" t="str">
            <v>SINTÉTICO</v>
          </cell>
          <cell r="G2020">
            <v>67.75</v>
          </cell>
        </row>
        <row r="2021">
          <cell r="A2021">
            <v>92509</v>
          </cell>
          <cell r="B2021" t="str">
            <v>MONTAGEM E DESMONTAGEM DE FÔRMA DE LAJE MACIÇA COM ÁREA MÉDIA MENOR OU IGUAL A 20 M², PÉ-DIREITO SIMPLES, EM CHAPA DE MADEIRA COMPENSADA RESINADA, 2 UTILIZAÇÕES. AF_12/2015</v>
          </cell>
          <cell r="C2021" t="str">
            <v>M2</v>
          </cell>
          <cell r="D2021">
            <v>39.049999999999997</v>
          </cell>
          <cell r="E2021">
            <v>41.24</v>
          </cell>
          <cell r="F2021" t="str">
            <v>SINTÉTICO</v>
          </cell>
          <cell r="G2021">
            <v>41.24</v>
          </cell>
        </row>
        <row r="2022">
          <cell r="A2022">
            <v>92510</v>
          </cell>
          <cell r="B2022" t="str">
            <v>MONTAGEM E DESMONTAGEM DE FÔRMA DE LAJE MACIÇA COM ÁREA MÉDIA MAIOR QUE 20 M², PÉ-DIREITO SIMPLES, EM CHAPA DE MADEIRA COMPENSADA RESINADA, 2 UTILIZAÇÕES. AF_12/2015</v>
          </cell>
          <cell r="C2022" t="str">
            <v>M2</v>
          </cell>
          <cell r="D2022">
            <v>37.19</v>
          </cell>
          <cell r="E2022">
            <v>39.17</v>
          </cell>
          <cell r="F2022" t="str">
            <v>SINTÉTICO</v>
          </cell>
          <cell r="G2022">
            <v>39.17</v>
          </cell>
        </row>
        <row r="2023">
          <cell r="A2023">
            <v>92511</v>
          </cell>
          <cell r="B2023" t="str">
            <v>MONTAGEM E DESMONTAGEM DE FÔRMA DE LAJE MACIÇA COM ÁREA MÉDIA MENOR OU IGUAL A 20 M², PÉ-DIREITO DUPLO, EM CHAPA DE MADEIRA COMPENSADA RESINADA, 4 UTILIZAÇÕES. AF_12/2015</v>
          </cell>
          <cell r="C2023" t="str">
            <v>M2</v>
          </cell>
          <cell r="D2023">
            <v>52.22</v>
          </cell>
          <cell r="E2023">
            <v>55</v>
          </cell>
          <cell r="F2023" t="str">
            <v>SINTÉTICO</v>
          </cell>
          <cell r="G2023">
            <v>55</v>
          </cell>
        </row>
        <row r="2024">
          <cell r="A2024">
            <v>92512</v>
          </cell>
          <cell r="B2024" t="str">
            <v>MONTAGEM E DESMONTAGEM DE FÔRMA DE LAJE MACIÇA COM ÁREA MÉDIA MAIOR QUE 20 M², PÉ-DIREITO DUPLO, EM CHAPA DE MADEIRA COMPENSADA RESINADA, 4 UTILIZAÇÕES. AF_12/2015</v>
          </cell>
          <cell r="C2024" t="str">
            <v>M2</v>
          </cell>
          <cell r="D2024">
            <v>50.68</v>
          </cell>
          <cell r="E2024">
            <v>53.26</v>
          </cell>
          <cell r="F2024" t="str">
            <v>SINTÉTICO</v>
          </cell>
          <cell r="G2024">
            <v>53.26</v>
          </cell>
        </row>
        <row r="2025">
          <cell r="A2025">
            <v>92513</v>
          </cell>
          <cell r="B2025" t="str">
            <v>MONTAGEM E DESMONTAGEM DE FÔRMA DE LAJE MACIÇA COM ÁREA MÉDIA MENOR OU IGUAL A 20 M², PÉ-DIREITO SIMPLES, EM CHAPA DE MADEIRA COMPENSADA RESINADA, 4 UTILIZAÇÕES. AF_12/2015</v>
          </cell>
          <cell r="C2025" t="str">
            <v>M2</v>
          </cell>
          <cell r="D2025">
            <v>27.58</v>
          </cell>
          <cell r="E2025">
            <v>29.26</v>
          </cell>
          <cell r="F2025" t="str">
            <v>SINTÉTICO</v>
          </cell>
          <cell r="G2025">
            <v>29.26</v>
          </cell>
        </row>
        <row r="2026">
          <cell r="A2026">
            <v>92514</v>
          </cell>
          <cell r="B2026" t="str">
            <v>MONTAGEM E DESMONTAGEM DE FÔRMA DE LAJE MACIÇA COM ÁREA MÉDIA MAIOR QUE 20 M², PÉ-DIREITO SIMPLES, EM CHAPA DE MADEIRA COMPENSADA RESINADA, 4 UTILIZAÇÕES. AF_12/2015</v>
          </cell>
          <cell r="C2026" t="str">
            <v>M2</v>
          </cell>
          <cell r="D2026">
            <v>26.16</v>
          </cell>
          <cell r="E2026">
            <v>27.67</v>
          </cell>
          <cell r="F2026" t="str">
            <v>SINTÉTICO</v>
          </cell>
          <cell r="G2026">
            <v>27.67</v>
          </cell>
        </row>
        <row r="2027">
          <cell r="A2027">
            <v>92515</v>
          </cell>
          <cell r="B2027" t="str">
            <v>MONTAGEM E DESMONTAGEM DE FÔRMA DE LAJE MACIÇA COM ÁREA MÉDIA MAIOR QUE 20 M², PÉ-DIREITO DUPLO, EM CHAPA DE MADEIRA COMPENSADA RESINADA, 6 UTILIZAÇÕES. AF_12/2015</v>
          </cell>
          <cell r="C2027" t="str">
            <v>M2</v>
          </cell>
          <cell r="D2027">
            <v>46.24</v>
          </cell>
          <cell r="E2027">
            <v>48.64</v>
          </cell>
          <cell r="F2027" t="str">
            <v>SINTÉTICO</v>
          </cell>
          <cell r="G2027">
            <v>48.64</v>
          </cell>
        </row>
        <row r="2028">
          <cell r="A2028">
            <v>92516</v>
          </cell>
          <cell r="B2028" t="str">
            <v>MONTAGEM E DESMONTAGEM DE FÔRMA DE LAJE MACIÇA COM ÁREA MÉDIA MENOR OU IGUAL A 20 M², PÉ-DIREITO DUPLO, EM CHAPA DE MADEIRA COMPENSADA RESINADA, 6 UTILIZAÇÕES. AF_12/2015</v>
          </cell>
          <cell r="C2028" t="str">
            <v>M2</v>
          </cell>
          <cell r="D2028">
            <v>44.91</v>
          </cell>
          <cell r="E2028">
            <v>47.15</v>
          </cell>
          <cell r="F2028" t="str">
            <v>SINTÉTICO</v>
          </cell>
          <cell r="G2028">
            <v>47.15</v>
          </cell>
        </row>
        <row r="2029">
          <cell r="A2029">
            <v>92517</v>
          </cell>
          <cell r="B2029" t="str">
            <v>MONTAGEM E DESMONTAGEM DE FÔRMA DE LAJE MACIÇA COM ÁREA MÉDIA MENOR OU IGUAL A 20 M², PÉ-DIREITO SIMPLES, EM CHAPA DE MADEIRA COMPENSADA RESINADA, 6 UTILIZAÇÕES. AF_12/2015</v>
          </cell>
          <cell r="C2029" t="str">
            <v>M2</v>
          </cell>
          <cell r="D2029">
            <v>22.81</v>
          </cell>
          <cell r="E2029">
            <v>24.26</v>
          </cell>
          <cell r="F2029" t="str">
            <v>SINTÉTICO</v>
          </cell>
          <cell r="G2029">
            <v>24.26</v>
          </cell>
        </row>
        <row r="2030">
          <cell r="A2030">
            <v>92518</v>
          </cell>
          <cell r="B2030" t="str">
            <v>MONTAGEM E DESMONTAGEM DE FÔRMA DE LAJE MACIÇA COM ÁREA MÉDIA MAIOR QUE 20 M², PÉ-DIREITO SIMPLES, EM CHAPA DE MADEIRA COMPENSADA RESINADA, 6 UTILIZAÇÕES. AF_12/2015</v>
          </cell>
          <cell r="C2030" t="str">
            <v>M2</v>
          </cell>
          <cell r="D2030">
            <v>21.56</v>
          </cell>
          <cell r="E2030">
            <v>22.86</v>
          </cell>
          <cell r="F2030" t="str">
            <v>SINTÉTICO</v>
          </cell>
          <cell r="G2030">
            <v>22.86</v>
          </cell>
        </row>
        <row r="2031">
          <cell r="A2031">
            <v>92519</v>
          </cell>
          <cell r="B2031" t="str">
            <v>MONTAGEM E DESMONTAGEM DE FÔRMA DE LAJE MACIÇA COM ÁREA MÉDIA MENOR OU IGUAL A 20 M², PÉ-DIREITO DUPLO, EM CHAPA DE MADEIRA COMPENSADA RESINADA, 8 UTILIZAÇÕES. AF_12/2015</v>
          </cell>
          <cell r="C2031" t="str">
            <v>M2</v>
          </cell>
          <cell r="D2031">
            <v>43.2</v>
          </cell>
          <cell r="E2031">
            <v>45.41</v>
          </cell>
          <cell r="F2031" t="str">
            <v>SINTÉTICO</v>
          </cell>
          <cell r="G2031">
            <v>45.41</v>
          </cell>
        </row>
        <row r="2032">
          <cell r="A2032">
            <v>92520</v>
          </cell>
          <cell r="B2032" t="str">
            <v>MONTAGEM E DESMONTAGEM DE FÔRMA DE LAJE MACIÇA COM ÁREA MÉDIA MAIOR QUE 20 M², PÉ-DIREITO DUPLO, EM CHAPA DE MADEIRA COMPENSADA RESINADA, 8 UTILIZAÇÕES. AF_12/2015</v>
          </cell>
          <cell r="C2032" t="str">
            <v>M2</v>
          </cell>
          <cell r="D2032">
            <v>41.96</v>
          </cell>
          <cell r="E2032">
            <v>44.03</v>
          </cell>
          <cell r="F2032" t="str">
            <v>SINTÉTICO</v>
          </cell>
          <cell r="G2032">
            <v>44.03</v>
          </cell>
        </row>
        <row r="2033">
          <cell r="A2033">
            <v>92521</v>
          </cell>
          <cell r="B2033" t="str">
            <v>MONTAGEM E DESMONTAGEM DE FÔRMA DE LAJE MACIÇA COM ÁREA MÉDIA MENOR OU IGUAL A 20 M², PÉ-DIREITO SIMPLES, EM CHAPA DE MADEIRA COMPENSADA RESINADA, 8 UTILIZAÇÕES. AF_12/2015</v>
          </cell>
          <cell r="C2033" t="str">
            <v>M2</v>
          </cell>
          <cell r="D2033">
            <v>20.350000000000001</v>
          </cell>
          <cell r="E2033">
            <v>21.69</v>
          </cell>
          <cell r="F2033" t="str">
            <v>SINTÉTICO</v>
          </cell>
          <cell r="G2033">
            <v>21.69</v>
          </cell>
        </row>
        <row r="2034">
          <cell r="A2034">
            <v>92522</v>
          </cell>
          <cell r="B2034" t="str">
            <v>MONTAGEM E DESMONTAGEM DE FÔRMA DE LAJE MACIÇA COM ÁREA MÉDIA MAIOR QUE 20 M², PÉ-DIREITO SIMPLES, EM CHAPA DE MADEIRA COMPENSADA RESINADA, 8 UTILIZAÇÕES. AF_12/2015</v>
          </cell>
          <cell r="C2034" t="str">
            <v>M2</v>
          </cell>
          <cell r="D2034">
            <v>19.2</v>
          </cell>
          <cell r="E2034">
            <v>20.39</v>
          </cell>
          <cell r="F2034" t="str">
            <v>SINTÉTICO</v>
          </cell>
          <cell r="G2034">
            <v>20.39</v>
          </cell>
        </row>
        <row r="2035">
          <cell r="A2035">
            <v>92523</v>
          </cell>
          <cell r="B2035" t="str">
            <v>MONTAGEM E DESMONTAGEM DE FÔRMA DE LAJE MACIÇA COM ÁREA MÉDIA MENOR OU IGUAL A 20 M², PÉ-DIREITO DUPLO, EM CHAPA DE MADEIRA COMPENSADA PLASTIFICADA, 10 UTILIZAÇÕES. AF_12/2015</v>
          </cell>
          <cell r="C2035" t="str">
            <v>M2</v>
          </cell>
          <cell r="D2035">
            <v>41.05</v>
          </cell>
          <cell r="E2035">
            <v>43.15</v>
          </cell>
          <cell r="F2035" t="str">
            <v>SINTÉTICO</v>
          </cell>
          <cell r="G2035">
            <v>43.15</v>
          </cell>
        </row>
        <row r="2036">
          <cell r="A2036">
            <v>92524</v>
          </cell>
          <cell r="B2036" t="str">
            <v>MONTAGEM E DESMONTAGEM DE FÔRMA DE LAJE MACIÇA COM ÁREA MÉDIA MAIOR QUE 20 M², PÉ-DIREITO DUPLO, EM CHAPA DE MADEIRA COMPENSADA PLASTIFICADA, 10 UTILIZAÇÕES. AF_12/2015</v>
          </cell>
          <cell r="C2036" t="str">
            <v>M2</v>
          </cell>
          <cell r="D2036">
            <v>39.880000000000003</v>
          </cell>
          <cell r="E2036">
            <v>41.84</v>
          </cell>
          <cell r="F2036" t="str">
            <v>SINTÉTICO</v>
          </cell>
          <cell r="G2036">
            <v>41.84</v>
          </cell>
        </row>
        <row r="2037">
          <cell r="A2037">
            <v>92525</v>
          </cell>
          <cell r="B2037" t="str">
            <v>MONTAGEM E DESMONTAGEM DE FÔRMA DE LAJE MACIÇA COM ÁREA MÉDIA MENOR OU IGUAL A 20 M², PÉ-DIREITO SIMPLES, EM CHAPA DE MADEIRA COMPENSADA PLASTIFICADA, 10 UTILIZAÇÕES. AF_12/2015</v>
          </cell>
          <cell r="C2037" t="str">
            <v>M2</v>
          </cell>
          <cell r="D2037">
            <v>18.57</v>
          </cell>
          <cell r="E2037">
            <v>19.84</v>
          </cell>
          <cell r="F2037" t="str">
            <v>SINTÉTICO</v>
          </cell>
          <cell r="G2037">
            <v>19.84</v>
          </cell>
        </row>
        <row r="2038">
          <cell r="A2038">
            <v>92526</v>
          </cell>
          <cell r="B2038" t="str">
            <v>MONTAGEM E DESMONTAGEM DE FÔRMA DE LAJE MACIÇA COM ÁREA MÉDIA MAIOR QUE 20 M², PÉ-DIREITO SIMPLES, EM CHAPA DE MADEIRA COMPENSADA PLASTIFICADA, 10 UTILIZAÇÕES. AF_12/2015</v>
          </cell>
          <cell r="C2038" t="str">
            <v>M2</v>
          </cell>
          <cell r="D2038">
            <v>17.46</v>
          </cell>
          <cell r="E2038">
            <v>18.600000000000001</v>
          </cell>
          <cell r="F2038" t="str">
            <v>SINTÉTICO</v>
          </cell>
          <cell r="G2038">
            <v>18.600000000000001</v>
          </cell>
        </row>
        <row r="2039">
          <cell r="A2039">
            <v>92527</v>
          </cell>
          <cell r="B2039" t="str">
            <v>MONTAGEM E DESMONTAGEM DE FÔRMA DE LAJE MACIÇA COM ÁREA MÉDIA MENOR OU IGUAL A 20 M², PÉ-DIREITO DUPLO, EM CHAPA DE MADEIRA COMPENSADA PLASTIFICADA, 12 UTILIZAÇÕES. AF_12/2015</v>
          </cell>
          <cell r="C2039" t="str">
            <v>M2</v>
          </cell>
          <cell r="D2039">
            <v>39.96</v>
          </cell>
          <cell r="E2039">
            <v>42</v>
          </cell>
          <cell r="F2039" t="str">
            <v>SINTÉTICO</v>
          </cell>
          <cell r="G2039">
            <v>42</v>
          </cell>
        </row>
        <row r="2040">
          <cell r="A2040">
            <v>92528</v>
          </cell>
          <cell r="B2040" t="str">
            <v>MONTAGEM E DESMONTAGEM DE FÔRMA DE LAJE MACIÇA COM ÁREA MÉDIA MAIOR QUE 20 M², PÉ-DIREITO DUPLO, EM CHAPA DE MADEIRA COMPENSADA PLASTIFICADA, 12 UTILIZAÇÕES. AF_12/2015</v>
          </cell>
          <cell r="C2040" t="str">
            <v>M2</v>
          </cell>
          <cell r="D2040">
            <v>38.83</v>
          </cell>
          <cell r="E2040">
            <v>40.729999999999997</v>
          </cell>
          <cell r="F2040" t="str">
            <v>SINTÉTICO</v>
          </cell>
          <cell r="G2040">
            <v>40.729999999999997</v>
          </cell>
        </row>
        <row r="2041">
          <cell r="A2041">
            <v>92529</v>
          </cell>
          <cell r="B2041" t="str">
            <v>MONTAGEM E DESMONTAGEM DE FÔRMA DE LAJE MACIÇA COM ÁREA MÉDIA MENOR OU IGUAL A 20 M², PÉ-DIREITO SIMPLES, EM CHAPA DE MADEIRA COMPENSADA PLASTIFICADA, 12 UTILIZAÇÕES. AF_12/2015</v>
          </cell>
          <cell r="C2041" t="str">
            <v>M2</v>
          </cell>
          <cell r="D2041">
            <v>17.7</v>
          </cell>
          <cell r="E2041">
            <v>18.93</v>
          </cell>
          <cell r="F2041" t="str">
            <v>SINTÉTICO</v>
          </cell>
          <cell r="G2041">
            <v>18.93</v>
          </cell>
        </row>
        <row r="2042">
          <cell r="A2042">
            <v>92530</v>
          </cell>
          <cell r="B2042" t="str">
            <v>MONTAGEM E DESMONTAGEM DE FÔRMA DE LAJE MACIÇA COM ÁREA MÉDIA MAIOR QUE 20 M², PÉ-DIREITO SIMPLES, EM CHAPA DE MADEIRA COMPENSADA PLASTIFICADA, 12 UTILIZAÇÕES. AF_12/2015</v>
          </cell>
          <cell r="C2042" t="str">
            <v>M2</v>
          </cell>
          <cell r="D2042">
            <v>16.63</v>
          </cell>
          <cell r="E2042">
            <v>17.73</v>
          </cell>
          <cell r="F2042" t="str">
            <v>SINTÉTICO</v>
          </cell>
          <cell r="G2042">
            <v>17.73</v>
          </cell>
        </row>
        <row r="2043">
          <cell r="A2043">
            <v>92531</v>
          </cell>
          <cell r="B2043" t="str">
            <v>MONTAGEM E DESMONTAGEM DE FÔRMA DE LAJE MACIÇA COM ÁREA MÉDIA MENOR OU IGUAL A 20 M², PÉ-DIREITO DUPLO, EM CHAPA DE MADEIRA COMPENSADA PLASTIFICADA, 14 UTILIZAÇÕES. AF_12/2015</v>
          </cell>
          <cell r="C2043" t="str">
            <v>M2</v>
          </cell>
          <cell r="D2043">
            <v>39.130000000000003</v>
          </cell>
          <cell r="E2043">
            <v>41.11</v>
          </cell>
          <cell r="F2043" t="str">
            <v>SINTÉTICO</v>
          </cell>
          <cell r="G2043">
            <v>41.11</v>
          </cell>
        </row>
        <row r="2044">
          <cell r="A2044">
            <v>92532</v>
          </cell>
          <cell r="B2044" t="str">
            <v>MONTAGEM E DESMONTAGEM DE FÔRMA DE LAJE MACIÇA COM ÁREA MÉDIA MAIOR QUE 20 M², PÉ-DIREITO DUPLO, EM CHAPA DE MADEIRA COMPENSADA PLASTIFICADA, 14 UTILIZAÇÕES. AF_12/2015</v>
          </cell>
          <cell r="C2044" t="str">
            <v>M2</v>
          </cell>
          <cell r="D2044">
            <v>38.020000000000003</v>
          </cell>
          <cell r="E2044">
            <v>39.869999999999997</v>
          </cell>
          <cell r="F2044" t="str">
            <v>SINTÉTICO</v>
          </cell>
          <cell r="G2044">
            <v>39.869999999999997</v>
          </cell>
        </row>
        <row r="2045">
          <cell r="A2045">
            <v>92533</v>
          </cell>
          <cell r="B2045" t="str">
            <v>MONTAGEM E DESMONTAGEM DE FÔRMA DE LAJE MACIÇA COM ÁREA MÉDIA MENOR OU IGUAL A 20 M², PÉ-DIREITO SIMPLES, EM CHAPA DE MADEIRA COMPENSADA PLASTIFICADA, 14 UTILIZAÇÕES. AF_12/2015</v>
          </cell>
          <cell r="C2045" t="str">
            <v>M2</v>
          </cell>
          <cell r="D2045">
            <v>17.05</v>
          </cell>
          <cell r="E2045">
            <v>18.239999999999998</v>
          </cell>
          <cell r="F2045" t="str">
            <v>SINTÉTICO</v>
          </cell>
          <cell r="G2045">
            <v>18.239999999999998</v>
          </cell>
        </row>
        <row r="2046">
          <cell r="A2046">
            <v>92534</v>
          </cell>
          <cell r="B2046" t="str">
            <v>MONTAGEM E DESMONTAGEM DE FÔRMA DE LAJE MACIÇA COM ÁREA MÉDIA MAIOR QUE 20 M², PÉ-DIREITO SIMPLES, EM CHAPA DE MADEIRA COMPENSADA PLASTIFICADA, 14 UTILIZAÇÕES. AF_12/2015</v>
          </cell>
          <cell r="C2046" t="str">
            <v>M2</v>
          </cell>
          <cell r="D2046">
            <v>16.04</v>
          </cell>
          <cell r="E2046">
            <v>17.11</v>
          </cell>
          <cell r="F2046" t="str">
            <v>SINTÉTICO</v>
          </cell>
          <cell r="G2046">
            <v>17.11</v>
          </cell>
        </row>
        <row r="2047">
          <cell r="A2047">
            <v>92535</v>
          </cell>
          <cell r="B2047" t="str">
            <v>MONTAGEM E DESMONTAGEM DE FÔRMA DE LAJE MACIÇA COM ÁREA MÉDIA MENOR OU IGUAL A 20 M², PÉ-DIREITO DUPLO, EM CHAPA DE MADEIRA COMPENSADA PLASTIFICADA, 18 UTILIZAÇÕES. AF_12/2015</v>
          </cell>
          <cell r="C2047" t="str">
            <v>M2</v>
          </cell>
          <cell r="D2047">
            <v>37.71</v>
          </cell>
          <cell r="E2047">
            <v>39.619999999999997</v>
          </cell>
          <cell r="F2047" t="str">
            <v>SINTÉTICO</v>
          </cell>
          <cell r="G2047">
            <v>39.619999999999997</v>
          </cell>
        </row>
        <row r="2048">
          <cell r="A2048">
            <v>92536</v>
          </cell>
          <cell r="B2048" t="str">
            <v>MONTAGEM E DESMONTAGEM DE FÔRMA DE LAJE MACIÇA COM ÁREA MÉDIA MAIOR QUE 20 M², PÉ-DIREITO DUPLO, EM CHAPA DE MADEIRA COMPENSADA PLASTIFICADA, 18 UTILIZAÇÕES. AF_12/2015</v>
          </cell>
          <cell r="C2048" t="str">
            <v>M2</v>
          </cell>
          <cell r="D2048">
            <v>36.64</v>
          </cell>
          <cell r="E2048">
            <v>38.42</v>
          </cell>
          <cell r="F2048" t="str">
            <v>SINTÉTICO</v>
          </cell>
          <cell r="G2048">
            <v>38.42</v>
          </cell>
        </row>
        <row r="2049">
          <cell r="A2049">
            <v>92537</v>
          </cell>
          <cell r="B2049" t="str">
            <v>MONTAGEM E DESMONTAGEM DE FÔRMA DE LAJE MACIÇA COM ÁREA MÉDIA MENOR OU IGUAL A 20 M², PÉ-DIREITO SIMPLES, EM CHAPA DE MADEIRA COMPENSADA PLASTIFICADA, 18 UTILIZAÇÕES. AF_12/2015</v>
          </cell>
          <cell r="C2049" t="str">
            <v>M2</v>
          </cell>
          <cell r="D2049">
            <v>15.84</v>
          </cell>
          <cell r="E2049">
            <v>17</v>
          </cell>
          <cell r="F2049" t="str">
            <v>SINTÉTICO</v>
          </cell>
          <cell r="G2049">
            <v>17</v>
          </cell>
        </row>
        <row r="2050">
          <cell r="A2050">
            <v>92538</v>
          </cell>
          <cell r="B2050" t="str">
            <v>MONTAGEM E DESMONTAGEM DE FÔRMA DE LAJE MACIÇA COM ÁREA MÉDIA MAIOR QUE 20 M², PÉ-DIREITO SIMPLES, EM CHAPA DE MADEIRA COMPENSADA PLASTIFICADA, 18 UTILIZAÇÕES. AF_12/2015</v>
          </cell>
          <cell r="C2050" t="str">
            <v>M2</v>
          </cell>
          <cell r="D2050">
            <v>14.85</v>
          </cell>
          <cell r="E2050">
            <v>15.88</v>
          </cell>
          <cell r="F2050" t="str">
            <v>SINTÉTICO</v>
          </cell>
          <cell r="G2050">
            <v>15.88</v>
          </cell>
        </row>
        <row r="2051">
          <cell r="A2051">
            <v>95934</v>
          </cell>
          <cell r="B2051" t="str">
            <v>FABRICAÇÃO DE FÔRMA PARA ESCADAS, COM 2 LANCES, EM CHAPA DE MADEIRA COMPENSADA PLASTIFICADA, E=18 MM. AF_01/2017</v>
          </cell>
          <cell r="C2051" t="str">
            <v>M2</v>
          </cell>
          <cell r="D2051">
            <v>89.49</v>
          </cell>
          <cell r="E2051">
            <v>92.96</v>
          </cell>
          <cell r="F2051" t="str">
            <v>SINTÉTICO</v>
          </cell>
          <cell r="G2051">
            <v>92.96</v>
          </cell>
        </row>
        <row r="2052">
          <cell r="A2052">
            <v>95935</v>
          </cell>
          <cell r="B2052" t="str">
            <v>FABRICAÇÃO DE FÔRMA PARA ESCADAS, COM 2 LANCES, EM CHAPA DE MADEIRA COMPENSADA RESINADA, E= 17 MM. AF_01/2017</v>
          </cell>
          <cell r="C2052" t="str">
            <v>M2</v>
          </cell>
          <cell r="D2052">
            <v>83.6</v>
          </cell>
          <cell r="E2052">
            <v>87.07</v>
          </cell>
          <cell r="F2052" t="str">
            <v>SINTÉTICO</v>
          </cell>
          <cell r="G2052">
            <v>87.07</v>
          </cell>
        </row>
        <row r="2053">
          <cell r="A2053">
            <v>95936</v>
          </cell>
          <cell r="B2053" t="str">
            <v>FABRICAÇÃO DE FÔRMA PARA ESCADAS, COM 2 LANCES, EM MADEIRA SERRADA, E=25 MM. AF_01/2017</v>
          </cell>
          <cell r="C2053" t="str">
            <v>M2</v>
          </cell>
          <cell r="D2053">
            <v>76.42</v>
          </cell>
          <cell r="E2053">
            <v>79.510000000000005</v>
          </cell>
          <cell r="F2053" t="str">
            <v>SINTÉTICO</v>
          </cell>
          <cell r="G2053">
            <v>79.510000000000005</v>
          </cell>
        </row>
        <row r="2054">
          <cell r="A2054">
            <v>95937</v>
          </cell>
          <cell r="B2054" t="str">
            <v>MONTAGEM E DESMONTAGEM DE FÔRMA PARA ESCADAS, COM 2 LANCES, EM MADEIRA SERRADA, 1 UTILIZAÇÃO. AF_01/2017</v>
          </cell>
          <cell r="C2054" t="str">
            <v>M2</v>
          </cell>
          <cell r="D2054">
            <v>210.25</v>
          </cell>
          <cell r="E2054">
            <v>227.15</v>
          </cell>
          <cell r="F2054" t="str">
            <v>SINTÉTICO</v>
          </cell>
          <cell r="G2054">
            <v>227.15</v>
          </cell>
        </row>
        <row r="2055">
          <cell r="A2055">
            <v>95938</v>
          </cell>
          <cell r="B2055" t="str">
            <v>MONTAGEM E DESMONTAGEM DE FÔRMA PARA ESCADAS, COM 2 LANCES, EM MADEIRA SERRADA, 2 UTILIZAÇÕES. AF_01/2017</v>
          </cell>
          <cell r="C2055" t="str">
            <v>M2</v>
          </cell>
          <cell r="D2055">
            <v>171.56</v>
          </cell>
          <cell r="E2055">
            <v>184.52</v>
          </cell>
          <cell r="F2055" t="str">
            <v>SINTÉTICO</v>
          </cell>
          <cell r="G2055">
            <v>184.52</v>
          </cell>
        </row>
        <row r="2056">
          <cell r="A2056">
            <v>95939</v>
          </cell>
          <cell r="B2056" t="str">
            <v>MONTAGEM E DESMONTAGEM DE FÔRMA PARA ESCADAS, COM 2 LANCES, EM CHAPA DE MADEIRA COMPENSADA RESINADA, 4 UTILIZAÇÕES. AF_01/2017</v>
          </cell>
          <cell r="C2056" t="str">
            <v>M2</v>
          </cell>
          <cell r="D2056">
            <v>138.4</v>
          </cell>
          <cell r="E2056">
            <v>147.71</v>
          </cell>
          <cell r="F2056" t="str">
            <v>SINTÉTICO</v>
          </cell>
          <cell r="G2056">
            <v>147.71</v>
          </cell>
        </row>
        <row r="2057">
          <cell r="A2057">
            <v>95940</v>
          </cell>
          <cell r="B2057" t="str">
            <v>MONTAGEM E DESMONTAGEM DE FÔRMA PARA ESCADAS, COM 2 LANCES, EM CHAPA DE MADEIRA COMPENSADA PLASTIFICADA, 6 UTILIZAÇÕES. AF_01/2017</v>
          </cell>
          <cell r="C2057" t="str">
            <v>M2</v>
          </cell>
          <cell r="D2057">
            <v>107.53</v>
          </cell>
          <cell r="E2057">
            <v>115.08</v>
          </cell>
          <cell r="F2057" t="str">
            <v>SINTÉTICO</v>
          </cell>
          <cell r="G2057">
            <v>115.08</v>
          </cell>
        </row>
        <row r="2058">
          <cell r="A2058">
            <v>95941</v>
          </cell>
          <cell r="B2058" t="str">
            <v>MONTAGEM E DESMONTAGEM DE FÔRMA PARA ESCADAS, COM 2 LANCES, EM CHAPA DE MADEIRA COMPENSADA PLASTIFICADA, 8 UTILIZAÇÕES. AF_01/2017</v>
          </cell>
          <cell r="C2058" t="str">
            <v>M2</v>
          </cell>
          <cell r="D2058">
            <v>95.54</v>
          </cell>
          <cell r="E2058">
            <v>102.47</v>
          </cell>
          <cell r="F2058" t="str">
            <v>SINTÉTICO</v>
          </cell>
          <cell r="G2058">
            <v>102.47</v>
          </cell>
        </row>
        <row r="2059">
          <cell r="A2059">
            <v>95942</v>
          </cell>
          <cell r="B2059" t="str">
            <v>MONTAGEM E DESMONTAGEM DE FÔRMA PARA ESCADAS, COM 2 LANCES, EM CHAPA DE MADEIRA COMPENSADA PLASTIFICADA, 10 UTILIZAÇÕES. AF_01/2017</v>
          </cell>
          <cell r="C2059" t="str">
            <v>M2</v>
          </cell>
          <cell r="D2059">
            <v>88.11</v>
          </cell>
          <cell r="E2059">
            <v>94.65</v>
          </cell>
          <cell r="F2059" t="str">
            <v>SINTÉTICO</v>
          </cell>
          <cell r="G2059">
            <v>94.65</v>
          </cell>
        </row>
        <row r="2060">
          <cell r="A2060">
            <v>96252</v>
          </cell>
          <cell r="B2060" t="str">
            <v>FABRICAÇÃO DE FÔRMA PARA PILARES CIRCULARES, EM CHAPA DE MADEIRA COMPENSADA RESINADA. AF_06/2017</v>
          </cell>
          <cell r="C2060" t="str">
            <v>M2</v>
          </cell>
          <cell r="D2060">
            <v>129.72</v>
          </cell>
          <cell r="E2060">
            <v>136.38999999999999</v>
          </cell>
          <cell r="F2060" t="str">
            <v>SINTÉTICO</v>
          </cell>
          <cell r="G2060">
            <v>136.38999999999999</v>
          </cell>
        </row>
        <row r="2061">
          <cell r="A2061">
            <v>96257</v>
          </cell>
          <cell r="B2061" t="str">
            <v>MONTAGEM E DESMONTAGEM DE FÔRMA DE PILARES CIRCULARES, COM ÁREA MÉDIA DAS SEÇÕES MENOR OU IGUAL A 0,28 M², PÉ-DIREITO SIMPLES, EM MADEIRA, 2 UTILIZAÇÕES. AF_06/2017</v>
          </cell>
          <cell r="C2061" t="str">
            <v>M2</v>
          </cell>
          <cell r="D2061">
            <v>119.32</v>
          </cell>
          <cell r="E2061">
            <v>128.57</v>
          </cell>
          <cell r="F2061" t="str">
            <v>SINTÉTICO</v>
          </cell>
          <cell r="G2061">
            <v>128.57</v>
          </cell>
        </row>
        <row r="2062">
          <cell r="A2062">
            <v>96258</v>
          </cell>
          <cell r="B2062" t="str">
            <v>MONTAGEM E DESMONTAGEM DE FÔRMA DE PILARES CIRCULARES, COM ÁREA MÉDIA DAS SEÇÕES MAIOR QUE 0,28 M², PÉ-DIREITO SIMPLES, EM MADEIRA, 2 UTILIZAÇÕES. AF_06/2017</v>
          </cell>
          <cell r="C2062" t="str">
            <v>M2</v>
          </cell>
          <cell r="D2062">
            <v>110.87</v>
          </cell>
          <cell r="E2062">
            <v>119.25</v>
          </cell>
          <cell r="F2062" t="str">
            <v>SINTÉTICO</v>
          </cell>
          <cell r="G2062">
            <v>119.25</v>
          </cell>
        </row>
        <row r="2063">
          <cell r="A2063">
            <v>96259</v>
          </cell>
          <cell r="B2063" t="str">
            <v>MONTAGEM E DESMONTAGEM DE FÔRMA DE PILARES CIRCULARES, COM ÁREA MÉDIA DAS SEÇÕES MENOR OU IGUAL A 0,28 M², PÉ-DIREITO DUPLO, EM MADEIRA, 2 UTILIZAÇÕES. AF_06/2017</v>
          </cell>
          <cell r="C2063" t="str">
            <v>M2</v>
          </cell>
          <cell r="D2063">
            <v>137.76</v>
          </cell>
          <cell r="E2063">
            <v>149.4</v>
          </cell>
          <cell r="F2063" t="str">
            <v>SINTÉTICO</v>
          </cell>
          <cell r="G2063">
            <v>149.4</v>
          </cell>
        </row>
        <row r="2064">
          <cell r="A2064">
            <v>96529</v>
          </cell>
          <cell r="B2064" t="str">
            <v>FABRICAÇÃO, MONTAGEM E DESMONTAGEM DE FÔRMA PARA SAPATA, EM MADEIRA SERRADA, E=25 MM, 1 UTILIZAÇÃO. AF_06/2017</v>
          </cell>
          <cell r="C2064" t="str">
            <v>M2</v>
          </cell>
          <cell r="D2064">
            <v>173.06</v>
          </cell>
          <cell r="E2064">
            <v>187.66</v>
          </cell>
          <cell r="F2064" t="str">
            <v>SINTÉTICO</v>
          </cell>
          <cell r="G2064">
            <v>187.66</v>
          </cell>
        </row>
        <row r="2065">
          <cell r="A2065">
            <v>96530</v>
          </cell>
          <cell r="B2065" t="str">
            <v>FABRICAÇÃO, MONTAGEM E DESMONTAGEM DE FÔRMA PARA VIGA BALDRAME, EM MADEIRA SERRADA, E=25 MM, 1 UTILIZAÇÃO. AF_06/2017</v>
          </cell>
          <cell r="C2065" t="str">
            <v>M2</v>
          </cell>
          <cell r="D2065">
            <v>79.510000000000005</v>
          </cell>
          <cell r="E2065">
            <v>84.73</v>
          </cell>
          <cell r="F2065" t="str">
            <v>SINTÉTICO</v>
          </cell>
          <cell r="G2065">
            <v>84.73</v>
          </cell>
        </row>
        <row r="2066">
          <cell r="A2066">
            <v>96531</v>
          </cell>
          <cell r="B2066" t="str">
            <v>FABRICAÇÃO, MONTAGEM E DESMONTAGEM DE FÔRMA PARA BLOCO DE COROAMENTO, EM MADEIRA SERRADA, E=25 MM, 2 UTILIZAÇÕES. AF_06/2017</v>
          </cell>
          <cell r="C2066" t="str">
            <v>M2</v>
          </cell>
          <cell r="D2066">
            <v>63.38</v>
          </cell>
          <cell r="E2066">
            <v>68.56</v>
          </cell>
          <cell r="F2066" t="str">
            <v>SINTÉTICO</v>
          </cell>
          <cell r="G2066">
            <v>68.56</v>
          </cell>
        </row>
        <row r="2067">
          <cell r="A2067">
            <v>96532</v>
          </cell>
          <cell r="B2067" t="str">
            <v>FABRICAÇÃO, MONTAGEM E DESMONTAGEM DE FÔRMA PARA SAPATA, EM MADEIRA SERRADA, E=25 MM, 2 UTILIZAÇÕES. AF_06/2017</v>
          </cell>
          <cell r="C2067" t="str">
            <v>M2</v>
          </cell>
          <cell r="D2067">
            <v>118.74</v>
          </cell>
          <cell r="E2067">
            <v>129.77000000000001</v>
          </cell>
          <cell r="F2067" t="str">
            <v>SINTÉTICO</v>
          </cell>
          <cell r="G2067">
            <v>129.77000000000001</v>
          </cell>
        </row>
        <row r="2068">
          <cell r="A2068">
            <v>96533</v>
          </cell>
          <cell r="B2068" t="str">
            <v>FABRICAÇÃO, MONTAGEM E DESMONTAGEM DE FÔRMA PARA VIGA BALDRAME, EM MADEIRA SERRADA, E=25 MM, 2 UTILIZAÇÕES. AF_06/2017</v>
          </cell>
          <cell r="C2068" t="str">
            <v>M2</v>
          </cell>
          <cell r="D2068">
            <v>54.59</v>
          </cell>
          <cell r="E2068">
            <v>58.86</v>
          </cell>
          <cell r="F2068" t="str">
            <v>SINTÉTICO</v>
          </cell>
          <cell r="G2068">
            <v>58.86</v>
          </cell>
        </row>
        <row r="2069">
          <cell r="A2069">
            <v>96534</v>
          </cell>
          <cell r="B2069" t="str">
            <v>FABRICAÇÃO, MONTAGEM E DESMONTAGEM DE FÔRMA PARA BLOCO DE COROAMENTO, EM MADEIRA SERRADA, E=25 MM, 4 UTILIZAÇÕES. AF_06/2017</v>
          </cell>
          <cell r="C2069" t="str">
            <v>M2</v>
          </cell>
          <cell r="D2069">
            <v>49.66</v>
          </cell>
          <cell r="E2069">
            <v>54.34</v>
          </cell>
          <cell r="F2069" t="str">
            <v>SINTÉTICO</v>
          </cell>
          <cell r="G2069">
            <v>54.34</v>
          </cell>
        </row>
        <row r="2070">
          <cell r="A2070">
            <v>96535</v>
          </cell>
          <cell r="B2070" t="str">
            <v>FABRICAÇÃO, MONTAGEM E DESMONTAGEM DE FÔRMA PARA SAPATA, EM MADEIRA SERRADA, E=25 MM, 4 UTILIZAÇÕES. AF_06/2017</v>
          </cell>
          <cell r="C2070" t="str">
            <v>M2</v>
          </cell>
          <cell r="D2070">
            <v>90.41</v>
          </cell>
          <cell r="E2070">
            <v>99.6</v>
          </cell>
          <cell r="F2070" t="str">
            <v>SINTÉTICO</v>
          </cell>
          <cell r="G2070">
            <v>99.6</v>
          </cell>
        </row>
        <row r="2071">
          <cell r="A2071">
            <v>96536</v>
          </cell>
          <cell r="B2071" t="str">
            <v>FABRICAÇÃO, MONTAGEM E DESMONTAGEM DE FÔRMA PARA VIGA BALDRAME, EM MADEIRA SERRADA, E=25 MM, 4 UTILIZAÇÕES. AF_06/2017</v>
          </cell>
          <cell r="C2071" t="str">
            <v>M2</v>
          </cell>
          <cell r="D2071">
            <v>41.61</v>
          </cell>
          <cell r="E2071">
            <v>45.4</v>
          </cell>
          <cell r="F2071" t="str">
            <v>SINTÉTICO</v>
          </cell>
          <cell r="G2071">
            <v>45.4</v>
          </cell>
        </row>
        <row r="2072">
          <cell r="A2072">
            <v>96537</v>
          </cell>
          <cell r="B2072" t="str">
            <v>FABRICAÇÃO, MONTAGEM E DESMONTAGEM DE FÔRMA PARA BLOCO DE COROAMENTO, EM CHAPA DE MADEIRA COMPENSADA RESINADA, E=17 MM, 2 UTILIZAÇÕES. AF_06/2017</v>
          </cell>
          <cell r="C2072" t="str">
            <v>M2</v>
          </cell>
          <cell r="D2072">
            <v>108.03</v>
          </cell>
          <cell r="E2072">
            <v>116.6</v>
          </cell>
          <cell r="F2072" t="str">
            <v>SINTÉTICO</v>
          </cell>
          <cell r="G2072">
            <v>116.6</v>
          </cell>
        </row>
        <row r="2073">
          <cell r="A2073">
            <v>96538</v>
          </cell>
          <cell r="B2073" t="str">
            <v>FABRICAÇÃO, MONTAGEM E DESMONTAGEM DE FÔRMA PARA SAPATA, EM CHAPA DE MADEIRA COMPENSADA RESINADA, E=17 MM, 2 UTILIZAÇÕES. AF_06/2017</v>
          </cell>
          <cell r="C2073" t="str">
            <v>M2</v>
          </cell>
          <cell r="D2073">
            <v>170.89</v>
          </cell>
          <cell r="E2073">
            <v>186.66</v>
          </cell>
          <cell r="F2073" t="str">
            <v>SINTÉTICO</v>
          </cell>
          <cell r="G2073">
            <v>186.66</v>
          </cell>
        </row>
        <row r="2074">
          <cell r="A2074">
            <v>96539</v>
          </cell>
          <cell r="B2074" t="str">
            <v>FABRICAÇÃO, MONTAGEM E DESMONTAGEM DE FÔRMA PARA VIGA BALDRAME, EM CHAPA DE MADEIRA COMPENSADA RESINADA, E=17 MM, 2 UTILIZAÇÕES. AF_06/2017</v>
          </cell>
          <cell r="C2074" t="str">
            <v>M2</v>
          </cell>
          <cell r="D2074">
            <v>77.319999999999993</v>
          </cell>
          <cell r="E2074">
            <v>83.75</v>
          </cell>
          <cell r="F2074" t="str">
            <v>SINTÉTICO</v>
          </cell>
          <cell r="G2074">
            <v>83.75</v>
          </cell>
        </row>
        <row r="2075">
          <cell r="A2075">
            <v>96540</v>
          </cell>
          <cell r="B2075" t="str">
            <v>FABRICAÇÃO, MONTAGEM E DESMONTAGEM DE FÔRMA PARA BLOCO DE COROAMENTO, EM CHAPA DE MADEIRA COMPENSADA RESINADA, E=17 MM, 4 UTILIZAÇÕES. AF_06/2017</v>
          </cell>
          <cell r="C2075" t="str">
            <v>M2</v>
          </cell>
          <cell r="D2075">
            <v>80.599999999999994</v>
          </cell>
          <cell r="E2075">
            <v>87.92</v>
          </cell>
          <cell r="F2075" t="str">
            <v>SINTÉTICO</v>
          </cell>
          <cell r="G2075">
            <v>87.92</v>
          </cell>
        </row>
        <row r="2076">
          <cell r="A2076">
            <v>96541</v>
          </cell>
          <cell r="B2076" t="str">
            <v>FABRICAÇÃO, MONTAGEM E DESMONTAGEM DE FÔRMA PARA SAPATA, EM CHAPA DE MADEIRA COMPENSADA RESINADA, E=17 MM, 4 UTILIZAÇÕES. AF_06/2017</v>
          </cell>
          <cell r="C2076" t="str">
            <v>M2</v>
          </cell>
          <cell r="D2076">
            <v>125.94</v>
          </cell>
          <cell r="E2076">
            <v>138.52000000000001</v>
          </cell>
          <cell r="F2076" t="str">
            <v>SINTÉTICO</v>
          </cell>
          <cell r="G2076">
            <v>138.52000000000001</v>
          </cell>
        </row>
        <row r="2077">
          <cell r="A2077">
            <v>96542</v>
          </cell>
          <cell r="B2077" t="str">
            <v>FABRICAÇÃO, MONTAGEM E DESMONTAGEM DE FÔRMA PARA VIGA BALDRAME, EM CHAPA DE MADEIRA COMPENSADA RESINADA, E=17 MM, 4 UTILIZAÇÕES. AF_06/2017</v>
          </cell>
          <cell r="C2077" t="str">
            <v>M2</v>
          </cell>
          <cell r="D2077">
            <v>60.88</v>
          </cell>
          <cell r="E2077">
            <v>66.67</v>
          </cell>
          <cell r="F2077" t="str">
            <v>SINTÉTICO</v>
          </cell>
          <cell r="G2077">
            <v>66.67</v>
          </cell>
        </row>
        <row r="2078">
          <cell r="A2078">
            <v>96543</v>
          </cell>
          <cell r="B2078" t="str">
            <v>ARMAÇÃO DE BLOCO, VIGA BALDRAME E SAPATA UTILIZANDO AÇO CA-60 DE 5 MM - MONTAGEM. AF_06/2017</v>
          </cell>
          <cell r="C2078" t="str">
            <v>KG</v>
          </cell>
          <cell r="D2078">
            <v>12.65</v>
          </cell>
          <cell r="E2078">
            <v>13.34</v>
          </cell>
          <cell r="F2078" t="str">
            <v>SINTÉTICO</v>
          </cell>
          <cell r="G2078">
            <v>13.34</v>
          </cell>
        </row>
        <row r="2079">
          <cell r="A2079">
            <v>97747</v>
          </cell>
          <cell r="B2079" t="str">
            <v>MONTAGEM E DESMONTAGEM DE FÔRMA DE PILARES CIRCULARES, COM ÁREA MÉDIA DAS SEÇÕES MAIOR QUE 0,28 M², PÉ-DIREITO DUPLO, EM MADEIRA, 2 UTILIZAÇÕES.  AF_06/2017</v>
          </cell>
          <cell r="C2079" t="str">
            <v>M2</v>
          </cell>
          <cell r="D2079">
            <v>126.59</v>
          </cell>
          <cell r="E2079">
            <v>136.97</v>
          </cell>
          <cell r="F2079" t="str">
            <v>SINTÉTICO</v>
          </cell>
          <cell r="G2079">
            <v>136.97</v>
          </cell>
        </row>
        <row r="2080">
          <cell r="A2080">
            <v>89996</v>
          </cell>
          <cell r="B2080" t="str">
            <v>ARMAÇÃO VERTICAL DE ALVENARIA ESTRUTURAL; DIÂMETRO DE 10,0 MM. AF_01/2015</v>
          </cell>
          <cell r="C2080" t="str">
            <v>KG</v>
          </cell>
          <cell r="D2080">
            <v>8.01</v>
          </cell>
          <cell r="E2080">
            <v>8.23</v>
          </cell>
          <cell r="F2080" t="str">
            <v>SINTÉTICO</v>
          </cell>
          <cell r="G2080">
            <v>8.23</v>
          </cell>
        </row>
        <row r="2081">
          <cell r="A2081">
            <v>89997</v>
          </cell>
          <cell r="B2081" t="str">
            <v>ARMAÇÃO VERTICAL DE ALVENARIA ESTRUTURAL; DIÂMETRO DE 12,5 MM. AF_01/2015</v>
          </cell>
          <cell r="C2081" t="str">
            <v>KG</v>
          </cell>
          <cell r="D2081">
            <v>6.53</v>
          </cell>
          <cell r="E2081">
            <v>6.67</v>
          </cell>
          <cell r="F2081" t="str">
            <v>SINTÉTICO</v>
          </cell>
          <cell r="G2081">
            <v>6.67</v>
          </cell>
        </row>
        <row r="2082">
          <cell r="A2082">
            <v>89998</v>
          </cell>
          <cell r="B2082" t="str">
            <v>ARMAÇÃO DE CINTA DE ALVENARIA ESTRUTURAL; DIÂMETRO DE 10,0 MM. AF_01/2015</v>
          </cell>
          <cell r="C2082" t="str">
            <v>KG</v>
          </cell>
          <cell r="D2082">
            <v>7.61</v>
          </cell>
          <cell r="E2082">
            <v>7.78</v>
          </cell>
          <cell r="F2082" t="str">
            <v>SINTÉTICO</v>
          </cell>
          <cell r="G2082">
            <v>7.78</v>
          </cell>
        </row>
        <row r="2083">
          <cell r="A2083">
            <v>89999</v>
          </cell>
          <cell r="B2083" t="str">
            <v>ARMAÇÃO DE VERGA E CONTRAVERGA DE ALVENARIA ESTRUTURAL; DIÂMETRO DE 8,0 MM. AF_01/2015</v>
          </cell>
          <cell r="C2083" t="str">
            <v>KG</v>
          </cell>
          <cell r="D2083">
            <v>11.05</v>
          </cell>
          <cell r="E2083">
            <v>11.58</v>
          </cell>
          <cell r="F2083" t="str">
            <v>SINTÉTICO</v>
          </cell>
          <cell r="G2083">
            <v>11.58</v>
          </cell>
        </row>
        <row r="2084">
          <cell r="A2084">
            <v>90000</v>
          </cell>
          <cell r="B2084" t="str">
            <v>ARMAÇÃO DE VERGA E CONTRAVERGA DE ALVENARIA ESTRUTURAL; DIÂMETRO DE 10,0 MM. AF_01/2015</v>
          </cell>
          <cell r="C2084" t="str">
            <v>KG</v>
          </cell>
          <cell r="D2084">
            <v>9.0399999999999991</v>
          </cell>
          <cell r="E2084">
            <v>9.3800000000000008</v>
          </cell>
          <cell r="F2084" t="str">
            <v>SINTÉTICO</v>
          </cell>
          <cell r="G2084">
            <v>9.3800000000000008</v>
          </cell>
        </row>
        <row r="2085">
          <cell r="A2085">
            <v>91593</v>
          </cell>
          <cell r="B2085" t="str">
            <v>ARMAÇÃO DO SISTEMA DE PAREDES DE CONCRETO, EXECUTADA EM PAREDES DE EDIFICAÇÕES DE MÚLTIPLOS PAVIMENTOS, TELA Q-138. AF_06/2019</v>
          </cell>
          <cell r="C2085" t="str">
            <v>KG</v>
          </cell>
          <cell r="D2085">
            <v>7.34</v>
          </cell>
          <cell r="E2085">
            <v>7.39</v>
          </cell>
          <cell r="F2085" t="str">
            <v>SINTÉTICO</v>
          </cell>
          <cell r="G2085">
            <v>7.39</v>
          </cell>
        </row>
        <row r="2086">
          <cell r="A2086">
            <v>91594</v>
          </cell>
          <cell r="B2086" t="str">
            <v>ARMAÇÃO DO SISTEMA DE PAREDES DE CONCRETO, EXECUTADA EM PAREDES DE EDIFICAÇÕES TÉRREAS OU DE MÚLTIPLOS PAVIMENTOS, TELA Q-92. AF_06/2019</v>
          </cell>
          <cell r="C2086" t="str">
            <v>KG</v>
          </cell>
          <cell r="D2086">
            <v>7.61</v>
          </cell>
          <cell r="E2086">
            <v>7.7</v>
          </cell>
          <cell r="F2086" t="str">
            <v>SINTÉTICO</v>
          </cell>
          <cell r="G2086">
            <v>7.7</v>
          </cell>
        </row>
        <row r="2087">
          <cell r="A2087">
            <v>91595</v>
          </cell>
          <cell r="B2087" t="str">
            <v>ARMAÇÃO DO SISTEMA DE PAREDES DE CONCRETO, EXECUTADA EM PAREDES DE EDIFICAÇÕES TÉRREAS, TELA Q-61. AF_06/2019</v>
          </cell>
          <cell r="C2087" t="str">
            <v>KG</v>
          </cell>
          <cell r="D2087">
            <v>8.08</v>
          </cell>
          <cell r="E2087">
            <v>8.23</v>
          </cell>
          <cell r="F2087" t="str">
            <v>SINTÉTICO</v>
          </cell>
          <cell r="G2087">
            <v>8.23</v>
          </cell>
        </row>
        <row r="2088">
          <cell r="A2088">
            <v>91596</v>
          </cell>
          <cell r="B2088" t="str">
            <v>ARMAÇÃO DO SISTEMA DE PAREDES DE CONCRETO, EXECUTADA COMO ARMADURA POSITIVA DE LAJES, TELA Q-138. AF_06/2019</v>
          </cell>
          <cell r="C2088" t="str">
            <v>KG</v>
          </cell>
          <cell r="D2088">
            <v>7.54</v>
          </cell>
          <cell r="E2088">
            <v>7.63</v>
          </cell>
          <cell r="F2088" t="str">
            <v>SINTÉTICO</v>
          </cell>
          <cell r="G2088">
            <v>7.63</v>
          </cell>
        </row>
        <row r="2089">
          <cell r="A2089">
            <v>91597</v>
          </cell>
          <cell r="B2089" t="str">
            <v>ARMAÇÃO DO SISTEMA DE PAREDES DE CONCRETO, EXECUTADA COMO ARMADURA NEGATIVA DE LAJES, TELA T-196. AF_06/2019</v>
          </cell>
          <cell r="C2089" t="str">
            <v>KG</v>
          </cell>
          <cell r="D2089">
            <v>5.37</v>
          </cell>
          <cell r="E2089">
            <v>5.46</v>
          </cell>
          <cell r="F2089" t="str">
            <v>SINTÉTICO</v>
          </cell>
          <cell r="G2089">
            <v>5.46</v>
          </cell>
        </row>
        <row r="2090">
          <cell r="A2090">
            <v>91598</v>
          </cell>
          <cell r="B2090" t="str">
            <v>ARMAÇÃO DO SISTEMA DE PAREDES DE CONCRETO, EXECUTADA COMO ARMADURA POSITIVA DE LAJES, TELA Q-113. AF_06/2019</v>
          </cell>
          <cell r="C2090" t="str">
            <v>KG</v>
          </cell>
          <cell r="D2090">
            <v>7.4</v>
          </cell>
          <cell r="E2090">
            <v>7.5</v>
          </cell>
          <cell r="F2090" t="str">
            <v>SINTÉTICO</v>
          </cell>
          <cell r="G2090">
            <v>7.5</v>
          </cell>
        </row>
        <row r="2091">
          <cell r="A2091">
            <v>91599</v>
          </cell>
          <cell r="B2091" t="str">
            <v>ARMAÇÃO DO SISTEMA DE PAREDES DE CONCRETO, EXECUTADA COMO ARMADURA NEGATIVA DE LAJES, TELA L-159. AF_06/2019</v>
          </cell>
          <cell r="C2091" t="str">
            <v>KG</v>
          </cell>
          <cell r="D2091">
            <v>5.62</v>
          </cell>
          <cell r="E2091">
            <v>5.72</v>
          </cell>
          <cell r="F2091" t="str">
            <v>SINTÉTICO</v>
          </cell>
          <cell r="G2091">
            <v>5.72</v>
          </cell>
        </row>
        <row r="2092">
          <cell r="A2092">
            <v>91600</v>
          </cell>
          <cell r="B2092" t="str">
            <v>ARMAÇÃO DO SISTEMA DE PAREDES DE CONCRETO, EXECUTADA EM PLATIBANDAS, TELA Q-92. AF_06/2019</v>
          </cell>
          <cell r="C2092" t="str">
            <v>KG</v>
          </cell>
          <cell r="D2092">
            <v>9.24</v>
          </cell>
          <cell r="E2092">
            <v>9.5</v>
          </cell>
          <cell r="F2092" t="str">
            <v>SINTÉTICO</v>
          </cell>
          <cell r="G2092">
            <v>9.5</v>
          </cell>
        </row>
        <row r="2093">
          <cell r="A2093">
            <v>91601</v>
          </cell>
          <cell r="B2093" t="str">
            <v>ARMAÇÃO DO SISTEMA DE PAREDES DE CONCRETO, EXECUTADA COMO REFORÇO, VERGALHÃO DE 6,3 MM DE DIÂMETRO. AF_06/2019</v>
          </cell>
          <cell r="C2093" t="str">
            <v>KG</v>
          </cell>
          <cell r="D2093">
            <v>9.0500000000000007</v>
          </cell>
          <cell r="E2093">
            <v>9.25</v>
          </cell>
          <cell r="F2093" t="str">
            <v>SINTÉTICO</v>
          </cell>
          <cell r="G2093">
            <v>9.25</v>
          </cell>
        </row>
        <row r="2094">
          <cell r="A2094">
            <v>91602</v>
          </cell>
          <cell r="B2094" t="str">
            <v>ARMAÇÃO DO SISTEMA DE PAREDES DE CONCRETO, EXECUTADA COMO REFORÇO, VERGALHÃO DE 8,0 MM DE DIÂMETRO. AF_06/2019</v>
          </cell>
          <cell r="C2094" t="str">
            <v>KG</v>
          </cell>
          <cell r="D2094">
            <v>8.41</v>
          </cell>
          <cell r="E2094">
            <v>8.52</v>
          </cell>
          <cell r="F2094" t="str">
            <v>SINTÉTICO</v>
          </cell>
          <cell r="G2094">
            <v>8.52</v>
          </cell>
        </row>
        <row r="2095">
          <cell r="A2095">
            <v>91603</v>
          </cell>
          <cell r="B2095" t="str">
            <v>ARMAÇÃO DO SISTEMA DE PAREDES DE CONCRETO, EXECUTADA COMO REFORÇO, VERGALHÃO DE 10,0 MM DE DIÂMETRO. AF_06/2019</v>
          </cell>
          <cell r="C2095" t="str">
            <v>KG</v>
          </cell>
          <cell r="D2095">
            <v>7.93</v>
          </cell>
          <cell r="E2095">
            <v>8.0399999999999991</v>
          </cell>
          <cell r="F2095" t="str">
            <v>SINTÉTICO</v>
          </cell>
          <cell r="G2095">
            <v>8.0399999999999991</v>
          </cell>
        </row>
        <row r="2096">
          <cell r="A2096">
            <v>92759</v>
          </cell>
          <cell r="B2096" t="str">
            <v>ARMAÇÃO DE PILAR OU VIGA DE UMA ESTRUTURA CONVENCIONAL DE CONCRETO ARMADO EM UM EDIFÍCIO DE MÚLTIPLOS PAVIMENTOS UTILIZANDO AÇO CA-60 DE 5,0 MM - MONTAGEM. AF_12/2015</v>
          </cell>
          <cell r="C2096" t="str">
            <v>KG</v>
          </cell>
          <cell r="D2096">
            <v>10.66</v>
          </cell>
          <cell r="E2096">
            <v>11.12</v>
          </cell>
          <cell r="F2096" t="str">
            <v>SINTÉTICO</v>
          </cell>
          <cell r="G2096">
            <v>11.12</v>
          </cell>
        </row>
        <row r="2097">
          <cell r="A2097">
            <v>92760</v>
          </cell>
          <cell r="B2097" t="str">
            <v>ARMAÇÃO DE PILAR OU VIGA DE UMA ESTRUTURA CONVENCIONAL DE CONCRETO ARMADO EM UM EDIFÍCIO DE MÚLTIPLOS PAVIMENTOS UTILIZANDO AÇO CA-50 DE 6,3 MM - MONTAGEM. AF_12/2015</v>
          </cell>
          <cell r="C2097" t="str">
            <v>KG</v>
          </cell>
          <cell r="D2097">
            <v>10.07</v>
          </cell>
          <cell r="E2097">
            <v>10.4</v>
          </cell>
          <cell r="F2097" t="str">
            <v>SINTÉTICO</v>
          </cell>
          <cell r="G2097">
            <v>10.4</v>
          </cell>
        </row>
        <row r="2098">
          <cell r="A2098">
            <v>92761</v>
          </cell>
          <cell r="B2098" t="str">
            <v>ARMAÇÃO DE PILAR OU VIGA DE UMA ESTRUTURA CONVENCIONAL DE CONCRETO ARMADO EM UM EDIFÍCIO DE MÚLTIPLOS PAVIMENTOS UTILIZANDO AÇO CA-50 DE 8,0 MM - MONTAGEM. AF_12/2015</v>
          </cell>
          <cell r="C2098" t="str">
            <v>KG</v>
          </cell>
          <cell r="D2098">
            <v>9.4700000000000006</v>
          </cell>
          <cell r="E2098">
            <v>9.69</v>
          </cell>
          <cell r="F2098" t="str">
            <v>SINTÉTICO</v>
          </cell>
          <cell r="G2098">
            <v>9.69</v>
          </cell>
        </row>
        <row r="2099">
          <cell r="A2099">
            <v>92762</v>
          </cell>
          <cell r="B2099" t="str">
            <v>ARMAÇÃO DE PILAR OU VIGA DE UMA ESTRUTURA CONVENCIONAL DE CONCRETO ARMADO EM UM EDIFÍCIO DE MÚLTIPLOS PAVIMENTOS UTILIZANDO AÇO CA-50 DE 10,0 MM - MONTAGEM. AF_12/2015</v>
          </cell>
          <cell r="C2099" t="str">
            <v>KG</v>
          </cell>
          <cell r="D2099">
            <v>8.48</v>
          </cell>
          <cell r="E2099">
            <v>8.64</v>
          </cell>
          <cell r="F2099" t="str">
            <v>SINTÉTICO</v>
          </cell>
          <cell r="G2099">
            <v>8.64</v>
          </cell>
        </row>
        <row r="2100">
          <cell r="A2100">
            <v>92763</v>
          </cell>
          <cell r="B2100" t="str">
            <v>ARMAÇÃO DE PILAR OU VIGA DE UMA ESTRUTURA CONVENCIONAL DE CONCRETO ARMADO EM UM EDIFÍCIO DE MÚLTIPLOS PAVIMENTOS UTILIZANDO AÇO CA-50 DE 12,5 MM - MONTAGEM. AF_12/2015</v>
          </cell>
          <cell r="C2100" t="str">
            <v>KG</v>
          </cell>
          <cell r="D2100">
            <v>7.15</v>
          </cell>
          <cell r="E2100">
            <v>7.25</v>
          </cell>
          <cell r="F2100" t="str">
            <v>SINTÉTICO</v>
          </cell>
          <cell r="G2100">
            <v>7.25</v>
          </cell>
        </row>
        <row r="2101">
          <cell r="A2101">
            <v>92764</v>
          </cell>
          <cell r="B2101" t="str">
            <v>ARMAÇÃO DE PILAR OU VIGA DE UMA ESTRUTURA CONVENCIONAL DE CONCRETO ARMADO EM UM EDIFÍCIO DE MÚLTIPLOS PAVIMENTOS UTILIZANDO AÇO CA-50 DE 16,0 MM - MONTAGEM. AF_12/2015</v>
          </cell>
          <cell r="C2101" t="str">
            <v>KG</v>
          </cell>
          <cell r="D2101">
            <v>6.81</v>
          </cell>
          <cell r="E2101">
            <v>6.88</v>
          </cell>
          <cell r="F2101" t="str">
            <v>SINTÉTICO</v>
          </cell>
          <cell r="G2101">
            <v>6.88</v>
          </cell>
        </row>
        <row r="2102">
          <cell r="A2102">
            <v>92765</v>
          </cell>
          <cell r="B2102" t="str">
            <v>ARMAÇÃO DE PILAR OU VIGA DE UMA ESTRUTURA CONVENCIONAL DE CONCRETO ARMADO EM UM EDIFÍCIO DE MÚLTIPLOS PAVIMENTOS UTILIZANDO AÇO CA-50 DE 20,0 MM - MONTAGEM. AF_12/2015</v>
          </cell>
          <cell r="C2102" t="str">
            <v>KG</v>
          </cell>
          <cell r="D2102">
            <v>7.68</v>
          </cell>
          <cell r="E2102">
            <v>7.71</v>
          </cell>
          <cell r="F2102" t="str">
            <v>SINTÉTICO</v>
          </cell>
          <cell r="G2102">
            <v>7.71</v>
          </cell>
        </row>
        <row r="2103">
          <cell r="A2103">
            <v>92766</v>
          </cell>
          <cell r="B2103" t="str">
            <v>ARMAÇÃO DE PILAR OU VIGA DE UMA ESTRUTURA CONVENCIONAL DE CONCRETO ARMADO EM UM EDIFÍCIO DE MÚLTIPLOS PAVIMENTOS UTILIZANDO AÇO CA-50 DE 25,0 MM - MONTAGEM. AF_12/2015</v>
          </cell>
          <cell r="C2103" t="str">
            <v>KG</v>
          </cell>
          <cell r="D2103">
            <v>7.5</v>
          </cell>
          <cell r="E2103">
            <v>7.53</v>
          </cell>
          <cell r="F2103" t="str">
            <v>SINTÉTICO</v>
          </cell>
          <cell r="G2103">
            <v>7.53</v>
          </cell>
        </row>
        <row r="2104">
          <cell r="A2104">
            <v>92767</v>
          </cell>
          <cell r="B2104" t="str">
            <v>ARMAÇÃO DE LAJE DE UMA ESTRUTURA CONVENCIONAL DE CONCRETO ARMADO EM UM EDIFÍCIO DE MÚLTIPLOS PAVIMENTOS UTILIZANDO AÇO CA-60 DE 4,2 MM - MONTAGEM. AF_12/2015</v>
          </cell>
          <cell r="C2104" t="str">
            <v>KG</v>
          </cell>
          <cell r="D2104">
            <v>10.81</v>
          </cell>
          <cell r="E2104">
            <v>11.26</v>
          </cell>
          <cell r="F2104" t="str">
            <v>SINTÉTICO</v>
          </cell>
          <cell r="G2104">
            <v>11.26</v>
          </cell>
        </row>
        <row r="2105">
          <cell r="A2105">
            <v>92768</v>
          </cell>
          <cell r="B2105" t="str">
            <v>ARMAÇÃO DE LAJE DE UMA ESTRUTURA CONVENCIONAL DE CONCRETO ARMADO EM UM EDIFÍCIO DE MÚLTIPLOS PAVIMENTOS UTILIZANDO AÇO CA-60 DE 5,0 MM - MONTAGEM. AF_12/2015</v>
          </cell>
          <cell r="C2105" t="str">
            <v>KG</v>
          </cell>
          <cell r="D2105">
            <v>9.6300000000000008</v>
          </cell>
          <cell r="E2105">
            <v>9.9600000000000009</v>
          </cell>
          <cell r="F2105" t="str">
            <v>SINTÉTICO</v>
          </cell>
          <cell r="G2105">
            <v>9.9600000000000009</v>
          </cell>
        </row>
        <row r="2106">
          <cell r="A2106">
            <v>92769</v>
          </cell>
          <cell r="B2106" t="str">
            <v>ARMAÇÃO DE LAJE DE UMA ESTRUTURA CONVENCIONAL DE CONCRETO ARMADO EM UM EDIFÍCIO DE MÚLTIPLOS PAVIMENTOS UTILIZANDO AÇO CA-50 DE 6,3 MM - MONTAGEM. AF_12/2015</v>
          </cell>
          <cell r="C2106" t="str">
            <v>KG</v>
          </cell>
          <cell r="D2106">
            <v>9.31</v>
          </cell>
          <cell r="E2106">
            <v>9.52</v>
          </cell>
          <cell r="F2106" t="str">
            <v>SINTÉTICO</v>
          </cell>
          <cell r="G2106">
            <v>9.52</v>
          </cell>
        </row>
        <row r="2107">
          <cell r="A2107">
            <v>92770</v>
          </cell>
          <cell r="B2107" t="str">
            <v>ARMAÇÃO DE LAJE DE UMA ESTRUTURA CONVENCIONAL DE CONCRETO ARMADO EM UM EDIFÍCIO DE MÚLTIPLOS PAVIMENTOS UTILIZANDO AÇO CA-50 DE 8,0 MM - MONTAGEM. AF_12/2015</v>
          </cell>
          <cell r="C2107" t="str">
            <v>KG</v>
          </cell>
          <cell r="D2107">
            <v>8.89</v>
          </cell>
          <cell r="E2107">
            <v>9.0299999999999994</v>
          </cell>
          <cell r="F2107" t="str">
            <v>SINTÉTICO</v>
          </cell>
          <cell r="G2107">
            <v>9.0299999999999994</v>
          </cell>
        </row>
        <row r="2108">
          <cell r="A2108">
            <v>92771</v>
          </cell>
          <cell r="B2108" t="str">
            <v>ARMAÇÃO DE LAJE DE UMA ESTRUTURA CONVENCIONAL DE CONCRETO ARMADO EM UM EDIFÍCIO DE MÚLTIPLOS PAVIMENTOS UTILIZANDO AÇO CA-50 DE 10,0 MM - MONTAGEM. AF_12/2015</v>
          </cell>
          <cell r="C2108" t="str">
            <v>KG</v>
          </cell>
          <cell r="D2108">
            <v>8.01</v>
          </cell>
          <cell r="E2108">
            <v>8.1199999999999992</v>
          </cell>
          <cell r="F2108" t="str">
            <v>SINTÉTICO</v>
          </cell>
          <cell r="G2108">
            <v>8.1199999999999992</v>
          </cell>
        </row>
        <row r="2109">
          <cell r="A2109">
            <v>92772</v>
          </cell>
          <cell r="B2109" t="str">
            <v>ARMAÇÃO DE LAJE DE UMA ESTRUTURA CONVENCIONAL DE CONCRETO ARMADO EM UM EDIFÍCIO DE MÚLTIPLOS PAVIMENTOS UTILIZANDO AÇO CA-50 DE 12,5 MM - MONTAGEM. AF_12/2015</v>
          </cell>
          <cell r="C2109" t="str">
            <v>KG</v>
          </cell>
          <cell r="D2109">
            <v>6.81</v>
          </cell>
          <cell r="E2109">
            <v>6.87</v>
          </cell>
          <cell r="F2109" t="str">
            <v>SINTÉTICO</v>
          </cell>
          <cell r="G2109">
            <v>6.87</v>
          </cell>
        </row>
        <row r="2110">
          <cell r="A2110">
            <v>92773</v>
          </cell>
          <cell r="B2110" t="str">
            <v>ARMAÇÃO DE LAJE DE UMA ESTRUTURA CONVENCIONAL DE CONCRETO ARMADO EM UM EDIFÍCIO DE MÚLTIPLOS PAVIMENTOS UTILIZANDO AÇO CA-50 DE 16,0 MM - MONTAGEM. AF_12/2015</v>
          </cell>
          <cell r="C2110" t="str">
            <v>KG</v>
          </cell>
          <cell r="D2110">
            <v>6.56</v>
          </cell>
          <cell r="E2110">
            <v>6.6</v>
          </cell>
          <cell r="F2110" t="str">
            <v>SINTÉTICO</v>
          </cell>
          <cell r="G2110">
            <v>6.6</v>
          </cell>
        </row>
        <row r="2111">
          <cell r="A2111">
            <v>92774</v>
          </cell>
          <cell r="B2111" t="str">
            <v>ARMAÇÃO DE LAJE DE UMA ESTRUTURA CONVENCIONAL DE CONCRETO ARMADO EM UM EDIFÍCIO DE MÚLTIPLOS PAVIMENTOS UTILIZANDO AÇO CA-50 DE 20,0 MM - MONTAGEM. AF_12/2015</v>
          </cell>
          <cell r="C2111" t="str">
            <v>KG</v>
          </cell>
          <cell r="D2111">
            <v>7.5</v>
          </cell>
          <cell r="E2111">
            <v>7.52</v>
          </cell>
          <cell r="F2111" t="str">
            <v>SINTÉTICO</v>
          </cell>
          <cell r="G2111">
            <v>7.52</v>
          </cell>
        </row>
        <row r="2112">
          <cell r="A2112">
            <v>92775</v>
          </cell>
          <cell r="B2112" t="str">
            <v>ARMAÇÃO DE PILAR OU VIGA DE UMA ESTRUTURA CONVENCIONAL DE CONCRETO ARMADO EM UMA EDIFICAÇÃO TÉRREA OU SOBRADO UTILIZANDO AÇO CA-60 DE 5,0 MM - MONTAGEM. AF_12/2015</v>
          </cell>
          <cell r="C2112" t="str">
            <v>KG</v>
          </cell>
          <cell r="D2112">
            <v>12.67</v>
          </cell>
          <cell r="E2112">
            <v>13.36</v>
          </cell>
          <cell r="F2112" t="str">
            <v>SINTÉTICO</v>
          </cell>
          <cell r="G2112">
            <v>13.36</v>
          </cell>
        </row>
        <row r="2113">
          <cell r="A2113">
            <v>92776</v>
          </cell>
          <cell r="B2113" t="str">
            <v>ARMAÇÃO DE PILAR OU VIGA DE UMA ESTRUTURA CONVENCIONAL DE CONCRETO ARMADO EM UMA EDIFICAÇÃO TÉRREA OU SOBRADO UTILIZANDO AÇO CA-50 DE 6,3 MM - MONTAGEM. AF_12/2015</v>
          </cell>
          <cell r="C2113" t="str">
            <v>KG</v>
          </cell>
          <cell r="D2113">
            <v>11.6</v>
          </cell>
          <cell r="E2113">
            <v>12.1</v>
          </cell>
          <cell r="F2113" t="str">
            <v>SINTÉTICO</v>
          </cell>
          <cell r="G2113">
            <v>12.1</v>
          </cell>
        </row>
        <row r="2114">
          <cell r="A2114">
            <v>92777</v>
          </cell>
          <cell r="B2114" t="str">
            <v>ARMAÇÃO DE PILAR OU VIGA DE UMA ESTRUTURA CONVENCIONAL DE CONCRETO ARMADO EM UMA EDIFICAÇÃO TÉRREA OU SOBRADO UTILIZANDO AÇO CA-50 DE 8,0 MM - MONTAGEM. AF_12/2015</v>
          </cell>
          <cell r="C2114" t="str">
            <v>KG</v>
          </cell>
          <cell r="D2114">
            <v>10.62</v>
          </cell>
          <cell r="E2114">
            <v>10.96</v>
          </cell>
          <cell r="F2114" t="str">
            <v>SINTÉTICO</v>
          </cell>
          <cell r="G2114">
            <v>10.96</v>
          </cell>
        </row>
        <row r="2115">
          <cell r="A2115">
            <v>92778</v>
          </cell>
          <cell r="B2115" t="str">
            <v>ARMAÇÃO DE PILAR OU VIGA DE UMA ESTRUTURA CONVENCIONAL DE CONCRETO ARMADO EM UMA EDIFICAÇÃO TÉRREA OU SOBRADO UTILIZANDO AÇO CA-50 DE 10,0 MM - MONTAGEM. AF_12/2015</v>
          </cell>
          <cell r="C2115" t="str">
            <v>KG</v>
          </cell>
          <cell r="D2115">
            <v>9.33</v>
          </cell>
          <cell r="E2115">
            <v>9.59</v>
          </cell>
          <cell r="F2115" t="str">
            <v>SINTÉTICO</v>
          </cell>
          <cell r="G2115">
            <v>9.59</v>
          </cell>
        </row>
        <row r="2116">
          <cell r="A2116">
            <v>92779</v>
          </cell>
          <cell r="B2116" t="str">
            <v>ARMAÇÃO DE PILAR OU VIGA DE UMA ESTRUTURA CONVENCIONAL DE CONCRETO ARMADO EM UMA EDIFICAÇÃO TÉRREA OU SOBRADO UTILIZANDO AÇO CA-50 DE 12,5 MM - MONTAGEM. AF_12/2015</v>
          </cell>
          <cell r="C2116" t="str">
            <v>KG</v>
          </cell>
          <cell r="D2116">
            <v>7.78</v>
          </cell>
          <cell r="E2116">
            <v>7.95</v>
          </cell>
          <cell r="F2116" t="str">
            <v>SINTÉTICO</v>
          </cell>
          <cell r="G2116">
            <v>7.95</v>
          </cell>
        </row>
        <row r="2117">
          <cell r="A2117">
            <v>92780</v>
          </cell>
          <cell r="B2117" t="str">
            <v>ARMAÇÃO DE PILAR OU VIGA DE UMA ESTRUTURA CONVENCIONAL DE CONCRETO ARMADO EM UMA EDIFICAÇÃO TÉRREA OU SOBRADO UTILIZANDO AÇO CA-50 DE 16,0 MM - MONTAGEM. AF_12/2015</v>
          </cell>
          <cell r="C2117" t="str">
            <v>KG</v>
          </cell>
          <cell r="D2117">
            <v>7.23</v>
          </cell>
          <cell r="E2117">
            <v>7.36</v>
          </cell>
          <cell r="F2117" t="str">
            <v>SINTÉTICO</v>
          </cell>
          <cell r="G2117">
            <v>7.36</v>
          </cell>
        </row>
        <row r="2118">
          <cell r="A2118">
            <v>92781</v>
          </cell>
          <cell r="B2118" t="str">
            <v>ARMAÇÃO DE PILAR OU VIGA DE UMA ESTRUTURA CONVENCIONAL DE CONCRETO ARMADO EM UMA EDIFICAÇÃO TÉRREA OU SOBRADO UTILIZANDO AÇO CA-50 DE 20,0 MM - MONTAGEM. AF_12/2015</v>
          </cell>
          <cell r="C2118" t="str">
            <v>KG</v>
          </cell>
          <cell r="D2118">
            <v>7.95</v>
          </cell>
          <cell r="E2118">
            <v>8.02</v>
          </cell>
          <cell r="F2118" t="str">
            <v>SINTÉTICO</v>
          </cell>
          <cell r="G2118">
            <v>8.02</v>
          </cell>
        </row>
        <row r="2119">
          <cell r="A2119">
            <v>92782</v>
          </cell>
          <cell r="B2119" t="str">
            <v>ARMAÇÃO DE PILAR OU VIGA DE UMA ESTRUTURA CONVENCIONAL DE CONCRETO ARMADO EM UMA EDIFICAÇÃO TÉRREA OU SOBRADO UTILIZANDO AÇO CA-50 DE 25,0 MM - MONTAGEM. AF_12/2015</v>
          </cell>
          <cell r="C2119" t="str">
            <v>KG</v>
          </cell>
          <cell r="D2119">
            <v>7.67</v>
          </cell>
          <cell r="E2119">
            <v>7.72</v>
          </cell>
          <cell r="F2119" t="str">
            <v>SINTÉTICO</v>
          </cell>
          <cell r="G2119">
            <v>7.72</v>
          </cell>
        </row>
        <row r="2120">
          <cell r="A2120">
            <v>92783</v>
          </cell>
          <cell r="B2120" t="str">
            <v>ARMAÇÃO DE LAJE DE UMA ESTRUTURA CONVENCIONAL DE CONCRETO ARMADO EM UMA EDIFICAÇÃO TÉRREA OU SOBRADO UTILIZANDO AÇO CA-60 DE 4,2 MM - MONTAGEM. AF_12/2015</v>
          </cell>
          <cell r="C2120" t="str">
            <v>KG</v>
          </cell>
          <cell r="D2120">
            <v>12.5</v>
          </cell>
          <cell r="E2120">
            <v>13.15</v>
          </cell>
          <cell r="F2120" t="str">
            <v>SINTÉTICO</v>
          </cell>
          <cell r="G2120">
            <v>13.15</v>
          </cell>
        </row>
        <row r="2121">
          <cell r="A2121">
            <v>92784</v>
          </cell>
          <cell r="B2121" t="str">
            <v>ARMAÇÃO DE LAJE DE UMA ESTRUTURA CONVENCIONAL DE CONCRETO ARMADO EM UMA EDIFICAÇÃO TÉRREA OU SOBRADO UTILIZANDO AÇO CA-60 DE 5,0 MM - MONTAGEM. AF_12/2015</v>
          </cell>
          <cell r="C2121" t="str">
            <v>KG</v>
          </cell>
          <cell r="D2121">
            <v>11.01</v>
          </cell>
          <cell r="E2121">
            <v>11.51</v>
          </cell>
          <cell r="F2121" t="str">
            <v>SINTÉTICO</v>
          </cell>
          <cell r="G2121">
            <v>11.51</v>
          </cell>
        </row>
        <row r="2122">
          <cell r="A2122">
            <v>92785</v>
          </cell>
          <cell r="B2122" t="str">
            <v>ARMAÇÃO DE LAJE DE UMA ESTRUTURA CONVENCIONAL DE CONCRETO ARMADO EM UMA EDIFICAÇÃO TÉRREA OU SOBRADO UTILIZANDO AÇO CA-50 DE 6,3 MM - MONTAGEM. AF_12/2015</v>
          </cell>
          <cell r="C2122" t="str">
            <v>KG</v>
          </cell>
          <cell r="D2122">
            <v>10.35</v>
          </cell>
          <cell r="E2122">
            <v>10.69</v>
          </cell>
          <cell r="F2122" t="str">
            <v>SINTÉTICO</v>
          </cell>
          <cell r="G2122">
            <v>10.69</v>
          </cell>
        </row>
        <row r="2123">
          <cell r="A2123">
            <v>92786</v>
          </cell>
          <cell r="B2123" t="str">
            <v>ARMAÇÃO DE LAJE DE UMA ESTRUTURA CONVENCIONAL DE CONCRETO ARMADO EM UMA EDIFICAÇÃO TÉRREA OU SOBRADO UTILIZANDO AÇO CA-50 DE 8,0 MM - MONTAGEM. AF_12/2015</v>
          </cell>
          <cell r="C2123" t="str">
            <v>KG</v>
          </cell>
          <cell r="D2123">
            <v>9.66</v>
          </cell>
          <cell r="E2123">
            <v>9.8800000000000008</v>
          </cell>
          <cell r="F2123" t="str">
            <v>SINTÉTICO</v>
          </cell>
          <cell r="G2123">
            <v>9.8800000000000008</v>
          </cell>
        </row>
        <row r="2124">
          <cell r="A2124">
            <v>92787</v>
          </cell>
          <cell r="B2124" t="str">
            <v>ARMAÇÃO DE LAJE DE UMA ESTRUTURA CONVENCIONAL DE CONCRETO ARMADO EM UMA EDIFICAÇÃO TÉRREA OU SOBRADO UTILIZANDO AÇO CA-50 DE 10,0 MM - MONTAGEM. AF_12/2015</v>
          </cell>
          <cell r="C2124" t="str">
            <v>KG</v>
          </cell>
          <cell r="D2124">
            <v>8.58</v>
          </cell>
          <cell r="E2124">
            <v>8.75</v>
          </cell>
          <cell r="F2124" t="str">
            <v>SINTÉTICO</v>
          </cell>
          <cell r="G2124">
            <v>8.75</v>
          </cell>
        </row>
        <row r="2125">
          <cell r="A2125">
            <v>92788</v>
          </cell>
          <cell r="B2125" t="str">
            <v>ARMAÇÃO DE LAJE DE UMA ESTRUTURA CONVENCIONAL DE CONCRETO ARMADO EM UMA EDIFICAÇÃO TÉRREA OU SOBRADO UTILIZANDO AÇO CA-50 DE 12,5 MM - MONTAGEM. AF_12/2015</v>
          </cell>
          <cell r="C2125" t="str">
            <v>KG</v>
          </cell>
          <cell r="D2125">
            <v>7.21</v>
          </cell>
          <cell r="E2125">
            <v>7.32</v>
          </cell>
          <cell r="F2125" t="str">
            <v>SINTÉTICO</v>
          </cell>
          <cell r="G2125">
            <v>7.32</v>
          </cell>
        </row>
        <row r="2126">
          <cell r="A2126">
            <v>92789</v>
          </cell>
          <cell r="B2126" t="str">
            <v>ARMAÇÃO DE LAJE DE UMA ESTRUTURA CONVENCIONAL DE CONCRETO ARMADO EM UMA EDIFICAÇÃO TÉRREA OU SOBRADO UTILIZANDO AÇO CA-50 DE 16,0 MM - MONTAGEM. AF_12/2015</v>
          </cell>
          <cell r="C2126" t="str">
            <v>KG</v>
          </cell>
          <cell r="D2126">
            <v>6.82</v>
          </cell>
          <cell r="E2126">
            <v>6.89</v>
          </cell>
          <cell r="F2126" t="str">
            <v>SINTÉTICO</v>
          </cell>
          <cell r="G2126">
            <v>6.89</v>
          </cell>
        </row>
        <row r="2127">
          <cell r="A2127">
            <v>92790</v>
          </cell>
          <cell r="B2127" t="str">
            <v>ARMAÇÃO DE LAJE DE UMA ESTRUTURA CONVENCIONAL DE CONCRETO ARMADO EM UMA EDIFICAÇÃO TÉRREA OU SOBRADO UTILIZANDO AÇO CA-50 DE 20,0 MM - MONTAGEM. AF_12/2015</v>
          </cell>
          <cell r="C2127" t="str">
            <v>KG</v>
          </cell>
          <cell r="D2127">
            <v>7.65</v>
          </cell>
          <cell r="E2127">
            <v>7.69</v>
          </cell>
          <cell r="F2127" t="str">
            <v>SINTÉTICO</v>
          </cell>
          <cell r="G2127">
            <v>7.69</v>
          </cell>
        </row>
        <row r="2128">
          <cell r="A2128">
            <v>92791</v>
          </cell>
          <cell r="B2128" t="str">
            <v>CORTE E DOBRA DE AÇO CA-60, DIÂMETRO DE 5,0 MM, UTILIZADO EM ESTRUTURAS DIVERSAS, EXCETO LAJES. AF_12/2015</v>
          </cell>
          <cell r="C2128" t="str">
            <v>KG</v>
          </cell>
          <cell r="D2128">
            <v>7.72</v>
          </cell>
          <cell r="E2128">
            <v>7.9</v>
          </cell>
          <cell r="F2128" t="str">
            <v>SINTÉTICO</v>
          </cell>
          <cell r="G2128">
            <v>7.9</v>
          </cell>
        </row>
        <row r="2129">
          <cell r="A2129">
            <v>92792</v>
          </cell>
          <cell r="B2129" t="str">
            <v>CORTE E DOBRA DE AÇO CA-50, DIÂMETRO DE 6,3 MM, UTILIZADO EM ESTRUTURAS DIVERSAS, EXCETO LAJES. AF_12/2015</v>
          </cell>
          <cell r="C2129" t="str">
            <v>KG</v>
          </cell>
          <cell r="D2129">
            <v>7.76</v>
          </cell>
          <cell r="E2129">
            <v>7.86</v>
          </cell>
          <cell r="F2129" t="str">
            <v>SINTÉTICO</v>
          </cell>
          <cell r="G2129">
            <v>7.86</v>
          </cell>
        </row>
        <row r="2130">
          <cell r="A2130">
            <v>92793</v>
          </cell>
          <cell r="B2130" t="str">
            <v>CORTE E DOBRA DE AÇO CA-50, DIÂMETRO DE 8,0 MM, UTILIZADO EM ESTRUTURAS DIVERSAS, EXCETO LAJES. AF_12/2015</v>
          </cell>
          <cell r="C2130" t="str">
            <v>KG</v>
          </cell>
          <cell r="D2130">
            <v>7.67</v>
          </cell>
          <cell r="E2130">
            <v>7.72</v>
          </cell>
          <cell r="F2130" t="str">
            <v>SINTÉTICO</v>
          </cell>
          <cell r="G2130">
            <v>7.72</v>
          </cell>
        </row>
        <row r="2131">
          <cell r="A2131">
            <v>92794</v>
          </cell>
          <cell r="B2131" t="str">
            <v>CORTE E DOBRA DE AÇO CA-50, DIÂMETRO DE 10,0 MM, UTILIZADO EM ESTRUTURAS DIVERSAS, EXCETO LAJES. AF_12/2015</v>
          </cell>
          <cell r="C2131" t="str">
            <v>KG</v>
          </cell>
          <cell r="D2131">
            <v>7.05</v>
          </cell>
          <cell r="E2131">
            <v>7.09</v>
          </cell>
          <cell r="F2131" t="str">
            <v>SINTÉTICO</v>
          </cell>
          <cell r="G2131">
            <v>7.09</v>
          </cell>
        </row>
        <row r="2132">
          <cell r="A2132">
            <v>92795</v>
          </cell>
          <cell r="B2132" t="str">
            <v>CORTE E DOBRA DE AÇO CA-50, DIÂMETRO DE 12,5 MM, UTILIZADO EM ESTRUTURAS DIVERSAS, EXCETO LAJES. AF_12/2015</v>
          </cell>
          <cell r="C2132" t="str">
            <v>KG</v>
          </cell>
          <cell r="D2132">
            <v>6.04</v>
          </cell>
          <cell r="E2132">
            <v>6.05</v>
          </cell>
          <cell r="F2132" t="str">
            <v>SINTÉTICO</v>
          </cell>
          <cell r="G2132">
            <v>6.05</v>
          </cell>
        </row>
        <row r="2133">
          <cell r="A2133">
            <v>92796</v>
          </cell>
          <cell r="B2133" t="str">
            <v>CORTE E DOBRA DE AÇO CA-50, DIÂMETRO DE 16,0 MM, UTILIZADO EM ESTRUTURAS DIVERSAS, EXCETO LAJES. AF_12/2015</v>
          </cell>
          <cell r="C2133" t="str">
            <v>KG</v>
          </cell>
          <cell r="D2133">
            <v>5.97</v>
          </cell>
          <cell r="E2133">
            <v>5.98</v>
          </cell>
          <cell r="F2133" t="str">
            <v>SINTÉTICO</v>
          </cell>
          <cell r="G2133">
            <v>5.98</v>
          </cell>
        </row>
        <row r="2134">
          <cell r="A2134">
            <v>92797</v>
          </cell>
          <cell r="B2134" t="str">
            <v>CORTE E DOBRA DE AÇO CA-50, DIÂMETRO DE 20,0 MM, UTILIZADO EM ESTRUTURAS DIVERSAS, EXCETO LAJES. AF_12/2015</v>
          </cell>
          <cell r="C2134" t="str">
            <v>KG</v>
          </cell>
          <cell r="D2134">
            <v>7.02</v>
          </cell>
          <cell r="E2134">
            <v>7.02</v>
          </cell>
          <cell r="F2134" t="str">
            <v>SINTÉTICO</v>
          </cell>
          <cell r="G2134">
            <v>7.02</v>
          </cell>
        </row>
        <row r="2135">
          <cell r="A2135">
            <v>92798</v>
          </cell>
          <cell r="B2135" t="str">
            <v>CORTE E DOBRA DE AÇO CA-50, DIÂMETRO DE 25,0 MM, UTILIZADO EM ESTRUTURAS DIVERSAS, EXCETO LAJES. AF_12/2015</v>
          </cell>
          <cell r="C2135" t="str">
            <v>KG</v>
          </cell>
          <cell r="D2135">
            <v>7</v>
          </cell>
          <cell r="E2135">
            <v>7.01</v>
          </cell>
          <cell r="F2135" t="str">
            <v>SINTÉTICO</v>
          </cell>
          <cell r="G2135">
            <v>7.01</v>
          </cell>
        </row>
        <row r="2136">
          <cell r="A2136">
            <v>92799</v>
          </cell>
          <cell r="B2136" t="str">
            <v>CORTE E DOBRA DE AÇO CA-60, DIÂMETRO DE 4,2 MM, UTILIZADO EM LAJE. AF_12/2015</v>
          </cell>
          <cell r="C2136" t="str">
            <v>KG</v>
          </cell>
          <cell r="D2136">
            <v>8.0500000000000007</v>
          </cell>
          <cell r="E2136">
            <v>8.26</v>
          </cell>
          <cell r="F2136" t="str">
            <v>SINTÉTICO</v>
          </cell>
          <cell r="G2136">
            <v>8.26</v>
          </cell>
        </row>
        <row r="2137">
          <cell r="A2137">
            <v>92800</v>
          </cell>
          <cell r="B2137" t="str">
            <v>CORTE E DOBRA DE AÇO CA-60, DIÂMETRO DE 5,0 MM, UTILIZADO EM LAJE. AF_12/2015</v>
          </cell>
          <cell r="C2137" t="str">
            <v>KG</v>
          </cell>
          <cell r="D2137">
            <v>7.35</v>
          </cell>
          <cell r="E2137">
            <v>7.48</v>
          </cell>
          <cell r="F2137" t="str">
            <v>SINTÉTICO</v>
          </cell>
          <cell r="G2137">
            <v>7.48</v>
          </cell>
        </row>
        <row r="2138">
          <cell r="A2138">
            <v>92801</v>
          </cell>
          <cell r="B2138" t="str">
            <v>CORTE E DOBRA DE AÇO CA-50, DIÂMETRO DE 6,3 MM, UTILIZADO EM LAJE. AF_12/2015</v>
          </cell>
          <cell r="C2138" t="str">
            <v>KG</v>
          </cell>
          <cell r="D2138">
            <v>7.54</v>
          </cell>
          <cell r="E2138">
            <v>7.61</v>
          </cell>
          <cell r="F2138" t="str">
            <v>SINTÉTICO</v>
          </cell>
          <cell r="G2138">
            <v>7.61</v>
          </cell>
        </row>
        <row r="2139">
          <cell r="A2139">
            <v>92802</v>
          </cell>
          <cell r="B2139" t="str">
            <v>CORTE E DOBRA DE AÇO CA-50, DIÂMETRO DE 8,0 MM, UTILIZADO EM LAJE. AF_12/2015</v>
          </cell>
          <cell r="C2139" t="str">
            <v>KG</v>
          </cell>
          <cell r="D2139">
            <v>7.55</v>
          </cell>
          <cell r="E2139">
            <v>7.58</v>
          </cell>
          <cell r="F2139" t="str">
            <v>SINTÉTICO</v>
          </cell>
          <cell r="G2139">
            <v>7.58</v>
          </cell>
        </row>
        <row r="2140">
          <cell r="A2140">
            <v>92803</v>
          </cell>
          <cell r="B2140" t="str">
            <v>CORTE E DOBRA DE AÇO CA-50, DIÂMETRO DE 10,0 MM, UTILIZADO EM LAJE. AF_12/2015</v>
          </cell>
          <cell r="C2140" t="str">
            <v>KG</v>
          </cell>
          <cell r="D2140">
            <v>6.98</v>
          </cell>
          <cell r="E2140">
            <v>7.01</v>
          </cell>
          <cell r="F2140" t="str">
            <v>SINTÉTICO</v>
          </cell>
          <cell r="G2140">
            <v>7.01</v>
          </cell>
        </row>
        <row r="2141">
          <cell r="A2141">
            <v>92804</v>
          </cell>
          <cell r="B2141" t="str">
            <v>CORTE E DOBRA DE AÇO CA-50, DIÂMETRO DE 12,5 MM, UTILIZADO EM LAJE. AF_12/2015</v>
          </cell>
          <cell r="C2141" t="str">
            <v>KG</v>
          </cell>
          <cell r="D2141">
            <v>6</v>
          </cell>
          <cell r="E2141">
            <v>6.01</v>
          </cell>
          <cell r="F2141" t="str">
            <v>SINTÉTICO</v>
          </cell>
          <cell r="G2141">
            <v>6.01</v>
          </cell>
        </row>
        <row r="2142">
          <cell r="A2142">
            <v>92805</v>
          </cell>
          <cell r="B2142" t="str">
            <v>CORTE E DOBRA DE AÇO CA-50, DIÂMETRO DE 16,0 MM, UTILIZADO EM LAJE. AF_12/2015</v>
          </cell>
          <cell r="C2142" t="str">
            <v>KG</v>
          </cell>
          <cell r="D2142">
            <v>5.95</v>
          </cell>
          <cell r="E2142">
            <v>5.95</v>
          </cell>
          <cell r="F2142" t="str">
            <v>SINTÉTICO</v>
          </cell>
          <cell r="G2142">
            <v>5.95</v>
          </cell>
        </row>
        <row r="2143">
          <cell r="A2143">
            <v>92806</v>
          </cell>
          <cell r="B2143" t="str">
            <v>CORTE E DOBRA DE AÇO CA-50, DIÂMETRO DE 20,0 MM, UTILIZADO EM LAJE. AF_12/2015</v>
          </cell>
          <cell r="C2143" t="str">
            <v>KG</v>
          </cell>
          <cell r="D2143">
            <v>7.01</v>
          </cell>
          <cell r="E2143">
            <v>7.01</v>
          </cell>
          <cell r="F2143" t="str">
            <v>SINTÉTICO</v>
          </cell>
          <cell r="G2143">
            <v>7.01</v>
          </cell>
        </row>
        <row r="2144">
          <cell r="A2144">
            <v>92875</v>
          </cell>
          <cell r="B2144" t="str">
            <v>CORTE E DOBRA DE AÇO CA-25, DIÂMETRO DE 6,3 MM. AF_12/2015</v>
          </cell>
          <cell r="C2144" t="str">
            <v>KG</v>
          </cell>
          <cell r="D2144">
            <v>7.13</v>
          </cell>
          <cell r="E2144">
            <v>7.23</v>
          </cell>
          <cell r="F2144" t="str">
            <v>SINTÉTICO</v>
          </cell>
          <cell r="G2144">
            <v>7.23</v>
          </cell>
        </row>
        <row r="2145">
          <cell r="A2145">
            <v>92876</v>
          </cell>
          <cell r="B2145" t="str">
            <v>CORTE E DOBRA DE AÇO CA-25, DIÂMETRO DE 8,0 MM. AF_12/2015</v>
          </cell>
          <cell r="C2145" t="str">
            <v>KG</v>
          </cell>
          <cell r="D2145">
            <v>6.97</v>
          </cell>
          <cell r="E2145">
            <v>7.02</v>
          </cell>
          <cell r="F2145" t="str">
            <v>SINTÉTICO</v>
          </cell>
          <cell r="G2145">
            <v>7.02</v>
          </cell>
        </row>
        <row r="2146">
          <cell r="A2146">
            <v>92877</v>
          </cell>
          <cell r="B2146" t="str">
            <v>CORTE E DOBRA DE AÇO CA-25, DIÂMETRO DE 10,0 MM. AF_12/2015</v>
          </cell>
          <cell r="C2146" t="str">
            <v>KG</v>
          </cell>
          <cell r="D2146">
            <v>7.56</v>
          </cell>
          <cell r="E2146">
            <v>7.6</v>
          </cell>
          <cell r="F2146" t="str">
            <v>SINTÉTICO</v>
          </cell>
          <cell r="G2146">
            <v>7.6</v>
          </cell>
        </row>
        <row r="2147">
          <cell r="A2147">
            <v>92878</v>
          </cell>
          <cell r="B2147" t="str">
            <v>CORTE E DOBRA DE AÇO CA-25, DIÂMETRO DE 12,5 MM. AF_12/2015</v>
          </cell>
          <cell r="C2147" t="str">
            <v>KG</v>
          </cell>
          <cell r="D2147">
            <v>7.46</v>
          </cell>
          <cell r="E2147">
            <v>7.47</v>
          </cell>
          <cell r="F2147" t="str">
            <v>SINTÉTICO</v>
          </cell>
          <cell r="G2147">
            <v>7.47</v>
          </cell>
        </row>
        <row r="2148">
          <cell r="A2148">
            <v>92879</v>
          </cell>
          <cell r="B2148" t="str">
            <v>CORTE E DOBRA DE AÇO CA-25, DIÂMETRO DE 16,0 MM. AF_12/2015</v>
          </cell>
          <cell r="C2148" t="str">
            <v>KG</v>
          </cell>
          <cell r="D2148">
            <v>7.39</v>
          </cell>
          <cell r="E2148">
            <v>7.4</v>
          </cell>
          <cell r="F2148" t="str">
            <v>SINTÉTICO</v>
          </cell>
          <cell r="G2148">
            <v>7.4</v>
          </cell>
        </row>
        <row r="2149">
          <cell r="A2149">
            <v>92880</v>
          </cell>
          <cell r="B2149" t="str">
            <v>CORTE E DOBRA DE AÇO CA-25, DIÂMETRO DE 20,0 MM. AF_12/2015</v>
          </cell>
          <cell r="C2149" t="str">
            <v>KG</v>
          </cell>
          <cell r="D2149">
            <v>7.56</v>
          </cell>
          <cell r="E2149">
            <v>7.56</v>
          </cell>
          <cell r="F2149" t="str">
            <v>SINTÉTICO</v>
          </cell>
          <cell r="G2149">
            <v>7.56</v>
          </cell>
        </row>
        <row r="2150">
          <cell r="A2150">
            <v>92881</v>
          </cell>
          <cell r="B2150" t="str">
            <v>CORTE E DOBRA DE AÇO CA-25, DIÂMETRO DE 25,0 MM. AF_12/2015</v>
          </cell>
          <cell r="C2150" t="str">
            <v>KG</v>
          </cell>
          <cell r="D2150">
            <v>7.54</v>
          </cell>
          <cell r="E2150">
            <v>7.55</v>
          </cell>
          <cell r="F2150" t="str">
            <v>SINTÉTICO</v>
          </cell>
          <cell r="G2150">
            <v>7.55</v>
          </cell>
        </row>
        <row r="2151">
          <cell r="A2151">
            <v>92882</v>
          </cell>
          <cell r="B2151" t="str">
            <v>ARMAÇÃO UTILIZANDO AÇO CA-25 DE 6,3 MM - MONTAGEM. AF_12/2015</v>
          </cell>
          <cell r="C2151" t="str">
            <v>KG</v>
          </cell>
          <cell r="D2151">
            <v>9.44</v>
          </cell>
          <cell r="E2151">
            <v>9.77</v>
          </cell>
          <cell r="F2151" t="str">
            <v>SINTÉTICO</v>
          </cell>
          <cell r="G2151">
            <v>9.77</v>
          </cell>
        </row>
        <row r="2152">
          <cell r="A2152">
            <v>92883</v>
          </cell>
          <cell r="B2152" t="str">
            <v>ARMAÇÃO UTILIZANDO AÇO CA-25 DE 8,0 MM - MONTAGEM. AF_12/2015</v>
          </cell>
          <cell r="C2152" t="str">
            <v>KG</v>
          </cell>
          <cell r="D2152">
            <v>8.77</v>
          </cell>
          <cell r="E2152">
            <v>8.99</v>
          </cell>
          <cell r="F2152" t="str">
            <v>SINTÉTICO</v>
          </cell>
          <cell r="G2152">
            <v>8.99</v>
          </cell>
        </row>
        <row r="2153">
          <cell r="A2153">
            <v>92884</v>
          </cell>
          <cell r="B2153" t="str">
            <v>ARMAÇÃO UTILIZANDO AÇO CA-25 DE 10,0 MM - MONTAGEM. AF_12/2015</v>
          </cell>
          <cell r="C2153" t="str">
            <v>KG</v>
          </cell>
          <cell r="D2153">
            <v>8.99</v>
          </cell>
          <cell r="E2153">
            <v>9.15</v>
          </cell>
          <cell r="F2153" t="str">
            <v>SINTÉTICO</v>
          </cell>
          <cell r="G2153">
            <v>9.15</v>
          </cell>
        </row>
        <row r="2154">
          <cell r="A2154">
            <v>92885</v>
          </cell>
          <cell r="B2154" t="str">
            <v>ARMAÇÃO UTILIZANDO AÇO CA-25 DE 12,5 MM - MONTAGEM. AF_12/2015</v>
          </cell>
          <cell r="C2154" t="str">
            <v>KG</v>
          </cell>
          <cell r="D2154">
            <v>8.57</v>
          </cell>
          <cell r="E2154">
            <v>8.67</v>
          </cell>
          <cell r="F2154" t="str">
            <v>SINTÉTICO</v>
          </cell>
          <cell r="G2154">
            <v>8.67</v>
          </cell>
        </row>
        <row r="2155">
          <cell r="A2155">
            <v>92886</v>
          </cell>
          <cell r="B2155" t="str">
            <v>ARMAÇÃO UTILIZANDO AÇO CA-25 DE 16,0 MM - MONTAGEM. AF_12/2015</v>
          </cell>
          <cell r="C2155" t="str">
            <v>KG</v>
          </cell>
          <cell r="D2155">
            <v>8.23</v>
          </cell>
          <cell r="E2155">
            <v>8.3000000000000007</v>
          </cell>
          <cell r="F2155" t="str">
            <v>SINTÉTICO</v>
          </cell>
          <cell r="G2155">
            <v>8.3000000000000007</v>
          </cell>
        </row>
        <row r="2156">
          <cell r="A2156">
            <v>92887</v>
          </cell>
          <cell r="B2156" t="str">
            <v>ARMAÇÃO UTILIZANDO AÇO CA-25 DE 20,0 MM - MONTAGEM. AF_12/2015</v>
          </cell>
          <cell r="C2156" t="str">
            <v>KG</v>
          </cell>
          <cell r="D2156">
            <v>8.2200000000000006</v>
          </cell>
          <cell r="E2156">
            <v>8.25</v>
          </cell>
          <cell r="F2156" t="str">
            <v>SINTÉTICO</v>
          </cell>
          <cell r="G2156">
            <v>8.25</v>
          </cell>
        </row>
        <row r="2157">
          <cell r="A2157">
            <v>92888</v>
          </cell>
          <cell r="B2157" t="str">
            <v>ARMAÇÃO UTILIZANDO AÇO CA-25 DE 25,0 MM - MONTAGEM. AF_12/2015</v>
          </cell>
          <cell r="C2157" t="str">
            <v>KG</v>
          </cell>
          <cell r="D2157">
            <v>8.0399999999999991</v>
          </cell>
          <cell r="E2157">
            <v>8.07</v>
          </cell>
          <cell r="F2157" t="str">
            <v>SINTÉTICO</v>
          </cell>
          <cell r="G2157">
            <v>8.07</v>
          </cell>
        </row>
        <row r="2158">
          <cell r="A2158">
            <v>92915</v>
          </cell>
          <cell r="B2158" t="str">
            <v>ARMAÇÃO DE ESTRUTURAS DE CONCRETO ARMADO, EXCETO VIGAS, PILARES, LAJES E FUNDAÇÕES, UTILIZANDO AÇO CA-60 DE 5,0 MM - MONTAGEM. AF_12/2015</v>
          </cell>
          <cell r="C2158" t="str">
            <v>KG</v>
          </cell>
          <cell r="D2158">
            <v>11.66</v>
          </cell>
          <cell r="E2158">
            <v>12.24</v>
          </cell>
          <cell r="F2158" t="str">
            <v>SINTÉTICO</v>
          </cell>
          <cell r="G2158">
            <v>12.24</v>
          </cell>
        </row>
        <row r="2159">
          <cell r="A2159">
            <v>92916</v>
          </cell>
          <cell r="B2159" t="str">
            <v>ARMAÇÃO DE ESTRUTURAS DE CONCRETO ARMADO, EXCETO VIGAS, PILARES, LAJES E FUNDAÇÕES, UTILIZANDO AÇO CA-50 DE 6,3 MM - MONTAGEM. AF_12/2015</v>
          </cell>
          <cell r="C2159" t="str">
            <v>KG</v>
          </cell>
          <cell r="D2159">
            <v>10.84</v>
          </cell>
          <cell r="E2159">
            <v>11.25</v>
          </cell>
          <cell r="F2159" t="str">
            <v>SINTÉTICO</v>
          </cell>
          <cell r="G2159">
            <v>11.25</v>
          </cell>
        </row>
        <row r="2160">
          <cell r="A2160">
            <v>92917</v>
          </cell>
          <cell r="B2160" t="str">
            <v>ARMAÇÃO DE ESTRUTURAS DE CONCRETO ARMADO, EXCETO VIGAS, PILARES, LAJES E FUNDAÇÕES, UTILIZANDO AÇO CA-50 DE 8,0 MM - MONTAGEM. AF_12/2015</v>
          </cell>
          <cell r="C2160" t="str">
            <v>KG</v>
          </cell>
          <cell r="D2160">
            <v>10.039999999999999</v>
          </cell>
          <cell r="E2160">
            <v>10.33</v>
          </cell>
          <cell r="F2160" t="str">
            <v>SINTÉTICO</v>
          </cell>
          <cell r="G2160">
            <v>10.33</v>
          </cell>
        </row>
        <row r="2161">
          <cell r="A2161">
            <v>92919</v>
          </cell>
          <cell r="B2161" t="str">
            <v>ARMAÇÃO DE ESTRUTURAS DE CONCRETO ARMADO, EXCETO VIGAS, PILARES, LAJES E FUNDAÇÕES, UTILIZANDO AÇO CA-50 DE 10,0 MM - MONTAGEM. AF_12/2015</v>
          </cell>
          <cell r="C2161" t="str">
            <v>KG</v>
          </cell>
          <cell r="D2161">
            <v>8.91</v>
          </cell>
          <cell r="E2161">
            <v>9.1199999999999992</v>
          </cell>
          <cell r="F2161" t="str">
            <v>SINTÉTICO</v>
          </cell>
          <cell r="G2161">
            <v>9.1199999999999992</v>
          </cell>
        </row>
        <row r="2162">
          <cell r="A2162">
            <v>92921</v>
          </cell>
          <cell r="B2162" t="str">
            <v>ARMAÇÃO DE ESTRUTURAS DE CONCRETO ARMADO, EXCETO VIGAS, PILARES, LAJES E FUNDAÇÕES, UTILIZANDO AÇO CA-50 DE 12,5 MM - MONTAGEM. AF_12/2015</v>
          </cell>
          <cell r="C2162" t="str">
            <v>KG</v>
          </cell>
          <cell r="D2162">
            <v>7.46</v>
          </cell>
          <cell r="E2162">
            <v>7.6</v>
          </cell>
          <cell r="F2162" t="str">
            <v>SINTÉTICO</v>
          </cell>
          <cell r="G2162">
            <v>7.6</v>
          </cell>
        </row>
        <row r="2163">
          <cell r="A2163">
            <v>92922</v>
          </cell>
          <cell r="B2163" t="str">
            <v>ARMAÇÃO DE ESTRUTURAS DE CONCRETO ARMADO, EXCETO VIGAS, PILARES, LAJES E FUNDAÇÕES, UTILIZANDO AÇO CA-50 DE 16,0 MM - MONTAGEM. AF_12/2015</v>
          </cell>
          <cell r="C2163" t="str">
            <v>KG</v>
          </cell>
          <cell r="D2163">
            <v>7.03</v>
          </cell>
          <cell r="E2163">
            <v>7.12</v>
          </cell>
          <cell r="F2163" t="str">
            <v>SINTÉTICO</v>
          </cell>
          <cell r="G2163">
            <v>7.12</v>
          </cell>
        </row>
        <row r="2164">
          <cell r="A2164">
            <v>92923</v>
          </cell>
          <cell r="B2164" t="str">
            <v>ARMAÇÃO DE ESTRUTURAS DE CONCRETO ARMADO, EXCETO VIGAS, PILARES, LAJES E FUNDAÇÕES, UTILIZANDO AÇO CA-50 DE 20,0 MM - MONTAGEM. AF_12/2015</v>
          </cell>
          <cell r="C2164" t="str">
            <v>KG</v>
          </cell>
          <cell r="D2164">
            <v>7.82</v>
          </cell>
          <cell r="E2164">
            <v>7.87</v>
          </cell>
          <cell r="F2164" t="str">
            <v>SINTÉTICO</v>
          </cell>
          <cell r="G2164">
            <v>7.87</v>
          </cell>
        </row>
        <row r="2165">
          <cell r="A2165">
            <v>92924</v>
          </cell>
          <cell r="B2165" t="str">
            <v>ARMAÇÃO DE ESTRUTURAS DE CONCRETO ARMADO, EXCETO VIGAS, PILARES, LAJES E FUNDAÇÕES, UTILIZANDO AÇO CA-50 DE 25,0 MM - MONTAGEM. AF_12/2015</v>
          </cell>
          <cell r="C2165" t="str">
            <v>KG</v>
          </cell>
          <cell r="D2165">
            <v>7.58</v>
          </cell>
          <cell r="E2165">
            <v>7.62</v>
          </cell>
          <cell r="F2165" t="str">
            <v>SINTÉTICO</v>
          </cell>
          <cell r="G2165">
            <v>7.62</v>
          </cell>
        </row>
        <row r="2166">
          <cell r="A2166">
            <v>95445</v>
          </cell>
          <cell r="B2166" t="str">
            <v>CORTE E DOBRA DE AÇO CA-60, DIÂMETRO DE 5,0 MM, UTILIZADO EM ESTRIBO CONTÍNUO HELICOIDAL. AF_10/2016</v>
          </cell>
          <cell r="C2166" t="str">
            <v>KG</v>
          </cell>
          <cell r="D2166">
            <v>6.31</v>
          </cell>
          <cell r="E2166">
            <v>6.37</v>
          </cell>
          <cell r="F2166" t="str">
            <v>SINTÉTICO</v>
          </cell>
          <cell r="G2166">
            <v>6.37</v>
          </cell>
        </row>
        <row r="2167">
          <cell r="A2167">
            <v>95446</v>
          </cell>
          <cell r="B2167" t="str">
            <v>CORTE E DOBRA DE AÇO CA-50, DIÂMETRO DE 6,3 MM, UTILIZADO EM ESTRIBO CONTÍNUO HELICOIDAL. AF_10/2016</v>
          </cell>
          <cell r="C2167" t="str">
            <v>KG</v>
          </cell>
          <cell r="D2167">
            <v>6.86</v>
          </cell>
          <cell r="E2167">
            <v>6.9</v>
          </cell>
          <cell r="F2167" t="str">
            <v>SINTÉTICO</v>
          </cell>
          <cell r="G2167">
            <v>6.9</v>
          </cell>
        </row>
        <row r="2168">
          <cell r="A2168">
            <v>95448</v>
          </cell>
          <cell r="B2168" t="str">
            <v>CORTE E DOBRA DE AÇO CA-50, DIÂMERO DE 32 MM, UTILIZADO EM ESTRUTURAS DIVERSAS, EXCETO LAJE. AF_10/2016</v>
          </cell>
          <cell r="C2168" t="str">
            <v>KG</v>
          </cell>
          <cell r="D2168">
            <v>7.7</v>
          </cell>
          <cell r="E2168">
            <v>7.71</v>
          </cell>
          <cell r="F2168" t="str">
            <v>SINTÉTICO</v>
          </cell>
          <cell r="G2168">
            <v>7.71</v>
          </cell>
        </row>
        <row r="2169">
          <cell r="A2169">
            <v>95576</v>
          </cell>
          <cell r="B2169" t="str">
            <v>MONTAGEM DE ARMADURA LONGITUDINAL/TRANSVERSAL DE ESTACAS DE SEÇÃO CIRCULAR, DIÂMETRO = 8,0 MM. AF_11/2016</v>
          </cell>
          <cell r="C2169" t="str">
            <v>KG</v>
          </cell>
          <cell r="D2169">
            <v>9.59</v>
          </cell>
          <cell r="E2169">
            <v>9.83</v>
          </cell>
          <cell r="F2169" t="str">
            <v>SINTÉTICO</v>
          </cell>
          <cell r="G2169">
            <v>9.83</v>
          </cell>
        </row>
        <row r="2170">
          <cell r="A2170">
            <v>95577</v>
          </cell>
          <cell r="B2170" t="str">
            <v>MONTAGEM DE ARMADURA LONGITUDINAL DE ESTACAS DE SEÇÃO CIRCULAR, DIÂMETRO = 10,0 MM. AF_11/2016</v>
          </cell>
          <cell r="C2170" t="str">
            <v>KG</v>
          </cell>
          <cell r="D2170">
            <v>8.64</v>
          </cell>
          <cell r="E2170">
            <v>8.83</v>
          </cell>
          <cell r="F2170" t="str">
            <v>SINTÉTICO</v>
          </cell>
          <cell r="G2170">
            <v>8.83</v>
          </cell>
        </row>
        <row r="2171">
          <cell r="A2171">
            <v>95578</v>
          </cell>
          <cell r="B2171" t="str">
            <v>MONTAGEM DE ARMADURA LONGITUDINAL/TRANSVERSAL DE ESTACAS DE SEÇÃO CIRCULAR, DIÂMETRO = 12,5 MM. AF_11/2016</v>
          </cell>
          <cell r="C2171" t="str">
            <v>KG</v>
          </cell>
          <cell r="D2171">
            <v>7.37</v>
          </cell>
          <cell r="E2171">
            <v>7.51</v>
          </cell>
          <cell r="F2171" t="str">
            <v>SINTÉTICO</v>
          </cell>
          <cell r="G2171">
            <v>7.51</v>
          </cell>
        </row>
        <row r="2172">
          <cell r="A2172">
            <v>95579</v>
          </cell>
          <cell r="B2172" t="str">
            <v>MONTAGEM DE ARMADURA LONGITUDINAL DE ESTACAS DE SEÇÃO CIRCULAR, DIÂMETRO = 16,0 MM. AF_11/2016</v>
          </cell>
          <cell r="C2172" t="str">
            <v>KG</v>
          </cell>
          <cell r="D2172">
            <v>7.06</v>
          </cell>
          <cell r="E2172">
            <v>7.16</v>
          </cell>
          <cell r="F2172" t="str">
            <v>SINTÉTICO</v>
          </cell>
          <cell r="G2172">
            <v>7.16</v>
          </cell>
        </row>
        <row r="2173">
          <cell r="A2173">
            <v>95580</v>
          </cell>
          <cell r="B2173" t="str">
            <v>MONTAGEM DE ARMADURA LONGITUDINAL DE ESTACAS DE SEÇÃO CIRCULAR, DIÂMETRO = 20,0 MM. AF_11/2016</v>
          </cell>
          <cell r="C2173" t="str">
            <v>KG</v>
          </cell>
          <cell r="D2173">
            <v>7.96</v>
          </cell>
          <cell r="E2173">
            <v>8.0299999999999994</v>
          </cell>
          <cell r="F2173" t="str">
            <v>SINTÉTICO</v>
          </cell>
          <cell r="G2173">
            <v>8.0299999999999994</v>
          </cell>
        </row>
        <row r="2174">
          <cell r="A2174">
            <v>95581</v>
          </cell>
          <cell r="B2174" t="str">
            <v>MONTAGEM DE ARMADURA LONGITUDINAL DE ESTACAS DE SEÇÃO CIRCULAR, DIÂMETRO = 25,0 MM. AF_11/2016</v>
          </cell>
          <cell r="C2174" t="str">
            <v>KG</v>
          </cell>
          <cell r="D2174">
            <v>7.79</v>
          </cell>
          <cell r="E2174">
            <v>7.87</v>
          </cell>
          <cell r="F2174" t="str">
            <v>SINTÉTICO</v>
          </cell>
          <cell r="G2174">
            <v>7.87</v>
          </cell>
        </row>
        <row r="2175">
          <cell r="A2175">
            <v>95582</v>
          </cell>
          <cell r="B2175" t="str">
            <v>MONTAGEM DE ARMADURA LONGITUDINAL DE ESTACAS DE SEÇÃO CIRCULAR, DIÂMETRO = 32,0 MM. AF_11/2016</v>
          </cell>
          <cell r="C2175" t="str">
            <v>KG</v>
          </cell>
          <cell r="D2175">
            <v>8.39</v>
          </cell>
          <cell r="E2175">
            <v>8.4499999999999993</v>
          </cell>
          <cell r="F2175" t="str">
            <v>SINTÉTICO</v>
          </cell>
          <cell r="G2175">
            <v>8.4499999999999993</v>
          </cell>
        </row>
        <row r="2176">
          <cell r="A2176">
            <v>95583</v>
          </cell>
          <cell r="B2176" t="str">
            <v>MONTAGEM DE ARMADURA TRANSVERSAL DE ESTACAS DE SEÇÃO CIRCULAR, DIÂMETRO = 5,0 MM. AF_11/2016</v>
          </cell>
          <cell r="C2176" t="str">
            <v>KG</v>
          </cell>
          <cell r="D2176">
            <v>11.91</v>
          </cell>
          <cell r="E2176">
            <v>12.59</v>
          </cell>
          <cell r="F2176" t="str">
            <v>SINTÉTICO</v>
          </cell>
          <cell r="G2176">
            <v>12.59</v>
          </cell>
        </row>
        <row r="2177">
          <cell r="A2177">
            <v>95584</v>
          </cell>
          <cell r="B2177" t="str">
            <v>MONTAGEM DE ARMADURA TRANSVERSAL DE ESTACAS DE SEÇÃO CIRCULAR, DIÂMETRO = 6,3 MM. AF_11/2016</v>
          </cell>
          <cell r="C2177" t="str">
            <v>KG</v>
          </cell>
          <cell r="D2177">
            <v>10.44</v>
          </cell>
          <cell r="E2177">
            <v>10.86</v>
          </cell>
          <cell r="F2177" t="str">
            <v>SINTÉTICO</v>
          </cell>
          <cell r="G2177">
            <v>10.86</v>
          </cell>
        </row>
        <row r="2178">
          <cell r="A2178">
            <v>95585</v>
          </cell>
          <cell r="B2178" t="str">
            <v>MONTAGEM DE ARMADURA LONGITUDINAL/TRANSVERSAL DE ESTACAS DE SEÇÃO RETANGULAR (BARRETE), DIÂMETRO = 8,0 MM. AF_11/2016</v>
          </cell>
          <cell r="C2178" t="str">
            <v>KG</v>
          </cell>
          <cell r="D2178">
            <v>9.93</v>
          </cell>
          <cell r="E2178">
            <v>10.220000000000001</v>
          </cell>
          <cell r="F2178" t="str">
            <v>SINTÉTICO</v>
          </cell>
          <cell r="G2178">
            <v>10.220000000000001</v>
          </cell>
        </row>
        <row r="2179">
          <cell r="A2179">
            <v>95586</v>
          </cell>
          <cell r="B2179" t="str">
            <v>MONTAGEM DE ARMADURA LONGITUDINAL DE ESTACAS DE SEÇÃO RETANGULAR (BARRETE), DIÂMETRO = 10,0 MM. AF_11/2016</v>
          </cell>
          <cell r="C2179" t="str">
            <v>KG</v>
          </cell>
          <cell r="D2179">
            <v>8.9</v>
          </cell>
          <cell r="E2179">
            <v>9.1300000000000008</v>
          </cell>
          <cell r="F2179" t="str">
            <v>SINTÉTICO</v>
          </cell>
          <cell r="G2179">
            <v>9.1300000000000008</v>
          </cell>
        </row>
        <row r="2180">
          <cell r="A2180">
            <v>95587</v>
          </cell>
          <cell r="B2180" t="str">
            <v>MONTAGEM DE ARMADURA LONGITUDINAL/TRANSVERSAL DE ESTACAS DE SEÇÃO RETANGULAR (BARRETE), DIÂMETRO = 12,5 MM. AF_11/2016</v>
          </cell>
          <cell r="C2180" t="str">
            <v>KG</v>
          </cell>
          <cell r="D2180">
            <v>7.6</v>
          </cell>
          <cell r="E2180">
            <v>7.75</v>
          </cell>
          <cell r="F2180" t="str">
            <v>SINTÉTICO</v>
          </cell>
          <cell r="G2180">
            <v>7.75</v>
          </cell>
        </row>
        <row r="2181">
          <cell r="A2181">
            <v>95588</v>
          </cell>
          <cell r="B2181" t="str">
            <v>MONTAGEM DE ARMADURA LONGITUDINAL DE ESTACAS DE SEÇÃO RETANGULAR (BARRETE), DIÂMETRO = 16,0 MM. AF_11/2016</v>
          </cell>
          <cell r="C2181" t="str">
            <v>KG</v>
          </cell>
          <cell r="D2181">
            <v>7.23</v>
          </cell>
          <cell r="E2181">
            <v>7.36</v>
          </cell>
          <cell r="F2181" t="str">
            <v>SINTÉTICO</v>
          </cell>
          <cell r="G2181">
            <v>7.36</v>
          </cell>
        </row>
        <row r="2182">
          <cell r="A2182">
            <v>95589</v>
          </cell>
          <cell r="B2182" t="str">
            <v>MONTAGEM DE ARMADURA LONGITUDINAL DE ESTACAS DE SEÇÃO RETANGULAR (BARRETE), DIÂMETRO = 20,0 MM. AF_11/2016</v>
          </cell>
          <cell r="C2182" t="str">
            <v>KG</v>
          </cell>
          <cell r="D2182">
            <v>8.09</v>
          </cell>
          <cell r="E2182">
            <v>8.19</v>
          </cell>
          <cell r="F2182" t="str">
            <v>SINTÉTICO</v>
          </cell>
          <cell r="G2182">
            <v>8.19</v>
          </cell>
        </row>
        <row r="2183">
          <cell r="A2183">
            <v>95590</v>
          </cell>
          <cell r="B2183" t="str">
            <v>MONTAGEM DE ARMADURA LONGITUDINAL DE ESTACAS DE SEÇÃO RETANGULAR (BARRETE), DIÂMETRO = 25,0 MM. AF_11/2016</v>
          </cell>
          <cell r="C2183" t="str">
            <v>KG</v>
          </cell>
          <cell r="D2183">
            <v>7.92</v>
          </cell>
          <cell r="E2183">
            <v>8</v>
          </cell>
          <cell r="F2183" t="str">
            <v>SINTÉTICO</v>
          </cell>
          <cell r="G2183">
            <v>8</v>
          </cell>
        </row>
        <row r="2184">
          <cell r="A2184">
            <v>95591</v>
          </cell>
          <cell r="B2184" t="str">
            <v>MONTAGEM DE ARMADURA LONGITUDINAL DE ESTACAS DE SEÇÃO RETANGULAR (BARRETE), DIÂMETRO = 32,0 MM. AF_11/2016</v>
          </cell>
          <cell r="C2184" t="str">
            <v>KG</v>
          </cell>
          <cell r="D2184">
            <v>8.4600000000000009</v>
          </cell>
          <cell r="E2184">
            <v>8.5299999999999994</v>
          </cell>
          <cell r="F2184" t="str">
            <v>SINTÉTICO</v>
          </cell>
          <cell r="G2184">
            <v>8.5299999999999994</v>
          </cell>
        </row>
        <row r="2185">
          <cell r="A2185">
            <v>95592</v>
          </cell>
          <cell r="B2185" t="str">
            <v>MONTAGEM DE ARMADURA TRANSVERSAL DE ESTACAS DE SEÇÃO RETANGULAR (BARRETE), DIÂMETRO = 5,0 MM. AF_11/2016</v>
          </cell>
          <cell r="C2185" t="str">
            <v>KG</v>
          </cell>
          <cell r="D2185">
            <v>14.39</v>
          </cell>
          <cell r="E2185">
            <v>15.32</v>
          </cell>
          <cell r="F2185" t="str">
            <v>SINTÉTICO</v>
          </cell>
          <cell r="G2185">
            <v>15.32</v>
          </cell>
        </row>
        <row r="2186">
          <cell r="A2186">
            <v>95593</v>
          </cell>
          <cell r="B2186" t="str">
            <v>MONTAGEM DE ARMADURA TRANSVERSAL DE ESTACAS DE SEÇÃO RETANGULAR (BARRETE), DIÂMETRO = 6,3 MM. AF_11/2016</v>
          </cell>
          <cell r="C2186" t="str">
            <v>KG</v>
          </cell>
          <cell r="D2186">
            <v>12</v>
          </cell>
          <cell r="E2186">
            <v>12.56</v>
          </cell>
          <cell r="F2186" t="str">
            <v>SINTÉTICO</v>
          </cell>
          <cell r="G2186">
            <v>12.56</v>
          </cell>
        </row>
        <row r="2187">
          <cell r="A2187">
            <v>95943</v>
          </cell>
          <cell r="B2187" t="str">
            <v>ARMAÇÃO DE ESCADA, COM 2 LANCES, DE UMA ESTRUTURA CONVENCIONAL DE CONCRETO ARMADO UTILIZANDO AÇO CA-60 DE 5,0 MM - MONTAGEM. AF_01/2017</v>
          </cell>
          <cell r="C2187" t="str">
            <v>KG</v>
          </cell>
          <cell r="D2187">
            <v>15.08</v>
          </cell>
          <cell r="E2187">
            <v>16.05</v>
          </cell>
          <cell r="F2187" t="str">
            <v>SINTÉTICO</v>
          </cell>
          <cell r="G2187">
            <v>16.05</v>
          </cell>
        </row>
        <row r="2188">
          <cell r="A2188">
            <v>95944</v>
          </cell>
          <cell r="B2188" t="str">
            <v>ARMAÇÃO DE ESCADA, COM 2 LANCES, DE UMA ESTRUTURA CONVENCIONAL DE CONCRETO ARMADO UTILIZANDO AÇO CA-50 DE 6,3 MM - MONTAGEM. AF_01/2017</v>
          </cell>
          <cell r="C2188" t="str">
            <v>KG</v>
          </cell>
          <cell r="D2188">
            <v>13.87</v>
          </cell>
          <cell r="E2188">
            <v>14.62</v>
          </cell>
          <cell r="F2188" t="str">
            <v>SINTÉTICO</v>
          </cell>
          <cell r="G2188">
            <v>14.62</v>
          </cell>
        </row>
        <row r="2189">
          <cell r="A2189">
            <v>95945</v>
          </cell>
          <cell r="B2189" t="str">
            <v>ARMAÇÃO DE ESCADA, COM 2 LANCES, DE UMA ESTRUTURA CONVENCIONAL DE CONCRETO ARMADO UTILIZANDO AÇO CA-50 DE 8,0 MM - MONTAGEM. AF_01/2017</v>
          </cell>
          <cell r="C2189" t="str">
            <v>KG</v>
          </cell>
          <cell r="D2189">
            <v>11.41</v>
          </cell>
          <cell r="E2189">
            <v>11.84</v>
          </cell>
          <cell r="F2189" t="str">
            <v>SINTÉTICO</v>
          </cell>
          <cell r="G2189">
            <v>11.84</v>
          </cell>
        </row>
        <row r="2190">
          <cell r="A2190">
            <v>95946</v>
          </cell>
          <cell r="B2190" t="str">
            <v>ARMAÇÃO DE ESCADA, COM 2 LANCES, DE UMA ESTRUTURA CONVENCIONAL DE CONCRETO ARMADO UTILIZANDO AÇO CA-50 DE 10,0 MM - MONTAGEM. AF_01/2017</v>
          </cell>
          <cell r="C2190" t="str">
            <v>KG</v>
          </cell>
          <cell r="D2190">
            <v>9.2100000000000009</v>
          </cell>
          <cell r="E2190">
            <v>9.4499999999999993</v>
          </cell>
          <cell r="F2190" t="str">
            <v>SINTÉTICO</v>
          </cell>
          <cell r="G2190">
            <v>9.4499999999999993</v>
          </cell>
        </row>
        <row r="2191">
          <cell r="A2191">
            <v>95947</v>
          </cell>
          <cell r="B2191" t="str">
            <v>ARMAÇÃO DE ESCADA, COM 2 LANCES, DE UMA ESTRUTURA CONVENCIONAL DE CONCRETO ARMADO UTILIZANDO AÇO CA-50 DE 12,5 MM - MONTAGEM. AF_01/2017</v>
          </cell>
          <cell r="C2191" t="str">
            <v>KG</v>
          </cell>
          <cell r="D2191">
            <v>7.17</v>
          </cell>
          <cell r="E2191">
            <v>7.28</v>
          </cell>
          <cell r="F2191" t="str">
            <v>SINTÉTICO</v>
          </cell>
          <cell r="G2191">
            <v>7.28</v>
          </cell>
        </row>
        <row r="2192">
          <cell r="A2192">
            <v>95948</v>
          </cell>
          <cell r="B2192" t="str">
            <v>ARMAÇÃO DE ESCADA, COM 2 LANCES, DE UMA ESTRUTURA CONVENCIONAL DE CONCRETO ARMADO UTILIZANDO AÇO CA-50 DE 16,0 MM - MONTAGEM. AF_01/2017</v>
          </cell>
          <cell r="C2192" t="str">
            <v>KG</v>
          </cell>
          <cell r="D2192">
            <v>6.4</v>
          </cell>
          <cell r="E2192">
            <v>6.41</v>
          </cell>
          <cell r="F2192" t="str">
            <v>SINTÉTICO</v>
          </cell>
          <cell r="G2192">
            <v>6.41</v>
          </cell>
        </row>
        <row r="2193">
          <cell r="A2193">
            <v>96544</v>
          </cell>
          <cell r="B2193" t="str">
            <v>ARMAÇÃO DE BLOCO, VIGA BALDRAME OU SAPATA UTILIZANDO AÇO CA-50 DE 6,3 MM - MONTAGEM. AF_06/2017</v>
          </cell>
          <cell r="C2193" t="str">
            <v>KG</v>
          </cell>
          <cell r="D2193">
            <v>11.61</v>
          </cell>
          <cell r="E2193">
            <v>12.1</v>
          </cell>
          <cell r="F2193" t="str">
            <v>SINTÉTICO</v>
          </cell>
          <cell r="G2193">
            <v>12.1</v>
          </cell>
        </row>
        <row r="2194">
          <cell r="A2194">
            <v>96545</v>
          </cell>
          <cell r="B2194" t="str">
            <v>ARMAÇÃO DE BLOCO, VIGA BALDRAME OU SAPATA UTILIZANDO AÇO CA-50 DE 8 MM - MONTAGEM. AF_06/2017</v>
          </cell>
          <cell r="C2194" t="str">
            <v>KG</v>
          </cell>
          <cell r="D2194">
            <v>10.66</v>
          </cell>
          <cell r="E2194">
            <v>11</v>
          </cell>
          <cell r="F2194" t="str">
            <v>SINTÉTICO</v>
          </cell>
          <cell r="G2194">
            <v>11</v>
          </cell>
        </row>
        <row r="2195">
          <cell r="A2195">
            <v>96546</v>
          </cell>
          <cell r="B2195" t="str">
            <v>ARMAÇÃO DE BLOCO, VIGA BALDRAME OU SAPATA UTILIZANDO AÇO CA-50 DE 10 MM - MONTAGEM. AF_06/2017</v>
          </cell>
          <cell r="C2195" t="str">
            <v>KG</v>
          </cell>
          <cell r="D2195">
            <v>9.41</v>
          </cell>
          <cell r="E2195">
            <v>9.68</v>
          </cell>
          <cell r="F2195" t="str">
            <v>SINTÉTICO</v>
          </cell>
          <cell r="G2195">
            <v>9.68</v>
          </cell>
        </row>
        <row r="2196">
          <cell r="A2196">
            <v>96547</v>
          </cell>
          <cell r="B2196" t="str">
            <v>ARMAÇÃO DE BLOCO, VIGA BALDRAME OU SAPATA UTILIZANDO AÇO CA-50 DE 12,5 MM - MONTAGEM. AF_06/2017</v>
          </cell>
          <cell r="C2196" t="str">
            <v>KG</v>
          </cell>
          <cell r="D2196">
            <v>7.9</v>
          </cell>
          <cell r="E2196">
            <v>8.08</v>
          </cell>
          <cell r="F2196" t="str">
            <v>SINTÉTICO</v>
          </cell>
          <cell r="G2196">
            <v>8.08</v>
          </cell>
        </row>
        <row r="2197">
          <cell r="A2197">
            <v>96548</v>
          </cell>
          <cell r="B2197" t="str">
            <v>ARMAÇÃO DE BLOCO, VIGA BALDRAME OU SAPATA UTILIZANDO AÇO CA-50 DE 16 MM - MONTAGEM. AF_06/2017</v>
          </cell>
          <cell r="C2197" t="str">
            <v>KG</v>
          </cell>
          <cell r="D2197">
            <v>7.4</v>
          </cell>
          <cell r="E2197">
            <v>7.54</v>
          </cell>
          <cell r="F2197" t="str">
            <v>SINTÉTICO</v>
          </cell>
          <cell r="G2197">
            <v>7.54</v>
          </cell>
        </row>
        <row r="2198">
          <cell r="A2198">
            <v>96549</v>
          </cell>
          <cell r="B2198" t="str">
            <v>ARMAÇÃO DE BLOCO, VIGA BALDRAME OU SAPATA UTILIZANDO AÇO CA-50 DE 20 MM - MONTAGEM. AF_06/2017</v>
          </cell>
          <cell r="C2198" t="str">
            <v>KG</v>
          </cell>
          <cell r="D2198">
            <v>8.15</v>
          </cell>
          <cell r="E2198">
            <v>8.25</v>
          </cell>
          <cell r="F2198" t="str">
            <v>SINTÉTICO</v>
          </cell>
          <cell r="G2198">
            <v>8.25</v>
          </cell>
        </row>
        <row r="2199">
          <cell r="A2199">
            <v>96550</v>
          </cell>
          <cell r="B2199" t="str">
            <v>ARMAÇÃO DE BLOCO, VIGA BALDRAME OU SAPATA UTILIZANDO AÇO CA-50 DE 25 MM - MONTAGEM. AF_06/2017</v>
          </cell>
          <cell r="C2199" t="str">
            <v>KG</v>
          </cell>
          <cell r="D2199">
            <v>7.9</v>
          </cell>
          <cell r="E2199">
            <v>7.97</v>
          </cell>
          <cell r="F2199" t="str">
            <v>SINTÉTICO</v>
          </cell>
          <cell r="G2199">
            <v>7.97</v>
          </cell>
        </row>
        <row r="2200">
          <cell r="A2200">
            <v>100066</v>
          </cell>
          <cell r="B2200" t="str">
            <v>ARMAÇÃO DO SISTEMA DE PAREDES DE CONCRETO, EXECUTADA COMO ARMADURA POSITIVA DE LAJES, TELA Q-196. AF_06/2019</v>
          </cell>
          <cell r="C2200" t="str">
            <v>KG</v>
          </cell>
          <cell r="D2200">
            <v>7.45</v>
          </cell>
          <cell r="E2200">
            <v>7.5</v>
          </cell>
          <cell r="F2200" t="str">
            <v>SINTÉTICO</v>
          </cell>
          <cell r="G2200">
            <v>7.5</v>
          </cell>
        </row>
        <row r="2201">
          <cell r="A2201">
            <v>100067</v>
          </cell>
          <cell r="B2201" t="str">
            <v>ARMAÇÃO DO SISTEMA DE PAREDES DE CONCRETO, EXECUTADA COMO REFORÇO, VERGALHÃO DE 5,0 MM DE DIÂMETRO. AF_06/2019</v>
          </cell>
          <cell r="C2201" t="str">
            <v>KG</v>
          </cell>
          <cell r="D2201">
            <v>8.74</v>
          </cell>
          <cell r="E2201">
            <v>8.98</v>
          </cell>
          <cell r="F2201" t="str">
            <v>SINTÉTICO</v>
          </cell>
          <cell r="G2201">
            <v>8.98</v>
          </cell>
        </row>
        <row r="2202">
          <cell r="A2202">
            <v>100068</v>
          </cell>
          <cell r="B2202" t="str">
            <v>ARMAÇÃO DO SISTEMA DE PAREDES DE CONCRETO, EXECUTADA COMO REFORÇO, VERGALHÃO DE 12,5 MM DE DIÂMETRO. AF_06/2019</v>
          </cell>
          <cell r="C2202" t="str">
            <v>KG</v>
          </cell>
          <cell r="D2202">
            <v>6.79</v>
          </cell>
          <cell r="E2202">
            <v>6.88</v>
          </cell>
          <cell r="F2202" t="str">
            <v>SINTÉTICO</v>
          </cell>
          <cell r="G2202">
            <v>6.88</v>
          </cell>
        </row>
        <row r="2203">
          <cell r="A2203">
            <v>89993</v>
          </cell>
          <cell r="B2203" t="str">
            <v>GRAUTEAMENTO VERTICAL EM ALVENARIA ESTRUTURAL. AF_01/2015</v>
          </cell>
          <cell r="C2203" t="str">
            <v>M3</v>
          </cell>
          <cell r="D2203">
            <v>804.55</v>
          </cell>
          <cell r="E2203">
            <v>839.55</v>
          </cell>
          <cell r="F2203" t="str">
            <v>SINTÉTICO</v>
          </cell>
          <cell r="G2203">
            <v>839.55</v>
          </cell>
        </row>
        <row r="2204">
          <cell r="A2204">
            <v>89994</v>
          </cell>
          <cell r="B2204" t="str">
            <v>GRAUTEAMENTO DE CINTA INTERMEDIÁRIA OU DE CONTRAVERGA EM ALVENARIA ESTRUTURAL. AF_01/2015</v>
          </cell>
          <cell r="C2204" t="str">
            <v>M3</v>
          </cell>
          <cell r="D2204">
            <v>703.91</v>
          </cell>
          <cell r="E2204">
            <v>727.2</v>
          </cell>
          <cell r="F2204" t="str">
            <v>SINTÉTICO</v>
          </cell>
          <cell r="G2204">
            <v>727.2</v>
          </cell>
        </row>
        <row r="2205">
          <cell r="A2205">
            <v>89995</v>
          </cell>
          <cell r="B2205" t="str">
            <v>GRAUTEAMENTO DE CINTA SUPERIOR OU DE VERGA EM ALVENARIA ESTRUTURAL. AF_01/2015</v>
          </cell>
          <cell r="C2205" t="str">
            <v>M3</v>
          </cell>
          <cell r="D2205">
            <v>778.81</v>
          </cell>
          <cell r="E2205">
            <v>810.81</v>
          </cell>
          <cell r="F2205" t="str">
            <v>SINTÉTICO</v>
          </cell>
          <cell r="G2205">
            <v>810.81</v>
          </cell>
        </row>
        <row r="2206">
          <cell r="A2206">
            <v>90278</v>
          </cell>
          <cell r="B2206" t="str">
            <v>GRAUTE FGK=15 MPA; TRAÇO 1:0,04:2,0:2,4 (CIMENTO/ CAL/ AREIA GROSSA/ BRITA 0) - PREPARO MECÂNICO COM BETONEIRA 400 L. AF_02/2015</v>
          </cell>
          <cell r="C2206" t="str">
            <v>M3</v>
          </cell>
          <cell r="D2206">
            <v>434.61</v>
          </cell>
          <cell r="E2206">
            <v>440.94</v>
          </cell>
          <cell r="F2206" t="str">
            <v>SINTÉTICO</v>
          </cell>
          <cell r="G2206">
            <v>440.94</v>
          </cell>
        </row>
        <row r="2207">
          <cell r="A2207">
            <v>90279</v>
          </cell>
          <cell r="B2207" t="str">
            <v>GRAUTE FGK=20 MPA; TRAÇO 1:0,04:1,6:1,9 (CIMENTO/ CAL/ AREIA GROSSA/ BRITA 0) - PREPARO MECÂNICO COM BETONEIRA 400 L. AF_02/2015</v>
          </cell>
          <cell r="C2207" t="str">
            <v>M3</v>
          </cell>
          <cell r="D2207">
            <v>467.64</v>
          </cell>
          <cell r="E2207">
            <v>473.34</v>
          </cell>
          <cell r="F2207" t="str">
            <v>SINTÉTICO</v>
          </cell>
          <cell r="G2207">
            <v>473.34</v>
          </cell>
        </row>
        <row r="2208">
          <cell r="A2208">
            <v>90280</v>
          </cell>
          <cell r="B2208" t="str">
            <v>GRAUTE FGK=25 MPA; TRAÇO 1:0,02:1,2:1,5 (CIMENTO/ CAL/ AREIA GROSSA/ BRITA 0) - PREPARO MECÂNICO COM BETONEIRA 400 L. AF_02/2015</v>
          </cell>
          <cell r="C2208" t="str">
            <v>M3</v>
          </cell>
          <cell r="D2208">
            <v>525.48</v>
          </cell>
          <cell r="E2208">
            <v>531.69000000000005</v>
          </cell>
          <cell r="F2208" t="str">
            <v>SINTÉTICO</v>
          </cell>
          <cell r="G2208">
            <v>531.69000000000005</v>
          </cell>
        </row>
        <row r="2209">
          <cell r="A2209">
            <v>90281</v>
          </cell>
          <cell r="B2209" t="str">
            <v>GRAUTE FGK=30 MPA; TRAÇO 1:0,02:0,8:1,1 (CIMENTO/ CAL/ AREIA GROSSA/ BRITA 0) - PREPARO MECÂNICO COM BETONEIRA 400 L. AF_02/2015</v>
          </cell>
          <cell r="C2209" t="str">
            <v>M3</v>
          </cell>
          <cell r="D2209">
            <v>607.37</v>
          </cell>
          <cell r="E2209">
            <v>613.32000000000005</v>
          </cell>
          <cell r="F2209" t="str">
            <v>SINTÉTICO</v>
          </cell>
          <cell r="G2209">
            <v>613.32000000000005</v>
          </cell>
        </row>
        <row r="2210">
          <cell r="A2210">
            <v>90282</v>
          </cell>
          <cell r="B2210" t="str">
            <v>GRAUTE FGK=15 MPA; TRAÇO 1:2,0:2,4 (CIMENTO/ AREIA GROSSA/ BRITA 0/ ADITIVO) - PREPARO MECÂNICO COM BETONEIRA 400 L. AF_02/2015</v>
          </cell>
          <cell r="C2210" t="str">
            <v>M3</v>
          </cell>
          <cell r="D2210">
            <v>441.85</v>
          </cell>
          <cell r="E2210">
            <v>448.4</v>
          </cell>
          <cell r="F2210" t="str">
            <v>SINTÉTICO</v>
          </cell>
          <cell r="G2210">
            <v>448.4</v>
          </cell>
        </row>
        <row r="2211">
          <cell r="A2211">
            <v>90283</v>
          </cell>
          <cell r="B2211" t="str">
            <v>GRAUTE FGK=20 MPA; TRAÇO 1:1,6:1,9 (CIMENTO/ AREIA GROSSA/ BRITA 0/ ADITIVO) - PREPARO MECÂNICO COM BETONEIRA 400 L. AF_02/2015</v>
          </cell>
          <cell r="C2211" t="str">
            <v>M3</v>
          </cell>
          <cell r="D2211">
            <v>476.22</v>
          </cell>
          <cell r="E2211">
            <v>482.11</v>
          </cell>
          <cell r="F2211" t="str">
            <v>SINTÉTICO</v>
          </cell>
          <cell r="G2211">
            <v>482.11</v>
          </cell>
        </row>
        <row r="2212">
          <cell r="A2212">
            <v>90284</v>
          </cell>
          <cell r="B2212" t="str">
            <v>GRAUTE FGK=25 MPA; TRAÇO 1:1,2:1,5 (CIMENTO/ AREIA GROSSA/ BRITA 0/ ADITIVO) - PREPARO MECÂNICO COM BETONEIRA 400 L. AF_02/2015</v>
          </cell>
          <cell r="C2212" t="str">
            <v>M3</v>
          </cell>
          <cell r="D2212">
            <v>534.29999999999995</v>
          </cell>
          <cell r="E2212">
            <v>540.71</v>
          </cell>
          <cell r="F2212" t="str">
            <v>SINTÉTICO</v>
          </cell>
          <cell r="G2212">
            <v>540.71</v>
          </cell>
        </row>
        <row r="2213">
          <cell r="A2213">
            <v>90285</v>
          </cell>
          <cell r="B2213" t="str">
            <v>GRAUTE FGK=30 MPA; TRAÇO 1:0,8:1,1 (CIMENTO/ AREIA GROSSA/ BRITA 0/ ADITIVO) - PREPARO MECÂNICO COM BETONEIRA 400 L. AF_02/2015</v>
          </cell>
          <cell r="C2213" t="str">
            <v>M3</v>
          </cell>
          <cell r="D2213">
            <v>619.5</v>
          </cell>
          <cell r="E2213">
            <v>625.63</v>
          </cell>
          <cell r="F2213" t="str">
            <v>SINTÉTICO</v>
          </cell>
          <cell r="G2213">
            <v>625.63</v>
          </cell>
        </row>
        <row r="2214">
          <cell r="A2214">
            <v>90853</v>
          </cell>
          <cell r="B2214" t="str">
            <v>CONCRETAGEM DE LAJES EM EDIFICAÇÕES UNIFAMILIARES FEITAS COM SISTEMA DE FÔRMAS MANUSEÁVEIS, COM CONCRETO USINADO BOMBEÁVEL FCK 20 MPA - LANÇAMENTO, ADENSAMENTO E ACABAMENTO. AF_06/2015</v>
          </cell>
          <cell r="C2214" t="str">
            <v>M3</v>
          </cell>
          <cell r="D2214">
            <v>754.14</v>
          </cell>
          <cell r="E2214">
            <v>757.15</v>
          </cell>
          <cell r="F2214" t="str">
            <v>SINTÉTICO</v>
          </cell>
          <cell r="G2214">
            <v>757.15</v>
          </cell>
        </row>
        <row r="2215">
          <cell r="A2215">
            <v>90854</v>
          </cell>
          <cell r="B2215" t="str">
            <v>CONCRETAGEM DE PAREDES EM EDIFICAÇÕES UNIFAMILIARES FEITAS COM SISTEMA DE FÔRMAS MANUSEÁVEIS, COM CONCRETO USINADO BOMBEÁVEL FCK 20 MPA - LANÇAMENTO, ADENSAMENTO E ACABAMENTO. AF_06/2015</v>
          </cell>
          <cell r="C2215" t="str">
            <v>M3</v>
          </cell>
          <cell r="D2215">
            <v>732.29</v>
          </cell>
          <cell r="E2215">
            <v>735.05</v>
          </cell>
          <cell r="F2215" t="str">
            <v>SINTÉTICO</v>
          </cell>
          <cell r="G2215">
            <v>735.05</v>
          </cell>
        </row>
        <row r="2216">
          <cell r="A2216">
            <v>90855</v>
          </cell>
          <cell r="B2216" t="str">
            <v>CONCRETAGEM DE PLATIBANDA EM EDIFICAÇÕES UNIFAMILIARES FEITAS COM SISTEMA DE FÔRMAS MANUSEÁVEIS, COM CONCRETO USINADO BOMBEÁVEL FCK 20 MPA - LANÇAMENTO, ADENSAMENTO E ACABAMENTO. AF_06/2015</v>
          </cell>
          <cell r="C2216" t="str">
            <v>M3</v>
          </cell>
          <cell r="D2216">
            <v>791.58</v>
          </cell>
          <cell r="E2216">
            <v>795.88</v>
          </cell>
          <cell r="F2216" t="str">
            <v>SINTÉTICO</v>
          </cell>
          <cell r="G2216">
            <v>795.88</v>
          </cell>
        </row>
        <row r="2217">
          <cell r="A2217">
            <v>90856</v>
          </cell>
          <cell r="B2217" t="str">
            <v>CONCRETAGEM DE LAJES EM EDIFICAÇÕES MULTIFAMILIARES FEITAS COM SISTEMA DE FÔRMAS MANUSEÁVEIS, COM CONCRETO USINADO BOMBEÁVEL FCK 20 MPA - LANÇAMENTO, ADENSAMENTO E ACABAMENTO. AF_06/2015</v>
          </cell>
          <cell r="C2217" t="str">
            <v>M3</v>
          </cell>
          <cell r="D2217">
            <v>757.56</v>
          </cell>
          <cell r="E2217">
            <v>760.96</v>
          </cell>
          <cell r="F2217" t="str">
            <v>SINTÉTICO</v>
          </cell>
          <cell r="G2217">
            <v>760.96</v>
          </cell>
        </row>
        <row r="2218">
          <cell r="A2218">
            <v>90857</v>
          </cell>
          <cell r="B2218" t="str">
            <v>CONCRETAGEM DE PAREDES EM EDIFICAÇÕES MULTIFAMILIARES FEITAS COM SISTEMA DE FÔRMAS MANUSEÁVEIS, COM CONCRETO USINADO BOMBEÁVEL FCK 20 MPA - LANÇAMENTO, ADENSAMENTO E ACABAMENTO. AF_06/2015</v>
          </cell>
          <cell r="C2218" t="str">
            <v>M3</v>
          </cell>
          <cell r="D2218">
            <v>734.57</v>
          </cell>
          <cell r="E2218">
            <v>737.59</v>
          </cell>
          <cell r="F2218" t="str">
            <v>SINTÉTICO</v>
          </cell>
          <cell r="G2218">
            <v>737.59</v>
          </cell>
        </row>
        <row r="2219">
          <cell r="A2219">
            <v>90858</v>
          </cell>
          <cell r="B2219" t="str">
            <v>CONCRETAGEM DE PLATIBANDA EM EDIFICAÇÕES MULTIFAMILIARES FEITAS COM SISTEMA DE FÔRMAS MANUSEÁVEIS, COM CONCRETO USINADO BOMBEÁVEL FCK 20 MPA - LANÇAMENTO, ADENSAMENTO E ACABAMENTO. AF_06/2015</v>
          </cell>
          <cell r="C2219" t="str">
            <v>M3</v>
          </cell>
          <cell r="D2219">
            <v>807.26</v>
          </cell>
          <cell r="E2219">
            <v>813.36</v>
          </cell>
          <cell r="F2219" t="str">
            <v>SINTÉTICO</v>
          </cell>
          <cell r="G2219">
            <v>813.36</v>
          </cell>
        </row>
        <row r="2220">
          <cell r="A2220">
            <v>90859</v>
          </cell>
          <cell r="B2220" t="str">
            <v>CONCRETAGEM DE PLATIBANDA EM EDIFICAÇÕES UNIFAMILIARES FEITAS COM SISTEMA DE FÔRMAS MANUSEÁVEIS, COM CONCRETO USINADO AUTOADENSÁVEL FCK 20 MPA - LANÇAMENTO E ACABAMENTO. AF_06/2015</v>
          </cell>
          <cell r="C2220" t="str">
            <v>M3</v>
          </cell>
          <cell r="D2220">
            <v>762.45</v>
          </cell>
          <cell r="E2220">
            <v>764.7</v>
          </cell>
          <cell r="F2220" t="str">
            <v>SINTÉTICO</v>
          </cell>
          <cell r="G2220">
            <v>764.7</v>
          </cell>
        </row>
        <row r="2221">
          <cell r="A2221">
            <v>90860</v>
          </cell>
          <cell r="B2221" t="str">
            <v>CONCRETAGEM DE PLATIBANDA EM EDIFICAÇÕES MULTIFAMILIARES FEITAS COM SISTEMA DE FÔRMAS MANUSEÁVEIS, COM CONCRETO USINADO AUTOADENSÁVEL FCK 20 MPA - LANÇAMENTO E ACABAMENTO. AF_06/2015</v>
          </cell>
          <cell r="C2221" t="str">
            <v>M3</v>
          </cell>
          <cell r="D2221">
            <v>767.18</v>
          </cell>
          <cell r="E2221">
            <v>769.97</v>
          </cell>
          <cell r="F2221" t="str">
            <v>SINTÉTICO</v>
          </cell>
          <cell r="G2221">
            <v>769.97</v>
          </cell>
        </row>
        <row r="2222">
          <cell r="A2222">
            <v>90861</v>
          </cell>
          <cell r="B2222" t="str">
            <v>CONCRETAGEM DE EDIFICAÇÕES (PAREDES E LAJES) FEITAS COM SISTEMA DE FÔRMAS MANUSEÁVEIS, COM CONCRETO USINADO BOMBEÁVEL FCK 20 MPA - LANÇAMENTO, ADENSAMENTO E ACABAMENTO. AF_06/2015</v>
          </cell>
          <cell r="C2222" t="str">
            <v>M3</v>
          </cell>
          <cell r="D2222">
            <v>741.49</v>
          </cell>
          <cell r="E2222">
            <v>744.54</v>
          </cell>
          <cell r="F2222" t="str">
            <v>SINTÉTICO</v>
          </cell>
          <cell r="G2222">
            <v>744.54</v>
          </cell>
        </row>
        <row r="2223">
          <cell r="A2223">
            <v>90862</v>
          </cell>
          <cell r="B2223" t="str">
            <v>CONCRETAGEM DE EDIFICAÇÕES (PAREDES E LAJES) FEITAS COM SISTEMA DE FÔRMAS MANUSEÁVEIS, COM CONCRETO USINADO AUTOADENSÁVEL FCK 20 MPA - LANÇAMENTO E ACABAMENTO. AF_06/2015</v>
          </cell>
          <cell r="C2223" t="str">
            <v>M3</v>
          </cell>
          <cell r="D2223">
            <v>719.48</v>
          </cell>
          <cell r="E2223">
            <v>721.24</v>
          </cell>
          <cell r="F2223" t="str">
            <v>SINTÉTICO</v>
          </cell>
          <cell r="G2223">
            <v>721.24</v>
          </cell>
        </row>
        <row r="2224">
          <cell r="A2224">
            <v>92718</v>
          </cell>
          <cell r="B2224" t="str">
            <v>CONCRETAGEM DE PILARES, FCK = 25 MPA,  COM USO DE BALDES EM EDIFICAÇÃO COM SEÇÃO MÉDIA DE PILARES MENOR OU IGUAL A 0,25 M² - LANÇAMENTO, ADENSAMENTO E ACABAMENTO. AF_12/2015</v>
          </cell>
          <cell r="C2224" t="str">
            <v>M3</v>
          </cell>
          <cell r="D2224">
            <v>778.17</v>
          </cell>
          <cell r="E2224">
            <v>795.23</v>
          </cell>
          <cell r="F2224" t="str">
            <v>SINTÉTICO</v>
          </cell>
          <cell r="G2224">
            <v>795.23</v>
          </cell>
        </row>
        <row r="2225">
          <cell r="A2225">
            <v>92719</v>
          </cell>
          <cell r="B2225" t="str">
            <v>CONCRETAGEM DE PILARES, FCK = 25 MPA, COM USO DE GRUA EM EDIFICAÇÃO COM SEÇÃO MÉDIA DE PILARES MENOR OU IGUAL A 0,25 M² - LANÇAMENTO, ADENSAMENTO E ACABAMENTO. AF_12/2015</v>
          </cell>
          <cell r="C2225" t="str">
            <v>M3</v>
          </cell>
          <cell r="D2225">
            <v>655.59</v>
          </cell>
          <cell r="E2225">
            <v>658.84</v>
          </cell>
          <cell r="F2225" t="str">
            <v>SINTÉTICO</v>
          </cell>
          <cell r="G2225">
            <v>658.84</v>
          </cell>
        </row>
        <row r="2226">
          <cell r="A2226">
            <v>92720</v>
          </cell>
          <cell r="B2226" t="str">
            <v>CONCRETAGEM DE PILARES, FCK = 25 MPA, COM USO DE BOMBA EM EDIFICAÇÃO COM SEÇÃO MÉDIA DE PILARES MENOR OU IGUAL A 0,25 M² - LANÇAMENTO, ADENSAMENTO E ACABAMENTO. AF_12/2015</v>
          </cell>
          <cell r="C2226" t="str">
            <v>M3</v>
          </cell>
          <cell r="D2226">
            <v>703.3</v>
          </cell>
          <cell r="E2226">
            <v>705.99</v>
          </cell>
          <cell r="F2226" t="str">
            <v>SINTÉTICO</v>
          </cell>
          <cell r="G2226">
            <v>705.99</v>
          </cell>
        </row>
        <row r="2227">
          <cell r="A2227">
            <v>92721</v>
          </cell>
          <cell r="B2227" t="str">
            <v>CONCRETAGEM DE PILARES, FCK = 25 MPA, COM USO DE GRUA EM EDIFICAÇÃO COM SEÇÃO MÉDIA DE PILARES MAIOR QUE 0,25 M² - LANÇAMENTO, ADENSAMENTO E ACABAMENTO. AF_12/2015</v>
          </cell>
          <cell r="C2227" t="str">
            <v>M3</v>
          </cell>
          <cell r="D2227">
            <v>648.08000000000004</v>
          </cell>
          <cell r="E2227">
            <v>650.51</v>
          </cell>
          <cell r="F2227" t="str">
            <v>SINTÉTICO</v>
          </cell>
          <cell r="G2227">
            <v>650.51</v>
          </cell>
        </row>
        <row r="2228">
          <cell r="A2228">
            <v>92722</v>
          </cell>
          <cell r="B2228" t="str">
            <v>CONCRETAGEM DE PILARES, FCK = 25 MPA, COM USO DE BOMBA EM EDIFICAÇÃO COM SEÇÃO MÉDIA DE PILARES MAIOR QUE 0,25 M² - LANÇAMENTO, ADENSAMENTO E ACABAMENTO. AF_12/2015</v>
          </cell>
          <cell r="C2228" t="str">
            <v>M3</v>
          </cell>
          <cell r="D2228">
            <v>700.26</v>
          </cell>
          <cell r="E2228">
            <v>702.63</v>
          </cell>
          <cell r="F2228" t="str">
            <v>SINTÉTICO</v>
          </cell>
          <cell r="G2228">
            <v>702.63</v>
          </cell>
        </row>
        <row r="2229">
          <cell r="A2229">
            <v>92723</v>
          </cell>
          <cell r="B2229" t="str">
            <v>CONCRETAGEM DE VIGAS E LAJES, FCK=20 MPA, PARA LAJES PREMOLDADAS COM USO DE BOMBA EM EDIFICAÇÃO COM ÁREA MÉDIA DE LAJES MENOR OU IGUAL A 20 M² - LANÇAMENTO, ADENSAMENTO E ACABAMENTO. AF_12/2015</v>
          </cell>
          <cell r="C2229" t="str">
            <v>M3</v>
          </cell>
          <cell r="D2229">
            <v>684.05</v>
          </cell>
          <cell r="E2229">
            <v>687.03</v>
          </cell>
          <cell r="F2229" t="str">
            <v>SINTÉTICO</v>
          </cell>
          <cell r="G2229">
            <v>687.03</v>
          </cell>
        </row>
        <row r="2230">
          <cell r="A2230">
            <v>92724</v>
          </cell>
          <cell r="B2230" t="str">
            <v>CONCRETAGEM DE VIGAS E LAJES, FCK=20 MPA, PARA LAJES PREMOLDADAS COM USO DE BOMBA EM EDIFICAÇÃO COM ÁREA MÉDIA DE LAJES MAIOR QUE 20 M² - LANÇAMENTO, ADENSAMENTO E ACABAMENTO. AF_12/2015</v>
          </cell>
          <cell r="C2230" t="str">
            <v>M3</v>
          </cell>
          <cell r="D2230">
            <v>681.25</v>
          </cell>
          <cell r="E2230">
            <v>683.92</v>
          </cell>
          <cell r="F2230" t="str">
            <v>SINTÉTICO</v>
          </cell>
          <cell r="G2230">
            <v>683.92</v>
          </cell>
        </row>
        <row r="2231">
          <cell r="A2231">
            <v>92725</v>
          </cell>
          <cell r="B2231" t="str">
            <v>CONCRETAGEM DE VIGAS E LAJES, FCK=20 MPA, PARA LAJES MACIÇAS OU NERVURADAS COM USO DE BOMBA EM EDIFICAÇÃO COM ÁREA MÉDIA DE LAJES MENOR OU IGUAL A 20 M² - LANÇAMENTO, ADENSAMENTO E ACABAMENTO. AF_12/2015</v>
          </cell>
          <cell r="C2231" t="str">
            <v>M3</v>
          </cell>
          <cell r="D2231">
            <v>680.07</v>
          </cell>
          <cell r="E2231">
            <v>682.6</v>
          </cell>
          <cell r="F2231" t="str">
            <v>SINTÉTICO</v>
          </cell>
          <cell r="G2231">
            <v>682.6</v>
          </cell>
        </row>
        <row r="2232">
          <cell r="A2232">
            <v>92726</v>
          </cell>
          <cell r="B2232" t="str">
            <v>CONCRETAGEM DE VIGAS E LAJES, FCK=20 MPA, PARA LAJES MACIÇAS OU NERVURADAS COM USO DE BOMBA EM EDIFICAÇÃO COM ÁREA MÉDIA DE LAJES MAIOR QUE 20 M² - LANÇAMENTO, ADENSAMENTO E ACABAMENTO. AF_12/2015</v>
          </cell>
          <cell r="C2232" t="str">
            <v>M3</v>
          </cell>
          <cell r="D2232">
            <v>678.08</v>
          </cell>
          <cell r="E2232">
            <v>680.39</v>
          </cell>
          <cell r="F2232" t="str">
            <v>SINTÉTICO</v>
          </cell>
          <cell r="G2232">
            <v>680.39</v>
          </cell>
        </row>
        <row r="2233">
          <cell r="A2233">
            <v>92727</v>
          </cell>
          <cell r="B2233" t="str">
            <v>CONCRETAGEM DE VIGAS E LAJES, FCK=20 MPA, PARA LAJES PREMOLDADAS COM JERICAS EM ELEVADOR DE CABO EM EDIFICAÇÃO DE MULTIPAVIMENTOS ATÉ 16 ANDARES, COM ÁREA MÉDIA DE LAJES MENOR OU IGUAL A 20 M² - LANÇAMENTO, ADENSAMENTO E ACABAMENTO. AF_12/2015</v>
          </cell>
          <cell r="C2233" t="str">
            <v>M3</v>
          </cell>
          <cell r="D2233">
            <v>714.25</v>
          </cell>
          <cell r="E2233">
            <v>725.92</v>
          </cell>
          <cell r="F2233" t="str">
            <v>SINTÉTICO</v>
          </cell>
          <cell r="G2233">
            <v>725.92</v>
          </cell>
        </row>
        <row r="2234">
          <cell r="A2234">
            <v>92728</v>
          </cell>
          <cell r="B2234" t="str">
            <v>CONCRETAGEM DE VIGAS E LAJES, FCK=20 MPA, PARA LAJES PREMOLDADAS COM JERICAS EM ELEVADOR DE CABO EM EDIFICAÇÃO DE MULTIPAVIMENTOS ATÉ 16 ANDARES, COM ÁREA MÉDIA DE LAJES MAIOR QUE 20 M² - LANÇAMENTO, ADENSAMENTO E ACABAMENTO. AF_12/2015</v>
          </cell>
          <cell r="C2234" t="str">
            <v>M3</v>
          </cell>
          <cell r="D2234">
            <v>695</v>
          </cell>
          <cell r="E2234">
            <v>704.52</v>
          </cell>
          <cell r="F2234" t="str">
            <v>SINTÉTICO</v>
          </cell>
          <cell r="G2234">
            <v>704.52</v>
          </cell>
        </row>
        <row r="2235">
          <cell r="A2235">
            <v>92729</v>
          </cell>
          <cell r="B2235" t="str">
            <v>CONCRETAGEM DE VIGAS E LAJES, FCK=20 MPA, PARA LAJES MACIÇAS OU NERVURADAS COM JERICAS EM ELEVADOR DE CABO EM EDIFICAÇÃO DE ATÉ 16 ANDARES, COM ÁREA MÉDIA DE LAJES MENOR OU IGUAL A 20 M² - LANÇAMENTO, ADENSAMENTO E ACABAMENTO. AF_12/2015</v>
          </cell>
          <cell r="C2235" t="str">
            <v>M3</v>
          </cell>
          <cell r="D2235">
            <v>686.83</v>
          </cell>
          <cell r="E2235">
            <v>695.45</v>
          </cell>
          <cell r="F2235" t="str">
            <v>SINTÉTICO</v>
          </cell>
          <cell r="G2235">
            <v>695.45</v>
          </cell>
        </row>
        <row r="2236">
          <cell r="A2236">
            <v>92730</v>
          </cell>
          <cell r="B2236" t="str">
            <v>CONCRETAGEM DE VIGAS E LAJES, FCK=20 MPA, PARA LAJES MACIÇAS OU NERVURADAS COM JERICAS EM ELEVADOR DE CABO EM EDIFICAÇÃO DE MULTIPAVIMENTOS ATÉ 16 ANDARES, COM ÁREA MÉDIA DE LAJES MAIOR QUE 20 M² - LANÇAMENTO, ADENSAMENTO E ACABAMENTO. AF_12/2015</v>
          </cell>
          <cell r="C2236" t="str">
            <v>M3</v>
          </cell>
          <cell r="D2236">
            <v>673.24</v>
          </cell>
          <cell r="E2236">
            <v>680.34</v>
          </cell>
          <cell r="F2236" t="str">
            <v>SINTÉTICO</v>
          </cell>
          <cell r="G2236">
            <v>680.34</v>
          </cell>
        </row>
        <row r="2237">
          <cell r="A2237">
            <v>92731</v>
          </cell>
          <cell r="B2237" t="str">
            <v>CONCRETAGEM DE VIGAS E LAJES, FCK=20 MPA, PARA LAJES PREMOLDADAS COM JERICAS EM CREMALHEIRA EM EDIFICAÇÃO DE MULTIPAVIMENTOS ATÉ 16 ANDARES, COM ÁREA MÉDIA DE LAJES MENOR OU IGUAL A 20 M² - LANÇAMENTO, ADENSAMENTO E ACABAMENTO. AF_12/2015</v>
          </cell>
          <cell r="C2237" t="str">
            <v>M3</v>
          </cell>
          <cell r="D2237">
            <v>688.61</v>
          </cell>
          <cell r="E2237">
            <v>697.4</v>
          </cell>
          <cell r="F2237" t="str">
            <v>SINTÉTICO</v>
          </cell>
          <cell r="G2237">
            <v>697.4</v>
          </cell>
        </row>
        <row r="2238">
          <cell r="A2238">
            <v>92732</v>
          </cell>
          <cell r="B2238" t="str">
            <v>CONCRETAGEM DE VIGAS E LAJES, FCK=20 MPA, PARA LAJES PREMOLDADAS COM JERICAS EM CREMALHEIRA EM EDIFICAÇÃO DE MULTIPAVIMENTOS ATÉ 16 ANDARES, COM ÁREA MÉDIA DE LAJES MAIOR QUE 20 M² - LANÇAMENTO, ADENSAMENTO E ACABAMENTO. AF_12/2015</v>
          </cell>
          <cell r="C2238" t="str">
            <v>M3</v>
          </cell>
          <cell r="D2238">
            <v>675.47</v>
          </cell>
          <cell r="E2238">
            <v>682.79</v>
          </cell>
          <cell r="F2238" t="str">
            <v>SINTÉTICO</v>
          </cell>
          <cell r="G2238">
            <v>682.79</v>
          </cell>
        </row>
        <row r="2239">
          <cell r="A2239">
            <v>92733</v>
          </cell>
          <cell r="B2239" t="str">
            <v>CONCRETAGEM DE VIGAS E LAJES, FCK=20 MPA, PARA LAJES MACIÇAS OU NERVURADAS COM JERICAS EM CREMALHEIRA EM EDIFICAÇÃO DE MULTIPAVIMENTOS ATÉ 16 ANDARES, COM ÁREA MÉDIA DE LAJES MENOR OU IGUAL A 20 M² - LANÇAMENTO, ADENSAMENTO E ACABAMENTO. AF_12/2015</v>
          </cell>
          <cell r="C2239" t="str">
            <v>M3</v>
          </cell>
          <cell r="D2239">
            <v>669.88</v>
          </cell>
          <cell r="E2239">
            <v>676.58</v>
          </cell>
          <cell r="F2239" t="str">
            <v>SINTÉTICO</v>
          </cell>
          <cell r="G2239">
            <v>676.58</v>
          </cell>
        </row>
        <row r="2240">
          <cell r="A2240">
            <v>92734</v>
          </cell>
          <cell r="B2240" t="str">
            <v>CONCRETAGEM DE VIGAS E LAJES, FCK=20 MPA, PARA LAJES MACIÇAS OU NERVURADAS COM JERICAS EM CREMALHEIRA EM EDIFICAÇÃO DE MULTIPAVIMENTOS ATÉ 16 ANDARES, COM ÁREA MÉDIA DE LAJES MAIOR QUE 20 M² - LANÇAMENTO, ADENSAMENTO E ACABAMENTO. AF_12/2015</v>
          </cell>
          <cell r="C2240" t="str">
            <v>M3</v>
          </cell>
          <cell r="D2240">
            <v>660.61</v>
          </cell>
          <cell r="E2240">
            <v>666.28</v>
          </cell>
          <cell r="F2240" t="str">
            <v>SINTÉTICO</v>
          </cell>
          <cell r="G2240">
            <v>666.28</v>
          </cell>
        </row>
        <row r="2241">
          <cell r="A2241">
            <v>92735</v>
          </cell>
          <cell r="B2241" t="str">
            <v>CONCRETAGEM DE VIGAS E LAJES, FCK=20 MPA, PARA LAJES PREMOLDADAS COM GRUA DE CAÇAMBA DE 350 L EM EDIFICAÇÃO DE MULTIPAVIMENTOS ATÉ 16 ANDARES, COM ÁREA MÉDIA DE LAJES MENOR OU IGUAL A 20 M² - LANÇAMENTO, ADENSAMENTO E ACABAMENTO. AF_12/2015</v>
          </cell>
          <cell r="C2241" t="str">
            <v>M3</v>
          </cell>
          <cell r="D2241">
            <v>668.94</v>
          </cell>
          <cell r="E2241">
            <v>675.85</v>
          </cell>
          <cell r="F2241" t="str">
            <v>SINTÉTICO</v>
          </cell>
          <cell r="G2241">
            <v>675.85</v>
          </cell>
        </row>
        <row r="2242">
          <cell r="A2242">
            <v>92736</v>
          </cell>
          <cell r="B2242" t="str">
            <v>CONCRETAGEM DE VIGAS E LAJES, FCK=20 MPA, PARA LAJES PREMOLDADAS COM GRUA DE CAÇAMBA DE 350 L EM EDIFICAÇÃO DE MULTIPAVIMENTOS ATÉ 16 ANDARES, COM ÁREA MÉDIA DE LAJES MAIOR QUE 20 M² - LANÇAMENTO, ADENSAMENTO E ACABAMENTO. AF_12/2015</v>
          </cell>
          <cell r="C2242" t="str">
            <v>M3</v>
          </cell>
          <cell r="D2242">
            <v>658.38</v>
          </cell>
          <cell r="E2242">
            <v>664.06</v>
          </cell>
          <cell r="F2242" t="str">
            <v>SINTÉTICO</v>
          </cell>
          <cell r="G2242">
            <v>664.06</v>
          </cell>
        </row>
        <row r="2243">
          <cell r="A2243">
            <v>92739</v>
          </cell>
          <cell r="B2243" t="str">
            <v>CONCRETAGEM DE VIGAS E LAJES, FCK=20 MPA, PARA LAJES MACIÇAS OU NERVURADAS COM GRUA DE CAÇAMBA DE 500 L EM EDIFICAÇÃO DE MULTIPAVIMENTOS ATÉ 16 ANDARES, COM ÁREA MÉDIA DE LAJES MENOR OU IGUAL A 20 M² - LANÇAMENTO, ADENSAMENTO E ACABAMENTO. AF_12/2015</v>
          </cell>
          <cell r="C2243" t="str">
            <v>M3</v>
          </cell>
          <cell r="D2243">
            <v>643.05999999999995</v>
          </cell>
          <cell r="E2243">
            <v>646.96</v>
          </cell>
          <cell r="F2243" t="str">
            <v>SINTÉTICO</v>
          </cell>
          <cell r="G2243">
            <v>646.96</v>
          </cell>
        </row>
        <row r="2244">
          <cell r="A2244">
            <v>92740</v>
          </cell>
          <cell r="B2244" t="str">
            <v>CONCRETAGEM DE VIGAS E LAJES, FCK=20 MPA, PARA LAJES MACIÇAS OU NERVURADAS COM GRUA DE CAÇAMBA DE 500 L EM EDIFICAÇÃO DE MULTIPAVIMENTOS ATÉ 16 ANDARES, COM ÁREA MÉDIA DE LAJES MAIOR QUE 20 M² - LANÇAMENTO, ADENSAMENTO E ACABAMENTO. AF_12/2015</v>
          </cell>
          <cell r="C2244" t="str">
            <v>M3</v>
          </cell>
          <cell r="D2244">
            <v>637.83000000000004</v>
          </cell>
          <cell r="E2244">
            <v>641.13</v>
          </cell>
          <cell r="F2244" t="str">
            <v>SINTÉTICO</v>
          </cell>
          <cell r="G2244">
            <v>641.13</v>
          </cell>
        </row>
        <row r="2245">
          <cell r="A2245">
            <v>92741</v>
          </cell>
          <cell r="B2245" t="str">
            <v>CONCRETAGEM DE VIGAS E LAJES, FCK=20 MPA, PARA QUALQUER TIPO DE LAJE COM BALDES EM EDIFICAÇÃO TÉRREA, COM ÁREA MÉDIA DE LAJES MENOR OU IGUAL A 20 M² - LANÇAMENTO, ADENSAMENTO E ACABAMENTO. AF_12/2015</v>
          </cell>
          <cell r="C2245" t="str">
            <v>M3</v>
          </cell>
          <cell r="D2245">
            <v>821.8</v>
          </cell>
          <cell r="E2245">
            <v>845.64</v>
          </cell>
          <cell r="F2245" t="str">
            <v>SINTÉTICO</v>
          </cell>
          <cell r="G2245">
            <v>845.64</v>
          </cell>
        </row>
        <row r="2246">
          <cell r="A2246">
            <v>92742</v>
          </cell>
          <cell r="B2246" t="str">
            <v>CONCRETAGEM DE VIGAS E LAJES, FCK=20 MPA, PARA QUALQUER TIPO DE LAJE COM BALDES EM EDIFICAÇÃO DE MULTIPAVIMENTOS ATÉ 04 ANDARES, COM ÁREA MÉDIA DE LAJES MENOR OU IGUAL A 20 M² - LANÇAMENTO, ADENSAMENTO E ACABAMENTO. AF_12/2015</v>
          </cell>
          <cell r="C2246" t="str">
            <v>M3</v>
          </cell>
          <cell r="D2246">
            <v>1016.33</v>
          </cell>
          <cell r="E2246">
            <v>1062.02</v>
          </cell>
          <cell r="F2246" t="str">
            <v>SINTÉTICO</v>
          </cell>
          <cell r="G2246">
            <v>1062.02</v>
          </cell>
        </row>
        <row r="2247">
          <cell r="A2247">
            <v>92873</v>
          </cell>
          <cell r="B2247" t="str">
            <v>LANÇAMENTO COM USO DE BALDES, ADENSAMENTO E ACABAMENTO DE CONCRETO EM ESTRUTURAS. AF_12/2015</v>
          </cell>
          <cell r="C2247" t="str">
            <v>M3</v>
          </cell>
          <cell r="D2247">
            <v>151.57</v>
          </cell>
          <cell r="E2247">
            <v>168.63</v>
          </cell>
          <cell r="F2247" t="str">
            <v>SINTÉTICO</v>
          </cell>
          <cell r="G2247">
            <v>168.63</v>
          </cell>
        </row>
        <row r="2248">
          <cell r="A2248">
            <v>92874</v>
          </cell>
          <cell r="B2248" t="str">
            <v>LANÇAMENTO COM USO DE BOMBA, ADENSAMENTO E ACABAMENTO DE CONCRETO EM ESTRUTURAS. AF_12/2015</v>
          </cell>
          <cell r="C2248" t="str">
            <v>M3</v>
          </cell>
          <cell r="D2248">
            <v>24.49</v>
          </cell>
          <cell r="E2248">
            <v>27.18</v>
          </cell>
          <cell r="F2248" t="str">
            <v>SINTÉTICO</v>
          </cell>
          <cell r="G2248">
            <v>27.18</v>
          </cell>
        </row>
        <row r="2249">
          <cell r="A2249">
            <v>94962</v>
          </cell>
          <cell r="B2249" t="str">
            <v>CONCRETO MAGRO PARA LASTRO, TRAÇO 1:4,5:4,5 (CIMENTO/ AREIA MÉDIA/ BRITA 1)  - PREPARO MECÂNICO COM BETONEIRA 400 L. AF_07/2016</v>
          </cell>
          <cell r="C2249" t="str">
            <v>M3</v>
          </cell>
          <cell r="D2249">
            <v>340.29</v>
          </cell>
          <cell r="E2249">
            <v>346.63</v>
          </cell>
          <cell r="F2249" t="str">
            <v>SINTÉTICO</v>
          </cell>
          <cell r="G2249">
            <v>346.63</v>
          </cell>
        </row>
        <row r="2250">
          <cell r="A2250">
            <v>94963</v>
          </cell>
          <cell r="B2250" t="str">
            <v>CONCRETO FCK = 15MPA, TRAÇO 1:3,4:3,5 (CIMENTO/ AREIA MÉDIA/ BRITA 1)  - PREPARO MECÂNICO COM BETONEIRA 400 L. AF_07/2016</v>
          </cell>
          <cell r="C2250" t="str">
            <v>M3</v>
          </cell>
          <cell r="D2250">
            <v>388.36</v>
          </cell>
          <cell r="E2250">
            <v>394.66</v>
          </cell>
          <cell r="F2250" t="str">
            <v>SINTÉTICO</v>
          </cell>
          <cell r="G2250">
            <v>394.66</v>
          </cell>
        </row>
        <row r="2251">
          <cell r="A2251">
            <v>94964</v>
          </cell>
          <cell r="B2251" t="str">
            <v>CONCRETO FCK = 20MPA, TRAÇO 1:2,7:3 (CIMENTO/ AREIA MÉDIA/ BRITA 1)  - PREPARO MECÂNICO COM BETONEIRA 400 L. AF_07/2016</v>
          </cell>
          <cell r="C2251" t="str">
            <v>M3</v>
          </cell>
          <cell r="D2251">
            <v>433.13</v>
          </cell>
          <cell r="E2251">
            <v>439.99</v>
          </cell>
          <cell r="F2251" t="str">
            <v>SINTÉTICO</v>
          </cell>
          <cell r="G2251">
            <v>439.99</v>
          </cell>
        </row>
        <row r="2252">
          <cell r="A2252">
            <v>94965</v>
          </cell>
          <cell r="B2252" t="str">
            <v>CONCRETO FCK = 25MPA, TRAÇO 1:2,3:2,7 (CIMENTO/ AREIA MÉDIA/ BRITA 1)  - PREPARO MECÂNICO COM BETONEIRA 400 L. AF_07/2016</v>
          </cell>
          <cell r="C2252" t="str">
            <v>M3</v>
          </cell>
          <cell r="D2252">
            <v>459.43</v>
          </cell>
          <cell r="E2252">
            <v>465.69</v>
          </cell>
          <cell r="F2252" t="str">
            <v>SINTÉTICO</v>
          </cell>
          <cell r="G2252">
            <v>465.69</v>
          </cell>
        </row>
        <row r="2253">
          <cell r="A2253">
            <v>94966</v>
          </cell>
          <cell r="B2253" t="str">
            <v>CONCRETO FCK = 30MPA, TRAÇO 1:2,1:2,5 (CIMENTO/ AREIA MÉDIA/ BRITA 1)  - PREPARO MECÂNICO COM BETONEIRA 400 L. AF_07/2016</v>
          </cell>
          <cell r="C2253" t="str">
            <v>M3</v>
          </cell>
          <cell r="D2253">
            <v>479.07</v>
          </cell>
          <cell r="E2253">
            <v>485.29</v>
          </cell>
          <cell r="F2253" t="str">
            <v>SINTÉTICO</v>
          </cell>
          <cell r="G2253">
            <v>485.29</v>
          </cell>
        </row>
        <row r="2254">
          <cell r="A2254">
            <v>94967</v>
          </cell>
          <cell r="B2254" t="str">
            <v>CONCRETO FCK = 40MPA, TRAÇO 1:1,6:1,9 (CIMENTO/ AREIA MÉDIA/ BRITA 1)  - PREPARO MECÂNICO COM BETONEIRA 400 L. AF_07/2016</v>
          </cell>
          <cell r="C2254" t="str">
            <v>M3</v>
          </cell>
          <cell r="D2254">
            <v>555.64</v>
          </cell>
          <cell r="E2254">
            <v>562.23</v>
          </cell>
          <cell r="F2254" t="str">
            <v>SINTÉTICO</v>
          </cell>
          <cell r="G2254">
            <v>562.23</v>
          </cell>
        </row>
        <row r="2255">
          <cell r="A2255">
            <v>94968</v>
          </cell>
          <cell r="B2255" t="str">
            <v>CONCRETO MAGRO PARA LASTRO, TRAÇO 1:4,5:4,5 (CIMENTO/ AREIA MÉDIA/ BRITA 1)  - PREPARO MECÂNICO COM BETONEIRA 600 L. AF_07/2016</v>
          </cell>
          <cell r="C2255" t="str">
            <v>M3</v>
          </cell>
          <cell r="D2255">
            <v>338.57</v>
          </cell>
          <cell r="E2255">
            <v>344.27</v>
          </cell>
          <cell r="F2255" t="str">
            <v>SINTÉTICO</v>
          </cell>
          <cell r="G2255">
            <v>344.27</v>
          </cell>
        </row>
        <row r="2256">
          <cell r="A2256">
            <v>94969</v>
          </cell>
          <cell r="B2256" t="str">
            <v>CONCRETO FCK = 15MPA, TRAÇO 1:3,4:3,5 (CIMENTO/ AREIA MÉDIA/ BRITA 1)  - PREPARO MECÂNICO COM BETONEIRA 600 L. AF_07/2016</v>
          </cell>
          <cell r="C2256" t="str">
            <v>M3</v>
          </cell>
          <cell r="D2256">
            <v>384.16</v>
          </cell>
          <cell r="E2256">
            <v>389.64</v>
          </cell>
          <cell r="F2256" t="str">
            <v>SINTÉTICO</v>
          </cell>
          <cell r="G2256">
            <v>389.64</v>
          </cell>
        </row>
        <row r="2257">
          <cell r="A2257">
            <v>94970</v>
          </cell>
          <cell r="B2257" t="str">
            <v>CONCRETO FCK = 20MPA, TRAÇO 1:2,7:3 (CIMENTO/ AREIA MÉDIA/ BRITA 1)  - PREPARO MECÂNICO COM BETONEIRA 600 L. AF_07/2016</v>
          </cell>
          <cell r="C2257" t="str">
            <v>M3</v>
          </cell>
          <cell r="D2257">
            <v>425.26</v>
          </cell>
          <cell r="E2257">
            <v>430.74</v>
          </cell>
          <cell r="F2257" t="str">
            <v>SINTÉTICO</v>
          </cell>
          <cell r="G2257">
            <v>430.74</v>
          </cell>
        </row>
        <row r="2258">
          <cell r="A2258">
            <v>94971</v>
          </cell>
          <cell r="B2258" t="str">
            <v>CONCRETO FCK = 25MPA, TRAÇO 1:2,3:2,7 (CIMENTO/ AREIA MÉDIA/ BRITA 1)  - PREPARO MECÂNICO COM BETONEIRA 600 L. AF_07/2016</v>
          </cell>
          <cell r="C2258" t="str">
            <v>M3</v>
          </cell>
          <cell r="D2258">
            <v>455.78</v>
          </cell>
          <cell r="E2258">
            <v>461.14</v>
          </cell>
          <cell r="F2258" t="str">
            <v>SINTÉTICO</v>
          </cell>
          <cell r="G2258">
            <v>461.14</v>
          </cell>
        </row>
        <row r="2259">
          <cell r="A2259">
            <v>94972</v>
          </cell>
          <cell r="B2259" t="str">
            <v>CONCRETO FCK = 30MPA, TRAÇO 1:2,1:2,5 (CIMENTO/ AREIA MÉDIA/ BRITA 1)  - PREPARO MECÂNICO COM BETONEIRA 600 L. AF_07/2016</v>
          </cell>
          <cell r="C2259" t="str">
            <v>M3</v>
          </cell>
          <cell r="D2259">
            <v>475.23</v>
          </cell>
          <cell r="E2259">
            <v>480.54</v>
          </cell>
          <cell r="F2259" t="str">
            <v>SINTÉTICO</v>
          </cell>
          <cell r="G2259">
            <v>480.54</v>
          </cell>
        </row>
        <row r="2260">
          <cell r="A2260">
            <v>94973</v>
          </cell>
          <cell r="B2260" t="str">
            <v>CONCRETO FCK = 40MPA, TRAÇO 1:1,6:1,9 (CIMENTO/ AREIA MÉDIA/ BRITA 1)  - PREPARO MECÂNICO COM BETONEIRA 600 L. AF_07/2016</v>
          </cell>
          <cell r="C2260" t="str">
            <v>M3</v>
          </cell>
          <cell r="D2260">
            <v>551.1</v>
          </cell>
          <cell r="E2260">
            <v>556.58000000000004</v>
          </cell>
          <cell r="F2260" t="str">
            <v>SINTÉTICO</v>
          </cell>
          <cell r="G2260">
            <v>556.58000000000004</v>
          </cell>
        </row>
        <row r="2261">
          <cell r="A2261">
            <v>94974</v>
          </cell>
          <cell r="B2261" t="str">
            <v>CONCRETO MAGRO PARA LASTRO, TRAÇO 1:4,5:4,5 (CIMENTO/ AREIA MÉDIA/ BRITA 1)  - PREPARO MANUAL. AF_07/2016</v>
          </cell>
          <cell r="C2261" t="str">
            <v>M3</v>
          </cell>
          <cell r="D2261">
            <v>428.97</v>
          </cell>
          <cell r="E2261">
            <v>443.47</v>
          </cell>
          <cell r="F2261" t="str">
            <v>SINTÉTICO</v>
          </cell>
          <cell r="G2261">
            <v>443.47</v>
          </cell>
        </row>
        <row r="2262">
          <cell r="A2262">
            <v>94975</v>
          </cell>
          <cell r="B2262" t="str">
            <v>CONCRETO FCK = 15MPA, TRAÇO 1:3,4:3,5 (CIMENTO/ AREIA MÉDIA/ BRITA 1)  - PREPARO MANUAL. AF_07/2016</v>
          </cell>
          <cell r="C2262" t="str">
            <v>M3</v>
          </cell>
          <cell r="D2262">
            <v>474.42</v>
          </cell>
          <cell r="E2262">
            <v>488.95</v>
          </cell>
          <cell r="F2262" t="str">
            <v>SINTÉTICO</v>
          </cell>
          <cell r="G2262">
            <v>488.95</v>
          </cell>
        </row>
        <row r="2263">
          <cell r="A2263">
            <v>96555</v>
          </cell>
          <cell r="B2263" t="str">
            <v>CONCRETAGEM DE BLOCOS DE COROAMENTO E VIGAS BALDRAME, FCK 30 MPA, COM USO DE JERICA  LANÇAMENTO, ADENSAMENTO E ACABAMENTO. AF_06/2017</v>
          </cell>
          <cell r="C2263" t="str">
            <v>M3</v>
          </cell>
          <cell r="D2263">
            <v>628.97</v>
          </cell>
          <cell r="E2263">
            <v>644.49</v>
          </cell>
          <cell r="F2263" t="str">
            <v>SINTÉTICO</v>
          </cell>
          <cell r="G2263">
            <v>644.49</v>
          </cell>
        </row>
        <row r="2264">
          <cell r="A2264">
            <v>96556</v>
          </cell>
          <cell r="B2264" t="str">
            <v>CONCRETAGEM DE SAPATAS, FCK 30 MPA, COM USO DE JERICA  LANÇAMENTO, ADENSAMENTO E ACABAMENTO. AF_06/2017</v>
          </cell>
          <cell r="C2264" t="str">
            <v>M3</v>
          </cell>
          <cell r="D2264">
            <v>691.64</v>
          </cell>
          <cell r="E2264">
            <v>714.54</v>
          </cell>
          <cell r="F2264" t="str">
            <v>SINTÉTICO</v>
          </cell>
          <cell r="G2264">
            <v>714.54</v>
          </cell>
        </row>
        <row r="2265">
          <cell r="A2265">
            <v>96557</v>
          </cell>
          <cell r="B2265" t="str">
            <v>CONCRETAGEM DE BLOCOS DE COROAMENTO E VIGAS BALDRAMES, FCK 30 MPA, COM USO DE BOMBA  LANÇAMENTO, ADENSAMENTO E ACABAMENTO. AF_06/2017</v>
          </cell>
          <cell r="C2265" t="str">
            <v>M3</v>
          </cell>
          <cell r="D2265">
            <v>744.45</v>
          </cell>
          <cell r="E2265">
            <v>746.12</v>
          </cell>
          <cell r="F2265" t="str">
            <v>SINTÉTICO</v>
          </cell>
          <cell r="G2265">
            <v>746.12</v>
          </cell>
        </row>
        <row r="2266">
          <cell r="A2266">
            <v>96558</v>
          </cell>
          <cell r="B2266" t="str">
            <v>CONCRETAGEM DE SAPATAS, FCK 30 MPA, COM USO DE BOMBA  LANÇAMENTO, ADENSAMENTO E ACABAMENTO. AF_11/2016</v>
          </cell>
          <cell r="C2266" t="str">
            <v>M3</v>
          </cell>
          <cell r="D2266">
            <v>749.82</v>
          </cell>
          <cell r="E2266">
            <v>752.1</v>
          </cell>
          <cell r="F2266" t="str">
            <v>SINTÉTICO</v>
          </cell>
          <cell r="G2266">
            <v>752.1</v>
          </cell>
        </row>
        <row r="2267">
          <cell r="A2267">
            <v>99235</v>
          </cell>
          <cell r="B2267" t="str">
            <v>CONCRETAGEM DE EDIFICAÇÕES (PAREDES E LAJES) FEITAS COM SISTEMA DE FÔRMAS MANUSEÁVEIS, COM CONCRETO USINADO AUTOADENSÁVEL FCK 25 MPA - LANÇAMENTO E ACABAMENTO. AF_06/2015</v>
          </cell>
          <cell r="C2267" t="str">
            <v>M3</v>
          </cell>
          <cell r="D2267">
            <v>727.38</v>
          </cell>
          <cell r="E2267">
            <v>729.14</v>
          </cell>
          <cell r="F2267" t="str">
            <v>SINTÉTICO</v>
          </cell>
          <cell r="G2267">
            <v>729.14</v>
          </cell>
        </row>
        <row r="2268">
          <cell r="A2268">
            <v>99431</v>
          </cell>
          <cell r="B2268" t="str">
            <v>CONCRETAGEM DE LAJES EM EDIFICAÇÕES UNIFAMILIARES FEITAS COM SISTEMA DE FÔRMAS MANUSEÁVEIS, COM CONCRETO USINADO BOMBEÁVEL FCK 25 MPA - LANÇAMENTO, ADENSAMENTO E ACABAMENTO (EXCLUSIVE BOMBA LANÇA). AF_06/2015</v>
          </cell>
          <cell r="C2268" t="str">
            <v>M3</v>
          </cell>
          <cell r="D2268">
            <v>750.99</v>
          </cell>
          <cell r="E2268">
            <v>754</v>
          </cell>
          <cell r="F2268" t="str">
            <v>SINTÉTICO</v>
          </cell>
          <cell r="G2268">
            <v>754</v>
          </cell>
        </row>
        <row r="2269">
          <cell r="A2269">
            <v>99432</v>
          </cell>
          <cell r="B2269" t="str">
            <v>CONCRETAGEM DE PAREDES EM EDIFICAÇÕES UNIFAMILIARES FEITAS COM SISTEMA DE FÔRMAS MANUSEÁVEIS, COM CONCRETO USINADO BOMBEÁVEL FCK 25 MPA - LANÇAMENTO, ADENSAMENTO E ACABAMENTO (EXCLUSIVE BOMBA LANÇA). AF_06/2015</v>
          </cell>
          <cell r="C2269" t="str">
            <v>M3</v>
          </cell>
          <cell r="D2269">
            <v>720.13</v>
          </cell>
          <cell r="E2269">
            <v>721.93</v>
          </cell>
          <cell r="F2269" t="str">
            <v>SINTÉTICO</v>
          </cell>
          <cell r="G2269">
            <v>721.93</v>
          </cell>
        </row>
        <row r="2270">
          <cell r="A2270">
            <v>99433</v>
          </cell>
          <cell r="B2270" t="str">
            <v>CONCRETAGEM DE PLATIBANDA EM EDIFICAÇÕES UNIFAMILIARES FEITAS COM SISTEMA DE FÔRMAS MANUSEÁVEIS, COM CONCRETO USINADO BOMBEÁVEL FCK 25 MPA, - LANÇAMENTO, ADENSAMENTO E ACABAMENTO (EXCLUSIVE BOMBA LANÇA). AF_06/2015</v>
          </cell>
          <cell r="C2270" t="str">
            <v>M3</v>
          </cell>
          <cell r="D2270">
            <v>788.32</v>
          </cell>
          <cell r="E2270">
            <v>792.62</v>
          </cell>
          <cell r="F2270" t="str">
            <v>SINTÉTICO</v>
          </cell>
          <cell r="G2270">
            <v>792.62</v>
          </cell>
        </row>
        <row r="2271">
          <cell r="A2271">
            <v>99434</v>
          </cell>
          <cell r="B2271" t="str">
            <v>CONCRETAGEM DE LAJES EM EDIFICAÇÕES MULTIFAMILIARES FEITAS COM SISTEMA DE FÔRMAS MANUSEÁVEIS, COM CONCRETO USINADO BOMBEÁVEL FCK 25 MPA - LANÇAMENTO, ADENSAMENTO E ACABAMENTO (EXCLUSIVE BOMBA LANÇA). AF_06/2015</v>
          </cell>
          <cell r="C2271" t="str">
            <v>M3</v>
          </cell>
          <cell r="D2271">
            <v>754.41</v>
          </cell>
          <cell r="E2271">
            <v>757.81</v>
          </cell>
          <cell r="F2271" t="str">
            <v>SINTÉTICO</v>
          </cell>
          <cell r="G2271">
            <v>757.81</v>
          </cell>
        </row>
        <row r="2272">
          <cell r="A2272">
            <v>99435</v>
          </cell>
          <cell r="B2272" t="str">
            <v>CONCRETAGEM DE PAREDES EM EDIFICAÇÕES MULTIFAMILIARES FEITAS COM SISTEMA DE FÔRMAS MANUSEÁVEIS, COM CONCRETO USINADO BOMBEÁVEL FCK 25 MPA - LANÇAMENTO, ADENSAMENTO E ACABAMENTO (EXCLUSIVE BOMBA LANÇA). AF_06/2015</v>
          </cell>
          <cell r="C2272" t="str">
            <v>M3</v>
          </cell>
          <cell r="D2272">
            <v>731.51</v>
          </cell>
          <cell r="E2272">
            <v>734.53</v>
          </cell>
          <cell r="F2272" t="str">
            <v>SINTÉTICO</v>
          </cell>
          <cell r="G2272">
            <v>734.53</v>
          </cell>
        </row>
        <row r="2273">
          <cell r="A2273">
            <v>99436</v>
          </cell>
          <cell r="B2273" t="str">
            <v>CONCRETAGEM DE PLATIBANDA EM EDIFICAÇÕES MULTIFAMILIARES FEITAS COM SISTEMA DE FÔRMAS MANUSEÁVEIS, COM CONCRETO USINADO BOMBEÁVEL FCK 25 MPA - LANÇAMENTO, ADENSAMENTO E ACABAMENTO (EXCLUSIVE BOMBA LANÇA). AF_06/2015</v>
          </cell>
          <cell r="C2273" t="str">
            <v>M3</v>
          </cell>
          <cell r="D2273">
            <v>804</v>
          </cell>
          <cell r="E2273">
            <v>810.1</v>
          </cell>
          <cell r="F2273" t="str">
            <v>SINTÉTICO</v>
          </cell>
          <cell r="G2273">
            <v>810.1</v>
          </cell>
        </row>
        <row r="2274">
          <cell r="A2274">
            <v>99437</v>
          </cell>
          <cell r="B2274" t="str">
            <v>CONCRETAGEM DE PLATIBANDA EM EDIFICAÇÕES UNIFAMILIARES FEITAS COM SISTEMA DE FÔRMAS MANUSEÁVEIS, COM CONCRETO USINADO AUTOADENSÁVEL FCK 25 MPA - LANÇAMENTO E ACABAMENTO. AF_06/2015</v>
          </cell>
          <cell r="C2274" t="str">
            <v>M3</v>
          </cell>
          <cell r="D2274">
            <v>770.79</v>
          </cell>
          <cell r="E2274">
            <v>773.04</v>
          </cell>
          <cell r="F2274" t="str">
            <v>SINTÉTICO</v>
          </cell>
          <cell r="G2274">
            <v>773.04</v>
          </cell>
        </row>
        <row r="2275">
          <cell r="A2275">
            <v>99438</v>
          </cell>
          <cell r="B2275" t="str">
            <v>CONCRETAGEM DE PLATIBANDA EM EDIFICAÇÕES MULTIFAMILIARES FEITAS COM SISTEMA DE FÔRMAS MANUSEÁVEIS, COM CONCRETO USINADO AUTOADENSÁVEL FCK 25 MPA - LANÇAMENTO E ACABAMENTO. AF_06/2015</v>
          </cell>
          <cell r="C2275" t="str">
            <v>M3</v>
          </cell>
          <cell r="D2275">
            <v>775.52</v>
          </cell>
          <cell r="E2275">
            <v>778.31</v>
          </cell>
          <cell r="F2275" t="str">
            <v>SINTÉTICO</v>
          </cell>
          <cell r="G2275">
            <v>778.31</v>
          </cell>
        </row>
        <row r="2276">
          <cell r="A2276">
            <v>99439</v>
          </cell>
          <cell r="B2276" t="str">
            <v>CONCRETAGEM DE EDIFICAÇÕES (PAREDES E LAJES) FEITAS COM SISTEMA DE FÔRMAS MANUSEÁVEIS, COM CONCRETO USINADO BOMBEÁVEL FCK 25 MPA - LANÇAMENTO, ADENSAMENTO E ACABAMENTO (EXCLUSIVE BOMBA LANÇA). AF_06/2015</v>
          </cell>
          <cell r="C2276" t="str">
            <v>M3</v>
          </cell>
          <cell r="D2276">
            <v>738.4</v>
          </cell>
          <cell r="E2276">
            <v>741.45</v>
          </cell>
          <cell r="F2276" t="str">
            <v>SINTÉTICO</v>
          </cell>
          <cell r="G2276">
            <v>741.45</v>
          </cell>
        </row>
        <row r="2277">
          <cell r="A2277" t="str">
            <v>74141/1</v>
          </cell>
          <cell r="B2277" t="str">
            <v>LAJE PRE-MOLD BETA 11 P/1KN/M2 VAOS 4,40M/INCL VIGOTAS TIJOLOS ARMADURA NEGATIVA CAPEAMENTO 3CM CONCRETO 20MPA ESCORAMENTO MATERIAL E MAO  DE OBRA.</v>
          </cell>
          <cell r="C2277" t="str">
            <v>M2</v>
          </cell>
          <cell r="D2277">
            <v>72.3</v>
          </cell>
          <cell r="E2277">
            <v>74.88</v>
          </cell>
          <cell r="F2277" t="str">
            <v>SINTÉTICO</v>
          </cell>
          <cell r="G2277">
            <v>74.88</v>
          </cell>
        </row>
        <row r="2278">
          <cell r="A2278" t="str">
            <v>74141/2</v>
          </cell>
          <cell r="B2278" t="str">
            <v>LAJE PRE-MOLD BETA 12 P/3,5KN/M2 VAO 4,1M INCL VIGOTAS TIJOLOS ARMADU-RA NEGATIVA CAPEAMENTO 3CM CONCRETO 15MPA ESCORAMENTO MATERIAIS E MAO DE OBRA.</v>
          </cell>
          <cell r="C2278" t="str">
            <v>M2</v>
          </cell>
          <cell r="D2278">
            <v>80.290000000000006</v>
          </cell>
          <cell r="E2278">
            <v>83.22</v>
          </cell>
          <cell r="F2278" t="str">
            <v>SINTÉTICO</v>
          </cell>
          <cell r="G2278">
            <v>83.22</v>
          </cell>
        </row>
        <row r="2279">
          <cell r="A2279" t="str">
            <v>74141/3</v>
          </cell>
          <cell r="B2279" t="str">
            <v>LAJE PRE-MOLD BETA 16 P/3,5KN/M2 VAO 5,2M INCL VIGOTAS TIJOLOS ARMADU-RA NEGATIVA CAPEAMENTO 3CM CONCRETO 15MPA ESCORAMENTO MATERIAL E MAO  DE OBRA.</v>
          </cell>
          <cell r="C2279" t="str">
            <v>M2</v>
          </cell>
          <cell r="D2279">
            <v>96.62</v>
          </cell>
          <cell r="E2279">
            <v>99.98</v>
          </cell>
          <cell r="F2279" t="str">
            <v>SINTÉTICO</v>
          </cell>
          <cell r="G2279">
            <v>99.98</v>
          </cell>
        </row>
        <row r="2280">
          <cell r="A2280" t="str">
            <v>74141/4</v>
          </cell>
          <cell r="B2280" t="str">
            <v>LAJE PRE-MOLD BETA 20 P/3,5KN/M2 VAO 6,2M INCL VIGOTAS TIJOLOS ARMADU-RA NEGATIVA CAPEAMENTO 3CM CONCRETO 15MPA ESCORAMENTO MATERIAL E MAO  DE OBRA.</v>
          </cell>
          <cell r="C2280" t="str">
            <v>M2</v>
          </cell>
          <cell r="D2280">
            <v>111.78</v>
          </cell>
          <cell r="E2280">
            <v>115.36</v>
          </cell>
          <cell r="F2280" t="str">
            <v>SINTÉTICO</v>
          </cell>
          <cell r="G2280">
            <v>115.36</v>
          </cell>
        </row>
        <row r="2281">
          <cell r="A2281" t="str">
            <v>74202/1</v>
          </cell>
          <cell r="B2281" t="str">
            <v>LAJE PRE-MOLDADA P/FORRO, SOBRECARGA 100KG/M2, VAOS ATE 3,50M/E=8CM, C/LAJOTAS E CAP.C/CONC FCK=20MPA, 3CM, INTER-EIXO 38CM, C/ESCORAMENTO (REAPR.3X) E FERRAGEM NEGATIVA</v>
          </cell>
          <cell r="C2281" t="str">
            <v>M2</v>
          </cell>
          <cell r="D2281">
            <v>67.790000000000006</v>
          </cell>
          <cell r="E2281">
            <v>70.14</v>
          </cell>
          <cell r="F2281" t="str">
            <v>SINTÉTICO</v>
          </cell>
          <cell r="G2281">
            <v>70.14</v>
          </cell>
        </row>
        <row r="2282">
          <cell r="A2282" t="str">
            <v>74202/2</v>
          </cell>
          <cell r="B2282" t="str">
            <v>LAJE PRE-MOLDADA P/PISO, SOBRECARGA 200KG/M2, VAOS ATE 3,50M/E=8CM, C/LAJOTAS E CAP.C/CONC FCK=20MPA, 4CM, INTER-EIXO 38CM, C/ESCORAMENTO (REAPR.3X) E FERRAGEM NEGATIVA</v>
          </cell>
          <cell r="C2282" t="str">
            <v>M2</v>
          </cell>
          <cell r="D2282">
            <v>75.56</v>
          </cell>
          <cell r="E2282">
            <v>78.22</v>
          </cell>
          <cell r="F2282" t="str">
            <v>SINTÉTICO</v>
          </cell>
          <cell r="G2282">
            <v>78.22</v>
          </cell>
        </row>
        <row r="2283">
          <cell r="A2283">
            <v>101165</v>
          </cell>
          <cell r="B2283" t="str">
            <v>ALVENARIA DE EMBASAMENTO COM BLOCO ESTRUTURAL DE CONCRETO, DE 14X19X29CM E ARGAMASSA DE ASSENTAMENTO COM PREPARO EM BETONEIRA. AF_05/2020</v>
          </cell>
          <cell r="C2283" t="str">
            <v>M3</v>
          </cell>
          <cell r="D2283">
            <v>622.94000000000005</v>
          </cell>
          <cell r="E2283">
            <v>656.69</v>
          </cell>
          <cell r="F2283" t="str">
            <v>SINTÉTICO</v>
          </cell>
          <cell r="G2283">
            <v>656.69</v>
          </cell>
        </row>
        <row r="2284">
          <cell r="A2284">
            <v>101166</v>
          </cell>
          <cell r="B2284" t="str">
            <v>ALVENARIA DE EMBASAMENTO COM BLOCO ESTRUTURAL DE CERÂMICA, DE 14X19X29CM E ARGAMASSA DE ASSENTAMENTO COM PREPARO EM BETONEIRA. AF_05/2020</v>
          </cell>
          <cell r="C2284" t="str">
            <v>M3</v>
          </cell>
          <cell r="D2284">
            <v>420.69</v>
          </cell>
          <cell r="E2284">
            <v>448.34</v>
          </cell>
          <cell r="F2284" t="str">
            <v>SINTÉTICO</v>
          </cell>
          <cell r="G2284">
            <v>448.34</v>
          </cell>
        </row>
        <row r="2285">
          <cell r="A2285">
            <v>98576</v>
          </cell>
          <cell r="B2285" t="str">
            <v>TRATAMENTO DE JUNTA DE DILATAÇÃO COM MANTA ASFÁLTICA ADERIDA COM MAÇARICO. AF_06/2018</v>
          </cell>
          <cell r="C2285" t="str">
            <v>M</v>
          </cell>
          <cell r="D2285">
            <v>15.66</v>
          </cell>
          <cell r="E2285">
            <v>15.73</v>
          </cell>
          <cell r="F2285" t="str">
            <v>SINTÉTICO</v>
          </cell>
          <cell r="G2285">
            <v>15.73</v>
          </cell>
        </row>
        <row r="2286">
          <cell r="A2286">
            <v>93182</v>
          </cell>
          <cell r="B2286" t="str">
            <v>VERGA PRÉ-MOLDADA PARA JANELAS COM ATÉ 1,5 M DE VÃO. AF_03/2016</v>
          </cell>
          <cell r="C2286" t="str">
            <v>M</v>
          </cell>
          <cell r="D2286">
            <v>23.45</v>
          </cell>
          <cell r="E2286">
            <v>24.23</v>
          </cell>
          <cell r="F2286" t="str">
            <v>SINTÉTICO</v>
          </cell>
          <cell r="G2286">
            <v>24.23</v>
          </cell>
        </row>
        <row r="2287">
          <cell r="A2287">
            <v>93183</v>
          </cell>
          <cell r="B2287" t="str">
            <v>VERGA PRÉ-MOLDADA PARA JANELAS COM MAIS DE 1,5 M DE VÃO. AF_03/2016</v>
          </cell>
          <cell r="C2287" t="str">
            <v>M</v>
          </cell>
          <cell r="D2287">
            <v>29.88</v>
          </cell>
          <cell r="E2287">
            <v>30.68</v>
          </cell>
          <cell r="F2287" t="str">
            <v>SINTÉTICO</v>
          </cell>
          <cell r="G2287">
            <v>30.68</v>
          </cell>
        </row>
        <row r="2288">
          <cell r="A2288">
            <v>93184</v>
          </cell>
          <cell r="B2288" t="str">
            <v>VERGA PRÉ-MOLDADA PARA PORTAS COM ATÉ 1,5 M DE VÃO. AF_03/2016</v>
          </cell>
          <cell r="C2288" t="str">
            <v>M</v>
          </cell>
          <cell r="D2288">
            <v>17.63</v>
          </cell>
          <cell r="E2288">
            <v>18.329999999999998</v>
          </cell>
          <cell r="F2288" t="str">
            <v>SINTÉTICO</v>
          </cell>
          <cell r="G2288">
            <v>18.329999999999998</v>
          </cell>
        </row>
        <row r="2289">
          <cell r="A2289">
            <v>93185</v>
          </cell>
          <cell r="B2289" t="str">
            <v>VERGA PRÉ-MOLDADA PARA PORTAS COM MAIS DE 1,5 M DE VÃO. AF_03/2016</v>
          </cell>
          <cell r="C2289" t="str">
            <v>M</v>
          </cell>
          <cell r="D2289">
            <v>29.43</v>
          </cell>
          <cell r="E2289">
            <v>30.21</v>
          </cell>
          <cell r="F2289" t="str">
            <v>SINTÉTICO</v>
          </cell>
          <cell r="G2289">
            <v>30.21</v>
          </cell>
        </row>
        <row r="2290">
          <cell r="A2290">
            <v>93186</v>
          </cell>
          <cell r="B2290" t="str">
            <v>VERGA MOLDADA IN LOCO EM CONCRETO PARA JANELAS COM ATÉ 1,5 M DE VÃO. AF_03/2016</v>
          </cell>
          <cell r="C2290" t="str">
            <v>M</v>
          </cell>
          <cell r="D2290">
            <v>38.51</v>
          </cell>
          <cell r="E2290">
            <v>40.369999999999997</v>
          </cell>
          <cell r="F2290" t="str">
            <v>SINTÉTICO</v>
          </cell>
          <cell r="G2290">
            <v>40.369999999999997</v>
          </cell>
        </row>
        <row r="2291">
          <cell r="A2291">
            <v>93187</v>
          </cell>
          <cell r="B2291" t="str">
            <v>VERGA MOLDADA IN LOCO EM CONCRETO PARA JANELAS COM MAIS DE 1,5 M DE VÃO. AF_03/2016</v>
          </cell>
          <cell r="C2291" t="str">
            <v>M</v>
          </cell>
          <cell r="D2291">
            <v>44.77</v>
          </cell>
          <cell r="E2291">
            <v>46.67</v>
          </cell>
          <cell r="F2291" t="str">
            <v>SINTÉTICO</v>
          </cell>
          <cell r="G2291">
            <v>46.67</v>
          </cell>
        </row>
        <row r="2292">
          <cell r="A2292">
            <v>93188</v>
          </cell>
          <cell r="B2292" t="str">
            <v>VERGA MOLDADA IN LOCO EM CONCRETO PARA PORTAS COM ATÉ 1,5 M DE VÃO. AF_03/2016</v>
          </cell>
          <cell r="C2292" t="str">
            <v>M</v>
          </cell>
          <cell r="D2292">
            <v>34.549999999999997</v>
          </cell>
          <cell r="E2292">
            <v>36.35</v>
          </cell>
          <cell r="F2292" t="str">
            <v>SINTÉTICO</v>
          </cell>
          <cell r="G2292">
            <v>36.35</v>
          </cell>
        </row>
        <row r="2293">
          <cell r="A2293">
            <v>93189</v>
          </cell>
          <cell r="B2293" t="str">
            <v>VERGA MOLDADA IN LOCO EM CONCRETO PARA PORTAS COM MAIS DE 1,5 M DE VÃO. AF_03/2016</v>
          </cell>
          <cell r="C2293" t="str">
            <v>M</v>
          </cell>
          <cell r="D2293">
            <v>44.86</v>
          </cell>
          <cell r="E2293">
            <v>46.74</v>
          </cell>
          <cell r="F2293" t="str">
            <v>SINTÉTICO</v>
          </cell>
          <cell r="G2293">
            <v>46.74</v>
          </cell>
        </row>
        <row r="2294">
          <cell r="A2294">
            <v>93190</v>
          </cell>
          <cell r="B2294" t="str">
            <v>VERGA MOLDADA IN LOCO COM UTILIZAÇÃO DE BLOCOS CANALETA PARA JANELAS COM ATÉ 1,5 M DE VÃO. AF_03/2016</v>
          </cell>
          <cell r="C2294" t="str">
            <v>M</v>
          </cell>
          <cell r="D2294">
            <v>30.53</v>
          </cell>
          <cell r="E2294">
            <v>31.52</v>
          </cell>
          <cell r="F2294" t="str">
            <v>SINTÉTICO</v>
          </cell>
          <cell r="G2294">
            <v>31.52</v>
          </cell>
        </row>
        <row r="2295">
          <cell r="A2295">
            <v>93191</v>
          </cell>
          <cell r="B2295" t="str">
            <v>VERGA MOLDADA IN LOCO COM UTILIZAÇÃO DE BLOCOS CANALETA PARA JANELAS COM MAIS DE 1,5 M DE VÃO. AF_03/2016</v>
          </cell>
          <cell r="C2295" t="str">
            <v>M</v>
          </cell>
          <cell r="D2295">
            <v>32.08</v>
          </cell>
          <cell r="E2295">
            <v>33.020000000000003</v>
          </cell>
          <cell r="F2295" t="str">
            <v>SINTÉTICO</v>
          </cell>
          <cell r="G2295">
            <v>33.020000000000003</v>
          </cell>
        </row>
        <row r="2296">
          <cell r="A2296">
            <v>93192</v>
          </cell>
          <cell r="B2296" t="str">
            <v>VERGA MOLDADA IN LOCO COM UTILIZAÇÃO DE BLOCOS CANALETA PARA PORTAS COM ATÉ 1,5 M DE VÃO. AF_03/2016</v>
          </cell>
          <cell r="C2296" t="str">
            <v>M</v>
          </cell>
          <cell r="D2296">
            <v>31.3</v>
          </cell>
          <cell r="E2296">
            <v>32.340000000000003</v>
          </cell>
          <cell r="F2296" t="str">
            <v>SINTÉTICO</v>
          </cell>
          <cell r="G2296">
            <v>32.340000000000003</v>
          </cell>
        </row>
        <row r="2297">
          <cell r="A2297">
            <v>93193</v>
          </cell>
          <cell r="B2297" t="str">
            <v>VERGA MOLDADA IN LOCO COM UTILIZAÇÃO DE BLOCOS CANALETA PARA PORTAS COM MAIS DE 1,5 M DE VÃO. AF_03/2016</v>
          </cell>
          <cell r="C2297" t="str">
            <v>M</v>
          </cell>
          <cell r="D2297">
            <v>32.200000000000003</v>
          </cell>
          <cell r="E2297">
            <v>33.11</v>
          </cell>
          <cell r="F2297" t="str">
            <v>SINTÉTICO</v>
          </cell>
          <cell r="G2297">
            <v>33.11</v>
          </cell>
        </row>
        <row r="2298">
          <cell r="A2298">
            <v>93194</v>
          </cell>
          <cell r="B2298" t="str">
            <v>CONTRAVERGA PRÉ-MOLDADA PARA VÃOS DE ATÉ 1,5 M DE COMPRIMENTO. AF_03/2016</v>
          </cell>
          <cell r="C2298" t="str">
            <v>M</v>
          </cell>
          <cell r="D2298">
            <v>23.19</v>
          </cell>
          <cell r="E2298">
            <v>23.95</v>
          </cell>
          <cell r="F2298" t="str">
            <v>SINTÉTICO</v>
          </cell>
          <cell r="G2298">
            <v>23.95</v>
          </cell>
        </row>
        <row r="2299">
          <cell r="A2299">
            <v>93195</v>
          </cell>
          <cell r="B2299" t="str">
            <v>CONTRAVERGA PRÉ-MOLDADA PARA VÃOS DE MAIS DE 1,5 M DE COMPRIMENTO. AF_03/2016</v>
          </cell>
          <cell r="C2299" t="str">
            <v>M</v>
          </cell>
          <cell r="D2299">
            <v>27.46</v>
          </cell>
          <cell r="E2299">
            <v>28.26</v>
          </cell>
          <cell r="F2299" t="str">
            <v>SINTÉTICO</v>
          </cell>
          <cell r="G2299">
            <v>28.26</v>
          </cell>
        </row>
        <row r="2300">
          <cell r="A2300">
            <v>93196</v>
          </cell>
          <cell r="B2300" t="str">
            <v>CONTRAVERGA MOLDADA IN LOCO EM CONCRETO PARA VÃOS DE ATÉ 1,5 M DE COMPRIMENTO. AF_03/2016</v>
          </cell>
          <cell r="C2300" t="str">
            <v>M</v>
          </cell>
          <cell r="D2300">
            <v>37.72</v>
          </cell>
          <cell r="E2300">
            <v>39.58</v>
          </cell>
          <cell r="F2300" t="str">
            <v>SINTÉTICO</v>
          </cell>
          <cell r="G2300">
            <v>39.58</v>
          </cell>
        </row>
        <row r="2301">
          <cell r="A2301">
            <v>93197</v>
          </cell>
          <cell r="B2301" t="str">
            <v>CONTRAVERGA MOLDADA IN LOCO EM CONCRETO PARA VÃOS DE MAIS DE 1,5 M DE COMPRIMENTO. AF_03/2016</v>
          </cell>
          <cell r="C2301" t="str">
            <v>M</v>
          </cell>
          <cell r="D2301">
            <v>42.03</v>
          </cell>
          <cell r="E2301">
            <v>43.94</v>
          </cell>
          <cell r="F2301" t="str">
            <v>SINTÉTICO</v>
          </cell>
          <cell r="G2301">
            <v>43.94</v>
          </cell>
        </row>
        <row r="2302">
          <cell r="A2302">
            <v>93198</v>
          </cell>
          <cell r="B2302" t="str">
            <v>CONTRAVERGA MOLDADA IN LOCO COM UTILIZAÇÃO DE BLOCOS CANALETA PARA VÃOS DE ATÉ 1,5 M DE COMPRIMENTO. AF_03/2016</v>
          </cell>
          <cell r="C2302" t="str">
            <v>M</v>
          </cell>
          <cell r="D2302">
            <v>28.84</v>
          </cell>
          <cell r="E2302">
            <v>29.83</v>
          </cell>
          <cell r="F2302" t="str">
            <v>SINTÉTICO</v>
          </cell>
          <cell r="G2302">
            <v>29.83</v>
          </cell>
        </row>
        <row r="2303">
          <cell r="A2303">
            <v>93199</v>
          </cell>
          <cell r="B2303" t="str">
            <v>CONTRAVERGA MOLDADA IN LOCO COM UTILIZAÇÃO DE BLOCOS CANALETA PARA VÃOS DE MAIS DE 1,5 M DE COMPRIMENTO. AF_03/2016</v>
          </cell>
          <cell r="C2303" t="str">
            <v>M</v>
          </cell>
          <cell r="D2303">
            <v>28.4</v>
          </cell>
          <cell r="E2303">
            <v>29.35</v>
          </cell>
          <cell r="F2303" t="str">
            <v>SINTÉTICO</v>
          </cell>
          <cell r="G2303">
            <v>29.35</v>
          </cell>
        </row>
        <row r="2304">
          <cell r="A2304">
            <v>93200</v>
          </cell>
          <cell r="B2304" t="str">
            <v>FIXAÇÃO (ENCUNHAMENTO) DE ALVENARIA DE VEDAÇÃO COM ARGAMASSA APLICADA COM BISNAGA. AF_03/2016</v>
          </cell>
          <cell r="C2304" t="str">
            <v>M</v>
          </cell>
          <cell r="D2304">
            <v>2.23</v>
          </cell>
          <cell r="E2304">
            <v>2.38</v>
          </cell>
          <cell r="F2304" t="str">
            <v>SINTÉTICO</v>
          </cell>
          <cell r="G2304">
            <v>2.38</v>
          </cell>
        </row>
        <row r="2305">
          <cell r="A2305">
            <v>93201</v>
          </cell>
          <cell r="B2305" t="str">
            <v>FIXAÇÃO (ENCUNHAMENTO) DE ALVENARIA DE VEDAÇÃO COM ARGAMASSA APLICADA COM COLHER. AF_03/2016</v>
          </cell>
          <cell r="C2305" t="str">
            <v>M</v>
          </cell>
          <cell r="D2305">
            <v>4.68</v>
          </cell>
          <cell r="E2305">
            <v>5.12</v>
          </cell>
          <cell r="F2305" t="str">
            <v>SINTÉTICO</v>
          </cell>
          <cell r="G2305">
            <v>5.12</v>
          </cell>
        </row>
        <row r="2306">
          <cell r="A2306">
            <v>93202</v>
          </cell>
          <cell r="B2306" t="str">
            <v>FIXAÇÃO (ENCUNHAMENTO) DE ALVENARIA DE VEDAÇÃO COM TIJOLO MACIÇO. AF_03/2016</v>
          </cell>
          <cell r="C2306" t="str">
            <v>M</v>
          </cell>
          <cell r="D2306">
            <v>16.97</v>
          </cell>
          <cell r="E2306">
            <v>18.48</v>
          </cell>
          <cell r="F2306" t="str">
            <v>SINTÉTICO</v>
          </cell>
          <cell r="G2306">
            <v>18.48</v>
          </cell>
        </row>
        <row r="2307">
          <cell r="A2307">
            <v>93203</v>
          </cell>
          <cell r="B2307" t="str">
            <v>FIXAÇÃO (ENCUNHAMENTO) DE ALVENARIA DE VEDAÇÃO COM ESPUMA DE POLIURETANO EXPANSIVA. AF_03/2016</v>
          </cell>
          <cell r="C2307" t="str">
            <v>M</v>
          </cell>
          <cell r="D2307">
            <v>9.59</v>
          </cell>
          <cell r="E2307">
            <v>9.8000000000000007</v>
          </cell>
          <cell r="F2307" t="str">
            <v>SINTÉTICO</v>
          </cell>
          <cell r="G2307">
            <v>9.8000000000000007</v>
          </cell>
        </row>
        <row r="2308">
          <cell r="A2308">
            <v>93204</v>
          </cell>
          <cell r="B2308" t="str">
            <v>CINTA DE AMARRAÇÃO DE ALVENARIA MOLDADA IN LOCO EM CONCRETO. AF_03/2016</v>
          </cell>
          <cell r="C2308" t="str">
            <v>M</v>
          </cell>
          <cell r="D2308">
            <v>31.85</v>
          </cell>
          <cell r="E2308">
            <v>33.409999999999997</v>
          </cell>
          <cell r="F2308" t="str">
            <v>SINTÉTICO</v>
          </cell>
          <cell r="G2308">
            <v>33.409999999999997</v>
          </cell>
        </row>
        <row r="2309">
          <cell r="A2309">
            <v>93205</v>
          </cell>
          <cell r="B2309" t="str">
            <v>CINTA DE AMARRAÇÃO DE ALVENARIA MOLDADA IN LOCO COM UTILIZAÇÃO DE BLOCOS CANALETA. AF_03/2016</v>
          </cell>
          <cell r="C2309" t="str">
            <v>M</v>
          </cell>
          <cell r="D2309">
            <v>27.51</v>
          </cell>
          <cell r="E2309">
            <v>28.42</v>
          </cell>
          <cell r="F2309" t="str">
            <v>SINTÉTICO</v>
          </cell>
          <cell r="G2309">
            <v>28.42</v>
          </cell>
        </row>
        <row r="2310">
          <cell r="A2310">
            <v>85233</v>
          </cell>
          <cell r="B2310" t="str">
            <v>ESCADA EM CONCRETO ARMADO, FCK = 15 MPA, MOLDADA IN LOCO</v>
          </cell>
          <cell r="C2310" t="str">
            <v>M3</v>
          </cell>
          <cell r="D2310">
            <v>2489.59</v>
          </cell>
          <cell r="E2310">
            <v>2627.49</v>
          </cell>
          <cell r="F2310" t="str">
            <v>SINTÉTICO</v>
          </cell>
          <cell r="G2310">
            <v>2627.49</v>
          </cell>
        </row>
        <row r="2311">
          <cell r="A2311">
            <v>95952</v>
          </cell>
          <cell r="B2311" t="str">
            <v>(COMPOSIÇÃO REPRESENTATIVA) EXECUÇÃO DE ESTRUTURAS DE CONCRETO ARMADO CONVENCIONAL, PARA EDIFICAÇÃO HABITACIONAL MULTIFAMILIAR (PRÉDIO), FCK = 25 MPA. AF_01/2017</v>
          </cell>
          <cell r="C2311" t="str">
            <v>M3</v>
          </cell>
          <cell r="D2311">
            <v>1751.25</v>
          </cell>
          <cell r="E2311">
            <v>1800</v>
          </cell>
          <cell r="F2311" t="str">
            <v>SINTÉTICO</v>
          </cell>
          <cell r="G2311">
            <v>1800</v>
          </cell>
        </row>
        <row r="2312">
          <cell r="A2312">
            <v>95953</v>
          </cell>
          <cell r="B2312" t="str">
            <v>(COMPOSIÇÃO REPRESENTATIVA) EXECUÇÃO DE ESTRUTURAS DE CONCRETO ARMADO, PARA EDIFICAÇÃO HABITACIONAL UNIFAMILIAR COM DOIS PAVIMENTOS (CASA ISOLADA), FCK = 25 MPA. AF_01/2017</v>
          </cell>
          <cell r="C2312" t="str">
            <v>M3</v>
          </cell>
          <cell r="D2312">
            <v>2601.89</v>
          </cell>
          <cell r="E2312">
            <v>2711.92</v>
          </cell>
          <cell r="F2312" t="str">
            <v>SINTÉTICO</v>
          </cell>
          <cell r="G2312">
            <v>2711.92</v>
          </cell>
        </row>
        <row r="2313">
          <cell r="A2313">
            <v>95954</v>
          </cell>
          <cell r="B2313" t="str">
            <v>(COMPOSIÇÃO REPRESENTATIVA) EXECUÇÃO DE ESTRUTURAS DE CONCRETO ARMADO, PARA EDIFICAÇÃO HABITACIONAL UNIFAMILIAR COM DOIS PAVIMENTOS (CASA EM EMPREENDIMENTOS), FCK = 25 MPA. AF_01/2017</v>
          </cell>
          <cell r="C2313" t="str">
            <v>M3</v>
          </cell>
          <cell r="D2313">
            <v>1938.53</v>
          </cell>
          <cell r="E2313">
            <v>2007.71</v>
          </cell>
          <cell r="F2313" t="str">
            <v>SINTÉTICO</v>
          </cell>
          <cell r="G2313">
            <v>2007.71</v>
          </cell>
        </row>
        <row r="2314">
          <cell r="A2314">
            <v>95955</v>
          </cell>
          <cell r="B2314" t="str">
            <v>(COMPOSIÇÃO REPRESENTATIVA) EXECUÇÃO DE ESTRUTURAS DE CONCRETO ARMADO, PARA EDIFICAÇÃO HABITACIONAL UNIFAMILIAR TÉRREA (CASA ISOLADA), FCK = 25 MPA. AF_01/2017</v>
          </cell>
          <cell r="C2314" t="str">
            <v>M3</v>
          </cell>
          <cell r="D2314">
            <v>2333.27</v>
          </cell>
          <cell r="E2314">
            <v>2426.5300000000002</v>
          </cell>
          <cell r="F2314" t="str">
            <v>SINTÉTICO</v>
          </cell>
          <cell r="G2314">
            <v>2426.5300000000002</v>
          </cell>
        </row>
        <row r="2315">
          <cell r="A2315">
            <v>95956</v>
          </cell>
          <cell r="B2315" t="str">
            <v>(COMPOSIÇÃO REPRESENTATIVA) EXECUÇÃO DE ESTRUTURAS DE CONCRETO ARMADO, PARA EDIFICAÇÃO HABITACIONAL UNIFAMILIAR TÉRREA (CASA EM EMPREENDIMENTOS), FCK = 25 MPA. AF_01/2017</v>
          </cell>
          <cell r="C2315" t="str">
            <v>M3</v>
          </cell>
          <cell r="D2315">
            <v>1885.32</v>
          </cell>
          <cell r="E2315">
            <v>1951.77</v>
          </cell>
          <cell r="F2315" t="str">
            <v>SINTÉTICO</v>
          </cell>
          <cell r="G2315">
            <v>1951.77</v>
          </cell>
        </row>
        <row r="2316">
          <cell r="A2316">
            <v>95957</v>
          </cell>
          <cell r="B2316" t="str">
            <v>(COMPOSIÇÃO REPRESENTATIVA) EXECUÇÃO DE ESTRUTURAS DE CONCRETO ARMADO, PARA EDIFICAÇÃO INSTITUCIONAL TÉRREA, FCK = 25 MPA. AF_01/2017</v>
          </cell>
          <cell r="C2316" t="str">
            <v>M3</v>
          </cell>
          <cell r="D2316">
            <v>2387.34</v>
          </cell>
          <cell r="E2316">
            <v>2466.09</v>
          </cell>
          <cell r="F2316" t="str">
            <v>SINTÉTICO</v>
          </cell>
          <cell r="G2316">
            <v>2466.09</v>
          </cell>
        </row>
        <row r="2317">
          <cell r="A2317">
            <v>95969</v>
          </cell>
          <cell r="B2317" t="str">
            <v>(COMPOSIÇÃO REPRESENTATIVA) EXECUÇÃO DE ESCADA EM CONCRETO ARMADO, MOLDADA IN LOCO, FCK = 25 MPA. AF_02/2017</v>
          </cell>
          <cell r="C2317" t="str">
            <v>M3</v>
          </cell>
          <cell r="D2317">
            <v>2233.7399999999998</v>
          </cell>
          <cell r="E2317">
            <v>2328.56</v>
          </cell>
          <cell r="F2317" t="str">
            <v>SINTÉTICO</v>
          </cell>
          <cell r="G2317">
            <v>2328.56</v>
          </cell>
        </row>
        <row r="2318">
          <cell r="A2318">
            <v>97733</v>
          </cell>
          <cell r="B2318" t="str">
            <v>PEÇA RETANGULAR PRÉ-MOLDADA, VOLUME DE CONCRETO DE ATÉ 10 LITROS, TAXA DE AÇO APROXIMADA DE 30KG/M³. AF_01/2018</v>
          </cell>
          <cell r="C2318" t="str">
            <v>M3</v>
          </cell>
          <cell r="D2318">
            <v>2532.84</v>
          </cell>
          <cell r="E2318">
            <v>2723.35</v>
          </cell>
          <cell r="F2318" t="str">
            <v>SINTÉTICO</v>
          </cell>
          <cell r="G2318">
            <v>2723.35</v>
          </cell>
        </row>
        <row r="2319">
          <cell r="A2319">
            <v>97734</v>
          </cell>
          <cell r="B2319" t="str">
            <v>PEÇA RETANGULAR PRÉ-MOLDADA, VOLUME DE CONCRETO DE 10 A 30 LITROS, TAXA DE AÇO APROXIMADA DE 30KG/M³. AF_01/2018</v>
          </cell>
          <cell r="C2319" t="str">
            <v>M3</v>
          </cell>
          <cell r="D2319">
            <v>2211.85</v>
          </cell>
          <cell r="E2319">
            <v>2379.6999999999998</v>
          </cell>
          <cell r="F2319" t="str">
            <v>SINTÉTICO</v>
          </cell>
          <cell r="G2319">
            <v>2379.6999999999998</v>
          </cell>
        </row>
        <row r="2320">
          <cell r="A2320">
            <v>97735</v>
          </cell>
          <cell r="B2320" t="str">
            <v>PEÇA RETANGULAR PRÉ-MOLDADA, VOLUME DE CONCRETO DE 30 A 100 LITROS, TAXA DE AÇO APROXIMADA DE 30KG/M³. AF_01/2018</v>
          </cell>
          <cell r="C2320" t="str">
            <v>M3</v>
          </cell>
          <cell r="D2320">
            <v>1865.74</v>
          </cell>
          <cell r="E2320">
            <v>1992.68</v>
          </cell>
          <cell r="F2320" t="str">
            <v>SINTÉTICO</v>
          </cell>
          <cell r="G2320">
            <v>1992.68</v>
          </cell>
        </row>
        <row r="2321">
          <cell r="A2321">
            <v>97736</v>
          </cell>
          <cell r="B2321" t="str">
            <v>PEÇA RETANGULAR PRÉ-MOLDADA, VOLUME DE CONCRETO ACIMA DE 100 LITROS, TAXA DE AÇO APROXIMADA DE 30KG/M³. AF_01/2018</v>
          </cell>
          <cell r="C2321" t="str">
            <v>M3</v>
          </cell>
          <cell r="D2321">
            <v>1210.43</v>
          </cell>
          <cell r="E2321">
            <v>1261.6400000000001</v>
          </cell>
          <cell r="F2321" t="str">
            <v>SINTÉTICO</v>
          </cell>
          <cell r="G2321">
            <v>1261.6400000000001</v>
          </cell>
        </row>
        <row r="2322">
          <cell r="A2322">
            <v>97737</v>
          </cell>
          <cell r="B2322" t="str">
            <v>PEÇA RETANGULAR PRÉ-MOLDADA, VOLUME DE CONCRETO DE 30 A 70 LITROS , TAXA DE AÇO APROXIMADA DE 70KG/M³. AF_01/2018</v>
          </cell>
          <cell r="C2322" t="str">
            <v>M3</v>
          </cell>
          <cell r="D2322">
            <v>2514.71</v>
          </cell>
          <cell r="E2322">
            <v>2677.47</v>
          </cell>
          <cell r="F2322" t="str">
            <v>SINTÉTICO</v>
          </cell>
          <cell r="G2322">
            <v>2677.47</v>
          </cell>
        </row>
        <row r="2323">
          <cell r="A2323">
            <v>97738</v>
          </cell>
          <cell r="B2323" t="str">
            <v>PEÇA CIRCULAR PRÉ-MOLDADA, VOLUME DE CONCRETO DE 10 A 30 LITROS, TAXA DE FIBRA DE POLIPROPILENO APROXIMADA DE 6 KG/M³. AF_01/2018_P</v>
          </cell>
          <cell r="C2323" t="str">
            <v>M3</v>
          </cell>
          <cell r="D2323">
            <v>3415.59</v>
          </cell>
          <cell r="E2323">
            <v>3619.8</v>
          </cell>
          <cell r="F2323" t="str">
            <v>SINTÉTICO</v>
          </cell>
          <cell r="G2323">
            <v>3619.8</v>
          </cell>
        </row>
        <row r="2324">
          <cell r="A2324">
            <v>97739</v>
          </cell>
          <cell r="B2324" t="str">
            <v>PEÇA CIRCULAR PRÉ-MOLDADA, VOLUME DE CONCRETO DE 30 A 100 LITROS, TAXA DE AÇO APROXIMADA DE 30KG/M³. AF_01/2018</v>
          </cell>
          <cell r="C2324" t="str">
            <v>M3</v>
          </cell>
          <cell r="D2324">
            <v>2115.9699999999998</v>
          </cell>
          <cell r="E2324">
            <v>2250.59</v>
          </cell>
          <cell r="F2324" t="str">
            <v>SINTÉTICO</v>
          </cell>
          <cell r="G2324">
            <v>2250.59</v>
          </cell>
        </row>
        <row r="2325">
          <cell r="A2325">
            <v>97740</v>
          </cell>
          <cell r="B2325" t="str">
            <v>PEÇA CIRCULAR PRÉ-MOLDADA, VOLUME DE CONCRETO ACIMA DE 100 LITROS, TAXA DE AÇO APROXIMADA DE 30KG/M³. AF_01/2018</v>
          </cell>
          <cell r="C2325" t="str">
            <v>M3</v>
          </cell>
          <cell r="D2325">
            <v>1562.47</v>
          </cell>
          <cell r="E2325">
            <v>1629.76</v>
          </cell>
          <cell r="F2325" t="str">
            <v>SINTÉTICO</v>
          </cell>
          <cell r="G2325">
            <v>1629.76</v>
          </cell>
        </row>
        <row r="2326">
          <cell r="A2326">
            <v>98615</v>
          </cell>
          <cell r="B2326" t="str">
            <v>CONTENÇÃO EM CORTINA COM ESTACAS ESPAÇADAS COM 30 CM DE DIÂMETRO E PROFUNDIDADE MENOR OU IGUAL A 10 M. AF_06/2018</v>
          </cell>
          <cell r="C2326" t="str">
            <v>M2</v>
          </cell>
          <cell r="D2326">
            <v>123.87</v>
          </cell>
          <cell r="E2326">
            <v>125.55</v>
          </cell>
          <cell r="F2326" t="str">
            <v>SINTÉTICO</v>
          </cell>
          <cell r="G2326">
            <v>125.55</v>
          </cell>
        </row>
        <row r="2327">
          <cell r="A2327">
            <v>98616</v>
          </cell>
          <cell r="B2327" t="str">
            <v>CONTENÇÃO EM CORTINA COM ESTACAS ESPAÇADAS COM 30 CM DE DIÂMETRO E PROFUNDIDADE MAIOR QUE 10 M E MENOR OU IGUAL A 15 M. AF_06/2018</v>
          </cell>
          <cell r="C2327" t="str">
            <v>M2</v>
          </cell>
          <cell r="D2327">
            <v>106.03</v>
          </cell>
          <cell r="E2327">
            <v>107.08</v>
          </cell>
          <cell r="F2327" t="str">
            <v>SINTÉTICO</v>
          </cell>
          <cell r="G2327">
            <v>107.08</v>
          </cell>
        </row>
        <row r="2328">
          <cell r="A2328">
            <v>98617</v>
          </cell>
          <cell r="B2328" t="str">
            <v>CONTENÇÃO EM CORTINA COM ESTACAS ESPAÇADAS COM 30 CM DE DIÂMETRO E PROFUNDIDADE MAIOR QUE 15 M. AF_06/2018</v>
          </cell>
          <cell r="C2328" t="str">
            <v>M2</v>
          </cell>
          <cell r="D2328">
            <v>100.99</v>
          </cell>
          <cell r="E2328">
            <v>101.8</v>
          </cell>
          <cell r="F2328" t="str">
            <v>SINTÉTICO</v>
          </cell>
          <cell r="G2328">
            <v>101.8</v>
          </cell>
        </row>
        <row r="2329">
          <cell r="A2329">
            <v>98618</v>
          </cell>
          <cell r="B2329" t="str">
            <v>CONTENÇÃO EM CORTINA COM ESTACAS ESPAÇADAS COM 40 CM DE DIÂMETRO E PROFUNDIDADE MENOR OU IGUAL A 10 M. AF_06/2018</v>
          </cell>
          <cell r="C2329" t="str">
            <v>M2</v>
          </cell>
          <cell r="D2329">
            <v>137.13</v>
          </cell>
          <cell r="E2329">
            <v>138.34</v>
          </cell>
          <cell r="F2329" t="str">
            <v>SINTÉTICO</v>
          </cell>
          <cell r="G2329">
            <v>138.34</v>
          </cell>
        </row>
        <row r="2330">
          <cell r="A2330">
            <v>98619</v>
          </cell>
          <cell r="B2330" t="str">
            <v>CONTENÇÃO EM CORTINA COM ESTACAS ESPAÇADAS COM 40 CM DE DIÂMETRO E PROFUNDIDADE MAIOR QUE 10 M E MENOR OU IGUAL A 15 M. AF_06/2018</v>
          </cell>
          <cell r="C2330" t="str">
            <v>M2</v>
          </cell>
          <cell r="D2330">
            <v>129.41</v>
          </cell>
          <cell r="E2330">
            <v>130.29</v>
          </cell>
          <cell r="F2330" t="str">
            <v>SINTÉTICO</v>
          </cell>
          <cell r="G2330">
            <v>130.29</v>
          </cell>
        </row>
        <row r="2331">
          <cell r="A2331">
            <v>98620</v>
          </cell>
          <cell r="B2331" t="str">
            <v>CONTENÇÃO EM CORTINA COM ESTACAS ESPAÇADAS COM 40 CM DE DIÂMETRO E PROFUNDIDADE MAIOR QUE 15 M. AF_06/2018</v>
          </cell>
          <cell r="C2331" t="str">
            <v>M2</v>
          </cell>
          <cell r="D2331">
            <v>125.51</v>
          </cell>
          <cell r="E2331">
            <v>126.21</v>
          </cell>
          <cell r="F2331" t="str">
            <v>SINTÉTICO</v>
          </cell>
          <cell r="G2331">
            <v>126.21</v>
          </cell>
        </row>
        <row r="2332">
          <cell r="A2332">
            <v>98621</v>
          </cell>
          <cell r="B2332" t="str">
            <v>CONTENÇÃO EM CORTINA COM ESTACAS ESPAÇADAS COM 50 CM DE DIÂMETRO E PROFUNDIDADE MENOR OU IGUAL A 10 M. AF_06/2018</v>
          </cell>
          <cell r="C2332" t="str">
            <v>M2</v>
          </cell>
          <cell r="D2332">
            <v>161.38999999999999</v>
          </cell>
          <cell r="E2332">
            <v>162.44999999999999</v>
          </cell>
          <cell r="F2332" t="str">
            <v>SINTÉTICO</v>
          </cell>
          <cell r="G2332">
            <v>162.44999999999999</v>
          </cell>
        </row>
        <row r="2333">
          <cell r="A2333">
            <v>98622</v>
          </cell>
          <cell r="B2333" t="str">
            <v>CONTENÇÃO EM CORTINA COM ESTACAS ESPAÇADAS COM 50 CM DE DIÂMETRO E PROFUNDIDADE MAIOR QUE 10 M E MENOR OU IGUAL A 15 M. AF_06/2018</v>
          </cell>
          <cell r="C2333" t="str">
            <v>M2</v>
          </cell>
          <cell r="D2333">
            <v>155.16</v>
          </cell>
          <cell r="E2333">
            <v>155.94</v>
          </cell>
          <cell r="F2333" t="str">
            <v>SINTÉTICO</v>
          </cell>
          <cell r="G2333">
            <v>155.94</v>
          </cell>
        </row>
        <row r="2334">
          <cell r="A2334">
            <v>98623</v>
          </cell>
          <cell r="B2334" t="str">
            <v>CONTENÇÃO EM CORTINA COM ESTACAS ESPAÇADAS COM 50 CM DE DIÂMETRO E PROFUNDIDADE MAIOR QUE 15 M. AF_06/2018</v>
          </cell>
          <cell r="C2334" t="str">
            <v>M2</v>
          </cell>
          <cell r="D2334">
            <v>151.94</v>
          </cell>
          <cell r="E2334">
            <v>152.6</v>
          </cell>
          <cell r="F2334" t="str">
            <v>SINTÉTICO</v>
          </cell>
          <cell r="G2334">
            <v>152.6</v>
          </cell>
        </row>
        <row r="2335">
          <cell r="A2335">
            <v>98624</v>
          </cell>
          <cell r="B2335" t="str">
            <v>CONTENÇÃO EM CORTINA COM ESTACAS ESPAÇADAS COM 60 CM DE DIÂMETRO E PROFUNDIDADE MENOR OU IGUAL A 10 M. AF_06/2018</v>
          </cell>
          <cell r="C2335" t="str">
            <v>M2</v>
          </cell>
          <cell r="D2335">
            <v>186.69</v>
          </cell>
          <cell r="E2335">
            <v>187.68</v>
          </cell>
          <cell r="F2335" t="str">
            <v>SINTÉTICO</v>
          </cell>
          <cell r="G2335">
            <v>187.68</v>
          </cell>
        </row>
        <row r="2336">
          <cell r="A2336">
            <v>98625</v>
          </cell>
          <cell r="B2336" t="str">
            <v>CONTENÇÃO EM CORTINA COM ESTACAS ESPAÇADAS COM 60 CM DE DIÂMETRO E PROFUNDIDADE MAIOR QUE 10 M E MENOR OU IGUAL A 15 M. AF_06/2018</v>
          </cell>
          <cell r="C2336" t="str">
            <v>M2</v>
          </cell>
          <cell r="D2336">
            <v>181.36</v>
          </cell>
          <cell r="E2336">
            <v>182.11</v>
          </cell>
          <cell r="F2336" t="str">
            <v>SINTÉTICO</v>
          </cell>
          <cell r="G2336">
            <v>182.11</v>
          </cell>
        </row>
        <row r="2337">
          <cell r="A2337">
            <v>98626</v>
          </cell>
          <cell r="B2337" t="str">
            <v>CONTENÇÃO EM CORTINA COM ESTACAS ESPAÇADAS COM 60 CM DE DIÂMETRO E PROFUNDIDADE MAIOR QUE 15 M. AF_06/2018</v>
          </cell>
          <cell r="C2337" t="str">
            <v>M2</v>
          </cell>
          <cell r="D2337">
            <v>178.55</v>
          </cell>
          <cell r="E2337">
            <v>179.17</v>
          </cell>
          <cell r="F2337" t="str">
            <v>SINTÉTICO</v>
          </cell>
          <cell r="G2337">
            <v>179.17</v>
          </cell>
        </row>
        <row r="2338">
          <cell r="A2338">
            <v>98655</v>
          </cell>
          <cell r="B2338" t="str">
            <v>EXECUÇÃO DE MURETA GUIA PARA CONTENÇÃO/ FUNDAÇÃO COM 30 CM DE ESPESSURA. AF_06/2018</v>
          </cell>
          <cell r="C2338" t="str">
            <v>M</v>
          </cell>
          <cell r="D2338">
            <v>470.15</v>
          </cell>
          <cell r="E2338">
            <v>487.57</v>
          </cell>
          <cell r="F2338" t="str">
            <v>SINTÉTICO</v>
          </cell>
          <cell r="G2338">
            <v>487.57</v>
          </cell>
        </row>
        <row r="2339">
          <cell r="A2339">
            <v>98656</v>
          </cell>
          <cell r="B2339" t="str">
            <v>EXECUÇÃO DE MURETA GUIA PARA CONTENÇÃO/ FUNDAÇÃO COM 40 CM DE ESPESSURA. AF_06/2018</v>
          </cell>
          <cell r="C2339" t="str">
            <v>M</v>
          </cell>
          <cell r="D2339">
            <v>476.09</v>
          </cell>
          <cell r="E2339">
            <v>493.68</v>
          </cell>
          <cell r="F2339" t="str">
            <v>SINTÉTICO</v>
          </cell>
          <cell r="G2339">
            <v>493.68</v>
          </cell>
        </row>
        <row r="2340">
          <cell r="A2340">
            <v>98657</v>
          </cell>
          <cell r="B2340" t="str">
            <v>EXECUÇÃO DE MURETA GUIA PARA CONTENÇÃO/ FUNDAÇÃO COM 50 CM DE ESPESSURA. AF_06/2018</v>
          </cell>
          <cell r="C2340" t="str">
            <v>M</v>
          </cell>
          <cell r="D2340">
            <v>482.02</v>
          </cell>
          <cell r="E2340">
            <v>499.79</v>
          </cell>
          <cell r="F2340" t="str">
            <v>SINTÉTICO</v>
          </cell>
          <cell r="G2340">
            <v>499.79</v>
          </cell>
        </row>
        <row r="2341">
          <cell r="A2341">
            <v>98658</v>
          </cell>
          <cell r="B2341" t="str">
            <v>EXECUÇÃO DE MURETA GUIA PARA CONTENÇÃO/ FUNDAÇÃO COM 60 CM DE ESPESSURA. AF_06/2018</v>
          </cell>
          <cell r="C2341" t="str">
            <v>M</v>
          </cell>
          <cell r="D2341">
            <v>487.96</v>
          </cell>
          <cell r="E2341">
            <v>505.89</v>
          </cell>
          <cell r="F2341" t="str">
            <v>SINTÉTICO</v>
          </cell>
          <cell r="G2341">
            <v>505.89</v>
          </cell>
        </row>
        <row r="2342">
          <cell r="A2342">
            <v>98659</v>
          </cell>
          <cell r="B2342" t="str">
            <v>EXECUÇÃO DE MURETA GUIA PARA CONTENÇÃO/ FUNDAÇÃO COM 80 CM DE ESPESSURA. AF_06/2018</v>
          </cell>
          <cell r="C2342" t="str">
            <v>M</v>
          </cell>
          <cell r="D2342">
            <v>499.83</v>
          </cell>
          <cell r="E2342">
            <v>518.11</v>
          </cell>
          <cell r="F2342" t="str">
            <v>SINTÉTICO</v>
          </cell>
          <cell r="G2342">
            <v>518.11</v>
          </cell>
        </row>
        <row r="2343">
          <cell r="A2343">
            <v>98746</v>
          </cell>
          <cell r="B2343" t="str">
            <v>SOLDA DE TOPO EM CHAPA/PERFIL/TUBO DE AÇO CHANFRADO, ESPESSURA=1/4''. AF_06/2018</v>
          </cell>
          <cell r="C2343" t="str">
            <v>M</v>
          </cell>
          <cell r="D2343">
            <v>43.29</v>
          </cell>
          <cell r="E2343">
            <v>47.44</v>
          </cell>
          <cell r="F2343" t="str">
            <v>SINTÉTICO</v>
          </cell>
          <cell r="G2343">
            <v>47.44</v>
          </cell>
        </row>
        <row r="2344">
          <cell r="A2344">
            <v>98749</v>
          </cell>
          <cell r="B2344" t="str">
            <v>SOLDA DE TOPO EM CHAPA/PERFIL/TUBO DE AÇO CHANFRADO, ESPESSURA=5/16''. AF_06/2018</v>
          </cell>
          <cell r="C2344" t="str">
            <v>M</v>
          </cell>
          <cell r="D2344">
            <v>49.03</v>
          </cell>
          <cell r="E2344">
            <v>53.33</v>
          </cell>
          <cell r="F2344" t="str">
            <v>SINTÉTICO</v>
          </cell>
          <cell r="G2344">
            <v>53.33</v>
          </cell>
        </row>
        <row r="2345">
          <cell r="A2345">
            <v>98750</v>
          </cell>
          <cell r="B2345" t="str">
            <v>SOLDA DE TOPO EM CHAPA/PERFIL/TUBO DE AÇO CHANFRADO, ESPESSURA=3/8''. AF_06/2018</v>
          </cell>
          <cell r="C2345" t="str">
            <v>M</v>
          </cell>
          <cell r="D2345">
            <v>55.72</v>
          </cell>
          <cell r="E2345">
            <v>60.16</v>
          </cell>
          <cell r="F2345" t="str">
            <v>SINTÉTICO</v>
          </cell>
          <cell r="G2345">
            <v>60.16</v>
          </cell>
        </row>
        <row r="2346">
          <cell r="A2346">
            <v>98751</v>
          </cell>
          <cell r="B2346" t="str">
            <v>SOLDA DE TOPO EM CHAPA/PERFIL/TUBO DE AÇO CHANFRADO, ESPESSURA=1/2''. AF_06/2018</v>
          </cell>
          <cell r="C2346" t="str">
            <v>M</v>
          </cell>
          <cell r="D2346">
            <v>73.05</v>
          </cell>
          <cell r="E2346">
            <v>77.81</v>
          </cell>
          <cell r="F2346" t="str">
            <v>SINTÉTICO</v>
          </cell>
          <cell r="G2346">
            <v>77.81</v>
          </cell>
        </row>
        <row r="2347">
          <cell r="A2347">
            <v>98752</v>
          </cell>
          <cell r="B2347" t="str">
            <v>SOLDA DE TOPO EM CHAPA/PERFIL/TUBO DE AÇO CHANFRADO, ESPESSURA=5/8''. AF_06/2018</v>
          </cell>
          <cell r="C2347" t="str">
            <v>M</v>
          </cell>
          <cell r="D2347">
            <v>93.53</v>
          </cell>
          <cell r="E2347">
            <v>98.59</v>
          </cell>
          <cell r="F2347" t="str">
            <v>SINTÉTICO</v>
          </cell>
          <cell r="G2347">
            <v>98.59</v>
          </cell>
        </row>
        <row r="2348">
          <cell r="A2348">
            <v>98753</v>
          </cell>
          <cell r="B2348" t="str">
            <v>SOLDA DE TOPO EM CHAPA/PERFIL/TUBO DE AÇO CHANFRADO, ESPESSURA=3/4''. AF_06/2018</v>
          </cell>
          <cell r="C2348" t="str">
            <v>M</v>
          </cell>
          <cell r="D2348">
            <v>118.72</v>
          </cell>
          <cell r="E2348">
            <v>124.06</v>
          </cell>
          <cell r="F2348" t="str">
            <v>SINTÉTICO</v>
          </cell>
          <cell r="G2348">
            <v>124.06</v>
          </cell>
        </row>
        <row r="2349">
          <cell r="A2349">
            <v>100763</v>
          </cell>
          <cell r="B2349" t="str">
            <v>VIGA METÁLICA EM PERFIL LAMINADO OU SOLDADO EM AÇO ESTRUTURAL, COM CONEXÕES PARAFUSADAS, INCLUSOS MÃO DE OBRA, TRANSPORTE E IÇAMENTO UTILIZANDO GUINDASTE - FORNECIMENTO E INSTALAÇÃO. AF_01/2020_P</v>
          </cell>
          <cell r="C2349" t="str">
            <v>KG</v>
          </cell>
          <cell r="D2349">
            <v>9.39</v>
          </cell>
          <cell r="E2349">
            <v>9.5</v>
          </cell>
          <cell r="F2349" t="str">
            <v>SINTÉTICO</v>
          </cell>
          <cell r="G2349">
            <v>9.5</v>
          </cell>
        </row>
        <row r="2350">
          <cell r="A2350">
            <v>100764</v>
          </cell>
          <cell r="B2350" t="str">
            <v>VIGA METÁLICA EM PERFIL LAMINADO OU SOLDADO EM AÇO ESTRUTURAL, COM CONEXÕES SOLDADAS, INCLUSOS MÃO DE OBRA, TRANSPORTE E IÇAMENTO UTILIZANDO GUINDASTE - FORNECIMENTO E INSTALAÇÃO. AF_01/2020_P</v>
          </cell>
          <cell r="C2350" t="str">
            <v>KG</v>
          </cell>
          <cell r="D2350">
            <v>9.32</v>
          </cell>
          <cell r="E2350">
            <v>9.4499999999999993</v>
          </cell>
          <cell r="F2350" t="str">
            <v>SINTÉTICO</v>
          </cell>
          <cell r="G2350">
            <v>9.4499999999999993</v>
          </cell>
        </row>
        <row r="2351">
          <cell r="A2351">
            <v>100765</v>
          </cell>
          <cell r="B2351" t="str">
            <v>PILAR METÁLICO PERFIL LAMINADO/SOLDADO EM AÇO ESTRUTURAL, COM CONEXÕES PARAFUSADAS, INCLUSOS MÃO DE OBRA, TRANSPORTE E IÇAMENTO UTILIZANDO GUINDASTE - FORNECIMENTO E INSTALAÇÃO. AF_01/2020_P</v>
          </cell>
          <cell r="C2351" t="str">
            <v>KG</v>
          </cell>
          <cell r="D2351">
            <v>8.41</v>
          </cell>
          <cell r="E2351">
            <v>8.4700000000000006</v>
          </cell>
          <cell r="F2351" t="str">
            <v>SINTÉTICO</v>
          </cell>
          <cell r="G2351">
            <v>8.4700000000000006</v>
          </cell>
        </row>
        <row r="2352">
          <cell r="A2352">
            <v>100766</v>
          </cell>
          <cell r="B2352" t="str">
            <v>PILAR METÁLICO PERFIL LAMINADO OU SOLDADO EM AÇO ESTRUTURAL, COM CONEXÕES SOLDADAS, INCLUSOS MÃO DE OBRA, TRANSPORTE E IÇAMENTO UTILIZANDO GUINDASTE - FORNECIMENTO E INSTALAÇÃO. AF_01/2020</v>
          </cell>
          <cell r="C2352" t="str">
            <v>KG</v>
          </cell>
          <cell r="D2352">
            <v>8.65</v>
          </cell>
          <cell r="E2352">
            <v>8.77</v>
          </cell>
          <cell r="F2352" t="str">
            <v>SINTÉTICO</v>
          </cell>
          <cell r="G2352">
            <v>8.77</v>
          </cell>
        </row>
        <row r="2353">
          <cell r="A2353">
            <v>100767</v>
          </cell>
          <cell r="B2353" t="str">
            <v>CONTRAVENTAMENTO COM CANTONEIRAS DE AÇO, ABAS IGUAIS, COM CONEXÕES PARAFUSADAS, INCLUSOS MÃO DE OBRA, TRANSPORTE E IÇAMENTO UTILIZANDO TALHA MANUAL, PARA EDIFÍCIOS DE ATÉ 2 PAVIMENTOS - FORNECIMENTO E INSTALAÇÃO. AF_01/2020_P</v>
          </cell>
          <cell r="C2353" t="str">
            <v>KG</v>
          </cell>
          <cell r="D2353">
            <v>9.57</v>
          </cell>
          <cell r="E2353">
            <v>9.94</v>
          </cell>
          <cell r="F2353" t="str">
            <v>SINTÉTICO</v>
          </cell>
          <cell r="G2353">
            <v>9.94</v>
          </cell>
        </row>
        <row r="2354">
          <cell r="A2354">
            <v>100768</v>
          </cell>
          <cell r="B2354" t="str">
            <v>CONTRAVENTAMENTO COM CANTONEIRAS DE AÇO, ABAS IGUAIS, COM CONEXÕES SOLDADAS, INCLUSOS MÃO DE OBRA, TRANSPORTE E IÇAMENTO UTILIZANDO TALHA MANUAL, PARA EDIFÍCIOS DE ATÉ 2 PAVIMENTOS - FORNECIMENTO E INSTALAÇÃO. AF_01/2020</v>
          </cell>
          <cell r="C2354" t="str">
            <v>KG</v>
          </cell>
          <cell r="D2354">
            <v>13.49</v>
          </cell>
          <cell r="E2354">
            <v>14.25</v>
          </cell>
          <cell r="F2354" t="str">
            <v>SINTÉTICO</v>
          </cell>
          <cell r="G2354">
            <v>14.25</v>
          </cell>
        </row>
        <row r="2355">
          <cell r="A2355">
            <v>100769</v>
          </cell>
          <cell r="B2355" t="str">
            <v>CONTRAVENTAMENTO COM CANTONEIRAS DE AÇO, ABAS IGUAIS, COM CONEXÕES PARAFUSADAS, INCLUSOS MÃO DE OBRA, TRANSPORTE E IÇAMENTO UTILIZANDO GUINDASTE, PARA EDIFÍCIOS DE 3 A 5 PAVIMENTOS - FORNECIMENTO E INSTALAÇÃO. AF_01/2020_P</v>
          </cell>
          <cell r="C2355" t="str">
            <v>KG</v>
          </cell>
          <cell r="D2355">
            <v>14.32</v>
          </cell>
          <cell r="E2355">
            <v>14.62</v>
          </cell>
          <cell r="F2355" t="str">
            <v>SINTÉTICO</v>
          </cell>
          <cell r="G2355">
            <v>14.62</v>
          </cell>
        </row>
        <row r="2356">
          <cell r="A2356">
            <v>100770</v>
          </cell>
          <cell r="B2356" t="str">
            <v>CONTRAVENTAMENTO COM CANTONEIRAS DE AÇO, ABAS IGUAIS, COM CONEXÕES SOLDADAS, INCLUSOS MÃO DE OBRA, TRANSPORTE E IÇAMENTO UTILIZANDO GUINDASTE, PARA EDIFÍCIOS DE 3 A 5 PAVIMENTOS - FORNECIMENTO E INSTALAÇÃO. AF_01/2020</v>
          </cell>
          <cell r="C2356" t="str">
            <v>KG</v>
          </cell>
          <cell r="D2356">
            <v>13.89</v>
          </cell>
          <cell r="E2356">
            <v>14.22</v>
          </cell>
          <cell r="F2356" t="str">
            <v>SINTÉTICO</v>
          </cell>
          <cell r="G2356">
            <v>14.22</v>
          </cell>
        </row>
        <row r="2357">
          <cell r="A2357">
            <v>100771</v>
          </cell>
          <cell r="B2357" t="str">
            <v>CONTRAVENTAMENTO COM CANTONEIRAS DE AÇO, ABAS IGUAIS, COM CONEXÕES PARAFUSADAS, INCLUSOS MÃO DE OBRA, TRANSPORTE E IÇAMENTO UTILIZANDO GRUA, PARA EDIFÍCIOS DE 6 A 10 PAVIMENTOS - FORNECIMENTO E INSTALAÇÃO. AF_01/2020_P</v>
          </cell>
          <cell r="C2357" t="str">
            <v>KG</v>
          </cell>
          <cell r="D2357">
            <v>16.579999999999998</v>
          </cell>
          <cell r="E2357">
            <v>17.059999999999999</v>
          </cell>
          <cell r="F2357" t="str">
            <v>SINTÉTICO</v>
          </cell>
          <cell r="G2357">
            <v>17.059999999999999</v>
          </cell>
        </row>
        <row r="2358">
          <cell r="A2358">
            <v>100772</v>
          </cell>
          <cell r="B2358" t="str">
            <v>CONTRAVENTAMENTO COM CANTONEIRAS DE AÇO, ABAS IGUAIS, COM CONEXÕES SOLDADAS, INCLUSOS MÃO DE OBRA, TRANSPORTE E IÇAMENTO UTILIZANDO GRUA, PARA EDIFÍCIOS DE 6 A 10 PAVIMENTOS - FORNECIMENTO E INSTALAÇÃO. AF_01/2020</v>
          </cell>
          <cell r="C2358" t="str">
            <v>KG</v>
          </cell>
          <cell r="D2358">
            <v>9.43</v>
          </cell>
          <cell r="E2358">
            <v>9.73</v>
          </cell>
          <cell r="F2358" t="str">
            <v>SINTÉTICO</v>
          </cell>
          <cell r="G2358">
            <v>9.73</v>
          </cell>
        </row>
        <row r="2359">
          <cell r="A2359">
            <v>100773</v>
          </cell>
          <cell r="B2359" t="str">
            <v>ESTRUTURA TRELIÇADA DE COBERTURA, TIPO ARCO, COM LIGAÇÕES SOLDADAS, INCLUSOS PERFIS METÁLICOS, CHAPAS METÁLICAS, MÃO DE OBRA E TRANSPORTE COM GUINDASTE - FORNECIMENTO E INSTALAÇÃO. AF_01/2020_P</v>
          </cell>
          <cell r="C2359" t="str">
            <v>KG</v>
          </cell>
          <cell r="D2359">
            <v>12.32</v>
          </cell>
          <cell r="E2359">
            <v>12.46</v>
          </cell>
          <cell r="F2359" t="str">
            <v>SINTÉTICO</v>
          </cell>
          <cell r="G2359">
            <v>12.46</v>
          </cell>
        </row>
        <row r="2360">
          <cell r="A2360">
            <v>100774</v>
          </cell>
          <cell r="B2360" t="str">
            <v>ESTRUTURA TRELIÇADA DE COBERTURA, TIPO SHED, COM LIGAÇÕES SOLDADAS, INCLUSOS PERFIS METÁLICOS, CHAPAS METÁLICAS, MÃO DE OBRA E TRANSPORTE COM GUINDASTE - FORNECIMENTO E INSTALAÇÃO. AF_01/2020_P</v>
          </cell>
          <cell r="C2360" t="str">
            <v>KG</v>
          </cell>
          <cell r="D2360">
            <v>6.56</v>
          </cell>
          <cell r="E2360">
            <v>6.61</v>
          </cell>
          <cell r="F2360" t="str">
            <v>SINTÉTICO</v>
          </cell>
          <cell r="G2360">
            <v>6.61</v>
          </cell>
        </row>
        <row r="2361">
          <cell r="A2361">
            <v>100775</v>
          </cell>
          <cell r="B2361" t="str">
            <v>ESTRUTURA TRELIÇADA DE COBERTURA, TIPO FINK, COM LIGAÇÕES SOLDADAS, INCLUSOS PERFIS METÁLICOS, CHAPAS METÁLICAS, MÃO DE OBRA E TRANSPORTE COM GUINDASTE - FORNECIMENTO E INSTALAÇÃO. AF_01/2020_P</v>
          </cell>
          <cell r="C2361" t="str">
            <v>KG</v>
          </cell>
          <cell r="D2361">
            <v>8.0500000000000007</v>
          </cell>
          <cell r="E2361">
            <v>8.14</v>
          </cell>
          <cell r="F2361" t="str">
            <v>SINTÉTICO</v>
          </cell>
          <cell r="G2361">
            <v>8.14</v>
          </cell>
        </row>
        <row r="2362">
          <cell r="A2362">
            <v>100776</v>
          </cell>
          <cell r="B2362" t="str">
            <v>ESTRUTURA TRELIÇADA DE COBERTURA, TIPO ARCO, COM LIGAÇÕES PARAFUSADAS, INCLUSOS PERFIS METÁLICOS, CHAPAS METÁLICAS, MÃO DE OBRA E TRANSPORTE COM GUINDASTE - FORNECIMENTO E INSTALAÇÃO. AF_01/2020_P</v>
          </cell>
          <cell r="C2362" t="str">
            <v>KG</v>
          </cell>
          <cell r="D2362">
            <v>12.36</v>
          </cell>
          <cell r="E2362">
            <v>12.5</v>
          </cell>
          <cell r="F2362" t="str">
            <v>SINTÉTICO</v>
          </cell>
          <cell r="G2362">
            <v>12.5</v>
          </cell>
        </row>
        <row r="2363">
          <cell r="A2363">
            <v>100777</v>
          </cell>
          <cell r="B2363" t="str">
            <v>ESTRUTURA TRELIÇADA DE COBERTURA, TIPO SHED, COM LIGAÇÕES PARAFUSADAS, INCLUSOS PERFIS METÁLICOS, CHAPAS METÁLICAS, MÃO DE OBRA E TRANSPORTE COM GUINDASTE - FORNECIMENTO E INSTALAÇÃO. AF_01/2020_P</v>
          </cell>
          <cell r="C2363" t="str">
            <v>KG</v>
          </cell>
          <cell r="D2363">
            <v>8.73</v>
          </cell>
          <cell r="E2363">
            <v>8.86</v>
          </cell>
          <cell r="F2363" t="str">
            <v>SINTÉTICO</v>
          </cell>
          <cell r="G2363">
            <v>8.86</v>
          </cell>
        </row>
        <row r="2364">
          <cell r="A2364">
            <v>100778</v>
          </cell>
          <cell r="B2364" t="str">
            <v>ESTRUTURA TRELIÇADA DE COBERTURA, TIPO FINK, COM LIGAÇÕES PARAFUSADAS, INCLUSOS PERFIS METÁLICOS, CHAPAS METÁLICAS, MÃO DE OBRA E TRANSPORTE COM GUINDASTE - FORNECIMENTO E INSTALAÇÃO. AF_01/2020_P</v>
          </cell>
          <cell r="C2364" t="str">
            <v>KG</v>
          </cell>
          <cell r="D2364">
            <v>5.44</v>
          </cell>
          <cell r="E2364">
            <v>5.46</v>
          </cell>
          <cell r="F2364" t="str">
            <v>SINTÉTICO</v>
          </cell>
          <cell r="G2364">
            <v>5.46</v>
          </cell>
        </row>
        <row r="2365">
          <cell r="A2365">
            <v>98560</v>
          </cell>
          <cell r="B2365" t="str">
            <v>IMPERMEABILIZAÇÃO DE PISO COM ARGAMASSA DE CIMENTO E AREIA, COM ADITIVO IMPERMEABILIZANTE, E = 2CM. AF_06/2018</v>
          </cell>
          <cell r="C2365" t="str">
            <v>M2</v>
          </cell>
          <cell r="D2365">
            <v>38.22</v>
          </cell>
          <cell r="E2365">
            <v>41.12</v>
          </cell>
          <cell r="F2365" t="str">
            <v>SINTÉTICO</v>
          </cell>
          <cell r="G2365">
            <v>41.12</v>
          </cell>
        </row>
        <row r="2366">
          <cell r="A2366">
            <v>98561</v>
          </cell>
          <cell r="B2366" t="str">
            <v>IMPERMEABILIZAÇÃO DE PAREDES COM ARGAMASSA DE CIMENTO E AREIA, COM ADITIVO IMPERMEABILIZANTE, E = 2CM. AF_06/2018</v>
          </cell>
          <cell r="C2366" t="str">
            <v>M2</v>
          </cell>
          <cell r="D2366">
            <v>32.4</v>
          </cell>
          <cell r="E2366">
            <v>35.03</v>
          </cell>
          <cell r="F2366" t="str">
            <v>SINTÉTICO</v>
          </cell>
          <cell r="G2366">
            <v>35.03</v>
          </cell>
        </row>
        <row r="2367">
          <cell r="A2367">
            <v>98562</v>
          </cell>
          <cell r="B2367" t="str">
            <v>IMPERMEABILIZAÇÃO DE FLOREIRA OU VIGA BALDRAME COM ARGAMASSA DE CIMENTO E AREIA, COM ADITIVO IMPERMEABILIZANTE, E = 2 CM. AF_06/2018</v>
          </cell>
          <cell r="C2367" t="str">
            <v>M2</v>
          </cell>
          <cell r="D2367">
            <v>34.25</v>
          </cell>
          <cell r="E2367">
            <v>36.47</v>
          </cell>
          <cell r="F2367" t="str">
            <v>SINTÉTICO</v>
          </cell>
          <cell r="G2367">
            <v>36.47</v>
          </cell>
        </row>
        <row r="2368">
          <cell r="A2368">
            <v>98555</v>
          </cell>
          <cell r="B2368" t="str">
            <v>IMPERMEABILIZAÇÃO DE SUPERFÍCIE COM ARGAMASSA POLIMÉRICA / MEMBRANA ACRÍLICA, 3 DEMÃOS. AF_06/2018</v>
          </cell>
          <cell r="C2368" t="str">
            <v>M2</v>
          </cell>
          <cell r="D2368">
            <v>19.72</v>
          </cell>
          <cell r="E2368">
            <v>21.01</v>
          </cell>
          <cell r="F2368" t="str">
            <v>SINTÉTICO</v>
          </cell>
          <cell r="G2368">
            <v>21.01</v>
          </cell>
        </row>
        <row r="2369">
          <cell r="A2369">
            <v>98556</v>
          </cell>
          <cell r="B2369" t="str">
            <v>IMPERMEABILIZAÇÃO DE SUPERFÍCIE COM ARGAMASSA POLIMÉRICA / MEMBRANA ACRÍLICA, 4 DEMÃOS, REFORÇADA COM VÉU DE POLIÉSTER (MAV). AF_06/2018</v>
          </cell>
          <cell r="C2369" t="str">
            <v>M2</v>
          </cell>
          <cell r="D2369">
            <v>36.29</v>
          </cell>
          <cell r="E2369">
            <v>38.43</v>
          </cell>
          <cell r="F2369" t="str">
            <v>SINTÉTICO</v>
          </cell>
          <cell r="G2369">
            <v>38.43</v>
          </cell>
        </row>
        <row r="2370">
          <cell r="A2370">
            <v>98558</v>
          </cell>
          <cell r="B2370" t="str">
            <v>TRATAMENTO DE RALO OU PONTO EMERGENTE COM ARGAMASSA POLIMÉRICA / MEMBRANA ACRÍLICA REFORÇADO COM VÉU DE POLIÉSTER (MAV). AF_06/2018</v>
          </cell>
          <cell r="C2370" t="str">
            <v>UN</v>
          </cell>
          <cell r="D2370">
            <v>5.58</v>
          </cell>
          <cell r="E2370">
            <v>5.86</v>
          </cell>
          <cell r="F2370" t="str">
            <v>SINTÉTICO</v>
          </cell>
          <cell r="G2370">
            <v>5.86</v>
          </cell>
        </row>
        <row r="2371">
          <cell r="A2371">
            <v>98559</v>
          </cell>
          <cell r="B2371" t="str">
            <v>TRATAMENTO DE RODAPÉ COM VÉU DE POLIÉSTER. AF_06/2018</v>
          </cell>
          <cell r="C2371" t="str">
            <v>M</v>
          </cell>
          <cell r="D2371">
            <v>3.16</v>
          </cell>
          <cell r="E2371">
            <v>3.29</v>
          </cell>
          <cell r="F2371" t="str">
            <v>SINTÉTICO</v>
          </cell>
          <cell r="G2371">
            <v>3.29</v>
          </cell>
        </row>
        <row r="2372">
          <cell r="A2372">
            <v>98546</v>
          </cell>
          <cell r="B2372" t="str">
            <v>IMPERMEABILIZAÇÃO DE SUPERFÍCIE COM MANTA ASFÁLTICA, UMA CAMADA, INCLUSIVE APLICAÇÃO DE PRIMER ASFÁLTICO, E=3MM. AF_06/2018</v>
          </cell>
          <cell r="C2372" t="str">
            <v>M2</v>
          </cell>
          <cell r="D2372">
            <v>73.11</v>
          </cell>
          <cell r="E2372">
            <v>75.41</v>
          </cell>
          <cell r="F2372" t="str">
            <v>SINTÉTICO</v>
          </cell>
          <cell r="G2372">
            <v>75.41</v>
          </cell>
        </row>
        <row r="2373">
          <cell r="A2373">
            <v>98547</v>
          </cell>
          <cell r="B2373" t="str">
            <v>IMPERMEABILIZAÇÃO DE SUPERFÍCIE COM MANTA ASFÁLTICA, DUAS CAMADAS, INCLUSIVE APLICAÇÃO DE PRIMER ASFÁLTICO, E=3MM E E=4MM. AF_06/2018</v>
          </cell>
          <cell r="C2373" t="str">
            <v>M2</v>
          </cell>
          <cell r="D2373">
            <v>135.16</v>
          </cell>
          <cell r="E2373">
            <v>138.5</v>
          </cell>
          <cell r="F2373" t="str">
            <v>SINTÉTICO</v>
          </cell>
          <cell r="G2373">
            <v>138.5</v>
          </cell>
        </row>
        <row r="2374">
          <cell r="A2374">
            <v>98553</v>
          </cell>
          <cell r="B2374" t="str">
            <v>IMPERMEABILIZAÇÃO DE SUPERFÍCIE COM MEMBRANA À BASE DE POLIURETANO, 2 DEMÃOS. AF_06/2018</v>
          </cell>
          <cell r="C2374" t="str">
            <v>M2</v>
          </cell>
          <cell r="D2374">
            <v>107.58</v>
          </cell>
          <cell r="E2374">
            <v>108.73</v>
          </cell>
          <cell r="F2374" t="str">
            <v>SINTÉTICO</v>
          </cell>
          <cell r="G2374">
            <v>108.73</v>
          </cell>
        </row>
        <row r="2375">
          <cell r="A2375">
            <v>98554</v>
          </cell>
          <cell r="B2375" t="str">
            <v>IMPERMEABILIZAÇÃO DE SUPERFÍCIE COM MEMBRANA À BASE DE RESINA ACRÍLICA, 3 DEMÃOS. AF_06/2018</v>
          </cell>
          <cell r="C2375" t="str">
            <v>M2</v>
          </cell>
          <cell r="D2375">
            <v>34.770000000000003</v>
          </cell>
          <cell r="E2375">
            <v>36.17</v>
          </cell>
          <cell r="F2375" t="str">
            <v>SINTÉTICO</v>
          </cell>
          <cell r="G2375">
            <v>36.17</v>
          </cell>
        </row>
        <row r="2376">
          <cell r="A2376">
            <v>98557</v>
          </cell>
          <cell r="B2376" t="str">
            <v>IMPERMEABILIZAÇÃO DE SUPERFÍCIE COM EMULSÃO ASFÁLTICA, 2 DEMÃOS AF_06/2018</v>
          </cell>
          <cell r="C2376" t="str">
            <v>M2</v>
          </cell>
          <cell r="D2376">
            <v>29.27</v>
          </cell>
          <cell r="E2376">
            <v>30.29</v>
          </cell>
          <cell r="F2376" t="str">
            <v>SINTÉTICO</v>
          </cell>
          <cell r="G2376">
            <v>30.29</v>
          </cell>
        </row>
        <row r="2377">
          <cell r="A2377">
            <v>98563</v>
          </cell>
          <cell r="B2377" t="str">
            <v>PROTEÇÃO MECÂNICA DE SUPERFÍCIE HORIZONTAL COM ARGAMASSA DE CIMENTO E AREIA, TRAÇO 1:3, E=2CM. AF_06/2018</v>
          </cell>
          <cell r="C2377" t="str">
            <v>M2</v>
          </cell>
          <cell r="D2377">
            <v>27.25</v>
          </cell>
          <cell r="E2377">
            <v>28.82</v>
          </cell>
          <cell r="F2377" t="str">
            <v>SINTÉTICO</v>
          </cell>
          <cell r="G2377">
            <v>28.82</v>
          </cell>
        </row>
        <row r="2378">
          <cell r="A2378">
            <v>98564</v>
          </cell>
          <cell r="B2378" t="str">
            <v>PROTEÇÃO MECÂNICA DE SUPERFÍCIE VERTICAL COM ARGAMASSA DE CIMENTO E AREIA, TRAÇO 1:3, E=2CM. AF_06/2018</v>
          </cell>
          <cell r="C2378" t="str">
            <v>M2</v>
          </cell>
          <cell r="D2378">
            <v>35.76</v>
          </cell>
          <cell r="E2378">
            <v>37.450000000000003</v>
          </cell>
          <cell r="F2378" t="str">
            <v>SINTÉTICO</v>
          </cell>
          <cell r="G2378">
            <v>37.450000000000003</v>
          </cell>
        </row>
        <row r="2379">
          <cell r="A2379">
            <v>98565</v>
          </cell>
          <cell r="B2379" t="str">
            <v>PROTEÇÃO MECÂNICA DE SUPERFICIE HORIZONTAL COM ARGAMASSA DE CIMENTO E AREIA, TRAÇO 1:3, E=3CM. AF_06/2018</v>
          </cell>
          <cell r="C2379" t="str">
            <v>M2</v>
          </cell>
          <cell r="D2379">
            <v>39.200000000000003</v>
          </cell>
          <cell r="E2379">
            <v>41.61</v>
          </cell>
          <cell r="F2379" t="str">
            <v>SINTÉTICO</v>
          </cell>
          <cell r="G2379">
            <v>41.61</v>
          </cell>
        </row>
        <row r="2380">
          <cell r="A2380">
            <v>98566</v>
          </cell>
          <cell r="B2380" t="str">
            <v>PROTEÇÃO MECÂNICA DE SUPERFÍCIE VERTICAL COM ARGAMASSA DE CIMENTO E AREIA, TRAÇO 1:3, E=3CM. AF_06/2018</v>
          </cell>
          <cell r="C2380" t="str">
            <v>M2</v>
          </cell>
          <cell r="D2380">
            <v>47.7</v>
          </cell>
          <cell r="E2380">
            <v>50.23</v>
          </cell>
          <cell r="F2380" t="str">
            <v>SINTÉTICO</v>
          </cell>
          <cell r="G2380">
            <v>50.23</v>
          </cell>
        </row>
        <row r="2381">
          <cell r="A2381">
            <v>98567</v>
          </cell>
          <cell r="B2381" t="str">
            <v>PROTEÇÃO MECÂNICA DE SUPERFICIE HORIZONTAL COM ARGAMASSA DE CIMENTO E AREIA, TRAÇO 1:3, E=4CM. AF_06/2018</v>
          </cell>
          <cell r="C2381" t="str">
            <v>M2</v>
          </cell>
          <cell r="D2381">
            <v>50.54</v>
          </cell>
          <cell r="E2381">
            <v>53.74</v>
          </cell>
          <cell r="F2381" t="str">
            <v>SINTÉTICO</v>
          </cell>
          <cell r="G2381">
            <v>53.74</v>
          </cell>
        </row>
        <row r="2382">
          <cell r="A2382">
            <v>98568</v>
          </cell>
          <cell r="B2382" t="str">
            <v>PROTEÇÃO MECÂNICA DE SUPERFÍCIE VERTICAL COM ARGAMASSA DE CIMENTO E AREIA, TRAÇO 1:3, E=4CM. AF_06/2018</v>
          </cell>
          <cell r="C2382" t="str">
            <v>M2</v>
          </cell>
          <cell r="D2382">
            <v>59.02</v>
          </cell>
          <cell r="E2382">
            <v>62.35</v>
          </cell>
          <cell r="F2382" t="str">
            <v>SINTÉTICO</v>
          </cell>
          <cell r="G2382">
            <v>62.35</v>
          </cell>
        </row>
        <row r="2383">
          <cell r="A2383">
            <v>98569</v>
          </cell>
          <cell r="B2383" t="str">
            <v>PROTEÇÃO MECÂNICA DE SUPERFICIE HORIZONTAL COM ARGAMASSA DE CIMENTO E AREIA, TRAÇO 1:3, E=5CM. AF_06/2018</v>
          </cell>
          <cell r="C2383" t="str">
            <v>M2</v>
          </cell>
          <cell r="D2383">
            <v>62.48</v>
          </cell>
          <cell r="E2383">
            <v>66.510000000000005</v>
          </cell>
          <cell r="F2383" t="str">
            <v>SINTÉTICO</v>
          </cell>
          <cell r="G2383">
            <v>66.510000000000005</v>
          </cell>
        </row>
        <row r="2384">
          <cell r="A2384">
            <v>98570</v>
          </cell>
          <cell r="B2384" t="str">
            <v>PROTEÇÃO MECÂNICA DE SUPERFÍCIE VERTICAL COM ARGAMASSA DE CIMENTO E AREIA, TRAÇO 1:3, E=5CM. AF_06/2018</v>
          </cell>
          <cell r="C2384" t="str">
            <v>M2</v>
          </cell>
          <cell r="D2384">
            <v>70.989999999999995</v>
          </cell>
          <cell r="E2384">
            <v>75.16</v>
          </cell>
          <cell r="F2384" t="str">
            <v>SINTÉTICO</v>
          </cell>
          <cell r="G2384">
            <v>75.16</v>
          </cell>
        </row>
        <row r="2385">
          <cell r="A2385">
            <v>98571</v>
          </cell>
          <cell r="B2385" t="str">
            <v>PROTEÇÃO MECÂNICA DE SUPERFICIE HORIZONTAL COM CONCRETO 15 MPA, E=4CM. AF_06/2018</v>
          </cell>
          <cell r="C2385" t="str">
            <v>M2</v>
          </cell>
          <cell r="D2385">
            <v>39.409999999999997</v>
          </cell>
          <cell r="E2385">
            <v>41.16</v>
          </cell>
          <cell r="F2385" t="str">
            <v>SINTÉTICO</v>
          </cell>
          <cell r="G2385">
            <v>41.16</v>
          </cell>
        </row>
        <row r="2386">
          <cell r="A2386">
            <v>98572</v>
          </cell>
          <cell r="B2386" t="str">
            <v>PROTEÇÃO MECÂNICA DE SUPERFICIE HORIZONTAL COM CONCRETO 15 MPA, E=5CM. AF_06/2018</v>
          </cell>
          <cell r="C2386" t="str">
            <v>M2</v>
          </cell>
          <cell r="D2386">
            <v>48.58</v>
          </cell>
          <cell r="E2386">
            <v>50.78</v>
          </cell>
          <cell r="F2386" t="str">
            <v>SINTÉTICO</v>
          </cell>
          <cell r="G2386">
            <v>50.78</v>
          </cell>
        </row>
        <row r="2387">
          <cell r="A2387">
            <v>98573</v>
          </cell>
          <cell r="B2387" t="str">
            <v>PROTEÇÃO MECÂNICA DE SUPERFÍCIE VERTICAL COM CONCRETO 15 MPA, E=5CM. AF_06/2018</v>
          </cell>
          <cell r="C2387" t="str">
            <v>M2</v>
          </cell>
          <cell r="D2387">
            <v>56.76</v>
          </cell>
          <cell r="E2387">
            <v>59.07</v>
          </cell>
          <cell r="F2387" t="str">
            <v>SINTÉTICO</v>
          </cell>
          <cell r="G2387">
            <v>59.07</v>
          </cell>
        </row>
        <row r="2388">
          <cell r="A2388">
            <v>91831</v>
          </cell>
          <cell r="B2388" t="str">
            <v>ELETRODUTO FLEXÍVEL CORRUGADO, PVC, DN 20 MM (1/2"), PARA CIRCUITOS TERMINAIS, INSTALADO EM FORRO - FORNECIMENTO E INSTALAÇÃO. AF_12/2015</v>
          </cell>
          <cell r="C2388" t="str">
            <v>M</v>
          </cell>
          <cell r="D2388">
            <v>5.71</v>
          </cell>
          <cell r="E2388">
            <v>6.12</v>
          </cell>
          <cell r="F2388" t="str">
            <v>SINTÉTICO</v>
          </cell>
          <cell r="G2388">
            <v>6.12</v>
          </cell>
        </row>
        <row r="2389">
          <cell r="A2389">
            <v>91833</v>
          </cell>
          <cell r="B2389" t="str">
            <v>ELETRODUTO FLEXÍVEL CORRUGADO REFORÇADO, PVC, DN 20 MM (1/2"), PARA CIRCUITOS TERMINAIS, INSTALADO EM FORRO - FORNECIMENTO E INSTALAÇÃO. AF_12/2015</v>
          </cell>
          <cell r="C2389" t="str">
            <v>M</v>
          </cell>
          <cell r="D2389">
            <v>6</v>
          </cell>
          <cell r="E2389">
            <v>6.41</v>
          </cell>
          <cell r="F2389" t="str">
            <v>SINTÉTICO</v>
          </cell>
          <cell r="G2389">
            <v>6.41</v>
          </cell>
        </row>
        <row r="2390">
          <cell r="A2390">
            <v>91834</v>
          </cell>
          <cell r="B2390" t="str">
            <v>ELETRODUTO FLEXÍVEL CORRUGADO, PVC, DN 25 MM (3/4"), PARA CIRCUITOS TERMINAIS, INSTALADO EM FORRO - FORNECIMENTO E INSTALAÇÃO. AF_12/2015</v>
          </cell>
          <cell r="C2390" t="str">
            <v>M</v>
          </cell>
          <cell r="D2390">
            <v>6.36</v>
          </cell>
          <cell r="E2390">
            <v>6.83</v>
          </cell>
          <cell r="F2390" t="str">
            <v>SINTÉTICO</v>
          </cell>
          <cell r="G2390">
            <v>6.83</v>
          </cell>
        </row>
        <row r="2391">
          <cell r="A2391">
            <v>91835</v>
          </cell>
          <cell r="B2391" t="str">
            <v>ELETRODUTO FLEXÍVEL CORRUGADO REFORÇADO, PVC, DN 25 MM (3/4"), PARA CIRCUITOS TERMINAIS, INSTALADO EM FORRO - FORNECIMENTO E INSTALAÇÃO. AF_12/2015</v>
          </cell>
          <cell r="C2391" t="str">
            <v>M</v>
          </cell>
          <cell r="D2391">
            <v>7.1</v>
          </cell>
          <cell r="E2391">
            <v>7.57</v>
          </cell>
          <cell r="F2391" t="str">
            <v>SINTÉTICO</v>
          </cell>
          <cell r="G2391">
            <v>7.57</v>
          </cell>
        </row>
        <row r="2392">
          <cell r="A2392">
            <v>91836</v>
          </cell>
          <cell r="B2392" t="str">
            <v>ELETRODUTO FLEXÍVEL CORRUGADO, PVC, DN 32 MM (1"), PARA CIRCUITOS TERMINAIS, INSTALADO EM FORRO - FORNECIMENTO E INSTALAÇÃO. AF_12/2015</v>
          </cell>
          <cell r="C2392" t="str">
            <v>M</v>
          </cell>
          <cell r="D2392">
            <v>8.1</v>
          </cell>
          <cell r="E2392">
            <v>8.66</v>
          </cell>
          <cell r="F2392" t="str">
            <v>SINTÉTICO</v>
          </cell>
          <cell r="G2392">
            <v>8.66</v>
          </cell>
        </row>
        <row r="2393">
          <cell r="A2393">
            <v>91837</v>
          </cell>
          <cell r="B2393" t="str">
            <v>ELETRODUTO FLEXÍVEL CORRUGADO REFORÇADO, PVC, DN 32 MM (1"), PARA CIRCUITOS TERMINAIS, INSTALADO EM FORRO - FORNECIMENTO E INSTALAÇÃO. AF_12/2015</v>
          </cell>
          <cell r="C2393" t="str">
            <v>M</v>
          </cell>
          <cell r="D2393">
            <v>9.85</v>
          </cell>
          <cell r="E2393">
            <v>10.41</v>
          </cell>
          <cell r="F2393" t="str">
            <v>SINTÉTICO</v>
          </cell>
          <cell r="G2393">
            <v>10.41</v>
          </cell>
        </row>
        <row r="2394">
          <cell r="A2394">
            <v>91839</v>
          </cell>
          <cell r="B2394" t="str">
            <v>ELETRODUTO FLEXÍVEL LISO, PEAD, DN 32 MM (1"), PARA CIRCUITOS TERMINAIS, INSTALADO EM FORRO - FORNECIMENTO E INSTALAÇÃO. AF_12/2015</v>
          </cell>
          <cell r="C2394" t="str">
            <v>M</v>
          </cell>
          <cell r="D2394">
            <v>7.94</v>
          </cell>
          <cell r="E2394">
            <v>8.5</v>
          </cell>
          <cell r="F2394" t="str">
            <v>SINTÉTICO</v>
          </cell>
          <cell r="G2394">
            <v>8.5</v>
          </cell>
        </row>
        <row r="2395">
          <cell r="A2395">
            <v>91840</v>
          </cell>
          <cell r="B2395" t="str">
            <v>ELETRODUTO FLEXÍVEL CORRUGADO, PEAD, DN 40 MM (1 1/4"), PARA CIRCUITOS TERMINAIS, INSTALADO EM FORRO - FORNECIMENTO E INSTALAÇÃO. AF_12/2015</v>
          </cell>
          <cell r="C2395" t="str">
            <v>M</v>
          </cell>
          <cell r="D2395">
            <v>9.94</v>
          </cell>
          <cell r="E2395">
            <v>10.6</v>
          </cell>
          <cell r="F2395" t="str">
            <v>SINTÉTICO</v>
          </cell>
          <cell r="G2395">
            <v>10.6</v>
          </cell>
        </row>
        <row r="2396">
          <cell r="A2396">
            <v>91841</v>
          </cell>
          <cell r="B2396" t="str">
            <v>ELETRODUTO FLEXÍVEL LISO, PEAD, DN 40 MM (1 1/4"), PARA CIRCUITOS TERMINAIS, INSTALADO EM FORRO - FORNECIMENTO E INSTALAÇÃO. AF_12/2015</v>
          </cell>
          <cell r="C2396" t="str">
            <v>M</v>
          </cell>
          <cell r="D2396">
            <v>9.41</v>
          </cell>
          <cell r="E2396">
            <v>10.07</v>
          </cell>
          <cell r="F2396" t="str">
            <v>SINTÉTICO</v>
          </cell>
          <cell r="G2396">
            <v>10.07</v>
          </cell>
        </row>
        <row r="2397">
          <cell r="A2397">
            <v>91842</v>
          </cell>
          <cell r="B2397" t="str">
            <v>ELETRODUTO FLEXÍVEL CORRUGADO, PVC, DN 20 MM (1/2"), PARA CIRCUITOS TERMINAIS, INSTALADO EM LAJE - FORNECIMENTO E INSTALAÇÃO. AF_12/2015</v>
          </cell>
          <cell r="C2397" t="str">
            <v>M</v>
          </cell>
          <cell r="D2397">
            <v>3.92</v>
          </cell>
          <cell r="E2397">
            <v>4.2300000000000004</v>
          </cell>
          <cell r="F2397" t="str">
            <v>SINTÉTICO</v>
          </cell>
          <cell r="G2397">
            <v>4.2300000000000004</v>
          </cell>
        </row>
        <row r="2398">
          <cell r="A2398">
            <v>91843</v>
          </cell>
          <cell r="B2398" t="str">
            <v>ELETRODUTO FLEXÍVEL CORRUGADO REFORÇADO, PVC, DN 20 MM (1/2"), PARA CIRCUITOS TERMINAIS, INSTALADO EM LAJE - FORNECIMENTO E INSTALAÇÃO. AF_12/2015</v>
          </cell>
          <cell r="C2398" t="str">
            <v>M</v>
          </cell>
          <cell r="D2398">
            <v>4.21</v>
          </cell>
          <cell r="E2398">
            <v>4.5199999999999996</v>
          </cell>
          <cell r="F2398" t="str">
            <v>SINTÉTICO</v>
          </cell>
          <cell r="G2398">
            <v>4.5199999999999996</v>
          </cell>
        </row>
        <row r="2399">
          <cell r="A2399">
            <v>91844</v>
          </cell>
          <cell r="B2399" t="str">
            <v>ELETRODUTO FLEXÍVEL CORRUGADO, PVC, DN 25 MM (3/4"), PARA CIRCUITOS TERMINAIS, INSTALADO EM LAJE - FORNECIMENTO E INSTALAÇÃO. AF_12/2015</v>
          </cell>
          <cell r="C2399" t="str">
            <v>M</v>
          </cell>
          <cell r="D2399">
            <v>4.57</v>
          </cell>
          <cell r="E2399">
            <v>4.9400000000000004</v>
          </cell>
          <cell r="F2399" t="str">
            <v>SINTÉTICO</v>
          </cell>
          <cell r="G2399">
            <v>4.9400000000000004</v>
          </cell>
        </row>
        <row r="2400">
          <cell r="A2400">
            <v>91845</v>
          </cell>
          <cell r="B2400" t="str">
            <v>ELETRODUTO FLEXÍVEL CORRUGADO REFORÇADO, PVC, DN 25 MM (3/4"), PARA CIRCUITOS TERMINAIS, INSTALADO EM LAJE - FORNECIMENTO E INSTALAÇÃO. AF_12/2015</v>
          </cell>
          <cell r="C2400" t="str">
            <v>M</v>
          </cell>
          <cell r="D2400">
            <v>5.31</v>
          </cell>
          <cell r="E2400">
            <v>5.68</v>
          </cell>
          <cell r="F2400" t="str">
            <v>SINTÉTICO</v>
          </cell>
          <cell r="G2400">
            <v>5.68</v>
          </cell>
        </row>
        <row r="2401">
          <cell r="A2401">
            <v>91846</v>
          </cell>
          <cell r="B2401" t="str">
            <v>ELETRODUTO FLEXÍVEL CORRUGADO, PVC, DN 32 MM (1"), PARA CIRCUITOS TERMINAIS, INSTALADO EM LAJE - FORNECIMENTO E INSTALAÇÃO. AF_12/2015</v>
          </cell>
          <cell r="C2401" t="str">
            <v>M</v>
          </cell>
          <cell r="D2401">
            <v>6.31</v>
          </cell>
          <cell r="E2401">
            <v>6.77</v>
          </cell>
          <cell r="F2401" t="str">
            <v>SINTÉTICO</v>
          </cell>
          <cell r="G2401">
            <v>6.77</v>
          </cell>
        </row>
        <row r="2402">
          <cell r="A2402">
            <v>91847</v>
          </cell>
          <cell r="B2402" t="str">
            <v>ELETRODUTO FLEXÍVEL CORRUGADO REFORÇADO, PVC, DN 32 MM (1"), PARA CIRCUITOS TERMINAIS, INSTALADO EM LAJE - FORNECIMENTO E INSTALAÇÃO. AF_12/2015</v>
          </cell>
          <cell r="C2402" t="str">
            <v>M</v>
          </cell>
          <cell r="D2402">
            <v>8.06</v>
          </cell>
          <cell r="E2402">
            <v>8.52</v>
          </cell>
          <cell r="F2402" t="str">
            <v>SINTÉTICO</v>
          </cell>
          <cell r="G2402">
            <v>8.52</v>
          </cell>
        </row>
        <row r="2403">
          <cell r="A2403">
            <v>91849</v>
          </cell>
          <cell r="B2403" t="str">
            <v>ELETRODUTO FLEXÍVEL LISO, PEAD, DN 32 MM (1"), PARA CIRCUITOS TERMINAIS, INSTALADO EM LAJE - FORNECIMENTO E INSTALAÇÃO. AF_12/2015</v>
          </cell>
          <cell r="C2403" t="str">
            <v>M</v>
          </cell>
          <cell r="D2403">
            <v>6.15</v>
          </cell>
          <cell r="E2403">
            <v>6.61</v>
          </cell>
          <cell r="F2403" t="str">
            <v>SINTÉTICO</v>
          </cell>
          <cell r="G2403">
            <v>6.61</v>
          </cell>
        </row>
        <row r="2404">
          <cell r="A2404">
            <v>91850</v>
          </cell>
          <cell r="B2404" t="str">
            <v>ELETRODUTO FLEXÍVEL CORRUGADO, PEAD, DN 40 MM (1 1/4"), PARA CIRCUITOS TERMINAIS, INSTALADO EM LAJE - FORNECIMENTO E INSTALAÇÃO. AF_12/2015</v>
          </cell>
          <cell r="C2404" t="str">
            <v>M</v>
          </cell>
          <cell r="D2404">
            <v>8.1999999999999993</v>
          </cell>
          <cell r="E2404">
            <v>8.75</v>
          </cell>
          <cell r="F2404" t="str">
            <v>SINTÉTICO</v>
          </cell>
          <cell r="G2404">
            <v>8.75</v>
          </cell>
        </row>
        <row r="2405">
          <cell r="A2405">
            <v>91851</v>
          </cell>
          <cell r="B2405" t="str">
            <v>ELETRODUTO FLEXÍVEL LISO, PEAD, DN 40 MM (1 1/4"), PARA CIRCUITOS TERMINAIS, INSTALADO EM LAJE - FORNECIMENTO E INSTALAÇÃO. AF_12/2015</v>
          </cell>
          <cell r="C2405" t="str">
            <v>M</v>
          </cell>
          <cell r="D2405">
            <v>7.67</v>
          </cell>
          <cell r="E2405">
            <v>8.2200000000000006</v>
          </cell>
          <cell r="F2405" t="str">
            <v>SINTÉTICO</v>
          </cell>
          <cell r="G2405">
            <v>8.2200000000000006</v>
          </cell>
        </row>
        <row r="2406">
          <cell r="A2406">
            <v>91852</v>
          </cell>
          <cell r="B2406" t="str">
            <v>ELETRODUTO FLEXÍVEL CORRUGADO, PVC, DN 20 MM (1/2"), PARA CIRCUITOS TERMINAIS, INSTALADO EM PAREDE - FORNECIMENTO E INSTALAÇÃO. AF_12/2015</v>
          </cell>
          <cell r="C2406" t="str">
            <v>M</v>
          </cell>
          <cell r="D2406">
            <v>5.86</v>
          </cell>
          <cell r="E2406">
            <v>6.4</v>
          </cell>
          <cell r="F2406" t="str">
            <v>SINTÉTICO</v>
          </cell>
          <cell r="G2406">
            <v>6.4</v>
          </cell>
        </row>
        <row r="2407">
          <cell r="A2407">
            <v>91853</v>
          </cell>
          <cell r="B2407" t="str">
            <v>ELETRODUTO FLEXÍVEL CORRUGADO REFORÇADO, PVC, DN 20 MM (1/2"), PARA CIRCUITOS TERMINAIS, INSTALADO EM PAREDE - FORNECIMENTO E INSTALAÇÃO. AF_12/2015</v>
          </cell>
          <cell r="C2407" t="str">
            <v>M</v>
          </cell>
          <cell r="D2407">
            <v>6.13</v>
          </cell>
          <cell r="E2407">
            <v>6.67</v>
          </cell>
          <cell r="F2407" t="str">
            <v>SINTÉTICO</v>
          </cell>
          <cell r="G2407">
            <v>6.67</v>
          </cell>
        </row>
        <row r="2408">
          <cell r="A2408">
            <v>91854</v>
          </cell>
          <cell r="B2408" t="str">
            <v>ELETRODUTO FLEXÍVEL CORRUGADO, PVC, DN 25 MM (3/4"), PARA CIRCUITOS TERMINAIS, INSTALADO EM PAREDE - FORNECIMENTO E INSTALAÇÃO. AF_12/2015</v>
          </cell>
          <cell r="C2408" t="str">
            <v>M</v>
          </cell>
          <cell r="D2408">
            <v>6.49</v>
          </cell>
          <cell r="E2408">
            <v>7.1</v>
          </cell>
          <cell r="F2408" t="str">
            <v>SINTÉTICO</v>
          </cell>
          <cell r="G2408">
            <v>7.1</v>
          </cell>
        </row>
        <row r="2409">
          <cell r="A2409">
            <v>91855</v>
          </cell>
          <cell r="B2409" t="str">
            <v>ELETRODUTO FLEXÍVEL CORRUGADO REFORÇADO, PVC, DN 25 MM (3/4"), PARA CIRCUITOS TERMINAIS, INSTALADO EM PAREDE - FORNECIMENTO E INSTALAÇÃO. AF_12/2015</v>
          </cell>
          <cell r="C2409" t="str">
            <v>M</v>
          </cell>
          <cell r="D2409">
            <v>7.18</v>
          </cell>
          <cell r="E2409">
            <v>7.79</v>
          </cell>
          <cell r="F2409" t="str">
            <v>SINTÉTICO</v>
          </cell>
          <cell r="G2409">
            <v>7.79</v>
          </cell>
        </row>
        <row r="2410">
          <cell r="A2410">
            <v>91856</v>
          </cell>
          <cell r="B2410" t="str">
            <v>ELETRODUTO FLEXÍVEL CORRUGADO, PVC, DN 32 MM (1"), PARA CIRCUITOS TERMINAIS, INSTALADO EM PAREDE - FORNECIMENTO E INSTALAÇÃO. AF_12/2015</v>
          </cell>
          <cell r="C2410" t="str">
            <v>M</v>
          </cell>
          <cell r="D2410">
            <v>8.15</v>
          </cell>
          <cell r="E2410">
            <v>8.85</v>
          </cell>
          <cell r="F2410" t="str">
            <v>SINTÉTICO</v>
          </cell>
          <cell r="G2410">
            <v>8.85</v>
          </cell>
        </row>
        <row r="2411">
          <cell r="A2411">
            <v>91857</v>
          </cell>
          <cell r="B2411" t="str">
            <v>ELETRODUTO FLEXÍVEL CORRUGADO REFORÇADO, PVC, DN 32 MM (1"), PARA CIRCUITOS TERMINAIS, INSTALADO EM PAREDE - FORNECIMENTO E INSTALAÇÃO. AF_12/2015</v>
          </cell>
          <cell r="C2411" t="str">
            <v>M</v>
          </cell>
          <cell r="D2411">
            <v>9.77</v>
          </cell>
          <cell r="E2411">
            <v>10.47</v>
          </cell>
          <cell r="F2411" t="str">
            <v>SINTÉTICO</v>
          </cell>
          <cell r="G2411">
            <v>10.47</v>
          </cell>
        </row>
        <row r="2412">
          <cell r="A2412">
            <v>91859</v>
          </cell>
          <cell r="B2412" t="str">
            <v>ELETRODUTO FLEXÍVEL LISO, PEAD, DN 32 MM (1"), PARA CIRCUITOS TERMINAIS, INSTALADO EM PAREDE - FORNECIMENTO E INSTALAÇÃO. AF_12/2015</v>
          </cell>
          <cell r="C2412" t="str">
            <v>M</v>
          </cell>
          <cell r="D2412">
            <v>8.01</v>
          </cell>
          <cell r="E2412">
            <v>8.7100000000000009</v>
          </cell>
          <cell r="F2412" t="str">
            <v>SINTÉTICO</v>
          </cell>
          <cell r="G2412">
            <v>8.7100000000000009</v>
          </cell>
        </row>
        <row r="2413">
          <cell r="A2413">
            <v>91860</v>
          </cell>
          <cell r="B2413" t="str">
            <v>ELETRODUTO FLEXÍVEL CORRUGADO, PEAD, DN 40 MM (1 1/4"), PARA CIRCUITOS TERMINAIS, INSTALADO EM PAREDE - FORNECIMENTO E INSTALAÇÃO. AF_12/2015</v>
          </cell>
          <cell r="C2413" t="str">
            <v>M</v>
          </cell>
          <cell r="D2413">
            <v>9.9700000000000006</v>
          </cell>
          <cell r="E2413">
            <v>10.77</v>
          </cell>
          <cell r="F2413" t="str">
            <v>SINTÉTICO</v>
          </cell>
          <cell r="G2413">
            <v>10.77</v>
          </cell>
        </row>
        <row r="2414">
          <cell r="A2414">
            <v>91861</v>
          </cell>
          <cell r="B2414" t="str">
            <v>ELETRODUTO FLEXÍVEL LISO, PEAD, DN 40 MM (1 1/4"), PARA CIRCUITOS TERMINAIS, INSTALADO EM PAREDE - FORNECIMENTO E INSTALAÇÃO. AF_12/2015</v>
          </cell>
          <cell r="C2414" t="str">
            <v>M</v>
          </cell>
          <cell r="D2414">
            <v>9.48</v>
          </cell>
          <cell r="E2414">
            <v>10.28</v>
          </cell>
          <cell r="F2414" t="str">
            <v>SINTÉTICO</v>
          </cell>
          <cell r="G2414">
            <v>10.28</v>
          </cell>
        </row>
        <row r="2415">
          <cell r="A2415">
            <v>91862</v>
          </cell>
          <cell r="B2415" t="str">
            <v>ELETRODUTO RÍGIDO ROSCÁVEL, PVC, DN 20 MM (1/2"), PARA CIRCUITOS TERMINAIS, INSTALADO EM FORRO - FORNECIMENTO E INSTALAÇÃO. AF_12/2015</v>
          </cell>
          <cell r="C2415" t="str">
            <v>M</v>
          </cell>
          <cell r="D2415">
            <v>6.77</v>
          </cell>
          <cell r="E2415">
            <v>7.23</v>
          </cell>
          <cell r="F2415" t="str">
            <v>SINTÉTICO</v>
          </cell>
          <cell r="G2415">
            <v>7.23</v>
          </cell>
        </row>
        <row r="2416">
          <cell r="A2416">
            <v>91863</v>
          </cell>
          <cell r="B2416" t="str">
            <v>ELETRODUTO RÍGIDO ROSCÁVEL, PVC, DN 25 MM (3/4"), PARA CIRCUITOS TERMINAIS, INSTALADO EM FORRO - FORNECIMENTO E INSTALAÇÃO. AF_12/2015</v>
          </cell>
          <cell r="C2416" t="str">
            <v>M</v>
          </cell>
          <cell r="D2416">
            <v>7.87</v>
          </cell>
          <cell r="E2416">
            <v>8.4</v>
          </cell>
          <cell r="F2416" t="str">
            <v>SINTÉTICO</v>
          </cell>
          <cell r="G2416">
            <v>8.4</v>
          </cell>
        </row>
        <row r="2417">
          <cell r="A2417">
            <v>91864</v>
          </cell>
          <cell r="B2417" t="str">
            <v>ELETRODUTO RÍGIDO ROSCÁVEL, PVC, DN 32 MM (1"), PARA CIRCUITOS TERMINAIS, INSTALADO EM FORRO - FORNECIMENTO E INSTALAÇÃO. AF_12/2015</v>
          </cell>
          <cell r="C2417" t="str">
            <v>M</v>
          </cell>
          <cell r="D2417">
            <v>10.15</v>
          </cell>
          <cell r="E2417">
            <v>10.78</v>
          </cell>
          <cell r="F2417" t="str">
            <v>SINTÉTICO</v>
          </cell>
          <cell r="G2417">
            <v>10.78</v>
          </cell>
        </row>
        <row r="2418">
          <cell r="A2418">
            <v>91865</v>
          </cell>
          <cell r="B2418" t="str">
            <v>ELETRODUTO RÍGIDO ROSCÁVEL, PVC, DN 40 MM (1 1/4"), PARA CIRCUITOS TERMINAIS, INSTALADO EM FORRO - FORNECIMENTO E INSTALAÇÃO. AF_12/2015</v>
          </cell>
          <cell r="C2418" t="str">
            <v>M</v>
          </cell>
          <cell r="D2418">
            <v>12.46</v>
          </cell>
          <cell r="E2418">
            <v>13.21</v>
          </cell>
          <cell r="F2418" t="str">
            <v>SINTÉTICO</v>
          </cell>
          <cell r="G2418">
            <v>13.21</v>
          </cell>
        </row>
        <row r="2419">
          <cell r="A2419">
            <v>91866</v>
          </cell>
          <cell r="B2419" t="str">
            <v>ELETRODUTO RÍGIDO ROSCÁVEL, PVC, DN 20 MM (1/2"), PARA CIRCUITOS TERMINAIS, INSTALADO EM LAJE - FORNECIMENTO E INSTALAÇÃO. AF_12/2015</v>
          </cell>
          <cell r="C2419" t="str">
            <v>M</v>
          </cell>
          <cell r="D2419">
            <v>5.09</v>
          </cell>
          <cell r="E2419">
            <v>5.44</v>
          </cell>
          <cell r="F2419" t="str">
            <v>SINTÉTICO</v>
          </cell>
          <cell r="G2419">
            <v>5.44</v>
          </cell>
        </row>
        <row r="2420">
          <cell r="A2420">
            <v>91867</v>
          </cell>
          <cell r="B2420" t="str">
            <v>ELETRODUTO RÍGIDO ROSCÁVEL, PVC, DN 25 MM (3/4"), PARA CIRCUITOS TERMINAIS, INSTALADO EM LAJE - FORNECIMENTO E INSTALAÇÃO. AF_12/2015</v>
          </cell>
          <cell r="C2420" t="str">
            <v>M</v>
          </cell>
          <cell r="D2420">
            <v>6.19</v>
          </cell>
          <cell r="E2420">
            <v>6.62</v>
          </cell>
          <cell r="F2420" t="str">
            <v>SINTÉTICO</v>
          </cell>
          <cell r="G2420">
            <v>6.62</v>
          </cell>
        </row>
        <row r="2421">
          <cell r="A2421">
            <v>91868</v>
          </cell>
          <cell r="B2421" t="str">
            <v>ELETRODUTO RÍGIDO ROSCÁVEL, PVC, DN 32 MM (1"), PARA CIRCUITOS TERMINAIS, INSTALADO EM LAJE - FORNECIMENTO E INSTALAÇÃO. AF_12/2015</v>
          </cell>
          <cell r="C2421" t="str">
            <v>M</v>
          </cell>
          <cell r="D2421">
            <v>8.48</v>
          </cell>
          <cell r="E2421">
            <v>9.01</v>
          </cell>
          <cell r="F2421" t="str">
            <v>SINTÉTICO</v>
          </cell>
          <cell r="G2421">
            <v>9.01</v>
          </cell>
        </row>
        <row r="2422">
          <cell r="A2422">
            <v>91869</v>
          </cell>
          <cell r="B2422" t="str">
            <v>ELETRODUTO RÍGIDO ROSCÁVEL, PVC, DN 40 MM (1 1/4"), PARA CIRCUITOS TERMINAIS, INSTALADO EM LAJE - FORNECIMENTO E INSTALAÇÃO. AF_12/2015</v>
          </cell>
          <cell r="C2422" t="str">
            <v>M</v>
          </cell>
          <cell r="D2422">
            <v>10.79</v>
          </cell>
          <cell r="E2422">
            <v>11.44</v>
          </cell>
          <cell r="F2422" t="str">
            <v>SINTÉTICO</v>
          </cell>
          <cell r="G2422">
            <v>11.44</v>
          </cell>
        </row>
        <row r="2423">
          <cell r="A2423">
            <v>91870</v>
          </cell>
          <cell r="B2423" t="str">
            <v>ELETRODUTO RÍGIDO ROSCÁVEL, PVC, DN 20 MM (1/2"), PARA CIRCUITOS TERMINAIS, INSTALADO EM PAREDE - FORNECIMENTO E INSTALAÇÃO. AF_12/2015</v>
          </cell>
          <cell r="C2423" t="str">
            <v>M</v>
          </cell>
          <cell r="D2423">
            <v>7.49</v>
          </cell>
          <cell r="E2423">
            <v>8.1199999999999992</v>
          </cell>
          <cell r="F2423" t="str">
            <v>SINTÉTICO</v>
          </cell>
          <cell r="G2423">
            <v>8.1199999999999992</v>
          </cell>
        </row>
        <row r="2424">
          <cell r="A2424">
            <v>91871</v>
          </cell>
          <cell r="B2424" t="str">
            <v>ELETRODUTO RÍGIDO ROSCÁVEL, PVC, DN 25 MM (3/4"), PARA CIRCUITOS TERMINAIS, INSTALADO EM PAREDE - FORNECIMENTO E INSTALAÇÃO. AF_12/2015</v>
          </cell>
          <cell r="C2424" t="str">
            <v>M</v>
          </cell>
          <cell r="D2424">
            <v>8.6199999999999992</v>
          </cell>
          <cell r="E2424">
            <v>9.33</v>
          </cell>
          <cell r="F2424" t="str">
            <v>SINTÉTICO</v>
          </cell>
          <cell r="G2424">
            <v>9.33</v>
          </cell>
        </row>
        <row r="2425">
          <cell r="A2425">
            <v>91872</v>
          </cell>
          <cell r="B2425" t="str">
            <v>ELETRODUTO RÍGIDO ROSCÁVEL, PVC, DN 32 MM (1"), PARA CIRCUITOS TERMINAIS, INSTALADO EM PAREDE - FORNECIMENTO E INSTALAÇÃO. AF_12/2015</v>
          </cell>
          <cell r="C2425" t="str">
            <v>M</v>
          </cell>
          <cell r="D2425">
            <v>10.9</v>
          </cell>
          <cell r="E2425">
            <v>11.72</v>
          </cell>
          <cell r="F2425" t="str">
            <v>SINTÉTICO</v>
          </cell>
          <cell r="G2425">
            <v>11.72</v>
          </cell>
        </row>
        <row r="2426">
          <cell r="A2426">
            <v>91873</v>
          </cell>
          <cell r="B2426" t="str">
            <v>ELETRODUTO RÍGIDO ROSCÁVEL, PVC, DN 40 MM (1 1/4"), PARA CIRCUITOS TERMINAIS, INSTALADO EM PAREDE - FORNECIMENTO E INSTALAÇÃO. AF_12/2015</v>
          </cell>
          <cell r="C2426" t="str">
            <v>M</v>
          </cell>
          <cell r="D2426">
            <v>13.18</v>
          </cell>
          <cell r="E2426">
            <v>14.11</v>
          </cell>
          <cell r="F2426" t="str">
            <v>SINTÉTICO</v>
          </cell>
          <cell r="G2426">
            <v>14.11</v>
          </cell>
        </row>
        <row r="2427">
          <cell r="A2427">
            <v>93008</v>
          </cell>
          <cell r="B2427" t="str">
            <v>ELETRODUTO RÍGIDO ROSCÁVEL, PVC, DN 50 MM (1 1/2") - FORNECIMENTO E INSTALAÇÃO. AF_12/2015</v>
          </cell>
          <cell r="C2427" t="str">
            <v>M</v>
          </cell>
          <cell r="D2427">
            <v>10.24</v>
          </cell>
          <cell r="E2427">
            <v>10.71</v>
          </cell>
          <cell r="F2427" t="str">
            <v>SINTÉTICO</v>
          </cell>
          <cell r="G2427">
            <v>10.71</v>
          </cell>
        </row>
        <row r="2428">
          <cell r="A2428">
            <v>93009</v>
          </cell>
          <cell r="B2428" t="str">
            <v>ELETRODUTO RÍGIDO ROSCÁVEL, PVC, DN 60 MM (2") - FORNECIMENTO E INSTALAÇÃO. AF_12/2015</v>
          </cell>
          <cell r="C2428" t="str">
            <v>M</v>
          </cell>
          <cell r="D2428">
            <v>14.82</v>
          </cell>
          <cell r="E2428">
            <v>15.36</v>
          </cell>
          <cell r="F2428" t="str">
            <v>SINTÉTICO</v>
          </cell>
          <cell r="G2428">
            <v>15.36</v>
          </cell>
        </row>
        <row r="2429">
          <cell r="A2429">
            <v>93010</v>
          </cell>
          <cell r="B2429" t="str">
            <v>ELETRODUTO RÍGIDO ROSCÁVEL, PVC, DN 75 MM (2 1/2") - FORNECIMENTO E INSTALAÇÃO. AF_12/2015</v>
          </cell>
          <cell r="C2429" t="str">
            <v>M</v>
          </cell>
          <cell r="D2429">
            <v>20.399999999999999</v>
          </cell>
          <cell r="E2429">
            <v>21.05</v>
          </cell>
          <cell r="F2429" t="str">
            <v>SINTÉTICO</v>
          </cell>
          <cell r="G2429">
            <v>21.05</v>
          </cell>
        </row>
        <row r="2430">
          <cell r="A2430">
            <v>93011</v>
          </cell>
          <cell r="B2430" t="str">
            <v>ELETRODUTO RÍGIDO ROSCÁVEL, PVC, DN 85 MM (3") - FORNECIMENTO E INSTALAÇÃO. AF_12/2015</v>
          </cell>
          <cell r="C2430" t="str">
            <v>M</v>
          </cell>
          <cell r="D2430">
            <v>24.77</v>
          </cell>
          <cell r="E2430">
            <v>25.5</v>
          </cell>
          <cell r="F2430" t="str">
            <v>SINTÉTICO</v>
          </cell>
          <cell r="G2430">
            <v>25.5</v>
          </cell>
        </row>
        <row r="2431">
          <cell r="A2431">
            <v>93012</v>
          </cell>
          <cell r="B2431" t="str">
            <v>ELETRODUTO RÍGIDO ROSCÁVEL, PVC, DN 110 MM (4") - FORNECIMENTO E INSTALAÇÃO. AF_12/2015</v>
          </cell>
          <cell r="C2431" t="str">
            <v>M</v>
          </cell>
          <cell r="D2431">
            <v>37.01</v>
          </cell>
          <cell r="E2431">
            <v>37.909999999999997</v>
          </cell>
          <cell r="F2431" t="str">
            <v>SINTÉTICO</v>
          </cell>
          <cell r="G2431">
            <v>37.909999999999997</v>
          </cell>
        </row>
        <row r="2432">
          <cell r="A2432">
            <v>95726</v>
          </cell>
          <cell r="B2432" t="str">
            <v>ELETRODUTO RÍGIDO SOLDÁVEL, PVC, DN 20 MM (½), APARENTE, INSTALADO EM TETO - FORNECIMENTO E INSTALAÇÃO. AF_11/2016_P</v>
          </cell>
          <cell r="C2432" t="str">
            <v>M</v>
          </cell>
          <cell r="D2432">
            <v>4.72</v>
          </cell>
          <cell r="E2432">
            <v>5.03</v>
          </cell>
          <cell r="F2432" t="str">
            <v>SINTÉTICO</v>
          </cell>
          <cell r="G2432">
            <v>5.03</v>
          </cell>
        </row>
        <row r="2433">
          <cell r="A2433">
            <v>95727</v>
          </cell>
          <cell r="B2433" t="str">
            <v>ELETRODUTO RÍGIDO SOLDÁVEL, PVC, DN 25 MM (3/4), APARENTE, INSTALADO EM TETO - FORNECIMENTO E INSTALAÇÃO. AF_11/2016_P</v>
          </cell>
          <cell r="C2433" t="str">
            <v>M</v>
          </cell>
          <cell r="D2433">
            <v>5.33</v>
          </cell>
          <cell r="E2433">
            <v>5.68</v>
          </cell>
          <cell r="F2433" t="str">
            <v>SINTÉTICO</v>
          </cell>
          <cell r="G2433">
            <v>5.68</v>
          </cell>
        </row>
        <row r="2434">
          <cell r="A2434">
            <v>95728</v>
          </cell>
          <cell r="B2434" t="str">
            <v>ELETRODUTO RÍGIDO SOLDÁVEL, PVC, DN 32 MM (1), APARENTE, INSTALADO EM TETO - FORNECIMENTO E INSTALAÇÃO. AF_11/2016_P</v>
          </cell>
          <cell r="C2434" t="str">
            <v>M</v>
          </cell>
          <cell r="D2434">
            <v>6.56</v>
          </cell>
          <cell r="E2434">
            <v>6.96</v>
          </cell>
          <cell r="F2434" t="str">
            <v>SINTÉTICO</v>
          </cell>
          <cell r="G2434">
            <v>6.96</v>
          </cell>
        </row>
        <row r="2435">
          <cell r="A2435">
            <v>95729</v>
          </cell>
          <cell r="B2435" t="str">
            <v>ELETRODUTO RÍGIDO SOLDÁVEL, PVC, DN 20 MM (½), APARENTE, INSTALADO EM PAREDE - FORNECIMENTO E INSTALAÇÃO. AF_11/2016_P</v>
          </cell>
          <cell r="C2435" t="str">
            <v>M</v>
          </cell>
          <cell r="D2435">
            <v>6.26</v>
          </cell>
          <cell r="E2435">
            <v>6.74</v>
          </cell>
          <cell r="F2435" t="str">
            <v>SINTÉTICO</v>
          </cell>
          <cell r="G2435">
            <v>6.74</v>
          </cell>
        </row>
        <row r="2436">
          <cell r="A2436">
            <v>95730</v>
          </cell>
          <cell r="B2436" t="str">
            <v>ELETRODUTO RÍGIDO SOLDÁVEL, PVC, DN 25 MM (3/4), APARENTE, INSTALADO EM PAREDE - FORNECIMENTO E INSTALAÇÃO. AF_11/2016_P</v>
          </cell>
          <cell r="C2436" t="str">
            <v>M</v>
          </cell>
          <cell r="D2436">
            <v>6.86</v>
          </cell>
          <cell r="E2436">
            <v>7.39</v>
          </cell>
          <cell r="F2436" t="str">
            <v>SINTÉTICO</v>
          </cell>
          <cell r="G2436">
            <v>7.39</v>
          </cell>
        </row>
        <row r="2437">
          <cell r="A2437">
            <v>95731</v>
          </cell>
          <cell r="B2437" t="str">
            <v>ELETRODUTO RÍGIDO SOLDÁVEL, PVC, DN 32 MM (1), APARENTE, INSTALADO EM PAREDE - FORNECIMENTO E INSTALAÇÃO. AF_11/2016_P</v>
          </cell>
          <cell r="C2437" t="str">
            <v>M</v>
          </cell>
          <cell r="D2437">
            <v>8.1</v>
          </cell>
          <cell r="E2437">
            <v>8.67</v>
          </cell>
          <cell r="F2437" t="str">
            <v>SINTÉTICO</v>
          </cell>
          <cell r="G2437">
            <v>8.67</v>
          </cell>
        </row>
        <row r="2438">
          <cell r="A2438">
            <v>95732</v>
          </cell>
          <cell r="B2438" t="str">
            <v>LUVA PARA ELETRODUTO, PVC, SOLDÁVEL, DN 20 MM (1/2), APARENTE, INSTALADA EM TETO - FORNECIMENTO E INSTALAÇÃO. AF_11/2016_P</v>
          </cell>
          <cell r="C2438" t="str">
            <v>UN</v>
          </cell>
          <cell r="D2438">
            <v>3.07</v>
          </cell>
          <cell r="E2438">
            <v>3.32</v>
          </cell>
          <cell r="F2438" t="str">
            <v>SINTÉTICO</v>
          </cell>
          <cell r="G2438">
            <v>3.32</v>
          </cell>
        </row>
        <row r="2439">
          <cell r="A2439">
            <v>95745</v>
          </cell>
          <cell r="B2439" t="str">
            <v>ELETRODUTO DE AÇO GALVANIZADO, CLASSE LEVE, DN 20 MM (3/4), APARENTE, INSTALADO EM TETO - FORNECIMENTO E INSTALAÇÃO. AF_11/2016_P</v>
          </cell>
          <cell r="C2439" t="str">
            <v>M</v>
          </cell>
          <cell r="D2439">
            <v>16.91</v>
          </cell>
          <cell r="E2439">
            <v>17.600000000000001</v>
          </cell>
          <cell r="F2439" t="str">
            <v>SINTÉTICO</v>
          </cell>
          <cell r="G2439">
            <v>17.600000000000001</v>
          </cell>
        </row>
        <row r="2440">
          <cell r="A2440">
            <v>95746</v>
          </cell>
          <cell r="B2440" t="str">
            <v>ELETRODUTO DE AÇO GALVANIZADO, CLASSE LEVE, DN 25 MM (1), APARENTE, INSTALADO EM TETO - FORNECIMENTO E INSTALAÇÃO. AF_11/2016_P</v>
          </cell>
          <cell r="C2440" t="str">
            <v>M</v>
          </cell>
          <cell r="D2440">
            <v>20.99</v>
          </cell>
          <cell r="E2440">
            <v>21.79</v>
          </cell>
          <cell r="F2440" t="str">
            <v>SINTÉTICO</v>
          </cell>
          <cell r="G2440">
            <v>21.79</v>
          </cell>
        </row>
        <row r="2441">
          <cell r="A2441">
            <v>95747</v>
          </cell>
          <cell r="B2441" t="str">
            <v>ELETRODUTO DE AÇO GALVANIZADO, CLASSE SEMI PESADO, DN 32 MM (1 1/4), APARENTE, INSTALADO EM TETO - FORNECIMENTO E INSTALAÇÃO. AF_11/2016_P</v>
          </cell>
          <cell r="C2441" t="str">
            <v>M</v>
          </cell>
          <cell r="D2441">
            <v>34.71</v>
          </cell>
          <cell r="E2441">
            <v>35.71</v>
          </cell>
          <cell r="F2441" t="str">
            <v>SINTÉTICO</v>
          </cell>
          <cell r="G2441">
            <v>35.71</v>
          </cell>
        </row>
        <row r="2442">
          <cell r="A2442">
            <v>95748</v>
          </cell>
          <cell r="B2442" t="str">
            <v>ELETRODUTO DE AÇO GALVANIZADO, CLASSE SEMI PESADO, DN 40 MM (1 1/2 ), APARENTE, INSTALADO EM TETO - FORNECIMENTO E INSTALAÇÃO. AF_11/2016_P</v>
          </cell>
          <cell r="C2442" t="str">
            <v>M</v>
          </cell>
          <cell r="D2442">
            <v>37.43</v>
          </cell>
          <cell r="E2442">
            <v>38.659999999999997</v>
          </cell>
          <cell r="F2442" t="str">
            <v>SINTÉTICO</v>
          </cell>
          <cell r="G2442">
            <v>38.659999999999997</v>
          </cell>
        </row>
        <row r="2443">
          <cell r="A2443">
            <v>95749</v>
          </cell>
          <cell r="B2443" t="str">
            <v>ELETRODUTO DE AÇO GALVANIZADO, CLASSE LEVE, DN 20 MM (3/4), APARENTE, INSTALADO EM PAREDE - FORNECIMENTO E INSTALAÇÃO. AF_11/2016_P</v>
          </cell>
          <cell r="C2443" t="str">
            <v>M</v>
          </cell>
          <cell r="D2443">
            <v>21.89</v>
          </cell>
          <cell r="E2443">
            <v>23.15</v>
          </cell>
          <cell r="F2443" t="str">
            <v>SINTÉTICO</v>
          </cell>
          <cell r="G2443">
            <v>23.15</v>
          </cell>
        </row>
        <row r="2444">
          <cell r="A2444">
            <v>95750</v>
          </cell>
          <cell r="B2444" t="str">
            <v>ELETRODUTO DE AÇO GALVANIZADO, CLASSE LEVE, DN 25 MM (1), APARENTE, INSTALADO EM PAREDE - FORNECIMENTO E INSTALAÇÃO. AF_11/2016_P</v>
          </cell>
          <cell r="C2444" t="str">
            <v>M</v>
          </cell>
          <cell r="D2444">
            <v>25.84</v>
          </cell>
          <cell r="E2444">
            <v>27.22</v>
          </cell>
          <cell r="F2444" t="str">
            <v>SINTÉTICO</v>
          </cell>
          <cell r="G2444">
            <v>27.22</v>
          </cell>
        </row>
        <row r="2445">
          <cell r="A2445">
            <v>95751</v>
          </cell>
          <cell r="B2445" t="str">
            <v>ELETRODUTO DE AÇO GALVANIZADO, CLASSE SEMI PESADO, DN 32 MM (1 1/4), APARENTE, INSTALADO EM PAREDE - FORNECIMENTO E INSTALAÇÃO. AF_11/2016_P</v>
          </cell>
          <cell r="C2445" t="str">
            <v>M</v>
          </cell>
          <cell r="D2445">
            <v>39.42</v>
          </cell>
          <cell r="E2445">
            <v>40.97</v>
          </cell>
          <cell r="F2445" t="str">
            <v>SINTÉTICO</v>
          </cell>
          <cell r="G2445">
            <v>40.97</v>
          </cell>
        </row>
        <row r="2446">
          <cell r="A2446">
            <v>95752</v>
          </cell>
          <cell r="B2446" t="str">
            <v>ELETRODUTO DE AÇO GALVANIZADO, CLASSE SEMI PESADO, DN 40 MM (1 1/2  ), APARENTE, INSTALADO EM PAREDE - FORNECIMENTO E INSTALAÇÃO. AF_11/2016_P</v>
          </cell>
          <cell r="C2446" t="str">
            <v>M</v>
          </cell>
          <cell r="D2446">
            <v>41.97</v>
          </cell>
          <cell r="E2446">
            <v>43.72</v>
          </cell>
          <cell r="F2446" t="str">
            <v>SINTÉTICO</v>
          </cell>
          <cell r="G2446">
            <v>43.72</v>
          </cell>
        </row>
        <row r="2447">
          <cell r="A2447">
            <v>97667</v>
          </cell>
          <cell r="B2447" t="str">
            <v>ELETRODUTO FLEXÍVEL CORRUGADO, PEAD, DN 50 (1 ½)  - FORNECIMENTO E INSTALAÇÃO. AF_04/2016</v>
          </cell>
          <cell r="C2447" t="str">
            <v>M</v>
          </cell>
          <cell r="D2447">
            <v>6.22</v>
          </cell>
          <cell r="E2447">
            <v>6.47</v>
          </cell>
          <cell r="F2447" t="str">
            <v>SINTÉTICO</v>
          </cell>
          <cell r="G2447">
            <v>6.47</v>
          </cell>
        </row>
        <row r="2448">
          <cell r="A2448">
            <v>97668</v>
          </cell>
          <cell r="B2448" t="str">
            <v>ELETRODUTO FLEXÍVEL CORRUGADO, PEAD, DN 63 (2")  - FORNECIMENTO E INSTALAÇÃO. AF_04/2016</v>
          </cell>
          <cell r="C2448" t="str">
            <v>M</v>
          </cell>
          <cell r="D2448">
            <v>9.5</v>
          </cell>
          <cell r="E2448">
            <v>9.94</v>
          </cell>
          <cell r="F2448" t="str">
            <v>SINTÉTICO</v>
          </cell>
          <cell r="G2448">
            <v>9.94</v>
          </cell>
        </row>
        <row r="2449">
          <cell r="A2449">
            <v>97669</v>
          </cell>
          <cell r="B2449" t="str">
            <v>ELETRODUTO FLEXÍVEL CORRUGADO, PEAD, DN 90 (3) - FORNECIMENTO E INSTALAÇÃO. AF_04/2016</v>
          </cell>
          <cell r="C2449" t="str">
            <v>M</v>
          </cell>
          <cell r="D2449">
            <v>15.07</v>
          </cell>
          <cell r="E2449">
            <v>15.91</v>
          </cell>
          <cell r="F2449" t="str">
            <v>SINTÉTICO</v>
          </cell>
          <cell r="G2449">
            <v>15.91</v>
          </cell>
        </row>
        <row r="2450">
          <cell r="A2450">
            <v>97670</v>
          </cell>
          <cell r="B2450" t="str">
            <v>ELETRODUTO FLEXÍVEL CORRUGADO, PEAD, DN 100 (4) - FORNECIMENTO E INSTALAÇÃO. AF_04/2016</v>
          </cell>
          <cell r="C2450" t="str">
            <v>M</v>
          </cell>
          <cell r="D2450">
            <v>19.45</v>
          </cell>
          <cell r="E2450">
            <v>20.420000000000002</v>
          </cell>
          <cell r="F2450" t="str">
            <v>SINTÉTICO</v>
          </cell>
          <cell r="G2450">
            <v>20.420000000000002</v>
          </cell>
        </row>
        <row r="2451">
          <cell r="A2451">
            <v>91874</v>
          </cell>
          <cell r="B2451" t="str">
            <v>LUVA PARA ELETRODUTO, PVC, ROSCÁVEL, DN 20 MM (1/2"), PARA CIRCUITOS TERMINAIS, INSTALADA EM FORRO - FORNECIMENTO E INSTALAÇÃO. AF_12/2015</v>
          </cell>
          <cell r="C2451" t="str">
            <v>UN</v>
          </cell>
          <cell r="D2451">
            <v>3.5</v>
          </cell>
          <cell r="E2451">
            <v>3.86</v>
          </cell>
          <cell r="F2451" t="str">
            <v>SINTÉTICO</v>
          </cell>
          <cell r="G2451">
            <v>3.86</v>
          </cell>
        </row>
        <row r="2452">
          <cell r="A2452">
            <v>91875</v>
          </cell>
          <cell r="B2452" t="str">
            <v>LUVA PARA ELETRODUTO, PVC, ROSCÁVEL, DN 25 MM (3/4"), PARA CIRCUITOS TERMINAIS, INSTALADA EM FORRO - FORNECIMENTO E INSTALAÇÃO. AF_12/2015</v>
          </cell>
          <cell r="C2452" t="str">
            <v>UN</v>
          </cell>
          <cell r="D2452">
            <v>4.62</v>
          </cell>
          <cell r="E2452">
            <v>5.08</v>
          </cell>
          <cell r="F2452" t="str">
            <v>SINTÉTICO</v>
          </cell>
          <cell r="G2452">
            <v>5.08</v>
          </cell>
        </row>
        <row r="2453">
          <cell r="A2453">
            <v>91876</v>
          </cell>
          <cell r="B2453" t="str">
            <v>LUVA PARA ELETRODUTO, PVC, ROSCÁVEL, DN 32 MM (1"), PARA CIRCUITOS TERMINAIS, INSTALADA EM FORRO - FORNECIMENTO E INSTALAÇÃO. AF_12/2015</v>
          </cell>
          <cell r="C2453" t="str">
            <v>UN</v>
          </cell>
          <cell r="D2453">
            <v>6.08</v>
          </cell>
          <cell r="E2453">
            <v>6.67</v>
          </cell>
          <cell r="F2453" t="str">
            <v>SINTÉTICO</v>
          </cell>
          <cell r="G2453">
            <v>6.67</v>
          </cell>
        </row>
        <row r="2454">
          <cell r="A2454">
            <v>91877</v>
          </cell>
          <cell r="B2454" t="str">
            <v>LUVA PARA ELETRODUTO, PVC, ROSCÁVEL, DN 40 MM (1 1/4"), PARA CIRCUITOS TERMINAIS, INSTALADA EM FORRO - FORNECIMENTO E INSTALAÇÃO. AF_12/2015</v>
          </cell>
          <cell r="C2454" t="str">
            <v>UN</v>
          </cell>
          <cell r="D2454">
            <v>8.01</v>
          </cell>
          <cell r="E2454">
            <v>8.76</v>
          </cell>
          <cell r="F2454" t="str">
            <v>SINTÉTICO</v>
          </cell>
          <cell r="G2454">
            <v>8.76</v>
          </cell>
        </row>
        <row r="2455">
          <cell r="A2455">
            <v>91878</v>
          </cell>
          <cell r="B2455" t="str">
            <v>LUVA PARA ELETRODUTO, PVC, ROSCÁVEL, DN 20 MM (1/2"), PARA CIRCUITOS TERMINAIS, INSTALADA EM LAJE - FORNECIMENTO E INSTALAÇÃO. AF_12/2015</v>
          </cell>
          <cell r="C2455" t="str">
            <v>UN</v>
          </cell>
          <cell r="D2455">
            <v>4.55</v>
          </cell>
          <cell r="E2455">
            <v>5.0199999999999996</v>
          </cell>
          <cell r="F2455" t="str">
            <v>SINTÉTICO</v>
          </cell>
          <cell r="G2455">
            <v>5.0199999999999996</v>
          </cell>
        </row>
        <row r="2456">
          <cell r="A2456">
            <v>91879</v>
          </cell>
          <cell r="B2456" t="str">
            <v>LUVA PARA ELETRODUTO, PVC, ROSCÁVEL, DN 25 MM (3/4"), PARA CIRCUITOS TERMINAIS, INSTALADA EM LAJE - FORNECIMENTO E INSTALAÇÃO. AF_12/2015</v>
          </cell>
          <cell r="C2456" t="str">
            <v>UN</v>
          </cell>
          <cell r="D2456">
            <v>5.63</v>
          </cell>
          <cell r="E2456">
            <v>6.21</v>
          </cell>
          <cell r="F2456" t="str">
            <v>SINTÉTICO</v>
          </cell>
          <cell r="G2456">
            <v>6.21</v>
          </cell>
        </row>
        <row r="2457">
          <cell r="A2457">
            <v>91880</v>
          </cell>
          <cell r="B2457" t="str">
            <v>LUVA PARA ELETRODUTO, PVC, ROSCÁVEL, DN 32 MM (1"), PARA CIRCUITOS TERMINAIS, INSTALADA EM LAJE - FORNECIMENTO E INSTALAÇÃO. AF_12/2015</v>
          </cell>
          <cell r="C2457" t="str">
            <v>UN</v>
          </cell>
          <cell r="D2457">
            <v>7.13</v>
          </cell>
          <cell r="E2457">
            <v>7.84</v>
          </cell>
          <cell r="F2457" t="str">
            <v>SINTÉTICO</v>
          </cell>
          <cell r="G2457">
            <v>7.84</v>
          </cell>
        </row>
        <row r="2458">
          <cell r="A2458">
            <v>91881</v>
          </cell>
          <cell r="B2458" t="str">
            <v>LUVA PARA ELETRODUTO, PVC, ROSCÁVEL, DN 40 MM (1 1/4"), PARA CIRCUITOS TERMINAIS, INSTALADA EM LAJE - FORNECIMENTO E INSTALAÇÃO. AF_12/2015</v>
          </cell>
          <cell r="C2458" t="str">
            <v>UN</v>
          </cell>
          <cell r="D2458">
            <v>9.06</v>
          </cell>
          <cell r="E2458">
            <v>9.92</v>
          </cell>
          <cell r="F2458" t="str">
            <v>SINTÉTICO</v>
          </cell>
          <cell r="G2458">
            <v>9.92</v>
          </cell>
        </row>
        <row r="2459">
          <cell r="A2459">
            <v>91882</v>
          </cell>
          <cell r="B2459" t="str">
            <v>LUVA PARA ELETRODUTO, PVC, ROSCÁVEL, DN 20 MM (1/2"), PARA CIRCUITOS TERMINAIS, INSTALADA EM PAREDE - FORNECIMENTO E INSTALAÇÃO. AF_12/2015</v>
          </cell>
          <cell r="C2459" t="str">
            <v>UN</v>
          </cell>
          <cell r="D2459">
            <v>5.66</v>
          </cell>
          <cell r="E2459">
            <v>6.27</v>
          </cell>
          <cell r="F2459" t="str">
            <v>SINTÉTICO</v>
          </cell>
          <cell r="G2459">
            <v>6.27</v>
          </cell>
        </row>
        <row r="2460">
          <cell r="A2460">
            <v>91884</v>
          </cell>
          <cell r="B2460" t="str">
            <v>LUVA PARA ELETRODUTO, PVC, ROSCÁVEL, DN 25 MM (3/4"), PARA CIRCUITOS TERMINAIS, INSTALADA EM PAREDE - FORNECIMENTO E INSTALAÇÃO. AF_12/2015</v>
          </cell>
          <cell r="C2460" t="str">
            <v>UN</v>
          </cell>
          <cell r="D2460">
            <v>6.49</v>
          </cell>
          <cell r="E2460">
            <v>7.16</v>
          </cell>
          <cell r="F2460" t="str">
            <v>SINTÉTICO</v>
          </cell>
          <cell r="G2460">
            <v>7.16</v>
          </cell>
        </row>
        <row r="2461">
          <cell r="A2461">
            <v>91885</v>
          </cell>
          <cell r="B2461" t="str">
            <v>LUVA PARA ELETRODUTO, PVC, ROSCÁVEL, DN 32 MM (1"), PARA CIRCUITOS TERMINAIS, INSTALADA EM PAREDE - FORNECIMENTO E INSTALAÇÃO. AF_12/2015</v>
          </cell>
          <cell r="C2461" t="str">
            <v>UN</v>
          </cell>
          <cell r="D2461">
            <v>7.64</v>
          </cell>
          <cell r="E2461">
            <v>8.4</v>
          </cell>
          <cell r="F2461" t="str">
            <v>SINTÉTICO</v>
          </cell>
          <cell r="G2461">
            <v>8.4</v>
          </cell>
        </row>
        <row r="2462">
          <cell r="A2462">
            <v>91886</v>
          </cell>
          <cell r="B2462" t="str">
            <v>LUVA PARA ELETRODUTO, PVC, ROSCÁVEL, DN 40 MM (1 1/4"), PARA CIRCUITOS TERMINAIS, INSTALADA EM PAREDE - FORNECIMENTO E INSTALAÇÃO. AF_12/2015</v>
          </cell>
          <cell r="C2462" t="str">
            <v>UN</v>
          </cell>
          <cell r="D2462">
            <v>9.17</v>
          </cell>
          <cell r="E2462">
            <v>10.050000000000001</v>
          </cell>
          <cell r="F2462" t="str">
            <v>SINTÉTICO</v>
          </cell>
          <cell r="G2462">
            <v>10.050000000000001</v>
          </cell>
        </row>
        <row r="2463">
          <cell r="A2463">
            <v>91887</v>
          </cell>
          <cell r="B2463" t="str">
            <v>CURVA 90 GRAUS PARA ELETRODUTO, PVC, ROSCÁVEL, DN 20 MM (1/2"), PARA CIRCUITOS TERMINAIS, INSTALADA EM FORRO - FORNECIMENTO E INSTALAÇÃO. AF_12/2015</v>
          </cell>
          <cell r="C2463" t="str">
            <v>UN</v>
          </cell>
          <cell r="D2463">
            <v>6.27</v>
          </cell>
          <cell r="E2463">
            <v>6.8</v>
          </cell>
          <cell r="F2463" t="str">
            <v>SINTÉTICO</v>
          </cell>
          <cell r="G2463">
            <v>6.8</v>
          </cell>
        </row>
        <row r="2464">
          <cell r="A2464">
            <v>91889</v>
          </cell>
          <cell r="B2464" t="str">
            <v>CURVA 180 GRAUS PARA ELETRODUTO, PVC, ROSCÁVEL, DN 20 MM (1/2"), PARA CIRCUITOS TERMINAIS, INSTALADA EM FORRO - FORNECIMENTO E INSTALAÇÃO. AF_12/2015</v>
          </cell>
          <cell r="C2464" t="str">
            <v>UN</v>
          </cell>
          <cell r="D2464">
            <v>6.07</v>
          </cell>
          <cell r="E2464">
            <v>6.6</v>
          </cell>
          <cell r="F2464" t="str">
            <v>SINTÉTICO</v>
          </cell>
          <cell r="G2464">
            <v>6.6</v>
          </cell>
        </row>
        <row r="2465">
          <cell r="A2465">
            <v>91890</v>
          </cell>
          <cell r="B2465" t="str">
            <v>CURVA 90 GRAUS PARA ELETRODUTO, PVC, ROSCÁVEL, DN 25 MM (3/4"), PARA CIRCUITOS TERMINAIS, INSTALADA EM FORRO - FORNECIMENTO E INSTALAÇÃO. AF_12/2015</v>
          </cell>
          <cell r="C2465" t="str">
            <v>UN</v>
          </cell>
          <cell r="D2465">
            <v>7.55</v>
          </cell>
          <cell r="E2465">
            <v>8.23</v>
          </cell>
          <cell r="F2465" t="str">
            <v>SINTÉTICO</v>
          </cell>
          <cell r="G2465">
            <v>8.23</v>
          </cell>
        </row>
        <row r="2466">
          <cell r="A2466">
            <v>91892</v>
          </cell>
          <cell r="B2466" t="str">
            <v>CURVA 180 GRAUS PARA ELETRODUTO, PVC, ROSCÁVEL, DN 25 MM (3/4"), PARA CIRCUITOS TERMINAIS, INSTALADA EM FORRO - FORNECIMENTO E INSTALAÇÃO. AF_12/2015</v>
          </cell>
          <cell r="C2466" t="str">
            <v>UN</v>
          </cell>
          <cell r="D2466">
            <v>8.84</v>
          </cell>
          <cell r="E2466">
            <v>9.52</v>
          </cell>
          <cell r="F2466" t="str">
            <v>SINTÉTICO</v>
          </cell>
          <cell r="G2466">
            <v>9.52</v>
          </cell>
        </row>
        <row r="2467">
          <cell r="A2467">
            <v>91893</v>
          </cell>
          <cell r="B2467" t="str">
            <v>CURVA 90 GRAUS PARA ELETRODUTO, PVC, ROSCÁVEL, DN 32 MM (1"), PARA CIRCUITOS TERMINAIS, INSTALADA EM FORRO - FORNECIMENTO E INSTALAÇÃO. AF_12/2015</v>
          </cell>
          <cell r="C2467" t="str">
            <v>UN</v>
          </cell>
          <cell r="D2467">
            <v>10.25</v>
          </cell>
          <cell r="E2467">
            <v>11.12</v>
          </cell>
          <cell r="F2467" t="str">
            <v>SINTÉTICO</v>
          </cell>
          <cell r="G2467">
            <v>11.12</v>
          </cell>
        </row>
        <row r="2468">
          <cell r="A2468">
            <v>91895</v>
          </cell>
          <cell r="B2468" t="str">
            <v>CURVA 180 GRAUS PARA ELETRODUTO, PVC, ROSCÁVEL, DN 32 MM (1"), PARA CIRCUITOS TERMINAIS, INSTALADA EM FORRO - FORNECIMENTO E INSTALAÇÃO. AF_12/2015</v>
          </cell>
          <cell r="C2468" t="str">
            <v>UN</v>
          </cell>
          <cell r="D2468">
            <v>11.56</v>
          </cell>
          <cell r="E2468">
            <v>12.43</v>
          </cell>
          <cell r="F2468" t="str">
            <v>SINTÉTICO</v>
          </cell>
          <cell r="G2468">
            <v>12.43</v>
          </cell>
        </row>
        <row r="2469">
          <cell r="A2469">
            <v>91896</v>
          </cell>
          <cell r="B2469" t="str">
            <v>CURVA 90 GRAUS PARA ELETRODUTO, PVC, ROSCÁVEL, DN 40 MM (1 1/4"), PARA CIRCUITOS TERMINAIS, INSTALADA EM FORRO - FORNECIMENTO E INSTALAÇÃO. AF_12/2015</v>
          </cell>
          <cell r="C2469" t="str">
            <v>UN</v>
          </cell>
          <cell r="D2469">
            <v>12.57</v>
          </cell>
          <cell r="E2469">
            <v>13.69</v>
          </cell>
          <cell r="F2469" t="str">
            <v>SINTÉTICO</v>
          </cell>
          <cell r="G2469">
            <v>13.69</v>
          </cell>
        </row>
        <row r="2470">
          <cell r="A2470">
            <v>91898</v>
          </cell>
          <cell r="B2470" t="str">
            <v>CURVA 180 GRAUS PARA ELETRODUTO, PVC, ROSCÁVEL, DN 40 MM (1 1/4"), PARA CIRCUITOS TERMINAIS, INSTALADA EM FORRO - FORNECIMENTO E INSTALAÇÃO. AF_12/2015</v>
          </cell>
          <cell r="C2470" t="str">
            <v>UN</v>
          </cell>
          <cell r="D2470">
            <v>13.97</v>
          </cell>
          <cell r="E2470">
            <v>15.09</v>
          </cell>
          <cell r="F2470" t="str">
            <v>SINTÉTICO</v>
          </cell>
          <cell r="G2470">
            <v>15.09</v>
          </cell>
        </row>
        <row r="2471">
          <cell r="A2471">
            <v>91899</v>
          </cell>
          <cell r="B2471" t="str">
            <v>CURVA 90 GRAUS PARA ELETRODUTO, PVC, ROSCÁVEL, DN 20 MM (1/2"), PARA CIRCUITOS TERMINAIS, INSTALADA EM LAJE - FORNECIMENTO E INSTALAÇÃO. AF_12/2015</v>
          </cell>
          <cell r="C2471" t="str">
            <v>UN</v>
          </cell>
          <cell r="D2471">
            <v>7.78</v>
          </cell>
          <cell r="E2471">
            <v>8.49</v>
          </cell>
          <cell r="F2471" t="str">
            <v>SINTÉTICO</v>
          </cell>
          <cell r="G2471">
            <v>8.49</v>
          </cell>
        </row>
        <row r="2472">
          <cell r="A2472">
            <v>91901</v>
          </cell>
          <cell r="B2472" t="str">
            <v>CURVA 180 GRAUS PARA ELETRODUTO, PVC, ROSCÁVEL, DN 20 MM (1/2"), PARA CIRCUITOS TERMINAIS, INSTALADA EM LAJE - FORNECIMENTO E INSTALAÇÃO. AF_12/2015</v>
          </cell>
          <cell r="C2472" t="str">
            <v>UN</v>
          </cell>
          <cell r="D2472">
            <v>7.58</v>
          </cell>
          <cell r="E2472">
            <v>8.2899999999999991</v>
          </cell>
          <cell r="F2472" t="str">
            <v>SINTÉTICO</v>
          </cell>
          <cell r="G2472">
            <v>8.2899999999999991</v>
          </cell>
        </row>
        <row r="2473">
          <cell r="A2473">
            <v>91902</v>
          </cell>
          <cell r="B2473" t="str">
            <v>CURVA 90 GRAUS PARA ELETRODUTO, PVC, ROSCÁVEL, DN 25 MM (3/4"), PARA CIRCUITOS TERMINAIS, INSTALADA EM LAJE - FORNECIMENTO E INSTALAÇÃO. AF_12/2015</v>
          </cell>
          <cell r="C2473" t="str">
            <v>UN</v>
          </cell>
          <cell r="D2473">
            <v>9.06</v>
          </cell>
          <cell r="E2473">
            <v>9.91</v>
          </cell>
          <cell r="F2473" t="str">
            <v>SINTÉTICO</v>
          </cell>
          <cell r="G2473">
            <v>9.91</v>
          </cell>
        </row>
        <row r="2474">
          <cell r="A2474">
            <v>91904</v>
          </cell>
          <cell r="B2474" t="str">
            <v>CURVA 180 GRAUS PARA ELETRODUTO, PVC, ROSCÁVEL, DN 25 MM (3/4"), PARA CIRCUITOS TERMINAIS, INSTALADA EM LAJE - FORNECIMENTO E INSTALAÇÃO. AF_12/2015</v>
          </cell>
          <cell r="C2474" t="str">
            <v>UN</v>
          </cell>
          <cell r="D2474">
            <v>10.35</v>
          </cell>
          <cell r="E2474">
            <v>11.2</v>
          </cell>
          <cell r="F2474" t="str">
            <v>SINTÉTICO</v>
          </cell>
          <cell r="G2474">
            <v>11.2</v>
          </cell>
        </row>
        <row r="2475">
          <cell r="A2475">
            <v>91905</v>
          </cell>
          <cell r="B2475" t="str">
            <v>CURVA 90 GRAUS PARA ELETRODUTO, PVC, ROSCÁVEL, DN 32 MM (1"), PARA CIRCUITOS TERMINAIS, INSTALADA EM LAJE - FORNECIMENTO E INSTALAÇÃO. AF_12/2015</v>
          </cell>
          <cell r="C2475" t="str">
            <v>UN</v>
          </cell>
          <cell r="D2475">
            <v>11.76</v>
          </cell>
          <cell r="E2475">
            <v>12.81</v>
          </cell>
          <cell r="F2475" t="str">
            <v>SINTÉTICO</v>
          </cell>
          <cell r="G2475">
            <v>12.81</v>
          </cell>
        </row>
        <row r="2476">
          <cell r="A2476">
            <v>91907</v>
          </cell>
          <cell r="B2476" t="str">
            <v>CURVA 180 GRAUS PARA ELETRODUTO, PVC, ROSCÁVEL, DN 32 MM (1), PARA CIRCUITOS TERMINAIS, INSTALADA EM LAJE - FORNECIMENTO E INSTALAÇÃO. AF_12/2015</v>
          </cell>
          <cell r="C2476" t="str">
            <v>UN</v>
          </cell>
          <cell r="D2476">
            <v>13.07</v>
          </cell>
          <cell r="E2476">
            <v>14.12</v>
          </cell>
          <cell r="F2476" t="str">
            <v>SINTÉTICO</v>
          </cell>
          <cell r="G2476">
            <v>14.12</v>
          </cell>
        </row>
        <row r="2477">
          <cell r="A2477">
            <v>91908</v>
          </cell>
          <cell r="B2477" t="str">
            <v>CURVA 90 GRAUS PARA ELETRODUTO, PVC, ROSCÁVEL, DN 40 MM (1 1/4"), PARA CIRCUITOS TERMINAIS, INSTALADA EM LAJE - FORNECIMENTO E INSTALAÇÃO. AF_12/2015</v>
          </cell>
          <cell r="C2477" t="str">
            <v>UN</v>
          </cell>
          <cell r="D2477">
            <v>14.12</v>
          </cell>
          <cell r="E2477">
            <v>15.42</v>
          </cell>
          <cell r="F2477" t="str">
            <v>SINTÉTICO</v>
          </cell>
          <cell r="G2477">
            <v>15.42</v>
          </cell>
        </row>
        <row r="2478">
          <cell r="A2478">
            <v>91910</v>
          </cell>
          <cell r="B2478" t="str">
            <v>CURVA 180 GRAUS PARA ELETRODUTO, PVC, ROSCÁVEL, DN 40 MM (1 1/4"), PARA CIRCUITOS TERMINAIS, INSTALADA EM LAJE - FORNECIMENTO E INSTALAÇÃO. AF_12/2015</v>
          </cell>
          <cell r="C2478" t="str">
            <v>UN</v>
          </cell>
          <cell r="D2478">
            <v>15.52</v>
          </cell>
          <cell r="E2478">
            <v>16.82</v>
          </cell>
          <cell r="F2478" t="str">
            <v>SINTÉTICO</v>
          </cell>
          <cell r="G2478">
            <v>16.82</v>
          </cell>
        </row>
        <row r="2479">
          <cell r="A2479">
            <v>91911</v>
          </cell>
          <cell r="B2479" t="str">
            <v>CURVA 90 GRAUS PARA ELETRODUTO, PVC, ROSCÁVEL, DN 20 MM (1/2"), PARA CIRCUITOS TERMINAIS, INSTALADA EM PAREDE - FORNECIMENTO E INSTALAÇÃO. AF_12/2015</v>
          </cell>
          <cell r="C2479" t="str">
            <v>UN</v>
          </cell>
          <cell r="D2479">
            <v>9.51</v>
          </cell>
          <cell r="E2479">
            <v>10.42</v>
          </cell>
          <cell r="F2479" t="str">
            <v>SINTÉTICO</v>
          </cell>
          <cell r="G2479">
            <v>10.42</v>
          </cell>
        </row>
        <row r="2480">
          <cell r="A2480">
            <v>91913</v>
          </cell>
          <cell r="B2480" t="str">
            <v>CURVA 180 GRAUS PARA ELETRODUTO, PVC, ROSCÁVEL, DN 20 MM (1/2"), PARA CIRCUITOS TERMINAIS, INSTALADA EM PAREDE - FORNECIMENTO E INSTALAÇÃO. AF_12/2015</v>
          </cell>
          <cell r="C2480" t="str">
            <v>UN</v>
          </cell>
          <cell r="D2480">
            <v>9.31</v>
          </cell>
          <cell r="E2480">
            <v>10.220000000000001</v>
          </cell>
          <cell r="F2480" t="str">
            <v>SINTÉTICO</v>
          </cell>
          <cell r="G2480">
            <v>10.220000000000001</v>
          </cell>
        </row>
        <row r="2481">
          <cell r="A2481">
            <v>91914</v>
          </cell>
          <cell r="B2481" t="str">
            <v>CURVA 90 GRAUS PARA ELETRODUTO, PVC, ROSCÁVEL, DN 25 MM (3/4"), PARA CIRCUITOS TERMINAIS, INSTALADA EM PAREDE - FORNECIMENTO E INSTALAÇÃO. AF_12/2015</v>
          </cell>
          <cell r="C2481" t="str">
            <v>UN</v>
          </cell>
          <cell r="D2481">
            <v>10.4</v>
          </cell>
          <cell r="E2481">
            <v>11.41</v>
          </cell>
          <cell r="F2481" t="str">
            <v>SINTÉTICO</v>
          </cell>
          <cell r="G2481">
            <v>11.41</v>
          </cell>
        </row>
        <row r="2482">
          <cell r="A2482">
            <v>91916</v>
          </cell>
          <cell r="B2482" t="str">
            <v>CURVA 180 GRAUS PARA ELETRODUTO, PVC, ROSCÁVEL, DN 25 MM (3/4"), PARA CIRCUITOS TERMINAIS, INSTALADA EM PAREDE - FORNECIMENTO E INSTALAÇÃO. AF_12/2015</v>
          </cell>
          <cell r="C2482" t="str">
            <v>UN</v>
          </cell>
          <cell r="D2482">
            <v>11.69</v>
          </cell>
          <cell r="E2482">
            <v>12.7</v>
          </cell>
          <cell r="F2482" t="str">
            <v>SINTÉTICO</v>
          </cell>
          <cell r="G2482">
            <v>12.7</v>
          </cell>
        </row>
        <row r="2483">
          <cell r="A2483">
            <v>91917</v>
          </cell>
          <cell r="B2483" t="str">
            <v>CURVA 90 GRAUS PARA ELETRODUTO, PVC, ROSCÁVEL, DN 32 MM (1"), PARA CIRCUITOS TERMINAIS, INSTALADA EM PAREDE - FORNECIMENTO E INSTALAÇÃO. AF_12/2015</v>
          </cell>
          <cell r="C2483" t="str">
            <v>UN</v>
          </cell>
          <cell r="D2483">
            <v>12.55</v>
          </cell>
          <cell r="E2483">
            <v>13.7</v>
          </cell>
          <cell r="F2483" t="str">
            <v>SINTÉTICO</v>
          </cell>
          <cell r="G2483">
            <v>13.7</v>
          </cell>
        </row>
        <row r="2484">
          <cell r="A2484">
            <v>91919</v>
          </cell>
          <cell r="B2484" t="str">
            <v>CURVA 180 GRAUS PARA ELETRODUTO, PVC, ROSCÁVEL, DN 32 MM (1), PARA CIRCUITOS TERMINAIS, INSTALADA EM PAREDE - FORNECIMENTO E INSTALAÇÃO. AF_12/2015</v>
          </cell>
          <cell r="C2484" t="str">
            <v>UN</v>
          </cell>
          <cell r="D2484">
            <v>13.86</v>
          </cell>
          <cell r="E2484">
            <v>15.01</v>
          </cell>
          <cell r="F2484" t="str">
            <v>SINTÉTICO</v>
          </cell>
          <cell r="G2484">
            <v>15.01</v>
          </cell>
        </row>
        <row r="2485">
          <cell r="A2485">
            <v>91920</v>
          </cell>
          <cell r="B2485" t="str">
            <v>CURVA 90 GRAUS PARA ELETRODUTO, PVC, ROSCÁVEL, DN 40 MM (1 1/4"), PARA CIRCUITOS TERMINAIS, INSTALADA EM PAREDE - FORNECIMENTO E INSTALAÇÃO. AF_12/2015</v>
          </cell>
          <cell r="C2485" t="str">
            <v>UN</v>
          </cell>
          <cell r="D2485">
            <v>14.3</v>
          </cell>
          <cell r="E2485">
            <v>15.62</v>
          </cell>
          <cell r="F2485" t="str">
            <v>SINTÉTICO</v>
          </cell>
          <cell r="G2485">
            <v>15.62</v>
          </cell>
        </row>
        <row r="2486">
          <cell r="A2486">
            <v>91922</v>
          </cell>
          <cell r="B2486" t="str">
            <v>CURVA 180 GRAUS PARA ELETRODUTO, PVC, ROSCÁVEL, DN 40 MM (1 1/4"), PARA CIRCUITOS TERMINAIS, INSTALADA EM PAREDE - FORNECIMENTO E INSTALAÇÃO. AF_12/2015</v>
          </cell>
          <cell r="C2486" t="str">
            <v>UN</v>
          </cell>
          <cell r="D2486">
            <v>15.7</v>
          </cell>
          <cell r="E2486">
            <v>17.02</v>
          </cell>
          <cell r="F2486" t="str">
            <v>SINTÉTICO</v>
          </cell>
          <cell r="G2486">
            <v>17.02</v>
          </cell>
        </row>
        <row r="2487">
          <cell r="A2487">
            <v>93013</v>
          </cell>
          <cell r="B2487" t="str">
            <v>LUVA PARA ELETRODUTO, PVC, ROSCÁVEL, DN 50 MM (1 1/2") - FORNECIMENTO E INSTALAÇÃO. AF_12/2015</v>
          </cell>
          <cell r="C2487" t="str">
            <v>UN</v>
          </cell>
          <cell r="D2487">
            <v>10.38</v>
          </cell>
          <cell r="E2487">
            <v>11.33</v>
          </cell>
          <cell r="F2487" t="str">
            <v>SINTÉTICO</v>
          </cell>
          <cell r="G2487">
            <v>11.33</v>
          </cell>
        </row>
        <row r="2488">
          <cell r="A2488">
            <v>93014</v>
          </cell>
          <cell r="B2488" t="str">
            <v>LUVA PARA ELETRODUTO, PVC, ROSCÁVEL, DN 60 MM (2") - FORNECIMENTO E INSTALAÇÃO. AF_12/2015</v>
          </cell>
          <cell r="C2488" t="str">
            <v>UN</v>
          </cell>
          <cell r="D2488">
            <v>12.65</v>
          </cell>
          <cell r="E2488">
            <v>13.74</v>
          </cell>
          <cell r="F2488" t="str">
            <v>SINTÉTICO</v>
          </cell>
          <cell r="G2488">
            <v>13.74</v>
          </cell>
        </row>
        <row r="2489">
          <cell r="A2489">
            <v>93015</v>
          </cell>
          <cell r="B2489" t="str">
            <v>LUVA PARA ELETRODUTO, PVC, ROSCÁVEL, DN 75 MM (2 1/2") - FORNECIMENTO E INSTALAÇÃO. AF_12/2015</v>
          </cell>
          <cell r="C2489" t="str">
            <v>UN</v>
          </cell>
          <cell r="D2489">
            <v>18.579999999999998</v>
          </cell>
          <cell r="E2489">
            <v>19.88</v>
          </cell>
          <cell r="F2489" t="str">
            <v>SINTÉTICO</v>
          </cell>
          <cell r="G2489">
            <v>19.88</v>
          </cell>
        </row>
        <row r="2490">
          <cell r="A2490">
            <v>93016</v>
          </cell>
          <cell r="B2490" t="str">
            <v>LUVA PARA ELETRODUTO, PVC, ROSCÁVEL, DN 85 MM (3") - FORNECIMENTO E INSTALAÇÃO. AF_12/2015</v>
          </cell>
          <cell r="C2490" t="str">
            <v>UN</v>
          </cell>
          <cell r="D2490">
            <v>22.37</v>
          </cell>
          <cell r="E2490">
            <v>23.82</v>
          </cell>
          <cell r="F2490" t="str">
            <v>SINTÉTICO</v>
          </cell>
          <cell r="G2490">
            <v>23.82</v>
          </cell>
        </row>
        <row r="2491">
          <cell r="A2491">
            <v>93017</v>
          </cell>
          <cell r="B2491" t="str">
            <v>LUVA PARA ELETRODUTO, PVC, ROSCÁVEL, DN 110 MM (4") - FORNECIMENTO E INSTALAÇÃO. AF_12/2015</v>
          </cell>
          <cell r="C2491" t="str">
            <v>UN</v>
          </cell>
          <cell r="D2491">
            <v>33.020000000000003</v>
          </cell>
          <cell r="E2491">
            <v>34.82</v>
          </cell>
          <cell r="F2491" t="str">
            <v>SINTÉTICO</v>
          </cell>
          <cell r="G2491">
            <v>34.82</v>
          </cell>
        </row>
        <row r="2492">
          <cell r="A2492">
            <v>93018</v>
          </cell>
          <cell r="B2492" t="str">
            <v>CURVA 90 GRAUS PARA ELETRODUTO, PVC, ROSCÁVEL, DN 50 MM (1 1/2") - FORNECIMENTO E INSTALAÇÃO. AF_12/2015</v>
          </cell>
          <cell r="C2492" t="str">
            <v>UN</v>
          </cell>
          <cell r="D2492">
            <v>15.82</v>
          </cell>
          <cell r="E2492">
            <v>17.23</v>
          </cell>
          <cell r="F2492" t="str">
            <v>SINTÉTICO</v>
          </cell>
          <cell r="G2492">
            <v>17.23</v>
          </cell>
        </row>
        <row r="2493">
          <cell r="A2493">
            <v>93020</v>
          </cell>
          <cell r="B2493" t="str">
            <v>CURVA 90 GRAUS PARA ELETRODUTO, PVC, ROSCÁVEL, DN 60 MM (2") - FORNECIMENTO E INSTALAÇÃO. AF_12/2015</v>
          </cell>
          <cell r="C2493" t="str">
            <v>UN</v>
          </cell>
          <cell r="D2493">
            <v>19.989999999999998</v>
          </cell>
          <cell r="E2493">
            <v>21.62</v>
          </cell>
          <cell r="F2493" t="str">
            <v>SINTÉTICO</v>
          </cell>
          <cell r="G2493">
            <v>21.62</v>
          </cell>
        </row>
        <row r="2494">
          <cell r="A2494">
            <v>93022</v>
          </cell>
          <cell r="B2494" t="str">
            <v>CURVA 90 GRAUS PARA ELETRODUTO, PVC, ROSCÁVEL, DN 75 MM (2 1/2") - FORNECIMENTO E INSTALAÇÃO. AF_12/2015</v>
          </cell>
          <cell r="C2494" t="str">
            <v>UN</v>
          </cell>
          <cell r="D2494">
            <v>32.130000000000003</v>
          </cell>
          <cell r="E2494">
            <v>34.090000000000003</v>
          </cell>
          <cell r="F2494" t="str">
            <v>SINTÉTICO</v>
          </cell>
          <cell r="G2494">
            <v>34.090000000000003</v>
          </cell>
        </row>
        <row r="2495">
          <cell r="A2495">
            <v>93024</v>
          </cell>
          <cell r="B2495" t="str">
            <v>CURVA 90 GRAUS PARA ELETRODUTO, PVC, ROSCÁVEL, DN 85 MM (3") - FORNECIMENTO E INSTALAÇÃO. AF_12/2015</v>
          </cell>
          <cell r="C2495" t="str">
            <v>UN</v>
          </cell>
          <cell r="D2495">
            <v>33.950000000000003</v>
          </cell>
          <cell r="E2495">
            <v>36.119999999999997</v>
          </cell>
          <cell r="F2495" t="str">
            <v>SINTÉTICO</v>
          </cell>
          <cell r="G2495">
            <v>36.119999999999997</v>
          </cell>
        </row>
        <row r="2496">
          <cell r="A2496">
            <v>93026</v>
          </cell>
          <cell r="B2496" t="str">
            <v>CURVA 90 GRAUS PARA ELETRODUTO, PVC, ROSCÁVEL, DN 110 MM (4") - FORNECIMENTO E INSTALAÇÃO. AF_12/2015</v>
          </cell>
          <cell r="C2496" t="str">
            <v>UN</v>
          </cell>
          <cell r="D2496">
            <v>54.12</v>
          </cell>
          <cell r="E2496">
            <v>56.83</v>
          </cell>
          <cell r="F2496" t="str">
            <v>SINTÉTICO</v>
          </cell>
          <cell r="G2496">
            <v>56.83</v>
          </cell>
        </row>
        <row r="2497">
          <cell r="A2497">
            <v>95733</v>
          </cell>
          <cell r="B2497" t="str">
            <v>LUVA PARA ELETRODUTO, PVC, SOLDÁVEL, DN 25 MM (3/4), APARENTE, INSTALADA EM TETO - FORNECIMENTO E INSTALAÇÃO. AF_11/2016_P</v>
          </cell>
          <cell r="C2497" t="str">
            <v>UN</v>
          </cell>
          <cell r="D2497">
            <v>4</v>
          </cell>
          <cell r="E2497">
            <v>4.33</v>
          </cell>
          <cell r="F2497" t="str">
            <v>SINTÉTICO</v>
          </cell>
          <cell r="G2497">
            <v>4.33</v>
          </cell>
        </row>
        <row r="2498">
          <cell r="A2498">
            <v>95734</v>
          </cell>
          <cell r="B2498" t="str">
            <v>LUVA PARA ELETRODUTO, PVC, SOLDÁVEL, DN 32 MM (1), APARENTE, INSTALADA EM TETO - FORNECIMENTO E INSTALAÇÃO. AF_11/2016_P</v>
          </cell>
          <cell r="C2498" t="str">
            <v>UN</v>
          </cell>
          <cell r="D2498">
            <v>5.33</v>
          </cell>
          <cell r="E2498">
            <v>5.76</v>
          </cell>
          <cell r="F2498" t="str">
            <v>SINTÉTICO</v>
          </cell>
          <cell r="G2498">
            <v>5.76</v>
          </cell>
        </row>
        <row r="2499">
          <cell r="A2499">
            <v>95735</v>
          </cell>
          <cell r="B2499" t="str">
            <v>LUVA PARA ELETRODUTO, PVC, SOLDÁVEL, DN 20 MM (1/2), APARENTE, INSTALADA EM PAREDE - FORNECIMENTO E INSTALAÇÃO. AF_11/2016_P</v>
          </cell>
          <cell r="C2499" t="str">
            <v>UN</v>
          </cell>
          <cell r="D2499">
            <v>4.66</v>
          </cell>
          <cell r="E2499">
            <v>5.0999999999999996</v>
          </cell>
          <cell r="F2499" t="str">
            <v>SINTÉTICO</v>
          </cell>
          <cell r="G2499">
            <v>5.0999999999999996</v>
          </cell>
        </row>
        <row r="2500">
          <cell r="A2500">
            <v>95736</v>
          </cell>
          <cell r="B2500" t="str">
            <v>LUVA PARA ELETRODUTO, PVC, SOLDÁVEL, DN 25 MM (3/4), APARENTE, INSTALADA EM PAREDE - FORNECIMENTO E INSTALAÇÃO. AF_11/2016_P</v>
          </cell>
          <cell r="C2500" t="str">
            <v>UN</v>
          </cell>
          <cell r="D2500">
            <v>5.41</v>
          </cell>
          <cell r="E2500">
            <v>5.9</v>
          </cell>
          <cell r="F2500" t="str">
            <v>SINTÉTICO</v>
          </cell>
          <cell r="G2500">
            <v>5.9</v>
          </cell>
        </row>
        <row r="2501">
          <cell r="A2501">
            <v>95738</v>
          </cell>
          <cell r="B2501" t="str">
            <v>LUVA PARA ELETRODUTO, PVC, SOLDÁVEL, DN 32 MM (1), APARENTE, INSTALADA EM PAREDE - FORNECIMENTO E INSTALAÇÃO. AF_11/2016_P</v>
          </cell>
          <cell r="C2501" t="str">
            <v>UN</v>
          </cell>
          <cell r="D2501">
            <v>6.47</v>
          </cell>
          <cell r="E2501">
            <v>7.03</v>
          </cell>
          <cell r="F2501" t="str">
            <v>SINTÉTICO</v>
          </cell>
          <cell r="G2501">
            <v>7.03</v>
          </cell>
        </row>
        <row r="2502">
          <cell r="A2502">
            <v>95753</v>
          </cell>
          <cell r="B2502" t="str">
            <v>LUVA DE EMENDA PARA ELETRODUTO, AÇO GALVANIZADO, DN 20 MM (3/4  ), APARENTE, INSTALADA EM TETO - FORNECIMENTO E INSTALAÇÃO. AF_11/2016_P</v>
          </cell>
          <cell r="C2502" t="str">
            <v>UN</v>
          </cell>
          <cell r="D2502">
            <v>5.49</v>
          </cell>
          <cell r="E2502">
            <v>5.95</v>
          </cell>
          <cell r="F2502" t="str">
            <v>SINTÉTICO</v>
          </cell>
          <cell r="G2502">
            <v>5.95</v>
          </cell>
        </row>
        <row r="2503">
          <cell r="A2503">
            <v>95754</v>
          </cell>
          <cell r="B2503" t="str">
            <v>LUVA DE EMENDA PARA ELETRODUTO, AÇO GALVANIZADO, DN 25 MM (1''), APARENTE, INSTALADA EM TETO - FORNECIMENTO E INSTALAÇÃO. AF_11/2016_P</v>
          </cell>
          <cell r="C2503" t="str">
            <v>UN</v>
          </cell>
          <cell r="D2503">
            <v>6.85</v>
          </cell>
          <cell r="E2503">
            <v>7.41</v>
          </cell>
          <cell r="F2503" t="str">
            <v>SINTÉTICO</v>
          </cell>
          <cell r="G2503">
            <v>7.41</v>
          </cell>
        </row>
        <row r="2504">
          <cell r="A2504">
            <v>95755</v>
          </cell>
          <cell r="B2504" t="str">
            <v>LUVA DE EMENDA PARA ELETRODUTO, AÇO GALVANIZADO, DN 32 MM (1 1/4''), APARENTE, INSTALADA EM TETO - FORNECIMENTO E INSTALAÇÃO. AF_11/2016_P</v>
          </cell>
          <cell r="C2504" t="str">
            <v>UN</v>
          </cell>
          <cell r="D2504">
            <v>9.8800000000000008</v>
          </cell>
          <cell r="E2504">
            <v>10.62</v>
          </cell>
          <cell r="F2504" t="str">
            <v>SINTÉTICO</v>
          </cell>
          <cell r="G2504">
            <v>10.62</v>
          </cell>
        </row>
        <row r="2505">
          <cell r="A2505">
            <v>95756</v>
          </cell>
          <cell r="B2505" t="str">
            <v>LUVA DE EMENDA PARA ELETRODUTO, AÇO GALVANIZADO, DN 40 MM (1 1/2''), APARENTE, INSTALADA EM TETO - FORNECIMENTO E INSTALAÇÃO. AF_11/2016_P</v>
          </cell>
          <cell r="C2505" t="str">
            <v>UN</v>
          </cell>
          <cell r="D2505">
            <v>13.15</v>
          </cell>
          <cell r="E2505">
            <v>14.11</v>
          </cell>
          <cell r="F2505" t="str">
            <v>SINTÉTICO</v>
          </cell>
          <cell r="G2505">
            <v>14.11</v>
          </cell>
        </row>
        <row r="2506">
          <cell r="A2506">
            <v>95757</v>
          </cell>
          <cell r="B2506" t="str">
            <v>LUVA DE EMENDA PARA ELETRODUTO, AÇO GALVANIZADO, DN 20 MM (3/4''), APARENTE, INSTALADA EM PAREDE - FORNECIMENTO E INSTALAÇÃO. AF_11/2016_P</v>
          </cell>
          <cell r="C2506" t="str">
            <v>UN</v>
          </cell>
          <cell r="D2506">
            <v>8.27</v>
          </cell>
          <cell r="E2506">
            <v>9.0399999999999991</v>
          </cell>
          <cell r="F2506" t="str">
            <v>SINTÉTICO</v>
          </cell>
          <cell r="G2506">
            <v>9.0399999999999991</v>
          </cell>
        </row>
        <row r="2507">
          <cell r="A2507">
            <v>95758</v>
          </cell>
          <cell r="B2507" t="str">
            <v>LUVA DE EMENDA PARA ELETRODUTO, AÇO GALVANIZADO, DN 25 MM (1''), APARENTE, INSTALADA EM PAREDE - FORNECIMENTO E INSTALAÇÃO. AF_11/2016_P</v>
          </cell>
          <cell r="C2507" t="str">
            <v>UN</v>
          </cell>
          <cell r="D2507">
            <v>9.2899999999999991</v>
          </cell>
          <cell r="E2507">
            <v>10.14</v>
          </cell>
          <cell r="F2507" t="str">
            <v>SINTÉTICO</v>
          </cell>
          <cell r="G2507">
            <v>10.14</v>
          </cell>
        </row>
        <row r="2508">
          <cell r="A2508">
            <v>95759</v>
          </cell>
          <cell r="B2508" t="str">
            <v>LUVA DE EMENDA PARA ELETRODUTO, AÇO GALVANIZADO, DN 32 MM (1 1/4''), APARENTE, INSTALADA EM PAREDE - FORNECIMENTO E INSTALAÇÃO. AF_11/2016_P</v>
          </cell>
          <cell r="C2508" t="str">
            <v>UN</v>
          </cell>
          <cell r="D2508">
            <v>11.86</v>
          </cell>
          <cell r="E2508">
            <v>12.84</v>
          </cell>
          <cell r="F2508" t="str">
            <v>SINTÉTICO</v>
          </cell>
          <cell r="G2508">
            <v>12.84</v>
          </cell>
        </row>
        <row r="2509">
          <cell r="A2509">
            <v>95760</v>
          </cell>
          <cell r="B2509" t="str">
            <v>LUVA DE EMENDA PARA ELETRODUTO, AÇO GALVANIZADO, DN 40 MM (1 1/2''), APARENTE, INSTALADA EM PAREDE - FORNECIMENTO E INSTALAÇÃO. AF_11/2016_P</v>
          </cell>
          <cell r="C2509" t="str">
            <v>UN</v>
          </cell>
          <cell r="D2509">
            <v>14.62</v>
          </cell>
          <cell r="E2509">
            <v>15.73</v>
          </cell>
          <cell r="F2509" t="str">
            <v>SINTÉTICO</v>
          </cell>
          <cell r="G2509">
            <v>15.73</v>
          </cell>
        </row>
        <row r="2510">
          <cell r="A2510">
            <v>97559</v>
          </cell>
          <cell r="B2510" t="str">
            <v>CURVA 135 GRAUS PARA ELETRODUTO, PVC, ROSCÁVEL, DN 25 MM (3/4), PARA CIRCUITOS TERMINAIS, INSTALADA EM FORRO - FORNECIMENTO E INSTALAÇÃO. AF_12/2015</v>
          </cell>
          <cell r="C2510" t="str">
            <v>UN</v>
          </cell>
          <cell r="D2510">
            <v>7.41</v>
          </cell>
          <cell r="E2510">
            <v>8.09</v>
          </cell>
          <cell r="F2510" t="str">
            <v>SINTÉTICO</v>
          </cell>
          <cell r="G2510">
            <v>8.09</v>
          </cell>
        </row>
        <row r="2511">
          <cell r="A2511">
            <v>97562</v>
          </cell>
          <cell r="B2511" t="str">
            <v>CURVA 135 GRAUS PARA ELETRODUTO, PVC, ROSCÁVEL, DN 25 MM (3/4), PARA CIRCUITOS TERMINAIS, INSTALADA EM LAJE - FORNECIMENTO E INSTALAÇÃO. AF_12/2015</v>
          </cell>
          <cell r="C2511" t="str">
            <v>UN</v>
          </cell>
          <cell r="D2511">
            <v>8.92</v>
          </cell>
          <cell r="E2511">
            <v>9.77</v>
          </cell>
          <cell r="F2511" t="str">
            <v>SINTÉTICO</v>
          </cell>
          <cell r="G2511">
            <v>9.77</v>
          </cell>
        </row>
        <row r="2512">
          <cell r="A2512">
            <v>97564</v>
          </cell>
          <cell r="B2512" t="str">
            <v>CURVA 135 GRAUS PARA ELETRODUTO, PVC, ROSCÁVEL, DN 25 MM (3/4), PARA CIRCUITOS TERMINAIS, INSTALADA EM PAREDE - FORNECIMENTO E INSTALAÇÃO. AF_12/2015</v>
          </cell>
          <cell r="C2512" t="str">
            <v>UN</v>
          </cell>
          <cell r="D2512">
            <v>10.26</v>
          </cell>
          <cell r="E2512">
            <v>11.27</v>
          </cell>
          <cell r="F2512" t="str">
            <v>SINTÉTICO</v>
          </cell>
          <cell r="G2512">
            <v>11.27</v>
          </cell>
        </row>
        <row r="2513">
          <cell r="A2513">
            <v>91924</v>
          </cell>
          <cell r="B2513" t="str">
            <v>CABO DE COBRE FLEXÍVEL ISOLADO, 1,5 MM², ANTI-CHAMA 450/750 V, PARA CIRCUITOS TERMINAIS - FORNECIMENTO E INSTALAÇÃO. AF_12/2015</v>
          </cell>
          <cell r="C2513" t="str">
            <v>M</v>
          </cell>
          <cell r="D2513">
            <v>1.77</v>
          </cell>
          <cell r="E2513">
            <v>1.87</v>
          </cell>
          <cell r="F2513" t="str">
            <v>SINTÉTICO</v>
          </cell>
          <cell r="G2513">
            <v>1.87</v>
          </cell>
        </row>
        <row r="2514">
          <cell r="A2514">
            <v>91925</v>
          </cell>
          <cell r="B2514" t="str">
            <v>CABO DE COBRE FLEXÍVEL ISOLADO, 1,5 MM², ANTI-CHAMA 0,6/1,0 KV, PARA CIRCUITOS TERMINAIS - FORNECIMENTO E INSTALAÇÃO. AF_12/2015</v>
          </cell>
          <cell r="C2514" t="str">
            <v>M</v>
          </cell>
          <cell r="D2514">
            <v>2.41</v>
          </cell>
          <cell r="E2514">
            <v>2.5099999999999998</v>
          </cell>
          <cell r="F2514" t="str">
            <v>SINTÉTICO</v>
          </cell>
          <cell r="G2514">
            <v>2.5099999999999998</v>
          </cell>
        </row>
        <row r="2515">
          <cell r="A2515">
            <v>91926</v>
          </cell>
          <cell r="B2515" t="str">
            <v>CABO DE COBRE FLEXÍVEL ISOLADO, 2,5 MM², ANTI-CHAMA 450/750 V, PARA CIRCUITOS TERMINAIS - FORNECIMENTO E INSTALAÇÃO. AF_12/2015</v>
          </cell>
          <cell r="C2515" t="str">
            <v>M</v>
          </cell>
          <cell r="D2515">
            <v>2.52</v>
          </cell>
          <cell r="E2515">
            <v>2.65</v>
          </cell>
          <cell r="F2515" t="str">
            <v>SINTÉTICO</v>
          </cell>
          <cell r="G2515">
            <v>2.65</v>
          </cell>
        </row>
        <row r="2516">
          <cell r="A2516">
            <v>91927</v>
          </cell>
          <cell r="B2516" t="str">
            <v>CABO DE COBRE FLEXÍVEL ISOLADO, 2,5 MM², ANTI-CHAMA 0,6/1,0 KV, PARA CIRCUITOS TERMINAIS - FORNECIMENTO E INSTALAÇÃO. AF_12/2015</v>
          </cell>
          <cell r="C2516" t="str">
            <v>M</v>
          </cell>
          <cell r="D2516">
            <v>3.23</v>
          </cell>
          <cell r="E2516">
            <v>3.36</v>
          </cell>
          <cell r="F2516" t="str">
            <v>SINTÉTICO</v>
          </cell>
          <cell r="G2516">
            <v>3.36</v>
          </cell>
        </row>
        <row r="2517">
          <cell r="A2517">
            <v>91928</v>
          </cell>
          <cell r="B2517" t="str">
            <v>CABO DE COBRE FLEXÍVEL ISOLADO, 4 MM², ANTI-CHAMA 450/750 V, PARA CIRCUITOS TERMINAIS - FORNECIMENTO E INSTALAÇÃO. AF_12/2015</v>
          </cell>
          <cell r="C2517" t="str">
            <v>M</v>
          </cell>
          <cell r="D2517">
            <v>4.03</v>
          </cell>
          <cell r="E2517">
            <v>4.2</v>
          </cell>
          <cell r="F2517" t="str">
            <v>SINTÉTICO</v>
          </cell>
          <cell r="G2517">
            <v>4.2</v>
          </cell>
        </row>
        <row r="2518">
          <cell r="A2518">
            <v>91929</v>
          </cell>
          <cell r="B2518" t="str">
            <v>CABO DE COBRE FLEXÍVEL ISOLADO, 4 MM², ANTI-CHAMA 0,6/1,0 KV, PARA CIRCUITOS TERMINAIS - FORNECIMENTO E INSTALAÇÃO. AF_12/2015</v>
          </cell>
          <cell r="C2518" t="str">
            <v>M</v>
          </cell>
          <cell r="D2518">
            <v>4.5199999999999996</v>
          </cell>
          <cell r="E2518">
            <v>4.6900000000000004</v>
          </cell>
          <cell r="F2518" t="str">
            <v>SINTÉTICO</v>
          </cell>
          <cell r="G2518">
            <v>4.6900000000000004</v>
          </cell>
        </row>
        <row r="2519">
          <cell r="A2519">
            <v>91930</v>
          </cell>
          <cell r="B2519" t="str">
            <v>CABO DE COBRE FLEXÍVEL ISOLADO, 6 MM², ANTI-CHAMA 450/750 V, PARA CIRCUITOS TERMINAIS - FORNECIMENTO E INSTALAÇÃO. AF_12/2015</v>
          </cell>
          <cell r="C2519" t="str">
            <v>M</v>
          </cell>
          <cell r="D2519">
            <v>5.48</v>
          </cell>
          <cell r="E2519">
            <v>5.7</v>
          </cell>
          <cell r="F2519" t="str">
            <v>SINTÉTICO</v>
          </cell>
          <cell r="G2519">
            <v>5.7</v>
          </cell>
        </row>
        <row r="2520">
          <cell r="A2520">
            <v>91931</v>
          </cell>
          <cell r="B2520" t="str">
            <v>CABO DE COBRE FLEXÍVEL ISOLADO, 6 MM², ANTI-CHAMA 0,6/1,0 KV, PARA CIRCUITOS TERMINAIS - FORNECIMENTO E INSTALAÇÃO. AF_12/2015</v>
          </cell>
          <cell r="C2520" t="str">
            <v>M</v>
          </cell>
          <cell r="D2520">
            <v>6.08</v>
          </cell>
          <cell r="E2520">
            <v>6.3</v>
          </cell>
          <cell r="F2520" t="str">
            <v>SINTÉTICO</v>
          </cell>
          <cell r="G2520">
            <v>6.3</v>
          </cell>
        </row>
        <row r="2521">
          <cell r="A2521">
            <v>91932</v>
          </cell>
          <cell r="B2521" t="str">
            <v>CABO DE COBRE FLEXÍVEL ISOLADO, 10 MM², ANTI-CHAMA 450/750 V, PARA CIRCUITOS TERMINAIS - FORNECIMENTO E INSTALAÇÃO. AF_12/2015</v>
          </cell>
          <cell r="C2521" t="str">
            <v>M</v>
          </cell>
          <cell r="D2521">
            <v>8.9499999999999993</v>
          </cell>
          <cell r="E2521">
            <v>9.2799999999999994</v>
          </cell>
          <cell r="F2521" t="str">
            <v>SINTÉTICO</v>
          </cell>
          <cell r="G2521">
            <v>9.2799999999999994</v>
          </cell>
        </row>
        <row r="2522">
          <cell r="A2522">
            <v>91933</v>
          </cell>
          <cell r="B2522" t="str">
            <v>CABO DE COBRE FLEXÍVEL ISOLADO, 10 MM², ANTI-CHAMA 0,6/1,0 KV, PARA CIRCUITOS TERMINAIS - FORNECIMENTO E INSTALAÇÃO. AF_12/2015</v>
          </cell>
          <cell r="C2522" t="str">
            <v>M</v>
          </cell>
          <cell r="D2522">
            <v>9.51</v>
          </cell>
          <cell r="E2522">
            <v>9.84</v>
          </cell>
          <cell r="F2522" t="str">
            <v>SINTÉTICO</v>
          </cell>
          <cell r="G2522">
            <v>9.84</v>
          </cell>
        </row>
        <row r="2523">
          <cell r="A2523">
            <v>91934</v>
          </cell>
          <cell r="B2523" t="str">
            <v>CABO DE COBRE FLEXÍVEL ISOLADO, 16 MM², ANTI-CHAMA 450/750 V, PARA CIRCUITOS TERMINAIS - FORNECIMENTO E INSTALAÇÃO. AF_12/2015</v>
          </cell>
          <cell r="C2523" t="str">
            <v>M</v>
          </cell>
          <cell r="D2523">
            <v>13.67</v>
          </cell>
          <cell r="E2523">
            <v>14.16</v>
          </cell>
          <cell r="F2523" t="str">
            <v>SINTÉTICO</v>
          </cell>
          <cell r="G2523">
            <v>14.16</v>
          </cell>
        </row>
        <row r="2524">
          <cell r="A2524">
            <v>91935</v>
          </cell>
          <cell r="B2524" t="str">
            <v>CABO DE COBRE FLEXÍVEL ISOLADO, 16 MM², ANTI-CHAMA 0,6/1,0 KV, PARA CIRCUITOS TERMINAIS - FORNECIMENTO E INSTALAÇÃO. AF_12/2015</v>
          </cell>
          <cell r="C2524" t="str">
            <v>M</v>
          </cell>
          <cell r="D2524">
            <v>14.47</v>
          </cell>
          <cell r="E2524">
            <v>14.96</v>
          </cell>
          <cell r="F2524" t="str">
            <v>SINTÉTICO</v>
          </cell>
          <cell r="G2524">
            <v>14.96</v>
          </cell>
        </row>
        <row r="2525">
          <cell r="A2525">
            <v>92979</v>
          </cell>
          <cell r="B2525" t="str">
            <v>CABO DE COBRE FLEXÍVEL ISOLADO, 10 MM², ANTI-CHAMA 450/750 V, PARA DISTRIBUIÇÃO - FORNECIMENTO E INSTALAÇÃO. AF_12/2015</v>
          </cell>
          <cell r="C2525" t="str">
            <v>M</v>
          </cell>
          <cell r="D2525">
            <v>5.67</v>
          </cell>
          <cell r="E2525">
            <v>5.7</v>
          </cell>
          <cell r="F2525" t="str">
            <v>SINTÉTICO</v>
          </cell>
          <cell r="G2525">
            <v>5.7</v>
          </cell>
        </row>
        <row r="2526">
          <cell r="A2526">
            <v>92980</v>
          </cell>
          <cell r="B2526" t="str">
            <v>CABO DE COBRE FLEXÍVEL ISOLADO, 10 MM², ANTI-CHAMA 0,6/1,0 KV, PARA DISTRIBUIÇÃO - FORNECIMENTO E INSTALAÇÃO. AF_12/2015</v>
          </cell>
          <cell r="C2526" t="str">
            <v>M</v>
          </cell>
          <cell r="D2526">
            <v>6.15</v>
          </cell>
          <cell r="E2526">
            <v>6.18</v>
          </cell>
          <cell r="F2526" t="str">
            <v>SINTÉTICO</v>
          </cell>
          <cell r="G2526">
            <v>6.18</v>
          </cell>
        </row>
        <row r="2527">
          <cell r="A2527">
            <v>92981</v>
          </cell>
          <cell r="B2527" t="str">
            <v>CABO DE COBRE FLEXÍVEL ISOLADO, 16 MM², ANTI-CHAMA 450/750 V, PARA DISTRIBUIÇÃO - FORNECIMENTO E INSTALAÇÃO. AF_12/2015</v>
          </cell>
          <cell r="C2527" t="str">
            <v>M</v>
          </cell>
          <cell r="D2527">
            <v>8.69</v>
          </cell>
          <cell r="E2527">
            <v>8.74</v>
          </cell>
          <cell r="F2527" t="str">
            <v>SINTÉTICO</v>
          </cell>
          <cell r="G2527">
            <v>8.74</v>
          </cell>
        </row>
        <row r="2528">
          <cell r="A2528">
            <v>92982</v>
          </cell>
          <cell r="B2528" t="str">
            <v>CABO DE COBRE FLEXÍVEL ISOLADO, 16 MM², ANTI-CHAMA 0,6/1,0 KV, PARA DISTRIBUIÇÃO - FORNECIMENTO E INSTALAÇÃO. AF_12/2015</v>
          </cell>
          <cell r="C2528" t="str">
            <v>M</v>
          </cell>
          <cell r="D2528">
            <v>9.39</v>
          </cell>
          <cell r="E2528">
            <v>9.44</v>
          </cell>
          <cell r="F2528" t="str">
            <v>SINTÉTICO</v>
          </cell>
          <cell r="G2528">
            <v>9.44</v>
          </cell>
        </row>
        <row r="2529">
          <cell r="A2529">
            <v>92983</v>
          </cell>
          <cell r="B2529" t="str">
            <v>CABO DE COBRE FLEXÍVEL ISOLADO, 25 MM², ANTI-CHAMA 450/750 V, PARA DISTRIBUIÇÃO - FORNECIMENTO E INSTALAÇÃO. AF_12/2015</v>
          </cell>
          <cell r="C2529" t="str">
            <v>M</v>
          </cell>
          <cell r="D2529">
            <v>15.34</v>
          </cell>
          <cell r="E2529">
            <v>15.61</v>
          </cell>
          <cell r="F2529" t="str">
            <v>SINTÉTICO</v>
          </cell>
          <cell r="G2529">
            <v>15.61</v>
          </cell>
        </row>
        <row r="2530">
          <cell r="A2530">
            <v>92984</v>
          </cell>
          <cell r="B2530" t="str">
            <v>CABO DE COBRE FLEXÍVEL ISOLADO, 25 MM², ANTI-CHAMA 0,6/1,0 KV, PARA DISTRIBUIÇÃO - FORNECIMENTO E INSTALAÇÃO. AF_12/2015</v>
          </cell>
          <cell r="C2530" t="str">
            <v>M</v>
          </cell>
          <cell r="D2530">
            <v>15.72</v>
          </cell>
          <cell r="E2530">
            <v>15.99</v>
          </cell>
          <cell r="F2530" t="str">
            <v>SINTÉTICO</v>
          </cell>
          <cell r="G2530">
            <v>15.99</v>
          </cell>
        </row>
        <row r="2531">
          <cell r="A2531">
            <v>92985</v>
          </cell>
          <cell r="B2531" t="str">
            <v>CABO DE COBRE FLEXÍVEL ISOLADO, 35 MM², ANTI-CHAMA 450/750 V, PARA DISTRIBUIÇÃO - FORNECIMENTO E INSTALAÇÃO. AF_12/2015</v>
          </cell>
          <cell r="C2531" t="str">
            <v>M</v>
          </cell>
          <cell r="D2531">
            <v>20.54</v>
          </cell>
          <cell r="E2531">
            <v>20.85</v>
          </cell>
          <cell r="F2531" t="str">
            <v>SINTÉTICO</v>
          </cell>
          <cell r="G2531">
            <v>20.85</v>
          </cell>
        </row>
        <row r="2532">
          <cell r="A2532">
            <v>92986</v>
          </cell>
          <cell r="B2532" t="str">
            <v>CABO DE COBRE FLEXÍVEL ISOLADO, 35 MM², ANTI-CHAMA 0,6/1,0 KV, PARA DISTRIBUIÇÃO - FORNECIMENTO E INSTALAÇÃO. AF_12/2015</v>
          </cell>
          <cell r="C2532" t="str">
            <v>M</v>
          </cell>
          <cell r="D2532">
            <v>21.13</v>
          </cell>
          <cell r="E2532">
            <v>21.44</v>
          </cell>
          <cell r="F2532" t="str">
            <v>SINTÉTICO</v>
          </cell>
          <cell r="G2532">
            <v>21.44</v>
          </cell>
        </row>
        <row r="2533">
          <cell r="A2533">
            <v>92987</v>
          </cell>
          <cell r="B2533" t="str">
            <v>CABO DE COBRE FLEXÍVEL ISOLADO, 50 MM², ANTI-CHAMA 450/750 V, PARA DISTRIBUIÇÃO - FORNECIMENTO E INSTALAÇÃO. AF_12/2015</v>
          </cell>
          <cell r="C2533" t="str">
            <v>M</v>
          </cell>
          <cell r="D2533">
            <v>29.41</v>
          </cell>
          <cell r="E2533">
            <v>29.78</v>
          </cell>
          <cell r="F2533" t="str">
            <v>SINTÉTICO</v>
          </cell>
          <cell r="G2533">
            <v>29.78</v>
          </cell>
        </row>
        <row r="2534">
          <cell r="A2534">
            <v>92988</v>
          </cell>
          <cell r="B2534" t="str">
            <v>CABO DE COBRE FLEXÍVEL ISOLADO, 50 MM², ANTI-CHAMA 0,6/1,0 KV, PARA DISTRIBUIÇÃO - FORNECIMENTO E INSTALAÇÃO. AF_12/2015</v>
          </cell>
          <cell r="C2534" t="str">
            <v>M</v>
          </cell>
          <cell r="D2534">
            <v>29.48</v>
          </cell>
          <cell r="E2534">
            <v>29.85</v>
          </cell>
          <cell r="F2534" t="str">
            <v>SINTÉTICO</v>
          </cell>
          <cell r="G2534">
            <v>29.85</v>
          </cell>
        </row>
        <row r="2535">
          <cell r="A2535">
            <v>92989</v>
          </cell>
          <cell r="B2535" t="str">
            <v>CABO DE COBRE FLEXÍVEL ISOLADO, 70 MM², ANTI-CHAMA 450/750 V, PARA DISTRIBUIÇÃO - FORNECIMENTO E INSTALAÇÃO. AF_12/2015</v>
          </cell>
          <cell r="C2535" t="str">
            <v>M</v>
          </cell>
          <cell r="D2535">
            <v>40.75</v>
          </cell>
          <cell r="E2535">
            <v>41.19</v>
          </cell>
          <cell r="F2535" t="str">
            <v>SINTÉTICO</v>
          </cell>
          <cell r="G2535">
            <v>41.19</v>
          </cell>
        </row>
        <row r="2536">
          <cell r="A2536">
            <v>92990</v>
          </cell>
          <cell r="B2536" t="str">
            <v>CABO DE COBRE FLEXÍVEL ISOLADO, 70 MM², ANTI-CHAMA 0,6/1,0 KV, PARA DISTRIBUIÇÃO - FORNECIMENTO E INSTALAÇÃO. AF_12/2015</v>
          </cell>
          <cell r="C2536" t="str">
            <v>M</v>
          </cell>
          <cell r="D2536">
            <v>40.29</v>
          </cell>
          <cell r="E2536">
            <v>40.729999999999997</v>
          </cell>
          <cell r="F2536" t="str">
            <v>SINTÉTICO</v>
          </cell>
          <cell r="G2536">
            <v>40.729999999999997</v>
          </cell>
        </row>
        <row r="2537">
          <cell r="A2537">
            <v>92991</v>
          </cell>
          <cell r="B2537" t="str">
            <v>CABO DE COBRE FLEXÍVEL ISOLADO, 95 MM², ANTI-CHAMA 450/750 V, PARA DISTRIBUIÇÃO - FORNECIMENTO E INSTALAÇÃO. AF_12/2015</v>
          </cell>
          <cell r="C2537" t="str">
            <v>M</v>
          </cell>
          <cell r="D2537">
            <v>53.08</v>
          </cell>
          <cell r="E2537">
            <v>53.62</v>
          </cell>
          <cell r="F2537" t="str">
            <v>SINTÉTICO</v>
          </cell>
          <cell r="G2537">
            <v>53.62</v>
          </cell>
        </row>
        <row r="2538">
          <cell r="A2538">
            <v>92992</v>
          </cell>
          <cell r="B2538" t="str">
            <v>CABO DE COBRE FLEXÍVEL ISOLADO, 95 MM², ANTI-CHAMA 0,6/1,0 KV, PARA DISTRIBUIÇÃO - FORNECIMENTO E INSTALAÇÃO. AF_12/2015</v>
          </cell>
          <cell r="C2538" t="str">
            <v>M</v>
          </cell>
          <cell r="D2538">
            <v>53.11</v>
          </cell>
          <cell r="E2538">
            <v>53.65</v>
          </cell>
          <cell r="F2538" t="str">
            <v>SINTÉTICO</v>
          </cell>
          <cell r="G2538">
            <v>53.65</v>
          </cell>
        </row>
        <row r="2539">
          <cell r="A2539">
            <v>92993</v>
          </cell>
          <cell r="B2539" t="str">
            <v>CABO DE COBRE FLEXÍVEL ISOLADO, 120 MM², ANTI-CHAMA 450/750 V, PARA DISTRIBUIÇÃO - FORNECIMENTO E INSTALAÇÃO. AF_12/2015</v>
          </cell>
          <cell r="C2539" t="str">
            <v>M</v>
          </cell>
          <cell r="D2539">
            <v>67.959999999999994</v>
          </cell>
          <cell r="E2539">
            <v>68.59</v>
          </cell>
          <cell r="F2539" t="str">
            <v>SINTÉTICO</v>
          </cell>
          <cell r="G2539">
            <v>68.59</v>
          </cell>
        </row>
        <row r="2540">
          <cell r="A2540">
            <v>92994</v>
          </cell>
          <cell r="B2540" t="str">
            <v>CABO DE COBRE FLEXÍVEL ISOLADO, 120 MM², ANTI-CHAMA 0,6/1,0 KV, PARA DISTRIBUIÇÃO - FORNECIMENTO E INSTALAÇÃO. AF_12/2015</v>
          </cell>
          <cell r="C2540" t="str">
            <v>M</v>
          </cell>
          <cell r="D2540">
            <v>68.62</v>
          </cell>
          <cell r="E2540">
            <v>69.25</v>
          </cell>
          <cell r="F2540" t="str">
            <v>SINTÉTICO</v>
          </cell>
          <cell r="G2540">
            <v>69.25</v>
          </cell>
        </row>
        <row r="2541">
          <cell r="A2541">
            <v>92995</v>
          </cell>
          <cell r="B2541" t="str">
            <v>CABO DE COBRE FLEXÍVEL ISOLADO, 150 MM², ANTI-CHAMA 450/750 V, PARA DISTRIBUIÇÃO - FORNECIMENTO E INSTALAÇÃO. AF_12/2015</v>
          </cell>
          <cell r="C2541" t="str">
            <v>M</v>
          </cell>
          <cell r="D2541">
            <v>84.45</v>
          </cell>
          <cell r="E2541">
            <v>85.2</v>
          </cell>
          <cell r="F2541" t="str">
            <v>SINTÉTICO</v>
          </cell>
          <cell r="G2541">
            <v>85.2</v>
          </cell>
        </row>
        <row r="2542">
          <cell r="A2542">
            <v>92996</v>
          </cell>
          <cell r="B2542" t="str">
            <v>CABO DE COBRE FLEXÍVEL ISOLADO, 150 MM², ANTI-CHAMA 0,6/1,0 KV, PARA DISTRIBUIÇÃO - FORNECIMENTO E INSTALAÇÃO. AF_12/2015</v>
          </cell>
          <cell r="C2542" t="str">
            <v>M</v>
          </cell>
          <cell r="D2542">
            <v>84.68</v>
          </cell>
          <cell r="E2542">
            <v>85.43</v>
          </cell>
          <cell r="F2542" t="str">
            <v>SINTÉTICO</v>
          </cell>
          <cell r="G2542">
            <v>85.43</v>
          </cell>
        </row>
        <row r="2543">
          <cell r="A2543">
            <v>92997</v>
          </cell>
          <cell r="B2543" t="str">
            <v>CABO DE COBRE FLEXÍVEL ISOLADO, 185 MM², ANTI-CHAMA 450/750 V, PARA DISTRIBUIÇÃO - FORNECIMENTO E INSTALAÇÃO. AF_12/2015</v>
          </cell>
          <cell r="C2543" t="str">
            <v>M</v>
          </cell>
          <cell r="D2543">
            <v>102.55</v>
          </cell>
          <cell r="E2543">
            <v>103.45</v>
          </cell>
          <cell r="F2543" t="str">
            <v>SINTÉTICO</v>
          </cell>
          <cell r="G2543">
            <v>103.45</v>
          </cell>
        </row>
        <row r="2544">
          <cell r="A2544">
            <v>92998</v>
          </cell>
          <cell r="B2544" t="str">
            <v>CABO DE COBRE FLEXÍVEL ISOLADO, 185 MM², ANTI-CHAMA 0,6/1,0 KV, PARA DISTRIBUIÇÃO - FORNECIMENTO E INSTALAÇÃO. AF_12/2015</v>
          </cell>
          <cell r="C2544" t="str">
            <v>M</v>
          </cell>
          <cell r="D2544">
            <v>103.52</v>
          </cell>
          <cell r="E2544">
            <v>104.42</v>
          </cell>
          <cell r="F2544" t="str">
            <v>SINTÉTICO</v>
          </cell>
          <cell r="G2544">
            <v>104.42</v>
          </cell>
        </row>
        <row r="2545">
          <cell r="A2545">
            <v>92999</v>
          </cell>
          <cell r="B2545" t="str">
            <v>CABO DE COBRE FLEXÍVEL ISOLADO, 240 MM², ANTI-CHAMA 450/750 V, PARA DISTRIBUIÇÃO - FORNECIMENTO E INSTALAÇÃO. AF_12/2015</v>
          </cell>
          <cell r="C2545" t="str">
            <v>M</v>
          </cell>
          <cell r="D2545">
            <v>134.91999999999999</v>
          </cell>
          <cell r="E2545">
            <v>136.04</v>
          </cell>
          <cell r="F2545" t="str">
            <v>SINTÉTICO</v>
          </cell>
          <cell r="G2545">
            <v>136.04</v>
          </cell>
        </row>
        <row r="2546">
          <cell r="A2546">
            <v>93000</v>
          </cell>
          <cell r="B2546" t="str">
            <v>CABO DE COBRE FLEXÍVEL ISOLADO, 240 MM², ANTI-CHAMA 0,6/1,0 KV, PARA DISTRIBUIÇÃO - FORNECIMENTO E INSTALAÇÃO. AF_12/2015</v>
          </cell>
          <cell r="C2546" t="str">
            <v>M</v>
          </cell>
          <cell r="D2546">
            <v>135.72999999999999</v>
          </cell>
          <cell r="E2546">
            <v>136.85</v>
          </cell>
          <cell r="F2546" t="str">
            <v>SINTÉTICO</v>
          </cell>
          <cell r="G2546">
            <v>136.85</v>
          </cell>
        </row>
        <row r="2547">
          <cell r="A2547">
            <v>93001</v>
          </cell>
          <cell r="B2547" t="str">
            <v>CABO DE COBRE RÍGIDO ISOLADO, 300 MM², ANTI-CHAMA 450/750 V, PARA DISTRIBUIÇÃO - FORNECIMENTO E INSTALAÇÃO. AF_12/2015</v>
          </cell>
          <cell r="C2547" t="str">
            <v>M</v>
          </cell>
          <cell r="D2547">
            <v>164.7</v>
          </cell>
          <cell r="E2547">
            <v>166.01</v>
          </cell>
          <cell r="F2547" t="str">
            <v>SINTÉTICO</v>
          </cell>
          <cell r="G2547">
            <v>166.01</v>
          </cell>
        </row>
        <row r="2548">
          <cell r="A2548">
            <v>93002</v>
          </cell>
          <cell r="B2548" t="str">
            <v>CABO DE COBRE FLEXÍVEL ISOLADO, 300 MM², ANTI-CHAMA 0,6/1,0 KV, PARA DISTRIBUIÇÃO - FORNECIMENTO E INSTALAÇÃO. AF_12/2015</v>
          </cell>
          <cell r="C2548" t="str">
            <v>M</v>
          </cell>
          <cell r="D2548">
            <v>169.22</v>
          </cell>
          <cell r="E2548">
            <v>170.53</v>
          </cell>
          <cell r="F2548" t="str">
            <v>SINTÉTICO</v>
          </cell>
          <cell r="G2548">
            <v>170.53</v>
          </cell>
        </row>
        <row r="2549">
          <cell r="A2549">
            <v>83446</v>
          </cell>
          <cell r="B2549" t="str">
            <v>CAIXA DE PASSAGEM 30X30X40 COM TAMPA E DRENO BRITA</v>
          </cell>
          <cell r="C2549" t="str">
            <v>UN</v>
          </cell>
          <cell r="D2549">
            <v>150.99</v>
          </cell>
          <cell r="E2549">
            <v>161.61000000000001</v>
          </cell>
          <cell r="F2549" t="str">
            <v>SINTÉTICO</v>
          </cell>
          <cell r="G2549">
            <v>161.61000000000001</v>
          </cell>
        </row>
        <row r="2550">
          <cell r="A2550">
            <v>91936</v>
          </cell>
          <cell r="B2550" t="str">
            <v>CAIXA OCTOGONAL 4" X 4", PVC, INSTALADA EM LAJE - FORNECIMENTO E INSTALAÇÃO. AF_12/2015</v>
          </cell>
          <cell r="C2550" t="str">
            <v>UN</v>
          </cell>
          <cell r="D2550">
            <v>9.15</v>
          </cell>
          <cell r="E2550">
            <v>9.76</v>
          </cell>
          <cell r="F2550" t="str">
            <v>SINTÉTICO</v>
          </cell>
          <cell r="G2550">
            <v>9.76</v>
          </cell>
        </row>
        <row r="2551">
          <cell r="A2551">
            <v>91937</v>
          </cell>
          <cell r="B2551" t="str">
            <v>CAIXA OCTOGONAL 3" X 3", PVC, INSTALADA EM LAJE - FORNECIMENTO E INSTALAÇÃO. AF_12/2015</v>
          </cell>
          <cell r="C2551" t="str">
            <v>UN</v>
          </cell>
          <cell r="D2551">
            <v>7.91</v>
          </cell>
          <cell r="E2551">
            <v>8.52</v>
          </cell>
          <cell r="F2551" t="str">
            <v>SINTÉTICO</v>
          </cell>
          <cell r="G2551">
            <v>8.52</v>
          </cell>
        </row>
        <row r="2552">
          <cell r="A2552">
            <v>91939</v>
          </cell>
          <cell r="B2552" t="str">
            <v>CAIXA RETANGULAR 4" X 2" ALTA (2,00 M DO PISO), PVC, INSTALADA EM PAREDE - FORNECIMENTO E INSTALAÇÃO. AF_12/2015</v>
          </cell>
          <cell r="C2552" t="str">
            <v>UN</v>
          </cell>
          <cell r="D2552">
            <v>20.7</v>
          </cell>
          <cell r="E2552">
            <v>22.91</v>
          </cell>
          <cell r="F2552" t="str">
            <v>SINTÉTICO</v>
          </cell>
          <cell r="G2552">
            <v>22.91</v>
          </cell>
        </row>
        <row r="2553">
          <cell r="A2553">
            <v>91940</v>
          </cell>
          <cell r="B2553" t="str">
            <v>CAIXA RETANGULAR 4" X 2" MÉDIA (1,30 M DO PISO), PVC, INSTALADA EM PAREDE - FORNECIMENTO E INSTALAÇÃO. AF_12/2015</v>
          </cell>
          <cell r="C2553" t="str">
            <v>UN</v>
          </cell>
          <cell r="D2553">
            <v>10.91</v>
          </cell>
          <cell r="E2553">
            <v>11.97</v>
          </cell>
          <cell r="F2553" t="str">
            <v>SINTÉTICO</v>
          </cell>
          <cell r="G2553">
            <v>11.97</v>
          </cell>
        </row>
        <row r="2554">
          <cell r="A2554">
            <v>91941</v>
          </cell>
          <cell r="B2554" t="str">
            <v>CAIXA RETANGULAR 4" X 2" BAIXA (0,30 M DO PISO), PVC, INSTALADA EM PAREDE - FORNECIMENTO E INSTALAÇÃO. AF_12/2015</v>
          </cell>
          <cell r="C2554" t="str">
            <v>UN</v>
          </cell>
          <cell r="D2554">
            <v>7.24</v>
          </cell>
          <cell r="E2554">
            <v>7.86</v>
          </cell>
          <cell r="F2554" t="str">
            <v>SINTÉTICO</v>
          </cell>
          <cell r="G2554">
            <v>7.86</v>
          </cell>
        </row>
        <row r="2555">
          <cell r="A2555">
            <v>91942</v>
          </cell>
          <cell r="B2555" t="str">
            <v>CAIXA RETANGULAR 4" X 4" ALTA (2,00 M DO PISO), PVC, INSTALADA EM PAREDE - FORNECIMENTO E INSTALAÇÃO. AF_12/2015</v>
          </cell>
          <cell r="C2555" t="str">
            <v>UN</v>
          </cell>
          <cell r="D2555">
            <v>25.18</v>
          </cell>
          <cell r="E2555">
            <v>27.71</v>
          </cell>
          <cell r="F2555" t="str">
            <v>SINTÉTICO</v>
          </cell>
          <cell r="G2555">
            <v>27.71</v>
          </cell>
        </row>
        <row r="2556">
          <cell r="A2556">
            <v>91943</v>
          </cell>
          <cell r="B2556" t="str">
            <v>CAIXA RETANGULAR 4" X 4" MÉDIA (1,30 M DO PISO), PVC, INSTALADA EM PAREDE - FORNECIMENTO E INSTALAÇÃO. AF_12/2015</v>
          </cell>
          <cell r="C2556" t="str">
            <v>UN</v>
          </cell>
          <cell r="D2556">
            <v>13.91</v>
          </cell>
          <cell r="E2556">
            <v>15.11</v>
          </cell>
          <cell r="F2556" t="str">
            <v>SINTÉTICO</v>
          </cell>
          <cell r="G2556">
            <v>15.11</v>
          </cell>
        </row>
        <row r="2557">
          <cell r="A2557">
            <v>91944</v>
          </cell>
          <cell r="B2557" t="str">
            <v>CAIXA RETANGULAR 4" X 4" BAIXA (0,30 M DO PISO), PVC, INSTALADA EM PAREDE - FORNECIMENTO E INSTALAÇÃO. AF_12/2015</v>
          </cell>
          <cell r="C2557" t="str">
            <v>UN</v>
          </cell>
          <cell r="D2557">
            <v>9.69</v>
          </cell>
          <cell r="E2557">
            <v>10.41</v>
          </cell>
          <cell r="F2557" t="str">
            <v>SINTÉTICO</v>
          </cell>
          <cell r="G2557">
            <v>10.41</v>
          </cell>
        </row>
        <row r="2558">
          <cell r="A2558">
            <v>92865</v>
          </cell>
          <cell r="B2558" t="str">
            <v>CAIXA OCTOGONAL 4" X 4", METÁLICA, INSTALADA EM LAJE - FORNECIMENTO E INSTALAÇÃO. AF_12/2015</v>
          </cell>
          <cell r="C2558" t="str">
            <v>UN</v>
          </cell>
          <cell r="D2558">
            <v>7.08</v>
          </cell>
          <cell r="E2558">
            <v>7.69</v>
          </cell>
          <cell r="F2558" t="str">
            <v>SINTÉTICO</v>
          </cell>
          <cell r="G2558">
            <v>7.69</v>
          </cell>
        </row>
        <row r="2559">
          <cell r="A2559">
            <v>92866</v>
          </cell>
          <cell r="B2559" t="str">
            <v>CAIXA SEXTAVADA 3" X 3", METÁLICA, INSTALADA EM LAJE - FORNECIMENTO E INSTALAÇÃO. AF_12/2015</v>
          </cell>
          <cell r="C2559" t="str">
            <v>UN</v>
          </cell>
          <cell r="D2559">
            <v>6.02</v>
          </cell>
          <cell r="E2559">
            <v>6.63</v>
          </cell>
          <cell r="F2559" t="str">
            <v>SINTÉTICO</v>
          </cell>
          <cell r="G2559">
            <v>6.63</v>
          </cell>
        </row>
        <row r="2560">
          <cell r="A2560">
            <v>92867</v>
          </cell>
          <cell r="B2560" t="str">
            <v>CAIXA RETANGULAR 4" X 2" ALTA (2,00 M DO PISO), METÁLICA, INSTALADA EM PAREDE - FORNECIMENTO E INSTALAÇÃO. AF_12/2015</v>
          </cell>
          <cell r="C2560" t="str">
            <v>UN</v>
          </cell>
          <cell r="D2560">
            <v>20.07</v>
          </cell>
          <cell r="E2560">
            <v>22.28</v>
          </cell>
          <cell r="F2560" t="str">
            <v>SINTÉTICO</v>
          </cell>
          <cell r="G2560">
            <v>22.28</v>
          </cell>
        </row>
        <row r="2561">
          <cell r="A2561">
            <v>92868</v>
          </cell>
          <cell r="B2561" t="str">
            <v>CAIXA RETANGULAR 4" X 2" MÉDIA (1,30 M DO PISO), METÁLICA, INSTALADA EM PAREDE - FORNECIMENTO E INSTALAÇÃO. AF_12/2015</v>
          </cell>
          <cell r="C2561" t="str">
            <v>UN</v>
          </cell>
          <cell r="D2561">
            <v>10.28</v>
          </cell>
          <cell r="E2561">
            <v>11.34</v>
          </cell>
          <cell r="F2561" t="str">
            <v>SINTÉTICO</v>
          </cell>
          <cell r="G2561">
            <v>11.34</v>
          </cell>
        </row>
        <row r="2562">
          <cell r="A2562">
            <v>92869</v>
          </cell>
          <cell r="B2562" t="str">
            <v>CAIXA RETANGULAR 4" X 2" BAIXA (0,30 M DO PISO), METÁLICA, INSTALADA EM PAREDE - FORNECIMENTO E INSTALAÇÃO. AF_12/2015</v>
          </cell>
          <cell r="C2562" t="str">
            <v>UN</v>
          </cell>
          <cell r="D2562">
            <v>6.61</v>
          </cell>
          <cell r="E2562">
            <v>7.23</v>
          </cell>
          <cell r="F2562" t="str">
            <v>SINTÉTICO</v>
          </cell>
          <cell r="G2562">
            <v>7.23</v>
          </cell>
        </row>
        <row r="2563">
          <cell r="A2563">
            <v>92870</v>
          </cell>
          <cell r="B2563" t="str">
            <v>CAIXA RETANGULAR 4" X 4" ALTA (2,00 M DO PISO), METÁLICA, INSTALADA EM PAREDE - FORNECIMENTO E INSTALAÇÃO. AF_12/2015</v>
          </cell>
          <cell r="C2563" t="str">
            <v>UN</v>
          </cell>
          <cell r="D2563">
            <v>24.04</v>
          </cell>
          <cell r="E2563">
            <v>26.57</v>
          </cell>
          <cell r="F2563" t="str">
            <v>SINTÉTICO</v>
          </cell>
          <cell r="G2563">
            <v>26.57</v>
          </cell>
        </row>
        <row r="2564">
          <cell r="A2564">
            <v>92871</v>
          </cell>
          <cell r="B2564" t="str">
            <v>CAIXA RETANGULAR 4" X 4" MÉDIA (1,30 M DO PISO), METÁLICA, INSTALADA EM PAREDE - FORNECIMENTO E INSTALAÇÃO. AF_12/2015</v>
          </cell>
          <cell r="C2564" t="str">
            <v>UN</v>
          </cell>
          <cell r="D2564">
            <v>12.77</v>
          </cell>
          <cell r="E2564">
            <v>13.97</v>
          </cell>
          <cell r="F2564" t="str">
            <v>SINTÉTICO</v>
          </cell>
          <cell r="G2564">
            <v>13.97</v>
          </cell>
        </row>
        <row r="2565">
          <cell r="A2565">
            <v>92872</v>
          </cell>
          <cell r="B2565" t="str">
            <v>CAIXA RETANGULAR 4" X 4" BAIXA (0,30 M DO PISO), METÁLICA, INSTALADA EM PAREDE - FORNECIMENTO E INSTALAÇÃO. AF_12/2015</v>
          </cell>
          <cell r="C2565" t="str">
            <v>UN</v>
          </cell>
          <cell r="D2565">
            <v>8.5500000000000007</v>
          </cell>
          <cell r="E2565">
            <v>9.27</v>
          </cell>
          <cell r="F2565" t="str">
            <v>SINTÉTICO</v>
          </cell>
          <cell r="G2565">
            <v>9.27</v>
          </cell>
        </row>
        <row r="2566">
          <cell r="A2566">
            <v>95777</v>
          </cell>
          <cell r="B2566" t="str">
            <v>CONDULETE DE ALUMÍNIO, TIPO B, PARA ELETRODUTO DE AÇO GALVANIZADO DN 20 MM (3/4''), APARENTE - FORNECIMENTO E INSTALAÇÃO. AF_11/2016_P</v>
          </cell>
          <cell r="C2566" t="str">
            <v>UN</v>
          </cell>
          <cell r="D2566">
            <v>21.05</v>
          </cell>
          <cell r="E2566">
            <v>22.5</v>
          </cell>
          <cell r="F2566" t="str">
            <v>SINTÉTICO</v>
          </cell>
          <cell r="G2566">
            <v>22.5</v>
          </cell>
        </row>
        <row r="2567">
          <cell r="A2567">
            <v>95778</v>
          </cell>
          <cell r="B2567" t="str">
            <v>CONDULETE DE ALUMÍNIO, TIPO C, PARA ELETRODUTO DE AÇO GALVANIZADO DN 20 MM (3/4''), APARENTE - FORNECIMENTO E INSTALAÇÃO. AF_11/2016_P</v>
          </cell>
          <cell r="C2567" t="str">
            <v>UN</v>
          </cell>
          <cell r="D2567">
            <v>21.55</v>
          </cell>
          <cell r="E2567">
            <v>23</v>
          </cell>
          <cell r="F2567" t="str">
            <v>SINTÉTICO</v>
          </cell>
          <cell r="G2567">
            <v>23</v>
          </cell>
        </row>
        <row r="2568">
          <cell r="A2568">
            <v>95779</v>
          </cell>
          <cell r="B2568" t="str">
            <v>CONDULETE DE ALUMÍNIO, TIPO E, PARA ELETRODUTO DE AÇO GALVANIZADO DN 20 MM (3/4''), APARENTE - FORNECIMENTO E INSTALAÇÃO. AF_11/2016_P</v>
          </cell>
          <cell r="C2568" t="str">
            <v>UN</v>
          </cell>
          <cell r="D2568">
            <v>19.88</v>
          </cell>
          <cell r="E2568">
            <v>21.33</v>
          </cell>
          <cell r="F2568" t="str">
            <v>SINTÉTICO</v>
          </cell>
          <cell r="G2568">
            <v>21.33</v>
          </cell>
        </row>
        <row r="2569">
          <cell r="A2569">
            <v>95780</v>
          </cell>
          <cell r="B2569" t="str">
            <v>CONDULETE DE ALUMÍNIO, TIPO B, PARA ELETRODUTO DE AÇO GALVANIZADO DN 25 MM (1''), APARENTE - FORNECIMENTO E INSTALAÇÃO. AF_11/2016_P</v>
          </cell>
          <cell r="C2569" t="str">
            <v>UN</v>
          </cell>
          <cell r="D2569">
            <v>23.88</v>
          </cell>
          <cell r="E2569">
            <v>25.38</v>
          </cell>
          <cell r="F2569" t="str">
            <v>SINTÉTICO</v>
          </cell>
          <cell r="G2569">
            <v>25.38</v>
          </cell>
        </row>
        <row r="2570">
          <cell r="A2570">
            <v>95781</v>
          </cell>
          <cell r="B2570" t="str">
            <v>CONDULETE DE ALUMÍNIO, TIPO C, PARA ELETRODUTO DE AÇO GALVANIZADO DN 25 MM (1''), APARENTE - FORNECIMENTO E INSTALAÇÃO. AF_11/2016_P</v>
          </cell>
          <cell r="C2570" t="str">
            <v>UN</v>
          </cell>
          <cell r="D2570">
            <v>24.25</v>
          </cell>
          <cell r="E2570">
            <v>25.75</v>
          </cell>
          <cell r="F2570" t="str">
            <v>SINTÉTICO</v>
          </cell>
          <cell r="G2570">
            <v>25.75</v>
          </cell>
        </row>
        <row r="2571">
          <cell r="A2571">
            <v>95782</v>
          </cell>
          <cell r="B2571" t="str">
            <v>CONDULETE DE ALUMÍNIO, TIPO E, ELETRODUTO DE AÇO GALVANIZADO DN 25 MM (1''), APARENTE - FORNECIMENTO E INSTALAÇÃO. AF_11/2016_P</v>
          </cell>
          <cell r="C2571" t="str">
            <v>UN</v>
          </cell>
          <cell r="D2571">
            <v>25.22</v>
          </cell>
          <cell r="E2571">
            <v>26.72</v>
          </cell>
          <cell r="F2571" t="str">
            <v>SINTÉTICO</v>
          </cell>
          <cell r="G2571">
            <v>26.72</v>
          </cell>
        </row>
        <row r="2572">
          <cell r="A2572">
            <v>95785</v>
          </cell>
          <cell r="B2572" t="str">
            <v>CONDULETE DE ALUMÍNIO, TIPO E, PARA ELETRODUTO DE AÇO GALVANIZADO DN 32 MM (1 1/4''), APARENTE - FORNECIMENTO E INSTALAÇÃO. AF_11/2016_P</v>
          </cell>
          <cell r="C2572" t="str">
            <v>UN</v>
          </cell>
          <cell r="D2572">
            <v>28.62</v>
          </cell>
          <cell r="E2572">
            <v>30.2</v>
          </cell>
          <cell r="F2572" t="str">
            <v>SINTÉTICO</v>
          </cell>
          <cell r="G2572">
            <v>30.2</v>
          </cell>
        </row>
        <row r="2573">
          <cell r="A2573">
            <v>95787</v>
          </cell>
          <cell r="B2573" t="str">
            <v>CONDULETE DE ALUMÍNIO, TIPO LR, PARA ELETRODUTO DE AÇO GALVANIZADO DN 20 MM (3/4''), APARENTE - FORNECIMENTO E INSTALAÇÃO. AF_11/2016_P</v>
          </cell>
          <cell r="C2573" t="str">
            <v>UN</v>
          </cell>
          <cell r="D2573">
            <v>21.32</v>
          </cell>
          <cell r="E2573">
            <v>22.92</v>
          </cell>
          <cell r="F2573" t="str">
            <v>SINTÉTICO</v>
          </cell>
          <cell r="G2573">
            <v>22.92</v>
          </cell>
        </row>
        <row r="2574">
          <cell r="A2574">
            <v>95789</v>
          </cell>
          <cell r="B2574" t="str">
            <v>CONDULETE DE ALUMÍNIO, TIPO LR, PARA ELETRODUTO DE AÇO GALVANIZADO DN 25 MM (1''), APARENTE - FORNECIMENTO E INSTALAÇÃO. AF_11/2016_P</v>
          </cell>
          <cell r="C2574" t="str">
            <v>UN</v>
          </cell>
          <cell r="D2574">
            <v>26.29</v>
          </cell>
          <cell r="E2574">
            <v>27.97</v>
          </cell>
          <cell r="F2574" t="str">
            <v>SINTÉTICO</v>
          </cell>
          <cell r="G2574">
            <v>27.97</v>
          </cell>
        </row>
        <row r="2575">
          <cell r="A2575">
            <v>95791</v>
          </cell>
          <cell r="B2575" t="str">
            <v>CONDULETE DE ALUMÍNIO, TIPO LR, PARA ELETRODUTO DE AÇO GALVANIZADO DN 32 MM (1 1/4''), APARENTE - FORNECIMENTO E INSTALAÇÃO. AF_11/2016_P</v>
          </cell>
          <cell r="C2575" t="str">
            <v>UN</v>
          </cell>
          <cell r="D2575">
            <v>33.68</v>
          </cell>
          <cell r="E2575">
            <v>35.49</v>
          </cell>
          <cell r="F2575" t="str">
            <v>SINTÉTICO</v>
          </cell>
          <cell r="G2575">
            <v>35.49</v>
          </cell>
        </row>
        <row r="2576">
          <cell r="A2576">
            <v>95795</v>
          </cell>
          <cell r="B2576" t="str">
            <v>CONDULETE DE ALUMÍNIO, TIPO T, PARA ELETRODUTO DE AÇO GALVANIZADO DN 20 MM (3/4''), APARENTE - FORNECIMENTO E INSTALAÇÃO. AF_11/2016_P</v>
          </cell>
          <cell r="C2576" t="str">
            <v>UN</v>
          </cell>
          <cell r="D2576">
            <v>24.61</v>
          </cell>
          <cell r="E2576">
            <v>26.45</v>
          </cell>
          <cell r="F2576" t="str">
            <v>SINTÉTICO</v>
          </cell>
          <cell r="G2576">
            <v>26.45</v>
          </cell>
        </row>
        <row r="2577">
          <cell r="A2577">
            <v>95796</v>
          </cell>
          <cell r="B2577" t="str">
            <v>CONDULETE DE ALUMÍNIO, TIPO T, PARA ELETRODUTO DE AÇO GALVANIZADO DN 25 MM (1''), APARENTE - FORNECIMENTO E INSTALAÇÃO. AF_11/2016_P</v>
          </cell>
          <cell r="C2577" t="str">
            <v>UN</v>
          </cell>
          <cell r="D2577">
            <v>30.93</v>
          </cell>
          <cell r="E2577">
            <v>32.909999999999997</v>
          </cell>
          <cell r="F2577" t="str">
            <v>SINTÉTICO</v>
          </cell>
          <cell r="G2577">
            <v>32.909999999999997</v>
          </cell>
        </row>
        <row r="2578">
          <cell r="A2578">
            <v>95797</v>
          </cell>
          <cell r="B2578" t="str">
            <v>CONDULETE DE ALUMÍNIO, TIPO T, PARA ELETRODUTO DE AÇO GALVANIZADO DN 32 MM (1 1/4''), APARENTE - FORNECIMENTO E INSTALAÇÃO. AF_11/2016_P</v>
          </cell>
          <cell r="C2578" t="str">
            <v>UN</v>
          </cell>
          <cell r="D2578">
            <v>39.14</v>
          </cell>
          <cell r="E2578">
            <v>41.31</v>
          </cell>
          <cell r="F2578" t="str">
            <v>SINTÉTICO</v>
          </cell>
          <cell r="G2578">
            <v>41.31</v>
          </cell>
        </row>
        <row r="2579">
          <cell r="A2579">
            <v>95801</v>
          </cell>
          <cell r="B2579" t="str">
            <v>CONDULETE DE ALUMÍNIO, TIPO X, PARA ELETRODUTO DE AÇO GALVANIZADO DN 20 MM (3/4''), APARENTE - FORNECIMENTO E INSTALAÇÃO. AF_11/2016_P</v>
          </cell>
          <cell r="C2579" t="str">
            <v>UN</v>
          </cell>
          <cell r="D2579">
            <v>29.48</v>
          </cell>
          <cell r="E2579">
            <v>31.58</v>
          </cell>
          <cell r="F2579" t="str">
            <v>SINTÉTICO</v>
          </cell>
          <cell r="G2579">
            <v>31.58</v>
          </cell>
        </row>
        <row r="2580">
          <cell r="A2580">
            <v>95802</v>
          </cell>
          <cell r="B2580" t="str">
            <v>CONDULETE DE ALUMÍNIO, TIPO X, PARA ELETRODUTO DE AÇO GALVANIZADO DN 25 MM (1''), APARENTE - FORNECIMENTO E INSTALAÇÃO. AF_11/2016_P</v>
          </cell>
          <cell r="C2580" t="str">
            <v>UN</v>
          </cell>
          <cell r="D2580">
            <v>32.869999999999997</v>
          </cell>
          <cell r="E2580">
            <v>35.14</v>
          </cell>
          <cell r="F2580" t="str">
            <v>SINTÉTICO</v>
          </cell>
          <cell r="G2580">
            <v>35.14</v>
          </cell>
        </row>
        <row r="2581">
          <cell r="A2581">
            <v>95803</v>
          </cell>
          <cell r="B2581" t="str">
            <v>CONDULETE DE ALUMÍNIO, TIPO X, PARA ELETRODUTO DE AÇO GALVANIZADO DN 32 MM (1 1/4''), APARENTE - FORNECIMENTO E INSTALAÇÃO. AF_11/2016_P</v>
          </cell>
          <cell r="C2581" t="str">
            <v>UN</v>
          </cell>
          <cell r="D2581">
            <v>43.38</v>
          </cell>
          <cell r="E2581">
            <v>45.9</v>
          </cell>
          <cell r="F2581" t="str">
            <v>SINTÉTICO</v>
          </cell>
          <cell r="G2581">
            <v>45.9</v>
          </cell>
        </row>
        <row r="2582">
          <cell r="A2582">
            <v>95804</v>
          </cell>
          <cell r="B2582" t="str">
            <v>CONDULETE DE PVC, TIPO B, PARA ELETRODUTO DE PVC SOLDÁVEL DN 20 MM (1/2''), APARENTE - FORNECIMENTO E INSTALAÇÃO. AF_11/2016</v>
          </cell>
          <cell r="C2582" t="str">
            <v>UN</v>
          </cell>
          <cell r="D2582">
            <v>17.170000000000002</v>
          </cell>
          <cell r="E2582">
            <v>18.36</v>
          </cell>
          <cell r="F2582" t="str">
            <v>SINTÉTICO</v>
          </cell>
          <cell r="G2582">
            <v>18.36</v>
          </cell>
        </row>
        <row r="2583">
          <cell r="A2583">
            <v>95805</v>
          </cell>
          <cell r="B2583" t="str">
            <v>CONDULETE DE PVC, TIPO B, PARA ELETRODUTO DE PVC SOLDÁVEL DN 25 MM (3/4''), APARENTE - FORNECIMENTO E INSTALAÇÃO. AF_11/2016</v>
          </cell>
          <cell r="C2583" t="str">
            <v>UN</v>
          </cell>
          <cell r="D2583">
            <v>17.329999999999998</v>
          </cell>
          <cell r="E2583">
            <v>18.55</v>
          </cell>
          <cell r="F2583" t="str">
            <v>SINTÉTICO</v>
          </cell>
          <cell r="G2583">
            <v>18.55</v>
          </cell>
        </row>
        <row r="2584">
          <cell r="A2584">
            <v>95806</v>
          </cell>
          <cell r="B2584" t="str">
            <v>CONDULETE DE PVC, TIPO B, PARA ELETRODUTO DE PVC SOLDÁVEL DN 32 MM (1''), APARENTE - FORNECIMENTO E INSTALAÇÃO. AF_11/2016</v>
          </cell>
          <cell r="C2584" t="str">
            <v>UN</v>
          </cell>
          <cell r="D2584">
            <v>17.87</v>
          </cell>
          <cell r="E2584">
            <v>19.12</v>
          </cell>
          <cell r="F2584" t="str">
            <v>SINTÉTICO</v>
          </cell>
          <cell r="G2584">
            <v>19.12</v>
          </cell>
        </row>
        <row r="2585">
          <cell r="A2585">
            <v>95807</v>
          </cell>
          <cell r="B2585" t="str">
            <v>CONDULETE DE PVC, TIPO LL, PARA ELETRODUTO DE PVC SOLDÁVEL DN 20 MM (1/2''), APARENTE - FORNECIMENTO E INSTALAÇÃO. AF_11/2016</v>
          </cell>
          <cell r="C2585" t="str">
            <v>UN</v>
          </cell>
          <cell r="D2585">
            <v>19.760000000000002</v>
          </cell>
          <cell r="E2585">
            <v>21.19</v>
          </cell>
          <cell r="F2585" t="str">
            <v>SINTÉTICO</v>
          </cell>
          <cell r="G2585">
            <v>21.19</v>
          </cell>
        </row>
        <row r="2586">
          <cell r="A2586">
            <v>95808</v>
          </cell>
          <cell r="B2586" t="str">
            <v>CONDULETE DE PVC, TIPO LL, PARA ELETRODUTO DE PVC SOLDÁVEL DN 25 MM (3/4''), APARENTE - FORNECIMENTO E INSTALAÇÃO. AF_11/2016</v>
          </cell>
          <cell r="C2586" t="str">
            <v>UN</v>
          </cell>
          <cell r="D2586">
            <v>20.27</v>
          </cell>
          <cell r="E2586">
            <v>21.76</v>
          </cell>
          <cell r="F2586" t="str">
            <v>SINTÉTICO</v>
          </cell>
          <cell r="G2586">
            <v>21.76</v>
          </cell>
        </row>
        <row r="2587">
          <cell r="A2587">
            <v>95809</v>
          </cell>
          <cell r="B2587" t="str">
            <v>CONDULETE DE PVC, TIPO LL, PARA ELETRODUTO DE PVC SOLDÁVEL DN 32 MM (1''), APARENTE - FORNECIMENTO E INSTALAÇÃO. AF_11/2016</v>
          </cell>
          <cell r="C2587" t="str">
            <v>UN</v>
          </cell>
          <cell r="D2587">
            <v>22.17</v>
          </cell>
          <cell r="E2587">
            <v>23.75</v>
          </cell>
          <cell r="F2587" t="str">
            <v>SINTÉTICO</v>
          </cell>
          <cell r="G2587">
            <v>23.75</v>
          </cell>
        </row>
        <row r="2588">
          <cell r="A2588">
            <v>95810</v>
          </cell>
          <cell r="B2588" t="str">
            <v>CONDULETE DE PVC, TIPO LB, PARA ELETRODUTO DE PVC SOLDÁVEL DN 20 MM (1/2''), APARENTE - FORNECIMENTO E INSTALAÇÃO. AF_11/2016</v>
          </cell>
          <cell r="C2588" t="str">
            <v>UN</v>
          </cell>
          <cell r="D2588">
            <v>10.11</v>
          </cell>
          <cell r="E2588">
            <v>10.46</v>
          </cell>
          <cell r="F2588" t="str">
            <v>SINTÉTICO</v>
          </cell>
          <cell r="G2588">
            <v>10.46</v>
          </cell>
        </row>
        <row r="2589">
          <cell r="A2589">
            <v>95811</v>
          </cell>
          <cell r="B2589" t="str">
            <v>CONDULETE DE PVC, TIPO LB, PARA ELETRODUTO DE PVC SOLDÁVEL DN 25 MM (3/4''), APARENTE - FORNECIMENTO E INSTALAÇÃO. AF_11/2016</v>
          </cell>
          <cell r="C2589" t="str">
            <v>UN</v>
          </cell>
          <cell r="D2589">
            <v>10.62</v>
          </cell>
          <cell r="E2589">
            <v>11.02</v>
          </cell>
          <cell r="F2589" t="str">
            <v>SINTÉTICO</v>
          </cell>
          <cell r="G2589">
            <v>11.02</v>
          </cell>
        </row>
        <row r="2590">
          <cell r="A2590">
            <v>95812</v>
          </cell>
          <cell r="B2590" t="str">
            <v>CONDULETE DE PVC, TIPO LB, PARA ELETRODUTO DE PVC SOLDÁVEL DN 32 MM (1''), APARENTE - FORNECIMENTO E INSTALAÇÃO. AF_11/2016</v>
          </cell>
          <cell r="C2590" t="str">
            <v>UN</v>
          </cell>
          <cell r="D2590">
            <v>12.51</v>
          </cell>
          <cell r="E2590">
            <v>13</v>
          </cell>
          <cell r="F2590" t="str">
            <v>SINTÉTICO</v>
          </cell>
          <cell r="G2590">
            <v>13</v>
          </cell>
        </row>
        <row r="2591">
          <cell r="A2591">
            <v>95813</v>
          </cell>
          <cell r="B2591" t="str">
            <v>CONDULETE DE PVC, TIPO TB, PARA ELETRODUTO DE PVC SOLDÁVEL DN 20 MM (1/2''), APARENTE - FORNECIMENTO E INSTALAÇÃO. AF_11/2016</v>
          </cell>
          <cell r="C2591" t="str">
            <v>UN</v>
          </cell>
          <cell r="D2591">
            <v>12.32</v>
          </cell>
          <cell r="E2591">
            <v>12.83</v>
          </cell>
          <cell r="F2591" t="str">
            <v>SINTÉTICO</v>
          </cell>
          <cell r="G2591">
            <v>12.83</v>
          </cell>
        </row>
        <row r="2592">
          <cell r="A2592">
            <v>95814</v>
          </cell>
          <cell r="B2592" t="str">
            <v>CONDULETE DE PVC, TIPO TB, PARA ELETRODUTO DE PVC SOLDÁVEL DN 25 MM (3/4''), APARENTE - FORNECIMENTO E INSTALAÇÃO. AF_11/2016</v>
          </cell>
          <cell r="C2592" t="str">
            <v>UN</v>
          </cell>
          <cell r="D2592">
            <v>13.08</v>
          </cell>
          <cell r="E2592">
            <v>13.68</v>
          </cell>
          <cell r="F2592" t="str">
            <v>SINTÉTICO</v>
          </cell>
          <cell r="G2592">
            <v>13.68</v>
          </cell>
        </row>
        <row r="2593">
          <cell r="A2593">
            <v>95815</v>
          </cell>
          <cell r="B2593" t="str">
            <v>CONDULETE DE PVC, TIPO TB, PARA ELETRODUTO DE PVC SOLDÁVEL DN 32 MM (1''), APARENTE - FORNECIMENTO E INSTALAÇÃO. AF_11/2016</v>
          </cell>
          <cell r="C2593" t="str">
            <v>UN</v>
          </cell>
          <cell r="D2593">
            <v>16.68</v>
          </cell>
          <cell r="E2593">
            <v>17.41</v>
          </cell>
          <cell r="F2593" t="str">
            <v>SINTÉTICO</v>
          </cell>
          <cell r="G2593">
            <v>17.41</v>
          </cell>
        </row>
        <row r="2594">
          <cell r="A2594">
            <v>95816</v>
          </cell>
          <cell r="B2594" t="str">
            <v>CONDULETE DE PVC, TIPO X, PARA ELETRODUTO DE PVC SOLDÁVEL DN 20 MM (1/2''), APARENTE - FORNECIMENTO E INSTALAÇÃO. AF_11/2016</v>
          </cell>
          <cell r="C2594" t="str">
            <v>UN</v>
          </cell>
          <cell r="D2594">
            <v>24.33</v>
          </cell>
          <cell r="E2594">
            <v>26.11</v>
          </cell>
          <cell r="F2594" t="str">
            <v>SINTÉTICO</v>
          </cell>
          <cell r="G2594">
            <v>26.11</v>
          </cell>
        </row>
        <row r="2595">
          <cell r="A2595">
            <v>95817</v>
          </cell>
          <cell r="B2595" t="str">
            <v>CONDULETE DE PVC, TIPO X, PARA ELETRODUTO DE PVC SOLDÁVEL DN 25 MM (3/4''), APARENTE - FORNECIMENTO E INSTALAÇÃO. AF_11/2016</v>
          </cell>
          <cell r="C2595" t="str">
            <v>UN</v>
          </cell>
          <cell r="D2595">
            <v>25.05</v>
          </cell>
          <cell r="E2595">
            <v>26.95</v>
          </cell>
          <cell r="F2595" t="str">
            <v>SINTÉTICO</v>
          </cell>
          <cell r="G2595">
            <v>26.95</v>
          </cell>
        </row>
        <row r="2596">
          <cell r="A2596">
            <v>95818</v>
          </cell>
          <cell r="B2596" t="str">
            <v>CONDULETE DE PVC, TIPO X, PARA ELETRODUTO DE PVC SOLDÁVEL DN 32 MM (1''), APARENTE - FORNECIMENTO E INSTALAÇÃO. AF_11/2016</v>
          </cell>
          <cell r="C2596" t="str">
            <v>UN</v>
          </cell>
          <cell r="D2596">
            <v>29.9</v>
          </cell>
          <cell r="E2596">
            <v>31.97</v>
          </cell>
          <cell r="F2596" t="str">
            <v>SINTÉTICO</v>
          </cell>
          <cell r="G2596">
            <v>31.97</v>
          </cell>
        </row>
        <row r="2597">
          <cell r="A2597">
            <v>97886</v>
          </cell>
          <cell r="B2597" t="str">
            <v>CAIXA ENTERRADA ELÉTRICA RETANGULAR, EM ALVENARIA COM TIJOLOS CERÂMICOS MACIÇOS, FUNDO COM BRITA, DIMENSÕES INTERNAS: 0,3X0,3X0,3 M. AF_05/2018</v>
          </cell>
          <cell r="C2597" t="str">
            <v>UN</v>
          </cell>
          <cell r="D2597">
            <v>128.97</v>
          </cell>
          <cell r="E2597">
            <v>138.52000000000001</v>
          </cell>
          <cell r="F2597" t="str">
            <v>SINTÉTICO</v>
          </cell>
          <cell r="G2597">
            <v>138.52000000000001</v>
          </cell>
        </row>
        <row r="2598">
          <cell r="A2598">
            <v>97887</v>
          </cell>
          <cell r="B2598" t="str">
            <v>CAIXA ENTERRADA ELÉTRICA RETANGULAR, EM ALVENARIA COM TIJOLOS CERÂMICOS MACIÇOS, FUNDO COM BRITA, DIMENSÕES INTERNAS: 0,4X0,4X0,4 M. AF_05/2018</v>
          </cell>
          <cell r="C2598" t="str">
            <v>UN</v>
          </cell>
          <cell r="D2598">
            <v>202.26</v>
          </cell>
          <cell r="E2598">
            <v>217.36</v>
          </cell>
          <cell r="F2598" t="str">
            <v>SINTÉTICO</v>
          </cell>
          <cell r="G2598">
            <v>217.36</v>
          </cell>
        </row>
        <row r="2599">
          <cell r="A2599">
            <v>97888</v>
          </cell>
          <cell r="B2599" t="str">
            <v>CAIXA ENTERRADA ELÉTRICA RETANGULAR, EM ALVENARIA COM TIJOLOS CERÂMICOS MACIÇOS, FUNDO COM BRITA, DIMENSÕES INTERNAS: 0,6X0,6X0,6 M. AF_05/2018</v>
          </cell>
          <cell r="C2599" t="str">
            <v>UN</v>
          </cell>
          <cell r="D2599">
            <v>388.11</v>
          </cell>
          <cell r="E2599">
            <v>416.38</v>
          </cell>
          <cell r="F2599" t="str">
            <v>SINTÉTICO</v>
          </cell>
          <cell r="G2599">
            <v>416.38</v>
          </cell>
        </row>
        <row r="2600">
          <cell r="A2600">
            <v>97889</v>
          </cell>
          <cell r="B2600" t="str">
            <v>CAIXA ENTERRADA ELÉTRICA RETANGULAR, EM ALVENARIA COM TIJOLOS CERÂMICOS MACIÇOS, FUNDO COM BRITA, DIMENSÕES INTERNAS: 0,8X0,8X0,6 M. AF_05/2018</v>
          </cell>
          <cell r="C2600" t="str">
            <v>UN</v>
          </cell>
          <cell r="D2600">
            <v>523.97</v>
          </cell>
          <cell r="E2600">
            <v>561.74</v>
          </cell>
          <cell r="F2600" t="str">
            <v>SINTÉTICO</v>
          </cell>
          <cell r="G2600">
            <v>561.74</v>
          </cell>
        </row>
        <row r="2601">
          <cell r="A2601">
            <v>97890</v>
          </cell>
          <cell r="B2601" t="str">
            <v>CAIXA ENTERRADA ELÉTRICA RETANGULAR, EM ALVENARIA COM TIJOLOS CERÂMICOS MACIÇOS, FUNDO COM BRITA, DIMENSÕES INTERNAS: 1X1X0,6 M. AF_05/2018</v>
          </cell>
          <cell r="C2601" t="str">
            <v>UN</v>
          </cell>
          <cell r="D2601">
            <v>607.69000000000005</v>
          </cell>
          <cell r="E2601">
            <v>648.22</v>
          </cell>
          <cell r="F2601" t="str">
            <v>SINTÉTICO</v>
          </cell>
          <cell r="G2601">
            <v>648.22</v>
          </cell>
        </row>
        <row r="2602">
          <cell r="A2602">
            <v>97891</v>
          </cell>
          <cell r="B2602" t="str">
            <v>CAIXA ENTERRADA ELÉTRICA RETANGULAR, EM ALVENARIA COM BLOCOS DE CONCRETO, FUNDO COM BRITA, DIMENSÕES INTERNAS: 0,4X0,4X0,4 M. AF_05/2018</v>
          </cell>
          <cell r="C2602" t="str">
            <v>UN</v>
          </cell>
          <cell r="D2602">
            <v>159.56</v>
          </cell>
          <cell r="E2602">
            <v>170.99</v>
          </cell>
          <cell r="F2602" t="str">
            <v>SINTÉTICO</v>
          </cell>
          <cell r="G2602">
            <v>170.99</v>
          </cell>
        </row>
        <row r="2603">
          <cell r="A2603">
            <v>97892</v>
          </cell>
          <cell r="B2603" t="str">
            <v>CAIXA ENTERRADA ELÉTRICA RETANGULAR, EM ALVENARIA COM BLOCOS DE CONCRETO, FUNDO COM BRITA, DIMENSÕES INTERNAS: 0,6X0,6X0,6 M. AF_05/2018</v>
          </cell>
          <cell r="C2603" t="str">
            <v>UN</v>
          </cell>
          <cell r="D2603">
            <v>297.83999999999997</v>
          </cell>
          <cell r="E2603">
            <v>318.37</v>
          </cell>
          <cell r="F2603" t="str">
            <v>SINTÉTICO</v>
          </cell>
          <cell r="G2603">
            <v>318.37</v>
          </cell>
        </row>
        <row r="2604">
          <cell r="A2604">
            <v>97893</v>
          </cell>
          <cell r="B2604" t="str">
            <v>CAIXA ENTERRADA ELÉTRICA RETANGULAR, EM ALVENARIA COM BLOCOS DE CONCRETO, FUNDO COM BRITA, DIMENSÕES INTERNAS: 0,8X0,8X0,6 M. AF_05/2018</v>
          </cell>
          <cell r="C2604" t="str">
            <v>UN</v>
          </cell>
          <cell r="D2604">
            <v>408.83</v>
          </cell>
          <cell r="E2604">
            <v>436.72</v>
          </cell>
          <cell r="F2604" t="str">
            <v>SINTÉTICO</v>
          </cell>
          <cell r="G2604">
            <v>436.72</v>
          </cell>
        </row>
        <row r="2605">
          <cell r="A2605">
            <v>97894</v>
          </cell>
          <cell r="B2605" t="str">
            <v>CAIXA ENTERRADA ELÉTRICA RETANGULAR, EM ALVENARIA COM BLOCOS DE CONCRETO, FUNDO COM BRITA, DIMENSÕES INTERNAS: 1X1X0,6 M. AF_05/2018</v>
          </cell>
          <cell r="C2605" t="str">
            <v>UN</v>
          </cell>
          <cell r="D2605">
            <v>468.16</v>
          </cell>
          <cell r="E2605">
            <v>496.73</v>
          </cell>
          <cell r="F2605" t="str">
            <v>SINTÉTICO</v>
          </cell>
          <cell r="G2605">
            <v>496.73</v>
          </cell>
        </row>
        <row r="2606">
          <cell r="A2606">
            <v>68066</v>
          </cell>
          <cell r="B2606" t="str">
            <v>CAIXA DE PROTECAO PARA MEDIDOR MONOFASICO, FORNECIMENTO E INSTALACAO</v>
          </cell>
          <cell r="C2606" t="str">
            <v>UN</v>
          </cell>
          <cell r="D2606">
            <v>88.96</v>
          </cell>
          <cell r="E2606">
            <v>94.18</v>
          </cell>
          <cell r="F2606" t="str">
            <v>SINTÉTICO</v>
          </cell>
          <cell r="G2606">
            <v>94.18</v>
          </cell>
        </row>
        <row r="2607">
          <cell r="A2607">
            <v>72319</v>
          </cell>
          <cell r="B2607" t="str">
            <v>DISJUNTOR BAIXA TENSAO TRIPOLAR A SECO  800A/600V, INCLUSIVE ELETROTÉCNICO</v>
          </cell>
          <cell r="C2607" t="str">
            <v>UN</v>
          </cell>
          <cell r="D2607">
            <v>3420.26</v>
          </cell>
          <cell r="E2607">
            <v>3463.98</v>
          </cell>
          <cell r="F2607" t="str">
            <v>SINTÉTICO</v>
          </cell>
          <cell r="G2607">
            <v>3463.98</v>
          </cell>
        </row>
        <row r="2608">
          <cell r="A2608">
            <v>72341</v>
          </cell>
          <cell r="B2608" t="str">
            <v>CONTATOR TRIPOLAR I NOMINAL 12A - FORNECIMENTO E INSTALACAO INCLUSIVE ELETROTÉCNICO</v>
          </cell>
          <cell r="C2608" t="str">
            <v>UN</v>
          </cell>
          <cell r="D2608">
            <v>220.06</v>
          </cell>
          <cell r="E2608">
            <v>233.99</v>
          </cell>
          <cell r="F2608" t="str">
            <v>SINTÉTICO</v>
          </cell>
          <cell r="G2608">
            <v>233.99</v>
          </cell>
        </row>
        <row r="2609">
          <cell r="A2609">
            <v>72343</v>
          </cell>
          <cell r="B2609" t="str">
            <v>CONTATOR TRIPOLAR I NOMINAL 22A - FORNECIMENTO E INSTALACAO INCLUSIVE ELETROTÉCNICO</v>
          </cell>
          <cell r="C2609" t="str">
            <v>UN</v>
          </cell>
          <cell r="D2609">
            <v>261.11</v>
          </cell>
          <cell r="E2609">
            <v>277.14999999999998</v>
          </cell>
          <cell r="F2609" t="str">
            <v>SINTÉTICO</v>
          </cell>
          <cell r="G2609">
            <v>277.14999999999998</v>
          </cell>
        </row>
        <row r="2610">
          <cell r="A2610">
            <v>72344</v>
          </cell>
          <cell r="B2610" t="str">
            <v>CONTATOR TRIPOLAR I NOMINAL 36A - FORNECIMENTO E INSTALACAO INCLUSIVE ELETROTÉCNICO</v>
          </cell>
          <cell r="C2610" t="str">
            <v>UN</v>
          </cell>
          <cell r="D2610">
            <v>410.22</v>
          </cell>
          <cell r="E2610">
            <v>427.53</v>
          </cell>
          <cell r="F2610" t="str">
            <v>SINTÉTICO</v>
          </cell>
          <cell r="G2610">
            <v>427.53</v>
          </cell>
        </row>
        <row r="2611">
          <cell r="A2611">
            <v>72345</v>
          </cell>
          <cell r="B2611" t="str">
            <v>CONTATOR TRIPOLAR I NOMIMAL 94A - FORNECIMENTO E INSTALACAO INCLUSIVE ELETROTÉCNICO</v>
          </cell>
          <cell r="C2611" t="str">
            <v>UN</v>
          </cell>
          <cell r="D2611">
            <v>1173.7</v>
          </cell>
          <cell r="E2611">
            <v>1193.97</v>
          </cell>
          <cell r="F2611" t="str">
            <v>SINTÉTICO</v>
          </cell>
          <cell r="G2611">
            <v>1193.97</v>
          </cell>
        </row>
        <row r="2612">
          <cell r="A2612" t="str">
            <v>74130/1</v>
          </cell>
          <cell r="B2612" t="str">
            <v>DISJUNTOR TERMOMAGNETICO MONOPOLAR PADRAO NEMA (AMERICANO) 10 A 30A 240V, FORNECIMENTO E INSTALACAO</v>
          </cell>
          <cell r="C2612" t="str">
            <v>UN</v>
          </cell>
          <cell r="D2612">
            <v>10.54</v>
          </cell>
          <cell r="E2612">
            <v>10.85</v>
          </cell>
          <cell r="F2612" t="str">
            <v>SINTÉTICO</v>
          </cell>
          <cell r="G2612">
            <v>10.85</v>
          </cell>
        </row>
        <row r="2613">
          <cell r="A2613" t="str">
            <v>74130/2</v>
          </cell>
          <cell r="B2613" t="str">
            <v>DISJUNTOR TERMOMAGNETICO MONOPOLAR PADRAO NEMA (AMERICANO) 35 A 50A 240V, FORNECIMENTO E INSTALACAO</v>
          </cell>
          <cell r="C2613" t="str">
            <v>UN</v>
          </cell>
          <cell r="D2613">
            <v>15.96</v>
          </cell>
          <cell r="E2613">
            <v>16.27</v>
          </cell>
          <cell r="F2613" t="str">
            <v>SINTÉTICO</v>
          </cell>
          <cell r="G2613">
            <v>16.27</v>
          </cell>
        </row>
        <row r="2614">
          <cell r="A2614" t="str">
            <v>74130/3</v>
          </cell>
          <cell r="B2614" t="str">
            <v>DISJUNTOR TERMOMAGNETICO BIPOLAR PADRAO NEMA (AMERICANO) 10 A 50A 240V, FORNECIMENTO E INSTALACAO</v>
          </cell>
          <cell r="C2614" t="str">
            <v>UN</v>
          </cell>
          <cell r="D2614">
            <v>46.1</v>
          </cell>
          <cell r="E2614">
            <v>46.47</v>
          </cell>
          <cell r="F2614" t="str">
            <v>SINTÉTICO</v>
          </cell>
          <cell r="G2614">
            <v>46.47</v>
          </cell>
        </row>
        <row r="2615">
          <cell r="A2615" t="str">
            <v>74130/4</v>
          </cell>
          <cell r="B2615" t="str">
            <v>DISJUNTOR TERMOMAGNETICO TRIPOLAR PADRAO NEMA (AMERICANO) 10 A 50A 240V, FORNECIMENTO E INSTALACAO</v>
          </cell>
          <cell r="C2615" t="str">
            <v>UN</v>
          </cell>
          <cell r="D2615">
            <v>68.09</v>
          </cell>
          <cell r="E2615">
            <v>69.78</v>
          </cell>
          <cell r="F2615" t="str">
            <v>SINTÉTICO</v>
          </cell>
          <cell r="G2615">
            <v>69.78</v>
          </cell>
        </row>
        <row r="2616">
          <cell r="A2616" t="str">
            <v>74130/5</v>
          </cell>
          <cell r="B2616" t="str">
            <v>DISJUNTOR TERMOMAGNETICO TRIPOLAR PADRAO NEMA (AMERICANO) 60 A 100A 240V, FORNECIMENTO E INSTALACAO</v>
          </cell>
          <cell r="C2616" t="str">
            <v>UN</v>
          </cell>
          <cell r="D2616">
            <v>90.05</v>
          </cell>
          <cell r="E2616">
            <v>91.74</v>
          </cell>
          <cell r="F2616" t="str">
            <v>SINTÉTICO</v>
          </cell>
          <cell r="G2616">
            <v>91.74</v>
          </cell>
        </row>
        <row r="2617">
          <cell r="A2617" t="str">
            <v>74130/6</v>
          </cell>
          <cell r="B2617" t="str">
            <v>DISJUNTOR TERMOMAGNETICO TRIPOLAR PADRAO NEMA (AMERICANO) 125 A 150A 240V, FORNECIMENTO E INSTALACAO</v>
          </cell>
          <cell r="C2617" t="str">
            <v>UN</v>
          </cell>
          <cell r="D2617">
            <v>251.01</v>
          </cell>
          <cell r="E2617">
            <v>252.7</v>
          </cell>
          <cell r="F2617" t="str">
            <v>SINTÉTICO</v>
          </cell>
          <cell r="G2617">
            <v>252.7</v>
          </cell>
        </row>
        <row r="2618">
          <cell r="A2618" t="str">
            <v>74130/7</v>
          </cell>
          <cell r="B2618" t="str">
            <v>DISJUNTOR TERMOMAGNETICO TRIPOLAR EM CAIXA MOLDADA 250A 600V, FORNECIMENTO E INSTALACAO</v>
          </cell>
          <cell r="C2618" t="str">
            <v>UN</v>
          </cell>
          <cell r="D2618">
            <v>645.27</v>
          </cell>
          <cell r="E2618">
            <v>646.96</v>
          </cell>
          <cell r="F2618" t="str">
            <v>SINTÉTICO</v>
          </cell>
          <cell r="G2618">
            <v>646.96</v>
          </cell>
        </row>
        <row r="2619">
          <cell r="A2619" t="str">
            <v>74130/8</v>
          </cell>
          <cell r="B2619" t="str">
            <v>DISJUNTOR TERMOMAGNETICO TRIPOLAR EM CAIXA MOLDADA 300 A 400A 600V, FORNECIMENTO E INSTALACAO</v>
          </cell>
          <cell r="C2619" t="str">
            <v>UN</v>
          </cell>
          <cell r="D2619">
            <v>880.98</v>
          </cell>
          <cell r="E2619">
            <v>882.67</v>
          </cell>
          <cell r="F2619" t="str">
            <v>SINTÉTICO</v>
          </cell>
          <cell r="G2619">
            <v>882.67</v>
          </cell>
        </row>
        <row r="2620">
          <cell r="A2620" t="str">
            <v>74130/9</v>
          </cell>
          <cell r="B2620" t="str">
            <v>DISJUNTOR TERMOMAGNETICO TRIPOLAR EM CAIXA MOLDADA 500 A 600A 600V, FORNECIMENTO E INSTALACAO</v>
          </cell>
          <cell r="C2620" t="str">
            <v>UN</v>
          </cell>
          <cell r="D2620">
            <v>1441.67</v>
          </cell>
          <cell r="E2620">
            <v>1443.36</v>
          </cell>
          <cell r="F2620" t="str">
            <v>SINTÉTICO</v>
          </cell>
          <cell r="G2620">
            <v>1443.36</v>
          </cell>
        </row>
        <row r="2621">
          <cell r="A2621" t="str">
            <v>74130/10</v>
          </cell>
          <cell r="B2621" t="str">
            <v>DISJUNTOR TERMOMAGNETICO TRIPOLAR EM CAIXA MOLDADA 175 A 225A 240V, FORNECIMENTO E INSTALACAO</v>
          </cell>
          <cell r="C2621" t="str">
            <v>UN</v>
          </cell>
          <cell r="D2621">
            <v>391.11</v>
          </cell>
          <cell r="E2621">
            <v>392.8</v>
          </cell>
          <cell r="F2621" t="str">
            <v>SINTÉTICO</v>
          </cell>
          <cell r="G2621">
            <v>392.8</v>
          </cell>
        </row>
        <row r="2622">
          <cell r="A2622" t="str">
            <v>74131/1</v>
          </cell>
          <cell r="B2622" t="str">
            <v>QUADRO DE DISTRIBUICAO DE ENERGIA DE EMBUTIR, EM CHAPA METALICA, PARA 3 DISJUNTORES TERMOMAGNETICOS MONOPOLARES SEM BARRAMENTO FORNECIMENTO E INSTALACAO</v>
          </cell>
          <cell r="C2622" t="str">
            <v>UN</v>
          </cell>
          <cell r="D2622">
            <v>54.49</v>
          </cell>
          <cell r="E2622">
            <v>58.72</v>
          </cell>
          <cell r="F2622" t="str">
            <v>SINTÉTICO</v>
          </cell>
          <cell r="G2622">
            <v>58.72</v>
          </cell>
        </row>
        <row r="2623">
          <cell r="A2623" t="str">
            <v>74131/4</v>
          </cell>
          <cell r="B2623" t="str">
            <v>QUADRO DE DISTRIBUICAO DE ENERGIA DE EMBUTIR, EM CHAPA METALICA, PARA 18 DISJUNTORES TERMOMAGNETICOS MONOPOLARES, COM BARRAMENTO TRIFASICO E NEUTRO, FORNECIMENTO E INSTALACAO</v>
          </cell>
          <cell r="C2623" t="str">
            <v>UN</v>
          </cell>
          <cell r="D2623">
            <v>360.93</v>
          </cell>
          <cell r="E2623">
            <v>371.5</v>
          </cell>
          <cell r="F2623" t="str">
            <v>SINTÉTICO</v>
          </cell>
          <cell r="G2623">
            <v>371.5</v>
          </cell>
        </row>
        <row r="2624">
          <cell r="A2624" t="str">
            <v>74131/5</v>
          </cell>
          <cell r="B2624" t="str">
            <v>QUADRO DE DISTRIBUICAO DE ENERGIA DE EMBUTIR, EM CHAPA METALICA, PARA 24 DISJUNTORES TERMOMAGNETICOS MONOPOLARES, COM BARRAMENTO TRIFASICO E NEUTRO, FORNECIMENTO E INSTALACAO</v>
          </cell>
          <cell r="C2624" t="str">
            <v>UN</v>
          </cell>
          <cell r="D2624">
            <v>415.63</v>
          </cell>
          <cell r="E2624">
            <v>428.32</v>
          </cell>
          <cell r="F2624" t="str">
            <v>SINTÉTICO</v>
          </cell>
          <cell r="G2624">
            <v>428.32</v>
          </cell>
        </row>
        <row r="2625">
          <cell r="A2625" t="str">
            <v>74131/6</v>
          </cell>
          <cell r="B2625" t="str">
            <v>QUADRO DE DISTRIBUICAO DE ENERGIA DE EMBUTIR, EM CHAPA METALICA, PARA 32 DISJUNTORES TERMOMAGNETICOS MONOPOLARES, COM BARRAMENTO TRIFASICO E NEUTRO, FORNECIMENTO E INSTALACAO</v>
          </cell>
          <cell r="C2625" t="str">
            <v>UN</v>
          </cell>
          <cell r="D2625">
            <v>478.79</v>
          </cell>
          <cell r="E2625">
            <v>493.59</v>
          </cell>
          <cell r="F2625" t="str">
            <v>SINTÉTICO</v>
          </cell>
          <cell r="G2625">
            <v>493.59</v>
          </cell>
        </row>
        <row r="2626">
          <cell r="A2626" t="str">
            <v>74131/7</v>
          </cell>
          <cell r="B2626" t="str">
            <v>QUADRO DE DISTRIBUICAO DE ENERGIA DE EMBUTIR, EM CHAPA METALICA, PARA 40 DISJUNTORES TERMOMAGNETICOS MONOPOLARES, COM BARRAMENTO TRIFASICO E NEUTRO, FORNECIMENTO E INSTALACAO</v>
          </cell>
          <cell r="C2626" t="str">
            <v>UN</v>
          </cell>
          <cell r="D2626">
            <v>661.67</v>
          </cell>
          <cell r="E2626">
            <v>678.59</v>
          </cell>
          <cell r="F2626" t="str">
            <v>SINTÉTICO</v>
          </cell>
          <cell r="G2626">
            <v>678.59</v>
          </cell>
        </row>
        <row r="2627">
          <cell r="A2627" t="str">
            <v>74131/8</v>
          </cell>
          <cell r="B2627" t="str">
            <v>QUADRO DE DISTRIBUICAO DE ENERGIA DE EMBUTIR, EM CHAPA METALICA, PARA 50 DISJUNTORES TERMOMAGNETICOS MONOPOLARES, COM BARRAMENTO TRIFASICO E NEUTRO, FORNECIMENTO E INSTALACAO</v>
          </cell>
          <cell r="C2627" t="str">
            <v>UN</v>
          </cell>
          <cell r="D2627">
            <v>960.87</v>
          </cell>
          <cell r="E2627">
            <v>986.25</v>
          </cell>
          <cell r="F2627" t="str">
            <v>SINTÉTICO</v>
          </cell>
          <cell r="G2627">
            <v>986.25</v>
          </cell>
        </row>
        <row r="2628">
          <cell r="A2628">
            <v>83463</v>
          </cell>
          <cell r="B2628" t="str">
            <v>QUADRO DE DISTRIBUICAO DE ENERGIA EM CHAPA DE ACO GALVANIZADO, PARA 12 DISJUNTORES TERMOMAGNETICOS MONOPOLARES, COM BARRAMENTO TRIFASICO E NEUTRO - FORNECIMENTO E INSTALACAO</v>
          </cell>
          <cell r="C2628" t="str">
            <v>UN</v>
          </cell>
          <cell r="D2628">
            <v>280.89</v>
          </cell>
          <cell r="E2628">
            <v>289.35000000000002</v>
          </cell>
          <cell r="F2628" t="str">
            <v>SINTÉTICO</v>
          </cell>
          <cell r="G2628">
            <v>289.35000000000002</v>
          </cell>
        </row>
        <row r="2629">
          <cell r="A2629">
            <v>84402</v>
          </cell>
          <cell r="B2629" t="str">
            <v>QUADRO DE DISTRIBUICAO DE ENERGIA P/ 6 DISJUNTORES TERMOMAGNETICOS MONOPOLARES SEM BARRAMENTO, DE EMBUTIR, EM CHAPA METALICA - FORNECIMENTO E INSTALACAO</v>
          </cell>
          <cell r="C2629" t="str">
            <v>UN</v>
          </cell>
          <cell r="D2629">
            <v>65.22</v>
          </cell>
          <cell r="E2629">
            <v>69.45</v>
          </cell>
          <cell r="F2629" t="str">
            <v>SINTÉTICO</v>
          </cell>
          <cell r="G2629">
            <v>69.45</v>
          </cell>
        </row>
        <row r="2630">
          <cell r="A2630">
            <v>93653</v>
          </cell>
          <cell r="B2630" t="str">
            <v>DISJUNTOR MONOPOLAR TIPO DIN, CORRENTE NOMINAL DE 10A - FORNECIMENTO E INSTALAÇÃO. AF_04/2016</v>
          </cell>
          <cell r="C2630" t="str">
            <v>UN</v>
          </cell>
          <cell r="D2630">
            <v>7.87</v>
          </cell>
          <cell r="E2630">
            <v>8.01</v>
          </cell>
          <cell r="F2630" t="str">
            <v>SINTÉTICO</v>
          </cell>
          <cell r="G2630">
            <v>8.01</v>
          </cell>
        </row>
        <row r="2631">
          <cell r="A2631">
            <v>93654</v>
          </cell>
          <cell r="B2631" t="str">
            <v>DISJUNTOR MONOPOLAR TIPO DIN, CORRENTE NOMINAL DE 16A - FORNECIMENTO E INSTALAÇÃO. AF_04/2016</v>
          </cell>
          <cell r="C2631" t="str">
            <v>UN</v>
          </cell>
          <cell r="D2631">
            <v>8.34</v>
          </cell>
          <cell r="E2631">
            <v>8.5399999999999991</v>
          </cell>
          <cell r="F2631" t="str">
            <v>SINTÉTICO</v>
          </cell>
          <cell r="G2631">
            <v>8.5399999999999991</v>
          </cell>
        </row>
        <row r="2632">
          <cell r="A2632">
            <v>93655</v>
          </cell>
          <cell r="B2632" t="str">
            <v>DISJUNTOR MONOPOLAR TIPO DIN, CORRENTE NOMINAL DE 20A - FORNECIMENTO E INSTALAÇÃO. AF_04/2016</v>
          </cell>
          <cell r="C2632" t="str">
            <v>UN</v>
          </cell>
          <cell r="D2632">
            <v>9.1300000000000008</v>
          </cell>
          <cell r="E2632">
            <v>9.4</v>
          </cell>
          <cell r="F2632" t="str">
            <v>SINTÉTICO</v>
          </cell>
          <cell r="G2632">
            <v>9.4</v>
          </cell>
        </row>
        <row r="2633">
          <cell r="A2633">
            <v>93656</v>
          </cell>
          <cell r="B2633" t="str">
            <v>DISJUNTOR MONOPOLAR TIPO DIN, CORRENTE NOMINAL DE 25A - FORNECIMENTO E INSTALAÇÃO. AF_04/2016</v>
          </cell>
          <cell r="C2633" t="str">
            <v>UN</v>
          </cell>
          <cell r="D2633">
            <v>9.1300000000000008</v>
          </cell>
          <cell r="E2633">
            <v>9.4</v>
          </cell>
          <cell r="F2633" t="str">
            <v>SINTÉTICO</v>
          </cell>
          <cell r="G2633">
            <v>9.4</v>
          </cell>
        </row>
        <row r="2634">
          <cell r="A2634">
            <v>93657</v>
          </cell>
          <cell r="B2634" t="str">
            <v>DISJUNTOR MONOPOLAR TIPO DIN, CORRENTE NOMINAL DE 32A - FORNECIMENTO E INSTALAÇÃO. AF_04/2016</v>
          </cell>
          <cell r="C2634" t="str">
            <v>UN</v>
          </cell>
          <cell r="D2634">
            <v>10.14</v>
          </cell>
          <cell r="E2634">
            <v>10.52</v>
          </cell>
          <cell r="F2634" t="str">
            <v>SINTÉTICO</v>
          </cell>
          <cell r="G2634">
            <v>10.52</v>
          </cell>
        </row>
        <row r="2635">
          <cell r="A2635">
            <v>93658</v>
          </cell>
          <cell r="B2635" t="str">
            <v>DISJUNTOR MONOPOLAR TIPO DIN, CORRENTE NOMINAL DE 40A - FORNECIMENTO E INSTALAÇÃO. AF_04/2016</v>
          </cell>
          <cell r="C2635" t="str">
            <v>UN</v>
          </cell>
          <cell r="D2635">
            <v>14.77</v>
          </cell>
          <cell r="E2635">
            <v>15.35</v>
          </cell>
          <cell r="F2635" t="str">
            <v>SINTÉTICO</v>
          </cell>
          <cell r="G2635">
            <v>15.35</v>
          </cell>
        </row>
        <row r="2636">
          <cell r="A2636">
            <v>93659</v>
          </cell>
          <cell r="B2636" t="str">
            <v>DISJUNTOR MONOPOLAR TIPO DIN, CORRENTE NOMINAL DE 50A - FORNECIMENTO E INSTALAÇÃO. AF_04/2016</v>
          </cell>
          <cell r="C2636" t="str">
            <v>UN</v>
          </cell>
          <cell r="D2636">
            <v>16.86</v>
          </cell>
          <cell r="E2636">
            <v>17.670000000000002</v>
          </cell>
          <cell r="F2636" t="str">
            <v>SINTÉTICO</v>
          </cell>
          <cell r="G2636">
            <v>17.670000000000002</v>
          </cell>
        </row>
        <row r="2637">
          <cell r="A2637">
            <v>93660</v>
          </cell>
          <cell r="B2637" t="str">
            <v>DISJUNTOR BIPOLAR TIPO DIN, CORRENTE NOMINAL DE 10A - FORNECIMENTO E INSTALAÇÃO. AF_04/2016</v>
          </cell>
          <cell r="C2637" t="str">
            <v>UN</v>
          </cell>
          <cell r="D2637">
            <v>38.81</v>
          </cell>
          <cell r="E2637">
            <v>39.1</v>
          </cell>
          <cell r="F2637" t="str">
            <v>SINTÉTICO</v>
          </cell>
          <cell r="G2637">
            <v>39.1</v>
          </cell>
        </row>
        <row r="2638">
          <cell r="A2638">
            <v>93661</v>
          </cell>
          <cell r="B2638" t="str">
            <v>DISJUNTOR BIPOLAR TIPO DIN, CORRENTE NOMINAL DE 16A - FORNECIMENTO E INSTALAÇÃO. AF_04/2016</v>
          </cell>
          <cell r="C2638" t="str">
            <v>UN</v>
          </cell>
          <cell r="D2638">
            <v>39.71</v>
          </cell>
          <cell r="E2638">
            <v>40.11</v>
          </cell>
          <cell r="F2638" t="str">
            <v>SINTÉTICO</v>
          </cell>
          <cell r="G2638">
            <v>40.11</v>
          </cell>
        </row>
        <row r="2639">
          <cell r="A2639">
            <v>93662</v>
          </cell>
          <cell r="B2639" t="str">
            <v>DISJUNTOR BIPOLAR TIPO DIN, CORRENTE NOMINAL DE 20A - FORNECIMENTO E INSTALAÇÃO. AF_04/2016</v>
          </cell>
          <cell r="C2639" t="str">
            <v>UN</v>
          </cell>
          <cell r="D2639">
            <v>41.36</v>
          </cell>
          <cell r="E2639">
            <v>41.92</v>
          </cell>
          <cell r="F2639" t="str">
            <v>SINTÉTICO</v>
          </cell>
          <cell r="G2639">
            <v>41.92</v>
          </cell>
        </row>
        <row r="2640">
          <cell r="A2640">
            <v>93663</v>
          </cell>
          <cell r="B2640" t="str">
            <v>DISJUNTOR BIPOLAR TIPO DIN, CORRENTE NOMINAL DE 25A - FORNECIMENTO E INSTALAÇÃO. AF_04/2016</v>
          </cell>
          <cell r="C2640" t="str">
            <v>UN</v>
          </cell>
          <cell r="D2640">
            <v>41.36</v>
          </cell>
          <cell r="E2640">
            <v>41.92</v>
          </cell>
          <cell r="F2640" t="str">
            <v>SINTÉTICO</v>
          </cell>
          <cell r="G2640">
            <v>41.92</v>
          </cell>
        </row>
        <row r="2641">
          <cell r="A2641">
            <v>93664</v>
          </cell>
          <cell r="B2641" t="str">
            <v>DISJUNTOR BIPOLAR TIPO DIN, CORRENTE NOMINAL DE 32A - FORNECIMENTO E INSTALAÇÃO. AF_04/2016</v>
          </cell>
          <cell r="C2641" t="str">
            <v>UN</v>
          </cell>
          <cell r="D2641">
            <v>43.35</v>
          </cell>
          <cell r="E2641">
            <v>44.11</v>
          </cell>
          <cell r="F2641" t="str">
            <v>SINTÉTICO</v>
          </cell>
          <cell r="G2641">
            <v>44.11</v>
          </cell>
        </row>
        <row r="2642">
          <cell r="A2642">
            <v>93665</v>
          </cell>
          <cell r="B2642" t="str">
            <v>DISJUNTOR BIPOLAR TIPO DIN, CORRENTE NOMINAL DE 40A - FORNECIMENTO E INSTALAÇÃO. AF_04/2016</v>
          </cell>
          <cell r="C2642" t="str">
            <v>UN</v>
          </cell>
          <cell r="D2642">
            <v>46.09</v>
          </cell>
          <cell r="E2642">
            <v>47.24</v>
          </cell>
          <cell r="F2642" t="str">
            <v>SINTÉTICO</v>
          </cell>
          <cell r="G2642">
            <v>47.24</v>
          </cell>
        </row>
        <row r="2643">
          <cell r="A2643">
            <v>93666</v>
          </cell>
          <cell r="B2643" t="str">
            <v>DISJUNTOR BIPOLAR TIPO DIN, CORRENTE NOMINAL DE 50A - FORNECIMENTO E INSTALAÇÃO. AF_04/2016</v>
          </cell>
          <cell r="C2643" t="str">
            <v>UN</v>
          </cell>
          <cell r="D2643">
            <v>50.27</v>
          </cell>
          <cell r="E2643">
            <v>51.88</v>
          </cell>
          <cell r="F2643" t="str">
            <v>SINTÉTICO</v>
          </cell>
          <cell r="G2643">
            <v>51.88</v>
          </cell>
        </row>
        <row r="2644">
          <cell r="A2644">
            <v>93667</v>
          </cell>
          <cell r="B2644" t="str">
            <v>DISJUNTOR TRIPOLAR TIPO DIN, CORRENTE NOMINAL DE 10A - FORNECIMENTO E INSTALAÇÃO. AF_04/2016</v>
          </cell>
          <cell r="C2644" t="str">
            <v>UN</v>
          </cell>
          <cell r="D2644">
            <v>48.5</v>
          </cell>
          <cell r="E2644">
            <v>48.94</v>
          </cell>
          <cell r="F2644" t="str">
            <v>SINTÉTICO</v>
          </cell>
          <cell r="G2644">
            <v>48.94</v>
          </cell>
        </row>
        <row r="2645">
          <cell r="A2645">
            <v>93668</v>
          </cell>
          <cell r="B2645" t="str">
            <v>DISJUNTOR TRIPOLAR TIPO DIN, CORRENTE NOMINAL DE 16A - FORNECIMENTO E INSTALAÇÃO. AF_04/2016</v>
          </cell>
          <cell r="C2645" t="str">
            <v>UN</v>
          </cell>
          <cell r="D2645">
            <v>49.86</v>
          </cell>
          <cell r="E2645">
            <v>50.47</v>
          </cell>
          <cell r="F2645" t="str">
            <v>SINTÉTICO</v>
          </cell>
          <cell r="G2645">
            <v>50.47</v>
          </cell>
        </row>
        <row r="2646">
          <cell r="A2646">
            <v>93669</v>
          </cell>
          <cell r="B2646" t="str">
            <v>DISJUNTOR TRIPOLAR TIPO DIN, CORRENTE NOMINAL DE 20A - FORNECIMENTO E INSTALAÇÃO. AF_04/2016</v>
          </cell>
          <cell r="C2646" t="str">
            <v>UN</v>
          </cell>
          <cell r="D2646">
            <v>52.3</v>
          </cell>
          <cell r="E2646">
            <v>53.15</v>
          </cell>
          <cell r="F2646" t="str">
            <v>SINTÉTICO</v>
          </cell>
          <cell r="G2646">
            <v>53.15</v>
          </cell>
        </row>
        <row r="2647">
          <cell r="A2647">
            <v>93670</v>
          </cell>
          <cell r="B2647" t="str">
            <v>DISJUNTOR TRIPOLAR TIPO DIN, CORRENTE NOMINAL DE 25A - FORNECIMENTO E INSTALAÇÃO. AF_04/2016</v>
          </cell>
          <cell r="C2647" t="str">
            <v>UN</v>
          </cell>
          <cell r="D2647">
            <v>52.3</v>
          </cell>
          <cell r="E2647">
            <v>53.15</v>
          </cell>
          <cell r="F2647" t="str">
            <v>SINTÉTICO</v>
          </cell>
          <cell r="G2647">
            <v>53.15</v>
          </cell>
        </row>
        <row r="2648">
          <cell r="A2648">
            <v>93671</v>
          </cell>
          <cell r="B2648" t="str">
            <v>DISJUNTOR TRIPOLAR TIPO DIN, CORRENTE NOMINAL DE 32A - FORNECIMENTO E INSTALAÇÃO. AF_04/2016</v>
          </cell>
          <cell r="C2648" t="str">
            <v>UN</v>
          </cell>
          <cell r="D2648">
            <v>55.3</v>
          </cell>
          <cell r="E2648">
            <v>56.45</v>
          </cell>
          <cell r="F2648" t="str">
            <v>SINTÉTICO</v>
          </cell>
          <cell r="G2648">
            <v>56.45</v>
          </cell>
        </row>
        <row r="2649">
          <cell r="A2649">
            <v>93672</v>
          </cell>
          <cell r="B2649" t="str">
            <v>DISJUNTOR TRIPOLAR TIPO DIN, CORRENTE NOMINAL DE 40A - FORNECIMENTO E INSTALAÇÃO. AF_04/2016</v>
          </cell>
          <cell r="C2649" t="str">
            <v>UN</v>
          </cell>
          <cell r="D2649">
            <v>60.26</v>
          </cell>
          <cell r="E2649">
            <v>61.98</v>
          </cell>
          <cell r="F2649" t="str">
            <v>SINTÉTICO</v>
          </cell>
          <cell r="G2649">
            <v>61.98</v>
          </cell>
        </row>
        <row r="2650">
          <cell r="A2650">
            <v>93673</v>
          </cell>
          <cell r="B2650" t="str">
            <v>DISJUNTOR TRIPOLAR TIPO DIN, CORRENTE NOMINAL DE 50A - FORNECIMENTO E INSTALAÇÃO. AF_04/2016</v>
          </cell>
          <cell r="C2650" t="str">
            <v>UN</v>
          </cell>
          <cell r="D2650">
            <v>66.55</v>
          </cell>
          <cell r="E2650">
            <v>68.95</v>
          </cell>
          <cell r="F2650" t="str">
            <v>SINTÉTICO</v>
          </cell>
          <cell r="G2650">
            <v>68.95</v>
          </cell>
        </row>
        <row r="2651">
          <cell r="A2651">
            <v>97359</v>
          </cell>
          <cell r="B2651" t="str">
            <v>QUADRO DE MEDIÇÃO GERAL DE ENERGIA COM 8 MEDIDORES - FORNECIMENTO E INSTALAÇÃO. AF_04/2016</v>
          </cell>
          <cell r="C2651" t="str">
            <v>UN</v>
          </cell>
          <cell r="D2651">
            <v>1746.97</v>
          </cell>
          <cell r="E2651">
            <v>1762.46</v>
          </cell>
          <cell r="F2651" t="str">
            <v>SINTÉTICO</v>
          </cell>
          <cell r="G2651">
            <v>1762.46</v>
          </cell>
        </row>
        <row r="2652">
          <cell r="A2652">
            <v>97360</v>
          </cell>
          <cell r="B2652" t="str">
            <v>QUADRO DE MEDIÇÃO GERAL DE ENERGIA COM 12 MEDIDORES - FORNECIMENTO E INSTALAÇÃO. AF_04/2016</v>
          </cell>
          <cell r="C2652" t="str">
            <v>UN</v>
          </cell>
          <cell r="D2652">
            <v>3347.32</v>
          </cell>
          <cell r="E2652">
            <v>3370.55</v>
          </cell>
          <cell r="F2652" t="str">
            <v>SINTÉTICO</v>
          </cell>
          <cell r="G2652">
            <v>3370.55</v>
          </cell>
        </row>
        <row r="2653">
          <cell r="A2653">
            <v>97361</v>
          </cell>
          <cell r="B2653" t="str">
            <v>QUADRO DE MEDIÇÃO GERAL DE ENERGIA COM 16 MEDIDORES - FORNECIMENTO E INSTALAÇÃO. AF_04/2016</v>
          </cell>
          <cell r="C2653" t="str">
            <v>UN</v>
          </cell>
          <cell r="D2653">
            <v>4463.1000000000004</v>
          </cell>
          <cell r="E2653">
            <v>4494.07</v>
          </cell>
          <cell r="F2653" t="str">
            <v>SINTÉTICO</v>
          </cell>
          <cell r="G2653">
            <v>4494.07</v>
          </cell>
        </row>
        <row r="2654">
          <cell r="A2654">
            <v>91945</v>
          </cell>
          <cell r="B2654" t="str">
            <v>SUPORTE PARAFUSADO COM PLACA DE ENCAIXE 4" X 2" ALTO (2,00 M DO PISO) PARA PONTO ELÉTRICO - FORNECIMENTO E INSTALAÇÃO. AF_12/2015</v>
          </cell>
          <cell r="C2654" t="str">
            <v>UN</v>
          </cell>
          <cell r="D2654">
            <v>6.46</v>
          </cell>
          <cell r="E2654">
            <v>6.91</v>
          </cell>
          <cell r="F2654" t="str">
            <v>SINTÉTICO</v>
          </cell>
          <cell r="G2654">
            <v>6.91</v>
          </cell>
        </row>
        <row r="2655">
          <cell r="A2655">
            <v>91946</v>
          </cell>
          <cell r="B2655" t="str">
            <v>SUPORTE PARAFUSADO COM PLACA DE ENCAIXE 4" X 2" MÉDIO (1,30 M DO PISO) PARA PONTO ELÉTRICO - FORNECIMENTO E INSTALAÇÃO. AF_12/2015</v>
          </cell>
          <cell r="C2655" t="str">
            <v>UN</v>
          </cell>
          <cell r="D2655">
            <v>5.28</v>
          </cell>
          <cell r="E2655">
            <v>5.58</v>
          </cell>
          <cell r="F2655" t="str">
            <v>SINTÉTICO</v>
          </cell>
          <cell r="G2655">
            <v>5.58</v>
          </cell>
        </row>
        <row r="2656">
          <cell r="A2656">
            <v>91947</v>
          </cell>
          <cell r="B2656" t="str">
            <v>SUPORTE PARAFUSADO COM PLACA DE ENCAIXE 4" X 2" BAIXO (0,30 M DO PISO) PARA PONTO ELÉTRICO - FORNECIMENTO E INSTALAÇÃO. AF_12/2015</v>
          </cell>
          <cell r="C2656" t="str">
            <v>UN</v>
          </cell>
          <cell r="D2656">
            <v>4.54</v>
          </cell>
          <cell r="E2656">
            <v>4.76</v>
          </cell>
          <cell r="F2656" t="str">
            <v>SINTÉTICO</v>
          </cell>
          <cell r="G2656">
            <v>4.76</v>
          </cell>
        </row>
        <row r="2657">
          <cell r="A2657">
            <v>91949</v>
          </cell>
          <cell r="B2657" t="str">
            <v>SUPORTE PARAFUSADO COM PLACA DE ENCAIXE 4" X 4" ALTO (2,00 M DO PISO) PARA PONTO ELÉTRICO - FORNECIMENTO E INSTALAÇÃO. AF_12/2015</v>
          </cell>
          <cell r="C2657" t="str">
            <v>UN</v>
          </cell>
          <cell r="D2657">
            <v>9.6300000000000008</v>
          </cell>
          <cell r="E2657">
            <v>10.16</v>
          </cell>
          <cell r="F2657" t="str">
            <v>SINTÉTICO</v>
          </cell>
          <cell r="G2657">
            <v>10.16</v>
          </cell>
        </row>
        <row r="2658">
          <cell r="A2658">
            <v>91950</v>
          </cell>
          <cell r="B2658" t="str">
            <v>SUPORTE PARAFUSADO COM PLACA DE ENCAIXE 4" X 4" MÉDIO (1,30 M DO PISO) PARA PONTO ELÉTRICO - FORNECIMENTO E INSTALAÇÃO. AF_12/2015</v>
          </cell>
          <cell r="C2658" t="str">
            <v>UN</v>
          </cell>
          <cell r="D2658">
            <v>8.1999999999999993</v>
          </cell>
          <cell r="E2658">
            <v>8.57</v>
          </cell>
          <cell r="F2658" t="str">
            <v>SINTÉTICO</v>
          </cell>
          <cell r="G2658">
            <v>8.57</v>
          </cell>
        </row>
        <row r="2659">
          <cell r="A2659">
            <v>91951</v>
          </cell>
          <cell r="B2659" t="str">
            <v>SUPORTE PARAFUSADO COM PLACA DE ENCAIXE 4" X 4" BAIXO (0,30 M DO PISO) PARA PONTO ELÉTRICO - FORNECIMENTO E INSTALAÇÃO. AF_12/2015</v>
          </cell>
          <cell r="C2659" t="str">
            <v>UN</v>
          </cell>
          <cell r="D2659">
            <v>7.35</v>
          </cell>
          <cell r="E2659">
            <v>7.61</v>
          </cell>
          <cell r="F2659" t="str">
            <v>SINTÉTICO</v>
          </cell>
          <cell r="G2659">
            <v>7.61</v>
          </cell>
        </row>
        <row r="2660">
          <cell r="A2660">
            <v>91952</v>
          </cell>
          <cell r="B2660" t="str">
            <v>INTERRUPTOR SIMPLES (1 MÓDULO), 10A/250V, SEM SUPORTE E SEM PLACA - FORNECIMENTO E INSTALAÇÃO. AF_12/2015</v>
          </cell>
          <cell r="C2660" t="str">
            <v>UN</v>
          </cell>
          <cell r="D2660">
            <v>12.39</v>
          </cell>
          <cell r="E2660">
            <v>13.34</v>
          </cell>
          <cell r="F2660" t="str">
            <v>SINTÉTICO</v>
          </cell>
          <cell r="G2660">
            <v>13.34</v>
          </cell>
        </row>
        <row r="2661">
          <cell r="A2661">
            <v>91953</v>
          </cell>
          <cell r="B2661" t="str">
            <v>INTERRUPTOR SIMPLES (1 MÓDULO), 10A/250V, INCLUINDO SUPORTE E PLACA - FORNECIMENTO E INSTALAÇÃO. AF_12/2015</v>
          </cell>
          <cell r="C2661" t="str">
            <v>UN</v>
          </cell>
          <cell r="D2661">
            <v>17.670000000000002</v>
          </cell>
          <cell r="E2661">
            <v>18.920000000000002</v>
          </cell>
          <cell r="F2661" t="str">
            <v>SINTÉTICO</v>
          </cell>
          <cell r="G2661">
            <v>18.920000000000002</v>
          </cell>
        </row>
        <row r="2662">
          <cell r="A2662">
            <v>91954</v>
          </cell>
          <cell r="B2662" t="str">
            <v>INTERRUPTOR PARALELO (1 MÓDULO), 10A/250V, SEM SUPORTE E SEM PLACA - FORNECIMENTO E INSTALAÇÃO. AF_12/2015</v>
          </cell>
          <cell r="C2662" t="str">
            <v>UN</v>
          </cell>
          <cell r="D2662">
            <v>16.68</v>
          </cell>
          <cell r="E2662">
            <v>17.98</v>
          </cell>
          <cell r="F2662" t="str">
            <v>SINTÉTICO</v>
          </cell>
          <cell r="G2662">
            <v>17.98</v>
          </cell>
        </row>
        <row r="2663">
          <cell r="A2663">
            <v>91955</v>
          </cell>
          <cell r="B2663" t="str">
            <v>INTERRUPTOR PARALELO (1 MÓDULO), 10A/250V, INCLUINDO SUPORTE E PLACA - FORNECIMENTO E INSTALAÇÃO. AF_12/2015</v>
          </cell>
          <cell r="C2663" t="str">
            <v>UN</v>
          </cell>
          <cell r="D2663">
            <v>21.96</v>
          </cell>
          <cell r="E2663">
            <v>23.56</v>
          </cell>
          <cell r="F2663" t="str">
            <v>SINTÉTICO</v>
          </cell>
          <cell r="G2663">
            <v>23.56</v>
          </cell>
        </row>
        <row r="2664">
          <cell r="A2664">
            <v>91956</v>
          </cell>
          <cell r="B2664" t="str">
            <v>INTERRUPTOR SIMPLES (1 MÓDULO) COM INTERRUPTOR PARALELO (1 MÓDULO), 10A/250V, SEM SUPORTE E SEM PLACA - FORNECIMENTO E INSTALAÇÃO. AF_12/2015</v>
          </cell>
          <cell r="C2664" t="str">
            <v>UN</v>
          </cell>
          <cell r="D2664">
            <v>26.89</v>
          </cell>
          <cell r="E2664">
            <v>28.88</v>
          </cell>
          <cell r="F2664" t="str">
            <v>SINTÉTICO</v>
          </cell>
          <cell r="G2664">
            <v>28.88</v>
          </cell>
        </row>
        <row r="2665">
          <cell r="A2665">
            <v>91957</v>
          </cell>
          <cell r="B2665" t="str">
            <v>INTERRUPTOR SIMPLES (1 MÓDULO) COM INTERRUPTOR PARALELO (1 MÓDULO), 10A/250V, INCLUINDO SUPORTE E PLACA - FORNECIMENTO E INSTALAÇÃO. AF_12/2015</v>
          </cell>
          <cell r="C2665" t="str">
            <v>UN</v>
          </cell>
          <cell r="D2665">
            <v>32.17</v>
          </cell>
          <cell r="E2665">
            <v>34.46</v>
          </cell>
          <cell r="F2665" t="str">
            <v>SINTÉTICO</v>
          </cell>
          <cell r="G2665">
            <v>34.46</v>
          </cell>
        </row>
        <row r="2666">
          <cell r="A2666">
            <v>91958</v>
          </cell>
          <cell r="B2666" t="str">
            <v>INTERRUPTOR SIMPLES (2 MÓDULOS), 10A/250V, SEM SUPORTE E SEM PLACA - FORNECIMENTO E INSTALAÇÃO. AF_12/2015</v>
          </cell>
          <cell r="C2666" t="str">
            <v>UN</v>
          </cell>
          <cell r="D2666">
            <v>22.63</v>
          </cell>
          <cell r="E2666">
            <v>24.27</v>
          </cell>
          <cell r="F2666" t="str">
            <v>SINTÉTICO</v>
          </cell>
          <cell r="G2666">
            <v>24.27</v>
          </cell>
        </row>
        <row r="2667">
          <cell r="A2667">
            <v>91959</v>
          </cell>
          <cell r="B2667" t="str">
            <v>INTERRUPTOR SIMPLES (2 MÓDULOS), 10A/250V, INCLUINDO SUPORTE E PLACA - FORNECIMENTO E INSTALAÇÃO. AF_12/2015</v>
          </cell>
          <cell r="C2667" t="str">
            <v>UN</v>
          </cell>
          <cell r="D2667">
            <v>27.91</v>
          </cell>
          <cell r="E2667">
            <v>29.85</v>
          </cell>
          <cell r="F2667" t="str">
            <v>SINTÉTICO</v>
          </cell>
          <cell r="G2667">
            <v>29.85</v>
          </cell>
        </row>
        <row r="2668">
          <cell r="A2668">
            <v>91960</v>
          </cell>
          <cell r="B2668" t="str">
            <v>INTERRUPTOR PARALELO (2 MÓDULOS), 10A/250V, SEM SUPORTE E SEM PLACA - FORNECIMENTO E INSTALAÇÃO. AF_12/2015</v>
          </cell>
          <cell r="C2668" t="str">
            <v>UN</v>
          </cell>
          <cell r="D2668">
            <v>31.17</v>
          </cell>
          <cell r="E2668">
            <v>33.520000000000003</v>
          </cell>
          <cell r="F2668" t="str">
            <v>SINTÉTICO</v>
          </cell>
          <cell r="G2668">
            <v>33.520000000000003</v>
          </cell>
        </row>
        <row r="2669">
          <cell r="A2669">
            <v>91961</v>
          </cell>
          <cell r="B2669" t="str">
            <v>INTERRUPTOR PARALELO (2 MÓDULOS), 10A/250V, INCLUINDO SUPORTE E PLACA - FORNECIMENTO E INSTALAÇÃO. AF_12/2015</v>
          </cell>
          <cell r="C2669" t="str">
            <v>UN</v>
          </cell>
          <cell r="D2669">
            <v>36.450000000000003</v>
          </cell>
          <cell r="E2669">
            <v>39.1</v>
          </cell>
          <cell r="F2669" t="str">
            <v>SINTÉTICO</v>
          </cell>
          <cell r="G2669">
            <v>39.1</v>
          </cell>
        </row>
        <row r="2670">
          <cell r="A2670">
            <v>91962</v>
          </cell>
          <cell r="B2670" t="str">
            <v>INTERRUPTOR SIMPLES (1 MÓDULO) COM INTERRUPTOR PARALELO (2 MÓDULOS), 10A/250V, SEM SUPORTE E SEM PLACA - FORNECIMENTO E INSTALAÇÃO. AF_12/2015</v>
          </cell>
          <cell r="C2670" t="str">
            <v>UN</v>
          </cell>
          <cell r="D2670">
            <v>41.41</v>
          </cell>
          <cell r="E2670">
            <v>44.46</v>
          </cell>
          <cell r="F2670" t="str">
            <v>SINTÉTICO</v>
          </cell>
          <cell r="G2670">
            <v>44.46</v>
          </cell>
        </row>
        <row r="2671">
          <cell r="A2671">
            <v>91963</v>
          </cell>
          <cell r="B2671" t="str">
            <v>INTERRUPTOR SIMPLES (1 MÓDULO) COM INTERRUPTOR PARALELO (2 MÓDULOS), 10A/250V, INCLUINDO SUPORTE E PLACA - FORNECIMENTO E INSTALAÇÃO. AF_12/2015</v>
          </cell>
          <cell r="C2671" t="str">
            <v>UN</v>
          </cell>
          <cell r="D2671">
            <v>46.69</v>
          </cell>
          <cell r="E2671">
            <v>50.04</v>
          </cell>
          <cell r="F2671" t="str">
            <v>SINTÉTICO</v>
          </cell>
          <cell r="G2671">
            <v>50.04</v>
          </cell>
        </row>
        <row r="2672">
          <cell r="A2672">
            <v>91964</v>
          </cell>
          <cell r="B2672" t="str">
            <v>INTERRUPTOR SIMPLES (2 MÓDULOS) COM INTERRUPTOR PARALELO (1 MÓDULO), 10A/250V, SEM SUPORTE E SEM PLACA - FORNECIMENTO E INSTALAÇÃO. AF_12/2015</v>
          </cell>
          <cell r="C2672" t="str">
            <v>UN</v>
          </cell>
          <cell r="D2672">
            <v>37.119999999999997</v>
          </cell>
          <cell r="E2672">
            <v>39.82</v>
          </cell>
          <cell r="F2672" t="str">
            <v>SINTÉTICO</v>
          </cell>
          <cell r="G2672">
            <v>39.82</v>
          </cell>
        </row>
        <row r="2673">
          <cell r="A2673">
            <v>91965</v>
          </cell>
          <cell r="B2673" t="str">
            <v>INTERRUPTOR SIMPLES (2 MÓDULOS) COM INTERRUPTOR PARALELO (1 MÓDULO), 10A/250V, INCLUINDO SUPORTE E PLACA - FORNECIMENTO E INSTALAÇÃO. AF_12/2015</v>
          </cell>
          <cell r="C2673" t="str">
            <v>UN</v>
          </cell>
          <cell r="D2673">
            <v>42.4</v>
          </cell>
          <cell r="E2673">
            <v>45.4</v>
          </cell>
          <cell r="F2673" t="str">
            <v>SINTÉTICO</v>
          </cell>
          <cell r="G2673">
            <v>45.4</v>
          </cell>
        </row>
        <row r="2674">
          <cell r="A2674">
            <v>91966</v>
          </cell>
          <cell r="B2674" t="str">
            <v>INTERRUPTOR SIMPLES (3 MÓDULOS), 10A/250V, SEM SUPORTE E SEM PLACA - FORNECIMENTO E INSTALAÇÃO. AF_12/2015</v>
          </cell>
          <cell r="C2674" t="str">
            <v>UN</v>
          </cell>
          <cell r="D2674">
            <v>32.869999999999997</v>
          </cell>
          <cell r="E2674">
            <v>35.22</v>
          </cell>
          <cell r="F2674" t="str">
            <v>SINTÉTICO</v>
          </cell>
          <cell r="G2674">
            <v>35.22</v>
          </cell>
        </row>
        <row r="2675">
          <cell r="A2675">
            <v>91967</v>
          </cell>
          <cell r="B2675" t="str">
            <v>INTERRUPTOR SIMPLES (3 MÓDULOS), 10A/250V, INCLUINDO SUPORTE E PLACA - FORNECIMENTO E INSTALAÇÃO. AF_12/2015</v>
          </cell>
          <cell r="C2675" t="str">
            <v>UN</v>
          </cell>
          <cell r="D2675">
            <v>38.15</v>
          </cell>
          <cell r="E2675">
            <v>40.799999999999997</v>
          </cell>
          <cell r="F2675" t="str">
            <v>SINTÉTICO</v>
          </cell>
          <cell r="G2675">
            <v>40.799999999999997</v>
          </cell>
        </row>
        <row r="2676">
          <cell r="A2676">
            <v>91968</v>
          </cell>
          <cell r="B2676" t="str">
            <v>INTERRUPTOR PARALELO (3 MÓDULOS), 10A/250V, SEM SUPORTE E SEM PLACA - FORNECIMENTO E INSTALAÇÃO. AF_12/2015</v>
          </cell>
          <cell r="C2676" t="str">
            <v>UN</v>
          </cell>
          <cell r="D2676">
            <v>45.66</v>
          </cell>
          <cell r="E2676">
            <v>49.06</v>
          </cell>
          <cell r="F2676" t="str">
            <v>SINTÉTICO</v>
          </cell>
          <cell r="G2676">
            <v>49.06</v>
          </cell>
        </row>
        <row r="2677">
          <cell r="A2677">
            <v>91969</v>
          </cell>
          <cell r="B2677" t="str">
            <v>INTERRUPTOR PARALELO (3 MÓDULOS), 10A/250V, INCLUINDO SUPORTE E PLACA - FORNECIMENTO E INSTALAÇÃO. AF_12/2015</v>
          </cell>
          <cell r="C2677" t="str">
            <v>UN</v>
          </cell>
          <cell r="D2677">
            <v>50.94</v>
          </cell>
          <cell r="E2677">
            <v>54.64</v>
          </cell>
          <cell r="F2677" t="str">
            <v>SINTÉTICO</v>
          </cell>
          <cell r="G2677">
            <v>54.64</v>
          </cell>
        </row>
        <row r="2678">
          <cell r="A2678">
            <v>91970</v>
          </cell>
          <cell r="B2678" t="str">
            <v>INTERRUPTOR SIMPLES (3 MÓDULOS) COM INTERRUPTOR PARALELO (1 MÓDULO), 10A/250V, SEM SUPORTE E SEM PLACA - FORNECIMENTO E INSTALAÇÃO. AF_12/2015</v>
          </cell>
          <cell r="C2678" t="str">
            <v>UN</v>
          </cell>
          <cell r="D2678">
            <v>47.61</v>
          </cell>
          <cell r="E2678">
            <v>51.04</v>
          </cell>
          <cell r="F2678" t="str">
            <v>SINTÉTICO</v>
          </cell>
          <cell r="G2678">
            <v>51.04</v>
          </cell>
        </row>
        <row r="2679">
          <cell r="A2679">
            <v>91971</v>
          </cell>
          <cell r="B2679" t="str">
            <v>INTERRUPTOR SIMPLES (3 MÓDULOS) COM INTERRUPTOR PARALELO (1 MÓDULO), 10A/250V, INCLUINDO SUPORTE E PLACA - FORNECIMENTO E INSTALAÇÃO. AF_12/2015</v>
          </cell>
          <cell r="C2679" t="str">
            <v>UN</v>
          </cell>
          <cell r="D2679">
            <v>55.81</v>
          </cell>
          <cell r="E2679">
            <v>59.61</v>
          </cell>
          <cell r="F2679" t="str">
            <v>SINTÉTICO</v>
          </cell>
          <cell r="G2679">
            <v>59.61</v>
          </cell>
        </row>
        <row r="2680">
          <cell r="A2680">
            <v>91972</v>
          </cell>
          <cell r="B2680" t="str">
            <v>INTERRUPTOR SIMPLES (2 MÓDULOS) COM INTERRUPTOR PARALELO (2 MÓDULOS), 10A/250V, SEM SUPORTE E SEM PLACA - FORNECIMENTO E INSTALAÇÃO. AF_12/2015</v>
          </cell>
          <cell r="C2680" t="str">
            <v>UN</v>
          </cell>
          <cell r="D2680">
            <v>51.9</v>
          </cell>
          <cell r="E2680">
            <v>55.67</v>
          </cell>
          <cell r="F2680" t="str">
            <v>SINTÉTICO</v>
          </cell>
          <cell r="G2680">
            <v>55.67</v>
          </cell>
        </row>
        <row r="2681">
          <cell r="A2681">
            <v>91973</v>
          </cell>
          <cell r="B2681" t="str">
            <v>INTERRUPTOR SIMPLES (2 MÓDULOS) COM INTERRUPTOR PARALELO (2 MÓDULOS), 10A/250V, INCLUINDO SUPORTE E PLACA - FORNECIMENTO E INSTALAÇÃO. AF_12/2015</v>
          </cell>
          <cell r="C2681" t="str">
            <v>UN</v>
          </cell>
          <cell r="D2681">
            <v>60.1</v>
          </cell>
          <cell r="E2681">
            <v>64.239999999999995</v>
          </cell>
          <cell r="F2681" t="str">
            <v>SINTÉTICO</v>
          </cell>
          <cell r="G2681">
            <v>64.239999999999995</v>
          </cell>
        </row>
        <row r="2682">
          <cell r="A2682">
            <v>91974</v>
          </cell>
          <cell r="B2682" t="str">
            <v>INTERRUPTOR SIMPLES (4 MÓDULOS), 10A/250V, SEM SUPORTE E SEM PLACA - FORNECIMENTO E INSTALAÇÃO. AF_12/2015</v>
          </cell>
          <cell r="C2682" t="str">
            <v>UN</v>
          </cell>
          <cell r="D2682">
            <v>43.32</v>
          </cell>
          <cell r="E2682">
            <v>46.39</v>
          </cell>
          <cell r="F2682" t="str">
            <v>SINTÉTICO</v>
          </cell>
          <cell r="G2682">
            <v>46.39</v>
          </cell>
        </row>
        <row r="2683">
          <cell r="A2683">
            <v>91975</v>
          </cell>
          <cell r="B2683" t="str">
            <v>INTERRUPTOR SIMPLES (4 MÓDULOS), 10A/250V, INCLUINDO SUPORTE E PLACA - FORNECIMENTO E INSTALAÇÃO. AF_12/2015</v>
          </cell>
          <cell r="C2683" t="str">
            <v>UN</v>
          </cell>
          <cell r="D2683">
            <v>51.52</v>
          </cell>
          <cell r="E2683">
            <v>54.96</v>
          </cell>
          <cell r="F2683" t="str">
            <v>SINTÉTICO</v>
          </cell>
          <cell r="G2683">
            <v>54.96</v>
          </cell>
        </row>
        <row r="2684">
          <cell r="A2684">
            <v>91976</v>
          </cell>
          <cell r="B2684" t="str">
            <v>INTERRUPTOR SIMPLES (6 MÓDULOS), 10A/250V, SEM SUPORTE E SEM PLACA - FORNECIMENTO E INSTALAÇÃO. AF_12/2015</v>
          </cell>
          <cell r="C2684" t="str">
            <v>UN</v>
          </cell>
          <cell r="D2684">
            <v>63.87</v>
          </cell>
          <cell r="E2684">
            <v>68.349999999999994</v>
          </cell>
          <cell r="F2684" t="str">
            <v>SINTÉTICO</v>
          </cell>
          <cell r="G2684">
            <v>68.349999999999994</v>
          </cell>
        </row>
        <row r="2685">
          <cell r="A2685">
            <v>91977</v>
          </cell>
          <cell r="B2685" t="str">
            <v>INTERRUPTOR SIMPLES (6 MÓDULOS), 10A/250V, INCLUINDO SUPORTE E PLACA - FORNECIMENTO E INSTALAÇÃO. AF_12/2015</v>
          </cell>
          <cell r="C2685" t="str">
            <v>UN</v>
          </cell>
          <cell r="D2685">
            <v>72.069999999999993</v>
          </cell>
          <cell r="E2685">
            <v>76.92</v>
          </cell>
          <cell r="F2685" t="str">
            <v>SINTÉTICO</v>
          </cell>
          <cell r="G2685">
            <v>76.92</v>
          </cell>
        </row>
        <row r="2686">
          <cell r="A2686">
            <v>91978</v>
          </cell>
          <cell r="B2686" t="str">
            <v>INTERRUPTOR INTERMEDIÁRIO (1 MÓDULO), 10A/250V, SEM SUPORTE E SEM PLACA - FORNECIMENTO E INSTALAÇÃO. AF_09/2017</v>
          </cell>
          <cell r="C2686" t="str">
            <v>UN</v>
          </cell>
          <cell r="D2686">
            <v>25.92</v>
          </cell>
          <cell r="E2686">
            <v>27.56</v>
          </cell>
          <cell r="F2686" t="str">
            <v>SINTÉTICO</v>
          </cell>
          <cell r="G2686">
            <v>27.56</v>
          </cell>
        </row>
        <row r="2687">
          <cell r="A2687">
            <v>91979</v>
          </cell>
          <cell r="B2687" t="str">
            <v>INTERRUPTOR INTERMEDIÁRIO (1 MÓDULO), 10A/250V, INCLUINDO SUPORTE E PLACA - FORNECIMENTO E INSTALAÇÃO. AF_09/2017</v>
          </cell>
          <cell r="C2687" t="str">
            <v>UN</v>
          </cell>
          <cell r="D2687">
            <v>31.2</v>
          </cell>
          <cell r="E2687">
            <v>33.14</v>
          </cell>
          <cell r="F2687" t="str">
            <v>SINTÉTICO</v>
          </cell>
          <cell r="G2687">
            <v>33.14</v>
          </cell>
        </row>
        <row r="2688">
          <cell r="A2688">
            <v>91980</v>
          </cell>
          <cell r="B2688" t="str">
            <v>INTERRUPTOR BIPOLAR (1 MÓDULO), 10A/250V, SEM SUPORTE E SEM PLACA - FORNECIMENTO E INSTALAÇÃO. AF_09/2017</v>
          </cell>
          <cell r="C2688" t="str">
            <v>UN</v>
          </cell>
          <cell r="D2688">
            <v>25.17</v>
          </cell>
          <cell r="E2688">
            <v>26.81</v>
          </cell>
          <cell r="F2688" t="str">
            <v>SINTÉTICO</v>
          </cell>
          <cell r="G2688">
            <v>26.81</v>
          </cell>
        </row>
        <row r="2689">
          <cell r="A2689">
            <v>91981</v>
          </cell>
          <cell r="B2689" t="str">
            <v>INTERRUPTOR BIPOLAR (1 MÓDULO), 10A/250V, INCLUINDO SUPORTE E PLACA - FORNECIMENTO E INSTALAÇÃO. AF_09/2017</v>
          </cell>
          <cell r="C2689" t="str">
            <v>UN</v>
          </cell>
          <cell r="D2689">
            <v>30.45</v>
          </cell>
          <cell r="E2689">
            <v>32.39</v>
          </cell>
          <cell r="F2689" t="str">
            <v>SINTÉTICO</v>
          </cell>
          <cell r="G2689">
            <v>32.39</v>
          </cell>
        </row>
        <row r="2690">
          <cell r="A2690">
            <v>91982</v>
          </cell>
          <cell r="B2690" t="str">
            <v>DIMMER ROTATIVO (1 MÓDULO), 220V/600W, SEM SUPORTE E SEM PLACA - FORNECIMENTO E INSTALAÇÃO. AF_09/2017</v>
          </cell>
          <cell r="C2690" t="str">
            <v>UN</v>
          </cell>
          <cell r="D2690">
            <v>55.95</v>
          </cell>
          <cell r="E2690">
            <v>56.9</v>
          </cell>
          <cell r="F2690" t="str">
            <v>SINTÉTICO</v>
          </cell>
          <cell r="G2690">
            <v>56.9</v>
          </cell>
        </row>
        <row r="2691">
          <cell r="A2691">
            <v>91983</v>
          </cell>
          <cell r="B2691" t="str">
            <v>DIMMER ROTATIVO (1 MÓDULO), 220V/600W, INCLUINDO SUPORTE E PLACA - FORNECIMENTO E INSTALAÇÃO. AF_09/2017</v>
          </cell>
          <cell r="C2691" t="str">
            <v>UN</v>
          </cell>
          <cell r="D2691">
            <v>61.23</v>
          </cell>
          <cell r="E2691">
            <v>62.48</v>
          </cell>
          <cell r="F2691" t="str">
            <v>SINTÉTICO</v>
          </cell>
          <cell r="G2691">
            <v>62.48</v>
          </cell>
        </row>
        <row r="2692">
          <cell r="A2692">
            <v>91984</v>
          </cell>
          <cell r="B2692" t="str">
            <v>INTERRUPTOR PULSADOR CAMPAINHA (1 MÓDULO), 10A/250V, SEM SUPORTE E SEM PLACA - FORNECIMENTO E INSTALAÇÃO. AF_09/2017</v>
          </cell>
          <cell r="C2692" t="str">
            <v>UN</v>
          </cell>
          <cell r="D2692">
            <v>11.69</v>
          </cell>
          <cell r="E2692">
            <v>12.64</v>
          </cell>
          <cell r="F2692" t="str">
            <v>SINTÉTICO</v>
          </cell>
          <cell r="G2692">
            <v>12.64</v>
          </cell>
        </row>
        <row r="2693">
          <cell r="A2693">
            <v>91985</v>
          </cell>
          <cell r="B2693" t="str">
            <v>INTERRUPTOR PULSADOR CAMPAINHA (1 MÓDULO), 10A/250V, INCLUINDO SUPORTE E PLACA - FORNECIMENTO E INSTALAÇÃO. AF_09/2017</v>
          </cell>
          <cell r="C2693" t="str">
            <v>UN</v>
          </cell>
          <cell r="D2693">
            <v>16.97</v>
          </cell>
          <cell r="E2693">
            <v>18.22</v>
          </cell>
          <cell r="F2693" t="str">
            <v>SINTÉTICO</v>
          </cell>
          <cell r="G2693">
            <v>18.22</v>
          </cell>
        </row>
        <row r="2694">
          <cell r="A2694">
            <v>91986</v>
          </cell>
          <cell r="B2694" t="str">
            <v>CAMPAINHA CIGARRA (1 MÓDULO), 10A/250V, SEM SUPORTE E SEM PLACA - FORNECIMENTO E INSTALAÇÃO. AF_09/2017</v>
          </cell>
          <cell r="C2694" t="str">
            <v>UN</v>
          </cell>
          <cell r="D2694">
            <v>24.14</v>
          </cell>
          <cell r="E2694">
            <v>25.63</v>
          </cell>
          <cell r="F2694" t="str">
            <v>SINTÉTICO</v>
          </cell>
          <cell r="G2694">
            <v>25.63</v>
          </cell>
        </row>
        <row r="2695">
          <cell r="A2695">
            <v>91987</v>
          </cell>
          <cell r="B2695" t="str">
            <v>CAMPAINHA CIGARRA (1 MÓDULO), 10A/250V, INCLUINDO SUPORTE E PLACA - FORNECIMENTO E INSTALAÇÃO. AF_09/2017</v>
          </cell>
          <cell r="C2695" t="str">
            <v>UN</v>
          </cell>
          <cell r="D2695">
            <v>29.42</v>
          </cell>
          <cell r="E2695">
            <v>31.21</v>
          </cell>
          <cell r="F2695" t="str">
            <v>SINTÉTICO</v>
          </cell>
          <cell r="G2695">
            <v>31.21</v>
          </cell>
        </row>
        <row r="2696">
          <cell r="A2696">
            <v>91988</v>
          </cell>
          <cell r="B2696" t="str">
            <v>INTERRUPTOR PULSADOR MINUTERIA (1 MÓDULO), 10A/250V, SEM SUPORTE E SEM PLACA - FORNECIMENTO E INSTALAÇÃO. AF_09/2017</v>
          </cell>
          <cell r="C2696" t="str">
            <v>UN</v>
          </cell>
          <cell r="D2696">
            <v>14.22</v>
          </cell>
          <cell r="E2696">
            <v>15.17</v>
          </cell>
          <cell r="F2696" t="str">
            <v>SINTÉTICO</v>
          </cell>
          <cell r="G2696">
            <v>15.17</v>
          </cell>
        </row>
        <row r="2697">
          <cell r="A2697">
            <v>91989</v>
          </cell>
          <cell r="B2697" t="str">
            <v>INTERRUPTOR PULSADOR MINUTERIA (1 MÓDULO), 10A/250V, INCLUINDO SUPORTE E PLACA - FORNECIMENTO E INSTALAÇÃO. AF_09/2017</v>
          </cell>
          <cell r="C2697" t="str">
            <v>UN</v>
          </cell>
          <cell r="D2697">
            <v>19.5</v>
          </cell>
          <cell r="E2697">
            <v>20.75</v>
          </cell>
          <cell r="F2697" t="str">
            <v>SINTÉTICO</v>
          </cell>
          <cell r="G2697">
            <v>20.75</v>
          </cell>
        </row>
        <row r="2698">
          <cell r="A2698">
            <v>91990</v>
          </cell>
          <cell r="B2698" t="str">
            <v>TOMADA ALTA DE EMBUTIR (1 MÓDULO), 2P+T 10 A, SEM SUPORTE E SEM PLACA - FORNECIMENTO E INSTALAÇÃO. AF_12/2015</v>
          </cell>
          <cell r="C2698" t="str">
            <v>UN</v>
          </cell>
          <cell r="D2698">
            <v>22.73</v>
          </cell>
          <cell r="E2698">
            <v>24.83</v>
          </cell>
          <cell r="F2698" t="str">
            <v>SINTÉTICO</v>
          </cell>
          <cell r="G2698">
            <v>24.83</v>
          </cell>
        </row>
        <row r="2699">
          <cell r="A2699">
            <v>91991</v>
          </cell>
          <cell r="B2699" t="str">
            <v>TOMADA ALTA DE EMBUTIR (1 MÓDULO), 2P+T 20 A, SEM SUPORTE E SEM PLACA - FORNECIMENTO E INSTALAÇÃO. AF_12/2015</v>
          </cell>
          <cell r="C2699" t="str">
            <v>UN</v>
          </cell>
          <cell r="D2699">
            <v>24.1</v>
          </cell>
          <cell r="E2699">
            <v>26.2</v>
          </cell>
          <cell r="F2699" t="str">
            <v>SINTÉTICO</v>
          </cell>
          <cell r="G2699">
            <v>26.2</v>
          </cell>
        </row>
        <row r="2700">
          <cell r="A2700">
            <v>91992</v>
          </cell>
          <cell r="B2700" t="str">
            <v>TOMADA ALTA DE EMBUTIR (1 MÓDULO), 2P+T 10 A, INCLUINDO SUPORTE E PLACA - FORNECIMENTO E INSTALAÇÃO. AF_12/2015</v>
          </cell>
          <cell r="C2700" t="str">
            <v>UN</v>
          </cell>
          <cell r="D2700">
            <v>28.01</v>
          </cell>
          <cell r="E2700">
            <v>30.41</v>
          </cell>
          <cell r="F2700" t="str">
            <v>SINTÉTICO</v>
          </cell>
          <cell r="G2700">
            <v>30.41</v>
          </cell>
        </row>
        <row r="2701">
          <cell r="A2701">
            <v>91993</v>
          </cell>
          <cell r="B2701" t="str">
            <v>TOMADA ALTA DE EMBUTIR (1 MÓDULO), 2P+T 20 A, INCLUINDO SUPORTE E PLACA - FORNECIMENTO E INSTALAÇÃO. AF_12/2015</v>
          </cell>
          <cell r="C2701" t="str">
            <v>UN</v>
          </cell>
          <cell r="D2701">
            <v>29.38</v>
          </cell>
          <cell r="E2701">
            <v>31.78</v>
          </cell>
          <cell r="F2701" t="str">
            <v>SINTÉTICO</v>
          </cell>
          <cell r="G2701">
            <v>31.78</v>
          </cell>
        </row>
        <row r="2702">
          <cell r="A2702">
            <v>91994</v>
          </cell>
          <cell r="B2702" t="str">
            <v>TOMADA MÉDIA DE EMBUTIR (1 MÓDULO), 2P+T 10 A, SEM SUPORTE E SEM PLACA - FORNECIMENTO E INSTALAÇÃO. AF_12/2015</v>
          </cell>
          <cell r="C2702" t="str">
            <v>UN</v>
          </cell>
          <cell r="D2702">
            <v>15.97</v>
          </cell>
          <cell r="E2702">
            <v>17.27</v>
          </cell>
          <cell r="F2702" t="str">
            <v>SINTÉTICO</v>
          </cell>
          <cell r="G2702">
            <v>17.27</v>
          </cell>
        </row>
        <row r="2703">
          <cell r="A2703">
            <v>91995</v>
          </cell>
          <cell r="B2703" t="str">
            <v>TOMADA MÉDIA DE EMBUTIR (1 MÓDULO), 2P+T 20 A, SEM SUPORTE E SEM PLACA - FORNECIMENTO E INSTALAÇÃO. AF_12/2015</v>
          </cell>
          <cell r="C2703" t="str">
            <v>UN</v>
          </cell>
          <cell r="D2703">
            <v>17.34</v>
          </cell>
          <cell r="E2703">
            <v>18.64</v>
          </cell>
          <cell r="F2703" t="str">
            <v>SINTÉTICO</v>
          </cell>
          <cell r="G2703">
            <v>18.64</v>
          </cell>
        </row>
        <row r="2704">
          <cell r="A2704">
            <v>91996</v>
          </cell>
          <cell r="B2704" t="str">
            <v>TOMADA MÉDIA DE EMBUTIR (1 MÓDULO), 2P+T 10 A, INCLUINDO SUPORTE E PLACA - FORNECIMENTO E INSTALAÇÃO. AF_12/2015</v>
          </cell>
          <cell r="C2704" t="str">
            <v>UN</v>
          </cell>
          <cell r="D2704">
            <v>21.25</v>
          </cell>
          <cell r="E2704">
            <v>22.85</v>
          </cell>
          <cell r="F2704" t="str">
            <v>SINTÉTICO</v>
          </cell>
          <cell r="G2704">
            <v>22.85</v>
          </cell>
        </row>
        <row r="2705">
          <cell r="A2705">
            <v>91997</v>
          </cell>
          <cell r="B2705" t="str">
            <v>TOMADA MÉDIA DE EMBUTIR (1 MÓDULO), 2P+T 20 A, INCLUINDO SUPORTE E PLACA - FORNECIMENTO E INSTALAÇÃO. AF_12/2015</v>
          </cell>
          <cell r="C2705" t="str">
            <v>UN</v>
          </cell>
          <cell r="D2705">
            <v>22.62</v>
          </cell>
          <cell r="E2705">
            <v>24.22</v>
          </cell>
          <cell r="F2705" t="str">
            <v>SINTÉTICO</v>
          </cell>
          <cell r="G2705">
            <v>24.22</v>
          </cell>
        </row>
        <row r="2706">
          <cell r="A2706">
            <v>91998</v>
          </cell>
          <cell r="B2706" t="str">
            <v>TOMADA BAIXA DE EMBUTIR (1 MÓDULO), 2P+T 10 A, SEM SUPORTE E SEM PLACA - FORNECIMENTO E INSTALAÇÃO. AF_12/2015</v>
          </cell>
          <cell r="C2706" t="str">
            <v>UN</v>
          </cell>
          <cell r="D2706">
            <v>13.34</v>
          </cell>
          <cell r="E2706">
            <v>14.34</v>
          </cell>
          <cell r="F2706" t="str">
            <v>SINTÉTICO</v>
          </cell>
          <cell r="G2706">
            <v>14.34</v>
          </cell>
        </row>
        <row r="2707">
          <cell r="A2707">
            <v>91999</v>
          </cell>
          <cell r="B2707" t="str">
            <v>TOMADA BAIXA DE EMBUTIR (1 MÓDULO), 2P+T 20 A, SEM SUPORTE E SEM PLACA - FORNECIMENTO E INSTALAÇÃO. AF_12/2015</v>
          </cell>
          <cell r="C2707" t="str">
            <v>UN</v>
          </cell>
          <cell r="D2707">
            <v>14.71</v>
          </cell>
          <cell r="E2707">
            <v>15.71</v>
          </cell>
          <cell r="F2707" t="str">
            <v>SINTÉTICO</v>
          </cell>
          <cell r="G2707">
            <v>15.71</v>
          </cell>
        </row>
        <row r="2708">
          <cell r="A2708">
            <v>92000</v>
          </cell>
          <cell r="B2708" t="str">
            <v>TOMADA BAIXA DE EMBUTIR (1 MÓDULO), 2P+T 10 A, INCLUINDO SUPORTE E PLACA - FORNECIMENTO E INSTALAÇÃO. AF_12/2015</v>
          </cell>
          <cell r="C2708" t="str">
            <v>UN</v>
          </cell>
          <cell r="D2708">
            <v>18.62</v>
          </cell>
          <cell r="E2708">
            <v>19.920000000000002</v>
          </cell>
          <cell r="F2708" t="str">
            <v>SINTÉTICO</v>
          </cell>
          <cell r="G2708">
            <v>19.920000000000002</v>
          </cell>
        </row>
        <row r="2709">
          <cell r="A2709">
            <v>92001</v>
          </cell>
          <cell r="B2709" t="str">
            <v>TOMADA BAIXA DE EMBUTIR (1 MÓDULO), 2P+T 20 A, INCLUINDO SUPORTE E PLACA - FORNECIMENTO E INSTALAÇÃO. AF_12/2015</v>
          </cell>
          <cell r="C2709" t="str">
            <v>UN</v>
          </cell>
          <cell r="D2709">
            <v>19.989999999999998</v>
          </cell>
          <cell r="E2709">
            <v>21.29</v>
          </cell>
          <cell r="F2709" t="str">
            <v>SINTÉTICO</v>
          </cell>
          <cell r="G2709">
            <v>21.29</v>
          </cell>
        </row>
        <row r="2710">
          <cell r="A2710">
            <v>92002</v>
          </cell>
          <cell r="B2710" t="str">
            <v>TOMADA MÉDIA DE EMBUTIR (2 MÓDULOS), 2P+T 10 A, SEM SUPORTE E SEM PLACA - FORNECIMENTO E INSTALAÇÃO. AF_12/2015</v>
          </cell>
          <cell r="C2710" t="str">
            <v>UN</v>
          </cell>
          <cell r="D2710">
            <v>29.75</v>
          </cell>
          <cell r="E2710">
            <v>32.1</v>
          </cell>
          <cell r="F2710" t="str">
            <v>SINTÉTICO</v>
          </cell>
          <cell r="G2710">
            <v>32.1</v>
          </cell>
        </row>
        <row r="2711">
          <cell r="A2711">
            <v>92003</v>
          </cell>
          <cell r="B2711" t="str">
            <v>TOMADA MÉDIA DE EMBUTIR (2 MÓDULOS), 2P+T 20 A, SEM SUPORTE E SEM PLACA - FORNECIMENTO E INSTALAÇÃO. AF_12/2015</v>
          </cell>
          <cell r="C2711" t="str">
            <v>UN</v>
          </cell>
          <cell r="D2711">
            <v>32.49</v>
          </cell>
          <cell r="E2711">
            <v>34.840000000000003</v>
          </cell>
          <cell r="F2711" t="str">
            <v>SINTÉTICO</v>
          </cell>
          <cell r="G2711">
            <v>34.840000000000003</v>
          </cell>
        </row>
        <row r="2712">
          <cell r="A2712">
            <v>92004</v>
          </cell>
          <cell r="B2712" t="str">
            <v>TOMADA MÉDIA DE EMBUTIR (2 MÓDULOS), 2P+T 10 A, INCLUINDO SUPORTE E PLACA - FORNECIMENTO E INSTALAÇÃO. AF_12/2015</v>
          </cell>
          <cell r="C2712" t="str">
            <v>UN</v>
          </cell>
          <cell r="D2712">
            <v>35.03</v>
          </cell>
          <cell r="E2712">
            <v>37.68</v>
          </cell>
          <cell r="F2712" t="str">
            <v>SINTÉTICO</v>
          </cell>
          <cell r="G2712">
            <v>37.68</v>
          </cell>
        </row>
        <row r="2713">
          <cell r="A2713">
            <v>92005</v>
          </cell>
          <cell r="B2713" t="str">
            <v>TOMADA MÉDIA DE EMBUTIR (2 MÓDULOS), 2P+T 20 A, INCLUINDO SUPORTE E PLACA - FORNECIMENTO E INSTALAÇÃO. AF_12/2015</v>
          </cell>
          <cell r="C2713" t="str">
            <v>UN</v>
          </cell>
          <cell r="D2713">
            <v>37.770000000000003</v>
          </cell>
          <cell r="E2713">
            <v>40.42</v>
          </cell>
          <cell r="F2713" t="str">
            <v>SINTÉTICO</v>
          </cell>
          <cell r="G2713">
            <v>40.42</v>
          </cell>
        </row>
        <row r="2714">
          <cell r="A2714">
            <v>92006</v>
          </cell>
          <cell r="B2714" t="str">
            <v>TOMADA BAIXA DE EMBUTIR (2 MÓDULOS), 2P+T 10 A, SEM SUPORTE E SEM PLACA - FORNECIMENTO E INSTALAÇÃO. AF_12/2015</v>
          </cell>
          <cell r="C2714" t="str">
            <v>UN</v>
          </cell>
          <cell r="D2714">
            <v>24.49</v>
          </cell>
          <cell r="E2714">
            <v>26.23</v>
          </cell>
          <cell r="F2714" t="str">
            <v>SINTÉTICO</v>
          </cell>
          <cell r="G2714">
            <v>26.23</v>
          </cell>
        </row>
        <row r="2715">
          <cell r="A2715">
            <v>92007</v>
          </cell>
          <cell r="B2715" t="str">
            <v>TOMADA BAIXA DE EMBUTIR (2 MÓDULOS), 2P+T 20 A, SEM SUPORTE E SEM PLACA - FORNECIMENTO E INSTALAÇÃO. AF_12/2015</v>
          </cell>
          <cell r="C2715" t="str">
            <v>UN</v>
          </cell>
          <cell r="D2715">
            <v>27.23</v>
          </cell>
          <cell r="E2715">
            <v>28.97</v>
          </cell>
          <cell r="F2715" t="str">
            <v>SINTÉTICO</v>
          </cell>
          <cell r="G2715">
            <v>28.97</v>
          </cell>
        </row>
        <row r="2716">
          <cell r="A2716">
            <v>92008</v>
          </cell>
          <cell r="B2716" t="str">
            <v>TOMADA BAIXA DE EMBUTIR (2 MÓDULOS), 2P+T 10 A, INCLUINDO SUPORTE E PLACA - FORNECIMENTO E INSTALAÇÃO. AF_12/2015</v>
          </cell>
          <cell r="C2716" t="str">
            <v>UN</v>
          </cell>
          <cell r="D2716">
            <v>29.77</v>
          </cell>
          <cell r="E2716">
            <v>31.81</v>
          </cell>
          <cell r="F2716" t="str">
            <v>SINTÉTICO</v>
          </cell>
          <cell r="G2716">
            <v>31.81</v>
          </cell>
        </row>
        <row r="2717">
          <cell r="A2717">
            <v>92009</v>
          </cell>
          <cell r="B2717" t="str">
            <v>TOMADA BAIXA DE EMBUTIR (2 MÓDULOS), 2P+T 20 A, INCLUINDO SUPORTE E PLACA - FORNECIMENTO E INSTALAÇÃO. AF_12/2015</v>
          </cell>
          <cell r="C2717" t="str">
            <v>UN</v>
          </cell>
          <cell r="D2717">
            <v>32.51</v>
          </cell>
          <cell r="E2717">
            <v>34.549999999999997</v>
          </cell>
          <cell r="F2717" t="str">
            <v>SINTÉTICO</v>
          </cell>
          <cell r="G2717">
            <v>34.549999999999997</v>
          </cell>
        </row>
        <row r="2718">
          <cell r="A2718">
            <v>92010</v>
          </cell>
          <cell r="B2718" t="str">
            <v>TOMADA MÉDIA DE EMBUTIR (3 MÓDULOS), 2P+T 10 A, SEM SUPORTE E SEM PLACA - FORNECIMENTO E INSTALAÇÃO. AF_12/2015</v>
          </cell>
          <cell r="C2718" t="str">
            <v>UN</v>
          </cell>
          <cell r="D2718">
            <v>43.53</v>
          </cell>
          <cell r="E2718">
            <v>46.93</v>
          </cell>
          <cell r="F2718" t="str">
            <v>SINTÉTICO</v>
          </cell>
          <cell r="G2718">
            <v>46.93</v>
          </cell>
        </row>
        <row r="2719">
          <cell r="A2719">
            <v>92011</v>
          </cell>
          <cell r="B2719" t="str">
            <v>TOMADA MÉDIA DE EMBUTIR (3 MÓDULOS), 2P+T 20 A, SEM SUPORTE E SEM PLACA - FORNECIMENTO E INSTALAÇÃO. AF_12/2015</v>
          </cell>
          <cell r="C2719" t="str">
            <v>UN</v>
          </cell>
          <cell r="D2719">
            <v>47.64</v>
          </cell>
          <cell r="E2719">
            <v>51.04</v>
          </cell>
          <cell r="F2719" t="str">
            <v>SINTÉTICO</v>
          </cell>
          <cell r="G2719">
            <v>51.04</v>
          </cell>
        </row>
        <row r="2720">
          <cell r="A2720">
            <v>92012</v>
          </cell>
          <cell r="B2720" t="str">
            <v>TOMADA MÉDIA DE EMBUTIR (3 MÓDULOS), 2P+T 10 A, INCLUINDO SUPORTE E PLACA - FORNECIMENTO E INSTALAÇÃO. AF_12/2015</v>
          </cell>
          <cell r="C2720" t="str">
            <v>UN</v>
          </cell>
          <cell r="D2720">
            <v>48.81</v>
          </cell>
          <cell r="E2720">
            <v>52.51</v>
          </cell>
          <cell r="F2720" t="str">
            <v>SINTÉTICO</v>
          </cell>
          <cell r="G2720">
            <v>52.51</v>
          </cell>
        </row>
        <row r="2721">
          <cell r="A2721">
            <v>92013</v>
          </cell>
          <cell r="B2721" t="str">
            <v>TOMADA MÉDIA DE EMBUTIR (3 MÓDULOS), 2P+T 20 A, INCLUINDO SUPORTE E PLACA - FORNECIMENTO E INSTALAÇÃO. AF_12/2015</v>
          </cell>
          <cell r="C2721" t="str">
            <v>UN</v>
          </cell>
          <cell r="D2721">
            <v>52.92</v>
          </cell>
          <cell r="E2721">
            <v>56.62</v>
          </cell>
          <cell r="F2721" t="str">
            <v>SINTÉTICO</v>
          </cell>
          <cell r="G2721">
            <v>56.62</v>
          </cell>
        </row>
        <row r="2722">
          <cell r="A2722">
            <v>92014</v>
          </cell>
          <cell r="B2722" t="str">
            <v>TOMADA BAIXA DE EMBUTIR (3 MÓDULOS), 2P+T 10 A, SEM SUPORTE E SEM PLACA - FORNECIMENTO E INSTALAÇÃO. AF_12/2015</v>
          </cell>
          <cell r="C2722" t="str">
            <v>UN</v>
          </cell>
          <cell r="D2722">
            <v>35.64</v>
          </cell>
          <cell r="E2722">
            <v>38.119999999999997</v>
          </cell>
          <cell r="F2722" t="str">
            <v>SINTÉTICO</v>
          </cell>
          <cell r="G2722">
            <v>38.119999999999997</v>
          </cell>
        </row>
        <row r="2723">
          <cell r="A2723">
            <v>92015</v>
          </cell>
          <cell r="B2723" t="str">
            <v>TOMADA BAIXA DE EMBUTIR (3 MÓDULOS), 2P+T 20 A, SEM SUPORTE E SEM PLACA - FORNECIMENTO E INSTALAÇÃO. AF_12/2015</v>
          </cell>
          <cell r="C2723" t="str">
            <v>UN</v>
          </cell>
          <cell r="D2723">
            <v>39.75</v>
          </cell>
          <cell r="E2723">
            <v>42.23</v>
          </cell>
          <cell r="F2723" t="str">
            <v>SINTÉTICO</v>
          </cell>
          <cell r="G2723">
            <v>42.23</v>
          </cell>
        </row>
        <row r="2724">
          <cell r="A2724">
            <v>92016</v>
          </cell>
          <cell r="B2724" t="str">
            <v>TOMADA BAIXA DE EMBUTIR (3 MÓDULOS), 2P+T 10 A, INCLUINDO SUPORTE E PLACA - FORNECIMENTO E INSTALAÇÃO. AF_12/2015</v>
          </cell>
          <cell r="C2724" t="str">
            <v>UN</v>
          </cell>
          <cell r="D2724">
            <v>40.92</v>
          </cell>
          <cell r="E2724">
            <v>43.7</v>
          </cell>
          <cell r="F2724" t="str">
            <v>SINTÉTICO</v>
          </cell>
          <cell r="G2724">
            <v>43.7</v>
          </cell>
        </row>
        <row r="2725">
          <cell r="A2725">
            <v>92017</v>
          </cell>
          <cell r="B2725" t="str">
            <v>TOMADA BAIXA DE EMBUTIR (3 MÓDULOS), 2P+T 20 A, INCLUINDO SUPORTE E PLACA - FORNECIMENTO E INSTALAÇÃO. AF_12/2015</v>
          </cell>
          <cell r="C2725" t="str">
            <v>UN</v>
          </cell>
          <cell r="D2725">
            <v>45.03</v>
          </cell>
          <cell r="E2725">
            <v>47.81</v>
          </cell>
          <cell r="F2725" t="str">
            <v>SINTÉTICO</v>
          </cell>
          <cell r="G2725">
            <v>47.81</v>
          </cell>
        </row>
        <row r="2726">
          <cell r="A2726">
            <v>92018</v>
          </cell>
          <cell r="B2726" t="str">
            <v>TOMADA BAIXA DE EMBUTIR (4 MÓDULOS), 2P+T 10 A, SEM SUPORTE E SEM PLACA - FORNECIMENTO E INSTALAÇÃO. AF_12/2015</v>
          </cell>
          <cell r="C2726" t="str">
            <v>UN</v>
          </cell>
          <cell r="D2726">
            <v>47.17</v>
          </cell>
          <cell r="E2726">
            <v>50.41</v>
          </cell>
          <cell r="F2726" t="str">
            <v>SINTÉTICO</v>
          </cell>
          <cell r="G2726">
            <v>50.41</v>
          </cell>
        </row>
        <row r="2727">
          <cell r="A2727">
            <v>92019</v>
          </cell>
          <cell r="B2727" t="str">
            <v>TOMADA BAIXA DE EMBUTIR (4 MÓDULOS), 2P+T 10 A, INCLUINDO SUPORTE E PLACA - FORNECIMENTO E INSTALAÇÃO. AF_12/2015</v>
          </cell>
          <cell r="C2727" t="str">
            <v>UN</v>
          </cell>
          <cell r="D2727">
            <v>55.37</v>
          </cell>
          <cell r="E2727">
            <v>58.98</v>
          </cell>
          <cell r="F2727" t="str">
            <v>SINTÉTICO</v>
          </cell>
          <cell r="G2727">
            <v>58.98</v>
          </cell>
        </row>
        <row r="2728">
          <cell r="A2728">
            <v>92020</v>
          </cell>
          <cell r="B2728" t="str">
            <v>TOMADA BAIXA DE EMBUTIR (6 MÓDULOS), 2P+T 10 A, SEM SUPORTE E SEM PLACA - FORNECIMENTO E INSTALAÇÃO. AF_12/2015</v>
          </cell>
          <cell r="C2728" t="str">
            <v>UN</v>
          </cell>
          <cell r="D2728">
            <v>69.650000000000006</v>
          </cell>
          <cell r="E2728">
            <v>74.38</v>
          </cell>
          <cell r="F2728" t="str">
            <v>SINTÉTICO</v>
          </cell>
          <cell r="G2728">
            <v>74.38</v>
          </cell>
        </row>
        <row r="2729">
          <cell r="A2729">
            <v>92021</v>
          </cell>
          <cell r="B2729" t="str">
            <v>TOMADA BAIXA DE EMBUTIR (6 MÓDULOS), 2P+T 10 A, INCLUINDO SUPORTE E PLACA - FORNECIMENTO E INSTALAÇÃO. AF_12/2015</v>
          </cell>
          <cell r="C2729" t="str">
            <v>UN</v>
          </cell>
          <cell r="D2729">
            <v>77.849999999999994</v>
          </cell>
          <cell r="E2729">
            <v>82.95</v>
          </cell>
          <cell r="F2729" t="str">
            <v>SINTÉTICO</v>
          </cell>
          <cell r="G2729">
            <v>82.95</v>
          </cell>
        </row>
        <row r="2730">
          <cell r="A2730">
            <v>92022</v>
          </cell>
          <cell r="B2730" t="str">
            <v>INTERRUPTOR SIMPLES (1 MÓDULO) COM 1 TOMADA DE EMBUTIR 2P+T 10 A,  SEM SUPORTE E SEM PLACA - FORNECIMENTO E INSTALAÇÃO. AF_12/2015</v>
          </cell>
          <cell r="C2730" t="str">
            <v>UN</v>
          </cell>
          <cell r="D2730">
            <v>26.18</v>
          </cell>
          <cell r="E2730">
            <v>28.17</v>
          </cell>
          <cell r="F2730" t="str">
            <v>SINTÉTICO</v>
          </cell>
          <cell r="G2730">
            <v>28.17</v>
          </cell>
        </row>
        <row r="2731">
          <cell r="A2731">
            <v>92023</v>
          </cell>
          <cell r="B2731" t="str">
            <v>INTERRUPTOR SIMPLES (1 MÓDULO) COM 1 TOMADA DE EMBUTIR 2P+T 10 A,  INCLUINDO SUPORTE E PLACA - FORNECIMENTO E INSTALAÇÃO. AF_12/2015</v>
          </cell>
          <cell r="C2731" t="str">
            <v>UN</v>
          </cell>
          <cell r="D2731">
            <v>31.46</v>
          </cell>
          <cell r="E2731">
            <v>33.75</v>
          </cell>
          <cell r="F2731" t="str">
            <v>SINTÉTICO</v>
          </cell>
          <cell r="G2731">
            <v>33.75</v>
          </cell>
        </row>
        <row r="2732">
          <cell r="A2732">
            <v>92024</v>
          </cell>
          <cell r="B2732" t="str">
            <v>INTERRUPTOR SIMPLES (1 MÓDULO) COM 2 TOMADAS DE EMBUTIR 2P+T 10 A,  SEM SUPORTE E SEM PLACA - FORNECIMENTO E INSTALAÇÃO. AF_12/2015</v>
          </cell>
          <cell r="C2732" t="str">
            <v>UN</v>
          </cell>
          <cell r="D2732">
            <v>39.99</v>
          </cell>
          <cell r="E2732">
            <v>43.04</v>
          </cell>
          <cell r="F2732" t="str">
            <v>SINTÉTICO</v>
          </cell>
          <cell r="G2732">
            <v>43.04</v>
          </cell>
        </row>
        <row r="2733">
          <cell r="A2733">
            <v>92025</v>
          </cell>
          <cell r="B2733" t="str">
            <v>INTERRUPTOR SIMPLES (1 MÓDULO) COM 2 TOMADAS DE EMBUTIR 2P+T 10 A,  INCLUINDO SUPORTE E PLACA - FORNECIMENTO E INSTALAÇÃO. AF_12/2015</v>
          </cell>
          <cell r="C2733" t="str">
            <v>UN</v>
          </cell>
          <cell r="D2733">
            <v>45.27</v>
          </cell>
          <cell r="E2733">
            <v>48.62</v>
          </cell>
          <cell r="F2733" t="str">
            <v>SINTÉTICO</v>
          </cell>
          <cell r="G2733">
            <v>48.62</v>
          </cell>
        </row>
        <row r="2734">
          <cell r="A2734">
            <v>92026</v>
          </cell>
          <cell r="B2734" t="str">
            <v>INTERRUPTOR SIMPLES (2 MÓDULOS) COM 1 TOMADA DE EMBUTIR 2P+T 10 A,  SEM SUPORTE E SEM PLACA - FORNECIMENTO E INSTALAÇÃO. AF_12/2015</v>
          </cell>
          <cell r="C2734" t="str">
            <v>UN</v>
          </cell>
          <cell r="D2734">
            <v>36.409999999999997</v>
          </cell>
          <cell r="E2734">
            <v>39.11</v>
          </cell>
          <cell r="F2734" t="str">
            <v>SINTÉTICO</v>
          </cell>
          <cell r="G2734">
            <v>39.11</v>
          </cell>
        </row>
        <row r="2735">
          <cell r="A2735">
            <v>92027</v>
          </cell>
          <cell r="B2735" t="str">
            <v>INTERRUPTOR SIMPLES (2 MÓDULOS) COM 1 TOMADA DE EMBUTIR 2P+T 10 A,  INCLUINDO SUPORTE E PLACA - FORNECIMENTO E INSTALAÇÃO. AF_12/2015</v>
          </cell>
          <cell r="C2735" t="str">
            <v>UN</v>
          </cell>
          <cell r="D2735">
            <v>41.69</v>
          </cell>
          <cell r="E2735">
            <v>44.69</v>
          </cell>
          <cell r="F2735" t="str">
            <v>SINTÉTICO</v>
          </cell>
          <cell r="G2735">
            <v>44.69</v>
          </cell>
        </row>
        <row r="2736">
          <cell r="A2736">
            <v>92028</v>
          </cell>
          <cell r="B2736" t="str">
            <v>INTERRUPTOR PARALELO (1 MÓDULO) COM 1 TOMADA DE EMBUTIR 2P+T 10 A,  SEM SUPORTE E SEM PLACA - FORNECIMENTO E INSTALAÇÃO. AF_12/2015</v>
          </cell>
          <cell r="C2736" t="str">
            <v>UN</v>
          </cell>
          <cell r="D2736">
            <v>30.46</v>
          </cell>
          <cell r="E2736">
            <v>32.81</v>
          </cell>
          <cell r="F2736" t="str">
            <v>SINTÉTICO</v>
          </cell>
          <cell r="G2736">
            <v>32.81</v>
          </cell>
        </row>
        <row r="2737">
          <cell r="A2737">
            <v>92029</v>
          </cell>
          <cell r="B2737" t="str">
            <v>INTERRUPTOR PARALELO (1 MÓDULO) COM 1 TOMADA DE EMBUTIR 2P+T 10 A,  INCLUINDO SUPORTE E PLACA - FORNECIMENTO E INSTALAÇÃO. AF_12/2015</v>
          </cell>
          <cell r="C2737" t="str">
            <v>UN</v>
          </cell>
          <cell r="D2737">
            <v>35.74</v>
          </cell>
          <cell r="E2737">
            <v>38.39</v>
          </cell>
          <cell r="F2737" t="str">
            <v>SINTÉTICO</v>
          </cell>
          <cell r="G2737">
            <v>38.39</v>
          </cell>
        </row>
        <row r="2738">
          <cell r="A2738">
            <v>92030</v>
          </cell>
          <cell r="B2738" t="str">
            <v>INTERRUPTOR PARALELO (1 MÓDULO) COM 2 TOMADAS DE EMBUTIR 2P+T 10 A,  SEM SUPORTE E SEM PLACA - FORNECIMENTO E INSTALAÇÃO. AF_12/2015</v>
          </cell>
          <cell r="C2738" t="str">
            <v>UN</v>
          </cell>
          <cell r="D2738">
            <v>44.24</v>
          </cell>
          <cell r="E2738">
            <v>47.64</v>
          </cell>
          <cell r="F2738" t="str">
            <v>SINTÉTICO</v>
          </cell>
          <cell r="G2738">
            <v>47.64</v>
          </cell>
        </row>
        <row r="2739">
          <cell r="A2739">
            <v>92031</v>
          </cell>
          <cell r="B2739" t="str">
            <v>INTERRUPTOR PARALELO (1 MÓDULO) COM 2 TOMADAS DE EMBUTIR 2P+T 10 A,  INCLUINDO SUPORTE E PLACA - FORNECIMENTO E INSTALAÇÃO. AF_12/2015</v>
          </cell>
          <cell r="C2739" t="str">
            <v>UN</v>
          </cell>
          <cell r="D2739">
            <v>49.52</v>
          </cell>
          <cell r="E2739">
            <v>53.22</v>
          </cell>
          <cell r="F2739" t="str">
            <v>SINTÉTICO</v>
          </cell>
          <cell r="G2739">
            <v>53.22</v>
          </cell>
        </row>
        <row r="2740">
          <cell r="A2740">
            <v>92032</v>
          </cell>
          <cell r="B2740" t="str">
            <v>INTERRUPTOR PARALELO (2 MÓDULOS) COM 1 TOMADA DE EMBUTIR 2P+T 10 A,  SEM SUPORTE E SEM PLACA - FORNECIMENTO E INSTALAÇÃO. AF_12/2015</v>
          </cell>
          <cell r="C2740" t="str">
            <v>UN</v>
          </cell>
          <cell r="D2740">
            <v>44.95</v>
          </cell>
          <cell r="E2740">
            <v>48.35</v>
          </cell>
          <cell r="F2740" t="str">
            <v>SINTÉTICO</v>
          </cell>
          <cell r="G2740">
            <v>48.35</v>
          </cell>
        </row>
        <row r="2741">
          <cell r="A2741">
            <v>92033</v>
          </cell>
          <cell r="B2741" t="str">
            <v>INTERRUPTOR PARALELO (2 MÓDULOS) COM 1 TOMADA DE EMBUTIR 2P+T 10 A,  INCLUINDO SUPORTE E PLACA - FORNECIMENTO E INSTALAÇÃO. AF_12/2015</v>
          </cell>
          <cell r="C2741" t="str">
            <v>UN</v>
          </cell>
          <cell r="D2741">
            <v>50.23</v>
          </cell>
          <cell r="E2741">
            <v>53.93</v>
          </cell>
          <cell r="F2741" t="str">
            <v>SINTÉTICO</v>
          </cell>
          <cell r="G2741">
            <v>53.93</v>
          </cell>
        </row>
        <row r="2742">
          <cell r="A2742">
            <v>92034</v>
          </cell>
          <cell r="B2742" t="str">
            <v>INTERRUPTOR SIMPLES (1 MÓDULO), INTERRUPTOR PARALELO (1 MÓDULO) E 1 TOMADA DE EMBUTIR 2P+T 10 A,  SEM SUPORTE E SEM PLACA - FORNECIMENTO E INSTALAÇÃO. AF_12/2015</v>
          </cell>
          <cell r="C2742" t="str">
            <v>UN</v>
          </cell>
          <cell r="D2742">
            <v>40.700000000000003</v>
          </cell>
          <cell r="E2742">
            <v>43.75</v>
          </cell>
          <cell r="F2742" t="str">
            <v>SINTÉTICO</v>
          </cell>
          <cell r="G2742">
            <v>43.75</v>
          </cell>
        </row>
        <row r="2743">
          <cell r="A2743">
            <v>92035</v>
          </cell>
          <cell r="B2743" t="str">
            <v>INTERRUPTOR SIMPLES (1 MÓDULO), INTERRUPTOR PARALELO (1 MÓDULO) E 1 TOMADA DE EMBUTIR 2P+T 10 A,  INCLUINDO SUPORTE E PLACA - FORNECIMENTO E INSTALAÇÃO. AF_12/2015</v>
          </cell>
          <cell r="C2743" t="str">
            <v>UN</v>
          </cell>
          <cell r="D2743">
            <v>45.98</v>
          </cell>
          <cell r="E2743">
            <v>49.33</v>
          </cell>
          <cell r="F2743" t="str">
            <v>SINTÉTICO</v>
          </cell>
          <cell r="G2743">
            <v>49.33</v>
          </cell>
        </row>
        <row r="2744">
          <cell r="A2744">
            <v>72278</v>
          </cell>
          <cell r="B2744" t="str">
            <v>LAMPADA VAPOR METALICO 400W - FORNECIMENTO E INSTALACAO</v>
          </cell>
          <cell r="C2744" t="str">
            <v>UN</v>
          </cell>
          <cell r="D2744">
            <v>73.819999999999993</v>
          </cell>
          <cell r="E2744">
            <v>75.09</v>
          </cell>
          <cell r="F2744" t="str">
            <v>SINTÉTICO</v>
          </cell>
          <cell r="G2744">
            <v>75.09</v>
          </cell>
        </row>
        <row r="2745">
          <cell r="A2745">
            <v>72280</v>
          </cell>
          <cell r="B2745" t="str">
            <v>IGNITOR PARA PARTIDA LÂMPADA VAPOR SÓDIO ALTA PRESSÃO ATÉ 400W</v>
          </cell>
          <cell r="C2745" t="str">
            <v>UN</v>
          </cell>
          <cell r="D2745">
            <v>39.5</v>
          </cell>
          <cell r="E2745">
            <v>41.61</v>
          </cell>
          <cell r="F2745" t="str">
            <v>SINTÉTICO</v>
          </cell>
          <cell r="G2745">
            <v>41.61</v>
          </cell>
        </row>
        <row r="2746">
          <cell r="A2746">
            <v>97583</v>
          </cell>
          <cell r="B2746" t="str">
            <v>LUMINÁRIA TIPO CALHA, DE SOBREPOR, COM 1 LÂMPADA TUBULAR FLUORESCENTE DE 18 W, COM REATOR DE PARTIDA RÁPIDA - FORNECIMENTO E INSTALAÇÃO. AF_02/2020</v>
          </cell>
          <cell r="C2746" t="str">
            <v>UN</v>
          </cell>
          <cell r="D2746">
            <v>43.55</v>
          </cell>
          <cell r="E2746">
            <v>44.72</v>
          </cell>
          <cell r="F2746" t="str">
            <v>SINTÉTICO</v>
          </cell>
          <cell r="G2746">
            <v>44.72</v>
          </cell>
        </row>
        <row r="2747">
          <cell r="A2747">
            <v>97584</v>
          </cell>
          <cell r="B2747" t="str">
            <v>LUMINÁRIA TIPO CALHA, DE SOBREPOR, COM 1 LÂMPADA TUBULAR FLUORESCENTE DE 36 W, COM REATOR DE PARTIDA RÁPIDA - FORNECIMENTO E INSTALAÇÃO. AF_02/2020</v>
          </cell>
          <cell r="C2747" t="str">
            <v>UN</v>
          </cell>
          <cell r="D2747">
            <v>59.61</v>
          </cell>
          <cell r="E2747">
            <v>60.78</v>
          </cell>
          <cell r="F2747" t="str">
            <v>SINTÉTICO</v>
          </cell>
          <cell r="G2747">
            <v>60.78</v>
          </cell>
        </row>
        <row r="2748">
          <cell r="A2748">
            <v>97585</v>
          </cell>
          <cell r="B2748" t="str">
            <v>LUMINÁRIA TIPO CALHA, DE SOBREPOR, COM 2 LÂMPADAS TUBULARES FLUORESCENTES DE 18 W, COM REATOR DE PARTIDA RÁPIDA - FORNECIMENTO E INSTALAÇÃO. AF_02/2020</v>
          </cell>
          <cell r="C2748" t="str">
            <v>UN</v>
          </cell>
          <cell r="D2748">
            <v>57.92</v>
          </cell>
          <cell r="E2748">
            <v>59.25</v>
          </cell>
          <cell r="F2748" t="str">
            <v>SINTÉTICO</v>
          </cell>
          <cell r="G2748">
            <v>59.25</v>
          </cell>
        </row>
        <row r="2749">
          <cell r="A2749">
            <v>97586</v>
          </cell>
          <cell r="B2749" t="str">
            <v>LUMINÁRIA TIPO CALHA, DE SOBREPOR, COM 2 LÂMPADAS TUBULARES FLUORESCENTES DE 36 W, COM REATOR DE PARTIDA RÁPIDA - FORNECIMENTO E INSTALAÇÃO. AF_02/2020</v>
          </cell>
          <cell r="C2749" t="str">
            <v>UN</v>
          </cell>
          <cell r="D2749">
            <v>77.31</v>
          </cell>
          <cell r="E2749">
            <v>78.64</v>
          </cell>
          <cell r="F2749" t="str">
            <v>SINTÉTICO</v>
          </cell>
          <cell r="G2749">
            <v>78.64</v>
          </cell>
        </row>
        <row r="2750">
          <cell r="A2750">
            <v>97587</v>
          </cell>
          <cell r="B2750" t="str">
            <v>LUMINÁRIA TIPO CALHA, DE EMBUTIR, COM 2 LÂMPADAS FLUORESCENTES DE 14 W, COM REATOR DE PARTIDA RÁPIDA - FORNECIMENTO E INSTALAÇÃO. AF_02/2020</v>
          </cell>
          <cell r="C2750" t="str">
            <v>UN</v>
          </cell>
          <cell r="D2750">
            <v>137.44</v>
          </cell>
          <cell r="E2750">
            <v>138.58000000000001</v>
          </cell>
          <cell r="F2750" t="str">
            <v>SINTÉTICO</v>
          </cell>
          <cell r="G2750">
            <v>138.58000000000001</v>
          </cell>
        </row>
        <row r="2751">
          <cell r="A2751">
            <v>97589</v>
          </cell>
          <cell r="B2751" t="str">
            <v>LUMINÁRIA TIPO PLAFON EM PLÁSTICO, DE SOBREPOR, COM 1 LÂMPADA FLUORESCENTE DE 15 W, SEM REATOR - FORNECIMENTO E INSTALAÇÃO. AF_02/2020</v>
          </cell>
          <cell r="C2751" t="str">
            <v>UN</v>
          </cell>
          <cell r="D2751">
            <v>27.31</v>
          </cell>
          <cell r="E2751">
            <v>29.03</v>
          </cell>
          <cell r="F2751" t="str">
            <v>SINTÉTICO</v>
          </cell>
          <cell r="G2751">
            <v>29.03</v>
          </cell>
        </row>
        <row r="2752">
          <cell r="A2752">
            <v>97590</v>
          </cell>
          <cell r="B2752" t="str">
            <v>LUMINÁRIA TIPO PLAFON REDONDO COM VIDRO FOSCO, DE SOBREPOR, COM 1 LÂMPADA FLUORESCENTE DE 15 W, SEM REATOR - FORNECIMENTO E INSTALAÇÃO. AF_02/2020</v>
          </cell>
          <cell r="C2752" t="str">
            <v>UN</v>
          </cell>
          <cell r="D2752">
            <v>54.11</v>
          </cell>
          <cell r="E2752">
            <v>55.83</v>
          </cell>
          <cell r="F2752" t="str">
            <v>SINTÉTICO</v>
          </cell>
          <cell r="G2752">
            <v>55.83</v>
          </cell>
        </row>
        <row r="2753">
          <cell r="A2753">
            <v>97591</v>
          </cell>
          <cell r="B2753" t="str">
            <v>LUMINÁRIA TIPO PLAFON REDONDO COM VIDRO FOSCO, DE SOBREPOR, COM 2 LÂMPADAS FLUORESCENTES DE 15 W, SEM REATOR - FORNECIMENTO E INSTALAÇÃO. AF_02/2020</v>
          </cell>
          <cell r="C2753" t="str">
            <v>UN</v>
          </cell>
          <cell r="D2753">
            <v>72.8</v>
          </cell>
          <cell r="E2753">
            <v>75.02</v>
          </cell>
          <cell r="F2753" t="str">
            <v>SINTÉTICO</v>
          </cell>
          <cell r="G2753">
            <v>75.02</v>
          </cell>
        </row>
        <row r="2754">
          <cell r="A2754">
            <v>97592</v>
          </cell>
          <cell r="B2754" t="str">
            <v>LUMINÁRIA TIPO PLAFON, DE SOBREPOR, COM 1 LÂMPADA LED DE 12/13 W, SEM REATOR - FORNECIMENTO E INSTALAÇÃO. AF_02/2020</v>
          </cell>
          <cell r="C2754" t="str">
            <v>UN</v>
          </cell>
          <cell r="D2754">
            <v>33.909999999999997</v>
          </cell>
          <cell r="E2754">
            <v>35.630000000000003</v>
          </cell>
          <cell r="F2754" t="str">
            <v>SINTÉTICO</v>
          </cell>
          <cell r="G2754">
            <v>35.630000000000003</v>
          </cell>
        </row>
        <row r="2755">
          <cell r="A2755">
            <v>97593</v>
          </cell>
          <cell r="B2755" t="str">
            <v>LUMINÁRIA TIPO SPOT, DE SOBREPOR, COM 1 LÂMPADA FLUORESCENTE DE 15 W, SEM REATOR - FORNECIMENTO E INSTALAÇÃO. AF_02/2020</v>
          </cell>
          <cell r="C2755" t="str">
            <v>UN</v>
          </cell>
          <cell r="D2755">
            <v>73.86</v>
          </cell>
          <cell r="E2755">
            <v>75.31</v>
          </cell>
          <cell r="F2755" t="str">
            <v>SINTÉTICO</v>
          </cell>
          <cell r="G2755">
            <v>75.31</v>
          </cell>
        </row>
        <row r="2756">
          <cell r="A2756">
            <v>97594</v>
          </cell>
          <cell r="B2756" t="str">
            <v>LUMINÁRIA TIPO SPOT, DE SOBREPOR, COM 2 LÂMPADAS FLUORESCENTES DE 15 W, SEM REATOR - FORNECIMENTO E INSTALAÇÃO. AF_02/2020</v>
          </cell>
          <cell r="C2756" t="str">
            <v>UN</v>
          </cell>
          <cell r="D2756">
            <v>72.099999999999994</v>
          </cell>
          <cell r="E2756">
            <v>73.97</v>
          </cell>
          <cell r="F2756" t="str">
            <v>SINTÉTICO</v>
          </cell>
          <cell r="G2756">
            <v>73.97</v>
          </cell>
        </row>
        <row r="2757">
          <cell r="A2757">
            <v>97595</v>
          </cell>
          <cell r="B2757" t="str">
            <v>SENSOR DE PRESENÇA COM FOTOCÉLULA, FIXAÇÃO EM PAREDE - FORNECIMENTO E INSTALAÇÃO. AF_02/2020</v>
          </cell>
          <cell r="C2757" t="str">
            <v>UN</v>
          </cell>
          <cell r="D2757">
            <v>53.08</v>
          </cell>
          <cell r="E2757">
            <v>54.89</v>
          </cell>
          <cell r="F2757" t="str">
            <v>SINTÉTICO</v>
          </cell>
          <cell r="G2757">
            <v>54.89</v>
          </cell>
        </row>
        <row r="2758">
          <cell r="A2758">
            <v>97596</v>
          </cell>
          <cell r="B2758" t="str">
            <v>SENSOR DE PRESENÇA SEM FOTOCÉLULA, FIXAÇÃO EM PAREDE - FORNECIMENTO E INSTALAÇÃO. AF_02/2020</v>
          </cell>
          <cell r="C2758" t="str">
            <v>UN</v>
          </cell>
          <cell r="D2758">
            <v>38.61</v>
          </cell>
          <cell r="E2758">
            <v>40.42</v>
          </cell>
          <cell r="F2758" t="str">
            <v>SINTÉTICO</v>
          </cell>
          <cell r="G2758">
            <v>40.42</v>
          </cell>
        </row>
        <row r="2759">
          <cell r="A2759">
            <v>97597</v>
          </cell>
          <cell r="B2759" t="str">
            <v>SENSOR DE PRESENÇA COM FOTOCÉLULA, FIXAÇÃO EM TETO - FORNECIMENTO E INSTALAÇÃO. AF_02/2020</v>
          </cell>
          <cell r="C2759" t="str">
            <v>UN</v>
          </cell>
          <cell r="D2759">
            <v>36.49</v>
          </cell>
          <cell r="E2759">
            <v>37.69</v>
          </cell>
          <cell r="F2759" t="str">
            <v>SINTÉTICO</v>
          </cell>
          <cell r="G2759">
            <v>37.69</v>
          </cell>
        </row>
        <row r="2760">
          <cell r="A2760">
            <v>97598</v>
          </cell>
          <cell r="B2760" t="str">
            <v>SENSOR DE PRESENÇA SEM FOTOCÉLULA, FIXAÇÃO EM TETO - FORNECIMENTO E INSTALAÇÃO. AF_02/2020</v>
          </cell>
          <cell r="C2760" t="str">
            <v>UN</v>
          </cell>
          <cell r="D2760">
            <v>34.64</v>
          </cell>
          <cell r="E2760">
            <v>35.840000000000003</v>
          </cell>
          <cell r="F2760" t="str">
            <v>SINTÉTICO</v>
          </cell>
          <cell r="G2760">
            <v>35.840000000000003</v>
          </cell>
        </row>
        <row r="2761">
          <cell r="A2761">
            <v>97599</v>
          </cell>
          <cell r="B2761" t="str">
            <v>LUMINÁRIA DE EMERGÊNCIA, COM 30 LÂMPADAS LED DE 2 W, SEM REATOR - FORNECIMENTO E INSTALAÇÃO. AF_02/2020</v>
          </cell>
          <cell r="C2761" t="str">
            <v>UN</v>
          </cell>
          <cell r="D2761">
            <v>26.17</v>
          </cell>
          <cell r="E2761">
            <v>26.74</v>
          </cell>
          <cell r="F2761" t="str">
            <v>SINTÉTICO</v>
          </cell>
          <cell r="G2761">
            <v>26.74</v>
          </cell>
        </row>
        <row r="2762">
          <cell r="A2762">
            <v>97609</v>
          </cell>
          <cell r="B2762" t="str">
            <v>LÂMPADA COMPACTA DE LED 6 W, BASE E27 - FORNECIMENTO E INSTALAÇÃO. AF_02/2020</v>
          </cell>
          <cell r="C2762" t="str">
            <v>UN</v>
          </cell>
          <cell r="D2762">
            <v>13.74</v>
          </cell>
          <cell r="E2762">
            <v>14.27</v>
          </cell>
          <cell r="F2762" t="str">
            <v>SINTÉTICO</v>
          </cell>
          <cell r="G2762">
            <v>14.27</v>
          </cell>
        </row>
        <row r="2763">
          <cell r="A2763">
            <v>97610</v>
          </cell>
          <cell r="B2763" t="str">
            <v>LÂMPADA COMPACTA DE LED 10 W, BASE E27 - FORNECIMENTO E INSTALAÇÃO. AF_02/2020</v>
          </cell>
          <cell r="C2763" t="str">
            <v>UN</v>
          </cell>
          <cell r="D2763">
            <v>14.86</v>
          </cell>
          <cell r="E2763">
            <v>15.39</v>
          </cell>
          <cell r="F2763" t="str">
            <v>SINTÉTICO</v>
          </cell>
          <cell r="G2763">
            <v>15.39</v>
          </cell>
        </row>
        <row r="2764">
          <cell r="A2764">
            <v>97611</v>
          </cell>
          <cell r="B2764" t="str">
            <v>LÂMPADA COMPACTA FLUORESCENTE DE 15 W, BASE E27 - FORNECIMENTO E INSTALAÇÃO. AF_02/2020</v>
          </cell>
          <cell r="C2764" t="str">
            <v>UN</v>
          </cell>
          <cell r="D2764">
            <v>16.12</v>
          </cell>
          <cell r="E2764">
            <v>16.649999999999999</v>
          </cell>
          <cell r="F2764" t="str">
            <v>SINTÉTICO</v>
          </cell>
          <cell r="G2764">
            <v>16.649999999999999</v>
          </cell>
        </row>
        <row r="2765">
          <cell r="A2765">
            <v>97612</v>
          </cell>
          <cell r="B2765" t="str">
            <v>LÂMPADA COMPACTA FLUORESCENTE DE 20 W, BASE E27 - FORNECIMENTO E INSTALAÇÃO. AF_02/2020</v>
          </cell>
          <cell r="C2765" t="str">
            <v>UN</v>
          </cell>
          <cell r="D2765">
            <v>17.5</v>
          </cell>
          <cell r="E2765">
            <v>18.03</v>
          </cell>
          <cell r="F2765" t="str">
            <v>SINTÉTICO</v>
          </cell>
          <cell r="G2765">
            <v>18.03</v>
          </cell>
        </row>
        <row r="2766">
          <cell r="A2766">
            <v>97613</v>
          </cell>
          <cell r="B2766" t="str">
            <v>LÂMPADA COMPACTA DE VAPOR MERCURIO 125 W, BASE E27 - FORNECIMENTO E INSTALAÇÃO. AF_02/2020</v>
          </cell>
          <cell r="C2766" t="str">
            <v>UN</v>
          </cell>
          <cell r="D2766">
            <v>22.07</v>
          </cell>
          <cell r="E2766">
            <v>22.6</v>
          </cell>
          <cell r="F2766" t="str">
            <v>SINTÉTICO</v>
          </cell>
          <cell r="G2766">
            <v>22.6</v>
          </cell>
        </row>
        <row r="2767">
          <cell r="A2767">
            <v>97614</v>
          </cell>
          <cell r="B2767" t="str">
            <v>LÂMPADA COMPACTA DE VAPOR METÁLICO OVOIDE 150 W, BASE E27 - FORNECIMENTO E INSTALAÇÃO. AF_02/2020</v>
          </cell>
          <cell r="C2767" t="str">
            <v>UN</v>
          </cell>
          <cell r="D2767">
            <v>38.57</v>
          </cell>
          <cell r="E2767">
            <v>39.1</v>
          </cell>
          <cell r="F2767" t="str">
            <v>SINTÉTICO</v>
          </cell>
          <cell r="G2767">
            <v>39.1</v>
          </cell>
        </row>
        <row r="2768">
          <cell r="A2768">
            <v>97615</v>
          </cell>
          <cell r="B2768" t="str">
            <v>LÂMPADA TUBULAR FLUORESCENTE T8 DE 16/18 W, BASE G13 - FORNECIMENTO E INSTALAÇÃO. AF_02/2020_P</v>
          </cell>
          <cell r="C2768" t="str">
            <v>UN</v>
          </cell>
          <cell r="D2768">
            <v>30.2</v>
          </cell>
          <cell r="E2768">
            <v>30.99</v>
          </cell>
          <cell r="F2768" t="str">
            <v>SINTÉTICO</v>
          </cell>
          <cell r="G2768">
            <v>30.99</v>
          </cell>
        </row>
        <row r="2769">
          <cell r="A2769">
            <v>97616</v>
          </cell>
          <cell r="B2769" t="str">
            <v>LÂMPADA TUBULAR FLUORESCENTE T8 DE 32/36 W, BASE G13 - FORNECIMENTO E INSTALAÇÃO. AF_02/2020_P</v>
          </cell>
          <cell r="C2769" t="str">
            <v>UN</v>
          </cell>
          <cell r="D2769">
            <v>34.01</v>
          </cell>
          <cell r="E2769">
            <v>34.799999999999997</v>
          </cell>
          <cell r="F2769" t="str">
            <v>SINTÉTICO</v>
          </cell>
          <cell r="G2769">
            <v>34.799999999999997</v>
          </cell>
        </row>
        <row r="2770">
          <cell r="A2770">
            <v>97617</v>
          </cell>
          <cell r="B2770" t="str">
            <v>LÂMPADA TUBULAR FLUORESCENTE T10 DE 20/40 W, BASE G13 - FORNECIMENTO E INSTALAÇÃO. AF_02/2020_P</v>
          </cell>
          <cell r="C2770" t="str">
            <v>UN</v>
          </cell>
          <cell r="D2770">
            <v>33.79</v>
          </cell>
          <cell r="E2770">
            <v>34.58</v>
          </cell>
          <cell r="F2770" t="str">
            <v>SINTÉTICO</v>
          </cell>
          <cell r="G2770">
            <v>34.58</v>
          </cell>
        </row>
        <row r="2771">
          <cell r="A2771">
            <v>97618</v>
          </cell>
          <cell r="B2771" t="str">
            <v>LÂMPADA TUBULAR FLUORESCENTE T5 DE 14 W, BASE G13 - FORNECIMENTO E INSTALAÇÃO. AF_02/2020_P</v>
          </cell>
          <cell r="C2771" t="str">
            <v>UN</v>
          </cell>
          <cell r="D2771">
            <v>32.130000000000003</v>
          </cell>
          <cell r="E2771">
            <v>32.92</v>
          </cell>
          <cell r="F2771" t="str">
            <v>SINTÉTICO</v>
          </cell>
          <cell r="G2771">
            <v>32.92</v>
          </cell>
        </row>
        <row r="2772">
          <cell r="A2772">
            <v>100902</v>
          </cell>
          <cell r="B2772" t="str">
            <v>LÂMPADA TUBULAR LED DE 9/10 W, BASE G13 - FORNECIMENTO E INSTALAÇÃO. AF_02/2020_P</v>
          </cell>
          <cell r="C2772" t="str">
            <v>UN</v>
          </cell>
          <cell r="D2772">
            <v>21.85</v>
          </cell>
          <cell r="E2772">
            <v>22.64</v>
          </cell>
          <cell r="F2772" t="str">
            <v>SINTÉTICO</v>
          </cell>
          <cell r="G2772">
            <v>22.64</v>
          </cell>
        </row>
        <row r="2773">
          <cell r="A2773">
            <v>100903</v>
          </cell>
          <cell r="B2773" t="str">
            <v>LÂMPADA TUBULAR LED DE 18/20 W, BASE G13 - FORNECIMENTO E INSTALAÇÃO. AF_02/2020_P</v>
          </cell>
          <cell r="C2773" t="str">
            <v>UN</v>
          </cell>
          <cell r="D2773">
            <v>26.78</v>
          </cell>
          <cell r="E2773">
            <v>27.57</v>
          </cell>
          <cell r="F2773" t="str">
            <v>SINTÉTICO</v>
          </cell>
          <cell r="G2773">
            <v>27.57</v>
          </cell>
        </row>
        <row r="2774">
          <cell r="A2774">
            <v>100904</v>
          </cell>
          <cell r="B2774" t="str">
            <v>LUMINÁRIA TIPO CALHA, DE SOBREPOR, COM 1 LÂMPADA TUBULAR FLUORESCENTE DE 20 W, COM REATOR DE PARTIDA CONVENCIONAL - FORNECIMENTO E INSTALAÇÃO. AF_02/2020</v>
          </cell>
          <cell r="C2774" t="str">
            <v>UN</v>
          </cell>
          <cell r="D2774">
            <v>43.55</v>
          </cell>
          <cell r="E2774">
            <v>44.72</v>
          </cell>
          <cell r="F2774" t="str">
            <v>SINTÉTICO</v>
          </cell>
          <cell r="G2774">
            <v>44.72</v>
          </cell>
        </row>
        <row r="2775">
          <cell r="A2775">
            <v>100905</v>
          </cell>
          <cell r="B2775" t="str">
            <v>LUMINÁRIA DUPLA TIPO CALHA, DE SOBREPOR, COM 4 LÂMPADAS TUBULARES FLUORESCENTES DE 18 W,COM REATORES DE PARTIDA RÁPIDA - FORNECIMENTO E INSTALAÇÃO. AF_02/2020</v>
          </cell>
          <cell r="C2775" t="str">
            <v>UN</v>
          </cell>
          <cell r="D2775">
            <v>115.85</v>
          </cell>
          <cell r="E2775">
            <v>118.52</v>
          </cell>
          <cell r="F2775" t="str">
            <v>SINTÉTICO</v>
          </cell>
          <cell r="G2775">
            <v>118.52</v>
          </cell>
        </row>
        <row r="2776">
          <cell r="A2776">
            <v>100906</v>
          </cell>
          <cell r="B2776" t="str">
            <v>LUMINÁRIA DUPLA TIPO CALHA, DE SOBREPOR, COM 4 LÂMPADAS TUBULARES FLUORESCENTES DE 36 W, COM REATORES DE PARTIDA RÁPIDA -FORNECIMENTO E INSTALAÇÃO. AF_02/2020</v>
          </cell>
          <cell r="C2776" t="str">
            <v>UN</v>
          </cell>
          <cell r="D2776">
            <v>154.63</v>
          </cell>
          <cell r="E2776">
            <v>157.30000000000001</v>
          </cell>
          <cell r="F2776" t="str">
            <v>SINTÉTICO</v>
          </cell>
          <cell r="G2776">
            <v>157.30000000000001</v>
          </cell>
        </row>
        <row r="2777">
          <cell r="A2777">
            <v>100919</v>
          </cell>
          <cell r="B2777" t="str">
            <v>LÂMPADA FLUORESCENTE ESPIRAL BRANCA 45 W, BASE E27 - FORNECIMENTO E INSTALAÇÃO. AF_02/2020</v>
          </cell>
          <cell r="C2777" t="str">
            <v>UN</v>
          </cell>
          <cell r="D2777">
            <v>43.96</v>
          </cell>
          <cell r="E2777">
            <v>44.49</v>
          </cell>
          <cell r="F2777" t="str">
            <v>SINTÉTICO</v>
          </cell>
          <cell r="G2777">
            <v>44.49</v>
          </cell>
        </row>
        <row r="2778">
          <cell r="A2778">
            <v>100920</v>
          </cell>
          <cell r="B2778" t="str">
            <v>LÂMPADA FLUORESCENTE ESPIRAL BRANCA 65 W, BASE E27 - FORNECIMENTO E INSTALAÇÃO. AF_02/2020</v>
          </cell>
          <cell r="C2778" t="str">
            <v>UN</v>
          </cell>
          <cell r="D2778">
            <v>74.400000000000006</v>
          </cell>
          <cell r="E2778">
            <v>74.930000000000007</v>
          </cell>
          <cell r="F2778" t="str">
            <v>SINTÉTICO</v>
          </cell>
          <cell r="G2778">
            <v>74.930000000000007</v>
          </cell>
        </row>
        <row r="2779">
          <cell r="A2779">
            <v>100921</v>
          </cell>
          <cell r="B2779" t="str">
            <v>REATOR DE PARTIDA RÁPIDA PARA LÂMPADA FLUORESCENTE 2X40W - FORNECIMENTO E INSTALAÇÃO. AF_02/2020</v>
          </cell>
          <cell r="C2779" t="str">
            <v>UN</v>
          </cell>
          <cell r="D2779">
            <v>37.35</v>
          </cell>
          <cell r="E2779">
            <v>39.56</v>
          </cell>
          <cell r="F2779" t="str">
            <v>SINTÉTICO</v>
          </cell>
          <cell r="G2779">
            <v>39.56</v>
          </cell>
        </row>
        <row r="2780">
          <cell r="A2780">
            <v>100922</v>
          </cell>
          <cell r="B2780" t="str">
            <v>REATOR DE PARTIDA RÁPIDA PARA LÂMPADA FLUORESCENTE 1X20W - FORNECIMENTO E INSTALAÇÃO. AF_02/2020</v>
          </cell>
          <cell r="C2780" t="str">
            <v>UN</v>
          </cell>
          <cell r="D2780">
            <v>26.62</v>
          </cell>
          <cell r="E2780">
            <v>28.15</v>
          </cell>
          <cell r="F2780" t="str">
            <v>SINTÉTICO</v>
          </cell>
          <cell r="G2780">
            <v>28.15</v>
          </cell>
        </row>
        <row r="2781">
          <cell r="A2781">
            <v>100923</v>
          </cell>
          <cell r="B2781" t="str">
            <v>REATOR DE PARTIDA RÁPIDA PARA LÂMPADA FLUORESCENTE 1X40W - FORNECIMENTO E INSTALAÇÃO. AF_02/2020</v>
          </cell>
          <cell r="C2781" t="str">
            <v>UN</v>
          </cell>
          <cell r="D2781">
            <v>30.08</v>
          </cell>
          <cell r="E2781">
            <v>31.61</v>
          </cell>
          <cell r="F2781" t="str">
            <v>SINTÉTICO</v>
          </cell>
          <cell r="G2781">
            <v>31.61</v>
          </cell>
        </row>
        <row r="2782">
          <cell r="A2782">
            <v>72941</v>
          </cell>
          <cell r="B2782" t="str">
            <v>APARELHO SINALIZADOR DE SAIDA DE GARAGEM, COM CELULA FOTOELETRICA - FORNECIMENTO E INSTALACAO</v>
          </cell>
          <cell r="C2782" t="str">
            <v>UN</v>
          </cell>
          <cell r="D2782">
            <v>147.96</v>
          </cell>
          <cell r="E2782">
            <v>154.30000000000001</v>
          </cell>
          <cell r="F2782" t="str">
            <v>SINTÉTICO</v>
          </cell>
          <cell r="G2782">
            <v>154.30000000000001</v>
          </cell>
        </row>
        <row r="2783">
          <cell r="A2783">
            <v>73624</v>
          </cell>
          <cell r="B2783" t="str">
            <v>SUPORTE PARA TRANSFORMADOR EM POSTE DE CONCRETO CIRCULAR</v>
          </cell>
          <cell r="C2783" t="str">
            <v>UN</v>
          </cell>
          <cell r="D2783">
            <v>78.19</v>
          </cell>
          <cell r="E2783">
            <v>84.53</v>
          </cell>
          <cell r="F2783" t="str">
            <v>SINTÉTICO</v>
          </cell>
          <cell r="G2783">
            <v>84.53</v>
          </cell>
        </row>
        <row r="2784">
          <cell r="A2784" t="str">
            <v>73767/1</v>
          </cell>
          <cell r="B2784" t="str">
            <v>GRAMPO PARALELO EM ALUMINIO FUNDIDO OU ESTRUDADO DE 2 PARAFUSOS, PARA CABO DE 6 A 50 MM2, PASTA ANTIOXIDANTE. FORNEC E INSTALAÇÃO.</v>
          </cell>
          <cell r="C2784" t="str">
            <v>UN</v>
          </cell>
          <cell r="D2784">
            <v>10.07</v>
          </cell>
          <cell r="E2784">
            <v>10.42</v>
          </cell>
          <cell r="F2784" t="str">
            <v>SINTÉTICO</v>
          </cell>
          <cell r="G2784">
            <v>10.42</v>
          </cell>
        </row>
        <row r="2785">
          <cell r="A2785" t="str">
            <v>73767/2</v>
          </cell>
          <cell r="B2785" t="str">
            <v>ALCA PRE-FORMADA DISTRIBUIÇÃO EM  ACO RECOBERTO COM ALUMINIO PARA CABO 25MM2, ENCAPADO. FORNECIMENTO E INSTALAÇÃO.</v>
          </cell>
          <cell r="C2785" t="str">
            <v>UN</v>
          </cell>
          <cell r="D2785">
            <v>9.99</v>
          </cell>
          <cell r="E2785">
            <v>10.34</v>
          </cell>
          <cell r="F2785" t="str">
            <v>SINTÉTICO</v>
          </cell>
          <cell r="G2785">
            <v>10.34</v>
          </cell>
        </row>
        <row r="2786">
          <cell r="A2786" t="str">
            <v>73767/3</v>
          </cell>
          <cell r="B2786" t="str">
            <v>LACO DE ROLDANA PRE-FORMADO ACO RECOBERTO DE ALUMINIO PARA CABO DE ALUMINIO NU BITOLA 25MM2 - FORNECIMENTO E COLOCACAO</v>
          </cell>
          <cell r="C2786" t="str">
            <v>UN</v>
          </cell>
          <cell r="D2786">
            <v>7.15</v>
          </cell>
          <cell r="E2786">
            <v>7.5</v>
          </cell>
          <cell r="F2786" t="str">
            <v>SINTÉTICO</v>
          </cell>
          <cell r="G2786">
            <v>7.5</v>
          </cell>
        </row>
        <row r="2787">
          <cell r="A2787" t="str">
            <v>73767/4</v>
          </cell>
          <cell r="B2787" t="str">
            <v>ALCA PRE-FORMADA DISTRIBUICAO EM ACO RECOBERTO COM ALUMINIO NU PARA CABO 25MM2, ENCAPADO. FORNECIMENTO E INSTALACAO.</v>
          </cell>
          <cell r="C2787" t="str">
            <v>UN</v>
          </cell>
          <cell r="D2787">
            <v>4.57</v>
          </cell>
          <cell r="E2787">
            <v>4.92</v>
          </cell>
          <cell r="F2787" t="str">
            <v>SINTÉTICO</v>
          </cell>
          <cell r="G2787">
            <v>4.92</v>
          </cell>
        </row>
        <row r="2788">
          <cell r="A2788" t="str">
            <v>73767/5</v>
          </cell>
          <cell r="B2788" t="str">
            <v>ALCA PRE-FORMADA SERV DE ACO RECOB C/ALUM NU ENCAPADO 25MM2 (BITOLA)  CONF PROJ A4-148-CP RIOLUZ FORNECIMENTO E COLOCACAO</v>
          </cell>
          <cell r="C2788" t="str">
            <v>UN</v>
          </cell>
          <cell r="D2788">
            <v>4.16</v>
          </cell>
          <cell r="E2788">
            <v>4.51</v>
          </cell>
          <cell r="F2788" t="str">
            <v>SINTÉTICO</v>
          </cell>
          <cell r="G2788">
            <v>4.51</v>
          </cell>
        </row>
        <row r="2789">
          <cell r="A2789" t="str">
            <v>73781/2</v>
          </cell>
          <cell r="B2789" t="str">
            <v>ISOLADOR DE PINO TP HI-POT CILINDRICO CLASSE 15KV. FORNECIMENTO E INSTALACAO.</v>
          </cell>
          <cell r="C2789" t="str">
            <v>UN</v>
          </cell>
          <cell r="D2789">
            <v>24.31</v>
          </cell>
          <cell r="E2789">
            <v>25.1</v>
          </cell>
          <cell r="F2789" t="str">
            <v>SINTÉTICO</v>
          </cell>
          <cell r="G2789">
            <v>25.1</v>
          </cell>
        </row>
        <row r="2790">
          <cell r="A2790" t="str">
            <v>73781/3</v>
          </cell>
          <cell r="B2790" t="str">
            <v>ISOLADOR DE SUSPENSAO (DISCO) TP CAVILHA CLASSE 15KV - 6''. FORNECIMENTO E INSTALACAO.</v>
          </cell>
          <cell r="C2790" t="str">
            <v>UN</v>
          </cell>
          <cell r="D2790">
            <v>74.209999999999994</v>
          </cell>
          <cell r="E2790">
            <v>76.180000000000007</v>
          </cell>
          <cell r="F2790" t="str">
            <v>SINTÉTICO</v>
          </cell>
          <cell r="G2790">
            <v>76.180000000000007</v>
          </cell>
        </row>
        <row r="2791">
          <cell r="A2791">
            <v>88543</v>
          </cell>
          <cell r="B2791" t="str">
            <v>ARMACAO SECUNDARIA OU REX COMPLETA PARA TRESLINHAS-FORNECIMENTO E INSTALACAO.</v>
          </cell>
          <cell r="C2791" t="str">
            <v>UN</v>
          </cell>
          <cell r="D2791">
            <v>145.61000000000001</v>
          </cell>
          <cell r="E2791">
            <v>152.68</v>
          </cell>
          <cell r="F2791" t="str">
            <v>SINTÉTICO</v>
          </cell>
          <cell r="G2791">
            <v>152.68</v>
          </cell>
        </row>
        <row r="2792">
          <cell r="A2792">
            <v>88544</v>
          </cell>
          <cell r="B2792" t="str">
            <v>ARMACAO SECUNDARIA OU REX COMPLETA PARA DUAS LINHAS-FORNECIMENTO E INSTALACAO.</v>
          </cell>
          <cell r="C2792" t="str">
            <v>UN</v>
          </cell>
          <cell r="D2792">
            <v>89.5</v>
          </cell>
          <cell r="E2792">
            <v>95.4</v>
          </cell>
          <cell r="F2792" t="str">
            <v>SINTÉTICO</v>
          </cell>
          <cell r="G2792">
            <v>95.4</v>
          </cell>
        </row>
        <row r="2793">
          <cell r="A2793">
            <v>88545</v>
          </cell>
          <cell r="B2793" t="str">
            <v>ARMACAO SECUNDARIA OU REX COMPLETA PARA QUATRO LINHAS-FORNECIMENTO E INSTALACAO.</v>
          </cell>
          <cell r="C2793" t="str">
            <v>UN</v>
          </cell>
          <cell r="D2793">
            <v>167.52</v>
          </cell>
          <cell r="E2793">
            <v>175.38</v>
          </cell>
          <cell r="F2793" t="str">
            <v>SINTÉTICO</v>
          </cell>
          <cell r="G2793">
            <v>175.38</v>
          </cell>
        </row>
        <row r="2794">
          <cell r="A2794">
            <v>100578</v>
          </cell>
          <cell r="B2794" t="str">
            <v>ASSENTAMENTO DE POSTE DE CONCRETO COM COMPRIMENTO NOMINAL DE 9 M, CARGA NOMINAL MENOR OU IGUAL A 1000 DAN, ENGASTAMENTO SIMPLES COM 1,5 M DE SOLO (NÃO INCLUI FORNECIMENTO). AF_11/2019</v>
          </cell>
          <cell r="C2794" t="str">
            <v>UN</v>
          </cell>
          <cell r="D2794">
            <v>274.52999999999997</v>
          </cell>
          <cell r="E2794">
            <v>286.83999999999997</v>
          </cell>
          <cell r="F2794" t="str">
            <v>SINTÉTICO</v>
          </cell>
          <cell r="G2794">
            <v>286.83999999999997</v>
          </cell>
        </row>
        <row r="2795">
          <cell r="A2795">
            <v>100579</v>
          </cell>
          <cell r="B2795" t="str">
            <v>ASSENTAMENTO DE POSTE DE CONCRETO COM COMPRIMENTO NOMINAL DE 10 M, CARGA NOMINAL MENOR OU IGUAL A 1000 DAN, ENGASTAMENTO SIMPLES COM 1,6 M DE SOLO (NÃO INCLUI FORNECIMENTO). AF_11/2019</v>
          </cell>
          <cell r="C2795" t="str">
            <v>UN</v>
          </cell>
          <cell r="D2795">
            <v>300.45999999999998</v>
          </cell>
          <cell r="E2795">
            <v>313.68</v>
          </cell>
          <cell r="F2795" t="str">
            <v>SINTÉTICO</v>
          </cell>
          <cell r="G2795">
            <v>313.68</v>
          </cell>
        </row>
        <row r="2796">
          <cell r="A2796">
            <v>100580</v>
          </cell>
          <cell r="B2796" t="str">
            <v>ASSENTAMENTO DE POSTE DE CONCRETO COM COMPRIMENTO NOMINAL DE 10 M, CARGA NOMINAL MAIOR QUE 1000 DAN, ENGASTAMENTO SIMPLES COM 1,6 M DE SOLO (NÃO INCLUI FORNECIMENTO). AF_11/2019</v>
          </cell>
          <cell r="C2796" t="str">
            <v>UN</v>
          </cell>
          <cell r="D2796">
            <v>335.01</v>
          </cell>
          <cell r="E2796">
            <v>352.24</v>
          </cell>
          <cell r="F2796" t="str">
            <v>SINTÉTICO</v>
          </cell>
          <cell r="G2796">
            <v>352.24</v>
          </cell>
        </row>
        <row r="2797">
          <cell r="A2797">
            <v>100581</v>
          </cell>
          <cell r="B2797" t="str">
            <v>ASSENTAMENTO DE POSTE DE CONCRETO COM COMPRIMENTO NOMINAL DE 10,5 M, CARGA NOMINAL MENOR OU IGUAL A 1000 DAN, ENGASTAMENTO SIMPLES COM 1,65 M DE SOLO (NÃO INCLUI FORNECIMENTO). AF_11/2019</v>
          </cell>
          <cell r="C2797" t="str">
            <v>UN</v>
          </cell>
          <cell r="D2797">
            <v>313.29000000000002</v>
          </cell>
          <cell r="E2797">
            <v>326.97000000000003</v>
          </cell>
          <cell r="F2797" t="str">
            <v>SINTÉTICO</v>
          </cell>
          <cell r="G2797">
            <v>326.97000000000003</v>
          </cell>
        </row>
        <row r="2798">
          <cell r="A2798">
            <v>100582</v>
          </cell>
          <cell r="B2798" t="str">
            <v>ASSENTAMENTO DE POSTE DE CONCRETO COM COMPRIMENTO NOMINAL DE 10,5 M, CARGA NOMINAL MAIOR QUE 1000 DAN, ENGASTAMENTO SIMPLES COM 1,65 M DE SOLO (NÃO INCLUI FORNECIMENTO). AF_11/2019</v>
          </cell>
          <cell r="C2798" t="str">
            <v>UN</v>
          </cell>
          <cell r="D2798">
            <v>375.66</v>
          </cell>
          <cell r="E2798">
            <v>396.59</v>
          </cell>
          <cell r="F2798" t="str">
            <v>SINTÉTICO</v>
          </cell>
          <cell r="G2798">
            <v>396.59</v>
          </cell>
        </row>
        <row r="2799">
          <cell r="A2799">
            <v>100583</v>
          </cell>
          <cell r="B2799" t="str">
            <v>ASSENTAMENTO DE POSTE DE CONCRETO COM COMPRIMENTO NOMINAL DE 11 M, CARGA NOMINAL MENOR OU IGUAL A 1000 DAN, ENGASTAMENTO SIMPLES COM 1,7 M DE SOLO (NÃO INCLUI FORNECIMENTO). AF_11/2019</v>
          </cell>
          <cell r="C2799" t="str">
            <v>UN</v>
          </cell>
          <cell r="D2799">
            <v>327.23</v>
          </cell>
          <cell r="E2799">
            <v>341.47</v>
          </cell>
          <cell r="F2799" t="str">
            <v>SINTÉTICO</v>
          </cell>
          <cell r="G2799">
            <v>341.47</v>
          </cell>
        </row>
        <row r="2800">
          <cell r="A2800">
            <v>100584</v>
          </cell>
          <cell r="B2800" t="str">
            <v>ASSENTAMENTO DE POSTE DE CONCRETO COM COMPRIMENTO NOMINAL DE 11 M, CARGA NOMINAL MAIOR QUE 1000 DAN, ENGASTAMENTO SIMPLES COM 1,7 M DE SOLO (NÃO INCLUI FORNECIMENTO). AF_11/2019</v>
          </cell>
          <cell r="C2800" t="str">
            <v>UN</v>
          </cell>
          <cell r="D2800">
            <v>364.67</v>
          </cell>
          <cell r="E2800">
            <v>383.26</v>
          </cell>
          <cell r="F2800" t="str">
            <v>SINTÉTICO</v>
          </cell>
          <cell r="G2800">
            <v>383.26</v>
          </cell>
        </row>
        <row r="2801">
          <cell r="A2801">
            <v>100585</v>
          </cell>
          <cell r="B2801" t="str">
            <v>ASSENTAMENTO DE POSTE DE CONCRETO COM COMPRIMENTO NOMINAL DE 12 M, CARGA NOMINAL MENOR OU IGUAL A 1000 DAN, ENGASTAMENTO SIMPLES COM 1,8 M DE SOLO (NÃO INCLUI FORNECIMENTO). AF_11/2019</v>
          </cell>
          <cell r="C2801" t="str">
            <v>UN</v>
          </cell>
          <cell r="D2801">
            <v>354.16</v>
          </cell>
          <cell r="E2801">
            <v>369.45</v>
          </cell>
          <cell r="F2801" t="str">
            <v>SINTÉTICO</v>
          </cell>
          <cell r="G2801">
            <v>369.45</v>
          </cell>
        </row>
        <row r="2802">
          <cell r="A2802">
            <v>100586</v>
          </cell>
          <cell r="B2802" t="str">
            <v>ASSENTAMENTO DE POSTE DE CONCRETO COM COMPRIMENTO NOMINAL DE 12 M, CARGA NOMINAL MAIOR QUE 1000 DAN, ENGASTAMENTO SIMPLES COM 1,8 M DE SOLO (NÃO INCLUI FORNECIMENTO). AF_11/2019</v>
          </cell>
          <cell r="C2802" t="str">
            <v>UN</v>
          </cell>
          <cell r="D2802">
            <v>413.78</v>
          </cell>
          <cell r="E2802">
            <v>435.96</v>
          </cell>
          <cell r="F2802" t="str">
            <v>SINTÉTICO</v>
          </cell>
          <cell r="G2802">
            <v>435.96</v>
          </cell>
        </row>
        <row r="2803">
          <cell r="A2803">
            <v>100587</v>
          </cell>
          <cell r="B2803" t="str">
            <v>ASSENTAMENTO DE POSTE DE CONCRETO COM COMPRIMENTO NOMINAL DE 13 M, CARGA NOMINAL MENOR OU IGUAL A 1000 DAN, ENGASTAMENTO SIMPLES COM 1,9 M DE SOLO (NÃO INCLUI FORNECIMENTO). AF_11/2019</v>
          </cell>
          <cell r="C2803" t="str">
            <v>UN</v>
          </cell>
          <cell r="D2803">
            <v>382.31</v>
          </cell>
          <cell r="E2803">
            <v>398.78</v>
          </cell>
          <cell r="F2803" t="str">
            <v>SINTÉTICO</v>
          </cell>
          <cell r="G2803">
            <v>398.78</v>
          </cell>
        </row>
        <row r="2804">
          <cell r="A2804">
            <v>100588</v>
          </cell>
          <cell r="B2804" t="str">
            <v>ASSENTAMENTO DE POSTE DE CONCRETO COM COMPRIMENTO NOMINAL DE 13 M, CARGA NOMINAL MAIOR QUE 1000 DAN, ENGASTAMENTO SIMPLES COM 1,9 M DE SOLO (NÃO INCLUI FORNECIMENTO). AF_11/2019</v>
          </cell>
          <cell r="C2804" t="str">
            <v>UN</v>
          </cell>
          <cell r="D2804">
            <v>428.62</v>
          </cell>
          <cell r="E2804">
            <v>450.46</v>
          </cell>
          <cell r="F2804" t="str">
            <v>SINTÉTICO</v>
          </cell>
          <cell r="G2804">
            <v>450.46</v>
          </cell>
        </row>
        <row r="2805">
          <cell r="A2805">
            <v>100589</v>
          </cell>
          <cell r="B2805" t="str">
            <v>ASSENTAMENTO DE POSTE DE CONCRETO COM COMPRIMENTO NOMINAL DE 13,5 M, CARGA NOMINAL MENOR OU IGUAL A 1000 DAN, ENGASTAMENTO SIMPLES COM 1,95 M DE SOLO (NÃO INCLUI FORNECIMENTO). AF_11/2019</v>
          </cell>
          <cell r="C2805" t="str">
            <v>UN</v>
          </cell>
          <cell r="D2805">
            <v>428.7</v>
          </cell>
          <cell r="E2805">
            <v>449.58</v>
          </cell>
          <cell r="F2805" t="str">
            <v>SINTÉTICO</v>
          </cell>
          <cell r="G2805">
            <v>449.58</v>
          </cell>
        </row>
        <row r="2806">
          <cell r="A2806">
            <v>100590</v>
          </cell>
          <cell r="B2806" t="str">
            <v>ASSENTAMENTO DE POSTE DE CONCRETO COM COMPRIMENTO NOMINAL DE 13,5 M, CARGA NOMINAL MAIOR QUE 1000 DAN, ENGASTAMENTO SIMPLES COM 1,95 M DE SOLO (NÃO INCLUI FORNECIMENTO). AF_11/2019</v>
          </cell>
          <cell r="C2806" t="str">
            <v>UN</v>
          </cell>
          <cell r="D2806">
            <v>474.65</v>
          </cell>
          <cell r="E2806">
            <v>500.89</v>
          </cell>
          <cell r="F2806" t="str">
            <v>SINTÉTICO</v>
          </cell>
          <cell r="G2806">
            <v>500.89</v>
          </cell>
        </row>
        <row r="2807">
          <cell r="A2807">
            <v>100591</v>
          </cell>
          <cell r="B2807" t="str">
            <v>ASSENTAMENTO DE POSTE DE CONCRETO COM COMPRIMENTO NOMINAL DE 14 M, CARGA NOMINAL MENOR OU IGUAL A 1000 DAN, ENGASTAMENTO SIMPLES COM 2 M DE SOLO (NÃO INCLUI FORNECIMENTO). AF_11/2019</v>
          </cell>
          <cell r="C2807" t="str">
            <v>UN</v>
          </cell>
          <cell r="D2807">
            <v>422.5</v>
          </cell>
          <cell r="E2807">
            <v>441.52</v>
          </cell>
          <cell r="F2807" t="str">
            <v>SINTÉTICO</v>
          </cell>
          <cell r="G2807">
            <v>441.52</v>
          </cell>
        </row>
        <row r="2808">
          <cell r="A2808">
            <v>100592</v>
          </cell>
          <cell r="B2808" t="str">
            <v>ASSENTAMENTO DE POSTE DE CONCRETO COM COMPRIMENTO NOMINAL DE 14 M, CARGA NOMINAL MAIOR QUE 1000 DAN, ENGASTAMENTO SIMPLES COM 2 M DE SOLO (NÃO INCLUI FORNECIMENTO). AF_11/2019</v>
          </cell>
          <cell r="C2808" t="str">
            <v>UN</v>
          </cell>
          <cell r="D2808">
            <v>460.55</v>
          </cell>
          <cell r="E2808">
            <v>483.99</v>
          </cell>
          <cell r="F2808" t="str">
            <v>SINTÉTICO</v>
          </cell>
          <cell r="G2808">
            <v>483.99</v>
          </cell>
        </row>
        <row r="2809">
          <cell r="A2809">
            <v>100593</v>
          </cell>
          <cell r="B2809" t="str">
            <v>ASSENTAMENTO DE POSTE DE CONCRETO COM COMPRIMENTO NOMINAL DE 15 M, CARGA NOMINAL MENOR OU IGUAL A 1000 DAN, ENGASTAMENTO SIMPLES COM 2,1 M DE SOLO (NÃO INCLUI FORNECIMENTO). AF_11/2019</v>
          </cell>
          <cell r="C2809" t="str">
            <v>UN</v>
          </cell>
          <cell r="D2809">
            <v>452.69</v>
          </cell>
          <cell r="E2809">
            <v>473.14</v>
          </cell>
          <cell r="F2809" t="str">
            <v>SINTÉTICO</v>
          </cell>
          <cell r="G2809">
            <v>473.14</v>
          </cell>
        </row>
        <row r="2810">
          <cell r="A2810">
            <v>100594</v>
          </cell>
          <cell r="B2810" t="str">
            <v>ASSENTAMENTO DE POSTE DE CONCRETO COM COMPRIMENTO NOMINAL DE 15 M, CARGA NOMINAL MAIOR QUE 1000 DAN, ENGASTAMENTO SIMPLES COM 2,1 M DE SOLO (NÃO INCLUI FORNECIMENTO). AF_11/2019</v>
          </cell>
          <cell r="C2810" t="str">
            <v>UN</v>
          </cell>
          <cell r="D2810">
            <v>517.04999999999995</v>
          </cell>
          <cell r="E2810">
            <v>544.95000000000005</v>
          </cell>
          <cell r="F2810" t="str">
            <v>SINTÉTICO</v>
          </cell>
          <cell r="G2810">
            <v>544.95000000000005</v>
          </cell>
        </row>
        <row r="2811">
          <cell r="A2811">
            <v>100595</v>
          </cell>
          <cell r="B2811" t="str">
            <v>ASSENTAMENTO DE POSTE DE CONCRETO COM COMPRIMENTO NOMINAL DE 18 M, CARGA NOMINAL MENOR OU IGUAL A 1000 DAN, ENGASTAMENTO SIMPLES COM 2,4 M DE SOLO (NÃO INCLUI FORNECIMENTO). AF_11/2019</v>
          </cell>
          <cell r="C2811" t="str">
            <v>UN</v>
          </cell>
          <cell r="D2811">
            <v>543.38</v>
          </cell>
          <cell r="E2811">
            <v>568.13</v>
          </cell>
          <cell r="F2811" t="str">
            <v>SINTÉTICO</v>
          </cell>
          <cell r="G2811">
            <v>568.13</v>
          </cell>
        </row>
        <row r="2812">
          <cell r="A2812">
            <v>100596</v>
          </cell>
          <cell r="B2812" t="str">
            <v>ASSENTAMENTO DE POSTE DE CONCRETO COM COMPRIMENTO NOMINAL DE 18 M, CARGA NOMINAL MAIOR QUE 1000 DAN, ENGASTAMENTO SIMPLES COM 2,4 M DE SOLO (NÃO INCLUI FORNECIMENTO). AF_11/2019</v>
          </cell>
          <cell r="C2812" t="str">
            <v>UN</v>
          </cell>
          <cell r="D2812">
            <v>630.08000000000004</v>
          </cell>
          <cell r="E2812">
            <v>664.82</v>
          </cell>
          <cell r="F2812" t="str">
            <v>SINTÉTICO</v>
          </cell>
          <cell r="G2812">
            <v>664.82</v>
          </cell>
        </row>
        <row r="2813">
          <cell r="A2813">
            <v>100597</v>
          </cell>
          <cell r="B2813" t="str">
            <v>ASSENTAMENTO DE POSTE DE CONCRETO COM COMPRIMENTO NOMINAL DE 20 M, CARGA NOMINAL MENOR OU IGUAL A 1000 DAN, ENGASTAMENTO SIMPLES COM 2,6 M DE SOLO (NÃO INCLUI FORNECIMENTO). AF_11/2019</v>
          </cell>
          <cell r="C2813" t="str">
            <v>UN</v>
          </cell>
          <cell r="D2813">
            <v>633.36</v>
          </cell>
          <cell r="E2813">
            <v>664.39</v>
          </cell>
          <cell r="F2813" t="str">
            <v>SINTÉTICO</v>
          </cell>
          <cell r="G2813">
            <v>664.39</v>
          </cell>
        </row>
        <row r="2814">
          <cell r="A2814">
            <v>100598</v>
          </cell>
          <cell r="B2814" t="str">
            <v>ASSENTAMENTO DE POSTE DE CONCRETO COM COMPRIMENTO NOMINAL DE 20 M, CARGA NOMINAL MAIOR QUE 1000, ENGASTAMENTO SIMPLES COM 2,6 M DE SOLO (NÃO INCLUI FORNECIMENTO). AF_11/2019</v>
          </cell>
          <cell r="C2814" t="str">
            <v>UN</v>
          </cell>
          <cell r="D2814">
            <v>704.84</v>
          </cell>
          <cell r="E2814">
            <v>744.1</v>
          </cell>
          <cell r="F2814" t="str">
            <v>SINTÉTICO</v>
          </cell>
          <cell r="G2814">
            <v>744.1</v>
          </cell>
        </row>
        <row r="2815">
          <cell r="A2815">
            <v>100599</v>
          </cell>
          <cell r="B2815" t="str">
            <v>ASSENTAMENTO DE POSTE DE CONCRETO COM COMPRIMENTO NOMINAL DE 9 M, CARGA NOMINAL DE 150 DAN, ENGASTAMENTO BASE CONCRETADA COM 1 M DE CONCRETO E 0,5 M DE SOLO (NÃO INCLUI FORNECIMENTO). AF_11/2019</v>
          </cell>
          <cell r="C2815" t="str">
            <v>UN</v>
          </cell>
          <cell r="D2815">
            <v>298.38</v>
          </cell>
          <cell r="E2815">
            <v>308.56</v>
          </cell>
          <cell r="F2815" t="str">
            <v>SINTÉTICO</v>
          </cell>
          <cell r="G2815">
            <v>308.56</v>
          </cell>
        </row>
        <row r="2816">
          <cell r="A2816">
            <v>100600</v>
          </cell>
          <cell r="B2816" t="str">
            <v>ASSENTAMENTO DE POSTE DE CONCRETO COM COMPRIMENTO NOMINAL DE 9 M, CARGA NOMINAL DE 300 DAN, ENGASTAMENTO BASE CONCRETADA COM 1 M DE CONCRETO E 0,5 M DE SOLO (NÃO INCLUI FORNECIMENTO). AF_11/2019</v>
          </cell>
          <cell r="C2816" t="str">
            <v>UN</v>
          </cell>
          <cell r="D2816">
            <v>373.2</v>
          </cell>
          <cell r="E2816">
            <v>388.07</v>
          </cell>
          <cell r="F2816" t="str">
            <v>SINTÉTICO</v>
          </cell>
          <cell r="G2816">
            <v>388.07</v>
          </cell>
        </row>
        <row r="2817">
          <cell r="A2817">
            <v>100601</v>
          </cell>
          <cell r="B2817" t="str">
            <v>ASSENTAMENTO DE POSTE DE CONCRETO COM COMPRIMENTO NOMINAL DE 9 M, CARGA NOMINAL DE 400 DAN, ENGASTAMENTO BASE CONCRETADA COM 1 M DE CONCRETO E 0,5 M DE SOLO (NÃO INCLUI FORNECIMENTO). AF_11/2019</v>
          </cell>
          <cell r="C2817" t="str">
            <v>UN</v>
          </cell>
          <cell r="D2817">
            <v>503.37</v>
          </cell>
          <cell r="E2817">
            <v>525.15</v>
          </cell>
          <cell r="F2817" t="str">
            <v>SINTÉTICO</v>
          </cell>
          <cell r="G2817">
            <v>525.15</v>
          </cell>
        </row>
        <row r="2818">
          <cell r="A2818">
            <v>100602</v>
          </cell>
          <cell r="B2818" t="str">
            <v>ASSENTAMENTO DE POSTE DE CONCRETO COM COMPRIMENTO NOMINAL DE 9 M, CARGA NOMINAL DE 600 DAN, ENGASTAMENTO BASE CONCRETADA COM 1 M DE CONCRETO E 0,5 M DE SOLO (NÃO INCLUI FORNECIMENTO). AF_11/2019</v>
          </cell>
          <cell r="C2818" t="str">
            <v>UN</v>
          </cell>
          <cell r="D2818">
            <v>665.7</v>
          </cell>
          <cell r="E2818">
            <v>696.13</v>
          </cell>
          <cell r="F2818" t="str">
            <v>SINTÉTICO</v>
          </cell>
          <cell r="G2818">
            <v>696.13</v>
          </cell>
        </row>
        <row r="2819">
          <cell r="A2819">
            <v>100603</v>
          </cell>
          <cell r="B2819" t="str">
            <v>ASSENTAMENTO DE POSTE DE CONCRETO COM COMPRIMENTO NOMINAL DE 9 M, CARGA NOMINAL DE 1000 DAN, ENGASTAMENTO BASE CONCRETADA COM 1 M DE CONCRETO E 0,5 M DE SOLO (NÃO INCLUI FORNECIMENTO). AF_11/2019</v>
          </cell>
          <cell r="C2819" t="str">
            <v>UN</v>
          </cell>
          <cell r="D2819">
            <v>1081.8699999999999</v>
          </cell>
          <cell r="E2819">
            <v>1134.8499999999999</v>
          </cell>
          <cell r="F2819" t="str">
            <v>SINTÉTICO</v>
          </cell>
          <cell r="G2819">
            <v>1134.8499999999999</v>
          </cell>
        </row>
        <row r="2820">
          <cell r="A2820">
            <v>100604</v>
          </cell>
          <cell r="B2820" t="str">
            <v>ASSENTAMENTO DE POSTE DE CONCRETO COM COMPRIMENTO NOMINAL DE 10 M, CARGA NOMINAL DE 300 DAN, ENGASTAMENTO BASE CONCRETADA COM 1 M DE CONCRETO E 0,6 M DE SOLO (NÃO INCLUI FORNECIMENTO). AF_11/2019</v>
          </cell>
          <cell r="C2820" t="str">
            <v>UN</v>
          </cell>
          <cell r="D2820">
            <v>391.27</v>
          </cell>
          <cell r="E2820">
            <v>406.6</v>
          </cell>
          <cell r="F2820" t="str">
            <v>SINTÉTICO</v>
          </cell>
          <cell r="G2820">
            <v>406.6</v>
          </cell>
        </row>
        <row r="2821">
          <cell r="A2821">
            <v>100605</v>
          </cell>
          <cell r="B2821" t="str">
            <v>ASSENTAMENTO DE POSTE DE CONCRETO COM COMPRIMENTO NOMINAL DE 10 M, CARGA NOMINAL DE 600 DAN, ENGASTAMENTO BASE CONCRETADA COM 1 M DE CONCRETO E 0,6 M DE SOLO (NÃO INCLUI FORNECIMENTO). AF_11/2019</v>
          </cell>
          <cell r="C2821" t="str">
            <v>UN</v>
          </cell>
          <cell r="D2821">
            <v>690.06</v>
          </cell>
          <cell r="E2821">
            <v>721.75</v>
          </cell>
          <cell r="F2821" t="str">
            <v>SINTÉTICO</v>
          </cell>
          <cell r="G2821">
            <v>721.75</v>
          </cell>
        </row>
        <row r="2822">
          <cell r="A2822">
            <v>100606</v>
          </cell>
          <cell r="B2822" t="str">
            <v>ASSENTAMENTO DE POSTE DE CONCRETO COM COMPRIMENTO NOMINAL DE 10 M, CARGA NOMINAL DE 1000 DAN, ENGASTAMENTO BASE CONCRETADA COM 1 M DE CONCRETO E 0,6 M DE SOLO (NÃO INCLUI FORNECIMENTO). AF_11/2019</v>
          </cell>
          <cell r="C2822" t="str">
            <v>UN</v>
          </cell>
          <cell r="D2822">
            <v>1114.33</v>
          </cell>
          <cell r="E2822">
            <v>1169.6500000000001</v>
          </cell>
          <cell r="F2822" t="str">
            <v>SINTÉTICO</v>
          </cell>
          <cell r="G2822">
            <v>1169.6500000000001</v>
          </cell>
        </row>
        <row r="2823">
          <cell r="A2823">
            <v>100607</v>
          </cell>
          <cell r="B2823" t="str">
            <v>ASSENTAMENTO DE POSTE DE CONCRETO COM COMPRIMENTO NOMINAL DE 10,5 M, CARGA NOMINAL DE 300 DAN, ENGASTAMENTO BASE CONCRETADA COM 1 M DE CONCRETO E 0,65 M DE SOLO (NÃO INCLUI FORNECIMENTO). AF_11/2019</v>
          </cell>
          <cell r="C2823" t="str">
            <v>UN</v>
          </cell>
          <cell r="D2823">
            <v>399.6</v>
          </cell>
          <cell r="E2823">
            <v>415.15</v>
          </cell>
          <cell r="F2823" t="str">
            <v>SINTÉTICO</v>
          </cell>
          <cell r="G2823">
            <v>415.15</v>
          </cell>
        </row>
        <row r="2824">
          <cell r="A2824">
            <v>100608</v>
          </cell>
          <cell r="B2824" t="str">
            <v>ASSENTAMENTO DE POSTE DE CONCRETO COM COMPRIMENTO NOMINAL DE 10,5 M, CARGA NOMINAL DE 600 DAN, ENGASTAMENTO BASE CONCRETADA COM 1 M DE CONCRETO E 0,65 M DE SOLO (NÃO INCLUI FORNECIMENTO). AF_11/2019</v>
          </cell>
          <cell r="C2824" t="str">
            <v>UN</v>
          </cell>
          <cell r="D2824">
            <v>702.05</v>
          </cell>
          <cell r="E2824">
            <v>734.37</v>
          </cell>
          <cell r="F2824" t="str">
            <v>SINTÉTICO</v>
          </cell>
          <cell r="G2824">
            <v>734.37</v>
          </cell>
        </row>
        <row r="2825">
          <cell r="A2825">
            <v>100609</v>
          </cell>
          <cell r="B2825" t="str">
            <v>ASSENTAMENTO DE POSTE DE CONCRETO COM COMPRIMENTO NOMINAL DE 10,5 M, CARGA NOMINAL DE 1000 DAN, ENGASTAMENTO BASE CONCRETADA COM 1 M DE CONCRETO E 0,65 M DE SOLO (NÃO INCLUI FORNECIMENTO). AF_11/2019</v>
          </cell>
          <cell r="C2825" t="str">
            <v>UN</v>
          </cell>
          <cell r="D2825">
            <v>1131.9100000000001</v>
          </cell>
          <cell r="E2825">
            <v>1188.52</v>
          </cell>
          <cell r="F2825" t="str">
            <v>SINTÉTICO</v>
          </cell>
          <cell r="G2825">
            <v>1188.52</v>
          </cell>
        </row>
        <row r="2826">
          <cell r="A2826">
            <v>100610</v>
          </cell>
          <cell r="B2826" t="str">
            <v>ASSENTAMENTO DE POSTE DE CONCRETO COM COMPRIMENTO NOMINAL DE 11 M, CARGA NOMINAL DE 300 DAN, ENGASTAMENTO BASE CONCRETADA COM 1 M DE CONCRETO E 0,7 M DE SOLO (NÃO INCLUI FORNECIMENTO). AF_11/2019</v>
          </cell>
          <cell r="C2826" t="str">
            <v>UN</v>
          </cell>
          <cell r="D2826">
            <v>407.84</v>
          </cell>
          <cell r="E2826">
            <v>423.58</v>
          </cell>
          <cell r="F2826" t="str">
            <v>SINTÉTICO</v>
          </cell>
          <cell r="G2826">
            <v>423.58</v>
          </cell>
        </row>
        <row r="2827">
          <cell r="A2827">
            <v>100611</v>
          </cell>
          <cell r="B2827" t="str">
            <v>ASSENTAMENTO DE POSTE DE CONCRETO COM COMPRIMENTO NOMINAL DE 11 M, CARGA NOMINAL DE 400 DAN, ENGASTAMENTO BASE CONCRETADA COM 1 M DE CONCRETO E 0,7 M DE SOLO (NÃO INCLUI FORNECIMENTO). AF_11/2019</v>
          </cell>
          <cell r="C2827" t="str">
            <v>UN</v>
          </cell>
          <cell r="D2827">
            <v>543.57000000000005</v>
          </cell>
          <cell r="E2827">
            <v>566.91999999999996</v>
          </cell>
          <cell r="F2827" t="str">
            <v>SINTÉTICO</v>
          </cell>
          <cell r="G2827">
            <v>566.91999999999996</v>
          </cell>
        </row>
        <row r="2828">
          <cell r="A2828">
            <v>100612</v>
          </cell>
          <cell r="B2828" t="str">
            <v>ASSENTAMENTO DE POSTE DE CONCRETO COM COMPRIMENTO NOMINAL DE 11 M, CARGA NOMINAL DE 600 DAN, ENGASTAMENTO BASE CONCRETADA COM 1 M DE CONCRETO E 0,7 M DE SOLO (NÃO INCLUI FORNECIMENTO). AF_11/2019</v>
          </cell>
          <cell r="C2828" t="str">
            <v>UN</v>
          </cell>
          <cell r="D2828">
            <v>713.65</v>
          </cell>
          <cell r="E2828">
            <v>746.54</v>
          </cell>
          <cell r="F2828" t="str">
            <v>SINTÉTICO</v>
          </cell>
          <cell r="G2828">
            <v>746.54</v>
          </cell>
        </row>
        <row r="2829">
          <cell r="A2829">
            <v>100613</v>
          </cell>
          <cell r="B2829" t="str">
            <v>ASSENTAMENTO DE POSTE DE CONCRETO COM COMPRIMENTO NOMINAL DE 11 M, CARGA NOMINAL DE 1000 DAN, ENGASTAMENTO BASE CONCRETADA COM 1 M DE CONCRETO E 0,7 M DE SOLO (NÃO INCLUI FORNECIMENTO). AF_11/2019</v>
          </cell>
          <cell r="C2829" t="str">
            <v>UN</v>
          </cell>
          <cell r="D2829">
            <v>1148.95</v>
          </cell>
          <cell r="E2829">
            <v>1206.8499999999999</v>
          </cell>
          <cell r="F2829" t="str">
            <v>SINTÉTICO</v>
          </cell>
          <cell r="G2829">
            <v>1206.8499999999999</v>
          </cell>
        </row>
        <row r="2830">
          <cell r="A2830">
            <v>100614</v>
          </cell>
          <cell r="B2830" t="str">
            <v>ASSENTAMENTO DE POSTE DE CONCRETO COM COMPRIMENTO NOMINAL DE 12 M, CARGA NOMINAL DE 400 DAN, ENGASTAMENTO BASE CONCRETADA COM 1 M DE CONCRETO E 0,8 M DE SOLO (NÃO INCLUI FORNECIMENTO). AF_11/2019</v>
          </cell>
          <cell r="C2830" t="str">
            <v>UN</v>
          </cell>
          <cell r="D2830">
            <v>563.04</v>
          </cell>
          <cell r="E2830">
            <v>587.16999999999996</v>
          </cell>
          <cell r="F2830" t="str">
            <v>SINTÉTICO</v>
          </cell>
          <cell r="G2830">
            <v>587.16999999999996</v>
          </cell>
        </row>
        <row r="2831">
          <cell r="A2831">
            <v>100615</v>
          </cell>
          <cell r="B2831" t="str">
            <v>ASSENTAMENTO DE POSTE DE CONCRETO COM COMPRIMENTO NOMINAL DE 12 M, CARGA NOMINAL DE 600 DAN, ENGASTAMENTO BASE CONCRETADA COM 1 M DE CONCRETO E 0,8 M DE SOLO (NÃO INCLUI FORNECIMENTO). AF_11/2019</v>
          </cell>
          <cell r="C2831" t="str">
            <v>UN</v>
          </cell>
          <cell r="D2831">
            <v>736.48</v>
          </cell>
          <cell r="E2831">
            <v>770.59</v>
          </cell>
          <cell r="F2831" t="str">
            <v>SINTÉTICO</v>
          </cell>
          <cell r="G2831">
            <v>770.59</v>
          </cell>
        </row>
        <row r="2832">
          <cell r="A2832">
            <v>100616</v>
          </cell>
          <cell r="B2832" t="str">
            <v>ASSENTAMENTO DE POSTE DE CONCRETO COM COMPRIMENTO NOMINAL DE 12 M, CARGA NOMINAL DE 1000 DAN, ENGASTAMENTO BASE CONCRETADA COM 1 M DE CONCRETO E 0,8 M DE SOLO (NÃO INCLUI FORNECIMENTO). AF_11/2019</v>
          </cell>
          <cell r="C2832" t="str">
            <v>UN</v>
          </cell>
          <cell r="D2832">
            <v>1184.95</v>
          </cell>
          <cell r="E2832">
            <v>1245.6600000000001</v>
          </cell>
          <cell r="F2832" t="str">
            <v>SINTÉTICO</v>
          </cell>
          <cell r="G2832">
            <v>1245.6600000000001</v>
          </cell>
        </row>
        <row r="2833">
          <cell r="A2833">
            <v>100617</v>
          </cell>
          <cell r="B2833" t="str">
            <v>ASSENTAMENTO DE POSTE DE CONCRETO COM COMPRIMENTO NOMINAL DE 13 M, CARGA NOMINAL DE 600 DAN, ENGASTAMENTO BASE CONCRETADA COM 1 M DE CONCRETO E 0,9 M DE SOLO (NÃO INCLUI FORNECIMENTO). AF_11/2019</v>
          </cell>
          <cell r="C2833" t="str">
            <v>UN</v>
          </cell>
          <cell r="D2833">
            <v>759.12</v>
          </cell>
          <cell r="E2833">
            <v>794.43</v>
          </cell>
          <cell r="F2833" t="str">
            <v>SINTÉTICO</v>
          </cell>
          <cell r="G2833">
            <v>794.43</v>
          </cell>
        </row>
        <row r="2834">
          <cell r="A2834">
            <v>100618</v>
          </cell>
          <cell r="B2834" t="str">
            <v>ASSENTAMENTO DE POSTE DE CONCRETO COM COMPRIMENTO NOMINAL DE 13 M, CARGA NOMINAL DE 1000 DAN, ENGASTAMENTO BASE CONCRETADA COM 1 M DE CONCRETO E 0,9 M DE SOLO - SOMENTE INSTALAÇÃO, SEM FORNECIMENTO. AF_11/2019</v>
          </cell>
          <cell r="C2834" t="str">
            <v>UN</v>
          </cell>
          <cell r="D2834">
            <v>1227.03</v>
          </cell>
          <cell r="E2834">
            <v>1290.3</v>
          </cell>
          <cell r="F2834" t="str">
            <v>SINTÉTICO</v>
          </cell>
          <cell r="G2834">
            <v>1290.3</v>
          </cell>
        </row>
        <row r="2835">
          <cell r="A2835">
            <v>100619</v>
          </cell>
          <cell r="B2835" t="str">
            <v>POSTE DECORATIVO PARA JARDIM EM AÇO TUBULAR, H = *2,5* M, SEM LUMINÁRIA - FORNECIMENTO E INSTALAÇÃO. AF_11/2019</v>
          </cell>
          <cell r="C2835" t="str">
            <v>UN</v>
          </cell>
          <cell r="D2835">
            <v>328.91</v>
          </cell>
          <cell r="E2835">
            <v>339.29</v>
          </cell>
          <cell r="F2835" t="str">
            <v>SINTÉTICO</v>
          </cell>
          <cell r="G2835">
            <v>339.29</v>
          </cell>
        </row>
        <row r="2836">
          <cell r="A2836">
            <v>100620</v>
          </cell>
          <cell r="B2836" t="str">
            <v>POSTE DE AÇO CONICO CONTÍNUO CURVO SIMPLES, FLANGEADO, H=9M, INCLUSIVE LUMINÁRIA, SEM LÂMPADA - FORNECIMENTO E INSTALACAO. AF_11/2019</v>
          </cell>
          <cell r="C2836" t="str">
            <v>UN</v>
          </cell>
          <cell r="D2836">
            <v>1930.54</v>
          </cell>
          <cell r="E2836">
            <v>1937.31</v>
          </cell>
          <cell r="F2836" t="str">
            <v>SINTÉTICO</v>
          </cell>
          <cell r="G2836">
            <v>1937.31</v>
          </cell>
        </row>
        <row r="2837">
          <cell r="A2837">
            <v>100621</v>
          </cell>
          <cell r="B2837" t="str">
            <v>POSTE DE AÇO CONICO CONTÍNUO CURVO DUPLO, FLANGEADO, H=9M, INCLUSIVE LUMINÁRIAS, SEM LÂMPADAS - FORNECIMENTO E INSTALACAO. AF_11/2019</v>
          </cell>
          <cell r="C2837" t="str">
            <v>UN</v>
          </cell>
          <cell r="D2837">
            <v>2158.84</v>
          </cell>
          <cell r="E2837">
            <v>2168.46</v>
          </cell>
          <cell r="F2837" t="str">
            <v>SINTÉTICO</v>
          </cell>
          <cell r="G2837">
            <v>2168.46</v>
          </cell>
        </row>
        <row r="2838">
          <cell r="A2838">
            <v>100622</v>
          </cell>
          <cell r="B2838" t="str">
            <v>POSTE DE AÇO CONICO CONTÍNUO CURVO SIMPLES, ENGASTADO, H=9M, INCLUSIVE LUMINÁRIA, SEM LÂMPADA - FORNECIMENTO E INSTALACAO. AF_11/2019</v>
          </cell>
          <cell r="C2838" t="str">
            <v>UN</v>
          </cell>
          <cell r="D2838">
            <v>1236.8399999999999</v>
          </cell>
          <cell r="E2838">
            <v>1248.1500000000001</v>
          </cell>
          <cell r="F2838" t="str">
            <v>SINTÉTICO</v>
          </cell>
          <cell r="G2838">
            <v>1248.1500000000001</v>
          </cell>
        </row>
        <row r="2839">
          <cell r="A2839">
            <v>100623</v>
          </cell>
          <cell r="B2839" t="str">
            <v>POSTE DE AÇO CONICO CONTÍNUO CURVO DUPLO, ENGASTADO, H=9M, INCLUSIVE LUMINÁRIAS, SEM LÂMPADAS - FORNECIMENTO E INSTALACAO. AF_11/2019</v>
          </cell>
          <cell r="C2839" t="str">
            <v>UN</v>
          </cell>
          <cell r="D2839">
            <v>1332.92</v>
          </cell>
          <cell r="E2839">
            <v>1347.08</v>
          </cell>
          <cell r="F2839" t="str">
            <v>SINTÉTICO</v>
          </cell>
          <cell r="G2839">
            <v>1347.08</v>
          </cell>
        </row>
        <row r="2840">
          <cell r="A2840">
            <v>72281</v>
          </cell>
          <cell r="B2840" t="str">
            <v>REATOR PARA LAMPADA VAPOR DE MERCURIO USO EXTERNO 220V/400W</v>
          </cell>
          <cell r="C2840" t="str">
            <v>UN</v>
          </cell>
          <cell r="D2840">
            <v>103.43</v>
          </cell>
          <cell r="E2840">
            <v>106.81</v>
          </cell>
          <cell r="F2840" t="str">
            <v>SINTÉTICO</v>
          </cell>
          <cell r="G2840">
            <v>106.81</v>
          </cell>
        </row>
        <row r="2841">
          <cell r="A2841">
            <v>72282</v>
          </cell>
          <cell r="B2841" t="str">
            <v>REATOR PARA LAMPADA VAPOR DE SODIO ALTA PRESSAO - 220V/250W - USO EXTERNO</v>
          </cell>
          <cell r="C2841" t="str">
            <v>UN</v>
          </cell>
          <cell r="D2841">
            <v>140.13</v>
          </cell>
          <cell r="E2841">
            <v>142.66999999999999</v>
          </cell>
          <cell r="F2841" t="str">
            <v>SINTÉTICO</v>
          </cell>
          <cell r="G2841">
            <v>142.66999999999999</v>
          </cell>
        </row>
        <row r="2842">
          <cell r="A2842" t="str">
            <v>73831/2</v>
          </cell>
          <cell r="B2842" t="str">
            <v>LAMPADA DE VAPOR DE MERCURIO DE 250W - FORNECIMENTO E INSTALACAO</v>
          </cell>
          <cell r="C2842" t="str">
            <v>UN</v>
          </cell>
          <cell r="D2842">
            <v>32.06</v>
          </cell>
          <cell r="E2842">
            <v>32.56</v>
          </cell>
          <cell r="F2842" t="str">
            <v>SINTÉTICO</v>
          </cell>
          <cell r="G2842">
            <v>32.56</v>
          </cell>
        </row>
        <row r="2843">
          <cell r="A2843" t="str">
            <v>73831/3</v>
          </cell>
          <cell r="B2843" t="str">
            <v>LAMPADA DE VAPOR DE MERCURIO DE 400W/250V - FORNECIMENTO E INSTALACAO</v>
          </cell>
          <cell r="C2843" t="str">
            <v>UN</v>
          </cell>
          <cell r="D2843">
            <v>42.27</v>
          </cell>
          <cell r="E2843">
            <v>42.77</v>
          </cell>
          <cell r="F2843" t="str">
            <v>SINTÉTICO</v>
          </cell>
          <cell r="G2843">
            <v>42.77</v>
          </cell>
        </row>
        <row r="2844">
          <cell r="A2844" t="str">
            <v>73831/4</v>
          </cell>
          <cell r="B2844" t="str">
            <v>LAMPADA MISTA DE 160W - FORNECIMENTO E INSTALACAO</v>
          </cell>
          <cell r="C2844" t="str">
            <v>UN</v>
          </cell>
          <cell r="D2844">
            <v>20.66</v>
          </cell>
          <cell r="E2844">
            <v>21.03</v>
          </cell>
          <cell r="F2844" t="str">
            <v>SINTÉTICO</v>
          </cell>
          <cell r="G2844">
            <v>21.03</v>
          </cell>
        </row>
        <row r="2845">
          <cell r="A2845" t="str">
            <v>73831/5</v>
          </cell>
          <cell r="B2845" t="str">
            <v>LAMPADA MISTA DE 250W - FORNECIMENTO E INSTALACAO</v>
          </cell>
          <cell r="C2845" t="str">
            <v>UN</v>
          </cell>
          <cell r="D2845">
            <v>26.73</v>
          </cell>
          <cell r="E2845">
            <v>27.1</v>
          </cell>
          <cell r="F2845" t="str">
            <v>SINTÉTICO</v>
          </cell>
          <cell r="G2845">
            <v>27.1</v>
          </cell>
        </row>
        <row r="2846">
          <cell r="A2846" t="str">
            <v>73831/6</v>
          </cell>
          <cell r="B2846" t="str">
            <v>LAMPADA MISTA DE 500W - FORNECIMENTO E INSTALACAO</v>
          </cell>
          <cell r="C2846" t="str">
            <v>UN</v>
          </cell>
          <cell r="D2846">
            <v>47.31</v>
          </cell>
          <cell r="E2846">
            <v>47.68</v>
          </cell>
          <cell r="F2846" t="str">
            <v>SINTÉTICO</v>
          </cell>
          <cell r="G2846">
            <v>47.68</v>
          </cell>
        </row>
        <row r="2847">
          <cell r="A2847" t="str">
            <v>73831/7</v>
          </cell>
          <cell r="B2847" t="str">
            <v>LAMPADA DE VAPOR DE SODIO DE 150WX220V - FORNECIMENTO E INSTALACAO</v>
          </cell>
          <cell r="C2847" t="str">
            <v>UN</v>
          </cell>
          <cell r="D2847">
            <v>38.090000000000003</v>
          </cell>
          <cell r="E2847">
            <v>38.590000000000003</v>
          </cell>
          <cell r="F2847" t="str">
            <v>SINTÉTICO</v>
          </cell>
          <cell r="G2847">
            <v>38.590000000000003</v>
          </cell>
        </row>
        <row r="2848">
          <cell r="A2848" t="str">
            <v>73831/8</v>
          </cell>
          <cell r="B2848" t="str">
            <v>LAMPADA DE VAPOR DE SODIO DE 250WX220V - FORNECIMENTO E INSTALACAO</v>
          </cell>
          <cell r="C2848" t="str">
            <v>UN</v>
          </cell>
          <cell r="D2848">
            <v>43.4</v>
          </cell>
          <cell r="E2848">
            <v>43.9</v>
          </cell>
          <cell r="F2848" t="str">
            <v>SINTÉTICO</v>
          </cell>
          <cell r="G2848">
            <v>43.9</v>
          </cell>
        </row>
        <row r="2849">
          <cell r="A2849" t="str">
            <v>73831/9</v>
          </cell>
          <cell r="B2849" t="str">
            <v>LAMPADA DE VAPOR DE SODIO DE 400WX220V - FORNECIMENTO E INSTALACAO</v>
          </cell>
          <cell r="C2849" t="str">
            <v>UN</v>
          </cell>
          <cell r="D2849">
            <v>49.94</v>
          </cell>
          <cell r="E2849">
            <v>50.44</v>
          </cell>
          <cell r="F2849" t="str">
            <v>SINTÉTICO</v>
          </cell>
          <cell r="G2849">
            <v>50.44</v>
          </cell>
        </row>
        <row r="2850">
          <cell r="A2850" t="str">
            <v>74231/1</v>
          </cell>
          <cell r="B2850" t="str">
            <v>LUMINARIA ABERTA PARA ILUMINACAO PUBLICA, PARA LAMPADA A VAPOR DE MERCURIO ATE 400W E MISTA ATE 500W, COM BRACO EM TUBO DE ACO GALV D=50MM PROJ HOR=2.500MM E PROJ VERT= 2.200MM, FORNECIMENTO E INSTALACAO</v>
          </cell>
          <cell r="C2850" t="str">
            <v>UN</v>
          </cell>
          <cell r="D2850">
            <v>127.53</v>
          </cell>
          <cell r="E2850">
            <v>135.38999999999999</v>
          </cell>
          <cell r="F2850" t="str">
            <v>SINTÉTICO</v>
          </cell>
          <cell r="G2850">
            <v>135.38999999999999</v>
          </cell>
        </row>
        <row r="2851">
          <cell r="A2851" t="str">
            <v>74246/1</v>
          </cell>
          <cell r="B2851" t="str">
            <v>REFLETOR RETANGULAR FECHADO COM LAMPADA VAPOR METALICO 400 W</v>
          </cell>
          <cell r="C2851" t="str">
            <v>UN</v>
          </cell>
          <cell r="D2851">
            <v>261.95999999999998</v>
          </cell>
          <cell r="E2851">
            <v>270.42</v>
          </cell>
          <cell r="F2851" t="str">
            <v>SINTÉTICO</v>
          </cell>
          <cell r="G2851">
            <v>270.42</v>
          </cell>
        </row>
        <row r="2852">
          <cell r="A2852">
            <v>83399</v>
          </cell>
          <cell r="B2852" t="str">
            <v>RELE FOTOELETRICO P/ COMANDO DE ILUMINACAO EXTERNA 220V/1000W - FORNECIMENTO E INSTALACAO</v>
          </cell>
          <cell r="C2852" t="str">
            <v>UN</v>
          </cell>
          <cell r="D2852">
            <v>29.09</v>
          </cell>
          <cell r="E2852">
            <v>30.47</v>
          </cell>
          <cell r="F2852" t="str">
            <v>SINTÉTICO</v>
          </cell>
          <cell r="G2852">
            <v>30.47</v>
          </cell>
        </row>
        <row r="2853">
          <cell r="A2853">
            <v>83400</v>
          </cell>
          <cell r="B2853" t="str">
            <v>BRACO P/ ILUMINACAO DE RUAS EM TUBO ACO GALV 1" COMP = 1,20M E INCLINACAO 25GRAUS EM RELACAO AO PLANO VERTICAL P/ FIXACAO EM POSTE OU PAREDE - FORNECIMENTO E INSTALACAO</v>
          </cell>
          <cell r="C2853" t="str">
            <v>UN</v>
          </cell>
          <cell r="D2853">
            <v>89.48</v>
          </cell>
          <cell r="E2853">
            <v>95.28</v>
          </cell>
          <cell r="F2853" t="str">
            <v>SINTÉTICO</v>
          </cell>
          <cell r="G2853">
            <v>95.28</v>
          </cell>
        </row>
        <row r="2854">
          <cell r="A2854">
            <v>83401</v>
          </cell>
          <cell r="B2854" t="str">
            <v>BRACO P/ LUMINARIA PUBLICA 1 X 1,50 M, EM TUBO ACO GALV 3/4, P/ FIXACAO EM POSTE OU PAREDE - FORNECIMENTO E INSTALACAO</v>
          </cell>
          <cell r="C2854" t="str">
            <v>UN</v>
          </cell>
          <cell r="D2854">
            <v>89.48</v>
          </cell>
          <cell r="E2854">
            <v>95.28</v>
          </cell>
          <cell r="F2854" t="str">
            <v>SINTÉTICO</v>
          </cell>
          <cell r="G2854">
            <v>95.28</v>
          </cell>
        </row>
        <row r="2855">
          <cell r="A2855">
            <v>83402</v>
          </cell>
          <cell r="B2855" t="str">
            <v>ABRACADEIRA DE FIXACAO DE BRACOS DE LUMINARIAS DE 4" - FORNECIMENTO E INSTALACAO</v>
          </cell>
          <cell r="C2855" t="str">
            <v>UN</v>
          </cell>
          <cell r="D2855">
            <v>49.03</v>
          </cell>
          <cell r="E2855">
            <v>51.28</v>
          </cell>
          <cell r="F2855" t="str">
            <v>SINTÉTICO</v>
          </cell>
          <cell r="G2855">
            <v>51.28</v>
          </cell>
        </row>
        <row r="2856">
          <cell r="A2856">
            <v>83475</v>
          </cell>
          <cell r="B2856" t="str">
            <v>LUMINARIA FECHADA PARA ILUMINACAO PUBLICA COM REATOR DE PARTIDA RAPIDA COM LAMPADA A VAPOR DE MERCURIO 250W - FORNECIMENTO E INSTALACAO</v>
          </cell>
          <cell r="C2856" t="str">
            <v>UN</v>
          </cell>
          <cell r="D2856">
            <v>361.96</v>
          </cell>
          <cell r="E2856">
            <v>364.61</v>
          </cell>
          <cell r="F2856" t="str">
            <v>SINTÉTICO</v>
          </cell>
          <cell r="G2856">
            <v>364.61</v>
          </cell>
        </row>
        <row r="2857">
          <cell r="A2857">
            <v>83478</v>
          </cell>
          <cell r="B2857" t="str">
            <v>LUMINARIA FECHADA PARA ILUMINACAO PUBLICA - LAMPADAS DE 250/500W - FORNECIMENTO E INSTALACAO (EXCLUINDO LAMPADAS)</v>
          </cell>
          <cell r="C2857" t="str">
            <v>UN</v>
          </cell>
          <cell r="D2857">
            <v>260.48</v>
          </cell>
          <cell r="E2857">
            <v>265.81</v>
          </cell>
          <cell r="F2857" t="str">
            <v>SINTÉTICO</v>
          </cell>
          <cell r="G2857">
            <v>265.81</v>
          </cell>
        </row>
        <row r="2858">
          <cell r="A2858">
            <v>83479</v>
          </cell>
          <cell r="B2858" t="str">
            <v>LUMINARIA ESTANQUE - PROTECAO CONTRA AGUA, POEIRA OU IMPACTOS - TIPO AQUATIC PIAL OU EQUIVALENTE</v>
          </cell>
          <cell r="C2858" t="str">
            <v>UN</v>
          </cell>
          <cell r="D2858">
            <v>105.67</v>
          </cell>
          <cell r="E2858">
            <v>109.05</v>
          </cell>
          <cell r="F2858" t="str">
            <v>SINTÉTICO</v>
          </cell>
          <cell r="G2858">
            <v>109.05</v>
          </cell>
        </row>
        <row r="2859">
          <cell r="A2859">
            <v>83480</v>
          </cell>
          <cell r="B2859" t="str">
            <v>REATOR PARA LAMPADA VAPOR DE MERCURIO 125W  USO EXTERNO</v>
          </cell>
          <cell r="C2859" t="str">
            <v>UN</v>
          </cell>
          <cell r="D2859">
            <v>83.12</v>
          </cell>
          <cell r="E2859">
            <v>86.5</v>
          </cell>
          <cell r="F2859" t="str">
            <v>SINTÉTICO</v>
          </cell>
          <cell r="G2859">
            <v>86.5</v>
          </cell>
        </row>
        <row r="2860">
          <cell r="A2860">
            <v>83481</v>
          </cell>
          <cell r="B2860" t="str">
            <v>REATOR PARA LAMPADA VAPOR DE MERCURIO 250W USO EXTERNO</v>
          </cell>
          <cell r="C2860" t="str">
            <v>UN</v>
          </cell>
          <cell r="D2860">
            <v>93.58</v>
          </cell>
          <cell r="E2860">
            <v>96.96</v>
          </cell>
          <cell r="F2860" t="str">
            <v>SINTÉTICO</v>
          </cell>
          <cell r="G2860">
            <v>96.96</v>
          </cell>
        </row>
        <row r="2861">
          <cell r="A2861">
            <v>97600</v>
          </cell>
          <cell r="B2861" t="str">
            <v>REFLETOR EM ALUMÍNIO, DE SUPORTE E ALÇA, COM 1 LÂMPADA VAPOR DE MERCÚRIO DE 125 W, COM REATOR ALTO FATOR DE POTÊNCIA - FORNECIMENTO E INSTALAÇÃO. AF_02/2020</v>
          </cell>
          <cell r="C2861" t="str">
            <v>UN</v>
          </cell>
          <cell r="D2861">
            <v>181.96</v>
          </cell>
          <cell r="E2861">
            <v>183.3</v>
          </cell>
          <cell r="F2861" t="str">
            <v>SINTÉTICO</v>
          </cell>
          <cell r="G2861">
            <v>183.3</v>
          </cell>
        </row>
        <row r="2862">
          <cell r="A2862">
            <v>97601</v>
          </cell>
          <cell r="B2862" t="str">
            <v>REFLETOR EM ALUMÍNIO, DE SUPORTE E ALÇA, COM LÂMPADA VAPOR DE MERCÚRIO DE 250 W, COM REATOR ALTO FATOR DE POTÊNCIA - FORNECIMENTO E INSTALAÇÃO. AF_02/2020</v>
          </cell>
          <cell r="C2862" t="str">
            <v>UN</v>
          </cell>
          <cell r="D2862">
            <v>194.25</v>
          </cell>
          <cell r="E2862">
            <v>195.59</v>
          </cell>
          <cell r="F2862" t="str">
            <v>SINTÉTICO</v>
          </cell>
          <cell r="G2862">
            <v>195.59</v>
          </cell>
        </row>
        <row r="2863">
          <cell r="A2863">
            <v>97605</v>
          </cell>
          <cell r="B2863" t="str">
            <v>LUMINÁRIA ARANDELA TIPO MEIA LUA, DE SOBREPOR, COM 1 LÂMPADA LED DE 6 W, SEM REATOR - FORNECIMENTO E INSTALAÇÃO. AF_02/2020</v>
          </cell>
          <cell r="C2863" t="str">
            <v>UN</v>
          </cell>
          <cell r="D2863">
            <v>51.68</v>
          </cell>
          <cell r="E2863">
            <v>53.2</v>
          </cell>
          <cell r="F2863" t="str">
            <v>SINTÉTICO</v>
          </cell>
          <cell r="G2863">
            <v>53.2</v>
          </cell>
        </row>
        <row r="2864">
          <cell r="A2864">
            <v>97606</v>
          </cell>
          <cell r="B2864" t="str">
            <v>LUMINÁRIA ARANDELA TIPO MEIA LUA, DE SOBREPOR, COM 1 LÂMPADA FLUORESCENTE DE 15 W, SEM REATOR - FORNECIMENTO E INSTALAÇÃO. AF_02/2020</v>
          </cell>
          <cell r="C2864" t="str">
            <v>UN</v>
          </cell>
          <cell r="D2864">
            <v>54.06</v>
          </cell>
          <cell r="E2864">
            <v>55.58</v>
          </cell>
          <cell r="F2864" t="str">
            <v>SINTÉTICO</v>
          </cell>
          <cell r="G2864">
            <v>55.58</v>
          </cell>
        </row>
        <row r="2865">
          <cell r="A2865">
            <v>97607</v>
          </cell>
          <cell r="B2865" t="str">
            <v>LUMINÁRIA ARANDELA TIPO TARTARUGA, DE SOBREPOR, COM 1 LÂMPADA LED DE 6 W, SEM REATOR - FORNECIMENTO E INSTALAÇÃO. AF_02/2020</v>
          </cell>
          <cell r="C2865" t="str">
            <v>UN</v>
          </cell>
          <cell r="D2865">
            <v>61.32</v>
          </cell>
          <cell r="E2865">
            <v>63.09</v>
          </cell>
          <cell r="F2865" t="str">
            <v>SINTÉTICO</v>
          </cell>
          <cell r="G2865">
            <v>63.09</v>
          </cell>
        </row>
        <row r="2866">
          <cell r="A2866">
            <v>97608</v>
          </cell>
          <cell r="B2866" t="str">
            <v>LUMINÁRIA ARANDELA TIPO TARTARUGA, COM GRADE, DE SOBREPOR, COM 1 LÂMPADA FLUORESCENTE DE 15 W, SEM REATOR - FORNECIMENTO E INSTALAÇÃO. AF_02/2020</v>
          </cell>
          <cell r="C2866" t="str">
            <v>UN</v>
          </cell>
          <cell r="D2866">
            <v>63.7</v>
          </cell>
          <cell r="E2866">
            <v>65.47</v>
          </cell>
          <cell r="F2866" t="str">
            <v>SINTÉTICO</v>
          </cell>
          <cell r="G2866">
            <v>65.47</v>
          </cell>
        </row>
        <row r="2867">
          <cell r="A2867" t="str">
            <v>73857/1</v>
          </cell>
          <cell r="B2867" t="str">
            <v>TRANSFORMADOR DISTRIBUICAO  75KVA TRIFASICO 60HZ CLASSE 15KV IMERSO EM ÓLEO MINERAL FORNECIMENTO E INSTALACAO</v>
          </cell>
          <cell r="C2867" t="str">
            <v>UN</v>
          </cell>
          <cell r="D2867">
            <v>7068.78</v>
          </cell>
          <cell r="E2867">
            <v>7076.64</v>
          </cell>
          <cell r="F2867" t="str">
            <v>SINTÉTICO</v>
          </cell>
          <cell r="G2867">
            <v>7076.64</v>
          </cell>
        </row>
        <row r="2868">
          <cell r="A2868" t="str">
            <v>73857/2</v>
          </cell>
          <cell r="B2868" t="str">
            <v>TRANSFORMADOR DISTRIBUICAO  112,5KVA TRIFASICO 60HZ CLASSE 15KV IMERSO EM ÓLEO MINERAL FORNECIMENTO E INSTALACAO</v>
          </cell>
          <cell r="C2868" t="str">
            <v>UN</v>
          </cell>
          <cell r="D2868">
            <v>8735.35</v>
          </cell>
          <cell r="E2868">
            <v>8745.18</v>
          </cell>
          <cell r="F2868" t="str">
            <v>SINTÉTICO</v>
          </cell>
          <cell r="G2868">
            <v>8745.18</v>
          </cell>
        </row>
        <row r="2869">
          <cell r="A2869" t="str">
            <v>73857/3</v>
          </cell>
          <cell r="B2869" t="str">
            <v>TRANSFORMADOR DISTRIBUICAO  150KVA TRIFASICO 60HZ CLASSE 15KV IMERSO EM ÓLEO MINERAL FORNECIMENTO E INSTALACAO</v>
          </cell>
          <cell r="C2869" t="str">
            <v>UN</v>
          </cell>
          <cell r="D2869">
            <v>11012.15</v>
          </cell>
          <cell r="E2869">
            <v>11023.94</v>
          </cell>
          <cell r="F2869" t="str">
            <v>SINTÉTICO</v>
          </cell>
          <cell r="G2869">
            <v>11023.94</v>
          </cell>
        </row>
        <row r="2870">
          <cell r="A2870" t="str">
            <v>73857/4</v>
          </cell>
          <cell r="B2870" t="str">
            <v>TRANSFORMADOR DISTRIBUICAO  225KVA TRIFASICO 60HZ CLASSE 15KV IMERSO EM ÓLEO MINERAL FORNECIMENTO E INSTALACAO</v>
          </cell>
          <cell r="C2870" t="str">
            <v>UN</v>
          </cell>
          <cell r="D2870">
            <v>15424.26</v>
          </cell>
          <cell r="E2870">
            <v>15438.02</v>
          </cell>
          <cell r="F2870" t="str">
            <v>SINTÉTICO</v>
          </cell>
          <cell r="G2870">
            <v>15438.02</v>
          </cell>
        </row>
        <row r="2871">
          <cell r="A2871" t="str">
            <v>73857/5</v>
          </cell>
          <cell r="B2871" t="str">
            <v>TRANSFORMADOR DISTRIBUICAO  300KVA TRIFASICO 60HZ CLASSE 15KV IMERSO EM ÓLEO MINERAL FORNECIMENTO E INSTALACAO</v>
          </cell>
          <cell r="C2871" t="str">
            <v>UN</v>
          </cell>
          <cell r="D2871">
            <v>17992.14</v>
          </cell>
          <cell r="E2871">
            <v>18007.86</v>
          </cell>
          <cell r="F2871" t="str">
            <v>SINTÉTICO</v>
          </cell>
          <cell r="G2871">
            <v>18007.86</v>
          </cell>
        </row>
        <row r="2872">
          <cell r="A2872" t="str">
            <v>73857/6</v>
          </cell>
          <cell r="B2872" t="str">
            <v>TRANSFORMADOR DISTRIBUICAO  500KVA TRIFASICO 60HZ CLASSE 15KV IMERSO EM ÓLEO MINERAL FORNECIMENTO E INSTALACAO</v>
          </cell>
          <cell r="C2872" t="str">
            <v>UN</v>
          </cell>
          <cell r="D2872">
            <v>29291.200000000001</v>
          </cell>
          <cell r="E2872">
            <v>29308.89</v>
          </cell>
          <cell r="F2872" t="str">
            <v>SINTÉTICO</v>
          </cell>
          <cell r="G2872">
            <v>29308.89</v>
          </cell>
        </row>
        <row r="2873">
          <cell r="A2873" t="str">
            <v>73857/7</v>
          </cell>
          <cell r="B2873" t="str">
            <v>TRANSFORMADOR DISTRIBUICAO  30KVA TRIFASICO 60HZ CLASSE 15KV IMERSO EM ÓLEO MINERAL FORNECIMENTO E INSTALACAO</v>
          </cell>
          <cell r="C2873" t="str">
            <v>UN</v>
          </cell>
          <cell r="D2873">
            <v>4880.6499999999996</v>
          </cell>
          <cell r="E2873">
            <v>4884.58</v>
          </cell>
          <cell r="F2873" t="str">
            <v>SINTÉTICO</v>
          </cell>
          <cell r="G2873">
            <v>4884.58</v>
          </cell>
        </row>
        <row r="2874">
          <cell r="A2874" t="str">
            <v>73857/8</v>
          </cell>
          <cell r="B2874" t="str">
            <v>TRANSFORMADOR DISTRIBUICAO  45KVA TRIFASICO 60HZ CLASSE 15KV IMERSO EM ÓLEO MINERAL FORNECIMENTO E INSTALACAO</v>
          </cell>
          <cell r="C2874" t="str">
            <v>UN</v>
          </cell>
          <cell r="D2874">
            <v>5464.54</v>
          </cell>
          <cell r="E2874">
            <v>5470.44</v>
          </cell>
          <cell r="F2874" t="str">
            <v>SINTÉTICO</v>
          </cell>
          <cell r="G2874">
            <v>5470.44</v>
          </cell>
        </row>
        <row r="2875">
          <cell r="A2875" t="str">
            <v>73857/9</v>
          </cell>
          <cell r="B2875" t="str">
            <v>TRANSFORMADOR DISTRIBUICAO  750KVA TRIFASICO 60HZ CLASSE 15KV IMERSO EM ÓLEO MINERAL FORNECIMENTO E INSTALACAO</v>
          </cell>
          <cell r="C2875" t="str">
            <v>UN</v>
          </cell>
          <cell r="D2875">
            <v>40137.919999999998</v>
          </cell>
          <cell r="E2875">
            <v>40157.57</v>
          </cell>
          <cell r="F2875" t="str">
            <v>SINTÉTICO</v>
          </cell>
          <cell r="G2875">
            <v>40157.57</v>
          </cell>
        </row>
        <row r="2876">
          <cell r="A2876" t="str">
            <v>73857/10</v>
          </cell>
          <cell r="B2876" t="str">
            <v>TRANSFORMADOR DISTRIBUICAO  1000KVA TRIFASICO 60HZ CLASSE 15KV IMERSO EM ÓLEO MINERAL FORNECIMENTO E INSTALACAO</v>
          </cell>
          <cell r="C2876" t="str">
            <v>UN</v>
          </cell>
          <cell r="D2876">
            <v>56146.94</v>
          </cell>
          <cell r="E2876">
            <v>56168.56</v>
          </cell>
          <cell r="F2876" t="str">
            <v>SINTÉTICO</v>
          </cell>
          <cell r="G2876">
            <v>56168.56</v>
          </cell>
        </row>
        <row r="2877">
          <cell r="A2877">
            <v>93128</v>
          </cell>
          <cell r="B2877" t="str">
            <v>PONTO DE ILUMINAÇÃO RESIDENCIAL INCLUINDO INTERRUPTOR SIMPLES, CAIXA ELÉTRICA, ELETRODUTO, CABO, RASGO, QUEBRA E CHUMBAMENTO (EXCLUINDO LUMINÁRIA E LÂMPADA). AF_01/2016</v>
          </cell>
          <cell r="C2877" t="str">
            <v>UN</v>
          </cell>
          <cell r="D2877">
            <v>103.43</v>
          </cell>
          <cell r="E2877">
            <v>112.73</v>
          </cell>
          <cell r="F2877" t="str">
            <v>SINTÉTICO</v>
          </cell>
          <cell r="G2877">
            <v>112.73</v>
          </cell>
        </row>
        <row r="2878">
          <cell r="A2878">
            <v>93137</v>
          </cell>
          <cell r="B2878" t="str">
            <v>PONTO DE ILUMINAÇÃO RESIDENCIAL INCLUINDO INTERRUPTOR SIMPLES (2 MÓDULOS), CAIXA ELÉTRICA, ELETRODUTO, CABO, RASGO, QUEBRA E CHUMBAMENTO (EXCLUINDO LUMINÁRIA E LÂMPADA). AF_01/2016</v>
          </cell>
          <cell r="C2878" t="str">
            <v>UN</v>
          </cell>
          <cell r="D2878">
            <v>121.11</v>
          </cell>
          <cell r="E2878">
            <v>131.52000000000001</v>
          </cell>
          <cell r="F2878" t="str">
            <v>SINTÉTICO</v>
          </cell>
          <cell r="G2878">
            <v>131.52000000000001</v>
          </cell>
        </row>
        <row r="2879">
          <cell r="A2879">
            <v>93138</v>
          </cell>
          <cell r="B2879" t="str">
            <v>PONTO DE ILUMINAÇÃO RESIDENCIAL INCLUINDO INTERRUPTOR PARALELO, CAIXA ELÉTRICA, ELETRODUTO, CABO, RASGO, QUEBRA E CHUMBAMENTO (EXCLUINDO LUMINÁRIA E LÂMPADA). AF_01/2016</v>
          </cell>
          <cell r="C2879" t="str">
            <v>UN</v>
          </cell>
          <cell r="D2879">
            <v>115.16</v>
          </cell>
          <cell r="E2879">
            <v>125.23</v>
          </cell>
          <cell r="F2879" t="str">
            <v>SINTÉTICO</v>
          </cell>
          <cell r="G2879">
            <v>125.23</v>
          </cell>
        </row>
        <row r="2880">
          <cell r="A2880">
            <v>93139</v>
          </cell>
          <cell r="B2880" t="str">
            <v>PONTO DE ILUMINAÇÃO RESIDENCIAL INCLUINDO INTERRUPTOR PARALELO (2 MÓDULOS), CAIXA ELÉTRICA, ELETRODUTO, CABO, RASGO, QUEBRA E CHUMBAMENTO (EXCLUINDO LUMINÁRIA E LÂMPADA). AF_01/2016</v>
          </cell>
          <cell r="C2880" t="str">
            <v>UN</v>
          </cell>
          <cell r="D2880">
            <v>144.52000000000001</v>
          </cell>
          <cell r="E2880">
            <v>156.47999999999999</v>
          </cell>
          <cell r="F2880" t="str">
            <v>SINTÉTICO</v>
          </cell>
          <cell r="G2880">
            <v>156.47999999999999</v>
          </cell>
        </row>
        <row r="2881">
          <cell r="A2881">
            <v>93140</v>
          </cell>
          <cell r="B2881" t="str">
            <v>PONTO DE ILUMINAÇÃO RESIDENCIAL INCLUINDO INTERRUPTOR SIMPLES CONJUGADO COM PARALELO, CAIXA ELÉTRICA, ELETRODUTO, CABO, RASGO, QUEBRA E CHUMBAMENTO (EXCLUINDO LUMINÁRIA E LÂMPADA). AF_01/2016</v>
          </cell>
          <cell r="C2881" t="str">
            <v>UN</v>
          </cell>
          <cell r="D2881">
            <v>136.52000000000001</v>
          </cell>
          <cell r="E2881">
            <v>147.91</v>
          </cell>
          <cell r="F2881" t="str">
            <v>SINTÉTICO</v>
          </cell>
          <cell r="G2881">
            <v>147.91</v>
          </cell>
        </row>
        <row r="2882">
          <cell r="A2882">
            <v>93141</v>
          </cell>
          <cell r="B2882" t="str">
            <v>PONTO DE TOMADA RESIDENCIAL INCLUINDO TOMADA 10A/250V, CAIXA ELÉTRICA, ELETRODUTO, CABO, RASGO, QUEBRA E CHUMBAMENTO. AF_01/2016</v>
          </cell>
          <cell r="C2882" t="str">
            <v>UN</v>
          </cell>
          <cell r="D2882">
            <v>123.9</v>
          </cell>
          <cell r="E2882">
            <v>134.35</v>
          </cell>
          <cell r="F2882" t="str">
            <v>SINTÉTICO</v>
          </cell>
          <cell r="G2882">
            <v>134.35</v>
          </cell>
        </row>
        <row r="2883">
          <cell r="A2883">
            <v>93142</v>
          </cell>
          <cell r="B2883" t="str">
            <v>PONTO DE TOMADA RESIDENCIAL INCLUINDO TOMADA (2 MÓDULOS) 10A/250V, CAIXA ELÉTRICA, ELETRODUTO, CABO, RASGO, QUEBRA E CHUMBAMENTO. AF_01/2016</v>
          </cell>
          <cell r="C2883" t="str">
            <v>UN</v>
          </cell>
          <cell r="D2883">
            <v>137.68</v>
          </cell>
          <cell r="E2883">
            <v>149.18</v>
          </cell>
          <cell r="F2883" t="str">
            <v>SINTÉTICO</v>
          </cell>
          <cell r="G2883">
            <v>149.18</v>
          </cell>
        </row>
        <row r="2884">
          <cell r="A2884">
            <v>93143</v>
          </cell>
          <cell r="B2884" t="str">
            <v>PONTO DE TOMADA RESIDENCIAL INCLUINDO TOMADA 20A/250V, CAIXA ELÉTRICA, ELETRODUTO, CABO, RASGO, QUEBRA E CHUMBAMENTO. AF_01/2016</v>
          </cell>
          <cell r="C2884" t="str">
            <v>UN</v>
          </cell>
          <cell r="D2884">
            <v>125.27</v>
          </cell>
          <cell r="E2884">
            <v>135.72</v>
          </cell>
          <cell r="F2884" t="str">
            <v>SINTÉTICO</v>
          </cell>
          <cell r="G2884">
            <v>135.72</v>
          </cell>
        </row>
        <row r="2885">
          <cell r="A2885">
            <v>93144</v>
          </cell>
          <cell r="B2885" t="str">
            <v>PONTO DE UTILIZAÇÃO DE EQUIPAMENTOS ELÉTRICOS, RESIDENCIAL, INCLUINDO SUPORTE E PLACA, CAIXA ELÉTRICA, ELETRODUTO, CABO, RASGO, QUEBRA E CHUMBAMENTO. AF_01/2016</v>
          </cell>
          <cell r="C2885" t="str">
            <v>UN</v>
          </cell>
          <cell r="D2885">
            <v>157.74</v>
          </cell>
          <cell r="E2885">
            <v>169.08</v>
          </cell>
          <cell r="F2885" t="str">
            <v>SINTÉTICO</v>
          </cell>
          <cell r="G2885">
            <v>169.08</v>
          </cell>
        </row>
        <row r="2886">
          <cell r="A2886">
            <v>93145</v>
          </cell>
          <cell r="B2886" t="str">
            <v>PONTO DE ILUMINAÇÃO E TOMADA, RESIDENCIAL, INCLUINDO INTERRUPTOR SIMPLES E TOMADA 10A/250V, CAIXA ELÉTRICA, ELETRODUTO, CABO, RASGO, QUEBRA E CHUMBAMENTO (EXCLUINDO LUMINÁRIA E LÂMPADA). AF_01/2016</v>
          </cell>
          <cell r="C2886" t="str">
            <v>UN</v>
          </cell>
          <cell r="D2886">
            <v>148.97</v>
          </cell>
          <cell r="E2886">
            <v>160.94999999999999</v>
          </cell>
          <cell r="F2886" t="str">
            <v>SINTÉTICO</v>
          </cell>
          <cell r="G2886">
            <v>160.94999999999999</v>
          </cell>
        </row>
        <row r="2887">
          <cell r="A2887">
            <v>93146</v>
          </cell>
          <cell r="B2887" t="str">
            <v>PONTO DE ILUMINAÇÃO E TOMADA, RESIDENCIAL, INCLUINDO INTERRUPTOR PARALELO E TOMADA 10A/250V, CAIXA ELÉTRICA, ELETRODUTO, CABO, RASGO, QUEBRA E CHUMBAMENTO (EXCLUINDO LUMINÁRIA E LÂMPADA). AF_01/2016</v>
          </cell>
          <cell r="C2887" t="str">
            <v>UN</v>
          </cell>
          <cell r="D2887">
            <v>160.69</v>
          </cell>
          <cell r="E2887">
            <v>173.45</v>
          </cell>
          <cell r="F2887" t="str">
            <v>SINTÉTICO</v>
          </cell>
          <cell r="G2887">
            <v>173.45</v>
          </cell>
        </row>
        <row r="2888">
          <cell r="A2888">
            <v>93147</v>
          </cell>
          <cell r="B2888" t="str">
            <v>PONTO DE ILUMINAÇÃO E TOMADA, RESIDENCIAL, INCLUINDO INTERRUPTOR SIMPLES, INTERRUPTOR PARALELO E TOMADA 10A/250V, CAIXA ELÉTRICA, ELETRODUTO, CABO, RASGO, QUEBRA E CHUMBAMENTO (EXCLUINDO LUMINÁRIA E LÂMPADA). AF_01/2016</v>
          </cell>
          <cell r="C2888" t="str">
            <v>UN</v>
          </cell>
          <cell r="D2888">
            <v>182.08</v>
          </cell>
          <cell r="E2888">
            <v>196.17</v>
          </cell>
          <cell r="F2888" t="str">
            <v>SINTÉTICO</v>
          </cell>
          <cell r="G2888">
            <v>196.17</v>
          </cell>
        </row>
        <row r="2889">
          <cell r="A2889">
            <v>96971</v>
          </cell>
          <cell r="B2889" t="str">
            <v>CORDOALHA DE COBRE NU 16 MM², NÃO ENTERRADA, COM ISOLADOR - FORNECIMENTO E INSTALAÇÃO. AF_12/2017</v>
          </cell>
          <cell r="C2889" t="str">
            <v>M</v>
          </cell>
          <cell r="D2889">
            <v>23.1</v>
          </cell>
          <cell r="E2889">
            <v>24.18</v>
          </cell>
          <cell r="F2889" t="str">
            <v>SINTÉTICO</v>
          </cell>
          <cell r="G2889">
            <v>24.18</v>
          </cell>
        </row>
        <row r="2890">
          <cell r="A2890">
            <v>96972</v>
          </cell>
          <cell r="B2890" t="str">
            <v>CORDOALHA DE COBRE NU 25 MM², NÃO ENTERRADA, COM ISOLADOR - FORNECIMENTO E INSTALAÇÃO. AF_12/2017</v>
          </cell>
          <cell r="C2890" t="str">
            <v>M</v>
          </cell>
          <cell r="D2890">
            <v>31.19</v>
          </cell>
          <cell r="E2890">
            <v>32.64</v>
          </cell>
          <cell r="F2890" t="str">
            <v>SINTÉTICO</v>
          </cell>
          <cell r="G2890">
            <v>32.64</v>
          </cell>
        </row>
        <row r="2891">
          <cell r="A2891">
            <v>96973</v>
          </cell>
          <cell r="B2891" t="str">
            <v>CORDOALHA DE COBRE NU 35 MM², NÃO ENTERRADA, COM ISOLADOR - FORNECIMENTO E INSTALAÇÃO. AF_12/2017</v>
          </cell>
          <cell r="C2891" t="str">
            <v>M</v>
          </cell>
          <cell r="D2891">
            <v>38.89</v>
          </cell>
          <cell r="E2891">
            <v>40.630000000000003</v>
          </cell>
          <cell r="F2891" t="str">
            <v>SINTÉTICO</v>
          </cell>
          <cell r="G2891">
            <v>40.630000000000003</v>
          </cell>
        </row>
        <row r="2892">
          <cell r="A2892">
            <v>96974</v>
          </cell>
          <cell r="B2892" t="str">
            <v>CORDOALHA DE COBRE NU 50 MM², NÃO ENTERRADA, COM ISOLADOR - FORNECIMENTO E INSTALAÇÃO. AF_12/2017</v>
          </cell>
          <cell r="C2892" t="str">
            <v>M</v>
          </cell>
          <cell r="D2892">
            <v>48.97</v>
          </cell>
          <cell r="E2892">
            <v>51</v>
          </cell>
          <cell r="F2892" t="str">
            <v>SINTÉTICO</v>
          </cell>
          <cell r="G2892">
            <v>51</v>
          </cell>
        </row>
        <row r="2893">
          <cell r="A2893">
            <v>96975</v>
          </cell>
          <cell r="B2893" t="str">
            <v>CORDOALHA DE COBRE NU 70 MM², NÃO ENTERRADA, COM ISOLADOR - FORNECIMENTO E INSTALAÇÃO. AF_12/2017</v>
          </cell>
          <cell r="C2893" t="str">
            <v>M</v>
          </cell>
          <cell r="D2893">
            <v>62.23</v>
          </cell>
          <cell r="E2893">
            <v>64.56</v>
          </cell>
          <cell r="F2893" t="str">
            <v>SINTÉTICO</v>
          </cell>
          <cell r="G2893">
            <v>64.56</v>
          </cell>
        </row>
        <row r="2894">
          <cell r="A2894">
            <v>96976</v>
          </cell>
          <cell r="B2894" t="str">
            <v>CORDOALHA DE COBRE NU 95 MM², NÃO ENTERRADA, COM ISOLADOR - FORNECIMENTO E INSTALAÇÃO. AF_12/2017</v>
          </cell>
          <cell r="C2894" t="str">
            <v>M</v>
          </cell>
          <cell r="D2894">
            <v>79.72</v>
          </cell>
          <cell r="E2894">
            <v>82.3</v>
          </cell>
          <cell r="F2894" t="str">
            <v>SINTÉTICO</v>
          </cell>
          <cell r="G2894">
            <v>82.3</v>
          </cell>
        </row>
        <row r="2895">
          <cell r="A2895">
            <v>96977</v>
          </cell>
          <cell r="B2895" t="str">
            <v>CORDOALHA DE COBRE NU 50 MM², ENTERRADA, SEM ISOLADOR - FORNECIMENTO E INSTALAÇÃO. AF_12/2017</v>
          </cell>
          <cell r="C2895" t="str">
            <v>M</v>
          </cell>
          <cell r="D2895">
            <v>28.98</v>
          </cell>
          <cell r="E2895">
            <v>29.12</v>
          </cell>
          <cell r="F2895" t="str">
            <v>SINTÉTICO</v>
          </cell>
          <cell r="G2895">
            <v>29.12</v>
          </cell>
        </row>
        <row r="2896">
          <cell r="A2896">
            <v>96978</v>
          </cell>
          <cell r="B2896" t="str">
            <v>CORDOALHA DE COBRE NU 70 MM², ENTERRADA, SEM ISOLADOR - FORNECIMENTO E INSTALAÇÃO. AF_12/2017</v>
          </cell>
          <cell r="C2896" t="str">
            <v>M</v>
          </cell>
          <cell r="D2896">
            <v>40.58</v>
          </cell>
          <cell r="E2896">
            <v>40.75</v>
          </cell>
          <cell r="F2896" t="str">
            <v>SINTÉTICO</v>
          </cell>
          <cell r="G2896">
            <v>40.75</v>
          </cell>
        </row>
        <row r="2897">
          <cell r="A2897">
            <v>96979</v>
          </cell>
          <cell r="B2897" t="str">
            <v>CORDOALHA DE COBRE NU 95 MM², ENTERRADA, SEM ISOLADOR - FORNECIMENTO E INSTALAÇÃO. AF_12/2017</v>
          </cell>
          <cell r="C2897" t="str">
            <v>M</v>
          </cell>
          <cell r="D2897">
            <v>56.81</v>
          </cell>
          <cell r="E2897">
            <v>57.02</v>
          </cell>
          <cell r="F2897" t="str">
            <v>SINTÉTICO</v>
          </cell>
          <cell r="G2897">
            <v>57.02</v>
          </cell>
        </row>
        <row r="2898">
          <cell r="A2898">
            <v>96984</v>
          </cell>
          <cell r="B2898" t="str">
            <v>ELETRODUTO PVC 40MM (1 ¼ ) PARA SPDA - FORNECIMENTO E INSTALAÇÃO. AF_12/2017</v>
          </cell>
          <cell r="C2898" t="str">
            <v>UN</v>
          </cell>
          <cell r="D2898">
            <v>40.46</v>
          </cell>
          <cell r="E2898">
            <v>43.95</v>
          </cell>
          <cell r="F2898" t="str">
            <v>SINTÉTICO</v>
          </cell>
          <cell r="G2898">
            <v>43.95</v>
          </cell>
        </row>
        <row r="2899">
          <cell r="A2899">
            <v>96985</v>
          </cell>
          <cell r="B2899" t="str">
            <v>HASTE DE ATERRAMENTO 5/8  PARA SPDA - FORNECIMENTO E INSTALAÇÃO. AF_12/2017</v>
          </cell>
          <cell r="C2899" t="str">
            <v>UN</v>
          </cell>
          <cell r="D2899">
            <v>46.27</v>
          </cell>
          <cell r="E2899">
            <v>47.34</v>
          </cell>
          <cell r="F2899" t="str">
            <v>SINTÉTICO</v>
          </cell>
          <cell r="G2899">
            <v>47.34</v>
          </cell>
        </row>
        <row r="2900">
          <cell r="A2900">
            <v>96986</v>
          </cell>
          <cell r="B2900" t="str">
            <v>HASTE DE ATERRAMENTO 3/4  PARA SPDA - FORNECIMENTO E INSTALAÇÃO. AF_12/2017</v>
          </cell>
          <cell r="C2900" t="str">
            <v>UN</v>
          </cell>
          <cell r="D2900">
            <v>69.22</v>
          </cell>
          <cell r="E2900">
            <v>70.89</v>
          </cell>
          <cell r="F2900" t="str">
            <v>SINTÉTICO</v>
          </cell>
          <cell r="G2900">
            <v>70.89</v>
          </cell>
        </row>
        <row r="2901">
          <cell r="A2901">
            <v>96987</v>
          </cell>
          <cell r="B2901" t="str">
            <v>BASE METÁLICA PARA MASTRO 1 ½  PARA SPDA - FORNECIMENTO E INSTALAÇÃO. AF_12/2017</v>
          </cell>
          <cell r="C2901" t="str">
            <v>UN</v>
          </cell>
          <cell r="D2901">
            <v>116.32</v>
          </cell>
          <cell r="E2901">
            <v>121.12</v>
          </cell>
          <cell r="F2901" t="str">
            <v>SINTÉTICO</v>
          </cell>
          <cell r="G2901">
            <v>121.12</v>
          </cell>
        </row>
        <row r="2902">
          <cell r="A2902">
            <v>96988</v>
          </cell>
          <cell r="B2902" t="str">
            <v>MASTRO 1 ½  PARA SPDA - FORNECIMENTO E INSTALAÇÃO. AF_12/2017</v>
          </cell>
          <cell r="C2902" t="str">
            <v>UN</v>
          </cell>
          <cell r="D2902">
            <v>178.82</v>
          </cell>
          <cell r="E2902">
            <v>179.5</v>
          </cell>
          <cell r="F2902" t="str">
            <v>SINTÉTICO</v>
          </cell>
          <cell r="G2902">
            <v>179.5</v>
          </cell>
        </row>
        <row r="2903">
          <cell r="A2903">
            <v>96989</v>
          </cell>
          <cell r="B2903" t="str">
            <v>CAPTOR TIPO FRANKLIN PARA SPDA - FORNECIMENTO E INSTALAÇÃO. AF_12/2017</v>
          </cell>
          <cell r="C2903" t="str">
            <v>UN</v>
          </cell>
          <cell r="D2903">
            <v>117.56</v>
          </cell>
          <cell r="E2903">
            <v>118.1</v>
          </cell>
          <cell r="F2903" t="str">
            <v>SINTÉTICO</v>
          </cell>
          <cell r="G2903">
            <v>118.1</v>
          </cell>
        </row>
        <row r="2904">
          <cell r="A2904">
            <v>98463</v>
          </cell>
          <cell r="B2904" t="str">
            <v>SUPORTE ISOLADOR PARA CORDOALHA DE COBRE - FORNECIMENTO E INSTALAÇÃO. AF_12/2017</v>
          </cell>
          <cell r="C2904" t="str">
            <v>UN</v>
          </cell>
          <cell r="D2904">
            <v>21.5</v>
          </cell>
          <cell r="E2904">
            <v>22.84</v>
          </cell>
          <cell r="F2904" t="str">
            <v>SINTÉTICO</v>
          </cell>
          <cell r="G2904">
            <v>22.84</v>
          </cell>
        </row>
        <row r="2905">
          <cell r="A2905">
            <v>88547</v>
          </cell>
          <cell r="B2905" t="str">
            <v>CHAVE DE BOIA AUTOMÁTICA SUPERIOR 10A/250V - FORNECIMENTO E INSTALACAO</v>
          </cell>
          <cell r="C2905" t="str">
            <v>UN</v>
          </cell>
          <cell r="D2905">
            <v>66</v>
          </cell>
          <cell r="E2905">
            <v>70.23</v>
          </cell>
          <cell r="F2905" t="str">
            <v>SINTÉTICO</v>
          </cell>
          <cell r="G2905">
            <v>70.23</v>
          </cell>
        </row>
        <row r="2906">
          <cell r="A2906">
            <v>72283</v>
          </cell>
          <cell r="B2906" t="str">
            <v>ABRIGO PARA HIDRANTE, 75X45X17CM, COM REGISTRO GLOBO ANGULAR 45º 2.1/2", ADAPTADOR STORZ 2.1/2", MANGUEIRA DE INCÊNDIO 15M, REDUÇÃO 2.1/2X1.1/2" E ESGUICHO EM LATÃO 1.1/2" - FORNECIMENTO E INSTALAÇÃO</v>
          </cell>
          <cell r="C2906" t="str">
            <v>UN</v>
          </cell>
          <cell r="D2906">
            <v>807.17</v>
          </cell>
          <cell r="E2906">
            <v>820.83</v>
          </cell>
          <cell r="F2906" t="str">
            <v>SINTÉTICO</v>
          </cell>
          <cell r="G2906">
            <v>820.83</v>
          </cell>
        </row>
        <row r="2907">
          <cell r="A2907">
            <v>72287</v>
          </cell>
          <cell r="B2907" t="str">
            <v>CAIXA DE INCÊNDIO 45X75X17CM - FORNECIMENTO E INSTALAÇÃO</v>
          </cell>
          <cell r="C2907" t="str">
            <v>UN</v>
          </cell>
          <cell r="D2907">
            <v>172.51</v>
          </cell>
          <cell r="E2907">
            <v>175.19</v>
          </cell>
          <cell r="F2907" t="str">
            <v>SINTÉTICO</v>
          </cell>
          <cell r="G2907">
            <v>175.19</v>
          </cell>
        </row>
        <row r="2908">
          <cell r="A2908">
            <v>72288</v>
          </cell>
          <cell r="B2908" t="str">
            <v>CAIXA DE INCÊNDIO 60X90X17CM - FORNECIMENTO E INSTALAÇÃO</v>
          </cell>
          <cell r="C2908" t="str">
            <v>UN</v>
          </cell>
          <cell r="D2908">
            <v>214.95</v>
          </cell>
          <cell r="E2908">
            <v>218.13</v>
          </cell>
          <cell r="F2908" t="str">
            <v>SINTÉTICO</v>
          </cell>
          <cell r="G2908">
            <v>218.13</v>
          </cell>
        </row>
        <row r="2909">
          <cell r="A2909">
            <v>72553</v>
          </cell>
          <cell r="B2909" t="str">
            <v>EXTINTOR DE PQS 4KG - FORNECIMENTO E INSTALACAO</v>
          </cell>
          <cell r="C2909" t="str">
            <v>UN</v>
          </cell>
          <cell r="D2909">
            <v>196.62</v>
          </cell>
          <cell r="E2909">
            <v>197.8</v>
          </cell>
          <cell r="F2909" t="str">
            <v>SINTÉTICO</v>
          </cell>
          <cell r="G2909">
            <v>197.8</v>
          </cell>
        </row>
        <row r="2910">
          <cell r="A2910">
            <v>72554</v>
          </cell>
          <cell r="B2910" t="str">
            <v>EXTINTOR DE CO2 6KG - FORNECIMENTO E INSTALACAO</v>
          </cell>
          <cell r="C2910" t="str">
            <v>UN</v>
          </cell>
          <cell r="D2910">
            <v>670.47</v>
          </cell>
          <cell r="E2910">
            <v>671.65</v>
          </cell>
          <cell r="F2910" t="str">
            <v>SINTÉTICO</v>
          </cell>
          <cell r="G2910">
            <v>671.65</v>
          </cell>
        </row>
        <row r="2911">
          <cell r="A2911" t="str">
            <v>73775/1</v>
          </cell>
          <cell r="B2911" t="str">
            <v>EXTINTOR INCENDIO TP PO QUIMICO 4KG FORNECIMENTO E COLOCACAO</v>
          </cell>
          <cell r="C2911" t="str">
            <v>UN</v>
          </cell>
          <cell r="D2911">
            <v>203.09</v>
          </cell>
          <cell r="E2911">
            <v>205.05</v>
          </cell>
          <cell r="F2911" t="str">
            <v>SINTÉTICO</v>
          </cell>
          <cell r="G2911">
            <v>205.05</v>
          </cell>
        </row>
        <row r="2912">
          <cell r="A2912" t="str">
            <v>73775/2</v>
          </cell>
          <cell r="B2912" t="str">
            <v>EXTINTOR INCENDIO AGUA-PRESSURIZADA 10L INCL SUPORTE PAREDE CARGA     COMPLETA FORNECIMENTO E COLOCACAO</v>
          </cell>
          <cell r="C2912" t="str">
            <v>UN</v>
          </cell>
          <cell r="D2912">
            <v>209.44</v>
          </cell>
          <cell r="E2912">
            <v>211.4</v>
          </cell>
          <cell r="F2912" t="str">
            <v>SINTÉTICO</v>
          </cell>
          <cell r="G2912">
            <v>211.4</v>
          </cell>
        </row>
        <row r="2913">
          <cell r="A2913">
            <v>83633</v>
          </cell>
          <cell r="B2913" t="str">
            <v>HIDRANTE SUBTERRANEO FERRO FUNDIDO C/ CURVA LONGA E CAIXA DN=75MM</v>
          </cell>
          <cell r="C2913" t="str">
            <v>UN</v>
          </cell>
          <cell r="D2913">
            <v>1904.72</v>
          </cell>
          <cell r="E2913">
            <v>1909.52</v>
          </cell>
          <cell r="F2913" t="str">
            <v>SINTÉTICO</v>
          </cell>
          <cell r="G2913">
            <v>1909.52</v>
          </cell>
        </row>
        <row r="2914">
          <cell r="A2914">
            <v>83634</v>
          </cell>
          <cell r="B2914" t="str">
            <v>EXTINTOR INCENDIO TP GAS CARBONICO 4KG COMPLETO - FORNECIMENTO E INSTALACAO</v>
          </cell>
          <cell r="C2914" t="str">
            <v>UN</v>
          </cell>
          <cell r="D2914">
            <v>626.16999999999996</v>
          </cell>
          <cell r="E2914">
            <v>628.13</v>
          </cell>
          <cell r="F2914" t="str">
            <v>SINTÉTICO</v>
          </cell>
          <cell r="G2914">
            <v>628.13</v>
          </cell>
        </row>
        <row r="2915">
          <cell r="A2915">
            <v>83635</v>
          </cell>
          <cell r="B2915" t="str">
            <v>EXTINTOR INCENDIO TP PO QUIMICO 6KG - FORNECIMENTO E INSTALACAO</v>
          </cell>
          <cell r="C2915" t="str">
            <v>UN</v>
          </cell>
          <cell r="D2915">
            <v>236.94</v>
          </cell>
          <cell r="E2915">
            <v>238.9</v>
          </cell>
          <cell r="F2915" t="str">
            <v>SINTÉTICO</v>
          </cell>
          <cell r="G2915">
            <v>238.9</v>
          </cell>
        </row>
        <row r="2916">
          <cell r="A2916">
            <v>96765</v>
          </cell>
          <cell r="B2916" t="str">
            <v>ABRIGO PARA HIDRANTE, 90X60X17CM, COM REGISTRO GLOBO ANGULAR 45 GRAUS 2 1/2", ADAPTADOR STORZ 2 1/2", MANGUEIRA DE INCÊNDIO 20M, REDUÇÃO 2 1/2 X 1 1/2" E ESGUICHO EM LATÃO 1 1/2" - FORNECIMENTO E INSTALAÇÃO. AF_08/2017</v>
          </cell>
          <cell r="C2916" t="str">
            <v>UN</v>
          </cell>
          <cell r="D2916">
            <v>948.69</v>
          </cell>
          <cell r="E2916">
            <v>961.38</v>
          </cell>
          <cell r="F2916" t="str">
            <v>SINTÉTICO</v>
          </cell>
          <cell r="G2916">
            <v>961.38</v>
          </cell>
        </row>
        <row r="2917">
          <cell r="A2917" t="str">
            <v>73749/1</v>
          </cell>
          <cell r="B2917" t="str">
            <v>CAIXA ENTERRADA PARA INSTALACOES TELEFONICAS TIPO R1 0,60X0,35X0,50M EM BLOCOS DE CONCRETO ESTRUTURAL</v>
          </cell>
          <cell r="C2917" t="str">
            <v>UN</v>
          </cell>
          <cell r="D2917">
            <v>192</v>
          </cell>
          <cell r="E2917">
            <v>202.37</v>
          </cell>
          <cell r="F2917" t="str">
            <v>SINTÉTICO</v>
          </cell>
          <cell r="G2917">
            <v>202.37</v>
          </cell>
        </row>
        <row r="2918">
          <cell r="A2918" t="str">
            <v>73749/2</v>
          </cell>
          <cell r="B2918" t="str">
            <v>CAIXA ENTERRADA PARA INSTALACOES TELEFONICAS TIPO R2 1,07X0,52X0,50M EM BLOCOS DE CONCRETO ESTRUTURAL</v>
          </cell>
          <cell r="C2918" t="str">
            <v>UN</v>
          </cell>
          <cell r="D2918">
            <v>358.76</v>
          </cell>
          <cell r="E2918">
            <v>376.46</v>
          </cell>
          <cell r="F2918" t="str">
            <v>SINTÉTICO</v>
          </cell>
          <cell r="G2918">
            <v>376.46</v>
          </cell>
        </row>
        <row r="2919">
          <cell r="A2919" t="str">
            <v>73749/3</v>
          </cell>
          <cell r="B2919" t="str">
            <v>CAIXA ENTERRADA PARA INSTALACOES TELEFONICAS TIPO R3 1,30X1,20X1,20M EM BLOCOS DE CONCRETO ESTRUTURAL</v>
          </cell>
          <cell r="C2919" t="str">
            <v>UN</v>
          </cell>
          <cell r="D2919">
            <v>1155.5899999999999</v>
          </cell>
          <cell r="E2919">
            <v>1215.47</v>
          </cell>
          <cell r="F2919" t="str">
            <v>SINTÉTICO</v>
          </cell>
          <cell r="G2919">
            <v>1215.47</v>
          </cell>
        </row>
        <row r="2920">
          <cell r="A2920">
            <v>84796</v>
          </cell>
          <cell r="B2920" t="str">
            <v>TAMPAO FOFO P/ CAIXA R2 PADRAO TELEBRAS COMPLETO - FORNECIMENTO E INSTALACAO</v>
          </cell>
          <cell r="C2920" t="str">
            <v>UN</v>
          </cell>
          <cell r="D2920">
            <v>587.16999999999996</v>
          </cell>
          <cell r="E2920">
            <v>593.87</v>
          </cell>
          <cell r="F2920" t="str">
            <v>SINTÉTICO</v>
          </cell>
          <cell r="G2920">
            <v>593.87</v>
          </cell>
        </row>
        <row r="2921">
          <cell r="A2921">
            <v>84798</v>
          </cell>
          <cell r="B2921" t="str">
            <v>TAMPAO FOFO P/ CAIXA R1 PADRAO TELEBRAS COMPLETO - FORNECIMENTO E INSTALACAO</v>
          </cell>
          <cell r="C2921" t="str">
            <v>UN</v>
          </cell>
          <cell r="D2921">
            <v>260.20999999999998</v>
          </cell>
          <cell r="E2921">
            <v>266.11</v>
          </cell>
          <cell r="F2921" t="str">
            <v>SINTÉTICO</v>
          </cell>
          <cell r="G2921">
            <v>266.11</v>
          </cell>
        </row>
        <row r="2922">
          <cell r="A2922">
            <v>98261</v>
          </cell>
          <cell r="B2922" t="str">
            <v>CABO TELEFÔNICO CCI-50 1 PAR, INSTALADO EM ENTRADA DE EDIFICAÇÃO - FORNECIMENTO E INSTALAÇÃO. AF_11/2019</v>
          </cell>
          <cell r="C2922" t="str">
            <v>M</v>
          </cell>
          <cell r="D2922">
            <v>2.69</v>
          </cell>
          <cell r="E2922">
            <v>2.95</v>
          </cell>
          <cell r="F2922" t="str">
            <v>SINTÉTICO</v>
          </cell>
          <cell r="G2922">
            <v>2.95</v>
          </cell>
        </row>
        <row r="2923">
          <cell r="A2923">
            <v>98262</v>
          </cell>
          <cell r="B2923" t="str">
            <v>CABO TELEFÔNICO CCI-50 2 PARES, SEM BLINDAGEM, INSTALADO EM ENTRADA DE EDIFICAÇÃO - FORNECIMENTO E INSTALAÇÃO. AF_11/2019</v>
          </cell>
          <cell r="C2923" t="str">
            <v>M</v>
          </cell>
          <cell r="D2923">
            <v>3.17</v>
          </cell>
          <cell r="E2923">
            <v>3.44</v>
          </cell>
          <cell r="F2923" t="str">
            <v>SINTÉTICO</v>
          </cell>
          <cell r="G2923">
            <v>3.44</v>
          </cell>
        </row>
        <row r="2924">
          <cell r="A2924">
            <v>98263</v>
          </cell>
          <cell r="B2924" t="str">
            <v>CABO TELEFÔNICO CCI-50 3 PARES, SEM BLINDAGEM, INSTALADO EM ENTRADA DE EDIFICAÇÃO - FORNECIMENTO E INSTALAÇÃO. AF_11/2019</v>
          </cell>
          <cell r="C2924" t="str">
            <v>M</v>
          </cell>
          <cell r="D2924">
            <v>3.74</v>
          </cell>
          <cell r="E2924">
            <v>4.01</v>
          </cell>
          <cell r="F2924" t="str">
            <v>SINTÉTICO</v>
          </cell>
          <cell r="G2924">
            <v>4.01</v>
          </cell>
        </row>
        <row r="2925">
          <cell r="A2925">
            <v>98264</v>
          </cell>
          <cell r="B2925" t="str">
            <v>CABO TELEFÔNICO CCI-50 4 PARES, SEM BLINDAGEM, INSTALADO EM ENTRADA DE EDIFICAÇÃO - FORNECIMENTO E INSTALAÇÃO. AF_11/2019</v>
          </cell>
          <cell r="C2925" t="str">
            <v>M</v>
          </cell>
          <cell r="D2925">
            <v>4.18</v>
          </cell>
          <cell r="E2925">
            <v>4.47</v>
          </cell>
          <cell r="F2925" t="str">
            <v>SINTÉTICO</v>
          </cell>
          <cell r="G2925">
            <v>4.47</v>
          </cell>
        </row>
        <row r="2926">
          <cell r="A2926">
            <v>98265</v>
          </cell>
          <cell r="B2926" t="str">
            <v>CABO TELEFÔNICO CCI-50 5 PARES, SEM BLINDAGEM, INSTALADO EM ENTRADA DE EDIFICAÇÃO - FORNECIMENTO E INSTALAÇÃO. AF_11/2019</v>
          </cell>
          <cell r="C2926" t="str">
            <v>M</v>
          </cell>
          <cell r="D2926">
            <v>4.84</v>
          </cell>
          <cell r="E2926">
            <v>5.14</v>
          </cell>
          <cell r="F2926" t="str">
            <v>SINTÉTICO</v>
          </cell>
          <cell r="G2926">
            <v>5.14</v>
          </cell>
        </row>
        <row r="2927">
          <cell r="A2927">
            <v>98266</v>
          </cell>
          <cell r="B2927" t="str">
            <v>CABO TELEFÔNICO CCI-50 6 PARES, SEM BLINDAGEM, INSTALADO EM ENTRADA DE EDIFICAÇÃO - FORNECIMENTO E INSTALAÇÃO. AF_11/2019</v>
          </cell>
          <cell r="C2927" t="str">
            <v>M</v>
          </cell>
          <cell r="D2927">
            <v>5.21</v>
          </cell>
          <cell r="E2927">
            <v>5.51</v>
          </cell>
          <cell r="F2927" t="str">
            <v>SINTÉTICO</v>
          </cell>
          <cell r="G2927">
            <v>5.51</v>
          </cell>
        </row>
        <row r="2928">
          <cell r="A2928">
            <v>98267</v>
          </cell>
          <cell r="B2928" t="str">
            <v>CABO TELEFÔNICO CI-50 10 PARES INSTALADO EM ENTRADA DE EDIFICAÇÃO - FORNECIMENTO E INSTALAÇÃO. AF_11/2019</v>
          </cell>
          <cell r="C2928" t="str">
            <v>M</v>
          </cell>
          <cell r="D2928">
            <v>8.5399999999999991</v>
          </cell>
          <cell r="E2928">
            <v>8.93</v>
          </cell>
          <cell r="F2928" t="str">
            <v>SINTÉTICO</v>
          </cell>
          <cell r="G2928">
            <v>8.93</v>
          </cell>
        </row>
        <row r="2929">
          <cell r="A2929">
            <v>98268</v>
          </cell>
          <cell r="B2929" t="str">
            <v>CABO TELEFÔNICO CI-50 20 PARES INSTALADO EM ENTRADA DE EDIFICAÇÃO - FORNECIMENTO E INSTALAÇÃO. AF_11/2019</v>
          </cell>
          <cell r="C2929" t="str">
            <v>M</v>
          </cell>
          <cell r="D2929">
            <v>13.9</v>
          </cell>
          <cell r="E2929">
            <v>14.34</v>
          </cell>
          <cell r="F2929" t="str">
            <v>SINTÉTICO</v>
          </cell>
          <cell r="G2929">
            <v>14.34</v>
          </cell>
        </row>
        <row r="2930">
          <cell r="A2930">
            <v>98269</v>
          </cell>
          <cell r="B2930" t="str">
            <v>CABO TELEFÔNICO CI-50 30 PARES INSTALADO EM ENTRADA DE EDIFICAÇÃO - FORNECIMENTO E INSTALAÇÃO. AF_11/2019</v>
          </cell>
          <cell r="C2930" t="str">
            <v>M</v>
          </cell>
          <cell r="D2930">
            <v>17.93</v>
          </cell>
          <cell r="E2930">
            <v>18.41</v>
          </cell>
          <cell r="F2930" t="str">
            <v>SINTÉTICO</v>
          </cell>
          <cell r="G2930">
            <v>18.41</v>
          </cell>
        </row>
        <row r="2931">
          <cell r="A2931">
            <v>98270</v>
          </cell>
          <cell r="B2931" t="str">
            <v>CABO TELEFÔNICO CI-50 50 PARES INSTALADO EM ENTRADA DE EDIFICAÇÃO - FORNECIMENTO E INSTALAÇÃO. AF_11/2019</v>
          </cell>
          <cell r="C2931" t="str">
            <v>M</v>
          </cell>
          <cell r="D2931">
            <v>29.13</v>
          </cell>
          <cell r="E2931">
            <v>29.66</v>
          </cell>
          <cell r="F2931" t="str">
            <v>SINTÉTICO</v>
          </cell>
          <cell r="G2931">
            <v>29.66</v>
          </cell>
        </row>
        <row r="2932">
          <cell r="A2932">
            <v>98271</v>
          </cell>
          <cell r="B2932" t="str">
            <v>CABO TELEFÔNICO CI-50 75 PARES INSTALADO EM ENTRADA DE EDIFICAÇÃO - FORNECIMENTO E INSTALAÇÃO. AF_11/2019</v>
          </cell>
          <cell r="C2932" t="str">
            <v>M</v>
          </cell>
          <cell r="D2932">
            <v>45.14</v>
          </cell>
          <cell r="E2932">
            <v>45.72</v>
          </cell>
          <cell r="F2932" t="str">
            <v>SINTÉTICO</v>
          </cell>
          <cell r="G2932">
            <v>45.72</v>
          </cell>
        </row>
        <row r="2933">
          <cell r="A2933">
            <v>98272</v>
          </cell>
          <cell r="B2933" t="str">
            <v>CABO TELEFÔNICO CI-50 200 PARES INSTALADO EM ENTRADA DE EDIFICAÇÃO - FORNECIMENTO E INSTALAÇÃO. AF_11/2019</v>
          </cell>
          <cell r="C2933" t="str">
            <v>M</v>
          </cell>
          <cell r="D2933">
            <v>105.72</v>
          </cell>
          <cell r="E2933">
            <v>106.52</v>
          </cell>
          <cell r="F2933" t="str">
            <v>SINTÉTICO</v>
          </cell>
          <cell r="G2933">
            <v>106.52</v>
          </cell>
        </row>
        <row r="2934">
          <cell r="A2934">
            <v>98273</v>
          </cell>
          <cell r="B2934" t="str">
            <v>CABO TELEFÔNICO CCI-50 4 PARES, SEM BLINDAGEM, INSTALADO EM PRUMADA - FORNECIMENTO E INSTALAÇÃO. AF_11/2019</v>
          </cell>
          <cell r="C2934" t="str">
            <v>M</v>
          </cell>
          <cell r="D2934">
            <v>2.02</v>
          </cell>
          <cell r="E2934">
            <v>2.0499999999999998</v>
          </cell>
          <cell r="F2934" t="str">
            <v>SINTÉTICO</v>
          </cell>
          <cell r="G2934">
            <v>2.0499999999999998</v>
          </cell>
        </row>
        <row r="2935">
          <cell r="A2935">
            <v>98274</v>
          </cell>
          <cell r="B2935" t="str">
            <v>CABO TELEFÔNICO CCI-50 5 PARES, SEM BLINDAGEM, INSTALADO EM PRUMADA - FORNECIMENTO E INSTALAÇÃO. AF_11/2019</v>
          </cell>
          <cell r="C2935" t="str">
            <v>M</v>
          </cell>
          <cell r="D2935">
            <v>2.67</v>
          </cell>
          <cell r="E2935">
            <v>2.71</v>
          </cell>
          <cell r="F2935" t="str">
            <v>SINTÉTICO</v>
          </cell>
          <cell r="G2935">
            <v>2.71</v>
          </cell>
        </row>
        <row r="2936">
          <cell r="A2936">
            <v>98275</v>
          </cell>
          <cell r="B2936" t="str">
            <v>CABO TELEFÔNICO CCI-50 6 PARES, SEM BLINDAGEM, INSTALADO EM PRUMADA - FORNECIMENTO E INSTALAÇÃO. AF_11/2019</v>
          </cell>
          <cell r="C2936" t="str">
            <v>M</v>
          </cell>
          <cell r="D2936">
            <v>3.03</v>
          </cell>
          <cell r="E2936">
            <v>3.08</v>
          </cell>
          <cell r="F2936" t="str">
            <v>SINTÉTICO</v>
          </cell>
          <cell r="G2936">
            <v>3.08</v>
          </cell>
        </row>
        <row r="2937">
          <cell r="A2937">
            <v>98276</v>
          </cell>
          <cell r="B2937" t="str">
            <v>CABO TELEFÔNICO CI-50 10 PARES INSTALADO EM PRUMADA - FORNECIMENTO E INSTALAÇÃO. AF_11/2019</v>
          </cell>
          <cell r="C2937" t="str">
            <v>M</v>
          </cell>
          <cell r="D2937">
            <v>6.38</v>
          </cell>
          <cell r="E2937">
            <v>6.52</v>
          </cell>
          <cell r="F2937" t="str">
            <v>SINTÉTICO</v>
          </cell>
          <cell r="G2937">
            <v>6.52</v>
          </cell>
        </row>
        <row r="2938">
          <cell r="A2938">
            <v>98277</v>
          </cell>
          <cell r="B2938" t="str">
            <v>CABO TELEFÔNICO CI-50 20 PARES INSTALADO EM PRUMADA - FORNECIMENTO E INSTALAÇÃO. AF_11/2019</v>
          </cell>
          <cell r="C2938" t="str">
            <v>M</v>
          </cell>
          <cell r="D2938">
            <v>11.73</v>
          </cell>
          <cell r="E2938">
            <v>11.92</v>
          </cell>
          <cell r="F2938" t="str">
            <v>SINTÉTICO</v>
          </cell>
          <cell r="G2938">
            <v>11.92</v>
          </cell>
        </row>
        <row r="2939">
          <cell r="A2939">
            <v>98278</v>
          </cell>
          <cell r="B2939" t="str">
            <v>CABO TELEFÔNICO CI-50 30 PARES INSTALADO EM PRUMADA - FORNECIMENTO E INSTALAÇÃO. AF_11/2019</v>
          </cell>
          <cell r="C2939" t="str">
            <v>M</v>
          </cell>
          <cell r="D2939">
            <v>15.77</v>
          </cell>
          <cell r="E2939">
            <v>16</v>
          </cell>
          <cell r="F2939" t="str">
            <v>SINTÉTICO</v>
          </cell>
          <cell r="G2939">
            <v>16</v>
          </cell>
        </row>
        <row r="2940">
          <cell r="A2940">
            <v>98279</v>
          </cell>
          <cell r="B2940" t="str">
            <v>CABO TELEFÔNICO CI-50 50 PARES INSTALADO EM PRUMADA - FORNECIMENTO E INSTALAÇÃO. AF_11/2019</v>
          </cell>
          <cell r="C2940" t="str">
            <v>M</v>
          </cell>
          <cell r="D2940">
            <v>26.95</v>
          </cell>
          <cell r="E2940">
            <v>27.24</v>
          </cell>
          <cell r="F2940" t="str">
            <v>SINTÉTICO</v>
          </cell>
          <cell r="G2940">
            <v>27.24</v>
          </cell>
        </row>
        <row r="2941">
          <cell r="A2941">
            <v>98280</v>
          </cell>
          <cell r="B2941" t="str">
            <v>CABO TELEFÔNICO CCI-50 1 PAR, SEM BLINDAGEM, INSTALADO EM DISTRIBUIÇÃO DE EDIFICAÇÃO RESIDENCIAL - FORNECIMENTO E INSTALAÇÃO. AF_11/2019</v>
          </cell>
          <cell r="C2941" t="str">
            <v>M</v>
          </cell>
          <cell r="D2941">
            <v>5.49</v>
          </cell>
          <cell r="E2941">
            <v>6.07</v>
          </cell>
          <cell r="F2941" t="str">
            <v>SINTÉTICO</v>
          </cell>
          <cell r="G2941">
            <v>6.07</v>
          </cell>
        </row>
        <row r="2942">
          <cell r="A2942">
            <v>98281</v>
          </cell>
          <cell r="B2942" t="str">
            <v>CABO TELEFÔNICO CCI-50 2 PARES, SEM BLINDAGEM, INSTALADO EM DISTRIBUIÇÃO DE EDIFICAÇÃO RESIDENCIAL - FORNECIMENTO E INSTALAÇÃO. AF_11/2019</v>
          </cell>
          <cell r="C2942" t="str">
            <v>M</v>
          </cell>
          <cell r="D2942">
            <v>5.96</v>
          </cell>
          <cell r="E2942">
            <v>6.56</v>
          </cell>
          <cell r="F2942" t="str">
            <v>SINTÉTICO</v>
          </cell>
          <cell r="G2942">
            <v>6.56</v>
          </cell>
        </row>
        <row r="2943">
          <cell r="A2943">
            <v>98282</v>
          </cell>
          <cell r="B2943" t="str">
            <v>CABO TELEFÔNICO CCI-50 3 PARES, SEM BLINDAGEM, INSTALADO EM DISTRIBUIÇÃO DE EDIFICAÇÃO RESIDENCIAL - FORNECIMENTO E INSTALAÇÃO. AF_11/2019</v>
          </cell>
          <cell r="C2943" t="str">
            <v>M</v>
          </cell>
          <cell r="D2943">
            <v>6.53</v>
          </cell>
          <cell r="E2943">
            <v>7.13</v>
          </cell>
          <cell r="F2943" t="str">
            <v>SINTÉTICO</v>
          </cell>
          <cell r="G2943">
            <v>7.13</v>
          </cell>
        </row>
        <row r="2944">
          <cell r="A2944">
            <v>98283</v>
          </cell>
          <cell r="B2944" t="str">
            <v>CABO TELEFÔNICO CCI-50 4 PARES, SEM BLINDAGEM, INSTALADO EM DISTRIBUIÇÃO DE EDIFICAÇÃO RESIDENCIAL - FORNECIMENTO E INSTALAÇÃO. AF_11/2019</v>
          </cell>
          <cell r="C2944" t="str">
            <v>M</v>
          </cell>
          <cell r="D2944">
            <v>6.97</v>
          </cell>
          <cell r="E2944">
            <v>7.59</v>
          </cell>
          <cell r="F2944" t="str">
            <v>SINTÉTICO</v>
          </cell>
          <cell r="G2944">
            <v>7.59</v>
          </cell>
        </row>
        <row r="2945">
          <cell r="A2945">
            <v>98284</v>
          </cell>
          <cell r="B2945" t="str">
            <v>CABO TELEFÔNICO CCI-50 5 PARES, SEM BLINDAGEM, INSTALADO EM DISTRIBUIÇÃO DE EDIFICAÇÃO RESIDENCIAL - FORNECIMENTO E INSTALAÇÃO. AF_11/2019</v>
          </cell>
          <cell r="C2945" t="str">
            <v>M</v>
          </cell>
          <cell r="D2945">
            <v>7.63</v>
          </cell>
          <cell r="E2945">
            <v>8.26</v>
          </cell>
          <cell r="F2945" t="str">
            <v>SINTÉTICO</v>
          </cell>
          <cell r="G2945">
            <v>8.26</v>
          </cell>
        </row>
        <row r="2946">
          <cell r="A2946">
            <v>98285</v>
          </cell>
          <cell r="B2946" t="str">
            <v>CABO TELEFÔNICO CCI-50 6 PARES, SEM BLINDAGEM, INSTALADO EM DISTRIBUIÇÃO DE EDIFICAÇÃO RESIDENCIAL - FORNECIMENTO E INSTALAÇÃO. AF_11/2019</v>
          </cell>
          <cell r="C2946" t="str">
            <v>M</v>
          </cell>
          <cell r="D2946">
            <v>8</v>
          </cell>
          <cell r="E2946">
            <v>8.6300000000000008</v>
          </cell>
          <cell r="F2946" t="str">
            <v>SINTÉTICO</v>
          </cell>
          <cell r="G2946">
            <v>8.6300000000000008</v>
          </cell>
        </row>
        <row r="2947">
          <cell r="A2947">
            <v>98286</v>
          </cell>
          <cell r="B2947" t="str">
            <v>CABO TELEFÔNICO CI-50 10 PARES INSTALADO EM DISTRIBUIÇÃO DE EDIFICAÇÃO RESIDENCIAL - FORNECIMENTO E INSTALAÇÃO. AF_11/2019</v>
          </cell>
          <cell r="C2947" t="str">
            <v>M</v>
          </cell>
          <cell r="D2947">
            <v>11.34</v>
          </cell>
          <cell r="E2947">
            <v>12.05</v>
          </cell>
          <cell r="F2947" t="str">
            <v>SINTÉTICO</v>
          </cell>
          <cell r="G2947">
            <v>12.05</v>
          </cell>
        </row>
        <row r="2948">
          <cell r="A2948">
            <v>98287</v>
          </cell>
          <cell r="B2948" t="str">
            <v>CABO TELEFÔNICO CCI-50 1 PAR, SEM BLINDAGEM, INSTALADO EM DISTRIBUIÇÃO DE EDIFICAÇÃO INSTITUCIONAL - FORNECIMENTO E INSTALAÇÃO. AF_11/2019</v>
          </cell>
          <cell r="C2948" t="str">
            <v>M</v>
          </cell>
          <cell r="D2948">
            <v>1.03</v>
          </cell>
          <cell r="E2948">
            <v>1.08</v>
          </cell>
          <cell r="F2948" t="str">
            <v>SINTÉTICO</v>
          </cell>
          <cell r="G2948">
            <v>1.08</v>
          </cell>
        </row>
        <row r="2949">
          <cell r="A2949">
            <v>98288</v>
          </cell>
          <cell r="B2949" t="str">
            <v>CABO TELEFÔNICO CCI-50 2 PARES, SEM BLINDAGEM, INSTALADO EM DISTRIBUIÇÃO DE EDIFICAÇÃO INSTITUCIONAL - FORNECIMENTO E INSTALAÇÃO. AF_11/2019</v>
          </cell>
          <cell r="C2949" t="str">
            <v>M</v>
          </cell>
          <cell r="D2949">
            <v>1.49</v>
          </cell>
          <cell r="E2949">
            <v>1.57</v>
          </cell>
          <cell r="F2949" t="str">
            <v>SINTÉTICO</v>
          </cell>
          <cell r="G2949">
            <v>1.57</v>
          </cell>
        </row>
        <row r="2950">
          <cell r="A2950">
            <v>98289</v>
          </cell>
          <cell r="B2950" t="str">
            <v>CABO TELEFÔNICO CCI-50 3 PARES, SEM BLINDAGEM, INSTALADO EM DISTRIBUIÇÃO DE EDIFICAÇÃO INSTITUCIONAL - FORNECIMENTO E INSTALAÇÃO. AF_11/2019</v>
          </cell>
          <cell r="C2950" t="str">
            <v>M</v>
          </cell>
          <cell r="D2950">
            <v>2.06</v>
          </cell>
          <cell r="E2950">
            <v>2.14</v>
          </cell>
          <cell r="F2950" t="str">
            <v>SINTÉTICO</v>
          </cell>
          <cell r="G2950">
            <v>2.14</v>
          </cell>
        </row>
        <row r="2951">
          <cell r="A2951">
            <v>98290</v>
          </cell>
          <cell r="B2951" t="str">
            <v>CABO TELEFÔNICO CCI-50 4 PARES, SEM BLINDAGEM, INSTALADO EM DISTRIBUIÇÃO DE EDIFICAÇÃO INSTITUCIONAL - FORNECIMENTO E INSTALAÇÃO. AF_11/2019</v>
          </cell>
          <cell r="C2951" t="str">
            <v>M</v>
          </cell>
          <cell r="D2951">
            <v>2.5</v>
          </cell>
          <cell r="E2951">
            <v>2.6</v>
          </cell>
          <cell r="F2951" t="str">
            <v>SINTÉTICO</v>
          </cell>
          <cell r="G2951">
            <v>2.6</v>
          </cell>
        </row>
        <row r="2952">
          <cell r="A2952">
            <v>98291</v>
          </cell>
          <cell r="B2952" t="str">
            <v>CABO TELEFÔNICO CCI-50 5 PARES, SEM BLINDAGEM, INSTALADO EM DISTRIBUIÇÃO DE EDIFICAÇÃO INSTITUCIONAL - FORNECIMENTO E INSTALAÇÃO. AF_11/2019</v>
          </cell>
          <cell r="C2952" t="str">
            <v>M</v>
          </cell>
          <cell r="D2952">
            <v>3.17</v>
          </cell>
          <cell r="E2952">
            <v>3.27</v>
          </cell>
          <cell r="F2952" t="str">
            <v>SINTÉTICO</v>
          </cell>
          <cell r="G2952">
            <v>3.27</v>
          </cell>
        </row>
        <row r="2953">
          <cell r="A2953">
            <v>98292</v>
          </cell>
          <cell r="B2953" t="str">
            <v>CABO TELEFÔNICO CCI-50 6 PARES, SEM BLINDAGEM, INSTALADO EM DISTRIBUIÇÃO DE EDIFICAÇÃO INSTITUCIONAL - FORNECIMENTO E INSTALAÇÃO. AF_11/2019</v>
          </cell>
          <cell r="C2953" t="str">
            <v>M</v>
          </cell>
          <cell r="D2953">
            <v>3.54</v>
          </cell>
          <cell r="E2953">
            <v>3.64</v>
          </cell>
          <cell r="F2953" t="str">
            <v>SINTÉTICO</v>
          </cell>
          <cell r="G2953">
            <v>3.64</v>
          </cell>
        </row>
        <row r="2954">
          <cell r="A2954">
            <v>98293</v>
          </cell>
          <cell r="B2954" t="str">
            <v>CABO TELEFÔNICO CI-50 10 PARES INSTALADO EM DISTRIBUIÇÃO DE EDIFICAÇÃO INSTITUCIONAL - FORNECIMENTO E INSTALAÇÃO. AF_11/2019</v>
          </cell>
          <cell r="C2954" t="str">
            <v>M</v>
          </cell>
          <cell r="D2954">
            <v>6.88</v>
          </cell>
          <cell r="E2954">
            <v>7.07</v>
          </cell>
          <cell r="F2954" t="str">
            <v>SINTÉTICO</v>
          </cell>
          <cell r="G2954">
            <v>7.07</v>
          </cell>
        </row>
        <row r="2955">
          <cell r="A2955">
            <v>98400</v>
          </cell>
          <cell r="B2955" t="str">
            <v>CABO TELEFÔNICO CTP-APL-50 10 PARES INSTALADO EM ENTRADA DE EDIFICAÇÃO - FORNECIMENTO E INSTALAÇÃO. AF_11/2019</v>
          </cell>
          <cell r="C2955" t="str">
            <v>M</v>
          </cell>
          <cell r="D2955">
            <v>10.1</v>
          </cell>
          <cell r="E2955">
            <v>10.49</v>
          </cell>
          <cell r="F2955" t="str">
            <v>SINTÉTICO</v>
          </cell>
          <cell r="G2955">
            <v>10.49</v>
          </cell>
        </row>
        <row r="2956">
          <cell r="A2956">
            <v>98401</v>
          </cell>
          <cell r="B2956" t="str">
            <v>CABO TELEFÔNICO CTP-APL-50 20 PARES INSTALADO EM ENTRADA DE EDIFICAÇÃO - FORNECIMENTO E INSTALAÇÃO. AF_11/2019</v>
          </cell>
          <cell r="C2956" t="str">
            <v>M</v>
          </cell>
          <cell r="D2956">
            <v>15.59</v>
          </cell>
          <cell r="E2956">
            <v>16.03</v>
          </cell>
          <cell r="F2956" t="str">
            <v>SINTÉTICO</v>
          </cell>
          <cell r="G2956">
            <v>16.03</v>
          </cell>
        </row>
        <row r="2957">
          <cell r="A2957">
            <v>98402</v>
          </cell>
          <cell r="B2957" t="str">
            <v>CABO TELEFÔNICO CTP-APL-50 30 PARES INSTALADO EM ENTRADA DE EDIFICAÇÃO - FORNECIMENTO E INSTALAÇÃO. AF_11/2019</v>
          </cell>
          <cell r="C2957" t="str">
            <v>M</v>
          </cell>
          <cell r="D2957">
            <v>20.18</v>
          </cell>
          <cell r="E2957">
            <v>20.66</v>
          </cell>
          <cell r="F2957" t="str">
            <v>SINTÉTICO</v>
          </cell>
          <cell r="G2957">
            <v>20.66</v>
          </cell>
        </row>
        <row r="2958">
          <cell r="A2958">
            <v>100556</v>
          </cell>
          <cell r="B2958" t="str">
            <v>CAIXA DE PASSAGEM PARA TELEFONE 15X15X10CM (SOBREPOR), FORNECIMENTO E INSTALACAO. AF_11/2019</v>
          </cell>
          <cell r="C2958" t="str">
            <v>UN</v>
          </cell>
          <cell r="D2958">
            <v>25.57</v>
          </cell>
          <cell r="E2958">
            <v>27.04</v>
          </cell>
          <cell r="F2958" t="str">
            <v>SINTÉTICO</v>
          </cell>
          <cell r="G2958">
            <v>27.04</v>
          </cell>
        </row>
        <row r="2959">
          <cell r="A2959">
            <v>100557</v>
          </cell>
          <cell r="B2959" t="str">
            <v>CAIXA DE PASSAGEM PARA TELEFONE 80X80X15CM (SOBREPOR) FORNECIMENTO E INSTALACAO. AF_11/2019</v>
          </cell>
          <cell r="C2959" t="str">
            <v>UN</v>
          </cell>
          <cell r="D2959">
            <v>282.64999999999998</v>
          </cell>
          <cell r="E2959">
            <v>287.02</v>
          </cell>
          <cell r="F2959" t="str">
            <v>SINTÉTICO</v>
          </cell>
          <cell r="G2959">
            <v>287.02</v>
          </cell>
        </row>
        <row r="2960">
          <cell r="A2960">
            <v>100560</v>
          </cell>
          <cell r="B2960" t="str">
            <v>QUADRO DE DISTRIBUIÇÃO PARA TELEFONE N.2, 20X20X12CM EM CHAPA METALICA, DE EMBUTIR, SEM ACESSORIOS, PADRÃO TELEBRAS, FORNECIMENTO E INSTALAÇÃO. AF_11/2019</v>
          </cell>
          <cell r="C2960" t="str">
            <v>UN</v>
          </cell>
          <cell r="D2960">
            <v>69.41</v>
          </cell>
          <cell r="E2960">
            <v>73.209999999999994</v>
          </cell>
          <cell r="F2960" t="str">
            <v>SINTÉTICO</v>
          </cell>
          <cell r="G2960">
            <v>73.209999999999994</v>
          </cell>
        </row>
        <row r="2961">
          <cell r="A2961">
            <v>100561</v>
          </cell>
          <cell r="B2961" t="str">
            <v>QUADRO DE DISTRIBUICAO PARA TELEFONE N.3, 40X40X12CM EM CHAPA METALICA, DE EMBUTIR, SEM ACESSORIOS, PADRAO TELEBRAS, FORNECIMENTO E INSTALAÇÃO. AF_11/2019</v>
          </cell>
          <cell r="C2961" t="str">
            <v>UN</v>
          </cell>
          <cell r="D2961">
            <v>120.46</v>
          </cell>
          <cell r="E2961">
            <v>124.78</v>
          </cell>
          <cell r="F2961" t="str">
            <v>SINTÉTICO</v>
          </cell>
          <cell r="G2961">
            <v>124.78</v>
          </cell>
        </row>
        <row r="2962">
          <cell r="A2962">
            <v>100562</v>
          </cell>
          <cell r="B2962" t="str">
            <v>QUADRO DE DISTRIBUICAO PARA TELEFONE N.4, 60X60X12CM EM CHAPA METALICA, DE EMBUTIR, SEM ACESSORIOS, PADRAO TELEBRAS, FORNECIMENTO E INSTALAÇÃO. AF_11/2019</v>
          </cell>
          <cell r="C2962" t="str">
            <v>UN</v>
          </cell>
          <cell r="D2962">
            <v>182.41</v>
          </cell>
          <cell r="E2962">
            <v>187.29</v>
          </cell>
          <cell r="F2962" t="str">
            <v>SINTÉTICO</v>
          </cell>
          <cell r="G2962">
            <v>187.29</v>
          </cell>
        </row>
        <row r="2963">
          <cell r="A2963">
            <v>100563</v>
          </cell>
          <cell r="B2963" t="str">
            <v>QUADRO DE DISTRIBUIÇÃO PARA TELEFONE N.5, 80X80X12CM EM CHAPA METALICA, SEM ACESSORIOS, PADRAO TELEBRAS, FORNECIMENTO E INSTALAÇÃO. AF_11/2019</v>
          </cell>
          <cell r="C2963" t="str">
            <v>UN</v>
          </cell>
          <cell r="D2963">
            <v>259.58999999999997</v>
          </cell>
          <cell r="E2963">
            <v>265.11</v>
          </cell>
          <cell r="F2963" t="str">
            <v>SINTÉTICO</v>
          </cell>
          <cell r="G2963">
            <v>265.11</v>
          </cell>
        </row>
        <row r="2964">
          <cell r="A2964">
            <v>98397</v>
          </cell>
          <cell r="B2964" t="str">
            <v>PINTURA ANTICORROSIVA DE DUTO METÁLICO. AF_04/2018</v>
          </cell>
          <cell r="C2964" t="str">
            <v>M2</v>
          </cell>
          <cell r="D2964">
            <v>7.37</v>
          </cell>
          <cell r="E2964">
            <v>7.96</v>
          </cell>
          <cell r="F2964" t="str">
            <v>SINTÉTICO</v>
          </cell>
          <cell r="G2964">
            <v>7.96</v>
          </cell>
        </row>
        <row r="2965">
          <cell r="A2965" t="str">
            <v>74003/1</v>
          </cell>
          <cell r="B2965" t="str">
            <v>INSTALACOES GAS CENTRAL P/ EDIFICIO RESIDENCIAL C/ 4 PAVTOS 16 UNID.  UMA CENTRAL POR BLOCO COM 16 PONTOS</v>
          </cell>
          <cell r="C2965" t="str">
            <v>UN</v>
          </cell>
          <cell r="D2965">
            <v>5370</v>
          </cell>
          <cell r="E2965">
            <v>5662.68</v>
          </cell>
          <cell r="F2965" t="str">
            <v>SINTÉTICO</v>
          </cell>
          <cell r="G2965">
            <v>5662.68</v>
          </cell>
        </row>
        <row r="2966">
          <cell r="A2966">
            <v>85120</v>
          </cell>
          <cell r="B2966" t="str">
            <v>MANOMETRO 0 A 200 PSI (0 A 14 KGF/CM2), D = 50MM - FORNECIMENTO E COLOCACAO</v>
          </cell>
          <cell r="C2966" t="str">
            <v>UN</v>
          </cell>
          <cell r="D2966">
            <v>106.38</v>
          </cell>
          <cell r="E2966">
            <v>109.09</v>
          </cell>
          <cell r="F2966" t="str">
            <v>SINTÉTICO</v>
          </cell>
          <cell r="G2966">
            <v>109.09</v>
          </cell>
        </row>
        <row r="2967">
          <cell r="A2967">
            <v>83486</v>
          </cell>
          <cell r="B2967" t="str">
            <v>BOMBA CENTRIFUGA C/ MOTOR ELETRICO TRIFASICO 1CV</v>
          </cell>
          <cell r="C2967" t="str">
            <v>UN</v>
          </cell>
          <cell r="D2967">
            <v>1233.27</v>
          </cell>
          <cell r="E2967">
            <v>1266.71</v>
          </cell>
          <cell r="F2967" t="str">
            <v>SINTÉTICO</v>
          </cell>
          <cell r="G2967">
            <v>1266.71</v>
          </cell>
        </row>
        <row r="2968">
          <cell r="A2968">
            <v>83643</v>
          </cell>
          <cell r="B2968" t="str">
            <v>BOMBA SUBMERSIVEL ELETRICA, TRIFASICA, POTÊNCIA 3,75 HP, DIAMETRO DO ROTOR 90 MM SEMIABERTO, BOCAL DE SAIDA DIAMETRO DE 2 POLEGADAS, HM/Q = 5 M / 61,2 M3/H A 25,5 M / 3,6 M3/H</v>
          </cell>
          <cell r="C2968" t="str">
            <v>UN</v>
          </cell>
          <cell r="D2968">
            <v>3976.27</v>
          </cell>
          <cell r="E2968">
            <v>4018.28</v>
          </cell>
          <cell r="F2968" t="str">
            <v>SINTÉTICO</v>
          </cell>
          <cell r="G2968">
            <v>4018.28</v>
          </cell>
        </row>
        <row r="2969">
          <cell r="A2969">
            <v>83644</v>
          </cell>
          <cell r="B2969" t="str">
            <v>BOMBA RECALQUE D'AGUA TRIFASICA 10,0 HP</v>
          </cell>
          <cell r="C2969" t="str">
            <v>UN</v>
          </cell>
          <cell r="D2969">
            <v>5350.88</v>
          </cell>
          <cell r="E2969">
            <v>5392.36</v>
          </cell>
          <cell r="F2969" t="str">
            <v>SINTÉTICO</v>
          </cell>
          <cell r="G2969">
            <v>5392.36</v>
          </cell>
        </row>
        <row r="2970">
          <cell r="A2970">
            <v>83645</v>
          </cell>
          <cell r="B2970" t="str">
            <v>BOMBA RECALQUE D'AGUA TRIFASICA 3,0 HP</v>
          </cell>
          <cell r="C2970" t="str">
            <v>UN</v>
          </cell>
          <cell r="D2970">
            <v>1745.79</v>
          </cell>
          <cell r="E2970">
            <v>1787.27</v>
          </cell>
          <cell r="F2970" t="str">
            <v>SINTÉTICO</v>
          </cell>
          <cell r="G2970">
            <v>1787.27</v>
          </cell>
        </row>
        <row r="2971">
          <cell r="A2971">
            <v>83646</v>
          </cell>
          <cell r="B2971" t="str">
            <v>BOMBA RECALQUE D'AGUA DE ESTAGIOS TRIFASICA 2,0 HP</v>
          </cell>
          <cell r="C2971" t="str">
            <v>UN</v>
          </cell>
          <cell r="D2971">
            <v>2015.89</v>
          </cell>
          <cell r="E2971">
            <v>2057.37</v>
          </cell>
          <cell r="F2971" t="str">
            <v>SINTÉTICO</v>
          </cell>
          <cell r="G2971">
            <v>2057.37</v>
          </cell>
        </row>
        <row r="2972">
          <cell r="A2972">
            <v>83647</v>
          </cell>
          <cell r="B2972" t="str">
            <v>BOMBA RECALQUE D'AGUA TRIFASICA 1,5HP</v>
          </cell>
          <cell r="C2972" t="str">
            <v>UN</v>
          </cell>
          <cell r="D2972">
            <v>1341.58</v>
          </cell>
          <cell r="E2972">
            <v>1383.06</v>
          </cell>
          <cell r="F2972" t="str">
            <v>SINTÉTICO</v>
          </cell>
          <cell r="G2972">
            <v>1383.06</v>
          </cell>
        </row>
        <row r="2973">
          <cell r="A2973">
            <v>83648</v>
          </cell>
          <cell r="B2973" t="str">
            <v>BOMBA RECALQUE D'AGUA TRIFASICA 0,5 HP</v>
          </cell>
          <cell r="C2973" t="str">
            <v>UN</v>
          </cell>
          <cell r="D2973">
            <v>884.92</v>
          </cell>
          <cell r="E2973">
            <v>926.4</v>
          </cell>
          <cell r="F2973" t="str">
            <v>SINTÉTICO</v>
          </cell>
          <cell r="G2973">
            <v>926.4</v>
          </cell>
        </row>
        <row r="2974">
          <cell r="A2974">
            <v>83649</v>
          </cell>
          <cell r="B2974" t="str">
            <v>BOMBA RECALQUE D'AGUA PREDIO 6 A 10 PAVTOS - 2UD</v>
          </cell>
          <cell r="C2974" t="str">
            <v>UN</v>
          </cell>
          <cell r="D2974">
            <v>5001.59</v>
          </cell>
          <cell r="E2974">
            <v>5152.4799999999996</v>
          </cell>
          <cell r="F2974" t="str">
            <v>SINTÉTICO</v>
          </cell>
          <cell r="G2974">
            <v>5152.4799999999996</v>
          </cell>
        </row>
        <row r="2975">
          <cell r="A2975">
            <v>83650</v>
          </cell>
          <cell r="B2975" t="str">
            <v>BOMBA RECALQUE D'AGUA PREDIO 3 A 5 PAVTOS - 2UD</v>
          </cell>
          <cell r="C2975" t="str">
            <v>UN</v>
          </cell>
          <cell r="D2975">
            <v>4193.17</v>
          </cell>
          <cell r="E2975">
            <v>4344.0600000000004</v>
          </cell>
          <cell r="F2975" t="str">
            <v>SINTÉTICO</v>
          </cell>
          <cell r="G2975">
            <v>4344.0600000000004</v>
          </cell>
        </row>
        <row r="2976">
          <cell r="A2976">
            <v>98294</v>
          </cell>
          <cell r="B2976" t="str">
            <v>CABO ELETRÔNICO CATEGORIA 5E, INSTALADO EM EDIFICAÇÃO RESIDENCIAL - FORNECIMENTO E INSTALAÇÃO. AF_11/2019</v>
          </cell>
          <cell r="C2976" t="str">
            <v>M</v>
          </cell>
          <cell r="D2976">
            <v>1.6</v>
          </cell>
          <cell r="E2976">
            <v>1.67</v>
          </cell>
          <cell r="F2976" t="str">
            <v>SINTÉTICO</v>
          </cell>
          <cell r="G2976">
            <v>1.67</v>
          </cell>
        </row>
        <row r="2977">
          <cell r="A2977">
            <v>98295</v>
          </cell>
          <cell r="B2977" t="str">
            <v>CABO ELETRÔNICO CATEGORIA 5E, INSTALADO EM EDIFICAÇÃO INSTITUCIONAL - FORNECIMENTO E INSTALAÇÃO. AF_11/2019</v>
          </cell>
          <cell r="C2977" t="str">
            <v>M</v>
          </cell>
          <cell r="D2977">
            <v>1.0900000000000001</v>
          </cell>
          <cell r="E2977">
            <v>1.1000000000000001</v>
          </cell>
          <cell r="F2977" t="str">
            <v>SINTÉTICO</v>
          </cell>
          <cell r="G2977">
            <v>1.1000000000000001</v>
          </cell>
        </row>
        <row r="2978">
          <cell r="A2978">
            <v>98296</v>
          </cell>
          <cell r="B2978" t="str">
            <v>CABO ELETRÔNICO CATEGORIA 6, INSTALADO EM EDIFICAÇÃO RESIDENCIAL - FORNECIMENTO E INSTALAÇÃO. AF_11/2019</v>
          </cell>
          <cell r="C2978" t="str">
            <v>M</v>
          </cell>
          <cell r="D2978">
            <v>2.48</v>
          </cell>
          <cell r="E2978">
            <v>2.59</v>
          </cell>
          <cell r="F2978" t="str">
            <v>SINTÉTICO</v>
          </cell>
          <cell r="G2978">
            <v>2.59</v>
          </cell>
        </row>
        <row r="2979">
          <cell r="A2979">
            <v>98297</v>
          </cell>
          <cell r="B2979" t="str">
            <v>CABO ELETRÔNICO CATEGORIA 6, INSTALADO EM EDIFICAÇÃO INSTITUCIONAL - FORNECIMENTO E INSTALAÇÃO. AF_11/2019</v>
          </cell>
          <cell r="C2979" t="str">
            <v>M</v>
          </cell>
          <cell r="D2979">
            <v>1.68</v>
          </cell>
          <cell r="E2979">
            <v>1.69</v>
          </cell>
          <cell r="F2979" t="str">
            <v>SINTÉTICO</v>
          </cell>
          <cell r="G2979">
            <v>1.69</v>
          </cell>
        </row>
        <row r="2980">
          <cell r="A2980">
            <v>98301</v>
          </cell>
          <cell r="B2980" t="str">
            <v>PATCH PANEL 24 PORTAS, CATEGORIA 5E - FORNECIMENTO E INSTALAÇÃO. AF_11/2019</v>
          </cell>
          <cell r="C2980" t="str">
            <v>UN</v>
          </cell>
          <cell r="D2980">
            <v>378.83</v>
          </cell>
          <cell r="E2980">
            <v>405.05</v>
          </cell>
          <cell r="F2980" t="str">
            <v>SINTÉTICO</v>
          </cell>
          <cell r="G2980">
            <v>405.05</v>
          </cell>
        </row>
        <row r="2981">
          <cell r="A2981">
            <v>98302</v>
          </cell>
          <cell r="B2981" t="str">
            <v>PATCH PANEL 24 PORTAS, CATEGORIA 6 - FORNECIMENTO E INSTALAÇÃO. AF_11/2019</v>
          </cell>
          <cell r="C2981" t="str">
            <v>UN</v>
          </cell>
          <cell r="D2981">
            <v>494.44</v>
          </cell>
          <cell r="E2981">
            <v>520.66</v>
          </cell>
          <cell r="F2981" t="str">
            <v>SINTÉTICO</v>
          </cell>
          <cell r="G2981">
            <v>520.66</v>
          </cell>
        </row>
        <row r="2982">
          <cell r="A2982">
            <v>98304</v>
          </cell>
          <cell r="B2982" t="str">
            <v>PATCH PANEL 48 PORTAS, CATEGORIA 6 - FORNECIMENTO E INSTALAÇÃO. AF_11/2019</v>
          </cell>
          <cell r="C2982" t="str">
            <v>UN</v>
          </cell>
          <cell r="D2982">
            <v>809.39</v>
          </cell>
          <cell r="E2982">
            <v>861.52</v>
          </cell>
          <cell r="F2982" t="str">
            <v>SINTÉTICO</v>
          </cell>
          <cell r="G2982">
            <v>861.52</v>
          </cell>
        </row>
        <row r="2983">
          <cell r="A2983">
            <v>98307</v>
          </cell>
          <cell r="B2983" t="str">
            <v>TOMADA DE REDE RJ45 - FORNECIMENTO E INSTALAÇÃO. AF_11/2019</v>
          </cell>
          <cell r="C2983" t="str">
            <v>UN</v>
          </cell>
          <cell r="D2983">
            <v>29.77</v>
          </cell>
          <cell r="E2983">
            <v>30.64</v>
          </cell>
          <cell r="F2983" t="str">
            <v>SINTÉTICO</v>
          </cell>
          <cell r="G2983">
            <v>30.64</v>
          </cell>
        </row>
        <row r="2984">
          <cell r="A2984">
            <v>98308</v>
          </cell>
          <cell r="B2984" t="str">
            <v>TOMADA PARA TELEFONE RJ11 - FORNECIMENTO E INSTALAÇÃO. AF_11/2019</v>
          </cell>
          <cell r="C2984" t="str">
            <v>UN</v>
          </cell>
          <cell r="D2984">
            <v>20.079999999999998</v>
          </cell>
          <cell r="E2984">
            <v>20.95</v>
          </cell>
          <cell r="F2984" t="str">
            <v>SINTÉTICO</v>
          </cell>
          <cell r="G2984">
            <v>20.95</v>
          </cell>
        </row>
        <row r="2985">
          <cell r="A2985">
            <v>98593</v>
          </cell>
          <cell r="B2985" t="str">
            <v>PATCH PANEL 48 PORTAS, CATEGORIA 5E - FORNECIMENTO E INSTALAÇÃO. AF_11/2019</v>
          </cell>
          <cell r="C2985" t="str">
            <v>UN</v>
          </cell>
          <cell r="D2985">
            <v>671.31</v>
          </cell>
          <cell r="E2985">
            <v>723.44</v>
          </cell>
          <cell r="F2985" t="str">
            <v>SINTÉTICO</v>
          </cell>
          <cell r="G2985">
            <v>723.44</v>
          </cell>
        </row>
        <row r="2986">
          <cell r="A2986">
            <v>89355</v>
          </cell>
          <cell r="B2986" t="str">
            <v>TUBO, PVC, SOLDÁVEL, DN 20MM, INSTALADO EM RAMAL OU SUB-RAMAL DE ÁGUA - FORNECIMENTO E INSTALAÇÃO. AF_12/2014</v>
          </cell>
          <cell r="C2986" t="str">
            <v>M</v>
          </cell>
          <cell r="D2986">
            <v>13.05</v>
          </cell>
          <cell r="E2986">
            <v>14.39</v>
          </cell>
          <cell r="F2986" t="str">
            <v>SINTÉTICO</v>
          </cell>
          <cell r="G2986">
            <v>14.39</v>
          </cell>
        </row>
        <row r="2987">
          <cell r="A2987">
            <v>89356</v>
          </cell>
          <cell r="B2987" t="str">
            <v>TUBO, PVC, SOLDÁVEL, DN 25MM, INSTALADO EM RAMAL OU SUB-RAMAL DE ÁGUA - FORNECIMENTO E INSTALAÇÃO. AF_12/2014</v>
          </cell>
          <cell r="C2987" t="str">
            <v>M</v>
          </cell>
          <cell r="D2987">
            <v>15.31</v>
          </cell>
          <cell r="E2987">
            <v>16.850000000000001</v>
          </cell>
          <cell r="F2987" t="str">
            <v>SINTÉTICO</v>
          </cell>
          <cell r="G2987">
            <v>16.850000000000001</v>
          </cell>
        </row>
        <row r="2988">
          <cell r="A2988">
            <v>89357</v>
          </cell>
          <cell r="B2988" t="str">
            <v>TUBO, PVC, SOLDÁVEL, DN 32MM, INSTALADO EM RAMAL OU SUB-RAMAL DE ÁGUA - FORNECIMENTO E INSTALAÇÃO. AF_12/2014</v>
          </cell>
          <cell r="C2988" t="str">
            <v>M</v>
          </cell>
          <cell r="D2988">
            <v>20.65</v>
          </cell>
          <cell r="E2988">
            <v>22.48</v>
          </cell>
          <cell r="F2988" t="str">
            <v>SINTÉTICO</v>
          </cell>
          <cell r="G2988">
            <v>22.48</v>
          </cell>
        </row>
        <row r="2989">
          <cell r="A2989">
            <v>89401</v>
          </cell>
          <cell r="B2989" t="str">
            <v>TUBO, PVC, SOLDÁVEL, DN 20MM, INSTALADO EM RAMAL DE DISTRIBUIÇÃO DE ÁGUA - FORNECIMENTO E INSTALAÇÃO. AF_12/2014</v>
          </cell>
          <cell r="C2989" t="str">
            <v>M</v>
          </cell>
          <cell r="D2989">
            <v>5.18</v>
          </cell>
          <cell r="E2989">
            <v>5.59</v>
          </cell>
          <cell r="F2989" t="str">
            <v>SINTÉTICO</v>
          </cell>
          <cell r="G2989">
            <v>5.59</v>
          </cell>
        </row>
        <row r="2990">
          <cell r="A2990">
            <v>89402</v>
          </cell>
          <cell r="B2990" t="str">
            <v>TUBO, PVC, SOLDÁVEL, DN 25MM, INSTALADO EM RAMAL DE DISTRIBUIÇÃO DE ÁGUA - FORNECIMENTO E INSTALAÇÃO. AF_12/2014</v>
          </cell>
          <cell r="C2990" t="str">
            <v>M</v>
          </cell>
          <cell r="D2990">
            <v>6.23</v>
          </cell>
          <cell r="E2990">
            <v>6.71</v>
          </cell>
          <cell r="F2990" t="str">
            <v>SINTÉTICO</v>
          </cell>
          <cell r="G2990">
            <v>6.71</v>
          </cell>
        </row>
        <row r="2991">
          <cell r="A2991">
            <v>89403</v>
          </cell>
          <cell r="B2991" t="str">
            <v>TUBO, PVC, SOLDÁVEL, DN 32MM, INSTALADO EM RAMAL DE DISTRIBUIÇÃO DE ÁGUA - FORNECIMENTO E INSTALAÇÃO. AF_12/2014</v>
          </cell>
          <cell r="C2991" t="str">
            <v>M</v>
          </cell>
          <cell r="D2991">
            <v>9.8000000000000007</v>
          </cell>
          <cell r="E2991">
            <v>10.36</v>
          </cell>
          <cell r="F2991" t="str">
            <v>SINTÉTICO</v>
          </cell>
          <cell r="G2991">
            <v>10.36</v>
          </cell>
        </row>
        <row r="2992">
          <cell r="A2992">
            <v>89446</v>
          </cell>
          <cell r="B2992" t="str">
            <v>TUBO, PVC, SOLDÁVEL, DN 25MM, INSTALADO EM PRUMADA DE ÁGUA - FORNECIMENTO E INSTALAÇÃO. AF_12/2014</v>
          </cell>
          <cell r="C2992" t="str">
            <v>M</v>
          </cell>
          <cell r="D2992">
            <v>2.8</v>
          </cell>
          <cell r="E2992">
            <v>2.87</v>
          </cell>
          <cell r="F2992" t="str">
            <v>SINTÉTICO</v>
          </cell>
          <cell r="G2992">
            <v>2.87</v>
          </cell>
        </row>
        <row r="2993">
          <cell r="A2993">
            <v>89447</v>
          </cell>
          <cell r="B2993" t="str">
            <v>TUBO, PVC, SOLDÁVEL, DN 32MM, INSTALADO EM PRUMADA DE ÁGUA - FORNECIMENTO E INSTALAÇÃO. AF_12/2014</v>
          </cell>
          <cell r="C2993" t="str">
            <v>M</v>
          </cell>
          <cell r="D2993">
            <v>5.76</v>
          </cell>
          <cell r="E2993">
            <v>5.84</v>
          </cell>
          <cell r="F2993" t="str">
            <v>SINTÉTICO</v>
          </cell>
          <cell r="G2993">
            <v>5.84</v>
          </cell>
        </row>
        <row r="2994">
          <cell r="A2994">
            <v>89448</v>
          </cell>
          <cell r="B2994" t="str">
            <v>TUBO, PVC, SOLDÁVEL, DN 40MM, INSTALADO EM PRUMADA DE ÁGUA - FORNECIMENTO E INSTALAÇÃO. AF_12/2014</v>
          </cell>
          <cell r="C2994" t="str">
            <v>M</v>
          </cell>
          <cell r="D2994">
            <v>8.2200000000000006</v>
          </cell>
          <cell r="E2994">
            <v>8.32</v>
          </cell>
          <cell r="F2994" t="str">
            <v>SINTÉTICO</v>
          </cell>
          <cell r="G2994">
            <v>8.32</v>
          </cell>
        </row>
        <row r="2995">
          <cell r="A2995">
            <v>89449</v>
          </cell>
          <cell r="B2995" t="str">
            <v>TUBO, PVC, SOLDÁVEL, DN 50MM, INSTALADO EM PRUMADA DE ÁGUA - FORNECIMENTO E INSTALAÇÃO. AF_12/2014</v>
          </cell>
          <cell r="C2995" t="str">
            <v>M</v>
          </cell>
          <cell r="D2995">
            <v>9.4700000000000006</v>
          </cell>
          <cell r="E2995">
            <v>9.59</v>
          </cell>
          <cell r="F2995" t="str">
            <v>SINTÉTICO</v>
          </cell>
          <cell r="G2995">
            <v>9.59</v>
          </cell>
        </row>
        <row r="2996">
          <cell r="A2996">
            <v>89450</v>
          </cell>
          <cell r="B2996" t="str">
            <v>TUBO, PVC, SOLDÁVEL, DN 60MM, INSTALADO EM PRUMADA DE ÁGUA - FORNECIMENTO E INSTALAÇÃO. AF_12/2014</v>
          </cell>
          <cell r="C2996" t="str">
            <v>M</v>
          </cell>
          <cell r="D2996">
            <v>15.46</v>
          </cell>
          <cell r="E2996">
            <v>15.6</v>
          </cell>
          <cell r="F2996" t="str">
            <v>SINTÉTICO</v>
          </cell>
          <cell r="G2996">
            <v>15.6</v>
          </cell>
        </row>
        <row r="2997">
          <cell r="A2997">
            <v>89451</v>
          </cell>
          <cell r="B2997" t="str">
            <v>TUBO, PVC, SOLDÁVEL, DN 75MM, INSTALADO EM PRUMADA DE ÁGUA - FORNECIMENTO E INSTALAÇÃO. AF_12/2014</v>
          </cell>
          <cell r="C2997" t="str">
            <v>M</v>
          </cell>
          <cell r="D2997">
            <v>25.38</v>
          </cell>
          <cell r="E2997">
            <v>25.57</v>
          </cell>
          <cell r="F2997" t="str">
            <v>SINTÉTICO</v>
          </cell>
          <cell r="G2997">
            <v>25.57</v>
          </cell>
        </row>
        <row r="2998">
          <cell r="A2998">
            <v>89452</v>
          </cell>
          <cell r="B2998" t="str">
            <v>TUBO, PVC, SOLDÁVEL, DN 85MM, INSTALADO EM PRUMADA DE ÁGUA - FORNECIMENTO E INSTALAÇÃO. AF_12/2014</v>
          </cell>
          <cell r="C2998" t="str">
            <v>M</v>
          </cell>
          <cell r="D2998">
            <v>31.52</v>
          </cell>
          <cell r="E2998">
            <v>31.72</v>
          </cell>
          <cell r="F2998" t="str">
            <v>SINTÉTICO</v>
          </cell>
          <cell r="G2998">
            <v>31.72</v>
          </cell>
        </row>
        <row r="2999">
          <cell r="A2999">
            <v>89508</v>
          </cell>
          <cell r="B2999" t="str">
            <v>TUBO PVC, SÉRIE R, ÁGUA PLUVIAL, DN 40 MM, FORNECIDO E INSTALADO EM RAMAL DE ENCAMINHAMENTO. AF_12/2014</v>
          </cell>
          <cell r="C2999" t="str">
            <v>M</v>
          </cell>
          <cell r="D2999">
            <v>12.21</v>
          </cell>
          <cell r="E2999">
            <v>12.9</v>
          </cell>
          <cell r="F2999" t="str">
            <v>SINTÉTICO</v>
          </cell>
          <cell r="G2999">
            <v>12.9</v>
          </cell>
        </row>
        <row r="3000">
          <cell r="A3000">
            <v>89509</v>
          </cell>
          <cell r="B3000" t="str">
            <v>TUBO PVC, SÉRIE R, ÁGUA PLUVIAL, DN 50 MM, FORNECIDO E INSTALADO EM RAMAL DE ENCAMINHAMENTO. AF_12/2014</v>
          </cell>
          <cell r="C3000" t="str">
            <v>M</v>
          </cell>
          <cell r="D3000">
            <v>16.55</v>
          </cell>
          <cell r="E3000">
            <v>17.420000000000002</v>
          </cell>
          <cell r="F3000" t="str">
            <v>SINTÉTICO</v>
          </cell>
          <cell r="G3000">
            <v>17.420000000000002</v>
          </cell>
        </row>
        <row r="3001">
          <cell r="A3001">
            <v>89511</v>
          </cell>
          <cell r="B3001" t="str">
            <v>TUBO PVC, SÉRIE R, ÁGUA PLUVIAL, DN 75 MM, FORNECIDO E INSTALADO EM RAMAL DE ENCAMINHAMENTO. AF_12/2014</v>
          </cell>
          <cell r="C3001" t="str">
            <v>M</v>
          </cell>
          <cell r="D3001">
            <v>24.74</v>
          </cell>
          <cell r="E3001">
            <v>26.09</v>
          </cell>
          <cell r="F3001" t="str">
            <v>SINTÉTICO</v>
          </cell>
          <cell r="G3001">
            <v>26.09</v>
          </cell>
        </row>
        <row r="3002">
          <cell r="A3002">
            <v>89512</v>
          </cell>
          <cell r="B3002" t="str">
            <v>TUBO PVC, SÉRIE R, ÁGUA PLUVIAL, DN 100 MM, FORNECIDO E INSTALADO EM RAMAL DE ENCAMINHAMENTO. AF_12/2014</v>
          </cell>
          <cell r="C3002" t="str">
            <v>M</v>
          </cell>
          <cell r="D3002">
            <v>38.28</v>
          </cell>
          <cell r="E3002">
            <v>40.15</v>
          </cell>
          <cell r="F3002" t="str">
            <v>SINTÉTICO</v>
          </cell>
          <cell r="G3002">
            <v>40.15</v>
          </cell>
        </row>
        <row r="3003">
          <cell r="A3003">
            <v>89576</v>
          </cell>
          <cell r="B3003" t="str">
            <v>TUBO PVC, SÉRIE R, ÁGUA PLUVIAL, DN 75 MM, FORNECIDO E INSTALADO EM CONDUTORES VERTICAIS DE ÁGUAS PLUVIAIS. AF_12/2014</v>
          </cell>
          <cell r="C3003" t="str">
            <v>M</v>
          </cell>
          <cell r="D3003">
            <v>13.24</v>
          </cell>
          <cell r="E3003">
            <v>13.53</v>
          </cell>
          <cell r="F3003" t="str">
            <v>SINTÉTICO</v>
          </cell>
          <cell r="G3003">
            <v>13.53</v>
          </cell>
        </row>
        <row r="3004">
          <cell r="A3004">
            <v>89578</v>
          </cell>
          <cell r="B3004" t="str">
            <v>TUBO PVC, SÉRIE R, ÁGUA PLUVIAL, DN 100 MM, FORNECIDO E INSTALADO EM CONDUTORES VERTICAIS DE ÁGUAS PLUVIAIS. AF_12/2014</v>
          </cell>
          <cell r="C3004" t="str">
            <v>M</v>
          </cell>
          <cell r="D3004">
            <v>22.72</v>
          </cell>
          <cell r="E3004">
            <v>23.17</v>
          </cell>
          <cell r="F3004" t="str">
            <v>SINTÉTICO</v>
          </cell>
          <cell r="G3004">
            <v>23.17</v>
          </cell>
        </row>
        <row r="3005">
          <cell r="A3005">
            <v>89580</v>
          </cell>
          <cell r="B3005" t="str">
            <v>TUBO PVC, SÉRIE R, ÁGUA PLUVIAL, DN 150 MM, FORNECIDO E INSTALADO EM CONDUTORES VERTICAIS DE ÁGUAS PLUVIAIS. AF_12/2014</v>
          </cell>
          <cell r="C3005" t="str">
            <v>M</v>
          </cell>
          <cell r="D3005">
            <v>44.26</v>
          </cell>
          <cell r="E3005">
            <v>45.01</v>
          </cell>
          <cell r="F3005" t="str">
            <v>SINTÉTICO</v>
          </cell>
          <cell r="G3005">
            <v>45.01</v>
          </cell>
        </row>
        <row r="3006">
          <cell r="A3006">
            <v>89633</v>
          </cell>
          <cell r="B3006" t="str">
            <v>TUBO, CPVC, SOLDÁVEL, DN 15MM, INSTALADO EM RAMAL OU SUB-RAMAL DE ÁGUA - FORNECIMENTO E INSTALAÇÃO. AF_12/2014</v>
          </cell>
          <cell r="C3006" t="str">
            <v>M</v>
          </cell>
          <cell r="D3006">
            <v>17.420000000000002</v>
          </cell>
          <cell r="E3006">
            <v>18.54</v>
          </cell>
          <cell r="F3006" t="str">
            <v>SINTÉTICO</v>
          </cell>
          <cell r="G3006">
            <v>18.54</v>
          </cell>
        </row>
        <row r="3007">
          <cell r="A3007">
            <v>89634</v>
          </cell>
          <cell r="B3007" t="str">
            <v>TUBO, CPVC, SOLDÁVEL, DN 22MM, INSTALADO EM RAMAL OU SUB-RAMAL DE ÁGUA - FORNECIMENTO E INSTALAÇÃO. AF_12/2014</v>
          </cell>
          <cell r="C3007" t="str">
            <v>M</v>
          </cell>
          <cell r="D3007">
            <v>26.14</v>
          </cell>
          <cell r="E3007">
            <v>27.55</v>
          </cell>
          <cell r="F3007" t="str">
            <v>SINTÉTICO</v>
          </cell>
          <cell r="G3007">
            <v>27.55</v>
          </cell>
        </row>
        <row r="3008">
          <cell r="A3008">
            <v>89635</v>
          </cell>
          <cell r="B3008" t="str">
            <v>TUBO, CPVC, SOLDÁVEL, DN 28MM, INSTALADO EM RAMAL OU SUB-RAMAL DE ÁGUA - FORNECIMENTO E INSTALAÇÃO. AF_12/2014</v>
          </cell>
          <cell r="C3008" t="str">
            <v>M</v>
          </cell>
          <cell r="D3008">
            <v>36.94</v>
          </cell>
          <cell r="E3008">
            <v>38.61</v>
          </cell>
          <cell r="F3008" t="str">
            <v>SINTÉTICO</v>
          </cell>
          <cell r="G3008">
            <v>38.61</v>
          </cell>
        </row>
        <row r="3009">
          <cell r="A3009">
            <v>89636</v>
          </cell>
          <cell r="B3009" t="str">
            <v>TUBO, CPVC, SOLDÁVEL, DN 35MM, INSTALADO EM RAMAL OU SUB-RAMAL DE ÁGUA  FORNECIMENTO E INSTALAÇÃO. AF_12/2014</v>
          </cell>
          <cell r="C3009" t="str">
            <v>M</v>
          </cell>
          <cell r="D3009">
            <v>44.88</v>
          </cell>
          <cell r="E3009">
            <v>46.85</v>
          </cell>
          <cell r="F3009" t="str">
            <v>SINTÉTICO</v>
          </cell>
          <cell r="G3009">
            <v>46.85</v>
          </cell>
        </row>
        <row r="3010">
          <cell r="A3010">
            <v>89711</v>
          </cell>
          <cell r="B3010" t="str">
            <v>TUBO PVC, SERIE NORMAL, ESGOTO PREDIAL, DN 40 MM, FORNECIDO E INSTALADO EM RAMAL DE DESCARGA OU RAMAL DE ESGOTO SANITÁRIO. AF_12/2014</v>
          </cell>
          <cell r="C3010" t="str">
            <v>M</v>
          </cell>
          <cell r="D3010">
            <v>13.32</v>
          </cell>
          <cell r="E3010">
            <v>14.57</v>
          </cell>
          <cell r="F3010" t="str">
            <v>SINTÉTICO</v>
          </cell>
          <cell r="G3010">
            <v>14.57</v>
          </cell>
        </row>
        <row r="3011">
          <cell r="A3011">
            <v>89712</v>
          </cell>
          <cell r="B3011" t="str">
            <v>TUBO PVC, SERIE NORMAL, ESGOTO PREDIAL, DN 50 MM, FORNECIDO E INSTALADO EM RAMAL DE DESCARGA OU RAMAL DE ESGOTO SANITÁRIO. AF_12/2014</v>
          </cell>
          <cell r="C3011" t="str">
            <v>M</v>
          </cell>
          <cell r="D3011">
            <v>19.04</v>
          </cell>
          <cell r="E3011">
            <v>20.63</v>
          </cell>
          <cell r="F3011" t="str">
            <v>SINTÉTICO</v>
          </cell>
          <cell r="G3011">
            <v>20.63</v>
          </cell>
        </row>
        <row r="3012">
          <cell r="A3012">
            <v>89713</v>
          </cell>
          <cell r="B3012" t="str">
            <v>TUBO PVC, SERIE NORMAL, ESGOTO PREDIAL, DN 75 MM, FORNECIDO E INSTALADO EM RAMAL DE DESCARGA OU RAMAL DE ESGOTO SANITÁRIO. AF_12/2014</v>
          </cell>
          <cell r="C3012" t="str">
            <v>M</v>
          </cell>
          <cell r="D3012">
            <v>28.81</v>
          </cell>
          <cell r="E3012">
            <v>31.16</v>
          </cell>
          <cell r="F3012" t="str">
            <v>SINTÉTICO</v>
          </cell>
          <cell r="G3012">
            <v>31.16</v>
          </cell>
        </row>
        <row r="3013">
          <cell r="A3013">
            <v>89714</v>
          </cell>
          <cell r="B3013" t="str">
            <v>TUBO PVC, SERIE NORMAL, ESGOTO PREDIAL, DN 100 MM, FORNECIDO E INSTALADO EM RAMAL DE DESCARGA OU RAMAL DE ESGOTO SANITÁRIO. AF_12/2014</v>
          </cell>
          <cell r="C3013" t="str">
            <v>M</v>
          </cell>
          <cell r="D3013">
            <v>37.229999999999997</v>
          </cell>
          <cell r="E3013">
            <v>40.32</v>
          </cell>
          <cell r="F3013" t="str">
            <v>SINTÉTICO</v>
          </cell>
          <cell r="G3013">
            <v>40.32</v>
          </cell>
        </row>
        <row r="3014">
          <cell r="A3014">
            <v>89716</v>
          </cell>
          <cell r="B3014" t="str">
            <v>TUBO, CPVC, SOLDÁVEL, DN 22MM, INSTALADO EM RAMAL DE DISTRIBUIÇÃO DE ÁGUA - FORNECIMENTO E INSTALAÇÃO. AF_12/2014</v>
          </cell>
          <cell r="C3014" t="str">
            <v>M</v>
          </cell>
          <cell r="D3014">
            <v>17.899999999999999</v>
          </cell>
          <cell r="E3014">
            <v>18.329999999999998</v>
          </cell>
          <cell r="F3014" t="str">
            <v>SINTÉTICO</v>
          </cell>
          <cell r="G3014">
            <v>18.329999999999998</v>
          </cell>
        </row>
        <row r="3015">
          <cell r="A3015">
            <v>89717</v>
          </cell>
          <cell r="B3015" t="str">
            <v>TUBO, CPVC, SOLDÁVEL, DN 28MM, INSTALADO EM RAMAL DE DISTRIBUIÇÃO DE ÁGUA - FORNECIMENTO E INSTALAÇÃO. AF_12/2014</v>
          </cell>
          <cell r="C3015" t="str">
            <v>M</v>
          </cell>
          <cell r="D3015">
            <v>27.22</v>
          </cell>
          <cell r="E3015">
            <v>27.73</v>
          </cell>
          <cell r="F3015" t="str">
            <v>SINTÉTICO</v>
          </cell>
          <cell r="G3015">
            <v>27.73</v>
          </cell>
        </row>
        <row r="3016">
          <cell r="A3016">
            <v>89770</v>
          </cell>
          <cell r="B3016" t="str">
            <v>TUBO, CPVC, SOLDÁVEL, DN 35MM, INSTALADO EM PRUMADA DE ÁGUA  FORNECIMENTO E INSTALAÇÃO. AF_12/2014</v>
          </cell>
          <cell r="C3016" t="str">
            <v>M</v>
          </cell>
          <cell r="D3016">
            <v>29.16</v>
          </cell>
          <cell r="E3016">
            <v>29.25</v>
          </cell>
          <cell r="F3016" t="str">
            <v>SINTÉTICO</v>
          </cell>
          <cell r="G3016">
            <v>29.25</v>
          </cell>
        </row>
        <row r="3017">
          <cell r="A3017">
            <v>89771</v>
          </cell>
          <cell r="B3017" t="str">
            <v>TUBO, CPVC, SOLDÁVEL, DN 42MM, INSTALADO EM PRUMADA DE ÁGUA  FORNECIMENTO E INSTALAÇÃO. AF_12/2014</v>
          </cell>
          <cell r="C3017" t="str">
            <v>M</v>
          </cell>
          <cell r="D3017">
            <v>39.86</v>
          </cell>
          <cell r="E3017">
            <v>39.96</v>
          </cell>
          <cell r="F3017" t="str">
            <v>SINTÉTICO</v>
          </cell>
          <cell r="G3017">
            <v>39.96</v>
          </cell>
        </row>
        <row r="3018">
          <cell r="A3018">
            <v>89773</v>
          </cell>
          <cell r="B3018" t="str">
            <v>TUBO, CPVC, SOLDÁVEL, DN 73MM, INSTALADO EM PRUMADA DE ÁGUA  FORNECIMENTO E INSTALAÇÃO. AF_12/2014</v>
          </cell>
          <cell r="C3018" t="str">
            <v>M</v>
          </cell>
          <cell r="D3018">
            <v>92.71</v>
          </cell>
          <cell r="E3018">
            <v>92.88</v>
          </cell>
          <cell r="F3018" t="str">
            <v>SINTÉTICO</v>
          </cell>
          <cell r="G3018">
            <v>92.88</v>
          </cell>
        </row>
        <row r="3019">
          <cell r="A3019">
            <v>89775</v>
          </cell>
          <cell r="B3019" t="str">
            <v>TUBO, CPVC, SOLDÁVEL, DN 89MM, INSTALADO EM PRUMADA DE ÁGUA  FORNECIMENTO E INSTALAÇÃO. AF_12/2014</v>
          </cell>
          <cell r="C3019" t="str">
            <v>M</v>
          </cell>
          <cell r="D3019">
            <v>146.36000000000001</v>
          </cell>
          <cell r="E3019">
            <v>146.56</v>
          </cell>
          <cell r="F3019" t="str">
            <v>SINTÉTICO</v>
          </cell>
          <cell r="G3019">
            <v>146.56</v>
          </cell>
        </row>
        <row r="3020">
          <cell r="A3020">
            <v>89798</v>
          </cell>
          <cell r="B3020" t="str">
            <v>TUBO PVC, SERIE NORMAL, ESGOTO PREDIAL, DN 50 MM, FORNECIDO E INSTALADO EM PRUMADA DE ESGOTO SANITÁRIO OU VENTILAÇÃO. AF_12/2014</v>
          </cell>
          <cell r="C3020" t="str">
            <v>M</v>
          </cell>
          <cell r="D3020">
            <v>6.66</v>
          </cell>
          <cell r="E3020">
            <v>6.86</v>
          </cell>
          <cell r="F3020" t="str">
            <v>SINTÉTICO</v>
          </cell>
          <cell r="G3020">
            <v>6.86</v>
          </cell>
        </row>
        <row r="3021">
          <cell r="A3021">
            <v>89799</v>
          </cell>
          <cell r="B3021" t="str">
            <v>TUBO PVC, SERIE NORMAL, ESGOTO PREDIAL, DN 75 MM, FORNECIDO E INSTALADO EM PRUMADA DE ESGOTO SANITÁRIO OU VENTILAÇÃO. AF_12/2014</v>
          </cell>
          <cell r="C3021" t="str">
            <v>M</v>
          </cell>
          <cell r="D3021">
            <v>11.29</v>
          </cell>
          <cell r="E3021">
            <v>11.74</v>
          </cell>
          <cell r="F3021" t="str">
            <v>SINTÉTICO</v>
          </cell>
          <cell r="G3021">
            <v>11.74</v>
          </cell>
        </row>
        <row r="3022">
          <cell r="A3022">
            <v>89800</v>
          </cell>
          <cell r="B3022" t="str">
            <v>TUBO PVC, SERIE NORMAL, ESGOTO PREDIAL, DN 100 MM, FORNECIDO E INSTALADO EM PRUMADA DE ESGOTO SANITÁRIO OU VENTILAÇÃO. AF_12/2014</v>
          </cell>
          <cell r="C3022" t="str">
            <v>M</v>
          </cell>
          <cell r="D3022">
            <v>14.29</v>
          </cell>
          <cell r="E3022">
            <v>14.95</v>
          </cell>
          <cell r="F3022" t="str">
            <v>SINTÉTICO</v>
          </cell>
          <cell r="G3022">
            <v>14.95</v>
          </cell>
        </row>
        <row r="3023">
          <cell r="A3023">
            <v>89848</v>
          </cell>
          <cell r="B3023" t="str">
            <v>TUBO PVC, SERIE NORMAL, ESGOTO PREDIAL, DN 100 MM, FORNECIDO E INSTALADO EM SUBCOLETOR AÉREO DE ESGOTO SANITÁRIO. AF_12/2014</v>
          </cell>
          <cell r="C3023" t="str">
            <v>M</v>
          </cell>
          <cell r="D3023">
            <v>18.39</v>
          </cell>
          <cell r="E3023">
            <v>19.52</v>
          </cell>
          <cell r="F3023" t="str">
            <v>SINTÉTICO</v>
          </cell>
          <cell r="G3023">
            <v>19.52</v>
          </cell>
        </row>
        <row r="3024">
          <cell r="A3024">
            <v>89849</v>
          </cell>
          <cell r="B3024" t="str">
            <v>TUBO PVC, SERIE NORMAL, ESGOTO PREDIAL, DN 150 MM, FORNECIDO E INSTALADO EM SUBCOLETOR AÉREO DE ESGOTO SANITÁRIO. AF_12/2014</v>
          </cell>
          <cell r="C3024" t="str">
            <v>M</v>
          </cell>
          <cell r="D3024">
            <v>33.979999999999997</v>
          </cell>
          <cell r="E3024">
            <v>35.520000000000003</v>
          </cell>
          <cell r="F3024" t="str">
            <v>SINTÉTICO</v>
          </cell>
          <cell r="G3024">
            <v>35.520000000000003</v>
          </cell>
        </row>
        <row r="3025">
          <cell r="A3025">
            <v>89865</v>
          </cell>
          <cell r="B3025" t="str">
            <v>TUBO, PVC, SOLDÁVEL, DN 25MM, INSTALADO EM DRENO DE AR-CONDICIONADO - FORNECIMENTO E INSTALAÇÃO. AF_12/2014</v>
          </cell>
          <cell r="C3025" t="str">
            <v>M</v>
          </cell>
          <cell r="D3025">
            <v>8.94</v>
          </cell>
          <cell r="E3025">
            <v>9.74</v>
          </cell>
          <cell r="F3025" t="str">
            <v>SINTÉTICO</v>
          </cell>
          <cell r="G3025">
            <v>9.74</v>
          </cell>
        </row>
        <row r="3026">
          <cell r="A3026">
            <v>91784</v>
          </cell>
          <cell r="B3026" t="str">
            <v>(COMPOSIÇÃO REPRESENTATIVA) DO SERVIÇO DE INSTALAÇÃO DE TUBOS DE PVC, SOLDÁVEL, ÁGUA FRIA, DN 20 MM (INSTALADO EM RAMAL, SUB-RAMAL OU RAMAL DE DISTRIBUIÇÃO), INCLUSIVE CONEXÕES, CORTES E FIXAÇÕES, PARA PRÉDIOS. AF_10/2015</v>
          </cell>
          <cell r="C3026" t="str">
            <v>M</v>
          </cell>
          <cell r="D3026">
            <v>30.63</v>
          </cell>
          <cell r="E3026">
            <v>33.67</v>
          </cell>
          <cell r="F3026" t="str">
            <v>SINTÉTICO</v>
          </cell>
          <cell r="G3026">
            <v>33.67</v>
          </cell>
        </row>
        <row r="3027">
          <cell r="A3027">
            <v>91785</v>
          </cell>
          <cell r="B3027" t="str">
            <v>(COMPOSIÇÃO REPRESENTATIVA) DO SERVIÇO DE INSTALAÇÃO DE TUBOS DE PVC, SOLDÁVEL, ÁGUA FRIA, DN 25 MM (INSTALADO EM RAMAL, SUB-RAMAL, RAMAL DE DISTRIBUIÇÃO OU PRUMADA), INCLUSIVE CONEXÕES, CORTES E FIXAÇÕES, PARA PRÉDIOS. AF_10/2015</v>
          </cell>
          <cell r="C3027" t="str">
            <v>M</v>
          </cell>
          <cell r="D3027">
            <v>30.13</v>
          </cell>
          <cell r="E3027">
            <v>33.04</v>
          </cell>
          <cell r="F3027" t="str">
            <v>SINTÉTICO</v>
          </cell>
          <cell r="G3027">
            <v>33.04</v>
          </cell>
        </row>
        <row r="3028">
          <cell r="A3028">
            <v>91786</v>
          </cell>
          <cell r="B3028" t="str">
            <v>(COMPOSIÇÃO REPRESENTATIVA) DO SERVIÇO DE INSTALAÇÃO TUBOS DE PVC, SOLDÁVEL, ÁGUA FRIA, DN 32 MM (INSTALADO EM RAMAL, SUB-RAMAL, RAMAL DE DISTRIBUIÇÃO OU PRUMADA), INCLUSIVE CONEXÕES, CORTES E FIXAÇÕES, PARA PRÉDIOS. AF_10/2015</v>
          </cell>
          <cell r="C3028" t="str">
            <v>M</v>
          </cell>
          <cell r="D3028">
            <v>18.16</v>
          </cell>
          <cell r="E3028">
            <v>19.260000000000002</v>
          </cell>
          <cell r="F3028" t="str">
            <v>SINTÉTICO</v>
          </cell>
          <cell r="G3028">
            <v>19.260000000000002</v>
          </cell>
        </row>
        <row r="3029">
          <cell r="A3029">
            <v>91787</v>
          </cell>
          <cell r="B3029" t="str">
            <v>(COMPOSIÇÃO REPRESENTATIVA) DO SERVIÇO DE INSTALAÇÃO DE TUBOS DE PVC, SOLDÁVEL, ÁGUA FRIA, DN 40 MM (INSTALADO EM PRUMADA), INCLUSIVE CONEXÕES, CORTES E FIXAÇÕES, PARA PRÉDIOS. AF_10/2015</v>
          </cell>
          <cell r="C3029" t="str">
            <v>M</v>
          </cell>
          <cell r="D3029">
            <v>18.37</v>
          </cell>
          <cell r="E3029">
            <v>18.88</v>
          </cell>
          <cell r="F3029" t="str">
            <v>SINTÉTICO</v>
          </cell>
          <cell r="G3029">
            <v>18.88</v>
          </cell>
        </row>
        <row r="3030">
          <cell r="A3030">
            <v>91788</v>
          </cell>
          <cell r="B3030" t="str">
            <v>(COMPOSIÇÃO REPRESENTATIVA) DO SERVIÇO DE INSTALAÇÃO DE TUBOS DE PVC, SOLDÁVEL, ÁGUA FRIA, DN 50 MM (INSTALADO EM PRUMADA), INCLUSIVE CONEXÕES, CORTES E FIXAÇÕES, PARA PRÉDIOS. AF_10/2015</v>
          </cell>
          <cell r="C3030" t="str">
            <v>M</v>
          </cell>
          <cell r="D3030">
            <v>24.18</v>
          </cell>
          <cell r="E3030">
            <v>25.06</v>
          </cell>
          <cell r="F3030" t="str">
            <v>SINTÉTICO</v>
          </cell>
          <cell r="G3030">
            <v>25.06</v>
          </cell>
        </row>
        <row r="3031">
          <cell r="A3031">
            <v>91789</v>
          </cell>
          <cell r="B3031" t="str">
            <v>(COMPOSIÇÃO REPRESENTATIVA) DO SERVIÇO DE INSTALAÇÃO DE TUBOS DE PVC, SÉRIE R, ÁGUA PLUVIAL, DN 75 MM (INSTALADO EM RAMAL DE ENCAMINHAMENTO, OU CONDUTORES VERTICAIS), INCLUSIVE CONEXÕES, CORTE E FIXAÇÕES, PARA PRÉDIOS. AF_10/2015</v>
          </cell>
          <cell r="C3031" t="str">
            <v>M</v>
          </cell>
          <cell r="D3031">
            <v>24.68</v>
          </cell>
          <cell r="E3031">
            <v>25.47</v>
          </cell>
          <cell r="F3031" t="str">
            <v>SINTÉTICO</v>
          </cell>
          <cell r="G3031">
            <v>25.47</v>
          </cell>
        </row>
        <row r="3032">
          <cell r="A3032">
            <v>91790</v>
          </cell>
          <cell r="B3032" t="str">
            <v>(COMPOSIÇÃO REPRESENTATIVA) DO SERVIÇO DE INSTALAÇÃO DE TUBOS DE PVC, SÉRIE R, ÁGUA PLUVIAL, DN 100 MM (INSTALADO EM RAMAL DE ENCAMINHAMENTO, OU CONDUTORES VERTICAIS), INCLUSIVE CONEXÕES, CORTES E FIXAÇÕES, PARA PRÉDIOS. AF_10/2015</v>
          </cell>
          <cell r="C3032" t="str">
            <v>M</v>
          </cell>
          <cell r="D3032">
            <v>38.32</v>
          </cell>
          <cell r="E3032">
            <v>39.799999999999997</v>
          </cell>
          <cell r="F3032" t="str">
            <v>SINTÉTICO</v>
          </cell>
          <cell r="G3032">
            <v>39.799999999999997</v>
          </cell>
        </row>
        <row r="3033">
          <cell r="A3033">
            <v>91791</v>
          </cell>
          <cell r="B3033" t="str">
            <v>(COMPOSIÇÃO REPRESENTATIVA) DO SERVIÇO DE INSTALAÇÃO DE TUBOS DE PVC, SÉRIE R, ÁGUA PLUVIAL, DN 150 MM (INSTALADO EM CONDUTORES VERTICAIS), INCLUSIVE CONEXÕES, CORTES E FIXAÇÕES, PARA PRÉDIOS. AF_10/2015</v>
          </cell>
          <cell r="C3033" t="str">
            <v>M</v>
          </cell>
          <cell r="D3033">
            <v>47.24</v>
          </cell>
          <cell r="E3033">
            <v>48.06</v>
          </cell>
          <cell r="F3033" t="str">
            <v>SINTÉTICO</v>
          </cell>
          <cell r="G3033">
            <v>48.06</v>
          </cell>
        </row>
        <row r="3034">
          <cell r="A3034">
            <v>91792</v>
          </cell>
          <cell r="B3034" t="str">
            <v>(COMPOSIÇÃO REPRESENTATIVA) DO SERVIÇO DE INSTALAÇÃO DE TUBO DE PVC, SÉRIE NORMAL, ESGOTO PREDIAL, DN 40 MM (INSTALADO EM RAMAL DE DESCARGA OU RAMAL DE ESGOTO SANITÁRIO), INCLUSIVE CONEXÕES, CORTES E FIXAÇÕES, PARA PRÉDIOS. AF_10/2015</v>
          </cell>
          <cell r="C3034" t="str">
            <v>M</v>
          </cell>
          <cell r="D3034">
            <v>39.840000000000003</v>
          </cell>
          <cell r="E3034">
            <v>43.6</v>
          </cell>
          <cell r="F3034" t="str">
            <v>SINTÉTICO</v>
          </cell>
          <cell r="G3034">
            <v>43.6</v>
          </cell>
        </row>
        <row r="3035">
          <cell r="A3035">
            <v>91793</v>
          </cell>
          <cell r="B3035" t="str">
            <v>(COMPOSIÇÃO REPRESENTATIVA) DO SERVIÇO DE INSTALAÇÃO DE TUBO DE PVC, SÉRIE NORMAL, ESGOTO PREDIAL, DN 50 MM (INSTALADO EM RAMAL DE DESCARGA OU RAMAL DE ESGOTO SANITÁRIO), INCLUSIVE CONEXÕES, CORTES E FIXAÇÕES PARA, PRÉDIOS. AF_10/2015</v>
          </cell>
          <cell r="C3035" t="str">
            <v>M</v>
          </cell>
          <cell r="D3035">
            <v>57.05</v>
          </cell>
          <cell r="E3035">
            <v>61.73</v>
          </cell>
          <cell r="F3035" t="str">
            <v>SINTÉTICO</v>
          </cell>
          <cell r="G3035">
            <v>61.73</v>
          </cell>
        </row>
        <row r="3036">
          <cell r="A3036">
            <v>91794</v>
          </cell>
          <cell r="B3036" t="str">
            <v>(COMPOSIÇÃO REPRESENTATIVA) DO SERVIÇO DE INST. TUBO PVC, SÉRIE N, ESGOTO PREDIAL, DN 75 MM, (INST. EM RAMAL DE DESCARGA, RAMAL DE ESG. SANITÁRIO, PRUMADA DE ESG. SANITÁRIO OU VENTILAÇÃO), INCL. CONEXÕES, CORTES E FIXAÇÕES, P/ PRÉDIOS. AF_10/2015</v>
          </cell>
          <cell r="C3036" t="str">
            <v>M</v>
          </cell>
          <cell r="D3036">
            <v>24.35</v>
          </cell>
          <cell r="E3036">
            <v>25.76</v>
          </cell>
          <cell r="F3036" t="str">
            <v>SINTÉTICO</v>
          </cell>
          <cell r="G3036">
            <v>25.76</v>
          </cell>
        </row>
        <row r="3037">
          <cell r="A3037">
            <v>91795</v>
          </cell>
          <cell r="B3037" t="str">
            <v>(COMPOSIÇÃO REPRESENTATIVA) DO SERVIÇO DE INST. TUBO PVC, SÉRIE N, ESGOTO PREDIAL, 100 MM (INST. RAMAL DESCARGA, RAMAL DE ESG. SANIT., PRUMADA ESG. SANIT., VENTILAÇÃO OU SUB-COLETOR AÉREO), INCL. CONEXÕES E CORTES, FIXAÇÕES, P/ PRÉDIOS. AF_10/2015</v>
          </cell>
          <cell r="C3037" t="str">
            <v>M</v>
          </cell>
          <cell r="D3037">
            <v>42.05</v>
          </cell>
          <cell r="E3037">
            <v>44.78</v>
          </cell>
          <cell r="F3037" t="str">
            <v>SINTÉTICO</v>
          </cell>
          <cell r="G3037">
            <v>44.78</v>
          </cell>
        </row>
        <row r="3038">
          <cell r="A3038">
            <v>91796</v>
          </cell>
          <cell r="B3038" t="str">
            <v>(COMPOSIÇÃO REPRESENTATIVA) DO SERVIÇO DE INSTALAÇÃO DE TUBO DE PVC, SÉRIE NORMAL, ESGOTO PREDIAL, DN 150 MM (INSTALADO EM SUB-COLETOR AÉREO), INCLUSIVE CONEXÕES, CORTES E FIXAÇÕES, PARA PRÉDIOS. AF_10/2015</v>
          </cell>
          <cell r="C3038" t="str">
            <v>M</v>
          </cell>
          <cell r="D3038">
            <v>44.85</v>
          </cell>
          <cell r="E3038">
            <v>47.26</v>
          </cell>
          <cell r="F3038" t="str">
            <v>SINTÉTICO</v>
          </cell>
          <cell r="G3038">
            <v>47.26</v>
          </cell>
        </row>
        <row r="3039">
          <cell r="A3039">
            <v>92275</v>
          </cell>
          <cell r="B3039" t="str">
            <v>TUBO EM COBRE RÍGIDO, DN 22 MM, CLASSE E, SEM ISOLAMENTO, INSTALADO EM PRUMADA  FORNECIMENTO E INSTALAÇÃO. AF_12/2015</v>
          </cell>
          <cell r="C3039" t="str">
            <v>M</v>
          </cell>
          <cell r="D3039">
            <v>36.89</v>
          </cell>
          <cell r="E3039">
            <v>37.090000000000003</v>
          </cell>
          <cell r="F3039" t="str">
            <v>SINTÉTICO</v>
          </cell>
          <cell r="G3039">
            <v>37.090000000000003</v>
          </cell>
        </row>
        <row r="3040">
          <cell r="A3040">
            <v>92276</v>
          </cell>
          <cell r="B3040" t="str">
            <v>TUBO EM COBRE RÍGIDO, DN 28 MM, CLASSE E, SEM ISOLAMENTO, INSTALADO EM PRUMADA  FORNECIMENTO E INSTALAÇÃO. AF_12/2015</v>
          </cell>
          <cell r="C3040" t="str">
            <v>M</v>
          </cell>
          <cell r="D3040">
            <v>46.71</v>
          </cell>
          <cell r="E3040">
            <v>46.94</v>
          </cell>
          <cell r="F3040" t="str">
            <v>SINTÉTICO</v>
          </cell>
          <cell r="G3040">
            <v>46.94</v>
          </cell>
        </row>
        <row r="3041">
          <cell r="A3041">
            <v>92277</v>
          </cell>
          <cell r="B3041" t="str">
            <v>TUBO EM COBRE RÍGIDO, DN 35 MM, CLASSE E, SEM ISOLAMENTO, INSTALADO EM PRUMADA  FORNECIMENTO E INSTALAÇÃO. AF_12/2015</v>
          </cell>
          <cell r="C3041" t="str">
            <v>M</v>
          </cell>
          <cell r="D3041">
            <v>67.3</v>
          </cell>
          <cell r="E3041">
            <v>67.569999999999993</v>
          </cell>
          <cell r="F3041" t="str">
            <v>SINTÉTICO</v>
          </cell>
          <cell r="G3041">
            <v>67.569999999999993</v>
          </cell>
        </row>
        <row r="3042">
          <cell r="A3042">
            <v>92278</v>
          </cell>
          <cell r="B3042" t="str">
            <v>TUBO EM COBRE RÍGIDO, DN 42 MM, CLASSE E, SEM ISOLAMENTO, INSTALADO EM PRUMADA  FORNECIMENTO E INSTALAÇÃO. AF_12/2015</v>
          </cell>
          <cell r="C3042" t="str">
            <v>M</v>
          </cell>
          <cell r="D3042">
            <v>90.42</v>
          </cell>
          <cell r="E3042">
            <v>90.74</v>
          </cell>
          <cell r="F3042" t="str">
            <v>SINTÉTICO</v>
          </cell>
          <cell r="G3042">
            <v>90.74</v>
          </cell>
        </row>
        <row r="3043">
          <cell r="A3043">
            <v>92279</v>
          </cell>
          <cell r="B3043" t="str">
            <v>TUBO EM COBRE RÍGIDO, DN 54 MM, CLASSE E, SEM ISOLAMENTO, INSTALADO EM PRUMADA  FORNECIMENTO E INSTALAÇÃO. AF_12/2015</v>
          </cell>
          <cell r="C3043" t="str">
            <v>M</v>
          </cell>
          <cell r="D3043">
            <v>130.57</v>
          </cell>
          <cell r="E3043">
            <v>130.97</v>
          </cell>
          <cell r="F3043" t="str">
            <v>SINTÉTICO</v>
          </cell>
          <cell r="G3043">
            <v>130.97</v>
          </cell>
        </row>
        <row r="3044">
          <cell r="A3044">
            <v>92280</v>
          </cell>
          <cell r="B3044" t="str">
            <v>TUBO EM COBRE RÍGIDO, DN 66 MM, CLASSE E, SEM ISOLAMENTO, INSTALADO EM PRUMADA  FORNECIMENTO E INSTALAÇÃO. AF_12/2015</v>
          </cell>
          <cell r="C3044" t="str">
            <v>M</v>
          </cell>
          <cell r="D3044">
            <v>183.21</v>
          </cell>
          <cell r="E3044">
            <v>183.67</v>
          </cell>
          <cell r="F3044" t="str">
            <v>SINTÉTICO</v>
          </cell>
          <cell r="G3044">
            <v>183.67</v>
          </cell>
        </row>
        <row r="3045">
          <cell r="A3045">
            <v>92281</v>
          </cell>
          <cell r="B3045" t="str">
            <v>TUBO EM COBRE RÍGIDO, DN 22 MM, CLASSE E, COM ISOLAMENTO, INSTALADO EM PRUMADA  FORNECIMENTO E INSTALAÇÃO. AF_12/2015</v>
          </cell>
          <cell r="C3045" t="str">
            <v>M</v>
          </cell>
          <cell r="D3045">
            <v>101.81</v>
          </cell>
          <cell r="E3045">
            <v>102.1</v>
          </cell>
          <cell r="F3045" t="str">
            <v>SINTÉTICO</v>
          </cell>
          <cell r="G3045">
            <v>102.1</v>
          </cell>
        </row>
        <row r="3046">
          <cell r="A3046">
            <v>92282</v>
          </cell>
          <cell r="B3046" t="str">
            <v>TUBO EM COBRE RÍGIDO, DN 28 MM, CLASSE E, COM ISOLAMENTO, INSTALADO EM PRUMADA  FORNECIMENTO E INSTALAÇÃO. AF_12/2015</v>
          </cell>
          <cell r="C3046" t="str">
            <v>M</v>
          </cell>
          <cell r="D3046">
            <v>114.25</v>
          </cell>
          <cell r="E3046">
            <v>114.57</v>
          </cell>
          <cell r="F3046" t="str">
            <v>SINTÉTICO</v>
          </cell>
          <cell r="G3046">
            <v>114.57</v>
          </cell>
        </row>
        <row r="3047">
          <cell r="A3047">
            <v>92283</v>
          </cell>
          <cell r="B3047" t="str">
            <v>TUBO EM COBRE RÍGIDO, DN 35 MM, CLASSE E, COM ISOLAMENTO, INSTALADO EM PRUMADA  FORNECIMENTO E INSTALAÇÃO. AF_12/2015</v>
          </cell>
          <cell r="C3047" t="str">
            <v>M</v>
          </cell>
          <cell r="D3047">
            <v>152.66999999999999</v>
          </cell>
          <cell r="E3047">
            <v>153.03</v>
          </cell>
          <cell r="F3047" t="str">
            <v>SINTÉTICO</v>
          </cell>
          <cell r="G3047">
            <v>153.03</v>
          </cell>
        </row>
        <row r="3048">
          <cell r="A3048">
            <v>92284</v>
          </cell>
          <cell r="B3048" t="str">
            <v>TUBO EM COBRE RÍGIDO, DN 42 MM, CLASSE E, COM ISOLAMENTO, INSTALADO EM PRUMADA  FORNECIMENTO E INSTALAÇÃO. AF_12/2015</v>
          </cell>
          <cell r="C3048" t="str">
            <v>M</v>
          </cell>
          <cell r="D3048">
            <v>187.79</v>
          </cell>
          <cell r="E3048">
            <v>188.2</v>
          </cell>
          <cell r="F3048" t="str">
            <v>SINTÉTICO</v>
          </cell>
          <cell r="G3048">
            <v>188.2</v>
          </cell>
        </row>
        <row r="3049">
          <cell r="A3049">
            <v>92285</v>
          </cell>
          <cell r="B3049" t="str">
            <v>TUBO EM COBRE RÍGIDO, DN 54 MM, CLASSE E, COM ISOLAMENTO, INSTALADO EM PRUMADA  FORNECIMENTO E INSTALAÇÃO. AF_12/2015</v>
          </cell>
          <cell r="C3049" t="str">
            <v>M</v>
          </cell>
          <cell r="D3049">
            <v>246.91</v>
          </cell>
          <cell r="E3049">
            <v>247.4</v>
          </cell>
          <cell r="F3049" t="str">
            <v>SINTÉTICO</v>
          </cell>
          <cell r="G3049">
            <v>247.4</v>
          </cell>
        </row>
        <row r="3050">
          <cell r="A3050">
            <v>92286</v>
          </cell>
          <cell r="B3050" t="str">
            <v>TUBO EM COBRE RÍGIDO, DN 66 MM, CLASSE E, COM ISOLAMENTO, INSTALADO EM PRUMADA  FORNECIMENTO E INSTALAÇÃO. AF_12/2015</v>
          </cell>
          <cell r="C3050" t="str">
            <v>M</v>
          </cell>
          <cell r="D3050">
            <v>301.19</v>
          </cell>
          <cell r="E3050">
            <v>301.74</v>
          </cell>
          <cell r="F3050" t="str">
            <v>SINTÉTICO</v>
          </cell>
          <cell r="G3050">
            <v>301.74</v>
          </cell>
        </row>
        <row r="3051">
          <cell r="A3051">
            <v>92305</v>
          </cell>
          <cell r="B3051" t="str">
            <v>TUBO EM COBRE RÍGIDO, DN 15 MM, CLASSE E, SEM ISOLAMENTO, INSTALADO EM RAMAL DE DISTRIBUIÇÃO  FORNECIMENTO E INSTALAÇÃO. AF_12/2015</v>
          </cell>
          <cell r="C3051" t="str">
            <v>M</v>
          </cell>
          <cell r="D3051">
            <v>24.86</v>
          </cell>
          <cell r="E3051">
            <v>25.38</v>
          </cell>
          <cell r="F3051" t="str">
            <v>SINTÉTICO</v>
          </cell>
          <cell r="G3051">
            <v>25.38</v>
          </cell>
        </row>
        <row r="3052">
          <cell r="A3052">
            <v>92306</v>
          </cell>
          <cell r="B3052" t="str">
            <v>TUBO EM COBRE RÍGIDO, DN 22 MM, CLASSE E, SEM ISOLAMENTO, INSTALADO EM RAMAL DE DISTRIBUIÇÃO  FORNECIMENTO E INSTALAÇÃO. AF_12/2015</v>
          </cell>
          <cell r="C3052" t="str">
            <v>M</v>
          </cell>
          <cell r="D3052">
            <v>40.28</v>
          </cell>
          <cell r="E3052">
            <v>40.880000000000003</v>
          </cell>
          <cell r="F3052" t="str">
            <v>SINTÉTICO</v>
          </cell>
          <cell r="G3052">
            <v>40.880000000000003</v>
          </cell>
        </row>
        <row r="3053">
          <cell r="A3053">
            <v>92307</v>
          </cell>
          <cell r="B3053" t="str">
            <v>TUBO EM COBRE RÍGIDO, DN 28 MM, CLASSE E, SEM ISOLAMENTO, INSTALADO EM RAMAL DE DISTRIBUIÇÃO  FORNECIMENTO E INSTALAÇÃO. AF_12/2015</v>
          </cell>
          <cell r="C3053" t="str">
            <v>M</v>
          </cell>
          <cell r="D3053">
            <v>50.34</v>
          </cell>
          <cell r="E3053">
            <v>51</v>
          </cell>
          <cell r="F3053" t="str">
            <v>SINTÉTICO</v>
          </cell>
          <cell r="G3053">
            <v>51</v>
          </cell>
        </row>
        <row r="3054">
          <cell r="A3054">
            <v>92308</v>
          </cell>
          <cell r="B3054" t="str">
            <v>TUBO EM COBRE RÍGIDO, DN 15 MM, CLASSE E, COM ISOLAMENTO, INSTALADO EM RAMAL DE DISTRIBUIÇÃO  FORNECIMENTO E INSTALAÇÃO. AF_12/2015</v>
          </cell>
          <cell r="C3054" t="str">
            <v>M</v>
          </cell>
          <cell r="D3054">
            <v>40.28</v>
          </cell>
          <cell r="E3054">
            <v>41.1</v>
          </cell>
          <cell r="F3054" t="str">
            <v>SINTÉTICO</v>
          </cell>
          <cell r="G3054">
            <v>41.1</v>
          </cell>
        </row>
        <row r="3055">
          <cell r="A3055">
            <v>92309</v>
          </cell>
          <cell r="B3055" t="str">
            <v>TUBO EM COBRE RÍGIDO, DN 22 MM, CLASSE E, COM ISOLAMENTO, INSTALADO EM RAMAL DE DISTRIBUIÇÃO  FORNECIMENTO E INSTALAÇÃO. AF_12/2015</v>
          </cell>
          <cell r="C3055" t="str">
            <v>M</v>
          </cell>
          <cell r="D3055">
            <v>106.91</v>
          </cell>
          <cell r="E3055">
            <v>107.8</v>
          </cell>
          <cell r="F3055" t="str">
            <v>SINTÉTICO</v>
          </cell>
          <cell r="G3055">
            <v>107.8</v>
          </cell>
        </row>
        <row r="3056">
          <cell r="A3056">
            <v>92310</v>
          </cell>
          <cell r="B3056" t="str">
            <v>TUBO EM COBRE RÍGIDO, DN 28 MM, CLASSE E, COM ISOLAMENTO, INSTALADO EM RAMAL DE DISTRIBUIÇÃO  FORNECIMENTO E INSTALAÇÃO. AF_12/2015</v>
          </cell>
          <cell r="C3056" t="str">
            <v>M</v>
          </cell>
          <cell r="D3056">
            <v>119.63</v>
          </cell>
          <cell r="E3056">
            <v>120.6</v>
          </cell>
          <cell r="F3056" t="str">
            <v>SINTÉTICO</v>
          </cell>
          <cell r="G3056">
            <v>120.6</v>
          </cell>
        </row>
        <row r="3057">
          <cell r="A3057">
            <v>92320</v>
          </cell>
          <cell r="B3057" t="str">
            <v>TUBO EM COBRE RÍGIDO, DN 15 MM, CLASSE E, SEM ISOLAMENTO, INSTALADO EM RAMAL E SUB-RAMAL  FORNECIMENTO E INSTALAÇÃO. AF_12/2015</v>
          </cell>
          <cell r="C3057" t="str">
            <v>M</v>
          </cell>
          <cell r="D3057">
            <v>32.29</v>
          </cell>
          <cell r="E3057">
            <v>33.71</v>
          </cell>
          <cell r="F3057" t="str">
            <v>SINTÉTICO</v>
          </cell>
          <cell r="G3057">
            <v>33.71</v>
          </cell>
        </row>
        <row r="3058">
          <cell r="A3058">
            <v>92321</v>
          </cell>
          <cell r="B3058" t="str">
            <v>TUBO EM COBRE RÍGIDO, DN 22 MM, CLASSE E, SEM ISOLAMENTO, INSTALADO EM RAMAL E SUB-RAMAL  FORNECIMENTO E INSTALAÇÃO. AF_12/2015</v>
          </cell>
          <cell r="C3058" t="str">
            <v>M</v>
          </cell>
          <cell r="D3058">
            <v>53.07</v>
          </cell>
          <cell r="E3058">
            <v>55.2</v>
          </cell>
          <cell r="F3058" t="str">
            <v>SINTÉTICO</v>
          </cell>
          <cell r="G3058">
            <v>55.2</v>
          </cell>
        </row>
        <row r="3059">
          <cell r="A3059">
            <v>92322</v>
          </cell>
          <cell r="B3059" t="str">
            <v>TUBO EM COBRE RÍGIDO, DN 28 MM, CLASSE E, SEM ISOLAMENTO, INSTALADO EM RAMAL E SUB-RAMAL  FORNECIMENTO E INSTALAÇÃO. AF_12/2015</v>
          </cell>
          <cell r="C3059" t="str">
            <v>M</v>
          </cell>
          <cell r="D3059">
            <v>67.77</v>
          </cell>
          <cell r="E3059">
            <v>70.52</v>
          </cell>
          <cell r="F3059" t="str">
            <v>SINTÉTICO</v>
          </cell>
          <cell r="G3059">
            <v>70.52</v>
          </cell>
        </row>
        <row r="3060">
          <cell r="A3060">
            <v>92323</v>
          </cell>
          <cell r="B3060" t="str">
            <v>TUBO EM COBRE RÍGIDO, DN 15 MM, CLASSE E, COM ISOLAMENTO, INSTALADO EM RAMAL E SUB-RAMAL  FORNECIMENTO E INSTALAÇÃO. AF_12/2015</v>
          </cell>
          <cell r="C3060" t="str">
            <v>M</v>
          </cell>
          <cell r="D3060">
            <v>45.94</v>
          </cell>
          <cell r="E3060">
            <v>47.43</v>
          </cell>
          <cell r="F3060" t="str">
            <v>SINTÉTICO</v>
          </cell>
          <cell r="G3060">
            <v>47.43</v>
          </cell>
        </row>
        <row r="3061">
          <cell r="A3061">
            <v>92324</v>
          </cell>
          <cell r="B3061" t="str">
            <v>TUBO EM COBRE RÍGIDO, DN 22 MM, CLASSE E, COM ISOLAMENTO, INSTALADO EM RAMAL E SUB-RAMAL  FORNECIMENTO E INSTALAÇÃO. AF_12/2015</v>
          </cell>
          <cell r="C3061" t="str">
            <v>M</v>
          </cell>
          <cell r="D3061">
            <v>117.91</v>
          </cell>
          <cell r="E3061">
            <v>120.13</v>
          </cell>
          <cell r="F3061" t="str">
            <v>SINTÉTICO</v>
          </cell>
          <cell r="G3061">
            <v>120.13</v>
          </cell>
        </row>
        <row r="3062">
          <cell r="A3062">
            <v>92325</v>
          </cell>
          <cell r="B3062" t="str">
            <v>TUBO EM COBRE RÍGIDO, DN 28 MM, CLASSE E, COM ISOLAMENTO, INSTALADO EM RAMAL E SUB-RAMAL  FORNECIMENTO E INSTALAÇÃO. AF_12/2015</v>
          </cell>
          <cell r="C3062" t="str">
            <v>M</v>
          </cell>
          <cell r="D3062">
            <v>135.24</v>
          </cell>
          <cell r="E3062">
            <v>138.07</v>
          </cell>
          <cell r="F3062" t="str">
            <v>SINTÉTICO</v>
          </cell>
          <cell r="G3062">
            <v>138.07</v>
          </cell>
        </row>
        <row r="3063">
          <cell r="A3063">
            <v>92335</v>
          </cell>
          <cell r="B3063" t="str">
            <v>TUBO DE AÇO GALVANIZADO COM COSTURA, CLASSE MÉDIA, CONEXÃO RANHURADA, DN 50 (2"), INSTALADO EM PRUMADAS - FORNECIMENTO E INSTALAÇÃO. AF_12/2015</v>
          </cell>
          <cell r="C3063" t="str">
            <v>M</v>
          </cell>
          <cell r="D3063">
            <v>54.47</v>
          </cell>
          <cell r="E3063">
            <v>55.58</v>
          </cell>
          <cell r="F3063" t="str">
            <v>SINTÉTICO</v>
          </cell>
          <cell r="G3063">
            <v>55.58</v>
          </cell>
        </row>
        <row r="3064">
          <cell r="A3064">
            <v>92336</v>
          </cell>
          <cell r="B3064" t="str">
            <v>TUBO DE AÇO GALVANIZADO COM COSTURA, CLASSE MÉDIA, CONEXÃO RANHURADA, DN 65 (2 1/2"), INSTALADO EM PRUMADAS - FORNECIMENTO E INSTALAÇÃO. AF_12/2015</v>
          </cell>
          <cell r="C3064" t="str">
            <v>M</v>
          </cell>
          <cell r="D3064">
            <v>66.819999999999993</v>
          </cell>
          <cell r="E3064">
            <v>68.099999999999994</v>
          </cell>
          <cell r="F3064" t="str">
            <v>SINTÉTICO</v>
          </cell>
          <cell r="G3064">
            <v>68.099999999999994</v>
          </cell>
        </row>
        <row r="3065">
          <cell r="A3065">
            <v>92337</v>
          </cell>
          <cell r="B3065" t="str">
            <v>TUBO DE AÇO GALVANIZADO COM COSTURA, CLASSE MÉDIA, CONEXÃO RANHURADA, DN 80 (3"), INSTALADO EM PRUMADAS - FORNECIMENTO E INSTALAÇÃO. AF_12/2015</v>
          </cell>
          <cell r="C3065" t="str">
            <v>M</v>
          </cell>
          <cell r="D3065">
            <v>87.62</v>
          </cell>
          <cell r="E3065">
            <v>89.07</v>
          </cell>
          <cell r="F3065" t="str">
            <v>SINTÉTICO</v>
          </cell>
          <cell r="G3065">
            <v>89.07</v>
          </cell>
        </row>
        <row r="3066">
          <cell r="A3066">
            <v>92338</v>
          </cell>
          <cell r="B3066" t="str">
            <v>TUBO DE AÇO PRETO SEM COSTURA, CONEXÃO SOLDADA, DN 50 (2"), INSTALADO EM PRUMADAS - FORNECIMENTO E INSTALAÇÃO. AF_12/2015</v>
          </cell>
          <cell r="C3066" t="str">
            <v>M</v>
          </cell>
          <cell r="D3066">
            <v>75.459999999999994</v>
          </cell>
          <cell r="E3066">
            <v>78.05</v>
          </cell>
          <cell r="F3066" t="str">
            <v>SINTÉTICO</v>
          </cell>
          <cell r="G3066">
            <v>78.05</v>
          </cell>
        </row>
        <row r="3067">
          <cell r="A3067">
            <v>92339</v>
          </cell>
          <cell r="B3067" t="str">
            <v>TUBO DE AÇO PRETO SEM COSTURA, CONEXÃO SOLDADA, DN 65 (2 1/2"), INSTALADO EM PRUMADAS - FORNECIMENTO E INSTALAÇÃO. AF_12/2015</v>
          </cell>
          <cell r="C3067" t="str">
            <v>M</v>
          </cell>
          <cell r="D3067">
            <v>111.21</v>
          </cell>
          <cell r="E3067">
            <v>114.09</v>
          </cell>
          <cell r="F3067" t="str">
            <v>SINTÉTICO</v>
          </cell>
          <cell r="G3067">
            <v>114.09</v>
          </cell>
        </row>
        <row r="3068">
          <cell r="A3068">
            <v>92341</v>
          </cell>
          <cell r="B3068" t="str">
            <v>TUBO DE AÇO GALVANIZADO COM COSTURA, CLASSE MÉDIA, DN 50 (2"), CONEXÃO ROSQUEADA, INSTALADO EM PRUMADAS - FORNECIMENTO E INSTALAÇÃO. AF_12/2015</v>
          </cell>
          <cell r="C3068" t="str">
            <v>M</v>
          </cell>
          <cell r="D3068">
            <v>61.92</v>
          </cell>
          <cell r="E3068">
            <v>63.92</v>
          </cell>
          <cell r="F3068" t="str">
            <v>SINTÉTICO</v>
          </cell>
          <cell r="G3068">
            <v>63.92</v>
          </cell>
        </row>
        <row r="3069">
          <cell r="A3069">
            <v>92342</v>
          </cell>
          <cell r="B3069" t="str">
            <v>TUBO DE AÇO GALVANIZADO COM COSTURA, CLASSE MÉDIA, DN 65 (2 1/2"), CONEXÃO ROSQUEADA, INSTALADO EM PRUMADAS - FORNECIMENTO E INSTALAÇÃO. AF_12/2015</v>
          </cell>
          <cell r="C3069" t="str">
            <v>M</v>
          </cell>
          <cell r="D3069">
            <v>74.290000000000006</v>
          </cell>
          <cell r="E3069">
            <v>76.47</v>
          </cell>
          <cell r="F3069" t="str">
            <v>SINTÉTICO</v>
          </cell>
          <cell r="G3069">
            <v>76.47</v>
          </cell>
        </row>
        <row r="3070">
          <cell r="A3070">
            <v>92343</v>
          </cell>
          <cell r="B3070" t="str">
            <v>TUBO DE AÇO GALVANIZADO COM COSTURA, CLASSE MÉDIA, DN 80 (3"), CONEXÃO ROSQUEADA, INSTALADO EM PRUMADAS - FORNECIMENTO E INSTALAÇÃO. AF_12/2015</v>
          </cell>
          <cell r="C3070" t="str">
            <v>M</v>
          </cell>
          <cell r="D3070">
            <v>95.17</v>
          </cell>
          <cell r="E3070">
            <v>97.52</v>
          </cell>
          <cell r="F3070" t="str">
            <v>SINTÉTICO</v>
          </cell>
          <cell r="G3070">
            <v>97.52</v>
          </cell>
        </row>
        <row r="3071">
          <cell r="A3071">
            <v>92361</v>
          </cell>
          <cell r="B3071" t="str">
            <v>TUBO DE AÇO PRETO SEM COSTURA, CONEXÃO SOLDADA, DN 50 (2"), INSTALADO EM REDE DE ALIMENTAÇÃO PARA HIDRANTE - FORNECIMENTO E INSTALAÇÃO. AF_12/2015</v>
          </cell>
          <cell r="C3071" t="str">
            <v>M</v>
          </cell>
          <cell r="D3071">
            <v>59.59</v>
          </cell>
          <cell r="E3071">
            <v>60.26</v>
          </cell>
          <cell r="F3071" t="str">
            <v>SINTÉTICO</v>
          </cell>
          <cell r="G3071">
            <v>60.26</v>
          </cell>
        </row>
        <row r="3072">
          <cell r="A3072">
            <v>92362</v>
          </cell>
          <cell r="B3072" t="str">
            <v>TUBO DE AÇO PRETO SEM COSTURA, CONEXÃO SOLDADA, DN 65 (2 1/2"), INSTALADO EM REDE DE ALIMENTAÇÃO PARA HIDRANTE - FORNECIMENTO E INSTALAÇÃO. AF_12/2015</v>
          </cell>
          <cell r="C3072" t="str">
            <v>M</v>
          </cell>
          <cell r="D3072">
            <v>94.7</v>
          </cell>
          <cell r="E3072">
            <v>95.6</v>
          </cell>
          <cell r="F3072" t="str">
            <v>SINTÉTICO</v>
          </cell>
          <cell r="G3072">
            <v>95.6</v>
          </cell>
        </row>
        <row r="3073">
          <cell r="A3073">
            <v>92364</v>
          </cell>
          <cell r="B3073" t="str">
            <v>TUBO DE AÇO GALVANIZADO COM COSTURA, CLASSE MÉDIA, DN 32 (1 1/4"), CONEXÃO ROSQUEADA, INSTALADO EM REDE DE ALIMENTAÇÃO PARA HIDRANTE - FORNECIMENTO E INSTALAÇÃO. AF_12/2015</v>
          </cell>
          <cell r="C3073" t="str">
            <v>M</v>
          </cell>
          <cell r="D3073">
            <v>33.21</v>
          </cell>
          <cell r="E3073">
            <v>33.950000000000003</v>
          </cell>
          <cell r="F3073" t="str">
            <v>SINTÉTICO</v>
          </cell>
          <cell r="G3073">
            <v>33.950000000000003</v>
          </cell>
        </row>
        <row r="3074">
          <cell r="A3074">
            <v>92365</v>
          </cell>
          <cell r="B3074" t="str">
            <v>TUBO DE AÇO GALVANIZADO COM COSTURA, CLASSE MÉDIA, DN 40 (1 1/2"), CONEXÃO ROSQUEADA, INSTALADO EM REDE DE ALIMENTAÇÃO PARA HIDRANTE - FORNECIMENTO E INSTALAÇÃO. AF_12/2015</v>
          </cell>
          <cell r="C3074" t="str">
            <v>M</v>
          </cell>
          <cell r="D3074">
            <v>38.119999999999997</v>
          </cell>
          <cell r="E3074">
            <v>38.94</v>
          </cell>
          <cell r="F3074" t="str">
            <v>SINTÉTICO</v>
          </cell>
          <cell r="G3074">
            <v>38.94</v>
          </cell>
        </row>
        <row r="3075">
          <cell r="A3075">
            <v>92366</v>
          </cell>
          <cell r="B3075" t="str">
            <v>TUBO DE AÇO GALVANIZADO COM COSTURA, CLASSE MÉDIA, DN 50 (2"), CONEXÃO ROSQUEADA, INSTALADO EM REDE DE ALIMENTAÇÃO PARA HIDRANTE - FORNECIMENTO E INSTALAÇÃO. AF_12/2015</v>
          </cell>
          <cell r="C3075" t="str">
            <v>M</v>
          </cell>
          <cell r="D3075">
            <v>52.73</v>
          </cell>
          <cell r="E3075">
            <v>53.62</v>
          </cell>
          <cell r="F3075" t="str">
            <v>SINTÉTICO</v>
          </cell>
          <cell r="G3075">
            <v>53.62</v>
          </cell>
        </row>
        <row r="3076">
          <cell r="A3076">
            <v>92367</v>
          </cell>
          <cell r="B3076" t="str">
            <v>TUBO DE AÇO GALVANIZADO COM COSTURA, CLASSE MÉDIA, DN 65 (2 1/2"), CONEXÃO ROSQUEADA, INSTALADO EM REDE DE ALIMENTAÇÃO PARA HIDRANTE - FORNECIMENTO E INSTALAÇÃO. AF_12/2015</v>
          </cell>
          <cell r="C3076" t="str">
            <v>M</v>
          </cell>
          <cell r="D3076">
            <v>64.69</v>
          </cell>
          <cell r="E3076">
            <v>65.709999999999994</v>
          </cell>
          <cell r="F3076" t="str">
            <v>SINTÉTICO</v>
          </cell>
          <cell r="G3076">
            <v>65.709999999999994</v>
          </cell>
        </row>
        <row r="3077">
          <cell r="A3077">
            <v>92368</v>
          </cell>
          <cell r="B3077" t="str">
            <v>TUBO DE AÇO GALVANIZADO COM COSTURA, CLASSE MÉDIA, DN 80 (3"), CONEXÃO ROSQUEADA, INSTALADO EM REDE DE ALIMENTAÇÃO PARA HIDRANTE - FORNECIMENTO E INSTALAÇÃO. AF_12/2015</v>
          </cell>
          <cell r="C3077" t="str">
            <v>M</v>
          </cell>
          <cell r="D3077">
            <v>85.18</v>
          </cell>
          <cell r="E3077">
            <v>86.34</v>
          </cell>
          <cell r="F3077" t="str">
            <v>SINTÉTICO</v>
          </cell>
          <cell r="G3077">
            <v>86.34</v>
          </cell>
        </row>
        <row r="3078">
          <cell r="A3078">
            <v>92648</v>
          </cell>
          <cell r="B3078" t="str">
            <v>TUBO DE AÇO PRETO SEM COSTURA, CONEXÃO SOLDADA, DN 40 (1 1/2"), INSTALADO EM REDE DE ALIMENTAÇÃO PARA SPRINKLER - FORNECIMENTO E INSTALAÇÃO. AF_12/2015</v>
          </cell>
          <cell r="C3078" t="str">
            <v>M</v>
          </cell>
          <cell r="D3078">
            <v>51.31</v>
          </cell>
          <cell r="E3078">
            <v>52.21</v>
          </cell>
          <cell r="F3078" t="str">
            <v>SINTÉTICO</v>
          </cell>
          <cell r="G3078">
            <v>52.21</v>
          </cell>
        </row>
        <row r="3079">
          <cell r="A3079">
            <v>92649</v>
          </cell>
          <cell r="B3079" t="str">
            <v>TUBO DE AÇO PRETO SEM COSTURA, CONEXÃO SOLDADA, DN 50 (2"), INSTALADO EM REDE DE ALIMENTAÇÃO PARA SPRINKLER - FORNECIMENTO E INSTALAÇÃO. AF_12/2015</v>
          </cell>
          <cell r="C3079" t="str">
            <v>M</v>
          </cell>
          <cell r="D3079">
            <v>62.44</v>
          </cell>
          <cell r="E3079">
            <v>63.46</v>
          </cell>
          <cell r="F3079" t="str">
            <v>SINTÉTICO</v>
          </cell>
          <cell r="G3079">
            <v>63.46</v>
          </cell>
        </row>
        <row r="3080">
          <cell r="A3080">
            <v>92650</v>
          </cell>
          <cell r="B3080" t="str">
            <v>TUBO DE AÇO PRETO SEM COSTURA, CONEXÃO SOLDADA, DN 65 (2 1/2"), INSTALADO EM REDE DE ALIMENTAÇÃO PARA SPRINKLER - FORNECIMENTO E INSTALAÇÃO. AF_12/2015</v>
          </cell>
          <cell r="C3080" t="str">
            <v>M</v>
          </cell>
          <cell r="D3080">
            <v>97.56</v>
          </cell>
          <cell r="E3080">
            <v>98.79</v>
          </cell>
          <cell r="F3080" t="str">
            <v>SINTÉTICO</v>
          </cell>
          <cell r="G3080">
            <v>98.79</v>
          </cell>
        </row>
        <row r="3081">
          <cell r="A3081">
            <v>92652</v>
          </cell>
          <cell r="B3081" t="str">
            <v>TUBO DE AÇO GALVANIZADO COM COSTURA, CLASSE MÉDIA, CONEXÃO ROSQUEADA, DN 32 (1 1/4"), INSTALADO EM REDE DE ALIMENTAÇÃO PARA SPRINKLER - FORNECIMENTO E INSTALAÇÃO. AF_12/2015</v>
          </cell>
          <cell r="C3081" t="str">
            <v>M</v>
          </cell>
          <cell r="D3081">
            <v>36.6</v>
          </cell>
          <cell r="E3081">
            <v>37.74</v>
          </cell>
          <cell r="F3081" t="str">
            <v>SINTÉTICO</v>
          </cell>
          <cell r="G3081">
            <v>37.74</v>
          </cell>
        </row>
        <row r="3082">
          <cell r="A3082">
            <v>92653</v>
          </cell>
          <cell r="B3082" t="str">
            <v>TUBO DE AÇO GALVANIZADO COM COSTURA, CLASSE MÉDIA, CONEXÃO ROSQUEADA, DN 40 (1 1/2"), INSTALADO EM REDE DE ALIMENTAÇÃO PARA SPRINKLER - FORNECIMENTO E INSTALAÇÃO. AF_12/2015</v>
          </cell>
          <cell r="C3082" t="str">
            <v>M</v>
          </cell>
          <cell r="D3082">
            <v>41.55</v>
          </cell>
          <cell r="E3082">
            <v>42.77</v>
          </cell>
          <cell r="F3082" t="str">
            <v>SINTÉTICO</v>
          </cell>
          <cell r="G3082">
            <v>42.77</v>
          </cell>
        </row>
        <row r="3083">
          <cell r="A3083">
            <v>92654</v>
          </cell>
          <cell r="B3083" t="str">
            <v>TUBO DE AÇO GALVANIZADO COM COSTURA, CLASSE MÉDIA, CONEXÃO ROSQUEADA, DN 50 (2"), INSTALADO EM REDE DE ALIMENTAÇÃO PARA SPRINKLER - FORNECIMENTO E INSTALAÇÃO. AF_12/2015</v>
          </cell>
          <cell r="C3083" t="str">
            <v>M</v>
          </cell>
          <cell r="D3083">
            <v>56.15</v>
          </cell>
          <cell r="E3083">
            <v>57.46</v>
          </cell>
          <cell r="F3083" t="str">
            <v>SINTÉTICO</v>
          </cell>
          <cell r="G3083">
            <v>57.46</v>
          </cell>
        </row>
        <row r="3084">
          <cell r="A3084">
            <v>92655</v>
          </cell>
          <cell r="B3084" t="str">
            <v>TUBO DE AÇO GALVANIZADO COM COSTURA, CLASSE MÉDIA, CONEXÃO ROSQUEADA, DN 65 (2 1/2"), INSTALADO EM REDE DE ALIMENTAÇÃO PARA SPRINKLER - FORNECIMENTO E INSTALAÇÃO. AF_12/2015</v>
          </cell>
          <cell r="C3084" t="str">
            <v>M</v>
          </cell>
          <cell r="D3084">
            <v>68.180000000000007</v>
          </cell>
          <cell r="E3084">
            <v>69.63</v>
          </cell>
          <cell r="F3084" t="str">
            <v>SINTÉTICO</v>
          </cell>
          <cell r="G3084">
            <v>69.63</v>
          </cell>
        </row>
        <row r="3085">
          <cell r="A3085">
            <v>92656</v>
          </cell>
          <cell r="B3085" t="str">
            <v>TUBO DE AÇO GALVANIZADO COM COSTURA, CLASSE MÉDIA, CONEXÃO ROSQUEADA, DN 80 (3"), INSTALADO EM REDE DE ALIMENTAÇÃO PARA SPRINKLER - FORNECIMENTO E INSTALAÇÃO. AF_12/2015</v>
          </cell>
          <cell r="C3085" t="str">
            <v>M</v>
          </cell>
          <cell r="D3085">
            <v>88.67</v>
          </cell>
          <cell r="E3085">
            <v>90.24</v>
          </cell>
          <cell r="F3085" t="str">
            <v>SINTÉTICO</v>
          </cell>
          <cell r="G3085">
            <v>90.24</v>
          </cell>
        </row>
        <row r="3086">
          <cell r="A3086">
            <v>92687</v>
          </cell>
          <cell r="B3086" t="str">
            <v>TUBO DE AÇO GALVANIZADO COM COSTURA, CLASSE MÉDIA, CONEXÃO ROSQUEADA, DN 15 (1/2"), INSTALADO EM RAMAIS E SUB-RAMAIS DE GÁS - FORNECIMENTO E INSTALAÇÃO. AF_12/2015</v>
          </cell>
          <cell r="C3086" t="str">
            <v>M</v>
          </cell>
          <cell r="D3086">
            <v>17.43</v>
          </cell>
          <cell r="E3086">
            <v>18.149999999999999</v>
          </cell>
          <cell r="F3086" t="str">
            <v>SINTÉTICO</v>
          </cell>
          <cell r="G3086">
            <v>18.149999999999999</v>
          </cell>
        </row>
        <row r="3087">
          <cell r="A3087">
            <v>92688</v>
          </cell>
          <cell r="B3087" t="str">
            <v>TUBO DE AÇO GALVANIZADO COM COSTURA, CLASSE MÉDIA, CONEXÃO ROSQUEADA, DN 20 (3/4"), INSTALADO EM RAMAIS E SUB-RAMAIS DE GÁS - FORNECIMENTO E INSTALAÇÃO. AF_12/2015</v>
          </cell>
          <cell r="C3087" t="str">
            <v>M</v>
          </cell>
          <cell r="D3087">
            <v>24.79</v>
          </cell>
          <cell r="E3087">
            <v>26.03</v>
          </cell>
          <cell r="F3087" t="str">
            <v>SINTÉTICO</v>
          </cell>
          <cell r="G3087">
            <v>26.03</v>
          </cell>
        </row>
        <row r="3088">
          <cell r="A3088">
            <v>92689</v>
          </cell>
          <cell r="B3088" t="str">
            <v>TUBO DE AÇO PRETO SEM COSTURA, CLASSE MÉDIA, CONEXÃO SOLDADA, DN 15 (1/2"), INSTALADO EM RAMAIS E SUB-RAMAIS DE GÁS - FORNECIMENTO E INSTALAÇÃO. AF_12/2015</v>
          </cell>
          <cell r="C3088" t="str">
            <v>M</v>
          </cell>
          <cell r="D3088">
            <v>26.08</v>
          </cell>
          <cell r="E3088">
            <v>26.86</v>
          </cell>
          <cell r="F3088" t="str">
            <v>SINTÉTICO</v>
          </cell>
          <cell r="G3088">
            <v>26.86</v>
          </cell>
        </row>
        <row r="3089">
          <cell r="A3089">
            <v>92690</v>
          </cell>
          <cell r="B3089" t="str">
            <v>TUBO DE AÇO PRETO SEM COSTURA, CLASSE MÉDIA, CONEXÃO SOLDADA, DN 20 (3/4"), INSTALADO EM RAMAIS E SUB-RAMAIS DE GÁS - FORNECIMENTO E INSTALAÇÃO. AF_12/2015</v>
          </cell>
          <cell r="C3089" t="str">
            <v>M</v>
          </cell>
          <cell r="D3089">
            <v>37.89</v>
          </cell>
          <cell r="E3089">
            <v>39.229999999999997</v>
          </cell>
          <cell r="F3089" t="str">
            <v>SINTÉTICO</v>
          </cell>
          <cell r="G3089">
            <v>39.229999999999997</v>
          </cell>
        </row>
        <row r="3090">
          <cell r="A3090">
            <v>94462</v>
          </cell>
          <cell r="B3090" t="str">
            <v>TUBO DE AÇO GALVANIZADO COM COSTURA, CLASSE MÉDIA, DN 50 (2), CONEXÃO ROSQUEADA, INSTALADO EM RESERVAÇÃO DE ÁGUA DE EDIFICAÇÃO QUE POSSUA RESERVATÓRIO DE FIBRA/FIBROCIMENTO  FORNECIMENTO E INSTALAÇÃO. AF_06/2016</v>
          </cell>
          <cell r="C3090" t="str">
            <v>M</v>
          </cell>
          <cell r="D3090">
            <v>61.96</v>
          </cell>
          <cell r="E3090">
            <v>64.38</v>
          </cell>
          <cell r="F3090" t="str">
            <v>SINTÉTICO</v>
          </cell>
          <cell r="G3090">
            <v>64.38</v>
          </cell>
        </row>
        <row r="3091">
          <cell r="A3091">
            <v>94463</v>
          </cell>
          <cell r="B3091" t="str">
            <v>TUBO DE AÇO GALVANIZADO COM COSTURA, CLASSE MÉDIA, DN 65 (2 1/2), CONEXÃO ROSQUEADA, INSTALADO EM RESERVAÇÃO DE ÁGUA DE EDIFICAÇÃO QUE POSSUA RESERVATÓRIO DE FIBRA/FIBROCIMENTO  FORNECIMENTO E INSTALAÇÃO. AF_06/2016</v>
          </cell>
          <cell r="C3091" t="str">
            <v>M</v>
          </cell>
          <cell r="D3091">
            <v>72.02</v>
          </cell>
          <cell r="E3091">
            <v>74.44</v>
          </cell>
          <cell r="F3091" t="str">
            <v>SINTÉTICO</v>
          </cell>
          <cell r="G3091">
            <v>74.44</v>
          </cell>
        </row>
        <row r="3092">
          <cell r="A3092">
            <v>94464</v>
          </cell>
          <cell r="B3092" t="str">
            <v>TUBO DE AÇO GALVANIZADO COM COSTURA, CLASSE MÉDIA, DN 80 (3), CONEXÃO ROSQUEADA, INSTALADO EM RESERVAÇÃO DE ÁGUA DE EDIFICAÇÃO QUE POSSUA RESERVATÓRIO DE FIBRA/FIBROCIMENTO  FORNECIMENTO E INSTALAÇÃO. AF_06/2016</v>
          </cell>
          <cell r="C3092" t="str">
            <v>M</v>
          </cell>
          <cell r="D3092">
            <v>100.87</v>
          </cell>
          <cell r="E3092">
            <v>103.9</v>
          </cell>
          <cell r="F3092" t="str">
            <v>SINTÉTICO</v>
          </cell>
          <cell r="G3092">
            <v>103.9</v>
          </cell>
        </row>
        <row r="3093">
          <cell r="A3093">
            <v>94602</v>
          </cell>
          <cell r="B3093" t="str">
            <v>TUBO EM COBRE RÍGIDO, DN 54 MM, CLASSE E, SEM ISOLAMENTO, INSTALADO EM RESERVAÇÃO DE ÁGUA DE EDIFICAÇÃO QUE POSSUA RESERVATÓRIO DE FIBRA/FIBROCIMENTO  FORNECIMENTO E INSTALAÇÃO. AF_06/2016</v>
          </cell>
          <cell r="C3093" t="str">
            <v>M</v>
          </cell>
          <cell r="D3093">
            <v>142.49</v>
          </cell>
          <cell r="E3093">
            <v>145.34</v>
          </cell>
          <cell r="F3093" t="str">
            <v>SINTÉTICO</v>
          </cell>
          <cell r="G3093">
            <v>145.34</v>
          </cell>
        </row>
        <row r="3094">
          <cell r="A3094">
            <v>94603</v>
          </cell>
          <cell r="B3094" t="str">
            <v>TUBO EM COBRE RÍGIDO, DN 66 MM, CLASSE E, SEM ISOLAMENTO, INSTALADO EM RESERVAÇÃO DE ÁGUA DE EDIFICAÇÃO QUE POSSUA RESERVATÓRIO DE FIBRA/FIBROCIMENTO  FORNECIMENTO E INSTALAÇÃO. AF_06/2016</v>
          </cell>
          <cell r="C3094" t="str">
            <v>M</v>
          </cell>
          <cell r="D3094">
            <v>191.01</v>
          </cell>
          <cell r="E3094">
            <v>193.86</v>
          </cell>
          <cell r="F3094" t="str">
            <v>SINTÉTICO</v>
          </cell>
          <cell r="G3094">
            <v>193.86</v>
          </cell>
        </row>
        <row r="3095">
          <cell r="A3095">
            <v>94604</v>
          </cell>
          <cell r="B3095" t="str">
            <v>TUBO EM COBRE RÍGIDO, DN 79 MM, CLASSE E, SEM ISOLAMENTO, INSTALADO EM RESERVAÇÃO DE ÁGUA DE EDIFICAÇÃO QUE POSSUA RESERVATÓRIO DE FIBRA/FIBROCIMENTO  FORNECIMENTO E INSTALAÇÃO. AF_06/2016</v>
          </cell>
          <cell r="C3095" t="str">
            <v>M</v>
          </cell>
          <cell r="D3095">
            <v>260.61</v>
          </cell>
          <cell r="E3095">
            <v>263.70999999999998</v>
          </cell>
          <cell r="F3095" t="str">
            <v>SINTÉTICO</v>
          </cell>
          <cell r="G3095">
            <v>263.70999999999998</v>
          </cell>
        </row>
        <row r="3096">
          <cell r="A3096">
            <v>94605</v>
          </cell>
          <cell r="B3096" t="str">
            <v>TUBO EM COBRE RÍGIDO, DN 104 MM, CLASSE E, SEM ISOLAMENTO, INSTALADO EM RESERVAÇÃO DE ÁGUA DE EDIFICAÇÃO QUE POSSUA RESERVATÓRIO DE FIBRA/FIBROCIMENTO  FORNECIMENTO E INSTALAÇÃO. AF_06/2016</v>
          </cell>
          <cell r="C3096" t="str">
            <v>M</v>
          </cell>
          <cell r="D3096">
            <v>371.98</v>
          </cell>
          <cell r="E3096">
            <v>375.08</v>
          </cell>
          <cell r="F3096" t="str">
            <v>SINTÉTICO</v>
          </cell>
          <cell r="G3096">
            <v>375.08</v>
          </cell>
        </row>
        <row r="3097">
          <cell r="A3097">
            <v>94648</v>
          </cell>
          <cell r="B3097" t="str">
            <v>TUBO, PVC, SOLDÁVEL, DN  25 MM, INSTALADO EM RESERVAÇÃO DE ÁGUA DE EDIFICAÇÃO QUE POSSUA RESERVATÓRIO DE FIBRA/FIBROCIMENTO   FORNECIMENTO E INSTALAÇÃO. AF_06/2016</v>
          </cell>
          <cell r="C3097" t="str">
            <v>M</v>
          </cell>
          <cell r="D3097">
            <v>6.86</v>
          </cell>
          <cell r="E3097">
            <v>7.41</v>
          </cell>
          <cell r="F3097" t="str">
            <v>SINTÉTICO</v>
          </cell>
          <cell r="G3097">
            <v>7.41</v>
          </cell>
        </row>
        <row r="3098">
          <cell r="A3098">
            <v>94649</v>
          </cell>
          <cell r="B3098" t="str">
            <v>TUBO, PVC, SOLDÁVEL, DN 32 MM, INSTALADO EM RESERVAÇÃO DE ÁGUA DE EDIFICAÇÃO QUE POSSUA RESERVATÓRIO DE FIBRA/FIBROCIMENTO   FORNECIMENTO E INSTALAÇÃO. AF_06/2016</v>
          </cell>
          <cell r="C3098" t="str">
            <v>M</v>
          </cell>
          <cell r="D3098">
            <v>9.6199999999999992</v>
          </cell>
          <cell r="E3098">
            <v>10.17</v>
          </cell>
          <cell r="F3098" t="str">
            <v>SINTÉTICO</v>
          </cell>
          <cell r="G3098">
            <v>10.17</v>
          </cell>
        </row>
        <row r="3099">
          <cell r="A3099">
            <v>94650</v>
          </cell>
          <cell r="B3099" t="str">
            <v>TUBO, PVC, SOLDÁVEL, DN 40 MM, INSTALADO EM RESERVAÇÃO DE ÁGUA DE EDIFICAÇÃO QUE POSSUA RESERVATÓRIO DE FIBRA/FIBROCIMENTO   FORNECIMENTO E INSTALAÇÃO. AF_06/2016</v>
          </cell>
          <cell r="C3099" t="str">
            <v>M</v>
          </cell>
          <cell r="D3099">
            <v>13.74</v>
          </cell>
          <cell r="E3099">
            <v>14.53</v>
          </cell>
          <cell r="F3099" t="str">
            <v>SINTÉTICO</v>
          </cell>
          <cell r="G3099">
            <v>14.53</v>
          </cell>
        </row>
        <row r="3100">
          <cell r="A3100">
            <v>94651</v>
          </cell>
          <cell r="B3100" t="str">
            <v>TUBO, PVC, SOLDÁVEL, DN 50 MM, INSTALADO EM RESERVAÇÃO DE ÁGUA DE EDIFICAÇÃO QUE POSSUA RESERVATÓRIO DE FIBRA/FIBROCIMENTO   FORNECIMENTO E INSTALAÇÃO. AF_06/2016</v>
          </cell>
          <cell r="C3100" t="str">
            <v>M</v>
          </cell>
          <cell r="D3100">
            <v>14.78</v>
          </cell>
          <cell r="E3100">
            <v>15.57</v>
          </cell>
          <cell r="F3100" t="str">
            <v>SINTÉTICO</v>
          </cell>
          <cell r="G3100">
            <v>15.57</v>
          </cell>
        </row>
        <row r="3101">
          <cell r="A3101">
            <v>94652</v>
          </cell>
          <cell r="B3101" t="str">
            <v>TUBO, PVC, SOLDÁVEL, DN 60 MM, INSTALADO EM RESERVAÇÃO DE ÁGUA DE EDIFICAÇÃO QUE POSSUA RESERVATÓRIO DE FIBRA/FIBROCIMENTO   FORNECIMENTO E INSTALAÇÃO. AF_06/2016</v>
          </cell>
          <cell r="C3101" t="str">
            <v>M</v>
          </cell>
          <cell r="D3101">
            <v>24.05</v>
          </cell>
          <cell r="E3101">
            <v>25.33</v>
          </cell>
          <cell r="F3101" t="str">
            <v>SINTÉTICO</v>
          </cell>
          <cell r="G3101">
            <v>25.33</v>
          </cell>
        </row>
        <row r="3102">
          <cell r="A3102">
            <v>94653</v>
          </cell>
          <cell r="B3102" t="str">
            <v>TUBO, PVC, SOLDÁVEL, DN 75 MM, INSTALADO EM RESERVAÇÃO DE ÁGUA DE EDIFICAÇÃO QUE POSSUA RESERVATÓRIO DE FIBRA/FIBROCIMENTO   FORNECIMENTO E INSTALAÇÃO. AF_06/2016</v>
          </cell>
          <cell r="C3102" t="str">
            <v>M</v>
          </cell>
          <cell r="D3102">
            <v>33.06</v>
          </cell>
          <cell r="E3102">
            <v>34.340000000000003</v>
          </cell>
          <cell r="F3102" t="str">
            <v>SINTÉTICO</v>
          </cell>
          <cell r="G3102">
            <v>34.340000000000003</v>
          </cell>
        </row>
        <row r="3103">
          <cell r="A3103">
            <v>94654</v>
          </cell>
          <cell r="B3103" t="str">
            <v>TUBO, PVC, SOLDÁVEL, DN 85 MM, INSTALADO EM RESERVAÇÃO DE ÁGUA DE EDIFICAÇÃO QUE POSSUA RESERVATÓRIO DE FIBRA/FIBROCIMENTO   FORNECIMENTO E INSTALAÇÃO. AF_06/2016</v>
          </cell>
          <cell r="C3103" t="str">
            <v>M</v>
          </cell>
          <cell r="D3103">
            <v>45.34</v>
          </cell>
          <cell r="E3103">
            <v>47.59</v>
          </cell>
          <cell r="F3103" t="str">
            <v>SINTÉTICO</v>
          </cell>
          <cell r="G3103">
            <v>47.59</v>
          </cell>
        </row>
        <row r="3104">
          <cell r="A3104">
            <v>94655</v>
          </cell>
          <cell r="B3104" t="str">
            <v>TUBO, PVC, SOLDÁVEL, DN 110 MM, INSTALADO EM RESERVAÇÃO DE ÁGUA DE EDIFICAÇÃO QUE POSSUA RESERVATÓRIO DE FIBRA/FIBROCIMENTO   FORNECIMENTO E INSTALAÇÃO. AF_06/2016</v>
          </cell>
          <cell r="C3104" t="str">
            <v>M</v>
          </cell>
          <cell r="D3104">
            <v>61.38</v>
          </cell>
          <cell r="E3104">
            <v>63.63</v>
          </cell>
          <cell r="F3104" t="str">
            <v>SINTÉTICO</v>
          </cell>
          <cell r="G3104">
            <v>63.63</v>
          </cell>
        </row>
        <row r="3105">
          <cell r="A3105">
            <v>94716</v>
          </cell>
          <cell r="B3105" t="str">
            <v>TUBO, CPVC, SOLDÁVEL, DN 22 MM, INSTALADO EM RESERVAÇÃO DE ÁGUA DE EDIFICAÇÃO QUE POSSUA RESERVATÓRIO DE FIBRA/FIBROCIMENTO  FORNECIMENTO E INSTALAÇÃO. AF_06/2016</v>
          </cell>
          <cell r="C3105" t="str">
            <v>M</v>
          </cell>
          <cell r="D3105">
            <v>18.170000000000002</v>
          </cell>
          <cell r="E3105">
            <v>18.690000000000001</v>
          </cell>
          <cell r="F3105" t="str">
            <v>SINTÉTICO</v>
          </cell>
          <cell r="G3105">
            <v>18.690000000000001</v>
          </cell>
        </row>
        <row r="3106">
          <cell r="A3106">
            <v>94717</v>
          </cell>
          <cell r="B3106" t="str">
            <v>TUBO, CPVC, SOLDÁVEL, DN 28 MM, INSTALADO EM RESERVAÇÃO DE ÁGUA DE EDIFICAÇÃO QUE POSSUA RESERVATÓRIO DE FIBRA/FIBROCIMENTO  FORNECIMENTO E INSTALAÇÃO. AF_06/2016</v>
          </cell>
          <cell r="C3106" t="str">
            <v>M</v>
          </cell>
          <cell r="D3106">
            <v>26.55</v>
          </cell>
          <cell r="E3106">
            <v>27.07</v>
          </cell>
          <cell r="F3106" t="str">
            <v>SINTÉTICO</v>
          </cell>
          <cell r="G3106">
            <v>27.07</v>
          </cell>
        </row>
        <row r="3107">
          <cell r="A3107">
            <v>94718</v>
          </cell>
          <cell r="B3107" t="str">
            <v>TUBO, CPVC, SOLDÁVEL, DN 35 MM, INSTALADO EM RESERVAÇÃO DE ÁGUA DE EDIFICAÇÃO QUE POSSUA RESERVATÓRIO DE FIBRA/FIBROCIMENTO  FORNECIMENTO E INSTALAÇÃO. AF_06/2016</v>
          </cell>
          <cell r="C3107" t="str">
            <v>M</v>
          </cell>
          <cell r="D3107">
            <v>32.869999999999997</v>
          </cell>
          <cell r="E3107">
            <v>33.549999999999997</v>
          </cell>
          <cell r="F3107" t="str">
            <v>SINTÉTICO</v>
          </cell>
          <cell r="G3107">
            <v>33.549999999999997</v>
          </cell>
        </row>
        <row r="3108">
          <cell r="A3108">
            <v>94719</v>
          </cell>
          <cell r="B3108" t="str">
            <v>TUBO, CPVC, SOLDÁVEL, DN 42 MM, INSTALADO EM RESERVAÇÃO DE ÁGUA DE EDIFICAÇÃO QUE POSSUA RESERVATÓRIO DE FIBRA/FIBROCIMENTO  FORNECIMENTO E INSTALAÇÃO. AF_06/2016</v>
          </cell>
          <cell r="C3108" t="str">
            <v>M</v>
          </cell>
          <cell r="D3108">
            <v>42.94</v>
          </cell>
          <cell r="E3108">
            <v>43.62</v>
          </cell>
          <cell r="F3108" t="str">
            <v>SINTÉTICO</v>
          </cell>
          <cell r="G3108">
            <v>43.62</v>
          </cell>
        </row>
        <row r="3109">
          <cell r="A3109">
            <v>94720</v>
          </cell>
          <cell r="B3109" t="str">
            <v>TUBO, CPVC, SOLDÁVEL, DN 54 MM, INSTALADO EM RESERVAÇÃO DE ÁGUA DE EDIFICAÇÃO QUE POSSUA RESERVATÓRIO DE FIBRA/FIBROCIMENTO  FORNECIMENTO E INSTALAÇÃO. AF_06/2016</v>
          </cell>
          <cell r="C3109" t="str">
            <v>M</v>
          </cell>
          <cell r="D3109">
            <v>64.92</v>
          </cell>
          <cell r="E3109">
            <v>66.099999999999994</v>
          </cell>
          <cell r="F3109" t="str">
            <v>SINTÉTICO</v>
          </cell>
          <cell r="G3109">
            <v>66.099999999999994</v>
          </cell>
        </row>
        <row r="3110">
          <cell r="A3110">
            <v>94721</v>
          </cell>
          <cell r="B3110" t="str">
            <v>TUBO, CPVC, SOLDÁVEL, DN 73 MM, INSTALADO EM RESERVAÇÃO DE ÁGUA DE EDIFICAÇÃO QUE POSSUA RESERVATÓRIO DE FIBRA/FIBROCIMENTO  FORNECIMENTO E INSTALAÇÃO. AF_06/2016</v>
          </cell>
          <cell r="C3110" t="str">
            <v>M</v>
          </cell>
          <cell r="D3110">
            <v>94.41</v>
          </cell>
          <cell r="E3110">
            <v>95.59</v>
          </cell>
          <cell r="F3110" t="str">
            <v>SINTÉTICO</v>
          </cell>
          <cell r="G3110">
            <v>95.59</v>
          </cell>
        </row>
        <row r="3111">
          <cell r="A3111">
            <v>94722</v>
          </cell>
          <cell r="B3111" t="str">
            <v>TUBO, CPVC, SOLDÁVEL, DN 89 MM, INSTALADO EM RESERVAÇÃO DE ÁGUA DE EDIFICAÇÃO QUE POSSUA RESERVATÓRIO DE FIBRA/FIBROCIMENTO  FORNECIMENTO E INSTALAÇÃO. AF_06/2016</v>
          </cell>
          <cell r="C3111" t="str">
            <v>M</v>
          </cell>
          <cell r="D3111">
            <v>164.74</v>
          </cell>
          <cell r="E3111">
            <v>167.14</v>
          </cell>
          <cell r="F3111" t="str">
            <v>SINTÉTICO</v>
          </cell>
          <cell r="G3111">
            <v>167.14</v>
          </cell>
        </row>
        <row r="3112">
          <cell r="A3112">
            <v>95697</v>
          </cell>
          <cell r="B3112" t="str">
            <v>TUBO DE AÇO PRETO SEM COSTURA, CONEXÃO SOLDADA, DN 40 (1 1/2"), INSTALADO EM REDE DE ALIMENTAÇÃO PARA HIDRANTE - FORNECIMENTO E INSTALAÇÃO. AF_12/2015</v>
          </cell>
          <cell r="C3112" t="str">
            <v>M</v>
          </cell>
          <cell r="D3112">
            <v>48.45</v>
          </cell>
          <cell r="E3112">
            <v>49</v>
          </cell>
          <cell r="F3112" t="str">
            <v>SINTÉTICO</v>
          </cell>
          <cell r="G3112">
            <v>49</v>
          </cell>
        </row>
        <row r="3113">
          <cell r="A3113">
            <v>96635</v>
          </cell>
          <cell r="B3113" t="str">
            <v>TUBO, PPR, DN 25, CLASSE PN 20,  INSTALADO EM RAMAL OU SUB-RAMAL DE ÁGUA  FORNECIMENTO E INSTALAÇÃO. AF_06/2015</v>
          </cell>
          <cell r="C3113" t="str">
            <v>M</v>
          </cell>
          <cell r="D3113">
            <v>22.81</v>
          </cell>
          <cell r="E3113">
            <v>24.5</v>
          </cell>
          <cell r="F3113" t="str">
            <v>SINTÉTICO</v>
          </cell>
          <cell r="G3113">
            <v>24.5</v>
          </cell>
        </row>
        <row r="3114">
          <cell r="A3114">
            <v>96636</v>
          </cell>
          <cell r="B3114" t="str">
            <v>TUBO, PPR, DN 25, CLASSE PN 25 INSTALADO EM RAMAL OU SUB-RAMAL DE ÁGUA  FORNECIMENTO E INSTALAÇÃO. AF_06/2015</v>
          </cell>
          <cell r="C3114" t="str">
            <v>M</v>
          </cell>
          <cell r="D3114">
            <v>24.06</v>
          </cell>
          <cell r="E3114">
            <v>25.91</v>
          </cell>
          <cell r="F3114" t="str">
            <v>SINTÉTICO</v>
          </cell>
          <cell r="G3114">
            <v>25.91</v>
          </cell>
        </row>
        <row r="3115">
          <cell r="A3115">
            <v>96644</v>
          </cell>
          <cell r="B3115" t="str">
            <v>TUBO, PPR, DN 25, CLASSE PN 20,  INSTALADO EM RAMAL DE DISTRIBUIÇÃO DE ÁGUA  FORNECIMENTO E INSTALAÇÃO. AF_06/2015</v>
          </cell>
          <cell r="C3115" t="str">
            <v>M</v>
          </cell>
          <cell r="D3115">
            <v>15.09</v>
          </cell>
          <cell r="E3115">
            <v>15.86</v>
          </cell>
          <cell r="F3115" t="str">
            <v>SINTÉTICO</v>
          </cell>
          <cell r="G3115">
            <v>15.86</v>
          </cell>
        </row>
        <row r="3116">
          <cell r="A3116">
            <v>96645</v>
          </cell>
          <cell r="B3116" t="str">
            <v>TUBO, PPR, DN 32, CLASSE PN 12,  INSTALADO EM RAMAL DE DISTRIBUIÇÃO DE ÁGUA  FORNECIMENTO E INSTALAÇÃO. AF_06/2015</v>
          </cell>
          <cell r="C3116" t="str">
            <v>M</v>
          </cell>
          <cell r="D3116">
            <v>19.52</v>
          </cell>
          <cell r="E3116">
            <v>20.56</v>
          </cell>
          <cell r="F3116" t="str">
            <v>SINTÉTICO</v>
          </cell>
          <cell r="G3116">
            <v>20.56</v>
          </cell>
        </row>
        <row r="3117">
          <cell r="A3117">
            <v>96646</v>
          </cell>
          <cell r="B3117" t="str">
            <v>TUBO, PPR, DN 40, CLASSE PN 12,  INSTALADO EM RAMAL DE DISTRIBUIÇÃO DE ÁGUA  FORNECIMENTO E INSTALAÇÃO. AF_06/2015</v>
          </cell>
          <cell r="C3117" t="str">
            <v>M</v>
          </cell>
          <cell r="D3117">
            <v>30.24</v>
          </cell>
          <cell r="E3117">
            <v>31.89</v>
          </cell>
          <cell r="F3117" t="str">
            <v>SINTÉTICO</v>
          </cell>
          <cell r="G3117">
            <v>31.89</v>
          </cell>
        </row>
        <row r="3118">
          <cell r="A3118">
            <v>96647</v>
          </cell>
          <cell r="B3118" t="str">
            <v>TUBO, PPR, DN 25, CLASSE PN 25,  INSTALADO EM RAMAL DE DISTRIBUIÇÃO DE ÁGUA  FORNECIMENTO E INSTALAÇÃO. AF_06/2015</v>
          </cell>
          <cell r="C3118" t="str">
            <v>M</v>
          </cell>
          <cell r="D3118">
            <v>13.69</v>
          </cell>
          <cell r="E3118">
            <v>14.29</v>
          </cell>
          <cell r="F3118" t="str">
            <v>SINTÉTICO</v>
          </cell>
          <cell r="G3118">
            <v>14.29</v>
          </cell>
        </row>
        <row r="3119">
          <cell r="A3119">
            <v>96648</v>
          </cell>
          <cell r="B3119" t="str">
            <v>TUBO, PPR, DN 32, CLASSE PN 25,  INSTALADO EM RAMAL DE DISTRIBUIÇÃO DE ÁGUA  FORNECIMENTO E INSTALAÇÃO. AF_06/2015</v>
          </cell>
          <cell r="C3119" t="str">
            <v>M</v>
          </cell>
          <cell r="D3119">
            <v>24.83</v>
          </cell>
          <cell r="E3119">
            <v>26.08</v>
          </cell>
          <cell r="F3119" t="str">
            <v>SINTÉTICO</v>
          </cell>
          <cell r="G3119">
            <v>26.08</v>
          </cell>
        </row>
        <row r="3120">
          <cell r="A3120">
            <v>96649</v>
          </cell>
          <cell r="B3120" t="str">
            <v>TUBO, PPR, DN 40, CLASSE PN 25,  INSTALADO EM RAMAL DE DISTRIBUIÇÃO DE ÁGUA  FORNECIMENTO E INSTALAÇÃO. AF_06/2015</v>
          </cell>
          <cell r="C3120" t="str">
            <v>M</v>
          </cell>
          <cell r="D3120">
            <v>36.51</v>
          </cell>
          <cell r="E3120">
            <v>38.49</v>
          </cell>
          <cell r="F3120" t="str">
            <v>SINTÉTICO</v>
          </cell>
          <cell r="G3120">
            <v>38.49</v>
          </cell>
        </row>
        <row r="3121">
          <cell r="A3121">
            <v>96668</v>
          </cell>
          <cell r="B3121" t="str">
            <v>TUBO, PPR, DN 25, CLASSE PN 20,  INSTALADO EM PRUMADA DE ÁGUA  FORNECIMENTO E INSTALAÇÃO. AF_06/2015</v>
          </cell>
          <cell r="C3121" t="str">
            <v>M</v>
          </cell>
          <cell r="D3121">
            <v>9.7100000000000009</v>
          </cell>
          <cell r="E3121">
            <v>9.83</v>
          </cell>
          <cell r="F3121" t="str">
            <v>SINTÉTICO</v>
          </cell>
          <cell r="G3121">
            <v>9.83</v>
          </cell>
        </row>
        <row r="3122">
          <cell r="A3122">
            <v>96669</v>
          </cell>
          <cell r="B3122" t="str">
            <v>TUBO, PPR, DN 32, CLASSE PN 12,  INSTALADO EM PRUMADA DE ÁGUA  FORNECIMENTO E INSTALAÇÃO. AF_06/2015</v>
          </cell>
          <cell r="C3122" t="str">
            <v>M</v>
          </cell>
          <cell r="D3122">
            <v>12.08</v>
          </cell>
          <cell r="E3122">
            <v>12.22</v>
          </cell>
          <cell r="F3122" t="str">
            <v>SINTÉTICO</v>
          </cell>
          <cell r="G3122">
            <v>12.22</v>
          </cell>
        </row>
        <row r="3123">
          <cell r="A3123">
            <v>96670</v>
          </cell>
          <cell r="B3123" t="str">
            <v>TUBO, PPR, DN 40, CLASSE PN 12,  INSTALADO EM PRUMADA DE ÁGUA  FORNECIMENTO E INSTALAÇÃO. AF_06/2015</v>
          </cell>
          <cell r="C3123" t="str">
            <v>M</v>
          </cell>
          <cell r="D3123">
            <v>18.329999999999998</v>
          </cell>
          <cell r="E3123">
            <v>18.55</v>
          </cell>
          <cell r="F3123" t="str">
            <v>SINTÉTICO</v>
          </cell>
          <cell r="G3123">
            <v>18.55</v>
          </cell>
        </row>
        <row r="3124">
          <cell r="A3124">
            <v>96671</v>
          </cell>
          <cell r="B3124" t="str">
            <v>TUBO, PPR, DN 50, CLASSE PN 12,  INSTALADO EM PRUMADA DE ÁGUA  FORNECIMENTO E INSTALAÇÃO. AF_06/2015</v>
          </cell>
          <cell r="C3124" t="str">
            <v>M</v>
          </cell>
          <cell r="D3124">
            <v>24.53</v>
          </cell>
          <cell r="E3124">
            <v>24.87</v>
          </cell>
          <cell r="F3124" t="str">
            <v>SINTÉTICO</v>
          </cell>
          <cell r="G3124">
            <v>24.87</v>
          </cell>
        </row>
        <row r="3125">
          <cell r="A3125">
            <v>96672</v>
          </cell>
          <cell r="B3125" t="str">
            <v>TUBO, PPR, DN 63, CLASSE PN 12,  INSTALADO EM PRUMADA DE ÁGUA  FORNECIMENTO E INSTALAÇÃO. AF_06/2015</v>
          </cell>
          <cell r="C3125" t="str">
            <v>M</v>
          </cell>
          <cell r="D3125">
            <v>36</v>
          </cell>
          <cell r="E3125">
            <v>36.51</v>
          </cell>
          <cell r="F3125" t="str">
            <v>SINTÉTICO</v>
          </cell>
          <cell r="G3125">
            <v>36.51</v>
          </cell>
        </row>
        <row r="3126">
          <cell r="A3126">
            <v>96673</v>
          </cell>
          <cell r="B3126" t="str">
            <v>TUBO, PPR, DN 75, CLASSE PN 12,  INSTALADO EM PRUMADA DE ÁGUA  FORNECIMENTO E INSTALAÇÃO. AF_06/2015</v>
          </cell>
          <cell r="C3126" t="str">
            <v>M</v>
          </cell>
          <cell r="D3126">
            <v>58.84</v>
          </cell>
          <cell r="E3126">
            <v>59.54</v>
          </cell>
          <cell r="F3126" t="str">
            <v>SINTÉTICO</v>
          </cell>
          <cell r="G3126">
            <v>59.54</v>
          </cell>
        </row>
        <row r="3127">
          <cell r="A3127">
            <v>96674</v>
          </cell>
          <cell r="B3127" t="str">
            <v>TUBO, PPR, DN 90, CLASSE PN 12,  INSTALADO EM PRUMADA DE ÁGUA  FORNECIMENTO E INSTALAÇÃO. AF_06/2015</v>
          </cell>
          <cell r="C3127" t="str">
            <v>M</v>
          </cell>
          <cell r="D3127">
            <v>82.66</v>
          </cell>
          <cell r="E3127">
            <v>83.65</v>
          </cell>
          <cell r="F3127" t="str">
            <v>SINTÉTICO</v>
          </cell>
          <cell r="G3127">
            <v>83.65</v>
          </cell>
        </row>
        <row r="3128">
          <cell r="A3128">
            <v>96675</v>
          </cell>
          <cell r="B3128" t="str">
            <v>TUBO, PPR, DN 110, CLASSE PN 12,  INSTALADO EM PRUMADA DE ÁGUA  FORNECIMENTO E INSTALAÇÃO. AF_06/2015</v>
          </cell>
          <cell r="C3128" t="str">
            <v>M</v>
          </cell>
          <cell r="D3128">
            <v>143.75</v>
          </cell>
          <cell r="E3128">
            <v>145.21</v>
          </cell>
          <cell r="F3128" t="str">
            <v>SINTÉTICO</v>
          </cell>
          <cell r="G3128">
            <v>145.21</v>
          </cell>
        </row>
        <row r="3129">
          <cell r="A3129">
            <v>96676</v>
          </cell>
          <cell r="B3129" t="str">
            <v>TUBO, PPR, DN 25, CLASSE PN 25,  INSTALADO EM PRUMADA DE ÁGUA  FORNECIMENTO E INSTALAÇÃO. AF_06/2015</v>
          </cell>
          <cell r="C3129" t="str">
            <v>M</v>
          </cell>
          <cell r="D3129">
            <v>9.67</v>
          </cell>
          <cell r="E3129">
            <v>9.7899999999999991</v>
          </cell>
          <cell r="F3129" t="str">
            <v>SINTÉTICO</v>
          </cell>
          <cell r="G3129">
            <v>9.7899999999999991</v>
          </cell>
        </row>
        <row r="3130">
          <cell r="A3130">
            <v>96677</v>
          </cell>
          <cell r="B3130" t="str">
            <v>TUBO, PPR, DN 32, CLASSE PN 25,  INSTALADO EM PRUMADA DE ÁGUA  FORNECIMENTO E INSTALAÇÃO. AF_06/2015</v>
          </cell>
          <cell r="C3130" t="str">
            <v>M</v>
          </cell>
          <cell r="D3130">
            <v>15.96</v>
          </cell>
          <cell r="E3130">
            <v>16.149999999999999</v>
          </cell>
          <cell r="F3130" t="str">
            <v>SINTÉTICO</v>
          </cell>
          <cell r="G3130">
            <v>16.149999999999999</v>
          </cell>
        </row>
        <row r="3131">
          <cell r="A3131">
            <v>96678</v>
          </cell>
          <cell r="B3131" t="str">
            <v>TUBO, PPR, DN 40, CLASSE PN 25,  INSTALADO EM PRUMADA DE ÁGUA  FORNECIMENTO E INSTALAÇÃO. AF_06/2015</v>
          </cell>
          <cell r="C3131" t="str">
            <v>M</v>
          </cell>
          <cell r="D3131">
            <v>22.19</v>
          </cell>
          <cell r="E3131">
            <v>22.45</v>
          </cell>
          <cell r="F3131" t="str">
            <v>SINTÉTICO</v>
          </cell>
          <cell r="G3131">
            <v>22.45</v>
          </cell>
        </row>
        <row r="3132">
          <cell r="A3132">
            <v>96679</v>
          </cell>
          <cell r="B3132" t="str">
            <v>TUBO, PPR, DN 50, CLASSE PN 25,  INSTALADO EM PRUMADA DE ÁGUA  FORNECIMENTO E INSTALAÇÃO. AF_06/2015</v>
          </cell>
          <cell r="C3132" t="str">
            <v>M</v>
          </cell>
          <cell r="D3132">
            <v>32.369999999999997</v>
          </cell>
          <cell r="E3132">
            <v>32.770000000000003</v>
          </cell>
          <cell r="F3132" t="str">
            <v>SINTÉTICO</v>
          </cell>
          <cell r="G3132">
            <v>32.770000000000003</v>
          </cell>
        </row>
        <row r="3133">
          <cell r="A3133">
            <v>96680</v>
          </cell>
          <cell r="B3133" t="str">
            <v>TUBO, PPR, DN 63, CLASSE PN 25,  INSTALADO EM PRUMADA DE ÁGUA  FORNECIMENTO E INSTALAÇÃO. AF_06/2015</v>
          </cell>
          <cell r="C3133" t="str">
            <v>M</v>
          </cell>
          <cell r="D3133">
            <v>43.6</v>
          </cell>
          <cell r="E3133">
            <v>44.2</v>
          </cell>
          <cell r="F3133" t="str">
            <v>SINTÉTICO</v>
          </cell>
          <cell r="G3133">
            <v>44.2</v>
          </cell>
        </row>
        <row r="3134">
          <cell r="A3134">
            <v>96681</v>
          </cell>
          <cell r="B3134" t="str">
            <v>TUBO, PPR, DN 75, CLASSE PN 25,  INSTALADO EM PRUMADA DE ÁGUA  FORNECIMENTO E INSTALAÇÃO. AF_06/2015</v>
          </cell>
          <cell r="C3134" t="str">
            <v>M</v>
          </cell>
          <cell r="D3134">
            <v>81.430000000000007</v>
          </cell>
          <cell r="E3134">
            <v>82.27</v>
          </cell>
          <cell r="F3134" t="str">
            <v>SINTÉTICO</v>
          </cell>
          <cell r="G3134">
            <v>82.27</v>
          </cell>
        </row>
        <row r="3135">
          <cell r="A3135">
            <v>96682</v>
          </cell>
          <cell r="B3135" t="str">
            <v>TUBO, PPR, DN 90, CLASSE PN 25,  INSTALADO EM PRUMADA DE ÁGUA  FORNECIMENTO E INSTALAÇÃO. AF_06/2015</v>
          </cell>
          <cell r="C3135" t="str">
            <v>M</v>
          </cell>
          <cell r="D3135">
            <v>120.12</v>
          </cell>
          <cell r="E3135">
            <v>121.31</v>
          </cell>
          <cell r="F3135" t="str">
            <v>SINTÉTICO</v>
          </cell>
          <cell r="G3135">
            <v>121.31</v>
          </cell>
        </row>
        <row r="3136">
          <cell r="A3136">
            <v>96683</v>
          </cell>
          <cell r="B3136" t="str">
            <v>TUBO, PPR, DN 110, CLASSE PN 25,  INSTALADO EM PRUMADA DE ÁGUA  FORNECIMENTO E INSTALAÇÃO. AF_06/2015</v>
          </cell>
          <cell r="C3136" t="str">
            <v>M</v>
          </cell>
          <cell r="D3136">
            <v>164.39</v>
          </cell>
          <cell r="E3136">
            <v>166.15</v>
          </cell>
          <cell r="F3136" t="str">
            <v>SINTÉTICO</v>
          </cell>
          <cell r="G3136">
            <v>166.15</v>
          </cell>
        </row>
        <row r="3137">
          <cell r="A3137">
            <v>96718</v>
          </cell>
          <cell r="B3137" t="str">
            <v>TUBO, PPR, DN 20, CLASSE PN 20,  INSTALADO EM RESERVAÇÃO DE ÁGUA DE EDIFICAÇÃO QUE POSSUA RESERVATÓRIO DE FIBRA/FIBROCIMENTO  FORNECIMENTO E INSTALAÇÃO. AF_06/2016</v>
          </cell>
          <cell r="C3137" t="str">
            <v>M</v>
          </cell>
          <cell r="D3137">
            <v>6.37</v>
          </cell>
          <cell r="E3137">
            <v>6.4</v>
          </cell>
          <cell r="F3137" t="str">
            <v>SINTÉTICO</v>
          </cell>
          <cell r="G3137">
            <v>6.4</v>
          </cell>
        </row>
        <row r="3138">
          <cell r="A3138">
            <v>96719</v>
          </cell>
          <cell r="B3138" t="str">
            <v>TUBO, PPR, DN 25, CLASSE PN 20,  INSTALADO EM RESERVAÇÃO DE ÁGUA DE EDIFICAÇÃO QUE POSSUA RESERVATÓRIO DE FIBRA/FIBROCIMENTO  FORNECIMENTO E INSTALAÇÃO. AF_06/2016</v>
          </cell>
          <cell r="C3138" t="str">
            <v>M</v>
          </cell>
          <cell r="D3138">
            <v>12.9</v>
          </cell>
          <cell r="E3138">
            <v>13.44</v>
          </cell>
          <cell r="F3138" t="str">
            <v>SINTÉTICO</v>
          </cell>
          <cell r="G3138">
            <v>13.44</v>
          </cell>
        </row>
        <row r="3139">
          <cell r="A3139">
            <v>96720</v>
          </cell>
          <cell r="B3139" t="str">
            <v>TUBO, PPR, DN 32, CLASSE PN 12,  INSTALADO EM RESERVAÇÃO DE ÁGUA DE EDIFICAÇÃO QUE POSSUA RESERVATÓRIO DE FIBRA/FIBROCIMENTO  FORNECIMENTO E INSTALAÇÃO. AF_06/2016</v>
          </cell>
          <cell r="C3139" t="str">
            <v>M</v>
          </cell>
          <cell r="D3139">
            <v>15.68</v>
          </cell>
          <cell r="E3139">
            <v>16.329999999999998</v>
          </cell>
          <cell r="F3139" t="str">
            <v>SINTÉTICO</v>
          </cell>
          <cell r="G3139">
            <v>16.329999999999998</v>
          </cell>
        </row>
        <row r="3140">
          <cell r="A3140">
            <v>96721</v>
          </cell>
          <cell r="B3140" t="str">
            <v>TUBO, PPR, DN 40, CLASSE PN 12,  INSTALADO EM RESERVAÇÃO DE ÁGUA DE EDIFICAÇÃO QUE POSSUA RESERVATÓRIO DE FIBRA/FIBROCIMENTO  FORNECIMENTO E INSTALAÇÃO. AF_06/2016</v>
          </cell>
          <cell r="C3140" t="str">
            <v>M</v>
          </cell>
          <cell r="D3140">
            <v>21.09</v>
          </cell>
          <cell r="E3140">
            <v>21.74</v>
          </cell>
          <cell r="F3140" t="str">
            <v>SINTÉTICO</v>
          </cell>
          <cell r="G3140">
            <v>21.74</v>
          </cell>
        </row>
        <row r="3141">
          <cell r="A3141">
            <v>96722</v>
          </cell>
          <cell r="B3141" t="str">
            <v>TUBO, PPR, DN 50, CLASSE PN 12,  INSTALADO EM RESERVAÇÃO DE ÁGUA DE EDIFICAÇÃO QUE POSSUA RESERVATÓRIO DE FIBRA/FIBROCIMENTO  FORNECIMENTO E INSTALAÇÃO. AF_06/2016</v>
          </cell>
          <cell r="C3141" t="str">
            <v>M</v>
          </cell>
          <cell r="D3141">
            <v>28.8</v>
          </cell>
          <cell r="E3141">
            <v>29.77</v>
          </cell>
          <cell r="F3141" t="str">
            <v>SINTÉTICO</v>
          </cell>
          <cell r="G3141">
            <v>29.77</v>
          </cell>
        </row>
        <row r="3142">
          <cell r="A3142">
            <v>96723</v>
          </cell>
          <cell r="B3142" t="str">
            <v>TUBO, PPR, DN 63, CLASSE PN 12,  INSTALADO EM RESERVAÇÃO DE ÁGUA DE EDIFICAÇÃO QUE POSSUA RESERVATÓRIO DE FIBRA/FIBROCIMENTO  FORNECIMENTO E INSTALAÇÃO. AF_06/2016</v>
          </cell>
          <cell r="C3142" t="str">
            <v>M</v>
          </cell>
          <cell r="D3142">
            <v>38.270000000000003</v>
          </cell>
          <cell r="E3142">
            <v>39.24</v>
          </cell>
          <cell r="F3142" t="str">
            <v>SINTÉTICO</v>
          </cell>
          <cell r="G3142">
            <v>39.24</v>
          </cell>
        </row>
        <row r="3143">
          <cell r="A3143">
            <v>96724</v>
          </cell>
          <cell r="B3143" t="str">
            <v>TUBO, PPR, DN 75, CLASSE PN 12,  INSTALADO EM RESERVAÇÃO DE ÁGUA DE EDIFICAÇÃO QUE POSSUA RESERVATÓRIO DE FIBRA/FIBROCIMENTO  FORNECIMENTO E INSTALAÇÃO. AF_06/2016</v>
          </cell>
          <cell r="C3143" t="str">
            <v>M</v>
          </cell>
          <cell r="D3143">
            <v>62.49</v>
          </cell>
          <cell r="E3143">
            <v>64.099999999999994</v>
          </cell>
          <cell r="F3143" t="str">
            <v>SINTÉTICO</v>
          </cell>
          <cell r="G3143">
            <v>64.099999999999994</v>
          </cell>
        </row>
        <row r="3144">
          <cell r="A3144">
            <v>96725</v>
          </cell>
          <cell r="B3144" t="str">
            <v>TUBO, PPR, DN 90, CLASSE PN 12,  INSTALADO EM RESERVAÇÃO DE ÁGUA DE EDIFICAÇÃO QUE POSSUA RESERVATÓRIO DE FIBRA/FIBROCIMENTO  FORNECIMENTO E INSTALAÇÃO. AF_06/2016</v>
          </cell>
          <cell r="C3144" t="str">
            <v>M</v>
          </cell>
          <cell r="D3144">
            <v>82.25</v>
          </cell>
          <cell r="E3144">
            <v>83.86</v>
          </cell>
          <cell r="F3144" t="str">
            <v>SINTÉTICO</v>
          </cell>
          <cell r="G3144">
            <v>83.86</v>
          </cell>
        </row>
        <row r="3145">
          <cell r="A3145">
            <v>96726</v>
          </cell>
          <cell r="B3145" t="str">
            <v>TUBO, PPR, DN 110, CLASSE PN 12,  INSTALADO EM RESERVAÇÃO DE ÁGUA DE EDIFICAÇÃO QUE POSSUA RESERVATÓRIO DE FIBRA/FIBROCIMENTO  FORNECIMENTO E INSTALAÇÃO. AF_06/2016</v>
          </cell>
          <cell r="C3145" t="str">
            <v>M</v>
          </cell>
          <cell r="D3145">
            <v>134.12</v>
          </cell>
          <cell r="E3145">
            <v>136.63999999999999</v>
          </cell>
          <cell r="F3145" t="str">
            <v>SINTÉTICO</v>
          </cell>
          <cell r="G3145">
            <v>136.63999999999999</v>
          </cell>
        </row>
        <row r="3146">
          <cell r="A3146">
            <v>96727</v>
          </cell>
          <cell r="B3146" t="str">
            <v>TUBO, PPR, DN 20, CLASSE PN 25,  INSTALADO EM RESERVAÇÃO DE ÁGUA DE EDIFICAÇÃO QUE POSSUA RESERVATÓRIO DE FIBRA/FIBROCIMENTO  FORNECIMENTO E INSTALAÇÃO. AF_06/2016</v>
          </cell>
          <cell r="C3146" t="str">
            <v>M</v>
          </cell>
          <cell r="D3146">
            <v>11.13</v>
          </cell>
          <cell r="E3146">
            <v>11.73</v>
          </cell>
          <cell r="F3146" t="str">
            <v>SINTÉTICO</v>
          </cell>
          <cell r="G3146">
            <v>11.73</v>
          </cell>
        </row>
        <row r="3147">
          <cell r="A3147">
            <v>96728</v>
          </cell>
          <cell r="B3147" t="str">
            <v>TUBO, PPR, DN 25, CLASSE PN 25,  INSTALADO EM RESERVAÇÃO DE ÁGUA DE EDIFICAÇÃO QUE POSSUA RESERVATÓRIO DE FIBRA/FIBROCIMENTO  FORNECIMENTO E INSTALAÇÃO. AF_06/2016</v>
          </cell>
          <cell r="C3147" t="str">
            <v>M</v>
          </cell>
          <cell r="D3147">
            <v>13.32</v>
          </cell>
          <cell r="E3147">
            <v>13.92</v>
          </cell>
          <cell r="F3147" t="str">
            <v>SINTÉTICO</v>
          </cell>
          <cell r="G3147">
            <v>13.92</v>
          </cell>
        </row>
        <row r="3148">
          <cell r="A3148">
            <v>96729</v>
          </cell>
          <cell r="B3148" t="str">
            <v>TUBO, PPR, DN 32, CLASSE PN 25,  INSTALADO EM RESERVAÇÃO DE ÁGUA DE EDIFICAÇÃO QUE POSSUA RESERVATÓRIO DE FIBRA/FIBROCIMENTO  FORNECIMENTO E INSTALAÇÃO. AF_06/2016</v>
          </cell>
          <cell r="C3148" t="str">
            <v>M</v>
          </cell>
          <cell r="D3148">
            <v>20.190000000000001</v>
          </cell>
          <cell r="E3148">
            <v>20.94</v>
          </cell>
          <cell r="F3148" t="str">
            <v>SINTÉTICO</v>
          </cell>
          <cell r="G3148">
            <v>20.94</v>
          </cell>
        </row>
        <row r="3149">
          <cell r="A3149">
            <v>96730</v>
          </cell>
          <cell r="B3149" t="str">
            <v>TUBO, PPR, DN 40, CLASSE PN 25,  INSTALADO EM RESERVAÇÃO DE ÁGUA DE EDIFICAÇÃO QUE POSSUA RESERVATÓRIO DE FIBRA/FIBROCIMENTO  FORNECIMENTO E INSTALAÇÃO. AF_06/2016</v>
          </cell>
          <cell r="C3149" t="str">
            <v>M</v>
          </cell>
          <cell r="D3149">
            <v>25.5</v>
          </cell>
          <cell r="E3149">
            <v>26.25</v>
          </cell>
          <cell r="F3149" t="str">
            <v>SINTÉTICO</v>
          </cell>
          <cell r="G3149">
            <v>26.25</v>
          </cell>
        </row>
        <row r="3150">
          <cell r="A3150">
            <v>96731</v>
          </cell>
          <cell r="B3150" t="str">
            <v>TUBO, PPR, DN 50, CLASSE PN 25,  INSTALADO EM RESERVAÇÃO DE ÁGUA DE EDIFICAÇÃO QUE POSSUA RESERVATÓRIO DE FIBRA/FIBROCIMENTO  FORNECIMENTO E INSTALAÇÃO. AF_06/2016</v>
          </cell>
          <cell r="C3150" t="str">
            <v>M</v>
          </cell>
          <cell r="D3150">
            <v>37.31</v>
          </cell>
          <cell r="E3150">
            <v>38.47</v>
          </cell>
          <cell r="F3150" t="str">
            <v>SINTÉTICO</v>
          </cell>
          <cell r="G3150">
            <v>38.47</v>
          </cell>
        </row>
        <row r="3151">
          <cell r="A3151">
            <v>96732</v>
          </cell>
          <cell r="B3151" t="str">
            <v>TUBO, PPR, DN 63, CLASSE PN 25,  INSTALADO EM RESERVAÇÃO DE ÁGUA DE EDIFICAÇÃO QUE POSSUA RESERVATÓRIO DE FIBRA/FIBROCIMENTO  FORNECIMENTO E INSTALAÇÃO. AF_06/2016</v>
          </cell>
          <cell r="C3151" t="str">
            <v>M</v>
          </cell>
          <cell r="D3151">
            <v>46.29</v>
          </cell>
          <cell r="E3151">
            <v>47.45</v>
          </cell>
          <cell r="F3151" t="str">
            <v>SINTÉTICO</v>
          </cell>
          <cell r="G3151">
            <v>47.45</v>
          </cell>
        </row>
        <row r="3152">
          <cell r="A3152">
            <v>96733</v>
          </cell>
          <cell r="B3152" t="str">
            <v>TUBO, PPR, DN 75, CLASSE PN 25,  INSTALADO EM RESERVAÇÃO DE ÁGUA DE EDIFICAÇÃO QUE POSSUA RESERVATÓRIO DE FIBRA/FIBROCIMENTO  FORNECIMENTO E INSTALAÇÃO. AF_06/2016</v>
          </cell>
          <cell r="C3152" t="str">
            <v>M</v>
          </cell>
          <cell r="D3152">
            <v>84.99</v>
          </cell>
          <cell r="E3152">
            <v>86.92</v>
          </cell>
          <cell r="F3152" t="str">
            <v>SINTÉTICO</v>
          </cell>
          <cell r="G3152">
            <v>86.92</v>
          </cell>
        </row>
        <row r="3153">
          <cell r="A3153">
            <v>96734</v>
          </cell>
          <cell r="B3153" t="str">
            <v>TUBO, PPR, DN 90, CLASSE PN 25,  INSTALADO EM RESERVAÇÃO DE ÁGUA DE EDIFICAÇÃO QUE POSSUA RESERVATÓRIO DE FIBRA/FIBROCIMENTO  FORNECIMENTO E INSTALAÇÃO. AF_06/2016</v>
          </cell>
          <cell r="C3153" t="str">
            <v>M</v>
          </cell>
          <cell r="D3153">
            <v>118.09</v>
          </cell>
          <cell r="E3153">
            <v>120.02</v>
          </cell>
          <cell r="F3153" t="str">
            <v>SINTÉTICO</v>
          </cell>
          <cell r="G3153">
            <v>120.02</v>
          </cell>
        </row>
        <row r="3154">
          <cell r="A3154">
            <v>96735</v>
          </cell>
          <cell r="B3154" t="str">
            <v>TUBO, PPR, DN 110, CLASSE PN 25,  INSTALADO EM RESERVAÇÃO DE ÁGUA DE EDIFICAÇÃO QUE POSSUA RESERVATÓRIO DE FIBRA/FIBROCIMENTO  FORNECIMENTO E INSTALAÇÃO. AF_06/2016</v>
          </cell>
          <cell r="C3154" t="str">
            <v>M</v>
          </cell>
          <cell r="D3154">
            <v>153.96</v>
          </cell>
          <cell r="E3154">
            <v>156.99</v>
          </cell>
          <cell r="F3154" t="str">
            <v>SINTÉTICO</v>
          </cell>
          <cell r="G3154">
            <v>156.99</v>
          </cell>
        </row>
        <row r="3155">
          <cell r="A3155">
            <v>96794</v>
          </cell>
          <cell r="B3155" t="str">
            <v>TUBO, PEX, MONOCAMADA, DN 16, INSTALADO EM RAMAL OU SUB-RAMAL DE ÁGUA  FORNECIMENTO E INSTALAÇÃO. AF_06/2015</v>
          </cell>
          <cell r="C3155" t="str">
            <v>M</v>
          </cell>
          <cell r="D3155">
            <v>6.59</v>
          </cell>
          <cell r="E3155">
            <v>6.86</v>
          </cell>
          <cell r="F3155" t="str">
            <v>SINTÉTICO</v>
          </cell>
          <cell r="G3155">
            <v>6.86</v>
          </cell>
        </row>
        <row r="3156">
          <cell r="A3156">
            <v>96795</v>
          </cell>
          <cell r="B3156" t="str">
            <v>TUBO, PEX, MONOCAMADA, DN 20, INSTALADO EM RAMAL OU SUB-RAMAL DE ÁGUA  FORNECIMENTO E INSTALAÇÃO. AF_06/2015</v>
          </cell>
          <cell r="C3156" t="str">
            <v>M</v>
          </cell>
          <cell r="D3156">
            <v>8.36</v>
          </cell>
          <cell r="E3156">
            <v>8.67</v>
          </cell>
          <cell r="F3156" t="str">
            <v>SINTÉTICO</v>
          </cell>
          <cell r="G3156">
            <v>8.67</v>
          </cell>
        </row>
        <row r="3157">
          <cell r="A3157">
            <v>96796</v>
          </cell>
          <cell r="B3157" t="str">
            <v>TUBO, PEX, MONOCAMADA, DN 25, INSTALADO EM RAMAL OU SUB-RAMAL DE ÁGUA  FORNECIMENTO E INSTALAÇÃO. AF_06/2015</v>
          </cell>
          <cell r="C3157" t="str">
            <v>M</v>
          </cell>
          <cell r="D3157">
            <v>11.66</v>
          </cell>
          <cell r="E3157">
            <v>12.05</v>
          </cell>
          <cell r="F3157" t="str">
            <v>SINTÉTICO</v>
          </cell>
          <cell r="G3157">
            <v>12.05</v>
          </cell>
        </row>
        <row r="3158">
          <cell r="A3158">
            <v>96797</v>
          </cell>
          <cell r="B3158" t="str">
            <v>TUBO, PEX, MONOCAMADA, DN 32, INSTALADO EM RAMAL OU SUB-RAMAL DE ÁGUA  FORNECIMENTO E INSTALAÇÃO. AF_06/2015</v>
          </cell>
          <cell r="C3158" t="str">
            <v>M</v>
          </cell>
          <cell r="D3158">
            <v>17.559999999999999</v>
          </cell>
          <cell r="E3158">
            <v>18.03</v>
          </cell>
          <cell r="F3158" t="str">
            <v>SINTÉTICO</v>
          </cell>
          <cell r="G3158">
            <v>18.03</v>
          </cell>
        </row>
        <row r="3159">
          <cell r="A3159">
            <v>96798</v>
          </cell>
          <cell r="B3159" t="str">
            <v>TUBO, PEX, MONOCAMADA, DN 16, INSTALADO EM RAMAL DE DISTRIBUIÇÃO DE ÁGUA  FORNECIMENTO E INSTALAÇÃO. AF_06/2015</v>
          </cell>
          <cell r="C3159" t="str">
            <v>M</v>
          </cell>
          <cell r="D3159">
            <v>6.7</v>
          </cell>
          <cell r="E3159">
            <v>6.98</v>
          </cell>
          <cell r="F3159" t="str">
            <v>SINTÉTICO</v>
          </cell>
          <cell r="G3159">
            <v>6.98</v>
          </cell>
        </row>
        <row r="3160">
          <cell r="A3160">
            <v>96799</v>
          </cell>
          <cell r="B3160" t="str">
            <v>TUBO, PEX, MONOCAMADA, DN 20, INSTALADO EM RAMAL DE DISTRIBUIÇÃO DE ÁGUA  FORNECIMENTO E INSTALAÇÃO. AF_06/2015</v>
          </cell>
          <cell r="C3160" t="str">
            <v>M</v>
          </cell>
          <cell r="D3160">
            <v>8.9700000000000006</v>
          </cell>
          <cell r="E3160">
            <v>9.36</v>
          </cell>
          <cell r="F3160" t="str">
            <v>SINTÉTICO</v>
          </cell>
          <cell r="G3160">
            <v>9.36</v>
          </cell>
        </row>
        <row r="3161">
          <cell r="A3161">
            <v>96800</v>
          </cell>
          <cell r="B3161" t="str">
            <v>TUBO, PEX, MONOCAMADA, DN 25, INSTALADO EM RAMAL DE DISTRIBUIÇÃO DE ÁGUA  FORNECIMENTO E INSTALAÇÃO. AF_06/2015</v>
          </cell>
          <cell r="C3161" t="str">
            <v>M</v>
          </cell>
          <cell r="D3161">
            <v>12.93</v>
          </cell>
          <cell r="E3161">
            <v>13.46</v>
          </cell>
          <cell r="F3161" t="str">
            <v>SINTÉTICO</v>
          </cell>
          <cell r="G3161">
            <v>13.46</v>
          </cell>
        </row>
        <row r="3162">
          <cell r="A3162">
            <v>96801</v>
          </cell>
          <cell r="B3162" t="str">
            <v>TUBO, PEX, MONOCAMADA, DN 32, INSTALADO EM RAMAL DE DISTRIBUIÇÃO DE ÁGUA  FORNECIMENTO E INSTALAÇÃO. AF_06/2015</v>
          </cell>
          <cell r="C3162" t="str">
            <v>M</v>
          </cell>
          <cell r="D3162">
            <v>19.739999999999998</v>
          </cell>
          <cell r="E3162">
            <v>20.47</v>
          </cell>
          <cell r="F3162" t="str">
            <v>SINTÉTICO</v>
          </cell>
          <cell r="G3162">
            <v>20.47</v>
          </cell>
        </row>
        <row r="3163">
          <cell r="A3163">
            <v>97327</v>
          </cell>
          <cell r="B3163" t="str">
            <v>TUBO EM COBRE FLEXÍVEL, DN 1/4, COM ISOLAMENTO, INSTALADO EM RAMAL DE ALIMENTAÇÃO DE AR CONDICIONADO COM CONDENSADORA INDIVIDUAL   FORNECIMENTO E INSTALAÇÃO. AF_12/2015</v>
          </cell>
          <cell r="C3163" t="str">
            <v>M</v>
          </cell>
          <cell r="D3163">
            <v>19.440000000000001</v>
          </cell>
          <cell r="E3163">
            <v>19.66</v>
          </cell>
          <cell r="F3163" t="str">
            <v>SINTÉTICO</v>
          </cell>
          <cell r="G3163">
            <v>19.66</v>
          </cell>
        </row>
        <row r="3164">
          <cell r="A3164">
            <v>97328</v>
          </cell>
          <cell r="B3164" t="str">
            <v>TUBO EM COBRE FLEXÍVEL, DN 3/8", COM ISOLAMENTO, INSTALADO EM RAMAL DE ALIMENTAÇÃO DE AR CONDICIONADO COM CONDENSADORA INDIVIDUAL  FORNECIMENTO E INSTALAÇÃO. AF_12/2015</v>
          </cell>
          <cell r="C3164" t="str">
            <v>M</v>
          </cell>
          <cell r="D3164">
            <v>33.71</v>
          </cell>
          <cell r="E3164">
            <v>33.950000000000003</v>
          </cell>
          <cell r="F3164" t="str">
            <v>SINTÉTICO</v>
          </cell>
          <cell r="G3164">
            <v>33.950000000000003</v>
          </cell>
        </row>
        <row r="3165">
          <cell r="A3165">
            <v>97329</v>
          </cell>
          <cell r="B3165" t="str">
            <v>TUBO EM COBRE FLEXÍVEL, DN 1/2", COM ISOLAMENTO, INSTALADO EM RAMAL DE ALIMENTAÇÃO DE AR CONDICIONADO COM CONDENSADORA INDIVIDUAL  FORNECIMENTO E INSTALAÇÃO. AF_12/2015</v>
          </cell>
          <cell r="C3165" t="str">
            <v>M</v>
          </cell>
          <cell r="D3165">
            <v>42.1</v>
          </cell>
          <cell r="E3165">
            <v>42.36</v>
          </cell>
          <cell r="F3165" t="str">
            <v>SINTÉTICO</v>
          </cell>
          <cell r="G3165">
            <v>42.36</v>
          </cell>
        </row>
        <row r="3166">
          <cell r="A3166">
            <v>97330</v>
          </cell>
          <cell r="B3166" t="str">
            <v>TUBO EM COBRE FLEXÍVEL, DN 5/8", COM ISOLAMENTO, INSTALADO EM RAMAL DE ALIMENTAÇÃO DE AR CONDICIONADO COM CONDENSADORA INDIVIDUAL  FORNECIMENTO E INSTALAÇÃO. AF_12/2015</v>
          </cell>
          <cell r="C3166" t="str">
            <v>M</v>
          </cell>
          <cell r="D3166">
            <v>51.35</v>
          </cell>
          <cell r="E3166">
            <v>51.61</v>
          </cell>
          <cell r="F3166" t="str">
            <v>SINTÉTICO</v>
          </cell>
          <cell r="G3166">
            <v>51.61</v>
          </cell>
        </row>
        <row r="3167">
          <cell r="A3167">
            <v>97331</v>
          </cell>
          <cell r="B3167" t="str">
            <v>TUBO EM COBRE FLEXÍVEL, DN 1/4", COM ISOLAMENTO, INSTALADO EM RAMAL DE ALIMENTAÇÃO DE AR CONDICIONADO COM CONDENSADORA CENTRAL  FORNECIMENTO E INSTALAÇÃO. AF_12/2015</v>
          </cell>
          <cell r="C3167" t="str">
            <v>M</v>
          </cell>
          <cell r="D3167">
            <v>19.68</v>
          </cell>
          <cell r="E3167">
            <v>19.920000000000002</v>
          </cell>
          <cell r="F3167" t="str">
            <v>SINTÉTICO</v>
          </cell>
          <cell r="G3167">
            <v>19.920000000000002</v>
          </cell>
        </row>
        <row r="3168">
          <cell r="A3168">
            <v>97332</v>
          </cell>
          <cell r="B3168" t="str">
            <v>TUBO EM COBRE FLEXÍVEL, DN 3/8", COM ISOLAMENTO, INSTALADO EM RAMAL DE ALIMENTAÇÃO DE AR CONDICIONADO COM CONDENSADORA CENTRAL  FORNECIMENTO E INSTALAÇÃO. AF_12/2015</v>
          </cell>
          <cell r="C3168" t="str">
            <v>M</v>
          </cell>
          <cell r="D3168">
            <v>33.99</v>
          </cell>
          <cell r="E3168">
            <v>34.270000000000003</v>
          </cell>
          <cell r="F3168" t="str">
            <v>SINTÉTICO</v>
          </cell>
          <cell r="G3168">
            <v>34.270000000000003</v>
          </cell>
        </row>
        <row r="3169">
          <cell r="A3169">
            <v>97333</v>
          </cell>
          <cell r="B3169" t="str">
            <v>TUBO EM COBRE FLEXÍVEL, DN 1/2", COM ISOLAMENTO, INSTALADO EM RAMAL DE ALIMENTAÇÃO DE AR CONDICIONADO COM CONDENSADORA CENTRAL  FORNECIMENTO E INSTALAÇÃO. AF_12/2015</v>
          </cell>
          <cell r="C3169" t="str">
            <v>M</v>
          </cell>
          <cell r="D3169">
            <v>42.45</v>
          </cell>
          <cell r="E3169">
            <v>42.75</v>
          </cell>
          <cell r="F3169" t="str">
            <v>SINTÉTICO</v>
          </cell>
          <cell r="G3169">
            <v>42.75</v>
          </cell>
        </row>
        <row r="3170">
          <cell r="A3170">
            <v>97334</v>
          </cell>
          <cell r="B3170" t="str">
            <v>TUBO EM COBRE FLEXÍVEL, DN 5/8, COM ISOLAMENTO, INSTALADO EM RAMAL DE ALIMENTAÇÃO DE AR CONDICIONADO COM CONDENSADORA CENTRAL   FORNECIMENTO E INSTALAÇÃO. AF_12/2015</v>
          </cell>
          <cell r="C3170" t="str">
            <v>M</v>
          </cell>
          <cell r="D3170">
            <v>51.73</v>
          </cell>
          <cell r="E3170">
            <v>52.04</v>
          </cell>
          <cell r="F3170" t="str">
            <v>SINTÉTICO</v>
          </cell>
          <cell r="G3170">
            <v>52.04</v>
          </cell>
        </row>
        <row r="3171">
          <cell r="A3171">
            <v>97335</v>
          </cell>
          <cell r="B3171" t="str">
            <v>TUBO EM COBRE RÍGIDO, DN 22 MM, CLASSE A, SEM ISOLAMENTO, INSTALADO EM PRUMADA  FORNECIMENTO E INSTALAÇÃO. AF_12/2015</v>
          </cell>
          <cell r="C3171" t="str">
            <v>M</v>
          </cell>
          <cell r="D3171">
            <v>52.99</v>
          </cell>
          <cell r="E3171">
            <v>53.19</v>
          </cell>
          <cell r="F3171" t="str">
            <v>SINTÉTICO</v>
          </cell>
          <cell r="G3171">
            <v>53.19</v>
          </cell>
        </row>
        <row r="3172">
          <cell r="A3172">
            <v>97336</v>
          </cell>
          <cell r="B3172" t="str">
            <v>TUBO EM COBRE RÍGIDO, DN 28 MM, CLASSE A, SEM ISOLAMENTO, INSTALADO EM PRUMADA  FORNECIMENTO E INSTALAÇÃO. AF_12/2015</v>
          </cell>
          <cell r="C3172" t="str">
            <v>M</v>
          </cell>
          <cell r="D3172">
            <v>67.290000000000006</v>
          </cell>
          <cell r="E3172">
            <v>67.52</v>
          </cell>
          <cell r="F3172" t="str">
            <v>SINTÉTICO</v>
          </cell>
          <cell r="G3172">
            <v>67.52</v>
          </cell>
        </row>
        <row r="3173">
          <cell r="A3173">
            <v>97337</v>
          </cell>
          <cell r="B3173" t="str">
            <v>TUBO EM COBRE RÍGIDO, DN 35 MM, CLASSE A, SEM ISOLAMENTO, INSTALADO EM PRUMADA  FORNECIMENTO E INSTALAÇÃO. AF_12/2015</v>
          </cell>
          <cell r="C3173" t="str">
            <v>M</v>
          </cell>
          <cell r="D3173">
            <v>100.98</v>
          </cell>
          <cell r="E3173">
            <v>101.25</v>
          </cell>
          <cell r="F3173" t="str">
            <v>SINTÉTICO</v>
          </cell>
          <cell r="G3173">
            <v>101.25</v>
          </cell>
        </row>
        <row r="3174">
          <cell r="A3174">
            <v>97338</v>
          </cell>
          <cell r="B3174" t="str">
            <v>TUBO EM COBRE RÍGIDO, DN 42 MM, CLASSE A, SEM ISOLAMENTO, INSTALADO EM PRUMADA  FORNECIMENTO E INSTALAÇÃO. AF_12/2015</v>
          </cell>
          <cell r="C3174" t="str">
            <v>M</v>
          </cell>
          <cell r="D3174">
            <v>121.37</v>
          </cell>
          <cell r="E3174">
            <v>121.69</v>
          </cell>
          <cell r="F3174" t="str">
            <v>SINTÉTICO</v>
          </cell>
          <cell r="G3174">
            <v>121.69</v>
          </cell>
        </row>
        <row r="3175">
          <cell r="A3175">
            <v>97339</v>
          </cell>
          <cell r="B3175" t="str">
            <v>TUBO EM COBRE RÍGIDO, DN 54 MM, CLASSE A, SEM ISOLAMENTO, INSTALADO EM PRUMADA  FORNECIMENTO E INSTALAÇÃO. AF_12/2015</v>
          </cell>
          <cell r="C3175" t="str">
            <v>M</v>
          </cell>
          <cell r="D3175">
            <v>130.57</v>
          </cell>
          <cell r="E3175">
            <v>130.97</v>
          </cell>
          <cell r="F3175" t="str">
            <v>SINTÉTICO</v>
          </cell>
          <cell r="G3175">
            <v>130.97</v>
          </cell>
        </row>
        <row r="3176">
          <cell r="A3176">
            <v>97340</v>
          </cell>
          <cell r="B3176" t="str">
            <v>TUBO EM COBRE RÍGIDO, DN 66 MM, CLASSE A, SEM ISOLAMENTO, INSTALADO EM PRUMADA  FORNECIMENTO E INSTALAÇÃO. AF_12/2015</v>
          </cell>
          <cell r="C3176" t="str">
            <v>M</v>
          </cell>
          <cell r="D3176">
            <v>131.16999999999999</v>
          </cell>
          <cell r="E3176">
            <v>131.63</v>
          </cell>
          <cell r="F3176" t="str">
            <v>SINTÉTICO</v>
          </cell>
          <cell r="G3176">
            <v>131.63</v>
          </cell>
        </row>
        <row r="3177">
          <cell r="A3177">
            <v>97341</v>
          </cell>
          <cell r="B3177" t="str">
            <v>TUBO EM COBRE RÍGIDO, DN 15 MM, CLASSE A, SEM ISOLAMENTO, INSTALADO EM RAMAL DE DISTRIBUIÇÃO  FORNECIMENTO E INSTALAÇÃO. AF_12/2015</v>
          </cell>
          <cell r="C3177" t="str">
            <v>M</v>
          </cell>
          <cell r="D3177">
            <v>36.1</v>
          </cell>
          <cell r="E3177">
            <v>36.619999999999997</v>
          </cell>
          <cell r="F3177" t="str">
            <v>SINTÉTICO</v>
          </cell>
          <cell r="G3177">
            <v>36.619999999999997</v>
          </cell>
        </row>
        <row r="3178">
          <cell r="A3178">
            <v>97342</v>
          </cell>
          <cell r="B3178" t="str">
            <v>TUBO EM COBRE RÍGIDO, DN 22 MM, CLASSE A, SEM ISOLAMENTO, INSTALADO EM RAMAL DE DISTRIBUIÇÃO FORNECIMENTO E INSTALAÇÃO. AF_12/2015</v>
          </cell>
          <cell r="C3178" t="str">
            <v>M</v>
          </cell>
          <cell r="D3178">
            <v>56.38</v>
          </cell>
          <cell r="E3178">
            <v>56.98</v>
          </cell>
          <cell r="F3178" t="str">
            <v>SINTÉTICO</v>
          </cell>
          <cell r="G3178">
            <v>56.98</v>
          </cell>
        </row>
        <row r="3179">
          <cell r="A3179">
            <v>97343</v>
          </cell>
          <cell r="B3179" t="str">
            <v>TUBO EM COBRE RÍGIDO, DN 28 MM, CLASSE A, SEM ISOLAMENTO, INSTALADO EM RAMAL DE DISTRIBUIÇÃO FORNECIMENTO E INSTALAÇÃO. AF_12/2015</v>
          </cell>
          <cell r="C3179" t="str">
            <v>M</v>
          </cell>
          <cell r="D3179">
            <v>70.92</v>
          </cell>
          <cell r="E3179">
            <v>71.58</v>
          </cell>
          <cell r="F3179" t="str">
            <v>SINTÉTICO</v>
          </cell>
          <cell r="G3179">
            <v>71.58</v>
          </cell>
        </row>
        <row r="3180">
          <cell r="A3180">
            <v>97344</v>
          </cell>
          <cell r="B3180" t="str">
            <v>TUBO EM COBRE RÍGIDO, DN 15 MM, CLASSE A, SEM ISOLAMENTO, INSTALADO EM RAMAL E SUB-RAMAL  FORNECIMENTO E INSTALAÇÃO. AF_12/2015</v>
          </cell>
          <cell r="C3180" t="str">
            <v>M</v>
          </cell>
          <cell r="D3180">
            <v>43.53</v>
          </cell>
          <cell r="E3180">
            <v>44.95</v>
          </cell>
          <cell r="F3180" t="str">
            <v>SINTÉTICO</v>
          </cell>
          <cell r="G3180">
            <v>44.95</v>
          </cell>
        </row>
        <row r="3181">
          <cell r="A3181">
            <v>97345</v>
          </cell>
          <cell r="B3181" t="str">
            <v>TUBO EM COBRE RÍGIDO, DN 22 MM, CLASSE A, SEM ISOLAMENTO, INSTALADO EM RAMAL E SUB-RAMAL  FORNECIMENTO E INSTALAÇÃO. AF_12/2015</v>
          </cell>
          <cell r="C3181" t="str">
            <v>M</v>
          </cell>
          <cell r="D3181">
            <v>69.17</v>
          </cell>
          <cell r="E3181">
            <v>71.3</v>
          </cell>
          <cell r="F3181" t="str">
            <v>SINTÉTICO</v>
          </cell>
          <cell r="G3181">
            <v>71.3</v>
          </cell>
        </row>
        <row r="3182">
          <cell r="A3182">
            <v>97346</v>
          </cell>
          <cell r="B3182" t="str">
            <v>TUBO EM COBRE RÍGIDO, DN 28 MM, CLASSE A, SEM ISOLAMENTO, INSTALADO EM RAMAL E SUB-RAMAL  FORNECIMENTO E INSTALAÇÃO. AF_12/2015</v>
          </cell>
          <cell r="C3182" t="str">
            <v>M</v>
          </cell>
          <cell r="D3182">
            <v>88.35</v>
          </cell>
          <cell r="E3182">
            <v>91.1</v>
          </cell>
          <cell r="F3182" t="str">
            <v>SINTÉTICO</v>
          </cell>
          <cell r="G3182">
            <v>91.1</v>
          </cell>
        </row>
        <row r="3183">
          <cell r="A3183">
            <v>97347</v>
          </cell>
          <cell r="B3183" t="str">
            <v>TUBO EM COBRE RÍGIDO, DN 22 MM, CLASSE I, SEM ISOLAMENTO, INSTALADO EM PRUMADA  FORNECIMENTO E INSTALAÇÃO. AF_12/2015</v>
          </cell>
          <cell r="C3183" t="str">
            <v>M</v>
          </cell>
          <cell r="D3183">
            <v>63.78</v>
          </cell>
          <cell r="E3183">
            <v>63.98</v>
          </cell>
          <cell r="F3183" t="str">
            <v>SINTÉTICO</v>
          </cell>
          <cell r="G3183">
            <v>63.98</v>
          </cell>
        </row>
        <row r="3184">
          <cell r="A3184">
            <v>97348</v>
          </cell>
          <cell r="B3184" t="str">
            <v>TUBO EM COBRE RÍGIDO, DN 28 MM, CLASSE I, SEM ISOLAMENTO, INSTALADO EM PRUMADA  FORNECIMENTO E INSTALAÇÃO. AF_12/2015</v>
          </cell>
          <cell r="C3184" t="str">
            <v>M</v>
          </cell>
          <cell r="D3184">
            <v>88.05</v>
          </cell>
          <cell r="E3184">
            <v>88.28</v>
          </cell>
          <cell r="F3184" t="str">
            <v>SINTÉTICO</v>
          </cell>
          <cell r="G3184">
            <v>88.28</v>
          </cell>
        </row>
        <row r="3185">
          <cell r="A3185">
            <v>97349</v>
          </cell>
          <cell r="B3185" t="str">
            <v>TUBO EM COBRE RÍGIDO, DN 35 MM, CLASSE I, SEM ISOLAMENTO, INSTALADO EM PRUMADA  FORNECIMENTO E INSTALAÇÃO. AF_12/2015</v>
          </cell>
          <cell r="C3185" t="str">
            <v>M</v>
          </cell>
          <cell r="D3185">
            <v>126.84</v>
          </cell>
          <cell r="E3185">
            <v>127.11</v>
          </cell>
          <cell r="F3185" t="str">
            <v>SINTÉTICO</v>
          </cell>
          <cell r="G3185">
            <v>127.11</v>
          </cell>
        </row>
        <row r="3186">
          <cell r="A3186">
            <v>97350</v>
          </cell>
          <cell r="B3186" t="str">
            <v>TUBO EM COBRE RÍGIDO, DN 42 MM, CLASSE I, SEM ISOLAMENTO, INSTALADO EM PRUMADA  FORNECIMENTO E INSTALAÇÃO. AF_12/2015</v>
          </cell>
          <cell r="C3186" t="str">
            <v>M</v>
          </cell>
          <cell r="D3186">
            <v>153.97999999999999</v>
          </cell>
          <cell r="E3186">
            <v>154.30000000000001</v>
          </cell>
          <cell r="F3186" t="str">
            <v>SINTÉTICO</v>
          </cell>
          <cell r="G3186">
            <v>154.30000000000001</v>
          </cell>
        </row>
        <row r="3187">
          <cell r="A3187">
            <v>97351</v>
          </cell>
          <cell r="B3187" t="str">
            <v>TUBO EM COBRE RÍGIDO, DN 54 MM, CLASSE I, SEM ISOLAMENTO, INSTALADO EM PRUMADA  FORNECIMENTO E INSTALAÇÃO. AF_12/2015</v>
          </cell>
          <cell r="C3187" t="str">
            <v>M</v>
          </cell>
          <cell r="D3187">
            <v>212.86</v>
          </cell>
          <cell r="E3187">
            <v>213.26</v>
          </cell>
          <cell r="F3187" t="str">
            <v>SINTÉTICO</v>
          </cell>
          <cell r="G3187">
            <v>213.26</v>
          </cell>
        </row>
        <row r="3188">
          <cell r="A3188">
            <v>97352</v>
          </cell>
          <cell r="B3188" t="str">
            <v>TUBO EM COBRE RÍGIDO, DN 66 MM, CLASSE I, SEM ISOLAMENTO, INSTALADO EM PRUMADA  FORNECIMENTO E INSTALAÇÃO. AF_12/2015</v>
          </cell>
          <cell r="C3188" t="str">
            <v>M</v>
          </cell>
          <cell r="D3188">
            <v>275.79000000000002</v>
          </cell>
          <cell r="E3188">
            <v>276.25</v>
          </cell>
          <cell r="F3188" t="str">
            <v>SINTÉTICO</v>
          </cell>
          <cell r="G3188">
            <v>276.25</v>
          </cell>
        </row>
        <row r="3189">
          <cell r="A3189">
            <v>97353</v>
          </cell>
          <cell r="B3189" t="str">
            <v>TUBO EM COBRE RÍGIDO, DN 15 MM, CLASSE I, SEM ISOLAMENTO, INSTALADO EM RAMAL DE DISTRIBUIÇÃO  FORNECIMENTO E INSTALAÇÃO. AF_12/2015</v>
          </cell>
          <cell r="C3189" t="str">
            <v>M</v>
          </cell>
          <cell r="D3189">
            <v>42.48</v>
          </cell>
          <cell r="E3189">
            <v>43</v>
          </cell>
          <cell r="F3189" t="str">
            <v>SINTÉTICO</v>
          </cell>
          <cell r="G3189">
            <v>43</v>
          </cell>
        </row>
        <row r="3190">
          <cell r="A3190">
            <v>97354</v>
          </cell>
          <cell r="B3190" t="str">
            <v>TUBO EM COBRE RÍGIDO, DN 22 MM, CLASSE I, SEM ISOLAMENTO, INSTALADO EM RAMAL DE DISTRIBUIÇÃO FORNECIMENTO E INSTALAÇÃO. AF_12/2015</v>
          </cell>
          <cell r="C3190" t="str">
            <v>M</v>
          </cell>
          <cell r="D3190">
            <v>67.17</v>
          </cell>
          <cell r="E3190">
            <v>67.77</v>
          </cell>
          <cell r="F3190" t="str">
            <v>SINTÉTICO</v>
          </cell>
          <cell r="G3190">
            <v>67.77</v>
          </cell>
        </row>
        <row r="3191">
          <cell r="A3191">
            <v>97355</v>
          </cell>
          <cell r="B3191" t="str">
            <v>TUBO EM COBRE RÍGIDO, DN 28 MM, CLASSE I, SEM ISOLAMENTO, INSTALADO EM RAMAL DE DISTRIBUIÇÃO FORNECIMENTO E INSTALAÇÃO. AF_12/2015</v>
          </cell>
          <cell r="C3191" t="str">
            <v>M</v>
          </cell>
          <cell r="D3191">
            <v>91.68</v>
          </cell>
          <cell r="E3191">
            <v>92.34</v>
          </cell>
          <cell r="F3191" t="str">
            <v>SINTÉTICO</v>
          </cell>
          <cell r="G3191">
            <v>92.34</v>
          </cell>
        </row>
        <row r="3192">
          <cell r="A3192">
            <v>97356</v>
          </cell>
          <cell r="B3192" t="str">
            <v>TUBO EM COBRE RÍGIDO, DN 15 MM, CLASSE I, SEM ISOLAMENTO, INSTALADO EM RAMAL E SUB-RAMAL  FORNECIMENTO E INSTALAÇÃO. AF_12/2015</v>
          </cell>
          <cell r="C3192" t="str">
            <v>M</v>
          </cell>
          <cell r="D3192">
            <v>49.91</v>
          </cell>
          <cell r="E3192">
            <v>51.33</v>
          </cell>
          <cell r="F3192" t="str">
            <v>SINTÉTICO</v>
          </cell>
          <cell r="G3192">
            <v>51.33</v>
          </cell>
        </row>
        <row r="3193">
          <cell r="A3193">
            <v>97357</v>
          </cell>
          <cell r="B3193" t="str">
            <v>TUBO EM COBRE RÍGIDO, DN 22 MM, CLASSE I, SEM ISOLAMENTO, INSTALADO EM RAMAL E SUB-RAMAL  FORNECIMENTO E INSTALAÇÃO. AF_12/2015</v>
          </cell>
          <cell r="C3193" t="str">
            <v>M</v>
          </cell>
          <cell r="D3193">
            <v>79.959999999999994</v>
          </cell>
          <cell r="E3193">
            <v>82.09</v>
          </cell>
          <cell r="F3193" t="str">
            <v>SINTÉTICO</v>
          </cell>
          <cell r="G3193">
            <v>82.09</v>
          </cell>
        </row>
        <row r="3194">
          <cell r="A3194">
            <v>97358</v>
          </cell>
          <cell r="B3194" t="str">
            <v>TUBO EM COBRE RÍGIDO, DN 28 MM, CLASSE I, SEM ISOLAMENTO, INSTALADO EM RAMAL E SUB-RAMAL  FORNECIMENTO E INSTALAÇÃO. AF_12/2015</v>
          </cell>
          <cell r="C3194" t="str">
            <v>M</v>
          </cell>
          <cell r="D3194">
            <v>109.11</v>
          </cell>
          <cell r="E3194">
            <v>111.86</v>
          </cell>
          <cell r="F3194" t="str">
            <v>SINTÉTICO</v>
          </cell>
          <cell r="G3194">
            <v>111.86</v>
          </cell>
        </row>
        <row r="3195">
          <cell r="A3195">
            <v>97498</v>
          </cell>
          <cell r="B3195" t="str">
            <v>TUBO DE AÇO GALVANIZADO COM COSTURA, CLASSE MÉDIA, DN 25 (1"), CONEXÃO ROSQUEADA, INSTALADO EM REDE DE ALIMENTAÇÃO PARA HIDRANTE - FORNECIMENTO E INSTALAÇÃO. AF_12/2015</v>
          </cell>
          <cell r="C3195" t="str">
            <v>M</v>
          </cell>
          <cell r="D3195">
            <v>27.09</v>
          </cell>
          <cell r="E3195">
            <v>27.77</v>
          </cell>
          <cell r="F3195" t="str">
            <v>SINTÉTICO</v>
          </cell>
          <cell r="G3195">
            <v>27.77</v>
          </cell>
        </row>
        <row r="3196">
          <cell r="A3196">
            <v>97535</v>
          </cell>
          <cell r="B3196" t="str">
            <v>TUBO DE AÇO GALVANIZADO COM COSTURA, CLASSE MÉDIA, CONEXÃO ROSQUEADA, DN 25 (1"), INSTALADO EM REDE DE ALIMENTAÇÃO PARA SPRINKLER - FORNECIMENTO E INSTALAÇÃO. AF_12/2015</v>
          </cell>
          <cell r="C3196" t="str">
            <v>M</v>
          </cell>
          <cell r="D3196">
            <v>30.48</v>
          </cell>
          <cell r="E3196">
            <v>31.57</v>
          </cell>
          <cell r="F3196" t="str">
            <v>SINTÉTICO</v>
          </cell>
          <cell r="G3196">
            <v>31.57</v>
          </cell>
        </row>
        <row r="3197">
          <cell r="A3197">
            <v>97536</v>
          </cell>
          <cell r="B3197" t="str">
            <v>TUBO DE AÇO GALVANIZADO COM COSTURA, CLASSE MÉDIA, CONEXÃO ROSQUEADA, DN 25 (1"), INSTALADO EM RAMAIS  E SUB-RAMAIS DE GÁS - FORNECIMENTO E INSTALAÇÃO. AF_12/2015</v>
          </cell>
          <cell r="C3197" t="str">
            <v>M</v>
          </cell>
          <cell r="D3197">
            <v>38.270000000000003</v>
          </cell>
          <cell r="E3197">
            <v>40.29</v>
          </cell>
          <cell r="F3197" t="str">
            <v>SINTÉTICO</v>
          </cell>
          <cell r="G3197">
            <v>40.29</v>
          </cell>
        </row>
        <row r="3198">
          <cell r="A3198">
            <v>100788</v>
          </cell>
          <cell r="B3198" t="str">
            <v>KIT CAVALETE PARA GÁS - SEM MEDIDOR OU REGULADOR - ENTRADA INDIVIDUAL PRINCIPAL, EM AÇO GALVANIZADO DN 15 E 25 MM (1/2" E 1") - FORNECIMENTO E INSTALAÇÃO. AF_01/2020</v>
          </cell>
          <cell r="C3198" t="str">
            <v>UN</v>
          </cell>
          <cell r="D3198">
            <v>438.19</v>
          </cell>
          <cell r="E3198">
            <v>454.35</v>
          </cell>
          <cell r="F3198" t="str">
            <v>SINTÉTICO</v>
          </cell>
          <cell r="G3198">
            <v>454.35</v>
          </cell>
        </row>
        <row r="3199">
          <cell r="A3199">
            <v>100791</v>
          </cell>
          <cell r="B3199" t="str">
            <v>TUBO, PEX, MULTICAMADA, DN 16, INSTALADO EM IMPLANTAÇÃO DE INSTALAÇÕES DE GÁS - FORNECIMENTO E INSTALAÇÃO. AF_01/2020</v>
          </cell>
          <cell r="C3199" t="str">
            <v>M</v>
          </cell>
          <cell r="D3199">
            <v>13.81</v>
          </cell>
          <cell r="E3199">
            <v>14.48</v>
          </cell>
          <cell r="F3199" t="str">
            <v>SINTÉTICO</v>
          </cell>
          <cell r="G3199">
            <v>14.48</v>
          </cell>
        </row>
        <row r="3200">
          <cell r="A3200">
            <v>100792</v>
          </cell>
          <cell r="B3200" t="str">
            <v>TUBO, PEX, MULTICAMADA, DN 20, INSTALADO EM IMPLANTAÇÃO DE INSTALAÇÕES DE GÁS - FORNECIMENTO E INSTALAÇÃO. AF_01/2020</v>
          </cell>
          <cell r="C3200" t="str">
            <v>M</v>
          </cell>
          <cell r="D3200">
            <v>20.12</v>
          </cell>
          <cell r="E3200">
            <v>20.92</v>
          </cell>
          <cell r="F3200" t="str">
            <v>SINTÉTICO</v>
          </cell>
          <cell r="G3200">
            <v>20.92</v>
          </cell>
        </row>
        <row r="3201">
          <cell r="A3201">
            <v>100793</v>
          </cell>
          <cell r="B3201" t="str">
            <v>TUBO, PEX, MULTICAMADA, DN 26, INSTALADO EM IMPLANTAÇÃO DE INSTALAÇÕES DE GÁS - FORNECIMENTO E INSTALAÇÃO. AF_01/2020</v>
          </cell>
          <cell r="C3201" t="str">
            <v>M</v>
          </cell>
          <cell r="D3201">
            <v>26.63</v>
          </cell>
          <cell r="E3201">
            <v>27.59</v>
          </cell>
          <cell r="F3201" t="str">
            <v>SINTÉTICO</v>
          </cell>
          <cell r="G3201">
            <v>27.59</v>
          </cell>
        </row>
        <row r="3202">
          <cell r="A3202">
            <v>100794</v>
          </cell>
          <cell r="B3202" t="str">
            <v>TUBO, PEX, MULTICAMADA, DN 32, INSTALADO EM IMPLANTAÇÃO DE INSTALAÇÕES DE GÁS - FORNECIMENTO E INSTALAÇÃO. AF_01/2020</v>
          </cell>
          <cell r="C3202" t="str">
            <v>M</v>
          </cell>
          <cell r="D3202">
            <v>35.840000000000003</v>
          </cell>
          <cell r="E3202">
            <v>37.020000000000003</v>
          </cell>
          <cell r="F3202" t="str">
            <v>SINTÉTICO</v>
          </cell>
          <cell r="G3202">
            <v>37.020000000000003</v>
          </cell>
        </row>
        <row r="3203">
          <cell r="A3203">
            <v>100803</v>
          </cell>
          <cell r="B3203" t="str">
            <v>TUBO, PEX, MULTICAMADA, DN 16, INSTALADO EM RAMAL INTERNO DE INSTALAÇÕES DE GÁS - FORNECIMENTO E INSTALAÇÃO. AF_01/2020</v>
          </cell>
          <cell r="C3203" t="str">
            <v>M</v>
          </cell>
          <cell r="D3203">
            <v>13.09</v>
          </cell>
          <cell r="E3203">
            <v>13.68</v>
          </cell>
          <cell r="F3203" t="str">
            <v>SINTÉTICO</v>
          </cell>
          <cell r="G3203">
            <v>13.68</v>
          </cell>
        </row>
        <row r="3204">
          <cell r="A3204">
            <v>100804</v>
          </cell>
          <cell r="B3204" t="str">
            <v>TUBO, PEX, MULTICAMADA, DN 20, INSTALADO EM RAMAL INTERNO DE INSTALAÇÕES DE GÁS - FORNECIMENTO E INSTALAÇÃO. AF_01/2020</v>
          </cell>
          <cell r="C3204" t="str">
            <v>M</v>
          </cell>
          <cell r="D3204">
            <v>19.27</v>
          </cell>
          <cell r="E3204">
            <v>19.97</v>
          </cell>
          <cell r="F3204" t="str">
            <v>SINTÉTICO</v>
          </cell>
          <cell r="G3204">
            <v>19.97</v>
          </cell>
        </row>
        <row r="3205">
          <cell r="A3205">
            <v>100805</v>
          </cell>
          <cell r="B3205" t="str">
            <v>TUBO, PEX, MULTICAMADA, DN 26, INSTALADO EM RAMAL INTERNO DE INSTALAÇÕES DE GÁS - FORNECIMENTO E INSTALAÇÃO. AF_01/2020</v>
          </cell>
          <cell r="C3205" t="str">
            <v>M</v>
          </cell>
          <cell r="D3205">
            <v>25.61</v>
          </cell>
          <cell r="E3205">
            <v>26.45</v>
          </cell>
          <cell r="F3205" t="str">
            <v>SINTÉTICO</v>
          </cell>
          <cell r="G3205">
            <v>26.45</v>
          </cell>
        </row>
        <row r="3206">
          <cell r="A3206">
            <v>100806</v>
          </cell>
          <cell r="B3206" t="str">
            <v>TUBO, PEX, MULTICAMADA, DN 32, INSTALADO EM RAMAL INTERNO DE INSTALAÇÕES DE GÁS - FORNECIMENTO E INSTALAÇÃO. AF_01/2020</v>
          </cell>
          <cell r="C3206" t="str">
            <v>M</v>
          </cell>
          <cell r="D3206">
            <v>34.590000000000003</v>
          </cell>
          <cell r="E3206">
            <v>35.619999999999997</v>
          </cell>
          <cell r="F3206" t="str">
            <v>SINTÉTICO</v>
          </cell>
          <cell r="G3206">
            <v>35.619999999999997</v>
          </cell>
        </row>
        <row r="3207">
          <cell r="A3207">
            <v>72306</v>
          </cell>
          <cell r="B3207" t="str">
            <v>COTOVELO DE AÇO GALVANIZADO 4" - FORNECIMENTO E INSTALAÇÃO</v>
          </cell>
          <cell r="C3207" t="str">
            <v>UN</v>
          </cell>
          <cell r="D3207">
            <v>178.1</v>
          </cell>
          <cell r="E3207">
            <v>181.81</v>
          </cell>
          <cell r="F3207" t="str">
            <v>SINTÉTICO</v>
          </cell>
          <cell r="G3207">
            <v>181.81</v>
          </cell>
        </row>
        <row r="3208">
          <cell r="A3208">
            <v>72307</v>
          </cell>
          <cell r="B3208" t="str">
            <v>COTOVELO DE AÇO GALVANIZADO 5" - FORNECIMENTO E INSTALAÇÃO</v>
          </cell>
          <cell r="C3208" t="str">
            <v>UN</v>
          </cell>
          <cell r="D3208">
            <v>250.3</v>
          </cell>
          <cell r="E3208">
            <v>254.59</v>
          </cell>
          <cell r="F3208" t="str">
            <v>SINTÉTICO</v>
          </cell>
          <cell r="G3208">
            <v>254.59</v>
          </cell>
        </row>
        <row r="3209">
          <cell r="A3209">
            <v>72313</v>
          </cell>
          <cell r="B3209" t="str">
            <v>COTOVELO DE AÇO GALVANIZADO 6" - FORNECIMENTO E INSTALAÇÃO</v>
          </cell>
          <cell r="C3209" t="str">
            <v>UN</v>
          </cell>
          <cell r="D3209">
            <v>587.48</v>
          </cell>
          <cell r="E3209">
            <v>592.36</v>
          </cell>
          <cell r="F3209" t="str">
            <v>SINTÉTICO</v>
          </cell>
          <cell r="G3209">
            <v>592.36</v>
          </cell>
        </row>
        <row r="3210">
          <cell r="A3210">
            <v>72482</v>
          </cell>
          <cell r="B3210" t="str">
            <v>UNIAO DE ACO GALVANIZADO 4" - FORNECIMENTO E INSTALACAO</v>
          </cell>
          <cell r="C3210" t="str">
            <v>UN</v>
          </cell>
          <cell r="D3210">
            <v>250.85</v>
          </cell>
          <cell r="E3210">
            <v>254.37</v>
          </cell>
          <cell r="F3210" t="str">
            <v>SINTÉTICO</v>
          </cell>
          <cell r="G3210">
            <v>254.37</v>
          </cell>
        </row>
        <row r="3211">
          <cell r="A3211">
            <v>72619</v>
          </cell>
          <cell r="B3211" t="str">
            <v>LUVA DE ACO GALVANIZADO 4" - FORNECIMENTO E INSTALACAO</v>
          </cell>
          <cell r="C3211" t="str">
            <v>UN</v>
          </cell>
          <cell r="D3211">
            <v>104.95</v>
          </cell>
          <cell r="E3211">
            <v>106.51</v>
          </cell>
          <cell r="F3211" t="str">
            <v>SINTÉTICO</v>
          </cell>
          <cell r="G3211">
            <v>106.51</v>
          </cell>
        </row>
        <row r="3212">
          <cell r="A3212">
            <v>72620</v>
          </cell>
          <cell r="B3212" t="str">
            <v>LUVA DE ACO GALVANIZADO 5" - FORNECIMENTO E INSTALACAO</v>
          </cell>
          <cell r="C3212" t="str">
            <v>UN</v>
          </cell>
          <cell r="D3212">
            <v>183.53</v>
          </cell>
          <cell r="E3212">
            <v>185.49</v>
          </cell>
          <cell r="F3212" t="str">
            <v>SINTÉTICO</v>
          </cell>
          <cell r="G3212">
            <v>185.49</v>
          </cell>
        </row>
        <row r="3213">
          <cell r="A3213">
            <v>72621</v>
          </cell>
          <cell r="B3213" t="str">
            <v>LUVA DE ACO GALVANIZADO 6" - FORNECIMENTO E INSTALACAO</v>
          </cell>
          <cell r="C3213" t="str">
            <v>UN</v>
          </cell>
          <cell r="D3213">
            <v>295.2</v>
          </cell>
          <cell r="E3213">
            <v>297.54000000000002</v>
          </cell>
          <cell r="F3213" t="str">
            <v>SINTÉTICO</v>
          </cell>
          <cell r="G3213">
            <v>297.54000000000002</v>
          </cell>
        </row>
        <row r="3214">
          <cell r="A3214">
            <v>72667</v>
          </cell>
          <cell r="B3214" t="str">
            <v>LUVA REDUCAO ACO GALVANIZADO 4X2.1/2" - FORNECIMENTO E INSTALACAO</v>
          </cell>
          <cell r="C3214" t="str">
            <v>UN</v>
          </cell>
          <cell r="D3214">
            <v>142.4</v>
          </cell>
          <cell r="E3214">
            <v>146.30000000000001</v>
          </cell>
          <cell r="F3214" t="str">
            <v>SINTÉTICO</v>
          </cell>
          <cell r="G3214">
            <v>146.30000000000001</v>
          </cell>
        </row>
        <row r="3215">
          <cell r="A3215">
            <v>72668</v>
          </cell>
          <cell r="B3215" t="str">
            <v>LUVA REDUCAO ACO GALVANIZADO 4X2" - FORNECIMENTO E INSTALACAO</v>
          </cell>
          <cell r="C3215" t="str">
            <v>UN</v>
          </cell>
          <cell r="D3215">
            <v>141.69999999999999</v>
          </cell>
          <cell r="E3215">
            <v>145.52000000000001</v>
          </cell>
          <cell r="F3215" t="str">
            <v>SINTÉTICO</v>
          </cell>
          <cell r="G3215">
            <v>145.52000000000001</v>
          </cell>
        </row>
        <row r="3216">
          <cell r="A3216">
            <v>72669</v>
          </cell>
          <cell r="B3216" t="str">
            <v>LUVA REDUCAO ACO GALVANIZADO 4X3" - FORNECIMENTO E INSTALACAO</v>
          </cell>
          <cell r="C3216" t="str">
            <v>UN</v>
          </cell>
          <cell r="D3216">
            <v>145.78</v>
          </cell>
          <cell r="E3216">
            <v>150.07</v>
          </cell>
          <cell r="F3216" t="str">
            <v>SINTÉTICO</v>
          </cell>
          <cell r="G3216">
            <v>150.07</v>
          </cell>
        </row>
        <row r="3217">
          <cell r="A3217">
            <v>72681</v>
          </cell>
          <cell r="B3217" t="str">
            <v>NIPLE DE ACO GALVANIZADO 4" - FORNECIMENTO E INSTALACAO</v>
          </cell>
          <cell r="C3217" t="str">
            <v>UN</v>
          </cell>
          <cell r="D3217">
            <v>101.36</v>
          </cell>
          <cell r="E3217">
            <v>103.32</v>
          </cell>
          <cell r="F3217" t="str">
            <v>SINTÉTICO</v>
          </cell>
          <cell r="G3217">
            <v>103.32</v>
          </cell>
        </row>
        <row r="3218">
          <cell r="A3218">
            <v>72682</v>
          </cell>
          <cell r="B3218" t="str">
            <v>NIPLE DE ACO GALVANIZADO 5" - FORNECIMENTO E INSTALACAO</v>
          </cell>
          <cell r="C3218" t="str">
            <v>UN</v>
          </cell>
          <cell r="D3218">
            <v>205.22</v>
          </cell>
          <cell r="E3218">
            <v>207.36</v>
          </cell>
          <cell r="F3218" t="str">
            <v>SINTÉTICO</v>
          </cell>
          <cell r="G3218">
            <v>207.36</v>
          </cell>
        </row>
        <row r="3219">
          <cell r="A3219">
            <v>72683</v>
          </cell>
          <cell r="B3219" t="str">
            <v>NIPLE DE ACO GALVANIZADO 6" - FORNECIMENTO E INSTALACAO</v>
          </cell>
          <cell r="C3219" t="str">
            <v>UN</v>
          </cell>
          <cell r="D3219">
            <v>330.48</v>
          </cell>
          <cell r="E3219">
            <v>332.82</v>
          </cell>
          <cell r="F3219" t="str">
            <v>SINTÉTICO</v>
          </cell>
          <cell r="G3219">
            <v>332.82</v>
          </cell>
        </row>
        <row r="3220">
          <cell r="A3220">
            <v>72719</v>
          </cell>
          <cell r="B3220" t="str">
            <v>TE DE ACO GALVANIZADO 4" - FORNECIMENTO E INSTALACAO</v>
          </cell>
          <cell r="C3220" t="str">
            <v>UN</v>
          </cell>
          <cell r="D3220">
            <v>223.64</v>
          </cell>
          <cell r="E3220">
            <v>227.93</v>
          </cell>
          <cell r="F3220" t="str">
            <v>SINTÉTICO</v>
          </cell>
          <cell r="G3220">
            <v>227.93</v>
          </cell>
        </row>
        <row r="3221">
          <cell r="A3221">
            <v>72720</v>
          </cell>
          <cell r="B3221" t="str">
            <v>TE DE ACO GALVANIZADO 5" - FORNECIMENTO E INSTALACAO</v>
          </cell>
          <cell r="C3221" t="str">
            <v>UN</v>
          </cell>
          <cell r="D3221">
            <v>308.70999999999998</v>
          </cell>
          <cell r="E3221">
            <v>313.58999999999997</v>
          </cell>
          <cell r="F3221" t="str">
            <v>SINTÉTICO</v>
          </cell>
          <cell r="G3221">
            <v>313.58999999999997</v>
          </cell>
        </row>
        <row r="3222">
          <cell r="A3222">
            <v>72721</v>
          </cell>
          <cell r="B3222" t="str">
            <v>TE DE ACO GALVANIZADO 6" - FORNECIMENTO E INSTALACAO</v>
          </cell>
          <cell r="C3222" t="str">
            <v>UN</v>
          </cell>
          <cell r="D3222">
            <v>672.38</v>
          </cell>
          <cell r="E3222">
            <v>677.84</v>
          </cell>
          <cell r="F3222" t="str">
            <v>SINTÉTICO</v>
          </cell>
          <cell r="G3222">
            <v>677.84</v>
          </cell>
        </row>
        <row r="3223">
          <cell r="A3223">
            <v>89358</v>
          </cell>
          <cell r="B3223" t="str">
            <v>JOELHO 90 GRAUS, PVC, SOLDÁVEL, DN 20MM, INSTALADO EM RAMAL OU SUB-RAMAL DE ÁGUA - FORNECIMENTO E INSTALAÇÃO. AF_12/2014</v>
          </cell>
          <cell r="C3223" t="str">
            <v>UN</v>
          </cell>
          <cell r="D3223">
            <v>5.3</v>
          </cell>
          <cell r="E3223">
            <v>5.84</v>
          </cell>
          <cell r="F3223" t="str">
            <v>SINTÉTICO</v>
          </cell>
          <cell r="G3223">
            <v>5.84</v>
          </cell>
        </row>
        <row r="3224">
          <cell r="A3224">
            <v>89359</v>
          </cell>
          <cell r="B3224" t="str">
            <v>JOELHO 45 GRAUS, PVC, SOLDÁVEL, DN 20MM, INSTALADO EM RAMAL OU SUB-RAMAL DE ÁGUA - FORNECIMENTO E INSTALAÇÃO. AF_12/2014</v>
          </cell>
          <cell r="C3224" t="str">
            <v>UN</v>
          </cell>
          <cell r="D3224">
            <v>5.51</v>
          </cell>
          <cell r="E3224">
            <v>6.05</v>
          </cell>
          <cell r="F3224" t="str">
            <v>SINTÉTICO</v>
          </cell>
          <cell r="G3224">
            <v>6.05</v>
          </cell>
        </row>
        <row r="3225">
          <cell r="A3225">
            <v>89360</v>
          </cell>
          <cell r="B3225" t="str">
            <v>CURVA 90 GRAUS, PVC, SOLDÁVEL, DN 20MM, INSTALADO EM RAMAL OU SUB-RAMAL DE ÁGUA - FORNECIMENTO E INSTALAÇÃO. AF_12/2014</v>
          </cell>
          <cell r="C3225" t="str">
            <v>UN</v>
          </cell>
          <cell r="D3225">
            <v>6.36</v>
          </cell>
          <cell r="E3225">
            <v>6.9</v>
          </cell>
          <cell r="F3225" t="str">
            <v>SINTÉTICO</v>
          </cell>
          <cell r="G3225">
            <v>6.9</v>
          </cell>
        </row>
        <row r="3226">
          <cell r="A3226">
            <v>89361</v>
          </cell>
          <cell r="B3226" t="str">
            <v>CURVA 45 GRAUS, PVC, SOLDÁVEL, DN 20MM, INSTALADO EM RAMAL OU SUB-RAMAL DE ÁGUA - FORNECIMENTO E INSTALAÇÃO. AF_12/2014</v>
          </cell>
          <cell r="C3226" t="str">
            <v>UN</v>
          </cell>
          <cell r="D3226">
            <v>6.03</v>
          </cell>
          <cell r="E3226">
            <v>6.57</v>
          </cell>
          <cell r="F3226" t="str">
            <v>SINTÉTICO</v>
          </cell>
          <cell r="G3226">
            <v>6.57</v>
          </cell>
        </row>
        <row r="3227">
          <cell r="A3227">
            <v>89362</v>
          </cell>
          <cell r="B3227" t="str">
            <v>JOELHO 90 GRAUS, PVC, SOLDÁVEL, DN 25MM, INSTALADO EM RAMAL OU SUB-RAMAL DE ÁGUA - FORNECIMENTO E INSTALAÇÃO. AF_12/2014</v>
          </cell>
          <cell r="C3227" t="str">
            <v>UN</v>
          </cell>
          <cell r="D3227">
            <v>6.27</v>
          </cell>
          <cell r="E3227">
            <v>6.89</v>
          </cell>
          <cell r="F3227" t="str">
            <v>SINTÉTICO</v>
          </cell>
          <cell r="G3227">
            <v>6.89</v>
          </cell>
        </row>
        <row r="3228">
          <cell r="A3228">
            <v>89363</v>
          </cell>
          <cell r="B3228" t="str">
            <v>JOELHO 45 GRAUS, PVC, SOLDÁVEL, DN 25MM, INSTALADO EM RAMAL OU SUB-RAMAL DE ÁGUA - FORNECIMENTO E INSTALAÇÃO. AF_12/2014</v>
          </cell>
          <cell r="C3228" t="str">
            <v>UN</v>
          </cell>
          <cell r="D3228">
            <v>6.71</v>
          </cell>
          <cell r="E3228">
            <v>7.33</v>
          </cell>
          <cell r="F3228" t="str">
            <v>SINTÉTICO</v>
          </cell>
          <cell r="G3228">
            <v>7.33</v>
          </cell>
        </row>
        <row r="3229">
          <cell r="A3229">
            <v>89364</v>
          </cell>
          <cell r="B3229" t="str">
            <v>CURVA 90 GRAUS, PVC, SOLDÁVEL, DN 25MM, INSTALADO EM RAMAL OU SUB-RAMAL DE ÁGUA - FORNECIMENTO E INSTALAÇÃO. AF_12/2014</v>
          </cell>
          <cell r="C3229" t="str">
            <v>UN</v>
          </cell>
          <cell r="D3229">
            <v>7.61</v>
          </cell>
          <cell r="E3229">
            <v>8.23</v>
          </cell>
          <cell r="F3229" t="str">
            <v>SINTÉTICO</v>
          </cell>
          <cell r="G3229">
            <v>8.23</v>
          </cell>
        </row>
        <row r="3230">
          <cell r="A3230">
            <v>89365</v>
          </cell>
          <cell r="B3230" t="str">
            <v>CURVA 45 GRAUS, PVC, SOLDÁVEL, DN 25MM, INSTALADO EM RAMAL OU SUB-RAMAL DE ÁGUA - FORNECIMENTO E INSTALAÇÃO. AF_12/2014</v>
          </cell>
          <cell r="C3230" t="str">
            <v>UN</v>
          </cell>
          <cell r="D3230">
            <v>7.21</v>
          </cell>
          <cell r="E3230">
            <v>7.83</v>
          </cell>
          <cell r="F3230" t="str">
            <v>SINTÉTICO</v>
          </cell>
          <cell r="G3230">
            <v>7.83</v>
          </cell>
        </row>
        <row r="3231">
          <cell r="A3231">
            <v>89366</v>
          </cell>
          <cell r="B3231" t="str">
            <v>JOELHO 90 GRAUS COM BUCHA DE LATÃO, PVC, SOLDÁVEL, DN 25MM, X 3/4 INSTALADO EM RAMAL OU SUB-RAMAL DE ÁGUA - FORNECIMENTO E INSTALAÇÃO. AF_12/2014</v>
          </cell>
          <cell r="C3231" t="str">
            <v>UN</v>
          </cell>
          <cell r="D3231">
            <v>10.01</v>
          </cell>
          <cell r="E3231">
            <v>10.63</v>
          </cell>
          <cell r="F3231" t="str">
            <v>SINTÉTICO</v>
          </cell>
          <cell r="G3231">
            <v>10.63</v>
          </cell>
        </row>
        <row r="3232">
          <cell r="A3232">
            <v>89367</v>
          </cell>
          <cell r="B3232" t="str">
            <v>JOELHO 90 GRAUS, PVC, SOLDÁVEL, DN 32MM, INSTALADO EM RAMAL OU SUB-RAMAL DE ÁGUA - FORNECIMENTO E INSTALAÇÃO. AF_12/2014</v>
          </cell>
          <cell r="C3232" t="str">
            <v>UN</v>
          </cell>
          <cell r="D3232">
            <v>8.33</v>
          </cell>
          <cell r="E3232">
            <v>9.08</v>
          </cell>
          <cell r="F3232" t="str">
            <v>SINTÉTICO</v>
          </cell>
          <cell r="G3232">
            <v>9.08</v>
          </cell>
        </row>
        <row r="3233">
          <cell r="A3233">
            <v>89368</v>
          </cell>
          <cell r="B3233" t="str">
            <v>JOELHO 45 GRAUS, PVC, SOLDÁVEL, DN 32MM, INSTALADO EM RAMAL OU SUB-RAMAL DE ÁGUA - FORNECIMENTO E INSTALAÇÃO. AF_12/2014</v>
          </cell>
          <cell r="C3233" t="str">
            <v>UN</v>
          </cell>
          <cell r="D3233">
            <v>9.56</v>
          </cell>
          <cell r="E3233">
            <v>10.31</v>
          </cell>
          <cell r="F3233" t="str">
            <v>SINTÉTICO</v>
          </cell>
          <cell r="G3233">
            <v>10.31</v>
          </cell>
        </row>
        <row r="3234">
          <cell r="A3234">
            <v>89369</v>
          </cell>
          <cell r="B3234" t="str">
            <v>CURVA 90 GRAUS, PVC, SOLDÁVEL, DN 32MM, INSTALADO EM RAMAL OU SUB-RAMAL DE ÁGUA - FORNECIMENTO E INSTALAÇÃO. AF_12/2014</v>
          </cell>
          <cell r="C3234" t="str">
            <v>UN</v>
          </cell>
          <cell r="D3234">
            <v>11.08</v>
          </cell>
          <cell r="E3234">
            <v>11.83</v>
          </cell>
          <cell r="F3234" t="str">
            <v>SINTÉTICO</v>
          </cell>
          <cell r="G3234">
            <v>11.83</v>
          </cell>
        </row>
        <row r="3235">
          <cell r="A3235">
            <v>89370</v>
          </cell>
          <cell r="B3235" t="str">
            <v>CURVA 45 GRAUS, PVC, SOLDÁVEL, DN 32MM, INSTALADO EM RAMAL OU SUB-RAMAL DE ÁGUA - FORNECIMENTO E INSTALAÇÃO. AF_12/2014</v>
          </cell>
          <cell r="C3235" t="str">
            <v>UN</v>
          </cell>
          <cell r="D3235">
            <v>9.3000000000000007</v>
          </cell>
          <cell r="E3235">
            <v>10.050000000000001</v>
          </cell>
          <cell r="F3235" t="str">
            <v>SINTÉTICO</v>
          </cell>
          <cell r="G3235">
            <v>10.050000000000001</v>
          </cell>
        </row>
        <row r="3236">
          <cell r="A3236">
            <v>89371</v>
          </cell>
          <cell r="B3236" t="str">
            <v>LUVA, PVC, SOLDÁVEL, DN 20MM, INSTALADO EM RAMAL OU SUB-RAMAL DE ÁGUA - FORNECIMENTO E INSTALAÇÃO. AF_12/2014</v>
          </cell>
          <cell r="C3236" t="str">
            <v>UN</v>
          </cell>
          <cell r="D3236">
            <v>3.86</v>
          </cell>
          <cell r="E3236">
            <v>4.22</v>
          </cell>
          <cell r="F3236" t="str">
            <v>SINTÉTICO</v>
          </cell>
          <cell r="G3236">
            <v>4.22</v>
          </cell>
        </row>
        <row r="3237">
          <cell r="A3237">
            <v>89372</v>
          </cell>
          <cell r="B3237" t="str">
            <v>LUVA DE CORRER, PVC, SOLDÁVEL, DN 20MM, INSTALADO EM RAMAL OU SUB-RAMAL DE ÁGUA - FORNECIMENTO E INSTALAÇÃO. AF_12/2014</v>
          </cell>
          <cell r="C3237" t="str">
            <v>UN</v>
          </cell>
          <cell r="D3237">
            <v>7.91</v>
          </cell>
          <cell r="E3237">
            <v>8.27</v>
          </cell>
          <cell r="F3237" t="str">
            <v>SINTÉTICO</v>
          </cell>
          <cell r="G3237">
            <v>8.27</v>
          </cell>
        </row>
        <row r="3238">
          <cell r="A3238">
            <v>89373</v>
          </cell>
          <cell r="B3238" t="str">
            <v>LUVA DE REDUÇÃO, PVC, SOLDÁVEL, DN 25MM X 20MM, INSTALADO EM RAMAL OU SUB-RAMAL DE ÁGUA - FORNECIMENTO E INSTALAÇÃO. AF_12/2014</v>
          </cell>
          <cell r="C3238" t="str">
            <v>UN</v>
          </cell>
          <cell r="D3238">
            <v>4.22</v>
          </cell>
          <cell r="E3238">
            <v>4.58</v>
          </cell>
          <cell r="F3238" t="str">
            <v>SINTÉTICO</v>
          </cell>
          <cell r="G3238">
            <v>4.58</v>
          </cell>
        </row>
        <row r="3239">
          <cell r="A3239">
            <v>89374</v>
          </cell>
          <cell r="B3239" t="str">
            <v>LUVA COM BUCHA DE LATÃO, PVC, SOLDÁVEL, DN 20MM X 1/2, INSTALADO EM RAMAL OU SUB-RAMAL DE ÁGUA - FORNECIMENTO E INSTALAÇÃO. AF_12/2014</v>
          </cell>
          <cell r="C3239" t="str">
            <v>UN</v>
          </cell>
          <cell r="D3239">
            <v>6.42</v>
          </cell>
          <cell r="E3239">
            <v>6.78</v>
          </cell>
          <cell r="F3239" t="str">
            <v>SINTÉTICO</v>
          </cell>
          <cell r="G3239">
            <v>6.78</v>
          </cell>
        </row>
        <row r="3240">
          <cell r="A3240">
            <v>89375</v>
          </cell>
          <cell r="B3240" t="str">
            <v>UNIÃO, PVC, SOLDÁVEL, DN 20MM, INSTALADO EM RAMAL OU SUB-RAMAL DE ÁGUA - FORNECIMENTO E INSTALAÇÃO. AF_12/2014</v>
          </cell>
          <cell r="C3240" t="str">
            <v>UN</v>
          </cell>
          <cell r="D3240">
            <v>7.75</v>
          </cell>
          <cell r="E3240">
            <v>8.11</v>
          </cell>
          <cell r="F3240" t="str">
            <v>SINTÉTICO</v>
          </cell>
          <cell r="G3240">
            <v>8.11</v>
          </cell>
        </row>
        <row r="3241">
          <cell r="A3241">
            <v>89376</v>
          </cell>
          <cell r="B3241" t="str">
            <v>ADAPTADOR CURTO COM BOLSA E ROSCA PARA REGISTRO, PVC, SOLDÁVEL, DN 20MM X 1/2, INSTALADO EM RAMAL OU SUB-RAMAL DE ÁGUA - FORNECIMENTO E INSTALAÇÃO. AF_12/2014</v>
          </cell>
          <cell r="C3241" t="str">
            <v>UN</v>
          </cell>
          <cell r="D3241">
            <v>3.9</v>
          </cell>
          <cell r="E3241">
            <v>4.26</v>
          </cell>
          <cell r="F3241" t="str">
            <v>SINTÉTICO</v>
          </cell>
          <cell r="G3241">
            <v>4.26</v>
          </cell>
        </row>
        <row r="3242">
          <cell r="A3242">
            <v>89377</v>
          </cell>
          <cell r="B3242" t="str">
            <v>CURVA DE TRANSPOSIÇÃO, PVC, SOLDÁVEL, DN 20MM, INSTALADO EM RAMAL OU SUB-RAMAL DE ÁGUA - FORNECIMENTO E INSTALAÇÃO. AF_12/2014</v>
          </cell>
          <cell r="C3242" t="str">
            <v>UN</v>
          </cell>
          <cell r="D3242">
            <v>5.86</v>
          </cell>
          <cell r="E3242">
            <v>6.22</v>
          </cell>
          <cell r="F3242" t="str">
            <v>SINTÉTICO</v>
          </cell>
          <cell r="G3242">
            <v>6.22</v>
          </cell>
        </row>
        <row r="3243">
          <cell r="A3243">
            <v>89378</v>
          </cell>
          <cell r="B3243" t="str">
            <v>LUVA, PVC, SOLDÁVEL, DN 25MM, INSTALADO EM RAMAL OU SUB-RAMAL DE ÁGUA - FORNECIMENTO E INSTALAÇÃO. AF_12/2014</v>
          </cell>
          <cell r="C3243" t="str">
            <v>UN</v>
          </cell>
          <cell r="D3243">
            <v>4.5599999999999996</v>
          </cell>
          <cell r="E3243">
            <v>4.97</v>
          </cell>
          <cell r="F3243" t="str">
            <v>SINTÉTICO</v>
          </cell>
          <cell r="G3243">
            <v>4.97</v>
          </cell>
        </row>
        <row r="3244">
          <cell r="A3244">
            <v>89379</v>
          </cell>
          <cell r="B3244" t="str">
            <v>LUVA DE CORRER, PVC, SOLDÁVEL, DN 25MM, INSTALADO EM RAMAL OU SUB-RAMAL DE ÁGUA - FORNECIMENTO E INSTALAÇÃO. AF_12/2014</v>
          </cell>
          <cell r="C3244" t="str">
            <v>UN</v>
          </cell>
          <cell r="D3244">
            <v>9.9700000000000006</v>
          </cell>
          <cell r="E3244">
            <v>10.38</v>
          </cell>
          <cell r="F3244" t="str">
            <v>SINTÉTICO</v>
          </cell>
          <cell r="G3244">
            <v>10.38</v>
          </cell>
        </row>
        <row r="3245">
          <cell r="A3245">
            <v>89380</v>
          </cell>
          <cell r="B3245" t="str">
            <v>LUVA DE REDUÇÃO, PVC, SOLDÁVEL, DN 32MM X 25MM, INSTALADO EM RAMAL OU SUB-RAMAL DE ÁGUA - FORNECIMENTO E INSTALAÇÃO. AF_12/2014</v>
          </cell>
          <cell r="C3245" t="str">
            <v>UN</v>
          </cell>
          <cell r="D3245">
            <v>6.22</v>
          </cell>
          <cell r="E3245">
            <v>6.63</v>
          </cell>
          <cell r="F3245" t="str">
            <v>SINTÉTICO</v>
          </cell>
          <cell r="G3245">
            <v>6.63</v>
          </cell>
        </row>
        <row r="3246">
          <cell r="A3246">
            <v>89381</v>
          </cell>
          <cell r="B3246" t="str">
            <v>LUVA COM BUCHA DE LATÃO, PVC, SOLDÁVEL, DN 25MM X 3/4, INSTALADO EM RAMAL OU SUB-RAMAL DE ÁGUA - FORNECIMENTO E INSTALAÇÃO. AF_12/2014</v>
          </cell>
          <cell r="C3246" t="str">
            <v>UN</v>
          </cell>
          <cell r="D3246">
            <v>7.98</v>
          </cell>
          <cell r="E3246">
            <v>8.39</v>
          </cell>
          <cell r="F3246" t="str">
            <v>SINTÉTICO</v>
          </cell>
          <cell r="G3246">
            <v>8.39</v>
          </cell>
        </row>
        <row r="3247">
          <cell r="A3247">
            <v>89382</v>
          </cell>
          <cell r="B3247" t="str">
            <v>UNIÃO, PVC, SOLDÁVEL, DN 25MM, INSTALADO EM RAMAL OU SUB-RAMAL DE ÁGUA - FORNECIMENTO E INSTALAÇÃO. AF_12/2014</v>
          </cell>
          <cell r="C3247" t="str">
            <v>UN</v>
          </cell>
          <cell r="D3247">
            <v>9.2200000000000006</v>
          </cell>
          <cell r="E3247">
            <v>9.6300000000000008</v>
          </cell>
          <cell r="F3247" t="str">
            <v>SINTÉTICO</v>
          </cell>
          <cell r="G3247">
            <v>9.6300000000000008</v>
          </cell>
        </row>
        <row r="3248">
          <cell r="A3248">
            <v>89383</v>
          </cell>
          <cell r="B3248" t="str">
            <v>ADAPTADOR CURTO COM BOLSA E ROSCA PARA REGISTRO, PVC, SOLDÁVEL, DN 25MM X 3/4, INSTALADO EM RAMAL OU SUB-RAMAL DE ÁGUA - FORNECIMENTO E INSTALAÇÃO. AF_12/2014</v>
          </cell>
          <cell r="C3248" t="str">
            <v>UN</v>
          </cell>
          <cell r="D3248">
            <v>4.6100000000000003</v>
          </cell>
          <cell r="E3248">
            <v>5.0199999999999996</v>
          </cell>
          <cell r="F3248" t="str">
            <v>SINTÉTICO</v>
          </cell>
          <cell r="G3248">
            <v>5.0199999999999996</v>
          </cell>
        </row>
        <row r="3249">
          <cell r="A3249">
            <v>89384</v>
          </cell>
          <cell r="B3249" t="str">
            <v>CURVA DE TRANSPOSIÇÃO, PVC, SOLDÁVEL, DN 25MM, INSTALADO EM RAMAL OU SUB-RAMAL DE ÁGUA   FORNECIMENTO E INSTALAÇÃO. AF_12/2014</v>
          </cell>
          <cell r="C3249" t="str">
            <v>UN</v>
          </cell>
          <cell r="D3249">
            <v>8.07</v>
          </cell>
          <cell r="E3249">
            <v>8.48</v>
          </cell>
          <cell r="F3249" t="str">
            <v>SINTÉTICO</v>
          </cell>
          <cell r="G3249">
            <v>8.48</v>
          </cell>
        </row>
        <row r="3250">
          <cell r="A3250">
            <v>89385</v>
          </cell>
          <cell r="B3250" t="str">
            <v>LUVA SOLDÁVEL E COM ROSCA, PVC, SOLDÁVEL, DN 25MM X 3/4, INSTALADO EM RAMAL OU SUB-RAMAL DE ÁGUA - FORNECIMENTO E INSTALAÇÃO. AF_12/2014</v>
          </cell>
          <cell r="C3250" t="str">
            <v>UN</v>
          </cell>
          <cell r="D3250">
            <v>5.04</v>
          </cell>
          <cell r="E3250">
            <v>5.45</v>
          </cell>
          <cell r="F3250" t="str">
            <v>SINTÉTICO</v>
          </cell>
          <cell r="G3250">
            <v>5.45</v>
          </cell>
        </row>
        <row r="3251">
          <cell r="A3251">
            <v>89386</v>
          </cell>
          <cell r="B3251" t="str">
            <v>LUVA, PVC, SOLDÁVEL, DN 32MM, INSTALADO EM RAMAL OU SUB-RAMAL DE ÁGUA - FORNECIMENTO E INSTALAÇÃO. AF_12/2014</v>
          </cell>
          <cell r="C3251" t="str">
            <v>UN</v>
          </cell>
          <cell r="D3251">
            <v>6.07</v>
          </cell>
          <cell r="E3251">
            <v>6.57</v>
          </cell>
          <cell r="F3251" t="str">
            <v>SINTÉTICO</v>
          </cell>
          <cell r="G3251">
            <v>6.57</v>
          </cell>
        </row>
        <row r="3252">
          <cell r="A3252">
            <v>89387</v>
          </cell>
          <cell r="B3252" t="str">
            <v>LUVA DE CORRER, PVC, SOLDÁVEL, DN 32MM, INSTALADO EM RAMAL OU SUB-RAMAL DE ÁGUA   FORNECIMENTO E INSTALAÇÃO. AF_12/2014</v>
          </cell>
          <cell r="C3252" t="str">
            <v>UN</v>
          </cell>
          <cell r="D3252">
            <v>18.98</v>
          </cell>
          <cell r="E3252">
            <v>19.48</v>
          </cell>
          <cell r="F3252" t="str">
            <v>SINTÉTICO</v>
          </cell>
          <cell r="G3252">
            <v>19.48</v>
          </cell>
        </row>
        <row r="3253">
          <cell r="A3253">
            <v>89388</v>
          </cell>
          <cell r="B3253" t="str">
            <v>LUVA DE REDUÇÃO, PVC, SOLDÁVEL, DN 40MM X 32MM, INSTALADO EM RAMAL OU SUB-RAMAL DE ÁGUA - FORNECIMENTO E INSTALAÇÃO. AF_12/2014</v>
          </cell>
          <cell r="C3253" t="str">
            <v>UN</v>
          </cell>
          <cell r="D3253">
            <v>7.53</v>
          </cell>
          <cell r="E3253">
            <v>8.0299999999999994</v>
          </cell>
          <cell r="F3253" t="str">
            <v>SINTÉTICO</v>
          </cell>
          <cell r="G3253">
            <v>8.0299999999999994</v>
          </cell>
        </row>
        <row r="3254">
          <cell r="A3254">
            <v>89389</v>
          </cell>
          <cell r="B3254" t="str">
            <v>LUVA SOLDÁVEL E COM ROSCA, PVC, SOLDÁVEL, DN 32MM X 1, INSTALADO EM RAMAL OU SUB-RAMAL DE ÁGUA - FORNECIMENTO E INSTALAÇÃO. AF_12/2014</v>
          </cell>
          <cell r="C3254" t="str">
            <v>UN</v>
          </cell>
          <cell r="D3254">
            <v>8.0299999999999994</v>
          </cell>
          <cell r="E3254">
            <v>8.5299999999999994</v>
          </cell>
          <cell r="F3254" t="str">
            <v>SINTÉTICO</v>
          </cell>
          <cell r="G3254">
            <v>8.5299999999999994</v>
          </cell>
        </row>
        <row r="3255">
          <cell r="A3255">
            <v>89390</v>
          </cell>
          <cell r="B3255" t="str">
            <v>UNIÃO, PVC, SOLDÁVEL, DN 32MM, INSTALADO EM RAMAL OU SUB-RAMAL DE ÁGUA - FORNECIMENTO E INSTALAÇÃO. AF_12/2014</v>
          </cell>
          <cell r="C3255" t="str">
            <v>UN</v>
          </cell>
          <cell r="D3255">
            <v>13.35</v>
          </cell>
          <cell r="E3255">
            <v>13.85</v>
          </cell>
          <cell r="F3255" t="str">
            <v>SINTÉTICO</v>
          </cell>
          <cell r="G3255">
            <v>13.85</v>
          </cell>
        </row>
        <row r="3256">
          <cell r="A3256">
            <v>89391</v>
          </cell>
          <cell r="B3256" t="str">
            <v>ADAPTADOR CURTO COM BOLSA E ROSCA PARA REGISTRO, PVC, SOLDÁVEL, DN 32MM X 1, INSTALADO EM RAMAL OU SUB-RAMAL DE ÁGUA - FORNECIMENTO E INSTALAÇÃO. AF_12/2014</v>
          </cell>
          <cell r="C3256" t="str">
            <v>UN</v>
          </cell>
          <cell r="D3256">
            <v>6.01</v>
          </cell>
          <cell r="E3256">
            <v>6.51</v>
          </cell>
          <cell r="F3256" t="str">
            <v>SINTÉTICO</v>
          </cell>
          <cell r="G3256">
            <v>6.51</v>
          </cell>
        </row>
        <row r="3257">
          <cell r="A3257">
            <v>89392</v>
          </cell>
          <cell r="B3257" t="str">
            <v>CURVA DE TRANSPOSIÇÃO, PVC, SOLDÁVEL, DN 32MM, INSTALADO EM RAMAL OU SUB-RAMAL DE ÁGUA   FORNECIMENTO E INSTALAÇÃO. AF_12/2014</v>
          </cell>
          <cell r="C3257" t="str">
            <v>UN</v>
          </cell>
          <cell r="D3257">
            <v>15.57</v>
          </cell>
          <cell r="E3257">
            <v>16.07</v>
          </cell>
          <cell r="F3257" t="str">
            <v>SINTÉTICO</v>
          </cell>
          <cell r="G3257">
            <v>16.07</v>
          </cell>
        </row>
        <row r="3258">
          <cell r="A3258">
            <v>89393</v>
          </cell>
          <cell r="B3258" t="str">
            <v>TE, PVC, SOLDÁVEL, DN 20MM, INSTALADO EM RAMAL OU SUB-RAMAL DE ÁGUA - FORNECIMENTO E INSTALAÇÃO. AF_12/2014</v>
          </cell>
          <cell r="C3258" t="str">
            <v>UN</v>
          </cell>
          <cell r="D3258">
            <v>7.3</v>
          </cell>
          <cell r="E3258">
            <v>8.02</v>
          </cell>
          <cell r="F3258" t="str">
            <v>SINTÉTICO</v>
          </cell>
          <cell r="G3258">
            <v>8.02</v>
          </cell>
        </row>
        <row r="3259">
          <cell r="A3259">
            <v>89394</v>
          </cell>
          <cell r="B3259" t="str">
            <v>TÊ COM BUCHA DE LATÃO NA BOLSA CENTRAL, PVC, SOLDÁVEL, DN 20MM X 1/2, INSTALADO EM RAMAL OU SUB-RAMAL DE ÁGUA - FORNECIMENTO E INSTALAÇÃO. AF_12/2014</v>
          </cell>
          <cell r="C3259" t="str">
            <v>UN</v>
          </cell>
          <cell r="D3259">
            <v>12.36</v>
          </cell>
          <cell r="E3259">
            <v>13.08</v>
          </cell>
          <cell r="F3259" t="str">
            <v>SINTÉTICO</v>
          </cell>
          <cell r="G3259">
            <v>13.08</v>
          </cell>
        </row>
        <row r="3260">
          <cell r="A3260">
            <v>89395</v>
          </cell>
          <cell r="B3260" t="str">
            <v>TE, PVC, SOLDÁVEL, DN 25MM, INSTALADO EM RAMAL OU SUB-RAMAL DE ÁGUA - FORNECIMENTO E INSTALAÇÃO. AF_12/2014</v>
          </cell>
          <cell r="C3260" t="str">
            <v>UN</v>
          </cell>
          <cell r="D3260">
            <v>8.65</v>
          </cell>
          <cell r="E3260">
            <v>9.48</v>
          </cell>
          <cell r="F3260" t="str">
            <v>SINTÉTICO</v>
          </cell>
          <cell r="G3260">
            <v>9.48</v>
          </cell>
        </row>
        <row r="3261">
          <cell r="A3261">
            <v>89396</v>
          </cell>
          <cell r="B3261" t="str">
            <v>TÊ COM BUCHA DE LATÃO NA BOLSA CENTRAL, PVC, SOLDÁVEL, DN 25MM X 1/2, INSTALADO EM RAMAL OU SUB-RAMAL DE ÁGUA - FORNECIMENTO E INSTALAÇÃO. AF_12/2014</v>
          </cell>
          <cell r="C3261" t="str">
            <v>UN</v>
          </cell>
          <cell r="D3261">
            <v>12.98</v>
          </cell>
          <cell r="E3261">
            <v>13.81</v>
          </cell>
          <cell r="F3261" t="str">
            <v>SINTÉTICO</v>
          </cell>
          <cell r="G3261">
            <v>13.81</v>
          </cell>
        </row>
        <row r="3262">
          <cell r="A3262">
            <v>89397</v>
          </cell>
          <cell r="B3262" t="str">
            <v>TÊ DE REDUÇÃO, PVC, SOLDÁVEL, DN 25MM X 20MM, INSTALADO EM RAMAL OU SUB-RAMAL DE ÁGUA - FORNECIMENTO E INSTALAÇÃO. AF_12/2014</v>
          </cell>
          <cell r="C3262" t="str">
            <v>UN</v>
          </cell>
          <cell r="D3262">
            <v>9.81</v>
          </cell>
          <cell r="E3262">
            <v>10.64</v>
          </cell>
          <cell r="F3262" t="str">
            <v>SINTÉTICO</v>
          </cell>
          <cell r="G3262">
            <v>10.64</v>
          </cell>
        </row>
        <row r="3263">
          <cell r="A3263">
            <v>89398</v>
          </cell>
          <cell r="B3263" t="str">
            <v>TE, PVC, SOLDÁVEL, DN 32MM, INSTALADO EM RAMAL OU SUB-RAMAL DE ÁGUA - FORNECIMENTO E INSTALAÇÃO. AF_12/2014</v>
          </cell>
          <cell r="C3263" t="str">
            <v>UN</v>
          </cell>
          <cell r="D3263">
            <v>11.95</v>
          </cell>
          <cell r="E3263">
            <v>12.94</v>
          </cell>
          <cell r="F3263" t="str">
            <v>SINTÉTICO</v>
          </cell>
          <cell r="G3263">
            <v>12.94</v>
          </cell>
        </row>
        <row r="3264">
          <cell r="A3264">
            <v>89399</v>
          </cell>
          <cell r="B3264" t="str">
            <v>TÊ COM BUCHA DE LATÃO NA BOLSA CENTRAL, PVC, SOLDÁVEL, DN 32MM X 3/4, INSTALADO EM RAMAL OU SUB-RAMAL DE ÁGUA - FORNECIMENTO E INSTALAÇÃO. AF_12/2014</v>
          </cell>
          <cell r="C3264" t="str">
            <v>UN</v>
          </cell>
          <cell r="D3264">
            <v>19.3</v>
          </cell>
          <cell r="E3264">
            <v>20.29</v>
          </cell>
          <cell r="F3264" t="str">
            <v>SINTÉTICO</v>
          </cell>
          <cell r="G3264">
            <v>20.29</v>
          </cell>
        </row>
        <row r="3265">
          <cell r="A3265">
            <v>89400</v>
          </cell>
          <cell r="B3265" t="str">
            <v>TÊ DE REDUÇÃO, PVC, SOLDÁVEL, DN 32MM X 25MM, INSTALADO EM RAMAL OU SUB-RAMAL DE ÁGUA - FORNECIMENTO E INSTALAÇÃO. AF_12/2014</v>
          </cell>
          <cell r="C3265" t="str">
            <v>UN</v>
          </cell>
          <cell r="D3265">
            <v>13.09</v>
          </cell>
          <cell r="E3265">
            <v>14.08</v>
          </cell>
          <cell r="F3265" t="str">
            <v>SINTÉTICO</v>
          </cell>
          <cell r="G3265">
            <v>14.08</v>
          </cell>
        </row>
        <row r="3266">
          <cell r="A3266">
            <v>89404</v>
          </cell>
          <cell r="B3266" t="str">
            <v>JOELHO 90 GRAUS, PVC, SOLDÁVEL, DN 20MM, INSTALADO EM RAMAL DE DISTRIBUIÇÃO DE ÁGUA - FORNECIMENTO E INSTALAÇÃO. AF_12/2014</v>
          </cell>
          <cell r="C3266" t="str">
            <v>UN</v>
          </cell>
          <cell r="D3266">
            <v>3.45</v>
          </cell>
          <cell r="E3266">
            <v>3.77</v>
          </cell>
          <cell r="F3266" t="str">
            <v>SINTÉTICO</v>
          </cell>
          <cell r="G3266">
            <v>3.77</v>
          </cell>
        </row>
        <row r="3267">
          <cell r="A3267">
            <v>89405</v>
          </cell>
          <cell r="B3267" t="str">
            <v>JOELHO 45 GRAUS, PVC, SOLDÁVEL, DN 20MM, INSTALADO EM RAMAL DE DISTRIBUIÇÃO DE ÁGUA - FORNECIMENTO E INSTALAÇÃO. AF_12/2014</v>
          </cell>
          <cell r="C3267" t="str">
            <v>UN</v>
          </cell>
          <cell r="D3267">
            <v>3.66</v>
          </cell>
          <cell r="E3267">
            <v>3.98</v>
          </cell>
          <cell r="F3267" t="str">
            <v>SINTÉTICO</v>
          </cell>
          <cell r="G3267">
            <v>3.98</v>
          </cell>
        </row>
        <row r="3268">
          <cell r="A3268">
            <v>89406</v>
          </cell>
          <cell r="B3268" t="str">
            <v>CURVA 90 GRAUS, PVC, SOLDÁVEL, DN 20MM, INSTALADO EM RAMAL DE DISTRIBUIÇÃO DE ÁGUA - FORNECIMENTO E INSTALAÇÃO. AF_12/2014</v>
          </cell>
          <cell r="C3268" t="str">
            <v>UN</v>
          </cell>
          <cell r="D3268">
            <v>4.51</v>
          </cell>
          <cell r="E3268">
            <v>4.83</v>
          </cell>
          <cell r="F3268" t="str">
            <v>SINTÉTICO</v>
          </cell>
          <cell r="G3268">
            <v>4.83</v>
          </cell>
        </row>
        <row r="3269">
          <cell r="A3269">
            <v>89407</v>
          </cell>
          <cell r="B3269" t="str">
            <v>CURVA 45 GRAUS, PVC, SOLDÁVEL, DN 20MM, INSTALADO EM RAMAL DE DISTRIBUIÇÃO DE ÁGUA - FORNECIMENTO E INSTALAÇÃO. AF_12/2014</v>
          </cell>
          <cell r="C3269" t="str">
            <v>UN</v>
          </cell>
          <cell r="D3269">
            <v>4.18</v>
          </cell>
          <cell r="E3269">
            <v>4.5</v>
          </cell>
          <cell r="F3269" t="str">
            <v>SINTÉTICO</v>
          </cell>
          <cell r="G3269">
            <v>4.5</v>
          </cell>
        </row>
        <row r="3270">
          <cell r="A3270">
            <v>89408</v>
          </cell>
          <cell r="B3270" t="str">
            <v>JOELHO 90 GRAUS, PVC, SOLDÁVEL, DN 25MM, INSTALADO EM RAMAL DE DISTRIBUIÇÃO DE ÁGUA - FORNECIMENTO E INSTALAÇÃO. AF_12/2014</v>
          </cell>
          <cell r="C3270" t="str">
            <v>UN</v>
          </cell>
          <cell r="D3270">
            <v>4.1399999999999997</v>
          </cell>
          <cell r="E3270">
            <v>4.5199999999999996</v>
          </cell>
          <cell r="F3270" t="str">
            <v>SINTÉTICO</v>
          </cell>
          <cell r="G3270">
            <v>4.5199999999999996</v>
          </cell>
        </row>
        <row r="3271">
          <cell r="A3271">
            <v>89409</v>
          </cell>
          <cell r="B3271" t="str">
            <v>JOELHO 45 GRAUS, PVC, SOLDÁVEL, DN 25MM, INSTALADO EM RAMAL DE DISTRIBUIÇÃO DE ÁGUA - FORNECIMENTO E INSTALAÇÃO. AF_12/2014</v>
          </cell>
          <cell r="C3271" t="str">
            <v>UN</v>
          </cell>
          <cell r="D3271">
            <v>4.58</v>
          </cell>
          <cell r="E3271">
            <v>4.96</v>
          </cell>
          <cell r="F3271" t="str">
            <v>SINTÉTICO</v>
          </cell>
          <cell r="G3271">
            <v>4.96</v>
          </cell>
        </row>
        <row r="3272">
          <cell r="A3272">
            <v>89410</v>
          </cell>
          <cell r="B3272" t="str">
            <v>CURVA 90 GRAUS, PVC, SOLDÁVEL, DN 25MM, INSTALADO EM RAMAL DE DISTRIBUIÇÃO DE ÁGUA - FORNECIMENTO E INSTALAÇÃO. AF_12/2014</v>
          </cell>
          <cell r="C3272" t="str">
            <v>UN</v>
          </cell>
          <cell r="D3272">
            <v>5.48</v>
          </cell>
          <cell r="E3272">
            <v>5.86</v>
          </cell>
          <cell r="F3272" t="str">
            <v>SINTÉTICO</v>
          </cell>
          <cell r="G3272">
            <v>5.86</v>
          </cell>
        </row>
        <row r="3273">
          <cell r="A3273">
            <v>89411</v>
          </cell>
          <cell r="B3273" t="str">
            <v>CURVA 45 GRAUS, PVC, SOLDÁVEL, DN 25MM, INSTALADO EM RAMAL DE DISTRIBUIÇÃO DE ÁGUA - FORNECIMENTO E INSTALAÇÃO. AF_12/2014</v>
          </cell>
          <cell r="C3273" t="str">
            <v>UN</v>
          </cell>
          <cell r="D3273">
            <v>5.08</v>
          </cell>
          <cell r="E3273">
            <v>5.46</v>
          </cell>
          <cell r="F3273" t="str">
            <v>SINTÉTICO</v>
          </cell>
          <cell r="G3273">
            <v>5.46</v>
          </cell>
        </row>
        <row r="3274">
          <cell r="A3274">
            <v>89412</v>
          </cell>
          <cell r="B3274" t="str">
            <v>JOELHO 90 GRAUS, PVC, SOLDÁVEL, DN 25MM, X 3/4 INSTALADO EM RAMAL DE DISTRIBUIÇÃO DE ÁGUA - FORNECIMENTO E INSTALAÇÃO. AF_12/2014</v>
          </cell>
          <cell r="C3274" t="str">
            <v>UN</v>
          </cell>
          <cell r="D3274">
            <v>5.63</v>
          </cell>
          <cell r="E3274">
            <v>6.01</v>
          </cell>
          <cell r="F3274" t="str">
            <v>SINTÉTICO</v>
          </cell>
          <cell r="G3274">
            <v>6.01</v>
          </cell>
        </row>
        <row r="3275">
          <cell r="A3275">
            <v>89413</v>
          </cell>
          <cell r="B3275" t="str">
            <v>JOELHO 90 GRAUS, PVC, SOLDÁVEL, DN 32MM, INSTALADO EM RAMAL DE DISTRIBUIÇÃO DE ÁGUA - FORNECIMENTO E INSTALAÇÃO. AF_12/2014</v>
          </cell>
          <cell r="C3275" t="str">
            <v>UN</v>
          </cell>
          <cell r="D3275">
            <v>5.77</v>
          </cell>
          <cell r="E3275">
            <v>6.22</v>
          </cell>
          <cell r="F3275" t="str">
            <v>SINTÉTICO</v>
          </cell>
          <cell r="G3275">
            <v>6.22</v>
          </cell>
        </row>
        <row r="3276">
          <cell r="A3276">
            <v>89414</v>
          </cell>
          <cell r="B3276" t="str">
            <v>JOELHO 45 GRAUS, PVC, SOLDÁVEL, DN 32MM, INSTALADO EM RAMAL DE DISTRIBUIÇÃO DE ÁGUA - FORNECIMENTO E INSTALAÇÃO. AF_12/2014</v>
          </cell>
          <cell r="C3276" t="str">
            <v>UN</v>
          </cell>
          <cell r="D3276">
            <v>7</v>
          </cell>
          <cell r="E3276">
            <v>7.45</v>
          </cell>
          <cell r="F3276" t="str">
            <v>SINTÉTICO</v>
          </cell>
          <cell r="G3276">
            <v>7.45</v>
          </cell>
        </row>
        <row r="3277">
          <cell r="A3277">
            <v>89415</v>
          </cell>
          <cell r="B3277" t="str">
            <v>CURVA 90 GRAUS, PVC, SOLDÁVEL, DN 32MM, INSTALADO EM RAMAL DE DISTRIBUIÇÃO DE ÁGUA - FORNECIMENTO E INSTALAÇÃO. AF_12/2014</v>
          </cell>
          <cell r="C3277" t="str">
            <v>UN</v>
          </cell>
          <cell r="D3277">
            <v>8.52</v>
          </cell>
          <cell r="E3277">
            <v>8.9700000000000006</v>
          </cell>
          <cell r="F3277" t="str">
            <v>SINTÉTICO</v>
          </cell>
          <cell r="G3277">
            <v>8.9700000000000006</v>
          </cell>
        </row>
        <row r="3278">
          <cell r="A3278">
            <v>89416</v>
          </cell>
          <cell r="B3278" t="str">
            <v>CURVA 45 GRAUS, PVC, SOLDÁVEL, DN 32MM, INSTALADO EM RAMAL DE DISTRIBUIÇÃO DE ÁGUA - FORNECIMENTO E INSTALAÇÃO. AF_12/2014</v>
          </cell>
          <cell r="C3278" t="str">
            <v>UN</v>
          </cell>
          <cell r="D3278">
            <v>6.74</v>
          </cell>
          <cell r="E3278">
            <v>7.19</v>
          </cell>
          <cell r="F3278" t="str">
            <v>SINTÉTICO</v>
          </cell>
          <cell r="G3278">
            <v>7.19</v>
          </cell>
        </row>
        <row r="3279">
          <cell r="A3279">
            <v>89417</v>
          </cell>
          <cell r="B3279" t="str">
            <v>LUVA, PVC, SOLDÁVEL, DN 20MM, INSTALADO EM RAMAL DE DISTRIBUIÇÃO DE ÁGUA - FORNECIMENTO E INSTALAÇÃO. AF_12/2014</v>
          </cell>
          <cell r="C3279" t="str">
            <v>UN</v>
          </cell>
          <cell r="D3279">
            <v>2.65</v>
          </cell>
          <cell r="E3279">
            <v>2.87</v>
          </cell>
          <cell r="F3279" t="str">
            <v>SINTÉTICO</v>
          </cell>
          <cell r="G3279">
            <v>2.87</v>
          </cell>
        </row>
        <row r="3280">
          <cell r="A3280">
            <v>89418</v>
          </cell>
          <cell r="B3280" t="str">
            <v>LUVA DE CORRER, PVC, SOLDÁVEL, DN 20MM, INSTALADO EM RAMAL DE DISTRIBUIÇÃO DE ÁGUA - FORNECIMENTO E INSTALAÇÃO. AF_12/2014</v>
          </cell>
          <cell r="C3280" t="str">
            <v>UN</v>
          </cell>
          <cell r="D3280">
            <v>6.7</v>
          </cell>
          <cell r="E3280">
            <v>6.92</v>
          </cell>
          <cell r="F3280" t="str">
            <v>SINTÉTICO</v>
          </cell>
          <cell r="G3280">
            <v>6.92</v>
          </cell>
        </row>
        <row r="3281">
          <cell r="A3281">
            <v>89419</v>
          </cell>
          <cell r="B3281" t="str">
            <v>LUVA DE REDUÇÃO, PVC, SOLDÁVEL, DN 25MM X 20MM, INSTALADO EM RAMAL DE DISTRIBUIÇÃO DE ÁGUA - FORNECIMENTO E INSTALAÇÃO. AF_12/2014</v>
          </cell>
          <cell r="C3281" t="str">
            <v>UN</v>
          </cell>
          <cell r="D3281">
            <v>3.01</v>
          </cell>
          <cell r="E3281">
            <v>3.23</v>
          </cell>
          <cell r="F3281" t="str">
            <v>SINTÉTICO</v>
          </cell>
          <cell r="G3281">
            <v>3.23</v>
          </cell>
        </row>
        <row r="3282">
          <cell r="A3282">
            <v>89420</v>
          </cell>
          <cell r="B3282" t="str">
            <v>LUVA COM BUCHA DE LATÃO, PVC, SOLDÁVEL, DN 20MM X 1/2, INSTALADO EM RAMAL DE DISTRIBUIÇÃO DE ÁGUA - FORNECIMENTO E INSTALAÇÃO. AF_12/2014</v>
          </cell>
          <cell r="C3282" t="str">
            <v>UN</v>
          </cell>
          <cell r="D3282">
            <v>5.21</v>
          </cell>
          <cell r="E3282">
            <v>5.43</v>
          </cell>
          <cell r="F3282" t="str">
            <v>SINTÉTICO</v>
          </cell>
          <cell r="G3282">
            <v>5.43</v>
          </cell>
        </row>
        <row r="3283">
          <cell r="A3283">
            <v>89421</v>
          </cell>
          <cell r="B3283" t="str">
            <v>UNIÃO, PVC, SOLDÁVEL, DN 20MM, INSTALADO EM RAMAL DE DISTRIBUIÇÃO DE ÁGUA - FORNECIMENTO E INSTALAÇÃO. AF_12/2014</v>
          </cell>
          <cell r="C3283" t="str">
            <v>UN</v>
          </cell>
          <cell r="D3283">
            <v>6.54</v>
          </cell>
          <cell r="E3283">
            <v>6.76</v>
          </cell>
          <cell r="F3283" t="str">
            <v>SINTÉTICO</v>
          </cell>
          <cell r="G3283">
            <v>6.76</v>
          </cell>
        </row>
        <row r="3284">
          <cell r="A3284">
            <v>89422</v>
          </cell>
          <cell r="B3284" t="str">
            <v>ADAPTADOR CURTO COM BOLSA E ROSCA PARA REGISTRO, PVC, SOLDÁVEL, DN 20MM X 1/2, INSTALADO EM RAMAL DE DISTRIBUIÇÃO DE ÁGUA - FORNECIMENTO E INSTALAÇÃO. AF_12/2014</v>
          </cell>
          <cell r="C3284" t="str">
            <v>UN</v>
          </cell>
          <cell r="D3284">
            <v>2.69</v>
          </cell>
          <cell r="E3284">
            <v>2.91</v>
          </cell>
          <cell r="F3284" t="str">
            <v>SINTÉTICO</v>
          </cell>
          <cell r="G3284">
            <v>2.91</v>
          </cell>
        </row>
        <row r="3285">
          <cell r="A3285">
            <v>89423</v>
          </cell>
          <cell r="B3285" t="str">
            <v>CURVA DE TRANSPOSIÇÃO, PVC, SOLDÁVEL, DN 20MM, INSTALADO EM RAMAL DE DISTRIBUIÇÃO DE ÁGUA   FORNECIMENTO E INSTALAÇÃO. AF_12/2014</v>
          </cell>
          <cell r="C3285" t="str">
            <v>UN</v>
          </cell>
          <cell r="D3285">
            <v>5.01</v>
          </cell>
          <cell r="E3285">
            <v>5.23</v>
          </cell>
          <cell r="F3285" t="str">
            <v>SINTÉTICO</v>
          </cell>
          <cell r="G3285">
            <v>5.23</v>
          </cell>
        </row>
        <row r="3286">
          <cell r="A3286">
            <v>89424</v>
          </cell>
          <cell r="B3286" t="str">
            <v>LUVA, PVC, SOLDÁVEL, DN 25MM, INSTALADO EM RAMAL DE DISTRIBUIÇÃO DE ÁGUA - FORNECIMENTO E INSTALAÇÃO. AF_12/2014</v>
          </cell>
          <cell r="C3286" t="str">
            <v>UN</v>
          </cell>
          <cell r="D3286">
            <v>3.13</v>
          </cell>
          <cell r="E3286">
            <v>3.38</v>
          </cell>
          <cell r="F3286" t="str">
            <v>SINTÉTICO</v>
          </cell>
          <cell r="G3286">
            <v>3.38</v>
          </cell>
        </row>
        <row r="3287">
          <cell r="A3287">
            <v>89425</v>
          </cell>
          <cell r="B3287" t="str">
            <v>LUVA DE CORRER, PVC, SOLDÁVEL, DN 25MM, INSTALADO EM RAMAL DE DISTRIBUIÇÃO DE ÁGUA - FORNECIMENTO E INSTALAÇÃO. AF_12/2014</v>
          </cell>
          <cell r="C3287" t="str">
            <v>UN</v>
          </cell>
          <cell r="D3287">
            <v>8.5399999999999991</v>
          </cell>
          <cell r="E3287">
            <v>8.7899999999999991</v>
          </cell>
          <cell r="F3287" t="str">
            <v>SINTÉTICO</v>
          </cell>
          <cell r="G3287">
            <v>8.7899999999999991</v>
          </cell>
        </row>
        <row r="3288">
          <cell r="A3288">
            <v>89426</v>
          </cell>
          <cell r="B3288" t="str">
            <v>LUVA DE REDUÇÃO, PVC, SOLDÁVEL, DN 32MM X 25MM, INSTALADO EM RAMAL DE DISTRIBUIÇÃO DE ÁGUA - FORNECIMENTO E INSTALAÇÃO. AF_12/2014</v>
          </cell>
          <cell r="C3288" t="str">
            <v>UN</v>
          </cell>
          <cell r="D3288">
            <v>4.79</v>
          </cell>
          <cell r="E3288">
            <v>5.04</v>
          </cell>
          <cell r="F3288" t="str">
            <v>SINTÉTICO</v>
          </cell>
          <cell r="G3288">
            <v>5.04</v>
          </cell>
        </row>
        <row r="3289">
          <cell r="A3289">
            <v>89427</v>
          </cell>
          <cell r="B3289" t="str">
            <v>LUVA COM BUCHA DE LATÃO, PVC, SOLDÁVEL, DN 25MM X 3/4, INSTALADO EM RAMAL DE DISTRIBUIÇÃO DE ÁGUA - FORNECIMENTO E INSTALAÇÃO. AF_12/2014</v>
          </cell>
          <cell r="C3289" t="str">
            <v>UN</v>
          </cell>
          <cell r="D3289">
            <v>6.55</v>
          </cell>
          <cell r="E3289">
            <v>6.8</v>
          </cell>
          <cell r="F3289" t="str">
            <v>SINTÉTICO</v>
          </cell>
          <cell r="G3289">
            <v>6.8</v>
          </cell>
        </row>
        <row r="3290">
          <cell r="A3290">
            <v>89428</v>
          </cell>
          <cell r="B3290" t="str">
            <v>UNIÃO, PVC, SOLDÁVEL, DN 25MM, INSTALADO EM RAMAL DE DISTRIBUIÇÃO DE ÁGUA - FORNECIMENTO E INSTALAÇÃO. AF_12/2014</v>
          </cell>
          <cell r="C3290" t="str">
            <v>UN</v>
          </cell>
          <cell r="D3290">
            <v>7.79</v>
          </cell>
          <cell r="E3290">
            <v>8.0399999999999991</v>
          </cell>
          <cell r="F3290" t="str">
            <v>SINTÉTICO</v>
          </cell>
          <cell r="G3290">
            <v>8.0399999999999991</v>
          </cell>
        </row>
        <row r="3291">
          <cell r="A3291">
            <v>89429</v>
          </cell>
          <cell r="B3291" t="str">
            <v>ADAPTADOR CURTO COM BOLSA E ROSCA PARA REGISTRO, PVC, SOLDÁVEL, DN 25MM X 3/4, INSTALADO EM RAMAL DE DISTRIBUIÇÃO DE ÁGUA - FORNECIMENTO E INSTALAÇÃO. AF_12/2014</v>
          </cell>
          <cell r="C3291" t="str">
            <v>UN</v>
          </cell>
          <cell r="D3291">
            <v>3.18</v>
          </cell>
          <cell r="E3291">
            <v>3.43</v>
          </cell>
          <cell r="F3291" t="str">
            <v>SINTÉTICO</v>
          </cell>
          <cell r="G3291">
            <v>3.43</v>
          </cell>
        </row>
        <row r="3292">
          <cell r="A3292">
            <v>89430</v>
          </cell>
          <cell r="B3292" t="str">
            <v>CURVA DE TRANSPOSIÇÃO, PVC, SOLDÁVEL, DN 25MM, INSTALADO EM RAMAL DE DISTRIBUIÇÃO DE ÁGUA   FORNECIMENTO E INSTALAÇÃO. AF_12/2014</v>
          </cell>
          <cell r="C3292" t="str">
            <v>UN</v>
          </cell>
          <cell r="D3292">
            <v>6.64</v>
          </cell>
          <cell r="E3292">
            <v>6.89</v>
          </cell>
          <cell r="F3292" t="str">
            <v>SINTÉTICO</v>
          </cell>
          <cell r="G3292">
            <v>6.89</v>
          </cell>
        </row>
        <row r="3293">
          <cell r="A3293">
            <v>89431</v>
          </cell>
          <cell r="B3293" t="str">
            <v>LUVA, PVC, SOLDÁVEL, DN 32MM, INSTALADO EM RAMAL DE DISTRIBUIÇÃO DE ÁGUA - FORNECIMENTO E INSTALAÇÃO. AF_12/2014</v>
          </cell>
          <cell r="C3293" t="str">
            <v>UN</v>
          </cell>
          <cell r="D3293">
            <v>4.3600000000000003</v>
          </cell>
          <cell r="E3293">
            <v>4.66</v>
          </cell>
          <cell r="F3293" t="str">
            <v>SINTÉTICO</v>
          </cell>
          <cell r="G3293">
            <v>4.66</v>
          </cell>
        </row>
        <row r="3294">
          <cell r="A3294">
            <v>89432</v>
          </cell>
          <cell r="B3294" t="str">
            <v>LUVA DE CORRER, PVC, SOLDÁVEL, DN 32MM, INSTALADO EM RAMAL DE DISTRIBUIÇÃO DE ÁGUA   FORNECIMENTO E INSTALAÇÃO. AF_12/2014</v>
          </cell>
          <cell r="C3294" t="str">
            <v>UN</v>
          </cell>
          <cell r="D3294">
            <v>17.27</v>
          </cell>
          <cell r="E3294">
            <v>17.57</v>
          </cell>
          <cell r="F3294" t="str">
            <v>SINTÉTICO</v>
          </cell>
          <cell r="G3294">
            <v>17.57</v>
          </cell>
        </row>
        <row r="3295">
          <cell r="A3295">
            <v>89433</v>
          </cell>
          <cell r="B3295" t="str">
            <v>LUVA DE REDUÇÃO, PVC, SOLDÁVEL, DN 40MM X 32MM, INSTALADO EM RAMAL DE DISTRIBUIÇÃO DE ÁGUA - FORNECIMENTO E INSTALAÇÃO. AF_12/2014</v>
          </cell>
          <cell r="C3295" t="str">
            <v>UN</v>
          </cell>
          <cell r="D3295">
            <v>5.82</v>
          </cell>
          <cell r="E3295">
            <v>6.12</v>
          </cell>
          <cell r="F3295" t="str">
            <v>SINTÉTICO</v>
          </cell>
          <cell r="G3295">
            <v>6.12</v>
          </cell>
        </row>
        <row r="3296">
          <cell r="A3296">
            <v>89434</v>
          </cell>
          <cell r="B3296" t="str">
            <v>LUVA SOLDÁVEL E COM ROSCA, PVC, SOLDÁVEL, DN 32MM X 1, INSTALADO EM RAMAL DE DISTRIBUIÇÃO DE ÁGUA - FORNECIMENTO E INSTALAÇÃO. AF_12/2014</v>
          </cell>
          <cell r="C3296" t="str">
            <v>UN</v>
          </cell>
          <cell r="D3296">
            <v>6.32</v>
          </cell>
          <cell r="E3296">
            <v>6.62</v>
          </cell>
          <cell r="F3296" t="str">
            <v>SINTÉTICO</v>
          </cell>
          <cell r="G3296">
            <v>6.62</v>
          </cell>
        </row>
        <row r="3297">
          <cell r="A3297">
            <v>89435</v>
          </cell>
          <cell r="B3297" t="str">
            <v>UNIÃO, PVC, SOLDÁVEL, DN 32MM, INSTALADO EM RAMAL DE DISTRIBUIÇÃO DE ÁGUA - FORNECIMENTO E INSTALAÇÃO. AF_12/2014</v>
          </cell>
          <cell r="C3297" t="str">
            <v>UN</v>
          </cell>
          <cell r="D3297">
            <v>11.64</v>
          </cell>
          <cell r="E3297">
            <v>11.94</v>
          </cell>
          <cell r="F3297" t="str">
            <v>SINTÉTICO</v>
          </cell>
          <cell r="G3297">
            <v>11.94</v>
          </cell>
        </row>
        <row r="3298">
          <cell r="A3298">
            <v>89436</v>
          </cell>
          <cell r="B3298" t="str">
            <v>ADAPTADOR CURTO COM BOLSA E ROSCA PARA REGISTRO, PVC, SOLDÁVEL, DN 32MM X 1, INSTALADO EM RAMAL DE DISTRIBUIÇÃO DE ÁGUA - FORNECIMENTO E INSTALAÇÃO. AF_12/2014</v>
          </cell>
          <cell r="C3298" t="str">
            <v>UN</v>
          </cell>
          <cell r="D3298">
            <v>4.3</v>
          </cell>
          <cell r="E3298">
            <v>4.5999999999999996</v>
          </cell>
          <cell r="F3298" t="str">
            <v>SINTÉTICO</v>
          </cell>
          <cell r="G3298">
            <v>4.5999999999999996</v>
          </cell>
        </row>
        <row r="3299">
          <cell r="A3299">
            <v>89437</v>
          </cell>
          <cell r="B3299" t="str">
            <v>CURVA DE TRANSPOSIÇÃO, PVC, SOLDÁVEL, DN 32MM, INSTALADO EM RAMAL DE DISTRIBUIÇÃO DE ÁGUA   FORNECIMENTO E INSTALAÇÃO. AF_12/2014</v>
          </cell>
          <cell r="C3299" t="str">
            <v>UN</v>
          </cell>
          <cell r="D3299">
            <v>13.86</v>
          </cell>
          <cell r="E3299">
            <v>14.16</v>
          </cell>
          <cell r="F3299" t="str">
            <v>SINTÉTICO</v>
          </cell>
          <cell r="G3299">
            <v>14.16</v>
          </cell>
        </row>
        <row r="3300">
          <cell r="A3300">
            <v>89438</v>
          </cell>
          <cell r="B3300" t="str">
            <v>TE, PVC, SOLDÁVEL, DN 20MM, INSTALADO EM RAMAL DE DISTRIBUIÇÃO DE ÁGUA - FORNECIMENTO E INSTALAÇÃO. AF_12/2014</v>
          </cell>
          <cell r="C3300" t="str">
            <v>UN</v>
          </cell>
          <cell r="D3300">
            <v>4.8499999999999996</v>
          </cell>
          <cell r="E3300">
            <v>5.28</v>
          </cell>
          <cell r="F3300" t="str">
            <v>SINTÉTICO</v>
          </cell>
          <cell r="G3300">
            <v>5.28</v>
          </cell>
        </row>
        <row r="3301">
          <cell r="A3301">
            <v>89439</v>
          </cell>
          <cell r="B3301" t="str">
            <v>TÊ SOLDÁVEL E COM ROSCA NA BOLSA CENTRAL, PVC, SOLDÁVEL, DN 20MM X 1/2, INSTALADO EM RAMAL DE DISTRIBUIÇÃO DE ÁGUA - FORNECIMENTO E INSTALAÇÃO. AF_12/2014</v>
          </cell>
          <cell r="C3301" t="str">
            <v>UN</v>
          </cell>
          <cell r="D3301">
            <v>6.01</v>
          </cell>
          <cell r="E3301">
            <v>6.44</v>
          </cell>
          <cell r="F3301" t="str">
            <v>SINTÉTICO</v>
          </cell>
          <cell r="G3301">
            <v>6.44</v>
          </cell>
        </row>
        <row r="3302">
          <cell r="A3302">
            <v>89440</v>
          </cell>
          <cell r="B3302" t="str">
            <v>TE, PVC, SOLDÁVEL, DN 25MM, INSTALADO EM RAMAL DE DISTRIBUIÇÃO DE ÁGUA - FORNECIMENTO E INSTALAÇÃO. AF_12/2014</v>
          </cell>
          <cell r="C3302" t="str">
            <v>UN</v>
          </cell>
          <cell r="D3302">
            <v>5.8</v>
          </cell>
          <cell r="E3302">
            <v>6.31</v>
          </cell>
          <cell r="F3302" t="str">
            <v>SINTÉTICO</v>
          </cell>
          <cell r="G3302">
            <v>6.31</v>
          </cell>
        </row>
        <row r="3303">
          <cell r="A3303">
            <v>89441</v>
          </cell>
          <cell r="B3303" t="str">
            <v>TÊ COM BUCHA DE LATÃO NA BOLSA CENTRAL, PVC, SOLDÁVEL, DN 25MM X 1/2, INSTALADO EM RAMAL DE DISTRIBUIÇÃO DE ÁGUA - FORNECIMENTO E INSTALAÇÃO. AF_12/2014</v>
          </cell>
          <cell r="C3303" t="str">
            <v>UN</v>
          </cell>
          <cell r="D3303">
            <v>10.130000000000001</v>
          </cell>
          <cell r="E3303">
            <v>10.64</v>
          </cell>
          <cell r="F3303" t="str">
            <v>SINTÉTICO</v>
          </cell>
          <cell r="G3303">
            <v>10.64</v>
          </cell>
        </row>
        <row r="3304">
          <cell r="A3304">
            <v>89442</v>
          </cell>
          <cell r="B3304" t="str">
            <v>TÊ DE REDUÇÃO, PVC, SOLDÁVEL, DN 25MM X 20MM, INSTALADO EM RAMAL DE DISTRIBUIÇÃO DE ÁGUA - FORNECIMENTO E INSTALAÇÃO. AF_12/2014</v>
          </cell>
          <cell r="C3304" t="str">
            <v>UN</v>
          </cell>
          <cell r="D3304">
            <v>6.96</v>
          </cell>
          <cell r="E3304">
            <v>7.47</v>
          </cell>
          <cell r="F3304" t="str">
            <v>SINTÉTICO</v>
          </cell>
          <cell r="G3304">
            <v>7.47</v>
          </cell>
        </row>
        <row r="3305">
          <cell r="A3305">
            <v>89443</v>
          </cell>
          <cell r="B3305" t="str">
            <v>TE, PVC, SOLDÁVEL, DN 32MM, INSTALADO EM RAMAL DE DISTRIBUIÇÃO DE ÁGUA - FORNECIMENTO E INSTALAÇÃO. AF_12/2014</v>
          </cell>
          <cell r="C3305" t="str">
            <v>UN</v>
          </cell>
          <cell r="D3305">
            <v>8.59</v>
          </cell>
          <cell r="E3305">
            <v>9.19</v>
          </cell>
          <cell r="F3305" t="str">
            <v>SINTÉTICO</v>
          </cell>
          <cell r="G3305">
            <v>9.19</v>
          </cell>
        </row>
        <row r="3306">
          <cell r="A3306">
            <v>89444</v>
          </cell>
          <cell r="B3306" t="str">
            <v>TÊ COM BUCHA DE LATÃO NA BOLSA CENTRAL, PVC, SOLDÁVEL, DN 32MM X 3/4, INSTALADO EM RAMAL DE DISTRIBUIÇÃO DE ÁGUA - FORNECIMENTO E INSTALAÇÃO. AF_12/2014</v>
          </cell>
          <cell r="C3306" t="str">
            <v>UN</v>
          </cell>
          <cell r="D3306">
            <v>15.94</v>
          </cell>
          <cell r="E3306">
            <v>16.54</v>
          </cell>
          <cell r="F3306" t="str">
            <v>SINTÉTICO</v>
          </cell>
          <cell r="G3306">
            <v>16.54</v>
          </cell>
        </row>
        <row r="3307">
          <cell r="A3307">
            <v>89445</v>
          </cell>
          <cell r="B3307" t="str">
            <v>TÊ DE REDUÇÃO, PVC, SOLDÁVEL, DN 32MM X 25MM, INSTALADO EM RAMAL DE DISTRIBUIÇÃO DE ÁGUA - FORNECIMENTO E INSTALAÇÃO. AF_12/2014</v>
          </cell>
          <cell r="C3307" t="str">
            <v>UN</v>
          </cell>
          <cell r="D3307">
            <v>9.73</v>
          </cell>
          <cell r="E3307">
            <v>10.33</v>
          </cell>
          <cell r="F3307" t="str">
            <v>SINTÉTICO</v>
          </cell>
          <cell r="G3307">
            <v>10.33</v>
          </cell>
        </row>
        <row r="3308">
          <cell r="A3308">
            <v>89481</v>
          </cell>
          <cell r="B3308" t="str">
            <v>JOELHO 90 GRAUS, PVC, SOLDÁVEL, DN 25MM, INSTALADO EM PRUMADA DE ÁGUA - FORNECIMENTO E INSTALAÇÃO. AF_12/2014</v>
          </cell>
          <cell r="C3308" t="str">
            <v>UN</v>
          </cell>
          <cell r="D3308">
            <v>3.07</v>
          </cell>
          <cell r="E3308">
            <v>3.32</v>
          </cell>
          <cell r="F3308" t="str">
            <v>SINTÉTICO</v>
          </cell>
          <cell r="G3308">
            <v>3.32</v>
          </cell>
        </row>
        <row r="3309">
          <cell r="A3309">
            <v>89485</v>
          </cell>
          <cell r="B3309" t="str">
            <v>JOELHO 45 GRAUS, PVC, SOLDÁVEL, DN 25MM, INSTALADO EM PRUMADA DE ÁGUA - FORNECIMENTO E INSTALAÇÃO. AF_12/2014</v>
          </cell>
          <cell r="C3309" t="str">
            <v>UN</v>
          </cell>
          <cell r="D3309">
            <v>3.51</v>
          </cell>
          <cell r="E3309">
            <v>3.76</v>
          </cell>
          <cell r="F3309" t="str">
            <v>SINTÉTICO</v>
          </cell>
          <cell r="G3309">
            <v>3.76</v>
          </cell>
        </row>
        <row r="3310">
          <cell r="A3310">
            <v>89489</v>
          </cell>
          <cell r="B3310" t="str">
            <v>CURVA 90 GRAUS, PVC, SOLDÁVEL, DN 25MM, INSTALADO EM PRUMADA DE ÁGUA - FORNECIMENTO E INSTALAÇÃO. AF_12/2014</v>
          </cell>
          <cell r="C3310" t="str">
            <v>UN</v>
          </cell>
          <cell r="D3310">
            <v>4.41</v>
          </cell>
          <cell r="E3310">
            <v>4.66</v>
          </cell>
          <cell r="F3310" t="str">
            <v>SINTÉTICO</v>
          </cell>
          <cell r="G3310">
            <v>4.66</v>
          </cell>
        </row>
        <row r="3311">
          <cell r="A3311">
            <v>89490</v>
          </cell>
          <cell r="B3311" t="str">
            <v>CURVA 45 GRAUS, PVC, SOLDÁVEL, DN 25MM, INSTALADO EM PRUMADA DE ÁGUA - FORNECIMENTO E INSTALAÇÃO. AF_12/2014</v>
          </cell>
          <cell r="C3311" t="str">
            <v>UN</v>
          </cell>
          <cell r="D3311">
            <v>4.01</v>
          </cell>
          <cell r="E3311">
            <v>4.26</v>
          </cell>
          <cell r="F3311" t="str">
            <v>SINTÉTICO</v>
          </cell>
          <cell r="G3311">
            <v>4.26</v>
          </cell>
        </row>
        <row r="3312">
          <cell r="A3312">
            <v>89492</v>
          </cell>
          <cell r="B3312" t="str">
            <v>JOELHO 90 GRAUS, PVC, SOLDÁVEL, DN 32MM, INSTALADO EM PRUMADA DE ÁGUA - FORNECIMENTO E INSTALAÇÃO. AF_12/2014</v>
          </cell>
          <cell r="C3312" t="str">
            <v>UN</v>
          </cell>
          <cell r="D3312">
            <v>4.55</v>
          </cell>
          <cell r="E3312">
            <v>4.8499999999999996</v>
          </cell>
          <cell r="F3312" t="str">
            <v>SINTÉTICO</v>
          </cell>
          <cell r="G3312">
            <v>4.8499999999999996</v>
          </cell>
        </row>
        <row r="3313">
          <cell r="A3313">
            <v>89493</v>
          </cell>
          <cell r="B3313" t="str">
            <v>JOELHO 45 GRAUS, PVC, SOLDÁVEL, DN 32MM, INSTALADO EM PRUMADA DE ÁGUA - FORNECIMENTO E INSTALAÇÃO. AF_12/2014</v>
          </cell>
          <cell r="C3313" t="str">
            <v>UN</v>
          </cell>
          <cell r="D3313">
            <v>5.78</v>
          </cell>
          <cell r="E3313">
            <v>6.08</v>
          </cell>
          <cell r="F3313" t="str">
            <v>SINTÉTICO</v>
          </cell>
          <cell r="G3313">
            <v>6.08</v>
          </cell>
        </row>
        <row r="3314">
          <cell r="A3314">
            <v>89494</v>
          </cell>
          <cell r="B3314" t="str">
            <v>CURVA 90 GRAUS, PVC, SOLDÁVEL, DN 32MM, INSTALADO EM PRUMADA DE ÁGUA - FORNECIMENTO E INSTALAÇÃO. AF_12/2014</v>
          </cell>
          <cell r="C3314" t="str">
            <v>UN</v>
          </cell>
          <cell r="D3314">
            <v>7.3</v>
          </cell>
          <cell r="E3314">
            <v>7.6</v>
          </cell>
          <cell r="F3314" t="str">
            <v>SINTÉTICO</v>
          </cell>
          <cell r="G3314">
            <v>7.6</v>
          </cell>
        </row>
        <row r="3315">
          <cell r="A3315">
            <v>89496</v>
          </cell>
          <cell r="B3315" t="str">
            <v>CURVA 45 GRAUS, PVC, SOLDÁVEL, DN 32MM, INSTALADO EM PRUMADA DE ÁGUA - FORNECIMENTO E INSTALAÇÃO. AF_12/2014</v>
          </cell>
          <cell r="C3315" t="str">
            <v>UN</v>
          </cell>
          <cell r="D3315">
            <v>5.52</v>
          </cell>
          <cell r="E3315">
            <v>5.82</v>
          </cell>
          <cell r="F3315" t="str">
            <v>SINTÉTICO</v>
          </cell>
          <cell r="G3315">
            <v>5.82</v>
          </cell>
        </row>
        <row r="3316">
          <cell r="A3316">
            <v>89497</v>
          </cell>
          <cell r="B3316" t="str">
            <v>JOELHO 90 GRAUS, PVC, SOLDÁVEL, DN 40MM, INSTALADO EM PRUMADA DE ÁGUA - FORNECIMENTO E INSTALAÇÃO. AF_12/2014</v>
          </cell>
          <cell r="C3316" t="str">
            <v>UN</v>
          </cell>
          <cell r="D3316">
            <v>7.06</v>
          </cell>
          <cell r="E3316">
            <v>7.43</v>
          </cell>
          <cell r="F3316" t="str">
            <v>SINTÉTICO</v>
          </cell>
          <cell r="G3316">
            <v>7.43</v>
          </cell>
        </row>
        <row r="3317">
          <cell r="A3317">
            <v>89498</v>
          </cell>
          <cell r="B3317" t="str">
            <v>JOELHO 45 GRAUS, PVC, SOLDÁVEL, DN 40MM, INSTALADO EM PRUMADA DE ÁGUA - FORNECIMENTO E INSTALAÇÃO. AF_12/2014</v>
          </cell>
          <cell r="C3317" t="str">
            <v>UN</v>
          </cell>
          <cell r="D3317">
            <v>7.62</v>
          </cell>
          <cell r="E3317">
            <v>7.99</v>
          </cell>
          <cell r="F3317" t="str">
            <v>SINTÉTICO</v>
          </cell>
          <cell r="G3317">
            <v>7.99</v>
          </cell>
        </row>
        <row r="3318">
          <cell r="A3318">
            <v>89499</v>
          </cell>
          <cell r="B3318" t="str">
            <v>CURVA 90 GRAUS, PVC, SOLDÁVEL, DN 40MM, INSTALADO EM PRUMADA DE ÁGUA - FORNECIMENTO E INSTALAÇÃO. AF_12/2014</v>
          </cell>
          <cell r="C3318" t="str">
            <v>UN</v>
          </cell>
          <cell r="D3318">
            <v>11.2</v>
          </cell>
          <cell r="E3318">
            <v>11.57</v>
          </cell>
          <cell r="F3318" t="str">
            <v>SINTÉTICO</v>
          </cell>
          <cell r="G3318">
            <v>11.57</v>
          </cell>
        </row>
        <row r="3319">
          <cell r="A3319">
            <v>89500</v>
          </cell>
          <cell r="B3319" t="str">
            <v>CURVA 45 GRAUS, PVC, SOLDÁVEL, DN 40MM, INSTALADO EM PRUMADA DE ÁGUA - FORNECIMENTO E INSTALAÇÃO. AF_12/2014</v>
          </cell>
          <cell r="C3319" t="str">
            <v>UN</v>
          </cell>
          <cell r="D3319">
            <v>7.73</v>
          </cell>
          <cell r="E3319">
            <v>8.1</v>
          </cell>
          <cell r="F3319" t="str">
            <v>SINTÉTICO</v>
          </cell>
          <cell r="G3319">
            <v>8.1</v>
          </cell>
        </row>
        <row r="3320">
          <cell r="A3320">
            <v>89501</v>
          </cell>
          <cell r="B3320" t="str">
            <v>JOELHO 90 GRAUS, PVC, SOLDÁVEL, DN 50MM, INSTALADO EM PRUMADA DE ÁGUA - FORNECIMENTO E INSTALAÇÃO. AF_12/2014</v>
          </cell>
          <cell r="C3320" t="str">
            <v>UN</v>
          </cell>
          <cell r="D3320">
            <v>8.5</v>
          </cell>
          <cell r="E3320">
            <v>8.94</v>
          </cell>
          <cell r="F3320" t="str">
            <v>SINTÉTICO</v>
          </cell>
          <cell r="G3320">
            <v>8.94</v>
          </cell>
        </row>
        <row r="3321">
          <cell r="A3321">
            <v>89502</v>
          </cell>
          <cell r="B3321" t="str">
            <v>JOELHO 45 GRAUS, PVC, SOLDÁVEL, DN 50MM, INSTALADO EM PRUMADA DE ÁGUA - FORNECIMENTO E INSTALAÇÃO. AF_12/2014</v>
          </cell>
          <cell r="C3321" t="str">
            <v>UN</v>
          </cell>
          <cell r="D3321">
            <v>9.51</v>
          </cell>
          <cell r="E3321">
            <v>9.9499999999999993</v>
          </cell>
          <cell r="F3321" t="str">
            <v>SINTÉTICO</v>
          </cell>
          <cell r="G3321">
            <v>9.9499999999999993</v>
          </cell>
        </row>
        <row r="3322">
          <cell r="A3322">
            <v>89503</v>
          </cell>
          <cell r="B3322" t="str">
            <v>CURVA 90 GRAUS, PVC, SOLDÁVEL, DN 50MM, INSTALADO EM PRUMADA DE ÁGUA - FORNECIMENTO E INSTALAÇÃO. AF_12/2014</v>
          </cell>
          <cell r="C3322" t="str">
            <v>UN</v>
          </cell>
          <cell r="D3322">
            <v>13.95</v>
          </cell>
          <cell r="E3322">
            <v>14.39</v>
          </cell>
          <cell r="F3322" t="str">
            <v>SINTÉTICO</v>
          </cell>
          <cell r="G3322">
            <v>14.39</v>
          </cell>
        </row>
        <row r="3323">
          <cell r="A3323">
            <v>89504</v>
          </cell>
          <cell r="B3323" t="str">
            <v>CURVA 45 GRAUS, PVC, SOLDÁVEL, DN 50MM, INSTALADO EM PRUMADA DE ÁGUA - FORNECIMENTO E INSTALAÇÃO. AF_12/2014</v>
          </cell>
          <cell r="C3323" t="str">
            <v>UN</v>
          </cell>
          <cell r="D3323">
            <v>12.34</v>
          </cell>
          <cell r="E3323">
            <v>12.78</v>
          </cell>
          <cell r="F3323" t="str">
            <v>SINTÉTICO</v>
          </cell>
          <cell r="G3323">
            <v>12.78</v>
          </cell>
        </row>
        <row r="3324">
          <cell r="A3324">
            <v>89505</v>
          </cell>
          <cell r="B3324" t="str">
            <v>JOELHO 90 GRAUS, PVC, SOLDÁVEL, DN 60MM, INSTALADO EM PRUMADA DE ÁGUA - FORNECIMENTO E INSTALAÇÃO. AF_12/2014</v>
          </cell>
          <cell r="C3324" t="str">
            <v>UN</v>
          </cell>
          <cell r="D3324">
            <v>20.47</v>
          </cell>
          <cell r="E3324">
            <v>21</v>
          </cell>
          <cell r="F3324" t="str">
            <v>SINTÉTICO</v>
          </cell>
          <cell r="G3324">
            <v>21</v>
          </cell>
        </row>
        <row r="3325">
          <cell r="A3325">
            <v>89506</v>
          </cell>
          <cell r="B3325" t="str">
            <v>JOELHO 45 GRAUS, PVC, SOLDÁVEL, DN 60MM, INSTALADO EM PRUMADA DE ÁGUA - FORNECIMENTO E INSTALAÇÃO. AF_12/2014</v>
          </cell>
          <cell r="C3325" t="str">
            <v>UN</v>
          </cell>
          <cell r="D3325">
            <v>22.89</v>
          </cell>
          <cell r="E3325">
            <v>23.42</v>
          </cell>
          <cell r="F3325" t="str">
            <v>SINTÉTICO</v>
          </cell>
          <cell r="G3325">
            <v>23.42</v>
          </cell>
        </row>
        <row r="3326">
          <cell r="A3326">
            <v>89507</v>
          </cell>
          <cell r="B3326" t="str">
            <v>CURVA 90 GRAUS, PVC, SOLDÁVEL, DN 60MM, INSTALADO EM PRUMADA DE ÁGUA - FORNECIMENTO E INSTALAÇÃO. AF_12/2014</v>
          </cell>
          <cell r="C3326" t="str">
            <v>UN</v>
          </cell>
          <cell r="D3326">
            <v>27.94</v>
          </cell>
          <cell r="E3326">
            <v>28.47</v>
          </cell>
          <cell r="F3326" t="str">
            <v>SINTÉTICO</v>
          </cell>
          <cell r="G3326">
            <v>28.47</v>
          </cell>
        </row>
        <row r="3327">
          <cell r="A3327">
            <v>89510</v>
          </cell>
          <cell r="B3327" t="str">
            <v>CURVA 45 GRAUS, PVC, SOLDÁVEL, DN 60MM, INSTALADO EM PRUMADA DE ÁGUA - FORNECIMENTO E INSTALAÇÃO. AF_12/2014</v>
          </cell>
          <cell r="C3327" t="str">
            <v>UN</v>
          </cell>
          <cell r="D3327">
            <v>18.68</v>
          </cell>
          <cell r="E3327">
            <v>19.21</v>
          </cell>
          <cell r="F3327" t="str">
            <v>SINTÉTICO</v>
          </cell>
          <cell r="G3327">
            <v>19.21</v>
          </cell>
        </row>
        <row r="3328">
          <cell r="A3328">
            <v>89513</v>
          </cell>
          <cell r="B3328" t="str">
            <v>JOELHO 90 GRAUS, PVC, SOLDÁVEL, DN 75MM, INSTALADO EM PRUMADA DE ÁGUA - FORNECIMENTO E INSTALAÇÃO. AF_12/2014</v>
          </cell>
          <cell r="C3328" t="str">
            <v>UN</v>
          </cell>
          <cell r="D3328">
            <v>61.37</v>
          </cell>
          <cell r="E3328">
            <v>62.03</v>
          </cell>
          <cell r="F3328" t="str">
            <v>SINTÉTICO</v>
          </cell>
          <cell r="G3328">
            <v>62.03</v>
          </cell>
        </row>
        <row r="3329">
          <cell r="A3329">
            <v>89514</v>
          </cell>
          <cell r="B3329" t="str">
            <v>JOELHO 90 GRAUS, PVC, SERIE R, ÁGUA PLUVIAL, DN 40 MM, JUNTA SOLDÁVEL, FORNECIDO E INSTALADO EM RAMAL DE ENCAMINHAMENTO. AF_12/2014</v>
          </cell>
          <cell r="C3329" t="str">
            <v>UN</v>
          </cell>
          <cell r="D3329">
            <v>5.57</v>
          </cell>
          <cell r="E3329">
            <v>5.77</v>
          </cell>
          <cell r="F3329" t="str">
            <v>SINTÉTICO</v>
          </cell>
          <cell r="G3329">
            <v>5.77</v>
          </cell>
        </row>
        <row r="3330">
          <cell r="A3330">
            <v>89515</v>
          </cell>
          <cell r="B3330" t="str">
            <v>JOELHO 45 GRAUS, PVC, SOLDÁVEL, DN 75MM, INSTALADO EM PRUMADA DE ÁGUA - FORNECIMENTO E INSTALAÇÃO. AF_12/2014</v>
          </cell>
          <cell r="C3330" t="str">
            <v>UN</v>
          </cell>
          <cell r="D3330">
            <v>46.6</v>
          </cell>
          <cell r="E3330">
            <v>47.26</v>
          </cell>
          <cell r="F3330" t="str">
            <v>SINTÉTICO</v>
          </cell>
          <cell r="G3330">
            <v>47.26</v>
          </cell>
        </row>
        <row r="3331">
          <cell r="A3331">
            <v>89516</v>
          </cell>
          <cell r="B3331" t="str">
            <v>JOELHO 45 GRAUS, PVC, SERIE R, ÁGUA PLUVIAL, DN 40 MM, JUNTA SOLDÁVEL, FORNECIDO E INSTALADO EM RAMAL DE ENCAMINHAMENTO. AF_12/2014</v>
          </cell>
          <cell r="C3331" t="str">
            <v>UN</v>
          </cell>
          <cell r="D3331">
            <v>4.92</v>
          </cell>
          <cell r="E3331">
            <v>5.12</v>
          </cell>
          <cell r="F3331" t="str">
            <v>SINTÉTICO</v>
          </cell>
          <cell r="G3331">
            <v>5.12</v>
          </cell>
        </row>
        <row r="3332">
          <cell r="A3332">
            <v>89517</v>
          </cell>
          <cell r="B3332" t="str">
            <v>CURVA 90 GRAUS, PVC, SOLDÁVEL, DN 75MM, INSTALADO EM PRUMADA DE ÁGUA - FORNECIMENTO E INSTALAÇÃO. AF_12/2014</v>
          </cell>
          <cell r="C3332" t="str">
            <v>UN</v>
          </cell>
          <cell r="D3332">
            <v>39.42</v>
          </cell>
          <cell r="E3332">
            <v>40.08</v>
          </cell>
          <cell r="F3332" t="str">
            <v>SINTÉTICO</v>
          </cell>
          <cell r="G3332">
            <v>40.08</v>
          </cell>
        </row>
        <row r="3333">
          <cell r="A3333">
            <v>89518</v>
          </cell>
          <cell r="B3333" t="str">
            <v>JOELHO 90 GRAUS, PVC, SERIE R, ÁGUA PLUVIAL, DN 50 MM, JUNTA ELÁSTICA, FORNECIDO E INSTALADO EM RAMAL DE ENCAMINHAMENTO. AF_12/2014</v>
          </cell>
          <cell r="C3333" t="str">
            <v>UN</v>
          </cell>
          <cell r="D3333">
            <v>7.88</v>
          </cell>
          <cell r="E3333">
            <v>8.16</v>
          </cell>
          <cell r="F3333" t="str">
            <v>SINTÉTICO</v>
          </cell>
          <cell r="G3333">
            <v>8.16</v>
          </cell>
        </row>
        <row r="3334">
          <cell r="A3334">
            <v>89519</v>
          </cell>
          <cell r="B3334" t="str">
            <v>CURVA 45 GRAUS, PVC, SOLDÁVEL, DN 75MM, INSTALADO EM PRUMADA DE ÁGUA - FORNECIMENTO E INSTALAÇÃO. AF_12/2014</v>
          </cell>
          <cell r="C3334" t="str">
            <v>UN</v>
          </cell>
          <cell r="D3334">
            <v>27.02</v>
          </cell>
          <cell r="E3334">
            <v>27.68</v>
          </cell>
          <cell r="F3334" t="str">
            <v>SINTÉTICO</v>
          </cell>
          <cell r="G3334">
            <v>27.68</v>
          </cell>
        </row>
        <row r="3335">
          <cell r="A3335">
            <v>89520</v>
          </cell>
          <cell r="B3335" t="str">
            <v>JOELHO 45 GRAUS, PVC, SERIE R, ÁGUA PLUVIAL, DN 50 MM, JUNTA ELÁSTICA, FORNECIDO E INSTALADO EM RAMAL DE ENCAMINHAMENTO. AF_12/2014</v>
          </cell>
          <cell r="C3335" t="str">
            <v>UN</v>
          </cell>
          <cell r="D3335">
            <v>7.03</v>
          </cell>
          <cell r="E3335">
            <v>7.31</v>
          </cell>
          <cell r="F3335" t="str">
            <v>SINTÉTICO</v>
          </cell>
          <cell r="G3335">
            <v>7.31</v>
          </cell>
        </row>
        <row r="3336">
          <cell r="A3336">
            <v>89521</v>
          </cell>
          <cell r="B3336" t="str">
            <v>JOELHO 90 GRAUS, PVC, SOLDÁVEL, DN 85MM, INSTALADO EM PRUMADA DE ÁGUA - FORNECIMENTO E INSTALAÇÃO. AF_12/2014</v>
          </cell>
          <cell r="C3336" t="str">
            <v>UN</v>
          </cell>
          <cell r="D3336">
            <v>72.23</v>
          </cell>
          <cell r="E3336">
            <v>72.959999999999994</v>
          </cell>
          <cell r="F3336" t="str">
            <v>SINTÉTICO</v>
          </cell>
          <cell r="G3336">
            <v>72.959999999999994</v>
          </cell>
        </row>
        <row r="3337">
          <cell r="A3337">
            <v>89522</v>
          </cell>
          <cell r="B3337" t="str">
            <v>JOELHO 90 GRAUS, PVC, SERIE R, ÁGUA PLUVIAL, DN 75 MM, JUNTA ELÁSTICA, FORNECIDO E INSTALADO EM RAMAL DE ENCAMINHAMENTO. AF_12/2014</v>
          </cell>
          <cell r="C3337" t="str">
            <v>UN</v>
          </cell>
          <cell r="D3337">
            <v>15.48</v>
          </cell>
          <cell r="E3337">
            <v>15.89</v>
          </cell>
          <cell r="F3337" t="str">
            <v>SINTÉTICO</v>
          </cell>
          <cell r="G3337">
            <v>15.89</v>
          </cell>
        </row>
        <row r="3338">
          <cell r="A3338">
            <v>89523</v>
          </cell>
          <cell r="B3338" t="str">
            <v>JOELHO 45 GRAUS, PVC, SOLDÁVEL, DN 85MM, INSTALADO EM PRUMADA DE ÁGUA - FORNECIMENTO E INSTALAÇÃO. AF_12/2014</v>
          </cell>
          <cell r="C3338" t="str">
            <v>UN</v>
          </cell>
          <cell r="D3338">
            <v>54.84</v>
          </cell>
          <cell r="E3338">
            <v>55.57</v>
          </cell>
          <cell r="F3338" t="str">
            <v>SINTÉTICO</v>
          </cell>
          <cell r="G3338">
            <v>55.57</v>
          </cell>
        </row>
        <row r="3339">
          <cell r="A3339">
            <v>89524</v>
          </cell>
          <cell r="B3339" t="str">
            <v>JOELHO 45 GRAUS, PVC, SERIE R, ÁGUA PLUVIAL, DN 75 MM, JUNTA ELÁSTICA, FORNECIDO E INSTALADO EM RAMAL DE ENCAMINHAMENTO. AF_12/2014</v>
          </cell>
          <cell r="C3339" t="str">
            <v>UN</v>
          </cell>
          <cell r="D3339">
            <v>13.86</v>
          </cell>
          <cell r="E3339">
            <v>14.27</v>
          </cell>
          <cell r="F3339" t="str">
            <v>SINTÉTICO</v>
          </cell>
          <cell r="G3339">
            <v>14.27</v>
          </cell>
        </row>
        <row r="3340">
          <cell r="A3340">
            <v>89525</v>
          </cell>
          <cell r="B3340" t="str">
            <v>CURVA 90 GRAUS, PVC, SOLDÁVEL, DN 85MM, INSTALADO EM PRUMADA DE ÁGUA - FORNECIMENTO E INSTALAÇÃO. AF_12/2014</v>
          </cell>
          <cell r="C3340" t="str">
            <v>UN</v>
          </cell>
          <cell r="D3340">
            <v>53.96</v>
          </cell>
          <cell r="E3340">
            <v>54.69</v>
          </cell>
          <cell r="F3340" t="str">
            <v>SINTÉTICO</v>
          </cell>
          <cell r="G3340">
            <v>54.69</v>
          </cell>
        </row>
        <row r="3341">
          <cell r="A3341">
            <v>89526</v>
          </cell>
          <cell r="B3341" t="str">
            <v>CURVA 87 GRAUS E 30 MINUTOS, PVC, SERIE R, ÁGUA PLUVIAL, DN 75 MM, JUNTA ELÁSTICA, FORNECIDO E INSTALADO EM RAMAL DE ENCAMINHAMENTO. AF_12/2014</v>
          </cell>
          <cell r="C3341" t="str">
            <v>UN</v>
          </cell>
          <cell r="D3341">
            <v>19.760000000000002</v>
          </cell>
          <cell r="E3341">
            <v>20.170000000000002</v>
          </cell>
          <cell r="F3341" t="str">
            <v>SINTÉTICO</v>
          </cell>
          <cell r="G3341">
            <v>20.170000000000002</v>
          </cell>
        </row>
        <row r="3342">
          <cell r="A3342">
            <v>89527</v>
          </cell>
          <cell r="B3342" t="str">
            <v>CURVA 45 GRAUS, PVC, SOLDÁVEL, DN 85MM, INSTALADO EM PRUMADA DE ÁGUA - FORNECIMENTO E INSTALAÇÃO. AF_12/2014</v>
          </cell>
          <cell r="C3342" t="str">
            <v>UN</v>
          </cell>
          <cell r="D3342">
            <v>41.76</v>
          </cell>
          <cell r="E3342">
            <v>42.49</v>
          </cell>
          <cell r="F3342" t="str">
            <v>SINTÉTICO</v>
          </cell>
          <cell r="G3342">
            <v>42.49</v>
          </cell>
        </row>
        <row r="3343">
          <cell r="A3343">
            <v>89528</v>
          </cell>
          <cell r="B3343" t="str">
            <v>LUVA, PVC, SOLDÁVEL, DN 25MM, INSTALADO EM PRUMADA DE ÁGUA - FORNECIMENTO E INSTALAÇÃO. AF_12/2014</v>
          </cell>
          <cell r="C3343" t="str">
            <v>UN</v>
          </cell>
          <cell r="D3343">
            <v>2.39</v>
          </cell>
          <cell r="E3343">
            <v>2.56</v>
          </cell>
          <cell r="F3343" t="str">
            <v>SINTÉTICO</v>
          </cell>
          <cell r="G3343">
            <v>2.56</v>
          </cell>
        </row>
        <row r="3344">
          <cell r="A3344">
            <v>89529</v>
          </cell>
          <cell r="B3344" t="str">
            <v>JOELHO 90 GRAUS, PVC, SERIE R, ÁGUA PLUVIAL, DN 100 MM, JUNTA ELÁSTICA, FORNECIDO E INSTALADO EM RAMAL DE ENCAMINHAMENTO. AF_12/2014</v>
          </cell>
          <cell r="C3344" t="str">
            <v>UN</v>
          </cell>
          <cell r="D3344">
            <v>22.78</v>
          </cell>
          <cell r="E3344">
            <v>23.37</v>
          </cell>
          <cell r="F3344" t="str">
            <v>SINTÉTICO</v>
          </cell>
          <cell r="G3344">
            <v>23.37</v>
          </cell>
        </row>
        <row r="3345">
          <cell r="A3345">
            <v>89530</v>
          </cell>
          <cell r="B3345" t="str">
            <v>LUVA DE CORRER, PVC, SOLDÁVEL, DN 25MM, INSTALADO EM PRUMADA DE ÁGUA - FORNECIMENTO E INSTALAÇÃO. AF_12/2014</v>
          </cell>
          <cell r="C3345" t="str">
            <v>UN</v>
          </cell>
          <cell r="D3345">
            <v>7.8</v>
          </cell>
          <cell r="E3345">
            <v>7.97</v>
          </cell>
          <cell r="F3345" t="str">
            <v>SINTÉTICO</v>
          </cell>
          <cell r="G3345">
            <v>7.97</v>
          </cell>
        </row>
        <row r="3346">
          <cell r="A3346">
            <v>89531</v>
          </cell>
          <cell r="B3346" t="str">
            <v>JOELHO 45 GRAUS, PVC, SERIE R, ÁGUA PLUVIAL, DN 100 MM, JUNTA ELÁSTICA, FORNECIDO E INSTALADO EM RAMAL DE ENCAMINHAMENTO. AF_12/2014</v>
          </cell>
          <cell r="C3346" t="str">
            <v>UN</v>
          </cell>
          <cell r="D3346">
            <v>18.84</v>
          </cell>
          <cell r="E3346">
            <v>19.43</v>
          </cell>
          <cell r="F3346" t="str">
            <v>SINTÉTICO</v>
          </cell>
          <cell r="G3346">
            <v>19.43</v>
          </cell>
        </row>
        <row r="3347">
          <cell r="A3347">
            <v>89532</v>
          </cell>
          <cell r="B3347" t="str">
            <v>LUVA DE REDUÇÃO, PVC, SOLDÁVEL, DN 32MM X 25MM, INSTALADO EM PRUMADA DE ÁGUA - FORNECIMENTO E INSTALAÇÃO. AF_12/2014</v>
          </cell>
          <cell r="C3347" t="str">
            <v>UN</v>
          </cell>
          <cell r="D3347">
            <v>4.05</v>
          </cell>
          <cell r="E3347">
            <v>4.22</v>
          </cell>
          <cell r="F3347" t="str">
            <v>SINTÉTICO</v>
          </cell>
          <cell r="G3347">
            <v>4.22</v>
          </cell>
        </row>
        <row r="3348">
          <cell r="A3348">
            <v>89533</v>
          </cell>
          <cell r="B3348" t="str">
            <v>JOELHO 45 GRAUS PARA PÉ DE COLUNA, PVC, SERIE R, ÁGUA PLUVIAL, DN 100 MM, JUNTA ELÁSTICA, FORNECIDO E INSTALADO EM RAMAL DE ENCAMINHAMENTO. AF_12/2014</v>
          </cell>
          <cell r="C3348" t="str">
            <v>UN</v>
          </cell>
          <cell r="D3348">
            <v>18.84</v>
          </cell>
          <cell r="E3348">
            <v>19.43</v>
          </cell>
          <cell r="F3348" t="str">
            <v>SINTÉTICO</v>
          </cell>
          <cell r="G3348">
            <v>19.43</v>
          </cell>
        </row>
        <row r="3349">
          <cell r="A3349">
            <v>89534</v>
          </cell>
          <cell r="B3349" t="str">
            <v>LUVA SOLDÁVEL E COM ROSCA, PVC, SOLDÁVEL, DN 25MM X 3/4, INSTALADO EM PRUMADA DE ÁGUA - FORNECIMENTO E INSTALAÇÃO. AF_12/2014</v>
          </cell>
          <cell r="C3349" t="str">
            <v>UN</v>
          </cell>
          <cell r="D3349">
            <v>2.87</v>
          </cell>
          <cell r="E3349">
            <v>3.04</v>
          </cell>
          <cell r="F3349" t="str">
            <v>SINTÉTICO</v>
          </cell>
          <cell r="G3349">
            <v>3.04</v>
          </cell>
        </row>
        <row r="3350">
          <cell r="A3350">
            <v>89535</v>
          </cell>
          <cell r="B3350" t="str">
            <v>CURVA 87 GRAUS E 30 MINUTOS, PVC, SERIE R, ÁGUA PLUVIAL, DN 100 MM, JUNTA ELÁSTICA, FORNECIDO E INSTALADO EM RAMAL DE ENCAMINHAMENTO. AF_12/2014</v>
          </cell>
          <cell r="C3350" t="str">
            <v>UN</v>
          </cell>
          <cell r="D3350">
            <v>28.97</v>
          </cell>
          <cell r="E3350">
            <v>29.56</v>
          </cell>
          <cell r="F3350" t="str">
            <v>SINTÉTICO</v>
          </cell>
          <cell r="G3350">
            <v>29.56</v>
          </cell>
        </row>
        <row r="3351">
          <cell r="A3351">
            <v>89536</v>
          </cell>
          <cell r="B3351" t="str">
            <v>UNIÃO, PVC, SOLDÁVEL, DN 25MM, INSTALADO EM PRUMADA DE ÁGUA - FORNECIMENTO E INSTALAÇÃO. AF_12/2014</v>
          </cell>
          <cell r="C3351" t="str">
            <v>UN</v>
          </cell>
          <cell r="D3351">
            <v>7.05</v>
          </cell>
          <cell r="E3351">
            <v>7.22</v>
          </cell>
          <cell r="F3351" t="str">
            <v>SINTÉTICO</v>
          </cell>
          <cell r="G3351">
            <v>7.22</v>
          </cell>
        </row>
        <row r="3352">
          <cell r="A3352">
            <v>89538</v>
          </cell>
          <cell r="B3352" t="str">
            <v>ADAPTADOR CURTO COM BOLSA E ROSCA PARA REGISTRO, PVC, SOLDÁVEL, DN 25MM X 3/4, INSTALADO EM PRUMADA DE ÁGUA - FORNECIMENTO E INSTALAÇÃO. AF_12/2014</v>
          </cell>
          <cell r="C3352" t="str">
            <v>UN</v>
          </cell>
          <cell r="D3352">
            <v>2.44</v>
          </cell>
          <cell r="E3352">
            <v>2.61</v>
          </cell>
          <cell r="F3352" t="str">
            <v>SINTÉTICO</v>
          </cell>
          <cell r="G3352">
            <v>2.61</v>
          </cell>
        </row>
        <row r="3353">
          <cell r="A3353">
            <v>89540</v>
          </cell>
          <cell r="B3353" t="str">
            <v>CURVA DE TRANSPOSIÇÃO, PVC, SOLDÁVEL, DN 25MM, INSTALADO EM PRUMADA DE ÁGUA  - FORNECIMENTO E INSTALAÇÃO. AF_12/2014</v>
          </cell>
          <cell r="C3353" t="str">
            <v>UN</v>
          </cell>
          <cell r="D3353">
            <v>5.9</v>
          </cell>
          <cell r="E3353">
            <v>6.07</v>
          </cell>
          <cell r="F3353" t="str">
            <v>SINTÉTICO</v>
          </cell>
          <cell r="G3353">
            <v>6.07</v>
          </cell>
        </row>
        <row r="3354">
          <cell r="A3354">
            <v>89541</v>
          </cell>
          <cell r="B3354" t="str">
            <v>LUVA, PVC, SOLDÁVEL, DN 32MM, INSTALADO EM PRUMADA DE ÁGUA - FORNECIMENTO E INSTALAÇÃO. AF_12/2014</v>
          </cell>
          <cell r="C3354" t="str">
            <v>UN</v>
          </cell>
          <cell r="D3354">
            <v>3.56</v>
          </cell>
          <cell r="E3354">
            <v>3.76</v>
          </cell>
          <cell r="F3354" t="str">
            <v>SINTÉTICO</v>
          </cell>
          <cell r="G3354">
            <v>3.76</v>
          </cell>
        </row>
        <row r="3355">
          <cell r="A3355">
            <v>89542</v>
          </cell>
          <cell r="B3355" t="str">
            <v>LUVA DE CORRER, PVC, SOLDÁVEL, DN 32MM, INSTALADO EM PRUMADA DE ÁGUA - FORNECIMENTO E INSTALAÇÃO. AF_12/2014</v>
          </cell>
          <cell r="C3355" t="str">
            <v>UN</v>
          </cell>
          <cell r="D3355">
            <v>16.47</v>
          </cell>
          <cell r="E3355">
            <v>16.670000000000002</v>
          </cell>
          <cell r="F3355" t="str">
            <v>SINTÉTICO</v>
          </cell>
          <cell r="G3355">
            <v>16.670000000000002</v>
          </cell>
        </row>
        <row r="3356">
          <cell r="A3356">
            <v>89544</v>
          </cell>
          <cell r="B3356" t="str">
            <v>LUVA SIMPLES, PVC, SERIE R, ÁGUA PLUVIAL, DN 40 MM, JUNTA SOLDÁVEL, FORNECIDO E INSTALADO EM RAMAL DE ENCAMINHAMENTO. AF_12/2014</v>
          </cell>
          <cell r="C3356" t="str">
            <v>UN</v>
          </cell>
          <cell r="D3356">
            <v>4.8</v>
          </cell>
          <cell r="E3356">
            <v>4.9400000000000004</v>
          </cell>
          <cell r="F3356" t="str">
            <v>SINTÉTICO</v>
          </cell>
          <cell r="G3356">
            <v>4.9400000000000004</v>
          </cell>
        </row>
        <row r="3357">
          <cell r="A3357">
            <v>89545</v>
          </cell>
          <cell r="B3357" t="str">
            <v>LUVA SIMPLES, PVC, SERIE R, ÁGUA PLUVIAL, DN 50 MM, JUNTA ELÁSTICA, FORNECIDO E INSTALADO EM RAMAL DE ENCAMINHAMENTO. AF_12/2014</v>
          </cell>
          <cell r="C3357" t="str">
            <v>UN</v>
          </cell>
          <cell r="D3357">
            <v>7</v>
          </cell>
          <cell r="E3357">
            <v>7.19</v>
          </cell>
          <cell r="F3357" t="str">
            <v>SINTÉTICO</v>
          </cell>
          <cell r="G3357">
            <v>7.19</v>
          </cell>
        </row>
        <row r="3358">
          <cell r="A3358">
            <v>89546</v>
          </cell>
          <cell r="B3358" t="str">
            <v>BUCHA DE REDUÇÃO LONGA, PVC, SERIE R, ÁGUA PLUVIAL, DN 50 X 40 MM, JUNTA ELÁSTICA, FORNECIDO E INSTALADO EM RAMAL DE ENCAMINHAMENTO. AF_12/2014</v>
          </cell>
          <cell r="C3358" t="str">
            <v>UN</v>
          </cell>
          <cell r="D3358">
            <v>6.14</v>
          </cell>
          <cell r="E3358">
            <v>6.33</v>
          </cell>
          <cell r="F3358" t="str">
            <v>SINTÉTICO</v>
          </cell>
          <cell r="G3358">
            <v>6.33</v>
          </cell>
        </row>
        <row r="3359">
          <cell r="A3359">
            <v>89547</v>
          </cell>
          <cell r="B3359" t="str">
            <v>LUVA SIMPLES, PVC, SERIE R, ÁGUA PLUVIAL, DN 75 MM, JUNTA ELÁSTICA, FORNECIDO E INSTALADO EM RAMAL DE ENCAMINHAMENTO. AF_12/2014</v>
          </cell>
          <cell r="C3359" t="str">
            <v>UN</v>
          </cell>
          <cell r="D3359">
            <v>10.56</v>
          </cell>
          <cell r="E3359">
            <v>10.85</v>
          </cell>
          <cell r="F3359" t="str">
            <v>SINTÉTICO</v>
          </cell>
          <cell r="G3359">
            <v>10.85</v>
          </cell>
        </row>
        <row r="3360">
          <cell r="A3360">
            <v>89548</v>
          </cell>
          <cell r="B3360" t="str">
            <v>LUVA DE CORRER, PVC, SERIE R, ÁGUA PLUVIAL, DN 75 MM, JUNTA ELÁSTICA, FORNECIDO E INSTALADO EM RAMAL DE ENCAMINHAMENTO. AF_12/2014</v>
          </cell>
          <cell r="C3360" t="str">
            <v>UN</v>
          </cell>
          <cell r="D3360">
            <v>11.37</v>
          </cell>
          <cell r="E3360">
            <v>11.66</v>
          </cell>
          <cell r="F3360" t="str">
            <v>SINTÉTICO</v>
          </cell>
          <cell r="G3360">
            <v>11.66</v>
          </cell>
        </row>
        <row r="3361">
          <cell r="A3361">
            <v>89549</v>
          </cell>
          <cell r="B3361" t="str">
            <v>REDUÇÃO EXCÊNTRICA, PVC, SERIE R, ÁGUA PLUVIAL, DN 75 X 50 MM, JUNTA ELÁSTICA, FORNECIDO E INSTALADO EM RAMAL DE ENCAMINHAMENTO. AF_12/2014</v>
          </cell>
          <cell r="C3361" t="str">
            <v>UN</v>
          </cell>
          <cell r="D3361">
            <v>8.4</v>
          </cell>
          <cell r="E3361">
            <v>8.69</v>
          </cell>
          <cell r="F3361" t="str">
            <v>SINTÉTICO</v>
          </cell>
          <cell r="G3361">
            <v>8.69</v>
          </cell>
        </row>
        <row r="3362">
          <cell r="A3362">
            <v>89550</v>
          </cell>
          <cell r="B3362" t="str">
            <v>TÊ DE INSPEÇÃO, PVC, SERIE R, ÁGUA PLUVIAL, DN 75 MM, JUNTA ELÁSTICA, FORNECIDO E INSTALADO EM RAMAL DE ENCAMINHAMENTO. AF_12/2014</v>
          </cell>
          <cell r="C3362" t="str">
            <v>UN</v>
          </cell>
          <cell r="D3362">
            <v>19.41</v>
          </cell>
          <cell r="E3362">
            <v>19.7</v>
          </cell>
          <cell r="F3362" t="str">
            <v>SINTÉTICO</v>
          </cell>
          <cell r="G3362">
            <v>19.7</v>
          </cell>
        </row>
        <row r="3363">
          <cell r="A3363">
            <v>89551</v>
          </cell>
          <cell r="B3363" t="str">
            <v>LUVA SOLDÁVEL E COM ROSCA, PVC, SOLDÁVEL, DN 32MM X 1, INSTALADO EM PRUMADA DE ÁGUA - FORNECIMENTO E INSTALAÇÃO. AF_12/2014</v>
          </cell>
          <cell r="C3363" t="str">
            <v>UN</v>
          </cell>
          <cell r="D3363">
            <v>5.52</v>
          </cell>
          <cell r="E3363">
            <v>5.72</v>
          </cell>
          <cell r="F3363" t="str">
            <v>SINTÉTICO</v>
          </cell>
          <cell r="G3363">
            <v>5.72</v>
          </cell>
        </row>
        <row r="3364">
          <cell r="A3364">
            <v>89552</v>
          </cell>
          <cell r="B3364" t="str">
            <v>UNIÃO, PVC, SOLDÁVEL, DN 32MM, INSTALADO EM PRUMADA DE ÁGUA - FORNECIMENTO E INSTALAÇÃO. AF_12/2014</v>
          </cell>
          <cell r="C3364" t="str">
            <v>UN</v>
          </cell>
          <cell r="D3364">
            <v>10.84</v>
          </cell>
          <cell r="E3364">
            <v>11.04</v>
          </cell>
          <cell r="F3364" t="str">
            <v>SINTÉTICO</v>
          </cell>
          <cell r="G3364">
            <v>11.04</v>
          </cell>
        </row>
        <row r="3365">
          <cell r="A3365">
            <v>89553</v>
          </cell>
          <cell r="B3365" t="str">
            <v>ADAPTADOR CURTO COM BOLSA E ROSCA PARA REGISTRO, PVC, SOLDÁVEL, DN 32MM X 1, INSTALADO EM PRUMADA DE ÁGUA - FORNECIMENTO E INSTALAÇÃO. AF_12/2014</v>
          </cell>
          <cell r="C3365" t="str">
            <v>UN</v>
          </cell>
          <cell r="D3365">
            <v>3.5</v>
          </cell>
          <cell r="E3365">
            <v>3.7</v>
          </cell>
          <cell r="F3365" t="str">
            <v>SINTÉTICO</v>
          </cell>
          <cell r="G3365">
            <v>3.7</v>
          </cell>
        </row>
        <row r="3366">
          <cell r="A3366">
            <v>89554</v>
          </cell>
          <cell r="B3366" t="str">
            <v>LUVA SIMPLES, PVC, SERIE R, ÁGUA PLUVIAL, DN 100 MM, JUNTA ELÁSTICA, FORNECIDO E INSTALADO EM RAMAL DE ENCAMINHAMENTO. AF_12/2014</v>
          </cell>
          <cell r="C3366" t="str">
            <v>UN</v>
          </cell>
          <cell r="D3366">
            <v>13.08</v>
          </cell>
          <cell r="E3366">
            <v>13.47</v>
          </cell>
          <cell r="F3366" t="str">
            <v>SINTÉTICO</v>
          </cell>
          <cell r="G3366">
            <v>13.47</v>
          </cell>
        </row>
        <row r="3367">
          <cell r="A3367">
            <v>89555</v>
          </cell>
          <cell r="B3367" t="str">
            <v>CURVA DE TRANSPOSIÇÃO, PVC, SOLDÁVEL, DN 32MM, INSTALADO EM PRUMADA DE ÁGUA   FORNECIMENTO E INSTALAÇÃO. AF_12/2014</v>
          </cell>
          <cell r="C3367" t="str">
            <v>UN</v>
          </cell>
          <cell r="D3367">
            <v>13.06</v>
          </cell>
          <cell r="E3367">
            <v>13.26</v>
          </cell>
          <cell r="F3367" t="str">
            <v>SINTÉTICO</v>
          </cell>
          <cell r="G3367">
            <v>13.26</v>
          </cell>
        </row>
        <row r="3368">
          <cell r="A3368">
            <v>89556</v>
          </cell>
          <cell r="B3368" t="str">
            <v>LUVA DE CORRER, PVC, SERIE R, ÁGUA PLUVIAL, DN 100 MM, JUNTA ELÁSTICA, FORNECIDO E INSTALADO EM RAMAL DE ENCAMINHAMENTO. AF_12/2014</v>
          </cell>
          <cell r="C3368" t="str">
            <v>UN</v>
          </cell>
          <cell r="D3368">
            <v>18.600000000000001</v>
          </cell>
          <cell r="E3368">
            <v>18.989999999999998</v>
          </cell>
          <cell r="F3368" t="str">
            <v>SINTÉTICO</v>
          </cell>
          <cell r="G3368">
            <v>18.989999999999998</v>
          </cell>
        </row>
        <row r="3369">
          <cell r="A3369">
            <v>89557</v>
          </cell>
          <cell r="B3369" t="str">
            <v>REDUÇÃO EXCÊNTRICA, PVC, SERIE R, ÁGUA PLUVIAL, DN 100 X 75 MM, JUNTA ELÁSTICA, FORNECIDO E INSTALADO EM RAMAL DE ENCAMINHAMENTO. AF_12/2014</v>
          </cell>
          <cell r="C3369" t="str">
            <v>UN</v>
          </cell>
          <cell r="D3369">
            <v>14.98</v>
          </cell>
          <cell r="E3369">
            <v>15.37</v>
          </cell>
          <cell r="F3369" t="str">
            <v>SINTÉTICO</v>
          </cell>
          <cell r="G3369">
            <v>15.37</v>
          </cell>
        </row>
        <row r="3370">
          <cell r="A3370">
            <v>89558</v>
          </cell>
          <cell r="B3370" t="str">
            <v>LUVA, PVC, SOLDÁVEL, DN 40MM, INSTALADO EM PRUMADA DE ÁGUA - FORNECIMENTO E INSTALAÇÃO. AF_12/2014</v>
          </cell>
          <cell r="C3370" t="str">
            <v>UN</v>
          </cell>
          <cell r="D3370">
            <v>5.28</v>
          </cell>
          <cell r="E3370">
            <v>5.52</v>
          </cell>
          <cell r="F3370" t="str">
            <v>SINTÉTICO</v>
          </cell>
          <cell r="G3370">
            <v>5.52</v>
          </cell>
        </row>
        <row r="3371">
          <cell r="A3371">
            <v>89559</v>
          </cell>
          <cell r="B3371" t="str">
            <v>TÊ DE INSPEÇÃO, PVC, SERIE R, ÁGUA PLUVIAL, DN 100 MM, JUNTA ELÁSTICA, FORNECIDO E INSTALADO EM RAMAL DE ENCAMINHAMENTO. AF_12/2014</v>
          </cell>
          <cell r="C3371" t="str">
            <v>UN</v>
          </cell>
          <cell r="D3371">
            <v>31.75</v>
          </cell>
          <cell r="E3371">
            <v>32.14</v>
          </cell>
          <cell r="F3371" t="str">
            <v>SINTÉTICO</v>
          </cell>
          <cell r="G3371">
            <v>32.14</v>
          </cell>
        </row>
        <row r="3372">
          <cell r="A3372">
            <v>89561</v>
          </cell>
          <cell r="B3372" t="str">
            <v>JUNÇÃO SIMPLES, PVC, SERIE R, ÁGUA PLUVIAL, DN 40 MM, JUNTA SOLDÁVEL, FORNECIDO E INSTALADO EM RAMAL DE ENCAMINHAMENTO. AF_12/2014</v>
          </cell>
          <cell r="C3372" t="str">
            <v>UN</v>
          </cell>
          <cell r="D3372">
            <v>7.27</v>
          </cell>
          <cell r="E3372">
            <v>7.56</v>
          </cell>
          <cell r="F3372" t="str">
            <v>SINTÉTICO</v>
          </cell>
          <cell r="G3372">
            <v>7.56</v>
          </cell>
        </row>
        <row r="3373">
          <cell r="A3373">
            <v>89562</v>
          </cell>
          <cell r="B3373" t="str">
            <v>LUVA DE REDUÇÃO, PVC, SOLDÁVEL, DN 40MM X 32MM, INSTALADO EM PRUMADA DE ÁGUA - FORNECIMENTO E INSTALAÇÃO. AF_12/2014</v>
          </cell>
          <cell r="C3373" t="str">
            <v>UN</v>
          </cell>
          <cell r="D3373">
            <v>5.6</v>
          </cell>
          <cell r="E3373">
            <v>5.84</v>
          </cell>
          <cell r="F3373" t="str">
            <v>SINTÉTICO</v>
          </cell>
          <cell r="G3373">
            <v>5.84</v>
          </cell>
        </row>
        <row r="3374">
          <cell r="A3374">
            <v>89563</v>
          </cell>
          <cell r="B3374" t="str">
            <v>JUNÇÃO SIMPLES, PVC, SERIE R, ÁGUA PLUVIAL, DN 50 MM, JUNTA ELÁSTICA, FORNECIDO E INSTALADO EM RAMAL DE ENCAMINHAMENTO. AF_12/2014</v>
          </cell>
          <cell r="C3374" t="str">
            <v>UN</v>
          </cell>
          <cell r="D3374">
            <v>11.72</v>
          </cell>
          <cell r="E3374">
            <v>12.1</v>
          </cell>
          <cell r="F3374" t="str">
            <v>SINTÉTICO</v>
          </cell>
          <cell r="G3374">
            <v>12.1</v>
          </cell>
        </row>
        <row r="3375">
          <cell r="A3375">
            <v>89564</v>
          </cell>
          <cell r="B3375" t="str">
            <v>LUVA COM ROSCA, PVC, SOLDÁVEL, DN 40MM X 1.1/4, INSTALADO EM PRUMADA DE ÁGUA - FORNECIMENTO E INSTALAÇÃO. AF_12/2014</v>
          </cell>
          <cell r="C3375" t="str">
            <v>UN</v>
          </cell>
          <cell r="D3375">
            <v>9.81</v>
          </cell>
          <cell r="E3375">
            <v>10.050000000000001</v>
          </cell>
          <cell r="F3375" t="str">
            <v>SINTÉTICO</v>
          </cell>
          <cell r="G3375">
            <v>10.050000000000001</v>
          </cell>
        </row>
        <row r="3376">
          <cell r="A3376">
            <v>89565</v>
          </cell>
          <cell r="B3376" t="str">
            <v>JUNÇÃO SIMPLES, PVC, SERIE R, ÁGUA PLUVIAL, DN 75 X 75 MM, JUNTA ELÁSTICA, FORNECIDO E INSTALADO EM RAMAL DE ENCAMINHAMENTO. AF_12/2014</v>
          </cell>
          <cell r="C3376" t="str">
            <v>UN</v>
          </cell>
          <cell r="D3376">
            <v>27.58</v>
          </cell>
          <cell r="E3376">
            <v>28.14</v>
          </cell>
          <cell r="F3376" t="str">
            <v>SINTÉTICO</v>
          </cell>
          <cell r="G3376">
            <v>28.14</v>
          </cell>
        </row>
        <row r="3377">
          <cell r="A3377">
            <v>89566</v>
          </cell>
          <cell r="B3377" t="str">
            <v>TÊ, PVC, SERIE R, ÁGUA PLUVIAL, DN 75 MM, JUNTA ELÁSTICA, FORNECIDO E INSTALADO EM RAMAL DE ENCAMINHAMENTO. AF_12/2014</v>
          </cell>
          <cell r="C3377" t="str">
            <v>UN</v>
          </cell>
          <cell r="D3377">
            <v>24.08</v>
          </cell>
          <cell r="E3377">
            <v>24.64</v>
          </cell>
          <cell r="F3377" t="str">
            <v>SINTÉTICO</v>
          </cell>
          <cell r="G3377">
            <v>24.64</v>
          </cell>
        </row>
        <row r="3378">
          <cell r="A3378">
            <v>89567</v>
          </cell>
          <cell r="B3378" t="str">
            <v>JUNÇÃO SIMPLES, PVC, SERIE R, ÁGUA PLUVIAL, DN 100 X 100 MM, JUNTA ELÁSTICA, FORNECIDO E INSTALADO EM RAMAL DE ENCAMINHAMENTO. AF_12/2014</v>
          </cell>
          <cell r="C3378" t="str">
            <v>UN</v>
          </cell>
          <cell r="D3378">
            <v>40.520000000000003</v>
          </cell>
          <cell r="E3378">
            <v>41.29</v>
          </cell>
          <cell r="F3378" t="str">
            <v>SINTÉTICO</v>
          </cell>
          <cell r="G3378">
            <v>41.29</v>
          </cell>
        </row>
        <row r="3379">
          <cell r="A3379">
            <v>89568</v>
          </cell>
          <cell r="B3379" t="str">
            <v>UNIÃO, PVC, SOLDÁVEL, DN 40MM, INSTALADO EM PRUMADA DE ÁGUA - FORNECIMENTO E INSTALAÇÃO. AF_12/2014</v>
          </cell>
          <cell r="C3379" t="str">
            <v>UN</v>
          </cell>
          <cell r="D3379">
            <v>19.37</v>
          </cell>
          <cell r="E3379">
            <v>19.61</v>
          </cell>
          <cell r="F3379" t="str">
            <v>SINTÉTICO</v>
          </cell>
          <cell r="G3379">
            <v>19.61</v>
          </cell>
        </row>
        <row r="3380">
          <cell r="A3380">
            <v>89569</v>
          </cell>
          <cell r="B3380" t="str">
            <v>JUNÇÃO SIMPLES, PVC, SERIE R, ÁGUA PLUVIAL, DN 100 X 75 MM, JUNTA ELÁSTICA, FORNECIDO E INSTALADO EM RAMAL DE ENCAMINHAMENTO. AF_12/2014</v>
          </cell>
          <cell r="C3380" t="str">
            <v>UN</v>
          </cell>
          <cell r="D3380">
            <v>38.44</v>
          </cell>
          <cell r="E3380">
            <v>39.21</v>
          </cell>
          <cell r="F3380" t="str">
            <v>SINTÉTICO</v>
          </cell>
          <cell r="G3380">
            <v>39.21</v>
          </cell>
        </row>
        <row r="3381">
          <cell r="A3381">
            <v>89570</v>
          </cell>
          <cell r="B3381" t="str">
            <v>ADAPTADOR CURTO COM BOLSA E ROSCA PARA REGISTRO, PVC, SOLDÁVEL, DN 40MM X 1.1/2, INSTALADO EM PRUMADA DE ÁGUA - FORNECIMENTO E INSTALAÇÃO. AF_12/2014</v>
          </cell>
          <cell r="C3381" t="str">
            <v>UN</v>
          </cell>
          <cell r="D3381">
            <v>7.08</v>
          </cell>
          <cell r="E3381">
            <v>7.32</v>
          </cell>
          <cell r="F3381" t="str">
            <v>SINTÉTICO</v>
          </cell>
          <cell r="G3381">
            <v>7.32</v>
          </cell>
        </row>
        <row r="3382">
          <cell r="A3382">
            <v>89571</v>
          </cell>
          <cell r="B3382" t="str">
            <v>TÊ, PVC, SERIE R, ÁGUA PLUVIAL, DN 100 X 100 MM, JUNTA ELÁSTICA, FORNECIDO E INSTALADO EM RAMAL DE ENCAMINHAMENTO. AF_12/2014</v>
          </cell>
          <cell r="C3382" t="str">
            <v>UN</v>
          </cell>
          <cell r="D3382">
            <v>37.450000000000003</v>
          </cell>
          <cell r="E3382">
            <v>38.22</v>
          </cell>
          <cell r="F3382" t="str">
            <v>SINTÉTICO</v>
          </cell>
          <cell r="G3382">
            <v>38.22</v>
          </cell>
        </row>
        <row r="3383">
          <cell r="A3383">
            <v>89572</v>
          </cell>
          <cell r="B3383" t="str">
            <v>ADAPTADOR CURTO COM BOLSA E ROSCA PARA REGISTRO, PVC, SOLDÁVEL, DN 40MM X 1.1/4, INSTALADO EM PRUMADA DE ÁGUA - FORNECIMENTO E INSTALAÇÃO. AF_12/2014</v>
          </cell>
          <cell r="C3383" t="str">
            <v>UN</v>
          </cell>
          <cell r="D3383">
            <v>5.03</v>
          </cell>
          <cell r="E3383">
            <v>5.27</v>
          </cell>
          <cell r="F3383" t="str">
            <v>SINTÉTICO</v>
          </cell>
          <cell r="G3383">
            <v>5.27</v>
          </cell>
        </row>
        <row r="3384">
          <cell r="A3384">
            <v>89573</v>
          </cell>
          <cell r="B3384" t="str">
            <v>TÊ, PVC, SERIE R, ÁGUA PLUVIAL, DN 100 X 75 MM, JUNTA ELÁSTICA, FORNECIDO E INSTALADO EM RAMAL DE ENCAMINHAMENTO. AF_12/2014</v>
          </cell>
          <cell r="C3384" t="str">
            <v>UN</v>
          </cell>
          <cell r="D3384">
            <v>34.29</v>
          </cell>
          <cell r="E3384">
            <v>35.06</v>
          </cell>
          <cell r="F3384" t="str">
            <v>SINTÉTICO</v>
          </cell>
          <cell r="G3384">
            <v>35.06</v>
          </cell>
        </row>
        <row r="3385">
          <cell r="A3385">
            <v>89574</v>
          </cell>
          <cell r="B3385" t="str">
            <v>JUNÇÃO DUPLA, PVC, SERIE R, ÁGUA PLUVIAL, DN 100 X 100 X 100 MM, JUNTA ELÁSTICA, FORNECIDO E INSTALADO EM RAMAL DE ENCAMINHAMENTO. AF_12/2014</v>
          </cell>
          <cell r="C3385" t="str">
            <v>UN</v>
          </cell>
          <cell r="D3385">
            <v>65.959999999999994</v>
          </cell>
          <cell r="E3385">
            <v>67.150000000000006</v>
          </cell>
          <cell r="F3385" t="str">
            <v>SINTÉTICO</v>
          </cell>
          <cell r="G3385">
            <v>67.150000000000006</v>
          </cell>
        </row>
        <row r="3386">
          <cell r="A3386">
            <v>89575</v>
          </cell>
          <cell r="B3386" t="str">
            <v>LUVA, PVC, SOLDÁVEL, DN 50MM, INSTALADO EM PRUMADA DE ÁGUA - FORNECIMENTO E INSTALAÇÃO. AF_12/2014</v>
          </cell>
          <cell r="C3386" t="str">
            <v>UN</v>
          </cell>
          <cell r="D3386">
            <v>6.65</v>
          </cell>
          <cell r="E3386">
            <v>6.94</v>
          </cell>
          <cell r="F3386" t="str">
            <v>SINTÉTICO</v>
          </cell>
          <cell r="G3386">
            <v>6.94</v>
          </cell>
        </row>
        <row r="3387">
          <cell r="A3387">
            <v>89577</v>
          </cell>
          <cell r="B3387" t="str">
            <v>LUVA DE CORRER, PVC, SOLDÁVEL, DN 50MM, INSTALADO EM PRUMADA DE ÁGUA - FORNECIMENTO E INSTALAÇÃO. AF_12/2014</v>
          </cell>
          <cell r="C3387" t="str">
            <v>UN</v>
          </cell>
          <cell r="D3387">
            <v>19.920000000000002</v>
          </cell>
          <cell r="E3387">
            <v>20.21</v>
          </cell>
          <cell r="F3387" t="str">
            <v>SINTÉTICO</v>
          </cell>
          <cell r="G3387">
            <v>20.21</v>
          </cell>
        </row>
        <row r="3388">
          <cell r="A3388">
            <v>89579</v>
          </cell>
          <cell r="B3388" t="str">
            <v>LUVA DE REDUÇÃO, PVC, SOLDÁVEL, DN 50MM X 25MM, INSTALADO EM PRUMADA DE ÁGUA   FORNECIMENTO E INSTALAÇÃO. AF_12/2014</v>
          </cell>
          <cell r="C3388" t="str">
            <v>UN</v>
          </cell>
          <cell r="D3388">
            <v>6.8</v>
          </cell>
          <cell r="E3388">
            <v>7.09</v>
          </cell>
          <cell r="F3388" t="str">
            <v>SINTÉTICO</v>
          </cell>
          <cell r="G3388">
            <v>7.09</v>
          </cell>
        </row>
        <row r="3389">
          <cell r="A3389">
            <v>89581</v>
          </cell>
          <cell r="B3389" t="str">
            <v>JOELHO 90 GRAUS, PVC, SERIE R, ÁGUA PLUVIAL, DN 75 MM, JUNTA ELÁSTICA, FORNECIDO E INSTALADO EM CONDUTORES VERTICAIS DE ÁGUAS PLUVIAIS. AF_12/2014</v>
          </cell>
          <cell r="C3389" t="str">
            <v>UN</v>
          </cell>
          <cell r="D3389">
            <v>14.08</v>
          </cell>
          <cell r="E3389">
            <v>14.33</v>
          </cell>
          <cell r="F3389" t="str">
            <v>SINTÉTICO</v>
          </cell>
          <cell r="G3389">
            <v>14.33</v>
          </cell>
        </row>
        <row r="3390">
          <cell r="A3390">
            <v>89582</v>
          </cell>
          <cell r="B3390" t="str">
            <v>JOELHO 45 GRAUS, PVC, SERIE R, ÁGUA PLUVIAL, DN 75 MM, JUNTA ELÁSTICA, FORNECIDO E INSTALADO EM CONDUTORES VERTICAIS DE ÁGUAS PLUVIAIS. AF_12/2014</v>
          </cell>
          <cell r="C3390" t="str">
            <v>UN</v>
          </cell>
          <cell r="D3390">
            <v>12.46</v>
          </cell>
          <cell r="E3390">
            <v>12.71</v>
          </cell>
          <cell r="F3390" t="str">
            <v>SINTÉTICO</v>
          </cell>
          <cell r="G3390">
            <v>12.71</v>
          </cell>
        </row>
        <row r="3391">
          <cell r="A3391">
            <v>89583</v>
          </cell>
          <cell r="B3391" t="str">
            <v>CURVA 87 GRAUS E 30 MINUTOS, PVC, SERIE R, ÁGUA PLUVIAL, DN 75 MM, JUNTA ELÁSTICA, FORNECIDO E INSTALADO EM CONDUTORES VERTICAIS DE ÁGUAS PLUVIAIS. AF_12/2014</v>
          </cell>
          <cell r="C3391" t="str">
            <v>UN</v>
          </cell>
          <cell r="D3391">
            <v>18.36</v>
          </cell>
          <cell r="E3391">
            <v>18.61</v>
          </cell>
          <cell r="F3391" t="str">
            <v>SINTÉTICO</v>
          </cell>
          <cell r="G3391">
            <v>18.61</v>
          </cell>
        </row>
        <row r="3392">
          <cell r="A3392">
            <v>89584</v>
          </cell>
          <cell r="B3392" t="str">
            <v>JOELHO 90 GRAUS, PVC, SERIE R, ÁGUA PLUVIAL, DN 100 MM, JUNTA ELÁSTICA, FORNECIDO E INSTALADO EM CONDUTORES VERTICAIS DE ÁGUAS PLUVIAIS. AF_12/2014</v>
          </cell>
          <cell r="C3392" t="str">
            <v>UN</v>
          </cell>
          <cell r="D3392">
            <v>21.39</v>
          </cell>
          <cell r="E3392">
            <v>21.8</v>
          </cell>
          <cell r="F3392" t="str">
            <v>SINTÉTICO</v>
          </cell>
          <cell r="G3392">
            <v>21.8</v>
          </cell>
        </row>
        <row r="3393">
          <cell r="A3393">
            <v>89585</v>
          </cell>
          <cell r="B3393" t="str">
            <v>JOELHO 45 GRAUS, PVC, SERIE R, ÁGUA PLUVIAL, DN 100 MM, JUNTA ELÁSTICA, FORNECIDO E INSTALADO EM CONDUTORES VERTICAIS DE ÁGUAS PLUVIAIS. AF_12/2014</v>
          </cell>
          <cell r="C3393" t="str">
            <v>UN</v>
          </cell>
          <cell r="D3393">
            <v>17.45</v>
          </cell>
          <cell r="E3393">
            <v>17.86</v>
          </cell>
          <cell r="F3393" t="str">
            <v>SINTÉTICO</v>
          </cell>
          <cell r="G3393">
            <v>17.86</v>
          </cell>
        </row>
        <row r="3394">
          <cell r="A3394">
            <v>89586</v>
          </cell>
          <cell r="B3394" t="str">
            <v>JOELHO 45 GRAUS PARA PÉ DE COLUNA, PVC, SERIE R, ÁGUA PLUVIAL, DN 100 MM, JUNTA ELÁSTICA, FORNECIDO E INSTALADO EM CONDUTORES VERTICAIS DE ÁGUAS PLUVIAIS. AF_12/2014</v>
          </cell>
          <cell r="C3394" t="str">
            <v>UN</v>
          </cell>
          <cell r="D3394">
            <v>17.45</v>
          </cell>
          <cell r="E3394">
            <v>17.86</v>
          </cell>
          <cell r="F3394" t="str">
            <v>SINTÉTICO</v>
          </cell>
          <cell r="G3394">
            <v>17.86</v>
          </cell>
        </row>
        <row r="3395">
          <cell r="A3395">
            <v>89587</v>
          </cell>
          <cell r="B3395" t="str">
            <v>CURVA 87 GRAUS E 30 MINUTOS, PVC, SERIE R, ÁGUA PLUVIAL, DN 100 MM, JUNTA ELÁSTICA, FORNECIDO E INSTALADO EM CONDUTORES VERTICAIS DE ÁGUAS PLUVIAIS. AF_12/2014</v>
          </cell>
          <cell r="C3395" t="str">
            <v>UN</v>
          </cell>
          <cell r="D3395">
            <v>27.58</v>
          </cell>
          <cell r="E3395">
            <v>27.99</v>
          </cell>
          <cell r="F3395" t="str">
            <v>SINTÉTICO</v>
          </cell>
          <cell r="G3395">
            <v>27.99</v>
          </cell>
        </row>
        <row r="3396">
          <cell r="A3396">
            <v>89590</v>
          </cell>
          <cell r="B3396" t="str">
            <v>JOELHO 90 GRAUS, PVC, SERIE R, ÁGUA PLUVIAL, DN 150 MM, JUNTA ELÁSTICA, FORNECIDO E INSTALADO EM CONDUTORES VERTICAIS DE ÁGUAS PLUVIAIS. AF_12/2014</v>
          </cell>
          <cell r="C3396" t="str">
            <v>UN</v>
          </cell>
          <cell r="D3396">
            <v>65.97</v>
          </cell>
          <cell r="E3396">
            <v>66.680000000000007</v>
          </cell>
          <cell r="F3396" t="str">
            <v>SINTÉTICO</v>
          </cell>
          <cell r="G3396">
            <v>66.680000000000007</v>
          </cell>
        </row>
        <row r="3397">
          <cell r="A3397">
            <v>89591</v>
          </cell>
          <cell r="B3397" t="str">
            <v>JOELHO 45 GRAUS, PVC, SERIE R, ÁGUA PLUVIAL, DN 150 MM, JUNTA ELÁSTICA, FORNECIDO E INSTALADO EM CONDUTORES VERTICAIS DE ÁGUAS PLUVIAIS. AF_12/2014</v>
          </cell>
          <cell r="C3397" t="str">
            <v>UN</v>
          </cell>
          <cell r="D3397">
            <v>54.65</v>
          </cell>
          <cell r="E3397">
            <v>55.36</v>
          </cell>
          <cell r="F3397" t="str">
            <v>SINTÉTICO</v>
          </cell>
          <cell r="G3397">
            <v>55.36</v>
          </cell>
        </row>
        <row r="3398">
          <cell r="A3398">
            <v>89592</v>
          </cell>
          <cell r="B3398" t="str">
            <v>CURVA 87 GRAUS E 30 MINUTOS, PVC, SERIE R, ÁGUA PLUVIAL, DN 150 MM, JUNTA ELÁSTICA, FORNECIDO E INSTALADO EM CONDUTORES VERTICAIS DE ÁGUAS PLUVIAIS. AF_12/2014</v>
          </cell>
          <cell r="C3398" t="str">
            <v>UN</v>
          </cell>
          <cell r="D3398">
            <v>87.58</v>
          </cell>
          <cell r="E3398">
            <v>88.29</v>
          </cell>
          <cell r="F3398" t="str">
            <v>SINTÉTICO</v>
          </cell>
          <cell r="G3398">
            <v>88.29</v>
          </cell>
        </row>
        <row r="3399">
          <cell r="A3399">
            <v>89593</v>
          </cell>
          <cell r="B3399" t="str">
            <v>LUVA COM ROSCA, PVC, SOLDÁVEL, DN 50MM X 1.1/2, INSTALADO EM PRUMADA DE ÁGUA - FORNECIMENTO E INSTALAÇÃO. AF_12/2014</v>
          </cell>
          <cell r="C3399" t="str">
            <v>UN</v>
          </cell>
          <cell r="D3399">
            <v>18.09</v>
          </cell>
          <cell r="E3399">
            <v>18.38</v>
          </cell>
          <cell r="F3399" t="str">
            <v>SINTÉTICO</v>
          </cell>
          <cell r="G3399">
            <v>18.38</v>
          </cell>
        </row>
        <row r="3400">
          <cell r="A3400">
            <v>89594</v>
          </cell>
          <cell r="B3400" t="str">
            <v>UNIÃO, PVC, SOLDÁVEL, DN 50MM, INSTALADO EM PRUMADA DE ÁGUA - FORNECIMENTO E INSTALAÇÃO. AF_12/2014</v>
          </cell>
          <cell r="C3400" t="str">
            <v>UN</v>
          </cell>
          <cell r="D3400">
            <v>21.7</v>
          </cell>
          <cell r="E3400">
            <v>21.99</v>
          </cell>
          <cell r="F3400" t="str">
            <v>SINTÉTICO</v>
          </cell>
          <cell r="G3400">
            <v>21.99</v>
          </cell>
        </row>
        <row r="3401">
          <cell r="A3401">
            <v>89595</v>
          </cell>
          <cell r="B3401" t="str">
            <v>ADAPTADOR CURTO COM BOLSA E ROSCA PARA REGISTRO, PVC, SOLDÁVEL, DN 50MM X 1.1/4, INSTALADO EM PRUMADA DE ÁGUA - FORNECIMENTO E INSTALAÇÃO. AF_12/2014</v>
          </cell>
          <cell r="C3401" t="str">
            <v>UN</v>
          </cell>
          <cell r="D3401">
            <v>8.67</v>
          </cell>
          <cell r="E3401">
            <v>8.9600000000000009</v>
          </cell>
          <cell r="F3401" t="str">
            <v>SINTÉTICO</v>
          </cell>
          <cell r="G3401">
            <v>8.9600000000000009</v>
          </cell>
        </row>
        <row r="3402">
          <cell r="A3402">
            <v>89596</v>
          </cell>
          <cell r="B3402" t="str">
            <v>ADAPTADOR CURTO COM BOLSA E ROSCA PARA REGISTRO, PVC, SOLDÁVEL, DN 50MM X 1.1/2, INSTALADO EM PRUMADA DE ÁGUA - FORNECIMENTO E INSTALAÇÃO. AF_12/2014</v>
          </cell>
          <cell r="C3402" t="str">
            <v>UN</v>
          </cell>
          <cell r="D3402">
            <v>6.55</v>
          </cell>
          <cell r="E3402">
            <v>6.84</v>
          </cell>
          <cell r="F3402" t="str">
            <v>SINTÉTICO</v>
          </cell>
          <cell r="G3402">
            <v>6.84</v>
          </cell>
        </row>
        <row r="3403">
          <cell r="A3403">
            <v>89597</v>
          </cell>
          <cell r="B3403" t="str">
            <v>LUVA, PVC, SOLDÁVEL, DN 60MM, INSTALADO EM PRUMADA DE ÁGUA - FORNECIMENTO E INSTALAÇÃO. AF_12/2014</v>
          </cell>
          <cell r="C3403" t="str">
            <v>UN</v>
          </cell>
          <cell r="D3403">
            <v>11.87</v>
          </cell>
          <cell r="E3403">
            <v>12.22</v>
          </cell>
          <cell r="F3403" t="str">
            <v>SINTÉTICO</v>
          </cell>
          <cell r="G3403">
            <v>12.22</v>
          </cell>
        </row>
        <row r="3404">
          <cell r="A3404">
            <v>89598</v>
          </cell>
          <cell r="B3404" t="str">
            <v>LUVA DE CORRER, PVC, SOLDÁVEL, DN 60MM, INSTALADO EM PRUMADA DE ÁGUA   FORNECIMENTO E INSTALAÇÃO. AF_12/2014</v>
          </cell>
          <cell r="C3404" t="str">
            <v>UN</v>
          </cell>
          <cell r="D3404">
            <v>29.84</v>
          </cell>
          <cell r="E3404">
            <v>30.19</v>
          </cell>
          <cell r="F3404" t="str">
            <v>SINTÉTICO</v>
          </cell>
          <cell r="G3404">
            <v>30.19</v>
          </cell>
        </row>
        <row r="3405">
          <cell r="A3405">
            <v>89599</v>
          </cell>
          <cell r="B3405" t="str">
            <v>LUVA SIMPLES, PVC, SERIE R, ÁGUA PLUVIAL, DN 75 MM, JUNTA ELÁSTICA, FORNECIDO E INSTALADO EM CONDUTORES VERTICAIS DE ÁGUAS PLUVIAIS. AF_12/2014</v>
          </cell>
          <cell r="C3405" t="str">
            <v>UN</v>
          </cell>
          <cell r="D3405">
            <v>9.5</v>
          </cell>
          <cell r="E3405">
            <v>9.67</v>
          </cell>
          <cell r="F3405" t="str">
            <v>SINTÉTICO</v>
          </cell>
          <cell r="G3405">
            <v>9.67</v>
          </cell>
        </row>
        <row r="3406">
          <cell r="A3406">
            <v>89600</v>
          </cell>
          <cell r="B3406" t="str">
            <v>LUVA DE CORRER, PVC, SERIE R, ÁGUA PLUVIAL, DN 75 MM, JUNTA ELÁSTICA, FORNECIDO E INSTALADO EM CONDUTORES VERTICAIS DE ÁGUAS PLUVIAIS. AF_12/2014</v>
          </cell>
          <cell r="C3406" t="str">
            <v>UN</v>
          </cell>
          <cell r="D3406">
            <v>10.31</v>
          </cell>
          <cell r="E3406">
            <v>10.48</v>
          </cell>
          <cell r="F3406" t="str">
            <v>SINTÉTICO</v>
          </cell>
          <cell r="G3406">
            <v>10.48</v>
          </cell>
        </row>
        <row r="3407">
          <cell r="A3407">
            <v>89605</v>
          </cell>
          <cell r="B3407" t="str">
            <v>LUVA DE REDUÇÃO, PVC, SOLDÁVEL, DN 60MM X 50MM, INSTALADO EM PRUMADA DE ÁGUA - FORNECIMENTO E INSTALAÇÃO. AF_12/2014</v>
          </cell>
          <cell r="C3407" t="str">
            <v>UN</v>
          </cell>
          <cell r="D3407">
            <v>11.6</v>
          </cell>
          <cell r="E3407">
            <v>11.95</v>
          </cell>
          <cell r="F3407" t="str">
            <v>SINTÉTICO</v>
          </cell>
          <cell r="G3407">
            <v>11.95</v>
          </cell>
        </row>
        <row r="3408">
          <cell r="A3408">
            <v>89609</v>
          </cell>
          <cell r="B3408" t="str">
            <v>UNIÃO, PVC, SOLDÁVEL, DN 60MM, INSTALADO EM PRUMADA DE ÁGUA - FORNECIMENTO E INSTALAÇÃO. AF_12/2014</v>
          </cell>
          <cell r="C3408" t="str">
            <v>UN</v>
          </cell>
          <cell r="D3408">
            <v>49.5</v>
          </cell>
          <cell r="E3408">
            <v>49.85</v>
          </cell>
          <cell r="F3408" t="str">
            <v>SINTÉTICO</v>
          </cell>
          <cell r="G3408">
            <v>49.85</v>
          </cell>
        </row>
        <row r="3409">
          <cell r="A3409">
            <v>89610</v>
          </cell>
          <cell r="B3409" t="str">
            <v>ADAPTADOR CURTO COM BOLSA E ROSCA PARA REGISTRO, PVC, SOLDÁVEL, DN 60MM X 2, INSTALADO EM PRUMADA DE ÁGUA - FORNECIMENTO E INSTALAÇÃO. AF_12/2014</v>
          </cell>
          <cell r="C3409" t="str">
            <v>UN</v>
          </cell>
          <cell r="D3409">
            <v>11.88</v>
          </cell>
          <cell r="E3409">
            <v>12.23</v>
          </cell>
          <cell r="F3409" t="str">
            <v>SINTÉTICO</v>
          </cell>
          <cell r="G3409">
            <v>12.23</v>
          </cell>
        </row>
        <row r="3410">
          <cell r="A3410">
            <v>89611</v>
          </cell>
          <cell r="B3410" t="str">
            <v>LUVA, PVC, SOLDÁVEL, DN 75MM, INSTALADO EM PRUMADA DE ÁGUA - FORNECIMENTO E INSTALAÇÃO. AF_12/2014</v>
          </cell>
          <cell r="C3410" t="str">
            <v>UN</v>
          </cell>
          <cell r="D3410">
            <v>19.04</v>
          </cell>
          <cell r="E3410">
            <v>19.47</v>
          </cell>
          <cell r="F3410" t="str">
            <v>SINTÉTICO</v>
          </cell>
          <cell r="G3410">
            <v>19.47</v>
          </cell>
        </row>
        <row r="3411">
          <cell r="A3411">
            <v>89612</v>
          </cell>
          <cell r="B3411" t="str">
            <v>UNIÃO, PVC, SOLDÁVEL, DN 75MM, INSTALADO EM PRUMADA DE ÁGUA - FORNECIMENTO E INSTALAÇÃO. AF_12/2014</v>
          </cell>
          <cell r="C3411" t="str">
            <v>UN</v>
          </cell>
          <cell r="D3411">
            <v>96.89</v>
          </cell>
          <cell r="E3411">
            <v>97.32</v>
          </cell>
          <cell r="F3411" t="str">
            <v>SINTÉTICO</v>
          </cell>
          <cell r="G3411">
            <v>97.32</v>
          </cell>
        </row>
        <row r="3412">
          <cell r="A3412">
            <v>89613</v>
          </cell>
          <cell r="B3412" t="str">
            <v>ADAPTADOR CURTO COM BOLSA E ROSCA PARA REGISTRO, PVC, SOLDÁVEL, DN 75MM X 2.1/2, INSTALADO EM PRUMADA DE ÁGUA - FORNECIMENTO E INSTALAÇÃO. AF_12/2014</v>
          </cell>
          <cell r="C3412" t="str">
            <v>UN</v>
          </cell>
          <cell r="D3412">
            <v>17.09</v>
          </cell>
          <cell r="E3412">
            <v>17.52</v>
          </cell>
          <cell r="F3412" t="str">
            <v>SINTÉTICO</v>
          </cell>
          <cell r="G3412">
            <v>17.52</v>
          </cell>
        </row>
        <row r="3413">
          <cell r="A3413">
            <v>89614</v>
          </cell>
          <cell r="B3413" t="str">
            <v>LUVA, PVC, SOLDÁVEL, DN 85MM, INSTALADO EM PRUMADA DE ÁGUA - FORNECIMENTO E INSTALAÇÃO. AF_12/2014</v>
          </cell>
          <cell r="C3413" t="str">
            <v>UN</v>
          </cell>
          <cell r="D3413">
            <v>35.43</v>
          </cell>
          <cell r="E3413">
            <v>35.93</v>
          </cell>
          <cell r="F3413" t="str">
            <v>SINTÉTICO</v>
          </cell>
          <cell r="G3413">
            <v>35.93</v>
          </cell>
        </row>
        <row r="3414">
          <cell r="A3414">
            <v>89615</v>
          </cell>
          <cell r="B3414" t="str">
            <v>UNIÃO, PVC, SOLDÁVEL, DN 85MM, INSTALADO EM PRUMADA DE ÁGUA - FORNECIMENTO E INSTALAÇÃO. AF_12/2014</v>
          </cell>
          <cell r="C3414" t="str">
            <v>UN</v>
          </cell>
          <cell r="D3414">
            <v>146.16</v>
          </cell>
          <cell r="E3414">
            <v>146.66</v>
          </cell>
          <cell r="F3414" t="str">
            <v>SINTÉTICO</v>
          </cell>
          <cell r="G3414">
            <v>146.66</v>
          </cell>
        </row>
        <row r="3415">
          <cell r="A3415">
            <v>89616</v>
          </cell>
          <cell r="B3415" t="str">
            <v>ADAPTADOR CURTO COM BOLSA E ROSCA PARA REGISTRO, PVC, SOLDÁVEL, DN 85MM X 3, INSTALADO EM PRUMADA DE ÁGUA - FORNECIMENTO E INSTALAÇÃO. AF_12/2014</v>
          </cell>
          <cell r="C3415" t="str">
            <v>UN</v>
          </cell>
          <cell r="D3415">
            <v>24.5</v>
          </cell>
          <cell r="E3415">
            <v>25</v>
          </cell>
          <cell r="F3415" t="str">
            <v>SINTÉTICO</v>
          </cell>
          <cell r="G3415">
            <v>25</v>
          </cell>
        </row>
        <row r="3416">
          <cell r="A3416">
            <v>89617</v>
          </cell>
          <cell r="B3416" t="str">
            <v>TE, PVC, SOLDÁVEL, DN 25MM, INSTALADO EM PRUMADA DE ÁGUA - FORNECIMENTO E INSTALAÇÃO. AF_12/2014</v>
          </cell>
          <cell r="C3416" t="str">
            <v>UN</v>
          </cell>
          <cell r="D3416">
            <v>4.37</v>
          </cell>
          <cell r="E3416">
            <v>4.71</v>
          </cell>
          <cell r="F3416" t="str">
            <v>SINTÉTICO</v>
          </cell>
          <cell r="G3416">
            <v>4.71</v>
          </cell>
        </row>
        <row r="3417">
          <cell r="A3417">
            <v>89618</v>
          </cell>
          <cell r="B3417" t="str">
            <v>TÊ COM BUCHA DE LATÃO NA BOLSA CENTRAL, PVC, SOLDÁVEL, DN 25MM X 1/2, INSTALADO EM PRUMADA DE ÁGUA - FORNECIMENTO E INSTALAÇÃO. AF_12/2014</v>
          </cell>
          <cell r="C3417" t="str">
            <v>UN</v>
          </cell>
          <cell r="D3417">
            <v>8.6999999999999993</v>
          </cell>
          <cell r="E3417">
            <v>9.0399999999999991</v>
          </cell>
          <cell r="F3417" t="str">
            <v>SINTÉTICO</v>
          </cell>
          <cell r="G3417">
            <v>9.0399999999999991</v>
          </cell>
        </row>
        <row r="3418">
          <cell r="A3418">
            <v>89619</v>
          </cell>
          <cell r="B3418" t="str">
            <v>TÊ DE REDUÇÃO, PVC, SOLDÁVEL, DN 25MM X 20MM, INSTALADO EM PRUMADA DE ÁGUA - FORNECIMENTO E INSTALAÇÃO. AF_12/2014</v>
          </cell>
          <cell r="C3418" t="str">
            <v>UN</v>
          </cell>
          <cell r="D3418">
            <v>5.53</v>
          </cell>
          <cell r="E3418">
            <v>5.87</v>
          </cell>
          <cell r="F3418" t="str">
            <v>SINTÉTICO</v>
          </cell>
          <cell r="G3418">
            <v>5.87</v>
          </cell>
        </row>
        <row r="3419">
          <cell r="A3419">
            <v>89620</v>
          </cell>
          <cell r="B3419" t="str">
            <v>TE, PVC, SOLDÁVEL, DN 32MM, INSTALADO EM PRUMADA DE ÁGUA - FORNECIMENTO E INSTALAÇÃO. AF_12/2014</v>
          </cell>
          <cell r="C3419" t="str">
            <v>UN</v>
          </cell>
          <cell r="D3419">
            <v>6.96</v>
          </cell>
          <cell r="E3419">
            <v>7.37</v>
          </cell>
          <cell r="F3419" t="str">
            <v>SINTÉTICO</v>
          </cell>
          <cell r="G3419">
            <v>7.37</v>
          </cell>
        </row>
        <row r="3420">
          <cell r="A3420">
            <v>89621</v>
          </cell>
          <cell r="B3420" t="str">
            <v>TÊ COM BUCHA DE LATÃO NA BOLSA CENTRAL, PVC, SOLDÁVEL, DN 32MM X 3/4, INSTALADO EM PRUMADA DE ÁGUA - FORNECIMENTO E INSTALAÇÃO. AF_12/2014</v>
          </cell>
          <cell r="C3420" t="str">
            <v>UN</v>
          </cell>
          <cell r="D3420">
            <v>14.31</v>
          </cell>
          <cell r="E3420">
            <v>14.72</v>
          </cell>
          <cell r="F3420" t="str">
            <v>SINTÉTICO</v>
          </cell>
          <cell r="G3420">
            <v>14.72</v>
          </cell>
        </row>
        <row r="3421">
          <cell r="A3421">
            <v>89622</v>
          </cell>
          <cell r="B3421" t="str">
            <v>TÊ DE REDUÇÃO, PVC, SOLDÁVEL, DN 32MM X 25MM, INSTALADO EM PRUMADA DE ÁGUA - FORNECIMENTO E INSTALAÇÃO. AF_12/2014</v>
          </cell>
          <cell r="C3421" t="str">
            <v>UN</v>
          </cell>
          <cell r="D3421">
            <v>8.1</v>
          </cell>
          <cell r="E3421">
            <v>8.51</v>
          </cell>
          <cell r="F3421" t="str">
            <v>SINTÉTICO</v>
          </cell>
          <cell r="G3421">
            <v>8.51</v>
          </cell>
        </row>
        <row r="3422">
          <cell r="A3422">
            <v>89623</v>
          </cell>
          <cell r="B3422" t="str">
            <v>TE, PVC, SOLDÁVEL, DN 40MM, INSTALADO EM PRUMADA DE ÁGUA - FORNECIMENTO E INSTALAÇÃO. AF_12/2014</v>
          </cell>
          <cell r="C3422" t="str">
            <v>UN</v>
          </cell>
          <cell r="D3422">
            <v>10.81</v>
          </cell>
          <cell r="E3422">
            <v>11.31</v>
          </cell>
          <cell r="F3422" t="str">
            <v>SINTÉTICO</v>
          </cell>
          <cell r="G3422">
            <v>11.31</v>
          </cell>
        </row>
        <row r="3423">
          <cell r="A3423">
            <v>89624</v>
          </cell>
          <cell r="B3423" t="str">
            <v>TÊ DE REDUÇÃO, PVC, SOLDÁVEL, DN 40MM X 32MM, INSTALADO EM PRUMADA DE ÁGUA - FORNECIMENTO E INSTALAÇÃO. AF_12/2014</v>
          </cell>
          <cell r="C3423" t="str">
            <v>UN</v>
          </cell>
          <cell r="D3423">
            <v>11.39</v>
          </cell>
          <cell r="E3423">
            <v>11.89</v>
          </cell>
          <cell r="F3423" t="str">
            <v>SINTÉTICO</v>
          </cell>
          <cell r="G3423">
            <v>11.89</v>
          </cell>
        </row>
        <row r="3424">
          <cell r="A3424">
            <v>89625</v>
          </cell>
          <cell r="B3424" t="str">
            <v>TE, PVC, SOLDÁVEL, DN 50MM, INSTALADO EM PRUMADA DE ÁGUA - FORNECIMENTO E INSTALAÇÃO. AF_12/2014</v>
          </cell>
          <cell r="C3424" t="str">
            <v>UN</v>
          </cell>
          <cell r="D3424">
            <v>13.04</v>
          </cell>
          <cell r="E3424">
            <v>13.64</v>
          </cell>
          <cell r="F3424" t="str">
            <v>SINTÉTICO</v>
          </cell>
          <cell r="G3424">
            <v>13.64</v>
          </cell>
        </row>
        <row r="3425">
          <cell r="A3425">
            <v>89626</v>
          </cell>
          <cell r="B3425" t="str">
            <v>TÊ DE REDUÇÃO, PVC, SOLDÁVEL, DN 50MM X 40MM, INSTALADO EM PRUMADA DE ÁGUA - FORNECIMENTO E INSTALAÇÃO. AF_12/2014</v>
          </cell>
          <cell r="C3425" t="str">
            <v>UN</v>
          </cell>
          <cell r="D3425">
            <v>17.5</v>
          </cell>
          <cell r="E3425">
            <v>18.100000000000001</v>
          </cell>
          <cell r="F3425" t="str">
            <v>SINTÉTICO</v>
          </cell>
          <cell r="G3425">
            <v>18.100000000000001</v>
          </cell>
        </row>
        <row r="3426">
          <cell r="A3426">
            <v>89627</v>
          </cell>
          <cell r="B3426" t="str">
            <v>TÊ DE REDUÇÃO, PVC, SOLDÁVEL, DN 50MM X 25MM, INSTALADO EM PRUMADA DE ÁGUA - FORNECIMENTO E INSTALAÇÃO. AF_12/2014</v>
          </cell>
          <cell r="C3426" t="str">
            <v>UN</v>
          </cell>
          <cell r="D3426">
            <v>12.37</v>
          </cell>
          <cell r="E3426">
            <v>12.97</v>
          </cell>
          <cell r="F3426" t="str">
            <v>SINTÉTICO</v>
          </cell>
          <cell r="G3426">
            <v>12.97</v>
          </cell>
        </row>
        <row r="3427">
          <cell r="A3427">
            <v>89628</v>
          </cell>
          <cell r="B3427" t="str">
            <v>TE, PVC, SOLDÁVEL, DN 60MM, INSTALADO EM PRUMADA DE ÁGUA - FORNECIMENTO E INSTALAÇÃO. AF_12/2014</v>
          </cell>
          <cell r="C3427" t="str">
            <v>UN</v>
          </cell>
          <cell r="D3427">
            <v>26.22</v>
          </cell>
          <cell r="E3427">
            <v>26.93</v>
          </cell>
          <cell r="F3427" t="str">
            <v>SINTÉTICO</v>
          </cell>
          <cell r="G3427">
            <v>26.93</v>
          </cell>
        </row>
        <row r="3428">
          <cell r="A3428">
            <v>89629</v>
          </cell>
          <cell r="B3428" t="str">
            <v>TE, PVC, SOLDÁVEL, DN 75MM, INSTALADO EM PRUMADA DE ÁGUA - FORNECIMENTO E INSTALAÇÃO. AF_12/2014</v>
          </cell>
          <cell r="C3428" t="str">
            <v>UN</v>
          </cell>
          <cell r="D3428">
            <v>47.03</v>
          </cell>
          <cell r="E3428">
            <v>47.9</v>
          </cell>
          <cell r="F3428" t="str">
            <v>SINTÉTICO</v>
          </cell>
          <cell r="G3428">
            <v>47.9</v>
          </cell>
        </row>
        <row r="3429">
          <cell r="A3429">
            <v>89630</v>
          </cell>
          <cell r="B3429" t="str">
            <v>TE DE REDUÇÃO, PVC, SOLDÁVEL, DN 75MM X 50MM, INSTALADO EM PRUMADA DE ÁGUA - FORNECIMENTO E INSTALAÇÃO. AF_12/2014</v>
          </cell>
          <cell r="C3429" t="str">
            <v>UN</v>
          </cell>
          <cell r="D3429">
            <v>40.950000000000003</v>
          </cell>
          <cell r="E3429">
            <v>41.82</v>
          </cell>
          <cell r="F3429" t="str">
            <v>SINTÉTICO</v>
          </cell>
          <cell r="G3429">
            <v>41.82</v>
          </cell>
        </row>
        <row r="3430">
          <cell r="A3430">
            <v>89631</v>
          </cell>
          <cell r="B3430" t="str">
            <v>TE, PVC, SOLDÁVEL, DN 85MM, INSTALADO EM PRUMADA DE ÁGUA - FORNECIMENTO E INSTALAÇÃO. AF_12/2014</v>
          </cell>
          <cell r="C3430" t="str">
            <v>UN</v>
          </cell>
          <cell r="D3430">
            <v>70.91</v>
          </cell>
          <cell r="E3430">
            <v>71.89</v>
          </cell>
          <cell r="F3430" t="str">
            <v>SINTÉTICO</v>
          </cell>
          <cell r="G3430">
            <v>71.89</v>
          </cell>
        </row>
        <row r="3431">
          <cell r="A3431">
            <v>89632</v>
          </cell>
          <cell r="B3431" t="str">
            <v>TE DE REDUÇÃO, PVC, SOLDÁVEL, DN 85MM X 60MM, INSTALADO EM PRUMADA DE ÁGUA - FORNECIMENTO E INSTALAÇÃO. AF_12/2014</v>
          </cell>
          <cell r="C3431" t="str">
            <v>UN</v>
          </cell>
          <cell r="D3431">
            <v>58.47</v>
          </cell>
          <cell r="E3431">
            <v>59.45</v>
          </cell>
          <cell r="F3431" t="str">
            <v>SINTÉTICO</v>
          </cell>
          <cell r="G3431">
            <v>59.45</v>
          </cell>
        </row>
        <row r="3432">
          <cell r="A3432">
            <v>89637</v>
          </cell>
          <cell r="B3432" t="str">
            <v>JOELHO 90 GRAUS, CPVC, SOLDÁVEL, DN 15MM, INSTALADO EM RAMAL OU SUB-RAMAL DE ÁGUA - FORNECIMENTO E INSTALAÇÃO. AF_12/2014</v>
          </cell>
          <cell r="C3432" t="str">
            <v>UN</v>
          </cell>
          <cell r="D3432">
            <v>6.55</v>
          </cell>
          <cell r="E3432">
            <v>7</v>
          </cell>
          <cell r="F3432" t="str">
            <v>SINTÉTICO</v>
          </cell>
          <cell r="G3432">
            <v>7</v>
          </cell>
        </row>
        <row r="3433">
          <cell r="A3433">
            <v>89638</v>
          </cell>
          <cell r="B3433" t="str">
            <v>JOELHO 45 GRAUS, CPVC, SOLDÁVEL, DN 15MM, INSTALADO EM RAMAL OU SUB-RAMAL DE ÁGUA - FORNECIMENTO E INSTALAÇÃO. AF_12/2014</v>
          </cell>
          <cell r="C3433" t="str">
            <v>UN</v>
          </cell>
          <cell r="D3433">
            <v>7.25</v>
          </cell>
          <cell r="E3433">
            <v>7.7</v>
          </cell>
          <cell r="F3433" t="str">
            <v>SINTÉTICO</v>
          </cell>
          <cell r="G3433">
            <v>7.7</v>
          </cell>
        </row>
        <row r="3434">
          <cell r="A3434">
            <v>89639</v>
          </cell>
          <cell r="B3434" t="str">
            <v>CURVA 90 GRAUS, CPVC, SOLDÁVEL, DN 15MM, INSTALADO EM RAMAL OU SUB-RAMAL DE ÁGUA - FORNECIMENTO E INSTALAÇÃO. AF_12/2014</v>
          </cell>
          <cell r="C3434" t="str">
            <v>UN</v>
          </cell>
          <cell r="D3434">
            <v>7.52</v>
          </cell>
          <cell r="E3434">
            <v>7.97</v>
          </cell>
          <cell r="F3434" t="str">
            <v>SINTÉTICO</v>
          </cell>
          <cell r="G3434">
            <v>7.97</v>
          </cell>
        </row>
        <row r="3435">
          <cell r="A3435">
            <v>89640</v>
          </cell>
          <cell r="B3435" t="str">
            <v>JOELHO DE TRANSIÇÃO, 90 GRAUS, CPVC, SOLDÁVEL, DN 15MM X 1/2", INSTALADO EM RAMAL OU SUB-RAMAL DE ÁGUA - FORNECIMENTO E INSTALAÇÃO. AF_12/2014</v>
          </cell>
          <cell r="C3435" t="str">
            <v>UN</v>
          </cell>
          <cell r="D3435">
            <v>11.68</v>
          </cell>
          <cell r="E3435">
            <v>12.13</v>
          </cell>
          <cell r="F3435" t="str">
            <v>SINTÉTICO</v>
          </cell>
          <cell r="G3435">
            <v>12.13</v>
          </cell>
        </row>
        <row r="3436">
          <cell r="A3436">
            <v>89641</v>
          </cell>
          <cell r="B3436" t="str">
            <v>JOELHO 90 GRAUS, CPVC, SOLDÁVEL, DN 22MM, INSTALADO EM RAMAL OU SUB-RAMAL DE ÁGUA - FORNECIMENTO E INSTALAÇÃO. AF_12/2014</v>
          </cell>
          <cell r="C3436" t="str">
            <v>UN</v>
          </cell>
          <cell r="D3436">
            <v>9.1300000000000008</v>
          </cell>
          <cell r="E3436">
            <v>9.7100000000000009</v>
          </cell>
          <cell r="F3436" t="str">
            <v>SINTÉTICO</v>
          </cell>
          <cell r="G3436">
            <v>9.7100000000000009</v>
          </cell>
        </row>
        <row r="3437">
          <cell r="A3437">
            <v>89642</v>
          </cell>
          <cell r="B3437" t="str">
            <v>JOELHO 45 GRAUS, CPVC, SOLDÁVEL, DN 22MM, INSTALADO EM RAMAL OU SUB-RAMAL DE ÁGUA - FORNECIMENTO E INSTALAÇÃO. AF_12/2014</v>
          </cell>
          <cell r="C3437" t="str">
            <v>UN</v>
          </cell>
          <cell r="D3437">
            <v>10.47</v>
          </cell>
          <cell r="E3437">
            <v>11.05</v>
          </cell>
          <cell r="F3437" t="str">
            <v>SINTÉTICO</v>
          </cell>
          <cell r="G3437">
            <v>11.05</v>
          </cell>
        </row>
        <row r="3438">
          <cell r="A3438">
            <v>89643</v>
          </cell>
          <cell r="B3438" t="str">
            <v>CURVA 90 GRAUS, CPVC, SOLDÁVEL, DN 22MM, INSTALADO EM RAMAL OU SUB-RAMAL DE ÁGUA - FORNECIMENTO E INSTALAÇÃO. AF_12/2014</v>
          </cell>
          <cell r="C3438" t="str">
            <v>UN</v>
          </cell>
          <cell r="D3438">
            <v>10.92</v>
          </cell>
          <cell r="E3438">
            <v>11.5</v>
          </cell>
          <cell r="F3438" t="str">
            <v>SINTÉTICO</v>
          </cell>
          <cell r="G3438">
            <v>11.5</v>
          </cell>
        </row>
        <row r="3439">
          <cell r="A3439">
            <v>89644</v>
          </cell>
          <cell r="B3439" t="str">
            <v>JOELHO DE TRANSIÇÃO, 90 GRAUS, CPVC, SOLDÁVEL, DN 22MM X 1/2", INSTALADO EM RAMAL OU SUB-RAMAL DE ÁGUA - FORNECIMENTO E INSTALAÇÃO. AF_12/2014</v>
          </cell>
          <cell r="C3439" t="str">
            <v>UN</v>
          </cell>
          <cell r="D3439">
            <v>17.260000000000002</v>
          </cell>
          <cell r="E3439">
            <v>17.84</v>
          </cell>
          <cell r="F3439" t="str">
            <v>SINTÉTICO</v>
          </cell>
          <cell r="G3439">
            <v>17.84</v>
          </cell>
        </row>
        <row r="3440">
          <cell r="A3440">
            <v>89645</v>
          </cell>
          <cell r="B3440" t="str">
            <v>JOELHO DE TRANSIÇÃO, 90 GRAUS, CPVC, SOLDÁVEL, DN 22MM X 3/4", INSTALADO EM RAMAL OU SUB-RAMAL DE ÁGUA - FORNECIMENTO E INSTALAÇÃO. AF_12/2014</v>
          </cell>
          <cell r="C3440" t="str">
            <v>UN</v>
          </cell>
          <cell r="D3440">
            <v>19.149999999999999</v>
          </cell>
          <cell r="E3440">
            <v>19.600000000000001</v>
          </cell>
          <cell r="F3440" t="str">
            <v>SINTÉTICO</v>
          </cell>
          <cell r="G3440">
            <v>19.600000000000001</v>
          </cell>
        </row>
        <row r="3441">
          <cell r="A3441">
            <v>89646</v>
          </cell>
          <cell r="B3441" t="str">
            <v>JOELHO 90 GRAUS, CPVC, SOLDÁVEL, DN 28MM, INSTALADO EM RAMAL OU SUB-RAMAL DE ÁGUA - FORNECIMENTO E INSTALAÇÃO. AF_12/2014</v>
          </cell>
          <cell r="C3441" t="str">
            <v>UN</v>
          </cell>
          <cell r="D3441">
            <v>14.06</v>
          </cell>
          <cell r="E3441">
            <v>14.74</v>
          </cell>
          <cell r="F3441" t="str">
            <v>SINTÉTICO</v>
          </cell>
          <cell r="G3441">
            <v>14.74</v>
          </cell>
        </row>
        <row r="3442">
          <cell r="A3442">
            <v>89647</v>
          </cell>
          <cell r="B3442" t="str">
            <v>JOELHO 45 GRAUS, CPVC, SOLDÁVEL, DN 28MM, INSTALADO EM RAMAL OU SUB-RAMAL DE ÁGUA  FORNECIMENTO E INSTALAÇÃO. AF_12/2014</v>
          </cell>
          <cell r="C3442" t="str">
            <v>UN</v>
          </cell>
          <cell r="D3442">
            <v>13.75</v>
          </cell>
          <cell r="E3442">
            <v>14.43</v>
          </cell>
          <cell r="F3442" t="str">
            <v>SINTÉTICO</v>
          </cell>
          <cell r="G3442">
            <v>14.43</v>
          </cell>
        </row>
        <row r="3443">
          <cell r="A3443">
            <v>89648</v>
          </cell>
          <cell r="B3443" t="str">
            <v>CURVA 90 GRAUS, CPVC, SOLDÁVEL, DN 28MM, INSTALADO EM RAMAL OU SUB-RAMAL DE ÁGUA  FORNECIMENTO E INSTALAÇÃO. AF_12/2014</v>
          </cell>
          <cell r="C3443" t="str">
            <v>UN</v>
          </cell>
          <cell r="D3443">
            <v>15.19</v>
          </cell>
          <cell r="E3443">
            <v>15.87</v>
          </cell>
          <cell r="F3443" t="str">
            <v>SINTÉTICO</v>
          </cell>
          <cell r="G3443">
            <v>15.87</v>
          </cell>
        </row>
        <row r="3444">
          <cell r="A3444">
            <v>89649</v>
          </cell>
          <cell r="B3444" t="str">
            <v>JOELHO 90 GRAUS, CPVC, SOLDÁVEL, DN 35MM, INSTALADO EM RAMAL OU SUB-RAMAL DE ÁGUA  FORNECIMENTO E INSTALAÇÃO. AF_12/2014</v>
          </cell>
          <cell r="C3444" t="str">
            <v>UN</v>
          </cell>
          <cell r="D3444">
            <v>20.66</v>
          </cell>
          <cell r="E3444">
            <v>21.46</v>
          </cell>
          <cell r="F3444" t="str">
            <v>SINTÉTICO</v>
          </cell>
          <cell r="G3444">
            <v>21.46</v>
          </cell>
        </row>
        <row r="3445">
          <cell r="A3445">
            <v>89650</v>
          </cell>
          <cell r="B3445" t="str">
            <v>JOELHO 45 GRAUS, CPVC, SOLDÁVEL, DN 35MM, INSTALADO EM RAMAL OU SUB-RAMAL DE ÁGUA  FORNECIMENTO E INSTALAÇÃO. AF_12/2014</v>
          </cell>
          <cell r="C3445" t="str">
            <v>UN</v>
          </cell>
          <cell r="D3445">
            <v>20.66</v>
          </cell>
          <cell r="E3445">
            <v>21.46</v>
          </cell>
          <cell r="F3445" t="str">
            <v>SINTÉTICO</v>
          </cell>
          <cell r="G3445">
            <v>21.46</v>
          </cell>
        </row>
        <row r="3446">
          <cell r="A3446">
            <v>89651</v>
          </cell>
          <cell r="B3446" t="str">
            <v>LUVA, CPVC, SOLDÁVEL, DN 15MM, INSTALADO EM RAMAL OU SUB-RAMAL DE ÁGUA - FORNECIMENTO E INSTALAÇÃO. AF_12/2014</v>
          </cell>
          <cell r="C3446" t="str">
            <v>UN</v>
          </cell>
          <cell r="D3446">
            <v>4.41</v>
          </cell>
          <cell r="E3446">
            <v>4.71</v>
          </cell>
          <cell r="F3446" t="str">
            <v>SINTÉTICO</v>
          </cell>
          <cell r="G3446">
            <v>4.71</v>
          </cell>
        </row>
        <row r="3447">
          <cell r="A3447">
            <v>89652</v>
          </cell>
          <cell r="B3447" t="str">
            <v>LUVA DE CORRER, CPVC, SOLDÁVEL, DN 15MM, INSTALADO EM RAMAL OU SUB-RAMAL DE ÁGUA  FORNECIMENTO E INSTALAÇÃO. AF_12/2014</v>
          </cell>
          <cell r="C3447" t="str">
            <v>UN</v>
          </cell>
          <cell r="D3447">
            <v>7.48</v>
          </cell>
          <cell r="E3447">
            <v>7.78</v>
          </cell>
          <cell r="F3447" t="str">
            <v>SINTÉTICO</v>
          </cell>
          <cell r="G3447">
            <v>7.78</v>
          </cell>
        </row>
        <row r="3448">
          <cell r="A3448">
            <v>89653</v>
          </cell>
          <cell r="B3448" t="str">
            <v>LUVA DE TRANSIÇÃO, CPVC, SOLDÁVEL, DN15MM X 1/2", INSTALADO EM RAMAL OU SUB-RAMAL DE ÁGUA - FORNECIMENTO E INSTALAÇÃO. AF_12/2014</v>
          </cell>
          <cell r="C3448" t="str">
            <v>UN</v>
          </cell>
          <cell r="D3448">
            <v>12.21</v>
          </cell>
          <cell r="E3448">
            <v>12.51</v>
          </cell>
          <cell r="F3448" t="str">
            <v>SINTÉTICO</v>
          </cell>
          <cell r="G3448">
            <v>12.51</v>
          </cell>
        </row>
        <row r="3449">
          <cell r="A3449">
            <v>89654</v>
          </cell>
          <cell r="B3449" t="str">
            <v>UNIÃO, CPVC, SOLDÁVEL, DN15MM, INSTALADO EM RAMAL OU SUB-RAMAL DE ÁGUA  FORNECIMENTO E INSTALAÇÃO. AF_12/2014</v>
          </cell>
          <cell r="C3449" t="str">
            <v>UN</v>
          </cell>
          <cell r="D3449">
            <v>11.9</v>
          </cell>
          <cell r="E3449">
            <v>12.2</v>
          </cell>
          <cell r="F3449" t="str">
            <v>SINTÉTICO</v>
          </cell>
          <cell r="G3449">
            <v>12.2</v>
          </cell>
        </row>
        <row r="3450">
          <cell r="A3450">
            <v>89655</v>
          </cell>
          <cell r="B3450" t="str">
            <v>CONECTOR, CPVC, SOLDÁVEL, DN 15MM X 1/2, INSTALADO EM RAMAL OU SUB-RAMAL DE ÁGUA  FORNECIMENTO E INSTALAÇÃO. AF_12/2014</v>
          </cell>
          <cell r="C3450" t="str">
            <v>UN</v>
          </cell>
          <cell r="D3450">
            <v>17.68</v>
          </cell>
          <cell r="E3450">
            <v>17.98</v>
          </cell>
          <cell r="F3450" t="str">
            <v>SINTÉTICO</v>
          </cell>
          <cell r="G3450">
            <v>17.98</v>
          </cell>
        </row>
        <row r="3451">
          <cell r="A3451">
            <v>89656</v>
          </cell>
          <cell r="B3451" t="str">
            <v>ADAPTADOR, CPVC, SOLDÁVEL, DN15MM, INSTALADO EM RAMAL OU SUB-RAMAL DE ÁGUA  FORNECIMENTO E INSTALAÇÃO. AF_12/2014</v>
          </cell>
          <cell r="C3451" t="str">
            <v>UN</v>
          </cell>
          <cell r="D3451">
            <v>7.97</v>
          </cell>
          <cell r="E3451">
            <v>8.27</v>
          </cell>
          <cell r="F3451" t="str">
            <v>SINTÉTICO</v>
          </cell>
          <cell r="G3451">
            <v>8.27</v>
          </cell>
        </row>
        <row r="3452">
          <cell r="A3452">
            <v>89657</v>
          </cell>
          <cell r="B3452" t="str">
            <v>CURVA DE TRANSPOSIÇÃO, CPVC, SOLDÁVEL, DN15MM, INSTALADO EM RAMAL OU SUB-RAMAL DE ÁGUA  FORNECIMENTO E INSTALAÇÃO. AF_12/2014</v>
          </cell>
          <cell r="C3452" t="str">
            <v>UN</v>
          </cell>
          <cell r="D3452">
            <v>8.1300000000000008</v>
          </cell>
          <cell r="E3452">
            <v>8.43</v>
          </cell>
          <cell r="F3452" t="str">
            <v>SINTÉTICO</v>
          </cell>
          <cell r="G3452">
            <v>8.43</v>
          </cell>
        </row>
        <row r="3453">
          <cell r="A3453">
            <v>89658</v>
          </cell>
          <cell r="B3453" t="str">
            <v>LUVA, CPVC, SOLDÁVEL, DN 22MM, INSTALADO EM RAMAL OU SUB-RAMAL DE ÁGUA  FORNECIMENTO E INSTALAÇÃO. AF_12/2014</v>
          </cell>
          <cell r="C3453" t="str">
            <v>UN</v>
          </cell>
          <cell r="D3453">
            <v>6</v>
          </cell>
          <cell r="E3453">
            <v>6.39</v>
          </cell>
          <cell r="F3453" t="str">
            <v>SINTÉTICO</v>
          </cell>
          <cell r="G3453">
            <v>6.39</v>
          </cell>
        </row>
        <row r="3454">
          <cell r="A3454">
            <v>89659</v>
          </cell>
          <cell r="B3454" t="str">
            <v>LUVA DE CORRER, CPVC, SOLDÁVEL, DN 22MM, INSTALADO EM RAMAL OU SUB-RAMAL DE ÁGUA  FORNECIMENTO E INSTALAÇÃO. AF_12/2014</v>
          </cell>
          <cell r="C3454" t="str">
            <v>UN</v>
          </cell>
          <cell r="D3454">
            <v>10.71</v>
          </cell>
          <cell r="E3454">
            <v>11.1</v>
          </cell>
          <cell r="F3454" t="str">
            <v>SINTÉTICO</v>
          </cell>
          <cell r="G3454">
            <v>11.1</v>
          </cell>
        </row>
        <row r="3455">
          <cell r="A3455">
            <v>89660</v>
          </cell>
          <cell r="B3455" t="str">
            <v>LUVA DE TRANSIÇÃO, CPVC, SOLDÁVEL, DN22MM X 25MM, INSTALADO EM RAMAL OU SUB-RAMAL DE ÁGUA - FORNECIMENTO E INSTALAÇÃO. AF_12/2014</v>
          </cell>
          <cell r="C3455" t="str">
            <v>UN</v>
          </cell>
          <cell r="D3455">
            <v>5.59</v>
          </cell>
          <cell r="E3455">
            <v>5.98</v>
          </cell>
          <cell r="F3455" t="str">
            <v>SINTÉTICO</v>
          </cell>
          <cell r="G3455">
            <v>5.98</v>
          </cell>
        </row>
        <row r="3456">
          <cell r="A3456">
            <v>89661</v>
          </cell>
          <cell r="B3456" t="str">
            <v>UNIÃO, CPVC, SOLDÁVEL, DN22MM, INSTALADO EM RAMAL OU SUB-RAMAL DE ÁGUA  FORNECIMENTO E INSTALAÇÃO. AF_12/2014</v>
          </cell>
          <cell r="C3456" t="str">
            <v>UN</v>
          </cell>
          <cell r="D3456">
            <v>14.29</v>
          </cell>
          <cell r="E3456">
            <v>14.68</v>
          </cell>
          <cell r="F3456" t="str">
            <v>SINTÉTICO</v>
          </cell>
          <cell r="G3456">
            <v>14.68</v>
          </cell>
        </row>
        <row r="3457">
          <cell r="A3457">
            <v>89662</v>
          </cell>
          <cell r="B3457" t="str">
            <v>CONECTOR, CPVC, SOLDÁVEL, DN 22MM X 1/2, INSTALADO EM RAMAL OU SUB-RAMAL DE ÁGUA  FORNECIMENTO E INSTALAÇÃO. AF_12/2014</v>
          </cell>
          <cell r="C3457" t="str">
            <v>UN</v>
          </cell>
          <cell r="D3457">
            <v>21.96</v>
          </cell>
          <cell r="E3457">
            <v>22.35</v>
          </cell>
          <cell r="F3457" t="str">
            <v>SINTÉTICO</v>
          </cell>
          <cell r="G3457">
            <v>22.35</v>
          </cell>
        </row>
        <row r="3458">
          <cell r="A3458">
            <v>89663</v>
          </cell>
          <cell r="B3458" t="str">
            <v>ADAPTADOR, CPVC, SOLDÁVEL, DN22MM, INSTALADO EM RAMAL OU SUB-RAMAL DE ÁGUA  FORNECIMENTO E INSTALAÇÃO. AF_12/2014</v>
          </cell>
          <cell r="C3458" t="str">
            <v>UN</v>
          </cell>
          <cell r="D3458">
            <v>9.1199999999999992</v>
          </cell>
          <cell r="E3458">
            <v>9.51</v>
          </cell>
          <cell r="F3458" t="str">
            <v>SINTÉTICO</v>
          </cell>
          <cell r="G3458">
            <v>9.51</v>
          </cell>
        </row>
        <row r="3459">
          <cell r="A3459">
            <v>89664</v>
          </cell>
          <cell r="B3459" t="str">
            <v>CURVA DE TRANSPOSIÇÃO, CPVC, SOLDÁVEL, DN22MM, INSTALADO EM RAMAL OU SUB-RAMAL DE ÁGUA  FORNECIMENTO E INSTALAÇÃO. AF_12/2014</v>
          </cell>
          <cell r="C3459" t="str">
            <v>UN</v>
          </cell>
          <cell r="D3459">
            <v>10.71</v>
          </cell>
          <cell r="E3459">
            <v>11.1</v>
          </cell>
          <cell r="F3459" t="str">
            <v>SINTÉTICO</v>
          </cell>
          <cell r="G3459">
            <v>11.1</v>
          </cell>
        </row>
        <row r="3460">
          <cell r="A3460">
            <v>89665</v>
          </cell>
          <cell r="B3460" t="str">
            <v>REDUÇÃO EXCÊNTRICA, PVC, SERIE R, ÁGUA PLUVIAL, DN 75 X 50 MM, JUNTA ELÁSTICA, FORNECIDO E INSTALADO EM CONDUTORES VERTICAIS DE ÁGUAS PLUVIAIS. AF_12/2014</v>
          </cell>
          <cell r="C3460" t="str">
            <v>UN</v>
          </cell>
          <cell r="D3460">
            <v>7.34</v>
          </cell>
          <cell r="E3460">
            <v>7.51</v>
          </cell>
          <cell r="F3460" t="str">
            <v>SINTÉTICO</v>
          </cell>
          <cell r="G3460">
            <v>7.51</v>
          </cell>
        </row>
        <row r="3461">
          <cell r="A3461">
            <v>89666</v>
          </cell>
          <cell r="B3461" t="str">
            <v>BUCHA DE REDUÇÃO, CPVC, SOLDÁVEL, DN22MM X 15MM, INSTALADO EM RAMAL OU SUB-RAMAL DE ÁGUA  FORNECIMENTO E INSTALAÇÃO. AF_12/2014</v>
          </cell>
          <cell r="C3461" t="str">
            <v>UN</v>
          </cell>
          <cell r="D3461">
            <v>4.8899999999999997</v>
          </cell>
          <cell r="E3461">
            <v>5.28</v>
          </cell>
          <cell r="F3461" t="str">
            <v>SINTÉTICO</v>
          </cell>
          <cell r="G3461">
            <v>5.28</v>
          </cell>
        </row>
        <row r="3462">
          <cell r="A3462">
            <v>89667</v>
          </cell>
          <cell r="B3462" t="str">
            <v>TÊ DE INSPEÇÃO, PVC, SERIE R, ÁGUA PLUVIAL, DN 75 MM, JUNTA ELÁSTICA, FORNECIDO E INSTALADO EM CONDUTORES VERTICAIS DE ÁGUAS PLUVIAIS. AF_12/2014</v>
          </cell>
          <cell r="C3462" t="str">
            <v>UN</v>
          </cell>
          <cell r="D3462">
            <v>18.350000000000001</v>
          </cell>
          <cell r="E3462">
            <v>18.52</v>
          </cell>
          <cell r="F3462" t="str">
            <v>SINTÉTICO</v>
          </cell>
          <cell r="G3462">
            <v>18.52</v>
          </cell>
        </row>
        <row r="3463">
          <cell r="A3463">
            <v>89668</v>
          </cell>
          <cell r="B3463" t="str">
            <v>CONECTOR, CPVC, SOLDÁVEL, DN22MM X 3/4", INSTALADO EM RAMAL OU SUB-RAMAL DE ÁGUA - FORNECIMENTO E INSTALAÇÃO. AF_12/2014</v>
          </cell>
          <cell r="C3463" t="str">
            <v>UN</v>
          </cell>
          <cell r="D3463">
            <v>20.83</v>
          </cell>
          <cell r="E3463">
            <v>21.22</v>
          </cell>
          <cell r="F3463" t="str">
            <v>SINTÉTICO</v>
          </cell>
          <cell r="G3463">
            <v>21.22</v>
          </cell>
        </row>
        <row r="3464">
          <cell r="A3464">
            <v>89669</v>
          </cell>
          <cell r="B3464" t="str">
            <v>LUVA SIMPLES, PVC, SERIE R, ÁGUA PLUVIAL, DN 100 MM, JUNTA ELÁSTICA, FORNECIDO E INSTALADO EM CONDUTORES VERTICAIS DE ÁGUAS PLUVIAIS. AF_12/2014</v>
          </cell>
          <cell r="C3464" t="str">
            <v>UN</v>
          </cell>
          <cell r="D3464">
            <v>12.21</v>
          </cell>
          <cell r="E3464">
            <v>12.5</v>
          </cell>
          <cell r="F3464" t="str">
            <v>SINTÉTICO</v>
          </cell>
          <cell r="G3464">
            <v>12.5</v>
          </cell>
        </row>
        <row r="3465">
          <cell r="A3465">
            <v>89670</v>
          </cell>
          <cell r="B3465" t="str">
            <v>LUVA, CPVC, SOLDÁVEL, DN 28MM, INSTALADO EM RAMAL OU SUB-RAMAL DE ÁGUA  FORNECIMENTO E INSTALAÇÃO. AF_12/2014</v>
          </cell>
          <cell r="C3465" t="str">
            <v>UN</v>
          </cell>
          <cell r="D3465">
            <v>8.84</v>
          </cell>
          <cell r="E3465">
            <v>9.2799999999999994</v>
          </cell>
          <cell r="F3465" t="str">
            <v>SINTÉTICO</v>
          </cell>
          <cell r="G3465">
            <v>9.2799999999999994</v>
          </cell>
        </row>
        <row r="3466">
          <cell r="A3466">
            <v>89671</v>
          </cell>
          <cell r="B3466" t="str">
            <v>LUVA DE CORRER, PVC, SERIE R, ÁGUA PLUVIAL, DN 100 MM, JUNTA ELÁSTICA, FORNECIDO E INSTALADO EM CONDUTORES VERTICAIS DE ÁGUAS PLUVIAIS. AF_12/2014</v>
          </cell>
          <cell r="C3466" t="str">
            <v>UN</v>
          </cell>
          <cell r="D3466">
            <v>17.73</v>
          </cell>
          <cell r="E3466">
            <v>18.02</v>
          </cell>
          <cell r="F3466" t="str">
            <v>SINTÉTICO</v>
          </cell>
          <cell r="G3466">
            <v>18.02</v>
          </cell>
        </row>
        <row r="3467">
          <cell r="A3467">
            <v>89672</v>
          </cell>
          <cell r="B3467" t="str">
            <v>LUVA DE CORRER, CPVC, SOLDÁVEL, DN 28MM, INSTALADO EM RAMAL OU SUB-RAMAL DE ÁGUA  FORNECIMENTO E INSTALAÇÃO. AF_12/2014</v>
          </cell>
          <cell r="C3467" t="str">
            <v>UN</v>
          </cell>
          <cell r="D3467">
            <v>14.23</v>
          </cell>
          <cell r="E3467">
            <v>14.67</v>
          </cell>
          <cell r="F3467" t="str">
            <v>SINTÉTICO</v>
          </cell>
          <cell r="G3467">
            <v>14.67</v>
          </cell>
        </row>
        <row r="3468">
          <cell r="A3468">
            <v>89673</v>
          </cell>
          <cell r="B3468" t="str">
            <v>REDUÇÃO EXCÊNTRICA, PVC, SERIE R, ÁGUA PLUVIAL, DN 100 X 75 MM, JUNTA ELÁSTICA, FORNECIDO E INSTALADO EM CONDUTORES VERTICAIS DE ÁGUAS PLUVIAIS. AF_12/2014</v>
          </cell>
          <cell r="C3468" t="str">
            <v>UN</v>
          </cell>
          <cell r="D3468">
            <v>14.11</v>
          </cell>
          <cell r="E3468">
            <v>14.4</v>
          </cell>
          <cell r="F3468" t="str">
            <v>SINTÉTICO</v>
          </cell>
          <cell r="G3468">
            <v>14.4</v>
          </cell>
        </row>
        <row r="3469">
          <cell r="A3469">
            <v>89674</v>
          </cell>
          <cell r="B3469" t="str">
            <v>UNIÃO, CPVC, SOLDÁVEL, DN28MM, INSTALADO EM RAMAL OU SUB-RAMAL DE ÁGUA  FORNECIMENTO E INSTALAÇÃO. AF_12/2014</v>
          </cell>
          <cell r="C3469" t="str">
            <v>UN</v>
          </cell>
          <cell r="D3469">
            <v>21.1</v>
          </cell>
          <cell r="E3469">
            <v>21.54</v>
          </cell>
          <cell r="F3469" t="str">
            <v>SINTÉTICO</v>
          </cell>
          <cell r="G3469">
            <v>21.54</v>
          </cell>
        </row>
        <row r="3470">
          <cell r="A3470">
            <v>89675</v>
          </cell>
          <cell r="B3470" t="str">
            <v>TÊ DE INSPEÇÃO, PVC, SERIE R, ÁGUA PLUVIAL, DN 100 MM, JUNTA ELÁSTICA, FORNECIDO E INSTALADO EM CONDUTORES VERTICAIS DE ÁGUAS PLUVIAIS. AF_12/2014</v>
          </cell>
          <cell r="C3470" t="str">
            <v>UN</v>
          </cell>
          <cell r="D3470">
            <v>30.88</v>
          </cell>
          <cell r="E3470">
            <v>31.17</v>
          </cell>
          <cell r="F3470" t="str">
            <v>SINTÉTICO</v>
          </cell>
          <cell r="G3470">
            <v>31.17</v>
          </cell>
        </row>
        <row r="3471">
          <cell r="A3471">
            <v>89676</v>
          </cell>
          <cell r="B3471" t="str">
            <v>CONECTOR, CPVC, SOLDÁVEL, DN 28MM X 1, INSTALADO EM RAMAL OU SUB-RAMAL DE ÁGUA  FORNECIMENTO E INSTALAÇÃO. AF_12/2014</v>
          </cell>
          <cell r="C3471" t="str">
            <v>UN</v>
          </cell>
          <cell r="D3471">
            <v>32.31</v>
          </cell>
          <cell r="E3471">
            <v>32.75</v>
          </cell>
          <cell r="F3471" t="str">
            <v>SINTÉTICO</v>
          </cell>
          <cell r="G3471">
            <v>32.75</v>
          </cell>
        </row>
        <row r="3472">
          <cell r="A3472">
            <v>89677</v>
          </cell>
          <cell r="B3472" t="str">
            <v>LUVA SIMPLES, PVC, SERIE R, ÁGUA PLUVIAL, DN 150 MM, JUNTA ELÁSTICA, FORNECIDO E INSTALADO EM CONDUTORES VERTICAIS DE ÁGUAS PLUVIAIS. AF_12/2014</v>
          </cell>
          <cell r="C3472" t="str">
            <v>UN</v>
          </cell>
          <cell r="D3472">
            <v>34.369999999999997</v>
          </cell>
          <cell r="E3472">
            <v>34.82</v>
          </cell>
          <cell r="F3472" t="str">
            <v>SINTÉTICO</v>
          </cell>
          <cell r="G3472">
            <v>34.82</v>
          </cell>
        </row>
        <row r="3473">
          <cell r="A3473">
            <v>89678</v>
          </cell>
          <cell r="B3473" t="str">
            <v>BUCHA DE REDUÇÃO, CPVC, SOLDÁVEL, DN28MM X 22MM, INSTALADO EM RAMAL OU SUB-RAMAL DE ÁGUA  FORNECIMENTO E INSTALAÇÃO. AF_12/2014</v>
          </cell>
          <cell r="C3473" t="str">
            <v>UN</v>
          </cell>
          <cell r="D3473">
            <v>6.44</v>
          </cell>
          <cell r="E3473">
            <v>6.88</v>
          </cell>
          <cell r="F3473" t="str">
            <v>SINTÉTICO</v>
          </cell>
          <cell r="G3473">
            <v>6.88</v>
          </cell>
        </row>
        <row r="3474">
          <cell r="A3474">
            <v>89679</v>
          </cell>
          <cell r="B3474" t="str">
            <v>LUVA DE CORRER, PVC, SERIE R, ÁGUA PLUVIAL, DN 150 MM, JUNTA ELÁSTICA, FORNECIDO E INSTALADO EM CONDUTORES VERTICAIS DE ÁGUAS PLUVIAIS. AF_12/2014</v>
          </cell>
          <cell r="C3474" t="str">
            <v>UN</v>
          </cell>
          <cell r="D3474">
            <v>54.06</v>
          </cell>
          <cell r="E3474">
            <v>54.51</v>
          </cell>
          <cell r="F3474" t="str">
            <v>SINTÉTICO</v>
          </cell>
          <cell r="G3474">
            <v>54.51</v>
          </cell>
        </row>
        <row r="3475">
          <cell r="A3475">
            <v>89680</v>
          </cell>
          <cell r="B3475" t="str">
            <v>LUVA, CPVC, SOLDÁVEL, DN 35MM, INSTALADO EM RAMAL OU SUB-RAMAL DE ÁGUA  FORNECIMENTO E INSTALAÇÃO. AF_12/2014</v>
          </cell>
          <cell r="C3475" t="str">
            <v>UN</v>
          </cell>
          <cell r="D3475">
            <v>13.85</v>
          </cell>
          <cell r="E3475">
            <v>14.38</v>
          </cell>
          <cell r="F3475" t="str">
            <v>SINTÉTICO</v>
          </cell>
          <cell r="G3475">
            <v>14.38</v>
          </cell>
        </row>
        <row r="3476">
          <cell r="A3476">
            <v>89681</v>
          </cell>
          <cell r="B3476" t="str">
            <v>REDUÇÃO EXCÊNTRICA, PVC, SERIE R, ÁGUA PLUVIAL, DN 150 X 100 MM, JUNTA ELÁSTICA, FORNECIDO E INSTALADO EM CONDUTORES VERTICAIS DE ÁGUAS PLUVIAIS. AF_12/2014</v>
          </cell>
          <cell r="C3476" t="str">
            <v>UN</v>
          </cell>
          <cell r="D3476">
            <v>37.85</v>
          </cell>
          <cell r="E3476">
            <v>38.299999999999997</v>
          </cell>
          <cell r="F3476" t="str">
            <v>SINTÉTICO</v>
          </cell>
          <cell r="G3476">
            <v>38.299999999999997</v>
          </cell>
        </row>
        <row r="3477">
          <cell r="A3477">
            <v>89682</v>
          </cell>
          <cell r="B3477" t="str">
            <v>LUVA DE CORRER, CPVC, SOLDÁVEL, DN 35MM, INSTALADO EM RAMAL OU SUB-RAMAL DE ÁGUA  FORNECIMENTO E INSTALAÇÃO. AF_12/2014</v>
          </cell>
          <cell r="C3477" t="str">
            <v>UN</v>
          </cell>
          <cell r="D3477">
            <v>21.91</v>
          </cell>
          <cell r="E3477">
            <v>22.44</v>
          </cell>
          <cell r="F3477" t="str">
            <v>SINTÉTICO</v>
          </cell>
          <cell r="G3477">
            <v>22.44</v>
          </cell>
        </row>
        <row r="3478">
          <cell r="A3478">
            <v>89684</v>
          </cell>
          <cell r="B3478" t="str">
            <v>UNIÃO, CPVC, SOLDÁVEL, DN35MM, INSTALADO EM RAMAL OU SUB-RAMAL DE ÁGUA  FORNECIMENTO E INSTALAÇÃO. AF_12/2014</v>
          </cell>
          <cell r="C3478" t="str">
            <v>UN</v>
          </cell>
          <cell r="D3478">
            <v>30.55</v>
          </cell>
          <cell r="E3478">
            <v>31.08</v>
          </cell>
          <cell r="F3478" t="str">
            <v>SINTÉTICO</v>
          </cell>
          <cell r="G3478">
            <v>31.08</v>
          </cell>
        </row>
        <row r="3479">
          <cell r="A3479">
            <v>89685</v>
          </cell>
          <cell r="B3479" t="str">
            <v>JUNÇÃO SIMPLES, PVC, SERIE R, ÁGUA PLUVIAL, DN 75 X 75 MM, JUNTA ELÁSTICA, FORNECIDO E INSTALADO EM CONDUTORES VERTICAIS DE ÁGUAS PLUVIAIS. AF_12/2014</v>
          </cell>
          <cell r="C3479" t="str">
            <v>UN</v>
          </cell>
          <cell r="D3479">
            <v>25.65</v>
          </cell>
          <cell r="E3479">
            <v>25.99</v>
          </cell>
          <cell r="F3479" t="str">
            <v>SINTÉTICO</v>
          </cell>
          <cell r="G3479">
            <v>25.99</v>
          </cell>
        </row>
        <row r="3480">
          <cell r="A3480">
            <v>89686</v>
          </cell>
          <cell r="B3480" t="str">
            <v>CONECTOR, CPVC, SOLDÁVEL, DN 35MM X 1 1/4, INSTALADO EM RAMAL OU SUB-RAMAL DE ÁGUA  FORNECIMENTO E INSTALAÇÃO. AF_12/2014</v>
          </cell>
          <cell r="C3480" t="str">
            <v>UN</v>
          </cell>
          <cell r="D3480">
            <v>116.02</v>
          </cell>
          <cell r="E3480">
            <v>116.55</v>
          </cell>
          <cell r="F3480" t="str">
            <v>SINTÉTICO</v>
          </cell>
          <cell r="G3480">
            <v>116.55</v>
          </cell>
        </row>
        <row r="3481">
          <cell r="A3481">
            <v>89687</v>
          </cell>
          <cell r="B3481" t="str">
            <v>TÊ, PVC, SERIE R, ÁGUA PLUVIAL, DN 75 X 75 MM, JUNTA ELÁSTICA, FORNECIDO E INSTALADO EM CONDUTORES VERTICAIS DE ÁGUAS PLUVIAIS. AF_12/2014</v>
          </cell>
          <cell r="C3481" t="str">
            <v>UN</v>
          </cell>
          <cell r="D3481">
            <v>22.15</v>
          </cell>
          <cell r="E3481">
            <v>22.49</v>
          </cell>
          <cell r="F3481" t="str">
            <v>SINTÉTICO</v>
          </cell>
          <cell r="G3481">
            <v>22.49</v>
          </cell>
        </row>
        <row r="3482">
          <cell r="A3482">
            <v>89689</v>
          </cell>
          <cell r="B3482" t="str">
            <v>BUCHA DE REDUÇÃO, CPVC, SOLDÁVEL, DN35MM X 28MM, INSTALADO EM RAMAL OU SUB-RAMAL DE ÁGUA  FORNECIMENTO E INSTALAÇÃO. AF_12/2014</v>
          </cell>
          <cell r="C3482" t="str">
            <v>UN</v>
          </cell>
          <cell r="D3482">
            <v>23.64</v>
          </cell>
          <cell r="E3482">
            <v>24.17</v>
          </cell>
          <cell r="F3482" t="str">
            <v>SINTÉTICO</v>
          </cell>
          <cell r="G3482">
            <v>24.17</v>
          </cell>
        </row>
        <row r="3483">
          <cell r="A3483">
            <v>89690</v>
          </cell>
          <cell r="B3483" t="str">
            <v>JUNÇÃO SIMPLES, PVC, SERIE R, ÁGUA PLUVIAL, DN 100 X 100 MM, JUNTA ELÁSTICA, FORNECIDO E INSTALADO EM CONDUTORES VERTICAIS DE ÁGUAS PLUVIAIS. AF_12/2014</v>
          </cell>
          <cell r="C3483" t="str">
            <v>UN</v>
          </cell>
          <cell r="D3483">
            <v>38.590000000000003</v>
          </cell>
          <cell r="E3483">
            <v>39.14</v>
          </cell>
          <cell r="F3483" t="str">
            <v>SINTÉTICO</v>
          </cell>
          <cell r="G3483">
            <v>39.14</v>
          </cell>
        </row>
        <row r="3484">
          <cell r="A3484">
            <v>89691</v>
          </cell>
          <cell r="B3484" t="str">
            <v>TE, CPVC, SOLDÁVEL, DN 15MM, INSTALADO EM RAMAL OU SUB-RAMAL DE ÁGUA - FORNECIMENTO E INSTALAÇÃO. AF_12/2014</v>
          </cell>
          <cell r="C3484" t="str">
            <v>UN</v>
          </cell>
          <cell r="D3484">
            <v>8.41</v>
          </cell>
          <cell r="E3484">
            <v>9.01</v>
          </cell>
          <cell r="F3484" t="str">
            <v>SINTÉTICO</v>
          </cell>
          <cell r="G3484">
            <v>9.01</v>
          </cell>
        </row>
        <row r="3485">
          <cell r="A3485">
            <v>89692</v>
          </cell>
          <cell r="B3485" t="str">
            <v>JUNÇÃO SIMPLES, PVC, SERIE R, ÁGUA PLUVIAL, DN 100 X 75 MM, JUNTA ELÁSTICA, FORNECIDO E INSTALADO EM CONDUTORES VERTICAIS DE ÁGUAS PLUVIAIS. AF_12/2014</v>
          </cell>
          <cell r="C3485" t="str">
            <v>UN</v>
          </cell>
          <cell r="D3485">
            <v>36.51</v>
          </cell>
          <cell r="E3485">
            <v>37.06</v>
          </cell>
          <cell r="F3485" t="str">
            <v>SINTÉTICO</v>
          </cell>
          <cell r="G3485">
            <v>37.06</v>
          </cell>
        </row>
        <row r="3486">
          <cell r="A3486">
            <v>89693</v>
          </cell>
          <cell r="B3486" t="str">
            <v>TÊ, PVC, SERIE R, ÁGUA PLUVIAL, DN 100 X 100 MM, JUNTA ELÁSTICA, FORNECIDO E INSTALADO EM CONDUTORES VERTICAIS DE ÁGUAS PLUVIAIS. AF_12/2014</v>
          </cell>
          <cell r="C3486" t="str">
            <v>UN</v>
          </cell>
          <cell r="D3486">
            <v>35.520000000000003</v>
          </cell>
          <cell r="E3486">
            <v>36.07</v>
          </cell>
          <cell r="F3486" t="str">
            <v>SINTÉTICO</v>
          </cell>
          <cell r="G3486">
            <v>36.07</v>
          </cell>
        </row>
        <row r="3487">
          <cell r="A3487">
            <v>89694</v>
          </cell>
          <cell r="B3487" t="str">
            <v>TE DE TRANSIÇÃO, CPVC, SOLDÁVEL, DN 15MM X 1/2, INSTALADO EM RAMAL OU SUB-RAMAL DE ÁGUA  FORNECIMENTO E INSTALAÇÃO. AF_12/2014</v>
          </cell>
          <cell r="C3487" t="str">
            <v>UN</v>
          </cell>
          <cell r="D3487">
            <v>13.68</v>
          </cell>
          <cell r="E3487">
            <v>14.28</v>
          </cell>
          <cell r="F3487" t="str">
            <v>SINTÉTICO</v>
          </cell>
          <cell r="G3487">
            <v>14.28</v>
          </cell>
        </row>
        <row r="3488">
          <cell r="A3488">
            <v>89695</v>
          </cell>
          <cell r="B3488" t="str">
            <v>TÊ MISTURADOR, CPVC, SOLDÁVEL, DN15MM, INSTALADO EM RAMAL OU SUB-RAMAL DE ÁGUA  FORNECIMENTO E INSTALAÇÃO. AF_12/2014</v>
          </cell>
          <cell r="C3488" t="str">
            <v>UN</v>
          </cell>
          <cell r="D3488">
            <v>12.69</v>
          </cell>
          <cell r="E3488">
            <v>13.29</v>
          </cell>
          <cell r="F3488" t="str">
            <v>SINTÉTICO</v>
          </cell>
          <cell r="G3488">
            <v>13.29</v>
          </cell>
        </row>
        <row r="3489">
          <cell r="A3489">
            <v>89696</v>
          </cell>
          <cell r="B3489" t="str">
            <v>TÊ, PVC, SERIE R, ÁGUA PLUVIAL, DN 100 X 75 MM, JUNTA ELÁSTICA, FORNECIDO E INSTALADO EM CONDUTORES VERTICAIS DE ÁGUAS PLUVIAIS. AF_12/2014</v>
          </cell>
          <cell r="C3489" t="str">
            <v>UN</v>
          </cell>
          <cell r="D3489">
            <v>32.36</v>
          </cell>
          <cell r="E3489">
            <v>32.909999999999997</v>
          </cell>
          <cell r="F3489" t="str">
            <v>SINTÉTICO</v>
          </cell>
          <cell r="G3489">
            <v>32.909999999999997</v>
          </cell>
        </row>
        <row r="3490">
          <cell r="A3490">
            <v>89697</v>
          </cell>
          <cell r="B3490" t="str">
            <v>TE, CPVC, SOLDÁVEL, DN 22MM, INSTALADO EM RAMAL OU SUB-RAMAL DE ÁGUA - FORNECIMENTO E INSTALAÇÃO. AF_12/2014</v>
          </cell>
          <cell r="C3490" t="str">
            <v>UN</v>
          </cell>
          <cell r="D3490">
            <v>10.52</v>
          </cell>
          <cell r="E3490">
            <v>11.27</v>
          </cell>
          <cell r="F3490" t="str">
            <v>SINTÉTICO</v>
          </cell>
          <cell r="G3490">
            <v>11.27</v>
          </cell>
        </row>
        <row r="3491">
          <cell r="A3491">
            <v>89698</v>
          </cell>
          <cell r="B3491" t="str">
            <v>JUNÇÃO SIMPLES, PVC, SERIE R, ÁGUA PLUVIAL, DN 150 X 150 MM, JUNTA ELÁSTICA, FORNECIDO E INSTALADO EM CONDUTORES VERTICAIS DE ÁGUAS PLUVIAIS. AF_12/2014</v>
          </cell>
          <cell r="C3491" t="str">
            <v>UN</v>
          </cell>
          <cell r="D3491">
            <v>112.68</v>
          </cell>
          <cell r="E3491">
            <v>113.65</v>
          </cell>
          <cell r="F3491" t="str">
            <v>SINTÉTICO</v>
          </cell>
          <cell r="G3491">
            <v>113.65</v>
          </cell>
        </row>
        <row r="3492">
          <cell r="A3492">
            <v>89699</v>
          </cell>
          <cell r="B3492" t="str">
            <v>JUNÇÃO SIMPLES, PVC, SERIE R, ÁGUA PLUVIAL, DN 150 X 100 MM, JUNTA ELÁSTICA, FORNECIDO E INSTALADO EM CONDUTORES VERTICAIS DE ÁGUAS PLUVIAIS. AF_12/2014</v>
          </cell>
          <cell r="C3492" t="str">
            <v>UN</v>
          </cell>
          <cell r="D3492">
            <v>96.56</v>
          </cell>
          <cell r="E3492">
            <v>97.53</v>
          </cell>
          <cell r="F3492" t="str">
            <v>SINTÉTICO</v>
          </cell>
          <cell r="G3492">
            <v>97.53</v>
          </cell>
        </row>
        <row r="3493">
          <cell r="A3493">
            <v>89700</v>
          </cell>
          <cell r="B3493" t="str">
            <v>TE DE TRANSIÇÃO, CPVC, SOLDÁVEL, DN 22MM X 1/2, INSTALADO EM RAMAL OU SUB-RAMAL DE ÁGUA  FORNECIMENTO E INSTALAÇÃO. AF_12/2014</v>
          </cell>
          <cell r="C3493" t="str">
            <v>UN</v>
          </cell>
          <cell r="D3493">
            <v>15.04</v>
          </cell>
          <cell r="E3493">
            <v>15.79</v>
          </cell>
          <cell r="F3493" t="str">
            <v>SINTÉTICO</v>
          </cell>
          <cell r="G3493">
            <v>15.79</v>
          </cell>
        </row>
        <row r="3494">
          <cell r="A3494">
            <v>89701</v>
          </cell>
          <cell r="B3494" t="str">
            <v>TÊ, PVC, SERIE R, ÁGUA PLUVIAL, DN 150 X 150 MM, JUNTA ELÁSTICA, FORNECIDO E INSTALADO EM CONDUTORES VERTICAIS DE ÁGUAS PLUVIAIS. AF_12/2014</v>
          </cell>
          <cell r="C3494" t="str">
            <v>UN</v>
          </cell>
          <cell r="D3494">
            <v>88.65</v>
          </cell>
          <cell r="E3494">
            <v>89.62</v>
          </cell>
          <cell r="F3494" t="str">
            <v>SINTÉTICO</v>
          </cell>
          <cell r="G3494">
            <v>89.62</v>
          </cell>
        </row>
        <row r="3495">
          <cell r="A3495">
            <v>89702</v>
          </cell>
          <cell r="B3495" t="str">
            <v>TÊ MISTURADOR, CPVC, SOLDÁVEL, DN22MM, INSTALADO EM RAMAL OU SUB-RAMAL DE ÁGUA  FORNECIMENTO E INSTALAÇÃO. AF_12/2014</v>
          </cell>
          <cell r="C3495" t="str">
            <v>UN</v>
          </cell>
          <cell r="D3495">
            <v>15.04</v>
          </cell>
          <cell r="E3495">
            <v>15.79</v>
          </cell>
          <cell r="F3495" t="str">
            <v>SINTÉTICO</v>
          </cell>
          <cell r="G3495">
            <v>15.79</v>
          </cell>
        </row>
        <row r="3496">
          <cell r="A3496">
            <v>89703</v>
          </cell>
          <cell r="B3496" t="str">
            <v>TE MISTURADOR DE TRANSIÇÃO, CPVC, SOLDÁVEL, DN 22MM X 3/4", INSTALADO EM RAMAL OU SUB-RAMAL DE ÁGUA - FORNECIMENTO E INSTALAÇÃO. AF_12/2014</v>
          </cell>
          <cell r="C3496" t="str">
            <v>UN</v>
          </cell>
          <cell r="D3496">
            <v>33.369999999999997</v>
          </cell>
          <cell r="E3496">
            <v>34.119999999999997</v>
          </cell>
          <cell r="F3496" t="str">
            <v>SINTÉTICO</v>
          </cell>
          <cell r="G3496">
            <v>34.119999999999997</v>
          </cell>
        </row>
        <row r="3497">
          <cell r="A3497">
            <v>89704</v>
          </cell>
          <cell r="B3497" t="str">
            <v>TÊ, PVC, SERIE R, ÁGUA PLUVIAL, DN 150 X 100 MM, JUNTA ELÁSTICA, FORNECIDO E INSTALADO EM CONDUTORES VERTICAIS DE ÁGUAS PLUVIAIS. AF_12/2014</v>
          </cell>
          <cell r="C3497" t="str">
            <v>UN</v>
          </cell>
          <cell r="D3497">
            <v>62.11</v>
          </cell>
          <cell r="E3497">
            <v>63.08</v>
          </cell>
          <cell r="F3497" t="str">
            <v>SINTÉTICO</v>
          </cell>
          <cell r="G3497">
            <v>63.08</v>
          </cell>
        </row>
        <row r="3498">
          <cell r="A3498">
            <v>89705</v>
          </cell>
          <cell r="B3498" t="str">
            <v>TÊ, CPVC, SOLDÁVEL, DN28MM, INSTALADO EM RAMAL OU SUB-RAMAL DE ÁGUA   FORNECIMENTO E INSTALAÇÃO. AF_12/2014</v>
          </cell>
          <cell r="C3498" t="str">
            <v>UN</v>
          </cell>
          <cell r="D3498">
            <v>16.73</v>
          </cell>
          <cell r="E3498">
            <v>17.63</v>
          </cell>
          <cell r="F3498" t="str">
            <v>SINTÉTICO</v>
          </cell>
          <cell r="G3498">
            <v>17.63</v>
          </cell>
        </row>
        <row r="3499">
          <cell r="A3499">
            <v>89706</v>
          </cell>
          <cell r="B3499" t="str">
            <v>TÊ, CPVC, SOLDÁVEL, DN35MM, INSTALADO EM RAMAL OU SUB-RAMAL DE ÁGUA  FORNECIMENTO E INSTALAÇÃO. AF_12/2014</v>
          </cell>
          <cell r="C3499" t="str">
            <v>UN</v>
          </cell>
          <cell r="D3499">
            <v>36.4</v>
          </cell>
          <cell r="E3499">
            <v>37.46</v>
          </cell>
          <cell r="F3499" t="str">
            <v>SINTÉTICO</v>
          </cell>
          <cell r="G3499">
            <v>37.46</v>
          </cell>
        </row>
        <row r="3500">
          <cell r="A3500">
            <v>89718</v>
          </cell>
          <cell r="B3500" t="str">
            <v>TUBO, CPVC, SOLDÁVEL, DN 35MM, INSTALADO EM RAMAL DE DISTRIBUIÇÃO DE ÁGUA   FORNECIMENTO E INSTALAÇÃO. AF_12/2014</v>
          </cell>
          <cell r="C3500" t="str">
            <v>M</v>
          </cell>
          <cell r="D3500">
            <v>33.46</v>
          </cell>
          <cell r="E3500">
            <v>34.06</v>
          </cell>
          <cell r="F3500" t="str">
            <v>SINTÉTICO</v>
          </cell>
          <cell r="G3500">
            <v>34.06</v>
          </cell>
        </row>
        <row r="3501">
          <cell r="A3501">
            <v>89719</v>
          </cell>
          <cell r="B3501" t="str">
            <v>JOELHO 90 GRAUS, CPVC, SOLDÁVEL, DN 22MM, INSTALADO EM RAMAL DE DISTRIBUIÇÃO DE ÁGUA   FORNECIMENTO E INSTALAÇÃO. AF_12/2014</v>
          </cell>
          <cell r="C3501" t="str">
            <v>UN</v>
          </cell>
          <cell r="D3501">
            <v>7.17</v>
          </cell>
          <cell r="E3501">
            <v>7.51</v>
          </cell>
          <cell r="F3501" t="str">
            <v>SINTÉTICO</v>
          </cell>
          <cell r="G3501">
            <v>7.51</v>
          </cell>
        </row>
        <row r="3502">
          <cell r="A3502">
            <v>89720</v>
          </cell>
          <cell r="B3502" t="str">
            <v>JOELHO 45 GRAUS, CPVC, SOLDÁVEL, DN 22MM, INSTALADO EM RAMAL DE DISTRIBUIÇÃO DE ÁGUA   FORNECIMENTO E INSTALAÇÃO. AF_12/2014</v>
          </cell>
          <cell r="C3502" t="str">
            <v>UN</v>
          </cell>
          <cell r="D3502">
            <v>8.51</v>
          </cell>
          <cell r="E3502">
            <v>8.85</v>
          </cell>
          <cell r="F3502" t="str">
            <v>SINTÉTICO</v>
          </cell>
          <cell r="G3502">
            <v>8.85</v>
          </cell>
        </row>
        <row r="3503">
          <cell r="A3503">
            <v>89721</v>
          </cell>
          <cell r="B3503" t="str">
            <v>CURVA 90 GRAUS, CPVC, SOLDÁVEL, DN 22MM, INSTALADO EM RAMAL DE DISTRIBUIÇÃO DE ÁGUA - FORNECIMENTO E INSTALAÇÃO. AF_12/2014</v>
          </cell>
          <cell r="C3503" t="str">
            <v>UN</v>
          </cell>
          <cell r="D3503">
            <v>8.9600000000000009</v>
          </cell>
          <cell r="E3503">
            <v>9.3000000000000007</v>
          </cell>
          <cell r="F3503" t="str">
            <v>SINTÉTICO</v>
          </cell>
          <cell r="G3503">
            <v>9.3000000000000007</v>
          </cell>
        </row>
        <row r="3504">
          <cell r="A3504">
            <v>89722</v>
          </cell>
          <cell r="B3504" t="str">
            <v>JOELHO DE TRANSIÇÃO, 90 GRAUS, CPVC, SOLDÁVEL, DN 22MM X 1/2", INSTALADO EM RAMAL DE ALIMENTAÇAÕ DE ÁGUA - FORNECIMENTO E INSTALAÇÃO. AF_12/2014</v>
          </cell>
          <cell r="C3504" t="str">
            <v>UN</v>
          </cell>
          <cell r="D3504">
            <v>15.3</v>
          </cell>
          <cell r="E3504">
            <v>15.64</v>
          </cell>
          <cell r="F3504" t="str">
            <v>SINTÉTICO</v>
          </cell>
          <cell r="G3504">
            <v>15.64</v>
          </cell>
        </row>
        <row r="3505">
          <cell r="A3505">
            <v>89723</v>
          </cell>
          <cell r="B3505" t="str">
            <v>JOELHO 90 GRAUS, CPVC, SOLDÁVEL, DN 28MM, INSTALADO EM RAMAL DE DISTRIBUIÇÃO DE ÁGUA   FORNECIMENTO E INSTALAÇÃO. AF_12/2014</v>
          </cell>
          <cell r="C3505" t="str">
            <v>UN</v>
          </cell>
          <cell r="D3505">
            <v>11.79</v>
          </cell>
          <cell r="E3505">
            <v>12.2</v>
          </cell>
          <cell r="F3505" t="str">
            <v>SINTÉTICO</v>
          </cell>
          <cell r="G3505">
            <v>12.2</v>
          </cell>
        </row>
        <row r="3506">
          <cell r="A3506">
            <v>89724</v>
          </cell>
          <cell r="B3506" t="str">
            <v>JOELHO 90 GRAUS, PVC, SERIE NORMAL, ESGOTO PREDIAL, DN 40 MM, JUNTA SOLDÁVEL, FORNECIDO E INSTALADO EM RAMAL DE DESCARGA OU RAMAL DE ESGOTO SANITÁRIO. AF_12/2014</v>
          </cell>
          <cell r="C3506" t="str">
            <v>UN</v>
          </cell>
          <cell r="D3506">
            <v>6.22</v>
          </cell>
          <cell r="E3506">
            <v>6.63</v>
          </cell>
          <cell r="F3506" t="str">
            <v>SINTÉTICO</v>
          </cell>
          <cell r="G3506">
            <v>6.63</v>
          </cell>
        </row>
        <row r="3507">
          <cell r="A3507">
            <v>89725</v>
          </cell>
          <cell r="B3507" t="str">
            <v>JOELHO 45 GRAUS, CPVC, SOLDÁVEL, DN 28MM, INSTALADO EM RAMAL DE DISTRIBUIÇÃO DE ÁGUA   FORNECIMENTO E INSTALAÇÃO. AF_12/2014</v>
          </cell>
          <cell r="C3507" t="str">
            <v>UN</v>
          </cell>
          <cell r="D3507">
            <v>11.48</v>
          </cell>
          <cell r="E3507">
            <v>11.89</v>
          </cell>
          <cell r="F3507" t="str">
            <v>SINTÉTICO</v>
          </cell>
          <cell r="G3507">
            <v>11.89</v>
          </cell>
        </row>
        <row r="3508">
          <cell r="A3508">
            <v>89726</v>
          </cell>
          <cell r="B3508" t="str">
            <v>JOELHO 45 GRAUS, PVC, SERIE NORMAL, ESGOTO PREDIAL, DN 40 MM, JUNTA SOLDÁVEL, FORNECIDO E INSTALADO EM RAMAL DE DESCARGA OU RAMAL DE ESGOTO SANITÁRIO. AF_12/2014</v>
          </cell>
          <cell r="C3508" t="str">
            <v>UN</v>
          </cell>
          <cell r="D3508">
            <v>4.9400000000000004</v>
          </cell>
          <cell r="E3508">
            <v>5.35</v>
          </cell>
          <cell r="F3508" t="str">
            <v>SINTÉTICO</v>
          </cell>
          <cell r="G3508">
            <v>5.35</v>
          </cell>
        </row>
        <row r="3509">
          <cell r="A3509">
            <v>89727</v>
          </cell>
          <cell r="B3509" t="str">
            <v>CURVA 90 GRAUS, CPVC, SOLDÁVEL, DN 28MM, INSTALADO EM RAMAL DE DISTRIBUIÇÃO DE ÁGUA   FORNECIMENTO E INSTALAÇÃO. AF_12/2014</v>
          </cell>
          <cell r="C3509" t="str">
            <v>UN</v>
          </cell>
          <cell r="D3509">
            <v>12.92</v>
          </cell>
          <cell r="E3509">
            <v>13.33</v>
          </cell>
          <cell r="F3509" t="str">
            <v>SINTÉTICO</v>
          </cell>
          <cell r="G3509">
            <v>13.33</v>
          </cell>
        </row>
        <row r="3510">
          <cell r="A3510">
            <v>89728</v>
          </cell>
          <cell r="B3510" t="str">
            <v>CURVA CURTA 90 GRAUS, PVC, SERIE NORMAL, ESGOTO PREDIAL, DN 40 MM, JUNTA SOLDÁVEL, FORNECIDO E INSTALADO EM RAMAL DE DESCARGA OU RAMAL DE ESGOTO SANITÁRIO. AF_12/2014</v>
          </cell>
          <cell r="C3510" t="str">
            <v>UN</v>
          </cell>
          <cell r="D3510">
            <v>6.53</v>
          </cell>
          <cell r="E3510">
            <v>6.94</v>
          </cell>
          <cell r="F3510" t="str">
            <v>SINTÉTICO</v>
          </cell>
          <cell r="G3510">
            <v>6.94</v>
          </cell>
        </row>
        <row r="3511">
          <cell r="A3511">
            <v>89729</v>
          </cell>
          <cell r="B3511" t="str">
            <v>JOELHO 90 GRAUS, CPVC, SOLDÁVEL, DN 35MM, INSTALADO EM RAMAL DE DISTRIBUIÇÃO DE ÁGUA   FORNECIMENTO E INSTALAÇÃO. AF_12/2014</v>
          </cell>
          <cell r="C3511" t="str">
            <v>UN</v>
          </cell>
          <cell r="D3511">
            <v>17.97</v>
          </cell>
          <cell r="E3511">
            <v>18.45</v>
          </cell>
          <cell r="F3511" t="str">
            <v>SINTÉTICO</v>
          </cell>
          <cell r="G3511">
            <v>18.45</v>
          </cell>
        </row>
        <row r="3512">
          <cell r="A3512">
            <v>89730</v>
          </cell>
          <cell r="B3512" t="str">
            <v>CURVA LONGA 90 GRAUS, PVC, SERIE NORMAL, ESGOTO PREDIAL, DN 40 MM, JUNTA SOLDÁVEL, FORNECIDO E INSTALADO EM RAMAL DE DESCARGA OU RAMAL DE ESGOTO SANITÁRIO. AF_12/2014</v>
          </cell>
          <cell r="C3512" t="str">
            <v>UN</v>
          </cell>
          <cell r="D3512">
            <v>6.95</v>
          </cell>
          <cell r="E3512">
            <v>7.36</v>
          </cell>
          <cell r="F3512" t="str">
            <v>SINTÉTICO</v>
          </cell>
          <cell r="G3512">
            <v>7.36</v>
          </cell>
        </row>
        <row r="3513">
          <cell r="A3513">
            <v>89731</v>
          </cell>
          <cell r="B3513" t="str">
            <v>JOELHO 90 GRAUS, PVC, SERIE NORMAL, ESGOTO PREDIAL, DN 50 MM, JUNTA ELÁSTICA, FORNECIDO E INSTALADO EM RAMAL DE DESCARGA OU RAMAL DE ESGOTO SANITÁRIO. AF_12/2014</v>
          </cell>
          <cell r="C3513" t="str">
            <v>UN</v>
          </cell>
          <cell r="D3513">
            <v>7.18</v>
          </cell>
          <cell r="E3513">
            <v>7.73</v>
          </cell>
          <cell r="F3513" t="str">
            <v>SINTÉTICO</v>
          </cell>
          <cell r="G3513">
            <v>7.73</v>
          </cell>
        </row>
        <row r="3514">
          <cell r="A3514">
            <v>89732</v>
          </cell>
          <cell r="B3514" t="str">
            <v>JOELHO 45 GRAUS, PVC, SERIE NORMAL, ESGOTO PREDIAL, DN 50 MM, JUNTA ELÁSTICA, FORNECIDO E INSTALADO EM RAMAL DE DESCARGA OU RAMAL DE ESGOTO SANITÁRIO. AF_12/2014</v>
          </cell>
          <cell r="C3514" t="str">
            <v>UN</v>
          </cell>
          <cell r="D3514">
            <v>7.48</v>
          </cell>
          <cell r="E3514">
            <v>8.0299999999999994</v>
          </cell>
          <cell r="F3514" t="str">
            <v>SINTÉTICO</v>
          </cell>
          <cell r="G3514">
            <v>8.0299999999999994</v>
          </cell>
        </row>
        <row r="3515">
          <cell r="A3515">
            <v>89733</v>
          </cell>
          <cell r="B3515" t="str">
            <v>CURVA CURTA 90 GRAUS, PVC, SERIE NORMAL, ESGOTO PREDIAL, DN 50 MM, JUNTA ELÁSTICA, FORNECIDO E INSTALADO EM RAMAL DE DESCARGA OU RAMAL DE ESGOTO SANITÁRIO. AF_12/2014</v>
          </cell>
          <cell r="C3515" t="str">
            <v>UN</v>
          </cell>
          <cell r="D3515">
            <v>10.74</v>
          </cell>
          <cell r="E3515">
            <v>11.29</v>
          </cell>
          <cell r="F3515" t="str">
            <v>SINTÉTICO</v>
          </cell>
          <cell r="G3515">
            <v>11.29</v>
          </cell>
        </row>
        <row r="3516">
          <cell r="A3516">
            <v>89734</v>
          </cell>
          <cell r="B3516" t="str">
            <v>JOELHO 45 GRAUS, CPVC, SOLDÁVEL, DN 35MM, INSTALADO EM RAMAL DE DISTRIBUIÇÃO DE ÁGUA   FORNECIMENTO E INSTALAÇÃO. AF_12/2014</v>
          </cell>
          <cell r="C3516" t="str">
            <v>UN</v>
          </cell>
          <cell r="D3516">
            <v>17.97</v>
          </cell>
          <cell r="E3516">
            <v>18.45</v>
          </cell>
          <cell r="F3516" t="str">
            <v>SINTÉTICO</v>
          </cell>
          <cell r="G3516">
            <v>18.45</v>
          </cell>
        </row>
        <row r="3517">
          <cell r="A3517">
            <v>89735</v>
          </cell>
          <cell r="B3517" t="str">
            <v>CURVA LONGA 90 GRAUS, PVC, SERIE NORMAL, ESGOTO PREDIAL, DN 50 MM, JUNTA ELÁSTICA, FORNECIDO E INSTALADO EM RAMAL DE DESCARGA OU RAMAL DE ESGOTO SANITÁRIO. AF_12/2014</v>
          </cell>
          <cell r="C3517" t="str">
            <v>UN</v>
          </cell>
          <cell r="D3517">
            <v>11.23</v>
          </cell>
          <cell r="E3517">
            <v>11.78</v>
          </cell>
          <cell r="F3517" t="str">
            <v>SINTÉTICO</v>
          </cell>
          <cell r="G3517">
            <v>11.78</v>
          </cell>
        </row>
        <row r="3518">
          <cell r="A3518">
            <v>89736</v>
          </cell>
          <cell r="B3518" t="str">
            <v>LUVA, CPVC, SOLDÁVEL, DN 22MM, INSTALADO EM RAMAL DE DISTRIBUIÇÃO DE ÁGUA   FORNECIMENTO E INSTALAÇÃO. AF_12/2014</v>
          </cell>
          <cell r="C3518" t="str">
            <v>UN</v>
          </cell>
          <cell r="D3518">
            <v>4.71</v>
          </cell>
          <cell r="E3518">
            <v>4.9400000000000004</v>
          </cell>
          <cell r="F3518" t="str">
            <v>SINTÉTICO</v>
          </cell>
          <cell r="G3518">
            <v>4.9400000000000004</v>
          </cell>
        </row>
        <row r="3519">
          <cell r="A3519">
            <v>89737</v>
          </cell>
          <cell r="B3519" t="str">
            <v>JOELHO 90 GRAUS, PVC, SERIE NORMAL, ESGOTO PREDIAL, DN 75 MM, JUNTA ELÁSTICA, FORNECIDO E INSTALADO EM RAMAL DE DESCARGA OU RAMAL DE ESGOTO SANITÁRIO. AF_12/2014</v>
          </cell>
          <cell r="C3519" t="str">
            <v>UN</v>
          </cell>
          <cell r="D3519">
            <v>11.85</v>
          </cell>
          <cell r="E3519">
            <v>12.65</v>
          </cell>
          <cell r="F3519" t="str">
            <v>SINTÉTICO</v>
          </cell>
          <cell r="G3519">
            <v>12.65</v>
          </cell>
        </row>
        <row r="3520">
          <cell r="A3520">
            <v>89738</v>
          </cell>
          <cell r="B3520" t="str">
            <v>LUVA DE CORRER, CPVC, SOLDÁVEL, DN 22MM, INSTALADO EM RAMAL DE DISTRIBUIÇÃO DE ÁGUA   FORNECIMENTO E INSTALAÇÃO. AF_12/2014</v>
          </cell>
          <cell r="C3520" t="str">
            <v>UN</v>
          </cell>
          <cell r="D3520">
            <v>9.42</v>
          </cell>
          <cell r="E3520">
            <v>9.65</v>
          </cell>
          <cell r="F3520" t="str">
            <v>SINTÉTICO</v>
          </cell>
          <cell r="G3520">
            <v>9.65</v>
          </cell>
        </row>
        <row r="3521">
          <cell r="A3521">
            <v>89739</v>
          </cell>
          <cell r="B3521" t="str">
            <v>JOELHO 45 GRAUS, PVC, SERIE NORMAL, ESGOTO PREDIAL, DN 75 MM, JUNTA ELÁSTICA, FORNECIDO E INSTALADO EM RAMAL DE DESCARGA OU RAMAL DE ESGOTO SANITÁRIO. AF_12/2014</v>
          </cell>
          <cell r="C3521" t="str">
            <v>UN</v>
          </cell>
          <cell r="D3521">
            <v>12.28</v>
          </cell>
          <cell r="E3521">
            <v>13.08</v>
          </cell>
          <cell r="F3521" t="str">
            <v>SINTÉTICO</v>
          </cell>
          <cell r="G3521">
            <v>13.08</v>
          </cell>
        </row>
        <row r="3522">
          <cell r="A3522">
            <v>89740</v>
          </cell>
          <cell r="B3522" t="str">
            <v>LUVA DE TRANSIÇÃO, CPVC, SOLDÁVEL, DN 22MM X 25MM, INSTALADO EM RAMAL DE DISTRIBUIÇÃO DE ÁGUA   FORNECIMENTO E INSTALAÇÃO. AF_12/2014</v>
          </cell>
          <cell r="C3522" t="str">
            <v>UN</v>
          </cell>
          <cell r="D3522">
            <v>4.3</v>
          </cell>
          <cell r="E3522">
            <v>4.53</v>
          </cell>
          <cell r="F3522" t="str">
            <v>SINTÉTICO</v>
          </cell>
          <cell r="G3522">
            <v>4.53</v>
          </cell>
        </row>
        <row r="3523">
          <cell r="A3523">
            <v>89741</v>
          </cell>
          <cell r="B3523" t="str">
            <v>UNIÃO, CPVC, SOLDÁVEL, DN 22MM, INSTALADO EM RAMAL DE DISTRIBUIÇÃO DE ÁGUA   FORNECIMENTO E INSTALAÇÃO. AF_12/2014</v>
          </cell>
          <cell r="C3523" t="str">
            <v>UN</v>
          </cell>
          <cell r="D3523">
            <v>13</v>
          </cell>
          <cell r="E3523">
            <v>13.23</v>
          </cell>
          <cell r="F3523" t="str">
            <v>SINTÉTICO</v>
          </cell>
          <cell r="G3523">
            <v>13.23</v>
          </cell>
        </row>
        <row r="3524">
          <cell r="A3524">
            <v>89742</v>
          </cell>
          <cell r="B3524" t="str">
            <v>CURVA CURTA 90 GRAUS, PVC, SERIE NORMAL, ESGOTO PREDIAL, DN 75 MM, JUNTA ELÁSTICA, FORNECIDO E INSTALADO EM RAMAL DE DESCARGA OU RAMAL DE ESGOTO SANITÁRIO. AF_12/2014</v>
          </cell>
          <cell r="C3524" t="str">
            <v>UN</v>
          </cell>
          <cell r="D3524">
            <v>18.010000000000002</v>
          </cell>
          <cell r="E3524">
            <v>18.809999999999999</v>
          </cell>
          <cell r="F3524" t="str">
            <v>SINTÉTICO</v>
          </cell>
          <cell r="G3524">
            <v>18.809999999999999</v>
          </cell>
        </row>
        <row r="3525">
          <cell r="A3525">
            <v>89743</v>
          </cell>
          <cell r="B3525" t="str">
            <v>CURVA LONGA 90 GRAUS, PVC, SERIE NORMAL, ESGOTO PREDIAL, DN 75 MM, JUNTA ELÁSTICA, FORNECIDO E INSTALADO EM RAMAL DE DESCARGA OU RAMAL DE ESGOTO SANITÁRIO. AF_12/2014</v>
          </cell>
          <cell r="C3525" t="str">
            <v>UN</v>
          </cell>
          <cell r="D3525">
            <v>24.2</v>
          </cell>
          <cell r="E3525">
            <v>25</v>
          </cell>
          <cell r="F3525" t="str">
            <v>SINTÉTICO</v>
          </cell>
          <cell r="G3525">
            <v>25</v>
          </cell>
        </row>
        <row r="3526">
          <cell r="A3526">
            <v>89744</v>
          </cell>
          <cell r="B3526" t="str">
            <v>JOELHO 90 GRAUS, PVC, SERIE NORMAL, ESGOTO PREDIAL, DN 100 MM, JUNTA ELÁSTICA, FORNECIDO E INSTALADO EM RAMAL DE DESCARGA OU RAMAL DE ESGOTO SANITÁRIO. AF_12/2014</v>
          </cell>
          <cell r="C3526" t="str">
            <v>UN</v>
          </cell>
          <cell r="D3526">
            <v>15.47</v>
          </cell>
          <cell r="E3526">
            <v>16.510000000000002</v>
          </cell>
          <cell r="F3526" t="str">
            <v>SINTÉTICO</v>
          </cell>
          <cell r="G3526">
            <v>16.510000000000002</v>
          </cell>
        </row>
        <row r="3527">
          <cell r="A3527">
            <v>89745</v>
          </cell>
          <cell r="B3527" t="str">
            <v>CONECTOR, CPVC, SOLDÁVEL, DN 22MM X 1/2 , INSTALADO EM RAMAL DE DISTRIBUIÇÃO DE ÁGUA   FORNECIMENTO E INSTALAÇÃO. AF_12/2014</v>
          </cell>
          <cell r="C3527" t="str">
            <v>UN</v>
          </cell>
          <cell r="D3527">
            <v>20.67</v>
          </cell>
          <cell r="E3527">
            <v>20.9</v>
          </cell>
          <cell r="F3527" t="str">
            <v>SINTÉTICO</v>
          </cell>
          <cell r="G3527">
            <v>20.9</v>
          </cell>
        </row>
        <row r="3528">
          <cell r="A3528">
            <v>89746</v>
          </cell>
          <cell r="B3528" t="str">
            <v>JOELHO 45 GRAUS, PVC, SERIE NORMAL, ESGOTO PREDIAL, DN 100 MM, JUNTA ELÁSTICA, FORNECIDO E INSTALADO EM RAMAL DE DESCARGA OU RAMAL DE ESGOTO SANITÁRIO. AF_12/2014</v>
          </cell>
          <cell r="C3528" t="str">
            <v>UN</v>
          </cell>
          <cell r="D3528">
            <v>15.44</v>
          </cell>
          <cell r="E3528">
            <v>16.48</v>
          </cell>
          <cell r="F3528" t="str">
            <v>SINTÉTICO</v>
          </cell>
          <cell r="G3528">
            <v>16.48</v>
          </cell>
        </row>
        <row r="3529">
          <cell r="A3529">
            <v>89747</v>
          </cell>
          <cell r="B3529" t="str">
            <v>ADAPTADOR, CPVC, SOLDÁVEL, DN 22MM, INSTALADO EM RAMAL DE DISTRIBUIÇÃO DE ÁGUA   FORNECIMENTO E INSTALAÇÃO. AF_12/2014</v>
          </cell>
          <cell r="C3529" t="str">
            <v>UN</v>
          </cell>
          <cell r="D3529">
            <v>7.83</v>
          </cell>
          <cell r="E3529">
            <v>8.06</v>
          </cell>
          <cell r="F3529" t="str">
            <v>SINTÉTICO</v>
          </cell>
          <cell r="G3529">
            <v>8.06</v>
          </cell>
        </row>
        <row r="3530">
          <cell r="A3530">
            <v>89748</v>
          </cell>
          <cell r="B3530" t="str">
            <v>CURVA CURTA 90 GRAUS, PVC, SERIE NORMAL, ESGOTO PREDIAL, DN 100 MM, JUNTA ELÁSTICA, FORNECIDO E INSTALADO EM RAMAL DE DESCARGA OU RAMAL DE ESGOTO SANITÁRIO. AF_12/2014</v>
          </cell>
          <cell r="C3530" t="str">
            <v>UN</v>
          </cell>
          <cell r="D3530">
            <v>22.17</v>
          </cell>
          <cell r="E3530">
            <v>23.21</v>
          </cell>
          <cell r="F3530" t="str">
            <v>SINTÉTICO</v>
          </cell>
          <cell r="G3530">
            <v>23.21</v>
          </cell>
        </row>
        <row r="3531">
          <cell r="A3531">
            <v>89749</v>
          </cell>
          <cell r="B3531" t="str">
            <v>CURVA DE TRANSPOSIÇÃO, CPVC, SOLDÁVEL, DN 22MM, INSTALADO EM RAMAL DE DISTRIBUIÇÃO DE ÁGUA   FORNECIMENTO E INSTALAÇÃO. AF_12/2014</v>
          </cell>
          <cell r="C3531" t="str">
            <v>UN</v>
          </cell>
          <cell r="D3531">
            <v>9.42</v>
          </cell>
          <cell r="E3531">
            <v>9.65</v>
          </cell>
          <cell r="F3531" t="str">
            <v>SINTÉTICO</v>
          </cell>
          <cell r="G3531">
            <v>9.65</v>
          </cell>
        </row>
        <row r="3532">
          <cell r="A3532">
            <v>89750</v>
          </cell>
          <cell r="B3532" t="str">
            <v>CURVA LONGA 90 GRAUS, PVC, SERIE NORMAL, ESGOTO PREDIAL, DN 100 MM, JUNTA ELÁSTICA, FORNECIDO E INSTALADO EM RAMAL DE DESCARGA OU RAMAL DE ESGOTO SANITÁRIO. AF_12/2014</v>
          </cell>
          <cell r="C3532" t="str">
            <v>UN</v>
          </cell>
          <cell r="D3532">
            <v>34.07</v>
          </cell>
          <cell r="E3532">
            <v>35.11</v>
          </cell>
          <cell r="F3532" t="str">
            <v>SINTÉTICO</v>
          </cell>
          <cell r="G3532">
            <v>35.11</v>
          </cell>
        </row>
        <row r="3533">
          <cell r="A3533">
            <v>89751</v>
          </cell>
          <cell r="B3533" t="str">
            <v>BUCHA DE REDUÇÃO, CPVC, SOLDÁVEL, DN 22MM X 15MM, INSTALADO EM RAMAL DE DISTRIBUIÇÃO DE ÁGUA   FORNECIMENTO E INSTALAÇÃO. AF_12/2014</v>
          </cell>
          <cell r="C3533" t="str">
            <v>UN</v>
          </cell>
          <cell r="D3533">
            <v>3.6</v>
          </cell>
          <cell r="E3533">
            <v>3.83</v>
          </cell>
          <cell r="F3533" t="str">
            <v>SINTÉTICO</v>
          </cell>
          <cell r="G3533">
            <v>3.83</v>
          </cell>
        </row>
        <row r="3534">
          <cell r="A3534">
            <v>89752</v>
          </cell>
          <cell r="B3534" t="str">
            <v>LUVA SIMPLES, PVC, SERIE NORMAL, ESGOTO PREDIAL, DN 40 MM, JUNTA SOLDÁVEL, FORNECIDO E INSTALADO EM RAMAL DE DESCARGA OU RAMAL DE ESGOTO SANITÁRIO. AF_12/2014</v>
          </cell>
          <cell r="C3534" t="str">
            <v>UN</v>
          </cell>
          <cell r="D3534">
            <v>4</v>
          </cell>
          <cell r="E3534">
            <v>4.29</v>
          </cell>
          <cell r="F3534" t="str">
            <v>SINTÉTICO</v>
          </cell>
          <cell r="G3534">
            <v>4.29</v>
          </cell>
        </row>
        <row r="3535">
          <cell r="A3535">
            <v>89753</v>
          </cell>
          <cell r="B3535" t="str">
            <v>LUVA SIMPLES, PVC, SERIE NORMAL, ESGOTO PREDIAL, DN 50 MM, JUNTA ELÁSTICA, FORNECIDO E INSTALADO EM RAMAL DE DESCARGA OU RAMAL DE ESGOTO SANITÁRIO. AF_12/2014</v>
          </cell>
          <cell r="C3535" t="str">
            <v>UN</v>
          </cell>
          <cell r="D3535">
            <v>5.61</v>
          </cell>
          <cell r="E3535">
            <v>5.95</v>
          </cell>
          <cell r="F3535" t="str">
            <v>SINTÉTICO</v>
          </cell>
          <cell r="G3535">
            <v>5.95</v>
          </cell>
        </row>
        <row r="3536">
          <cell r="A3536">
            <v>89754</v>
          </cell>
          <cell r="B3536" t="str">
            <v>LUVA DE CORRER, PVC, SERIE NORMAL, ESGOTO PREDIAL, DN 50 MM, JUNTA ELÁSTICA, FORNECIDO E INSTALADO EM RAMAL DE DESCARGA OU RAMAL DE ESGOTO SANITÁRIO. AF_12/2014</v>
          </cell>
          <cell r="C3536" t="str">
            <v>UN</v>
          </cell>
          <cell r="D3536">
            <v>9.2200000000000006</v>
          </cell>
          <cell r="E3536">
            <v>9.56</v>
          </cell>
          <cell r="F3536" t="str">
            <v>SINTÉTICO</v>
          </cell>
          <cell r="G3536">
            <v>9.56</v>
          </cell>
        </row>
        <row r="3537">
          <cell r="A3537">
            <v>89755</v>
          </cell>
          <cell r="B3537" t="str">
            <v>LUVA, CPVC, SOLDÁVEL, DN 28MM, INSTALADO EM RAMAL DE DISTRIBUIÇÃO DE ÁGUA   FORNECIMENTO E INSTALAÇÃO. AF_12/2014</v>
          </cell>
          <cell r="C3537" t="str">
            <v>UN</v>
          </cell>
          <cell r="D3537">
            <v>7.33</v>
          </cell>
          <cell r="E3537">
            <v>7.61</v>
          </cell>
          <cell r="F3537" t="str">
            <v>SINTÉTICO</v>
          </cell>
          <cell r="G3537">
            <v>7.61</v>
          </cell>
        </row>
        <row r="3538">
          <cell r="A3538">
            <v>89756</v>
          </cell>
          <cell r="B3538" t="str">
            <v>LUVA DE CORRER, CPVC, SOLDÁVEL, DN 28MM, INSTALADO EM RAMAL DE DISTRIBUIÇÃO DE ÁGUA   FORNECIMENTO E INSTALAÇÃO. AF_12/2014</v>
          </cell>
          <cell r="C3538" t="str">
            <v>UN</v>
          </cell>
          <cell r="D3538">
            <v>12.72</v>
          </cell>
          <cell r="E3538">
            <v>13</v>
          </cell>
          <cell r="F3538" t="str">
            <v>SINTÉTICO</v>
          </cell>
          <cell r="G3538">
            <v>13</v>
          </cell>
        </row>
        <row r="3539">
          <cell r="A3539">
            <v>89757</v>
          </cell>
          <cell r="B3539" t="str">
            <v>UNIÃO, CPVC, SOLDÁVEL, DN 28MM, INSTALADO EM RAMAL DE DISTRIBUIÇÃO DE ÁGUA   FORNECIMENTO E INSTALAÇÃO. AF_12/2014</v>
          </cell>
          <cell r="C3539" t="str">
            <v>UN</v>
          </cell>
          <cell r="D3539">
            <v>19.59</v>
          </cell>
          <cell r="E3539">
            <v>19.87</v>
          </cell>
          <cell r="F3539" t="str">
            <v>SINTÉTICO</v>
          </cell>
          <cell r="G3539">
            <v>19.87</v>
          </cell>
        </row>
        <row r="3540">
          <cell r="A3540">
            <v>89758</v>
          </cell>
          <cell r="B3540" t="str">
            <v>CONECTOR, CPVC, SOLDÁVEL, DN 28MM X 1 , INSTALADO EM RAMAL DE DISTRIBUIÇÃO DE ÁGUA   FORNECIMENTO E INSTALAÇÃO. AF_12/2014</v>
          </cell>
          <cell r="C3540" t="str">
            <v>UN</v>
          </cell>
          <cell r="D3540">
            <v>30.8</v>
          </cell>
          <cell r="E3540">
            <v>31.08</v>
          </cell>
          <cell r="F3540" t="str">
            <v>SINTÉTICO</v>
          </cell>
          <cell r="G3540">
            <v>31.08</v>
          </cell>
        </row>
        <row r="3541">
          <cell r="A3541">
            <v>89759</v>
          </cell>
          <cell r="B3541" t="str">
            <v>BUCHA DE REDUÇÃO, CPVC, SOLDÁVEL, DN 28MM X 22MM, INSTALADO EM RAMAL DE DISTRIBUIÇÃO DE ÁGUA - FORNECIMENTO E INSTALAÇÃO. AF_12/2014</v>
          </cell>
          <cell r="C3541" t="str">
            <v>UN</v>
          </cell>
          <cell r="D3541">
            <v>4.93</v>
          </cell>
          <cell r="E3541">
            <v>5.21</v>
          </cell>
          <cell r="F3541" t="str">
            <v>SINTÉTICO</v>
          </cell>
          <cell r="G3541">
            <v>5.21</v>
          </cell>
        </row>
        <row r="3542">
          <cell r="A3542">
            <v>89760</v>
          </cell>
          <cell r="B3542" t="str">
            <v>LUVA, CPVC, SOLDÁVEL, DN 35MM, INSTALADO EM RAMAL DE DISTRIBUIÇÃO DE ÁGUA - FORNECIMENTO E INSTALAÇÃO. AF_12/2014</v>
          </cell>
          <cell r="C3542" t="str">
            <v>UN</v>
          </cell>
          <cell r="D3542">
            <v>12.06</v>
          </cell>
          <cell r="E3542">
            <v>12.38</v>
          </cell>
          <cell r="F3542" t="str">
            <v>SINTÉTICO</v>
          </cell>
          <cell r="G3542">
            <v>12.38</v>
          </cell>
        </row>
        <row r="3543">
          <cell r="A3543">
            <v>89761</v>
          </cell>
          <cell r="B3543" t="str">
            <v>LUVA DE CORRER, CPVC, SOLDÁVEL, DN 35MM, INSTALADO EM RAMAL DE DISTRIBUIÇÃO DE ÁGUA - FORNECIMENTO E INSTALAÇÃO. AF_12/2014</v>
          </cell>
          <cell r="C3543" t="str">
            <v>UN</v>
          </cell>
          <cell r="D3543">
            <v>20.12</v>
          </cell>
          <cell r="E3543">
            <v>20.440000000000001</v>
          </cell>
          <cell r="F3543" t="str">
            <v>SINTÉTICO</v>
          </cell>
          <cell r="G3543">
            <v>20.440000000000001</v>
          </cell>
        </row>
        <row r="3544">
          <cell r="A3544">
            <v>89762</v>
          </cell>
          <cell r="B3544" t="str">
            <v>UNIÃO, CPVC, SOLDÁVEL, DN35MM, INSTALADO EM RAMAL DE DISTRIBUIÇÃO DE ÁGUA - FORNECIMENTO E INSTALAÇÃO. AF_12/2014</v>
          </cell>
          <cell r="C3544" t="str">
            <v>UN</v>
          </cell>
          <cell r="D3544">
            <v>28.76</v>
          </cell>
          <cell r="E3544">
            <v>29.08</v>
          </cell>
          <cell r="F3544" t="str">
            <v>SINTÉTICO</v>
          </cell>
          <cell r="G3544">
            <v>29.08</v>
          </cell>
        </row>
        <row r="3545">
          <cell r="A3545">
            <v>89763</v>
          </cell>
          <cell r="B3545" t="str">
            <v>CONECTOR, CPVC, SOLDÁVEL, DN 35MM X 1 1/4 , INSTALADO EM RAMAL DE DISTRIBUIÇÃO DE ÁGUA - FORNECIMENTO E INSTALAÇÃO. AF_12/2014</v>
          </cell>
          <cell r="C3545" t="str">
            <v>UN</v>
          </cell>
          <cell r="D3545">
            <v>114.23</v>
          </cell>
          <cell r="E3545">
            <v>114.55</v>
          </cell>
          <cell r="F3545" t="str">
            <v>SINTÉTICO</v>
          </cell>
          <cell r="G3545">
            <v>114.55</v>
          </cell>
        </row>
        <row r="3546">
          <cell r="A3546">
            <v>89764</v>
          </cell>
          <cell r="B3546" t="str">
            <v>BUCHA DE REDUÇÃO, CPVC, SOLDÁVEL, DN35MM X 28MM, INSTALADO EM RAMAL DE DISTRIBUIÇÃO DE ÁGUA - FORNECIMENTO E INSTALAÇÃO. AF_12/2014</v>
          </cell>
          <cell r="C3546" t="str">
            <v>UN</v>
          </cell>
          <cell r="D3546">
            <v>21.85</v>
          </cell>
          <cell r="E3546">
            <v>22.17</v>
          </cell>
          <cell r="F3546" t="str">
            <v>SINTÉTICO</v>
          </cell>
          <cell r="G3546">
            <v>22.17</v>
          </cell>
        </row>
        <row r="3547">
          <cell r="A3547">
            <v>89765</v>
          </cell>
          <cell r="B3547" t="str">
            <v>TE, CPVC, SOLDÁVEL, DN 22MM, INSTALADO EM RAMAL DE DISTRIBUIÇÃO DE ÁGUA - FORNECIMENTO E INSTALAÇÃO. AF_12/2014</v>
          </cell>
          <cell r="C3547" t="str">
            <v>UN</v>
          </cell>
          <cell r="D3547">
            <v>9.19</v>
          </cell>
          <cell r="E3547">
            <v>9.64</v>
          </cell>
          <cell r="F3547" t="str">
            <v>SINTÉTICO</v>
          </cell>
          <cell r="G3547">
            <v>9.64</v>
          </cell>
        </row>
        <row r="3548">
          <cell r="A3548">
            <v>89766</v>
          </cell>
          <cell r="B3548" t="str">
            <v>TE DE TRANSIÇÃO, CPVC, SOLDÁVEL, DN 22MM X 1/2 , INSTALADO EM RAMAL DE DISTRIBUIÇÃO DE ÁGUA   FORNECIMENTO E INSTALAÇÃO. AF_12/2014</v>
          </cell>
          <cell r="C3548" t="str">
            <v>UN</v>
          </cell>
          <cell r="D3548">
            <v>13.71</v>
          </cell>
          <cell r="E3548">
            <v>14.16</v>
          </cell>
          <cell r="F3548" t="str">
            <v>SINTÉTICO</v>
          </cell>
          <cell r="G3548">
            <v>14.16</v>
          </cell>
        </row>
        <row r="3549">
          <cell r="A3549">
            <v>89767</v>
          </cell>
          <cell r="B3549" t="str">
            <v>TÊ MISTURADOR, CPVC, SOLDÁVEL, DN 22MM, INSTALADO EM RAMAL DE DISTRIBUIÇÃO DE ÁGUA - FORNECIMENTO E INSTALAÇÃO. AF_12/2014</v>
          </cell>
          <cell r="C3549" t="str">
            <v>UN</v>
          </cell>
          <cell r="D3549">
            <v>13.71</v>
          </cell>
          <cell r="E3549">
            <v>14.16</v>
          </cell>
          <cell r="F3549" t="str">
            <v>SINTÉTICO</v>
          </cell>
          <cell r="G3549">
            <v>14.16</v>
          </cell>
        </row>
        <row r="3550">
          <cell r="A3550">
            <v>89768</v>
          </cell>
          <cell r="B3550" t="str">
            <v>TÊ, CPVC, SOLDÁVEL, DN 28MM, INSTALADO EM RAMAL DE DISTRIBUIÇÃO DE ÁGUA - FORNECIMENTO E INSTALAÇÃO. AF_12/2014</v>
          </cell>
          <cell r="C3550" t="str">
            <v>UN</v>
          </cell>
          <cell r="D3550">
            <v>13.69</v>
          </cell>
          <cell r="E3550">
            <v>14.23</v>
          </cell>
          <cell r="F3550" t="str">
            <v>SINTÉTICO</v>
          </cell>
          <cell r="G3550">
            <v>14.23</v>
          </cell>
        </row>
        <row r="3551">
          <cell r="A3551">
            <v>89769</v>
          </cell>
          <cell r="B3551" t="str">
            <v>TÊ, CPVC, SOLDÁVEL, DN35MM, INSTALADO EM RAMAL DE DISTRIBUIÇÃO DE ÁGUA - FORNECIMENTO E INSTALAÇÃO. AF_12/2014</v>
          </cell>
          <cell r="C3551" t="str">
            <v>UN</v>
          </cell>
          <cell r="D3551">
            <v>32.799999999999997</v>
          </cell>
          <cell r="E3551">
            <v>33.44</v>
          </cell>
          <cell r="F3551" t="str">
            <v>SINTÉTICO</v>
          </cell>
          <cell r="G3551">
            <v>33.44</v>
          </cell>
        </row>
        <row r="3552">
          <cell r="A3552">
            <v>89772</v>
          </cell>
          <cell r="B3552" t="str">
            <v>TUBO, CPVC, SOLDÁVEL, DN 54MM, INSTALADO EM PRUMADA DE ÁGUA  FORNECIMENTO E INSTALAÇÃO. AF_12/2014</v>
          </cell>
          <cell r="C3552" t="str">
            <v>M</v>
          </cell>
          <cell r="D3552">
            <v>60.51</v>
          </cell>
          <cell r="E3552">
            <v>60.63</v>
          </cell>
          <cell r="F3552" t="str">
            <v>SINTÉTICO</v>
          </cell>
          <cell r="G3552">
            <v>60.63</v>
          </cell>
        </row>
        <row r="3553">
          <cell r="A3553">
            <v>89774</v>
          </cell>
          <cell r="B3553" t="str">
            <v>LUVA SIMPLES, PVC, SERIE NORMAL, ESGOTO PREDIAL, DN 75 MM, JUNTA ELÁSTICA, FORNECIDO E INSTALADO EM RAMAL DE DESCARGA OU RAMAL DE ESGOTO SANITÁRIO. AF_12/2014</v>
          </cell>
          <cell r="C3553" t="str">
            <v>UN</v>
          </cell>
          <cell r="D3553">
            <v>9.23</v>
          </cell>
          <cell r="E3553">
            <v>9.7799999999999994</v>
          </cell>
          <cell r="F3553" t="str">
            <v>SINTÉTICO</v>
          </cell>
          <cell r="G3553">
            <v>9.7799999999999994</v>
          </cell>
        </row>
        <row r="3554">
          <cell r="A3554">
            <v>89776</v>
          </cell>
          <cell r="B3554" t="str">
            <v>LUVA DE CORRER, PVC, SERIE NORMAL, ESGOTO PREDIAL, DN 75 MM, JUNTA ELÁSTICA, FORNECIDO E INSTALADO EM RAMAL DE DESCARGA OU RAMAL DE ESGOTO SANITÁRIO. AF_12/2014</v>
          </cell>
          <cell r="C3554" t="str">
            <v>UN</v>
          </cell>
          <cell r="D3554">
            <v>12.03</v>
          </cell>
          <cell r="E3554">
            <v>12.58</v>
          </cell>
          <cell r="F3554" t="str">
            <v>SINTÉTICO</v>
          </cell>
          <cell r="G3554">
            <v>12.58</v>
          </cell>
        </row>
        <row r="3555">
          <cell r="A3555">
            <v>89777</v>
          </cell>
          <cell r="B3555" t="str">
            <v>JOELHO 90 GRAUS, CPVC, SOLDÁVEL, DN 35MM, INSTALADO EM PRUMADA DE ÁGUA  FORNECIMENTO E INSTALAÇÃO. AF_12/2014</v>
          </cell>
          <cell r="C3555" t="str">
            <v>UN</v>
          </cell>
          <cell r="D3555">
            <v>16.75</v>
          </cell>
          <cell r="E3555">
            <v>17.079999999999998</v>
          </cell>
          <cell r="F3555" t="str">
            <v>SINTÉTICO</v>
          </cell>
          <cell r="G3555">
            <v>17.079999999999998</v>
          </cell>
        </row>
        <row r="3556">
          <cell r="A3556">
            <v>89778</v>
          </cell>
          <cell r="B3556" t="str">
            <v>LUVA SIMPLES, PVC, SERIE NORMAL, ESGOTO PREDIAL, DN 100 MM, JUNTA ELÁSTICA, FORNECIDO E INSTALADO EM RAMAL DE DESCARGA OU RAMAL DE ESGOTO SANITÁRIO. AF_12/2014</v>
          </cell>
          <cell r="C3556" t="str">
            <v>UN</v>
          </cell>
          <cell r="D3556">
            <v>11.7</v>
          </cell>
          <cell r="E3556">
            <v>12.41</v>
          </cell>
          <cell r="F3556" t="str">
            <v>SINTÉTICO</v>
          </cell>
          <cell r="G3556">
            <v>12.41</v>
          </cell>
        </row>
        <row r="3557">
          <cell r="A3557">
            <v>89779</v>
          </cell>
          <cell r="B3557" t="str">
            <v>LUVA DE CORRER, PVC, SERIE NORMAL, ESGOTO PREDIAL, DN 100 MM, JUNTA ELÁSTICA, FORNECIDO E INSTALADO EM RAMAL DE DESCARGA OU RAMAL DE ESGOTO SANITÁRIO. AF_12/2014</v>
          </cell>
          <cell r="C3557" t="str">
            <v>UN</v>
          </cell>
          <cell r="D3557">
            <v>16.87</v>
          </cell>
          <cell r="E3557">
            <v>17.579999999999998</v>
          </cell>
          <cell r="F3557" t="str">
            <v>SINTÉTICO</v>
          </cell>
          <cell r="G3557">
            <v>17.579999999999998</v>
          </cell>
        </row>
        <row r="3558">
          <cell r="A3558">
            <v>89780</v>
          </cell>
          <cell r="B3558" t="str">
            <v>JOELHO 45 GRAUS, CPVC, SOLDÁVEL, DN 35MM, INSTALADO EM PRUMADA DE ÁGUA - FORNECIMENTO E INSTALAÇÃO. AF_12/2014</v>
          </cell>
          <cell r="C3558" t="str">
            <v>UN</v>
          </cell>
          <cell r="D3558">
            <v>16.75</v>
          </cell>
          <cell r="E3558">
            <v>17.079999999999998</v>
          </cell>
          <cell r="F3558" t="str">
            <v>SINTÉTICO</v>
          </cell>
          <cell r="G3558">
            <v>17.079999999999998</v>
          </cell>
        </row>
        <row r="3559">
          <cell r="A3559">
            <v>89781</v>
          </cell>
          <cell r="B3559" t="str">
            <v>JOELHO 90 GRAUS, CPVC, SOLDÁVEL, DN 42MM, INSTALADO EM PRUMADA DE ÁGUA  FORNECIMENTO E INSTALAÇÃO. AF_12/2014</v>
          </cell>
          <cell r="C3559" t="str">
            <v>UN</v>
          </cell>
          <cell r="D3559">
            <v>25.1</v>
          </cell>
          <cell r="E3559">
            <v>25.49</v>
          </cell>
          <cell r="F3559" t="str">
            <v>SINTÉTICO</v>
          </cell>
          <cell r="G3559">
            <v>25.49</v>
          </cell>
        </row>
        <row r="3560">
          <cell r="A3560">
            <v>89782</v>
          </cell>
          <cell r="B3560" t="str">
            <v>TE, PVC, SERIE NORMAL, ESGOTO PREDIAL, DN 40 X 40 MM, JUNTA SOLDÁVEL, FORNECIDO E INSTALADO EM RAMAL DE DESCARGA OU RAMAL DE ESGOTO SANITÁRIO. AF_12/2014</v>
          </cell>
          <cell r="C3560" t="str">
            <v>UN</v>
          </cell>
          <cell r="D3560">
            <v>7.72</v>
          </cell>
          <cell r="E3560">
            <v>8.31</v>
          </cell>
          <cell r="F3560" t="str">
            <v>SINTÉTICO</v>
          </cell>
          <cell r="G3560">
            <v>8.31</v>
          </cell>
        </row>
        <row r="3561">
          <cell r="A3561">
            <v>89783</v>
          </cell>
          <cell r="B3561" t="str">
            <v>JUNÇÃO SIMPLES, PVC, SERIE NORMAL, ESGOTO PREDIAL, DN 40 MM, JUNTA SOLDÁVEL, FORNECIDO E INSTALADO EM RAMAL DE DESCARGA OU RAMAL DE ESGOTO SANITÁRIO. AF_12/2014</v>
          </cell>
          <cell r="C3561" t="str">
            <v>UN</v>
          </cell>
          <cell r="D3561">
            <v>7.85</v>
          </cell>
          <cell r="E3561">
            <v>8.44</v>
          </cell>
          <cell r="F3561" t="str">
            <v>SINTÉTICO</v>
          </cell>
          <cell r="G3561">
            <v>8.44</v>
          </cell>
        </row>
        <row r="3562">
          <cell r="A3562">
            <v>89784</v>
          </cell>
          <cell r="B3562" t="str">
            <v>TE, PVC, SERIE NORMAL, ESGOTO PREDIAL, DN 50 X 50 MM, JUNTA ELÁSTICA, FORNECIDO E INSTALADO EM RAMAL DE DESCARGA OU RAMAL DE ESGOTO SANITÁRIO. AF_12/2014</v>
          </cell>
          <cell r="C3562" t="str">
            <v>UN</v>
          </cell>
          <cell r="D3562">
            <v>12.24</v>
          </cell>
          <cell r="E3562">
            <v>12.95</v>
          </cell>
          <cell r="F3562" t="str">
            <v>SINTÉTICO</v>
          </cell>
          <cell r="G3562">
            <v>12.95</v>
          </cell>
        </row>
        <row r="3563">
          <cell r="A3563">
            <v>89785</v>
          </cell>
          <cell r="B3563" t="str">
            <v>JUNÇÃO SIMPLES, PVC, SERIE NORMAL, ESGOTO PREDIAL, DN 50 X 50 MM, JUNTA ELÁSTICA, FORNECIDO E INSTALADO EM RAMAL DE DESCARGA OU RAMAL DE ESGOTO SANITÁRIO. AF_12/2014</v>
          </cell>
          <cell r="C3563" t="str">
            <v>UN</v>
          </cell>
          <cell r="D3563">
            <v>13.1</v>
          </cell>
          <cell r="E3563">
            <v>13.81</v>
          </cell>
          <cell r="F3563" t="str">
            <v>SINTÉTICO</v>
          </cell>
          <cell r="G3563">
            <v>13.81</v>
          </cell>
        </row>
        <row r="3564">
          <cell r="A3564">
            <v>89786</v>
          </cell>
          <cell r="B3564" t="str">
            <v>TE, PVC, SERIE NORMAL, ESGOTO PREDIAL, DN 75 X 75 MM, JUNTA ELÁSTICA, FORNECIDO E INSTALADO EM RAMAL DE DESCARGA OU RAMAL DE ESGOTO SANITÁRIO. AF_12/2014</v>
          </cell>
          <cell r="C3564" t="str">
            <v>UN</v>
          </cell>
          <cell r="D3564">
            <v>19.72</v>
          </cell>
          <cell r="E3564">
            <v>20.76</v>
          </cell>
          <cell r="F3564" t="str">
            <v>SINTÉTICO</v>
          </cell>
          <cell r="G3564">
            <v>20.76</v>
          </cell>
        </row>
        <row r="3565">
          <cell r="A3565">
            <v>89787</v>
          </cell>
          <cell r="B3565" t="str">
            <v>JOELHO 45 GRAUS, CPVC, SOLDÁVEL, DN 42MM, INSTALADO EM PRUMADA DE ÁGUA  FORNECIMENTO E INSTALAÇÃO. AF_12/2014</v>
          </cell>
          <cell r="C3565" t="str">
            <v>UN</v>
          </cell>
          <cell r="D3565">
            <v>25.1</v>
          </cell>
          <cell r="E3565">
            <v>25.49</v>
          </cell>
          <cell r="F3565" t="str">
            <v>SINTÉTICO</v>
          </cell>
          <cell r="G3565">
            <v>25.49</v>
          </cell>
        </row>
        <row r="3566">
          <cell r="A3566">
            <v>89788</v>
          </cell>
          <cell r="B3566" t="str">
            <v>JOELHO 90 GRAUS, CPVC, SOLDÁVEL, DN 54MM, INSTALADO EM PRUMADA DE ÁGUA  FORNECIMENTO E INSTALAÇÃO. AF_12/2014</v>
          </cell>
          <cell r="C3566" t="str">
            <v>UN</v>
          </cell>
          <cell r="D3566">
            <v>49.49</v>
          </cell>
          <cell r="E3566">
            <v>49.98</v>
          </cell>
          <cell r="F3566" t="str">
            <v>SINTÉTICO</v>
          </cell>
          <cell r="G3566">
            <v>49.98</v>
          </cell>
        </row>
        <row r="3567">
          <cell r="A3567">
            <v>89789</v>
          </cell>
          <cell r="B3567" t="str">
            <v>JOELHO 45 GRAUS, CPVC, SOLDÁVEL, DN 54MM, INSTALADO EM PRUMADA DE ÁGUA  FORNECIMENTO E INSTALAÇÃO. AF_12/2014</v>
          </cell>
          <cell r="C3567" t="str">
            <v>UN</v>
          </cell>
          <cell r="D3567">
            <v>50.28</v>
          </cell>
          <cell r="E3567">
            <v>50.77</v>
          </cell>
          <cell r="F3567" t="str">
            <v>SINTÉTICO</v>
          </cell>
          <cell r="G3567">
            <v>50.77</v>
          </cell>
        </row>
        <row r="3568">
          <cell r="A3568">
            <v>89790</v>
          </cell>
          <cell r="B3568" t="str">
            <v>JOELHO 90 GRAUS, CPVC, SOLDÁVEL, DN 73MM, INSTALADO EM PRUMADA DE ÁGUA  FORNECIMENTO E INSTALAÇÃO. AF_12/2014</v>
          </cell>
          <cell r="C3568" t="str">
            <v>UN</v>
          </cell>
          <cell r="D3568">
            <v>123.23</v>
          </cell>
          <cell r="E3568">
            <v>123.88</v>
          </cell>
          <cell r="F3568" t="str">
            <v>SINTÉTICO</v>
          </cell>
          <cell r="G3568">
            <v>123.88</v>
          </cell>
        </row>
        <row r="3569">
          <cell r="A3569">
            <v>89791</v>
          </cell>
          <cell r="B3569" t="str">
            <v>JOELHO 45 GRAUS, CPVC, SOLDÁVEL, DN 73MM, INSTALADO EM PRUMADA DE ÁGUA  FORNECIMENTO E INSTALAÇÃO. AF_12/2014</v>
          </cell>
          <cell r="C3569" t="str">
            <v>UN</v>
          </cell>
          <cell r="D3569">
            <v>126.15</v>
          </cell>
          <cell r="E3569">
            <v>126.8</v>
          </cell>
          <cell r="F3569" t="str">
            <v>SINTÉTICO</v>
          </cell>
          <cell r="G3569">
            <v>126.8</v>
          </cell>
        </row>
        <row r="3570">
          <cell r="A3570">
            <v>89792</v>
          </cell>
          <cell r="B3570" t="str">
            <v>JOELHO 90 GRAUS, CPVC, SOLDÁVEL, DN 89MM, INSTALADO EM PRUMADA DE ÁGUA  FORNECIMENTO E INSTALAÇÃO. AF_12/2014</v>
          </cell>
          <cell r="C3570" t="str">
            <v>UN</v>
          </cell>
          <cell r="D3570">
            <v>144.4</v>
          </cell>
          <cell r="E3570">
            <v>145.16999999999999</v>
          </cell>
          <cell r="F3570" t="str">
            <v>SINTÉTICO</v>
          </cell>
          <cell r="G3570">
            <v>145.16999999999999</v>
          </cell>
        </row>
        <row r="3571">
          <cell r="A3571">
            <v>89793</v>
          </cell>
          <cell r="B3571" t="str">
            <v>JOELHO 45 GRAUS, CPVC, SOLDÁVEL, DN 89MM, INSTALADO EM PRUMADA DE ÁGUA  FORNECIMENTO E INSTALAÇÃO. AF_12/2014</v>
          </cell>
          <cell r="C3571" t="str">
            <v>UN</v>
          </cell>
          <cell r="D3571">
            <v>148.33000000000001</v>
          </cell>
          <cell r="E3571">
            <v>149.1</v>
          </cell>
          <cell r="F3571" t="str">
            <v>SINTÉTICO</v>
          </cell>
          <cell r="G3571">
            <v>149.1</v>
          </cell>
        </row>
        <row r="3572">
          <cell r="A3572">
            <v>89794</v>
          </cell>
          <cell r="B3572" t="str">
            <v>LUVA, CPVC, SOLDÁVEL, DN 35MM, INSTALADO EM PRUMADA DE ÁGUA  FORNECIMENTO E INSTALAÇÃO. AF_12/2014</v>
          </cell>
          <cell r="C3572" t="str">
            <v>UN</v>
          </cell>
          <cell r="D3572">
            <v>11.26</v>
          </cell>
          <cell r="E3572">
            <v>11.48</v>
          </cell>
          <cell r="F3572" t="str">
            <v>SINTÉTICO</v>
          </cell>
          <cell r="G3572">
            <v>11.48</v>
          </cell>
        </row>
        <row r="3573">
          <cell r="A3573">
            <v>89795</v>
          </cell>
          <cell r="B3573" t="str">
            <v>JUNÇÃO SIMPLES, PVC, SERIE NORMAL, ESGOTO PREDIAL, DN 75 X 75 MM, JUNTA ELÁSTICA, FORNECIDO E INSTALADO EM RAMAL DE DESCARGA OU RAMAL DE ESGOTO SANITÁRIO. AF_12/2014</v>
          </cell>
          <cell r="C3573" t="str">
            <v>UN</v>
          </cell>
          <cell r="D3573">
            <v>20.9</v>
          </cell>
          <cell r="E3573">
            <v>21.94</v>
          </cell>
          <cell r="F3573" t="str">
            <v>SINTÉTICO</v>
          </cell>
          <cell r="G3573">
            <v>21.94</v>
          </cell>
        </row>
        <row r="3574">
          <cell r="A3574">
            <v>89796</v>
          </cell>
          <cell r="B3574" t="str">
            <v>TE, PVC, SERIE NORMAL, ESGOTO PREDIAL, DN 100 X 100 MM, JUNTA ELÁSTICA, FORNECIDO E INSTALADO EM RAMAL DE DESCARGA OU RAMAL DE ESGOTO SANITÁRIO. AF_12/2014</v>
          </cell>
          <cell r="C3574" t="str">
            <v>UN</v>
          </cell>
          <cell r="D3574">
            <v>24.69</v>
          </cell>
          <cell r="E3574">
            <v>26.06</v>
          </cell>
          <cell r="F3574" t="str">
            <v>SINTÉTICO</v>
          </cell>
          <cell r="G3574">
            <v>26.06</v>
          </cell>
        </row>
        <row r="3575">
          <cell r="A3575">
            <v>89797</v>
          </cell>
          <cell r="B3575" t="str">
            <v>JUNÇÃO SIMPLES, PVC, SERIE NORMAL, ESGOTO PREDIAL, DN 100 X 100 MM, JUNTA ELÁSTICA, FORNECIDO E INSTALADO EM RAMAL DE DESCARGA OU RAMAL DE ESGOTO SANITÁRIO. AF_12/2014</v>
          </cell>
          <cell r="C3575" t="str">
            <v>UN</v>
          </cell>
          <cell r="D3575">
            <v>27.46</v>
          </cell>
          <cell r="E3575">
            <v>28.83</v>
          </cell>
          <cell r="F3575" t="str">
            <v>SINTÉTICO</v>
          </cell>
          <cell r="G3575">
            <v>28.83</v>
          </cell>
        </row>
        <row r="3576">
          <cell r="A3576">
            <v>89801</v>
          </cell>
          <cell r="B3576" t="str">
            <v>JOELHO 90 GRAUS, PVC, SERIE NORMAL, ESGOTO PREDIAL, DN 50 MM, JUNTA ELÁSTICA, FORNECIDO E INSTALADO EM PRUMADA DE ESGOTO SANITÁRIO OU VENTILAÇÃO. AF_12/2014</v>
          </cell>
          <cell r="C3576" t="str">
            <v>UN</v>
          </cell>
          <cell r="D3576">
            <v>4.03</v>
          </cell>
          <cell r="E3576">
            <v>4.2</v>
          </cell>
          <cell r="F3576" t="str">
            <v>SINTÉTICO</v>
          </cell>
          <cell r="G3576">
            <v>4.2</v>
          </cell>
        </row>
        <row r="3577">
          <cell r="A3577">
            <v>89802</v>
          </cell>
          <cell r="B3577" t="str">
            <v>JOELHO 45 GRAUS, PVC, SERIE NORMAL, ESGOTO PREDIAL, DN 50 MM, JUNTA ELÁSTICA, FORNECIDO E INSTALADO EM PRUMADA DE ESGOTO SANITÁRIO OU VENTILAÇÃO. AF_12/2014</v>
          </cell>
          <cell r="C3577" t="str">
            <v>UN</v>
          </cell>
          <cell r="D3577">
            <v>4.33</v>
          </cell>
          <cell r="E3577">
            <v>4.5</v>
          </cell>
          <cell r="F3577" t="str">
            <v>SINTÉTICO</v>
          </cell>
          <cell r="G3577">
            <v>4.5</v>
          </cell>
        </row>
        <row r="3578">
          <cell r="A3578">
            <v>89803</v>
          </cell>
          <cell r="B3578" t="str">
            <v>CURVA CURTA 90 GRAUS, PVC, SERIE NORMAL, ESGOTO PREDIAL, DN 50 MM, JUNTA ELÁSTICA, FORNECIDO E INSTALADO EM PRUMADA DE ESGOTO SANITÁRIO OU VENTILAÇÃO. AF_12/2014</v>
          </cell>
          <cell r="C3578" t="str">
            <v>UN</v>
          </cell>
          <cell r="D3578">
            <v>7.59</v>
          </cell>
          <cell r="E3578">
            <v>7.76</v>
          </cell>
          <cell r="F3578" t="str">
            <v>SINTÉTICO</v>
          </cell>
          <cell r="G3578">
            <v>7.76</v>
          </cell>
        </row>
        <row r="3579">
          <cell r="A3579">
            <v>89804</v>
          </cell>
          <cell r="B3579" t="str">
            <v>CURVA LONGA 90 GRAUS, PVC, SERIE NORMAL, ESGOTO PREDIAL, DN 50 MM, JUNTA ELÁSTICA, FORNECIDO E INSTALADO EM PRUMADA DE ESGOTO SANITÁRIO OU VENTILAÇÃO. AF_12/2014</v>
          </cell>
          <cell r="C3579" t="str">
            <v>UN</v>
          </cell>
          <cell r="D3579">
            <v>8.08</v>
          </cell>
          <cell r="E3579">
            <v>8.25</v>
          </cell>
          <cell r="F3579" t="str">
            <v>SINTÉTICO</v>
          </cell>
          <cell r="G3579">
            <v>8.25</v>
          </cell>
        </row>
        <row r="3580">
          <cell r="A3580">
            <v>89805</v>
          </cell>
          <cell r="B3580" t="str">
            <v>JOELHO 90 GRAUS, PVC, SERIE NORMAL, ESGOTO PREDIAL, DN 75 MM, JUNTA ELÁSTICA, FORNECIDO E INSTALADO EM PRUMADA DE ESGOTO SANITÁRIO OU VENTILAÇÃO. AF_12/2014</v>
          </cell>
          <cell r="C3580" t="str">
            <v>UN</v>
          </cell>
          <cell r="D3580">
            <v>8.01</v>
          </cell>
          <cell r="E3580">
            <v>8.35</v>
          </cell>
          <cell r="F3580" t="str">
            <v>SINTÉTICO</v>
          </cell>
          <cell r="G3580">
            <v>8.35</v>
          </cell>
        </row>
        <row r="3581">
          <cell r="A3581">
            <v>89806</v>
          </cell>
          <cell r="B3581" t="str">
            <v>JOELHO 45 GRAUS, PVC, SERIE NORMAL, ESGOTO PREDIAL, DN 75 MM, JUNTA ELÁSTICA, FORNECIDO E INSTALADO EM PRUMADA DE ESGOTO SANITÁRIO OU VENTILAÇÃO. AF_12/2014</v>
          </cell>
          <cell r="C3581" t="str">
            <v>UN</v>
          </cell>
          <cell r="D3581">
            <v>8.44</v>
          </cell>
          <cell r="E3581">
            <v>8.7799999999999994</v>
          </cell>
          <cell r="F3581" t="str">
            <v>SINTÉTICO</v>
          </cell>
          <cell r="G3581">
            <v>8.7799999999999994</v>
          </cell>
        </row>
        <row r="3582">
          <cell r="A3582">
            <v>89807</v>
          </cell>
          <cell r="B3582" t="str">
            <v>CURVA CURTA 90 GRAUS, PVC, SERIE NORMAL, ESGOTO PREDIAL, DN 75 MM, JUNTA ELÁSTICA, FORNECIDO E INSTALADO EM PRUMADA DE ESGOTO SANITÁRIO OU VENTILAÇÃO. AF_12/2014</v>
          </cell>
          <cell r="C3582" t="str">
            <v>UN</v>
          </cell>
          <cell r="D3582">
            <v>14.17</v>
          </cell>
          <cell r="E3582">
            <v>14.51</v>
          </cell>
          <cell r="F3582" t="str">
            <v>SINTÉTICO</v>
          </cell>
          <cell r="G3582">
            <v>14.51</v>
          </cell>
        </row>
        <row r="3583">
          <cell r="A3583">
            <v>89808</v>
          </cell>
          <cell r="B3583" t="str">
            <v>CURVA LONGA 90 GRAUS, PVC, SERIE NORMAL, ESGOTO PREDIAL, DN 75 MM, JUNTA ELÁSTICA, FORNECIDO E INSTALADO EM PRUMADA DE ESGOTO SANITÁRIO OU VENTILAÇÃO. AF_12/2014</v>
          </cell>
          <cell r="C3583" t="str">
            <v>UN</v>
          </cell>
          <cell r="D3583">
            <v>20.36</v>
          </cell>
          <cell r="E3583">
            <v>20.7</v>
          </cell>
          <cell r="F3583" t="str">
            <v>SINTÉTICO</v>
          </cell>
          <cell r="G3583">
            <v>20.7</v>
          </cell>
        </row>
        <row r="3584">
          <cell r="A3584">
            <v>89809</v>
          </cell>
          <cell r="B3584" t="str">
            <v>JOELHO 90 GRAUS, PVC, SERIE NORMAL, ESGOTO PREDIAL, DN 100 MM, JUNTA ELÁSTICA, FORNECIDO E INSTALADO EM PRUMADA DE ESGOTO SANITÁRIO OU VENTILAÇÃO. AF_12/2014</v>
          </cell>
          <cell r="C3584" t="str">
            <v>UN</v>
          </cell>
          <cell r="D3584">
            <v>10.92</v>
          </cell>
          <cell r="E3584">
            <v>11.43</v>
          </cell>
          <cell r="F3584" t="str">
            <v>SINTÉTICO</v>
          </cell>
          <cell r="G3584">
            <v>11.43</v>
          </cell>
        </row>
        <row r="3585">
          <cell r="A3585">
            <v>89810</v>
          </cell>
          <cell r="B3585" t="str">
            <v>JOELHO 45 GRAUS, PVC, SERIE NORMAL, ESGOTO PREDIAL, DN 100 MM, JUNTA ELÁSTICA, FORNECIDO E INSTALADO EM PRUMADA DE ESGOTO SANITÁRIO OU VENTILAÇÃO. AF_12/2014</v>
          </cell>
          <cell r="C3585" t="str">
            <v>UN</v>
          </cell>
          <cell r="D3585">
            <v>10.89</v>
          </cell>
          <cell r="E3585">
            <v>11.4</v>
          </cell>
          <cell r="F3585" t="str">
            <v>SINTÉTICO</v>
          </cell>
          <cell r="G3585">
            <v>11.4</v>
          </cell>
        </row>
        <row r="3586">
          <cell r="A3586">
            <v>89811</v>
          </cell>
          <cell r="B3586" t="str">
            <v>CURVA CURTA 90 GRAUS, PVC, SERIE NORMAL, ESGOTO PREDIAL, DN 100 MM, JUNTA ELÁSTICA, FORNECIDO E INSTALADO EM PRUMADA DE ESGOTO SANITÁRIO OU VENTILAÇÃO. AF_12/2014</v>
          </cell>
          <cell r="C3586" t="str">
            <v>UN</v>
          </cell>
          <cell r="D3586">
            <v>17.62</v>
          </cell>
          <cell r="E3586">
            <v>18.13</v>
          </cell>
          <cell r="F3586" t="str">
            <v>SINTÉTICO</v>
          </cell>
          <cell r="G3586">
            <v>18.13</v>
          </cell>
        </row>
        <row r="3587">
          <cell r="A3587">
            <v>89812</v>
          </cell>
          <cell r="B3587" t="str">
            <v>CURVA LONGA 90 GRAUS, PVC, SERIE NORMAL, ESGOTO PREDIAL, DN 100 MM, JUNTA ELÁSTICA, FORNECIDO E INSTALADO EM PRUMADA DE ESGOTO SANITÁRIO OU VENTILAÇÃO. AF_12/2014</v>
          </cell>
          <cell r="C3587" t="str">
            <v>UN</v>
          </cell>
          <cell r="D3587">
            <v>29.52</v>
          </cell>
          <cell r="E3587">
            <v>30.03</v>
          </cell>
          <cell r="F3587" t="str">
            <v>SINTÉTICO</v>
          </cell>
          <cell r="G3587">
            <v>30.03</v>
          </cell>
        </row>
        <row r="3588">
          <cell r="A3588">
            <v>89813</v>
          </cell>
          <cell r="B3588" t="str">
            <v>LUVA SIMPLES, PVC, SERIE NORMAL, ESGOTO PREDIAL, DN 50 MM, JUNTA ELÁSTICA, FORNECIDO E INSTALADO EM PRUMADA DE ESGOTO SANITÁRIO OU VENTILAÇÃO. AF_12/2014</v>
          </cell>
          <cell r="C3588" t="str">
            <v>UN</v>
          </cell>
          <cell r="D3588">
            <v>3.87</v>
          </cell>
          <cell r="E3588">
            <v>3.99</v>
          </cell>
          <cell r="F3588" t="str">
            <v>SINTÉTICO</v>
          </cell>
          <cell r="G3588">
            <v>3.99</v>
          </cell>
        </row>
        <row r="3589">
          <cell r="A3589">
            <v>89814</v>
          </cell>
          <cell r="B3589" t="str">
            <v>LUVA DE CORRER, PVC, SERIE NORMAL, ESGOTO PREDIAL, DN 50 MM, JUNTA ELÁSTICA, FORNECIDO E INSTALADO EM PRUMADA DE ESGOTO SANITÁRIO OU VENTILAÇÃO. AF_12/2014</v>
          </cell>
          <cell r="C3589" t="str">
            <v>UN</v>
          </cell>
          <cell r="D3589">
            <v>7.48</v>
          </cell>
          <cell r="E3589">
            <v>7.6</v>
          </cell>
          <cell r="F3589" t="str">
            <v>SINTÉTICO</v>
          </cell>
          <cell r="G3589">
            <v>7.6</v>
          </cell>
        </row>
        <row r="3590">
          <cell r="A3590">
            <v>89815</v>
          </cell>
          <cell r="B3590" t="str">
            <v>LUVA DE CORRER, CPVC, SOLDÁVEL, DN 35MM, INSTALADO EM PRUMADA DE ÁGUA  FORNECIMENTO E INSTALAÇÃO. AF_12/2014</v>
          </cell>
          <cell r="C3590" t="str">
            <v>UN</v>
          </cell>
          <cell r="D3590">
            <v>19.32</v>
          </cell>
          <cell r="E3590">
            <v>19.54</v>
          </cell>
          <cell r="F3590" t="str">
            <v>SINTÉTICO</v>
          </cell>
          <cell r="G3590">
            <v>19.54</v>
          </cell>
        </row>
        <row r="3591">
          <cell r="A3591">
            <v>89816</v>
          </cell>
          <cell r="B3591" t="str">
            <v>UNIÃO, CPVC, SOLDÁVEL, DN35MM, INSTALADO EM PRUMADA DE ÁGUA  FORNECIMENTO E INSTALAÇÃO. AF_12/2014</v>
          </cell>
          <cell r="C3591" t="str">
            <v>UN</v>
          </cell>
          <cell r="D3591">
            <v>27.96</v>
          </cell>
          <cell r="E3591">
            <v>28.18</v>
          </cell>
          <cell r="F3591" t="str">
            <v>SINTÉTICO</v>
          </cell>
          <cell r="G3591">
            <v>28.18</v>
          </cell>
        </row>
        <row r="3592">
          <cell r="A3592">
            <v>89817</v>
          </cell>
          <cell r="B3592" t="str">
            <v>LUVA SIMPLES, PVC, SERIE NORMAL, ESGOTO PREDIAL, DN 75 MM, JUNTA ELÁSTICA, FORNECIDO E INSTALADO EM PRUMADA DE ESGOTO SANITÁRIO OU VENTILAÇÃO. AF_12/2014</v>
          </cell>
          <cell r="C3592" t="str">
            <v>UN</v>
          </cell>
          <cell r="D3592">
            <v>6.79</v>
          </cell>
          <cell r="E3592">
            <v>7.04</v>
          </cell>
          <cell r="F3592" t="str">
            <v>SINTÉTICO</v>
          </cell>
          <cell r="G3592">
            <v>7.04</v>
          </cell>
        </row>
        <row r="3593">
          <cell r="A3593">
            <v>89818</v>
          </cell>
          <cell r="B3593" t="str">
            <v>CONECTOR, CPVC, SOLDÁVEL, DN 35MM X 1 1/4, INSTALADO EM PRUMADA DE ÁGUA  FORNECIMENTO E INSTALAÇÃO. AF_12/2014</v>
          </cell>
          <cell r="C3593" t="str">
            <v>UN</v>
          </cell>
          <cell r="D3593">
            <v>113.43</v>
          </cell>
          <cell r="E3593">
            <v>113.65</v>
          </cell>
          <cell r="F3593" t="str">
            <v>SINTÉTICO</v>
          </cell>
          <cell r="G3593">
            <v>113.65</v>
          </cell>
        </row>
        <row r="3594">
          <cell r="A3594">
            <v>89819</v>
          </cell>
          <cell r="B3594" t="str">
            <v>LUVA DE CORRER, PVC, SERIE NORMAL, ESGOTO PREDIAL, DN 75 MM, JUNTA ELÁSTICA, FORNECIDO E INSTALADO EM PRUMADA DE ESGOTO SANITÁRIO OU VENTILAÇÃO. AF_12/2014</v>
          </cell>
          <cell r="C3594" t="str">
            <v>UN</v>
          </cell>
          <cell r="D3594">
            <v>9.59</v>
          </cell>
          <cell r="E3594">
            <v>9.84</v>
          </cell>
          <cell r="F3594" t="str">
            <v>SINTÉTICO</v>
          </cell>
          <cell r="G3594">
            <v>9.84</v>
          </cell>
        </row>
        <row r="3595">
          <cell r="A3595">
            <v>89820</v>
          </cell>
          <cell r="B3595" t="str">
            <v>BUCHA DE REDUÇÃO, CPVC, SOLDÁVEL, DN35MM X 28MM, INSTALADO EM PRUMADA DE ÁGUA  FORNECIMENTO E INSTALAÇÃO. AF_12/2014</v>
          </cell>
          <cell r="C3595" t="str">
            <v>UN</v>
          </cell>
          <cell r="D3595">
            <v>21.05</v>
          </cell>
          <cell r="E3595">
            <v>21.27</v>
          </cell>
          <cell r="F3595" t="str">
            <v>SINTÉTICO</v>
          </cell>
          <cell r="G3595">
            <v>21.27</v>
          </cell>
        </row>
        <row r="3596">
          <cell r="A3596">
            <v>89821</v>
          </cell>
          <cell r="B3596" t="str">
            <v>LUVA SIMPLES, PVC, SERIE NORMAL, ESGOTO PREDIAL, DN 100 MM, JUNTA ELÁSTICA, FORNECIDO E INSTALADO EM PRUMADA DE ESGOTO SANITÁRIO OU VENTILAÇÃO. AF_12/2014</v>
          </cell>
          <cell r="C3596" t="str">
            <v>UN</v>
          </cell>
          <cell r="D3596">
            <v>8.5500000000000007</v>
          </cell>
          <cell r="E3596">
            <v>8.89</v>
          </cell>
          <cell r="F3596" t="str">
            <v>SINTÉTICO</v>
          </cell>
          <cell r="G3596">
            <v>8.89</v>
          </cell>
        </row>
        <row r="3597">
          <cell r="A3597">
            <v>89822</v>
          </cell>
          <cell r="B3597" t="str">
            <v>LUVA, CPVC, SOLDÁVEL, DN 42MM, INSTALADO EM PRUMADA DE ÁGUA  FORNECIMENTO E INSTALAÇÃO. AF_12/2014</v>
          </cell>
          <cell r="C3597" t="str">
            <v>UN</v>
          </cell>
          <cell r="D3597">
            <v>14.87</v>
          </cell>
          <cell r="E3597">
            <v>15.12</v>
          </cell>
          <cell r="F3597" t="str">
            <v>SINTÉTICO</v>
          </cell>
          <cell r="G3597">
            <v>15.12</v>
          </cell>
        </row>
        <row r="3598">
          <cell r="A3598">
            <v>89823</v>
          </cell>
          <cell r="B3598" t="str">
            <v>LUVA DE CORRER, PVC, SERIE NORMAL, ESGOTO PREDIAL, DN 100 MM, JUNTA ELÁSTICA, FORNECIDO E INSTALADO EM PRUMADA DE ESGOTO SANITÁRIO OU VENTILAÇÃO. AF_12/2014</v>
          </cell>
          <cell r="C3598" t="str">
            <v>UN</v>
          </cell>
          <cell r="D3598">
            <v>13.72</v>
          </cell>
          <cell r="E3598">
            <v>14.06</v>
          </cell>
          <cell r="F3598" t="str">
            <v>SINTÉTICO</v>
          </cell>
          <cell r="G3598">
            <v>14.06</v>
          </cell>
        </row>
        <row r="3599">
          <cell r="A3599">
            <v>89824</v>
          </cell>
          <cell r="B3599" t="str">
            <v>LUVA DE CORRER, CPVC, SOLDÁVEL, DN 42MM, INSTALADO EM PRUMADA DE ÁGUA  FORNECIMENTO E INSTALAÇÃO. AF_12/2014</v>
          </cell>
          <cell r="C3599" t="str">
            <v>UN</v>
          </cell>
          <cell r="D3599">
            <v>26.35</v>
          </cell>
          <cell r="E3599">
            <v>26.6</v>
          </cell>
          <cell r="F3599" t="str">
            <v>SINTÉTICO</v>
          </cell>
          <cell r="G3599">
            <v>26.6</v>
          </cell>
        </row>
        <row r="3600">
          <cell r="A3600">
            <v>89825</v>
          </cell>
          <cell r="B3600" t="str">
            <v>TE, PVC, SERIE NORMAL, ESGOTO PREDIAL, DN 50 X 50 MM, JUNTA ELÁSTICA, FORNECIDO E INSTALADO EM PRUMADA DE ESGOTO SANITÁRIO OU VENTILAÇÃO. AF_12/2014</v>
          </cell>
          <cell r="C3600" t="str">
            <v>UN</v>
          </cell>
          <cell r="D3600">
            <v>8.4</v>
          </cell>
          <cell r="E3600">
            <v>8.65</v>
          </cell>
          <cell r="F3600" t="str">
            <v>SINTÉTICO</v>
          </cell>
          <cell r="G3600">
            <v>8.65</v>
          </cell>
        </row>
        <row r="3601">
          <cell r="A3601">
            <v>89826</v>
          </cell>
          <cell r="B3601" t="str">
            <v>LUVA DE TRANSIÇÃO, CPVC, SOLDÁVEL, DN42MM X 1.1/2, INSTALADO EM PRUMADA DE ÁGUA  FORNECIMENTO E INSTALAÇÃO. AF_12/2014</v>
          </cell>
          <cell r="C3601" t="str">
            <v>UN</v>
          </cell>
          <cell r="D3601">
            <v>115.73</v>
          </cell>
          <cell r="E3601">
            <v>115.98</v>
          </cell>
          <cell r="F3601" t="str">
            <v>SINTÉTICO</v>
          </cell>
          <cell r="G3601">
            <v>115.98</v>
          </cell>
        </row>
        <row r="3602">
          <cell r="A3602">
            <v>89827</v>
          </cell>
          <cell r="B3602" t="str">
            <v>JUNÇÃO SIMPLES, PVC, SERIE NORMAL, ESGOTO PREDIAL, DN 50 X 50 MM, JUNTA ELÁSTICA, FORNECIDO E INSTALADO EM PRUMADA DE ESGOTO SANITÁRIO OU VENTILAÇÃO. AF_12/2014</v>
          </cell>
          <cell r="C3602" t="str">
            <v>UN</v>
          </cell>
          <cell r="D3602">
            <v>9.26</v>
          </cell>
          <cell r="E3602">
            <v>9.51</v>
          </cell>
          <cell r="F3602" t="str">
            <v>SINTÉTICO</v>
          </cell>
          <cell r="G3602">
            <v>9.51</v>
          </cell>
        </row>
        <row r="3603">
          <cell r="A3603">
            <v>89828</v>
          </cell>
          <cell r="B3603" t="str">
            <v>UNIÃO, CPVC, SOLDÁVEL, DN42MM, INSTALADO EM PRUMADA DE ÁGUA  FORNECIMENTO E INSTALAÇÃO. AF_12/2014</v>
          </cell>
          <cell r="C3603" t="str">
            <v>UN</v>
          </cell>
          <cell r="D3603">
            <v>40.520000000000003</v>
          </cell>
          <cell r="E3603">
            <v>40.770000000000003</v>
          </cell>
          <cell r="F3603" t="str">
            <v>SINTÉTICO</v>
          </cell>
          <cell r="G3603">
            <v>40.770000000000003</v>
          </cell>
        </row>
        <row r="3604">
          <cell r="A3604">
            <v>89829</v>
          </cell>
          <cell r="B3604" t="str">
            <v>TE, PVC, SERIE NORMAL, ESGOTO PREDIAL, DN 75 X 75 MM, JUNTA ELÁSTICA, FORNECIDO E INSTALADO EM PRUMADA DE ESGOTO SANITÁRIO OU VENTILAÇÃO. AF_12/2014</v>
          </cell>
          <cell r="C3604" t="str">
            <v>UN</v>
          </cell>
          <cell r="D3604">
            <v>14.83</v>
          </cell>
          <cell r="E3604">
            <v>15.28</v>
          </cell>
          <cell r="F3604" t="str">
            <v>SINTÉTICO</v>
          </cell>
          <cell r="G3604">
            <v>15.28</v>
          </cell>
        </row>
        <row r="3605">
          <cell r="A3605">
            <v>89830</v>
          </cell>
          <cell r="B3605" t="str">
            <v>JUNÇÃO SIMPLES, PVC, SERIE NORMAL, ESGOTO PREDIAL, DN 75 X 75 MM, JUNTA ELÁSTICA, FORNECIDO E INSTALADO EM PRUMADA DE ESGOTO SANITÁRIO OU VENTILAÇÃO. AF_12/2014</v>
          </cell>
          <cell r="C3605" t="str">
            <v>UN</v>
          </cell>
          <cell r="D3605">
            <v>16.010000000000002</v>
          </cell>
          <cell r="E3605">
            <v>16.46</v>
          </cell>
          <cell r="F3605" t="str">
            <v>SINTÉTICO</v>
          </cell>
          <cell r="G3605">
            <v>16.46</v>
          </cell>
        </row>
        <row r="3606">
          <cell r="A3606">
            <v>89831</v>
          </cell>
          <cell r="B3606" t="str">
            <v>CONECTOR, CPVC, SOLDÁVEL, DN 42MM X 1.1/2, INSTALADO EM PRUMADA DE ÁGUA  FORNECIMENTO E INSTALAÇÃO. AF_12/2014</v>
          </cell>
          <cell r="C3606" t="str">
            <v>UN</v>
          </cell>
          <cell r="D3606">
            <v>138.52000000000001</v>
          </cell>
          <cell r="E3606">
            <v>138.77000000000001</v>
          </cell>
          <cell r="F3606" t="str">
            <v>SINTÉTICO</v>
          </cell>
          <cell r="G3606">
            <v>138.77000000000001</v>
          </cell>
        </row>
        <row r="3607">
          <cell r="A3607">
            <v>89832</v>
          </cell>
          <cell r="B3607" t="str">
            <v>BUCHA DE REDUÇÃO, CPVC, SOLDÁVEL, DN 42MM X 22MM, INSTALADO EM RAMAL DE DISTRIBUIÇÃO DE ÁGUA - FORNECIMENTO E INSTALAÇÃO. AF_12/2014</v>
          </cell>
          <cell r="C3607" t="str">
            <v>UN</v>
          </cell>
          <cell r="D3607">
            <v>27.66</v>
          </cell>
          <cell r="E3607">
            <v>27.91</v>
          </cell>
          <cell r="F3607" t="str">
            <v>SINTÉTICO</v>
          </cell>
          <cell r="G3607">
            <v>27.91</v>
          </cell>
        </row>
        <row r="3608">
          <cell r="A3608">
            <v>89833</v>
          </cell>
          <cell r="B3608" t="str">
            <v>TE, PVC, SERIE NORMAL, ESGOTO PREDIAL, DN 100 X 100 MM, JUNTA ELÁSTICA, FORNECIDO E INSTALADO EM PRUMADA DE ESGOTO SANITÁRIO OU VENTILAÇÃO. AF_12/2014</v>
          </cell>
          <cell r="C3608" t="str">
            <v>UN</v>
          </cell>
          <cell r="D3608">
            <v>18.75</v>
          </cell>
          <cell r="E3608">
            <v>19.41</v>
          </cell>
          <cell r="F3608" t="str">
            <v>SINTÉTICO</v>
          </cell>
          <cell r="G3608">
            <v>19.41</v>
          </cell>
        </row>
        <row r="3609">
          <cell r="A3609">
            <v>89834</v>
          </cell>
          <cell r="B3609" t="str">
            <v>JUNÇÃO SIMPLES, PVC, SERIE NORMAL, ESGOTO PREDIAL, DN 100 X 100 MM, JUNTA ELÁSTICA, FORNECIDO E INSTALADO EM PRUMADA DE ESGOTO SANITÁRIO OU VENTILAÇÃO. AF_12/2014</v>
          </cell>
          <cell r="C3609" t="str">
            <v>UN</v>
          </cell>
          <cell r="D3609">
            <v>21.52</v>
          </cell>
          <cell r="E3609">
            <v>22.18</v>
          </cell>
          <cell r="F3609" t="str">
            <v>SINTÉTICO</v>
          </cell>
          <cell r="G3609">
            <v>22.18</v>
          </cell>
        </row>
        <row r="3610">
          <cell r="A3610">
            <v>89835</v>
          </cell>
          <cell r="B3610" t="str">
            <v>LUVA, CPVC, SOLDÁVEL, DN 54MM, INSTALADO EM PRUMADA DE ÁGUA  FORNECIMENTO E INSTALAÇÃO. AF_12/2014</v>
          </cell>
          <cell r="C3610" t="str">
            <v>UN</v>
          </cell>
          <cell r="D3610">
            <v>27.05</v>
          </cell>
          <cell r="E3610">
            <v>27.37</v>
          </cell>
          <cell r="F3610" t="str">
            <v>SINTÉTICO</v>
          </cell>
          <cell r="G3610">
            <v>27.37</v>
          </cell>
        </row>
        <row r="3611">
          <cell r="A3611">
            <v>89836</v>
          </cell>
          <cell r="B3611" t="str">
            <v>LUVA DE TRANSIÇÃO, CPVC, SOLDÁVEL, DN 54MM X 2, INSTALADO EM PRUMADA DE ÁGUA  FORNECIMENTO E INSTALAÇÃO. AF_12/2014</v>
          </cell>
          <cell r="C3611" t="str">
            <v>UN</v>
          </cell>
          <cell r="D3611">
            <v>187.24</v>
          </cell>
          <cell r="E3611">
            <v>187.56</v>
          </cell>
          <cell r="F3611" t="str">
            <v>SINTÉTICO</v>
          </cell>
          <cell r="G3611">
            <v>187.56</v>
          </cell>
        </row>
        <row r="3612">
          <cell r="A3612">
            <v>89837</v>
          </cell>
          <cell r="B3612" t="str">
            <v>UNIÃO, CPVC, SOLDÁVEL, DN 54MM, INSTALADO EM PRUMADA DE ÁGUA  FORNECIMENTO E INSTALAÇÃO. AF_12/2014</v>
          </cell>
          <cell r="C3612" t="str">
            <v>UN</v>
          </cell>
          <cell r="D3612">
            <v>92.78</v>
          </cell>
          <cell r="E3612">
            <v>93.1</v>
          </cell>
          <cell r="F3612" t="str">
            <v>SINTÉTICO</v>
          </cell>
          <cell r="G3612">
            <v>93.1</v>
          </cell>
        </row>
        <row r="3613">
          <cell r="A3613">
            <v>89838</v>
          </cell>
          <cell r="B3613" t="str">
            <v>LUVA, CPVC, SOLDÁVEL, DN 73MM, INSTALADO EM PRUMADA DE ÁGUA  FORNECIMENTO E INSTALAÇÃO. AF_12/2014</v>
          </cell>
          <cell r="C3613" t="str">
            <v>UN</v>
          </cell>
          <cell r="D3613">
            <v>101.3</v>
          </cell>
          <cell r="E3613">
            <v>101.72</v>
          </cell>
          <cell r="F3613" t="str">
            <v>SINTÉTICO</v>
          </cell>
          <cell r="G3613">
            <v>101.72</v>
          </cell>
        </row>
        <row r="3614">
          <cell r="A3614">
            <v>89839</v>
          </cell>
          <cell r="B3614" t="str">
            <v>UNIÃO, CPVC, SOLDÁVEL, DN 73MM, INSTALADO EM PRUMADA DE ÁGUA  FORNECIMENTO E INSTALAÇÃO. AF_12/2014</v>
          </cell>
          <cell r="C3614" t="str">
            <v>UN</v>
          </cell>
          <cell r="D3614">
            <v>134.36000000000001</v>
          </cell>
          <cell r="E3614">
            <v>134.78</v>
          </cell>
          <cell r="F3614" t="str">
            <v>SINTÉTICO</v>
          </cell>
          <cell r="G3614">
            <v>134.78</v>
          </cell>
        </row>
        <row r="3615">
          <cell r="A3615">
            <v>89840</v>
          </cell>
          <cell r="B3615" t="str">
            <v>LUVA, CPVC, SOLDÁVEL, DN 89MM, INSTALADO EM PRUMADA DE ÁGUA  FORNECIMENTO E INSTALAÇÃO. AF_12/2014</v>
          </cell>
          <cell r="C3615" t="str">
            <v>UN</v>
          </cell>
          <cell r="D3615">
            <v>115.89</v>
          </cell>
          <cell r="E3615">
            <v>116.41</v>
          </cell>
          <cell r="F3615" t="str">
            <v>SINTÉTICO</v>
          </cell>
          <cell r="G3615">
            <v>116.41</v>
          </cell>
        </row>
        <row r="3616">
          <cell r="A3616">
            <v>89841</v>
          </cell>
          <cell r="B3616" t="str">
            <v>UNIÃO, CPVC, SOLDÁVEL, DN 89MM, INSTALADO EM PRUMADA DE ÁGUA  FORNECIMENTO E INSTALAÇÃO. AF_12/2014</v>
          </cell>
          <cell r="C3616" t="str">
            <v>UN</v>
          </cell>
          <cell r="D3616">
            <v>197.09</v>
          </cell>
          <cell r="E3616">
            <v>197.61</v>
          </cell>
          <cell r="F3616" t="str">
            <v>SINTÉTICO</v>
          </cell>
          <cell r="G3616">
            <v>197.61</v>
          </cell>
        </row>
        <row r="3617">
          <cell r="A3617">
            <v>89842</v>
          </cell>
          <cell r="B3617" t="str">
            <v>TÊ, CPVC, SOLDÁVEL, DN 35MM, INSTALADO EM PRUMADA DE ÁGUA  FORNECIMENTO E INSTALAÇÃO. AF_12/2014</v>
          </cell>
          <cell r="C3617" t="str">
            <v>UN</v>
          </cell>
          <cell r="D3617">
            <v>31.2</v>
          </cell>
          <cell r="E3617">
            <v>31.64</v>
          </cell>
          <cell r="F3617" t="str">
            <v>SINTÉTICO</v>
          </cell>
          <cell r="G3617">
            <v>31.64</v>
          </cell>
        </row>
        <row r="3618">
          <cell r="A3618">
            <v>89844</v>
          </cell>
          <cell r="B3618" t="str">
            <v>TE, CPVC, SOLDÁVEL, DN  42MM, INSTALADO EM PRUMADA DE ÁGUA  FORNECIMENTO E INSTALAÇÃO. AF_12/2014</v>
          </cell>
          <cell r="C3618" t="str">
            <v>UN</v>
          </cell>
          <cell r="D3618">
            <v>39.799999999999997</v>
          </cell>
          <cell r="E3618">
            <v>40.32</v>
          </cell>
          <cell r="F3618" t="str">
            <v>SINTÉTICO</v>
          </cell>
          <cell r="G3618">
            <v>40.32</v>
          </cell>
        </row>
        <row r="3619">
          <cell r="A3619">
            <v>89845</v>
          </cell>
          <cell r="B3619" t="str">
            <v>TÊ, CPVC, SOLDÁVEL, DN 54 MM, INSTALADO EM PRUMADA DE ÁGUA  FORNECIMENTO E INSTALAÇÃO. AF_12/2014</v>
          </cell>
          <cell r="C3619" t="str">
            <v>UN</v>
          </cell>
          <cell r="D3619">
            <v>62.12</v>
          </cell>
          <cell r="E3619">
            <v>62.77</v>
          </cell>
          <cell r="F3619" t="str">
            <v>SINTÉTICO</v>
          </cell>
          <cell r="G3619">
            <v>62.77</v>
          </cell>
        </row>
        <row r="3620">
          <cell r="A3620">
            <v>89846</v>
          </cell>
          <cell r="B3620" t="str">
            <v>TÊ, CPVC, SOLDÁVEL, DN 73MM, INSTALADO EM PRUMADA DE ÁGUA  FORNECIMENTO E INSTALAÇÃO. AF_12/2014</v>
          </cell>
          <cell r="C3620" t="str">
            <v>UN</v>
          </cell>
          <cell r="D3620">
            <v>140.91</v>
          </cell>
          <cell r="E3620">
            <v>141.76</v>
          </cell>
          <cell r="F3620" t="str">
            <v>SINTÉTICO</v>
          </cell>
          <cell r="G3620">
            <v>141.76</v>
          </cell>
        </row>
        <row r="3621">
          <cell r="A3621">
            <v>89847</v>
          </cell>
          <cell r="B3621" t="str">
            <v>TÊ, CPVC, SOLDÁVEL, DN 89MM, INSTALADO EM PRUMADA DE ÁGUA  FORNECIMENTO E INSTALAÇÃO. AF_12/2014</v>
          </cell>
          <cell r="C3621" t="str">
            <v>UN</v>
          </cell>
          <cell r="D3621">
            <v>172.51</v>
          </cell>
          <cell r="E3621">
            <v>173.53</v>
          </cell>
          <cell r="F3621" t="str">
            <v>SINTÉTICO</v>
          </cell>
          <cell r="G3621">
            <v>173.53</v>
          </cell>
        </row>
        <row r="3622">
          <cell r="A3622">
            <v>89850</v>
          </cell>
          <cell r="B3622" t="str">
            <v>JOELHO 90 GRAUS, PVC, SERIE NORMAL, ESGOTO PREDIAL, DN 100 MM, JUNTA ELÁSTICA, FORNECIDO E INSTALADO EM SUBCOLETOR AÉREO DE ESGOTO SANITÁRIO. AF_12/2014</v>
          </cell>
          <cell r="C3622" t="str">
            <v>UN</v>
          </cell>
          <cell r="D3622">
            <v>15.11</v>
          </cell>
          <cell r="E3622">
            <v>16.12</v>
          </cell>
          <cell r="F3622" t="str">
            <v>SINTÉTICO</v>
          </cell>
          <cell r="G3622">
            <v>16.12</v>
          </cell>
        </row>
        <row r="3623">
          <cell r="A3623">
            <v>89851</v>
          </cell>
          <cell r="B3623" t="str">
            <v>JOELHO 45 GRAUS, PVC, SERIE NORMAL, ESGOTO PREDIAL, DN 100 MM, JUNTA ELÁSTICA, FORNECIDO E INSTALADO EM SUBCOLETOR AÉREO DE ESGOTO SANITÁRIO. AF_12/2014</v>
          </cell>
          <cell r="C3623" t="str">
            <v>UN</v>
          </cell>
          <cell r="D3623">
            <v>15.08</v>
          </cell>
          <cell r="E3623">
            <v>16.09</v>
          </cell>
          <cell r="F3623" t="str">
            <v>SINTÉTICO</v>
          </cell>
          <cell r="G3623">
            <v>16.09</v>
          </cell>
        </row>
        <row r="3624">
          <cell r="A3624">
            <v>89852</v>
          </cell>
          <cell r="B3624" t="str">
            <v>CURVA CURTA 90 GRAUS, PVC, SERIE NORMAL, ESGOTO PREDIAL, DN 100 MM, JUNTA ELÁSTICA, FORNECIDO E INSTALADO EM SUBCOLETOR AÉREO DE ESGOTO SANITÁRIO. AF_12/2014</v>
          </cell>
          <cell r="C3624" t="str">
            <v>UN</v>
          </cell>
          <cell r="D3624">
            <v>21.81</v>
          </cell>
          <cell r="E3624">
            <v>22.82</v>
          </cell>
          <cell r="F3624" t="str">
            <v>SINTÉTICO</v>
          </cell>
          <cell r="G3624">
            <v>22.82</v>
          </cell>
        </row>
        <row r="3625">
          <cell r="A3625">
            <v>89853</v>
          </cell>
          <cell r="B3625" t="str">
            <v>CURVA LONGA 90 GRAUS, PVC, SERIE NORMAL, ESGOTO PREDIAL, DN 100 MM, JUNTA ELÁSTICA, FORNECIDO E INSTALADO EM SUBCOLETOR AÉREO DE ESGOTO SANITÁRIO. AF_12/2014</v>
          </cell>
          <cell r="C3625" t="str">
            <v>UN</v>
          </cell>
          <cell r="D3625">
            <v>33.71</v>
          </cell>
          <cell r="E3625">
            <v>34.72</v>
          </cell>
          <cell r="F3625" t="str">
            <v>SINTÉTICO</v>
          </cell>
          <cell r="G3625">
            <v>34.72</v>
          </cell>
        </row>
        <row r="3626">
          <cell r="A3626">
            <v>89854</v>
          </cell>
          <cell r="B3626" t="str">
            <v>JOELHO 90 GRAUS, PVC, SERIE NORMAL, ESGOTO PREDIAL, DN 150 MM, JUNTA ELÁSTICA, FORNECIDO E INSTALADO EM SUBCOLETOR AÉREO DE ESGOTO SANITÁRIO. AF_12/2014</v>
          </cell>
          <cell r="C3626" t="str">
            <v>UN</v>
          </cell>
          <cell r="D3626">
            <v>44.73</v>
          </cell>
          <cell r="E3626">
            <v>46.1</v>
          </cell>
          <cell r="F3626" t="str">
            <v>SINTÉTICO</v>
          </cell>
          <cell r="G3626">
            <v>46.1</v>
          </cell>
        </row>
        <row r="3627">
          <cell r="A3627">
            <v>89855</v>
          </cell>
          <cell r="B3627" t="str">
            <v>JOELHO 45 GRAUS, PVC, SERIE NORMAL, ESGOTO PREDIAL, DN 150 MM, JUNTA ELÁSTICA, FORNECIDO E INSTALADO EM SUBCOLETOR AÉREO DE ESGOTO SANITÁRIO. AF_12/2014</v>
          </cell>
          <cell r="C3627" t="str">
            <v>UN</v>
          </cell>
          <cell r="D3627">
            <v>47.12</v>
          </cell>
          <cell r="E3627">
            <v>48.49</v>
          </cell>
          <cell r="F3627" t="str">
            <v>SINTÉTICO</v>
          </cell>
          <cell r="G3627">
            <v>48.49</v>
          </cell>
        </row>
        <row r="3628">
          <cell r="A3628">
            <v>89856</v>
          </cell>
          <cell r="B3628" t="str">
            <v>LUVA SIMPLES, PVC, SERIE NORMAL, ESGOTO PREDIAL, DN 100 MM, JUNTA ELÁSTICA, FORNECIDO E INSTALADO EM SUBCOLETOR AÉREO DE ESGOTO SANITÁRIO. AF_12/2014</v>
          </cell>
          <cell r="C3628" t="str">
            <v>UN</v>
          </cell>
          <cell r="D3628">
            <v>11.35</v>
          </cell>
          <cell r="E3628">
            <v>12.01</v>
          </cell>
          <cell r="F3628" t="str">
            <v>SINTÉTICO</v>
          </cell>
          <cell r="G3628">
            <v>12.01</v>
          </cell>
        </row>
        <row r="3629">
          <cell r="A3629">
            <v>89857</v>
          </cell>
          <cell r="B3629" t="str">
            <v>LUVA DE CORRER, PVC, SERIE NORMAL, ESGOTO PREDIAL, DN 100 MM, JUNTA ELÁSTICA, FORNECIDO E INSTALADO EM SUBCOLETOR AÉREO DE ESGOTO SANITÁRIO. AF_12/2014</v>
          </cell>
          <cell r="C3629" t="str">
            <v>UN</v>
          </cell>
          <cell r="D3629">
            <v>16.52</v>
          </cell>
          <cell r="E3629">
            <v>17.18</v>
          </cell>
          <cell r="F3629" t="str">
            <v>SINTÉTICO</v>
          </cell>
          <cell r="G3629">
            <v>17.18</v>
          </cell>
        </row>
        <row r="3630">
          <cell r="A3630">
            <v>89859</v>
          </cell>
          <cell r="B3630" t="str">
            <v>LUVA DE CORRER, PVC, SERIE NORMAL, ESGOTO PREDIAL, DN 150 MM, JUNTA ELÁSTICA, FORNECIDO E INSTALADO EM SUBCOLETOR AÉREO DE ESGOTO SANITÁRIO. AF_12/2014</v>
          </cell>
          <cell r="C3630" t="str">
            <v>UN</v>
          </cell>
          <cell r="D3630">
            <v>55.23</v>
          </cell>
          <cell r="E3630">
            <v>56.14</v>
          </cell>
          <cell r="F3630" t="str">
            <v>SINTÉTICO</v>
          </cell>
          <cell r="G3630">
            <v>56.14</v>
          </cell>
        </row>
        <row r="3631">
          <cell r="A3631">
            <v>89860</v>
          </cell>
          <cell r="B3631" t="str">
            <v>TE, PVC, SERIE NORMAL, ESGOTO PREDIAL, DN 100 X 100 MM, JUNTA ELÁSTICA, FORNECIDO E INSTALADO EM SUBCOLETOR AÉREO DE ESGOTO SANITÁRIO. AF_12/2014</v>
          </cell>
          <cell r="C3631" t="str">
            <v>UN</v>
          </cell>
          <cell r="D3631">
            <v>24.34</v>
          </cell>
          <cell r="E3631">
            <v>25.67</v>
          </cell>
          <cell r="F3631" t="str">
            <v>SINTÉTICO</v>
          </cell>
          <cell r="G3631">
            <v>25.67</v>
          </cell>
        </row>
        <row r="3632">
          <cell r="A3632">
            <v>89861</v>
          </cell>
          <cell r="B3632" t="str">
            <v>JUNÇÃO SIMPLES, PVC, SERIE NORMAL, ESGOTO PREDIAL, DN 100 X 100 MM, JUNTA ELÁSTICA, FORNECIDO E INSTALADO EM SUBCOLETOR AÉREO DE ESGOTO SANITÁRIO. AF_12/2014</v>
          </cell>
          <cell r="C3632" t="str">
            <v>UN</v>
          </cell>
          <cell r="D3632">
            <v>27.11</v>
          </cell>
          <cell r="E3632">
            <v>28.44</v>
          </cell>
          <cell r="F3632" t="str">
            <v>SINTÉTICO</v>
          </cell>
          <cell r="G3632">
            <v>28.44</v>
          </cell>
        </row>
        <row r="3633">
          <cell r="A3633">
            <v>89862</v>
          </cell>
          <cell r="B3633" t="str">
            <v>TE, PVC, SERIE NORMAL, ESGOTO PREDIAL, DN 150 X 150 MM, JUNTA ELÁSTICA, FORNECIDO E INSTALADO EM SUBCOLETOR AÉREO DE ESGOTO SANITÁRIO. AF_12/2014</v>
          </cell>
          <cell r="C3633" t="str">
            <v>UN</v>
          </cell>
          <cell r="D3633">
            <v>50.68</v>
          </cell>
          <cell r="E3633">
            <v>52.51</v>
          </cell>
          <cell r="F3633" t="str">
            <v>SINTÉTICO</v>
          </cell>
          <cell r="G3633">
            <v>52.51</v>
          </cell>
        </row>
        <row r="3634">
          <cell r="A3634">
            <v>89863</v>
          </cell>
          <cell r="B3634" t="str">
            <v>JUNÇÃO SIMPLES, PVC, SERIE NORMAL, ESGOTO PREDIAL, DN 150 X 150 MM, JUNTA ELÁSTICA, FORNECIDO E INSTALADO EM SUBCOLETOR AÉREO DE ESGOTO SANITÁRIO. AF_12/2014</v>
          </cell>
          <cell r="C3634" t="str">
            <v>UN</v>
          </cell>
          <cell r="D3634">
            <v>96.99</v>
          </cell>
          <cell r="E3634">
            <v>98.82</v>
          </cell>
          <cell r="F3634" t="str">
            <v>SINTÉTICO</v>
          </cell>
          <cell r="G3634">
            <v>98.82</v>
          </cell>
        </row>
        <row r="3635">
          <cell r="A3635">
            <v>89866</v>
          </cell>
          <cell r="B3635" t="str">
            <v>JOELHO 90 GRAUS, PVC, SOLDÁVEL, DN 25MM, INSTALADO EM DRENO DE AR-CONDICIONADO - FORNECIMENTO E INSTALAÇÃO. AF_12/2014</v>
          </cell>
          <cell r="C3635" t="str">
            <v>UN</v>
          </cell>
          <cell r="D3635">
            <v>3.44</v>
          </cell>
          <cell r="E3635">
            <v>3.73</v>
          </cell>
          <cell r="F3635" t="str">
            <v>SINTÉTICO</v>
          </cell>
          <cell r="G3635">
            <v>3.73</v>
          </cell>
        </row>
        <row r="3636">
          <cell r="A3636">
            <v>89867</v>
          </cell>
          <cell r="B3636" t="str">
            <v>JOELHO 45 GRAUS, PVC, SOLDÁVEL, DN 25MM, INSTALADO EM DRENO DE AR-CONDICIONADO - FORNECIMENTO E INSTALAÇÃO. AF_12/2014</v>
          </cell>
          <cell r="C3636" t="str">
            <v>UN</v>
          </cell>
          <cell r="D3636">
            <v>3.88</v>
          </cell>
          <cell r="E3636">
            <v>4.17</v>
          </cell>
          <cell r="F3636" t="str">
            <v>SINTÉTICO</v>
          </cell>
          <cell r="G3636">
            <v>4.17</v>
          </cell>
        </row>
        <row r="3637">
          <cell r="A3637">
            <v>89868</v>
          </cell>
          <cell r="B3637" t="str">
            <v>LUVA, PVC, SOLDÁVEL, DN 25MM, INSTALADO EM DRENO DE AR-CONDICIONADO - FORNECIMENTO E INSTALAÇÃO. AF_12/2014</v>
          </cell>
          <cell r="C3637" t="str">
            <v>UN</v>
          </cell>
          <cell r="D3637">
            <v>2.41</v>
          </cell>
          <cell r="E3637">
            <v>2.58</v>
          </cell>
          <cell r="F3637" t="str">
            <v>SINTÉTICO</v>
          </cell>
          <cell r="G3637">
            <v>2.58</v>
          </cell>
        </row>
        <row r="3638">
          <cell r="A3638">
            <v>89869</v>
          </cell>
          <cell r="B3638" t="str">
            <v>TE, PVC, SOLDÁVEL, DN 25MM, INSTALADO EM DRENO DE AR-CONDICIONADO - FORNECIMENTO E INSTALAÇÃO. AF_12/2014</v>
          </cell>
          <cell r="C3638" t="str">
            <v>UN</v>
          </cell>
          <cell r="D3638">
            <v>5.25</v>
          </cell>
          <cell r="E3638">
            <v>5.63</v>
          </cell>
          <cell r="F3638" t="str">
            <v>SINTÉTICO</v>
          </cell>
          <cell r="G3638">
            <v>5.63</v>
          </cell>
        </row>
        <row r="3639">
          <cell r="A3639">
            <v>89979</v>
          </cell>
          <cell r="B3639" t="str">
            <v>LUVA COM BUCHA DE LATÃO, PVC, SOLDÁVEL, DN 32MM X 1 , INSTALADO EM RAMAL OU SUB-RAMAL DE ÁGUA   FORNECIMENTO E INSTALAÇÃO. AF_12/2014</v>
          </cell>
          <cell r="C3639" t="str">
            <v>UN</v>
          </cell>
          <cell r="D3639">
            <v>15.5</v>
          </cell>
          <cell r="E3639">
            <v>16</v>
          </cell>
          <cell r="F3639" t="str">
            <v>SINTÉTICO</v>
          </cell>
          <cell r="G3639">
            <v>16</v>
          </cell>
        </row>
        <row r="3640">
          <cell r="A3640">
            <v>89980</v>
          </cell>
          <cell r="B3640" t="str">
            <v>LUVA COM BUCHA DE LATÃO, PVC, SOLDÁVEL, DN 25MM X 3/4, INSTALADO EM PRUMADA DE ÁGUA - FORNECIMENTO E INSTALAÇÃO. AF_12/2014</v>
          </cell>
          <cell r="C3640" t="str">
            <v>UN</v>
          </cell>
          <cell r="D3640">
            <v>5.81</v>
          </cell>
          <cell r="E3640">
            <v>5.98</v>
          </cell>
          <cell r="F3640" t="str">
            <v>SINTÉTICO</v>
          </cell>
          <cell r="G3640">
            <v>5.98</v>
          </cell>
        </row>
        <row r="3641">
          <cell r="A3641">
            <v>89981</v>
          </cell>
          <cell r="B3641" t="str">
            <v>LUVA SOLDÁVEL E COM BUCHA DE LATÃO, PVC, SOLDÁVEL, DN 32MM X 1 , INSTALADO EM PRUMADA DE ÁGUA   FORNECIMENTO E INSTALAÇÃO. AF_12/2014</v>
          </cell>
          <cell r="C3641" t="str">
            <v>UN</v>
          </cell>
          <cell r="D3641">
            <v>12.99</v>
          </cell>
          <cell r="E3641">
            <v>13.19</v>
          </cell>
          <cell r="F3641" t="str">
            <v>SINTÉTICO</v>
          </cell>
          <cell r="G3641">
            <v>13.19</v>
          </cell>
        </row>
        <row r="3642">
          <cell r="A3642">
            <v>90373</v>
          </cell>
          <cell r="B3642" t="str">
            <v>JOELHO 90 GRAUS COM BUCHA DE LATÃO, PVC, SOLDÁVEL, DN 25MM, X 1/2 INSTALADO EM RAMAL OU SUB-RAMAL DE ÁGUA - FORNECIMENTO E INSTALAÇÃO. AF_12/2014</v>
          </cell>
          <cell r="C3642" t="str">
            <v>UN</v>
          </cell>
          <cell r="D3642">
            <v>9.35</v>
          </cell>
          <cell r="E3642">
            <v>9.9700000000000006</v>
          </cell>
          <cell r="F3642" t="str">
            <v>SINTÉTICO</v>
          </cell>
          <cell r="G3642">
            <v>9.9700000000000006</v>
          </cell>
        </row>
        <row r="3643">
          <cell r="A3643">
            <v>90374</v>
          </cell>
          <cell r="B3643" t="str">
            <v>TÊ COM BUCHA DE LATÃO NA BOLSA CENTRAL, PVC, SOLDÁVEL, DN 25MM X 3/4, INSTALADO EM RAMAL OU SUB-RAMAL DE ÁGUA - FORNECIMENTO E INSTALAÇÃO. AF_03/2015</v>
          </cell>
          <cell r="C3643" t="str">
            <v>UN</v>
          </cell>
          <cell r="D3643">
            <v>14.24</v>
          </cell>
          <cell r="E3643">
            <v>15.07</v>
          </cell>
          <cell r="F3643" t="str">
            <v>SINTÉTICO</v>
          </cell>
          <cell r="G3643">
            <v>15.07</v>
          </cell>
        </row>
        <row r="3644">
          <cell r="A3644">
            <v>90375</v>
          </cell>
          <cell r="B3644" t="str">
            <v>BUCHA DE REDUÇÃO, PVC, SOLDÁVEL, DN 40MM X 32MM, INSTALADO EM RAMAL OU SUB-RAMAL DE ÁGUA - FORNECIMENTO E INSTALAÇÃO. AF_03/2015</v>
          </cell>
          <cell r="C3644" t="str">
            <v>UN</v>
          </cell>
          <cell r="D3644">
            <v>6.09</v>
          </cell>
          <cell r="E3644">
            <v>6.59</v>
          </cell>
          <cell r="F3644" t="str">
            <v>SINTÉTICO</v>
          </cell>
          <cell r="G3644">
            <v>6.59</v>
          </cell>
        </row>
        <row r="3645">
          <cell r="A3645">
            <v>92287</v>
          </cell>
          <cell r="B3645" t="str">
            <v>COTOVELO EM COBRE, DN 22 MM, 90 GRAUS, SEM ANEL DE SOLDA, INSTALADO EM PRUMADA   FORNECIMENTO E INSTALAÇÃO. AF_12/2015</v>
          </cell>
          <cell r="C3645" t="str">
            <v>UN</v>
          </cell>
          <cell r="D3645">
            <v>12.13</v>
          </cell>
          <cell r="E3645">
            <v>12.53</v>
          </cell>
          <cell r="F3645" t="str">
            <v>SINTÉTICO</v>
          </cell>
          <cell r="G3645">
            <v>12.53</v>
          </cell>
        </row>
        <row r="3646">
          <cell r="A3646">
            <v>92288</v>
          </cell>
          <cell r="B3646" t="str">
            <v>COTOVELO EM COBRE, DN 28 MM, 90 GRAUS, SEM ANEL DE SOLDA, INSTALADO EM PRUMADA  FORNECIMENTO E INSTALAÇÃO. AF_12/2015</v>
          </cell>
          <cell r="C3646" t="str">
            <v>UN</v>
          </cell>
          <cell r="D3646">
            <v>18.600000000000001</v>
          </cell>
          <cell r="E3646">
            <v>19.079999999999998</v>
          </cell>
          <cell r="F3646" t="str">
            <v>SINTÉTICO</v>
          </cell>
          <cell r="G3646">
            <v>19.079999999999998</v>
          </cell>
        </row>
        <row r="3647">
          <cell r="A3647">
            <v>92289</v>
          </cell>
          <cell r="B3647" t="str">
            <v>COTOVELO EM COBRE, DN 35 MM, 90 GRAUS, SEM ANEL DE SOLDA, INSTALADO EM PRUMADA  FORNECIMENTO E INSTALAÇÃO. AF_12/2015</v>
          </cell>
          <cell r="C3647" t="str">
            <v>UN</v>
          </cell>
          <cell r="D3647">
            <v>32.409999999999997</v>
          </cell>
          <cell r="E3647">
            <v>32.97</v>
          </cell>
          <cell r="F3647" t="str">
            <v>SINTÉTICO</v>
          </cell>
          <cell r="G3647">
            <v>32.97</v>
          </cell>
        </row>
        <row r="3648">
          <cell r="A3648">
            <v>92290</v>
          </cell>
          <cell r="B3648" t="str">
            <v>COTOVELO EM COBRE, DN 42 MM, 90 GRAUS, SEM ANEL DE SOLDA, INSTALADO EM PRUMADA  FORNECIMENTO E INSTALAÇÃO. AF_12/2015</v>
          </cell>
          <cell r="C3648" t="str">
            <v>UN</v>
          </cell>
          <cell r="D3648">
            <v>49.07</v>
          </cell>
          <cell r="E3648">
            <v>49.72</v>
          </cell>
          <cell r="F3648" t="str">
            <v>SINTÉTICO</v>
          </cell>
          <cell r="G3648">
            <v>49.72</v>
          </cell>
        </row>
        <row r="3649">
          <cell r="A3649">
            <v>92291</v>
          </cell>
          <cell r="B3649" t="str">
            <v>COTOVELO EM COBRE, DN 54 MM, 90 GRAUS, SEM ANEL DE SOLDA, INSTALADO EM PRUMADA  FORNECIMENTO E INSTALAÇÃO. AF_12/2015</v>
          </cell>
          <cell r="C3649" t="str">
            <v>UN</v>
          </cell>
          <cell r="D3649">
            <v>74.98</v>
          </cell>
          <cell r="E3649">
            <v>75.78</v>
          </cell>
          <cell r="F3649" t="str">
            <v>SINTÉTICO</v>
          </cell>
          <cell r="G3649">
            <v>75.78</v>
          </cell>
        </row>
        <row r="3650">
          <cell r="A3650">
            <v>92292</v>
          </cell>
          <cell r="B3650" t="str">
            <v>COTOVELO EM COBRE, DN 66 MM, 90 GRAUS, SEM ANEL DE SOLDA, INSTALADO EM PRUMADA  FORNECIMENTO E INSTALAÇÃO. AF_12/2015</v>
          </cell>
          <cell r="C3650" t="str">
            <v>UN</v>
          </cell>
          <cell r="D3650">
            <v>232.95</v>
          </cell>
          <cell r="E3650">
            <v>233.89</v>
          </cell>
          <cell r="F3650" t="str">
            <v>SINTÉTICO</v>
          </cell>
          <cell r="G3650">
            <v>233.89</v>
          </cell>
        </row>
        <row r="3651">
          <cell r="A3651">
            <v>92293</v>
          </cell>
          <cell r="B3651" t="str">
            <v>LUVA EM COBRE, DN 22 MM, SEM ANEL DE SOLDA, INSTALADO EM PRUMADA  FORNECIMENTO E INSTALAÇÃO. AF_12/2015</v>
          </cell>
          <cell r="C3651" t="str">
            <v>UN</v>
          </cell>
          <cell r="D3651">
            <v>7.01</v>
          </cell>
          <cell r="E3651">
            <v>7.27</v>
          </cell>
          <cell r="F3651" t="str">
            <v>SINTÉTICO</v>
          </cell>
          <cell r="G3651">
            <v>7.27</v>
          </cell>
        </row>
        <row r="3652">
          <cell r="A3652">
            <v>92294</v>
          </cell>
          <cell r="B3652" t="str">
            <v>LUVA EM COBRE, DN 28 MM, SEM ANEL DE SOLDA, INSTALADO EM PRUMADA  FORNECIMENTO E INSTALAÇÃO. AF_12/2015</v>
          </cell>
          <cell r="C3652" t="str">
            <v>UN</v>
          </cell>
          <cell r="D3652">
            <v>11.43</v>
          </cell>
          <cell r="E3652">
            <v>11.75</v>
          </cell>
          <cell r="F3652" t="str">
            <v>SINTÉTICO</v>
          </cell>
          <cell r="G3652">
            <v>11.75</v>
          </cell>
        </row>
        <row r="3653">
          <cell r="A3653">
            <v>92295</v>
          </cell>
          <cell r="B3653" t="str">
            <v>LUVA EM COBRE, DN 35 MM, SEM ANEL DE SOLDA, INSTALADO EM PRUMADA  FORNECIMENTO E INSTALAÇÃO. AF_12/2015</v>
          </cell>
          <cell r="C3653" t="str">
            <v>UN</v>
          </cell>
          <cell r="D3653">
            <v>21.1</v>
          </cell>
          <cell r="E3653">
            <v>21.47</v>
          </cell>
          <cell r="F3653" t="str">
            <v>SINTÉTICO</v>
          </cell>
          <cell r="G3653">
            <v>21.47</v>
          </cell>
        </row>
        <row r="3654">
          <cell r="A3654">
            <v>92296</v>
          </cell>
          <cell r="B3654" t="str">
            <v>LUVA EM COBRE, DN 42 MM, SEM ANEL DE SOLDA, INSTALADO EM PRUMADA  FORNECIMENTO E INSTALAÇÃO. AF_12/2015</v>
          </cell>
          <cell r="C3654" t="str">
            <v>UN</v>
          </cell>
          <cell r="D3654">
            <v>28.07</v>
          </cell>
          <cell r="E3654">
            <v>28.5</v>
          </cell>
          <cell r="F3654" t="str">
            <v>SINTÉTICO</v>
          </cell>
          <cell r="G3654">
            <v>28.5</v>
          </cell>
        </row>
        <row r="3655">
          <cell r="A3655">
            <v>92297</v>
          </cell>
          <cell r="B3655" t="str">
            <v>LUVA EM COBRE, DN 54 MM, SEM ANEL DE SOLDA, INSTALADO EM PRUMADA  FORNECIMENTO E INSTALAÇÃO. AF_12/2015</v>
          </cell>
          <cell r="C3655" t="str">
            <v>UN</v>
          </cell>
          <cell r="D3655">
            <v>43.25</v>
          </cell>
          <cell r="E3655">
            <v>43.78</v>
          </cell>
          <cell r="F3655" t="str">
            <v>SINTÉTICO</v>
          </cell>
          <cell r="G3655">
            <v>43.78</v>
          </cell>
        </row>
        <row r="3656">
          <cell r="A3656">
            <v>92298</v>
          </cell>
          <cell r="B3656" t="str">
            <v>LUVA EM COBRE, DN 66 MM, SEM ANEL DE SOLDA, INSTALADO EM PRUMADA  FORNECIMENTO E INSTALAÇÃO. AF_12/2015</v>
          </cell>
          <cell r="C3656" t="str">
            <v>UN</v>
          </cell>
          <cell r="D3656">
            <v>120.7</v>
          </cell>
          <cell r="E3656">
            <v>121.32</v>
          </cell>
          <cell r="F3656" t="str">
            <v>SINTÉTICO</v>
          </cell>
          <cell r="G3656">
            <v>121.32</v>
          </cell>
        </row>
        <row r="3657">
          <cell r="A3657">
            <v>92299</v>
          </cell>
          <cell r="B3657" t="str">
            <v>TE EM COBRE, DN 22 MM, SEM ANEL DE SOLDA, INSTALADO EM PRUMADA  FORNECIMENTO E INSTALAÇÃO. AF_12/2015</v>
          </cell>
          <cell r="C3657" t="str">
            <v>UN</v>
          </cell>
          <cell r="D3657">
            <v>16</v>
          </cell>
          <cell r="E3657">
            <v>16.53</v>
          </cell>
          <cell r="F3657" t="str">
            <v>SINTÉTICO</v>
          </cell>
          <cell r="G3657">
            <v>16.53</v>
          </cell>
        </row>
        <row r="3658">
          <cell r="A3658">
            <v>92300</v>
          </cell>
          <cell r="B3658" t="str">
            <v>TE EM COBRE, DN 28 MM, SEM ANEL DE SOLDA, INSTALADO EM PRUMADA  FORNECIMENTO E INSTALAÇÃO. AF_12/2015</v>
          </cell>
          <cell r="C3658" t="str">
            <v>UN</v>
          </cell>
          <cell r="D3658">
            <v>23.74</v>
          </cell>
          <cell r="E3658">
            <v>24.38</v>
          </cell>
          <cell r="F3658" t="str">
            <v>SINTÉTICO</v>
          </cell>
          <cell r="G3658">
            <v>24.38</v>
          </cell>
        </row>
        <row r="3659">
          <cell r="A3659">
            <v>92301</v>
          </cell>
          <cell r="B3659" t="str">
            <v>TE EM COBRE, DN 35 MM, SEM ANEL DE SOLDA, INSTALADO EM PRUMADA  FORNECIMENTO E INSTALAÇÃO. AF_12/2015</v>
          </cell>
          <cell r="C3659" t="str">
            <v>UN</v>
          </cell>
          <cell r="D3659">
            <v>46.09</v>
          </cell>
          <cell r="E3659">
            <v>46.84</v>
          </cell>
          <cell r="F3659" t="str">
            <v>SINTÉTICO</v>
          </cell>
          <cell r="G3659">
            <v>46.84</v>
          </cell>
        </row>
        <row r="3660">
          <cell r="A3660">
            <v>92302</v>
          </cell>
          <cell r="B3660" t="str">
            <v>TE EM COBRE, DN 42 MM, SEM ANEL DE SOLDA, INSTALADO EM PRUMADA  FORNECIMENTO E INSTALAÇÃO. AF_12/2015</v>
          </cell>
          <cell r="C3660" t="str">
            <v>UN</v>
          </cell>
          <cell r="D3660">
            <v>60.9</v>
          </cell>
          <cell r="E3660">
            <v>61.75</v>
          </cell>
          <cell r="F3660" t="str">
            <v>SINTÉTICO</v>
          </cell>
          <cell r="G3660">
            <v>61.75</v>
          </cell>
        </row>
        <row r="3661">
          <cell r="A3661">
            <v>92303</v>
          </cell>
          <cell r="B3661" t="str">
            <v>TE EM COBRE, DN 54 MM, SEM ANEL DE SOLDA, INSTALADO EM PRUMADA  FORNECIMENTO E INSTALAÇÃO. AF_12/2015</v>
          </cell>
          <cell r="C3661" t="str">
            <v>UN</v>
          </cell>
          <cell r="D3661">
            <v>111.09</v>
          </cell>
          <cell r="E3661">
            <v>112.15</v>
          </cell>
          <cell r="F3661" t="str">
            <v>SINTÉTICO</v>
          </cell>
          <cell r="G3661">
            <v>112.15</v>
          </cell>
        </row>
        <row r="3662">
          <cell r="A3662">
            <v>92304</v>
          </cell>
          <cell r="B3662" t="str">
            <v>TE EM COBRE, DN 66 MM, SEM ANEL DE SOLDA, INSTALADO EM PRUMADA  FORNECIMENTO E INSTALAÇÃO. AF_12/2015</v>
          </cell>
          <cell r="C3662" t="str">
            <v>UN</v>
          </cell>
          <cell r="D3662">
            <v>287.55</v>
          </cell>
          <cell r="E3662">
            <v>288.8</v>
          </cell>
          <cell r="F3662" t="str">
            <v>SINTÉTICO</v>
          </cell>
          <cell r="G3662">
            <v>288.8</v>
          </cell>
        </row>
        <row r="3663">
          <cell r="A3663">
            <v>92311</v>
          </cell>
          <cell r="B3663" t="str">
            <v>COTOVELO EM COBRE, DN 15 MM, 90 GRAUS, SEM ANEL DE SOLDA, INSTALADO EM RAMAL DE DISTRIBUIÇÃO  FORNECIMENTO E INSTALAÇÃO. AF_12/2015</v>
          </cell>
          <cell r="C3663" t="str">
            <v>UN</v>
          </cell>
          <cell r="D3663">
            <v>8.8699999999999992</v>
          </cell>
          <cell r="E3663">
            <v>9.43</v>
          </cell>
          <cell r="F3663" t="str">
            <v>SINTÉTICO</v>
          </cell>
          <cell r="G3663">
            <v>9.43</v>
          </cell>
        </row>
        <row r="3664">
          <cell r="A3664">
            <v>92312</v>
          </cell>
          <cell r="B3664" t="str">
            <v>COTOVELO EM COBRE, DN 22 MM, 90 GRAUS, SEM ANEL DE SOLDA, INSTALADO EM RAMAL DE DISTRIBUIÇÃO  FORNECIMENTO E INSTALAÇÃO. AF_12/2015</v>
          </cell>
          <cell r="C3664" t="str">
            <v>UN</v>
          </cell>
          <cell r="D3664">
            <v>14.31</v>
          </cell>
          <cell r="E3664">
            <v>14.97</v>
          </cell>
          <cell r="F3664" t="str">
            <v>SINTÉTICO</v>
          </cell>
          <cell r="G3664">
            <v>14.97</v>
          </cell>
        </row>
        <row r="3665">
          <cell r="A3665">
            <v>92313</v>
          </cell>
          <cell r="B3665" t="str">
            <v>COTOVELO EM COBRE, DN 28 MM, 90 GRAUS, SEM ANEL DE SOLDA, INSTALADO EM RAMAL DE DISTRIBUIÇÃO  FORNECIMENTO E INSTALAÇÃO. AF_12/2015</v>
          </cell>
          <cell r="C3665" t="str">
            <v>UN</v>
          </cell>
          <cell r="D3665">
            <v>20.78</v>
          </cell>
          <cell r="E3665">
            <v>21.51</v>
          </cell>
          <cell r="F3665" t="str">
            <v>SINTÉTICO</v>
          </cell>
          <cell r="G3665">
            <v>21.51</v>
          </cell>
        </row>
        <row r="3666">
          <cell r="A3666">
            <v>92314</v>
          </cell>
          <cell r="B3666" t="str">
            <v>LUVA EM COBRE, DN 15 MM, SEM ANEL DE SOLDA, INSTALADO EM RAMAL DE DISTRIBUIÇÃO  FORNECIMENTO E INSTALAÇÃO. AF_12/2015</v>
          </cell>
          <cell r="C3666" t="str">
            <v>UN</v>
          </cell>
          <cell r="D3666">
            <v>5.76</v>
          </cell>
          <cell r="E3666">
            <v>6.14</v>
          </cell>
          <cell r="F3666" t="str">
            <v>SINTÉTICO</v>
          </cell>
          <cell r="G3666">
            <v>6.14</v>
          </cell>
        </row>
        <row r="3667">
          <cell r="A3667">
            <v>92315</v>
          </cell>
          <cell r="B3667" t="str">
            <v>LUVA EM COBRE, DN 22 MM, SEM ANEL DE SOLDA, INSTALADO EM RAMAL DE DISTRIBUIÇÃO  FORNECIMENTO E INSTALAÇÃO. AF_12/2015</v>
          </cell>
          <cell r="C3667" t="str">
            <v>UN</v>
          </cell>
          <cell r="D3667">
            <v>8.49</v>
          </cell>
          <cell r="E3667">
            <v>8.93</v>
          </cell>
          <cell r="F3667" t="str">
            <v>SINTÉTICO</v>
          </cell>
          <cell r="G3667">
            <v>8.93</v>
          </cell>
        </row>
        <row r="3668">
          <cell r="A3668">
            <v>92316</v>
          </cell>
          <cell r="B3668" t="str">
            <v>LUVA EM COBRE, DN 28 MM, SEM ANEL DE SOLDA, INSTALADO EM RAMAL DE DISTRIBUIÇÃO  FORNECIMENTO E INSTALAÇÃO. AF_12/2015</v>
          </cell>
          <cell r="C3668" t="str">
            <v>UN</v>
          </cell>
          <cell r="D3668">
            <v>12.91</v>
          </cell>
          <cell r="E3668">
            <v>13.4</v>
          </cell>
          <cell r="F3668" t="str">
            <v>SINTÉTICO</v>
          </cell>
          <cell r="G3668">
            <v>13.4</v>
          </cell>
        </row>
        <row r="3669">
          <cell r="A3669">
            <v>92317</v>
          </cell>
          <cell r="B3669" t="str">
            <v>TE EM COBRE, DN 15 MM, SEM ANEL DE SOLDA, INSTALADO EM RAMAL DE DISTRIBUIÇÃO  FORNECIMENTO E INSTALAÇÃO. AF_12/2015</v>
          </cell>
          <cell r="C3669" t="str">
            <v>UN</v>
          </cell>
          <cell r="D3669">
            <v>12.05</v>
          </cell>
          <cell r="E3669">
            <v>12.8</v>
          </cell>
          <cell r="F3669" t="str">
            <v>SINTÉTICO</v>
          </cell>
          <cell r="G3669">
            <v>12.8</v>
          </cell>
        </row>
        <row r="3670">
          <cell r="A3670">
            <v>92318</v>
          </cell>
          <cell r="B3670" t="str">
            <v>TE EM COBRE, DN 22 MM, SEM ANEL DE SOLDA, INSTALADO EM RAMAL DE DISTRIBUIÇÃO  FORNECIMENTO E INSTALAÇÃO. AF_12/2015</v>
          </cell>
          <cell r="C3670" t="str">
            <v>UN</v>
          </cell>
          <cell r="D3670">
            <v>18.920000000000002</v>
          </cell>
          <cell r="E3670">
            <v>19.8</v>
          </cell>
          <cell r="F3670" t="str">
            <v>SINTÉTICO</v>
          </cell>
          <cell r="G3670">
            <v>19.8</v>
          </cell>
        </row>
        <row r="3671">
          <cell r="A3671">
            <v>92319</v>
          </cell>
          <cell r="B3671" t="str">
            <v>TE EM COBRE, DN 28 MM, SEM ANEL DE SOLDA, INSTALADO EM RAMAL DE DISTRIBUIÇÃO  FORNECIMENTO E INSTALAÇÃO. AF_12/2015</v>
          </cell>
          <cell r="C3671" t="str">
            <v>UN</v>
          </cell>
          <cell r="D3671">
            <v>26.66</v>
          </cell>
          <cell r="E3671">
            <v>27.64</v>
          </cell>
          <cell r="F3671" t="str">
            <v>SINTÉTICO</v>
          </cell>
          <cell r="G3671">
            <v>27.64</v>
          </cell>
        </row>
        <row r="3672">
          <cell r="A3672">
            <v>92326</v>
          </cell>
          <cell r="B3672" t="str">
            <v>COTOVELO EM COBRE, DN 15 MM, 90 GRAUS, SEM ANEL DE SOLDA, INSTALADO EM RAMAL E SUB-RAMAL  FORNECIMENTO E INSTALAÇÃO. AF_12/2015</v>
          </cell>
          <cell r="C3672" t="str">
            <v>UN</v>
          </cell>
          <cell r="D3672">
            <v>9.85</v>
          </cell>
          <cell r="E3672">
            <v>10.44</v>
          </cell>
          <cell r="F3672" t="str">
            <v>SINTÉTICO</v>
          </cell>
          <cell r="G3672">
            <v>10.44</v>
          </cell>
        </row>
        <row r="3673">
          <cell r="A3673">
            <v>92327</v>
          </cell>
          <cell r="B3673" t="str">
            <v>COTOVELO EM COBRE, DN 22 MM, 90 GRAUS, SEM ANEL DE SOLDA, INSTALADO EM RAMAL E SUB-RAMAL  FORNECIMENTO E INSTALAÇÃO. AF_12/2015</v>
          </cell>
          <cell r="C3673" t="str">
            <v>UN</v>
          </cell>
          <cell r="D3673">
            <v>16.329999999999998</v>
          </cell>
          <cell r="E3673">
            <v>17.22</v>
          </cell>
          <cell r="F3673" t="str">
            <v>SINTÉTICO</v>
          </cell>
          <cell r="G3673">
            <v>17.22</v>
          </cell>
        </row>
        <row r="3674">
          <cell r="A3674">
            <v>92328</v>
          </cell>
          <cell r="B3674" t="str">
            <v>COTOVELO EM COBRE, DN 28 MM, 90 GRAUS, SEM ANEL DE SOLDA, INSTALADO EM RAMAL E SUB-RAMAL  FORNECIMENTO E INSTALAÇÃO. AF_12/2015</v>
          </cell>
          <cell r="C3674" t="str">
            <v>UN</v>
          </cell>
          <cell r="D3674">
            <v>24.36</v>
          </cell>
          <cell r="E3674">
            <v>25.51</v>
          </cell>
          <cell r="F3674" t="str">
            <v>SINTÉTICO</v>
          </cell>
          <cell r="G3674">
            <v>25.51</v>
          </cell>
        </row>
        <row r="3675">
          <cell r="A3675">
            <v>92329</v>
          </cell>
          <cell r="B3675" t="str">
            <v>LUVA EM COBRE, DN 15 MM, SEM ANEL DE SOLDA, INSTALADO EM RAMAL E SUB-RAMAL  FORNECIMENTO E INSTALAÇÃO. AF_12/2015</v>
          </cell>
          <cell r="C3675" t="str">
            <v>UN</v>
          </cell>
          <cell r="D3675">
            <v>5.91</v>
          </cell>
          <cell r="E3675">
            <v>6.3</v>
          </cell>
          <cell r="F3675" t="str">
            <v>SINTÉTICO</v>
          </cell>
          <cell r="G3675">
            <v>6.3</v>
          </cell>
        </row>
        <row r="3676">
          <cell r="A3676">
            <v>92330</v>
          </cell>
          <cell r="B3676" t="str">
            <v>LUVA EM COBRE, DN 22 MM, SEM ANEL DE SOLDA, INSTALADO EM RAMAL E SUB-RAMAL  FORNECIMENTO E INSTALAÇÃO. AF_12/2015</v>
          </cell>
          <cell r="C3676" t="str">
            <v>UN</v>
          </cell>
          <cell r="D3676">
            <v>9.81</v>
          </cell>
          <cell r="E3676">
            <v>10.41</v>
          </cell>
          <cell r="F3676" t="str">
            <v>SINTÉTICO</v>
          </cell>
          <cell r="G3676">
            <v>10.41</v>
          </cell>
        </row>
        <row r="3677">
          <cell r="A3677">
            <v>92331</v>
          </cell>
          <cell r="B3677" t="str">
            <v>LUVA EM COBRE, DN 28 MM, SEM ANEL DE SOLDA, INSTALADO EM RAMAL E SUB-RAMAL  FORNECIMENTO E INSTALAÇÃO. AF_12/2015</v>
          </cell>
          <cell r="C3677" t="str">
            <v>UN</v>
          </cell>
          <cell r="D3677">
            <v>15.31</v>
          </cell>
          <cell r="E3677">
            <v>16.079999999999998</v>
          </cell>
          <cell r="F3677" t="str">
            <v>SINTÉTICO</v>
          </cell>
          <cell r="G3677">
            <v>16.079999999999998</v>
          </cell>
        </row>
        <row r="3678">
          <cell r="A3678">
            <v>92332</v>
          </cell>
          <cell r="B3678" t="str">
            <v>TE EM COBRE, DN 15 MM, SEM ANEL DE SOLDA, INSTALADO EM RAMAL E SUB-RAMAL  FORNECIMENTO E INSTALAÇÃO. AF_12/2015</v>
          </cell>
          <cell r="C3678" t="str">
            <v>UN</v>
          </cell>
          <cell r="D3678">
            <v>12.25</v>
          </cell>
          <cell r="E3678">
            <v>13.04</v>
          </cell>
          <cell r="F3678" t="str">
            <v>SINTÉTICO</v>
          </cell>
          <cell r="G3678">
            <v>13.04</v>
          </cell>
        </row>
        <row r="3679">
          <cell r="A3679">
            <v>92333</v>
          </cell>
          <cell r="B3679" t="str">
            <v>TE EM COBRE, DN 22 MM, SEM ANEL DE SOLDA, INSTALADO EM RAMAL E SUB-RAMAL  FORNECIMENTO E INSTALAÇÃO. AF_12/2015</v>
          </cell>
          <cell r="C3679" t="str">
            <v>UN</v>
          </cell>
          <cell r="D3679">
            <v>21.59</v>
          </cell>
          <cell r="E3679">
            <v>22.79</v>
          </cell>
          <cell r="F3679" t="str">
            <v>SINTÉTICO</v>
          </cell>
          <cell r="G3679">
            <v>22.79</v>
          </cell>
        </row>
        <row r="3680">
          <cell r="A3680">
            <v>92334</v>
          </cell>
          <cell r="B3680" t="str">
            <v>TE EM COBRE, DN 28 MM, SEM ANEL DE SOLDA, INSTALADO EM RAMAL E SUB-RAMAL  FORNECIMENTO E INSTALAÇÃO. AF_12/2015</v>
          </cell>
          <cell r="C3680" t="str">
            <v>UN</v>
          </cell>
          <cell r="D3680">
            <v>31.41</v>
          </cell>
          <cell r="E3680">
            <v>32.950000000000003</v>
          </cell>
          <cell r="F3680" t="str">
            <v>SINTÉTICO</v>
          </cell>
          <cell r="G3680">
            <v>32.950000000000003</v>
          </cell>
        </row>
        <row r="3681">
          <cell r="A3681">
            <v>92344</v>
          </cell>
          <cell r="B3681" t="str">
            <v>NIPLE, EM FERRO GALVANIZADO, DN 50 (2"), CONEXÃO ROSQUEADA, INSTALADO EM PRUMADAS - FORNECIMENTO E INSTALAÇÃO. AF_12/2015</v>
          </cell>
          <cell r="C3681" t="str">
            <v>UN</v>
          </cell>
          <cell r="D3681">
            <v>43.91</v>
          </cell>
          <cell r="E3681">
            <v>46.6</v>
          </cell>
          <cell r="F3681" t="str">
            <v>SINTÉTICO</v>
          </cell>
          <cell r="G3681">
            <v>46.6</v>
          </cell>
        </row>
        <row r="3682">
          <cell r="A3682">
            <v>92345</v>
          </cell>
          <cell r="B3682" t="str">
            <v>LUVA, EM FERRO GALVANIZADO, DN 50 (2"), CONEXÃO ROSQUEADA, INSTALADO EM PRUMADAS - FORNECIMENTO E INSTALAÇÃO. AF_12/2015</v>
          </cell>
          <cell r="C3682" t="str">
            <v>UN</v>
          </cell>
          <cell r="D3682">
            <v>43.9</v>
          </cell>
          <cell r="E3682">
            <v>46.59</v>
          </cell>
          <cell r="F3682" t="str">
            <v>SINTÉTICO</v>
          </cell>
          <cell r="G3682">
            <v>46.59</v>
          </cell>
        </row>
        <row r="3683">
          <cell r="A3683">
            <v>92346</v>
          </cell>
          <cell r="B3683" t="str">
            <v>NIPLE, EM FERRO GALVANIZADO, DN 65 (2 1/2"), CONEXÃO ROSQUEADA, INSTALADO EM PRUMADAS - FORNECIMENTO E INSTALAÇÃO. AF_12/2015</v>
          </cell>
          <cell r="C3683" t="str">
            <v>UN</v>
          </cell>
          <cell r="D3683">
            <v>57.18</v>
          </cell>
          <cell r="E3683">
            <v>60.11</v>
          </cell>
          <cell r="F3683" t="str">
            <v>SINTÉTICO</v>
          </cell>
          <cell r="G3683">
            <v>60.11</v>
          </cell>
        </row>
        <row r="3684">
          <cell r="A3684">
            <v>92347</v>
          </cell>
          <cell r="B3684" t="str">
            <v>LUVA, EM FERRO GALVANIZADO, DN 65 (2 1/2"), CONEXÃO ROSQUEADA, INSTALADO EM PRUMADAS - FORNECIMENTO E INSTALAÇÃO. AF_12/2015</v>
          </cell>
          <cell r="C3684" t="str">
            <v>UN</v>
          </cell>
          <cell r="D3684">
            <v>63.36</v>
          </cell>
          <cell r="E3684">
            <v>66.290000000000006</v>
          </cell>
          <cell r="F3684" t="str">
            <v>SINTÉTICO</v>
          </cell>
          <cell r="G3684">
            <v>66.290000000000006</v>
          </cell>
        </row>
        <row r="3685">
          <cell r="A3685">
            <v>92348</v>
          </cell>
          <cell r="B3685" t="str">
            <v>NIPLE, EM FERRO GALVANIZADO, DN 80 (3"), CONEXÃO ROSQUEADA, INSTALADO EM PRUMADAS - FORNECIMENTO E INSTALAÇÃO. AF_12/2015</v>
          </cell>
          <cell r="C3685" t="str">
            <v>UN</v>
          </cell>
          <cell r="D3685">
            <v>79.45</v>
          </cell>
          <cell r="E3685">
            <v>82.62</v>
          </cell>
          <cell r="F3685" t="str">
            <v>SINTÉTICO</v>
          </cell>
          <cell r="G3685">
            <v>82.62</v>
          </cell>
        </row>
        <row r="3686">
          <cell r="A3686">
            <v>92349</v>
          </cell>
          <cell r="B3686" t="str">
            <v>LUVA, EM FERRO GALVANIZADO, DN 80 (3"), CONEXÃO ROSQUEADA, INSTALADO EM PRUMADAS - FORNECIMENTO E INSTALAÇÃO. AF_12/2015</v>
          </cell>
          <cell r="C3686" t="str">
            <v>UN</v>
          </cell>
          <cell r="D3686">
            <v>84.94</v>
          </cell>
          <cell r="E3686">
            <v>88.11</v>
          </cell>
          <cell r="F3686" t="str">
            <v>SINTÉTICO</v>
          </cell>
          <cell r="G3686">
            <v>88.11</v>
          </cell>
        </row>
        <row r="3687">
          <cell r="A3687">
            <v>92350</v>
          </cell>
          <cell r="B3687" t="str">
            <v>JOELHO 45 GRAUS, EM FERRO GALVANIZADO, DN 50 (2"), CONEXÃO ROSQUEADA, INSTALADO EM PRUMADAS - FORNECIMENTO E INSTALAÇÃO. AF_12/2015</v>
          </cell>
          <cell r="C3687" t="str">
            <v>UN</v>
          </cell>
          <cell r="D3687">
            <v>65.38</v>
          </cell>
          <cell r="E3687">
            <v>69.430000000000007</v>
          </cell>
          <cell r="F3687" t="str">
            <v>SINTÉTICO</v>
          </cell>
          <cell r="G3687">
            <v>69.430000000000007</v>
          </cell>
        </row>
        <row r="3688">
          <cell r="A3688">
            <v>92351</v>
          </cell>
          <cell r="B3688" t="str">
            <v>JOELHO 90 GRAUS, EM FERRO GALVANIZADO, DN 50 (2"), CONEXÃO ROSQUEADA, INSTALADO EM PRUMADAS - FORNECIMENTO E INSTALAÇÃO. AF_12/2015</v>
          </cell>
          <cell r="C3688" t="str">
            <v>UN</v>
          </cell>
          <cell r="D3688">
            <v>64.010000000000005</v>
          </cell>
          <cell r="E3688">
            <v>68.06</v>
          </cell>
          <cell r="F3688" t="str">
            <v>SINTÉTICO</v>
          </cell>
          <cell r="G3688">
            <v>68.06</v>
          </cell>
        </row>
        <row r="3689">
          <cell r="A3689">
            <v>92352</v>
          </cell>
          <cell r="B3689" t="str">
            <v>JOELHO 45 GRAUS, EM FERRO GALVANIZADO, DN 65 (2 1/2"), CONEXÃO ROSQUEADA, INSTALADO EM PRUMADAS - FORNECIMENTO E INSTALAÇÃO. AF_12/2015</v>
          </cell>
          <cell r="C3689" t="str">
            <v>UN</v>
          </cell>
          <cell r="D3689">
            <v>97.67</v>
          </cell>
          <cell r="E3689">
            <v>102.07</v>
          </cell>
          <cell r="F3689" t="str">
            <v>SINTÉTICO</v>
          </cell>
          <cell r="G3689">
            <v>102.07</v>
          </cell>
        </row>
        <row r="3690">
          <cell r="A3690">
            <v>92353</v>
          </cell>
          <cell r="B3690" t="str">
            <v>JOELHO 90 GRAUS, EM FERRO GALVANIZADO, DN 65 (2 1/2"), CONEXÃO ROSQUEADA, INSTALADO EM PRUMADAS - FORNECIMENTO E INSTALAÇÃO. AF_12/2015</v>
          </cell>
          <cell r="C3690" t="str">
            <v>UN</v>
          </cell>
          <cell r="D3690">
            <v>91.63</v>
          </cell>
          <cell r="E3690">
            <v>96.03</v>
          </cell>
          <cell r="F3690" t="str">
            <v>SINTÉTICO</v>
          </cell>
          <cell r="G3690">
            <v>96.03</v>
          </cell>
        </row>
        <row r="3691">
          <cell r="A3691">
            <v>92354</v>
          </cell>
          <cell r="B3691" t="str">
            <v>JOELHO 45 GRAUS, EM FERRO GALVANIZADO, DN 80 (3"), CONEXÃO ROSQUEADA, INSTALADO EM PRUMADAS - FORNECIMENTO E INSTALAÇÃO. AF_12/2015</v>
          </cell>
          <cell r="C3691" t="str">
            <v>UN</v>
          </cell>
          <cell r="D3691">
            <v>128.69</v>
          </cell>
          <cell r="E3691">
            <v>133.43</v>
          </cell>
          <cell r="F3691" t="str">
            <v>SINTÉTICO</v>
          </cell>
          <cell r="G3691">
            <v>133.43</v>
          </cell>
        </row>
        <row r="3692">
          <cell r="A3692">
            <v>92355</v>
          </cell>
          <cell r="B3692" t="str">
            <v>JOELHO 90 GRAUS, EM FERRO GALVANIZADO, DN 80 (3"), CONEXÃO ROSQUEADA, INSTALADO EM PRUMADAS - FORNECIMENTO E INSTALAÇÃO. AF_12/2015</v>
          </cell>
          <cell r="C3692" t="str">
            <v>UN</v>
          </cell>
          <cell r="D3692">
            <v>117.05</v>
          </cell>
          <cell r="E3692">
            <v>121.79</v>
          </cell>
          <cell r="F3692" t="str">
            <v>SINTÉTICO</v>
          </cell>
          <cell r="G3692">
            <v>121.79</v>
          </cell>
        </row>
        <row r="3693">
          <cell r="A3693">
            <v>92356</v>
          </cell>
          <cell r="B3693" t="str">
            <v>TÊ, EM FERRO GALVANIZADO, DN 50 (2"), CONEXÃO ROSQUEADA, INSTALADO EM PRUMADAS - FORNECIMENTO E INSTALAÇÃO. AF_12/2015</v>
          </cell>
          <cell r="C3693" t="str">
            <v>UN</v>
          </cell>
          <cell r="D3693">
            <v>85.32</v>
          </cell>
          <cell r="E3693">
            <v>90.71</v>
          </cell>
          <cell r="F3693" t="str">
            <v>SINTÉTICO</v>
          </cell>
          <cell r="G3693">
            <v>90.71</v>
          </cell>
        </row>
        <row r="3694">
          <cell r="A3694">
            <v>92357</v>
          </cell>
          <cell r="B3694" t="str">
            <v>TÊ, EM FERRO GALVANIZADO, DN 65 (2 1/2"), CONEXÃO ROSQUEADA, INSTALADO EM PRUMADAS - FORNECIMENTO E INSTALAÇÃO. AF_12/2015</v>
          </cell>
          <cell r="C3694" t="str">
            <v>UN</v>
          </cell>
          <cell r="D3694">
            <v>125.2</v>
          </cell>
          <cell r="E3694">
            <v>131.06</v>
          </cell>
          <cell r="F3694" t="str">
            <v>SINTÉTICO</v>
          </cell>
          <cell r="G3694">
            <v>131.06</v>
          </cell>
        </row>
        <row r="3695">
          <cell r="A3695">
            <v>92358</v>
          </cell>
          <cell r="B3695" t="str">
            <v>TÊ, EM FERRO GALVANIZADO, DN 80 (3"), CONEXÃO ROSQUEADA, INSTALADO EM PRUMADAS - FORNECIMENTO E INSTALAÇÃO. AF_12/2015</v>
          </cell>
          <cell r="C3695" t="str">
            <v>UN</v>
          </cell>
          <cell r="D3695">
            <v>154.91</v>
          </cell>
          <cell r="E3695">
            <v>161.24</v>
          </cell>
          <cell r="F3695" t="str">
            <v>SINTÉTICO</v>
          </cell>
          <cell r="G3695">
            <v>161.24</v>
          </cell>
        </row>
        <row r="3696">
          <cell r="A3696">
            <v>92369</v>
          </cell>
          <cell r="B3696" t="str">
            <v>NIPLE, EM FERRO GALVANIZADO, DN 25 (1"), CONEXÃO ROSQUEADA, INSTALADO EM REDE DE ALIMENTAÇÃO PARA HIDRANTE - FORNECIMENTO E INSTALAÇÃO. AF_12/2015</v>
          </cell>
          <cell r="C3696" t="str">
            <v>UN</v>
          </cell>
          <cell r="D3696">
            <v>24.18</v>
          </cell>
          <cell r="E3696">
            <v>26.23</v>
          </cell>
          <cell r="F3696" t="str">
            <v>SINTÉTICO</v>
          </cell>
          <cell r="G3696">
            <v>26.23</v>
          </cell>
        </row>
        <row r="3697">
          <cell r="A3697">
            <v>92370</v>
          </cell>
          <cell r="B3697" t="str">
            <v>LUVA, EM FERRO GALVANIZADO, DN 25 (1"), CONEXÃO ROSQUEADA, INSTALADO EM REDE DE ALIMENTAÇÃO PARA HIDRANTE - FORNECIMENTO E INSTALAÇÃO. AF_12/2015</v>
          </cell>
          <cell r="C3697" t="str">
            <v>UN</v>
          </cell>
          <cell r="D3697">
            <v>25.29</v>
          </cell>
          <cell r="E3697">
            <v>27.34</v>
          </cell>
          <cell r="F3697" t="str">
            <v>SINTÉTICO</v>
          </cell>
          <cell r="G3697">
            <v>27.34</v>
          </cell>
        </row>
        <row r="3698">
          <cell r="A3698">
            <v>92371</v>
          </cell>
          <cell r="B3698" t="str">
            <v>NIPLE, EM FERRO GALVANIZADO, DN 32 (1 1/4"), CONEXÃO ROSQUEADA, INSTALADO EM REDE DE ALIMENTAÇÃO PARA HIDRANTE - FORNECIMENTO E INSTALAÇÃO. AF_12/2015</v>
          </cell>
          <cell r="C3698" t="str">
            <v>UN</v>
          </cell>
          <cell r="D3698">
            <v>29.03</v>
          </cell>
          <cell r="E3698">
            <v>31.26</v>
          </cell>
          <cell r="F3698" t="str">
            <v>SINTÉTICO</v>
          </cell>
          <cell r="G3698">
            <v>31.26</v>
          </cell>
        </row>
        <row r="3699">
          <cell r="A3699">
            <v>92372</v>
          </cell>
          <cell r="B3699" t="str">
            <v>LUVA, EM FERRO GALVANIZADO, DN 32 (1 1/4"), CONEXÃO ROSQUEADA, INSTALADO EM REDE DE ALIMENTAÇÃO PARA HIDRANTE - FORNECIMENTO E INSTALAÇÃO. AF_12/2015</v>
          </cell>
          <cell r="C3699" t="str">
            <v>UN</v>
          </cell>
          <cell r="D3699">
            <v>30.06</v>
          </cell>
          <cell r="E3699">
            <v>32.29</v>
          </cell>
          <cell r="F3699" t="str">
            <v>SINTÉTICO</v>
          </cell>
          <cell r="G3699">
            <v>32.29</v>
          </cell>
        </row>
        <row r="3700">
          <cell r="A3700">
            <v>92373</v>
          </cell>
          <cell r="B3700" t="str">
            <v>NIPLE, EM FERRO GALVANIZADO, DN 40 (1 1/2"), CONEXÃO ROSQUEADA, INSTALADO EM REDE DE ALIMENTAÇÃO PARA HIDRANTE - FORNECIMENTO E INSTALAÇÃO. AF_12/2015</v>
          </cell>
          <cell r="C3700" t="str">
            <v>UN</v>
          </cell>
          <cell r="D3700">
            <v>34.11</v>
          </cell>
          <cell r="E3700">
            <v>36.54</v>
          </cell>
          <cell r="F3700" t="str">
            <v>SINTÉTICO</v>
          </cell>
          <cell r="G3700">
            <v>36.54</v>
          </cell>
        </row>
        <row r="3701">
          <cell r="A3701">
            <v>92374</v>
          </cell>
          <cell r="B3701" t="str">
            <v>LUVA, EM FERRO GALVANIZADO, DN 40 (1 1/2"), CONEXÃO ROSQUEADA, INSTALADO EM REDE DE ALIMENTAÇÃO PARA HIDRANTE - FORNECIMENTO E INSTALAÇÃO. AF_12/2015</v>
          </cell>
          <cell r="C3701" t="str">
            <v>UN</v>
          </cell>
          <cell r="D3701">
            <v>34.31</v>
          </cell>
          <cell r="E3701">
            <v>36.74</v>
          </cell>
          <cell r="F3701" t="str">
            <v>SINTÉTICO</v>
          </cell>
          <cell r="G3701">
            <v>36.74</v>
          </cell>
        </row>
        <row r="3702">
          <cell r="A3702">
            <v>92375</v>
          </cell>
          <cell r="B3702" t="str">
            <v>NIPLE, EM FERRO GALVANIZADO, DN 50 (2"), CONEXÃO ROSQUEADA, INSTALADO EM REDE DE ALIMENTAÇÃO PARA HIDRANTE - FORNECIMENTO E INSTALAÇÃO. AF_12/2015</v>
          </cell>
          <cell r="C3702" t="str">
            <v>UN</v>
          </cell>
          <cell r="D3702">
            <v>43.87</v>
          </cell>
          <cell r="E3702">
            <v>46.57</v>
          </cell>
          <cell r="F3702" t="str">
            <v>SINTÉTICO</v>
          </cell>
          <cell r="G3702">
            <v>46.57</v>
          </cell>
        </row>
        <row r="3703">
          <cell r="A3703">
            <v>92376</v>
          </cell>
          <cell r="B3703" t="str">
            <v>LUVA, EM FERRO GALVANIZADO, DN 50 (2"), CONEXÃO ROSQUEADA, INSTALADO EM REDE DE ALIMENTAÇÃO PARA HIDRANTE - FORNECIMENTO E INSTALAÇÃO. AF_12/2015</v>
          </cell>
          <cell r="C3703" t="str">
            <v>UN</v>
          </cell>
          <cell r="D3703">
            <v>43.86</v>
          </cell>
          <cell r="E3703">
            <v>46.56</v>
          </cell>
          <cell r="F3703" t="str">
            <v>SINTÉTICO</v>
          </cell>
          <cell r="G3703">
            <v>46.56</v>
          </cell>
        </row>
        <row r="3704">
          <cell r="A3704">
            <v>92377</v>
          </cell>
          <cell r="B3704" t="str">
            <v>NIPLE, EM FERRO GALVANIZADO, DN 65 (2 1/2"), CONEXÃO ROSQUEADA, INSTALADO EM REDE DE ALIMENTAÇÃO PARA HIDRANTE - FORNECIMENTO E INSTALAÇÃO. AF_12/2015</v>
          </cell>
          <cell r="C3704" t="str">
            <v>UN</v>
          </cell>
          <cell r="D3704">
            <v>58.36</v>
          </cell>
          <cell r="E3704">
            <v>61.44</v>
          </cell>
          <cell r="F3704" t="str">
            <v>SINTÉTICO</v>
          </cell>
          <cell r="G3704">
            <v>61.44</v>
          </cell>
        </row>
        <row r="3705">
          <cell r="A3705">
            <v>92378</v>
          </cell>
          <cell r="B3705" t="str">
            <v>LUVA, EM FERRO GALVANIZADO, DN 65 (2 1/2"), CONEXÃO ROSQUEADA, INSTALADO EM REDE DE ALIMENTAÇÃO PARA HIDRANTE - FORNECIMENTO E INSTALAÇÃO. AF_12/2015</v>
          </cell>
          <cell r="C3705" t="str">
            <v>UN</v>
          </cell>
          <cell r="D3705">
            <v>64.540000000000006</v>
          </cell>
          <cell r="E3705">
            <v>67.62</v>
          </cell>
          <cell r="F3705" t="str">
            <v>SINTÉTICO</v>
          </cell>
          <cell r="G3705">
            <v>67.62</v>
          </cell>
        </row>
        <row r="3706">
          <cell r="A3706">
            <v>92379</v>
          </cell>
          <cell r="B3706" t="str">
            <v>NIPLE, EM FERRO GALVANIZADO, DN 80 (3"), CONEXÃO ROSQUEADA, INSTALADO EM REDE DE ALIMENTAÇÃO PARA HIDRANTE - FORNECIMENTO E INSTALAÇÃO. AF_12/2015</v>
          </cell>
          <cell r="C3706" t="str">
            <v>UN</v>
          </cell>
          <cell r="D3706">
            <v>81.89</v>
          </cell>
          <cell r="E3706">
            <v>85.35</v>
          </cell>
          <cell r="F3706" t="str">
            <v>SINTÉTICO</v>
          </cell>
          <cell r="G3706">
            <v>85.35</v>
          </cell>
        </row>
        <row r="3707">
          <cell r="A3707">
            <v>92380</v>
          </cell>
          <cell r="B3707" t="str">
            <v>LUVA, EM FERRO GALVANIZADO, DN 80 (3"), CONEXÃO ROSQUEADA, INSTALADO EM REDE DE ALIMENTAÇÃO PARA HIDRANTE - FORNECIMENTO E INSTALAÇÃO. AF_12/2015</v>
          </cell>
          <cell r="C3707" t="str">
            <v>UN</v>
          </cell>
          <cell r="D3707">
            <v>87.38</v>
          </cell>
          <cell r="E3707">
            <v>90.84</v>
          </cell>
          <cell r="F3707" t="str">
            <v>SINTÉTICO</v>
          </cell>
          <cell r="G3707">
            <v>90.84</v>
          </cell>
        </row>
        <row r="3708">
          <cell r="A3708">
            <v>92381</v>
          </cell>
          <cell r="B3708" t="str">
            <v>JOELHO 45 GRAUS, EM FERRO GALVANIZADO, DN 25 (1"), CONEXÃO ROSQUEADA, INSTALADO EM REDE DE ALIMENTAÇÃO PARA HIDRANTE - FORNECIMENTO E INSTALAÇÃO. AF_12/2015</v>
          </cell>
          <cell r="C3708" t="str">
            <v>UN</v>
          </cell>
          <cell r="D3708">
            <v>36.64</v>
          </cell>
          <cell r="E3708">
            <v>39.71</v>
          </cell>
          <cell r="F3708" t="str">
            <v>SINTÉTICO</v>
          </cell>
          <cell r="G3708">
            <v>39.71</v>
          </cell>
        </row>
        <row r="3709">
          <cell r="A3709">
            <v>92382</v>
          </cell>
          <cell r="B3709" t="str">
            <v>JOELHO 90 GRAUS, EM FERRO GALVANIZADO, DN 25 (1"), CONEXÃO ROSQUEADA, INSTALADO EM REDE DE ALIMENTAÇÃO PARA HIDRANTE - FORNECIMENTO E INSTALAÇÃO. AF_12/2015</v>
          </cell>
          <cell r="C3709" t="str">
            <v>UN</v>
          </cell>
          <cell r="D3709">
            <v>35.159999999999997</v>
          </cell>
          <cell r="E3709">
            <v>38.229999999999997</v>
          </cell>
          <cell r="F3709" t="str">
            <v>SINTÉTICO</v>
          </cell>
          <cell r="G3709">
            <v>38.229999999999997</v>
          </cell>
        </row>
        <row r="3710">
          <cell r="A3710">
            <v>92383</v>
          </cell>
          <cell r="B3710" t="str">
            <v>JOELHO 45 GRAUS, EM FERRO GALVANIZADO, DN 32 (1 1/4"), CONEXÃO ROSQUEADA, INSTALADO EM REDE DE ALIMENTAÇÃO PARA HIDRANTE - FORNECIMENTO E INSTALAÇÃO. AF_12/2015</v>
          </cell>
          <cell r="C3710" t="str">
            <v>UN</v>
          </cell>
          <cell r="D3710">
            <v>45.69</v>
          </cell>
          <cell r="E3710">
            <v>49.03</v>
          </cell>
          <cell r="F3710" t="str">
            <v>SINTÉTICO</v>
          </cell>
          <cell r="G3710">
            <v>49.03</v>
          </cell>
        </row>
        <row r="3711">
          <cell r="A3711">
            <v>92384</v>
          </cell>
          <cell r="B3711" t="str">
            <v>JOELHO 90 GRAUS, EM FERRO GALVANIZADO, DN 32 (1 1/4"), CONEXÃO ROSQUEADA, INSTALADO EM REDE DE ALIMENTAÇÃO PARA HIDRANTE - FORNECIMENTO E INSTALAÇÃO. AF_12/2015</v>
          </cell>
          <cell r="C3711" t="str">
            <v>UN</v>
          </cell>
          <cell r="D3711">
            <v>42.76</v>
          </cell>
          <cell r="E3711">
            <v>46.1</v>
          </cell>
          <cell r="F3711" t="str">
            <v>SINTÉTICO</v>
          </cell>
          <cell r="G3711">
            <v>46.1</v>
          </cell>
        </row>
        <row r="3712">
          <cell r="A3712">
            <v>92385</v>
          </cell>
          <cell r="B3712" t="str">
            <v>JOELHO 45 GRAUS, EM FERRO GALVANIZADO, DN 40 (1 1/2"), CONEXÃO ROSQUEADA, INSTALADO EM REDE DE ALIMENTAÇÃO PARA HIDRANTE - FORNECIMENTO E INSTALAÇÃO. AF_12/2015</v>
          </cell>
          <cell r="C3712" t="str">
            <v>UN</v>
          </cell>
          <cell r="D3712">
            <v>52.23</v>
          </cell>
          <cell r="E3712">
            <v>55.88</v>
          </cell>
          <cell r="F3712" t="str">
            <v>SINTÉTICO</v>
          </cell>
          <cell r="G3712">
            <v>55.88</v>
          </cell>
        </row>
        <row r="3713">
          <cell r="A3713">
            <v>92386</v>
          </cell>
          <cell r="B3713" t="str">
            <v>JOELHO 90 GRAUS, EM FERRO GALVANIZADO, DN 40 (1 1/2"), CONEXÃO ROSQUEADA, INSTALADO EM REDE DE ALIMENTAÇÃO PARA HIDRANTE - FORNECIMENTO E INSTALAÇÃO. AF_12/2015</v>
          </cell>
          <cell r="C3713" t="str">
            <v>UN</v>
          </cell>
          <cell r="D3713">
            <v>50.21</v>
          </cell>
          <cell r="E3713">
            <v>53.86</v>
          </cell>
          <cell r="F3713" t="str">
            <v>SINTÉTICO</v>
          </cell>
          <cell r="G3713">
            <v>53.86</v>
          </cell>
        </row>
        <row r="3714">
          <cell r="A3714">
            <v>92387</v>
          </cell>
          <cell r="B3714" t="str">
            <v>JOELHO 45 GRAUS, EM FERRO GALVANIZADO, DN 50 (2"), CONEXÃO ROSQUEADA, INSTALADO EM REDE DE ALIMENTAÇÃO PARA HIDRANTE - FORNECIMENTO E INSTALAÇÃO. AF_12/2015</v>
          </cell>
          <cell r="C3714" t="str">
            <v>UN</v>
          </cell>
          <cell r="D3714">
            <v>65.31</v>
          </cell>
          <cell r="E3714">
            <v>69.349999999999994</v>
          </cell>
          <cell r="F3714" t="str">
            <v>SINTÉTICO</v>
          </cell>
          <cell r="G3714">
            <v>69.349999999999994</v>
          </cell>
        </row>
        <row r="3715">
          <cell r="A3715">
            <v>92388</v>
          </cell>
          <cell r="B3715" t="str">
            <v>JOELHO 90 GRAUS, EM FERRO GALVANIZADO, DN 50 (2"), CONEXÃO ROSQUEADA, INSTALADO EM REDE DE ALIMENTAÇÃO PARA HIDRANTE - FORNECIMENTO E INSTALAÇÃO. AF_12/2015</v>
          </cell>
          <cell r="C3715" t="str">
            <v>UN</v>
          </cell>
          <cell r="D3715">
            <v>63.94</v>
          </cell>
          <cell r="E3715">
            <v>67.98</v>
          </cell>
          <cell r="F3715" t="str">
            <v>SINTÉTICO</v>
          </cell>
          <cell r="G3715">
            <v>67.98</v>
          </cell>
        </row>
        <row r="3716">
          <cell r="A3716">
            <v>92389</v>
          </cell>
          <cell r="B3716" t="str">
            <v>JOELHO 45 GRAUS, EM FERRO GALVANIZADO, DN 65 (2 1/2"), CONEXÃO ROSQUEADA, INSTALADO EM REDE DE ALIMENTAÇÃO PARA HIDRANTE - FORNECIMENTO E INSTALAÇÃO. AF_12/2015</v>
          </cell>
          <cell r="C3716" t="str">
            <v>UN</v>
          </cell>
          <cell r="D3716">
            <v>99.49</v>
          </cell>
          <cell r="E3716">
            <v>104.1</v>
          </cell>
          <cell r="F3716" t="str">
            <v>SINTÉTICO</v>
          </cell>
          <cell r="G3716">
            <v>104.1</v>
          </cell>
        </row>
        <row r="3717">
          <cell r="A3717">
            <v>92390</v>
          </cell>
          <cell r="B3717" t="str">
            <v>JOELHO 90 GRAUS, EM FERRO GALVANIZADO, DN 65 (2 1/2"), CONEXÃO ROSQUEADA, INSTALADO EM REDE DE ALIMENTAÇÃO PARA HIDRANTE - FORNECIMENTO E INSTALAÇÃO. AF_12/2015</v>
          </cell>
          <cell r="C3717" t="str">
            <v>UN</v>
          </cell>
          <cell r="D3717">
            <v>93.45</v>
          </cell>
          <cell r="E3717">
            <v>98.06</v>
          </cell>
          <cell r="F3717" t="str">
            <v>SINTÉTICO</v>
          </cell>
          <cell r="G3717">
            <v>98.06</v>
          </cell>
        </row>
        <row r="3718">
          <cell r="A3718">
            <v>92635</v>
          </cell>
          <cell r="B3718" t="str">
            <v>JOELHO 45 GRAUS, EM FERRO GALVANIZADO, CONEXÃO ROSQUEADA, DN 80 (3"), INSTALADO EM REDE DE ALIMENTAÇÃO PARA HIDRANTE - FORNECIMENTO E INSTALAÇÃO. AF_12/2015</v>
          </cell>
          <cell r="C3718" t="str">
            <v>UN</v>
          </cell>
          <cell r="D3718">
            <v>132.35</v>
          </cell>
          <cell r="E3718">
            <v>137.54</v>
          </cell>
          <cell r="F3718" t="str">
            <v>SINTÉTICO</v>
          </cell>
          <cell r="G3718">
            <v>137.54</v>
          </cell>
        </row>
        <row r="3719">
          <cell r="A3719">
            <v>92636</v>
          </cell>
          <cell r="B3719" t="str">
            <v>JOELHO 90 GRAUS, EM FERRO GALVANIZADO, CONEXÃO ROSQUEADA, DN 80 (3"), INSTALADO EM REDE DE ALIMENTAÇÃO PARA HIDRANTE - FORNECIMENTO E INSTALAÇÃO. AF_12/2015</v>
          </cell>
          <cell r="C3719" t="str">
            <v>UN</v>
          </cell>
          <cell r="D3719">
            <v>120.71</v>
          </cell>
          <cell r="E3719">
            <v>125.9</v>
          </cell>
          <cell r="F3719" t="str">
            <v>SINTÉTICO</v>
          </cell>
          <cell r="G3719">
            <v>125.9</v>
          </cell>
        </row>
        <row r="3720">
          <cell r="A3720">
            <v>92637</v>
          </cell>
          <cell r="B3720" t="str">
            <v>TÊ, EM FERRO GALVANIZADO, CONEXÃO ROSQUEADA, DN 25 (1"), INSTALADO EM REDE DE ALIMENTAÇÃO PARA HIDRANTE - FORNECIMENTO E INSTALAÇÃO. AF_12/2015</v>
          </cell>
          <cell r="C3720" t="str">
            <v>UN</v>
          </cell>
          <cell r="D3720">
            <v>47.42</v>
          </cell>
          <cell r="E3720">
            <v>51.52</v>
          </cell>
          <cell r="F3720" t="str">
            <v>SINTÉTICO</v>
          </cell>
          <cell r="G3720">
            <v>51.52</v>
          </cell>
        </row>
        <row r="3721">
          <cell r="A3721">
            <v>92638</v>
          </cell>
          <cell r="B3721" t="str">
            <v>TÊ, EM FERRO GALVANIZADO, CONEXÃO ROSQUEADA, DN 32 (1 1/4"), INSTALADO EM REDE DE ALIMENTAÇÃO PARA HIDRANTE - FORNECIMENTO E INSTALAÇÃO. AF_12/2015</v>
          </cell>
          <cell r="C3721" t="str">
            <v>UN</v>
          </cell>
          <cell r="D3721">
            <v>57.37</v>
          </cell>
          <cell r="E3721">
            <v>61.82</v>
          </cell>
          <cell r="F3721" t="str">
            <v>SINTÉTICO</v>
          </cell>
          <cell r="G3721">
            <v>61.82</v>
          </cell>
        </row>
        <row r="3722">
          <cell r="A3722">
            <v>92639</v>
          </cell>
          <cell r="B3722" t="str">
            <v>TÊ, EM FERRO GALVANIZADO, CONEXÃO ROSQUEADA, DN 40 (1 1/2"), INSTALADO EM REDE DE ALIMENTAÇÃO PARA HIDRANTE - FORNECIMENTO E INSTALAÇÃO. AF_12/2015</v>
          </cell>
          <cell r="C3722" t="str">
            <v>UN</v>
          </cell>
          <cell r="D3722">
            <v>66.150000000000006</v>
          </cell>
          <cell r="E3722">
            <v>71.010000000000005</v>
          </cell>
          <cell r="F3722" t="str">
            <v>SINTÉTICO</v>
          </cell>
          <cell r="G3722">
            <v>71.010000000000005</v>
          </cell>
        </row>
        <row r="3723">
          <cell r="A3723">
            <v>92640</v>
          </cell>
          <cell r="B3723" t="str">
            <v>TÊ, EM FERRO GALVANIZADO, CONEXÃO ROSQUEADA, DN 50 (2"), INSTALADO EM REDE DE ALIMENTAÇÃO PARA HIDRANTE - FORNECIMENTO E INSTALAÇÃO. AF_12/2015</v>
          </cell>
          <cell r="C3723" t="str">
            <v>UN</v>
          </cell>
          <cell r="D3723">
            <v>85.22</v>
          </cell>
          <cell r="E3723">
            <v>90.59</v>
          </cell>
          <cell r="F3723" t="str">
            <v>SINTÉTICO</v>
          </cell>
          <cell r="G3723">
            <v>90.59</v>
          </cell>
        </row>
        <row r="3724">
          <cell r="A3724">
            <v>92642</v>
          </cell>
          <cell r="B3724" t="str">
            <v>TÊ, EM FERRO GALVANIZADO, CONEXÃO ROSQUEADA, DN 65 (2 1/2"), INSTALADO EM REDE DE ALIMENTAÇÃO PARA HIDRANTE - FORNECIMENTO E INSTALAÇÃO. AF_12/2015</v>
          </cell>
          <cell r="C3724" t="str">
            <v>UN</v>
          </cell>
          <cell r="D3724">
            <v>127.57</v>
          </cell>
          <cell r="E3724">
            <v>133.72</v>
          </cell>
          <cell r="F3724" t="str">
            <v>SINTÉTICO</v>
          </cell>
          <cell r="G3724">
            <v>133.72</v>
          </cell>
        </row>
        <row r="3725">
          <cell r="A3725">
            <v>92644</v>
          </cell>
          <cell r="B3725" t="str">
            <v>TÊ, EM FERRO GALVANIZADO, CONEXÃO ROSQUEADA, DN 80 (3"), INSTALADO EM REDE DE ALIMENTAÇÃO PARA HIDRANTE - FORNECIMENTO E INSTALAÇÃO. AF_12/2015</v>
          </cell>
          <cell r="C3725" t="str">
            <v>UN</v>
          </cell>
          <cell r="D3725">
            <v>159.80000000000001</v>
          </cell>
          <cell r="E3725">
            <v>166.72</v>
          </cell>
          <cell r="F3725" t="str">
            <v>SINTÉTICO</v>
          </cell>
          <cell r="G3725">
            <v>166.72</v>
          </cell>
        </row>
        <row r="3726">
          <cell r="A3726">
            <v>92657</v>
          </cell>
          <cell r="B3726" t="str">
            <v>NIPLE, EM FERRO GALVANIZADO, CONEXÃO ROSQUEADA, DN 25 (1"), INSTALADO EM REDE DE ALIMENTAÇÃO PARA SPRINKLER - FORNECIMENTO E INSTALAÇÃO. AF_12/2015</v>
          </cell>
          <cell r="C3726" t="str">
            <v>UN</v>
          </cell>
          <cell r="D3726">
            <v>17.579999999999998</v>
          </cell>
          <cell r="E3726">
            <v>18.84</v>
          </cell>
          <cell r="F3726" t="str">
            <v>SINTÉTICO</v>
          </cell>
          <cell r="G3726">
            <v>18.84</v>
          </cell>
        </row>
        <row r="3727">
          <cell r="A3727">
            <v>92658</v>
          </cell>
          <cell r="B3727" t="str">
            <v>LUVA, EM FERRO GALVANIZADO, CONEXÃO ROSQUEADA, DN 25 (1"), INSTALADO EM REDE DE ALIMENTAÇÃO PARA SPRINKLER - FORNECIMENTO E INSTALAÇÃO. AF_12/2015</v>
          </cell>
          <cell r="C3727" t="str">
            <v>UN</v>
          </cell>
          <cell r="D3727">
            <v>18.690000000000001</v>
          </cell>
          <cell r="E3727">
            <v>19.95</v>
          </cell>
          <cell r="F3727" t="str">
            <v>SINTÉTICO</v>
          </cell>
          <cell r="G3727">
            <v>19.95</v>
          </cell>
        </row>
        <row r="3728">
          <cell r="A3728">
            <v>92659</v>
          </cell>
          <cell r="B3728" t="str">
            <v>NIPLE, EM FERRO GALVANIZADO, CONEXÃO ROSQUEADA, DN 32 (1 1/4"), INSTALADO EM REDE DE ALIMENTAÇÃO PARA SPRINKLER - FORNECIMENTO E INSTALAÇÃO. AF_12/2015</v>
          </cell>
          <cell r="C3728" t="str">
            <v>UN</v>
          </cell>
          <cell r="D3728">
            <v>21.52</v>
          </cell>
          <cell r="E3728">
            <v>22.85</v>
          </cell>
          <cell r="F3728" t="str">
            <v>SINTÉTICO</v>
          </cell>
          <cell r="G3728">
            <v>22.85</v>
          </cell>
        </row>
        <row r="3729">
          <cell r="A3729">
            <v>92660</v>
          </cell>
          <cell r="B3729" t="str">
            <v>LUVA, EM FERRO GALVANIZADO, CONEXÃO ROSQUEADA, DN 32 (1 1/4"), INSTALADO EM REDE DE ALIMENTAÇÃO PARA SPRINKLER - FORNECIMENTO E INSTALAÇÃO. AF_12/2015</v>
          </cell>
          <cell r="C3729" t="str">
            <v>UN</v>
          </cell>
          <cell r="D3729">
            <v>22.55</v>
          </cell>
          <cell r="E3729">
            <v>23.88</v>
          </cell>
          <cell r="F3729" t="str">
            <v>SINTÉTICO</v>
          </cell>
          <cell r="G3729">
            <v>23.88</v>
          </cell>
        </row>
        <row r="3730">
          <cell r="A3730">
            <v>92661</v>
          </cell>
          <cell r="B3730" t="str">
            <v>NIPLE, EM FERRO GALVANIZADO, CONEXÃO ROSQUEADA, DN 40 (1 1/2"), INSTALADO EM REDE DE ALIMENTAÇÃO PARA SPRINKLER - FORNECIMENTO E INSTALAÇÃO. AF_12/2015</v>
          </cell>
          <cell r="C3730" t="str">
            <v>UN</v>
          </cell>
          <cell r="D3730">
            <v>25.55</v>
          </cell>
          <cell r="E3730">
            <v>26.96</v>
          </cell>
          <cell r="F3730" t="str">
            <v>SINTÉTICO</v>
          </cell>
          <cell r="G3730">
            <v>26.96</v>
          </cell>
        </row>
        <row r="3731">
          <cell r="A3731">
            <v>92662</v>
          </cell>
          <cell r="B3731" t="str">
            <v>LUVA, EM FERRO GALVANIZADO, CONEXÃO ROSQUEADA, DN 40 (1 1/2"), INSTALADO EM REDE DE ALIMENTAÇÃO PARA SPRINKLER - FORNECIMENTO E INSTALAÇÃO. AF_12/2015</v>
          </cell>
          <cell r="C3731" t="str">
            <v>UN</v>
          </cell>
          <cell r="D3731">
            <v>25.75</v>
          </cell>
          <cell r="E3731">
            <v>27.16</v>
          </cell>
          <cell r="F3731" t="str">
            <v>SINTÉTICO</v>
          </cell>
          <cell r="G3731">
            <v>27.16</v>
          </cell>
        </row>
        <row r="3732">
          <cell r="A3732">
            <v>92663</v>
          </cell>
          <cell r="B3732" t="str">
            <v>NIPLE, EM FERRO GALVANIZADO, CONEXÃO ROSQUEADA, DN 50 (2"), INSTALADO EM REDE DE ALIMENTAÇÃO PARA SPRINKLER - FORNECIMENTO E INSTALAÇÃO. AF_12/2015</v>
          </cell>
          <cell r="C3732" t="str">
            <v>UN</v>
          </cell>
          <cell r="D3732">
            <v>34.03</v>
          </cell>
          <cell r="E3732">
            <v>35.53</v>
          </cell>
          <cell r="F3732" t="str">
            <v>SINTÉTICO</v>
          </cell>
          <cell r="G3732">
            <v>35.53</v>
          </cell>
        </row>
        <row r="3733">
          <cell r="A3733">
            <v>92664</v>
          </cell>
          <cell r="B3733" t="str">
            <v>LUVA, EM FERRO GALVANIZADO, CONEXÃO ROSQUEADA, DN 50 (2"), INSTALADO EM REDE DE ALIMENTAÇÃO PARA SPRINKLER - FORNECIMENTO E INSTALAÇÃO. AF_12/2015</v>
          </cell>
          <cell r="C3733" t="str">
            <v>UN</v>
          </cell>
          <cell r="D3733">
            <v>34.020000000000003</v>
          </cell>
          <cell r="E3733">
            <v>35.520000000000003</v>
          </cell>
          <cell r="F3733" t="str">
            <v>SINTÉTICO</v>
          </cell>
          <cell r="G3733">
            <v>35.520000000000003</v>
          </cell>
        </row>
        <row r="3734">
          <cell r="A3734">
            <v>92665</v>
          </cell>
          <cell r="B3734" t="str">
            <v>NIPLE, EM FERRO GALVANIZADO, CONEXÃO ROSQUEADA, DN 65 (2 1/2"), INSTALADO EM REDE DE ALIMENTAÇÃO PARA SPRINKLER - FORNECIMENTO E INSTALAÇÃO. AF_12/2015</v>
          </cell>
          <cell r="C3734" t="str">
            <v>UN</v>
          </cell>
          <cell r="D3734">
            <v>46.55</v>
          </cell>
          <cell r="E3734">
            <v>48.21</v>
          </cell>
          <cell r="F3734" t="str">
            <v>SINTÉTICO</v>
          </cell>
          <cell r="G3734">
            <v>48.21</v>
          </cell>
        </row>
        <row r="3735">
          <cell r="A3735">
            <v>92666</v>
          </cell>
          <cell r="B3735" t="str">
            <v>LUVA, EM FERRO GALVANIZADO, CONEXÃO ROSQUEADA, DN 65 (2 1/2"), INSTALADO EM REDE DE ALIMENTAÇÃO PARA SPRINKLER - FORNECIMENTO E INSTALAÇÃO. AF_12/2015</v>
          </cell>
          <cell r="C3735" t="str">
            <v>UN</v>
          </cell>
          <cell r="D3735">
            <v>52.73</v>
          </cell>
          <cell r="E3735">
            <v>54.39</v>
          </cell>
          <cell r="F3735" t="str">
            <v>SINTÉTICO</v>
          </cell>
          <cell r="G3735">
            <v>54.39</v>
          </cell>
        </row>
        <row r="3736">
          <cell r="A3736">
            <v>92667</v>
          </cell>
          <cell r="B3736" t="str">
            <v>NIPLE, EM FERRO GALVANIZADO, CONEXÃO ROSQUEADA, DN 80 (3"), INSTALADO EM REDE DE ALIMENTAÇÃO PARA SPRINKLER - FORNECIMENTO E INSTALAÇÃO. AF_12/2015</v>
          </cell>
          <cell r="C3736" t="str">
            <v>UN</v>
          </cell>
          <cell r="D3736">
            <v>68.17</v>
          </cell>
          <cell r="E3736">
            <v>69.98</v>
          </cell>
          <cell r="F3736" t="str">
            <v>SINTÉTICO</v>
          </cell>
          <cell r="G3736">
            <v>69.98</v>
          </cell>
        </row>
        <row r="3737">
          <cell r="A3737">
            <v>92668</v>
          </cell>
          <cell r="B3737" t="str">
            <v>LUVA, EM FERRO GALVANIZADO, CONEXÃO ROSQUEADA, DN 80 (3"), INSTALADO EM REDE DE ALIMENTAÇÃO PARA SPRINKLER - FORNECIMENTO E INSTALAÇÃO. AF_12/2015</v>
          </cell>
          <cell r="C3737" t="str">
            <v>UN</v>
          </cell>
          <cell r="D3737">
            <v>73.66</v>
          </cell>
          <cell r="E3737">
            <v>75.47</v>
          </cell>
          <cell r="F3737" t="str">
            <v>SINTÉTICO</v>
          </cell>
          <cell r="G3737">
            <v>75.47</v>
          </cell>
        </row>
        <row r="3738">
          <cell r="A3738">
            <v>92669</v>
          </cell>
          <cell r="B3738" t="str">
            <v>JOELHO 45 GRAUS, EM FERRO GALVANIZADO, CONEXÃO ROSQUEADA, DN 25 (1"), INSTALADO EM REDE DE ALIMENTAÇÃO PARA SPRINKLER - FORNECIMENTO E INSTALAÇÃO. AF_12/2015</v>
          </cell>
          <cell r="C3738" t="str">
            <v>UN</v>
          </cell>
          <cell r="D3738">
            <v>26.71</v>
          </cell>
          <cell r="E3738">
            <v>28.6</v>
          </cell>
          <cell r="F3738" t="str">
            <v>SINTÉTICO</v>
          </cell>
          <cell r="G3738">
            <v>28.6</v>
          </cell>
        </row>
        <row r="3739">
          <cell r="A3739">
            <v>92670</v>
          </cell>
          <cell r="B3739" t="str">
            <v>JOELHO 90 GRAUS, EM FERRO GALVANIZADO, CONEXÃO ROSQUEADA, DN 25 (1"), INSTALADO EM REDE DE ALIMENTAÇÃO PARA SPRINKLER - FORNECIMENTO E INSTALAÇÃO. AF_12/2015</v>
          </cell>
          <cell r="C3739" t="str">
            <v>UN</v>
          </cell>
          <cell r="D3739">
            <v>25.23</v>
          </cell>
          <cell r="E3739">
            <v>27.12</v>
          </cell>
          <cell r="F3739" t="str">
            <v>SINTÉTICO</v>
          </cell>
          <cell r="G3739">
            <v>27.12</v>
          </cell>
        </row>
        <row r="3740">
          <cell r="A3740">
            <v>92671</v>
          </cell>
          <cell r="B3740" t="str">
            <v>JOELHO 45 GRAUS, EM FERRO GALVANIZADO, CONEXÃO ROSQUEADA, DN 32 (1 1/4"), INSTALADO EM REDE DE ALIMENTAÇÃO PARA SPRINKLER - FORNECIMENTO E INSTALAÇÃO. AF_12/2015</v>
          </cell>
          <cell r="C3740" t="str">
            <v>UN</v>
          </cell>
          <cell r="D3740">
            <v>34.450000000000003</v>
          </cell>
          <cell r="E3740">
            <v>36.43</v>
          </cell>
          <cell r="F3740" t="str">
            <v>SINTÉTICO</v>
          </cell>
          <cell r="G3740">
            <v>36.43</v>
          </cell>
        </row>
        <row r="3741">
          <cell r="A3741">
            <v>92672</v>
          </cell>
          <cell r="B3741" t="str">
            <v>JOELHO 90 GRAUS, EM FERRO GALVANIZADO, CONEXÃO ROSQUEADA, DN 32 (1 1/4"), INSTALADO EM REDE DE ALIMENTAÇÃO PARA SPRINKLER - FORNECIMENTO E INSTALAÇÃO. AF_12/2015</v>
          </cell>
          <cell r="C3741" t="str">
            <v>UN</v>
          </cell>
          <cell r="D3741">
            <v>31.52</v>
          </cell>
          <cell r="E3741">
            <v>33.5</v>
          </cell>
          <cell r="F3741" t="str">
            <v>SINTÉTICO</v>
          </cell>
          <cell r="G3741">
            <v>33.5</v>
          </cell>
        </row>
        <row r="3742">
          <cell r="A3742">
            <v>92673</v>
          </cell>
          <cell r="B3742" t="str">
            <v>JOELHO 45 GRAUS, EM FERRO GALVANIZADO, CONEXÃO ROSQUEADA, DN 40 (1 1/2"), INSTALADO EM REDE DE ALIMENTAÇÃO PARA SPRINKLER - FORNECIMENTO E INSTALAÇÃO. AF_12/2015</v>
          </cell>
          <cell r="C3742" t="str">
            <v>UN</v>
          </cell>
          <cell r="D3742">
            <v>39.42</v>
          </cell>
          <cell r="E3742">
            <v>41.53</v>
          </cell>
          <cell r="F3742" t="str">
            <v>SINTÉTICO</v>
          </cell>
          <cell r="G3742">
            <v>41.53</v>
          </cell>
        </row>
        <row r="3743">
          <cell r="A3743">
            <v>92674</v>
          </cell>
          <cell r="B3743" t="str">
            <v>JOELHO 90 GRAUS, EM FERRO GALVANIZADO, CONEXÃO ROSQUEADA, DN 40 (1 1/2"), INSTALADO EM REDE DE ALIMENTAÇÃO PARA SPRINKLER - FORNECIMENTO E INSTALAÇÃO. AF_12/2015</v>
          </cell>
          <cell r="C3743" t="str">
            <v>UN</v>
          </cell>
          <cell r="D3743">
            <v>37.4</v>
          </cell>
          <cell r="E3743">
            <v>39.51</v>
          </cell>
          <cell r="F3743" t="str">
            <v>SINTÉTICO</v>
          </cell>
          <cell r="G3743">
            <v>39.51</v>
          </cell>
        </row>
        <row r="3744">
          <cell r="A3744">
            <v>92675</v>
          </cell>
          <cell r="B3744" t="str">
            <v>JOELHO 45 GRAUS, EM FERRO GALVANIZADO, CONEXÃO ROSQUEADA, DN 50 (2"), INSTALADO EM REDE DE ALIMENTAÇÃO PARA SPRINKLER - FORNECIMENTO E INSTALAÇÃO. AF_12/2015</v>
          </cell>
          <cell r="C3744" t="str">
            <v>UN</v>
          </cell>
          <cell r="D3744">
            <v>50.58</v>
          </cell>
          <cell r="E3744">
            <v>52.85</v>
          </cell>
          <cell r="F3744" t="str">
            <v>SINTÉTICO</v>
          </cell>
          <cell r="G3744">
            <v>52.85</v>
          </cell>
        </row>
        <row r="3745">
          <cell r="A3745">
            <v>92676</v>
          </cell>
          <cell r="B3745" t="str">
            <v>JOELHO 90 GRAUS, EM FERRO GALVANIZADO, CONEXÃO ROSQUEADA, DN 50 (2"), INSTALADO EM REDE DE ALIMENTAÇÃO PARA SPRINKLER - FORNECIMENTO E INSTALAÇÃO. AF_12/2015</v>
          </cell>
          <cell r="C3745" t="str">
            <v>UN</v>
          </cell>
          <cell r="D3745">
            <v>49.21</v>
          </cell>
          <cell r="E3745">
            <v>51.48</v>
          </cell>
          <cell r="F3745" t="str">
            <v>SINTÉTICO</v>
          </cell>
          <cell r="G3745">
            <v>51.48</v>
          </cell>
        </row>
        <row r="3746">
          <cell r="A3746">
            <v>92677</v>
          </cell>
          <cell r="B3746" t="str">
            <v>JOELHO 45 GRAUS, EM FERRO GALVANIZADO, CONEXÃO ROSQUEADA, DN 65 (2 1/2"), INSTALADO EM REDE DE ALIMENTAÇÃO PARA SPRINKLER - FORNECIMENTO E INSTALAÇÃO. AF_12/2015</v>
          </cell>
          <cell r="C3746" t="str">
            <v>UN</v>
          </cell>
          <cell r="D3746">
            <v>81.8</v>
          </cell>
          <cell r="E3746">
            <v>84.31</v>
          </cell>
          <cell r="F3746" t="str">
            <v>SINTÉTICO</v>
          </cell>
          <cell r="G3746">
            <v>84.31</v>
          </cell>
        </row>
        <row r="3747">
          <cell r="A3747">
            <v>92678</v>
          </cell>
          <cell r="B3747" t="str">
            <v>JOELHO 90 GRAUS, EM FERRO GALVANIZADO, CONEXÃO ROSQUEADA, DN 65 (2 1/2"), INSTALADO EM REDE DE ALIMENTAÇÃO PARA SPRINKLER - FORNECIMENTO E INSTALAÇÃO. AF_12/2015</v>
          </cell>
          <cell r="C3747" t="str">
            <v>UN</v>
          </cell>
          <cell r="D3747">
            <v>75.760000000000005</v>
          </cell>
          <cell r="E3747">
            <v>78.27</v>
          </cell>
          <cell r="F3747" t="str">
            <v>SINTÉTICO</v>
          </cell>
          <cell r="G3747">
            <v>78.27</v>
          </cell>
        </row>
        <row r="3748">
          <cell r="A3748">
            <v>92679</v>
          </cell>
          <cell r="B3748" t="str">
            <v>JOELHO 45 GRAUS, EM FERRO GALVANIZADO, CONEXÃO ROSQUEADA, DN 80 (3"), INSTALADO EM REDE DE ALIMENTAÇÃO PARA SPRINKLER - FORNECIMENTO E INSTALAÇÃO. AF_12/2015</v>
          </cell>
          <cell r="C3748" t="str">
            <v>UN</v>
          </cell>
          <cell r="D3748">
            <v>111.78</v>
          </cell>
          <cell r="E3748">
            <v>114.51</v>
          </cell>
          <cell r="F3748" t="str">
            <v>SINTÉTICO</v>
          </cell>
          <cell r="G3748">
            <v>114.51</v>
          </cell>
        </row>
        <row r="3749">
          <cell r="A3749">
            <v>92680</v>
          </cell>
          <cell r="B3749" t="str">
            <v>JOELHO 90 GRAUS, EM FERRO GALVANIZADO, CONEXÃO ROSQUEADA, DN 80 (3"), INSTALADO EM REDE DE ALIMENTAÇÃO PARA SPRINKLER - FORNECIMENTO E INSTALAÇÃO. AF_12/2015</v>
          </cell>
          <cell r="C3749" t="str">
            <v>UN</v>
          </cell>
          <cell r="D3749">
            <v>100.14</v>
          </cell>
          <cell r="E3749">
            <v>102.87</v>
          </cell>
          <cell r="F3749" t="str">
            <v>SINTÉTICO</v>
          </cell>
          <cell r="G3749">
            <v>102.87</v>
          </cell>
        </row>
        <row r="3750">
          <cell r="A3750">
            <v>92681</v>
          </cell>
          <cell r="B3750" t="str">
            <v>TÊ, EM FERRO GALVANIZADO, CONEXÃO ROSQUEADA, DN 25 (1"), INSTALADO EM REDE DE ALIMENTAÇÃO PARA SPRINKLER - FORNECIMENTO E INSTALAÇÃO. AF_12/2015</v>
          </cell>
          <cell r="C3750" t="str">
            <v>UN</v>
          </cell>
          <cell r="D3750">
            <v>34.18</v>
          </cell>
          <cell r="E3750">
            <v>36.700000000000003</v>
          </cell>
          <cell r="F3750" t="str">
            <v>SINTÉTICO</v>
          </cell>
          <cell r="G3750">
            <v>36.700000000000003</v>
          </cell>
        </row>
        <row r="3751">
          <cell r="A3751">
            <v>92682</v>
          </cell>
          <cell r="B3751" t="str">
            <v>TÊ, EM FERRO GALVANIZADO, CONEXÃO ROSQUEADA, DN 32 (1 1/4"), INSTALADO EM REDE DE ALIMENTAÇÃO PARA SPRINKLER - FORNECIMENTO E INSTALAÇÃO. AF_12/2015</v>
          </cell>
          <cell r="C3751" t="str">
            <v>UN</v>
          </cell>
          <cell r="D3751">
            <v>42.31</v>
          </cell>
          <cell r="E3751">
            <v>44.97</v>
          </cell>
          <cell r="F3751" t="str">
            <v>SINTÉTICO</v>
          </cell>
          <cell r="G3751">
            <v>44.97</v>
          </cell>
        </row>
        <row r="3752">
          <cell r="A3752">
            <v>92683</v>
          </cell>
          <cell r="B3752" t="str">
            <v>TÊ, EM FERRO GALVANIZADO, CONEXÃO ROSQUEADA, DN 40 (1 1/2"), INSTALADO EM REDE DE ALIMENTAÇÃO PARA SPRINKLER - FORNECIMENTO E INSTALAÇÃO. AF_12/2015</v>
          </cell>
          <cell r="C3752" t="str">
            <v>UN</v>
          </cell>
          <cell r="D3752">
            <v>49.07</v>
          </cell>
          <cell r="E3752">
            <v>51.89</v>
          </cell>
          <cell r="F3752" t="str">
            <v>SINTÉTICO</v>
          </cell>
          <cell r="G3752">
            <v>51.89</v>
          </cell>
        </row>
        <row r="3753">
          <cell r="A3753">
            <v>92684</v>
          </cell>
          <cell r="B3753" t="str">
            <v>TÊ, EM FERRO GALVANIZADO, CONEXÃO ROSQUEADA, DN 50 (2"), INSTALADO EM REDE DE ALIMENTAÇÃO PARA SPRINKLER - FORNECIMENTO E INSTALAÇÃO. AF_12/2015</v>
          </cell>
          <cell r="C3753" t="str">
            <v>UN</v>
          </cell>
          <cell r="D3753">
            <v>65.55</v>
          </cell>
          <cell r="E3753">
            <v>68.569999999999993</v>
          </cell>
          <cell r="F3753" t="str">
            <v>SINTÉTICO</v>
          </cell>
          <cell r="G3753">
            <v>68.569999999999993</v>
          </cell>
        </row>
        <row r="3754">
          <cell r="A3754">
            <v>92685</v>
          </cell>
          <cell r="B3754" t="str">
            <v>TÊ, EM FERRO GALVANIZADO, CONEXÃO ROSQUEADA, DN 65 (2 1/2"), INSTALADO EM REDE DE ALIMENTAÇÃO PARA SPRINKLER - FORNECIMENTO E INSTALAÇÃO. AF_12/2015</v>
          </cell>
          <cell r="C3754" t="str">
            <v>UN</v>
          </cell>
          <cell r="D3754">
            <v>104.03</v>
          </cell>
          <cell r="E3754">
            <v>107.36</v>
          </cell>
          <cell r="F3754" t="str">
            <v>SINTÉTICO</v>
          </cell>
          <cell r="G3754">
            <v>107.36</v>
          </cell>
        </row>
        <row r="3755">
          <cell r="A3755">
            <v>92686</v>
          </cell>
          <cell r="B3755" t="str">
            <v>TÊ, EM FERRO GALVANIZADO, CONEXÃO ROSQUEADA, DN 80 (3"), INSTALADO EM REDE DE ALIMENTAÇÃO PARA SPRINKLER - FORNECIMENTO E INSTALAÇÃO. AF_12/2015</v>
          </cell>
          <cell r="C3755" t="str">
            <v>UN</v>
          </cell>
          <cell r="D3755">
            <v>132.34</v>
          </cell>
          <cell r="E3755">
            <v>135.97</v>
          </cell>
          <cell r="F3755" t="str">
            <v>SINTÉTICO</v>
          </cell>
          <cell r="G3755">
            <v>135.97</v>
          </cell>
        </row>
        <row r="3756">
          <cell r="A3756">
            <v>92692</v>
          </cell>
          <cell r="B3756" t="str">
            <v>NIPLE, EM FERRO GALVANIZADO, CONEXÃO ROSQUEADA, DN 15 (1/2"), INSTALADO EM RAMAIS E SUB-RAMAIS DE GÁS - FORNECIMENTO E INSTALAÇÃO. AF_12/2015</v>
          </cell>
          <cell r="C3756" t="str">
            <v>UN</v>
          </cell>
          <cell r="D3756">
            <v>9.51</v>
          </cell>
          <cell r="E3756">
            <v>10.23</v>
          </cell>
          <cell r="F3756" t="str">
            <v>SINTÉTICO</v>
          </cell>
          <cell r="G3756">
            <v>10.23</v>
          </cell>
        </row>
        <row r="3757">
          <cell r="A3757">
            <v>92693</v>
          </cell>
          <cell r="B3757" t="str">
            <v>LUVA, EM FERRO GALVANIZADO, CONEXÃO ROSQUEADA, DN 15 (1/2"), INSTALADO EM RAMAIS E SUB-RAMAIS DE GÁS - FORNECIMENTO E INSTALAÇÃO. AF_12/2015</v>
          </cell>
          <cell r="C3757" t="str">
            <v>UN</v>
          </cell>
          <cell r="D3757">
            <v>9.76</v>
          </cell>
          <cell r="E3757">
            <v>10.48</v>
          </cell>
          <cell r="F3757" t="str">
            <v>SINTÉTICO</v>
          </cell>
          <cell r="G3757">
            <v>10.48</v>
          </cell>
        </row>
        <row r="3758">
          <cell r="A3758">
            <v>92694</v>
          </cell>
          <cell r="B3758" t="str">
            <v>NIPLE, EM FERRO GALVANIZADO, CONEXÃO ROSQUEADA, DN 20 (3/4"), INSTALADO EM RAMAIS E SUB-RAMAIS DE GÁS - FORNECIMENTO E INSTALAÇÃO. AF_12/2015</v>
          </cell>
          <cell r="C3758" t="str">
            <v>UN</v>
          </cell>
          <cell r="D3758">
            <v>15.19</v>
          </cell>
          <cell r="E3758">
            <v>16.43</v>
          </cell>
          <cell r="F3758" t="str">
            <v>SINTÉTICO</v>
          </cell>
          <cell r="G3758">
            <v>16.43</v>
          </cell>
        </row>
        <row r="3759">
          <cell r="A3759">
            <v>92695</v>
          </cell>
          <cell r="B3759" t="str">
            <v>LUVA, EM FERRO GALVANIZADO, CONEXÃO ROSQUEADA, DN 20 (3/4"), INSTALADO EM RAMAIS E SUB-RAMAIS DE GÁS - FORNECIMENTO E INSTALAÇÃO. AF_12/2015</v>
          </cell>
          <cell r="C3759" t="str">
            <v>UN</v>
          </cell>
          <cell r="D3759">
            <v>15.44</v>
          </cell>
          <cell r="E3759">
            <v>16.68</v>
          </cell>
          <cell r="F3759" t="str">
            <v>SINTÉTICO</v>
          </cell>
          <cell r="G3759">
            <v>16.68</v>
          </cell>
        </row>
        <row r="3760">
          <cell r="A3760">
            <v>92696</v>
          </cell>
          <cell r="B3760" t="str">
            <v>NIPLE, EM FERRO GALVANIZADO, CONEXÃO ROSQUEADA, DN 25 (1"), INSTALADO EM RAMAIS E SUB-RAMAIS DE GÁS - FORNECIMENTO E INSTALAÇÃO. AF_12/2015</v>
          </cell>
          <cell r="C3760" t="str">
            <v>UN</v>
          </cell>
          <cell r="D3760">
            <v>23.9</v>
          </cell>
          <cell r="E3760">
            <v>25.93</v>
          </cell>
          <cell r="F3760" t="str">
            <v>SINTÉTICO</v>
          </cell>
          <cell r="G3760">
            <v>25.93</v>
          </cell>
        </row>
        <row r="3761">
          <cell r="A3761">
            <v>92697</v>
          </cell>
          <cell r="B3761" t="str">
            <v>LUVA, EM FERRO GALVANIZADO, CONEXÃO ROSQUEADA, DN 25 (1"), INSTALADO EM RAMAIS E SUB-RAMAIS DE GÁS - FORNECIMENTO E INSTALAÇÃO. AF_12/2015</v>
          </cell>
          <cell r="C3761" t="str">
            <v>UN</v>
          </cell>
          <cell r="D3761">
            <v>25.01</v>
          </cell>
          <cell r="E3761">
            <v>27.04</v>
          </cell>
          <cell r="F3761" t="str">
            <v>SINTÉTICO</v>
          </cell>
          <cell r="G3761">
            <v>27.04</v>
          </cell>
        </row>
        <row r="3762">
          <cell r="A3762">
            <v>92698</v>
          </cell>
          <cell r="B3762" t="str">
            <v>JOELHO 45 GRAUS, EM FERRO GALVANIZADO, CONEXÃO ROSQUEADA, DN 15 (1/2"), INSTALADO EM RAMAIS E SUB-RAMAIS DE GÁS - FORNECIMENTO E INSTALAÇÃO. AF_12/2015</v>
          </cell>
          <cell r="C3762" t="str">
            <v>UN</v>
          </cell>
          <cell r="D3762">
            <v>14.09</v>
          </cell>
          <cell r="E3762">
            <v>15.17</v>
          </cell>
          <cell r="F3762" t="str">
            <v>SINTÉTICO</v>
          </cell>
          <cell r="G3762">
            <v>15.17</v>
          </cell>
        </row>
        <row r="3763">
          <cell r="A3763">
            <v>92699</v>
          </cell>
          <cell r="B3763" t="str">
            <v>JOELHO 90 GRAUS, EM FERRO GALVANIZADO, CONEXÃO ROSQUEADA, DN 15 (1/2"), INSTALADO EM RAMAIS E SUB-RAMAIS DE GÁS - FORNECIMENTO E INSTALAÇÃO. AF_12/2015</v>
          </cell>
          <cell r="C3763" t="str">
            <v>UN</v>
          </cell>
          <cell r="D3763">
            <v>13.29</v>
          </cell>
          <cell r="E3763">
            <v>14.37</v>
          </cell>
          <cell r="F3763" t="str">
            <v>SINTÉTICO</v>
          </cell>
          <cell r="G3763">
            <v>14.37</v>
          </cell>
        </row>
        <row r="3764">
          <cell r="A3764">
            <v>92700</v>
          </cell>
          <cell r="B3764" t="str">
            <v>JOELHO 45 GRAUS, EM FERRO GALVANIZADO, CONEXÃO ROSQUEADA, DN 20 (3/4"), INSTALADO EM RAMAIS E SUB-RAMAIS DE GÁS - FORNECIMENTO E INSTALAÇÃO. AF_12/2015</v>
          </cell>
          <cell r="C3764" t="str">
            <v>UN</v>
          </cell>
          <cell r="D3764">
            <v>23.08</v>
          </cell>
          <cell r="E3764">
            <v>24.95</v>
          </cell>
          <cell r="F3764" t="str">
            <v>SINTÉTICO</v>
          </cell>
          <cell r="G3764">
            <v>24.95</v>
          </cell>
        </row>
        <row r="3765">
          <cell r="A3765">
            <v>92701</v>
          </cell>
          <cell r="B3765" t="str">
            <v>JOELHO 90 GRAUS, EM FERRO GALVANIZADO, CONEXÃO ROSQUEADA, DN 20 (3/4"), INSTALADO EM RAMAIS E SUB-RAMAIS DE GÁS - FORNECIMENTO E INSTALAÇÃO. AF_12/2015</v>
          </cell>
          <cell r="C3765" t="str">
            <v>UN</v>
          </cell>
          <cell r="D3765">
            <v>21.89</v>
          </cell>
          <cell r="E3765">
            <v>23.76</v>
          </cell>
          <cell r="F3765" t="str">
            <v>SINTÉTICO</v>
          </cell>
          <cell r="G3765">
            <v>23.76</v>
          </cell>
        </row>
        <row r="3766">
          <cell r="A3766">
            <v>92702</v>
          </cell>
          <cell r="B3766" t="str">
            <v>JOELHO 45 GRAUS, EM FERRO GALVANIZADO, CONEXÃO ROSQUEADA, DN 25 (1"), INSTALADO EM RAMAIS E SUB-RAMAIS DE GÁS - FORNECIMENTO E INSTALAÇÃO. AF_12/2015</v>
          </cell>
          <cell r="C3766" t="str">
            <v>UN</v>
          </cell>
          <cell r="D3766">
            <v>36.25</v>
          </cell>
          <cell r="E3766">
            <v>39.270000000000003</v>
          </cell>
          <cell r="F3766" t="str">
            <v>SINTÉTICO</v>
          </cell>
          <cell r="G3766">
            <v>39.270000000000003</v>
          </cell>
        </row>
        <row r="3767">
          <cell r="A3767">
            <v>92703</v>
          </cell>
          <cell r="B3767" t="str">
            <v>JOELHO 90 GRAUS, EM FERRO GALVANIZADO, CONEXÃO ROSQUEADA, DN 25 (1"), INSTALADO EM RAMAIS E SUB-RAMAIS DE GÁS - FORNECIMENTO E INSTALAÇÃO. AF_12/2015</v>
          </cell>
          <cell r="C3767" t="str">
            <v>UN</v>
          </cell>
          <cell r="D3767">
            <v>34.770000000000003</v>
          </cell>
          <cell r="E3767">
            <v>37.79</v>
          </cell>
          <cell r="F3767" t="str">
            <v>SINTÉTICO</v>
          </cell>
          <cell r="G3767">
            <v>37.79</v>
          </cell>
        </row>
        <row r="3768">
          <cell r="A3768">
            <v>92704</v>
          </cell>
          <cell r="B3768" t="str">
            <v>TÊ, EM FERRO GALVANIZADO, CONEXÃO ROSQUEADA, DN 15 (1/2"), INSTALADO EM RAMAIS E SUB-RAMAIS DE GÁS - FORNECIMENTO E INSTALAÇÃO. AF_12/2015</v>
          </cell>
          <cell r="C3768" t="str">
            <v>UN</v>
          </cell>
          <cell r="D3768">
            <v>17.87</v>
          </cell>
          <cell r="E3768">
            <v>19.32</v>
          </cell>
          <cell r="F3768" t="str">
            <v>SINTÉTICO</v>
          </cell>
          <cell r="G3768">
            <v>19.32</v>
          </cell>
        </row>
        <row r="3769">
          <cell r="A3769">
            <v>92705</v>
          </cell>
          <cell r="B3769" t="str">
            <v>TÊ, EM FERRO GALVANIZADO, CONEXÃO ROSQUEADA, DN 20 (3/4"), INSTALADO EM RAMAIS E SUB-RAMAIS DE GÁS - FORNECIMENTO E INSTALAÇÃO. AF_12/2015</v>
          </cell>
          <cell r="C3769" t="str">
            <v>UN</v>
          </cell>
          <cell r="D3769">
            <v>28.95</v>
          </cell>
          <cell r="E3769">
            <v>31.43</v>
          </cell>
          <cell r="F3769" t="str">
            <v>SINTÉTICO</v>
          </cell>
          <cell r="G3769">
            <v>31.43</v>
          </cell>
        </row>
        <row r="3770">
          <cell r="A3770">
            <v>92706</v>
          </cell>
          <cell r="B3770" t="str">
            <v>TÊ, EM FERRO GALVANIZADO, CONEXÃO ROSQUEADA, DN 25 (1"), INSTALADO EM RAMAIS E SUB-RAMAIS DE GÁS - FORNECIMENTO E INSTALAÇÃO. AF_12/2015</v>
          </cell>
          <cell r="C3770" t="str">
            <v>UN</v>
          </cell>
          <cell r="D3770">
            <v>46.89</v>
          </cell>
          <cell r="E3770">
            <v>50.93</v>
          </cell>
          <cell r="F3770" t="str">
            <v>SINTÉTICO</v>
          </cell>
          <cell r="G3770">
            <v>50.93</v>
          </cell>
        </row>
        <row r="3771">
          <cell r="A3771">
            <v>92889</v>
          </cell>
          <cell r="B3771" t="str">
            <v>UNIÃO, EM FERRO GALVANIZADO, DN 50 (2"), CONEXÃO ROSQUEADA, INSTALADO EM PRUMADAS - FORNECIMENTO E INSTALAÇÃO. AF_12/2015</v>
          </cell>
          <cell r="C3771" t="str">
            <v>UN</v>
          </cell>
          <cell r="D3771">
            <v>83.98</v>
          </cell>
          <cell r="E3771">
            <v>86.67</v>
          </cell>
          <cell r="F3771" t="str">
            <v>SINTÉTICO</v>
          </cell>
          <cell r="G3771">
            <v>86.67</v>
          </cell>
        </row>
        <row r="3772">
          <cell r="A3772">
            <v>92890</v>
          </cell>
          <cell r="B3772" t="str">
            <v>UNIÃO, EM FERRO GALVANIZADO, DN 65 (2 1/2"), CONEXÃO ROSQUEADA, INSTALADO EM PRUMADAS - FORNECIMENTO E INSTALAÇÃO. AF_12/2015</v>
          </cell>
          <cell r="C3772" t="str">
            <v>UN</v>
          </cell>
          <cell r="D3772">
            <v>126.09</v>
          </cell>
          <cell r="E3772">
            <v>129.02000000000001</v>
          </cell>
          <cell r="F3772" t="str">
            <v>SINTÉTICO</v>
          </cell>
          <cell r="G3772">
            <v>129.02000000000001</v>
          </cell>
        </row>
        <row r="3773">
          <cell r="A3773">
            <v>92891</v>
          </cell>
          <cell r="B3773" t="str">
            <v>UNIÃO, EM FERRO GALVANIZADO, DN 80 (3"), CONEXÃO ROSQUEADA, INSTALADO EM PRUMADAS - FORNECIMENTO E INSTALAÇÃO. AF_12/2015</v>
          </cell>
          <cell r="C3773" t="str">
            <v>UN</v>
          </cell>
          <cell r="D3773">
            <v>183.69</v>
          </cell>
          <cell r="E3773">
            <v>186.86</v>
          </cell>
          <cell r="F3773" t="str">
            <v>SINTÉTICO</v>
          </cell>
          <cell r="G3773">
            <v>186.86</v>
          </cell>
        </row>
        <row r="3774">
          <cell r="A3774">
            <v>92892</v>
          </cell>
          <cell r="B3774" t="str">
            <v>UNIÃO, EM FERRO GALVANIZADO, DN 25 (1"), CONEXÃO ROSQUEADA, INSTALADO EM REDE DE ALIMENTAÇÃO PARA HIDRANTE - FORNECIMENTO E INSTALAÇÃO. AF_12/2015</v>
          </cell>
          <cell r="C3774" t="str">
            <v>UN</v>
          </cell>
          <cell r="D3774">
            <v>37.22</v>
          </cell>
          <cell r="E3774">
            <v>39.270000000000003</v>
          </cell>
          <cell r="F3774" t="str">
            <v>SINTÉTICO</v>
          </cell>
          <cell r="G3774">
            <v>39.270000000000003</v>
          </cell>
        </row>
        <row r="3775">
          <cell r="A3775">
            <v>92893</v>
          </cell>
          <cell r="B3775" t="str">
            <v>UNIÃO, EM FERRO GALVANIZADO, DN 32 (1 1/4"), CONEXÃO ROSQUEADA, INSTALADO EM REDE DE ALIMENTAÇÃO PARA HIDRANTE - FORNECIMENTO E INSTALAÇÃO. AF_12/2015</v>
          </cell>
          <cell r="C3775" t="str">
            <v>UN</v>
          </cell>
          <cell r="D3775">
            <v>52.23</v>
          </cell>
          <cell r="E3775">
            <v>54.46</v>
          </cell>
          <cell r="F3775" t="str">
            <v>SINTÉTICO</v>
          </cell>
          <cell r="G3775">
            <v>54.46</v>
          </cell>
        </row>
        <row r="3776">
          <cell r="A3776">
            <v>92894</v>
          </cell>
          <cell r="B3776" t="str">
            <v>UNIÃO, EM FERRO GALVANIZADO, DN 40 (1 1/2"), CONEXÃO ROSQUEADA, INSTALADO EM REDE DE ALIMENTAÇÃO PARA HIDRANTE - FORNECIMENTO E INSTALAÇÃO. AF_12/2015</v>
          </cell>
          <cell r="C3776" t="str">
            <v>UN</v>
          </cell>
          <cell r="D3776">
            <v>62.14</v>
          </cell>
          <cell r="E3776">
            <v>64.569999999999993</v>
          </cell>
          <cell r="F3776" t="str">
            <v>SINTÉTICO</v>
          </cell>
          <cell r="G3776">
            <v>64.569999999999993</v>
          </cell>
        </row>
        <row r="3777">
          <cell r="A3777">
            <v>92895</v>
          </cell>
          <cell r="B3777" t="str">
            <v>UNIÃO, EM FERRO GALVANIZADO, DN 50 (2"), CONEXÃO ROSQUEADA, INSTALADO EM REDE DE ALIMENTAÇÃO PARA HIDRANTE - FORNECIMENTO E INSTALAÇÃO. AF_12/2015</v>
          </cell>
          <cell r="C3777" t="str">
            <v>UN</v>
          </cell>
          <cell r="D3777">
            <v>83.94</v>
          </cell>
          <cell r="E3777">
            <v>86.64</v>
          </cell>
          <cell r="F3777" t="str">
            <v>SINTÉTICO</v>
          </cell>
          <cell r="G3777">
            <v>86.64</v>
          </cell>
        </row>
        <row r="3778">
          <cell r="A3778">
            <v>92896</v>
          </cell>
          <cell r="B3778" t="str">
            <v>UNIÃO, EM FERRO GALVANIZADO, DN 65 (2 1/2"), CONEXÃO ROSQUEADA, INSTALADO EM REDE DE ALIMENTAÇÃO PARA HIDRANTE - FORNECIMENTO E INSTALAÇÃO. AF_12/2015</v>
          </cell>
          <cell r="C3778" t="str">
            <v>UN</v>
          </cell>
          <cell r="D3778">
            <v>127.27</v>
          </cell>
          <cell r="E3778">
            <v>130.35</v>
          </cell>
          <cell r="F3778" t="str">
            <v>SINTÉTICO</v>
          </cell>
          <cell r="G3778">
            <v>130.35</v>
          </cell>
        </row>
        <row r="3779">
          <cell r="A3779">
            <v>92897</v>
          </cell>
          <cell r="B3779" t="str">
            <v>UNIÃO, EM FERRO GALVANIZADO, DN 80 (3"), CONEXÃO ROSQUEADA, INSTALADO EM REDE DE ALIMENTAÇÃO PARA HIDRANTE - FORNECIMENTO E INSTALAÇÃO. AF_12/2015</v>
          </cell>
          <cell r="C3779" t="str">
            <v>UN</v>
          </cell>
          <cell r="D3779">
            <v>186.13</v>
          </cell>
          <cell r="E3779">
            <v>189.59</v>
          </cell>
          <cell r="F3779" t="str">
            <v>SINTÉTICO</v>
          </cell>
          <cell r="G3779">
            <v>189.59</v>
          </cell>
        </row>
        <row r="3780">
          <cell r="A3780">
            <v>92898</v>
          </cell>
          <cell r="B3780" t="str">
            <v>UNIÃO, EM FERRO GALVANIZADO, CONEXÃO ROSQUEADA, DN 25 (1"), INSTALADO EM REDE DE ALIMENTAÇÃO PARA SPRINKLER - FORNECIMENTO E INSTALAÇÃO. AF_12/2015</v>
          </cell>
          <cell r="C3780" t="str">
            <v>UN</v>
          </cell>
          <cell r="D3780">
            <v>30.62</v>
          </cell>
          <cell r="E3780">
            <v>31.88</v>
          </cell>
          <cell r="F3780" t="str">
            <v>SINTÉTICO</v>
          </cell>
          <cell r="G3780">
            <v>31.88</v>
          </cell>
        </row>
        <row r="3781">
          <cell r="A3781">
            <v>92899</v>
          </cell>
          <cell r="B3781" t="str">
            <v>UNIÃO, EM FERRO GALVANIZADO, CONEXÃO ROSQUEADA, DN 32 (1 1/4"), INSTALADO EM REDE DE ALIMENTAÇÃO PARA SPRINKLER - FORNECIMENTO E INSTALAÇÃO. AF_12/2015</v>
          </cell>
          <cell r="C3781" t="str">
            <v>UN</v>
          </cell>
          <cell r="D3781">
            <v>44.72</v>
          </cell>
          <cell r="E3781">
            <v>46.05</v>
          </cell>
          <cell r="F3781" t="str">
            <v>SINTÉTICO</v>
          </cell>
          <cell r="G3781">
            <v>46.05</v>
          </cell>
        </row>
        <row r="3782">
          <cell r="A3782">
            <v>92900</v>
          </cell>
          <cell r="B3782" t="str">
            <v>UNIÃO, EM FERRO GALVANIZADO, CONEXÃO ROSQUEADA, DN 40 (1 1/2"), INSTALADO EM REDE DE ALIMENTAÇÃO PARA SPRINKLER - FORNECIMENTO E INSTALAÇÃO. AF_12/2015</v>
          </cell>
          <cell r="C3782" t="str">
            <v>UN</v>
          </cell>
          <cell r="D3782">
            <v>53.58</v>
          </cell>
          <cell r="E3782">
            <v>54.99</v>
          </cell>
          <cell r="F3782" t="str">
            <v>SINTÉTICO</v>
          </cell>
          <cell r="G3782">
            <v>54.99</v>
          </cell>
        </row>
        <row r="3783">
          <cell r="A3783">
            <v>92901</v>
          </cell>
          <cell r="B3783" t="str">
            <v>UNIÃO, EM FERRO GALVANIZADO, CONEXÃO ROSQUEADA, DN 50 (2"), INSTALADO EM REDE DE ALIMENTAÇÃO PARA SPRINKLER - FORNECIMENTO E INSTALAÇÃO. AF_12/2015</v>
          </cell>
          <cell r="C3783" t="str">
            <v>UN</v>
          </cell>
          <cell r="D3783">
            <v>74.099999999999994</v>
          </cell>
          <cell r="E3783">
            <v>75.599999999999994</v>
          </cell>
          <cell r="F3783" t="str">
            <v>SINTÉTICO</v>
          </cell>
          <cell r="G3783">
            <v>75.599999999999994</v>
          </cell>
        </row>
        <row r="3784">
          <cell r="A3784">
            <v>92902</v>
          </cell>
          <cell r="B3784" t="str">
            <v>UNIÃO, EM FERRO GALVANIZADO, CONEXÃO ROSQUEADA, DN 65 (2 1/2"), INSTALADO EM REDE DE ALIMENTAÇÃO PARA SPRINKLER - FORNECIMENTO E INSTALAÇÃO. AF_12/2015</v>
          </cell>
          <cell r="C3784" t="str">
            <v>UN</v>
          </cell>
          <cell r="D3784">
            <v>115.46</v>
          </cell>
          <cell r="E3784">
            <v>117.12</v>
          </cell>
          <cell r="F3784" t="str">
            <v>SINTÉTICO</v>
          </cell>
          <cell r="G3784">
            <v>117.12</v>
          </cell>
        </row>
        <row r="3785">
          <cell r="A3785">
            <v>92903</v>
          </cell>
          <cell r="B3785" t="str">
            <v>UNIÃO, EM FERRO GALVANIZADO, CONEXÃO ROSQUEADA, DN 80 (3"), INSTALADO EM REDE DE ALIMENTAÇÃO PARA SPRINKLER - FORNECIMENTO E INSTALAÇÃO. AF_12/2015</v>
          </cell>
          <cell r="C3785" t="str">
            <v>UN</v>
          </cell>
          <cell r="D3785">
            <v>172.41</v>
          </cell>
          <cell r="E3785">
            <v>174.22</v>
          </cell>
          <cell r="F3785" t="str">
            <v>SINTÉTICO</v>
          </cell>
          <cell r="G3785">
            <v>174.22</v>
          </cell>
        </row>
        <row r="3786">
          <cell r="A3786">
            <v>92904</v>
          </cell>
          <cell r="B3786" t="str">
            <v>UNIÃO, EM FERRO GALVANIZADO, CONEXÃO ROSQUEADA, DN 15 (1/2"), INSTALADO EM RAMAIS E SUB-RAMAIS DE GÁS - FORNECIMENTO E INSTALAÇÃO. AF_12/2015</v>
          </cell>
          <cell r="C3786" t="str">
            <v>UN</v>
          </cell>
          <cell r="D3786">
            <v>20.7</v>
          </cell>
          <cell r="E3786">
            <v>21.42</v>
          </cell>
          <cell r="F3786" t="str">
            <v>SINTÉTICO</v>
          </cell>
          <cell r="G3786">
            <v>21.42</v>
          </cell>
        </row>
        <row r="3787">
          <cell r="A3787">
            <v>92905</v>
          </cell>
          <cell r="B3787" t="str">
            <v>UNIÃO, EM FERRO GALVANIZADO, CONEXÃO ROSQUEADA, DN 20 (3/4"), INSTALADO EM RAMAIS E SUB-RAMAIS DE GÁS - FORNECIMENTO E INSTALAÇÃO. AF_12/2015</v>
          </cell>
          <cell r="C3787" t="str">
            <v>UN</v>
          </cell>
          <cell r="D3787">
            <v>29.8</v>
          </cell>
          <cell r="E3787">
            <v>31.04</v>
          </cell>
          <cell r="F3787" t="str">
            <v>SINTÉTICO</v>
          </cell>
          <cell r="G3787">
            <v>31.04</v>
          </cell>
        </row>
        <row r="3788">
          <cell r="A3788">
            <v>92906</v>
          </cell>
          <cell r="B3788" t="str">
            <v>UNIÃO, EM FERRO GALVANIZADO, CONEXÃO ROSQUEADA, DN 25 (1"), INSTALADO EM RAMAIS E SUB-RAMAIS DE GÁS - FORNECIMENTO E INSTALAÇÃO. AF_12/2015</v>
          </cell>
          <cell r="C3788" t="str">
            <v>UN</v>
          </cell>
          <cell r="D3788">
            <v>36.94</v>
          </cell>
          <cell r="E3788">
            <v>38.97</v>
          </cell>
          <cell r="F3788" t="str">
            <v>SINTÉTICO</v>
          </cell>
          <cell r="G3788">
            <v>38.97</v>
          </cell>
        </row>
        <row r="3789">
          <cell r="A3789">
            <v>92907</v>
          </cell>
          <cell r="B3789" t="str">
            <v>LUVA DE REDUÇÃO, EM FERRO GALVANIZADO, 2" X 1 1/2", CONEXÃO ROSQUEADA, INSTALADO EM PRUMADAS - FORNECIMENTO E INSTALAÇÃO. AF_12/2015</v>
          </cell>
          <cell r="C3789" t="str">
            <v>UN</v>
          </cell>
          <cell r="D3789">
            <v>46.23</v>
          </cell>
          <cell r="E3789">
            <v>48.92</v>
          </cell>
          <cell r="F3789" t="str">
            <v>SINTÉTICO</v>
          </cell>
          <cell r="G3789">
            <v>48.92</v>
          </cell>
        </row>
        <row r="3790">
          <cell r="A3790">
            <v>92908</v>
          </cell>
          <cell r="B3790" t="str">
            <v>LUVA DE REDUÇÃO, EM FERRO GALVANIZADO, 2" X 1 1/4", CONEXÃO ROSQUEADA, INSTALADO EM PRUMADAS - FORNECIMENTO E INSTALAÇÃO. AF_12/2015</v>
          </cell>
          <cell r="C3790" t="str">
            <v>UN</v>
          </cell>
          <cell r="D3790">
            <v>46.23</v>
          </cell>
          <cell r="E3790">
            <v>48.92</v>
          </cell>
          <cell r="F3790" t="str">
            <v>SINTÉTICO</v>
          </cell>
          <cell r="G3790">
            <v>48.92</v>
          </cell>
        </row>
        <row r="3791">
          <cell r="A3791">
            <v>92909</v>
          </cell>
          <cell r="B3791" t="str">
            <v>LUVA DE REDUÇÃO, EM FERRO GALVANIZADO, 2" X 1", CONEXÃO ROSQUEADA, INSTALADO EM PRUMADAS - FORNECIMENTO E INSTALAÇÃO. AF_12/2015</v>
          </cell>
          <cell r="C3791" t="str">
            <v>UN</v>
          </cell>
          <cell r="D3791">
            <v>46.23</v>
          </cell>
          <cell r="E3791">
            <v>48.92</v>
          </cell>
          <cell r="F3791" t="str">
            <v>SINTÉTICO</v>
          </cell>
          <cell r="G3791">
            <v>48.92</v>
          </cell>
        </row>
        <row r="3792">
          <cell r="A3792">
            <v>92910</v>
          </cell>
          <cell r="B3792" t="str">
            <v>LUVA DE REDUÇÃO, EM FERRO GALVANIZADO, 2 1/2" X 1 1/2", CONEXÃO ROSQUEADA, INSTALADO EM PRUMADAS - FORNECIMENTO E INSTALAÇÃO. AF_12/2015</v>
          </cell>
          <cell r="C3792" t="str">
            <v>UN</v>
          </cell>
          <cell r="D3792">
            <v>65.959999999999994</v>
          </cell>
          <cell r="E3792">
            <v>68.89</v>
          </cell>
          <cell r="F3792" t="str">
            <v>SINTÉTICO</v>
          </cell>
          <cell r="G3792">
            <v>68.89</v>
          </cell>
        </row>
        <row r="3793">
          <cell r="A3793">
            <v>92911</v>
          </cell>
          <cell r="B3793" t="str">
            <v>LUVA DE REDUÇÃO, EM FERRO GALVANIZADO, 2 1/2" X 2", CONEXÃO ROSQUEADA, INSTALADO EM PRUMADAS - FORNECIMENTO E INSTALAÇÃO. AF_12/2015</v>
          </cell>
          <cell r="C3793" t="str">
            <v>UN</v>
          </cell>
          <cell r="D3793">
            <v>65.959999999999994</v>
          </cell>
          <cell r="E3793">
            <v>68.89</v>
          </cell>
          <cell r="F3793" t="str">
            <v>SINTÉTICO</v>
          </cell>
          <cell r="G3793">
            <v>68.89</v>
          </cell>
        </row>
        <row r="3794">
          <cell r="A3794">
            <v>92912</v>
          </cell>
          <cell r="B3794" t="str">
            <v>LUVA DE REDUÇÃO, EM FERRO GALVANIZADO, 3" X 1 1/2", CONEXÃO ROSQUEADA, INSTALADO EM PRUMADAS - FORNECIMENTO E INSTALAÇÃO. AF_12/2015</v>
          </cell>
          <cell r="C3794" t="str">
            <v>UN</v>
          </cell>
          <cell r="D3794">
            <v>87.48</v>
          </cell>
          <cell r="E3794">
            <v>90.41</v>
          </cell>
          <cell r="F3794" t="str">
            <v>SINTÉTICO</v>
          </cell>
          <cell r="G3794">
            <v>90.41</v>
          </cell>
        </row>
        <row r="3795">
          <cell r="A3795">
            <v>92913</v>
          </cell>
          <cell r="B3795" t="str">
            <v>LUVA DE REDUÇÃO, EM FERRO GALVANIZADO, 3" X 2 1/2", CONEXÃO ROSQUEADA, INSTALADO EM PRUMADAS - FORNECIMENTO E INSTALAÇÃO. AF_12/2015</v>
          </cell>
          <cell r="C3795" t="str">
            <v>UN</v>
          </cell>
          <cell r="D3795">
            <v>89.49</v>
          </cell>
          <cell r="E3795">
            <v>92.66</v>
          </cell>
          <cell r="F3795" t="str">
            <v>SINTÉTICO</v>
          </cell>
          <cell r="G3795">
            <v>92.66</v>
          </cell>
        </row>
        <row r="3796">
          <cell r="A3796">
            <v>92914</v>
          </cell>
          <cell r="B3796" t="str">
            <v>LUVA DE REDUÇÃO, EM FERRO GALVANIZADO, 3" X 2", CONEXÃO ROSQUEADA, INSTALADO EM PRUMADAS - FORNECIMENTO E INSTALAÇÃO. AF_12/2015</v>
          </cell>
          <cell r="C3796" t="str">
            <v>UN</v>
          </cell>
          <cell r="D3796">
            <v>89.49</v>
          </cell>
          <cell r="E3796">
            <v>92.66</v>
          </cell>
          <cell r="F3796" t="str">
            <v>SINTÉTICO</v>
          </cell>
          <cell r="G3796">
            <v>92.66</v>
          </cell>
        </row>
        <row r="3797">
          <cell r="A3797">
            <v>92918</v>
          </cell>
          <cell r="B3797" t="str">
            <v>LUVA DE REDUÇÃO, EM FERRO GALVANIZADO, 1" X 1/2", CONEXÃO ROSQUEADA, INSTALADO EM REDE DE ALIMENTAÇÃO PARA HIDRANTE - FORNECIMENTO E INSTALAÇÃO. AF_12/2015</v>
          </cell>
          <cell r="C3797" t="str">
            <v>UN</v>
          </cell>
          <cell r="D3797">
            <v>25.2</v>
          </cell>
          <cell r="E3797">
            <v>27.25</v>
          </cell>
          <cell r="F3797" t="str">
            <v>SINTÉTICO</v>
          </cell>
          <cell r="G3797">
            <v>27.25</v>
          </cell>
        </row>
        <row r="3798">
          <cell r="A3798">
            <v>92920</v>
          </cell>
          <cell r="B3798" t="str">
            <v>LUVA DE REDUÇÃO, EM FERRO GALVANIZADO, 1" X 3/4", CONEXÃO ROSQUEADA, INSTALADO EM REDE DE ALIMENTAÇÃO PARA HIDRANTE - FORNECIMENTO E INSTALAÇÃO. AF_12/2015</v>
          </cell>
          <cell r="C3798" t="str">
            <v>UN</v>
          </cell>
          <cell r="D3798">
            <v>25.35</v>
          </cell>
          <cell r="E3798">
            <v>27.4</v>
          </cell>
          <cell r="F3798" t="str">
            <v>SINTÉTICO</v>
          </cell>
          <cell r="G3798">
            <v>27.4</v>
          </cell>
        </row>
        <row r="3799">
          <cell r="A3799">
            <v>92925</v>
          </cell>
          <cell r="B3799" t="str">
            <v>LUVA DE REDUÇÃO, EM FERRO GALVANIZADO, 1 1/4" X 1", CONEXÃO ROSQUEADA, INSTALADO EM REDE DE ALIMENTAÇÃO PARA HIDRANTE - FORNECIMENTO E INSTALAÇÃO. AF_12/2015</v>
          </cell>
          <cell r="C3799" t="str">
            <v>UN</v>
          </cell>
          <cell r="D3799">
            <v>30.89</v>
          </cell>
          <cell r="E3799">
            <v>33.119999999999997</v>
          </cell>
          <cell r="F3799" t="str">
            <v>SINTÉTICO</v>
          </cell>
          <cell r="G3799">
            <v>33.119999999999997</v>
          </cell>
        </row>
        <row r="3800">
          <cell r="A3800">
            <v>92926</v>
          </cell>
          <cell r="B3800" t="str">
            <v>LUVA DE REDUÇÃO, EM FERRO GALVANIZADO, 1 1/4" X 1/2", CONEXÃO ROSQUEADA, INSTALADO EM REDE DE ALIMENTAÇÃO PARA HIDRANTE - FORNECIMENTO E INSTALAÇÃO. AF_12/2015</v>
          </cell>
          <cell r="C3800" t="str">
            <v>UN</v>
          </cell>
          <cell r="D3800">
            <v>30.88</v>
          </cell>
          <cell r="E3800">
            <v>33.11</v>
          </cell>
          <cell r="F3800" t="str">
            <v>SINTÉTICO</v>
          </cell>
          <cell r="G3800">
            <v>33.11</v>
          </cell>
        </row>
        <row r="3801">
          <cell r="A3801">
            <v>92927</v>
          </cell>
          <cell r="B3801" t="str">
            <v>LUVA DE REDUÇÃO, EM FERRO GALVANIZADO, 1 1/4" X 3/4", CONEXÃO ROSQUEADA, INSTALADO EM REDE DE ALIMENTAÇÃO PARA HIDRANTE - FORNECIMENTO E INSTALAÇÃO. AF_12/2015</v>
          </cell>
          <cell r="C3801" t="str">
            <v>UN</v>
          </cell>
          <cell r="D3801">
            <v>30.88</v>
          </cell>
          <cell r="E3801">
            <v>33.11</v>
          </cell>
          <cell r="F3801" t="str">
            <v>SINTÉTICO</v>
          </cell>
          <cell r="G3801">
            <v>33.11</v>
          </cell>
        </row>
        <row r="3802">
          <cell r="A3802">
            <v>92928</v>
          </cell>
          <cell r="B3802" t="str">
            <v>LUVA DE REDUÇÃO, EM FERRO GALVANIZADO, 1 1/2" X 1 1/4", CONEXÃO ROSQUEADA, INSTALADO EM REDE DE ALIMENTAÇÃO PARA HIDRANTE - FORNECIMENTO E INSTALAÇÃO. AF_12/2015</v>
          </cell>
          <cell r="C3802" t="str">
            <v>UN</v>
          </cell>
          <cell r="D3802">
            <v>35.17</v>
          </cell>
          <cell r="E3802">
            <v>37.6</v>
          </cell>
          <cell r="F3802" t="str">
            <v>SINTÉTICO</v>
          </cell>
          <cell r="G3802">
            <v>37.6</v>
          </cell>
        </row>
        <row r="3803">
          <cell r="A3803">
            <v>92929</v>
          </cell>
          <cell r="B3803" t="str">
            <v>LUVA DE REDUÇÃO, EM FERRO GALVANIZADO, 1 1/2" X 1", CONEXÃO ROSQUEADA, INSTALADO EM REDE DE ALIMENTAÇÃO PARA HIDRANTE - FORNECIMENTO E INSTALAÇÃO. AF_12/2015</v>
          </cell>
          <cell r="C3803" t="str">
            <v>UN</v>
          </cell>
          <cell r="D3803">
            <v>35.17</v>
          </cell>
          <cell r="E3803">
            <v>37.6</v>
          </cell>
          <cell r="F3803" t="str">
            <v>SINTÉTICO</v>
          </cell>
          <cell r="G3803">
            <v>37.6</v>
          </cell>
        </row>
        <row r="3804">
          <cell r="A3804">
            <v>92930</v>
          </cell>
          <cell r="B3804" t="str">
            <v>LUVA DE REDUÇÃO, EM FERRO GALVANIZADO, 1 1/2" X 3/4", CONEXÃO ROSQUEADA, INSTALADO EM REDE DE ALIMENTAÇÃO PARA HIDRANTE - FORNECIMENTO E INSTALAÇÃO. AF_12/2015</v>
          </cell>
          <cell r="C3804" t="str">
            <v>UN</v>
          </cell>
          <cell r="D3804">
            <v>35.17</v>
          </cell>
          <cell r="E3804">
            <v>37.6</v>
          </cell>
          <cell r="F3804" t="str">
            <v>SINTÉTICO</v>
          </cell>
          <cell r="G3804">
            <v>37.6</v>
          </cell>
        </row>
        <row r="3805">
          <cell r="A3805">
            <v>92931</v>
          </cell>
          <cell r="B3805" t="str">
            <v>LUVA DE REDUÇÃO, EM FERRO GALVANIZADO, 2" X 1 1/2", CONEXÃO ROSQUEADA, INSTALADO EM REDE DE ALIMENTAÇÃO PARA HIDRANTE - FORNECIMENTO E INSTALAÇÃO. AF_12/2015</v>
          </cell>
          <cell r="C3805" t="str">
            <v>UN</v>
          </cell>
          <cell r="D3805">
            <v>46.19</v>
          </cell>
          <cell r="E3805">
            <v>48.89</v>
          </cell>
          <cell r="F3805" t="str">
            <v>SINTÉTICO</v>
          </cell>
          <cell r="G3805">
            <v>48.89</v>
          </cell>
        </row>
        <row r="3806">
          <cell r="A3806">
            <v>92932</v>
          </cell>
          <cell r="B3806" t="str">
            <v>LUVA DE REDUÇÃO, EM FERRO GALVANIZADO, 2" X 1 1/4", CONEXÃO ROSQUEADA, INSTALADO EM REDE DE ALIMENTAÇÃO PARA HIDRANTE - FORNECIMENTO E INSTALAÇÃO. AF_12/2015</v>
          </cell>
          <cell r="C3806" t="str">
            <v>UN</v>
          </cell>
          <cell r="D3806">
            <v>46.19</v>
          </cell>
          <cell r="E3806">
            <v>48.89</v>
          </cell>
          <cell r="F3806" t="str">
            <v>SINTÉTICO</v>
          </cell>
          <cell r="G3806">
            <v>48.89</v>
          </cell>
        </row>
        <row r="3807">
          <cell r="A3807">
            <v>92933</v>
          </cell>
          <cell r="B3807" t="str">
            <v>LUVA DE REDUÇÃO, EM FERRO GALVANIZADO, 2" X 1", CONEXÃO ROSQUEADA, INSTALADO EM REDE DE ALIMENTAÇÃO PARA HIDRANTE - FORNECIMENTO E INSTALAÇÃO. AF_12/2015</v>
          </cell>
          <cell r="C3807" t="str">
            <v>UN</v>
          </cell>
          <cell r="D3807">
            <v>46.19</v>
          </cell>
          <cell r="E3807">
            <v>48.89</v>
          </cell>
          <cell r="F3807" t="str">
            <v>SINTÉTICO</v>
          </cell>
          <cell r="G3807">
            <v>48.89</v>
          </cell>
        </row>
        <row r="3808">
          <cell r="A3808">
            <v>92934</v>
          </cell>
          <cell r="B3808" t="str">
            <v>LUVA DE REDUÇÃO, EM FERRO GALVANIZADO, 2 1/2" X 1 1/2", CONEXÃO ROSQUEADA, INSTALADO EM REDE DE ALIMENTAÇÃO PARA HIDRANTE - FORNECIMENTO E INSTALAÇÃO. AF_12/2015</v>
          </cell>
          <cell r="C3808" t="str">
            <v>UN</v>
          </cell>
          <cell r="D3808">
            <v>67.14</v>
          </cell>
          <cell r="E3808">
            <v>70.22</v>
          </cell>
          <cell r="F3808" t="str">
            <v>SINTÉTICO</v>
          </cell>
          <cell r="G3808">
            <v>70.22</v>
          </cell>
        </row>
        <row r="3809">
          <cell r="A3809">
            <v>92935</v>
          </cell>
          <cell r="B3809" t="str">
            <v>LUVA DE REDUÇÃO, EM FERRO GALVANIZADO, 2 1/2" X 2", CONEXÃO ROSQUEADA, INSTALADO EM REDE DE ALIMENTAÇÃO PARA HIDRANTE - FORNECIMENTO E INSTALAÇÃO. AF_12/2015</v>
          </cell>
          <cell r="C3809" t="str">
            <v>UN</v>
          </cell>
          <cell r="D3809">
            <v>67.14</v>
          </cell>
          <cell r="E3809">
            <v>70.22</v>
          </cell>
          <cell r="F3809" t="str">
            <v>SINTÉTICO</v>
          </cell>
          <cell r="G3809">
            <v>70.22</v>
          </cell>
        </row>
        <row r="3810">
          <cell r="A3810">
            <v>92936</v>
          </cell>
          <cell r="B3810" t="str">
            <v>LUVA DE REDUÇÃO, EM FERRO GALVANIZADO, 3" X 2 1/2", CONEXÃO ROSQUEADA, INSTALADO EM REDE DE ALIMENTAÇÃO PARA HIDRANTE - FORNECIMENTO E INSTALAÇÃO. AF_12/2015</v>
          </cell>
          <cell r="C3810" t="str">
            <v>UN</v>
          </cell>
          <cell r="D3810">
            <v>91.93</v>
          </cell>
          <cell r="E3810">
            <v>95.39</v>
          </cell>
          <cell r="F3810" t="str">
            <v>SINTÉTICO</v>
          </cell>
          <cell r="G3810">
            <v>95.39</v>
          </cell>
        </row>
        <row r="3811">
          <cell r="A3811">
            <v>92937</v>
          </cell>
          <cell r="B3811" t="str">
            <v>LUVA DE REDUÇÃO, EM FERRO GALVANIZADO, 3" X 2", CONEXÃO ROSQUEADA, INSTALADO EM REDE DE ALIMENTAÇÃO PARA HIDRANTE - FORNECIMENTO E INSTALAÇÃO. AF_12/2015</v>
          </cell>
          <cell r="C3811" t="str">
            <v>UN</v>
          </cell>
          <cell r="D3811">
            <v>91.93</v>
          </cell>
          <cell r="E3811">
            <v>95.39</v>
          </cell>
          <cell r="F3811" t="str">
            <v>SINTÉTICO</v>
          </cell>
          <cell r="G3811">
            <v>95.39</v>
          </cell>
        </row>
        <row r="3812">
          <cell r="A3812">
            <v>92938</v>
          </cell>
          <cell r="B3812" t="str">
            <v>LUVA DE REDUÇÃO, EM FERRO GALVANIZADO, 1" X 1/2", CONEXÃO ROSQUEADA, INSTALADO EM REDE DE ALIMENTAÇÃO PARA SPRINKLER - FORNECIMENTO E INSTALAÇÃO. AF_12/2015</v>
          </cell>
          <cell r="C3812" t="str">
            <v>UN</v>
          </cell>
          <cell r="D3812">
            <v>18.600000000000001</v>
          </cell>
          <cell r="E3812">
            <v>19.86</v>
          </cell>
          <cell r="F3812" t="str">
            <v>SINTÉTICO</v>
          </cell>
          <cell r="G3812">
            <v>19.86</v>
          </cell>
        </row>
        <row r="3813">
          <cell r="A3813">
            <v>92939</v>
          </cell>
          <cell r="B3813" t="str">
            <v>LUVA DE REDUÇÃO, EM FERRO GALVANIZADO, 1" X 3/4", CONEXÃO ROSQUEADA, INSTALADO EM REDE DE ALIMENTAÇÃO PARA SPRINKLER - FORNECIMENTO E INSTALAÇÃO. AF_12/2015</v>
          </cell>
          <cell r="C3813" t="str">
            <v>UN</v>
          </cell>
          <cell r="D3813">
            <v>18.75</v>
          </cell>
          <cell r="E3813">
            <v>20.010000000000002</v>
          </cell>
          <cell r="F3813" t="str">
            <v>SINTÉTICO</v>
          </cell>
          <cell r="G3813">
            <v>20.010000000000002</v>
          </cell>
        </row>
        <row r="3814">
          <cell r="A3814">
            <v>92940</v>
          </cell>
          <cell r="B3814" t="str">
            <v>LUVA DE REDUÇÃO, EM FERRO GALVANIZADO, 1 1/4" X 1", CONEXÃO ROSQUEADA, INSTALADO EM REDE DE ALIMENTAÇÃO PARA SPRINKLER - FORNECIMENTO E INSTALAÇÃO. AF_12/2015</v>
          </cell>
          <cell r="C3814" t="str">
            <v>UN</v>
          </cell>
          <cell r="D3814">
            <v>23.38</v>
          </cell>
          <cell r="E3814">
            <v>24.71</v>
          </cell>
          <cell r="F3814" t="str">
            <v>SINTÉTICO</v>
          </cell>
          <cell r="G3814">
            <v>24.71</v>
          </cell>
        </row>
        <row r="3815">
          <cell r="A3815">
            <v>92941</v>
          </cell>
          <cell r="B3815" t="str">
            <v>LUVA DE REDUÇÃO, EM FERRO GALVANIZADO, 1 1/4" X 1/2", CONEXÃO ROSQUEADA, INSTALADO EM REDE DE ALIMENTAÇÃO PARA SPRINKLER - FORNECIMENTO E INSTALAÇÃO. AF_12/2015</v>
          </cell>
          <cell r="C3815" t="str">
            <v>UN</v>
          </cell>
          <cell r="D3815">
            <v>23.37</v>
          </cell>
          <cell r="E3815">
            <v>24.7</v>
          </cell>
          <cell r="F3815" t="str">
            <v>SINTÉTICO</v>
          </cell>
          <cell r="G3815">
            <v>24.7</v>
          </cell>
        </row>
        <row r="3816">
          <cell r="A3816">
            <v>92942</v>
          </cell>
          <cell r="B3816" t="str">
            <v>LUVA DE REDUÇÃO, EM FERRO GALVANIZADO, 1 1/4" X 3/4", CONEXÃO ROSQUEADA, INSTALADO EM REDE DE ALIMENTAÇÃO PARA SPRINKLER - FORNECIMENTO E INSTALAÇÃO. AF_12/2015</v>
          </cell>
          <cell r="C3816" t="str">
            <v>UN</v>
          </cell>
          <cell r="D3816">
            <v>23.37</v>
          </cell>
          <cell r="E3816">
            <v>24.7</v>
          </cell>
          <cell r="F3816" t="str">
            <v>SINTÉTICO</v>
          </cell>
          <cell r="G3816">
            <v>24.7</v>
          </cell>
        </row>
        <row r="3817">
          <cell r="A3817">
            <v>92943</v>
          </cell>
          <cell r="B3817" t="str">
            <v>LUVA DE REDUÇÃO, EM FERRO GALVANIZADO, 1 1/2" X 1 1/4", CONEXÃO ROSQUEADA, INSTALADO EM REDE DE ALIMENTAÇÃO PARA SPRINKLER - FORNECIMENTO E INSTALAÇÃO. AF_12/2015</v>
          </cell>
          <cell r="C3817" t="str">
            <v>UN</v>
          </cell>
          <cell r="D3817">
            <v>26.61</v>
          </cell>
          <cell r="E3817">
            <v>28.02</v>
          </cell>
          <cell r="F3817" t="str">
            <v>SINTÉTICO</v>
          </cell>
          <cell r="G3817">
            <v>28.02</v>
          </cell>
        </row>
        <row r="3818">
          <cell r="A3818">
            <v>92944</v>
          </cell>
          <cell r="B3818" t="str">
            <v>LUVA DE REDUÇÃO, EM FERRO GALVANIZADO, 1 1/2" X 1", CONEXÃO ROSQUEADA, INSTALADO EM REDE DE ALIMENTAÇÃO PARA SPRINKLER - FORNECIMENTO E INSTALAÇÃO. AF_12/2015</v>
          </cell>
          <cell r="C3818" t="str">
            <v>UN</v>
          </cell>
          <cell r="D3818">
            <v>26.61</v>
          </cell>
          <cell r="E3818">
            <v>28.02</v>
          </cell>
          <cell r="F3818" t="str">
            <v>SINTÉTICO</v>
          </cell>
          <cell r="G3818">
            <v>28.02</v>
          </cell>
        </row>
        <row r="3819">
          <cell r="A3819">
            <v>92945</v>
          </cell>
          <cell r="B3819" t="str">
            <v>LUVA DE REDUÇÃO, EM FERRO GALVANIZADO, 1 1/2" X 3/4", CONEXÃO ROSQUEADA, INSTALADO EM REDE DE ALIMENTAÇÃO PARA SPRINKLER - FORNECIMENTO E INSTALAÇÃO. AF_12/2015</v>
          </cell>
          <cell r="C3819" t="str">
            <v>UN</v>
          </cell>
          <cell r="D3819">
            <v>26.61</v>
          </cell>
          <cell r="E3819">
            <v>28.02</v>
          </cell>
          <cell r="F3819" t="str">
            <v>SINTÉTICO</v>
          </cell>
          <cell r="G3819">
            <v>28.02</v>
          </cell>
        </row>
        <row r="3820">
          <cell r="A3820">
            <v>92946</v>
          </cell>
          <cell r="B3820" t="str">
            <v>LUVA DE REDUÇÃO, EM FERRO GALVANIZADO, 2" X 1 1/2", CONEXÃO ROSQUEADA, INSTALADO EM REDE DE ALIMENTAÇÃO PARA SPRINKLER - FORNECIMENTO E INSTALAÇÃO. AF_12/2015</v>
          </cell>
          <cell r="C3820" t="str">
            <v>UN</v>
          </cell>
          <cell r="D3820">
            <v>36.35</v>
          </cell>
          <cell r="E3820">
            <v>37.85</v>
          </cell>
          <cell r="F3820" t="str">
            <v>SINTÉTICO</v>
          </cell>
          <cell r="G3820">
            <v>37.85</v>
          </cell>
        </row>
        <row r="3821">
          <cell r="A3821">
            <v>92947</v>
          </cell>
          <cell r="B3821" t="str">
            <v>LUVA DE REDUÇÃO, EM FERRO GALVANIZADO, 2" X 1 1/4", CONEXÃO ROSQUEADA, INSTALADO EM REDE DE ALIMENTAÇÃO PARA SPRINKLER - FORNECIMENTO E INSTALAÇÃO. AF_12/2015</v>
          </cell>
          <cell r="C3821" t="str">
            <v>UN</v>
          </cell>
          <cell r="D3821">
            <v>36.35</v>
          </cell>
          <cell r="E3821">
            <v>37.85</v>
          </cell>
          <cell r="F3821" t="str">
            <v>SINTÉTICO</v>
          </cell>
          <cell r="G3821">
            <v>37.85</v>
          </cell>
        </row>
        <row r="3822">
          <cell r="A3822">
            <v>92948</v>
          </cell>
          <cell r="B3822" t="str">
            <v>LUVA DE REDUÇÃO, EM FERRO GALVANIZADO, 2" X 1", CONEXÃO ROSQUEADA, INSTALADO EM REDE DE ALIMENTAÇÃO PARA SPRINKLER - FORNECIMENTO E INSTALAÇÃO. AF_12/2015</v>
          </cell>
          <cell r="C3822" t="str">
            <v>UN</v>
          </cell>
          <cell r="D3822">
            <v>36.35</v>
          </cell>
          <cell r="E3822">
            <v>37.85</v>
          </cell>
          <cell r="F3822" t="str">
            <v>SINTÉTICO</v>
          </cell>
          <cell r="G3822">
            <v>37.85</v>
          </cell>
        </row>
        <row r="3823">
          <cell r="A3823">
            <v>92949</v>
          </cell>
          <cell r="B3823" t="str">
            <v>LUVA DE REDUÇÃO, EM FERRO GALVANIZADO, 2 1/2" X 1 1/2", CONEXÃO ROSQUEADA, INSTALADO EM REDE DE ALIMENTAÇÃO PARA SPRINKLER - FORNECIMENTO E INSTALAÇÃO. AF_12/2015</v>
          </cell>
          <cell r="C3823" t="str">
            <v>UN</v>
          </cell>
          <cell r="D3823">
            <v>55.33</v>
          </cell>
          <cell r="E3823">
            <v>56.99</v>
          </cell>
          <cell r="F3823" t="str">
            <v>SINTÉTICO</v>
          </cell>
          <cell r="G3823">
            <v>56.99</v>
          </cell>
        </row>
        <row r="3824">
          <cell r="A3824">
            <v>92950</v>
          </cell>
          <cell r="B3824" t="str">
            <v>LUVA DE REDUÇÃO, EM FERRO GALVANIZADO, 2 1/2" X 2", CONEXÃO ROSQUEADA, INSTALADO EM REDE DE ALIMENTAÇÃO PARA SPRINKLER - FORNECIMENTO E INSTALAÇÃO. AF_12/2015</v>
          </cell>
          <cell r="C3824" t="str">
            <v>UN</v>
          </cell>
          <cell r="D3824">
            <v>55.33</v>
          </cell>
          <cell r="E3824">
            <v>56.99</v>
          </cell>
          <cell r="F3824" t="str">
            <v>SINTÉTICO</v>
          </cell>
          <cell r="G3824">
            <v>56.99</v>
          </cell>
        </row>
        <row r="3825">
          <cell r="A3825">
            <v>92951</v>
          </cell>
          <cell r="B3825" t="str">
            <v>LUVA DE REDUÇÃO, EM FERRO GALVANIZADO, 3" X 2 1/2", CONEXÃO ROSQUEADA, INSTALADO EM REDE DE ALIMENTAÇÃO PARA SPRINKLER - FORNECIMENTO E INSTALAÇÃO. AF_12/2015</v>
          </cell>
          <cell r="C3825" t="str">
            <v>UN</v>
          </cell>
          <cell r="D3825">
            <v>78.209999999999994</v>
          </cell>
          <cell r="E3825">
            <v>80.02</v>
          </cell>
          <cell r="F3825" t="str">
            <v>SINTÉTICO</v>
          </cell>
          <cell r="G3825">
            <v>80.02</v>
          </cell>
        </row>
        <row r="3826">
          <cell r="A3826">
            <v>92952</v>
          </cell>
          <cell r="B3826" t="str">
            <v>LUVA DE REDUÇÃO, EM FERRO GALVANIZADO, 3" X 2", CONEXÃO ROSQUEADA, INSTALADO EM REDE DE ALIMENTAÇÃO PARA SPRINKLER - FORNECIMENTO E INSTALAÇÃO. AF_12/2015</v>
          </cell>
          <cell r="C3826" t="str">
            <v>UN</v>
          </cell>
          <cell r="D3826">
            <v>78.209999999999994</v>
          </cell>
          <cell r="E3826">
            <v>80.02</v>
          </cell>
          <cell r="F3826" t="str">
            <v>SINTÉTICO</v>
          </cell>
          <cell r="G3826">
            <v>80.02</v>
          </cell>
        </row>
        <row r="3827">
          <cell r="A3827">
            <v>92953</v>
          </cell>
          <cell r="B3827" t="str">
            <v>LUVA DE REDUÇÃO, EM FERRO GALVANIZADO, 3/4" X 1/2", CONEXÃO ROSQUEADA, INSTALADO EM RAMAIS E SUB-RAMAIS DE GÁS - FORNECIMENTO E INSTALAÇÃO. AF_12/2015</v>
          </cell>
          <cell r="C3827" t="str">
            <v>UN</v>
          </cell>
          <cell r="D3827">
            <v>16.239999999999998</v>
          </cell>
          <cell r="E3827">
            <v>17.48</v>
          </cell>
          <cell r="F3827" t="str">
            <v>SINTÉTICO</v>
          </cell>
          <cell r="G3827">
            <v>17.48</v>
          </cell>
        </row>
        <row r="3828">
          <cell r="A3828">
            <v>93050</v>
          </cell>
          <cell r="B3828" t="str">
            <v>LUVA PASSANTE EM COBRE, DN 22 MM, SEM ANEL DE SOLDA, INSTALADO EM PRUMADA  FORNECIMENTO E INSTALAÇÃO. AF_01/2016</v>
          </cell>
          <cell r="C3828" t="str">
            <v>UN</v>
          </cell>
          <cell r="D3828">
            <v>7.88</v>
          </cell>
          <cell r="E3828">
            <v>8.14</v>
          </cell>
          <cell r="F3828" t="str">
            <v>SINTÉTICO</v>
          </cell>
          <cell r="G3828">
            <v>8.14</v>
          </cell>
        </row>
        <row r="3829">
          <cell r="A3829">
            <v>93051</v>
          </cell>
          <cell r="B3829" t="str">
            <v>BUCHA DE REDUÇÃO EM COBRE, DN 22 MM X 15 MM, SEM ANEL DE SOLDA, BOLSA X BOLSA, INSTALADO EM PRUMADA  FORNECIMENTO E INSTALAÇÃO. AF_01/2016</v>
          </cell>
          <cell r="C3829" t="str">
            <v>UN</v>
          </cell>
          <cell r="D3829">
            <v>7.29</v>
          </cell>
          <cell r="E3829">
            <v>7.55</v>
          </cell>
          <cell r="F3829" t="str">
            <v>SINTÉTICO</v>
          </cell>
          <cell r="G3829">
            <v>7.55</v>
          </cell>
        </row>
        <row r="3830">
          <cell r="A3830">
            <v>93052</v>
          </cell>
          <cell r="B3830" t="str">
            <v>JUNTA DE EXPANSÃO EM COBRE, DN 22 MM, PONTA X PONTA, INSTALADO EM PRUMADA  FORNECIMENTO E INSTALAÇÃO. AF_01/2016</v>
          </cell>
          <cell r="C3830" t="str">
            <v>UN</v>
          </cell>
          <cell r="D3830">
            <v>340.74</v>
          </cell>
          <cell r="E3830">
            <v>341</v>
          </cell>
          <cell r="F3830" t="str">
            <v>SINTÉTICO</v>
          </cell>
          <cell r="G3830">
            <v>341</v>
          </cell>
        </row>
        <row r="3831">
          <cell r="A3831">
            <v>93054</v>
          </cell>
          <cell r="B3831" t="str">
            <v>CONECTOR EM BRONZE/LATÃO, DN 22 MM X 3/4", SEM ANEL DE SOLDA, BOLSA X ROSCA F, INSTALADO EM PRUMADA  FORNECIMENTO E INSTALAÇÃO. AF_01/2016</v>
          </cell>
          <cell r="C3831" t="str">
            <v>UN</v>
          </cell>
          <cell r="D3831">
            <v>14.82</v>
          </cell>
          <cell r="E3831">
            <v>15.08</v>
          </cell>
          <cell r="F3831" t="str">
            <v>SINTÉTICO</v>
          </cell>
          <cell r="G3831">
            <v>15.08</v>
          </cell>
        </row>
        <row r="3832">
          <cell r="A3832">
            <v>93055</v>
          </cell>
          <cell r="B3832" t="str">
            <v>CURVA DE TRANSPOSIÇÃO EM BRONZE/LATÃO, DN 22 MM, SEM ANEL DE SOLDA, BOLSA X BOLSA, INSTALADO EM PRUMADA  FORNECIMENTO E INSTALAÇÃO. AF_01/2016</v>
          </cell>
          <cell r="C3832" t="str">
            <v>UN</v>
          </cell>
          <cell r="D3832">
            <v>29.92</v>
          </cell>
          <cell r="E3832">
            <v>30.18</v>
          </cell>
          <cell r="F3832" t="str">
            <v>SINTÉTICO</v>
          </cell>
          <cell r="G3832">
            <v>30.18</v>
          </cell>
        </row>
        <row r="3833">
          <cell r="A3833">
            <v>93056</v>
          </cell>
          <cell r="B3833" t="str">
            <v>LUVA PASSANTE EM COBRE, DN 28 MM, SEM ANEL DE SOLDA, INSTALADO EM PRUMADA  FORNECIMENTO E INSTALAÇÃO. AF_01/2016</v>
          </cell>
          <cell r="C3833" t="str">
            <v>UN</v>
          </cell>
          <cell r="D3833">
            <v>11.43</v>
          </cell>
          <cell r="E3833">
            <v>11.75</v>
          </cell>
          <cell r="F3833" t="str">
            <v>SINTÉTICO</v>
          </cell>
          <cell r="G3833">
            <v>11.75</v>
          </cell>
        </row>
        <row r="3834">
          <cell r="A3834">
            <v>93057</v>
          </cell>
          <cell r="B3834" t="str">
            <v>BUCHA DE REDUÇÃO EM COBRE, DN 28 MM X 22 MM, SEM ANEL DE SOLDA, PONTA X BOLSA, INSTALADO EM PRUMADA  FORNECIMENTO E INSTALAÇÃO. AF_01/2016</v>
          </cell>
          <cell r="C3834" t="str">
            <v>UN</v>
          </cell>
          <cell r="D3834">
            <v>10.02</v>
          </cell>
          <cell r="E3834">
            <v>10.34</v>
          </cell>
          <cell r="F3834" t="str">
            <v>SINTÉTICO</v>
          </cell>
          <cell r="G3834">
            <v>10.34</v>
          </cell>
        </row>
        <row r="3835">
          <cell r="A3835">
            <v>93058</v>
          </cell>
          <cell r="B3835" t="str">
            <v>JUNTA DE EXPANSÃO EM COBRE, DN 28 MM, PONTA X PONTA, INSTALADO EM PRUMADA  FORNECIMENTO E INSTALAÇÃO. AF_01/2016</v>
          </cell>
          <cell r="C3835" t="str">
            <v>UN</v>
          </cell>
          <cell r="D3835">
            <v>374.71</v>
          </cell>
          <cell r="E3835">
            <v>375.03</v>
          </cell>
          <cell r="F3835" t="str">
            <v>SINTÉTICO</v>
          </cell>
          <cell r="G3835">
            <v>375.03</v>
          </cell>
        </row>
        <row r="3836">
          <cell r="A3836">
            <v>93059</v>
          </cell>
          <cell r="B3836" t="str">
            <v>CONECTOR EM BRONZE/LATÃO, DN 28 MM X 1/2", SEM ANEL DE SOLDA, BOLSA X ROSCA F, INSTALADO EM PRUMADA  FORNECIMENTO E INSTALAÇÃO. AF_01/2016</v>
          </cell>
          <cell r="C3836" t="str">
            <v>UN</v>
          </cell>
          <cell r="D3836">
            <v>20.28</v>
          </cell>
          <cell r="E3836">
            <v>20.6</v>
          </cell>
          <cell r="F3836" t="str">
            <v>SINTÉTICO</v>
          </cell>
          <cell r="G3836">
            <v>20.6</v>
          </cell>
        </row>
        <row r="3837">
          <cell r="A3837">
            <v>93060</v>
          </cell>
          <cell r="B3837" t="str">
            <v>CURVA DE TRANSPOSIÇÃO EM BRONZE/LATÃO, DN 28 MM, SEM ANEL DE SOLDA, BOLSA X BOLSA, INSTALADO EM PRUMADA  FORNECIMENTO E INSTALAÇÃO. AF_01/2016</v>
          </cell>
          <cell r="C3837" t="str">
            <v>UN</v>
          </cell>
          <cell r="D3837">
            <v>51.96</v>
          </cell>
          <cell r="E3837">
            <v>52.28</v>
          </cell>
          <cell r="F3837" t="str">
            <v>SINTÉTICO</v>
          </cell>
          <cell r="G3837">
            <v>52.28</v>
          </cell>
        </row>
        <row r="3838">
          <cell r="A3838">
            <v>93061</v>
          </cell>
          <cell r="B3838" t="str">
            <v>LUVA PASSANTE EM COBRE, DN 35 MM, SEM ANEL DE SOLDA, INSTALADO EM PRUMADA  FORNECIMENTO E INSTALAÇÃO. AF_01/2016</v>
          </cell>
          <cell r="C3838" t="str">
            <v>UN</v>
          </cell>
          <cell r="D3838">
            <v>21.19</v>
          </cell>
          <cell r="E3838">
            <v>21.56</v>
          </cell>
          <cell r="F3838" t="str">
            <v>SINTÉTICO</v>
          </cell>
          <cell r="G3838">
            <v>21.56</v>
          </cell>
        </row>
        <row r="3839">
          <cell r="A3839">
            <v>93062</v>
          </cell>
          <cell r="B3839" t="str">
            <v>BUCHA DE REDUÇÃO EM COBRE, DN 35 MM X 28 MM, SEM ANEL DE SOLDA, PONTA X BOLSA, INSTALADO EM PRUMADA  FORNECIMENTO E INSTALAÇÃO. AF_01/2016</v>
          </cell>
          <cell r="C3839" t="str">
            <v>UN</v>
          </cell>
          <cell r="D3839">
            <v>18.45</v>
          </cell>
          <cell r="E3839">
            <v>18.82</v>
          </cell>
          <cell r="F3839" t="str">
            <v>SINTÉTICO</v>
          </cell>
          <cell r="G3839">
            <v>18.82</v>
          </cell>
        </row>
        <row r="3840">
          <cell r="A3840">
            <v>93063</v>
          </cell>
          <cell r="B3840" t="str">
            <v>JUNTA DE EXPANSÃO EM BRONZE/LATÃO, DN 35 MM, PONTA X PONTA, INSTALADO EM PRUMADA  FORNECIMENTO E INSTALAÇÃO. AF_01/2016</v>
          </cell>
          <cell r="C3840" t="str">
            <v>UN</v>
          </cell>
          <cell r="D3840">
            <v>429.21</v>
          </cell>
          <cell r="E3840">
            <v>429.58</v>
          </cell>
          <cell r="F3840" t="str">
            <v>SINTÉTICO</v>
          </cell>
          <cell r="G3840">
            <v>429.58</v>
          </cell>
        </row>
        <row r="3841">
          <cell r="A3841">
            <v>93064</v>
          </cell>
          <cell r="B3841" t="str">
            <v>LUVA PASSANTE EM COBRE, DN 42 MM, SEM ANEL DE SOLDA, INSTALADO EM PRUMADA  FORNECIMENTO E INSTALAÇÃO. AF_01/2016</v>
          </cell>
          <cell r="C3841" t="str">
            <v>UN</v>
          </cell>
          <cell r="D3841">
            <v>32.56</v>
          </cell>
          <cell r="E3841">
            <v>32.99</v>
          </cell>
          <cell r="F3841" t="str">
            <v>SINTÉTICO</v>
          </cell>
          <cell r="G3841">
            <v>32.99</v>
          </cell>
        </row>
        <row r="3842">
          <cell r="A3842">
            <v>93065</v>
          </cell>
          <cell r="B3842" t="str">
            <v>BUCHA DE REDUÇÃO EM COBRE, DN 42 MM X 35 MM, SEM ANEL DE SOLDA, PONTA X BOLSA, INSTALADO EM PRUMADA  FORNECIMENTO E INSTALAÇÃO. AF_01/2016</v>
          </cell>
          <cell r="C3842" t="str">
            <v>UN</v>
          </cell>
          <cell r="D3842">
            <v>30.53</v>
          </cell>
          <cell r="E3842">
            <v>30.96</v>
          </cell>
          <cell r="F3842" t="str">
            <v>SINTÉTICO</v>
          </cell>
          <cell r="G3842">
            <v>30.96</v>
          </cell>
        </row>
        <row r="3843">
          <cell r="A3843">
            <v>93066</v>
          </cell>
          <cell r="B3843" t="str">
            <v>JUNTA DE EXPANSÃO EM BRONZE/LATÃO, DN 42 MM, PONTA X PONTA, INSTALADO EM PRUMADA  FORNECIMENTO E INSTALAÇÃO. AF_01/2016</v>
          </cell>
          <cell r="C3843" t="str">
            <v>UN</v>
          </cell>
          <cell r="D3843">
            <v>538.76</v>
          </cell>
          <cell r="E3843">
            <v>539.19000000000005</v>
          </cell>
          <cell r="F3843" t="str">
            <v>SINTÉTICO</v>
          </cell>
          <cell r="G3843">
            <v>539.19000000000005</v>
          </cell>
        </row>
        <row r="3844">
          <cell r="A3844">
            <v>93067</v>
          </cell>
          <cell r="B3844" t="str">
            <v>LUVA PASSANTE EM COBRE, DN 54 MM, SEM ANEL DE SOLDA, INSTALADO EM PRUMADA  FORNECIMENTO E INSTALAÇÃO. AF_01/2016</v>
          </cell>
          <cell r="C3844" t="str">
            <v>UN</v>
          </cell>
          <cell r="D3844">
            <v>48.15</v>
          </cell>
          <cell r="E3844">
            <v>48.68</v>
          </cell>
          <cell r="F3844" t="str">
            <v>SINTÉTICO</v>
          </cell>
          <cell r="G3844">
            <v>48.68</v>
          </cell>
        </row>
        <row r="3845">
          <cell r="A3845">
            <v>93068</v>
          </cell>
          <cell r="B3845" t="str">
            <v>BUCHA DE REDUÇÃO EM COBRE, DN 54 MM X 42 MM, SEM ANEL DE SOLDA, PONTA X BOLSA, INSTALADO EM PRUMADA  FORNECIMENTO E INSTALAÇÃO. AF_01/2016</v>
          </cell>
          <cell r="C3845" t="str">
            <v>UN</v>
          </cell>
          <cell r="D3845">
            <v>42.21</v>
          </cell>
          <cell r="E3845">
            <v>42.74</v>
          </cell>
          <cell r="F3845" t="str">
            <v>SINTÉTICO</v>
          </cell>
          <cell r="G3845">
            <v>42.74</v>
          </cell>
        </row>
        <row r="3846">
          <cell r="A3846">
            <v>93069</v>
          </cell>
          <cell r="B3846" t="str">
            <v>JUNTA DE EXPANSÃO EM BRONZE/LATÃO, DN 54 MM, PONTA X PONTA, INSTALADO EM PRUMADA  FORNECIMENTO E INSTALAÇÃO. AF_01/2016</v>
          </cell>
          <cell r="C3846" t="str">
            <v>UN</v>
          </cell>
          <cell r="D3846">
            <v>746.57</v>
          </cell>
          <cell r="E3846">
            <v>747.1</v>
          </cell>
          <cell r="F3846" t="str">
            <v>SINTÉTICO</v>
          </cell>
          <cell r="G3846">
            <v>747.1</v>
          </cell>
        </row>
        <row r="3847">
          <cell r="A3847">
            <v>93070</v>
          </cell>
          <cell r="B3847" t="str">
            <v>LUVA PASSANTE EM COBRE, DN 66 MM, SEM ANEL DE SOLDA, INSTALADO EM PRUMADA  FORNECIMENTO E INSTALAÇÃO. AF_01/2016</v>
          </cell>
          <cell r="C3847" t="str">
            <v>UN</v>
          </cell>
          <cell r="D3847">
            <v>120.7</v>
          </cell>
          <cell r="E3847">
            <v>121.32</v>
          </cell>
          <cell r="F3847" t="str">
            <v>SINTÉTICO</v>
          </cell>
          <cell r="G3847">
            <v>121.32</v>
          </cell>
        </row>
        <row r="3848">
          <cell r="A3848">
            <v>93071</v>
          </cell>
          <cell r="B3848" t="str">
            <v>BUCHA DE REDUÇÃO EM COBRE, DN 66 MM X 54 MM, SEM ANEL DE SOLDA, PONTA X BOLSA, INSTALADO EM PRUMADA  FORNECIMENTO E INSTALAÇÃO. AF_01/2016</v>
          </cell>
          <cell r="C3848" t="str">
            <v>UN</v>
          </cell>
          <cell r="D3848">
            <v>112.14</v>
          </cell>
          <cell r="E3848">
            <v>112.76</v>
          </cell>
          <cell r="F3848" t="str">
            <v>SINTÉTICO</v>
          </cell>
          <cell r="G3848">
            <v>112.76</v>
          </cell>
        </row>
        <row r="3849">
          <cell r="A3849">
            <v>93072</v>
          </cell>
          <cell r="B3849" t="str">
            <v>JUNTA DE EXPANSÃO EM BRONZE/LATÃO, DN 66 MM, PONTA X PONTA, INSTALADO EM PRUMADA  FORNECIMENTO E INSTALAÇÃO. AF_01/2016</v>
          </cell>
          <cell r="C3849" t="str">
            <v>UN</v>
          </cell>
          <cell r="D3849">
            <v>984.95</v>
          </cell>
          <cell r="E3849">
            <v>985.57</v>
          </cell>
          <cell r="F3849" t="str">
            <v>SINTÉTICO</v>
          </cell>
          <cell r="G3849">
            <v>985.57</v>
          </cell>
        </row>
        <row r="3850">
          <cell r="A3850">
            <v>93073</v>
          </cell>
          <cell r="B3850" t="str">
            <v>TE DUPLA CURVA EM BRONZE/LATÃO, DN 3/4" X 22 MM X 3/4", SEM ANEL DE SOLDA, ROSCA F X BOLSA X ROSCA F, INSTALADO EM PRUMADA  FORNECIMENTO E INSTALAÇÃO. AF_01/2016</v>
          </cell>
          <cell r="C3850" t="str">
            <v>UN</v>
          </cell>
          <cell r="D3850">
            <v>54.76</v>
          </cell>
          <cell r="E3850">
            <v>55.29</v>
          </cell>
          <cell r="F3850" t="str">
            <v>SINTÉTICO</v>
          </cell>
          <cell r="G3850">
            <v>55.29</v>
          </cell>
        </row>
        <row r="3851">
          <cell r="A3851">
            <v>93074</v>
          </cell>
          <cell r="B3851" t="str">
            <v>CURVA EM COBRE, DN 15 MM, 45 GRAUS, SEM ANEL DE SOLDA, BOLSA X BOLSA, INSTALADO EM RAMAL DE DISTRIBUIÇÃO  FORNECIMENTO E INSTALAÇÃO. AF_01/2016</v>
          </cell>
          <cell r="C3851" t="str">
            <v>UN</v>
          </cell>
          <cell r="D3851">
            <v>8.85</v>
          </cell>
          <cell r="E3851">
            <v>9.41</v>
          </cell>
          <cell r="F3851" t="str">
            <v>SINTÉTICO</v>
          </cell>
          <cell r="G3851">
            <v>9.41</v>
          </cell>
        </row>
        <row r="3852">
          <cell r="A3852">
            <v>93075</v>
          </cell>
          <cell r="B3852" t="str">
            <v>COTOVELO EM BRONZE/LATÃO, DN 15 MM X 1/2", 90 GRAUS, SEM ANEL DE SOLDA, BOLSA X ROSCA F, INSTALADO EM RAMAL DE DISTRIBUIÇÃO  FORNECIMENTO E INSTALAÇÃO. AF_01/2016</v>
          </cell>
          <cell r="C3852" t="str">
            <v>UN</v>
          </cell>
          <cell r="D3852">
            <v>14.5</v>
          </cell>
          <cell r="E3852">
            <v>15.06</v>
          </cell>
          <cell r="F3852" t="str">
            <v>SINTÉTICO</v>
          </cell>
          <cell r="G3852">
            <v>15.06</v>
          </cell>
        </row>
        <row r="3853">
          <cell r="A3853">
            <v>93076</v>
          </cell>
          <cell r="B3853" t="str">
            <v>CURVA EM COBRE, DN 22 MM, 45 GRAUS, SEM ANEL DE SOLDA, BOLSA X BOLSA, INSTALADO EM RAMAL DE DISTRIBUIÇÃO  FORNECIMENTO E INSTALAÇÃO. AF_01/2016</v>
          </cell>
          <cell r="C3853" t="str">
            <v>UN</v>
          </cell>
          <cell r="D3853">
            <v>14.12</v>
          </cell>
          <cell r="E3853">
            <v>14.78</v>
          </cell>
          <cell r="F3853" t="str">
            <v>SINTÉTICO</v>
          </cell>
          <cell r="G3853">
            <v>14.78</v>
          </cell>
        </row>
        <row r="3854">
          <cell r="A3854">
            <v>93077</v>
          </cell>
          <cell r="B3854" t="str">
            <v>COTOVELO EM BRONZE/LATÃO, DN 22 MM X 1/2", 90 GRAUS, SEM ANEL DE SOLDA, BOLSA X ROSCA F, INSTALADO EM RAMAL DE DISTRIBUIÇÃO  FORNECIMENTO E INSTALAÇÃO. AF_01/2016</v>
          </cell>
          <cell r="C3854" t="str">
            <v>UN</v>
          </cell>
          <cell r="D3854">
            <v>20.47</v>
          </cell>
          <cell r="E3854">
            <v>21.13</v>
          </cell>
          <cell r="F3854" t="str">
            <v>SINTÉTICO</v>
          </cell>
          <cell r="G3854">
            <v>21.13</v>
          </cell>
        </row>
        <row r="3855">
          <cell r="A3855">
            <v>93078</v>
          </cell>
          <cell r="B3855" t="str">
            <v>COTOVELO EM BRONZE/LATÃO, DN 22 MM X 3/4", 90 GRAUS, SEM ANEL DE SOLDA, BOLSA X ROSCA F, INSTALADO EM RAMAL DE DISTRIBUIÇÃO  FORNECIMENTO E INSTALAÇÃO. AF_01/2016</v>
          </cell>
          <cell r="C3855" t="str">
            <v>UN</v>
          </cell>
          <cell r="D3855">
            <v>22.14</v>
          </cell>
          <cell r="E3855">
            <v>22.8</v>
          </cell>
          <cell r="F3855" t="str">
            <v>SINTÉTICO</v>
          </cell>
          <cell r="G3855">
            <v>22.8</v>
          </cell>
        </row>
        <row r="3856">
          <cell r="A3856">
            <v>93079</v>
          </cell>
          <cell r="B3856" t="str">
            <v>CURVA EM COBRE, DN 28 MM, 45 GRAUS, SEM ANEL DE SOLDA, BOLSA X BOLSA, INSTALADO EM RAMAL DE DISTRIBUIÇÃO  FORNECIMENTO E INSTALAÇÃO. AF_01/2016</v>
          </cell>
          <cell r="C3856" t="str">
            <v>UN</v>
          </cell>
          <cell r="D3856">
            <v>19.62</v>
          </cell>
          <cell r="E3856">
            <v>20.350000000000001</v>
          </cell>
          <cell r="F3856" t="str">
            <v>SINTÉTICO</v>
          </cell>
          <cell r="G3856">
            <v>20.350000000000001</v>
          </cell>
        </row>
        <row r="3857">
          <cell r="A3857">
            <v>93080</v>
          </cell>
          <cell r="B3857" t="str">
            <v>LUVA PASSANTE EM COBRE, DN 15 MM, SEM ANEL DE SOLDA, INSTALADO EM RAMAL DE DISTRIBUIÇÃO  FORNECIMENTO E INSTALAÇÃO. AF_01/2016</v>
          </cell>
          <cell r="C3857" t="str">
            <v>UN</v>
          </cell>
          <cell r="D3857">
            <v>5.78</v>
          </cell>
          <cell r="E3857">
            <v>6.16</v>
          </cell>
          <cell r="F3857" t="str">
            <v>SINTÉTICO</v>
          </cell>
          <cell r="G3857">
            <v>6.16</v>
          </cell>
        </row>
        <row r="3858">
          <cell r="A3858">
            <v>93081</v>
          </cell>
          <cell r="B3858" t="str">
            <v>CONECTOR EM BRONZE/LATÃO, DN 15 MM X 1/2", SEM ANEL DE SOLDA, BOLSA X ROSCA F, INSTALADO EM RAMAL DE DISTRIBUIÇÃO  FORNECIMENTO E INSTALAÇÃO. AF_01/2016</v>
          </cell>
          <cell r="C3858" t="str">
            <v>UN</v>
          </cell>
          <cell r="D3858">
            <v>12.96</v>
          </cell>
          <cell r="E3858">
            <v>13.34</v>
          </cell>
          <cell r="F3858" t="str">
            <v>SINTÉTICO</v>
          </cell>
          <cell r="G3858">
            <v>13.34</v>
          </cell>
        </row>
        <row r="3859">
          <cell r="A3859">
            <v>93082</v>
          </cell>
          <cell r="B3859" t="str">
            <v>CURVA DE TRANSPOSIÇÃO EM BRONZE/LATÃO, DN 15 MM, SEM ANEL DE SOLDA, BOLSA X BOLSA, INSTALADO EM RAMAL DE DISTRIBUIÇÃO  FORNECIMENTO E INSTALAÇÃO. AF_01/2016</v>
          </cell>
          <cell r="C3859" t="str">
            <v>UN</v>
          </cell>
          <cell r="D3859">
            <v>15.81</v>
          </cell>
          <cell r="E3859">
            <v>16.190000000000001</v>
          </cell>
          <cell r="F3859" t="str">
            <v>SINTÉTICO</v>
          </cell>
          <cell r="G3859">
            <v>16.190000000000001</v>
          </cell>
        </row>
        <row r="3860">
          <cell r="A3860">
            <v>93083</v>
          </cell>
          <cell r="B3860" t="str">
            <v>JUNTA DE EXPANSÃO EM COBRE, DN 15 MM, PONTA X PONTA, INSTALADO EM RAMAL DE DISTRIBUIÇÃO  FORNECIMENTO E INSTALAÇÃO. AF_01/2016</v>
          </cell>
          <cell r="C3860" t="str">
            <v>UN</v>
          </cell>
          <cell r="D3860">
            <v>294.70999999999998</v>
          </cell>
          <cell r="E3860">
            <v>295.08999999999997</v>
          </cell>
          <cell r="F3860" t="str">
            <v>SINTÉTICO</v>
          </cell>
          <cell r="G3860">
            <v>295.08999999999997</v>
          </cell>
        </row>
        <row r="3861">
          <cell r="A3861">
            <v>93084</v>
          </cell>
          <cell r="B3861" t="str">
            <v>LUVA PASSANTE EM COBRE, DN 22 MM, SEM ANEL DE SOLDA, INSTALADO EM RAMAL DE DISTRIBUIÇÃO  FORNECIMENTO E INSTALAÇÃO. AF_01/2016</v>
          </cell>
          <cell r="C3861" t="str">
            <v>UN</v>
          </cell>
          <cell r="D3861">
            <v>9.36</v>
          </cell>
          <cell r="E3861">
            <v>9.8000000000000007</v>
          </cell>
          <cell r="F3861" t="str">
            <v>SINTÉTICO</v>
          </cell>
          <cell r="G3861">
            <v>9.8000000000000007</v>
          </cell>
        </row>
        <row r="3862">
          <cell r="A3862">
            <v>93085</v>
          </cell>
          <cell r="B3862" t="str">
            <v>BUCHA DE REDUÇÃO EM COBRE, DN 22 MM X 15 MM, SEM ANEL DE SOLDA, PONTA X BOLSA, INSTALADO EM RAMAL DE DISTRIBUIÇÃO  FORNECIMENTO E INSTALAÇÃO. AF_01/2016</v>
          </cell>
          <cell r="C3862" t="str">
            <v>UN</v>
          </cell>
          <cell r="D3862">
            <v>8.77</v>
          </cell>
          <cell r="E3862">
            <v>9.2100000000000009</v>
          </cell>
          <cell r="F3862" t="str">
            <v>SINTÉTICO</v>
          </cell>
          <cell r="G3862">
            <v>9.2100000000000009</v>
          </cell>
        </row>
        <row r="3863">
          <cell r="A3863">
            <v>93086</v>
          </cell>
          <cell r="B3863" t="str">
            <v>JUNTA DE EXPANSÃO EM COBRE, DN 22 MM, PONTA X PONTA, INSTALADO EM RAMAL DE DISTRIBUIÇÃO  FORNECIMENTO E INSTALAÇÃO. AF_01/2016</v>
          </cell>
          <cell r="C3863" t="str">
            <v>UN</v>
          </cell>
          <cell r="D3863">
            <v>342.22</v>
          </cell>
          <cell r="E3863">
            <v>342.66</v>
          </cell>
          <cell r="F3863" t="str">
            <v>SINTÉTICO</v>
          </cell>
          <cell r="G3863">
            <v>342.66</v>
          </cell>
        </row>
        <row r="3864">
          <cell r="A3864">
            <v>93087</v>
          </cell>
          <cell r="B3864" t="str">
            <v>CONECTOR EM BRONZE/LATÃO, DN 22 MM X 1/2", SEM ANEL DE SOLDA, BOLSA X ROSCA F, INSTALADO EM RAMAL DE DISTRIBUIÇÃO  FORNECIMENTO E INSTALAÇÃO. AF_01/2016</v>
          </cell>
          <cell r="C3864" t="str">
            <v>UN</v>
          </cell>
          <cell r="D3864">
            <v>14.08</v>
          </cell>
          <cell r="E3864">
            <v>14.52</v>
          </cell>
          <cell r="F3864" t="str">
            <v>SINTÉTICO</v>
          </cell>
          <cell r="G3864">
            <v>14.52</v>
          </cell>
        </row>
        <row r="3865">
          <cell r="A3865">
            <v>93088</v>
          </cell>
          <cell r="B3865" t="str">
            <v>CONECTOR EM BRONZE/LATÃO, DN 22 MM X 3/4", SEM ANEL DE SOLDA, BOLSA X ROSCA F, INSTALADO EM RAMAL DE DISTRIBUIÇÃO  FORNECIMENTO E INSTALAÇÃO. AF_01/2016</v>
          </cell>
          <cell r="C3865" t="str">
            <v>UN</v>
          </cell>
          <cell r="D3865">
            <v>16.39</v>
          </cell>
          <cell r="E3865">
            <v>16.829999999999998</v>
          </cell>
          <cell r="F3865" t="str">
            <v>SINTÉTICO</v>
          </cell>
          <cell r="G3865">
            <v>16.829999999999998</v>
          </cell>
        </row>
        <row r="3866">
          <cell r="A3866">
            <v>93089</v>
          </cell>
          <cell r="B3866" t="str">
            <v>CURVA DE TRANSPOSIÇÃO EM BRONZE/LATÃO, DN 22 MM, SEM ANEL DE SOLDA, BOLSA X BOLSA, INSTALADO EM RAMAL DE DISTRIBUIÇÃO  FORNECIMENTO E INSTALAÇÃO. AF_01/2016</v>
          </cell>
          <cell r="C3866" t="str">
            <v>UN</v>
          </cell>
          <cell r="D3866">
            <v>31.4</v>
          </cell>
          <cell r="E3866">
            <v>31.84</v>
          </cell>
          <cell r="F3866" t="str">
            <v>SINTÉTICO</v>
          </cell>
          <cell r="G3866">
            <v>31.84</v>
          </cell>
        </row>
        <row r="3867">
          <cell r="A3867">
            <v>93090</v>
          </cell>
          <cell r="B3867" t="str">
            <v>LUVA PASSANTE EM COBRE, DN 28 MM, SEM ANEL DE SOLDA, INSTALADO EM RAMAL DE DISTRIBUIÇÃO  FORNECIMENTO E INSTALAÇÃO. AF_01/2016</v>
          </cell>
          <cell r="C3867" t="str">
            <v>UN</v>
          </cell>
          <cell r="D3867">
            <v>12.91</v>
          </cell>
          <cell r="E3867">
            <v>13.4</v>
          </cell>
          <cell r="F3867" t="str">
            <v>SINTÉTICO</v>
          </cell>
          <cell r="G3867">
            <v>13.4</v>
          </cell>
        </row>
        <row r="3868">
          <cell r="A3868">
            <v>93091</v>
          </cell>
          <cell r="B3868" t="str">
            <v>BUCHA DE REDUÇÃO EM COBRE, DN 28 MM X 22 MM, SEM ANEL DE SOLDA, INSTALADO EM RAMAL DE DISTRIBUIÇÃO  FORNECIMENTO E INSTALAÇÃO. AF_01/2016</v>
          </cell>
          <cell r="C3868" t="str">
            <v>UN</v>
          </cell>
          <cell r="D3868">
            <v>11.5</v>
          </cell>
          <cell r="E3868">
            <v>11.99</v>
          </cell>
          <cell r="F3868" t="str">
            <v>SINTÉTICO</v>
          </cell>
          <cell r="G3868">
            <v>11.99</v>
          </cell>
        </row>
        <row r="3869">
          <cell r="A3869">
            <v>93092</v>
          </cell>
          <cell r="B3869" t="str">
            <v>JUNTA DE EXPANSÃO EM COBRE, DN 28 MM, PONTA X PONTA, INSTALADO EM RAMAL DE DISTRIBUIÇÃO  FORNECIMENTO E INSTALAÇÃO. AF_01/2016</v>
          </cell>
          <cell r="C3869" t="str">
            <v>UN</v>
          </cell>
          <cell r="D3869">
            <v>376.19</v>
          </cell>
          <cell r="E3869">
            <v>376.68</v>
          </cell>
          <cell r="F3869" t="str">
            <v>SINTÉTICO</v>
          </cell>
          <cell r="G3869">
            <v>376.68</v>
          </cell>
        </row>
        <row r="3870">
          <cell r="A3870">
            <v>93093</v>
          </cell>
          <cell r="B3870" t="str">
            <v>CONECTOR EM BRONZE/LATÃO, DN 28 MM X 1/2", SEM ANEL DE SOLDA, BOLSA X ROSCA F, INSTALADO EM RAMAL DE DISTRIBUIÇÃO  FORNECIMENTO E INSTALAÇÃO. AF_01/2016</v>
          </cell>
          <cell r="C3870" t="str">
            <v>UN</v>
          </cell>
          <cell r="D3870">
            <v>21.76</v>
          </cell>
          <cell r="E3870">
            <v>22.25</v>
          </cell>
          <cell r="F3870" t="str">
            <v>SINTÉTICO</v>
          </cell>
          <cell r="G3870">
            <v>22.25</v>
          </cell>
        </row>
        <row r="3871">
          <cell r="A3871">
            <v>93094</v>
          </cell>
          <cell r="B3871" t="str">
            <v>CURVA DE TRANSPOSIÇÃO EM BRONZE/LATÃO, DN 28 MM, SEM ANEL DE SOLDA, BOLSA X BOLSA, INSTALADO EM RAMAL DE DISTRIBUIÇÃO  FORNECIMENTO E INSTALAÇÃO. AF_01/2016</v>
          </cell>
          <cell r="C3871" t="str">
            <v>UN</v>
          </cell>
          <cell r="D3871">
            <v>53.44</v>
          </cell>
          <cell r="E3871">
            <v>53.93</v>
          </cell>
          <cell r="F3871" t="str">
            <v>SINTÉTICO</v>
          </cell>
          <cell r="G3871">
            <v>53.93</v>
          </cell>
        </row>
        <row r="3872">
          <cell r="A3872">
            <v>93095</v>
          </cell>
          <cell r="B3872" t="str">
            <v>TE DUPLA CURVA EM BRONZE/LATÃO, DN 1/2" X 15 MM X 1/2", SEM ANEL DE SOLDA, ROSCA F X BOLSA X ROSCA F, INSTALADO EM RAMAL DE DISTRIBUIÇÃO  FORNECIMENTO E INSTALAÇÃO. AF_01/2016</v>
          </cell>
          <cell r="C3872" t="str">
            <v>UN</v>
          </cell>
          <cell r="D3872">
            <v>40.58</v>
          </cell>
          <cell r="E3872">
            <v>41.33</v>
          </cell>
          <cell r="F3872" t="str">
            <v>SINTÉTICO</v>
          </cell>
          <cell r="G3872">
            <v>41.33</v>
          </cell>
        </row>
        <row r="3873">
          <cell r="A3873">
            <v>93096</v>
          </cell>
          <cell r="B3873" t="str">
            <v>TE DUPLA CURVA EM BRONZE/LATÃO, DN 3/4" X 22 MM X 3/4", SEM ANEL DE SOLDA, ROSCA F X BOLSA X ROSCA F, INSTALADO EM RAMAL DE DISTRIBUIÇÃO  FORNECIMENTO E INSTALAÇÃO. AF_01/2016</v>
          </cell>
          <cell r="C3873" t="str">
            <v>UN</v>
          </cell>
          <cell r="D3873">
            <v>57.68</v>
          </cell>
          <cell r="E3873">
            <v>58.56</v>
          </cell>
          <cell r="F3873" t="str">
            <v>SINTÉTICO</v>
          </cell>
          <cell r="G3873">
            <v>58.56</v>
          </cell>
        </row>
        <row r="3874">
          <cell r="A3874">
            <v>93097</v>
          </cell>
          <cell r="B3874" t="str">
            <v>CURVA EM COBRE, DN 15 MM, 45 GRAUS, SEM ANEL DE SOLDA, BOLSA X BOLSA, INSTALADO EM RAMAL E SUB-RAMAL  FORNECIMENTO E INSTALAÇÃO. AF_01/2016</v>
          </cell>
          <cell r="C3874" t="str">
            <v>UN</v>
          </cell>
          <cell r="D3874">
            <v>9.0299999999999994</v>
          </cell>
          <cell r="E3874">
            <v>9.6199999999999992</v>
          </cell>
          <cell r="F3874" t="str">
            <v>SINTÉTICO</v>
          </cell>
          <cell r="G3874">
            <v>9.6199999999999992</v>
          </cell>
        </row>
        <row r="3875">
          <cell r="A3875">
            <v>93098</v>
          </cell>
          <cell r="B3875" t="str">
            <v>COTOVELO EM BRONZE/LATÃO, DN 15 MM X 1/2", 90 GRAUS, SEM ANEL DE SOLDA, BOLSA X ROSCA F, INSTALADO EM RAMAL E SUB-RAMAL  FORNECIMENTO E INSTALAÇÃO. AF_01/2016</v>
          </cell>
          <cell r="C3875" t="str">
            <v>UN</v>
          </cell>
          <cell r="D3875">
            <v>14.68</v>
          </cell>
          <cell r="E3875">
            <v>15.27</v>
          </cell>
          <cell r="F3875" t="str">
            <v>SINTÉTICO</v>
          </cell>
          <cell r="G3875">
            <v>15.27</v>
          </cell>
        </row>
        <row r="3876">
          <cell r="A3876">
            <v>93099</v>
          </cell>
          <cell r="B3876" t="str">
            <v>CURVA EM COBRE, DN 22 MM, 45 GRAUS, SEM ANEL DE SOLDA, BOLSA X BOLSA, INSTALADO EM RAMAL E SUB-RAMAL  FORNECIMENTO E INSTALAÇÃO. AF_01/2016</v>
          </cell>
          <cell r="C3876" t="str">
            <v>UN</v>
          </cell>
          <cell r="D3876">
            <v>16.14</v>
          </cell>
          <cell r="E3876">
            <v>17.03</v>
          </cell>
          <cell r="F3876" t="str">
            <v>SINTÉTICO</v>
          </cell>
          <cell r="G3876">
            <v>17.03</v>
          </cell>
        </row>
        <row r="3877">
          <cell r="A3877">
            <v>93100</v>
          </cell>
          <cell r="B3877" t="str">
            <v>COTOVELO EM BRONZE/LATÃO, DN 22 MM X 1/2", 90 GRAUS, SEM ANEL DE SOLDA, BOLSA X ROSCA F, INSTALADO EM RAMAL E SUB-RAMAL  FORNECIMENTO E INSTALAÇÃO. AF_01/2016</v>
          </cell>
          <cell r="C3877" t="str">
            <v>UN</v>
          </cell>
          <cell r="D3877">
            <v>22.49</v>
          </cell>
          <cell r="E3877">
            <v>23.38</v>
          </cell>
          <cell r="F3877" t="str">
            <v>SINTÉTICO</v>
          </cell>
          <cell r="G3877">
            <v>23.38</v>
          </cell>
        </row>
        <row r="3878">
          <cell r="A3878">
            <v>93101</v>
          </cell>
          <cell r="B3878" t="str">
            <v>COTOVELO EM BRONZE/LATÃO, DN 22 MM X 3/4", 90 GRAUS, SEM ANEL DE SOLDA, BOLSA X ROSCA F, INSTALADO EM RAMAL E SUB-RAMAL  FORNECIMENTO E INSTALAÇÃO. AF_01/2016</v>
          </cell>
          <cell r="C3878" t="str">
            <v>UN</v>
          </cell>
          <cell r="D3878">
            <v>24.16</v>
          </cell>
          <cell r="E3878">
            <v>25.05</v>
          </cell>
          <cell r="F3878" t="str">
            <v>SINTÉTICO</v>
          </cell>
          <cell r="G3878">
            <v>25.05</v>
          </cell>
        </row>
        <row r="3879">
          <cell r="A3879">
            <v>93102</v>
          </cell>
          <cell r="B3879" t="str">
            <v>CURVA EM COBRE, DN 28 MM, 45 GRAUS, SEM ANEL DE SOLDA, BOLSA X BOLSA, INSTALADO EM RAMAL E SUB-RAMAL  FORNECIMENTO E INSTALAÇÃO. AF_01/2016</v>
          </cell>
          <cell r="C3879" t="str">
            <v>UN</v>
          </cell>
          <cell r="D3879">
            <v>21.45</v>
          </cell>
          <cell r="E3879">
            <v>22.4</v>
          </cell>
          <cell r="F3879" t="str">
            <v>SINTÉTICO</v>
          </cell>
          <cell r="G3879">
            <v>22.4</v>
          </cell>
        </row>
        <row r="3880">
          <cell r="A3880">
            <v>93103</v>
          </cell>
          <cell r="B3880" t="str">
            <v>LUVA PASSANTE EM COBRE, DN 15 MM, SEM ANEL DE SOLDA, INSTALADO EM RAMAL E SUB-RAMAL  FORNECIMENTO E INSTALAÇÃO. AF_01/2016</v>
          </cell>
          <cell r="C3880" t="str">
            <v>UN</v>
          </cell>
          <cell r="D3880">
            <v>5.93</v>
          </cell>
          <cell r="E3880">
            <v>6.32</v>
          </cell>
          <cell r="F3880" t="str">
            <v>SINTÉTICO</v>
          </cell>
          <cell r="G3880">
            <v>6.32</v>
          </cell>
        </row>
        <row r="3881">
          <cell r="A3881">
            <v>93104</v>
          </cell>
          <cell r="B3881" t="str">
            <v>CONECTOR EM BRONZE/LATÃO, DN 15 MM X 1/2", SEM ANEL DE SOLDA, BOLSA X ROSCA F, INSTALADO EM RAMAL E SUB-RAMAL  FORNECIMENTO E INSTALAÇÃO. AF_01/2016</v>
          </cell>
          <cell r="C3881" t="str">
            <v>UN</v>
          </cell>
          <cell r="D3881">
            <v>13.11</v>
          </cell>
          <cell r="E3881">
            <v>13.5</v>
          </cell>
          <cell r="F3881" t="str">
            <v>SINTÉTICO</v>
          </cell>
          <cell r="G3881">
            <v>13.5</v>
          </cell>
        </row>
        <row r="3882">
          <cell r="A3882">
            <v>93105</v>
          </cell>
          <cell r="B3882" t="str">
            <v>CURVA DE TRANSPOSIÇÃO EM BRONZE/LATÃO, DN 15 MM, SEM ANEL DE SOLDA, BOLSA X BOLSA, INSTALADO EM RAMAL E SUB-RAMAL  FORNECIMENTO E INSTALAÇÃO. AF_01/2016</v>
          </cell>
          <cell r="C3882" t="str">
            <v>UN</v>
          </cell>
          <cell r="D3882">
            <v>15.96</v>
          </cell>
          <cell r="E3882">
            <v>16.350000000000001</v>
          </cell>
          <cell r="F3882" t="str">
            <v>SINTÉTICO</v>
          </cell>
          <cell r="G3882">
            <v>16.350000000000001</v>
          </cell>
        </row>
        <row r="3883">
          <cell r="A3883">
            <v>93106</v>
          </cell>
          <cell r="B3883" t="str">
            <v>JUNTA DE EXPANSÃO EM COBRE, DN 15 MM, PONTA X PONTA, INSTALADO EM RAMAL E SUB-RAMAL  FORNECIMENTO E INSTALAÇÃO. AF_01/2016</v>
          </cell>
          <cell r="C3883" t="str">
            <v>UN</v>
          </cell>
          <cell r="D3883">
            <v>294.86</v>
          </cell>
          <cell r="E3883">
            <v>295.25</v>
          </cell>
          <cell r="F3883" t="str">
            <v>SINTÉTICO</v>
          </cell>
          <cell r="G3883">
            <v>295.25</v>
          </cell>
        </row>
        <row r="3884">
          <cell r="A3884">
            <v>93107</v>
          </cell>
          <cell r="B3884" t="str">
            <v>LUVA PASSANTE EM COBRE, DN 22 MM, SEM ANEL DE SOLDA, INSTALADO EM RAMAL E SUB-RAMAL  FORNECIMENTO E INSTALAÇÃO. AF_01/2016</v>
          </cell>
          <cell r="C3884" t="str">
            <v>UN</v>
          </cell>
          <cell r="D3884">
            <v>10.68</v>
          </cell>
          <cell r="E3884">
            <v>11.28</v>
          </cell>
          <cell r="F3884" t="str">
            <v>SINTÉTICO</v>
          </cell>
          <cell r="G3884">
            <v>11.28</v>
          </cell>
        </row>
        <row r="3885">
          <cell r="A3885">
            <v>93108</v>
          </cell>
          <cell r="B3885" t="str">
            <v>BUCHA DE REDUÇÃO EM COBRE, DN 22 MM X 15 MM, SEM ANEL DE SOLDA, PONTA X BOLSA, INSTALADO EM RAMAL E SUB-RAMAL  FORNECIMENTO E INSTALAÇÃO. AF_01/2016</v>
          </cell>
          <cell r="C3885" t="str">
            <v>UN</v>
          </cell>
          <cell r="D3885">
            <v>10.09</v>
          </cell>
          <cell r="E3885">
            <v>10.69</v>
          </cell>
          <cell r="F3885" t="str">
            <v>SINTÉTICO</v>
          </cell>
          <cell r="G3885">
            <v>10.69</v>
          </cell>
        </row>
        <row r="3886">
          <cell r="A3886">
            <v>93109</v>
          </cell>
          <cell r="B3886" t="str">
            <v>JUNTA DE EXPANSÃO EM COBRE, DN 22 MM, PONTA X PONTA, INSTALADO EM RAMAL E SUB-RAMAL  FORNECIMENTO E INSTALAÇÃO. AF_01/2016</v>
          </cell>
          <cell r="C3886" t="str">
            <v>UN</v>
          </cell>
          <cell r="D3886">
            <v>343.54</v>
          </cell>
          <cell r="E3886">
            <v>344.14</v>
          </cell>
          <cell r="F3886" t="str">
            <v>SINTÉTICO</v>
          </cell>
          <cell r="G3886">
            <v>344.14</v>
          </cell>
        </row>
        <row r="3887">
          <cell r="A3887">
            <v>93110</v>
          </cell>
          <cell r="B3887" t="str">
            <v>CONECTOR EM BRONZE/LATÃO, DN 22 MM X 1/2", SEM ANEL DE SOLDA, BOLSA X ROSCA F, INSTALADO EM RAMAL E SUB-RAMAL  FORNECIMENTO E INSTALAÇÃO. AF_01/2016</v>
          </cell>
          <cell r="C3887" t="str">
            <v>UN</v>
          </cell>
          <cell r="D3887">
            <v>15.4</v>
          </cell>
          <cell r="E3887">
            <v>16</v>
          </cell>
          <cell r="F3887" t="str">
            <v>SINTÉTICO</v>
          </cell>
          <cell r="G3887">
            <v>16</v>
          </cell>
        </row>
        <row r="3888">
          <cell r="A3888">
            <v>93111</v>
          </cell>
          <cell r="B3888" t="str">
            <v>CONECTOR EM BRONZE/LATÃO, DN 22 MM X 3/4", SEM ANEL DE SOLDA, BOLSA X ROSCA F, INSTALADO EM RAMAL E SUB-RAMAL  FORNECIMENTO E INSTALAÇÃO. AF_01/2016</v>
          </cell>
          <cell r="C3888" t="str">
            <v>UN</v>
          </cell>
          <cell r="D3888">
            <v>17.62</v>
          </cell>
          <cell r="E3888">
            <v>18.22</v>
          </cell>
          <cell r="F3888" t="str">
            <v>SINTÉTICO</v>
          </cell>
          <cell r="G3888">
            <v>18.22</v>
          </cell>
        </row>
        <row r="3889">
          <cell r="A3889">
            <v>93112</v>
          </cell>
          <cell r="B3889" t="str">
            <v>CURVA DE TRANSPOSIÇÃO EM BRONZE/LATÃO, DN 22 MM, SEM ANEL DE SOLDA, BOLSA X BOLSA, INSTALADO EM RAMAL E SUB-RAMAL  FORNECIMENTO E INSTALAÇÃO. AF_01/2016</v>
          </cell>
          <cell r="C3889" t="str">
            <v>UN</v>
          </cell>
          <cell r="D3889">
            <v>32.72</v>
          </cell>
          <cell r="E3889">
            <v>33.32</v>
          </cell>
          <cell r="F3889" t="str">
            <v>SINTÉTICO</v>
          </cell>
          <cell r="G3889">
            <v>33.32</v>
          </cell>
        </row>
        <row r="3890">
          <cell r="A3890">
            <v>93113</v>
          </cell>
          <cell r="B3890" t="str">
            <v>LUVA PASSANTE EM COBRE, DN 28 MM, SEM ANEL DE SOLDA, INSTALADO EM RAMAL E SUB-RAMAL  FORNECIMENTO E INSTALAÇÃO. AF_01/2016</v>
          </cell>
          <cell r="C3890" t="str">
            <v>UN</v>
          </cell>
          <cell r="D3890">
            <v>15.31</v>
          </cell>
          <cell r="E3890">
            <v>16.079999999999998</v>
          </cell>
          <cell r="F3890" t="str">
            <v>SINTÉTICO</v>
          </cell>
          <cell r="G3890">
            <v>16.079999999999998</v>
          </cell>
        </row>
        <row r="3891">
          <cell r="A3891">
            <v>93114</v>
          </cell>
          <cell r="B3891" t="str">
            <v>CONECTOR EM BRONZE/LATÃO, DN 28 MM X 1/2", SEM ANEL DE SOLDA, BOLSA X ROSCA F, INSTALADO EM RAMAL E SUB-RAMAL  FORNECIMENTO E INSTALAÇÃO. AF_01/2016</v>
          </cell>
          <cell r="C3891" t="str">
            <v>UN</v>
          </cell>
          <cell r="D3891">
            <v>24.16</v>
          </cell>
          <cell r="E3891">
            <v>24.93</v>
          </cell>
          <cell r="F3891" t="str">
            <v>SINTÉTICO</v>
          </cell>
          <cell r="G3891">
            <v>24.93</v>
          </cell>
        </row>
        <row r="3892">
          <cell r="A3892">
            <v>93115</v>
          </cell>
          <cell r="B3892" t="str">
            <v>CURVA DE TRANSPOSIÇÃO EM BRONZE/LATÃO, DN 28 MM, SEM ANEL DE SOLDA, BOLSA X BOLSA, INSTALADO EM RAMAL E SUB-RAMAL  FORNECIMENTO E INSTALAÇÃO. AF_01/2016</v>
          </cell>
          <cell r="C3892" t="str">
            <v>UN</v>
          </cell>
          <cell r="D3892">
            <v>55.84</v>
          </cell>
          <cell r="E3892">
            <v>56.61</v>
          </cell>
          <cell r="F3892" t="str">
            <v>SINTÉTICO</v>
          </cell>
          <cell r="G3892">
            <v>56.61</v>
          </cell>
        </row>
        <row r="3893">
          <cell r="A3893">
            <v>93116</v>
          </cell>
          <cell r="B3893" t="str">
            <v>JUNTA DE EXPANSÃO EM COBRE, DN 28 MM, PONTA X PONTA, INSTALADO EM RAMAL E SUB-RAMAL  FORNECIMENTO E INSTALAÇÃO. AF_01/2016</v>
          </cell>
          <cell r="C3893" t="str">
            <v>UN</v>
          </cell>
          <cell r="D3893">
            <v>378.59</v>
          </cell>
          <cell r="E3893">
            <v>379.36</v>
          </cell>
          <cell r="F3893" t="str">
            <v>SINTÉTICO</v>
          </cell>
          <cell r="G3893">
            <v>379.36</v>
          </cell>
        </row>
        <row r="3894">
          <cell r="A3894">
            <v>93117</v>
          </cell>
          <cell r="B3894" t="str">
            <v>TE DUPLA CURVA EM BRONZE/LATÃO, DN 1/2" X 15 MM X 1/2", SEM ANEL DE SOLDA, ROSCA F X BOLSA X ROSCA F, INSTALADO EM RAMAL E SUB-RAMAL  FORNECIMENTO E INSTALAÇÃO. AF_01/2016</v>
          </cell>
          <cell r="C3894" t="str">
            <v>UN</v>
          </cell>
          <cell r="D3894">
            <v>40.78</v>
          </cell>
          <cell r="E3894">
            <v>41.57</v>
          </cell>
          <cell r="F3894" t="str">
            <v>SINTÉTICO</v>
          </cell>
          <cell r="G3894">
            <v>41.57</v>
          </cell>
        </row>
        <row r="3895">
          <cell r="A3895">
            <v>93118</v>
          </cell>
          <cell r="B3895" t="str">
            <v>TE DUPLA CURVA EM BRONZE/LATÃO, DN 3/4" X 22 MM X 3/4", SEM ANEL DE SOLDA, ROSCA F X BOLSA X ROSCA F, INSTALADO EM RAMAL E SUB-RAMAL  FORNECIMENTO E INSTALAÇÃO. AF_01/2016</v>
          </cell>
          <cell r="C3895" t="str">
            <v>UN</v>
          </cell>
          <cell r="D3895">
            <v>60.35</v>
          </cell>
          <cell r="E3895">
            <v>61.55</v>
          </cell>
          <cell r="F3895" t="str">
            <v>SINTÉTICO</v>
          </cell>
          <cell r="G3895">
            <v>61.55</v>
          </cell>
        </row>
        <row r="3896">
          <cell r="A3896">
            <v>93119</v>
          </cell>
          <cell r="B3896" t="str">
            <v>CURVA EM COBRE, DN 22 MM, 45 GRAUS, SEM ANEL DE SOLDA, BOLSA X BOLSA, INSTALADO EM PRUMADA  FORNECIMENTO E INSTALAÇÃO. AF_01/2016</v>
          </cell>
          <cell r="C3896" t="str">
            <v>UN</v>
          </cell>
          <cell r="D3896">
            <v>11.94</v>
          </cell>
          <cell r="E3896">
            <v>12.34</v>
          </cell>
          <cell r="F3896" t="str">
            <v>SINTÉTICO</v>
          </cell>
          <cell r="G3896">
            <v>12.34</v>
          </cell>
        </row>
        <row r="3897">
          <cell r="A3897">
            <v>93120</v>
          </cell>
          <cell r="B3897" t="str">
            <v>COTOVELO EM BRONZE/LATÃO, DN 22 MM X 1/2", 90 GRAUS, SEM ANEL DE SOLDA, BOLSA X ROSCA F, INSTALADO EM PRUMADA  FORNECIMENTO E INSTALAÇÃO. AF_01/2016</v>
          </cell>
          <cell r="C3897" t="str">
            <v>UN</v>
          </cell>
          <cell r="D3897">
            <v>18.29</v>
          </cell>
          <cell r="E3897">
            <v>18.690000000000001</v>
          </cell>
          <cell r="F3897" t="str">
            <v>SINTÉTICO</v>
          </cell>
          <cell r="G3897">
            <v>18.690000000000001</v>
          </cell>
        </row>
        <row r="3898">
          <cell r="A3898">
            <v>93121</v>
          </cell>
          <cell r="B3898" t="str">
            <v>COTOVELO EM BRONZE/LATÃO, DN 22 MM X 3/4", 90 GRAUS, SEM ANEL DE SOLDA, BOLSA X ROSCA F, INSTALADO EM PRUMADA  FORNECIMENTO E INSTALAÇÃO. AF_01/2016</v>
          </cell>
          <cell r="C3898" t="str">
            <v>UN</v>
          </cell>
          <cell r="D3898">
            <v>19.96</v>
          </cell>
          <cell r="E3898">
            <v>20.36</v>
          </cell>
          <cell r="F3898" t="str">
            <v>SINTÉTICO</v>
          </cell>
          <cell r="G3898">
            <v>20.36</v>
          </cell>
        </row>
        <row r="3899">
          <cell r="A3899">
            <v>93122</v>
          </cell>
          <cell r="B3899" t="str">
            <v>CURVA EM COBRE, DN 28 MM, 45 GRAUS, SEM ANEL DE SOLDA, BOLSA X BOLSA, INSTALADO EM PRUMADA  FORNECIMENTO E INSTALAÇÃO. AF_01/2016</v>
          </cell>
          <cell r="C3899" t="str">
            <v>UN</v>
          </cell>
          <cell r="D3899">
            <v>17.440000000000001</v>
          </cell>
          <cell r="E3899">
            <v>17.920000000000002</v>
          </cell>
          <cell r="F3899" t="str">
            <v>SINTÉTICO</v>
          </cell>
          <cell r="G3899">
            <v>17.920000000000002</v>
          </cell>
        </row>
        <row r="3900">
          <cell r="A3900">
            <v>93123</v>
          </cell>
          <cell r="B3900" t="str">
            <v>CURVA EM COBRE, DN 35 MM, 45 GRAUS, SEM ANEL DE SOLDA, BOLSA X BOLSA, INSTALADO EM PRUMADA  FORNECIMENTO E INSTALAÇÃO. AF_01/2016</v>
          </cell>
          <cell r="C3900" t="str">
            <v>UN</v>
          </cell>
          <cell r="D3900">
            <v>38.090000000000003</v>
          </cell>
          <cell r="E3900">
            <v>38.65</v>
          </cell>
          <cell r="F3900" t="str">
            <v>SINTÉTICO</v>
          </cell>
          <cell r="G3900">
            <v>38.65</v>
          </cell>
        </row>
        <row r="3901">
          <cell r="A3901">
            <v>93124</v>
          </cell>
          <cell r="B3901" t="str">
            <v>CURVA EM COBRE, DN 42 MM, 45 GRAUS, SEM ANEL DE SOLDA, BOLSA X BOLSA, INSTALADO EM PRUMADA  FORNECIMENTO E INSTALAÇÃO. AF_01/2016</v>
          </cell>
          <cell r="C3901" t="str">
            <v>UN</v>
          </cell>
          <cell r="D3901">
            <v>59.75</v>
          </cell>
          <cell r="E3901">
            <v>60.4</v>
          </cell>
          <cell r="F3901" t="str">
            <v>SINTÉTICO</v>
          </cell>
          <cell r="G3901">
            <v>60.4</v>
          </cell>
        </row>
        <row r="3902">
          <cell r="A3902">
            <v>93125</v>
          </cell>
          <cell r="B3902" t="str">
            <v>CURVA EM COBRE, DN 54 MM, 45 GRAUS, SEM ANEL DE SOLDA, BOLSA X BOLSA, INSTALADO EM PRUMADA  FORNECIMENTO E INSTALAÇÃO. AF_01/2016</v>
          </cell>
          <cell r="C3902" t="str">
            <v>UN</v>
          </cell>
          <cell r="D3902">
            <v>86.81</v>
          </cell>
          <cell r="E3902">
            <v>87.61</v>
          </cell>
          <cell r="F3902" t="str">
            <v>SINTÉTICO</v>
          </cell>
          <cell r="G3902">
            <v>87.61</v>
          </cell>
        </row>
        <row r="3903">
          <cell r="A3903">
            <v>93126</v>
          </cell>
          <cell r="B3903" t="str">
            <v>CURVA EM COBRE, DN 66 MM, 45 GRAUS, SEM ANEL DE SOLDA, BOLSA X BOLSA, INSTALADO EM PRUMADA  FORNECIMENTO E INSTALAÇÃO. AF_01/2016</v>
          </cell>
          <cell r="C3903" t="str">
            <v>UN</v>
          </cell>
          <cell r="D3903">
            <v>191.84</v>
          </cell>
          <cell r="E3903">
            <v>192.78</v>
          </cell>
          <cell r="F3903" t="str">
            <v>SINTÉTICO</v>
          </cell>
          <cell r="G3903">
            <v>192.78</v>
          </cell>
        </row>
        <row r="3904">
          <cell r="A3904">
            <v>93133</v>
          </cell>
          <cell r="B3904" t="str">
            <v>BUCHA DE REDUÇÃO EM COBRE, DN 28 MM X 22 MM, SEM ANEL DE SOLDA, INSTALADO EM RAMAL E SUB-RAMAL  FORNECIMENTO E INSTALAÇÃO. AF_01/2016</v>
          </cell>
          <cell r="C3904" t="str">
            <v>UN</v>
          </cell>
          <cell r="D3904">
            <v>13.9</v>
          </cell>
          <cell r="E3904">
            <v>14.67</v>
          </cell>
          <cell r="F3904" t="str">
            <v>SINTÉTICO</v>
          </cell>
          <cell r="G3904">
            <v>14.67</v>
          </cell>
        </row>
        <row r="3905">
          <cell r="A3905">
            <v>94465</v>
          </cell>
          <cell r="B3905" t="str">
            <v>LUVA, EM FERRO GALVANIZADO, CONEXÃO ROSQUEADA, DN 50 (2), INSTALADO EM RESERVAÇÃO DE ÁGUA DE EDIFICAÇÃO QUE POSSUA RESERVATÓRIO DE FIBRA/FIBROCIMENTO  FORNECIMENTO E INSTALAÇÃO. AF_06/2016</v>
          </cell>
          <cell r="C3905" t="str">
            <v>UN</v>
          </cell>
          <cell r="D3905">
            <v>33.5</v>
          </cell>
          <cell r="E3905">
            <v>34.96</v>
          </cell>
          <cell r="F3905" t="str">
            <v>SINTÉTICO</v>
          </cell>
          <cell r="G3905">
            <v>34.96</v>
          </cell>
        </row>
        <row r="3906">
          <cell r="A3906">
            <v>94466</v>
          </cell>
          <cell r="B3906" t="str">
            <v>NIPLE, EM FERRO GALVANIZADO, CONEXÃO ROSQUEADA, DN 50 (2), INSTALADO EM RESERVAÇÃO DE ÁGUA DE EDIFICAÇÃO QUE POSSUA RESERVATÓRIO DE FIBRA/FIBROCIMENTO  FORNECIMENTO E INSTALAÇÃO. AF_06/2016</v>
          </cell>
          <cell r="C3906" t="str">
            <v>UN</v>
          </cell>
          <cell r="D3906">
            <v>33.51</v>
          </cell>
          <cell r="E3906">
            <v>34.97</v>
          </cell>
          <cell r="F3906" t="str">
            <v>SINTÉTICO</v>
          </cell>
          <cell r="G3906">
            <v>34.97</v>
          </cell>
        </row>
        <row r="3907">
          <cell r="A3907">
            <v>94467</v>
          </cell>
          <cell r="B3907" t="str">
            <v>LUVA, EM FERRO GALVANIZADO, CONEXÃO ROSQUEADA, DN 65 (2 1/2), INSTALADO EM RESERVAÇÃO DE ÁGUA DE EDIFICAÇÃO QUE POSSUA RESERVATÓRIO DE FIBRA/FIBROCIMENTO  FORNECIMENTO E INSTALAÇÃO. AF_06/2016</v>
          </cell>
          <cell r="C3907" t="str">
            <v>UN</v>
          </cell>
          <cell r="D3907">
            <v>50.89</v>
          </cell>
          <cell r="E3907">
            <v>52.35</v>
          </cell>
          <cell r="F3907" t="str">
            <v>SINTÉTICO</v>
          </cell>
          <cell r="G3907">
            <v>52.35</v>
          </cell>
        </row>
        <row r="3908">
          <cell r="A3908">
            <v>94468</v>
          </cell>
          <cell r="B3908" t="str">
            <v>NIPLE, EM FERRO GALVANIZADO, CONEXÃO ROSQUEADA, DN 65 (2 1/2), INSTALADO EM RESERVAÇÃO DE ÁGUA DE EDIFICAÇÃO QUE POSSUA RESERVATÓRIO DE FIBRA/FIBROCIMENTO  FORNECIMENTO E INSTALAÇÃO. AF_06/2016</v>
          </cell>
          <cell r="C3908" t="str">
            <v>UN</v>
          </cell>
          <cell r="D3908">
            <v>44.71</v>
          </cell>
          <cell r="E3908">
            <v>46.17</v>
          </cell>
          <cell r="F3908" t="str">
            <v>SINTÉTICO</v>
          </cell>
          <cell r="G3908">
            <v>46.17</v>
          </cell>
        </row>
        <row r="3909">
          <cell r="A3909">
            <v>94469</v>
          </cell>
          <cell r="B3909" t="str">
            <v>LUVA, EM FERRO GALVANIZADO, CONEXÃO ROSQUEADA, DN 80 (3), INSTALADO EM RESERVAÇÃO DE ÁGUA DE EDIFICAÇÃO QUE POSSUA RESERVATÓRIO DE FIBRA/FIBROCIMENTO  FORNECIMENTO E INSTALAÇÃO. AF_06/2016</v>
          </cell>
          <cell r="C3909" t="str">
            <v>UN</v>
          </cell>
          <cell r="D3909">
            <v>73.599999999999994</v>
          </cell>
          <cell r="E3909">
            <v>75.41</v>
          </cell>
          <cell r="F3909" t="str">
            <v>SINTÉTICO</v>
          </cell>
          <cell r="G3909">
            <v>75.41</v>
          </cell>
        </row>
        <row r="3910">
          <cell r="A3910">
            <v>94470</v>
          </cell>
          <cell r="B3910" t="str">
            <v>NIPLE, EM FERRO GALVANIZADO, CONEXÃO ROSQUEADA, DN 80 (3), INSTALADO EM RESERVAÇÃO DE ÁGUA DE EDIFICAÇÃO QUE POSSUA RESERVATÓRIO DE FIBRA/FIBROCIMENTO  FORNECIMENTO E INSTALAÇÃO. AF_06/2016</v>
          </cell>
          <cell r="C3910" t="str">
            <v>UN</v>
          </cell>
          <cell r="D3910">
            <v>68.11</v>
          </cell>
          <cell r="E3910">
            <v>69.92</v>
          </cell>
          <cell r="F3910" t="str">
            <v>SINTÉTICO</v>
          </cell>
          <cell r="G3910">
            <v>69.92</v>
          </cell>
        </row>
        <row r="3911">
          <cell r="A3911">
            <v>94471</v>
          </cell>
          <cell r="B3911" t="str">
            <v>COTOVELO 90 GRAUS, EM FERRO GALVANIZADO, CONEXÃO ROSQUEADA, DN 50 (2), INSTALADO EM RESERVAÇÃO DE ÁGUA DE EDIFICAÇÃO QUE POSSUA RESERVATÓRIO DE FIBRA/FIBROCIMENTO  FORNECIMENTO E INSTALAÇÃO. AF_06/2016</v>
          </cell>
          <cell r="C3911" t="str">
            <v>UN</v>
          </cell>
          <cell r="D3911">
            <v>48.45</v>
          </cell>
          <cell r="E3911">
            <v>50.63</v>
          </cell>
          <cell r="F3911" t="str">
            <v>SINTÉTICO</v>
          </cell>
          <cell r="G3911">
            <v>50.63</v>
          </cell>
        </row>
        <row r="3912">
          <cell r="A3912">
            <v>94472</v>
          </cell>
          <cell r="B3912" t="str">
            <v>COTOVELO 45 GRAUS, EM FERRO GALVANIZADO, CONEXÃO ROSQUEADA, DN 50 (2), INSTALADO EM RESERVAÇÃO DE ÁGUA DE EDIFICAÇÃO QUE POSSUA RESERVATÓRIO DE FIBRA/FIBROCIMENTO  FORNECIMENTO E INSTALAÇÃO. AF_06/2016</v>
          </cell>
          <cell r="C3912" t="str">
            <v>UN</v>
          </cell>
          <cell r="D3912">
            <v>49.82</v>
          </cell>
          <cell r="E3912">
            <v>52</v>
          </cell>
          <cell r="F3912" t="str">
            <v>SINTÉTICO</v>
          </cell>
          <cell r="G3912">
            <v>52</v>
          </cell>
        </row>
        <row r="3913">
          <cell r="A3913">
            <v>94473</v>
          </cell>
          <cell r="B3913" t="str">
            <v>COTOVELO 90 GRAUS, EM FERRO GALVANIZADO, CONEXÃO ROSQUEADA, DN 65 (2 1/2), INSTALADO EM RESERVAÇÃO DE ÁGUA DE EDIFICAÇÃO QUE POSSUA RESERVATÓRIO DE FIBRA/FIBROCIMENTO  FORNECIMENTO E INSTALAÇÃO. AF_06/2016</v>
          </cell>
          <cell r="C3913" t="str">
            <v>UN</v>
          </cell>
          <cell r="D3913">
            <v>73.02</v>
          </cell>
          <cell r="E3913">
            <v>75.2</v>
          </cell>
          <cell r="F3913" t="str">
            <v>SINTÉTICO</v>
          </cell>
          <cell r="G3913">
            <v>75.2</v>
          </cell>
        </row>
        <row r="3914">
          <cell r="A3914">
            <v>94474</v>
          </cell>
          <cell r="B3914" t="str">
            <v>COTOVELO 45 GRAUS, EM FERRO GALVANIZADO, CONEXÃO ROSQUEADA, DN 65 (2 1/2), INSTALADO EM RESERVAÇÃO DE ÁGUA DE EDIFICAÇÃO QUE POSSUA RESERVATÓRIO DE FIBRA/FIBROCIMENTO  FORNECIMENTO E INSTALAÇÃO. AF_06/2016</v>
          </cell>
          <cell r="C3914" t="str">
            <v>UN</v>
          </cell>
          <cell r="D3914">
            <v>79.06</v>
          </cell>
          <cell r="E3914">
            <v>81.239999999999995</v>
          </cell>
          <cell r="F3914" t="str">
            <v>SINTÉTICO</v>
          </cell>
          <cell r="G3914">
            <v>81.239999999999995</v>
          </cell>
        </row>
        <row r="3915">
          <cell r="A3915">
            <v>94475</v>
          </cell>
          <cell r="B3915" t="str">
            <v>COTOVELO 90 GRAUS, EM FERRO GALVANIZADO, CONEXÃO ROSQUEADA, DN 80 (3), INSTALADO EM RESERVAÇÃO DE ÁGUA DE EDIFICAÇÃO QUE POSSUA RESERVATÓRIO DE FIBRA/FIBROCIMENTO  FORNECIMENTO E INSTALAÇÃO. AF_06/2016</v>
          </cell>
          <cell r="C3915" t="str">
            <v>UN</v>
          </cell>
          <cell r="D3915">
            <v>100.05</v>
          </cell>
          <cell r="E3915">
            <v>102.77</v>
          </cell>
          <cell r="F3915" t="str">
            <v>SINTÉTICO</v>
          </cell>
          <cell r="G3915">
            <v>102.77</v>
          </cell>
        </row>
        <row r="3916">
          <cell r="A3916">
            <v>94476</v>
          </cell>
          <cell r="B3916" t="str">
            <v>COTOVELO 45 GRAUS, EM FERRO GALVANIZADO, CONEXÃO ROSQUEADA, DN 80 (3), INSTALADO EM RESERVAÇÃO DE ÁGUA DE EDIFICAÇÃO QUE POSSUA RESERVATÓRIO DE FIBRA/FIBROCIMENTO  FORNECIMENTO E INSTALAÇÃO. AF_06/2016</v>
          </cell>
          <cell r="C3916" t="str">
            <v>UN</v>
          </cell>
          <cell r="D3916">
            <v>111.69</v>
          </cell>
          <cell r="E3916">
            <v>114.41</v>
          </cell>
          <cell r="F3916" t="str">
            <v>SINTÉTICO</v>
          </cell>
          <cell r="G3916">
            <v>114.41</v>
          </cell>
        </row>
        <row r="3917">
          <cell r="A3917">
            <v>94477</v>
          </cell>
          <cell r="B3917" t="str">
            <v>TÊ, EM FERRO GALVANIZADO, CONEXÃO ROSQUEADA, DN 50 (2), INSTALADO EM RESERVAÇÃO DE ÁGUA DE EDIFICAÇÃO QUE POSSUA RESERVATÓRIO DE FIBRA/FIBROCIMENTO  FORNECIMENTO E INSTALAÇÃO. AF_06/2016</v>
          </cell>
          <cell r="C3917" t="str">
            <v>UN</v>
          </cell>
          <cell r="D3917">
            <v>64.48</v>
          </cell>
          <cell r="E3917">
            <v>67.38</v>
          </cell>
          <cell r="F3917" t="str">
            <v>SINTÉTICO</v>
          </cell>
          <cell r="G3917">
            <v>67.38</v>
          </cell>
        </row>
        <row r="3918">
          <cell r="A3918">
            <v>94478</v>
          </cell>
          <cell r="B3918" t="str">
            <v>TÊ, EM FERRO GALVANIZADO, CONEXÃO ROSQUEADA, DN 65 (2 1/2), INSTALADO EM RESERVAÇÃO DE ÁGUA DE EDIFICAÇÃO QUE POSSUA RESERVATÓRIO DE FIBRA/FIBROCIMENTO  FORNECIMENTO E INSTALAÇÃO. AF_06/2016</v>
          </cell>
          <cell r="C3918" t="str">
            <v>UN</v>
          </cell>
          <cell r="D3918">
            <v>100.3</v>
          </cell>
          <cell r="E3918">
            <v>103.2</v>
          </cell>
          <cell r="F3918" t="str">
            <v>SINTÉTICO</v>
          </cell>
          <cell r="G3918">
            <v>103.2</v>
          </cell>
        </row>
        <row r="3919">
          <cell r="A3919">
            <v>94479</v>
          </cell>
          <cell r="B3919" t="str">
            <v>TÊ, EM FERRO GALVANIZADO, CONEXÃO ROSQUEADA, DN 80 (3), INSTALADO EM RESERVAÇÃO DE ÁGUA DE EDIFICAÇÃO QUE POSSUA RESERVATÓRIO DE FIBRA/FIBROCIMENTO  FORNECIMENTO E INSTALAÇÃO. AF_06/2016</v>
          </cell>
          <cell r="C3919" t="str">
            <v>UN</v>
          </cell>
          <cell r="D3919">
            <v>132.16</v>
          </cell>
          <cell r="E3919">
            <v>135.80000000000001</v>
          </cell>
          <cell r="F3919" t="str">
            <v>SINTÉTICO</v>
          </cell>
          <cell r="G3919">
            <v>135.80000000000001</v>
          </cell>
        </row>
        <row r="3920">
          <cell r="A3920">
            <v>94606</v>
          </cell>
          <cell r="B3920" t="str">
            <v>LUVA EM COBRE, DN 54 MM, SEM ANEL DE SOLDA, INSTALADO EM RESERVAÇÃO DE ÁGUA DE EDIFICAÇÃO QUE POSSUA RESERVATÓRIO DE FIBRA/FIBROCIMENTO  FORNECIMENTO E INSTALAÇÃO. AF_06/2016</v>
          </cell>
          <cell r="C3920" t="str">
            <v>UN</v>
          </cell>
          <cell r="D3920">
            <v>53.66</v>
          </cell>
          <cell r="E3920">
            <v>55.38</v>
          </cell>
          <cell r="F3920" t="str">
            <v>SINTÉTICO</v>
          </cell>
          <cell r="G3920">
            <v>55.38</v>
          </cell>
        </row>
        <row r="3921">
          <cell r="A3921">
            <v>94608</v>
          </cell>
          <cell r="B3921" t="str">
            <v>LUVA EM COBRE, DN 66 MM, SEM ANEL DE SOLDA, INSTALADO EM RESERVAÇÃO DE ÁGUA DE EDIFICAÇÃO QUE POSSUA RESERVATÓRIO DE FIBRA/FIBROCIMENTO  FORNECIMENTO E INSTALAÇÃO. AF_06/2016</v>
          </cell>
          <cell r="C3921" t="str">
            <v>UN</v>
          </cell>
          <cell r="D3921">
            <v>128.99</v>
          </cell>
          <cell r="E3921">
            <v>130.71</v>
          </cell>
          <cell r="F3921" t="str">
            <v>SINTÉTICO</v>
          </cell>
          <cell r="G3921">
            <v>130.71</v>
          </cell>
        </row>
        <row r="3922">
          <cell r="A3922">
            <v>94610</v>
          </cell>
          <cell r="B3922" t="str">
            <v>LUVA EM COBRE, DN 79 MM, SEM ANEL DE SOLDA, INSTALADO EM RESERVAÇÃO DE ÁGUA DE EDIFICAÇÃO QUE POSSUA RESERVATÓRIO DE FIBRA/FIBROCIMENTO  FORNECIMENTO E INSTALAÇÃO. AF_06/2016</v>
          </cell>
          <cell r="C3922" t="str">
            <v>UN</v>
          </cell>
          <cell r="D3922">
            <v>190.83</v>
          </cell>
          <cell r="E3922">
            <v>192.71</v>
          </cell>
          <cell r="F3922" t="str">
            <v>SINTÉTICO</v>
          </cell>
          <cell r="G3922">
            <v>192.71</v>
          </cell>
        </row>
        <row r="3923">
          <cell r="A3923">
            <v>94612</v>
          </cell>
          <cell r="B3923" t="str">
            <v>LUVA DE COBRE, DN 104 MM, SEM ANEL DE SOLDA, INSTALADO EM RESERVAÇÃO DE ÁGUA DE EDIFICAÇÃO QUE POSSUA RESERVATÓRIO DE FIBRA/FIBROCIMENTO  FORNECIMENTO E INSTALAÇÃO. AF_06/2016</v>
          </cell>
          <cell r="C3923" t="str">
            <v>UN</v>
          </cell>
          <cell r="D3923">
            <v>266.87</v>
          </cell>
          <cell r="E3923">
            <v>268.75</v>
          </cell>
          <cell r="F3923" t="str">
            <v>SINTÉTICO</v>
          </cell>
          <cell r="G3923">
            <v>268.75</v>
          </cell>
        </row>
        <row r="3924">
          <cell r="A3924">
            <v>94614</v>
          </cell>
          <cell r="B3924" t="str">
            <v>COTOVELO EM COBRE, DN 54 MM, 90 GRAUS, SEM ANEL DE SOLDA, INSTALADO EM RESERVAÇÃO DE ÁGUA DE EDIFICAÇÃO QUE POSSUA RESERVATÓRIO DE FIBRA/FIBROCIMENTO  FORNECIMENTO E INSTALAÇÃO. AF_06/2016</v>
          </cell>
          <cell r="C3924" t="str">
            <v>UN</v>
          </cell>
          <cell r="D3924">
            <v>90.4</v>
          </cell>
          <cell r="E3924">
            <v>92.96</v>
          </cell>
          <cell r="F3924" t="str">
            <v>SINTÉTICO</v>
          </cell>
          <cell r="G3924">
            <v>92.96</v>
          </cell>
        </row>
        <row r="3925">
          <cell r="A3925">
            <v>94615</v>
          </cell>
          <cell r="B3925" t="str">
            <v>CURVA EM COBRE, DN 54 MM, 45 GRAUS, SEM ANEL DE SOLDA, BOLSA X BOLSA, INSTALADO EM RESERVAÇÃO DE ÁGUA DE EDIFICAÇÃO QUE POSSUA RESERVATÓRIO DE FIBRA/FIBROCIMENTO  FORNECIMENTO E INSTALAÇÃO. AF_06/2016</v>
          </cell>
          <cell r="C3925" t="str">
            <v>UN</v>
          </cell>
          <cell r="D3925">
            <v>102.23</v>
          </cell>
          <cell r="E3925">
            <v>104.79</v>
          </cell>
          <cell r="F3925" t="str">
            <v>SINTÉTICO</v>
          </cell>
          <cell r="G3925">
            <v>104.79</v>
          </cell>
        </row>
        <row r="3926">
          <cell r="A3926">
            <v>94616</v>
          </cell>
          <cell r="B3926" t="str">
            <v>COTOVELO EM COBRE, DN 66 MM, 90 GRAUS, SEM ANEL DE SOLDA, INSTALADO EM RESERVAÇÃO DE ÁGUA DE EDIFICAÇÃO QUE POSSUA RESERVATÓRIO DE FIBRA/FIBROCIMENTO  FORNECIMENTO E INSTALAÇÃO. AF_06/2016</v>
          </cell>
          <cell r="C3926" t="str">
            <v>UN</v>
          </cell>
          <cell r="D3926">
            <v>245.82</v>
          </cell>
          <cell r="E3926">
            <v>248.38</v>
          </cell>
          <cell r="F3926" t="str">
            <v>SINTÉTICO</v>
          </cell>
          <cell r="G3926">
            <v>248.38</v>
          </cell>
        </row>
        <row r="3927">
          <cell r="A3927">
            <v>94617</v>
          </cell>
          <cell r="B3927" t="str">
            <v>CURVA EM COBRE, DN 66 MM, 45 GRAUS, SEM ANEL DE SOLDA, BOLSA X BOLSA, INSTALADO EM RESERVAÇÃO DE ÁGUA DE EDIFICAÇÃO QUE POSSUA RESERVATÓRIO DE FIBRA/FIBROCIMENTO  FORNECIMENTO E INSTALAÇÃO. AF_06/2016</v>
          </cell>
          <cell r="C3927" t="str">
            <v>UN</v>
          </cell>
          <cell r="D3927">
            <v>204.71</v>
          </cell>
          <cell r="E3927">
            <v>207.27</v>
          </cell>
          <cell r="F3927" t="str">
            <v>SINTÉTICO</v>
          </cell>
          <cell r="G3927">
            <v>207.27</v>
          </cell>
        </row>
        <row r="3928">
          <cell r="A3928">
            <v>94618</v>
          </cell>
          <cell r="B3928" t="str">
            <v>COTOVELO EM COBRE, DN 79 MM, 90 GRAUS, SEM ANEL DE SOLDA, INSTALADO EM RESERVAÇÃO DE ÁGUA DE EDIFICAÇÃO QUE POSSUA RESERVATÓRIO DE FIBRA/FIBROCIMENTO  FORNECIMENTO E INSTALAÇÃO. AF_06/2016</v>
          </cell>
          <cell r="C3928" t="str">
            <v>UN</v>
          </cell>
          <cell r="D3928">
            <v>241.73</v>
          </cell>
          <cell r="E3928">
            <v>244.52</v>
          </cell>
          <cell r="F3928" t="str">
            <v>SINTÉTICO</v>
          </cell>
          <cell r="G3928">
            <v>244.52</v>
          </cell>
        </row>
        <row r="3929">
          <cell r="A3929">
            <v>94620</v>
          </cell>
          <cell r="B3929" t="str">
            <v>COTOVELO EM COBRE, DN 104 MM, 90 GRAUS, SEM ANEL DE SOLDA, INSTALADO EM RESERVAÇÃO DE ÁGUA DE EDIFICAÇÃO QUE POSSUA RESERVATÓRIO DE FIBRA/FIBROCIMENTO  FORNECIMENTO E INSTALAÇÃO. AF_06/2016</v>
          </cell>
          <cell r="C3929" t="str">
            <v>UN</v>
          </cell>
          <cell r="D3929">
            <v>549.28</v>
          </cell>
          <cell r="E3929">
            <v>552.07000000000005</v>
          </cell>
          <cell r="F3929" t="str">
            <v>SINTÉTICO</v>
          </cell>
          <cell r="G3929">
            <v>552.07000000000005</v>
          </cell>
        </row>
        <row r="3930">
          <cell r="A3930">
            <v>94622</v>
          </cell>
          <cell r="B3930" t="str">
            <v>TE EM COBRE, DN 54 MM, SEM ANEL DE SOLDA, INSTALADO EM RESERVAÇÃO DE ÁGUA DE EDIFICAÇÃO QUE POSSUA RESERVATÓRIO DE FIBRA/FIBROCIMENTO  FORNECIMENTO E INSTALAÇÃO. AF_06/2016</v>
          </cell>
          <cell r="C3930" t="str">
            <v>UN</v>
          </cell>
          <cell r="D3930">
            <v>131.87</v>
          </cell>
          <cell r="E3930">
            <v>135.29</v>
          </cell>
          <cell r="F3930" t="str">
            <v>SINTÉTICO</v>
          </cell>
          <cell r="G3930">
            <v>135.29</v>
          </cell>
        </row>
        <row r="3931">
          <cell r="A3931">
            <v>94623</v>
          </cell>
          <cell r="B3931" t="str">
            <v>TE EM COBRE, DN 66 MM, SEM ANEL DE SOLDA, INSTALADO EM RESERVAÇÃO DE ÁGUA DE EDIFICAÇÃO QUE POSSUA RESERVATÓRIO DE FIBRA/FIBROCIMENTO  FORNECIMENTO E INSTALAÇÃO. AF_06/2016</v>
          </cell>
          <cell r="C3931" t="str">
            <v>UN</v>
          </cell>
          <cell r="D3931">
            <v>304.74</v>
          </cell>
          <cell r="E3931">
            <v>308.16000000000003</v>
          </cell>
          <cell r="F3931" t="str">
            <v>SINTÉTICO</v>
          </cell>
          <cell r="G3931">
            <v>308.16000000000003</v>
          </cell>
        </row>
        <row r="3932">
          <cell r="A3932">
            <v>94624</v>
          </cell>
          <cell r="B3932" t="str">
            <v>TE EM COBRE, DN 79 MM, SEM ANEL DE SOLDA, INSTALADO EM RESERVAÇÃO DE ÁGUA DE EDIFICAÇÃO QUE POSSUA RESERVATÓRIO DE FIBRA/FIBROCIMENTO  FORNECIMENTO E INSTALAÇÃO. AF_06/2016</v>
          </cell>
          <cell r="C3932" t="str">
            <v>UN</v>
          </cell>
          <cell r="D3932">
            <v>462.01</v>
          </cell>
          <cell r="E3932">
            <v>465.74</v>
          </cell>
          <cell r="F3932" t="str">
            <v>SINTÉTICO</v>
          </cell>
          <cell r="G3932">
            <v>465.74</v>
          </cell>
        </row>
        <row r="3933">
          <cell r="A3933">
            <v>94625</v>
          </cell>
          <cell r="B3933" t="str">
            <v>TE EM COBRE, DN 104 MM, SEM ANEL DE SOLDA, INSTALADO EM RESERVAÇÃO DE ÁGUA DE EDIFICAÇÃO QUE POSSUA RESERVATÓRIO DE FIBRA/FIBROCIMENTO  FORNECIMENTO E INSTALAÇÃO. AF_06/2016</v>
          </cell>
          <cell r="C3933" t="str">
            <v>UN</v>
          </cell>
          <cell r="D3933">
            <v>956.68</v>
          </cell>
          <cell r="E3933">
            <v>960.41</v>
          </cell>
          <cell r="F3933" t="str">
            <v>SINTÉTICO</v>
          </cell>
          <cell r="G3933">
            <v>960.41</v>
          </cell>
        </row>
        <row r="3934">
          <cell r="A3934">
            <v>94656</v>
          </cell>
          <cell r="B3934" t="str">
            <v>ADAPTADOR CURTO COM BOLSA E ROSCA PARA REGISTRO, PVC, SOLDÁVEL, DN  25 MM X 3/4 , INSTALADO EM RESERVAÇÃO DE ÁGUA DE EDIFICAÇÃO QUE POSSUA RESERVATÓRIO DE FIBRA/FIBROCIMENTO   FORNECIMENTO E INSTALAÇÃO. AF_06/2016</v>
          </cell>
          <cell r="C3934" t="str">
            <v>UN</v>
          </cell>
          <cell r="D3934">
            <v>4.13</v>
          </cell>
          <cell r="E3934">
            <v>4.47</v>
          </cell>
          <cell r="F3934" t="str">
            <v>SINTÉTICO</v>
          </cell>
          <cell r="G3934">
            <v>4.47</v>
          </cell>
        </row>
        <row r="3935">
          <cell r="A3935">
            <v>94657</v>
          </cell>
          <cell r="B3935" t="str">
            <v>LUVA PVC, SOLDÁVEL, DN  25 MM, INSTALADA EM RESERVAÇÃO DE ÁGUA DE EDIFICAÇÃO QUE POSSUA RESERVATÓRIO DE FIBRA/FIBROCIMENTO   FORNECIMENTO E INSTALAÇÃO. AF_06/2016</v>
          </cell>
          <cell r="C3935" t="str">
            <v>UN</v>
          </cell>
          <cell r="D3935">
            <v>4.08</v>
          </cell>
          <cell r="E3935">
            <v>4.42</v>
          </cell>
          <cell r="F3935" t="str">
            <v>SINTÉTICO</v>
          </cell>
          <cell r="G3935">
            <v>4.42</v>
          </cell>
        </row>
        <row r="3936">
          <cell r="A3936">
            <v>94658</v>
          </cell>
          <cell r="B3936" t="str">
            <v>ADAPTADOR CURTO COM BOLSA E ROSCA PARA REGISTRO, PVC, SOLDÁVEL, DN 32 MM X 1 , INSTALADO EM RESERVAÇÃO DE ÁGUA DE EDIFICAÇÃO QUE POSSUA RESERVATÓRIO DE FIBRA/FIBROCIMENTO   FORNECIMENTO E INSTALAÇÃO. AF_06/2016</v>
          </cell>
          <cell r="C3936" t="str">
            <v>UN</v>
          </cell>
          <cell r="D3936">
            <v>4.67</v>
          </cell>
          <cell r="E3936">
            <v>5.01</v>
          </cell>
          <cell r="F3936" t="str">
            <v>SINTÉTICO</v>
          </cell>
          <cell r="G3936">
            <v>5.01</v>
          </cell>
        </row>
        <row r="3937">
          <cell r="A3937">
            <v>94659</v>
          </cell>
          <cell r="B3937" t="str">
            <v>LUVA PVC, SOLDÁVEL, DN 32 MM, INSTALADA EM RESERVAÇÃO DE ÁGUA DE EDIFICAÇÃO QUE POSSUA RESERVATÓRIO DE FIBRA/FIBROCIMENTO   FORNECIMENTO E INSTALAÇÃO. AF_06/2016</v>
          </cell>
          <cell r="C3937" t="str">
            <v>UN</v>
          </cell>
          <cell r="D3937">
            <v>4.7300000000000004</v>
          </cell>
          <cell r="E3937">
            <v>5.07</v>
          </cell>
          <cell r="F3937" t="str">
            <v>SINTÉTICO</v>
          </cell>
          <cell r="G3937">
            <v>5.07</v>
          </cell>
        </row>
        <row r="3938">
          <cell r="A3938">
            <v>94660</v>
          </cell>
          <cell r="B3938" t="str">
            <v>ADAPTADOR CURTO COM BOLSA E ROSCA PARA REGISTRO, PVC, SOLDÁVEL, DN 40 MM X 1 1/4 , INSTALADO EM RESERVAÇÃO DE ÁGUA DE EDIFICAÇÃO QUE POSSUA RESERVATÓRIO DE FIBRA/FIBROCIMENTO   FORNECIMENTO E INSTALAÇÃO. AF_06/2016</v>
          </cell>
          <cell r="C3938" t="str">
            <v>UN</v>
          </cell>
          <cell r="D3938">
            <v>7.49</v>
          </cell>
          <cell r="E3938">
            <v>7.97</v>
          </cell>
          <cell r="F3938" t="str">
            <v>SINTÉTICO</v>
          </cell>
          <cell r="G3938">
            <v>7.97</v>
          </cell>
        </row>
        <row r="3939">
          <cell r="A3939">
            <v>94661</v>
          </cell>
          <cell r="B3939" t="str">
            <v>LUVA, PVC, SOLDÁVEL, DN 40 MM, INSTALADO EM RESERVAÇÃO DE ÁGUA DE EDIFICAÇÃO QUE POSSUA RESERVATÓRIO DE FIBRA/FIBROCIMENTO   FORNECIMENTO E INSTALAÇÃO. AF_06/2016</v>
          </cell>
          <cell r="C3939" t="str">
            <v>UN</v>
          </cell>
          <cell r="D3939">
            <v>7.74</v>
          </cell>
          <cell r="E3939">
            <v>8.2200000000000006</v>
          </cell>
          <cell r="F3939" t="str">
            <v>SINTÉTICO</v>
          </cell>
          <cell r="G3939">
            <v>8.2200000000000006</v>
          </cell>
        </row>
        <row r="3940">
          <cell r="A3940">
            <v>94662</v>
          </cell>
          <cell r="B3940" t="str">
            <v>ADAPTADOR CURTO COM BOLSA E ROSCA PARA REGISTRO, PVC, SOLDÁVEL, DN 50 MM X 1 1/2 , INSTALADO EM RESERVAÇÃO DE ÁGUA DE EDIFICAÇÃO QUE POSSUA RESERVATÓRIO DE FIBRA/FIBROCIMENTO   FORNECIMENTO E INSTALAÇÃO. AF_06/2016</v>
          </cell>
          <cell r="C3940" t="str">
            <v>UN</v>
          </cell>
          <cell r="D3940">
            <v>8.0299999999999994</v>
          </cell>
          <cell r="E3940">
            <v>8.51</v>
          </cell>
          <cell r="F3940" t="str">
            <v>SINTÉTICO</v>
          </cell>
          <cell r="G3940">
            <v>8.51</v>
          </cell>
        </row>
        <row r="3941">
          <cell r="A3941">
            <v>94663</v>
          </cell>
          <cell r="B3941" t="str">
            <v>LUVA, PVC, SOLDÁVEL, DN 50 MM, INSTALADO EM RESERVAÇÃO DE ÁGUA DE EDIFICAÇÃO QUE POSSUA RESERVATÓRIO DE FIBRA/FIBROCIMENTO   FORNECIMENTO E INSTALAÇÃO. AF_06/2016</v>
          </cell>
          <cell r="C3941" t="str">
            <v>UN</v>
          </cell>
          <cell r="D3941">
            <v>8.1300000000000008</v>
          </cell>
          <cell r="E3941">
            <v>8.61</v>
          </cell>
          <cell r="F3941" t="str">
            <v>SINTÉTICO</v>
          </cell>
          <cell r="G3941">
            <v>8.61</v>
          </cell>
        </row>
        <row r="3942">
          <cell r="A3942">
            <v>94664</v>
          </cell>
          <cell r="B3942" t="str">
            <v>ADAPTADOR CURTO COM BOLSA E ROSCA PARA REGISTRO, PVC, SOLDÁVEL, DN 60 MM X 2 , INSTALADO EM RESERVAÇÃO DE ÁGUA DE EDIFICAÇÃO QUE POSSUA RESERVATÓRIO DE FIBRA/FIBROCIMENTO   FORNECIMENTO E INSTALAÇÃO. AF_06/2016</v>
          </cell>
          <cell r="C3942" t="str">
            <v>UN</v>
          </cell>
          <cell r="D3942">
            <v>16.7</v>
          </cell>
          <cell r="E3942">
            <v>17.47</v>
          </cell>
          <cell r="F3942" t="str">
            <v>SINTÉTICO</v>
          </cell>
          <cell r="G3942">
            <v>17.47</v>
          </cell>
        </row>
        <row r="3943">
          <cell r="A3943">
            <v>94665</v>
          </cell>
          <cell r="B3943" t="str">
            <v>LUVA, PVC, SOLDÁVEL, DN 60 MM, INSTALADO EM RESERVAÇÃO DE ÁGUA DE EDIFICAÇÃO QUE POSSUA RESERVATÓRIO DE FIBRA/FIBROCIMENTO   FORNECIMENTO E INSTALAÇÃO. AF_06/2016</v>
          </cell>
          <cell r="C3943" t="str">
            <v>UN</v>
          </cell>
          <cell r="D3943">
            <v>16.690000000000001</v>
          </cell>
          <cell r="E3943">
            <v>17.46</v>
          </cell>
          <cell r="F3943" t="str">
            <v>SINTÉTICO</v>
          </cell>
          <cell r="G3943">
            <v>17.46</v>
          </cell>
        </row>
        <row r="3944">
          <cell r="A3944">
            <v>94666</v>
          </cell>
          <cell r="B3944" t="str">
            <v>ADAPTADOR CURTO COM BOLSA E ROSCA PARA REGISTRO, PVC, SOLDÁVEL, DN 75 MM X 2 1/2 , INSTALADO EM RESERVAÇÃO DE ÁGUA DE EDIFICAÇÃO QUE POSSUA RESERVATÓRIO DE FIBRA/FIBROCIMENTO   FORNECIMENTO E INSTALAÇÃO. AF_06/2016</v>
          </cell>
          <cell r="C3944" t="str">
            <v>UN</v>
          </cell>
          <cell r="D3944">
            <v>19.82</v>
          </cell>
          <cell r="E3944">
            <v>20.59</v>
          </cell>
          <cell r="F3944" t="str">
            <v>SINTÉTICO</v>
          </cell>
          <cell r="G3944">
            <v>20.59</v>
          </cell>
        </row>
        <row r="3945">
          <cell r="A3945">
            <v>94667</v>
          </cell>
          <cell r="B3945" t="str">
            <v>LUVA, PVC, SOLDÁVEL, DN 75 MM, INSTALADO EM RESERVAÇÃO DE ÁGUA DE EDIFICAÇÃO QUE POSSUA RESERVATÓRIO DE FIBRA/FIBROCIMENTO   FORNECIMENTO E INSTALAÇÃO. AF_06/2016</v>
          </cell>
          <cell r="C3945" t="str">
            <v>UN</v>
          </cell>
          <cell r="D3945">
            <v>21.77</v>
          </cell>
          <cell r="E3945">
            <v>22.54</v>
          </cell>
          <cell r="F3945" t="str">
            <v>SINTÉTICO</v>
          </cell>
          <cell r="G3945">
            <v>22.54</v>
          </cell>
        </row>
        <row r="3946">
          <cell r="A3946">
            <v>94668</v>
          </cell>
          <cell r="B3946" t="str">
            <v>ADAPTADOR CURTO COM BOLSA E ROSCA PARA REGISTRO, PVC, SOLDÁVEL, DN 85 MM X 3 , INSTALADO EM RESERVAÇÃO DE ÁGUA DE EDIFICAÇÃO QUE POSSUA RESERVATÓRIO DE FIBRA/FIBROCIMENTO   FORNECIMENTO E INSTALAÇÃO. AF_06/2016</v>
          </cell>
          <cell r="C3946" t="str">
            <v>UN</v>
          </cell>
          <cell r="D3946">
            <v>34.04</v>
          </cell>
          <cell r="E3946">
            <v>35.39</v>
          </cell>
          <cell r="F3946" t="str">
            <v>SINTÉTICO</v>
          </cell>
          <cell r="G3946">
            <v>35.39</v>
          </cell>
        </row>
        <row r="3947">
          <cell r="A3947">
            <v>94669</v>
          </cell>
          <cell r="B3947" t="str">
            <v>LUVA, PVC, SOLDÁVEL, DN 85 MM, INSTALADO EM RESERVAÇÃO DE ÁGUA DE EDIFICAÇÃO QUE POSSUA RESERVATÓRIO DE FIBRA/FIBROCIMENTO   FORNECIMENTO E INSTALAÇÃO. AF_06/2016</v>
          </cell>
          <cell r="C3947" t="str">
            <v>UN</v>
          </cell>
          <cell r="D3947">
            <v>44.97</v>
          </cell>
          <cell r="E3947">
            <v>46.32</v>
          </cell>
          <cell r="F3947" t="str">
            <v>SINTÉTICO</v>
          </cell>
          <cell r="G3947">
            <v>46.32</v>
          </cell>
        </row>
        <row r="3948">
          <cell r="A3948">
            <v>94670</v>
          </cell>
          <cell r="B3948" t="str">
            <v>ADAPTADOR CURTO COM BOLSA E ROSCA PARA REGISTRO, PVC, SOLDÁVEL, DN 110 MM X 4 , INSTALADO EM RESERVAÇÃO DE ÁGUA DE EDIFICAÇÃO QUE POSSUA RESERVATÓRIO DE FIBRA/FIBROCIMENTO   FORNECIMENTO E INSTALAÇÃO. AF_06/2016</v>
          </cell>
          <cell r="C3948" t="str">
            <v>UN</v>
          </cell>
          <cell r="D3948">
            <v>43.77</v>
          </cell>
          <cell r="E3948">
            <v>45.12</v>
          </cell>
          <cell r="F3948" t="str">
            <v>SINTÉTICO</v>
          </cell>
          <cell r="G3948">
            <v>45.12</v>
          </cell>
        </row>
        <row r="3949">
          <cell r="A3949">
            <v>94671</v>
          </cell>
          <cell r="B3949" t="str">
            <v>LUVA, PVC, SOLDÁVEL, DN 110 MM, INSTALADO EM RESERVAÇÃO DE ÁGUA DE EDIFICAÇÃO QUE POSSUA RESERVATÓRIO DE FIBRA/FIBROCIMENTO   FORNECIMENTO E INSTALAÇÃO. AF_06/2016</v>
          </cell>
          <cell r="C3949" t="str">
            <v>UN</v>
          </cell>
          <cell r="D3949">
            <v>61.99</v>
          </cell>
          <cell r="E3949">
            <v>63.34</v>
          </cell>
          <cell r="F3949" t="str">
            <v>SINTÉTICO</v>
          </cell>
          <cell r="G3949">
            <v>63.34</v>
          </cell>
        </row>
        <row r="3950">
          <cell r="A3950">
            <v>94672</v>
          </cell>
          <cell r="B3950" t="str">
            <v>JOELHO 90 GRAUS COM BUCHA DE LATÃO, PVC, SOLDÁVEL, DN  25 MM, X 3/4 INSTALADO EM RESERVAÇÃO DE ÁGUA DE EDIFICAÇÃO QUE POSSUA RESERVATÓRIO DE FIBRA/FIBROCIMENTO   FORNECIMENTO E INSTALAÇÃO. AF_06/2016</v>
          </cell>
          <cell r="C3950" t="str">
            <v>UN</v>
          </cell>
          <cell r="D3950">
            <v>6.94</v>
          </cell>
          <cell r="E3950">
            <v>7.45</v>
          </cell>
          <cell r="F3950" t="str">
            <v>SINTÉTICO</v>
          </cell>
          <cell r="G3950">
            <v>7.45</v>
          </cell>
        </row>
        <row r="3951">
          <cell r="A3951">
            <v>94673</v>
          </cell>
          <cell r="B3951" t="str">
            <v>CURVA 90 GRAUS, PVC, SOLDÁVEL, DN  25 MM, INSTALADO EM RESERVAÇÃO DE ÁGUA DE EDIFICAÇÃO QUE POSSUA RESERVATÓRIO DE FIBRA/FIBROCIMENTO   FORNECIMENTO E INSTALAÇÃO. AF_06/2016</v>
          </cell>
          <cell r="C3951" t="str">
            <v>UN</v>
          </cell>
          <cell r="D3951">
            <v>6.79</v>
          </cell>
          <cell r="E3951">
            <v>7.3</v>
          </cell>
          <cell r="F3951" t="str">
            <v>SINTÉTICO</v>
          </cell>
          <cell r="G3951">
            <v>7.3</v>
          </cell>
        </row>
        <row r="3952">
          <cell r="A3952">
            <v>94674</v>
          </cell>
          <cell r="B3952" t="str">
            <v>JOELHO 90 GRAUS, PVC, SOLDÁVEL, DN 32 MM INSTALADO EM RESERVAÇÃO DE ÁGUA DE EDIFICAÇÃO QUE POSSUA RESERVATÓRIO DE FIBRA/FIBROCIMENTO   FORNECIMENTO E INSTALAÇÃO. AF_06/2016</v>
          </cell>
          <cell r="C3952" t="str">
            <v>UN</v>
          </cell>
          <cell r="D3952">
            <v>6.28</v>
          </cell>
          <cell r="E3952">
            <v>6.79</v>
          </cell>
          <cell r="F3952" t="str">
            <v>SINTÉTICO</v>
          </cell>
          <cell r="G3952">
            <v>6.79</v>
          </cell>
        </row>
        <row r="3953">
          <cell r="A3953">
            <v>94675</v>
          </cell>
          <cell r="B3953" t="str">
            <v>CURVA 90 GRAUS, PVC, SOLDÁVEL, DN 32 MM, INSTALADO EM RESERVAÇÃO DE ÁGUA DE EDIFICAÇÃO QUE POSSUA RESERVATÓRIO DE FIBRA/FIBROCIMENTO   FORNECIMENTO E INSTALAÇÃO. AF_06/2016</v>
          </cell>
          <cell r="C3953" t="str">
            <v>UN</v>
          </cell>
          <cell r="D3953">
            <v>9.0299999999999994</v>
          </cell>
          <cell r="E3953">
            <v>9.5399999999999991</v>
          </cell>
          <cell r="F3953" t="str">
            <v>SINTÉTICO</v>
          </cell>
          <cell r="G3953">
            <v>9.5399999999999991</v>
          </cell>
        </row>
        <row r="3954">
          <cell r="A3954">
            <v>94676</v>
          </cell>
          <cell r="B3954" t="str">
            <v>JOELHO 90 GRAUS, PVC, SOLDÁVEL, DN 40 MM INSTALADO EM RESERVAÇÃO DE ÁGUA DE EDIFICAÇÃO QUE POSSUA RESERVATÓRIO DE FIBRA/FIBROCIMENTO   FORNECIMENTO E INSTALAÇÃO. AF_06/2016</v>
          </cell>
          <cell r="C3954" t="str">
            <v>UN</v>
          </cell>
          <cell r="D3954">
            <v>10.47</v>
          </cell>
          <cell r="E3954">
            <v>11.19</v>
          </cell>
          <cell r="F3954" t="str">
            <v>SINTÉTICO</v>
          </cell>
          <cell r="G3954">
            <v>11.19</v>
          </cell>
        </row>
        <row r="3955">
          <cell r="A3955">
            <v>94677</v>
          </cell>
          <cell r="B3955" t="str">
            <v>CURVA 90 GRAUS, PVC, SOLDÁVEL, DN 40 MM, INSTALADO EM RESERVAÇÃO DE ÁGUA DE EDIFICAÇÃO QUE POSSUA RESERVATÓRIO DE FIBRA/FIBROCIMENTO   FORNECIMENTO E INSTALAÇÃO. AF_06/2016</v>
          </cell>
          <cell r="C3955" t="str">
            <v>UN</v>
          </cell>
          <cell r="D3955">
            <v>14.61</v>
          </cell>
          <cell r="E3955">
            <v>15.33</v>
          </cell>
          <cell r="F3955" t="str">
            <v>SINTÉTICO</v>
          </cell>
          <cell r="G3955">
            <v>15.33</v>
          </cell>
        </row>
        <row r="3956">
          <cell r="A3956">
            <v>94678</v>
          </cell>
          <cell r="B3956" t="str">
            <v>JOELHO 90 GRAUS, PVC, SOLDÁVEL, DN 50 MM INSTALADO EM RESERVAÇÃO DE ÁGUA DE EDIFICAÇÃO QUE POSSUA RESERVATÓRIO DE FIBRA/FIBROCIMENTO   FORNECIMENTO E INSTALAÇÃO. AF_06/2016</v>
          </cell>
          <cell r="C3956" t="str">
            <v>UN</v>
          </cell>
          <cell r="D3956">
            <v>10.72</v>
          </cell>
          <cell r="E3956">
            <v>11.44</v>
          </cell>
          <cell r="F3956" t="str">
            <v>SINTÉTICO</v>
          </cell>
          <cell r="G3956">
            <v>11.44</v>
          </cell>
        </row>
        <row r="3957">
          <cell r="A3957">
            <v>94679</v>
          </cell>
          <cell r="B3957" t="str">
            <v>CURVA 90 GRAUS, PVC, SOLDÁVEL, DN 50 MM, INSTALADO EM RESERVAÇÃO DE ÁGUA DE EDIFICAÇÃO QUE POSSUA RESERVATÓRIO DE FIBRA/FIBROCIMENTO   FORNECIMENTO E INSTALAÇÃO. AF_06/2016</v>
          </cell>
          <cell r="C3957" t="str">
            <v>UN</v>
          </cell>
          <cell r="D3957">
            <v>16.170000000000002</v>
          </cell>
          <cell r="E3957">
            <v>16.89</v>
          </cell>
          <cell r="F3957" t="str">
            <v>SINTÉTICO</v>
          </cell>
          <cell r="G3957">
            <v>16.89</v>
          </cell>
        </row>
        <row r="3958">
          <cell r="A3958">
            <v>94680</v>
          </cell>
          <cell r="B3958" t="str">
            <v>JOELHO 90 GRAUS, PVC, SOLDÁVEL, DN 60 MM INSTALADO EM RESERVAÇÃO DE ÁGUA DE EDIFICAÇÃO QUE POSSUA RESERVATÓRIO DE FIBRA/FIBROCIMENTO   FORNECIMENTO E INSTALAÇÃO. AF_06/2016</v>
          </cell>
          <cell r="C3958" t="str">
            <v>UN</v>
          </cell>
          <cell r="D3958">
            <v>27.02</v>
          </cell>
          <cell r="E3958">
            <v>28.18</v>
          </cell>
          <cell r="F3958" t="str">
            <v>SINTÉTICO</v>
          </cell>
          <cell r="G3958">
            <v>28.18</v>
          </cell>
        </row>
        <row r="3959">
          <cell r="A3959">
            <v>94681</v>
          </cell>
          <cell r="B3959" t="str">
            <v>CURVA 90 GRAUS, PVC, SOLDÁVEL, DN 60 MM, INSTALADO EM RESERVAÇÃO DE ÁGUA DE EDIFICAÇÃO QUE POSSUA RESERVATÓRIO DE FIBRA/FIBROCIMENTO   FORNECIMENTO E INSTALAÇÃO. AF_06/2016</v>
          </cell>
          <cell r="C3959" t="str">
            <v>UN</v>
          </cell>
          <cell r="D3959">
            <v>34.49</v>
          </cell>
          <cell r="E3959">
            <v>35.65</v>
          </cell>
          <cell r="F3959" t="str">
            <v>SINTÉTICO</v>
          </cell>
          <cell r="G3959">
            <v>35.65</v>
          </cell>
        </row>
        <row r="3960">
          <cell r="A3960">
            <v>94682</v>
          </cell>
          <cell r="B3960" t="str">
            <v>JOELHO 90 GRAUS, PVC, SOLDÁVEL, DN 75 MM INSTALADO EM RESERVAÇÃO DE ÁGUA DE EDIFICAÇÃO QUE POSSUA RESERVATÓRIO DE FIBRA/FIBROCIMENTO   FORNECIMENTO E INSTALAÇÃO. AF_06/2016</v>
          </cell>
          <cell r="C3960" t="str">
            <v>UN</v>
          </cell>
          <cell r="D3960">
            <v>65.489999999999995</v>
          </cell>
          <cell r="E3960">
            <v>66.650000000000006</v>
          </cell>
          <cell r="F3960" t="str">
            <v>SINTÉTICO</v>
          </cell>
          <cell r="G3960">
            <v>66.650000000000006</v>
          </cell>
        </row>
        <row r="3961">
          <cell r="A3961">
            <v>94683</v>
          </cell>
          <cell r="B3961" t="str">
            <v>CURVA 90 GRAUS, PVC, SOLDÁVEL, DN 75 MM, INSTALADO EM RESERVAÇÃO DE ÁGUA DE EDIFICAÇÃO QUE POSSUA RESERVATÓRIO DE FIBRA/FIBROCIMENTO   FORNECIMENTO E INSTALAÇÃO. AF_06/2016</v>
          </cell>
          <cell r="C3961" t="str">
            <v>UN</v>
          </cell>
          <cell r="D3961">
            <v>43.54</v>
          </cell>
          <cell r="E3961">
            <v>44.7</v>
          </cell>
          <cell r="F3961" t="str">
            <v>SINTÉTICO</v>
          </cell>
          <cell r="G3961">
            <v>44.7</v>
          </cell>
        </row>
        <row r="3962">
          <cell r="A3962">
            <v>94684</v>
          </cell>
          <cell r="B3962" t="str">
            <v>JOELHO 90 GRAUS, PVC, SOLDÁVEL, DN 85 MM INSTALADO EM RESERVAÇÃO DE ÁGUA DE EDIFICAÇÃO QUE POSSUA RESERVATÓRIO DE FIBRA/FIBROCIMENTO   FORNECIMENTO E INSTALAÇÃO. AF_06/2016</v>
          </cell>
          <cell r="C3962" t="str">
            <v>UN</v>
          </cell>
          <cell r="D3962">
            <v>85.39</v>
          </cell>
          <cell r="E3962">
            <v>87.42</v>
          </cell>
          <cell r="F3962" t="str">
            <v>SINTÉTICO</v>
          </cell>
          <cell r="G3962">
            <v>87.42</v>
          </cell>
        </row>
        <row r="3963">
          <cell r="A3963">
            <v>94685</v>
          </cell>
          <cell r="B3963" t="str">
            <v>CURVA 90 GRAUS, PVC, SOLDÁVEL, DN 85 MM, INSTALADO EM RESERVAÇÃO DE ÁGUA DE EDIFICAÇÃO QUE POSSUA RESERVATÓRIO DE FIBRA/FIBROCIMENTO   FORNECIMENTO E INSTALAÇÃO. AF_06/2016</v>
          </cell>
          <cell r="C3963" t="str">
            <v>UN</v>
          </cell>
          <cell r="D3963">
            <v>67.12</v>
          </cell>
          <cell r="E3963">
            <v>69.150000000000006</v>
          </cell>
          <cell r="F3963" t="str">
            <v>SINTÉTICO</v>
          </cell>
          <cell r="G3963">
            <v>69.150000000000006</v>
          </cell>
        </row>
        <row r="3964">
          <cell r="A3964">
            <v>94686</v>
          </cell>
          <cell r="B3964" t="str">
            <v>JOELHO 90 GRAUS, PVC, SOLDÁVEL, DN 110 MM INSTALADO EM RESERVAÇÃO DE ÁGUA DE EDIFICAÇÃO QUE POSSUA RESERVATÓRIO DE FIBRA/FIBROCIMENTO   FORNECIMENTO E INSTALAÇÃO. AF_06/2016</v>
          </cell>
          <cell r="C3964" t="str">
            <v>UN</v>
          </cell>
          <cell r="D3964">
            <v>154.28</v>
          </cell>
          <cell r="E3964">
            <v>156.31</v>
          </cell>
          <cell r="F3964" t="str">
            <v>SINTÉTICO</v>
          </cell>
          <cell r="G3964">
            <v>156.31</v>
          </cell>
        </row>
        <row r="3965">
          <cell r="A3965">
            <v>94687</v>
          </cell>
          <cell r="B3965" t="str">
            <v>CURVA 90 GRAUS, PVC, SOLDÁVEL, DN 110 MM, INSTALADO EM RESERVAÇÃO DE ÁGUA DE EDIFICAÇÃO QUE POSSUA RESERVATÓRIO DE FIBRA/FIBROCIMENTO   FORNECIMENTO E INSTALAÇÃO. AF_06/2016</v>
          </cell>
          <cell r="C3965" t="str">
            <v>UN</v>
          </cell>
          <cell r="D3965">
            <v>126.73</v>
          </cell>
          <cell r="E3965">
            <v>128.76</v>
          </cell>
          <cell r="F3965" t="str">
            <v>SINTÉTICO</v>
          </cell>
          <cell r="G3965">
            <v>128.76</v>
          </cell>
        </row>
        <row r="3966">
          <cell r="A3966">
            <v>94688</v>
          </cell>
          <cell r="B3966" t="str">
            <v>TÊ, PVC, SOLDÁVEL, DN  25 MM INSTALADO EM RESERVAÇÃO DE ÁGUA DE EDIFICAÇÃO QUE POSSUA RESERVATÓRIO DE FIBRA/FIBROCIMENTO   FORNECIMENTO E INSTALAÇÃO. AF_06/2016</v>
          </cell>
          <cell r="C3966" t="str">
            <v>UN</v>
          </cell>
          <cell r="D3966">
            <v>7.52</v>
          </cell>
          <cell r="E3966">
            <v>8.19</v>
          </cell>
          <cell r="F3966" t="str">
            <v>SINTÉTICO</v>
          </cell>
          <cell r="G3966">
            <v>8.19</v>
          </cell>
        </row>
        <row r="3967">
          <cell r="A3967">
            <v>94689</v>
          </cell>
          <cell r="B3967" t="str">
            <v>TÊ COM BUCHA DE LATÃO NA BOLSA CENTRAL, PVC, SOLDÁVEL, DN  25 MM X 3/4 , INSTALADO EM RESERVAÇÃO DE ÁGUA DE EDIFICAÇÃO QUE POSSUA RESERVATÓRIO DE FIBRA/FIBROCIMENTO   FORNECIMENTO E INSTALAÇÃO. AF_06/2016</v>
          </cell>
          <cell r="C3967" t="str">
            <v>UN</v>
          </cell>
          <cell r="D3967">
            <v>9.5</v>
          </cell>
          <cell r="E3967">
            <v>10.17</v>
          </cell>
          <cell r="F3967" t="str">
            <v>SINTÉTICO</v>
          </cell>
          <cell r="G3967">
            <v>10.17</v>
          </cell>
        </row>
        <row r="3968">
          <cell r="A3968">
            <v>94690</v>
          </cell>
          <cell r="B3968" t="str">
            <v>TÊ, PVC, SOLDÁVEL, DN 32 MM INSTALADO EM RESERVAÇÃO DE ÁGUA DE EDIFICAÇÃO QUE POSSUA RESERVATÓRIO DE FIBRA/FIBROCIMENTO   FORNECIMENTO E INSTALAÇÃO. AF_06/2016</v>
          </cell>
          <cell r="C3968" t="str">
            <v>UN</v>
          </cell>
          <cell r="D3968">
            <v>9.18</v>
          </cell>
          <cell r="E3968">
            <v>9.85</v>
          </cell>
          <cell r="F3968" t="str">
            <v>SINTÉTICO</v>
          </cell>
          <cell r="G3968">
            <v>9.85</v>
          </cell>
        </row>
        <row r="3969">
          <cell r="A3969">
            <v>94691</v>
          </cell>
          <cell r="B3969" t="str">
            <v>TÊ DE REDUÇÃO, PVC, SOLDÁVEL, DN 32 MM X  25 MM, INSTALADO EM RESERVAÇÃO DE ÁGUA DE EDIFICAÇÃO QUE POSSUA RESERVATÓRIO DE FIBRA/FIBROCIMENTO   FORNECIMENTO E INSTALAÇÃO. AF_06/2016</v>
          </cell>
          <cell r="C3969" t="str">
            <v>UN</v>
          </cell>
          <cell r="D3969">
            <v>10.32</v>
          </cell>
          <cell r="E3969">
            <v>10.99</v>
          </cell>
          <cell r="F3969" t="str">
            <v>SINTÉTICO</v>
          </cell>
          <cell r="G3969">
            <v>10.99</v>
          </cell>
        </row>
        <row r="3970">
          <cell r="A3970">
            <v>94692</v>
          </cell>
          <cell r="B3970" t="str">
            <v>TÊ, PVC, SOLDÁVEL, DN 40 MM INSTALADO EM RESERVAÇÃO DE ÁGUA DE EDIFICAÇÃO QUE POSSUA RESERVATÓRIO DE FIBRA/FIBROCIMENTO   FORNECIMENTO E INSTALAÇÃO. AF_06/2016</v>
          </cell>
          <cell r="C3970" t="str">
            <v>UN</v>
          </cell>
          <cell r="D3970">
            <v>15.45</v>
          </cell>
          <cell r="E3970">
            <v>16.399999999999999</v>
          </cell>
          <cell r="F3970" t="str">
            <v>SINTÉTICO</v>
          </cell>
          <cell r="G3970">
            <v>16.399999999999999</v>
          </cell>
        </row>
        <row r="3971">
          <cell r="A3971">
            <v>94693</v>
          </cell>
          <cell r="B3971" t="str">
            <v>TÊ DE REDUÇÃO, PVC, SOLDÁVEL, DN 40 MM X 32 MM, INSTALADO EM RESERVAÇÃO DE ÁGUA DE EDIFICAÇÃO QUE POSSUA RESERVATÓRIO DE FIBRA/FIBROCIMENTO   FORNECIMENTO E INSTALAÇÃO. AF_06/2016</v>
          </cell>
          <cell r="C3971" t="str">
            <v>UN</v>
          </cell>
          <cell r="D3971">
            <v>16.03</v>
          </cell>
          <cell r="E3971">
            <v>16.98</v>
          </cell>
          <cell r="F3971" t="str">
            <v>SINTÉTICO</v>
          </cell>
          <cell r="G3971">
            <v>16.98</v>
          </cell>
        </row>
        <row r="3972">
          <cell r="A3972">
            <v>94694</v>
          </cell>
          <cell r="B3972" t="str">
            <v>TÊ, PVC, SOLDÁVEL, DN 50 MM INSTALADO EM RESERVAÇÃO DE ÁGUA DE EDIFICAÇÃO QUE POSSUA RESERVATÓRIO DE FIBRA/FIBROCIMENTO   FORNECIMENTO E INSTALAÇÃO. AF_06/2016</v>
          </cell>
          <cell r="C3972" t="str">
            <v>UN</v>
          </cell>
          <cell r="D3972">
            <v>16.059999999999999</v>
          </cell>
          <cell r="E3972">
            <v>17.010000000000002</v>
          </cell>
          <cell r="F3972" t="str">
            <v>SINTÉTICO</v>
          </cell>
          <cell r="G3972">
            <v>17.010000000000002</v>
          </cell>
        </row>
        <row r="3973">
          <cell r="A3973">
            <v>94695</v>
          </cell>
          <cell r="B3973" t="str">
            <v>TÊ DE REDUÇÃO, PVC, SOLDÁVEL, DN 50 MM X 40 MM, INSTALADO EM RESERVAÇÃO DE ÁGUA DE EDIFICAÇÃO QUE POSSUA RESERVATÓRIO DE FIBRA/FIBROCIMENTO   FORNECIMENTO E INSTALAÇÃO. AF_06/2016</v>
          </cell>
          <cell r="C3973" t="str">
            <v>UN</v>
          </cell>
          <cell r="D3973">
            <v>20.52</v>
          </cell>
          <cell r="E3973">
            <v>21.47</v>
          </cell>
          <cell r="F3973" t="str">
            <v>SINTÉTICO</v>
          </cell>
          <cell r="G3973">
            <v>21.47</v>
          </cell>
        </row>
        <row r="3974">
          <cell r="A3974">
            <v>94696</v>
          </cell>
          <cell r="B3974" t="str">
            <v>TÊ, PVC, SOLDÁVEL, DN 60 MM INSTALADO EM RESERVAÇÃO DE ÁGUA DE EDIFICAÇÃO QUE POSSUA RESERVATÓRIO DE FIBRA/FIBROCIMENTO   FORNECIMENTO E INSTALAÇÃO. AF_06/2016</v>
          </cell>
          <cell r="C3974" t="str">
            <v>UN</v>
          </cell>
          <cell r="D3974">
            <v>35.29</v>
          </cell>
          <cell r="E3974">
            <v>36.83</v>
          </cell>
          <cell r="F3974" t="str">
            <v>SINTÉTICO</v>
          </cell>
          <cell r="G3974">
            <v>36.83</v>
          </cell>
        </row>
        <row r="3975">
          <cell r="A3975">
            <v>94697</v>
          </cell>
          <cell r="B3975" t="str">
            <v>TÊ, PVC, SOLDÁVEL, DN 75 MM INSTALADO EM RESERVAÇÃO DE ÁGUA DE EDIFICAÇÃO QUE POSSUA RESERVATÓRIO DE FIBRA/FIBROCIMENTO   FORNECIMENTO E INSTALAÇÃO. AF_06/2016</v>
          </cell>
          <cell r="C3975" t="str">
            <v>UN</v>
          </cell>
          <cell r="D3975">
            <v>52.57</v>
          </cell>
          <cell r="E3975">
            <v>54.11</v>
          </cell>
          <cell r="F3975" t="str">
            <v>SINTÉTICO</v>
          </cell>
          <cell r="G3975">
            <v>54.11</v>
          </cell>
        </row>
        <row r="3976">
          <cell r="A3976">
            <v>94698</v>
          </cell>
          <cell r="B3976" t="str">
            <v>TÊ DE REDUÇÃO, PVC, SOLDÁVEL, DN 75 MM X 50 MM, INSTALADO EM RESERVAÇÃO DE ÁGUA DE EDIFICAÇÃO QUE POSSUA RESERVATÓRIO DE FIBRA/FIBROCIMENTO   FORNECIMENTO E INSTALAÇÃO. AF_06/2016</v>
          </cell>
          <cell r="C3976" t="str">
            <v>UN</v>
          </cell>
          <cell r="D3976">
            <v>46.49</v>
          </cell>
          <cell r="E3976">
            <v>48.03</v>
          </cell>
          <cell r="F3976" t="str">
            <v>SINTÉTICO</v>
          </cell>
          <cell r="G3976">
            <v>48.03</v>
          </cell>
        </row>
        <row r="3977">
          <cell r="A3977">
            <v>94699</v>
          </cell>
          <cell r="B3977" t="str">
            <v>TÊ, PVC, SOLDÁVEL, DN 85 MM INSTALADO EM RESERVAÇÃO DE ÁGUA DE EDIFICAÇÃO QUE POSSUA RESERVATÓRIO DE FIBRA/FIBROCIMENTO   FORNECIMENTO E INSTALAÇÃO. AF_06/2016</v>
          </cell>
          <cell r="C3977" t="str">
            <v>UN</v>
          </cell>
          <cell r="D3977">
            <v>88.83</v>
          </cell>
          <cell r="E3977">
            <v>91.53</v>
          </cell>
          <cell r="F3977" t="str">
            <v>SINTÉTICO</v>
          </cell>
          <cell r="G3977">
            <v>91.53</v>
          </cell>
        </row>
        <row r="3978">
          <cell r="A3978">
            <v>94700</v>
          </cell>
          <cell r="B3978" t="str">
            <v>TÊ DE REDUÇÃO, PVC, SOLDÁVEL, DN 85 MM X 60 MM, INSTALADO EM RESERVAÇÃO DE ÁGUA DE EDIFICAÇÃO QUE POSSUA RESERVATÓRIO DE FIBRA/FIBROCIMENTO   FORNECIMENTO E INSTALAÇÃO. AF_06/2016</v>
          </cell>
          <cell r="C3978" t="str">
            <v>UN</v>
          </cell>
          <cell r="D3978">
            <v>76.39</v>
          </cell>
          <cell r="E3978">
            <v>79.09</v>
          </cell>
          <cell r="F3978" t="str">
            <v>SINTÉTICO</v>
          </cell>
          <cell r="G3978">
            <v>79.09</v>
          </cell>
        </row>
        <row r="3979">
          <cell r="A3979">
            <v>94701</v>
          </cell>
          <cell r="B3979" t="str">
            <v>TÊ, PVC, SOLDÁVEL, DN 110 MM INSTALADO EM RESERVAÇÃO DE ÁGUA DE EDIFICAÇÃO QUE POSSUA RESERVATÓRIO DE FIBRA/FIBROCIMENTO   FORNECIMENTO E INSTALAÇÃO. AF_06/2016</v>
          </cell>
          <cell r="C3979" t="str">
            <v>UN</v>
          </cell>
          <cell r="D3979">
            <v>128.26</v>
          </cell>
          <cell r="E3979">
            <v>130.96</v>
          </cell>
          <cell r="F3979" t="str">
            <v>SINTÉTICO</v>
          </cell>
          <cell r="G3979">
            <v>130.96</v>
          </cell>
        </row>
        <row r="3980">
          <cell r="A3980">
            <v>94702</v>
          </cell>
          <cell r="B3980" t="str">
            <v>TÊ DE REDUÇÃO, PVC, SOLDÁVEL, DN 110 MM X 60 MM, INSTALADO EM RESERVAÇÃO DE ÁGUA DE EDIFICAÇÃO QUE POSSUA RESERVATÓRIO DE FIBRA/FIBROCIMENTO   FORNECIMENTO E INSTALAÇÃO. AF_06/2016</v>
          </cell>
          <cell r="C3980" t="str">
            <v>UN</v>
          </cell>
          <cell r="D3980">
            <v>121.9</v>
          </cell>
          <cell r="E3980">
            <v>124.6</v>
          </cell>
          <cell r="F3980" t="str">
            <v>SINTÉTICO</v>
          </cell>
          <cell r="G3980">
            <v>124.6</v>
          </cell>
        </row>
        <row r="3981">
          <cell r="A3981">
            <v>94703</v>
          </cell>
          <cell r="B3981" t="str">
            <v>ADAPTADOR COM FLANGE E ANEL DE VEDAÇÃO, PVC, SOLDÁVEL, DN  25 MM X 3/4 , INSTALADO EM RESERVAÇÃO DE ÁGUA DE EDIFICAÇÃO QUE POSSUA RESERVATÓRIO DE FIBRA/FIBROCIMENTO   FORNECIMENTO E INSTALAÇÃO. AF_06/2016</v>
          </cell>
          <cell r="C3981" t="str">
            <v>UN</v>
          </cell>
          <cell r="D3981">
            <v>12.11</v>
          </cell>
          <cell r="E3981">
            <v>12.68</v>
          </cell>
          <cell r="F3981" t="str">
            <v>SINTÉTICO</v>
          </cell>
          <cell r="G3981">
            <v>12.68</v>
          </cell>
        </row>
        <row r="3982">
          <cell r="A3982">
            <v>94704</v>
          </cell>
          <cell r="B3982" t="str">
            <v>ADAPTADOR COM FLANGE E ANEL DE VEDAÇÃO, PVC, SOLDÁVEL, DN 32 MM X 1 , INSTALADO EM RESERVAÇÃO DE ÁGUA DE EDIFICAÇÃO QUE POSSUA RESERVATÓRIO DE FIBRA/FIBROCIMENTO   FORNECIMENTO E INSTALAÇÃO. AF_06/2016</v>
          </cell>
          <cell r="C3982" t="str">
            <v>UN</v>
          </cell>
          <cell r="D3982">
            <v>14.02</v>
          </cell>
          <cell r="E3982">
            <v>14.59</v>
          </cell>
          <cell r="F3982" t="str">
            <v>SINTÉTICO</v>
          </cell>
          <cell r="G3982">
            <v>14.59</v>
          </cell>
        </row>
        <row r="3983">
          <cell r="A3983">
            <v>94705</v>
          </cell>
          <cell r="B3983" t="str">
            <v>ADAPTADOR COM FLANGE E ANEL DE VEDAÇÃO, PVC, SOLDÁVEL, DN 40 MM X 1 1/4 , INSTALADO EM RESERVAÇÃO DE ÁGUA DE EDIFICAÇÃO QUE POSSUA RESERVATÓRIO DE FIBRA/FIBROCIMENTO   FORNECIMENTO E INSTALAÇÃO. AF_06/2016</v>
          </cell>
          <cell r="C3983" t="str">
            <v>UN</v>
          </cell>
          <cell r="D3983">
            <v>16.91</v>
          </cell>
          <cell r="E3983">
            <v>17.48</v>
          </cell>
          <cell r="F3983" t="str">
            <v>SINTÉTICO</v>
          </cell>
          <cell r="G3983">
            <v>17.48</v>
          </cell>
        </row>
        <row r="3984">
          <cell r="A3984">
            <v>94706</v>
          </cell>
          <cell r="B3984" t="str">
            <v>ADAPTADOR COM FLANGE E ANEL DE VEDAÇÃO, PVC, SOLDÁVEL, DN 50 MM X 1 1/2 , INSTALADO EM RESERVAÇÃO DE ÁGUA DE EDIFICAÇÃO QUE POSSUA RESERVATÓRIO DE FIBRA/FIBROCIMENTO   FORNECIMENTO E INSTALAÇÃO. AF_06/2016</v>
          </cell>
          <cell r="C3984" t="str">
            <v>UN</v>
          </cell>
          <cell r="D3984">
            <v>24.18</v>
          </cell>
          <cell r="E3984">
            <v>24.93</v>
          </cell>
          <cell r="F3984" t="str">
            <v>SINTÉTICO</v>
          </cell>
          <cell r="G3984">
            <v>24.93</v>
          </cell>
        </row>
        <row r="3985">
          <cell r="A3985">
            <v>94707</v>
          </cell>
          <cell r="B3985" t="str">
            <v>ADAPTADOR COM FLANGE E ANEL DE VEDAÇÃO, PVC, SOLDÁVEL, DN 60 MM X 2 , INSTALADO EM RESERVAÇÃO DE ÁGUA DE EDIFICAÇÃO QUE POSSUA RESERVATÓRIO DE FIBRA/FIBROCIMENTO   FORNECIMENTO E INSTALAÇÃO. AF_06/2016</v>
          </cell>
          <cell r="C3985" t="str">
            <v>UN</v>
          </cell>
          <cell r="D3985">
            <v>29.54</v>
          </cell>
          <cell r="E3985">
            <v>30.29</v>
          </cell>
          <cell r="F3985" t="str">
            <v>SINTÉTICO</v>
          </cell>
          <cell r="G3985">
            <v>30.29</v>
          </cell>
        </row>
        <row r="3986">
          <cell r="A3986">
            <v>94708</v>
          </cell>
          <cell r="B3986" t="str">
            <v>ADAPTADOR COM FLANGES LIVRES, PVC, SOLDÁVEL, DN  25 MM X 3/4 , INSTALADO EM RESERVAÇÃO DE ÁGUA DE EDIFICAÇÃO QUE POSSUA RESERVATÓRIO DE FIBRA/FIBROCIMENTO   FORNECIMENTO E INSTALAÇÃO. AF_06/2016</v>
          </cell>
          <cell r="C3986" t="str">
            <v>UN</v>
          </cell>
          <cell r="D3986">
            <v>16.239999999999998</v>
          </cell>
          <cell r="E3986">
            <v>17.21</v>
          </cell>
          <cell r="F3986" t="str">
            <v>SINTÉTICO</v>
          </cell>
          <cell r="G3986">
            <v>17.21</v>
          </cell>
        </row>
        <row r="3987">
          <cell r="A3987">
            <v>94709</v>
          </cell>
          <cell r="B3987" t="str">
            <v>ADAPTADOR COM FLANGES LIVRES, PVC, SOLDÁVEL, DN 32 MM X 1 , INSTALADO EM RESERVAÇÃO DE ÁGUA DE EDIFICAÇÃO QUE POSSUA RESERVATÓRIO DE FIBRA/FIBROCIMENTO   FORNECIMENTO E INSTALAÇÃO. AF_06/2016</v>
          </cell>
          <cell r="C3987" t="str">
            <v>UN</v>
          </cell>
          <cell r="D3987">
            <v>20.04</v>
          </cell>
          <cell r="E3987">
            <v>21.01</v>
          </cell>
          <cell r="F3987" t="str">
            <v>SINTÉTICO</v>
          </cell>
          <cell r="G3987">
            <v>21.01</v>
          </cell>
        </row>
        <row r="3988">
          <cell r="A3988">
            <v>94710</v>
          </cell>
          <cell r="B3988" t="str">
            <v>ADAPTADOR COM FLANGES LIVRES, PVC, SOLDÁVEL, DN 40 MM X 1 1/4 , INSTALADO EM RESERVAÇÃO DE ÁGUA DE EDIFICAÇÃO QUE POSSUA RESERVATÓRIO DE FIBRA/FIBROCIMENTO   FORNECIMENTO E INSTALAÇÃO. AF_06/2016</v>
          </cell>
          <cell r="C3988" t="str">
            <v>UN</v>
          </cell>
          <cell r="D3988">
            <v>29.49</v>
          </cell>
          <cell r="E3988">
            <v>30.46</v>
          </cell>
          <cell r="F3988" t="str">
            <v>SINTÉTICO</v>
          </cell>
          <cell r="G3988">
            <v>30.46</v>
          </cell>
        </row>
        <row r="3989">
          <cell r="A3989">
            <v>94711</v>
          </cell>
          <cell r="B3989" t="str">
            <v>ADAPTADOR COM FLANGES LIVRES, PVC, SOLDÁVEL, DN 50 MM X 1 1/2 , INSTALADO EM RESERVAÇÃO DE ÁGUA DE EDIFICAÇÃO QUE POSSUA RESERVATÓRIO DE FIBRA/FIBROCIMENTO   FORNECIMENTO E INSTALAÇÃO. AF_06/2016</v>
          </cell>
          <cell r="C3989" t="str">
            <v>UN</v>
          </cell>
          <cell r="D3989">
            <v>35.57</v>
          </cell>
          <cell r="E3989">
            <v>36.86</v>
          </cell>
          <cell r="F3989" t="str">
            <v>SINTÉTICO</v>
          </cell>
          <cell r="G3989">
            <v>36.86</v>
          </cell>
        </row>
        <row r="3990">
          <cell r="A3990">
            <v>94712</v>
          </cell>
          <cell r="B3990" t="str">
            <v>ADAPTADOR COM FLANGES LIVRES, PVC, SOLDÁVEL, DN 60 MM X 2 , INSTALADO EM RESERVAÇÃO DE ÁGUA DE EDIFICAÇÃO QUE POSSUA RESERVATÓRIO DE FIBRA/FIBROCIMENTO   FORNECIMENTO E INSTALAÇÃO. AF_06/2016</v>
          </cell>
          <cell r="C3990" t="str">
            <v>UN</v>
          </cell>
          <cell r="D3990">
            <v>46.41</v>
          </cell>
          <cell r="E3990">
            <v>47.7</v>
          </cell>
          <cell r="F3990" t="str">
            <v>SINTÉTICO</v>
          </cell>
          <cell r="G3990">
            <v>47.7</v>
          </cell>
        </row>
        <row r="3991">
          <cell r="A3991">
            <v>94713</v>
          </cell>
          <cell r="B3991" t="str">
            <v>ADAPTADOR COM FLANGES LIVRES, PVC, SOLDÁVEL, DN 75 MM X 2 1/2 , INSTALADO EM RESERVAÇÃO DE ÁGUA DE EDIFICAÇÃO QUE POSSUA RESERVATÓRIO DE FIBRA/FIBROCIMENTO   FORNECIMENTO E INSTALAÇÃO. AF_06/2016</v>
          </cell>
          <cell r="C3991" t="str">
            <v>UN</v>
          </cell>
          <cell r="D3991">
            <v>115.21</v>
          </cell>
          <cell r="E3991">
            <v>116.5</v>
          </cell>
          <cell r="F3991" t="str">
            <v>SINTÉTICO</v>
          </cell>
          <cell r="G3991">
            <v>116.5</v>
          </cell>
        </row>
        <row r="3992">
          <cell r="A3992">
            <v>94714</v>
          </cell>
          <cell r="B3992" t="str">
            <v>ADAPTADOR COM FLANGES LIVRES, PVC, SOLDÁVEL, DN 85 MM X 3 , INSTALADO EM RESERVAÇÃO DE ÁGUA DE EDIFICAÇÃO QUE POSSUA RESERVATÓRIO DE FIBRA/FIBROCIMENTO   FORNECIMENTO E INSTALAÇÃO. AF_06/2016</v>
          </cell>
          <cell r="C3992" t="str">
            <v>UN</v>
          </cell>
          <cell r="D3992">
            <v>154.87</v>
          </cell>
          <cell r="E3992">
            <v>156.16</v>
          </cell>
          <cell r="F3992" t="str">
            <v>SINTÉTICO</v>
          </cell>
          <cell r="G3992">
            <v>156.16</v>
          </cell>
        </row>
        <row r="3993">
          <cell r="A3993">
            <v>94715</v>
          </cell>
          <cell r="B3993" t="str">
            <v>ADAPTADOR COM FLANGES LIVRES, PVC, SOLDÁVEL, DN 110 MM X 4 , INSTALADO EM RESERVAÇÃO DE ÁGUA DE EDIFICAÇÃO QUE POSSUA RESERVATÓRIO DE FIBRA/FIBROCIMENTO   FORNECIMENTO E INSTALAÇÃO. AF_06/2016</v>
          </cell>
          <cell r="C3993" t="str">
            <v>UN</v>
          </cell>
          <cell r="D3993">
            <v>212.39</v>
          </cell>
          <cell r="E3993">
            <v>213.68</v>
          </cell>
          <cell r="F3993" t="str">
            <v>SINTÉTICO</v>
          </cell>
          <cell r="G3993">
            <v>213.68</v>
          </cell>
        </row>
        <row r="3994">
          <cell r="A3994">
            <v>94724</v>
          </cell>
          <cell r="B3994" t="str">
            <v>CONECTOR, CPVC, SOLDÁVEL, DN 22 MM X 3/4, INSTALADO EM RESERVAÇÃO DE ÁGUA DE EDIFICAÇÃO QUE POSSUA RESERVATÓRIO DE FIBRA/FIBROCIMENTO  FORNECIMENTO E INSTALAÇÃO. AF_06/2016</v>
          </cell>
          <cell r="C3994" t="str">
            <v>UN</v>
          </cell>
          <cell r="D3994">
            <v>19.66</v>
          </cell>
          <cell r="E3994">
            <v>19.97</v>
          </cell>
          <cell r="F3994" t="str">
            <v>SINTÉTICO</v>
          </cell>
          <cell r="G3994">
            <v>19.97</v>
          </cell>
        </row>
        <row r="3995">
          <cell r="A3995">
            <v>94725</v>
          </cell>
          <cell r="B3995" t="str">
            <v>LUVA, CPVC, SOLDÁVEL, DN 22 MM, INSTALADO EM RESERVAÇÃO DE ÁGUA DE EDIFICAÇÃO QUE POSSUA RESERVATÓRIO DE FIBRA/FIBROCIMENTO  FORNECIMENTO E INSTALAÇÃO. AF_06/2016</v>
          </cell>
          <cell r="C3995" t="str">
            <v>UN</v>
          </cell>
          <cell r="D3995">
            <v>4.83</v>
          </cell>
          <cell r="E3995">
            <v>5.14</v>
          </cell>
          <cell r="F3995" t="str">
            <v>SINTÉTICO</v>
          </cell>
          <cell r="G3995">
            <v>5.14</v>
          </cell>
        </row>
        <row r="3996">
          <cell r="A3996">
            <v>94726</v>
          </cell>
          <cell r="B3996" t="str">
            <v>CONECTOR, CPVC, SOLDÁVEL, DN 28 MM X 1, INSTALADO EM RESERVAÇÃO DE ÁGUA DE EDIFICAÇÃO QUE POSSUA RESERVATÓRIO DE FIBRA/FIBROCIMENTO  FORNECIMENTO E INSTALAÇÃO. AF_06/2016</v>
          </cell>
          <cell r="C3996" t="str">
            <v>UN</v>
          </cell>
          <cell r="D3996">
            <v>30.27</v>
          </cell>
          <cell r="E3996">
            <v>30.58</v>
          </cell>
          <cell r="F3996" t="str">
            <v>SINTÉTICO</v>
          </cell>
          <cell r="G3996">
            <v>30.58</v>
          </cell>
        </row>
        <row r="3997">
          <cell r="A3997">
            <v>94727</v>
          </cell>
          <cell r="B3997" t="str">
            <v>LUVA, CPVC, SOLDÁVEL, DN 28 MM, INSTALADO EM RESERVAÇÃO DE ÁGUA DE EDIFICAÇÃO QUE POSSUA RESERVATÓRIO DE FIBRA/FIBROCIMENTO  FORNECIMENTO E INSTALAÇÃO. AF_06/2016</v>
          </cell>
          <cell r="C3997" t="str">
            <v>UN</v>
          </cell>
          <cell r="D3997">
            <v>6.8</v>
          </cell>
          <cell r="E3997">
            <v>7.11</v>
          </cell>
          <cell r="F3997" t="str">
            <v>SINTÉTICO</v>
          </cell>
          <cell r="G3997">
            <v>7.11</v>
          </cell>
        </row>
        <row r="3998">
          <cell r="A3998">
            <v>94728</v>
          </cell>
          <cell r="B3998" t="str">
            <v>CONECTOR, CPVC, SOLDÁVEL, DN 35 MM X 1 1/4, INSTALADO EM RESERVAÇÃO DE ÁGUA DE EDIFICAÇÃO QUE POSSUA RESERVATÓRIO DE FIBRA/FIBROCIMENTO  FORNECIMENTO E INSTALAÇÃO. AF_06/2016</v>
          </cell>
          <cell r="C3998" t="str">
            <v>UN</v>
          </cell>
          <cell r="D3998">
            <v>114.07</v>
          </cell>
          <cell r="E3998">
            <v>114.48</v>
          </cell>
          <cell r="F3998" t="str">
            <v>SINTÉTICO</v>
          </cell>
          <cell r="G3998">
            <v>114.48</v>
          </cell>
        </row>
        <row r="3999">
          <cell r="A3999">
            <v>94729</v>
          </cell>
          <cell r="B3999" t="str">
            <v>LUVA, CPVC, SOLDÁVEL, DN 35 MM, INSTALADO EM RESERVAÇÃO DE ÁGUA DE EDIFICAÇÃO QUE POSSUA RESERVATÓRIO DE FIBRA/FIBROCIMENTO  FORNECIMENTO E INSTALAÇÃO. AF_06/2016</v>
          </cell>
          <cell r="C3999" t="str">
            <v>UN</v>
          </cell>
          <cell r="D3999">
            <v>11.9</v>
          </cell>
          <cell r="E3999">
            <v>12.31</v>
          </cell>
          <cell r="F3999" t="str">
            <v>SINTÉTICO</v>
          </cell>
          <cell r="G3999">
            <v>12.31</v>
          </cell>
        </row>
        <row r="4000">
          <cell r="A4000">
            <v>94730</v>
          </cell>
          <cell r="B4000" t="str">
            <v>CONECTOR, CPVC, SOLDÁVEL, DN 42 MM X 1 1/2, INSTALADO EM RESERVAÇÃO DE ÁGUA DE EDIFICAÇÃO QUE POSSUA RESERVATÓRIO DE FIBRA/FIBROCIMENTO  FORNECIMENTO E INSTALAÇÃO. AF_06/2016</v>
          </cell>
          <cell r="C4000" t="str">
            <v>UN</v>
          </cell>
          <cell r="D4000">
            <v>138.53</v>
          </cell>
          <cell r="E4000">
            <v>138.94</v>
          </cell>
          <cell r="F4000" t="str">
            <v>SINTÉTICO</v>
          </cell>
          <cell r="G4000">
            <v>138.94</v>
          </cell>
        </row>
        <row r="4001">
          <cell r="A4001">
            <v>94731</v>
          </cell>
          <cell r="B4001" t="str">
            <v>LUVA, CPVC, SOLDÁVEL, DN 42 MM, INSTALADO EM RESERVAÇÃO DE ÁGUA DE EDIFICAÇÃO QUE POSSUA RESERVATÓRIO DE FIBRA/FIBROCIMENTO  FORNECIMENTO E INSTALAÇÃO. AF_06/2016</v>
          </cell>
          <cell r="C4001" t="str">
            <v>UN</v>
          </cell>
          <cell r="D4001">
            <v>14.88</v>
          </cell>
          <cell r="E4001">
            <v>15.29</v>
          </cell>
          <cell r="F4001" t="str">
            <v>SINTÉTICO</v>
          </cell>
          <cell r="G4001">
            <v>15.29</v>
          </cell>
        </row>
        <row r="4002">
          <cell r="A4002">
            <v>94733</v>
          </cell>
          <cell r="B4002" t="str">
            <v>LUVA, CPVC, SOLDÁVEL, DN 54 MM, INSTALADO EM RESERVAÇÃO DE ÁGUA DE EDIFICAÇÃO QUE POSSUA RESERVATÓRIO DE FIBRA/FIBROCIMENTO  FORNECIMENTO E INSTALAÇÃO. AF_06/2016</v>
          </cell>
          <cell r="C4002" t="str">
            <v>UN</v>
          </cell>
          <cell r="D4002">
            <v>28.84</v>
          </cell>
          <cell r="E4002">
            <v>29.56</v>
          </cell>
          <cell r="F4002" t="str">
            <v>SINTÉTICO</v>
          </cell>
          <cell r="G4002">
            <v>29.56</v>
          </cell>
        </row>
        <row r="4003">
          <cell r="A4003">
            <v>94737</v>
          </cell>
          <cell r="B4003" t="str">
            <v>LUVA, CPVC, SOLDÁVEL, DN 89 MM, INSTALADO EM RESERVAÇÃO DE ÁGUA DE EDIFICAÇÃO QUE POSSUA RESERVATÓRIO DE FIBRA/FIBROCIMENTO  FORNECIMENTO E INSTALAÇÃO. AF_06/2016</v>
          </cell>
          <cell r="C4003" t="str">
            <v>UN</v>
          </cell>
          <cell r="D4003">
            <v>119.89</v>
          </cell>
          <cell r="E4003">
            <v>121.34</v>
          </cell>
          <cell r="F4003" t="str">
            <v>SINTÉTICO</v>
          </cell>
          <cell r="G4003">
            <v>121.34</v>
          </cell>
        </row>
        <row r="4004">
          <cell r="A4004">
            <v>94740</v>
          </cell>
          <cell r="B4004" t="str">
            <v>JOELHO 90 GRAUS, CPVC, SOLDÁVEL, DN 22 MM, INSTALADO EM RESERVAÇÃO DE ÁGUA DE EDIFICAÇÃO QUE POSSUA RESERVATÓRIO DE FIBRA/FIBROCIMENTO  FORNECIMENTO E INSTALAÇÃO. AF_06/2016</v>
          </cell>
          <cell r="C4004" t="str">
            <v>UN</v>
          </cell>
          <cell r="D4004">
            <v>7.64</v>
          </cell>
          <cell r="E4004">
            <v>8.11</v>
          </cell>
          <cell r="F4004" t="str">
            <v>SINTÉTICO</v>
          </cell>
          <cell r="G4004">
            <v>8.11</v>
          </cell>
        </row>
        <row r="4005">
          <cell r="A4005">
            <v>94741</v>
          </cell>
          <cell r="B4005" t="str">
            <v>CURVA 90 GRAUS, CPVC, SOLDÁVEL, DN 22 MM, INSTALADO EM RESERVAÇÃO DE ÁGUA DE EDIFICAÇÃO QUE POSSUA RESERVATÓRIO DE FIBRA/FIBROCIMENTO  FORNECIMENTO E INSTALAÇÃO. AF_06/2016</v>
          </cell>
          <cell r="C4005" t="str">
            <v>UN</v>
          </cell>
          <cell r="D4005">
            <v>9.43</v>
          </cell>
          <cell r="E4005">
            <v>9.9</v>
          </cell>
          <cell r="F4005" t="str">
            <v>SINTÉTICO</v>
          </cell>
          <cell r="G4005">
            <v>9.9</v>
          </cell>
        </row>
        <row r="4006">
          <cell r="A4006">
            <v>94742</v>
          </cell>
          <cell r="B4006" t="str">
            <v>JOELHO 90 GRAUS, CPVC, SOLDÁVEL, DN 28 MM, INSTALADO EM RESERVAÇÃO DE ÁGUA DE EDIFICAÇÃO QUE POSSUA RESERVATÓRIO DE FIBRA/FIBROCIMENTO  FORNECIMENTO E INSTALAÇÃO. AF_06/2016</v>
          </cell>
          <cell r="C4006" t="str">
            <v>UN</v>
          </cell>
          <cell r="D4006">
            <v>11.43</v>
          </cell>
          <cell r="E4006">
            <v>11.9</v>
          </cell>
          <cell r="F4006" t="str">
            <v>SINTÉTICO</v>
          </cell>
          <cell r="G4006">
            <v>11.9</v>
          </cell>
        </row>
        <row r="4007">
          <cell r="A4007">
            <v>94743</v>
          </cell>
          <cell r="B4007" t="str">
            <v>CURVA 90 GRAUS, CPVC, SOLDÁVEL, DN 28 MM, INSTALADO EM RESERVAÇÃO DE ÁGUA DE EDIFICAÇÃO QUE POSSUA RESERVATÓRIO DE FIBRA/FIBROCIMENTO  FORNECIMENTO E INSTALAÇÃO. AF_06/2016</v>
          </cell>
          <cell r="C4007" t="str">
            <v>UN</v>
          </cell>
          <cell r="D4007">
            <v>12.56</v>
          </cell>
          <cell r="E4007">
            <v>13.03</v>
          </cell>
          <cell r="F4007" t="str">
            <v>SINTÉTICO</v>
          </cell>
          <cell r="G4007">
            <v>13.03</v>
          </cell>
        </row>
        <row r="4008">
          <cell r="A4008">
            <v>94744</v>
          </cell>
          <cell r="B4008" t="str">
            <v>JOELHO 90 GRAUS, CPVC, SOLDÁVEL, DN 35 MM, INSTALADO EM RESERVAÇÃO DE ÁGUA DE EDIFICAÇÃO QUE POSSUA RESERVATÓRIO DE FIBRA/FIBROCIMENTO  FORNECIMENTO E INSTALAÇÃO. AF_06/2016</v>
          </cell>
          <cell r="C4008" t="str">
            <v>UN</v>
          </cell>
          <cell r="D4008">
            <v>18.16</v>
          </cell>
          <cell r="E4008">
            <v>18.77</v>
          </cell>
          <cell r="F4008" t="str">
            <v>SINTÉTICO</v>
          </cell>
          <cell r="G4008">
            <v>18.77</v>
          </cell>
        </row>
        <row r="4009">
          <cell r="A4009">
            <v>94746</v>
          </cell>
          <cell r="B4009" t="str">
            <v>JOELHO 90 GRAUS, CPVC, SOLDÁVEL, DN 42 MM, INSTALADO EM RESERVAÇÃO DE ÁGUA DE EDIFICAÇÃO QUE POSSUA RESERVATÓRIO DE FIBRA/FIBROCIMENTO  FORNECIMENTO E INSTALAÇÃO. AF_06/2016</v>
          </cell>
          <cell r="C4009" t="str">
            <v>UN</v>
          </cell>
          <cell r="D4009">
            <v>25.71</v>
          </cell>
          <cell r="E4009">
            <v>26.32</v>
          </cell>
          <cell r="F4009" t="str">
            <v>SINTÉTICO</v>
          </cell>
          <cell r="G4009">
            <v>26.32</v>
          </cell>
        </row>
        <row r="4010">
          <cell r="A4010">
            <v>94748</v>
          </cell>
          <cell r="B4010" t="str">
            <v>JOELHO 90 GRAUS, CPVC, SOLDÁVEL, DN 54 MM, INSTALADO EM RESERVAÇÃO DE ÁGUA DE EDIFICAÇÃO QUE POSSUA RESERVATÓRIO DE FIBRA/FIBROCIMENTO  FORNECIMENTO E INSTALAÇÃO. AF_06/2016</v>
          </cell>
          <cell r="C4010" t="str">
            <v>UN</v>
          </cell>
          <cell r="D4010">
            <v>52.9</v>
          </cell>
          <cell r="E4010">
            <v>53.96</v>
          </cell>
          <cell r="F4010" t="str">
            <v>SINTÉTICO</v>
          </cell>
          <cell r="G4010">
            <v>53.96</v>
          </cell>
        </row>
        <row r="4011">
          <cell r="A4011">
            <v>94750</v>
          </cell>
          <cell r="B4011" t="str">
            <v>JOELHO 90 GRAUS, CPVC, SOLDÁVEL, DN 73 MM, INSTALADO EM RESERVAÇÃO DE ÁGUA DE EDIFICAÇÃO QUE POSSUA RESERVATÓRIO DE FIBRA/FIBROCIMENTO  FORNECIMENTO E INSTALAÇÃO. AF_06/2016</v>
          </cell>
          <cell r="C4011" t="str">
            <v>UN</v>
          </cell>
          <cell r="D4011">
            <v>124.31</v>
          </cell>
          <cell r="E4011">
            <v>125.37</v>
          </cell>
          <cell r="F4011" t="str">
            <v>SINTÉTICO</v>
          </cell>
          <cell r="G4011">
            <v>125.37</v>
          </cell>
        </row>
        <row r="4012">
          <cell r="A4012">
            <v>94752</v>
          </cell>
          <cell r="B4012" t="str">
            <v>JOELHO 90 GRAUS, CPVC, SOLDÁVEL, DN 89 MM, INSTALADO EM RESERVAÇÃO DE ÁGUA DE EDIFICAÇÃO QUE POSSUA RESERVATÓRIO DE FIBRA/FIBROCIMENTO  FORNECIMENTO E INSTALAÇÃO. AF_06/2016</v>
          </cell>
          <cell r="C4012" t="str">
            <v>UN</v>
          </cell>
          <cell r="D4012">
            <v>152.31</v>
          </cell>
          <cell r="E4012">
            <v>154.46</v>
          </cell>
          <cell r="F4012" t="str">
            <v>SINTÉTICO</v>
          </cell>
          <cell r="G4012">
            <v>154.46</v>
          </cell>
        </row>
        <row r="4013">
          <cell r="A4013">
            <v>94756</v>
          </cell>
          <cell r="B4013" t="str">
            <v>TE, CPVC, SOLDÁVEL, DN 22 MM, INSTALADO EM RESERVAÇÃO DE ÁGUA DE EDIFICAÇÃO QUE POSSUA RESERVATÓRIO DE FIBRA/FIBROCIMENTO  FORNECIMENTO E INSTALAÇÃO. AF_06/2016</v>
          </cell>
          <cell r="C4013" t="str">
            <v>UN</v>
          </cell>
          <cell r="D4013">
            <v>9.67</v>
          </cell>
          <cell r="E4013">
            <v>10.3</v>
          </cell>
          <cell r="F4013" t="str">
            <v>SINTÉTICO</v>
          </cell>
          <cell r="G4013">
            <v>10.3</v>
          </cell>
        </row>
        <row r="4014">
          <cell r="A4014">
            <v>94757</v>
          </cell>
          <cell r="B4014" t="str">
            <v>TE, CPVC, SOLDÁVEL, DN 28 MM, INSTALADO EM RESERVAÇÃO DE ÁGUA DE EDIFICAÇÃO QUE POSSUA RESERVATÓRIO DE FIBRA/FIBROCIMENTO  FORNECIMENTO E INSTALAÇÃO. AF_06/2016</v>
          </cell>
          <cell r="C4014" t="str">
            <v>UN</v>
          </cell>
          <cell r="D4014">
            <v>13.06</v>
          </cell>
          <cell r="E4014">
            <v>13.69</v>
          </cell>
          <cell r="F4014" t="str">
            <v>SINTÉTICO</v>
          </cell>
          <cell r="G4014">
            <v>13.69</v>
          </cell>
        </row>
        <row r="4015">
          <cell r="A4015">
            <v>94758</v>
          </cell>
          <cell r="B4015" t="str">
            <v>TE, CPVC, SOLDÁVEL, DN 35 MM, INSTALADO EM RESERVAÇÃO DE ÁGUA DE EDIFICAÇÃO QUE POSSUA RESERVATÓRIO DE FIBRA/FIBROCIMENTO  FORNECIMENTO E INSTALAÇÃO. AF_06/2016</v>
          </cell>
          <cell r="C4015" t="str">
            <v>UN</v>
          </cell>
          <cell r="D4015">
            <v>32.840000000000003</v>
          </cell>
          <cell r="E4015">
            <v>33.659999999999997</v>
          </cell>
          <cell r="F4015" t="str">
            <v>SINTÉTICO</v>
          </cell>
          <cell r="G4015">
            <v>33.659999999999997</v>
          </cell>
        </row>
        <row r="4016">
          <cell r="A4016">
            <v>94759</v>
          </cell>
          <cell r="B4016" t="str">
            <v>TE, CPVC, SOLDÁVEL, DN 42 MM, INSTALADO EM RESERVAÇÃO DE ÁGUA DE EDIFICAÇÃO QUE POSSUA RESERVATÓRIO DE FIBRA/FIBROCIMENTO  FORNECIMENTO E INSTALAÇÃO. AF_06/2016</v>
          </cell>
          <cell r="C4016" t="str">
            <v>UN</v>
          </cell>
          <cell r="D4016">
            <v>40.369999999999997</v>
          </cell>
          <cell r="E4016">
            <v>41.19</v>
          </cell>
          <cell r="F4016" t="str">
            <v>SINTÉTICO</v>
          </cell>
          <cell r="G4016">
            <v>41.19</v>
          </cell>
        </row>
        <row r="4017">
          <cell r="A4017">
            <v>94760</v>
          </cell>
          <cell r="B4017" t="str">
            <v>TE, CPVC, SOLDÁVEL, DN 54 MM, INSTALADO EM RESERVAÇÃO DE ÁGUA DE EDIFICAÇÃO QUE POSSUA RESERVATÓRIO DE FIBRA/FIBROCIMENTO  FORNECIMENTO E INSTALAÇÃO. AF_06/2016</v>
          </cell>
          <cell r="C4017" t="str">
            <v>UN</v>
          </cell>
          <cell r="D4017">
            <v>66.41</v>
          </cell>
          <cell r="E4017">
            <v>67.84</v>
          </cell>
          <cell r="F4017" t="str">
            <v>SINTÉTICO</v>
          </cell>
          <cell r="G4017">
            <v>67.84</v>
          </cell>
        </row>
        <row r="4018">
          <cell r="A4018">
            <v>94761</v>
          </cell>
          <cell r="B4018" t="str">
            <v>TE, CPVC, SOLDÁVEL, DN 73 MM, INSTALADO EM RESERVAÇÃO DE ÁGUA DE EDIFICAÇÃO QUE POSSUA RESERVATÓRIO DE FIBRA/FIBROCIMENTO  FORNECIMENTO E INSTALAÇÃO. AF_06/2016</v>
          </cell>
          <cell r="C4018" t="str">
            <v>UN</v>
          </cell>
          <cell r="D4018">
            <v>141.9</v>
          </cell>
          <cell r="E4018">
            <v>143.33000000000001</v>
          </cell>
          <cell r="F4018" t="str">
            <v>SINTÉTICO</v>
          </cell>
          <cell r="G4018">
            <v>143.33000000000001</v>
          </cell>
        </row>
        <row r="4019">
          <cell r="A4019">
            <v>94762</v>
          </cell>
          <cell r="B4019" t="str">
            <v>TE, CPVC, SOLDÁVEL, DN 89 MM, INSTALADO EM RESERVAÇÃO DE ÁGUA DE EDIFICAÇÃO QUE POSSUA RESERVATÓRIO DE FIBRA/FIBROCIMENTO  FORNECIMENTO E INSTALAÇÃO. AF_06/2016</v>
          </cell>
          <cell r="C4019" t="str">
            <v>UN</v>
          </cell>
          <cell r="D4019">
            <v>182.45</v>
          </cell>
          <cell r="E4019">
            <v>185.34</v>
          </cell>
          <cell r="F4019" t="str">
            <v>SINTÉTICO</v>
          </cell>
          <cell r="G4019">
            <v>185.34</v>
          </cell>
        </row>
        <row r="4020">
          <cell r="A4020">
            <v>94783</v>
          </cell>
          <cell r="B4020" t="str">
            <v>ADAPTADOR COM FLANGE E ANEL DE VEDAÇÃO, PVC, SOLDÁVEL, DN  20 MM X 1/2 , INSTALADO EM RESERVAÇÃO DE ÁGUA DE EDIFICAÇÃO QUE POSSUA RESERVATÓRIO DE FIBRA/FIBROCIMENTO   FORNECIMENTO E INSTALAÇÃO. AF_06/2016</v>
          </cell>
          <cell r="C4020" t="str">
            <v>UN</v>
          </cell>
          <cell r="D4020">
            <v>11.28</v>
          </cell>
          <cell r="E4020">
            <v>11.85</v>
          </cell>
          <cell r="F4020" t="str">
            <v>SINTÉTICO</v>
          </cell>
          <cell r="G4020">
            <v>11.85</v>
          </cell>
        </row>
        <row r="4021">
          <cell r="A4021">
            <v>94785</v>
          </cell>
          <cell r="B4021" t="str">
            <v>ADAPTADOR COM FLANGES LIVRES, PVC, SOLDÁVEL LONGO, DN 32 MM X 1 , INSTALADO EM RESERVAÇÃO DE ÁGUA DE EDIFICAÇÃO QUE POSSUA RESERVATÓRIO DE FIBRA/FIBROCIMENTO   FORNECIMENTO E INSTALAÇÃO. AF_06/2016</v>
          </cell>
          <cell r="C4021" t="str">
            <v>UN</v>
          </cell>
          <cell r="D4021">
            <v>20.309999999999999</v>
          </cell>
          <cell r="E4021">
            <v>21.28</v>
          </cell>
          <cell r="F4021" t="str">
            <v>SINTÉTICO</v>
          </cell>
          <cell r="G4021">
            <v>21.28</v>
          </cell>
        </row>
        <row r="4022">
          <cell r="A4022">
            <v>94786</v>
          </cell>
          <cell r="B4022" t="str">
            <v>ADAPTADOR COM FLANGES LIVRES, PVC, SOLDÁVEL LONGO, DN 40 MM X 1 1/4 , INSTALADO EM RESERVAÇÃO DE ÁGUA DE EDIFICAÇÃO QUE POSSUA RESERVATÓRIO DE FIBRA/FIBROCIMENTO   FORNECIMENTO E INSTALAÇÃO. AF_06/2016</v>
          </cell>
          <cell r="C4022" t="str">
            <v>UN</v>
          </cell>
          <cell r="D4022">
            <v>25.71</v>
          </cell>
          <cell r="E4022">
            <v>26.68</v>
          </cell>
          <cell r="F4022" t="str">
            <v>SINTÉTICO</v>
          </cell>
          <cell r="G4022">
            <v>26.68</v>
          </cell>
        </row>
        <row r="4023">
          <cell r="A4023">
            <v>94787</v>
          </cell>
          <cell r="B4023" t="str">
            <v>ADAPTADOR COM FLANGES LIVRES, PVC, SOLDÁVEL LONGO, DN 50 MM X 1 1/2 , INSTALADO EM RESERVAÇÃO DE ÁGUA DE EDIFICAÇÃO QUE POSSUA RESERVATÓRIO DE FIBRA/FIBROCIMENTO   FORNECIMENTO E INSTALAÇÃO. AF_06/2016</v>
          </cell>
          <cell r="C4023" t="str">
            <v>UN</v>
          </cell>
          <cell r="D4023">
            <v>34.14</v>
          </cell>
          <cell r="E4023">
            <v>35.43</v>
          </cell>
          <cell r="F4023" t="str">
            <v>SINTÉTICO</v>
          </cell>
          <cell r="G4023">
            <v>35.43</v>
          </cell>
        </row>
        <row r="4024">
          <cell r="A4024">
            <v>94788</v>
          </cell>
          <cell r="B4024" t="str">
            <v>ADAPTADOR COM FLANGES LIVRES, PVC, SOLDÁVEL LONGO, DN 60 MM X 2 , INSTALADO EM RESERVAÇÃO DE ÁGUA DE EDIFICAÇÃO QUE POSSUA RESERVATÓRIO DE FIBRA/FIBROCIMENTO   FORNECIMENTO E INSTALAÇÃO. AF_06/2016</v>
          </cell>
          <cell r="C4024" t="str">
            <v>UN</v>
          </cell>
          <cell r="D4024">
            <v>47.7</v>
          </cell>
          <cell r="E4024">
            <v>48.99</v>
          </cell>
          <cell r="F4024" t="str">
            <v>SINTÉTICO</v>
          </cell>
          <cell r="G4024">
            <v>48.99</v>
          </cell>
        </row>
        <row r="4025">
          <cell r="A4025">
            <v>94789</v>
          </cell>
          <cell r="B4025" t="str">
            <v>ADAPTADOR COM FLANGES LIVRES, PVC, SOLDÁVEL LONGO, DN 75 MM X 2 1/2 , INSTALADO EM RESERVAÇÃO DE ÁGUA DE EDIFICAÇÃO QUE POSSUA RESERVATÓRIO DE FIBRA/FIBROCIMENTO   FORNECIMENTO E INSTALAÇÃO. AF_06/2016</v>
          </cell>
          <cell r="C4025" t="str">
            <v>UN</v>
          </cell>
          <cell r="D4025">
            <v>141.79</v>
          </cell>
          <cell r="E4025">
            <v>143.08000000000001</v>
          </cell>
          <cell r="F4025" t="str">
            <v>SINTÉTICO</v>
          </cell>
          <cell r="G4025">
            <v>143.08000000000001</v>
          </cell>
        </row>
        <row r="4026">
          <cell r="A4026">
            <v>94790</v>
          </cell>
          <cell r="B4026" t="str">
            <v>ADAPTADOR COM FLANGES LIVRES, PVC, SOLDÁVEL LONGO, DN 85 MM X 3 , INSTALADO EM RESERVAÇÃO DE ÁGUA DE EDIFICAÇÃO QUE POSSUA RESERVATÓRIO DE FIBRA/FIBROCIMENTO   FORNECIMENTO E INSTALAÇÃO. AF_06/2016</v>
          </cell>
          <cell r="C4026" t="str">
            <v>UN</v>
          </cell>
          <cell r="D4026">
            <v>163.43</v>
          </cell>
          <cell r="E4026">
            <v>164.72</v>
          </cell>
          <cell r="F4026" t="str">
            <v>SINTÉTICO</v>
          </cell>
          <cell r="G4026">
            <v>164.72</v>
          </cell>
        </row>
        <row r="4027">
          <cell r="A4027">
            <v>94791</v>
          </cell>
          <cell r="B4027" t="str">
            <v>ADAPTADOR COM FLANGES LIVRES, PVC, SOLDÁVEL LONGO, DN 110 MM X 4 , INSTALADO EM RESERVAÇÃO DE ÁGUA DE EDIFICAÇÃO QUE POSSUA RESERVATÓRIO DE FIBRA/FIBROCIMENTO   FORNECIMENTO E INSTALAÇÃO. AF_06/2016</v>
          </cell>
          <cell r="C4027" t="str">
            <v>UN</v>
          </cell>
          <cell r="D4027">
            <v>227.46</v>
          </cell>
          <cell r="E4027">
            <v>228.75</v>
          </cell>
          <cell r="F4027" t="str">
            <v>SINTÉTICO</v>
          </cell>
          <cell r="G4027">
            <v>228.75</v>
          </cell>
        </row>
        <row r="4028">
          <cell r="A4028">
            <v>94863</v>
          </cell>
          <cell r="B4028" t="str">
            <v>LUVA, CPVC, SOLDÁVEL, DN 73 MM, INSTALADO EM RESERVAÇÃO DE ÁGUA DE EDIFICAÇÃO QUE POSSUA RESERVATÓRIO DE FIBRA/FIBROCIMENTO  FORNECIMENTO E INSTALAÇÃO. AF_06/2016</v>
          </cell>
          <cell r="C4028" t="str">
            <v>UN</v>
          </cell>
          <cell r="D4028">
            <v>101.76</v>
          </cell>
          <cell r="E4028">
            <v>102.48</v>
          </cell>
          <cell r="F4028" t="str">
            <v>SINTÉTICO</v>
          </cell>
          <cell r="G4028">
            <v>102.48</v>
          </cell>
        </row>
        <row r="4029">
          <cell r="A4029">
            <v>95141</v>
          </cell>
          <cell r="B4029" t="str">
            <v>ADAPTADOR COM FLANGES LIVRES, PVC, SOLDÁVEL LONGO, DN  25 MM X 3/4 , INSTALADO EM RESERVAÇÃO DE ÁGUA DE EDIFICAÇÃO QUE POSSUA RESERVATÓRIO DE FIBRA/FIBROCIMENTO    FORNECIMENTO E INSTALAÇÃO. AF_06/2016</v>
          </cell>
          <cell r="C4029" t="str">
            <v>UN</v>
          </cell>
          <cell r="D4029">
            <v>19.14</v>
          </cell>
          <cell r="E4029">
            <v>20.11</v>
          </cell>
          <cell r="F4029" t="str">
            <v>SINTÉTICO</v>
          </cell>
          <cell r="G4029">
            <v>20.11</v>
          </cell>
        </row>
        <row r="4030">
          <cell r="A4030">
            <v>95237</v>
          </cell>
          <cell r="B4030" t="str">
            <v>LUVA COM BUCHA DE LATÃO, PVC, SOLDÁVEL, DN 32MM X 1 , INSTALADO EM RAMAL DE DISTRIBUIÇÃO DE ÁGUA   FORNECIMENTO E INSTALAÇÃO. AF_12/2014</v>
          </cell>
          <cell r="C4030" t="str">
            <v>UN</v>
          </cell>
          <cell r="D4030">
            <v>13.79</v>
          </cell>
          <cell r="E4030">
            <v>14.09</v>
          </cell>
          <cell r="F4030" t="str">
            <v>SINTÉTICO</v>
          </cell>
          <cell r="G4030">
            <v>14.09</v>
          </cell>
        </row>
        <row r="4031">
          <cell r="A4031">
            <v>95693</v>
          </cell>
          <cell r="B4031" t="str">
            <v>LUVA SIMPLES, PVC, SÉRIE NORMAL, ESGOTO PREDIAL, DN 150 MM, JUNTA ELÁSTICA, FORNECIDO E INSTALADO EM SUBCOLETOR AÉREO DE ESGOTO SANITÁRIO. AF_12/2014</v>
          </cell>
          <cell r="C4031" t="str">
            <v>UN</v>
          </cell>
          <cell r="D4031">
            <v>29.91</v>
          </cell>
          <cell r="E4031">
            <v>30.82</v>
          </cell>
          <cell r="F4031" t="str">
            <v>SINTÉTICO</v>
          </cell>
          <cell r="G4031">
            <v>30.82</v>
          </cell>
        </row>
        <row r="4032">
          <cell r="A4032">
            <v>95694</v>
          </cell>
          <cell r="B4032" t="str">
            <v>CURVA 90 GRAUS, PVC, SERIE R, ÁGUA PLUVIAL, DN 100 MM, JUNTA ELÁSTICA, FORNECIDO E INSTALADO EM RAMAL DE ENCAMINHAMENTO. AF_12/2014</v>
          </cell>
          <cell r="C4032" t="str">
            <v>UN</v>
          </cell>
          <cell r="D4032">
            <v>35.65</v>
          </cell>
          <cell r="E4032">
            <v>36.24</v>
          </cell>
          <cell r="F4032" t="str">
            <v>SINTÉTICO</v>
          </cell>
          <cell r="G4032">
            <v>36.24</v>
          </cell>
        </row>
        <row r="4033">
          <cell r="A4033">
            <v>95695</v>
          </cell>
          <cell r="B4033" t="str">
            <v>CURVA 90 GRAUS, PVC, SERIE R, ÁGUA PLUVIAL, DN 100 MM, JUNTA ELÁSTICA, FORNECIDO E INSTALADO EM CONDUTORES VERTICAIS DE ÁGUAS PLUVIAIS. AF_12/2014</v>
          </cell>
          <cell r="C4033" t="str">
            <v>UN</v>
          </cell>
          <cell r="D4033">
            <v>34.26</v>
          </cell>
          <cell r="E4033">
            <v>34.67</v>
          </cell>
          <cell r="F4033" t="str">
            <v>SINTÉTICO</v>
          </cell>
          <cell r="G4033">
            <v>34.67</v>
          </cell>
        </row>
        <row r="4034">
          <cell r="A4034">
            <v>95696</v>
          </cell>
          <cell r="B4034" t="str">
            <v>SPRINKLER TIPO PENDENTE, 68 °C, UNIÃO POR ROSCA DN 15 (1/2") - FORNECIMENTO E INSTALAÇÃO. AF_12/2015</v>
          </cell>
          <cell r="C4034" t="str">
            <v>UN</v>
          </cell>
          <cell r="D4034">
            <v>24.57</v>
          </cell>
          <cell r="E4034">
            <v>24.86</v>
          </cell>
          <cell r="F4034" t="str">
            <v>SINTÉTICO</v>
          </cell>
          <cell r="G4034">
            <v>24.86</v>
          </cell>
        </row>
        <row r="4035">
          <cell r="A4035">
            <v>96637</v>
          </cell>
          <cell r="B4035" t="str">
            <v>JOELHO 90 GRAUS, PPR, DN 25 MM, CLASSE PN 25, INSTALADO EM RAMAL OU SUB-RAMAL DE ÁGUA  FORNECIMENTO E INSTALAÇÃO . AF_06/2015</v>
          </cell>
          <cell r="C4035" t="str">
            <v>UN</v>
          </cell>
          <cell r="D4035">
            <v>10.46</v>
          </cell>
          <cell r="E4035">
            <v>11.45</v>
          </cell>
          <cell r="F4035" t="str">
            <v>SINTÉTICO</v>
          </cell>
          <cell r="G4035">
            <v>11.45</v>
          </cell>
        </row>
        <row r="4036">
          <cell r="A4036">
            <v>96638</v>
          </cell>
          <cell r="B4036" t="str">
            <v>JOELHO 45 GRAUS, PPR, DN 25 MM, CLASSE PN 25, INSTALADO EM RAMAL OU SUB-RAMAL DE ÁGUA  FORNECIMENTO E INSTALAÇÃO . AF_06/2015</v>
          </cell>
          <cell r="C4036" t="str">
            <v>UN</v>
          </cell>
          <cell r="D4036">
            <v>10.050000000000001</v>
          </cell>
          <cell r="E4036">
            <v>11.04</v>
          </cell>
          <cell r="F4036" t="str">
            <v>SINTÉTICO</v>
          </cell>
          <cell r="G4036">
            <v>11.04</v>
          </cell>
        </row>
        <row r="4037">
          <cell r="A4037">
            <v>96639</v>
          </cell>
          <cell r="B4037" t="str">
            <v>LUVA, PPR, DN 25 MM, CLASSE PN 25, INSTALADO EM RAMAL OU SUB-RAMAL DE ÁGUA  FORNECIMENTO E INSTALAÇÃO . AF_06/2015</v>
          </cell>
          <cell r="C4037" t="str">
            <v>UN</v>
          </cell>
          <cell r="D4037">
            <v>7.31</v>
          </cell>
          <cell r="E4037">
            <v>7.97</v>
          </cell>
          <cell r="F4037" t="str">
            <v>SINTÉTICO</v>
          </cell>
          <cell r="G4037">
            <v>7.97</v>
          </cell>
        </row>
        <row r="4038">
          <cell r="A4038">
            <v>96640</v>
          </cell>
          <cell r="B4038" t="str">
            <v>CONECTOR MACHO, PPR, 25 X 1/2'', CLASSE PN 25, INSTALADO EM RAMAL OU SUB-RAMAL DE ÁGUA   FORNECIMENTO E INSTALAÇÃO . AF_06/2015</v>
          </cell>
          <cell r="C4038" t="str">
            <v>UN</v>
          </cell>
          <cell r="D4038">
            <v>18.77</v>
          </cell>
          <cell r="E4038">
            <v>19.43</v>
          </cell>
          <cell r="F4038" t="str">
            <v>SINTÉTICO</v>
          </cell>
          <cell r="G4038">
            <v>19.43</v>
          </cell>
        </row>
        <row r="4039">
          <cell r="A4039">
            <v>96641</v>
          </cell>
          <cell r="B4039" t="str">
            <v>CONECTOR FÊMEA, PPR, 25 X 1/2'', CLASSE PN 25, INSTALADO EM RAMAL OU SUB-RAMAL DE ÁGUA   FORNECIMENTO E INSTALAÇÃO . AF_06/2015</v>
          </cell>
          <cell r="C4039" t="str">
            <v>UN</v>
          </cell>
          <cell r="D4039">
            <v>14.67</v>
          </cell>
          <cell r="E4039">
            <v>15.33</v>
          </cell>
          <cell r="F4039" t="str">
            <v>SINTÉTICO</v>
          </cell>
          <cell r="G4039">
            <v>15.33</v>
          </cell>
        </row>
        <row r="4040">
          <cell r="A4040">
            <v>96642</v>
          </cell>
          <cell r="B4040" t="str">
            <v>TÊ NORMAL, PPR, DN 25 MM, CLASSE PN 25, INSTALADO EM RAMAL OU SUB-RAMAL DE ÁGUA  FORNECIMENTO E INSTALAÇÃO . AF_06/2015</v>
          </cell>
          <cell r="C4040" t="str">
            <v>UN</v>
          </cell>
          <cell r="D4040">
            <v>13.85</v>
          </cell>
          <cell r="E4040">
            <v>15.17</v>
          </cell>
          <cell r="F4040" t="str">
            <v>SINTÉTICO</v>
          </cell>
          <cell r="G4040">
            <v>15.17</v>
          </cell>
        </row>
        <row r="4041">
          <cell r="A4041">
            <v>96643</v>
          </cell>
          <cell r="B4041" t="str">
            <v>TÊ MISTURADOR, PPR, 25 X 3/4'' , CLASSE PN 25, INSTALADO EM RAMAL OU SUB-RAMAL DE ÁGUA  FORNECIMENTO E INSTALAÇÃO . AF_06/2015</v>
          </cell>
          <cell r="C4041" t="str">
            <v>UN</v>
          </cell>
          <cell r="D4041">
            <v>37.840000000000003</v>
          </cell>
          <cell r="E4041">
            <v>39.159999999999997</v>
          </cell>
          <cell r="F4041" t="str">
            <v>SINTÉTICO</v>
          </cell>
          <cell r="G4041">
            <v>39.159999999999997</v>
          </cell>
        </row>
        <row r="4042">
          <cell r="A4042">
            <v>96650</v>
          </cell>
          <cell r="B4042" t="str">
            <v>JOELHO 90 GRAUS, PPR, DN 25 MM, CLASSE PN 25, INSTALADO EM RAMAL DE DISTRIBUIÇÃO  FORNECIMENTO E INSTALAÇÃO . AF_06/2015</v>
          </cell>
          <cell r="C4042" t="str">
            <v>UN</v>
          </cell>
          <cell r="D4042">
            <v>7.81</v>
          </cell>
          <cell r="E4042">
            <v>8.4700000000000006</v>
          </cell>
          <cell r="F4042" t="str">
            <v>SINTÉTICO</v>
          </cell>
          <cell r="G4042">
            <v>8.4700000000000006</v>
          </cell>
        </row>
        <row r="4043">
          <cell r="A4043">
            <v>96651</v>
          </cell>
          <cell r="B4043" t="str">
            <v>JOELHO 45 GRAUS, PPR, DN 25 MM, CLASSE PN 25, INSTALADO EM RAMAL DE DISTRIBUIÇÃO DE ÁGUA  FORNECIMENTO E INSTALAÇÃO . AF_06/2015</v>
          </cell>
          <cell r="C4043" t="str">
            <v>UN</v>
          </cell>
          <cell r="D4043">
            <v>7.4</v>
          </cell>
          <cell r="E4043">
            <v>8.06</v>
          </cell>
          <cell r="F4043" t="str">
            <v>SINTÉTICO</v>
          </cell>
          <cell r="G4043">
            <v>8.06</v>
          </cell>
        </row>
        <row r="4044">
          <cell r="A4044">
            <v>96652</v>
          </cell>
          <cell r="B4044" t="str">
            <v>JOELHO 90 GRAUS, PPR, DN 32 MM, CLASSE PN 25, INSTALADO EM RAMAL DE DISTRIBUIÇÃO  FORNECIMENTO E INSTALAÇÃO . AF_06/2015</v>
          </cell>
          <cell r="C4044" t="str">
            <v>UN</v>
          </cell>
          <cell r="D4044">
            <v>14.87</v>
          </cell>
          <cell r="E4044">
            <v>16.239999999999998</v>
          </cell>
          <cell r="F4044" t="str">
            <v>SINTÉTICO</v>
          </cell>
          <cell r="G4044">
            <v>16.239999999999998</v>
          </cell>
        </row>
        <row r="4045">
          <cell r="A4045">
            <v>96653</v>
          </cell>
          <cell r="B4045" t="str">
            <v>JOELHO 45 GRAUS, PPR, DN 32 MM, CLASSE PN 25, INSTALADO EM RAMAL DE DISTRIBUIÇÃO DE ÁGUA  FORNECIMENTO E INSTALAÇÃO . AF_06/2015</v>
          </cell>
          <cell r="C4045" t="str">
            <v>UN</v>
          </cell>
          <cell r="D4045">
            <v>14.82</v>
          </cell>
          <cell r="E4045">
            <v>16.190000000000001</v>
          </cell>
          <cell r="F4045" t="str">
            <v>SINTÉTICO</v>
          </cell>
          <cell r="G4045">
            <v>16.190000000000001</v>
          </cell>
        </row>
        <row r="4046">
          <cell r="A4046">
            <v>96654</v>
          </cell>
          <cell r="B4046" t="str">
            <v>JOELHO 90 GRAUS, PPR, DN 40 MM, CLASSE PN 25, INSTALADO EM RAMAL DE DISTRIBUIÇÃO  FORNECIMENTO E INSTALAÇÃO . AF_06/2015</v>
          </cell>
          <cell r="C4046" t="str">
            <v>UN</v>
          </cell>
          <cell r="D4046">
            <v>24.64</v>
          </cell>
          <cell r="E4046">
            <v>26.82</v>
          </cell>
          <cell r="F4046" t="str">
            <v>SINTÉTICO</v>
          </cell>
          <cell r="G4046">
            <v>26.82</v>
          </cell>
        </row>
        <row r="4047">
          <cell r="A4047">
            <v>96655</v>
          </cell>
          <cell r="B4047" t="str">
            <v>JOELHO 45 GRAUS, PPR, DN 40 MM, CLASSE PN 25, INSTALADO EM RAMAL DE DISTRIBUIÇÃO DE ÁGUA  FORNECIMENTO E INSTALAÇÃO . AF_06/2015</v>
          </cell>
          <cell r="C4047" t="str">
            <v>UN</v>
          </cell>
          <cell r="D4047">
            <v>24.19</v>
          </cell>
          <cell r="E4047">
            <v>26.37</v>
          </cell>
          <cell r="F4047" t="str">
            <v>SINTÉTICO</v>
          </cell>
          <cell r="G4047">
            <v>26.37</v>
          </cell>
        </row>
        <row r="4048">
          <cell r="A4048">
            <v>96656</v>
          </cell>
          <cell r="B4048" t="str">
            <v>LUVA, PPR, DN 25 MM, CLASSE PN 25, INSTALADO EM RAMAL DE DISTRIBUIÇÃO DE ÁGUA  FORNECIMENTO E INSTALAÇÃO . AF_06/2015</v>
          </cell>
          <cell r="C4048" t="str">
            <v>UN</v>
          </cell>
          <cell r="D4048">
            <v>5.57</v>
          </cell>
          <cell r="E4048">
            <v>6.02</v>
          </cell>
          <cell r="F4048" t="str">
            <v>SINTÉTICO</v>
          </cell>
          <cell r="G4048">
            <v>6.02</v>
          </cell>
        </row>
        <row r="4049">
          <cell r="A4049">
            <v>96657</v>
          </cell>
          <cell r="B4049" t="str">
            <v>CONECTOR MACHO, PPR, 25 X 1/2, CLASSE PN 25, INSTALADO EM RAMAL DE DISTRIBUIÇÃO DE ÁGUA  FORNECIMENTO E INSTALAÇÃO . AF_06/2015</v>
          </cell>
          <cell r="C4049" t="str">
            <v>UN</v>
          </cell>
          <cell r="D4049">
            <v>17.03</v>
          </cell>
          <cell r="E4049">
            <v>17.48</v>
          </cell>
          <cell r="F4049" t="str">
            <v>SINTÉTICO</v>
          </cell>
          <cell r="G4049">
            <v>17.48</v>
          </cell>
        </row>
        <row r="4050">
          <cell r="A4050">
            <v>96658</v>
          </cell>
          <cell r="B4050" t="str">
            <v>CONECTOR FÊMEA, PPR, 25 X 1/2'', CLASSE PN 25, INSTALADO EM RAMAL DE DISTRIBUIÇÃO DE ÁGUA   FORNECIMENTO E INSTALAÇÃO . AF_06/2015</v>
          </cell>
          <cell r="C4050" t="str">
            <v>UN</v>
          </cell>
          <cell r="D4050">
            <v>12.93</v>
          </cell>
          <cell r="E4050">
            <v>13.38</v>
          </cell>
          <cell r="F4050" t="str">
            <v>SINTÉTICO</v>
          </cell>
          <cell r="G4050">
            <v>13.38</v>
          </cell>
        </row>
        <row r="4051">
          <cell r="A4051">
            <v>96659</v>
          </cell>
          <cell r="B4051" t="str">
            <v>LUVA, PPR, DN 32 MM, CLASSE PN 25, INSTALADO EM RAMAL DE DISTRIBUIÇÃO DE ÁGUA  FORNECIMENTO E INSTALAÇÃO. AF_06/2015</v>
          </cell>
          <cell r="C4051" t="str">
            <v>UN</v>
          </cell>
          <cell r="D4051">
            <v>10.050000000000001</v>
          </cell>
          <cell r="E4051">
            <v>10.96</v>
          </cell>
          <cell r="F4051" t="str">
            <v>SINTÉTICO</v>
          </cell>
          <cell r="G4051">
            <v>10.96</v>
          </cell>
        </row>
        <row r="4052">
          <cell r="A4052">
            <v>96660</v>
          </cell>
          <cell r="B4052" t="str">
            <v>CONECTOR MACHO, PPR, 32 X 3/4'', CLASSE PN 25, INSTALADO EM RAMAL DE DISTRIBUIÇÃO DE ÁGUA   FORNECIMENTO E INSTALAÇÃO. AF_06/2015</v>
          </cell>
          <cell r="C4052" t="str">
            <v>UN</v>
          </cell>
          <cell r="D4052">
            <v>29.16</v>
          </cell>
          <cell r="E4052">
            <v>30.07</v>
          </cell>
          <cell r="F4052" t="str">
            <v>SINTÉTICO</v>
          </cell>
          <cell r="G4052">
            <v>30.07</v>
          </cell>
        </row>
        <row r="4053">
          <cell r="A4053">
            <v>96661</v>
          </cell>
          <cell r="B4053" t="str">
            <v>CONECTOR FÊMEA, PPR, 32 X 3/4'', CLASSE PN 25, INSTALADO EM RAMAL DE DISTRIBUIÇÃO DE ÁGUA   FORNECIMENTO E INSTALAÇÃO . AF_06/2015</v>
          </cell>
          <cell r="C4053" t="str">
            <v>UN</v>
          </cell>
          <cell r="D4053">
            <v>22.87</v>
          </cell>
          <cell r="E4053">
            <v>23.78</v>
          </cell>
          <cell r="F4053" t="str">
            <v>SINTÉTICO</v>
          </cell>
          <cell r="G4053">
            <v>23.78</v>
          </cell>
        </row>
        <row r="4054">
          <cell r="A4054">
            <v>96662</v>
          </cell>
          <cell r="B4054" t="str">
            <v>BUCHA DE REDUÇÃO, PPR, 32 X 25, CLASSE PN 25, INSTALADO EM RAMAL DE DISTRIBUIÇÃO DE ÁGUA  FORNECIMENTO E INSTALAÇÃO . AF_06/2015</v>
          </cell>
          <cell r="C4054" t="str">
            <v>UN</v>
          </cell>
          <cell r="D4054">
            <v>10.26</v>
          </cell>
          <cell r="E4054">
            <v>11.17</v>
          </cell>
          <cell r="F4054" t="str">
            <v>SINTÉTICO</v>
          </cell>
          <cell r="G4054">
            <v>11.17</v>
          </cell>
        </row>
        <row r="4055">
          <cell r="A4055">
            <v>96663</v>
          </cell>
          <cell r="B4055" t="str">
            <v>LUVA, PPR, DN 40 MM, CLASSE PN 25, INSTALADO EM RAMAL DE DISTRIBUIÇÃO DE ÁGUA  FORNECIMENTO E INSTALAÇÃO. AF_06/2015</v>
          </cell>
          <cell r="C4055" t="str">
            <v>UN</v>
          </cell>
          <cell r="D4055">
            <v>18.25</v>
          </cell>
          <cell r="E4055">
            <v>19.7</v>
          </cell>
          <cell r="F4055" t="str">
            <v>SINTÉTICO</v>
          </cell>
          <cell r="G4055">
            <v>19.7</v>
          </cell>
        </row>
        <row r="4056">
          <cell r="A4056">
            <v>96664</v>
          </cell>
          <cell r="B4056" t="str">
            <v>BUCHA DE REDUÇÃO, PPR, 40 X 25, CLASSE PN 25, INSTALADO EM RAMAL DE DISTRIBUIÇÃO DE ÁGUA  FORNECIMENTO E INSTALAÇÃO . AF_06/2015</v>
          </cell>
          <cell r="C4056" t="str">
            <v>UN</v>
          </cell>
          <cell r="D4056">
            <v>19.600000000000001</v>
          </cell>
          <cell r="E4056">
            <v>21.05</v>
          </cell>
          <cell r="F4056" t="str">
            <v>SINTÉTICO</v>
          </cell>
          <cell r="G4056">
            <v>21.05</v>
          </cell>
        </row>
        <row r="4057">
          <cell r="A4057">
            <v>96665</v>
          </cell>
          <cell r="B4057" t="str">
            <v>TÊ NORMAL, PPR, DN 25 MM, CLASSE PN 25, INSTALADO EM RAMAL DE DISTRIBUIÇÃO DE ÁGUA  FORNECIMENTO E INSTALAÇÃO . AF_06/2015</v>
          </cell>
          <cell r="C4057" t="str">
            <v>UN</v>
          </cell>
          <cell r="D4057">
            <v>10.29</v>
          </cell>
          <cell r="E4057">
            <v>11.18</v>
          </cell>
          <cell r="F4057" t="str">
            <v>SINTÉTICO</v>
          </cell>
          <cell r="G4057">
            <v>11.18</v>
          </cell>
        </row>
        <row r="4058">
          <cell r="A4058">
            <v>96666</v>
          </cell>
          <cell r="B4058" t="str">
            <v>TÊ NORMAL, PPR, DN 32 MM, CLASSE PN 25, INSTALADO EM RAMAL DE DISTRIBUIÇÃO DE ÁGUA  FORNECIMENTO E INSTALAÇÃO . AF_06/2015</v>
          </cell>
          <cell r="C4058" t="str">
            <v>UN</v>
          </cell>
          <cell r="D4058">
            <v>19.920000000000002</v>
          </cell>
          <cell r="E4058">
            <v>21.74</v>
          </cell>
          <cell r="F4058" t="str">
            <v>SINTÉTICO</v>
          </cell>
          <cell r="G4058">
            <v>21.74</v>
          </cell>
        </row>
        <row r="4059">
          <cell r="A4059">
            <v>96667</v>
          </cell>
          <cell r="B4059" t="str">
            <v>TÊ NORMAL, PPR, DN 40 MM, CLASSE PN 25, INSTALADO EM RAMAL DE DISTRIBUIÇÃO DE ÁGUA  FORNECIMENTO E INSTALAÇÃO . AF_06/2015</v>
          </cell>
          <cell r="C4059" t="str">
            <v>UN</v>
          </cell>
          <cell r="D4059">
            <v>34.729999999999997</v>
          </cell>
          <cell r="E4059">
            <v>37.630000000000003</v>
          </cell>
          <cell r="F4059" t="str">
            <v>SINTÉTICO</v>
          </cell>
          <cell r="G4059">
            <v>37.630000000000003</v>
          </cell>
        </row>
        <row r="4060">
          <cell r="A4060">
            <v>96684</v>
          </cell>
          <cell r="B4060" t="str">
            <v>JOELHO 90 GRAUS, PPR, DN 25 MM, CLASSE PN 25, INSTALADO EM PRUMADA DE ÁGUA  FORNECIMENTO E INSTALAÇÃO . AF_06/2015</v>
          </cell>
          <cell r="C4060" t="str">
            <v>UN</v>
          </cell>
          <cell r="D4060">
            <v>3.82</v>
          </cell>
          <cell r="E4060">
            <v>4.0199999999999996</v>
          </cell>
          <cell r="F4060" t="str">
            <v>SINTÉTICO</v>
          </cell>
          <cell r="G4060">
            <v>4.0199999999999996</v>
          </cell>
        </row>
        <row r="4061">
          <cell r="A4061">
            <v>96685</v>
          </cell>
          <cell r="B4061" t="str">
            <v>JOELHO 45 GRAUS, PPR, DN 25 MM, CLASSE PN 25, INSTALADO EM PRUMADA DE ÁGUA  FORNECIMENTO E INSTALAÇÃO . AF_06/2015</v>
          </cell>
          <cell r="C4061" t="str">
            <v>UN</v>
          </cell>
          <cell r="D4061">
            <v>3.41</v>
          </cell>
          <cell r="E4061">
            <v>3.61</v>
          </cell>
          <cell r="F4061" t="str">
            <v>SINTÉTICO</v>
          </cell>
          <cell r="G4061">
            <v>3.61</v>
          </cell>
        </row>
        <row r="4062">
          <cell r="A4062">
            <v>96686</v>
          </cell>
          <cell r="B4062" t="str">
            <v>JOELHO 90 GRAUS, PPR, DN 32 MM, CLASSE PN 25, INSTALADO EM PRUMADA DE ÁGUA  FORNECIMENTO E INSTALAÇÃO . AF_06/2015</v>
          </cell>
          <cell r="C4062" t="str">
            <v>UN</v>
          </cell>
          <cell r="D4062">
            <v>5.75</v>
          </cell>
          <cell r="E4062">
            <v>6.03</v>
          </cell>
          <cell r="F4062" t="str">
            <v>SINTÉTICO</v>
          </cell>
          <cell r="G4062">
            <v>6.03</v>
          </cell>
        </row>
        <row r="4063">
          <cell r="A4063">
            <v>96687</v>
          </cell>
          <cell r="B4063" t="str">
            <v>JOELHO 45 GRAUS, PPR, DN 32 MM, CLASSE PN 25, INSTALADO EM PRUMADA DE ÁGUA  FORNECIMENTO E INSTALAÇÃO . AF_06/2015</v>
          </cell>
          <cell r="C4063" t="str">
            <v>UN</v>
          </cell>
          <cell r="D4063">
            <v>5.7</v>
          </cell>
          <cell r="E4063">
            <v>5.98</v>
          </cell>
          <cell r="F4063" t="str">
            <v>SINTÉTICO</v>
          </cell>
          <cell r="G4063">
            <v>5.98</v>
          </cell>
        </row>
        <row r="4064">
          <cell r="A4064">
            <v>96688</v>
          </cell>
          <cell r="B4064" t="str">
            <v>JOELHO 90 GRAUS, PPR, DN 40 MM, CLASSE PN 25, INSTALADO EM PRUMADA DE ÁGUA  FORNECIMENTO E INSTALAÇÃO . AF_06/2015</v>
          </cell>
          <cell r="C4064" t="str">
            <v>UN</v>
          </cell>
          <cell r="D4064">
            <v>9.9</v>
          </cell>
          <cell r="E4064">
            <v>10.31</v>
          </cell>
          <cell r="F4064" t="str">
            <v>SINTÉTICO</v>
          </cell>
          <cell r="G4064">
            <v>10.31</v>
          </cell>
        </row>
        <row r="4065">
          <cell r="A4065">
            <v>96689</v>
          </cell>
          <cell r="B4065" t="str">
            <v>JOELHO 45 GRAUS, PPR, DN 40 MM, CLASSE PN 25, INSTALADO EM PRUMADA DE ÁGUA  FORNECIMENTO E INSTALAÇÃO . AF_06/2015</v>
          </cell>
          <cell r="C4065" t="str">
            <v>UN</v>
          </cell>
          <cell r="D4065">
            <v>9.4499999999999993</v>
          </cell>
          <cell r="E4065">
            <v>9.86</v>
          </cell>
          <cell r="F4065" t="str">
            <v>SINTÉTICO</v>
          </cell>
          <cell r="G4065">
            <v>9.86</v>
          </cell>
        </row>
        <row r="4066">
          <cell r="A4066">
            <v>96690</v>
          </cell>
          <cell r="B4066" t="str">
            <v>JOELHO 90 GRAUS, PPR, DN 50 MM, CLASSE PN 25, INSTALADO EM PRUMADA DE ÁGUA  FORNECIMENTO E INSTALAÇÃO . AF_06/2015</v>
          </cell>
          <cell r="C4066" t="str">
            <v>UN</v>
          </cell>
          <cell r="D4066">
            <v>18.47</v>
          </cell>
          <cell r="E4066">
            <v>19.07</v>
          </cell>
          <cell r="F4066" t="str">
            <v>SINTÉTICO</v>
          </cell>
          <cell r="G4066">
            <v>19.07</v>
          </cell>
        </row>
        <row r="4067">
          <cell r="A4067">
            <v>96691</v>
          </cell>
          <cell r="B4067" t="str">
            <v>JOELHO 45 GRAUS, PPR, DN 50 MM, CLASSE PN 25, INSTALADO EM PRUMADA DE ÁGUA  FORNECIMENTO E INSTALAÇÃO . AF_06/2015</v>
          </cell>
          <cell r="C4067" t="str">
            <v>UN</v>
          </cell>
          <cell r="D4067">
            <v>19.09</v>
          </cell>
          <cell r="E4067">
            <v>19.690000000000001</v>
          </cell>
          <cell r="F4067" t="str">
            <v>SINTÉTICO</v>
          </cell>
          <cell r="G4067">
            <v>19.690000000000001</v>
          </cell>
        </row>
        <row r="4068">
          <cell r="A4068">
            <v>96692</v>
          </cell>
          <cell r="B4068" t="str">
            <v>JOELHO 90 GRAUS, PPR, DN 63 MM, CLASSE PN 25, INSTALADO EM PRUMADA DE ÁGUA  FORNECIMENTO E INSTALAÇÃO . AF_06/2015</v>
          </cell>
          <cell r="C4068" t="str">
            <v>UN</v>
          </cell>
          <cell r="D4068">
            <v>27.92</v>
          </cell>
          <cell r="E4068">
            <v>28.86</v>
          </cell>
          <cell r="F4068" t="str">
            <v>SINTÉTICO</v>
          </cell>
          <cell r="G4068">
            <v>28.86</v>
          </cell>
        </row>
        <row r="4069">
          <cell r="A4069">
            <v>96693</v>
          </cell>
          <cell r="B4069" t="str">
            <v>JOELHO 45 GRAUS, PPR, DN 63 MM, CLASSE PN 25, INSTALADO EM PRUMADA DE ÁGUA  FORNECIMENTO E INSTALAÇÃO . AF_06/2015</v>
          </cell>
          <cell r="C4069" t="str">
            <v>UN</v>
          </cell>
          <cell r="D4069">
            <v>26.41</v>
          </cell>
          <cell r="E4069">
            <v>27.35</v>
          </cell>
          <cell r="F4069" t="str">
            <v>SINTÉTICO</v>
          </cell>
          <cell r="G4069">
            <v>27.35</v>
          </cell>
        </row>
        <row r="4070">
          <cell r="A4070">
            <v>96694</v>
          </cell>
          <cell r="B4070" t="str">
            <v>JOELHO 90 GRAUS, PPR, DN 75 MM, CLASSE PN 25, INSTALADO EM PRUMADA DE ÁGUA  FORNECIMENTO E INSTALAÇÃO . AF_06/2015</v>
          </cell>
          <cell r="C4070" t="str">
            <v>UN</v>
          </cell>
          <cell r="D4070">
            <v>61.73</v>
          </cell>
          <cell r="E4070">
            <v>63.02</v>
          </cell>
          <cell r="F4070" t="str">
            <v>SINTÉTICO</v>
          </cell>
          <cell r="G4070">
            <v>63.02</v>
          </cell>
        </row>
        <row r="4071">
          <cell r="A4071">
            <v>96695</v>
          </cell>
          <cell r="B4071" t="str">
            <v>JOELHO 45 GRAUS, PPR, DN 75 MM, CLASSE PN 25, INSTALADO EM PRUMADA DE ÁGUA  FORNECIMENTO E INSTALAÇÃO . AF_06/2015</v>
          </cell>
          <cell r="C4071" t="str">
            <v>UN</v>
          </cell>
          <cell r="D4071">
            <v>59.96</v>
          </cell>
          <cell r="E4071">
            <v>61.25</v>
          </cell>
          <cell r="F4071" t="str">
            <v>SINTÉTICO</v>
          </cell>
          <cell r="G4071">
            <v>61.25</v>
          </cell>
        </row>
        <row r="4072">
          <cell r="A4072">
            <v>96696</v>
          </cell>
          <cell r="B4072" t="str">
            <v>JOELHO 90 GRAUS, PPR, DN 90 MM, CLASSE PN 25, INSTALADO EM PRUMADA DE ÁGUA  FORNECIMENTO E INSTALAÇÃO . AF_06/2015</v>
          </cell>
          <cell r="C4072" t="str">
            <v>UN</v>
          </cell>
          <cell r="D4072">
            <v>92.99</v>
          </cell>
          <cell r="E4072">
            <v>94.83</v>
          </cell>
          <cell r="F4072" t="str">
            <v>SINTÉTICO</v>
          </cell>
          <cell r="G4072">
            <v>94.83</v>
          </cell>
        </row>
        <row r="4073">
          <cell r="A4073">
            <v>96697</v>
          </cell>
          <cell r="B4073" t="str">
            <v>JOELHO 90 GRAUS, PPR, DN 110 MM, CLASSE PN 25, INSTALADO EM PRUMADA DE ÁGUA  FORNECIMENTO E INSTALAÇÃO . AF_06/2015</v>
          </cell>
          <cell r="C4073" t="str">
            <v>UN</v>
          </cell>
          <cell r="D4073">
            <v>139.13999999999999</v>
          </cell>
          <cell r="E4073">
            <v>141.86000000000001</v>
          </cell>
          <cell r="F4073" t="str">
            <v>SINTÉTICO</v>
          </cell>
          <cell r="G4073">
            <v>141.86000000000001</v>
          </cell>
        </row>
        <row r="4074">
          <cell r="A4074">
            <v>96698</v>
          </cell>
          <cell r="B4074" t="str">
            <v>LUVA, PPR, DN 25 MM, CLASSE PN 25, INSTALADO EM PRUMADA DE ÁGUA  FORNECIMENTO E INSTALAÇÃO . AF_06/2015</v>
          </cell>
          <cell r="C4074" t="str">
            <v>UN</v>
          </cell>
          <cell r="D4074">
            <v>2.92</v>
          </cell>
          <cell r="E4074">
            <v>3.04</v>
          </cell>
          <cell r="F4074" t="str">
            <v>SINTÉTICO</v>
          </cell>
          <cell r="G4074">
            <v>3.04</v>
          </cell>
        </row>
        <row r="4075">
          <cell r="A4075">
            <v>96699</v>
          </cell>
          <cell r="B4075" t="str">
            <v>CONECTOR MACHO, PPR, 25 X 1/2'', CLASSE PN 25, INSTALADO EM PRUMADA DE ÁGUA   FORNECIMENTO E INSTALAÇÃO . AF_06/2015</v>
          </cell>
          <cell r="C4075" t="str">
            <v>UN</v>
          </cell>
          <cell r="D4075">
            <v>14.38</v>
          </cell>
          <cell r="E4075">
            <v>14.5</v>
          </cell>
          <cell r="F4075" t="str">
            <v>SINTÉTICO</v>
          </cell>
          <cell r="G4075">
            <v>14.5</v>
          </cell>
        </row>
        <row r="4076">
          <cell r="A4076">
            <v>96700</v>
          </cell>
          <cell r="B4076" t="str">
            <v>CONECTOR FÊMEA, PPR, 25 X 1/2'', CLASSE PN 25, INSTALADO EM PRUMADA DE ÁGUA   FORNECIMENTO E INSTALAÇÃO . AF_06/2015</v>
          </cell>
          <cell r="C4076" t="str">
            <v>UN</v>
          </cell>
          <cell r="D4076">
            <v>10.28</v>
          </cell>
          <cell r="E4076">
            <v>10.4</v>
          </cell>
          <cell r="F4076" t="str">
            <v>SINTÉTICO</v>
          </cell>
          <cell r="G4076">
            <v>10.4</v>
          </cell>
        </row>
        <row r="4077">
          <cell r="A4077">
            <v>96701</v>
          </cell>
          <cell r="B4077" t="str">
            <v>LUVA, PPR, DN 32 MM, CLASSE PN 25, INSTALADO EM PRUMADA DE ÁGUA  FORNECIMENTO E INSTALAÇÃO. AF_06/2015</v>
          </cell>
          <cell r="C4077" t="str">
            <v>UN</v>
          </cell>
          <cell r="D4077">
            <v>3.97</v>
          </cell>
          <cell r="E4077">
            <v>4.16</v>
          </cell>
          <cell r="F4077" t="str">
            <v>SINTÉTICO</v>
          </cell>
          <cell r="G4077">
            <v>4.16</v>
          </cell>
        </row>
        <row r="4078">
          <cell r="A4078">
            <v>96702</v>
          </cell>
          <cell r="B4078" t="str">
            <v>BUCHA DE REDUÇÃO, PPR, 32 X 25, CLASSE PN 25, INSTALADO EM PRUMADA DE ÁGUA  FORNECIMENTO E INSTALAÇÃO . AF_06/2015</v>
          </cell>
          <cell r="C4078" t="str">
            <v>UN</v>
          </cell>
          <cell r="D4078">
            <v>4.18</v>
          </cell>
          <cell r="E4078">
            <v>4.37</v>
          </cell>
          <cell r="F4078" t="str">
            <v>SINTÉTICO</v>
          </cell>
          <cell r="G4078">
            <v>4.37</v>
          </cell>
        </row>
        <row r="4079">
          <cell r="A4079">
            <v>96703</v>
          </cell>
          <cell r="B4079" t="str">
            <v>LUVA, PPR, DN 40 MM, CLASSE PN 25, INSTALADO EM PRUMADA DE ÁGUA  FORNECIMENTO E INSTALAÇÃO. AF_06/2015</v>
          </cell>
          <cell r="C4079" t="str">
            <v>UN</v>
          </cell>
          <cell r="D4079">
            <v>8.4</v>
          </cell>
          <cell r="E4079">
            <v>8.68</v>
          </cell>
          <cell r="F4079" t="str">
            <v>SINTÉTICO</v>
          </cell>
          <cell r="G4079">
            <v>8.68</v>
          </cell>
        </row>
        <row r="4080">
          <cell r="A4080">
            <v>96704</v>
          </cell>
          <cell r="B4080" t="str">
            <v>BUCHA DE REDUÇÃO, PPR, 40 X 25, CLASSE PN 25, INSTALADO EM PRUMADA DE ÁGUA  FORNECIMENTO E INSTALAÇÃO . AF_06/2015</v>
          </cell>
          <cell r="C4080" t="str">
            <v>UN</v>
          </cell>
          <cell r="D4080">
            <v>9.75</v>
          </cell>
          <cell r="E4080">
            <v>10.029999999999999</v>
          </cell>
          <cell r="F4080" t="str">
            <v>SINTÉTICO</v>
          </cell>
          <cell r="G4080">
            <v>10.029999999999999</v>
          </cell>
        </row>
        <row r="4081">
          <cell r="A4081">
            <v>96705</v>
          </cell>
          <cell r="B4081" t="str">
            <v>LUVA, PPR, DN 50 MM, CLASSE PN 25, INSTALADO EM PRUMADA DE ÁGUA  FORNECIMENTO E INSTALAÇÃO. AF_06/2015</v>
          </cell>
          <cell r="C4081" t="str">
            <v>UN</v>
          </cell>
          <cell r="D4081">
            <v>12.66</v>
          </cell>
          <cell r="E4081">
            <v>13.07</v>
          </cell>
          <cell r="F4081" t="str">
            <v>SINTÉTICO</v>
          </cell>
          <cell r="G4081">
            <v>13.07</v>
          </cell>
        </row>
        <row r="4082">
          <cell r="A4082">
            <v>96706</v>
          </cell>
          <cell r="B4082" t="str">
            <v>LUVA, PPR, DN 63 MM, CLASSE PN 25, INSTALADO EM PRUMADA DE ÁGUA  FORNECIMENTO E INSTALAÇÃO. AF_06/2015</v>
          </cell>
          <cell r="C4082" t="str">
            <v>UN</v>
          </cell>
          <cell r="D4082">
            <v>19</v>
          </cell>
          <cell r="E4082">
            <v>19.63</v>
          </cell>
          <cell r="F4082" t="str">
            <v>SINTÉTICO</v>
          </cell>
          <cell r="G4082">
            <v>19.63</v>
          </cell>
        </row>
        <row r="4083">
          <cell r="A4083">
            <v>96707</v>
          </cell>
          <cell r="B4083" t="str">
            <v>LUVA, PPR, DN 75 MM, CLASSE PN 25, INSTALADO EM PRUMADA DE ÁGUA  FORNECIMENTO E INSTALAÇÃO. AF_06/2015</v>
          </cell>
          <cell r="C4083" t="str">
            <v>UN</v>
          </cell>
          <cell r="D4083">
            <v>39.65</v>
          </cell>
          <cell r="E4083">
            <v>40.520000000000003</v>
          </cell>
          <cell r="F4083" t="str">
            <v>SINTÉTICO</v>
          </cell>
          <cell r="G4083">
            <v>40.520000000000003</v>
          </cell>
        </row>
        <row r="4084">
          <cell r="A4084">
            <v>96708</v>
          </cell>
          <cell r="B4084" t="str">
            <v>LUVA, PPR, DN 90 MM, CLASSE PN 25, INSTALADO EM PRUMADA DE ÁGUA  FORNECIMENTO E INSTALAÇÃO. AF_06/2015</v>
          </cell>
          <cell r="C4084" t="str">
            <v>UN</v>
          </cell>
          <cell r="D4084">
            <v>62.6</v>
          </cell>
          <cell r="E4084">
            <v>63.83</v>
          </cell>
          <cell r="F4084" t="str">
            <v>SINTÉTICO</v>
          </cell>
          <cell r="G4084">
            <v>63.83</v>
          </cell>
        </row>
        <row r="4085">
          <cell r="A4085">
            <v>96709</v>
          </cell>
          <cell r="B4085" t="str">
            <v>LUVA, PPR, DN 110 MM, CLASSE PN 25, INSTALADO EM PRUMADA DE ÁGUA  FORNECIMENTO E INSTALAÇÃO. AF_06/2015</v>
          </cell>
          <cell r="C4085" t="str">
            <v>UN</v>
          </cell>
          <cell r="D4085">
            <v>98.95</v>
          </cell>
          <cell r="E4085">
            <v>100.76</v>
          </cell>
          <cell r="F4085" t="str">
            <v>SINTÉTICO</v>
          </cell>
          <cell r="G4085">
            <v>100.76</v>
          </cell>
        </row>
        <row r="4086">
          <cell r="A4086">
            <v>96710</v>
          </cell>
          <cell r="B4086" t="str">
            <v>TÊ NORMAL, PPR, DN 25 MM, CLASSE PN 25, INSTALADO EM PRUMADA DE ÁGUA  FORNECIMENTO E INSTALAÇÃO . AF_06/2015</v>
          </cell>
          <cell r="C4086" t="str">
            <v>UN</v>
          </cell>
          <cell r="D4086">
            <v>5.0199999999999996</v>
          </cell>
          <cell r="E4086">
            <v>5.27</v>
          </cell>
          <cell r="F4086" t="str">
            <v>SINTÉTICO</v>
          </cell>
          <cell r="G4086">
            <v>5.27</v>
          </cell>
        </row>
        <row r="4087">
          <cell r="A4087">
            <v>96711</v>
          </cell>
          <cell r="B4087" t="str">
            <v>TÊ NORMAL, PPR, DN 32 MM, CLASSE PN 25, INSTALADO EM PRUMADA DE ÁGUA  FORNECIMENTO E INSTALAÇÃO . AF_06/2015</v>
          </cell>
          <cell r="C4087" t="str">
            <v>UN</v>
          </cell>
          <cell r="D4087">
            <v>7.79</v>
          </cell>
          <cell r="E4087">
            <v>8.17</v>
          </cell>
          <cell r="F4087" t="str">
            <v>SINTÉTICO</v>
          </cell>
          <cell r="G4087">
            <v>8.17</v>
          </cell>
        </row>
        <row r="4088">
          <cell r="A4088">
            <v>96712</v>
          </cell>
          <cell r="B4088" t="str">
            <v>TÊ NORMAL, PPR, DN 40 MM, CLASSE PN 25, INSTALADO EM PRUMADA DE ÁGUA  FORNECIMENTO E INSTALAÇÃO . AF_06/2015</v>
          </cell>
          <cell r="C4088" t="str">
            <v>UN</v>
          </cell>
          <cell r="D4088">
            <v>15.03</v>
          </cell>
          <cell r="E4088">
            <v>15.58</v>
          </cell>
          <cell r="F4088" t="str">
            <v>SINTÉTICO</v>
          </cell>
          <cell r="G4088">
            <v>15.58</v>
          </cell>
        </row>
        <row r="4089">
          <cell r="A4089">
            <v>96713</v>
          </cell>
          <cell r="B4089" t="str">
            <v>TÊ NORMAL, PPR, DN 50 MM, CLASSE PN 25, INSTALADO EM PRUMADA DE ÁGUA  FORNECIMENTO E INSTALAÇÃO . AF_06/2015</v>
          </cell>
          <cell r="C4089" t="str">
            <v>UN</v>
          </cell>
          <cell r="D4089">
            <v>20.83</v>
          </cell>
          <cell r="E4089">
            <v>21.65</v>
          </cell>
          <cell r="F4089" t="str">
            <v>SINTÉTICO</v>
          </cell>
          <cell r="G4089">
            <v>21.65</v>
          </cell>
        </row>
        <row r="4090">
          <cell r="A4090">
            <v>96714</v>
          </cell>
          <cell r="B4090" t="str">
            <v>TÊ NORMAL, PPR, DN 63 MM, CLASSE PN 25, INSTALADO EM PRUMADA DE ÁGUA  FORNECIMENTO E INSTALAÇÃO . AF_06/2015</v>
          </cell>
          <cell r="C4090" t="str">
            <v>UN</v>
          </cell>
          <cell r="D4090">
            <v>35.19</v>
          </cell>
          <cell r="E4090">
            <v>36.43</v>
          </cell>
          <cell r="F4090" t="str">
            <v>SINTÉTICO</v>
          </cell>
          <cell r="G4090">
            <v>36.43</v>
          </cell>
        </row>
        <row r="4091">
          <cell r="A4091">
            <v>96715</v>
          </cell>
          <cell r="B4091" t="str">
            <v>TÊ NORMAL, PPR, DN 75 MM, CLASSE PN 25, INSTALADO EM PRUMADA DE ÁGUA  FORNECIMENTO E INSTALAÇÃO . AF_06/2015</v>
          </cell>
          <cell r="C4091" t="str">
            <v>UN</v>
          </cell>
          <cell r="D4091">
            <v>66.319999999999993</v>
          </cell>
          <cell r="E4091">
            <v>68.05</v>
          </cell>
          <cell r="F4091" t="str">
            <v>SINTÉTICO</v>
          </cell>
          <cell r="G4091">
            <v>68.05</v>
          </cell>
        </row>
        <row r="4092">
          <cell r="A4092">
            <v>96716</v>
          </cell>
          <cell r="B4092" t="str">
            <v>TÊ NORMAL, PPR, DN 90 MM, CLASSE PN 25, INSTALADO EM PRUMADA DE ÁGUA  FORNECIMENTO E INSTALAÇÃO . AF_06/2015</v>
          </cell>
          <cell r="C4092" t="str">
            <v>UN</v>
          </cell>
          <cell r="D4092">
            <v>99.65</v>
          </cell>
          <cell r="E4092">
            <v>102.11</v>
          </cell>
          <cell r="F4092" t="str">
            <v>SINTÉTICO</v>
          </cell>
          <cell r="G4092">
            <v>102.11</v>
          </cell>
        </row>
        <row r="4093">
          <cell r="A4093">
            <v>96717</v>
          </cell>
          <cell r="B4093" t="str">
            <v>TÊ NORMAL, PPR, DN 110 MM, CLASSE PN 25, INSTALADO EM PRUMADA DE ÁGUA  FORNECIMENTO E INSTALAÇÃO . AF_06/2015</v>
          </cell>
          <cell r="C4093" t="str">
            <v>UN</v>
          </cell>
          <cell r="D4093">
            <v>156.99</v>
          </cell>
          <cell r="E4093">
            <v>160.62</v>
          </cell>
          <cell r="F4093" t="str">
            <v>SINTÉTICO</v>
          </cell>
          <cell r="G4093">
            <v>160.62</v>
          </cell>
        </row>
        <row r="4094">
          <cell r="A4094">
            <v>96736</v>
          </cell>
          <cell r="B4094" t="str">
            <v>LUVA, PPR, DN 20 MM, CLASSE PN 25, INSTALADO EM RESERVAÇÃO DE ÁGUA DE EDIFICAÇÃO QUE POSSUA RESERVATÓRIO DE FIBRA/FIBROCIMENTO  FORNECIMENTO E INSTALAÇÃO. AF_06/2016</v>
          </cell>
          <cell r="C4094" t="str">
            <v>UN</v>
          </cell>
          <cell r="D4094">
            <v>4.2</v>
          </cell>
          <cell r="E4094">
            <v>4.5599999999999996</v>
          </cell>
          <cell r="F4094" t="str">
            <v>SINTÉTICO</v>
          </cell>
          <cell r="G4094">
            <v>4.5599999999999996</v>
          </cell>
        </row>
        <row r="4095">
          <cell r="A4095">
            <v>96737</v>
          </cell>
          <cell r="B4095" t="str">
            <v>LUVA, PPR, DN 25 MM, CLASSE PN 25, INSTALADO EM RESERVAÇÃO DE ÁGUA DE EDIFICAÇÃO QUE POSSUA RESERVATÓRIO DE FIBRA/FIBROCIMENTO  FORNECIMENTO E INSTALAÇÃO. AF_06/2016</v>
          </cell>
          <cell r="C4095" t="str">
            <v>UN</v>
          </cell>
          <cell r="D4095">
            <v>4.83</v>
          </cell>
          <cell r="E4095">
            <v>5.19</v>
          </cell>
          <cell r="F4095" t="str">
            <v>SINTÉTICO</v>
          </cell>
          <cell r="G4095">
            <v>5.19</v>
          </cell>
        </row>
        <row r="4096">
          <cell r="A4096">
            <v>96738</v>
          </cell>
          <cell r="B4096" t="str">
            <v>CONECTOR MACHO, PPR, 25 X 1/2'', CLASSE PN 25,  INSTALADO EM RESERVAÇÃO DE ÁGUA DE EDIFICAÇÃO QUE POSSUA RESERVATÓRIO DE FIBRA/FIBROCIMENTO   FORNECIMENTO E INSTALAÇÃO. AF_06/2016</v>
          </cell>
          <cell r="C4096" t="str">
            <v>UN</v>
          </cell>
          <cell r="D4096">
            <v>16.29</v>
          </cell>
          <cell r="E4096">
            <v>16.649999999999999</v>
          </cell>
          <cell r="F4096" t="str">
            <v>SINTÉTICO</v>
          </cell>
          <cell r="G4096">
            <v>16.649999999999999</v>
          </cell>
        </row>
        <row r="4097">
          <cell r="A4097">
            <v>96739</v>
          </cell>
          <cell r="B4097" t="str">
            <v>LUVA, PPR, DN 32 MM, CLASSE PN 25, INSTALADO EM RESERVAÇÃO DE ÁGUA DE EDIFICAÇÃO QUE POSSUA RESERVATÓRIO DE FIBRA/FIBROCIMENTO  FORNECIMENTO E INSTALAÇÃO. AF_06/2016</v>
          </cell>
          <cell r="C4097" t="str">
            <v>UN</v>
          </cell>
          <cell r="D4097">
            <v>6.25</v>
          </cell>
          <cell r="E4097">
            <v>6.7</v>
          </cell>
          <cell r="F4097" t="str">
            <v>SINTÉTICO</v>
          </cell>
          <cell r="G4097">
            <v>6.7</v>
          </cell>
        </row>
        <row r="4098">
          <cell r="A4098">
            <v>96740</v>
          </cell>
          <cell r="B4098" t="str">
            <v>CONECTOR MACHO, PPR, 32 X 3/4'', CLASSE PN 25,  INSTALADO EM RESERVAÇÃO DE ÁGUA DE EDIFICAÇÃO QUE POSSUA RESERVATÓRIO DE FIBRA/FIBROCIMENTO   FORNECIMENTO E INSTALAÇÃO. AF_06/2016</v>
          </cell>
          <cell r="C4098" t="str">
            <v>UN</v>
          </cell>
          <cell r="D4098">
            <v>25.36</v>
          </cell>
          <cell r="E4098">
            <v>25.81</v>
          </cell>
          <cell r="F4098" t="str">
            <v>SINTÉTICO</v>
          </cell>
          <cell r="G4098">
            <v>25.81</v>
          </cell>
        </row>
        <row r="4099">
          <cell r="A4099">
            <v>96741</v>
          </cell>
          <cell r="B4099" t="str">
            <v>LUVA, PPR, DN 40 MM, CLASSE PN 25, INSTALADO EM RESERVAÇÃO DE ÁGUA DE EDIFICAÇÃO QUE POSSUA RESERVATÓRIO DE FIBRA/FIBROCIMENTO  FORNECIMENTO E INSTALAÇÃO. AF_06/2016</v>
          </cell>
          <cell r="C4099" t="str">
            <v>UN</v>
          </cell>
          <cell r="D4099">
            <v>9.98</v>
          </cell>
          <cell r="E4099">
            <v>10.43</v>
          </cell>
          <cell r="F4099" t="str">
            <v>SINTÉTICO</v>
          </cell>
          <cell r="G4099">
            <v>10.43</v>
          </cell>
        </row>
        <row r="4100">
          <cell r="A4100">
            <v>96742</v>
          </cell>
          <cell r="B4100" t="str">
            <v>LUVA, PPR, DN 50 MM, CLASSE PN 25, INSTALADO EM RESERVAÇÃO DE ÁGUA DE EDIFICAÇÃO QUE POSSUA RESERVATÓRIO DE FIBRA/FIBROCIMENTO  FORNECIMENTO E INSTALAÇÃO. AF_06/2016</v>
          </cell>
          <cell r="C4100" t="str">
            <v>UN</v>
          </cell>
          <cell r="D4100">
            <v>15.14</v>
          </cell>
          <cell r="E4100">
            <v>15.84</v>
          </cell>
          <cell r="F4100" t="str">
            <v>SINTÉTICO</v>
          </cell>
          <cell r="G4100">
            <v>15.84</v>
          </cell>
        </row>
        <row r="4101">
          <cell r="A4101">
            <v>96743</v>
          </cell>
          <cell r="B4101" t="str">
            <v>LUVA, PPR, DN 63 MM, CLASSE PN 25, INSTALADO EM RESERVAÇÃO DE ÁGUA DE EDIFICAÇÃO QUE POSSUA RESERVATÓRIO DE FIBRA/FIBROCIMENTO  FORNECIMENTO E INSTALAÇÃO. AF_06/2016</v>
          </cell>
          <cell r="C4101" t="str">
            <v>UN</v>
          </cell>
          <cell r="D4101">
            <v>19.670000000000002</v>
          </cell>
          <cell r="E4101">
            <v>20.37</v>
          </cell>
          <cell r="F4101" t="str">
            <v>SINTÉTICO</v>
          </cell>
          <cell r="G4101">
            <v>20.37</v>
          </cell>
        </row>
        <row r="4102">
          <cell r="A4102">
            <v>96744</v>
          </cell>
          <cell r="B4102" t="str">
            <v>LUVA, PPR, DN 75 MM, CLASSE PN 25, INSTALADO EM RESERVAÇÃO DE ÁGUA DE EDIFICAÇÃO QUE POSSUA RESERVATÓRIO DE FIBRA/FIBROCIMENTO  FORNECIMENTO E INSTALAÇÃO. AF_06/2016</v>
          </cell>
          <cell r="C4102" t="str">
            <v>UN</v>
          </cell>
          <cell r="D4102">
            <v>42.1</v>
          </cell>
          <cell r="E4102">
            <v>43.25</v>
          </cell>
          <cell r="F4102" t="str">
            <v>SINTÉTICO</v>
          </cell>
          <cell r="G4102">
            <v>43.25</v>
          </cell>
        </row>
        <row r="4103">
          <cell r="A4103">
            <v>96745</v>
          </cell>
          <cell r="B4103" t="str">
            <v>LUVA, PPR, DN 90 MM, CLASSE PN 25, INSTALADO EM RESERVAÇÃO DE ÁGUA DE EDIFICAÇÃO QUE POSSUA RESERVATÓRIO DE FIBRA/FIBROCIMENTO  FORNECIMENTO E INSTALAÇÃO. AF_06/2016</v>
          </cell>
          <cell r="C4103" t="str">
            <v>UN</v>
          </cell>
          <cell r="D4103">
            <v>62.01</v>
          </cell>
          <cell r="E4103">
            <v>63.16</v>
          </cell>
          <cell r="F4103" t="str">
            <v>SINTÉTICO</v>
          </cell>
          <cell r="G4103">
            <v>63.16</v>
          </cell>
        </row>
        <row r="4104">
          <cell r="A4104">
            <v>96746</v>
          </cell>
          <cell r="B4104" t="str">
            <v>LUVA, PPR, DN 110 MM, CLASSE PN 25, INSTALADO EM RESERVAÇÃO DE ÁGUA DE EDIFICAÇÃO QUE POSSUA RESERVATÓRIO DE FIBRA/FIBROCIMENTO  FORNECIMENTO E INSTALAÇÃO. AF_06/2016</v>
          </cell>
          <cell r="C4104" t="str">
            <v>UN</v>
          </cell>
          <cell r="D4104">
            <v>98.91</v>
          </cell>
          <cell r="E4104">
            <v>100.72</v>
          </cell>
          <cell r="F4104" t="str">
            <v>SINTÉTICO</v>
          </cell>
          <cell r="G4104">
            <v>100.72</v>
          </cell>
        </row>
        <row r="4105">
          <cell r="A4105">
            <v>96747</v>
          </cell>
          <cell r="B4105" t="str">
            <v>JOELHO 90 GRAUS, PPR, DN 20 MM, CLASSE PN 25,  INSTALADO EM RESERVAÇÃO DE ÁGUA DE EDIFICAÇÃO QUE POSSUA RESERVATÓRIO DE FIBRA/FIBROCIMENTO  FORNECIMENTO E INSTALAÇÃO. AF_06/2016</v>
          </cell>
          <cell r="C4105" t="str">
            <v>UN</v>
          </cell>
          <cell r="D4105">
            <v>5.94</v>
          </cell>
          <cell r="E4105">
            <v>6.48</v>
          </cell>
          <cell r="F4105" t="str">
            <v>SINTÉTICO</v>
          </cell>
          <cell r="G4105">
            <v>6.48</v>
          </cell>
        </row>
        <row r="4106">
          <cell r="A4106">
            <v>96748</v>
          </cell>
          <cell r="B4106" t="str">
            <v>JOELHO 90 GRAUS, PPR, DN 25 MM, CLASSE PN 25,  INSTALADO EM RESERVAÇÃO DE ÁGUA DE EDIFICAÇÃO QUE POSSUA RESERVATÓRIO DE FIBRA/FIBROCIMENTO  FORNECIMENTO E INSTALAÇÃO. AF_06/2016</v>
          </cell>
          <cell r="C4106" t="str">
            <v>UN</v>
          </cell>
          <cell r="D4106">
            <v>6.73</v>
          </cell>
          <cell r="E4106">
            <v>7.27</v>
          </cell>
          <cell r="F4106" t="str">
            <v>SINTÉTICO</v>
          </cell>
          <cell r="G4106">
            <v>7.27</v>
          </cell>
        </row>
        <row r="4107">
          <cell r="A4107">
            <v>96749</v>
          </cell>
          <cell r="B4107" t="str">
            <v>JOELHO 90 GRAUS, PPR, DN 32 MM, CLASSE PN 25,  INSTALADO EM RESERVAÇÃO DE ÁGUA DE EDIFICAÇÃO QUE POSSUA RESERVATÓRIO DE FIBRA/FIBROCIMENTO  FORNECIMENTO E INSTALAÇÃO. AF_06/2016</v>
          </cell>
          <cell r="C4107" t="str">
            <v>UN</v>
          </cell>
          <cell r="D4107">
            <v>9.17</v>
          </cell>
          <cell r="E4107">
            <v>9.86</v>
          </cell>
          <cell r="F4107" t="str">
            <v>SINTÉTICO</v>
          </cell>
          <cell r="G4107">
            <v>9.86</v>
          </cell>
        </row>
        <row r="4108">
          <cell r="A4108">
            <v>96750</v>
          </cell>
          <cell r="B4108" t="str">
            <v>JOELHO 90 GRAUS, PPR, DN 40 MM, CLASSE PN 25,  INSTALADO EM RESERVAÇÃO DE ÁGUA DE EDIFICAÇÃO QUE POSSUA RESERVATÓRIO DE FIBRA/FIBROCIMENTO  FORNECIMENTO E INSTALAÇÃO. AF_06/2016</v>
          </cell>
          <cell r="C4108" t="str">
            <v>UN</v>
          </cell>
          <cell r="D4108">
            <v>12.24</v>
          </cell>
          <cell r="E4108">
            <v>12.93</v>
          </cell>
          <cell r="F4108" t="str">
            <v>SINTÉTICO</v>
          </cell>
          <cell r="G4108">
            <v>12.93</v>
          </cell>
        </row>
        <row r="4109">
          <cell r="A4109">
            <v>96751</v>
          </cell>
          <cell r="B4109" t="str">
            <v>JOELHO 90 GRAUS, PPR, DN 50 MM, CLASSE PN 25,  INSTALADO EM RESERVAÇÃO DE ÁGUA DE EDIFICAÇÃO QUE POSSUA RESERVATÓRIO DE FIBRA/FIBROCIMENTO  FORNECIMENTO E INSTALAÇÃO. AF_06/2016</v>
          </cell>
          <cell r="C4109" t="str">
            <v>UN</v>
          </cell>
          <cell r="D4109">
            <v>22.17</v>
          </cell>
          <cell r="E4109">
            <v>23.21</v>
          </cell>
          <cell r="F4109" t="str">
            <v>SINTÉTICO</v>
          </cell>
          <cell r="G4109">
            <v>23.21</v>
          </cell>
        </row>
        <row r="4110">
          <cell r="A4110">
            <v>96752</v>
          </cell>
          <cell r="B4110" t="str">
            <v>JOELHO 90 GRAUS, PPR, DN 63 MM, CLASSE PN 25,  INSTALADO EM RESERVAÇÃO DE ÁGUA DE EDIFICAÇÃO QUE POSSUA RESERVATÓRIO DE FIBRA/FIBROCIMENTO  FORNECIMENTO E INSTALAÇÃO. AF_06/2016</v>
          </cell>
          <cell r="C4110" t="str">
            <v>UN</v>
          </cell>
          <cell r="D4110">
            <v>28.91</v>
          </cell>
          <cell r="E4110">
            <v>29.95</v>
          </cell>
          <cell r="F4110" t="str">
            <v>SINTÉTICO</v>
          </cell>
          <cell r="G4110">
            <v>29.95</v>
          </cell>
        </row>
        <row r="4111">
          <cell r="A4111">
            <v>96753</v>
          </cell>
          <cell r="B4111" t="str">
            <v>JOELHO 90 GRAUS, PPR, DN 75 MM, CLASSE PN 25,  INSTALADO EM RESERVAÇÃO DE ÁGUA DE EDIFICAÇÃO QUE POSSUA RESERVATÓRIO DE FIBRA/FIBROCIMENTO  FORNECIMENTO E INSTALAÇÃO. AF_06/2016</v>
          </cell>
          <cell r="C4111" t="str">
            <v>UN</v>
          </cell>
          <cell r="D4111">
            <v>65.39</v>
          </cell>
          <cell r="E4111">
            <v>67.13</v>
          </cell>
          <cell r="F4111" t="str">
            <v>SINTÉTICO</v>
          </cell>
          <cell r="G4111">
            <v>67.13</v>
          </cell>
        </row>
        <row r="4112">
          <cell r="A4112">
            <v>96754</v>
          </cell>
          <cell r="B4112" t="str">
            <v>JOELHO 90 GRAUS, PPR, DN 90 MM, CLASSE PN 25,  INSTALADO EM RESERVAÇÃO DE ÁGUA DE EDIFICAÇÃO QUE POSSUA RESERVATÓRIO DE FIBRA/FIBROCIMENTO  FORNECIMENTO E INSTALAÇÃO. AF_06/2016</v>
          </cell>
          <cell r="C4112" t="str">
            <v>UN</v>
          </cell>
          <cell r="D4112">
            <v>92.07</v>
          </cell>
          <cell r="E4112">
            <v>93.81</v>
          </cell>
          <cell r="F4112" t="str">
            <v>SINTÉTICO</v>
          </cell>
          <cell r="G4112">
            <v>93.81</v>
          </cell>
        </row>
        <row r="4113">
          <cell r="A4113">
            <v>96755</v>
          </cell>
          <cell r="B4113" t="str">
            <v>JOELHO 90 GRAUS, PPR, DN 110 MM, CLASSE PN 25,  INSTALADO EM RESERVAÇÃO DE ÁGUA DE EDIFICAÇÃO QUE POSSUA RESERVATÓRIO DE FIBRA/FIBROCIMENTO  FORNECIMENTO E INSTALAÇÃO. AF_06/2016</v>
          </cell>
          <cell r="C4113" t="str">
            <v>UN</v>
          </cell>
          <cell r="D4113">
            <v>139.1</v>
          </cell>
          <cell r="E4113">
            <v>141.82</v>
          </cell>
          <cell r="F4113" t="str">
            <v>SINTÉTICO</v>
          </cell>
          <cell r="G4113">
            <v>141.82</v>
          </cell>
        </row>
        <row r="4114">
          <cell r="A4114">
            <v>96756</v>
          </cell>
          <cell r="B4114" t="str">
            <v>TÊ MISTURADOR, PPR, DN 20 MM, CLASSE PN 25,  INSTALADO EM RESERVAÇÃO DE ÁGUA DE EDIFICAÇÃO QUE POSSUA RESERVATÓRIO DE FIBRA/FIBROCIMENTO  FORNECIMENTO E INSTALAÇÃO. AF_06/2016</v>
          </cell>
          <cell r="C4114" t="str">
            <v>UN</v>
          </cell>
          <cell r="D4114">
            <v>10.9</v>
          </cell>
          <cell r="E4114">
            <v>11.62</v>
          </cell>
          <cell r="F4114" t="str">
            <v>SINTÉTICO</v>
          </cell>
          <cell r="G4114">
            <v>11.62</v>
          </cell>
        </row>
        <row r="4115">
          <cell r="A4115">
            <v>96757</v>
          </cell>
          <cell r="B4115" t="str">
            <v>TÊ MISTURADOR, PPR, DN 25 MM, CLASSE PN 25,  INSTALADO EM RESERVAÇÃO DE ÁGUA DE EDIFICAÇÃO QUE POSSUA RESERVATÓRIO DE FIBRA/FIBROCIMENTO  FORNECIMENTO E INSTALAÇÃO. AF_06/2016</v>
          </cell>
          <cell r="C4115" t="str">
            <v>UN</v>
          </cell>
          <cell r="D4115">
            <v>10.48</v>
          </cell>
          <cell r="E4115">
            <v>11.2</v>
          </cell>
          <cell r="F4115" t="str">
            <v>SINTÉTICO</v>
          </cell>
          <cell r="G4115">
            <v>11.2</v>
          </cell>
        </row>
        <row r="4116">
          <cell r="A4116">
            <v>96758</v>
          </cell>
          <cell r="B4116" t="str">
            <v>TÊ, PPR, DN 32 MM, CLASSE PN 25,  INSTALADO EM RESERVAÇÃO DE ÁGUA DE EDIFICAÇÃO QUE POSSUA RESERVATÓRIO DE FIBRA/FIBROCIMENTO  FORNECIMENTO E INSTALAÇÃO. AF_06/2016</v>
          </cell>
          <cell r="C4116" t="str">
            <v>UN</v>
          </cell>
          <cell r="D4116">
            <v>12.34</v>
          </cell>
          <cell r="E4116">
            <v>13.25</v>
          </cell>
          <cell r="F4116" t="str">
            <v>SINTÉTICO</v>
          </cell>
          <cell r="G4116">
            <v>13.25</v>
          </cell>
        </row>
        <row r="4117">
          <cell r="A4117">
            <v>96759</v>
          </cell>
          <cell r="B4117" t="str">
            <v>TÊ, PPR, DN 40 MM, CLASSE PN 25,  INSTALADO EM RESERVAÇÃO DE ÁGUA DE EDIFICAÇÃO QUE POSSUA RESERVATÓRIO DE FIBRA/FIBROCIMENTO  FORNECIMENTO E INSTALAÇÃO. AF_06/2016</v>
          </cell>
          <cell r="C4117" t="str">
            <v>UN</v>
          </cell>
          <cell r="D4117">
            <v>18.18</v>
          </cell>
          <cell r="E4117">
            <v>19.09</v>
          </cell>
          <cell r="F4117" t="str">
            <v>SINTÉTICO</v>
          </cell>
          <cell r="G4117">
            <v>19.09</v>
          </cell>
        </row>
        <row r="4118">
          <cell r="A4118">
            <v>96760</v>
          </cell>
          <cell r="B4118" t="str">
            <v>TÊ, PPR, DN 50 MM, CLASSE PN 25,  INSTALADO EM RESERVAÇÃO DE ÁGUA DE EDIFICAÇÃO QUE POSSUA RESERVATÓRIO DE FIBRA/FIBROCIMENTO  FORNECIMENTO E INSTALAÇÃO. AF_06/2016</v>
          </cell>
          <cell r="C4118" t="str">
            <v>UN</v>
          </cell>
          <cell r="D4118">
            <v>25.76</v>
          </cell>
          <cell r="E4118">
            <v>27.17</v>
          </cell>
          <cell r="F4118" t="str">
            <v>SINTÉTICO</v>
          </cell>
          <cell r="G4118">
            <v>27.17</v>
          </cell>
        </row>
        <row r="4119">
          <cell r="A4119">
            <v>96761</v>
          </cell>
          <cell r="B4119" t="str">
            <v>TÊ, PPR, DN 63 MM, CLASSE PN 25,  INSTALADO EM RESERVAÇÃO DE ÁGUA DE EDIFICAÇÃO QUE POSSUA RESERVATÓRIO DE FIBRA/FIBROCIMENTO  FORNECIMENTO E INSTALAÇÃO. AF_06/2016</v>
          </cell>
          <cell r="C4119" t="str">
            <v>UN</v>
          </cell>
          <cell r="D4119">
            <v>36.520000000000003</v>
          </cell>
          <cell r="E4119">
            <v>37.93</v>
          </cell>
          <cell r="F4119" t="str">
            <v>SINTÉTICO</v>
          </cell>
          <cell r="G4119">
            <v>37.93</v>
          </cell>
        </row>
        <row r="4120">
          <cell r="A4120">
            <v>96762</v>
          </cell>
          <cell r="B4120" t="str">
            <v>TÊ, PPR, DN 75 MM, CLASSE PN 25,  INSTALADO EM RESERVAÇÃO DE ÁGUA DE EDIFICAÇÃO QUE POSSUA RESERVATÓRIO DE FIBRA/FIBROCIMENTO  FORNECIMENTO E INSTALAÇÃO. AF_06/2016</v>
          </cell>
          <cell r="C4120" t="str">
            <v>UN</v>
          </cell>
          <cell r="D4120">
            <v>71.180000000000007</v>
          </cell>
          <cell r="E4120">
            <v>73.489999999999995</v>
          </cell>
          <cell r="F4120" t="str">
            <v>SINTÉTICO</v>
          </cell>
          <cell r="G4120">
            <v>73.489999999999995</v>
          </cell>
        </row>
        <row r="4121">
          <cell r="A4121">
            <v>96763</v>
          </cell>
          <cell r="B4121" t="str">
            <v>TÊ, PPR, DN 90 MM, CLASSE PN 25,  INSTALADO EM RESERVAÇÃO DE ÁGUA DE EDIFICAÇÃO QUE POSSUA RESERVATÓRIO DE FIBRA/FIBROCIMENTO  FORNECIMENTO E INSTALAÇÃO. AF_06/2016</v>
          </cell>
          <cell r="C4121" t="str">
            <v>UN</v>
          </cell>
          <cell r="D4121">
            <v>98.43</v>
          </cell>
          <cell r="E4121">
            <v>100.74</v>
          </cell>
          <cell r="F4121" t="str">
            <v>SINTÉTICO</v>
          </cell>
          <cell r="G4121">
            <v>100.74</v>
          </cell>
        </row>
        <row r="4122">
          <cell r="A4122">
            <v>96764</v>
          </cell>
          <cell r="B4122" t="str">
            <v>TÊ, PPR, DN 110 MM, CLASSE PN 25,  INSTALADO EM RESERVAÇÃO DE ÁGUA DE EDIFICAÇÃO QUE POSSUA RESERVATÓRIO DE FIBRA/FIBROCIMENTO  FORNECIMENTO E INSTALAÇÃO. AF_06/2016</v>
          </cell>
          <cell r="C4122" t="str">
            <v>UN</v>
          </cell>
          <cell r="D4122">
            <v>156.91999999999999</v>
          </cell>
          <cell r="E4122">
            <v>160.55000000000001</v>
          </cell>
          <cell r="F4122" t="str">
            <v>SINTÉTICO</v>
          </cell>
          <cell r="G4122">
            <v>160.55000000000001</v>
          </cell>
        </row>
        <row r="4123">
          <cell r="A4123">
            <v>96802</v>
          </cell>
          <cell r="B4123" t="str">
            <v>KIT CHASSI PEX, PRÉ-FABRICADO, PARA CHUVEIRO COM REGISTROS DE PRESSÃO E CONEXÕES POR CRIMPAGEM  FORNECIMENTO E INSTALAÇÃO. AF_06/2015</v>
          </cell>
          <cell r="C4123" t="str">
            <v>UN</v>
          </cell>
          <cell r="D4123">
            <v>213.47</v>
          </cell>
          <cell r="E4123">
            <v>214.68</v>
          </cell>
          <cell r="F4123" t="str">
            <v>SINTÉTICO</v>
          </cell>
          <cell r="G4123">
            <v>214.68</v>
          </cell>
        </row>
        <row r="4124">
          <cell r="A4124">
            <v>96803</v>
          </cell>
          <cell r="B4124" t="str">
            <v>KIT CHASSI PEX, PRÉ-FABRICADO, PARA COZINHA COM CUBA SIMPLES E CONEXÕES POR CRIMPAGEM  FORNECIMENTO E INSTALAÇÃO. AF_06/2015</v>
          </cell>
          <cell r="C4124" t="str">
            <v>UN</v>
          </cell>
          <cell r="D4124">
            <v>109.53</v>
          </cell>
          <cell r="E4124">
            <v>110.52</v>
          </cell>
          <cell r="F4124" t="str">
            <v>SINTÉTICO</v>
          </cell>
          <cell r="G4124">
            <v>110.52</v>
          </cell>
        </row>
        <row r="4125">
          <cell r="A4125">
            <v>96804</v>
          </cell>
          <cell r="B4125" t="str">
            <v>KIT CHASSI PEX, PRÉ-FABRICADO, PARA ÁREA DE SERVIÇO COM TANQUE E MÁQUINA DE LAVAR ROUPA, E CONEXÕES POR CRIMPAGEM  FORNECIMENTO E INSTALAÇÃO. AF_06/2015</v>
          </cell>
          <cell r="C4125" t="str">
            <v>UN</v>
          </cell>
          <cell r="D4125">
            <v>195.81</v>
          </cell>
          <cell r="E4125">
            <v>198.59</v>
          </cell>
          <cell r="F4125" t="str">
            <v>SINTÉTICO</v>
          </cell>
          <cell r="G4125">
            <v>198.59</v>
          </cell>
        </row>
        <row r="4126">
          <cell r="A4126">
            <v>96805</v>
          </cell>
          <cell r="B4126" t="str">
            <v>KIT CHASSI PEX, PRÉ-FABRICADO, PARA CHUVEIRO COM REGISTROS DE PRESSÃO E CONEXÕES POR ANEL DESLIZANTE  FORNECIMENTO E INSTALAÇÃO. AF_06/2015</v>
          </cell>
          <cell r="C4126" t="str">
            <v>UN</v>
          </cell>
          <cell r="D4126">
            <v>220.25</v>
          </cell>
          <cell r="E4126">
            <v>222.21</v>
          </cell>
          <cell r="F4126" t="str">
            <v>SINTÉTICO</v>
          </cell>
          <cell r="G4126">
            <v>222.21</v>
          </cell>
        </row>
        <row r="4127">
          <cell r="A4127">
            <v>96806</v>
          </cell>
          <cell r="B4127" t="str">
            <v>KIT CHASSI PEX, PRÉ-FABRICADO, PARA COZINHA COM CUBA SIMPLES E CONEXÕES POR ANEL DESLIZANTE  FORNECIMENTO E INSTALAÇÃO. AF_06/2015</v>
          </cell>
          <cell r="C4127" t="str">
            <v>UN</v>
          </cell>
          <cell r="D4127">
            <v>106.7</v>
          </cell>
          <cell r="E4127">
            <v>108.43</v>
          </cell>
          <cell r="F4127" t="str">
            <v>SINTÉTICO</v>
          </cell>
          <cell r="G4127">
            <v>108.43</v>
          </cell>
        </row>
        <row r="4128">
          <cell r="A4128">
            <v>96807</v>
          </cell>
          <cell r="B4128" t="str">
            <v>KIT CHASSI PEX, PRÉ-FABRICADO, PARA ÁREA DE SERVIÇO COM TANQUE E MÁQUINA DE LAVAR ROUPA, E CONEXÕES POR ANEL DESLIZANTE  FORNECIMENTO E INSTALAÇÃO. AF_06/2015</v>
          </cell>
          <cell r="C4128" t="str">
            <v>UN</v>
          </cell>
          <cell r="D4128">
            <v>177.76</v>
          </cell>
          <cell r="E4128">
            <v>181.28</v>
          </cell>
          <cell r="F4128" t="str">
            <v>SINTÉTICO</v>
          </cell>
          <cell r="G4128">
            <v>181.28</v>
          </cell>
        </row>
        <row r="4129">
          <cell r="A4129">
            <v>96808</v>
          </cell>
          <cell r="B4129" t="str">
            <v>UNIÃO METÁLICA PARA INSTALAÇÕES EM PEX, DN 16 MM, FIXAÇÃO DAS CONEXÕES POR ANEL DESLIZANTE  FORNECIMENTO E INSTALAÇÃO . AF_06/2015</v>
          </cell>
          <cell r="C4129" t="str">
            <v>UN</v>
          </cell>
          <cell r="D4129">
            <v>9.9499999999999993</v>
          </cell>
          <cell r="E4129">
            <v>10.4</v>
          </cell>
          <cell r="F4129" t="str">
            <v>SINTÉTICO</v>
          </cell>
          <cell r="G4129">
            <v>10.4</v>
          </cell>
        </row>
        <row r="4130">
          <cell r="A4130">
            <v>96809</v>
          </cell>
          <cell r="B4130" t="str">
            <v>CONEXÃO FIXA, ROSCA FÊMEA, METÁLICA, PARA INSTALAÇÕES EM PEX, DN 16 MM X 1/2", COM ANEL DESLIZANTE. FORNECIMENTO E INSTALAÇÃO. AF_06/2015</v>
          </cell>
          <cell r="C4130" t="str">
            <v>UN</v>
          </cell>
          <cell r="D4130">
            <v>11.4</v>
          </cell>
          <cell r="E4130">
            <v>11.85</v>
          </cell>
          <cell r="F4130" t="str">
            <v>SINTÉTICO</v>
          </cell>
          <cell r="G4130">
            <v>11.85</v>
          </cell>
        </row>
        <row r="4131">
          <cell r="A4131">
            <v>96810</v>
          </cell>
          <cell r="B4131" t="str">
            <v>CONEXÃO MÓVEL, ROSCA FÊMEA, METÁLICA, PARA INSTALAÇÕES EM PEX, DN 16 MM X 3/4", COM ANEL DESLIZANTE. FORNECIMENTO E INSTALAÇÃO. AF_06/2015</v>
          </cell>
          <cell r="C4131" t="str">
            <v>UN</v>
          </cell>
          <cell r="D4131">
            <v>12.37</v>
          </cell>
          <cell r="E4131">
            <v>12.82</v>
          </cell>
          <cell r="F4131" t="str">
            <v>SINTÉTICO</v>
          </cell>
          <cell r="G4131">
            <v>12.82</v>
          </cell>
        </row>
        <row r="4132">
          <cell r="A4132">
            <v>96811</v>
          </cell>
          <cell r="B4132" t="str">
            <v>UNIÃO METÁLICA PARA INSTALAÇÕES EM PEX, DN 20 MM, FIXAÇÃO DAS CONEXÕES POR ANEL DESLIZANTE  FORNECIMENTO E INSTALAÇÃO . AF_06/2015</v>
          </cell>
          <cell r="C4132" t="str">
            <v>UN</v>
          </cell>
          <cell r="D4132">
            <v>13.31</v>
          </cell>
          <cell r="E4132">
            <v>13.84</v>
          </cell>
          <cell r="F4132" t="str">
            <v>SINTÉTICO</v>
          </cell>
          <cell r="G4132">
            <v>13.84</v>
          </cell>
        </row>
        <row r="4133">
          <cell r="A4133">
            <v>96812</v>
          </cell>
          <cell r="B4133" t="str">
            <v>CONEXÃO FIXA, ROSCA FÊMEA, METÁLICA, PARA INSTALAÇÕES EM PEX, DN 20 MM X 1/2", COM ANEL DESLIZANTE. FORNECIMENTO E INSTALAÇÃO. AF_06/2015</v>
          </cell>
          <cell r="C4133" t="str">
            <v>UN</v>
          </cell>
          <cell r="D4133">
            <v>12.79</v>
          </cell>
          <cell r="E4133">
            <v>13.32</v>
          </cell>
          <cell r="F4133" t="str">
            <v>SINTÉTICO</v>
          </cell>
          <cell r="G4133">
            <v>13.32</v>
          </cell>
        </row>
        <row r="4134">
          <cell r="A4134">
            <v>96813</v>
          </cell>
          <cell r="B4134" t="str">
            <v>CONEXÃO FIXA, ROSCA FÊMEA, METÁLICA, PARA INSTALAÇÕES EM PEX, DN 20 MM X 3/4", COM ANEL DESLIZANTE. FORNECIMENTO E INSTALAÇÃO. AF_06/2015</v>
          </cell>
          <cell r="C4134" t="str">
            <v>UN</v>
          </cell>
          <cell r="D4134">
            <v>14.73</v>
          </cell>
          <cell r="E4134">
            <v>15.26</v>
          </cell>
          <cell r="F4134" t="str">
            <v>SINTÉTICO</v>
          </cell>
          <cell r="G4134">
            <v>15.26</v>
          </cell>
        </row>
        <row r="4135">
          <cell r="A4135">
            <v>96814</v>
          </cell>
          <cell r="B4135" t="str">
            <v>UNIÃO DE REDUÇÃO, METÁLICA, PARA INSTALAÇÕES EM PEX, DN 20 X 16 MM, CONEXÃO POR ANEL DESLIZANTE  FORNECIMENTO E INSTALAÇÃO. AF_06/2015</v>
          </cell>
          <cell r="C4135" t="str">
            <v>UN</v>
          </cell>
          <cell r="D4135">
            <v>12.46</v>
          </cell>
          <cell r="E4135">
            <v>12.99</v>
          </cell>
          <cell r="F4135" t="str">
            <v>SINTÉTICO</v>
          </cell>
          <cell r="G4135">
            <v>12.99</v>
          </cell>
        </row>
        <row r="4136">
          <cell r="A4136">
            <v>96815</v>
          </cell>
          <cell r="B4136" t="str">
            <v>UNIÃO METÁLICA PARA INSTALAÇÕES EM PEX, DN 25 MM, FIXAÇÃO DAS CONEXÕES POR ANEL DESLIZANTE   FORNECIMENTO E INSTALAÇÃO. AF_06/2015</v>
          </cell>
          <cell r="C4136" t="str">
            <v>UN</v>
          </cell>
          <cell r="D4136">
            <v>20.97</v>
          </cell>
          <cell r="E4136">
            <v>21.62</v>
          </cell>
          <cell r="F4136" t="str">
            <v>SINTÉTICO</v>
          </cell>
          <cell r="G4136">
            <v>21.62</v>
          </cell>
        </row>
        <row r="4137">
          <cell r="A4137">
            <v>96816</v>
          </cell>
          <cell r="B4137" t="str">
            <v>CONEXÃO FIXA, ROSCA FÊMEA, METÁLICA, PARA INSTALAÇÕES EM PEX, DN 25 MM X 3/4", COM ANEL DESLIZANTE. FORNECIMENTO E INSTALAÇÃO. AF_06/2015</v>
          </cell>
          <cell r="C4137" t="str">
            <v>UN</v>
          </cell>
          <cell r="D4137">
            <v>17.28</v>
          </cell>
          <cell r="E4137">
            <v>17.93</v>
          </cell>
          <cell r="F4137" t="str">
            <v>SINTÉTICO</v>
          </cell>
          <cell r="G4137">
            <v>17.93</v>
          </cell>
        </row>
        <row r="4138">
          <cell r="A4138">
            <v>96817</v>
          </cell>
          <cell r="B4138" t="str">
            <v>CONEXÃO FIXA, ROSCA FÊMEA, METÁLICA, PARA INSTALAÇÕES EM PEX, DN 25 MM X 1", COM ANEL DESLIZANTE. FORNECIMENTO E INSTALAÇÃO. AF_06/2015</v>
          </cell>
          <cell r="C4138" t="str">
            <v>UN</v>
          </cell>
          <cell r="D4138">
            <v>19.63</v>
          </cell>
          <cell r="E4138">
            <v>20.28</v>
          </cell>
          <cell r="F4138" t="str">
            <v>SINTÉTICO</v>
          </cell>
          <cell r="G4138">
            <v>20.28</v>
          </cell>
        </row>
        <row r="4139">
          <cell r="A4139">
            <v>96818</v>
          </cell>
          <cell r="B4139" t="str">
            <v>UNIÃO DE REDUÇÃO, METÁLICA, PEX, DN 25 X 16 MM, CONEXÃO POR ANEL DESLIZANTE  FORNECIMENTO E INSTALAÇÃO. AF_06/2015</v>
          </cell>
          <cell r="C4139" t="str">
            <v>UN</v>
          </cell>
          <cell r="D4139">
            <v>18.29</v>
          </cell>
          <cell r="E4139">
            <v>18.940000000000001</v>
          </cell>
          <cell r="F4139" t="str">
            <v>SINTÉTICO</v>
          </cell>
          <cell r="G4139">
            <v>18.940000000000001</v>
          </cell>
        </row>
        <row r="4140">
          <cell r="A4140">
            <v>96819</v>
          </cell>
          <cell r="B4140" t="str">
            <v>UNIÃO DE REDUÇÃO, METÁLICA, PEX, DN 25 X 20 MM, CONEXÃO POR ANEL DESLIZANTE  FORNECIMENTO E INSTALAÇÃO. AF_06/2015</v>
          </cell>
          <cell r="C4140" t="str">
            <v>UN</v>
          </cell>
          <cell r="D4140">
            <v>18.29</v>
          </cell>
          <cell r="E4140">
            <v>18.940000000000001</v>
          </cell>
          <cell r="F4140" t="str">
            <v>SINTÉTICO</v>
          </cell>
          <cell r="G4140">
            <v>18.940000000000001</v>
          </cell>
        </row>
        <row r="4141">
          <cell r="A4141">
            <v>96820</v>
          </cell>
          <cell r="B4141" t="str">
            <v>UNIÃO METÁLICA PARA INSTALAÇÕES EM PEX, DN 32 MM, FIXAÇÃO DAS CONEXÕES POR ANEL DESLIZANTE   FORNECIMENTO E INSTALAÇÃO. AF_06/2015</v>
          </cell>
          <cell r="C4141" t="str">
            <v>UN</v>
          </cell>
          <cell r="D4141">
            <v>33.200000000000003</v>
          </cell>
          <cell r="E4141">
            <v>33.99</v>
          </cell>
          <cell r="F4141" t="str">
            <v>SINTÉTICO</v>
          </cell>
          <cell r="G4141">
            <v>33.99</v>
          </cell>
        </row>
        <row r="4142">
          <cell r="A4142">
            <v>96821</v>
          </cell>
          <cell r="B4142" t="str">
            <v>CONEXÃO FIXA, ROSCA FÊMEA, METÁLICA, PARA INSTALAÇÕES EM PEX, DN 32 MM X 1", COM ANEL DESLIZANTE  FORNECIMENTO E INSTALAÇÃO. AF_06/2015</v>
          </cell>
          <cell r="C4142" t="str">
            <v>UN</v>
          </cell>
          <cell r="D4142">
            <v>28.3</v>
          </cell>
          <cell r="E4142">
            <v>29.09</v>
          </cell>
          <cell r="F4142" t="str">
            <v>SINTÉTICO</v>
          </cell>
          <cell r="G4142">
            <v>29.09</v>
          </cell>
        </row>
        <row r="4143">
          <cell r="A4143">
            <v>96822</v>
          </cell>
          <cell r="B4143" t="str">
            <v>UNIÃO DE REDUÇÃO, METÁLICA, PEX, DN 32 X 25 MM, CONEXÃO POR ANEL DESLIZANTE  FORNECIMENTO E INSTALAÇÃO. AF_06/2015</v>
          </cell>
          <cell r="C4143" t="str">
            <v>UN</v>
          </cell>
          <cell r="D4143">
            <v>28.68</v>
          </cell>
          <cell r="E4143">
            <v>29.47</v>
          </cell>
          <cell r="F4143" t="str">
            <v>SINTÉTICO</v>
          </cell>
          <cell r="G4143">
            <v>29.47</v>
          </cell>
        </row>
        <row r="4144">
          <cell r="A4144">
            <v>96823</v>
          </cell>
          <cell r="B4144" t="str">
            <v>LUVA PARA INSTALAÇÕES EM PEX, DN 16 MM, CONEXÃO POR CRIMPAGEM  FORNECIMENTO E INSTALAÇÃO . AF_06/2015</v>
          </cell>
          <cell r="C4144" t="str">
            <v>UN</v>
          </cell>
          <cell r="D4144">
            <v>11.82</v>
          </cell>
          <cell r="E4144">
            <v>12.17</v>
          </cell>
          <cell r="F4144" t="str">
            <v>SINTÉTICO</v>
          </cell>
          <cell r="G4144">
            <v>12.17</v>
          </cell>
        </row>
        <row r="4145">
          <cell r="A4145">
            <v>96824</v>
          </cell>
          <cell r="B4145" t="str">
            <v>CONEXÃO FIXA, ROSCA FÊMEA, PARA INSTALAÇÕES EM PEX, DN 16MM X 1/2", CONEXÃO POR CRIMPAGEM  FORNECIMENTO E INSTALAÇÃO. AF_06/2015</v>
          </cell>
          <cell r="C4145" t="str">
            <v>UN</v>
          </cell>
          <cell r="D4145">
            <v>13.33</v>
          </cell>
          <cell r="E4145">
            <v>13.68</v>
          </cell>
          <cell r="F4145" t="str">
            <v>SINTÉTICO</v>
          </cell>
          <cell r="G4145">
            <v>13.68</v>
          </cell>
        </row>
        <row r="4146">
          <cell r="A4146">
            <v>96825</v>
          </cell>
          <cell r="B4146" t="str">
            <v>CONEXÃO FIXA, ROSCA FÊMEA, PARA INSTALAÇÕES EM PEX, DN 16MM X 3/4", CONEXÃO POR CRIMPAGEM  FORNECIMENTO E INSTALAÇÃO. AF_06/2015</v>
          </cell>
          <cell r="C4146" t="str">
            <v>UN</v>
          </cell>
          <cell r="D4146">
            <v>18.04</v>
          </cell>
          <cell r="E4146">
            <v>18.39</v>
          </cell>
          <cell r="F4146" t="str">
            <v>SINTÉTICO</v>
          </cell>
          <cell r="G4146">
            <v>18.39</v>
          </cell>
        </row>
        <row r="4147">
          <cell r="A4147">
            <v>96826</v>
          </cell>
          <cell r="B4147" t="str">
            <v>LUVA PARA INSTALAÇÕES EM PEX, DN 20 MM, CONEXÃO POR CRIMPAGEM   FORNECIMENTO E INSTALAÇÃO. AF_06/2015</v>
          </cell>
          <cell r="C4147" t="str">
            <v>UN</v>
          </cell>
          <cell r="D4147">
            <v>16.399999999999999</v>
          </cell>
          <cell r="E4147">
            <v>16.809999999999999</v>
          </cell>
          <cell r="F4147" t="str">
            <v>SINTÉTICO</v>
          </cell>
          <cell r="G4147">
            <v>16.809999999999999</v>
          </cell>
        </row>
        <row r="4148">
          <cell r="A4148">
            <v>96827</v>
          </cell>
          <cell r="B4148" t="str">
            <v>CONEXÃO FIXA, ROSCA FÊMEA, PARA INSTALAÇÕES EM PEX, DN 20MM X 1/2", CONEXÃO POR CRIMPAGEM  FORNECIMENTO E INSTALAÇÃO. AF_06/2015</v>
          </cell>
          <cell r="C4148" t="str">
            <v>UN</v>
          </cell>
          <cell r="D4148">
            <v>17.010000000000002</v>
          </cell>
          <cell r="E4148">
            <v>17.420000000000002</v>
          </cell>
          <cell r="F4148" t="str">
            <v>SINTÉTICO</v>
          </cell>
          <cell r="G4148">
            <v>17.420000000000002</v>
          </cell>
        </row>
        <row r="4149">
          <cell r="A4149">
            <v>96828</v>
          </cell>
          <cell r="B4149" t="str">
            <v>CONEXÃO FIXA, ROSCA FÊMEA, PARA INSTALAÇÕES EM PEX, DN 20MM X 3/4", CONEXÃO POR CRIMPAGEM  FORNECIMENTO E INSTALAÇÃO. AF_06/2015</v>
          </cell>
          <cell r="C4149" t="str">
            <v>UN</v>
          </cell>
          <cell r="D4149">
            <v>21.32</v>
          </cell>
          <cell r="E4149">
            <v>21.73</v>
          </cell>
          <cell r="F4149" t="str">
            <v>SINTÉTICO</v>
          </cell>
          <cell r="G4149">
            <v>21.73</v>
          </cell>
        </row>
        <row r="4150">
          <cell r="A4150">
            <v>96829</v>
          </cell>
          <cell r="B4150" t="str">
            <v>LUVA DE REDUÇÃO PARA INSTALAÇÕES EM PEX, DN 20 X 16 MM, CONEXÃO POR CRIMPAGEM  FORNECIMENTO E INSTALAÇÃO. AF_06/2015</v>
          </cell>
          <cell r="C4150" t="str">
            <v>UN</v>
          </cell>
          <cell r="D4150">
            <v>16.37</v>
          </cell>
          <cell r="E4150">
            <v>16.78</v>
          </cell>
          <cell r="F4150" t="str">
            <v>SINTÉTICO</v>
          </cell>
          <cell r="G4150">
            <v>16.78</v>
          </cell>
        </row>
        <row r="4151">
          <cell r="A4151">
            <v>96830</v>
          </cell>
          <cell r="B4151" t="str">
            <v>LUVA PARA INSTALAÇÕES EM PEX, DN 25 MM, CONEXÃO POR CRIMPAGEM   FORNECIMENTO E INSTALAÇÃO. AF_06/2015</v>
          </cell>
          <cell r="C4151" t="str">
            <v>UN</v>
          </cell>
          <cell r="D4151">
            <v>23.76</v>
          </cell>
          <cell r="E4151">
            <v>24.25</v>
          </cell>
          <cell r="F4151" t="str">
            <v>SINTÉTICO</v>
          </cell>
          <cell r="G4151">
            <v>24.25</v>
          </cell>
        </row>
        <row r="4152">
          <cell r="A4152">
            <v>96831</v>
          </cell>
          <cell r="B4152" t="str">
            <v>CONEXÃO FIXA, ROSCA FÊMEA, PARA INSTALAÇÕES EM PEX, DN 25MM X 1/2", CONEXÃO POR CRIMPAGEM  FORNECIMENTO E INSTALAÇÃO. AF_06/2015</v>
          </cell>
          <cell r="C4152" t="str">
            <v>UN</v>
          </cell>
          <cell r="D4152">
            <v>19.399999999999999</v>
          </cell>
          <cell r="E4152">
            <v>19.89</v>
          </cell>
          <cell r="F4152" t="str">
            <v>SINTÉTICO</v>
          </cell>
          <cell r="G4152">
            <v>19.89</v>
          </cell>
        </row>
        <row r="4153">
          <cell r="A4153">
            <v>96832</v>
          </cell>
          <cell r="B4153" t="str">
            <v>CONEXÃO FIXA, ROSCA FÊMEA, PARA INSTALAÇÕES EM PEX, DN 25MM X 3/4", CONEXÃO POR CRIMPAGEM  FORNECIMENTO E INSTALAÇÃO. AF_06/2015</v>
          </cell>
          <cell r="C4153" t="str">
            <v>UN</v>
          </cell>
          <cell r="D4153">
            <v>22.4</v>
          </cell>
          <cell r="E4153">
            <v>22.89</v>
          </cell>
          <cell r="F4153" t="str">
            <v>SINTÉTICO</v>
          </cell>
          <cell r="G4153">
            <v>22.89</v>
          </cell>
        </row>
        <row r="4154">
          <cell r="A4154">
            <v>96833</v>
          </cell>
          <cell r="B4154" t="str">
            <v>LUVA DE REDUÇÃO PARA INSTALAÇÕES EM PEX, DN 25 X 16 MM, CONEXÃO POR CRIMPAGEM  FORNECIMENTO E INSTALAÇÃO. AF_06/2015</v>
          </cell>
          <cell r="C4154" t="str">
            <v>UN</v>
          </cell>
          <cell r="D4154">
            <v>20.99</v>
          </cell>
          <cell r="E4154">
            <v>21.48</v>
          </cell>
          <cell r="F4154" t="str">
            <v>SINTÉTICO</v>
          </cell>
          <cell r="G4154">
            <v>21.48</v>
          </cell>
        </row>
        <row r="4155">
          <cell r="A4155">
            <v>96834</v>
          </cell>
          <cell r="B4155" t="str">
            <v>LUVA PARA INSTALAÇÕES EM PEX, DN 32 MM, CONEXÃO POR CRIMPAGEM  FORNECIMENTO E INSTALAÇÃO . AF_06/2015</v>
          </cell>
          <cell r="C4155" t="str">
            <v>UN</v>
          </cell>
          <cell r="D4155">
            <v>34.61</v>
          </cell>
          <cell r="E4155">
            <v>35.21</v>
          </cell>
          <cell r="F4155" t="str">
            <v>SINTÉTICO</v>
          </cell>
          <cell r="G4155">
            <v>35.21</v>
          </cell>
        </row>
        <row r="4156">
          <cell r="A4156">
            <v>96835</v>
          </cell>
          <cell r="B4156" t="str">
            <v>CONEXÃO FIXA, ROSCA FÊMEA, PARA INSTALAÇÕES EM PEX, DN 32 MM X 3/4", CONEXÃO POR CRIMPAGEM  FORNECIMENTO E INSTALAÇÃO. AF_06/2015</v>
          </cell>
          <cell r="C4156" t="str">
            <v>UN</v>
          </cell>
          <cell r="D4156">
            <v>29.94</v>
          </cell>
          <cell r="E4156">
            <v>30.54</v>
          </cell>
          <cell r="F4156" t="str">
            <v>SINTÉTICO</v>
          </cell>
          <cell r="G4156">
            <v>30.54</v>
          </cell>
        </row>
        <row r="4157">
          <cell r="A4157">
            <v>96836</v>
          </cell>
          <cell r="B4157" t="str">
            <v>LUVA DE REDUÇÃO PARA INSTALAÇÕES EM PEX, DN 32 X 25 MM, CONEXÃO POR CRIMPAGEM  FORNECIMENTO E INSTALAÇÃO. AF_06/2015</v>
          </cell>
          <cell r="C4157" t="str">
            <v>UN</v>
          </cell>
          <cell r="D4157">
            <v>31.88</v>
          </cell>
          <cell r="E4157">
            <v>32.479999999999997</v>
          </cell>
          <cell r="F4157" t="str">
            <v>SINTÉTICO</v>
          </cell>
          <cell r="G4157">
            <v>32.479999999999997</v>
          </cell>
        </row>
        <row r="4158">
          <cell r="A4158">
            <v>96837</v>
          </cell>
          <cell r="B4158" t="str">
            <v>JOELHO 90 GRAUS, METÁLICO, PARA INSTALAÇÕES EM PEX, DN 16 MM, CONEXÃO POR ANEL DESLIZANTE   FORNECIMENTO E INSTALAÇÃO. AF_06/2015</v>
          </cell>
          <cell r="C4158" t="str">
            <v>UN</v>
          </cell>
          <cell r="D4158">
            <v>17.37</v>
          </cell>
          <cell r="E4158">
            <v>18.04</v>
          </cell>
          <cell r="F4158" t="str">
            <v>SINTÉTICO</v>
          </cell>
          <cell r="G4158">
            <v>18.04</v>
          </cell>
        </row>
        <row r="4159">
          <cell r="A4159">
            <v>96838</v>
          </cell>
          <cell r="B4159" t="str">
            <v>JOELHO 90 GRAUS, ROSCA FÊMEA TERMINAL, METÁLICO, PARA INSTALAÇÕES EM PEX, DN 16MM X 1/2", CONEXÃO POR ANEL DESLIZANTE  FORNECIMENTO E INSTALAÇÃO. AF_06/2015</v>
          </cell>
          <cell r="C4159" t="str">
            <v>UN</v>
          </cell>
          <cell r="D4159">
            <v>15.98</v>
          </cell>
          <cell r="E4159">
            <v>16.649999999999999</v>
          </cell>
          <cell r="F4159" t="str">
            <v>SINTÉTICO</v>
          </cell>
          <cell r="G4159">
            <v>16.649999999999999</v>
          </cell>
        </row>
        <row r="4160">
          <cell r="A4160">
            <v>96839</v>
          </cell>
          <cell r="B4160" t="str">
            <v>JOELHO, ROSCA FÊMEA, COM BASE FIXA, METÁLICO, PARA INSTALAÇÕES EM PEX, DN 16MM X 1/2", CONEXÃO POR ANEL DESLIZANTE  FORNECIMENTO E INSTALAÇÃO. AF_06/2015</v>
          </cell>
          <cell r="C4160" t="str">
            <v>UN</v>
          </cell>
          <cell r="D4160">
            <v>15.73</v>
          </cell>
          <cell r="E4160">
            <v>16.399999999999999</v>
          </cell>
          <cell r="F4160" t="str">
            <v>SINTÉTICO</v>
          </cell>
          <cell r="G4160">
            <v>16.399999999999999</v>
          </cell>
        </row>
        <row r="4161">
          <cell r="A4161">
            <v>96840</v>
          </cell>
          <cell r="B4161" t="str">
            <v>JOELHO 90 GRAUS, METÁLICO, PARA INSTALAÇÕES EM PEX, DN 20 MM, CONEXÃO POR ANEL DESLIZANTE  FORNECIMENTO E INSTALAÇÃO . AF_06/2015</v>
          </cell>
          <cell r="C4161" t="str">
            <v>UN</v>
          </cell>
          <cell r="D4161">
            <v>20.3</v>
          </cell>
          <cell r="E4161">
            <v>21.1</v>
          </cell>
          <cell r="F4161" t="str">
            <v>SINTÉTICO</v>
          </cell>
          <cell r="G4161">
            <v>21.1</v>
          </cell>
        </row>
        <row r="4162">
          <cell r="A4162">
            <v>96841</v>
          </cell>
          <cell r="B4162" t="str">
            <v>JOELHO 90 GRAUS, ROSCA FÊMEA TERMINAL, METÁLICO, PARA INSTALAÇÕES EM PEX, DN 20 MM X 1/2", CONEXÃO POR ANEL DESLIZANTE  FORNECIMENTO E INSTALAÇÃO. AF_06/2015</v>
          </cell>
          <cell r="C4162" t="str">
            <v>UN</v>
          </cell>
          <cell r="D4162">
            <v>17.79</v>
          </cell>
          <cell r="E4162">
            <v>18.59</v>
          </cell>
          <cell r="F4162" t="str">
            <v>SINTÉTICO</v>
          </cell>
          <cell r="G4162">
            <v>18.59</v>
          </cell>
        </row>
        <row r="4163">
          <cell r="A4163">
            <v>96842</v>
          </cell>
          <cell r="B4163" t="str">
            <v>JOELHO 90 GRAUS, ROSCA FÊMEA TERMINAL, METÁLICO, PARA INSTALAÇÕES EM PEX, DN 20 MM X 3/4", CONEXÃO POR ANEL DESLIZANTE  FORNECIMENTO E INSTALAÇÃO. AF_06/2015</v>
          </cell>
          <cell r="C4163" t="str">
            <v>UN</v>
          </cell>
          <cell r="D4163">
            <v>22.6</v>
          </cell>
          <cell r="E4163">
            <v>23.4</v>
          </cell>
          <cell r="F4163" t="str">
            <v>SINTÉTICO</v>
          </cell>
          <cell r="G4163">
            <v>23.4</v>
          </cell>
        </row>
        <row r="4164">
          <cell r="A4164">
            <v>96843</v>
          </cell>
          <cell r="B4164" t="str">
            <v>JOELHO ROSCA FÊMEA, COM BASE FIXA, METÁLICO, PARA INSTALAÇÕES EM PEX, DN 20MM X 1/2", CONEXÃO POR ANEL DESLIZANTE  FORNECIMENTO E INSTALAÇÃO. AF_06/2015</v>
          </cell>
          <cell r="C4164" t="str">
            <v>UN</v>
          </cell>
          <cell r="D4164">
            <v>21.74</v>
          </cell>
          <cell r="E4164">
            <v>22.54</v>
          </cell>
          <cell r="F4164" t="str">
            <v>SINTÉTICO</v>
          </cell>
          <cell r="G4164">
            <v>22.54</v>
          </cell>
        </row>
        <row r="4165">
          <cell r="A4165">
            <v>96844</v>
          </cell>
          <cell r="B4165" t="str">
            <v>JOELHO ROSCA FÊMEA, MÓVEL, METÁLICO, PARA INSTALAÇÕES EM PEX, DN 20MM X 3/4", CONEXÃO POR ANEL DESLIZANTE  FORNECIMENTO E INSTALAÇÃO. AF_06/2015</v>
          </cell>
          <cell r="C4165" t="str">
            <v>UN</v>
          </cell>
          <cell r="D4165">
            <v>29.57</v>
          </cell>
          <cell r="E4165">
            <v>30.37</v>
          </cell>
          <cell r="F4165" t="str">
            <v>SINTÉTICO</v>
          </cell>
          <cell r="G4165">
            <v>30.37</v>
          </cell>
        </row>
        <row r="4166">
          <cell r="A4166">
            <v>96845</v>
          </cell>
          <cell r="B4166" t="str">
            <v>JOELHO 90 GRAUS, METÁLICO, PARA INSTALAÇÕES EM PEX, DN 25 MM, CONEXÃO POR ANEL DESLIZANTE   FORNECIMENTO E INSTALAÇÃO. AF_06/2015</v>
          </cell>
          <cell r="C4166" t="str">
            <v>UN</v>
          </cell>
          <cell r="D4166">
            <v>31.69</v>
          </cell>
          <cell r="E4166">
            <v>32.65</v>
          </cell>
          <cell r="F4166" t="str">
            <v>SINTÉTICO</v>
          </cell>
          <cell r="G4166">
            <v>32.65</v>
          </cell>
        </row>
        <row r="4167">
          <cell r="A4167">
            <v>96846</v>
          </cell>
          <cell r="B4167" t="str">
            <v>JOELHO 90 GRAUS, ROSCA FÊMEA TERMINAL, METÁLICO, PARA INSTALAÇÕES EM PEX, DN 25 MM X 3/4", CONEXÃO POR ANEL DESLIZANTE  FORNECIMENTO E INSTALAÇÃO. AF_06/2015</v>
          </cell>
          <cell r="C4167" t="str">
            <v>UN</v>
          </cell>
          <cell r="D4167">
            <v>25</v>
          </cell>
          <cell r="E4167">
            <v>25.96</v>
          </cell>
          <cell r="F4167" t="str">
            <v>SINTÉTICO</v>
          </cell>
          <cell r="G4167">
            <v>25.96</v>
          </cell>
        </row>
        <row r="4168">
          <cell r="A4168">
            <v>96847</v>
          </cell>
          <cell r="B4168" t="str">
            <v>JOELHO ROSCA FÊMEA, COM BASE FIXA, METÁLICO, PARA INSTALAÇÕES EM PEX, DN 25MM X 3/4", CONEXÃO POR ANEL DESLIZANTE  FORNECIMENTO E INSTALAÇÃO. AF_06/2015</v>
          </cell>
          <cell r="C4168" t="str">
            <v>UN</v>
          </cell>
          <cell r="D4168">
            <v>27.45</v>
          </cell>
          <cell r="E4168">
            <v>28.41</v>
          </cell>
          <cell r="F4168" t="str">
            <v>SINTÉTICO</v>
          </cell>
          <cell r="G4168">
            <v>28.41</v>
          </cell>
        </row>
        <row r="4169">
          <cell r="A4169">
            <v>96848</v>
          </cell>
          <cell r="B4169" t="str">
            <v>JOELHO 90 GRAUS, METÁLICO, PARA INSTALAÇÕES EM PEX, DN 32 MM, CONEXÃO POR ANEL DESLIZANTE  FORNECIMENTO E INSTALAÇÃO . AF_06/2015</v>
          </cell>
          <cell r="C4169" t="str">
            <v>UN</v>
          </cell>
          <cell r="D4169">
            <v>41.07</v>
          </cell>
          <cell r="E4169">
            <v>42.26</v>
          </cell>
          <cell r="F4169" t="str">
            <v>SINTÉTICO</v>
          </cell>
          <cell r="G4169">
            <v>42.26</v>
          </cell>
        </row>
        <row r="4170">
          <cell r="A4170">
            <v>96849</v>
          </cell>
          <cell r="B4170" t="str">
            <v>JOELHO 90 GRAUS, PARA INSTALAÇÕES EM PEX, DN 16 MM, CONEXÃO POR CRIMPAGEM   FORNECIMENTO E INSTALAÇÃO. AF_06/2015</v>
          </cell>
          <cell r="C4170" t="str">
            <v>UN</v>
          </cell>
          <cell r="D4170">
            <v>14.93</v>
          </cell>
          <cell r="E4170">
            <v>15.45</v>
          </cell>
          <cell r="F4170" t="str">
            <v>SINTÉTICO</v>
          </cell>
          <cell r="G4170">
            <v>15.45</v>
          </cell>
        </row>
        <row r="4171">
          <cell r="A4171">
            <v>96850</v>
          </cell>
          <cell r="B4171" t="str">
            <v>JOELHO 90 GRAUS, ROSCA FÊMEA TERMINAL, PARA INSTALAÇÕES EM PEX, DN 16MM X 1/2", CONEXÃO POR CRIMPAGEM  FORNECIMENTO E INSTALAÇÃO. AF_06/2015</v>
          </cell>
          <cell r="C4171" t="str">
            <v>UN</v>
          </cell>
          <cell r="D4171">
            <v>17.440000000000001</v>
          </cell>
          <cell r="E4171">
            <v>17.96</v>
          </cell>
          <cell r="F4171" t="str">
            <v>SINTÉTICO</v>
          </cell>
          <cell r="G4171">
            <v>17.96</v>
          </cell>
        </row>
        <row r="4172">
          <cell r="A4172">
            <v>96851</v>
          </cell>
          <cell r="B4172" t="str">
            <v>JOELHO 90 GRAUS, ROSCA FÊMEA TERMINAL, PARA INSTALAÇÕES EM PEX, DN 16MM X 3/4", CONEXÃO POR CRIMPAGEM  FORNECIMENTO E INSTALAÇÃO. AF_06/2015</v>
          </cell>
          <cell r="C4172" t="str">
            <v>UN</v>
          </cell>
          <cell r="D4172">
            <v>23.04</v>
          </cell>
          <cell r="E4172">
            <v>23.56</v>
          </cell>
          <cell r="F4172" t="str">
            <v>SINTÉTICO</v>
          </cell>
          <cell r="G4172">
            <v>23.56</v>
          </cell>
        </row>
        <row r="4173">
          <cell r="A4173">
            <v>96852</v>
          </cell>
          <cell r="B4173" t="str">
            <v>JOELHO 90 GRAUS, PARA INSTALAÇÕES EM PEX, DN 20 MM, CONEXÃO POR CRIMPAGEM   FORNECIMENTO E INSTALAÇÃO. AF_06/2015</v>
          </cell>
          <cell r="C4173" t="str">
            <v>UN</v>
          </cell>
          <cell r="D4173">
            <v>19.850000000000001</v>
          </cell>
          <cell r="E4173">
            <v>20.47</v>
          </cell>
          <cell r="F4173" t="str">
            <v>SINTÉTICO</v>
          </cell>
          <cell r="G4173">
            <v>20.47</v>
          </cell>
        </row>
        <row r="4174">
          <cell r="A4174">
            <v>96853</v>
          </cell>
          <cell r="B4174" t="str">
            <v>JOELHO 90 GRAUS, ROSCA FÊMEA TERMINAL, PARA INSTALAÇÕES EM PEX, DN 20MM X 1/2", CONEXÃO POR CRIMPAGEM  FORNECIMENTO E INSTALAÇÃO. AF_06/2015</v>
          </cell>
          <cell r="C4174" t="str">
            <v>UN</v>
          </cell>
          <cell r="D4174">
            <v>22.3</v>
          </cell>
          <cell r="E4174">
            <v>22.92</v>
          </cell>
          <cell r="F4174" t="str">
            <v>SINTÉTICO</v>
          </cell>
          <cell r="G4174">
            <v>22.92</v>
          </cell>
        </row>
        <row r="4175">
          <cell r="A4175">
            <v>96854</v>
          </cell>
          <cell r="B4175" t="str">
            <v>JOELHO 90 GRAUS, ROSCA FÊMEA TERMINAL, PARA INSTALAÇÕES EM PEX, DN 20MM X 3/4", CONEXÃO POR CRIMPAGEM  FORNECIMENTO E INSTALAÇÃO. AF_06/2015</v>
          </cell>
          <cell r="C4175" t="str">
            <v>UN</v>
          </cell>
          <cell r="D4175">
            <v>26.63</v>
          </cell>
          <cell r="E4175">
            <v>27.25</v>
          </cell>
          <cell r="F4175" t="str">
            <v>SINTÉTICO</v>
          </cell>
          <cell r="G4175">
            <v>27.25</v>
          </cell>
        </row>
        <row r="4176">
          <cell r="A4176">
            <v>96855</v>
          </cell>
          <cell r="B4176" t="str">
            <v>JOELHO 90 GRAUS, PARA INSTALAÇÕES EM PEX, DN 25 MM, CONEXÃO POR CRIMPAGEM   FORNECIMENTO E INSTALAÇÃO. AF_06/2015</v>
          </cell>
          <cell r="C4176" t="str">
            <v>UN</v>
          </cell>
          <cell r="D4176">
            <v>24.64</v>
          </cell>
          <cell r="E4176">
            <v>25.37</v>
          </cell>
          <cell r="F4176" t="str">
            <v>SINTÉTICO</v>
          </cell>
          <cell r="G4176">
            <v>25.37</v>
          </cell>
        </row>
        <row r="4177">
          <cell r="A4177">
            <v>96856</v>
          </cell>
          <cell r="B4177" t="str">
            <v>JOELHO 90 GRAUS, ROSCA FÊMEA TERMINAL, PARA INSTALAÇÕES EM PEX, DN 25MM X 1/2", CONEXÃO POR CRIMPAGEM  FORNECIMENTO E INSTALAÇÃO. AF_06/2015</v>
          </cell>
          <cell r="C4177" t="str">
            <v>UN</v>
          </cell>
          <cell r="D4177">
            <v>25</v>
          </cell>
          <cell r="E4177">
            <v>25.73</v>
          </cell>
          <cell r="F4177" t="str">
            <v>SINTÉTICO</v>
          </cell>
          <cell r="G4177">
            <v>25.73</v>
          </cell>
        </row>
        <row r="4178">
          <cell r="A4178">
            <v>96857</v>
          </cell>
          <cell r="B4178" t="str">
            <v>JOELHO 90 GRAUS, ROSCA FÊMEA TERMINAL, PARA INSTALAÇÕES EM PEX, DN 25MM X 1, CONEXÃO POR CRIMPAGEM  FORNECIMENTO E INSTALAÇÃO. AF_06/2015</v>
          </cell>
          <cell r="C4178" t="str">
            <v>UN</v>
          </cell>
          <cell r="D4178">
            <v>39.659999999999997</v>
          </cell>
          <cell r="E4178">
            <v>40.39</v>
          </cell>
          <cell r="F4178" t="str">
            <v>SINTÉTICO</v>
          </cell>
          <cell r="G4178">
            <v>40.39</v>
          </cell>
        </row>
        <row r="4179">
          <cell r="A4179">
            <v>96858</v>
          </cell>
          <cell r="B4179" t="str">
            <v>JOELHO 90 GRAUS, PARA INSTALAÇÕES EM PEX, DN 32 MM, CONEXÃO POR CRIMPAGEM   FORNECIMENTO E INSTALAÇÃO. AF_06/2015</v>
          </cell>
          <cell r="C4179" t="str">
            <v>UN</v>
          </cell>
          <cell r="D4179">
            <v>40.15</v>
          </cell>
          <cell r="E4179">
            <v>41.06</v>
          </cell>
          <cell r="F4179" t="str">
            <v>SINTÉTICO</v>
          </cell>
          <cell r="G4179">
            <v>41.06</v>
          </cell>
        </row>
        <row r="4180">
          <cell r="A4180">
            <v>96859</v>
          </cell>
          <cell r="B4180" t="str">
            <v>JOELHO 90 GRAUS, ROSCA FÊMEA TERMINAL, PARA INSTALAÇÕES EM PEX, DN 32 MM X 1", CONEXÃO POR CRIMPAGEM  FORNECIMENTO E INSTALAÇÃO. AF_06/2015</v>
          </cell>
          <cell r="C4180" t="str">
            <v>UN</v>
          </cell>
          <cell r="D4180">
            <v>49.68</v>
          </cell>
          <cell r="E4180">
            <v>50.59</v>
          </cell>
          <cell r="F4180" t="str">
            <v>SINTÉTICO</v>
          </cell>
          <cell r="G4180">
            <v>50.59</v>
          </cell>
        </row>
        <row r="4181">
          <cell r="A4181">
            <v>96860</v>
          </cell>
          <cell r="B4181" t="str">
            <v>TÊ, METÁLICO, PARA INSTALAÇÕES EM PEX, DN 16 MM, CONEXÃO POR ANEL DESLIZANTE  FORNECIMENTO E INSTALAÇÃO. AF_06/2015</v>
          </cell>
          <cell r="C4181" t="str">
            <v>UN</v>
          </cell>
          <cell r="D4181">
            <v>20.2</v>
          </cell>
          <cell r="E4181">
            <v>21.11</v>
          </cell>
          <cell r="F4181" t="str">
            <v>SINTÉTICO</v>
          </cell>
          <cell r="G4181">
            <v>21.11</v>
          </cell>
        </row>
        <row r="4182">
          <cell r="A4182">
            <v>96861</v>
          </cell>
          <cell r="B4182" t="str">
            <v>TÊ, ROSCA FÊMEA, METÁLICO, PARA INSTALAÇÕES EM PEX, DN 16 MM X ½, CONEXÃO POR ANEL DESLIZANTE   FORNECIMENTO E INSTALAÇÃO. AF_06/2015</v>
          </cell>
          <cell r="C4182" t="str">
            <v>UN</v>
          </cell>
          <cell r="D4182">
            <v>21.79</v>
          </cell>
          <cell r="E4182">
            <v>22.7</v>
          </cell>
          <cell r="F4182" t="str">
            <v>SINTÉTICO</v>
          </cell>
          <cell r="G4182">
            <v>22.7</v>
          </cell>
        </row>
        <row r="4183">
          <cell r="A4183">
            <v>96862</v>
          </cell>
          <cell r="B4183" t="str">
            <v>TÊ, METÁLICO, PARA INSTALAÇÕES EM PEX, DN 20 MM, CONEXÃO POR ANEL DESLIZANTE  FORNECIMENTO E INSTALAÇÃO. AF_06/2015</v>
          </cell>
          <cell r="C4183" t="str">
            <v>UN</v>
          </cell>
          <cell r="D4183">
            <v>24.35</v>
          </cell>
          <cell r="E4183">
            <v>25.42</v>
          </cell>
          <cell r="F4183" t="str">
            <v>SINTÉTICO</v>
          </cell>
          <cell r="G4183">
            <v>25.42</v>
          </cell>
        </row>
        <row r="4184">
          <cell r="A4184">
            <v>96863</v>
          </cell>
          <cell r="B4184" t="str">
            <v>TÊ, ROSCA FÊMEA, METÁLICO, PARA INSTALAÇÕES EM PEX, DN 20 MM X ½, CONEXÃO POR ANEL DESLIZANTE   FORNECIMENTO E INSTALAÇÃO. AF_06/2015</v>
          </cell>
          <cell r="C4184" t="str">
            <v>UN</v>
          </cell>
          <cell r="D4184">
            <v>24.08</v>
          </cell>
          <cell r="E4184">
            <v>25.15</v>
          </cell>
          <cell r="F4184" t="str">
            <v>SINTÉTICO</v>
          </cell>
          <cell r="G4184">
            <v>25.15</v>
          </cell>
        </row>
        <row r="4185">
          <cell r="A4185">
            <v>96864</v>
          </cell>
          <cell r="B4185" t="str">
            <v>TÊ, METÁLICO, PARA INSTALAÇÕES EM PEX, DN 25 MM, CONEXÃO POR ANEL DESLIZANTE  FORNECIMENTO E INSTALAÇÃO. AF_06/2015</v>
          </cell>
          <cell r="C4185" t="str">
            <v>UN</v>
          </cell>
          <cell r="D4185">
            <v>38</v>
          </cell>
          <cell r="E4185">
            <v>39.28</v>
          </cell>
          <cell r="F4185" t="str">
            <v>SINTÉTICO</v>
          </cell>
          <cell r="G4185">
            <v>39.28</v>
          </cell>
        </row>
        <row r="4186">
          <cell r="A4186">
            <v>96865</v>
          </cell>
          <cell r="B4186" t="str">
            <v>TÊ, ROSCA FÊMEA, METÁLICO, PARA INSTALAÇÕES EM PEX, DN 25 MM X 3/4", CONEXÃO POR ANEL DESLIZANTE  FORNECIMENTO E INSTALAÇÃO. AF_06/2015</v>
          </cell>
          <cell r="C4186" t="str">
            <v>UN</v>
          </cell>
          <cell r="D4186">
            <v>37.229999999999997</v>
          </cell>
          <cell r="E4186">
            <v>38.51</v>
          </cell>
          <cell r="F4186" t="str">
            <v>SINTÉTICO</v>
          </cell>
          <cell r="G4186">
            <v>38.51</v>
          </cell>
        </row>
        <row r="4187">
          <cell r="A4187">
            <v>96866</v>
          </cell>
          <cell r="B4187" t="str">
            <v>TÊ, METÁLICO, PARA INSTALAÇÕES EM PEX, DN 32 MM, CONEXÃO POR ANEL DESLIZANTE  FORNECIMENTO E INSTALAÇÃO. AF_06/2015</v>
          </cell>
          <cell r="C4187" t="str">
            <v>UN</v>
          </cell>
          <cell r="D4187">
            <v>49.91</v>
          </cell>
          <cell r="E4187">
            <v>51.49</v>
          </cell>
          <cell r="F4187" t="str">
            <v>SINTÉTICO</v>
          </cell>
          <cell r="G4187">
            <v>51.49</v>
          </cell>
        </row>
        <row r="4188">
          <cell r="A4188">
            <v>96867</v>
          </cell>
          <cell r="B4188" t="str">
            <v>TÊ, ROSCA MACHO, METÁLICO, PARA INSTALAÇÕES EM PEX, DN 32 MM X 1", CONEXÃO POR ANEL DESLIZANTE  FORNECIMENTO E INSTALAÇÃO. AF_06/2015</v>
          </cell>
          <cell r="C4188" t="str">
            <v>UN</v>
          </cell>
          <cell r="D4188">
            <v>57.91</v>
          </cell>
          <cell r="E4188">
            <v>59.49</v>
          </cell>
          <cell r="F4188" t="str">
            <v>SINTÉTICO</v>
          </cell>
          <cell r="G4188">
            <v>59.49</v>
          </cell>
        </row>
        <row r="4189">
          <cell r="A4189">
            <v>96868</v>
          </cell>
          <cell r="B4189" t="str">
            <v>TÊ, PARA INSTALAÇÕES EM PEX, DN 16 MM, CONEXÃO POR CRIMPAGEM  FORNECIMENTO E INSTALAÇÃO. AF_06/2015</v>
          </cell>
          <cell r="C4189" t="str">
            <v>UN</v>
          </cell>
          <cell r="D4189">
            <v>23.1</v>
          </cell>
          <cell r="E4189">
            <v>23.79</v>
          </cell>
          <cell r="F4189" t="str">
            <v>SINTÉTICO</v>
          </cell>
          <cell r="G4189">
            <v>23.79</v>
          </cell>
        </row>
        <row r="4190">
          <cell r="A4190">
            <v>96869</v>
          </cell>
          <cell r="B4190" t="str">
            <v>TÊ, PARA INSTALAÇÕES EM PEX, DN 20 MM, CONEXÃO POR CRIMPAGEM  FORNECIMENTO E INSTALAÇÃO. AF_06/2015</v>
          </cell>
          <cell r="C4190" t="str">
            <v>UN</v>
          </cell>
          <cell r="D4190">
            <v>27.59</v>
          </cell>
          <cell r="E4190">
            <v>28.42</v>
          </cell>
          <cell r="F4190" t="str">
            <v>SINTÉTICO</v>
          </cell>
          <cell r="G4190">
            <v>28.42</v>
          </cell>
        </row>
        <row r="4191">
          <cell r="A4191">
            <v>96870</v>
          </cell>
          <cell r="B4191" t="str">
            <v>TÊ, PEX, DN 25 MM, CONEXÃO POR CRIMPAGEM  FORNECIMENTO E INSTALAÇÃO. AF_06/2015</v>
          </cell>
          <cell r="C4191" t="str">
            <v>UN</v>
          </cell>
          <cell r="D4191">
            <v>43.49</v>
          </cell>
          <cell r="E4191">
            <v>44.46</v>
          </cell>
          <cell r="F4191" t="str">
            <v>SINTÉTICO</v>
          </cell>
          <cell r="G4191">
            <v>44.46</v>
          </cell>
        </row>
        <row r="4192">
          <cell r="A4192">
            <v>96871</v>
          </cell>
          <cell r="B4192" t="str">
            <v>TÊ, PARA INSTALAÇÕES EM PEX, DN 32 MM, CONEXÃO POR CRIMPAGEM  FORNECIMENTO E INSTALAÇÃO. AF_06/2015</v>
          </cell>
          <cell r="C4192" t="str">
            <v>UN</v>
          </cell>
          <cell r="D4192">
            <v>62.96</v>
          </cell>
          <cell r="E4192">
            <v>64.16</v>
          </cell>
          <cell r="F4192" t="str">
            <v>SINTÉTICO</v>
          </cell>
          <cell r="G4192">
            <v>64.16</v>
          </cell>
        </row>
        <row r="4193">
          <cell r="A4193">
            <v>96872</v>
          </cell>
          <cell r="B4193" t="str">
            <v>DISTRIBUIDOR 2 SAÍDAS, METÁLICO, PARA INSTALAÇÕES EM PEX, ENTRADA DE 3/4" X 2 SAÍDAS DE 1/2", CONEXÃO POR ANEL DESLIZANTE  FORNECIMENTO E INSTALAÇÃO. AF_06/2015</v>
          </cell>
          <cell r="C4193" t="str">
            <v>UN</v>
          </cell>
          <cell r="D4193">
            <v>56.8</v>
          </cell>
          <cell r="E4193">
            <v>58.74</v>
          </cell>
          <cell r="F4193" t="str">
            <v>SINTÉTICO</v>
          </cell>
          <cell r="G4193">
            <v>58.74</v>
          </cell>
        </row>
        <row r="4194">
          <cell r="A4194">
            <v>96873</v>
          </cell>
          <cell r="B4194" t="str">
            <v>DISTRIBUIDOR 2 SAÍDAS, METÁLICO, PARA INSTALAÇÕES EM PEX, ENTRADA DE 1" X 2 SAÍDAS DE 1/2", CONEXÃO POR ANEL DESLIZANTE  FORNECIMENTO E INSTALAÇÃO. AF_06/2015</v>
          </cell>
          <cell r="C4194" t="str">
            <v>UN</v>
          </cell>
          <cell r="D4194">
            <v>65.62</v>
          </cell>
          <cell r="E4194">
            <v>67.56</v>
          </cell>
          <cell r="F4194" t="str">
            <v>SINTÉTICO</v>
          </cell>
          <cell r="G4194">
            <v>67.56</v>
          </cell>
        </row>
        <row r="4195">
          <cell r="A4195">
            <v>96874</v>
          </cell>
          <cell r="B4195" t="str">
            <v>DISTRIBUIDOR 3 SAÍDAS, METÁLICO, PARA INSTALAÇÕES EM PEX, ENTRADA DE 3/4" X 3 SAÍDAS DE 1/2", CONEXÃO POR ANEL DESLIZANTE  FORNECIMENTO E INSTALAÇÃO . AF_06/2015</v>
          </cell>
          <cell r="C4195" t="str">
            <v>UN</v>
          </cell>
          <cell r="D4195">
            <v>69.510000000000005</v>
          </cell>
          <cell r="E4195">
            <v>72.06</v>
          </cell>
          <cell r="F4195" t="str">
            <v>SINTÉTICO</v>
          </cell>
          <cell r="G4195">
            <v>72.06</v>
          </cell>
        </row>
        <row r="4196">
          <cell r="A4196">
            <v>96875</v>
          </cell>
          <cell r="B4196" t="str">
            <v>DISTRIBUIDOR 3 SAÍDAS, METÁLICO, PARA INSTALAÇÕES EM PEX, ENTRADA DE 1 X 3 SAÍDAS DE 1/2, CONEXÃO POR ANEL DESLIZANTE   FORNECIMENTO E INSTALAÇÃO. AF_06/2015</v>
          </cell>
          <cell r="C4196" t="str">
            <v>UN</v>
          </cell>
          <cell r="D4196">
            <v>83.7</v>
          </cell>
          <cell r="E4196">
            <v>86.25</v>
          </cell>
          <cell r="F4196" t="str">
            <v>SINTÉTICO</v>
          </cell>
          <cell r="G4196">
            <v>86.25</v>
          </cell>
        </row>
        <row r="4197">
          <cell r="A4197">
            <v>96876</v>
          </cell>
          <cell r="B4197" t="str">
            <v>DISTRIBUIDOR 2 SAÍDAS, PARA INSTALAÇÕES EM PEX, ENTRADA DE 32 MM X 2 SAÍDAS DE 16 MM, CONEXÃO POR CRIMPAGEM FORNECIMENTO E INSTALAÇÃO. AF_06/2015</v>
          </cell>
          <cell r="C4197" t="str">
            <v>UN</v>
          </cell>
          <cell r="D4197">
            <v>148.13999999999999</v>
          </cell>
          <cell r="E4197">
            <v>149.63</v>
          </cell>
          <cell r="F4197" t="str">
            <v>SINTÉTICO</v>
          </cell>
          <cell r="G4197">
            <v>149.63</v>
          </cell>
        </row>
        <row r="4198">
          <cell r="A4198">
            <v>96877</v>
          </cell>
          <cell r="B4198" t="str">
            <v>DISTRIBUIDOR 2 SAÍDAS, PARA INSTALAÇÕES EM PEX, ENTRADA DE 32 MM X 2 SAÍDAS DE 20 MM, CONEXÃO POR CRIMPAGEM  FORNECIMENTO E INSTALAÇÃO. AF_06/2015</v>
          </cell>
          <cell r="C4198" t="str">
            <v>UN</v>
          </cell>
          <cell r="D4198">
            <v>158.44</v>
          </cell>
          <cell r="E4198">
            <v>159.93</v>
          </cell>
          <cell r="F4198" t="str">
            <v>SINTÉTICO</v>
          </cell>
          <cell r="G4198">
            <v>159.93</v>
          </cell>
        </row>
        <row r="4199">
          <cell r="A4199">
            <v>96878</v>
          </cell>
          <cell r="B4199" t="str">
            <v>DISTRIBUIDOR 2 SAÍDAS, PARA INSTALAÇÕES EM PEX, ENTRADA DE 32 MM X 2 SAÍDAS DE 25 MM, CONEXÃO POR CRIMPAGEM  FORNECIMENTO E INSTALAÇÃO. AF_06/2015</v>
          </cell>
          <cell r="C4199" t="str">
            <v>UN</v>
          </cell>
          <cell r="D4199">
            <v>160.36000000000001</v>
          </cell>
          <cell r="E4199">
            <v>161.85</v>
          </cell>
          <cell r="F4199" t="str">
            <v>SINTÉTICO</v>
          </cell>
          <cell r="G4199">
            <v>161.85</v>
          </cell>
        </row>
        <row r="4200">
          <cell r="A4200">
            <v>96879</v>
          </cell>
          <cell r="B4200" t="str">
            <v>DISTRIBUIDOR 3 SAÍDAS, PARA INSTALAÇÕES EM PEX, ENTRADA DE 32 MM X 3 SAÍDAS DE 16 MM, CONEXÃO POR CRIMPAGEM  FORNECIMENTO E INSTALAÇÃO. AF_06/2015</v>
          </cell>
          <cell r="C4200" t="str">
            <v>UN</v>
          </cell>
          <cell r="D4200">
            <v>161.16999999999999</v>
          </cell>
          <cell r="E4200">
            <v>163.12</v>
          </cell>
          <cell r="F4200" t="str">
            <v>SINTÉTICO</v>
          </cell>
          <cell r="G4200">
            <v>163.12</v>
          </cell>
        </row>
        <row r="4201">
          <cell r="A4201">
            <v>96880</v>
          </cell>
          <cell r="B4201" t="str">
            <v>DISTRIBUIDOR 3 SAÍDAS, PARA INSTALAÇÕES EM PEX, ENTRADA DE 32 MM X 3 SAÍDAS DE 20 MM, CONEXÃO POR CRIMPAGEM  FORNECIMENTO E INSTALAÇÃO. AF_06/2015</v>
          </cell>
          <cell r="C4201" t="str">
            <v>UN</v>
          </cell>
          <cell r="D4201">
            <v>184.24</v>
          </cell>
          <cell r="E4201">
            <v>186.19</v>
          </cell>
          <cell r="F4201" t="str">
            <v>SINTÉTICO</v>
          </cell>
          <cell r="G4201">
            <v>186.19</v>
          </cell>
        </row>
        <row r="4202">
          <cell r="A4202">
            <v>96881</v>
          </cell>
          <cell r="B4202" t="str">
            <v>DISTRIBUIDOR 3 SAÍDAS, PARA INSTALAÇÕES EM PEX, ENTRADA DE 32 MM X 3 SAÍDAS DE 25 MM, CONEXÃO POR CRIMPAGEM  FORNECIMENTO E INSTALAÇÃO. AF_06/2015</v>
          </cell>
          <cell r="C4202" t="str">
            <v>UN</v>
          </cell>
          <cell r="D4202">
            <v>194.7</v>
          </cell>
          <cell r="E4202">
            <v>196.65</v>
          </cell>
          <cell r="F4202" t="str">
            <v>SINTÉTICO</v>
          </cell>
          <cell r="G4202">
            <v>196.65</v>
          </cell>
        </row>
        <row r="4203">
          <cell r="A4203">
            <v>97425</v>
          </cell>
          <cell r="B4203" t="str">
            <v>FLANGE EM AÇO, DN 15 MM X 1/2'', INSTALADO EM RESERVAÇÃO DE ÁGUA DE EDIFICAÇÃO QUE POSSUA RESERVATÓRIO DE FIBRA/FIBROCIMENTO - FORNECIMENTO E INSTALAÇÃO. AF_06/2016</v>
          </cell>
          <cell r="C4203" t="str">
            <v>UN</v>
          </cell>
          <cell r="D4203">
            <v>20.309999999999999</v>
          </cell>
          <cell r="E4203">
            <v>21.41</v>
          </cell>
          <cell r="F4203" t="str">
            <v>SINTÉTICO</v>
          </cell>
          <cell r="G4203">
            <v>21.41</v>
          </cell>
        </row>
        <row r="4204">
          <cell r="A4204">
            <v>97426</v>
          </cell>
          <cell r="B4204" t="str">
            <v>FLANGE EM AÇO, DN 20 MM X 3/4'', INSTALADO EM RESERVAÇÃO DE ÁGUA DE EDIFICAÇÃO QUE POSSUA RESERVATÓRIO DE FIBRA/FIBROCIMENTO - FORNECIMENTO E INSTALAÇÃO. AF_06/2016</v>
          </cell>
          <cell r="C4204" t="str">
            <v>UN</v>
          </cell>
          <cell r="D4204">
            <v>24.36</v>
          </cell>
          <cell r="E4204">
            <v>25.46</v>
          </cell>
          <cell r="F4204" t="str">
            <v>SINTÉTICO</v>
          </cell>
          <cell r="G4204">
            <v>25.46</v>
          </cell>
        </row>
        <row r="4205">
          <cell r="A4205">
            <v>97427</v>
          </cell>
          <cell r="B4205" t="str">
            <v>FLANGE EM AÇO, DN 25 MM X 1'', INSTALADO EM RESERVAÇÃO DE ÁGUA DE EDIFICAÇÃO QUE POSSUA RESERVATÓRIO DE FIBRA/FIBROCIMENTO - FORNECIMENTO E INSTALAÇÃO. AF_06/2016</v>
          </cell>
          <cell r="C4205" t="str">
            <v>UN</v>
          </cell>
          <cell r="D4205">
            <v>27.41</v>
          </cell>
          <cell r="E4205">
            <v>28.51</v>
          </cell>
          <cell r="F4205" t="str">
            <v>SINTÉTICO</v>
          </cell>
          <cell r="G4205">
            <v>28.51</v>
          </cell>
        </row>
        <row r="4206">
          <cell r="A4206">
            <v>97428</v>
          </cell>
          <cell r="B4206" t="str">
            <v>FLANGE EM AÇO, DN 32 MM X 1 1/4'', INSTALADO EM RESERVAÇÃO DE ÁGUA DE EDIFICAÇÃO QUE POSSUA RESERVATÓRIO DE FIBRA/FIBROCIMENTO - FORNECIMENTO E INSTALAÇÃO. AF_06/2016</v>
          </cell>
          <cell r="C4206" t="str">
            <v>UN</v>
          </cell>
          <cell r="D4206">
            <v>34.5</v>
          </cell>
          <cell r="E4206">
            <v>35.6</v>
          </cell>
          <cell r="F4206" t="str">
            <v>SINTÉTICO</v>
          </cell>
          <cell r="G4206">
            <v>35.6</v>
          </cell>
        </row>
        <row r="4207">
          <cell r="A4207">
            <v>97429</v>
          </cell>
          <cell r="B4207" t="str">
            <v>FLANGE EM AÇO, DN 40 MM X 1 1/2'', INSTALADO EM RESERVAÇÃO DE ÁGUA DE EDIFICAÇÃO QUE POSSUA RESERVATÓRIO DE FIBRA/FIBROCIMENTO - FORNECIMENTO E INSTALAÇÃO. AF_06/2016</v>
          </cell>
          <cell r="C4207" t="str">
            <v>UN</v>
          </cell>
          <cell r="D4207">
            <v>41.03</v>
          </cell>
          <cell r="E4207">
            <v>42.13</v>
          </cell>
          <cell r="F4207" t="str">
            <v>SINTÉTICO</v>
          </cell>
          <cell r="G4207">
            <v>42.13</v>
          </cell>
        </row>
        <row r="4208">
          <cell r="A4208">
            <v>97430</v>
          </cell>
          <cell r="B4208" t="str">
            <v>ACOPLAMENTO RÍGIDO EM AÇO, CONEXÃO RANHURADA, DN 50 (2"), INSTALADO EM PRUMADAS - FORNECIMENTO E INSTALAÇÃO. AF_12/2015</v>
          </cell>
          <cell r="C4208" t="str">
            <v>UN</v>
          </cell>
          <cell r="D4208">
            <v>32.9</v>
          </cell>
          <cell r="E4208">
            <v>34.4</v>
          </cell>
          <cell r="F4208" t="str">
            <v>SINTÉTICO</v>
          </cell>
          <cell r="G4208">
            <v>34.4</v>
          </cell>
        </row>
        <row r="4209">
          <cell r="A4209">
            <v>97431</v>
          </cell>
          <cell r="B4209" t="str">
            <v>ACOPLAMENTO RÍGIDO EM AÇO, CONEXÃO RANHURADA, DN 65 (2 1/2"), INSTALADO EM PRUMADAS - FORNECIMENTO E INSTALAÇÃO. AF_12/2015</v>
          </cell>
          <cell r="C4209" t="str">
            <v>UN</v>
          </cell>
          <cell r="D4209">
            <v>36.58</v>
          </cell>
          <cell r="E4209">
            <v>38.32</v>
          </cell>
          <cell r="F4209" t="str">
            <v>SINTÉTICO</v>
          </cell>
          <cell r="G4209">
            <v>38.32</v>
          </cell>
        </row>
        <row r="4210">
          <cell r="A4210">
            <v>97432</v>
          </cell>
          <cell r="B4210" t="str">
            <v>ACOPLAMENTO RÍGIDO EM AÇO, CONEXÃO RANHURADA, DN 80 (3"), INSTALADO EM PRUMADAS - FORNECIMENTO E INSTALAÇÃO. AF_12/2015</v>
          </cell>
          <cell r="C4210" t="str">
            <v>UN</v>
          </cell>
          <cell r="D4210">
            <v>41.23</v>
          </cell>
          <cell r="E4210">
            <v>43.18</v>
          </cell>
          <cell r="F4210" t="str">
            <v>SINTÉTICO</v>
          </cell>
          <cell r="G4210">
            <v>43.18</v>
          </cell>
        </row>
        <row r="4211">
          <cell r="A4211">
            <v>97433</v>
          </cell>
          <cell r="B4211" t="str">
            <v>CURVA 45 GRAUS, EM AÇO, CONEXÃO RANHURADA, DN 50 (2), INSTALADO EM PRUMADAS - FORNECIMENTO E INSTALAÇÃO. AF_12/2015</v>
          </cell>
          <cell r="C4211" t="str">
            <v>UN</v>
          </cell>
          <cell r="D4211">
            <v>77.34</v>
          </cell>
          <cell r="E4211">
            <v>79.59</v>
          </cell>
          <cell r="F4211" t="str">
            <v>SINTÉTICO</v>
          </cell>
          <cell r="G4211">
            <v>79.59</v>
          </cell>
        </row>
        <row r="4212">
          <cell r="A4212">
            <v>97434</v>
          </cell>
          <cell r="B4212" t="str">
            <v>CURVA 90 GRAUS, EM AÇO, CONEXÃO RANHURADA, DN 50 (2"), INSTALADO EM PRUMADAS - FORNECIMENTO E INSTALAÇÃO. AF_12/2015</v>
          </cell>
          <cell r="C4212" t="str">
            <v>UN</v>
          </cell>
          <cell r="D4212">
            <v>78.87</v>
          </cell>
          <cell r="E4212">
            <v>81.12</v>
          </cell>
          <cell r="F4212" t="str">
            <v>SINTÉTICO</v>
          </cell>
          <cell r="G4212">
            <v>81.12</v>
          </cell>
        </row>
        <row r="4213">
          <cell r="A4213">
            <v>97435</v>
          </cell>
          <cell r="B4213" t="str">
            <v>CURVA 45 GRAUS, EM AÇO, CONEXÃO RANHURADA, DN 65 (2 1/2"), INSTALADO EM PRUMADAS - FORNECIMENTO E INSTALAÇÃO. AF_12/2015</v>
          </cell>
          <cell r="C4213" t="str">
            <v>UN</v>
          </cell>
          <cell r="D4213">
            <v>90.53</v>
          </cell>
          <cell r="E4213">
            <v>93.11</v>
          </cell>
          <cell r="F4213" t="str">
            <v>SINTÉTICO</v>
          </cell>
          <cell r="G4213">
            <v>93.11</v>
          </cell>
        </row>
        <row r="4214">
          <cell r="A4214">
            <v>97436</v>
          </cell>
          <cell r="B4214" t="str">
            <v>CURVA 90 GRAUS, EM AÇO, CONEXÃO RANHURADA, DN 65 (2 1/2), INSTALADO EM PRUMADAS - FORNECIMENTO E INSTALAÇÃO. AF_12/2015</v>
          </cell>
          <cell r="C4214" t="str">
            <v>UN</v>
          </cell>
          <cell r="D4214">
            <v>93.47</v>
          </cell>
          <cell r="E4214">
            <v>96.05</v>
          </cell>
          <cell r="F4214" t="str">
            <v>SINTÉTICO</v>
          </cell>
          <cell r="G4214">
            <v>96.05</v>
          </cell>
        </row>
        <row r="4215">
          <cell r="A4215">
            <v>97437</v>
          </cell>
          <cell r="B4215" t="str">
            <v>CURVA 45 GRAUS, EM AÇO, CONEXÃO RANHURADA, DN 80 (3"), INSTALADO EM PRUMADAS - FORNECIMENTO E INSTALAÇÃO. AF_12/2015</v>
          </cell>
          <cell r="C4215" t="str">
            <v>UN</v>
          </cell>
          <cell r="D4215">
            <v>103.63</v>
          </cell>
          <cell r="E4215">
            <v>106.55</v>
          </cell>
          <cell r="F4215" t="str">
            <v>SINTÉTICO</v>
          </cell>
          <cell r="G4215">
            <v>106.55</v>
          </cell>
        </row>
        <row r="4216">
          <cell r="A4216">
            <v>97438</v>
          </cell>
          <cell r="B4216" t="str">
            <v>CURVA 90 GRAUS, EM AÇO, CONEXÃO RANHURADA, DN 80 (3"), INSTALADO EM PRUMADAS - FORNECIMENTO E INSTALAÇÃO. AF_12/2015</v>
          </cell>
          <cell r="C4216" t="str">
            <v>UN</v>
          </cell>
          <cell r="D4216">
            <v>106.79</v>
          </cell>
          <cell r="E4216">
            <v>109.71</v>
          </cell>
          <cell r="F4216" t="str">
            <v>SINTÉTICO</v>
          </cell>
          <cell r="G4216">
            <v>109.71</v>
          </cell>
        </row>
        <row r="4217">
          <cell r="A4217">
            <v>97439</v>
          </cell>
          <cell r="B4217" t="str">
            <v>TÊ, EM AÇO, CONEXÃO RANHURADA, DN 50 (2"), INSTALADO EM PRUMADAS - FORNECIMENTO E INSTALAÇÃO. AF_12/2015</v>
          </cell>
          <cell r="C4217" t="str">
            <v>UN</v>
          </cell>
          <cell r="D4217">
            <v>117.83</v>
          </cell>
          <cell r="E4217">
            <v>120.83</v>
          </cell>
          <cell r="F4217" t="str">
            <v>SINTÉTICO</v>
          </cell>
          <cell r="G4217">
            <v>120.83</v>
          </cell>
        </row>
        <row r="4218">
          <cell r="A4218">
            <v>97440</v>
          </cell>
          <cell r="B4218" t="str">
            <v>TÊ, EM AÇO, CONEXÃO RANHURADA, DN 65 (2 1/2"), INSTALADO EM PRUMADAS - FORNECIMENTO E INSTALAÇÃO. AF_12/2015</v>
          </cell>
          <cell r="C4218" t="str">
            <v>UN</v>
          </cell>
          <cell r="D4218">
            <v>141.47999999999999</v>
          </cell>
          <cell r="E4218">
            <v>144.91999999999999</v>
          </cell>
          <cell r="F4218" t="str">
            <v>SINTÉTICO</v>
          </cell>
          <cell r="G4218">
            <v>144.91999999999999</v>
          </cell>
        </row>
        <row r="4219">
          <cell r="A4219">
            <v>97442</v>
          </cell>
          <cell r="B4219" t="str">
            <v>TÊ, EM AÇO, CONEXÃO RANHURADA, DN 80 (3"), INSTALADO EM PRUMADAS - FORNECIMENTO E INSTALAÇÃO. AF_12/2015</v>
          </cell>
          <cell r="C4219" t="str">
            <v>UN</v>
          </cell>
          <cell r="D4219">
            <v>156.21</v>
          </cell>
          <cell r="E4219">
            <v>160.12</v>
          </cell>
          <cell r="F4219" t="str">
            <v>SINTÉTICO</v>
          </cell>
          <cell r="G4219">
            <v>160.12</v>
          </cell>
        </row>
        <row r="4220">
          <cell r="A4220">
            <v>97443</v>
          </cell>
          <cell r="B4220" t="str">
            <v>LUVA, EM AÇO, CONEXÃO SOLDADA, DN 50 (2"), INSTALADO EM PRUMADAS - FORNECIMENTO E INSTALAÇÃO. AF_12/2015</v>
          </cell>
          <cell r="C4220" t="str">
            <v>UN</v>
          </cell>
          <cell r="D4220">
            <v>72.739999999999995</v>
          </cell>
          <cell r="E4220">
            <v>76.239999999999995</v>
          </cell>
          <cell r="F4220" t="str">
            <v>SINTÉTICO</v>
          </cell>
          <cell r="G4220">
            <v>76.239999999999995</v>
          </cell>
        </row>
        <row r="4221">
          <cell r="A4221">
            <v>97444</v>
          </cell>
          <cell r="B4221" t="str">
            <v>LUVA COM REDUÇÃO, EM AÇO, CONEXÃO SOLDADA, DN 50 X 40 MM (2 X 1 1/2), INSTALADO EM PRUMADAS - FORNECIMENTO E INSTALAÇÃO. AF_12/2015</v>
          </cell>
          <cell r="C4221" t="str">
            <v>UN</v>
          </cell>
          <cell r="D4221">
            <v>84.92</v>
          </cell>
          <cell r="E4221">
            <v>88.42</v>
          </cell>
          <cell r="F4221" t="str">
            <v>SINTÉTICO</v>
          </cell>
          <cell r="G4221">
            <v>88.42</v>
          </cell>
        </row>
        <row r="4222">
          <cell r="A4222">
            <v>97446</v>
          </cell>
          <cell r="B4222" t="str">
            <v>LUVA, EM AÇO, CONEXÃO SOLDADA, DN 65 (2 1/2"), INSTALADO EM PRUMADAS - FORNECIMENTO E INSTALAÇÃO. AF_12/2015</v>
          </cell>
          <cell r="C4222" t="str">
            <v>UN</v>
          </cell>
          <cell r="D4222">
            <v>144.25</v>
          </cell>
          <cell r="E4222">
            <v>148.13</v>
          </cell>
          <cell r="F4222" t="str">
            <v>SINTÉTICO</v>
          </cell>
          <cell r="G4222">
            <v>148.13</v>
          </cell>
        </row>
        <row r="4223">
          <cell r="A4223">
            <v>97447</v>
          </cell>
          <cell r="B4223" t="str">
            <v>LUVA COM REDUÇÃO, EM AÇO, CONEXÃO SOLDADA, DN 65 X 50 MM (2 1/2" X 2"), INSTALADO EM PRUMADAS - FORNECIMENTO E INSTALAÇÃO. AF_12/2015</v>
          </cell>
          <cell r="C4223" t="str">
            <v>UN</v>
          </cell>
          <cell r="D4223">
            <v>144.25</v>
          </cell>
          <cell r="E4223">
            <v>148.13</v>
          </cell>
          <cell r="F4223" t="str">
            <v>SINTÉTICO</v>
          </cell>
          <cell r="G4223">
            <v>148.13</v>
          </cell>
        </row>
        <row r="4224">
          <cell r="A4224">
            <v>97449</v>
          </cell>
          <cell r="B4224" t="str">
            <v>LUVA, EM AÇO, CONEXÃO SOLDADA, DN 80 (3), INSTALADO EM PRUMADAS - FORNECIMENTO E INSTALAÇÃO. AF_12/2015</v>
          </cell>
          <cell r="C4224" t="str">
            <v>UN</v>
          </cell>
          <cell r="D4224">
            <v>153.68</v>
          </cell>
          <cell r="E4224">
            <v>157.91</v>
          </cell>
          <cell r="F4224" t="str">
            <v>SINTÉTICO</v>
          </cell>
          <cell r="G4224">
            <v>157.91</v>
          </cell>
        </row>
        <row r="4225">
          <cell r="A4225">
            <v>97450</v>
          </cell>
          <cell r="B4225" t="str">
            <v>LUVA COM REDUÇÃO, EM AÇO, CONEXÃO SOLDADA, DN 80 X 65 MM (3" X 2 1/2"), INSTALADO EM PRUMADAS - FORNECIMENTO E INSTALAÇÃO. AF_12/2015</v>
          </cell>
          <cell r="C4225" t="str">
            <v>UN</v>
          </cell>
          <cell r="D4225">
            <v>186.84</v>
          </cell>
          <cell r="E4225">
            <v>191.07</v>
          </cell>
          <cell r="F4225" t="str">
            <v>SINTÉTICO</v>
          </cell>
          <cell r="G4225">
            <v>191.07</v>
          </cell>
        </row>
        <row r="4226">
          <cell r="A4226">
            <v>97452</v>
          </cell>
          <cell r="B4226" t="str">
            <v>CURVA 45 GRAUS, EM AÇO, CONEXÃO SOLDADA, DN 50 (2), INSTALADO EM PRUMADAS - FORNECIMENTO E INSTALAÇÃO. AF_12/2015</v>
          </cell>
          <cell r="C4226" t="str">
            <v>UN</v>
          </cell>
          <cell r="D4226">
            <v>119.23</v>
          </cell>
          <cell r="E4226">
            <v>124.46</v>
          </cell>
          <cell r="F4226" t="str">
            <v>SINTÉTICO</v>
          </cell>
          <cell r="G4226">
            <v>124.46</v>
          </cell>
        </row>
        <row r="4227">
          <cell r="A4227">
            <v>97453</v>
          </cell>
          <cell r="B4227" t="str">
            <v>CURVA 90 GRAUS, EM AÇO, CONEXÃO SOLDADA, DN 50 (2), INSTALADO EM PRUMADAS - FORNECIMENTO E INSTALAÇÃO. AF_12/2015</v>
          </cell>
          <cell r="C4227" t="str">
            <v>UN</v>
          </cell>
          <cell r="D4227">
            <v>126.18</v>
          </cell>
          <cell r="E4227">
            <v>131.41</v>
          </cell>
          <cell r="F4227" t="str">
            <v>SINTÉTICO</v>
          </cell>
          <cell r="G4227">
            <v>131.41</v>
          </cell>
        </row>
        <row r="4228">
          <cell r="A4228">
            <v>97454</v>
          </cell>
          <cell r="B4228" t="str">
            <v>CURVA 45 GRAUS, EM AÇO, CONEXÃO SOLDADA, DN 65 (2 1/2), INSTALADO EM PRUMADAS - FORNECIMENTO E INSTALAÇÃO. AF_12/2015</v>
          </cell>
          <cell r="C4228" t="str">
            <v>UN</v>
          </cell>
          <cell r="D4228">
            <v>199.08</v>
          </cell>
          <cell r="E4228">
            <v>204.87</v>
          </cell>
          <cell r="F4228" t="str">
            <v>SINTÉTICO</v>
          </cell>
          <cell r="G4228">
            <v>204.87</v>
          </cell>
        </row>
        <row r="4229">
          <cell r="A4229">
            <v>97455</v>
          </cell>
          <cell r="B4229" t="str">
            <v>CURVA 90 GRAUS, EM AÇO, CONEXÃO SOLDADA, DN 65 (2 1/2), INSTALADO EM PRUMADAS - FORNECIMENTO E INSTALAÇÃO. AF_12/2015</v>
          </cell>
          <cell r="C4229" t="str">
            <v>UN</v>
          </cell>
          <cell r="D4229">
            <v>210.19</v>
          </cell>
          <cell r="E4229">
            <v>215.98</v>
          </cell>
          <cell r="F4229" t="str">
            <v>SINTÉTICO</v>
          </cell>
          <cell r="G4229">
            <v>215.98</v>
          </cell>
        </row>
        <row r="4230">
          <cell r="A4230">
            <v>97456</v>
          </cell>
          <cell r="B4230" t="str">
            <v>CURVA 45 GRAUS, EM AÇO, CONEXÃO SOLDADA, DN 80 (3), INSTALADO EM PRUMADAS - FORNECIMENTO E INSTALAÇÃO. AF_12/2015</v>
          </cell>
          <cell r="C4230" t="str">
            <v>UN</v>
          </cell>
          <cell r="D4230">
            <v>442.96</v>
          </cell>
          <cell r="E4230">
            <v>449.32</v>
          </cell>
          <cell r="F4230" t="str">
            <v>SINTÉTICO</v>
          </cell>
          <cell r="G4230">
            <v>449.32</v>
          </cell>
        </row>
        <row r="4231">
          <cell r="A4231">
            <v>97457</v>
          </cell>
          <cell r="B4231" t="str">
            <v>CURVA 90 GRAUS, EM AÇO, CONEXÃO SOLDADA, DN 80 (3), INSTALADO EM PRUMADAS - FORNECIMENTO E INSTALAÇÃO. AF_12/2015</v>
          </cell>
          <cell r="C4231" t="str">
            <v>UN</v>
          </cell>
          <cell r="D4231">
            <v>393.09</v>
          </cell>
          <cell r="E4231">
            <v>399.45</v>
          </cell>
          <cell r="F4231" t="str">
            <v>SINTÉTICO</v>
          </cell>
          <cell r="G4231">
            <v>399.45</v>
          </cell>
        </row>
        <row r="4232">
          <cell r="A4232">
            <v>97458</v>
          </cell>
          <cell r="B4232" t="str">
            <v>TÊ, EM AÇO, CONEXÃO SOLDADA, DN 50 (2"), INSTALADO EM PRUMADAS - FORNECIMENTO E INSTALAÇÃO. AF_12/2015</v>
          </cell>
          <cell r="C4232" t="str">
            <v>UN</v>
          </cell>
          <cell r="D4232">
            <v>186.85</v>
          </cell>
          <cell r="E4232">
            <v>193.84</v>
          </cell>
          <cell r="F4232" t="str">
            <v>SINTÉTICO</v>
          </cell>
          <cell r="G4232">
            <v>193.84</v>
          </cell>
        </row>
        <row r="4233">
          <cell r="A4233">
            <v>97459</v>
          </cell>
          <cell r="B4233" t="str">
            <v>TÊ, EM AÇO, CONEXÃO SOLDADA, DN 65 (2 1/2"), INSTALADO EM PRUMADAS - FORNECIMENTO E INSTALAÇÃO. AF_12/2015</v>
          </cell>
          <cell r="C4233" t="str">
            <v>UN</v>
          </cell>
          <cell r="D4233">
            <v>315.27999999999997</v>
          </cell>
          <cell r="E4233">
            <v>323.01</v>
          </cell>
          <cell r="F4233" t="str">
            <v>SINTÉTICO</v>
          </cell>
          <cell r="G4233">
            <v>323.01</v>
          </cell>
        </row>
        <row r="4234">
          <cell r="A4234">
            <v>97460</v>
          </cell>
          <cell r="B4234" t="str">
            <v>TÊ, EM AÇO, CONEXÃO SOLDADA, DN 80 (3"), INSTALADO EM PRUMADAS - FORNECIMENTO E INSTALAÇÃO. AF_12/2015</v>
          </cell>
          <cell r="C4234" t="str">
            <v>UN</v>
          </cell>
          <cell r="D4234">
            <v>480.51</v>
          </cell>
          <cell r="E4234">
            <v>488.99</v>
          </cell>
          <cell r="F4234" t="str">
            <v>SINTÉTICO</v>
          </cell>
          <cell r="G4234">
            <v>488.99</v>
          </cell>
        </row>
        <row r="4235">
          <cell r="A4235">
            <v>97461</v>
          </cell>
          <cell r="B4235" t="str">
            <v>LUVA, EM AÇO, CONEXÃO SOLDADA, DN 25 (1), INSTALADO EM REDE DE ALIMENTAÇÃO PARA HIDRANTE - FORNECIMENTO E INSTALAÇÃO. AF_12/2015</v>
          </cell>
          <cell r="C4235" t="str">
            <v>UN</v>
          </cell>
          <cell r="D4235">
            <v>22.8</v>
          </cell>
          <cell r="E4235">
            <v>23.82</v>
          </cell>
          <cell r="F4235" t="str">
            <v>SINTÉTICO</v>
          </cell>
          <cell r="G4235">
            <v>23.82</v>
          </cell>
        </row>
        <row r="4236">
          <cell r="A4236">
            <v>97462</v>
          </cell>
          <cell r="B4236" t="str">
            <v>LUVA COM REDUÇÃO, EM AÇO, CONEXÃO SOLDADA, DN 25 X 20 MM (1 X 3/4), INSTALADO EM REDE DE ALIMENTAÇÃO PARA HIDRANTE - FORNECIMENTO E INSTALAÇÃO. AF_12/2015</v>
          </cell>
          <cell r="C4236" t="str">
            <v>UN</v>
          </cell>
          <cell r="D4236">
            <v>19.23</v>
          </cell>
          <cell r="E4236">
            <v>20.25</v>
          </cell>
          <cell r="F4236" t="str">
            <v>SINTÉTICO</v>
          </cell>
          <cell r="G4236">
            <v>20.25</v>
          </cell>
        </row>
        <row r="4237">
          <cell r="A4237">
            <v>97464</v>
          </cell>
          <cell r="B4237" t="str">
            <v>LUVA, EM AÇO, CONEXÃO SOLDADA, DN 32 (1 1/4), INSTALADO EM REDE DE ALIMENTAÇÃO PARA HIDRANTE - FORNECIMENTO E INSTALAÇÃO. AF_12/2015</v>
          </cell>
          <cell r="C4237" t="str">
            <v>UN</v>
          </cell>
          <cell r="D4237">
            <v>32.630000000000003</v>
          </cell>
          <cell r="E4237">
            <v>33.950000000000003</v>
          </cell>
          <cell r="F4237" t="str">
            <v>SINTÉTICO</v>
          </cell>
          <cell r="G4237">
            <v>33.950000000000003</v>
          </cell>
        </row>
        <row r="4238">
          <cell r="A4238">
            <v>97465</v>
          </cell>
          <cell r="B4238" t="str">
            <v>LUVA COM REDUÇÃO, EM AÇO, CONEXÃO SOLDADA, DN 32 X 25 MM (1 1/4  X 1), INSTALADO EM REDE DE ALIMENTAÇÃO PARA HIDRANTE - FORNECIMENTO E INSTALAÇÃO. AF_12/2015</v>
          </cell>
          <cell r="C4238" t="str">
            <v>UN</v>
          </cell>
          <cell r="D4238">
            <v>38.65</v>
          </cell>
          <cell r="E4238">
            <v>39.97</v>
          </cell>
          <cell r="F4238" t="str">
            <v>SINTÉTICO</v>
          </cell>
          <cell r="G4238">
            <v>39.97</v>
          </cell>
        </row>
        <row r="4239">
          <cell r="A4239">
            <v>97467</v>
          </cell>
          <cell r="B4239" t="str">
            <v>LUVA, EM AÇO, CONEXÃO SOLDADA, DN 40 (1 1/2), INSTALADO EM REDE DE ALIMENTAÇÃO PARA HIDRANTE - FORNECIMENTO E INSTALAÇÃO. AF_12/2015</v>
          </cell>
          <cell r="C4239" t="str">
            <v>UN</v>
          </cell>
          <cell r="D4239">
            <v>41.39</v>
          </cell>
          <cell r="E4239">
            <v>43.03</v>
          </cell>
          <cell r="F4239" t="str">
            <v>SINTÉTICO</v>
          </cell>
          <cell r="G4239">
            <v>43.03</v>
          </cell>
        </row>
        <row r="4240">
          <cell r="A4240">
            <v>97468</v>
          </cell>
          <cell r="B4240" t="str">
            <v>LUVA COM REDUÇÃO, EM AÇO, CONEXÃO SOLDADA, DN 40  X 32 MM (1 1/2 X 1 1/4), INSTALADO EM REDE DE ALIMENTAÇÃO PARA HIDRANTE - FORNECIMENTO E INSTALAÇÃO. AF_12/2015</v>
          </cell>
          <cell r="C4240" t="str">
            <v>UN</v>
          </cell>
          <cell r="D4240">
            <v>49.09</v>
          </cell>
          <cell r="E4240">
            <v>50.73</v>
          </cell>
          <cell r="F4240" t="str">
            <v>SINTÉTICO</v>
          </cell>
          <cell r="G4240">
            <v>50.73</v>
          </cell>
        </row>
        <row r="4241">
          <cell r="A4241">
            <v>97470</v>
          </cell>
          <cell r="B4241" t="str">
            <v>LUVA, EM AÇO, CONEXÃO SOLDADA, DN 50 (2), INSTALADO EM REDE DE ALIMENTAÇÃO PARA HIDRANTE - FORNECIMENTO E INSTALAÇÃO. AF_12/2015</v>
          </cell>
          <cell r="C4241" t="str">
            <v>UN</v>
          </cell>
          <cell r="D4241">
            <v>60.69</v>
          </cell>
          <cell r="E4241">
            <v>62.74</v>
          </cell>
          <cell r="F4241" t="str">
            <v>SINTÉTICO</v>
          </cell>
          <cell r="G4241">
            <v>62.74</v>
          </cell>
        </row>
        <row r="4242">
          <cell r="A4242">
            <v>97471</v>
          </cell>
          <cell r="B4242" t="str">
            <v>LUVA COM REDUÇÃO, EM AÇO, CONEXÃO SOLDADA, DN 50 X 40 MM (2 X 1 1/2), INSTALADO EM REDE DE ALIMENTAÇÃO PARA HIDRANTE - FORNECIMENTO E INSTALAÇÃO. AF_12/2015</v>
          </cell>
          <cell r="C4242" t="str">
            <v>UN</v>
          </cell>
          <cell r="D4242">
            <v>72.87</v>
          </cell>
          <cell r="E4242">
            <v>74.92</v>
          </cell>
          <cell r="F4242" t="str">
            <v>SINTÉTICO</v>
          </cell>
          <cell r="G4242">
            <v>74.92</v>
          </cell>
        </row>
        <row r="4243">
          <cell r="A4243">
            <v>97474</v>
          </cell>
          <cell r="B4243" t="str">
            <v>LUVA, EM AÇO, CONEXÃO SOLDADA, DN 65 (2 1/2), INSTALADO EM REDE DE ALIMENTAÇÃO PARA HIDRANTE - FORNECIMENTO E INSTALAÇÃO. AF_12/2015</v>
          </cell>
          <cell r="C4243" t="str">
            <v>UN</v>
          </cell>
          <cell r="D4243">
            <v>109.65</v>
          </cell>
          <cell r="E4243">
            <v>112.32</v>
          </cell>
          <cell r="F4243" t="str">
            <v>SINTÉTICO</v>
          </cell>
          <cell r="G4243">
            <v>112.32</v>
          </cell>
        </row>
        <row r="4244">
          <cell r="A4244">
            <v>97475</v>
          </cell>
          <cell r="B4244" t="str">
            <v>LUVA COM REDUÇÃO, EM AÇO, CONEXÃO SOLDADA, DN 65 X 50 MM (2 1/2 X 2), INSTALADO EM REDE DE ALIMENTAÇÃO PARA HIDRANTE - FORNECIMENTO E INSTALAÇÃO. AF_12/2015</v>
          </cell>
          <cell r="C4244" t="str">
            <v>UN</v>
          </cell>
          <cell r="D4244">
            <v>134.26</v>
          </cell>
          <cell r="E4244">
            <v>136.93</v>
          </cell>
          <cell r="F4244" t="str">
            <v>SINTÉTICO</v>
          </cell>
          <cell r="G4244">
            <v>136.93</v>
          </cell>
        </row>
        <row r="4245">
          <cell r="A4245">
            <v>97477</v>
          </cell>
          <cell r="B4245" t="str">
            <v>LUVA, EM AÇO, CONEXÃO SOLDADA, DN 80 (3), INSTALADO EM REDE DE ALIMENTAÇÃO PARA HIDRANTE - FORNECIMENTO E INSTALAÇÃO. AF_12/2015</v>
          </cell>
          <cell r="C4245" t="str">
            <v>UN</v>
          </cell>
          <cell r="D4245">
            <v>145.74</v>
          </cell>
          <cell r="E4245">
            <v>149.02000000000001</v>
          </cell>
          <cell r="F4245" t="str">
            <v>SINTÉTICO</v>
          </cell>
          <cell r="G4245">
            <v>149.02000000000001</v>
          </cell>
        </row>
        <row r="4246">
          <cell r="A4246">
            <v>97478</v>
          </cell>
          <cell r="B4246" t="str">
            <v>LUVA COM REDUÇÃO, EM AÇO, CONEXÃO SOLDADA, DN 80 X 65 MM (3 X 2 1/2), INSTALADO EM REDE DE ALIMENTAÇÃO PARA HIDRANTE - FORNECIMENTO E INSTALAÇÃO. AF_12/2015</v>
          </cell>
          <cell r="C4246" t="str">
            <v>UN</v>
          </cell>
          <cell r="D4246">
            <v>178.9</v>
          </cell>
          <cell r="E4246">
            <v>182.18</v>
          </cell>
          <cell r="F4246" t="str">
            <v>SINTÉTICO</v>
          </cell>
          <cell r="G4246">
            <v>182.18</v>
          </cell>
        </row>
        <row r="4247">
          <cell r="A4247">
            <v>97479</v>
          </cell>
          <cell r="B4247" t="str">
            <v>CURVA 45 GRAUS, EM AÇO, CONEXÃO SOLDADA, DN 25 (1), INSTALADO EM REDE DE ALIMENTAÇÃO PARA HIDRANTE - FORNECIMENTO E INSTALAÇÃO. AF_12/2015</v>
          </cell>
          <cell r="C4247" t="str">
            <v>UN</v>
          </cell>
          <cell r="D4247">
            <v>36.69</v>
          </cell>
          <cell r="E4247">
            <v>38.229999999999997</v>
          </cell>
          <cell r="F4247" t="str">
            <v>SINTÉTICO</v>
          </cell>
          <cell r="G4247">
            <v>38.229999999999997</v>
          </cell>
        </row>
        <row r="4248">
          <cell r="A4248">
            <v>97480</v>
          </cell>
          <cell r="B4248" t="str">
            <v>CURVA 90 GRAUS, EM AÇO, CONEXÃO SOLDADA, DN 25 (1), INSTALADO EM REDE DE ALIMENTAÇÃO PARA HIDRANTE - FORNECIMENTO E INSTALAÇÃO. AF_12/2015</v>
          </cell>
          <cell r="C4248" t="str">
            <v>UN</v>
          </cell>
          <cell r="D4248">
            <v>36.69</v>
          </cell>
          <cell r="E4248">
            <v>38.229999999999997</v>
          </cell>
          <cell r="F4248" t="str">
            <v>SINTÉTICO</v>
          </cell>
          <cell r="G4248">
            <v>38.229999999999997</v>
          </cell>
        </row>
        <row r="4249">
          <cell r="A4249">
            <v>97481</v>
          </cell>
          <cell r="B4249" t="str">
            <v>CURVA 45 GRAUS, EM AÇO, CONEXÃO SOLDADA, DN 32 (1 1/4), INSTALADO EM REDE DE ALIMENTAÇÃO PARA HIDRANTE - FORNECIMENTO E INSTALAÇÃO. AF_12/2015</v>
          </cell>
          <cell r="C4249" t="str">
            <v>UN</v>
          </cell>
          <cell r="D4249">
            <v>52.85</v>
          </cell>
          <cell r="E4249">
            <v>54.82</v>
          </cell>
          <cell r="F4249" t="str">
            <v>SINTÉTICO</v>
          </cell>
          <cell r="G4249">
            <v>54.82</v>
          </cell>
        </row>
        <row r="4250">
          <cell r="A4250">
            <v>97482</v>
          </cell>
          <cell r="B4250" t="str">
            <v>CURVA 90 GRAUS, EM AÇO, CONEXÃO SOLDADA, DN 32 (1 1/4), INSTALADO EM REDE DE ALIMENTAÇÃO PARA HIDRANTE - FORNECIMENTO E INSTALAÇÃO. AF_12/2015</v>
          </cell>
          <cell r="C4250" t="str">
            <v>UN</v>
          </cell>
          <cell r="D4250">
            <v>52.85</v>
          </cell>
          <cell r="E4250">
            <v>54.82</v>
          </cell>
          <cell r="F4250" t="str">
            <v>SINTÉTICO</v>
          </cell>
          <cell r="G4250">
            <v>54.82</v>
          </cell>
        </row>
        <row r="4251">
          <cell r="A4251">
            <v>97483</v>
          </cell>
          <cell r="B4251" t="str">
            <v>CURVA 45 GRAUS, EM AÇO, CONEXÃO SOLDADA, DN 40 (1 1/2"), INSTALADO EM REDE DE ALIMENTAÇÃO PARA HIDRANTE - FORNECIMENTO E INSTALAÇÃO. AF_12/2015</v>
          </cell>
          <cell r="C4251" t="str">
            <v>UN</v>
          </cell>
          <cell r="D4251">
            <v>73.650000000000006</v>
          </cell>
          <cell r="E4251">
            <v>76.11</v>
          </cell>
          <cell r="F4251" t="str">
            <v>SINTÉTICO</v>
          </cell>
          <cell r="G4251">
            <v>76.11</v>
          </cell>
        </row>
        <row r="4252">
          <cell r="A4252">
            <v>97484</v>
          </cell>
          <cell r="B4252" t="str">
            <v>CURVA 90 GRAUS, EM AÇO, CONEXÃO SOLDADA, DN 40 (1 1/2"), INSTALADO EM REDE DE ALIMENTAÇÃO PARA HIDRANTE - FORNECIMENTO E INSTALAÇÃO. AF_12/2015</v>
          </cell>
          <cell r="C4252" t="str">
            <v>UN</v>
          </cell>
          <cell r="D4252">
            <v>73.650000000000006</v>
          </cell>
          <cell r="E4252">
            <v>76.11</v>
          </cell>
          <cell r="F4252" t="str">
            <v>SINTÉTICO</v>
          </cell>
          <cell r="G4252">
            <v>76.11</v>
          </cell>
        </row>
        <row r="4253">
          <cell r="A4253">
            <v>97485</v>
          </cell>
          <cell r="B4253" t="str">
            <v>CURVA 45 GRAUS, EM AÇO, CONEXÃO SOLDADA, DN 50 (2"), INSTALADO EM REDE DE ALIMENTAÇÃO PARA HIDRANTE - FORNECIMENTO E INSTALAÇÃO. AF_12/2015</v>
          </cell>
          <cell r="C4253" t="str">
            <v>UN</v>
          </cell>
          <cell r="D4253">
            <v>101.17</v>
          </cell>
          <cell r="E4253">
            <v>104.25</v>
          </cell>
          <cell r="F4253" t="str">
            <v>SINTÉTICO</v>
          </cell>
          <cell r="G4253">
            <v>104.25</v>
          </cell>
        </row>
        <row r="4254">
          <cell r="A4254">
            <v>97486</v>
          </cell>
          <cell r="B4254" t="str">
            <v>CURVA 90 GRAUS, EM AÇO, CONEXÃO SOLDADA, DN 50 (2"), INSTALADO EM REDE DE ALIMENTAÇÃO PARA HIDRANTE - FORNECIMENTO E INSTALAÇÃO. AF_12/2015</v>
          </cell>
          <cell r="C4254" t="str">
            <v>UN</v>
          </cell>
          <cell r="D4254">
            <v>108.12</v>
          </cell>
          <cell r="E4254">
            <v>111.2</v>
          </cell>
          <cell r="F4254" t="str">
            <v>SINTÉTICO</v>
          </cell>
          <cell r="G4254">
            <v>111.2</v>
          </cell>
        </row>
        <row r="4255">
          <cell r="A4255">
            <v>97487</v>
          </cell>
          <cell r="B4255" t="str">
            <v>CURVA 45 GRAUS, EM AÇO, CONEXÃO SOLDADA, DN 65 (2 1/2"), INSTALADO EM REDE DE ALIMENTAÇÃO PARA HIDRANTE - FORNECIMENTO E INSTALAÇÃO. AF_12/2015</v>
          </cell>
          <cell r="C4255" t="str">
            <v>UN</v>
          </cell>
          <cell r="D4255">
            <v>184.11</v>
          </cell>
          <cell r="E4255">
            <v>188.12</v>
          </cell>
          <cell r="F4255" t="str">
            <v>SINTÉTICO</v>
          </cell>
          <cell r="G4255">
            <v>188.12</v>
          </cell>
        </row>
        <row r="4256">
          <cell r="A4256">
            <v>97488</v>
          </cell>
          <cell r="B4256" t="str">
            <v>CURVA 90 GRAUS, EM AÇO, CONEXÃO SOLDADA, DN 65 (2 1/2"), INSTALADO EM REDE DE ALIMENTAÇÃO PARA HIDRANTE - FORNECIMENTO E INSTALAÇÃO. AF_12/2015</v>
          </cell>
          <cell r="C4256" t="str">
            <v>UN</v>
          </cell>
          <cell r="D4256">
            <v>195.22</v>
          </cell>
          <cell r="E4256">
            <v>199.23</v>
          </cell>
          <cell r="F4256" t="str">
            <v>SINTÉTICO</v>
          </cell>
          <cell r="G4256">
            <v>199.23</v>
          </cell>
        </row>
        <row r="4257">
          <cell r="A4257">
            <v>97489</v>
          </cell>
          <cell r="B4257" t="str">
            <v>CURVA 45 GRAUS, EM AÇO, CONEXÃO SOLDADA, DN 80 (3"), INSTALADO EM REDE DE ALIMENTAÇÃO PARA HIDRANTE - FORNECIMENTO E INSTALAÇÃO. AF_12/2015</v>
          </cell>
          <cell r="C4257" t="str">
            <v>UN</v>
          </cell>
          <cell r="D4257">
            <v>431.02</v>
          </cell>
          <cell r="E4257">
            <v>435.96</v>
          </cell>
          <cell r="F4257" t="str">
            <v>SINTÉTICO</v>
          </cell>
          <cell r="G4257">
            <v>435.96</v>
          </cell>
        </row>
        <row r="4258">
          <cell r="A4258">
            <v>97490</v>
          </cell>
          <cell r="B4258" t="str">
            <v>CURVA 90 GRAUS, EM AÇO, CONEXÃO SOLDADA, DN 80 (3"), INSTALADO EM REDE DE ALIMENTAÇÃO PARA HIDRANTE - FORNECIMENTO E INSTALAÇÃO. AF_12/2015</v>
          </cell>
          <cell r="C4258" t="str">
            <v>UN</v>
          </cell>
          <cell r="D4258">
            <v>381.15</v>
          </cell>
          <cell r="E4258">
            <v>386.09</v>
          </cell>
          <cell r="F4258" t="str">
            <v>SINTÉTICO</v>
          </cell>
          <cell r="G4258">
            <v>386.09</v>
          </cell>
        </row>
        <row r="4259">
          <cell r="A4259">
            <v>97491</v>
          </cell>
          <cell r="B4259" t="str">
            <v>TÊ, EM AÇO, CONEXÃO SOLDADA, DN 25 (1"), INSTALADO EM REDE DE ALIMENTAÇÃO PARA HIDRANTE - FORNECIMENTO E INSTALAÇÃO. AF_12/2015</v>
          </cell>
          <cell r="C4259" t="str">
            <v>UN</v>
          </cell>
          <cell r="D4259">
            <v>56.26</v>
          </cell>
          <cell r="E4259">
            <v>58.31</v>
          </cell>
          <cell r="F4259" t="str">
            <v>SINTÉTICO</v>
          </cell>
          <cell r="G4259">
            <v>58.31</v>
          </cell>
        </row>
        <row r="4260">
          <cell r="A4260">
            <v>97492</v>
          </cell>
          <cell r="B4260" t="str">
            <v>TÊ, EM AÇO, CONEXÃO SOLDADA, DN 32 (1 1/4"), INSTALADO EM REDE DE ALIMENTAÇÃO PARA HIDRANTE - FORNECIMENTO E INSTALAÇÃO. AF_12/2015</v>
          </cell>
          <cell r="C4260" t="str">
            <v>UN</v>
          </cell>
          <cell r="D4260">
            <v>82.05</v>
          </cell>
          <cell r="E4260">
            <v>84.69</v>
          </cell>
          <cell r="F4260" t="str">
            <v>SINTÉTICO</v>
          </cell>
          <cell r="G4260">
            <v>84.69</v>
          </cell>
        </row>
        <row r="4261">
          <cell r="A4261">
            <v>97493</v>
          </cell>
          <cell r="B4261" t="str">
            <v>TÊ, EM AÇO, CONEXÃO SOLDADA, DN 40 (1 1/2"), INSTALADO EM REDE DE ALIMENTAÇÃO PARA HIDRANTE - FORNECIMENTO E INSTALAÇÃO. AF_12/2015</v>
          </cell>
          <cell r="C4261" t="str">
            <v>UN</v>
          </cell>
          <cell r="D4261">
            <v>105.72</v>
          </cell>
          <cell r="E4261">
            <v>108.99</v>
          </cell>
          <cell r="F4261" t="str">
            <v>SINTÉTICO</v>
          </cell>
          <cell r="G4261">
            <v>108.99</v>
          </cell>
        </row>
        <row r="4262">
          <cell r="A4262">
            <v>97494</v>
          </cell>
          <cell r="B4262" t="str">
            <v>TÊ, EM AÇO, CONEXÃO SOLDADA, DN 50 (2"), INSTALADO EM REDE DE ALIMENTAÇÃO PARA HIDRANTE - FORNECIMENTO E INSTALAÇÃO. AF_12/2015</v>
          </cell>
          <cell r="C4262" t="str">
            <v>UN</v>
          </cell>
          <cell r="D4262">
            <v>162.74</v>
          </cell>
          <cell r="E4262">
            <v>166.84</v>
          </cell>
          <cell r="F4262" t="str">
            <v>SINTÉTICO</v>
          </cell>
          <cell r="G4262">
            <v>166.84</v>
          </cell>
        </row>
        <row r="4263">
          <cell r="A4263">
            <v>97495</v>
          </cell>
          <cell r="B4263" t="str">
            <v>TÊ, EM AÇO, CONEXÃO SOLDADA, DN 65 (2 1/2"), INSTALADO EM REDE DE ALIMENTAÇÃO PARA HIDRANTE - FORNECIMENTO E INSTALAÇÃO. AF_12/2015</v>
          </cell>
          <cell r="C4263" t="str">
            <v>UN</v>
          </cell>
          <cell r="D4263">
            <v>295.27999999999997</v>
          </cell>
          <cell r="E4263">
            <v>300.63</v>
          </cell>
          <cell r="F4263" t="str">
            <v>SINTÉTICO</v>
          </cell>
          <cell r="G4263">
            <v>300.63</v>
          </cell>
        </row>
        <row r="4264">
          <cell r="A4264">
            <v>97496</v>
          </cell>
          <cell r="B4264" t="str">
            <v>TÊ, EM AÇO, CONEXÃO SOLDADA, DN 80 (3"), INSTALADO EM REDE DE ALIMENTAÇÃO PARA HIDRANTE - FORNECIMENTO E INSTALAÇÃO. AF_12/2015</v>
          </cell>
          <cell r="C4264" t="str">
            <v>UN</v>
          </cell>
          <cell r="D4264">
            <v>464.63</v>
          </cell>
          <cell r="E4264">
            <v>471.2</v>
          </cell>
          <cell r="F4264" t="str">
            <v>SINTÉTICO</v>
          </cell>
          <cell r="G4264">
            <v>471.2</v>
          </cell>
        </row>
        <row r="4265">
          <cell r="A4265">
            <v>97499</v>
          </cell>
          <cell r="B4265" t="str">
            <v>LUVA, EM AÇO, CONEXÃO SOLDADA, DN 25 (1"), INSTALADO EM REDE DE ALIMENTAÇÃO PARA SPRINKLER - FORNECIMENTO E INSTALAÇÃO. AF_12/2015</v>
          </cell>
          <cell r="C4265" t="str">
            <v>UN</v>
          </cell>
          <cell r="D4265">
            <v>20.85</v>
          </cell>
          <cell r="E4265">
            <v>21.65</v>
          </cell>
          <cell r="F4265" t="str">
            <v>SINTÉTICO</v>
          </cell>
          <cell r="G4265">
            <v>21.65</v>
          </cell>
        </row>
        <row r="4266">
          <cell r="A4266">
            <v>97500</v>
          </cell>
          <cell r="B4266" t="str">
            <v>LUVA COM REDUÇÃO, EM AÇO, CONEXÃO SOLDADA, DN 25 X 20 MM (1" X 3/4"), INSTALADO EM REDE DE ALIMENTAÇÃO PARA SPRINKLER - FORNECIMENTO E INSTALAÇÃO. AF_12/2015</v>
          </cell>
          <cell r="C4266" t="str">
            <v>UN</v>
          </cell>
          <cell r="D4266">
            <v>17.28</v>
          </cell>
          <cell r="E4266">
            <v>18.079999999999998</v>
          </cell>
          <cell r="F4266" t="str">
            <v>SINTÉTICO</v>
          </cell>
          <cell r="G4266">
            <v>18.079999999999998</v>
          </cell>
        </row>
        <row r="4267">
          <cell r="A4267">
            <v>97502</v>
          </cell>
          <cell r="B4267" t="str">
            <v>LUVA, EM AÇO, CONEXÃO SOLDADA, DN 32 (1 1/4"), INSTALADO EM REDE DE ALIMENTAÇÃO PARA SPRINKLER - FORNECIMENTO E INSTALAÇÃO. AF_12/2015</v>
          </cell>
          <cell r="C4267" t="str">
            <v>UN</v>
          </cell>
          <cell r="D4267">
            <v>29.03</v>
          </cell>
          <cell r="E4267">
            <v>29.91</v>
          </cell>
          <cell r="F4267" t="str">
            <v>SINTÉTICO</v>
          </cell>
          <cell r="G4267">
            <v>29.91</v>
          </cell>
        </row>
        <row r="4268">
          <cell r="A4268">
            <v>97503</v>
          </cell>
          <cell r="B4268" t="str">
            <v>LUVA COM REDUÇÃO, EM AÇO, CONEXÃO SOLDADA, DN 32 X 25 MM (1 1/4"  X 1"), INSTALADO EM REDE DE ALIMENTAÇÃO PARA SPRINKLER - FORNECIMENTO E INSTALAÇÃO. AF_12/2015</v>
          </cell>
          <cell r="C4268" t="str">
            <v>UN</v>
          </cell>
          <cell r="D4268">
            <v>35.229999999999997</v>
          </cell>
          <cell r="E4268">
            <v>36.130000000000003</v>
          </cell>
          <cell r="F4268" t="str">
            <v>SINTÉTICO</v>
          </cell>
          <cell r="G4268">
            <v>36.130000000000003</v>
          </cell>
        </row>
        <row r="4269">
          <cell r="A4269">
            <v>97505</v>
          </cell>
          <cell r="B4269" t="str">
            <v>LUVA, EM AÇO, CONEXÃO SOLDADA, DN 40 (1 1/2"), INSTALADO EM REDE DE ALIMENTAÇÃO PARA SPRINKLER - FORNECIMENTO E INSTALAÇÃO. AF_12/2015</v>
          </cell>
          <cell r="C4269" t="str">
            <v>UN</v>
          </cell>
          <cell r="D4269">
            <v>36.299999999999997</v>
          </cell>
          <cell r="E4269">
            <v>37.33</v>
          </cell>
          <cell r="F4269" t="str">
            <v>SINTÉTICO</v>
          </cell>
          <cell r="G4269">
            <v>37.33</v>
          </cell>
        </row>
        <row r="4270">
          <cell r="A4270">
            <v>97506</v>
          </cell>
          <cell r="B4270" t="str">
            <v>LUVA COM REDUÇÃO, EM AÇO, CONEXÃO SOLDADA, DN 40  X 32 MM (1 1/2" X 1 1/4"), INSTALADO EM REDE DE ALIMENTAÇÃO PARA SPRINKLER - FORNECIMENTO E INSTALAÇÃO. AF_12/2015</v>
          </cell>
          <cell r="C4270" t="str">
            <v>UN</v>
          </cell>
          <cell r="D4270">
            <v>44</v>
          </cell>
          <cell r="E4270">
            <v>45.03</v>
          </cell>
          <cell r="F4270" t="str">
            <v>SINTÉTICO</v>
          </cell>
          <cell r="G4270">
            <v>45.03</v>
          </cell>
        </row>
        <row r="4271">
          <cell r="A4271">
            <v>97508</v>
          </cell>
          <cell r="B4271" t="str">
            <v>LUVA, EM AÇO, CONEXÃO SOLDADA, DN 50 (2"), INSTALADO EM REDE DE ALIMENTAÇÃO PARA SPRINKLER - FORNECIMENTO E INSTALAÇÃO. AF_12/2015</v>
          </cell>
          <cell r="C4271" t="str">
            <v>UN</v>
          </cell>
          <cell r="D4271">
            <v>53.49</v>
          </cell>
          <cell r="E4271">
            <v>54.67</v>
          </cell>
          <cell r="F4271" t="str">
            <v>SINTÉTICO</v>
          </cell>
          <cell r="G4271">
            <v>54.67</v>
          </cell>
        </row>
        <row r="4272">
          <cell r="A4272">
            <v>97509</v>
          </cell>
          <cell r="B4272" t="str">
            <v>LUVA COM REDUÇÃO, EM AÇO, CONEXÃO SOLDADA, DN 50 X 40 MM (2" X 1 1/2"), INSTALADO EM REDE DE ALIMENTAÇÃO PARA SPRINKLER - FORNECIMENTO E INSTALAÇÃO. AF_12/2015</v>
          </cell>
          <cell r="C4272" t="str">
            <v>UN</v>
          </cell>
          <cell r="D4272">
            <v>65.67</v>
          </cell>
          <cell r="E4272">
            <v>66.849999999999994</v>
          </cell>
          <cell r="F4272" t="str">
            <v>SINTÉTICO</v>
          </cell>
          <cell r="G4272">
            <v>66.849999999999994</v>
          </cell>
        </row>
        <row r="4273">
          <cell r="A4273">
            <v>97511</v>
          </cell>
          <cell r="B4273" t="str">
            <v>LUVA, EM AÇO, CONEXÃO SOLDADA, DN 65 (2 1/2"), INSTALADO EM REDE DE ALIMENTAÇÃO PARA SPRINKLER - FORNECIMENTO E INSTALAÇÃO. AF_12/2015</v>
          </cell>
          <cell r="C4273" t="str">
            <v>UN</v>
          </cell>
          <cell r="D4273">
            <v>99.31</v>
          </cell>
          <cell r="E4273">
            <v>100.73</v>
          </cell>
          <cell r="F4273" t="str">
            <v>SINTÉTICO</v>
          </cell>
          <cell r="G4273">
            <v>100.73</v>
          </cell>
        </row>
        <row r="4274">
          <cell r="A4274">
            <v>97512</v>
          </cell>
          <cell r="B4274" t="str">
            <v>LUVA COM REDUÇÃO, EM AÇO, CONEXÃO SOLDADA, DN 65 X 50 MM (2 1/2" X 2"), INSTALADO EM REDE DE ALIMENTAÇÃO PARA SPRINKLER - FORNECIMENTO E INSTALAÇÃO. AF_12/2015</v>
          </cell>
          <cell r="C4274" t="str">
            <v>UN</v>
          </cell>
          <cell r="D4274">
            <v>123.92</v>
          </cell>
          <cell r="E4274">
            <v>125.34</v>
          </cell>
          <cell r="F4274" t="str">
            <v>SINTÉTICO</v>
          </cell>
          <cell r="G4274">
            <v>125.34</v>
          </cell>
        </row>
        <row r="4275">
          <cell r="A4275">
            <v>97514</v>
          </cell>
          <cell r="B4275" t="str">
            <v>LUVA, EM AÇO, CONEXÃO SOLDADA, DN 80 (3"), INSTALADO EM REDE DE ALIMENTAÇÃO PARA SPRINKLER - FORNECIMENTO E INSTALAÇÃO. AF_12/2015</v>
          </cell>
          <cell r="C4275" t="str">
            <v>UN</v>
          </cell>
          <cell r="D4275">
            <v>132.13</v>
          </cell>
          <cell r="E4275">
            <v>133.79</v>
          </cell>
          <cell r="F4275" t="str">
            <v>SINTÉTICO</v>
          </cell>
          <cell r="G4275">
            <v>133.79</v>
          </cell>
        </row>
        <row r="4276">
          <cell r="A4276">
            <v>97515</v>
          </cell>
          <cell r="B4276" t="str">
            <v>LUVA COM REDUÇÃO, EM AÇO, CONEXÃO SOLDADA, DN 80 X 65 MM (3" X 2 1/2"), INSTALADO EM REDE DE ALIMENTAÇÃO PARA SPRINKLER - FORNECIMENTO E INSTALAÇÃO. AF_12/2015</v>
          </cell>
          <cell r="C4276" t="str">
            <v>UN</v>
          </cell>
          <cell r="D4276">
            <v>165.29</v>
          </cell>
          <cell r="E4276">
            <v>166.95</v>
          </cell>
          <cell r="F4276" t="str">
            <v>SINTÉTICO</v>
          </cell>
          <cell r="G4276">
            <v>166.95</v>
          </cell>
        </row>
        <row r="4277">
          <cell r="A4277">
            <v>97517</v>
          </cell>
          <cell r="B4277" t="str">
            <v>CURVA 45 GRAUS, EM AÇO, CONEXÃO SOLDADA, DN 25 (1"), INSTALADO EM REDE DE ALIMENTAÇÃO PARA SPRINKLER - FORNECIMENTO E INSTALAÇÃO. AF_12/2015</v>
          </cell>
          <cell r="C4277" t="str">
            <v>UN</v>
          </cell>
          <cell r="D4277">
            <v>33.78</v>
          </cell>
          <cell r="E4277">
            <v>34.96</v>
          </cell>
          <cell r="F4277" t="str">
            <v>SINTÉTICO</v>
          </cell>
          <cell r="G4277">
            <v>34.96</v>
          </cell>
        </row>
        <row r="4278">
          <cell r="A4278">
            <v>97518</v>
          </cell>
          <cell r="B4278" t="str">
            <v>CURVA 90 GRAUS, EM AÇO, CONEXÃO SOLDADA, DN 25 (1"), INSTALADO EM REDE DE ALIMENTAÇÃO PARA SPRINKLER - FORNECIMENTO E INSTALAÇÃO. AF_12/2015</v>
          </cell>
          <cell r="C4278" t="str">
            <v>UN</v>
          </cell>
          <cell r="D4278">
            <v>33.78</v>
          </cell>
          <cell r="E4278">
            <v>34.96</v>
          </cell>
          <cell r="F4278" t="str">
            <v>SINTÉTICO</v>
          </cell>
          <cell r="G4278">
            <v>34.96</v>
          </cell>
        </row>
        <row r="4279">
          <cell r="A4279">
            <v>97519</v>
          </cell>
          <cell r="B4279" t="str">
            <v>CURVA 45 GRAUS, EM AÇO, CONEXÃO SOLDADA, DN 32 (1 1/4"), INSTALADO EM REDE DE ALIMENTAÇÃO PARA SPRINKLER - FORNECIMENTO E INSTALAÇÃO. AF_12/2015</v>
          </cell>
          <cell r="C4279" t="str">
            <v>UN</v>
          </cell>
          <cell r="D4279">
            <v>47.7</v>
          </cell>
          <cell r="E4279">
            <v>49.07</v>
          </cell>
          <cell r="F4279" t="str">
            <v>SINTÉTICO</v>
          </cell>
          <cell r="G4279">
            <v>49.07</v>
          </cell>
        </row>
        <row r="4280">
          <cell r="A4280">
            <v>97520</v>
          </cell>
          <cell r="B4280" t="str">
            <v>CURVA 90 GRAUS, EM AÇO, CONEXÃO SOLDADA, DN 32 (1 1/4"), INSTALADO EM REDE DE ALIMENTAÇÃO PARA SPRINKLER - FORNECIMENTO E INSTALAÇÃO. AF_12/2015</v>
          </cell>
          <cell r="C4280" t="str">
            <v>UN</v>
          </cell>
          <cell r="D4280">
            <v>47.7</v>
          </cell>
          <cell r="E4280">
            <v>49.07</v>
          </cell>
          <cell r="F4280" t="str">
            <v>SINTÉTICO</v>
          </cell>
          <cell r="G4280">
            <v>49.07</v>
          </cell>
        </row>
        <row r="4281">
          <cell r="A4281">
            <v>97521</v>
          </cell>
          <cell r="B4281" t="str">
            <v>CURVA 45 GRAUS, EM AÇO, CONEXÃO SOLDADA, DN 40 (1 1/2"), INSTALADO EM REDE DE ALIMENTAÇÃO PARA SPRINKLER - FORNECIMENTO E INSTALAÇÃO. AF_12/2015</v>
          </cell>
          <cell r="C4281" t="str">
            <v>UN</v>
          </cell>
          <cell r="D4281">
            <v>65.98</v>
          </cell>
          <cell r="E4281">
            <v>67.540000000000006</v>
          </cell>
          <cell r="F4281" t="str">
            <v>SINTÉTICO</v>
          </cell>
          <cell r="G4281">
            <v>67.540000000000006</v>
          </cell>
        </row>
        <row r="4282">
          <cell r="A4282">
            <v>97522</v>
          </cell>
          <cell r="B4282" t="str">
            <v>CURVA 90 GRAUS, EM AÇO, CONEXÃO SOLDADA, DN 40 (1 1/2"), INSTALADO EM REDE DE ALIMENTAÇÃO PARA SPRINKLER - FORNECIMENTO E INSTALAÇÃO. AF_12/2015</v>
          </cell>
          <cell r="C4282" t="str">
            <v>UN</v>
          </cell>
          <cell r="D4282">
            <v>65.98</v>
          </cell>
          <cell r="E4282">
            <v>67.540000000000006</v>
          </cell>
          <cell r="F4282" t="str">
            <v>SINTÉTICO</v>
          </cell>
          <cell r="G4282">
            <v>67.540000000000006</v>
          </cell>
        </row>
        <row r="4283">
          <cell r="A4283">
            <v>97523</v>
          </cell>
          <cell r="B4283" t="str">
            <v>CURVA 45 GRAUS, EM AÇO, CONEXÃO SOLDADA, DN 50 (2"), INSTALADO EM REDE DE ALIMENTAÇÃO PARA SPRINKLER - FORNECIMENTO E INSTALAÇÃO. AF_12/2015</v>
          </cell>
          <cell r="C4283" t="str">
            <v>UN</v>
          </cell>
          <cell r="D4283">
            <v>90.36</v>
          </cell>
          <cell r="E4283">
            <v>92.15</v>
          </cell>
          <cell r="F4283" t="str">
            <v>SINTÉTICO</v>
          </cell>
          <cell r="G4283">
            <v>92.15</v>
          </cell>
        </row>
        <row r="4284">
          <cell r="A4284">
            <v>97524</v>
          </cell>
          <cell r="B4284" t="str">
            <v>CURVA 90 GRAUS, EM AÇO, CONEXÃO SOLDADA, DN 50 (2"), INSTALADO EM REDE DE ALIMENTAÇÃO PARA SPRINKLER - FORNECIMENTO E INSTALAÇÃO. AF_12/2015</v>
          </cell>
          <cell r="C4284" t="str">
            <v>UN</v>
          </cell>
          <cell r="D4284">
            <v>97.31</v>
          </cell>
          <cell r="E4284">
            <v>99.1</v>
          </cell>
          <cell r="F4284" t="str">
            <v>SINTÉTICO</v>
          </cell>
          <cell r="G4284">
            <v>99.1</v>
          </cell>
        </row>
        <row r="4285">
          <cell r="A4285">
            <v>97525</v>
          </cell>
          <cell r="B4285" t="str">
            <v>CURVA 45 GRAUS, EM AÇO, CONEXÃO SOLDADA, DN 65 (2 1/2"), INSTALADO EM REDE DE ALIMENTAÇÃO PARA SPRINKLER - FORNECIMENTO E INSTALAÇÃO. AF_12/2015</v>
          </cell>
          <cell r="C4285" t="str">
            <v>UN</v>
          </cell>
          <cell r="D4285">
            <v>168.51</v>
          </cell>
          <cell r="E4285">
            <v>170.65</v>
          </cell>
          <cell r="F4285" t="str">
            <v>SINTÉTICO</v>
          </cell>
          <cell r="G4285">
            <v>170.65</v>
          </cell>
        </row>
        <row r="4286">
          <cell r="A4286">
            <v>97526</v>
          </cell>
          <cell r="B4286" t="str">
            <v>CURVA 90 GRAUS, EM AÇO, CONEXÃO SOLDADA, DN 65 (2 1/2"), INSTALADO EM REDE DE ALIMENTAÇÃO PARA SPRINKLER - FORNECIMENTO E INSTALAÇÃO. AF_12/2015</v>
          </cell>
          <cell r="C4286" t="str">
            <v>UN</v>
          </cell>
          <cell r="D4286">
            <v>179.62</v>
          </cell>
          <cell r="E4286">
            <v>181.76</v>
          </cell>
          <cell r="F4286" t="str">
            <v>SINTÉTICO</v>
          </cell>
          <cell r="G4286">
            <v>181.76</v>
          </cell>
        </row>
        <row r="4287">
          <cell r="A4287">
            <v>97527</v>
          </cell>
          <cell r="B4287" t="str">
            <v>CURVA 45 GRAUS, EM AÇO, CONEXÃO SOLDADA, DN 80 (3"), INSTALADO EM REDE DE ALIMENTAÇÃO PARA SPRINKLER - FORNECIMENTO E INSTALAÇÃO. AF_12/2015</v>
          </cell>
          <cell r="C4287" t="str">
            <v>UN</v>
          </cell>
          <cell r="D4287">
            <v>410.68</v>
          </cell>
          <cell r="E4287">
            <v>413.17</v>
          </cell>
          <cell r="F4287" t="str">
            <v>SINTÉTICO</v>
          </cell>
          <cell r="G4287">
            <v>413.17</v>
          </cell>
        </row>
        <row r="4288">
          <cell r="A4288">
            <v>97528</v>
          </cell>
          <cell r="B4288" t="str">
            <v>CURVA 90 GRAUS, EM AÇO, CONEXÃO SOLDADA, DN 80 (3"), INSTALADO EM REDE DE ALIMENTAÇÃO PARA SPRINKLER - FORNECIMENTO E INSTALAÇÃO. AF_12/2015</v>
          </cell>
          <cell r="C4288" t="str">
            <v>UN</v>
          </cell>
          <cell r="D4288">
            <v>360.81</v>
          </cell>
          <cell r="E4288">
            <v>363.3</v>
          </cell>
          <cell r="F4288" t="str">
            <v>SINTÉTICO</v>
          </cell>
          <cell r="G4288">
            <v>363.3</v>
          </cell>
        </row>
        <row r="4289">
          <cell r="A4289">
            <v>97529</v>
          </cell>
          <cell r="B4289" t="str">
            <v>TÊ, EM AÇO, CONEXÃO SOLDADA, DN 25 (1"), INSTALADO EM REDE DE ALIMENTAÇÃO PARA SPRINKLER - FORNECIMENTO E INSTALAÇÃO. AF_12/2015</v>
          </cell>
          <cell r="C4289" t="str">
            <v>UN</v>
          </cell>
          <cell r="D4289">
            <v>52.43</v>
          </cell>
          <cell r="E4289">
            <v>54.01</v>
          </cell>
          <cell r="F4289" t="str">
            <v>SINTÉTICO</v>
          </cell>
          <cell r="G4289">
            <v>54.01</v>
          </cell>
        </row>
        <row r="4290">
          <cell r="A4290">
            <v>97530</v>
          </cell>
          <cell r="B4290" t="str">
            <v>TÊ, EM AÇO, CONEXÃO SOLDADA, DN 32 (1 1/4"), INSTALADO EM REDE DE ALIMENTAÇÃO PARA SPRINKLER - FORNECIMENTO E INSTALAÇÃO. AF_12/2015</v>
          </cell>
          <cell r="C4290" t="str">
            <v>UN</v>
          </cell>
          <cell r="D4290">
            <v>75.2</v>
          </cell>
          <cell r="E4290">
            <v>77</v>
          </cell>
          <cell r="F4290" t="str">
            <v>SINTÉTICO</v>
          </cell>
          <cell r="G4290">
            <v>77</v>
          </cell>
        </row>
        <row r="4291">
          <cell r="A4291">
            <v>97531</v>
          </cell>
          <cell r="B4291" t="str">
            <v>TÊ, EM AÇO, CONEXÃO SOLDADA, DN 40 (1 1/2"), INSTALADO EM REDE DE ALIMENTAÇÃO PARA SPRINKLER - FORNECIMENTO E INSTALAÇÃO. AF_12/2015</v>
          </cell>
          <cell r="C4291" t="str">
            <v>UN</v>
          </cell>
          <cell r="D4291">
            <v>95.48</v>
          </cell>
          <cell r="E4291">
            <v>97.54</v>
          </cell>
          <cell r="F4291" t="str">
            <v>SINTÉTICO</v>
          </cell>
          <cell r="G4291">
            <v>97.54</v>
          </cell>
        </row>
        <row r="4292">
          <cell r="A4292">
            <v>97532</v>
          </cell>
          <cell r="B4292" t="str">
            <v>TÊ, EM AÇO, CONEXÃO SOLDADA, DN 50 (2"), INSTALADO EM REDE DE ALIMENTAÇÃO PARA SPRINKLER - FORNECIMENTO E INSTALAÇÃO. AF_12/2015</v>
          </cell>
          <cell r="C4292" t="str">
            <v>UN</v>
          </cell>
          <cell r="D4292">
            <v>148.33000000000001</v>
          </cell>
          <cell r="E4292">
            <v>150.72</v>
          </cell>
          <cell r="F4292" t="str">
            <v>SINTÉTICO</v>
          </cell>
          <cell r="G4292">
            <v>150.72</v>
          </cell>
        </row>
        <row r="4293">
          <cell r="A4293">
            <v>97533</v>
          </cell>
          <cell r="B4293" t="str">
            <v>TÊ, EM AÇO, CONEXÃO SOLDADA, DN 65 (2 1/2"), INSTALADO EM REDE DE ALIMENTAÇÃO PARA SPRINKLER - FORNECIMENTO E INSTALAÇÃO. AF_12/2015</v>
          </cell>
          <cell r="C4293" t="str">
            <v>UN</v>
          </cell>
          <cell r="D4293">
            <v>277.57</v>
          </cell>
          <cell r="E4293">
            <v>280.79000000000002</v>
          </cell>
          <cell r="F4293" t="str">
            <v>SINTÉTICO</v>
          </cell>
          <cell r="G4293">
            <v>280.79000000000002</v>
          </cell>
        </row>
        <row r="4294">
          <cell r="A4294">
            <v>97534</v>
          </cell>
          <cell r="B4294" t="str">
            <v>TÊ, EM AÇO, CONEXÃO SOLDADA, DN 80 (3"), INSTALADO EM REDE DE ALIMENTAÇÃO PARA SPRINKLER - FORNECIMENTO E INSTALAÇÃO. AF_12/2015</v>
          </cell>
          <cell r="C4294" t="str">
            <v>UN</v>
          </cell>
          <cell r="D4294">
            <v>437.48</v>
          </cell>
          <cell r="E4294">
            <v>440.82</v>
          </cell>
          <cell r="F4294" t="str">
            <v>SINTÉTICO</v>
          </cell>
          <cell r="G4294">
            <v>440.82</v>
          </cell>
        </row>
        <row r="4295">
          <cell r="A4295">
            <v>97537</v>
          </cell>
          <cell r="B4295" t="str">
            <v>LUVA, EM AÇO, CONEXÃO SOLDADA, DN 15 (1/2"), INSTALADO EM RAMAIS E SUB-RAMAIS DE GÁS - FORNECIMENTO E INSTALAÇÃO. AF_12/2015</v>
          </cell>
          <cell r="C4295" t="str">
            <v>UN</v>
          </cell>
          <cell r="D4295">
            <v>15.92</v>
          </cell>
          <cell r="E4295">
            <v>16.7</v>
          </cell>
          <cell r="F4295" t="str">
            <v>SINTÉTICO</v>
          </cell>
          <cell r="G4295">
            <v>16.7</v>
          </cell>
        </row>
        <row r="4296">
          <cell r="A4296">
            <v>97540</v>
          </cell>
          <cell r="B4296" t="str">
            <v>LUVA, EM AÇO, CONEXÃO SOLDADA, DN 20 (3/4"), INSTALADO EM RAMAIS E SUB-RAMAIS DE GÁS - FORNECIMENTO E INSTALAÇÃO. AF_12/2015</v>
          </cell>
          <cell r="C4296" t="str">
            <v>UN</v>
          </cell>
          <cell r="D4296">
            <v>21.77</v>
          </cell>
          <cell r="E4296">
            <v>23.11</v>
          </cell>
          <cell r="F4296" t="str">
            <v>SINTÉTICO</v>
          </cell>
          <cell r="G4296">
            <v>23.11</v>
          </cell>
        </row>
        <row r="4297">
          <cell r="A4297">
            <v>97541</v>
          </cell>
          <cell r="B4297" t="str">
            <v>LUVA COM REDUÇÃO, EM AÇO, CONEXÃO SOLDADA, DN 20 X 15 MM (3/4 " X 1/2"), INSTALADO EM RAMAIS E SUB-RAMAIS DE GÁS - FORNECIMENTO E INSTALAÇÃO. AF_12/2015</v>
          </cell>
          <cell r="C4297" t="str">
            <v>UN</v>
          </cell>
          <cell r="D4297">
            <v>18.809999999999999</v>
          </cell>
          <cell r="E4297">
            <v>20.149999999999999</v>
          </cell>
          <cell r="F4297" t="str">
            <v>SINTÉTICO</v>
          </cell>
          <cell r="G4297">
            <v>20.149999999999999</v>
          </cell>
        </row>
        <row r="4298">
          <cell r="A4298">
            <v>97543</v>
          </cell>
          <cell r="B4298" t="str">
            <v>LUVA, EM AÇO, CONEXÃO SOLDADA, DN 25 (1"), INSTALADO EM RAMAIS E SUB-RAMAIS DE GÁS - FORNECIMENTO E INSTALAÇÃO. AF_12/2015</v>
          </cell>
          <cell r="C4298" t="str">
            <v>UN</v>
          </cell>
          <cell r="D4298">
            <v>36</v>
          </cell>
          <cell r="E4298">
            <v>38.61</v>
          </cell>
          <cell r="F4298" t="str">
            <v>SINTÉTICO</v>
          </cell>
          <cell r="G4298">
            <v>38.61</v>
          </cell>
        </row>
        <row r="4299">
          <cell r="A4299">
            <v>97544</v>
          </cell>
          <cell r="B4299" t="str">
            <v>LUVA COM REDUÇÃO, EM AÇO, CONEXÃO SOLDADA, DN 25 X 20 MM (1" X 3/4"), INSTALADO EM RAMAIS E SUB-RAMAIS DE GÁS - FORNECIMENTO E INSTALAÇÃO. AF_12/2015</v>
          </cell>
          <cell r="C4299" t="str">
            <v>UN</v>
          </cell>
          <cell r="D4299">
            <v>32.43</v>
          </cell>
          <cell r="E4299">
            <v>35.04</v>
          </cell>
          <cell r="F4299" t="str">
            <v>SINTÉTICO</v>
          </cell>
          <cell r="G4299">
            <v>35.04</v>
          </cell>
        </row>
        <row r="4300">
          <cell r="A4300">
            <v>97546</v>
          </cell>
          <cell r="B4300" t="str">
            <v>CURVA 45 GRAUS, EM AÇO, CONEXÃO SOLDADA, DN 15 (1/2"), INSTALADO EM RAMAIS E SUB-RAMAIS DE GÁS - FORNECIMENTO E INSTALAÇÃO. AF_12/2015</v>
          </cell>
          <cell r="C4300" t="str">
            <v>UN</v>
          </cell>
          <cell r="D4300">
            <v>22.41</v>
          </cell>
          <cell r="E4300">
            <v>23.58</v>
          </cell>
          <cell r="F4300" t="str">
            <v>SINTÉTICO</v>
          </cell>
          <cell r="G4300">
            <v>23.58</v>
          </cell>
        </row>
        <row r="4301">
          <cell r="A4301">
            <v>97547</v>
          </cell>
          <cell r="B4301" t="str">
            <v>CURVA 90 GRAUS, EM AÇO, CONEXÃO SOLDADA, DN 15 (1/2"), INSTALADO EM RAMAIS E SUB-RAMAIS DE GÁS - FORNECIMENTO E INSTALAÇÃO. AF_12/2015</v>
          </cell>
          <cell r="C4301" t="str">
            <v>UN</v>
          </cell>
          <cell r="D4301">
            <v>22.41</v>
          </cell>
          <cell r="E4301">
            <v>23.58</v>
          </cell>
          <cell r="F4301" t="str">
            <v>SINTÉTICO</v>
          </cell>
          <cell r="G4301">
            <v>23.58</v>
          </cell>
        </row>
        <row r="4302">
          <cell r="A4302">
            <v>97548</v>
          </cell>
          <cell r="B4302" t="str">
            <v>CURVA 45 GRAUS, EM AÇO, CONEXÃO SOLDADA, DN 20 (3/4"), INSTALADO EM RAMAIS E SUB-RAMAIS DE GÁS - FORNECIMENTO E INSTALAÇÃO. AF_12/2015</v>
          </cell>
          <cell r="C4302" t="str">
            <v>UN</v>
          </cell>
          <cell r="D4302">
            <v>33.57</v>
          </cell>
          <cell r="E4302">
            <v>35.590000000000003</v>
          </cell>
          <cell r="F4302" t="str">
            <v>SINTÉTICO</v>
          </cell>
          <cell r="G4302">
            <v>35.590000000000003</v>
          </cell>
        </row>
        <row r="4303">
          <cell r="A4303">
            <v>97549</v>
          </cell>
          <cell r="B4303" t="str">
            <v>CURVA 90 GRAUS, EM AÇO, CONEXÃO SOLDADA, DN 20 (3/4"), INSTALADO EM RAMAIS E SUB-RAMAIS DE GÁS - FORNECIMENTO E INSTALAÇÃO. AF_12/2015</v>
          </cell>
          <cell r="C4303" t="str">
            <v>UN</v>
          </cell>
          <cell r="D4303">
            <v>33.57</v>
          </cell>
          <cell r="E4303">
            <v>35.590000000000003</v>
          </cell>
          <cell r="F4303" t="str">
            <v>SINTÉTICO</v>
          </cell>
          <cell r="G4303">
            <v>35.590000000000003</v>
          </cell>
        </row>
        <row r="4304">
          <cell r="A4304">
            <v>97550</v>
          </cell>
          <cell r="B4304" t="str">
            <v>CURVA 45 GRAUS, EM AÇO, CONEXÃO SOLDADA, DN 25 (1"), INSTALADO EM RAMAIS E SUB-RAMAIS DE GÁS - FORNECIMENTO E INSTALAÇÃO. AF_12/2015</v>
          </cell>
          <cell r="C4304" t="str">
            <v>UN</v>
          </cell>
          <cell r="D4304">
            <v>56.52</v>
          </cell>
          <cell r="E4304">
            <v>60.43</v>
          </cell>
          <cell r="F4304" t="str">
            <v>SINTÉTICO</v>
          </cell>
          <cell r="G4304">
            <v>60.43</v>
          </cell>
        </row>
        <row r="4305">
          <cell r="A4305">
            <v>97551</v>
          </cell>
          <cell r="B4305" t="str">
            <v>CURVA 90 GRAUS, EM AÇO, CONEXÃO SOLDADA, DN 25 (1"), INSTALADO EM RAMAIS E SUB-RAMAIS DE GÁS - FORNECIMENTO E INSTALAÇÃO. AF_12/2015</v>
          </cell>
          <cell r="C4305" t="str">
            <v>UN</v>
          </cell>
          <cell r="D4305">
            <v>56.52</v>
          </cell>
          <cell r="E4305">
            <v>60.43</v>
          </cell>
          <cell r="F4305" t="str">
            <v>SINTÉTICO</v>
          </cell>
          <cell r="G4305">
            <v>60.43</v>
          </cell>
        </row>
        <row r="4306">
          <cell r="A4306">
            <v>97552</v>
          </cell>
          <cell r="B4306" t="str">
            <v>TÊ, EM AÇO, CONEXÃO SOLDADA, DN 15 (1/2"), INSTALADO EM RAMAIS E SUB-RAMAIS DE GÁS - FORNECIMENTO E INSTALAÇÃO. AF_12/2015</v>
          </cell>
          <cell r="C4306" t="str">
            <v>UN</v>
          </cell>
          <cell r="D4306">
            <v>32.44</v>
          </cell>
          <cell r="E4306">
            <v>34</v>
          </cell>
          <cell r="F4306" t="str">
            <v>SINTÉTICO</v>
          </cell>
          <cell r="G4306">
            <v>34</v>
          </cell>
        </row>
        <row r="4307">
          <cell r="A4307">
            <v>97553</v>
          </cell>
          <cell r="B4307" t="str">
            <v>TÊ, EM AÇO, CONEXÃO SOLDADA, DN 20 (3/4"), INSTALADO EM RAMAIS E SUB-RAMAIS DE GÁS - FORNECIMENTO E INSTALAÇÃO. AF_12/2015</v>
          </cell>
          <cell r="C4307" t="str">
            <v>UN</v>
          </cell>
          <cell r="D4307">
            <v>47.34</v>
          </cell>
          <cell r="E4307">
            <v>50.02</v>
          </cell>
          <cell r="F4307" t="str">
            <v>SINTÉTICO</v>
          </cell>
          <cell r="G4307">
            <v>50.02</v>
          </cell>
        </row>
        <row r="4308">
          <cell r="A4308">
            <v>97554</v>
          </cell>
          <cell r="B4308" t="str">
            <v>TÊ, EM AÇO, CONEXÃO SOLDADA, DN 25 (1"), INSTALADO EM RAMAIS E SUB-RAMAIS DE GÁS - FORNECIMENTO E INSTALAÇÃO. AF_12/2015</v>
          </cell>
          <cell r="C4308" t="str">
            <v>UN</v>
          </cell>
          <cell r="D4308">
            <v>82.77</v>
          </cell>
          <cell r="E4308">
            <v>87.99</v>
          </cell>
          <cell r="F4308" t="str">
            <v>SINTÉTICO</v>
          </cell>
          <cell r="G4308">
            <v>87.99</v>
          </cell>
        </row>
        <row r="4309">
          <cell r="A4309">
            <v>98602</v>
          </cell>
          <cell r="B4309" t="str">
            <v>CONECTOR EM BRONZE/LATÃO, DN 22 MM X 1/2", SEM ANEL DE SOLDA, BOLSA X ROSCA F, INSTALADO EM PRUMADA  FORNECIMENTO E INSTALAÇÃO. AF_01/2016</v>
          </cell>
          <cell r="C4309" t="str">
            <v>UN</v>
          </cell>
          <cell r="D4309">
            <v>12.6</v>
          </cell>
          <cell r="E4309">
            <v>12.86</v>
          </cell>
          <cell r="F4309" t="str">
            <v>SINTÉTICO</v>
          </cell>
          <cell r="G4309">
            <v>12.86</v>
          </cell>
        </row>
        <row r="4310">
          <cell r="A4310">
            <v>6171</v>
          </cell>
          <cell r="B4310" t="str">
            <v>TAMPA DE CONCRETO ARMADO 60X60X5CM PARA CAIXA</v>
          </cell>
          <cell r="C4310" t="str">
            <v>UN</v>
          </cell>
          <cell r="D4310">
            <v>24.76</v>
          </cell>
          <cell r="E4310">
            <v>25.49</v>
          </cell>
          <cell r="F4310" t="str">
            <v>SINTÉTICO</v>
          </cell>
          <cell r="G4310">
            <v>25.49</v>
          </cell>
        </row>
        <row r="4311">
          <cell r="A4311" t="str">
            <v>74166/1</v>
          </cell>
          <cell r="B4311" t="str">
            <v>CAIXA DE INSPEÇÃO EM CONCRETO PRÉ-MOLDADO DN 60CM COM TAMPA H= 60CM - FORNECIMENTO E INSTALACAO</v>
          </cell>
          <cell r="C4311" t="str">
            <v>UN</v>
          </cell>
          <cell r="D4311">
            <v>183.84</v>
          </cell>
          <cell r="E4311">
            <v>193.88</v>
          </cell>
          <cell r="F4311" t="str">
            <v>SINTÉTICO</v>
          </cell>
          <cell r="G4311">
            <v>193.88</v>
          </cell>
        </row>
        <row r="4312">
          <cell r="A4312" t="str">
            <v>74166/2</v>
          </cell>
          <cell r="B4312" t="str">
            <v>CAIXA DE INSPECAO EM ANEL DE CONCRETO PRE MOLDADO, COM 950MM DE ALTURA TOTAL. ANEIS COM ESP=50MM, DIAM.=600MM. EXCLUSIVE TAMPAO E ESCAVACAO - FORNECIMENTO E INSTALACAO</v>
          </cell>
          <cell r="C4312" t="str">
            <v>UN</v>
          </cell>
          <cell r="D4312">
            <v>236.68</v>
          </cell>
          <cell r="E4312">
            <v>243.19</v>
          </cell>
          <cell r="F4312" t="str">
            <v>SINTÉTICO</v>
          </cell>
          <cell r="G4312">
            <v>243.19</v>
          </cell>
        </row>
        <row r="4313">
          <cell r="A4313">
            <v>88503</v>
          </cell>
          <cell r="B4313" t="str">
            <v>CAIXA D´ÁGUA EM POLIETILENO, 1000 LITROS, COM ACESSÓRIOS</v>
          </cell>
          <cell r="C4313" t="str">
            <v>UN</v>
          </cell>
          <cell r="D4313">
            <v>671.73</v>
          </cell>
          <cell r="E4313">
            <v>703.91</v>
          </cell>
          <cell r="F4313" t="str">
            <v>SINTÉTICO</v>
          </cell>
          <cell r="G4313">
            <v>703.91</v>
          </cell>
        </row>
        <row r="4314">
          <cell r="A4314">
            <v>88504</v>
          </cell>
          <cell r="B4314" t="str">
            <v>CAIXA D´AGUA EM POLIETILENO, 500 LITROS, COM ACESSÓRIOS</v>
          </cell>
          <cell r="C4314" t="str">
            <v>UN</v>
          </cell>
          <cell r="D4314">
            <v>535.5</v>
          </cell>
          <cell r="E4314">
            <v>567.67999999999995</v>
          </cell>
          <cell r="F4314" t="str">
            <v>SINTÉTICO</v>
          </cell>
          <cell r="G4314">
            <v>567.67999999999995</v>
          </cell>
        </row>
        <row r="4315">
          <cell r="A4315">
            <v>97900</v>
          </cell>
          <cell r="B4315" t="str">
            <v>CAIXA ENTERRADA HIDRÁULICA RETANGULAR EM ALVENARIA COM TIJOLOS CERÂMICOS MACIÇOS, DIMENSÕES INTERNAS: 0,3X0,3X0,3 M PARA REDE DE ESGOTO. AF_05/2018</v>
          </cell>
          <cell r="C4315" t="str">
            <v>UN</v>
          </cell>
          <cell r="D4315">
            <v>141.59</v>
          </cell>
          <cell r="E4315">
            <v>151.83000000000001</v>
          </cell>
          <cell r="F4315" t="str">
            <v>SINTÉTICO</v>
          </cell>
          <cell r="G4315">
            <v>151.83000000000001</v>
          </cell>
        </row>
        <row r="4316">
          <cell r="A4316">
            <v>97901</v>
          </cell>
          <cell r="B4316" t="str">
            <v>CAIXA ENTERRADA HIDRÁULICA RETANGULAR EM ALVENARIA COM TIJOLOS CERÂMICOS MACIÇOS, DIMENSÕES INTERNAS: 0,4X0,4X0,4 M PARA REDE DE ESGOTO. AF_05/2018</v>
          </cell>
          <cell r="C4316" t="str">
            <v>UN</v>
          </cell>
          <cell r="D4316">
            <v>224.08</v>
          </cell>
          <cell r="E4316">
            <v>240.3</v>
          </cell>
          <cell r="F4316" t="str">
            <v>SINTÉTICO</v>
          </cell>
          <cell r="G4316">
            <v>240.3</v>
          </cell>
        </row>
        <row r="4317">
          <cell r="A4317">
            <v>97902</v>
          </cell>
          <cell r="B4317" t="str">
            <v>CAIXA ENTERRADA HIDRÁULICA RETANGULAR EM ALVENARIA COM TIJOLOS CERÂMICOS MACIÇOS, DIMENSÕES INTERNAS: 0,6X0,6X0,6 M PARA REDE DE ESGOTO. AF_05/2018</v>
          </cell>
          <cell r="C4317" t="str">
            <v>UN</v>
          </cell>
          <cell r="D4317">
            <v>441.37</v>
          </cell>
          <cell r="E4317">
            <v>472.6</v>
          </cell>
          <cell r="F4317" t="str">
            <v>SINTÉTICO</v>
          </cell>
          <cell r="G4317">
            <v>472.6</v>
          </cell>
        </row>
        <row r="4318">
          <cell r="A4318">
            <v>97903</v>
          </cell>
          <cell r="B4318" t="str">
            <v>CAIXA ENTERRADA HIDRÁULICA RETANGULAR EM ALVENARIA COM TIJOLOS CERÂMICOS MACIÇOS, DIMENSÕES INTERNAS: 0,8X0,8X0,6 M PARA REDE DE ESGOTO. AF_05/2018</v>
          </cell>
          <cell r="C4318" t="str">
            <v>UN</v>
          </cell>
          <cell r="D4318">
            <v>613.72</v>
          </cell>
          <cell r="E4318">
            <v>656.63</v>
          </cell>
          <cell r="F4318" t="str">
            <v>SINTÉTICO</v>
          </cell>
          <cell r="G4318">
            <v>656.63</v>
          </cell>
        </row>
        <row r="4319">
          <cell r="A4319">
            <v>97904</v>
          </cell>
          <cell r="B4319" t="str">
            <v>CAIXA ENTERRADA HIDRÁULICA RETANGULAR EM ALVENARIA COM TIJOLOS CERÂMICOS MACIÇOS, DIMENSÕES INTERNAS: 1X1X0,6 M PARA REDE DE ESGOTO. AF_05/2018</v>
          </cell>
          <cell r="C4319" t="str">
            <v>UN</v>
          </cell>
          <cell r="D4319">
            <v>733.58</v>
          </cell>
          <cell r="E4319">
            <v>781.17</v>
          </cell>
          <cell r="F4319" t="str">
            <v>SINTÉTICO</v>
          </cell>
          <cell r="G4319">
            <v>781.17</v>
          </cell>
        </row>
        <row r="4320">
          <cell r="A4320">
            <v>97905</v>
          </cell>
          <cell r="B4320" t="str">
            <v>CAIXA ENTERRADA HIDRÁULICA RETANGULAR, EM ALVENARIA COM BLOCOS DE CONCRETO, DIMENSÕES INTERNAS: 0,4X0,4X0,4 M PARA REDE DE ESGOTO. AF_05/2018</v>
          </cell>
          <cell r="C4320" t="str">
            <v>UN</v>
          </cell>
          <cell r="D4320">
            <v>185.99</v>
          </cell>
          <cell r="E4320">
            <v>198.94</v>
          </cell>
          <cell r="F4320" t="str">
            <v>SINTÉTICO</v>
          </cell>
          <cell r="G4320">
            <v>198.94</v>
          </cell>
        </row>
        <row r="4321">
          <cell r="A4321">
            <v>97906</v>
          </cell>
          <cell r="B4321" t="str">
            <v>CAIXA ENTERRADA HIDRÁULICA RETANGULAR, EM ALVENARIA COM BLOCOS DE CONCRETO, DIMENSÕES INTERNAS: 0,6X0,6X0,6 M PARA REDE DE ESGOTO. AF_05/2018</v>
          </cell>
          <cell r="C4321" t="str">
            <v>UN</v>
          </cell>
          <cell r="D4321">
            <v>347.82</v>
          </cell>
          <cell r="E4321">
            <v>371.45</v>
          </cell>
          <cell r="F4321" t="str">
            <v>SINTÉTICO</v>
          </cell>
          <cell r="G4321">
            <v>371.45</v>
          </cell>
        </row>
        <row r="4322">
          <cell r="A4322">
            <v>97907</v>
          </cell>
          <cell r="B4322" t="str">
            <v>CAIXA ENTERRADA HIDRÁULICA RETANGULAR, EM ALVENARIA COM BLOCOS DE CONCRETO, DIMENSÕES INTERNAS: 0,8X0,8X0,6 M PARA REDE DE ESGOTO. AF_05/2018</v>
          </cell>
          <cell r="C4322" t="str">
            <v>UN</v>
          </cell>
          <cell r="D4322">
            <v>494.37</v>
          </cell>
          <cell r="E4322">
            <v>527.57000000000005</v>
          </cell>
          <cell r="F4322" t="str">
            <v>SINTÉTICO</v>
          </cell>
          <cell r="G4322">
            <v>527.57000000000005</v>
          </cell>
        </row>
        <row r="4323">
          <cell r="A4323">
            <v>97908</v>
          </cell>
          <cell r="B4323" t="str">
            <v>CAIXA ENTERRADA HIDRÁULICA RETANGULAR, EM ALVENARIA COM BLOCOS DE CONCRETO, DIMENSÕES INTERNAS: 1X1X0,6 M PARA REDE DE ESGOTO. AF_05/2018</v>
          </cell>
          <cell r="C4323" t="str">
            <v>UN</v>
          </cell>
          <cell r="D4323">
            <v>592.35</v>
          </cell>
          <cell r="E4323">
            <v>628.46</v>
          </cell>
          <cell r="F4323" t="str">
            <v>SINTÉTICO</v>
          </cell>
          <cell r="G4323">
            <v>628.46</v>
          </cell>
        </row>
        <row r="4324">
          <cell r="A4324">
            <v>98102</v>
          </cell>
          <cell r="B4324" t="str">
            <v>CAIXA DE GORDURA SIMPLES, CIRCULAR, EM CONCRETO PRÉ-MOLDADO, DIÂMETRO INTERNO = 0,4 M, ALTURA INTERNA = 0,4 M. AF_05/2018</v>
          </cell>
          <cell r="C4324" t="str">
            <v>UN</v>
          </cell>
          <cell r="D4324">
            <v>59</v>
          </cell>
          <cell r="E4324">
            <v>59.54</v>
          </cell>
          <cell r="F4324" t="str">
            <v>SINTÉTICO</v>
          </cell>
          <cell r="G4324">
            <v>59.54</v>
          </cell>
        </row>
        <row r="4325">
          <cell r="A4325">
            <v>98103</v>
          </cell>
          <cell r="B4325" t="str">
            <v>CAIXA DE GORDURA DUPLA, CIRCULAR, EM CONCRETO PRÉ-MOLDADO, DIÂMETRO INTERNO = 0,6 M, ALTURA INTERNA = 0,6 M. AF_05/2018</v>
          </cell>
          <cell r="C4325" t="str">
            <v>UN</v>
          </cell>
          <cell r="D4325">
            <v>123.57</v>
          </cell>
          <cell r="E4325">
            <v>124.48</v>
          </cell>
          <cell r="F4325" t="str">
            <v>SINTÉTICO</v>
          </cell>
          <cell r="G4325">
            <v>124.48</v>
          </cell>
        </row>
        <row r="4326">
          <cell r="A4326">
            <v>98104</v>
          </cell>
          <cell r="B4326" t="str">
            <v>CAIXA DE GORDURA SIMPLES (CAPACIDADE: 36L), RETANGULAR, EM ALVENARIA COM TIJOLOS CERÂMICOS MACIÇOS, DIMENSÕES INTERNAS = 0,2X0,4 M, ALTURA INTERNA = 0,8 M. AF_05/2018</v>
          </cell>
          <cell r="C4326" t="str">
            <v>UN</v>
          </cell>
          <cell r="D4326">
            <v>291.83</v>
          </cell>
          <cell r="E4326">
            <v>313.29000000000002</v>
          </cell>
          <cell r="F4326" t="str">
            <v>SINTÉTICO</v>
          </cell>
          <cell r="G4326">
            <v>313.29000000000002</v>
          </cell>
        </row>
        <row r="4327">
          <cell r="A4327">
            <v>98105</v>
          </cell>
          <cell r="B4327" t="str">
            <v>CAIXA DE GORDURA DUPLA (CAPACIDADE: 126 L), RETANGULAR, EM ALVENARIA COM TIJOLOS CERÂMICOS MACIÇOS, DIMENSÕES INTERNAS = 0,4X0,7 M, ALTURA INTERNA = 0,8 M. AF_05/2018</v>
          </cell>
          <cell r="C4327" t="str">
            <v>UN</v>
          </cell>
          <cell r="D4327">
            <v>507.91</v>
          </cell>
          <cell r="E4327">
            <v>545.36</v>
          </cell>
          <cell r="F4327" t="str">
            <v>SINTÉTICO</v>
          </cell>
          <cell r="G4327">
            <v>545.36</v>
          </cell>
        </row>
        <row r="4328">
          <cell r="A4328">
            <v>98106</v>
          </cell>
          <cell r="B4328" t="str">
            <v>CAIXA DE GORDURA ESPECIAL (CAPACIDADE: 312 L - PARA ATÉ 146 PESSOAS SERVIDAS NO PICO), RETANGULAR, EM ALVENARIA COM TIJOLOS CERÂMICOS MACIÇOS, DIMENSÕES INTERNAS = 0,4X1,2 M, ALTURA INTERNA = 1 M. AF_05/2018</v>
          </cell>
          <cell r="C4328" t="str">
            <v>UN</v>
          </cell>
          <cell r="D4328">
            <v>837.22</v>
          </cell>
          <cell r="E4328">
            <v>899.08</v>
          </cell>
          <cell r="F4328" t="str">
            <v>SINTÉTICO</v>
          </cell>
          <cell r="G4328">
            <v>899.08</v>
          </cell>
        </row>
        <row r="4329">
          <cell r="A4329">
            <v>98107</v>
          </cell>
          <cell r="B4329" t="str">
            <v>CAIXA DE GORDURA SIMPLES (CAPACIDADE: 36 L), RETANGULAR, EM ALVENARIA COM BLOCOS DE CONCRETO, DIMENSÕES INTERNAS = 0,2X0,4 M, ALTURA INTERNA = 0,8 M. AF_05/2018</v>
          </cell>
          <cell r="C4329" t="str">
            <v>UN</v>
          </cell>
          <cell r="D4329">
            <v>219.01</v>
          </cell>
          <cell r="E4329">
            <v>234.57</v>
          </cell>
          <cell r="F4329" t="str">
            <v>SINTÉTICO</v>
          </cell>
          <cell r="G4329">
            <v>234.57</v>
          </cell>
        </row>
        <row r="4330">
          <cell r="A4330">
            <v>98108</v>
          </cell>
          <cell r="B4330" t="str">
            <v>CAIXA DE GORDURA DUPLA (CAPACIDADE: 126 L), RETANGULAR, EM ALVENARIA COM BLOCOS DE CONCRETO, DIMENSÕES INTERNAS = 0,4X0,7 M, ALTURA INTERNA = 0,8 M. AF_05/2018</v>
          </cell>
          <cell r="C4330" t="str">
            <v>UN</v>
          </cell>
          <cell r="D4330">
            <v>390.56</v>
          </cell>
          <cell r="E4330">
            <v>418.48</v>
          </cell>
          <cell r="F4330" t="str">
            <v>SINTÉTICO</v>
          </cell>
          <cell r="G4330">
            <v>418.48</v>
          </cell>
        </row>
        <row r="4331">
          <cell r="A4331">
            <v>99250</v>
          </cell>
          <cell r="B4331" t="str">
            <v>CAIXA ENTERRADA HIDRÁULICA RETANGULAR EM ALVENARIA COM TIJOLOS CERÂMICOS MACIÇOS, DIMENSÕES INTERNAS: 0,3X0,3X0,3 M PARA REDE DE DRENAGEM. AF_05/2018</v>
          </cell>
          <cell r="C4331" t="str">
            <v>UN</v>
          </cell>
          <cell r="D4331">
            <v>137.94</v>
          </cell>
          <cell r="E4331">
            <v>148.15</v>
          </cell>
          <cell r="F4331" t="str">
            <v>SINTÉTICO</v>
          </cell>
          <cell r="G4331">
            <v>148.15</v>
          </cell>
        </row>
        <row r="4332">
          <cell r="A4332">
            <v>99251</v>
          </cell>
          <cell r="B4332" t="str">
            <v>CAIXA ENTERRADA HIDRÁULICA RETANGULAR EM ALVENARIA COM TIJOLOS CERÂMICOS MACIÇOS, DIMENSÕES INTERNAS: 0,4X0,4X0,4 M PARA REDE DE DRENAGEM. AF_05/2018</v>
          </cell>
          <cell r="C4332" t="str">
            <v>UN</v>
          </cell>
          <cell r="D4332">
            <v>217.81</v>
          </cell>
          <cell r="E4332">
            <v>234</v>
          </cell>
          <cell r="F4332" t="str">
            <v>SINTÉTICO</v>
          </cell>
          <cell r="G4332">
            <v>234</v>
          </cell>
        </row>
        <row r="4333">
          <cell r="A4333">
            <v>99253</v>
          </cell>
          <cell r="B4333" t="str">
            <v>CAIXA ENTERRADA HIDRÁULICA RETANGULAR EM ALVENARIA COM TIJOLOS CERÂMICOS MACIÇOS, DIMENSÕES INTERNAS: 0,6X0,6X0,6 M PARA REDE DE DRENAGEM. AF_05/2018</v>
          </cell>
          <cell r="C4333" t="str">
            <v>UN</v>
          </cell>
          <cell r="D4333">
            <v>427.29</v>
          </cell>
          <cell r="E4333">
            <v>458.45</v>
          </cell>
          <cell r="F4333" t="str">
            <v>SINTÉTICO</v>
          </cell>
          <cell r="G4333">
            <v>458.45</v>
          </cell>
        </row>
        <row r="4334">
          <cell r="A4334">
            <v>99255</v>
          </cell>
          <cell r="B4334" t="str">
            <v>CAIXA ENTERRADA HIDRÁULICA RETANGULAR EM ALVENARIA COM TIJOLOS CERÂMICOS MACIÇOS, DIMENSÕES INTERNAS: 0,8X0,8X0,6 M PARA REDE DE DRENAGEM. AF_05/2018</v>
          </cell>
          <cell r="C4334" t="str">
            <v>UN</v>
          </cell>
          <cell r="D4334">
            <v>594.41999999999996</v>
          </cell>
          <cell r="E4334">
            <v>637.22</v>
          </cell>
          <cell r="F4334" t="str">
            <v>SINTÉTICO</v>
          </cell>
          <cell r="G4334">
            <v>637.22</v>
          </cell>
        </row>
        <row r="4335">
          <cell r="A4335">
            <v>99257</v>
          </cell>
          <cell r="B4335" t="str">
            <v>CAIXA ENTERRADA HIDRÁULICA RETANGULAR EM ALVENARIA COM TIJOLOS CERÂMICOS MACIÇOS, DIMENSÕES INTERNAS: 1X1X0,6 M PARA REDE DE DRENAGEM. AF_05/2018</v>
          </cell>
          <cell r="C4335" t="str">
            <v>UN</v>
          </cell>
          <cell r="D4335">
            <v>708.61</v>
          </cell>
          <cell r="E4335">
            <v>756.06</v>
          </cell>
          <cell r="F4335" t="str">
            <v>SINTÉTICO</v>
          </cell>
          <cell r="G4335">
            <v>756.06</v>
          </cell>
        </row>
        <row r="4336">
          <cell r="A4336">
            <v>99258</v>
          </cell>
          <cell r="B4336" t="str">
            <v>CAIXA ENTERRADA HIDRÁULICA RETANGULAR, EM ALVENARIA COM BLOCOS DE CONCRETO, DIMENSÕES INTERNAS: 0,4X0,4X0,4 M PARA REDE DE DRENAGEM. AF_05/2018</v>
          </cell>
          <cell r="C4336" t="str">
            <v>UN</v>
          </cell>
          <cell r="D4336">
            <v>180.81</v>
          </cell>
          <cell r="E4336">
            <v>193.74</v>
          </cell>
          <cell r="F4336" t="str">
            <v>SINTÉTICO</v>
          </cell>
          <cell r="G4336">
            <v>193.74</v>
          </cell>
        </row>
        <row r="4337">
          <cell r="A4337">
            <v>99260</v>
          </cell>
          <cell r="B4337" t="str">
            <v>CAIXA ENTERRADA HIDRÁULICA RETANGULAR, EM ALVENARIA COM BLOCOS DE CONCRETO, DIMENSÕES INTERNAS: 0,6X0,6X0,6 M PARA REDE DE DRENAGEM. AF_05/2018</v>
          </cell>
          <cell r="C4337" t="str">
            <v>UN</v>
          </cell>
          <cell r="D4337">
            <v>338.96</v>
          </cell>
          <cell r="E4337">
            <v>362.53</v>
          </cell>
          <cell r="F4337" t="str">
            <v>SINTÉTICO</v>
          </cell>
          <cell r="G4337">
            <v>362.53</v>
          </cell>
        </row>
        <row r="4338">
          <cell r="A4338">
            <v>99262</v>
          </cell>
          <cell r="B4338" t="str">
            <v>CAIXA ENTERRADA HIDRÁULICA RETANGULAR, EM ALVENARIA COM BLOCOS DE CONCRETO, DIMENSÕES INTERNAS: 0,8X0,8X0,6 M PARA REDE DE DRENAGEM. AF_05/2018</v>
          </cell>
          <cell r="C4338" t="str">
            <v>UN</v>
          </cell>
          <cell r="D4338">
            <v>481.71</v>
          </cell>
          <cell r="E4338">
            <v>514.85</v>
          </cell>
          <cell r="F4338" t="str">
            <v>SINTÉTICO</v>
          </cell>
          <cell r="G4338">
            <v>514.85</v>
          </cell>
        </row>
        <row r="4339">
          <cell r="A4339">
            <v>99264</v>
          </cell>
          <cell r="B4339" t="str">
            <v>CAIXA ENTERRADA HIDRÁULICA RETANGULAR, EM ALVENARIA COM BLOCOS DE CONCRETO, DIMENSÕES INTERNAS: 1X1X0,6 M PARA REDE DE DRENAGEM. AF_05/2018</v>
          </cell>
          <cell r="C4339" t="str">
            <v>UN</v>
          </cell>
          <cell r="D4339">
            <v>575.25</v>
          </cell>
          <cell r="E4339">
            <v>611.27</v>
          </cell>
          <cell r="F4339" t="str">
            <v>SINTÉTICO</v>
          </cell>
          <cell r="G4339">
            <v>611.27</v>
          </cell>
        </row>
        <row r="4340">
          <cell r="A4340">
            <v>89482</v>
          </cell>
          <cell r="B4340" t="str">
            <v>CAIXA SIFONADA, PVC, DN 100 X 100 X 50 MM, FORNECIDA E INSTALADA EM RAMAIS DE ENCAMINHAMENTO DE ÁGUA PLUVIAL. AF_12/2014</v>
          </cell>
          <cell r="C4340" t="str">
            <v>UN</v>
          </cell>
          <cell r="D4340">
            <v>15.42</v>
          </cell>
          <cell r="E4340">
            <v>15.98</v>
          </cell>
          <cell r="F4340" t="str">
            <v>SINTÉTICO</v>
          </cell>
          <cell r="G4340">
            <v>15.98</v>
          </cell>
        </row>
        <row r="4341">
          <cell r="A4341">
            <v>89491</v>
          </cell>
          <cell r="B4341" t="str">
            <v>CAIXA SIFONADA, PVC, DN 150 X 185 X 75 MM, FORNECIDA E INSTALADA EM RAMAIS DE ENCAMINHAMENTO DE ÁGUA PLUVIAL. AF_12/2014</v>
          </cell>
          <cell r="C4341" t="str">
            <v>UN</v>
          </cell>
          <cell r="D4341">
            <v>36.18</v>
          </cell>
          <cell r="E4341">
            <v>37.049999999999997</v>
          </cell>
          <cell r="F4341" t="str">
            <v>SINTÉTICO</v>
          </cell>
          <cell r="G4341">
            <v>37.049999999999997</v>
          </cell>
        </row>
        <row r="4342">
          <cell r="A4342">
            <v>89495</v>
          </cell>
          <cell r="B4342" t="str">
            <v>RALO SIFONADO, PVC, DN 100 X 40 MM, JUNTA SOLDÁVEL, FORNECIDO E INSTALADO EM RAMAIS DE ENCAMINHAMENTO DE ÁGUA PLUVIAL. AF_12/2014</v>
          </cell>
          <cell r="C4342" t="str">
            <v>UN</v>
          </cell>
          <cell r="D4342">
            <v>5.8</v>
          </cell>
          <cell r="E4342">
            <v>5.94</v>
          </cell>
          <cell r="F4342" t="str">
            <v>SINTÉTICO</v>
          </cell>
          <cell r="G4342">
            <v>5.94</v>
          </cell>
        </row>
        <row r="4343">
          <cell r="A4343">
            <v>89707</v>
          </cell>
          <cell r="B4343" t="str">
            <v>CAIXA SIFONADA, PVC, DN 100 X 100 X 50 MM, JUNTA ELÁSTICA, FORNECIDA E INSTALADA EM RAMAL DE DESCARGA OU EM RAMAL DE ESGOTO SANITÁRIO. AF_12/2014</v>
          </cell>
          <cell r="C4343" t="str">
            <v>UN</v>
          </cell>
          <cell r="D4343">
            <v>19.600000000000001</v>
          </cell>
          <cell r="E4343">
            <v>20.64</v>
          </cell>
          <cell r="F4343" t="str">
            <v>SINTÉTICO</v>
          </cell>
          <cell r="G4343">
            <v>20.64</v>
          </cell>
        </row>
        <row r="4344">
          <cell r="A4344">
            <v>89708</v>
          </cell>
          <cell r="B4344" t="str">
            <v>CAIXA SIFONADA, PVC, DN 150 X 185 X 75 MM, JUNTA ELÁSTICA, FORNECIDA E INSTALADA EM RAMAL DE DESCARGA OU EM RAMAL DE ESGOTO SANITÁRIO. AF_12/2014</v>
          </cell>
          <cell r="C4344" t="str">
            <v>UN</v>
          </cell>
          <cell r="D4344">
            <v>41.91</v>
          </cell>
          <cell r="E4344">
            <v>43.5</v>
          </cell>
          <cell r="F4344" t="str">
            <v>SINTÉTICO</v>
          </cell>
          <cell r="G4344">
            <v>43.5</v>
          </cell>
        </row>
        <row r="4345">
          <cell r="A4345">
            <v>89709</v>
          </cell>
          <cell r="B4345" t="str">
            <v>RALO SIFONADO, PVC, DN 100 X 40 MM, JUNTA SOLDÁVEL, FORNECIDO E INSTALADO EM RAMAL DE DESCARGA OU EM RAMAL DE ESGOTO SANITÁRIO. AF_12/2014</v>
          </cell>
          <cell r="C4345" t="str">
            <v>UN</v>
          </cell>
          <cell r="D4345">
            <v>7.03</v>
          </cell>
          <cell r="E4345">
            <v>7.32</v>
          </cell>
          <cell r="F4345" t="str">
            <v>SINTÉTICO</v>
          </cell>
          <cell r="G4345">
            <v>7.32</v>
          </cell>
        </row>
        <row r="4346">
          <cell r="A4346">
            <v>89710</v>
          </cell>
          <cell r="B4346" t="str">
            <v>RALO SECO, PVC, DN 100 X 40 MM, JUNTA SOLDÁVEL, FORNECIDO E INSTALADO EM RAMAL DE DESCARGA OU EM RAMAL DE ESGOTO SANITÁRIO. AF_12/2014</v>
          </cell>
          <cell r="C4346" t="str">
            <v>UN</v>
          </cell>
          <cell r="D4346">
            <v>6.9</v>
          </cell>
          <cell r="E4346">
            <v>7.19</v>
          </cell>
          <cell r="F4346" t="str">
            <v>SINTÉTICO</v>
          </cell>
          <cell r="G4346">
            <v>7.19</v>
          </cell>
        </row>
        <row r="4347">
          <cell r="A4347">
            <v>86872</v>
          </cell>
          <cell r="B4347" t="str">
            <v>TANQUE DE LOUÇA BRANCA COM COLUNA, 30L OU EQUIVALENTE - FORNECIMENTO E INSTALAÇÃO. AF_01/2020</v>
          </cell>
          <cell r="C4347" t="str">
            <v>UN</v>
          </cell>
          <cell r="D4347">
            <v>490.87</v>
          </cell>
          <cell r="E4347">
            <v>496.23</v>
          </cell>
          <cell r="F4347" t="str">
            <v>SINTÉTICO</v>
          </cell>
          <cell r="G4347">
            <v>496.23</v>
          </cell>
        </row>
        <row r="4348">
          <cell r="A4348">
            <v>86874</v>
          </cell>
          <cell r="B4348" t="str">
            <v>TANQUE DE LOUÇA BRANCA SUSPENSO, 18L OU EQUIVALENTE - FORNECIMENTO E INSTALAÇÃO. AF_01/2020</v>
          </cell>
          <cell r="C4348" t="str">
            <v>UN</v>
          </cell>
          <cell r="D4348">
            <v>300.54000000000002</v>
          </cell>
          <cell r="E4348">
            <v>303.06</v>
          </cell>
          <cell r="F4348" t="str">
            <v>SINTÉTICO</v>
          </cell>
          <cell r="G4348">
            <v>303.06</v>
          </cell>
        </row>
        <row r="4349">
          <cell r="A4349">
            <v>86875</v>
          </cell>
          <cell r="B4349" t="str">
            <v>TANQUE DE MÁRMORE SINTÉTICO COM COLUNA, 22L OU EQUIVALENTE   FORNECIMENTO E INSTALAÇÃO. AF_01/2020</v>
          </cell>
          <cell r="C4349" t="str">
            <v>UN</v>
          </cell>
          <cell r="D4349">
            <v>351.02</v>
          </cell>
          <cell r="E4349">
            <v>354.04</v>
          </cell>
          <cell r="F4349" t="str">
            <v>SINTÉTICO</v>
          </cell>
          <cell r="G4349">
            <v>354.04</v>
          </cell>
        </row>
        <row r="4350">
          <cell r="A4350">
            <v>86876</v>
          </cell>
          <cell r="B4350" t="str">
            <v>TANQUE DE MÁRMORE SINTÉTICO SUSPENSO, 22L OU EQUIVALENTE - FORNECIMENTO E INSTALAÇÃO. AF_01/2020</v>
          </cell>
          <cell r="C4350" t="str">
            <v>UN</v>
          </cell>
          <cell r="D4350">
            <v>201.32</v>
          </cell>
          <cell r="E4350">
            <v>203.52</v>
          </cell>
          <cell r="F4350" t="str">
            <v>SINTÉTICO</v>
          </cell>
          <cell r="G4350">
            <v>203.52</v>
          </cell>
        </row>
        <row r="4351">
          <cell r="A4351">
            <v>86877</v>
          </cell>
          <cell r="B4351" t="str">
            <v>VÁLVULA EM METAL CROMADO 1.1/2 X 1.1/2 PARA TANQUE OU LAVATÓRIO, COM OU SEM LADRÃO - FORNECIMENTO E INSTALAÇÃO. AF_01/2020</v>
          </cell>
          <cell r="C4351" t="str">
            <v>UN</v>
          </cell>
          <cell r="D4351">
            <v>21.16</v>
          </cell>
          <cell r="E4351">
            <v>21.66</v>
          </cell>
          <cell r="F4351" t="str">
            <v>SINTÉTICO</v>
          </cell>
          <cell r="G4351">
            <v>21.66</v>
          </cell>
        </row>
        <row r="4352">
          <cell r="A4352">
            <v>86878</v>
          </cell>
          <cell r="B4352" t="str">
            <v>VÁLVULA EM METAL CROMADO TIPO AMERICANA 3.1/2 X 1.1/2 PARA PIA - FORNECIMENTO E INSTALAÇÃO. AF_01/2020</v>
          </cell>
          <cell r="C4352" t="str">
            <v>UN</v>
          </cell>
          <cell r="D4352">
            <v>37.4</v>
          </cell>
          <cell r="E4352">
            <v>37.9</v>
          </cell>
          <cell r="F4352" t="str">
            <v>SINTÉTICO</v>
          </cell>
          <cell r="G4352">
            <v>37.9</v>
          </cell>
        </row>
        <row r="4353">
          <cell r="A4353">
            <v>86879</v>
          </cell>
          <cell r="B4353" t="str">
            <v>VÁLVULA EM PLÁSTICO 1 PARA PIA, TANQUE OU LAVATÓRIO, COM OU SEM LADRÃO - FORNECIMENTO E INSTALAÇÃO. AF_01/2020</v>
          </cell>
          <cell r="C4353" t="str">
            <v>UN</v>
          </cell>
          <cell r="D4353">
            <v>5.3</v>
          </cell>
          <cell r="E4353">
            <v>5.65</v>
          </cell>
          <cell r="F4353" t="str">
            <v>SINTÉTICO</v>
          </cell>
          <cell r="G4353">
            <v>5.65</v>
          </cell>
        </row>
        <row r="4354">
          <cell r="A4354">
            <v>86880</v>
          </cell>
          <cell r="B4354" t="str">
            <v>VÁLVULA EM PLÁSTICO CROMADO TIPO AMERICANA 3.1/2 X 1.1/2 SEM ADAPTADOR PARA PIA - FORNECIMENTO E INSTALAÇÃO. AF_01/2020</v>
          </cell>
          <cell r="C4354" t="str">
            <v>UN</v>
          </cell>
          <cell r="D4354">
            <v>14.26</v>
          </cell>
          <cell r="E4354">
            <v>14.61</v>
          </cell>
          <cell r="F4354" t="str">
            <v>SINTÉTICO</v>
          </cell>
          <cell r="G4354">
            <v>14.61</v>
          </cell>
        </row>
        <row r="4355">
          <cell r="A4355">
            <v>86881</v>
          </cell>
          <cell r="B4355" t="str">
            <v>SIFÃO DO TIPO GARRAFA EM METAL CROMADO 1 X 1.1/2 - FORNECIMENTO E INSTALAÇÃO. AF_01/2020</v>
          </cell>
          <cell r="C4355" t="str">
            <v>UN</v>
          </cell>
          <cell r="D4355">
            <v>103.64</v>
          </cell>
          <cell r="E4355">
            <v>104.44</v>
          </cell>
          <cell r="F4355" t="str">
            <v>SINTÉTICO</v>
          </cell>
          <cell r="G4355">
            <v>104.44</v>
          </cell>
        </row>
        <row r="4356">
          <cell r="A4356">
            <v>86882</v>
          </cell>
          <cell r="B4356" t="str">
            <v>SIFÃO DO TIPO GARRAFA/COPO EM PVC 1.1/4  X 1.1/2 - FORNECIMENTO E INSTALAÇÃO. AF_01/2020</v>
          </cell>
          <cell r="C4356" t="str">
            <v>UN</v>
          </cell>
          <cell r="D4356">
            <v>14.65</v>
          </cell>
          <cell r="E4356">
            <v>15.04</v>
          </cell>
          <cell r="F4356" t="str">
            <v>SINTÉTICO</v>
          </cell>
          <cell r="G4356">
            <v>15.04</v>
          </cell>
        </row>
        <row r="4357">
          <cell r="A4357">
            <v>86883</v>
          </cell>
          <cell r="B4357" t="str">
            <v>SIFÃO DO TIPO FLEXÍVEL EM PVC 1  X 1.1/2  - FORNECIMENTO E INSTALAÇÃO. AF_01/2020</v>
          </cell>
          <cell r="C4357" t="str">
            <v>UN</v>
          </cell>
          <cell r="D4357">
            <v>8.39</v>
          </cell>
          <cell r="E4357">
            <v>8.64</v>
          </cell>
          <cell r="F4357" t="str">
            <v>SINTÉTICO</v>
          </cell>
          <cell r="G4357">
            <v>8.64</v>
          </cell>
        </row>
        <row r="4358">
          <cell r="A4358">
            <v>86884</v>
          </cell>
          <cell r="B4358" t="str">
            <v>ENGATE FLEXÍVEL EM PLÁSTICO BRANCO, 1/2 X 30CM - FORNECIMENTO E INSTALAÇÃO. AF_01/2020</v>
          </cell>
          <cell r="C4358" t="str">
            <v>UN</v>
          </cell>
          <cell r="D4358">
            <v>6.54</v>
          </cell>
          <cell r="E4358">
            <v>6.99</v>
          </cell>
          <cell r="F4358" t="str">
            <v>SINTÉTICO</v>
          </cell>
          <cell r="G4358">
            <v>6.99</v>
          </cell>
        </row>
        <row r="4359">
          <cell r="A4359">
            <v>86885</v>
          </cell>
          <cell r="B4359" t="str">
            <v>ENGATE FLEXÍVEL EM PLÁSTICO BRANCO, 1/2 X 40CM - FORNECIMENTO E INSTALAÇÃO. AF_01/2020</v>
          </cell>
          <cell r="C4359" t="str">
            <v>UN</v>
          </cell>
          <cell r="D4359">
            <v>8.6199999999999992</v>
          </cell>
          <cell r="E4359">
            <v>9.07</v>
          </cell>
          <cell r="F4359" t="str">
            <v>SINTÉTICO</v>
          </cell>
          <cell r="G4359">
            <v>9.07</v>
          </cell>
        </row>
        <row r="4360">
          <cell r="A4360">
            <v>86886</v>
          </cell>
          <cell r="B4360" t="str">
            <v>ENGATE FLEXÍVEL EM INOX, 1/2  X 30CM - FORNECIMENTO E INSTALAÇÃO. AF_01/2020</v>
          </cell>
          <cell r="C4360" t="str">
            <v>UN</v>
          </cell>
          <cell r="D4360">
            <v>25.94</v>
          </cell>
          <cell r="E4360">
            <v>26.39</v>
          </cell>
          <cell r="F4360" t="str">
            <v>SINTÉTICO</v>
          </cell>
          <cell r="G4360">
            <v>26.39</v>
          </cell>
        </row>
        <row r="4361">
          <cell r="A4361">
            <v>86887</v>
          </cell>
          <cell r="B4361" t="str">
            <v>ENGATE FLEXÍVEL EM INOX, 1/2  X 40CM - FORNECIMENTO E INSTALAÇÃO. AF_01/2020</v>
          </cell>
          <cell r="C4361" t="str">
            <v>UN</v>
          </cell>
          <cell r="D4361">
            <v>28.04</v>
          </cell>
          <cell r="E4361">
            <v>28.49</v>
          </cell>
          <cell r="F4361" t="str">
            <v>SINTÉTICO</v>
          </cell>
          <cell r="G4361">
            <v>28.49</v>
          </cell>
        </row>
        <row r="4362">
          <cell r="A4362">
            <v>86888</v>
          </cell>
          <cell r="B4362" t="str">
            <v>VASO SANITÁRIO SIFONADO COM CAIXA ACOPLADA LOUÇA BRANCA - FORNECIMENTO E INSTALAÇÃO. AF_01/2020</v>
          </cell>
          <cell r="C4362" t="str">
            <v>UN</v>
          </cell>
          <cell r="D4362">
            <v>287.7</v>
          </cell>
          <cell r="E4362">
            <v>290.25</v>
          </cell>
          <cell r="F4362" t="str">
            <v>SINTÉTICO</v>
          </cell>
          <cell r="G4362">
            <v>290.25</v>
          </cell>
        </row>
        <row r="4363">
          <cell r="A4363">
            <v>86889</v>
          </cell>
          <cell r="B4363" t="str">
            <v>BANCADA DE GRANITO CINZA POLIDO, DE 1,50 X 0,60 M, PARA PIA DE COZINHA - FORNECIMENTO E INSTALAÇÃO. AF_01/2020</v>
          </cell>
          <cell r="C4363" t="str">
            <v>UN</v>
          </cell>
          <cell r="D4363">
            <v>629.94000000000005</v>
          </cell>
          <cell r="E4363">
            <v>634.77</v>
          </cell>
          <cell r="F4363" t="str">
            <v>SINTÉTICO</v>
          </cell>
          <cell r="G4363">
            <v>634.77</v>
          </cell>
        </row>
        <row r="4364">
          <cell r="A4364">
            <v>86893</v>
          </cell>
          <cell r="B4364" t="str">
            <v>BANCADA DE MÁRMORE BRANCO POLIDO, DE 1,50 X 0,60 M, PARA PIA DE COZINHA - FORNECIMENTO E INSTALAÇÃO. AF_01/2020</v>
          </cell>
          <cell r="C4364" t="str">
            <v>UN</v>
          </cell>
          <cell r="D4364">
            <v>506.93</v>
          </cell>
          <cell r="E4364">
            <v>511.76</v>
          </cell>
          <cell r="F4364" t="str">
            <v>SINTÉTICO</v>
          </cell>
          <cell r="G4364">
            <v>511.76</v>
          </cell>
        </row>
        <row r="4365">
          <cell r="A4365">
            <v>86894</v>
          </cell>
          <cell r="B4365" t="str">
            <v>BANCADA DE MÁRMORE SINTÉTICO, DE 120 X 60CM, COM CUBA INTEGRADA - FORNECIMENTO E INSTALAÇÃO. AF_01/2020</v>
          </cell>
          <cell r="C4365" t="str">
            <v>UN</v>
          </cell>
          <cell r="D4365">
            <v>196.16</v>
          </cell>
          <cell r="E4365">
            <v>199.1</v>
          </cell>
          <cell r="F4365" t="str">
            <v>SINTÉTICO</v>
          </cell>
          <cell r="G4365">
            <v>199.1</v>
          </cell>
        </row>
        <row r="4366">
          <cell r="A4366">
            <v>86895</v>
          </cell>
          <cell r="B4366" t="str">
            <v>BANCADA DE GRANITO CINZA POLIDO, DE 0,50 X 0,60 M, PARA LAVATÓRIO - FORNECIMENTO E INSTALAÇÃO. AF_01/2020</v>
          </cell>
          <cell r="C4366" t="str">
            <v>UN</v>
          </cell>
          <cell r="D4366">
            <v>289</v>
          </cell>
          <cell r="E4366">
            <v>294.8</v>
          </cell>
          <cell r="F4366" t="str">
            <v>SINTÉTICO</v>
          </cell>
          <cell r="G4366">
            <v>294.8</v>
          </cell>
        </row>
        <row r="4367">
          <cell r="A4367">
            <v>86899</v>
          </cell>
          <cell r="B4367" t="str">
            <v>BANCADA DE MÁRMORE BRANCO POLIDO, DE 0,50 X 0,60 M, PARA LAVATÓRIO - FORNECIMENTO E INSTALAÇÃO. AF_01/2020</v>
          </cell>
          <cell r="C4367" t="str">
            <v>UN</v>
          </cell>
          <cell r="D4367">
            <v>242.86</v>
          </cell>
          <cell r="E4367">
            <v>248.66</v>
          </cell>
          <cell r="F4367" t="str">
            <v>SINTÉTICO</v>
          </cell>
          <cell r="G4367">
            <v>248.66</v>
          </cell>
        </row>
        <row r="4368">
          <cell r="A4368">
            <v>86900</v>
          </cell>
          <cell r="B4368" t="str">
            <v>CUBA DE EMBUTIR RETANGULAR DE AÇO INOXIDÁVEL, 46 X 30 X 12 CM - FORNECIMENTO E INSTALAÇÃO. AF_01/2020</v>
          </cell>
          <cell r="C4368" t="str">
            <v>UN</v>
          </cell>
          <cell r="D4368">
            <v>133.22999999999999</v>
          </cell>
          <cell r="E4368">
            <v>134.54</v>
          </cell>
          <cell r="F4368" t="str">
            <v>SINTÉTICO</v>
          </cell>
          <cell r="G4368">
            <v>134.54</v>
          </cell>
        </row>
        <row r="4369">
          <cell r="A4369">
            <v>86901</v>
          </cell>
          <cell r="B4369" t="str">
            <v>CUBA DE EMBUTIR OVAL EM LOUÇA BRANCA, 35 X 50CM OU EQUIVALENTE - FORNECIMENTO E INSTALAÇÃO. AF_01/2020</v>
          </cell>
          <cell r="C4369" t="str">
            <v>UN</v>
          </cell>
          <cell r="D4369">
            <v>87.12</v>
          </cell>
          <cell r="E4369">
            <v>89.44</v>
          </cell>
          <cell r="F4369" t="str">
            <v>SINTÉTICO</v>
          </cell>
          <cell r="G4369">
            <v>89.44</v>
          </cell>
        </row>
        <row r="4370">
          <cell r="A4370">
            <v>86902</v>
          </cell>
          <cell r="B4370" t="str">
            <v>LAVATÓRIO LOUÇA BRANCA COM COLUNA, *44 X 35,5* CM, PADRÃO POPULAR - FORNECIMENTO E INSTALAÇÃO. AF_01/2020</v>
          </cell>
          <cell r="C4370" t="str">
            <v>UN</v>
          </cell>
          <cell r="D4370">
            <v>186.36</v>
          </cell>
          <cell r="E4370">
            <v>189.17</v>
          </cell>
          <cell r="F4370" t="str">
            <v>SINTÉTICO</v>
          </cell>
          <cell r="G4370">
            <v>189.17</v>
          </cell>
        </row>
        <row r="4371">
          <cell r="A4371">
            <v>86903</v>
          </cell>
          <cell r="B4371" t="str">
            <v>LAVATÓRIO LOUÇA BRANCA COM COLUNA, 45 X 55CM OU EQUIVALENTE, PADRÃO MÉDIO - FORNECIMENTO E INSTALAÇÃO. AF_01/2020</v>
          </cell>
          <cell r="C4371" t="str">
            <v>UN</v>
          </cell>
          <cell r="D4371">
            <v>240.1</v>
          </cell>
          <cell r="E4371">
            <v>244.64</v>
          </cell>
          <cell r="F4371" t="str">
            <v>SINTÉTICO</v>
          </cell>
          <cell r="G4371">
            <v>244.64</v>
          </cell>
        </row>
        <row r="4372">
          <cell r="A4372">
            <v>86904</v>
          </cell>
          <cell r="B4372" t="str">
            <v>LAVATÓRIO LOUÇA BRANCA SUSPENSO, 29,5 X 39CM OU EQUIVALENTE, PADRÃO POPULAR - FORNECIMENTO E INSTALAÇÃO. AF_01/2020</v>
          </cell>
          <cell r="C4372" t="str">
            <v>UN</v>
          </cell>
          <cell r="D4372">
            <v>91.29</v>
          </cell>
          <cell r="E4372">
            <v>92.51</v>
          </cell>
          <cell r="F4372" t="str">
            <v>SINTÉTICO</v>
          </cell>
          <cell r="G4372">
            <v>92.51</v>
          </cell>
        </row>
        <row r="4373">
          <cell r="A4373">
            <v>86905</v>
          </cell>
          <cell r="B4373" t="str">
            <v>APARELHO MISTURADOR DE MESA PARA LAVATÓRIO, PADRÃO MÉDIO - FORNECIMENTO E INSTALAÇÃO. AF_01/2020</v>
          </cell>
          <cell r="C4373" t="str">
            <v>UN</v>
          </cell>
          <cell r="D4373">
            <v>170.36</v>
          </cell>
          <cell r="E4373">
            <v>171.7</v>
          </cell>
          <cell r="F4373" t="str">
            <v>SINTÉTICO</v>
          </cell>
          <cell r="G4373">
            <v>171.7</v>
          </cell>
        </row>
        <row r="4374">
          <cell r="A4374">
            <v>86906</v>
          </cell>
          <cell r="B4374" t="str">
            <v>TORNEIRA CROMADA DE MESA, 1/2 OU 3/4, PARA LAVATÓRIO, PADRÃO POPULAR - FORNECIMENTO E INSTALAÇÃO. AF_01/2020</v>
          </cell>
          <cell r="C4374" t="str">
            <v>UN</v>
          </cell>
          <cell r="D4374">
            <v>39.700000000000003</v>
          </cell>
          <cell r="E4374">
            <v>39.979999999999997</v>
          </cell>
          <cell r="F4374" t="str">
            <v>SINTÉTICO</v>
          </cell>
          <cell r="G4374">
            <v>39.979999999999997</v>
          </cell>
        </row>
        <row r="4375">
          <cell r="A4375">
            <v>86908</v>
          </cell>
          <cell r="B4375" t="str">
            <v>APARELHO MISTURADOR DE MESA PARA PIA DE COZINHA, PADRÃO MÉDIO - FORNECIMENTO E INSTALAÇÃO. AF_01/2020</v>
          </cell>
          <cell r="C4375" t="str">
            <v>UN</v>
          </cell>
          <cell r="D4375">
            <v>202.92</v>
          </cell>
          <cell r="E4375">
            <v>203.57</v>
          </cell>
          <cell r="F4375" t="str">
            <v>SINTÉTICO</v>
          </cell>
          <cell r="G4375">
            <v>203.57</v>
          </cell>
        </row>
        <row r="4376">
          <cell r="A4376">
            <v>86909</v>
          </cell>
          <cell r="B4376" t="str">
            <v>TORNEIRA CROMADA TUBO MÓVEL, DE MESA, 1/2 OU 3/4, PARA PIA DE COZINHA, PADRÃO ALTO - FORNECIMENTO E INSTALAÇÃO. AF_01/2020</v>
          </cell>
          <cell r="C4376" t="str">
            <v>UN</v>
          </cell>
          <cell r="D4376">
            <v>79.37</v>
          </cell>
          <cell r="E4376">
            <v>79.849999999999994</v>
          </cell>
          <cell r="F4376" t="str">
            <v>SINTÉTICO</v>
          </cell>
          <cell r="G4376">
            <v>79.849999999999994</v>
          </cell>
        </row>
        <row r="4377">
          <cell r="A4377">
            <v>86910</v>
          </cell>
          <cell r="B4377" t="str">
            <v>TORNEIRA CROMADA TUBO MÓVEL, DE PAREDE, 1/2 OU 3/4, PARA PIA DE COZINHA, PADRÃO MÉDIO - FORNECIMENTO E INSTALAÇÃO. AF_01/2020</v>
          </cell>
          <cell r="C4377" t="str">
            <v>UN</v>
          </cell>
          <cell r="D4377">
            <v>74.739999999999995</v>
          </cell>
          <cell r="E4377">
            <v>75.08</v>
          </cell>
          <cell r="F4377" t="str">
            <v>SINTÉTICO</v>
          </cell>
          <cell r="G4377">
            <v>75.08</v>
          </cell>
        </row>
        <row r="4378">
          <cell r="A4378">
            <v>86911</v>
          </cell>
          <cell r="B4378" t="str">
            <v>TORNEIRA CROMADA LONGA, DE PAREDE, 1/2 OU 3/4, PARA PIA DE COZINHA, PADRÃO POPULAR - FORNECIMENTO E INSTALAÇÃO. AF_01/2020</v>
          </cell>
          <cell r="C4378" t="str">
            <v>UN</v>
          </cell>
          <cell r="D4378">
            <v>33.770000000000003</v>
          </cell>
          <cell r="E4378">
            <v>34.11</v>
          </cell>
          <cell r="F4378" t="str">
            <v>SINTÉTICO</v>
          </cell>
          <cell r="G4378">
            <v>34.11</v>
          </cell>
        </row>
        <row r="4379">
          <cell r="A4379">
            <v>86913</v>
          </cell>
          <cell r="B4379" t="str">
            <v>TORNEIRA CROMADA 1/2 OU 3/4 PARA TANQUE, PADRÃO POPULAR - FORNECIMENTO E INSTALAÇÃO. AF_01/2020</v>
          </cell>
          <cell r="C4379" t="str">
            <v>UN</v>
          </cell>
          <cell r="D4379">
            <v>15.52</v>
          </cell>
          <cell r="E4379">
            <v>15.97</v>
          </cell>
          <cell r="F4379" t="str">
            <v>SINTÉTICO</v>
          </cell>
          <cell r="G4379">
            <v>15.97</v>
          </cell>
        </row>
        <row r="4380">
          <cell r="A4380">
            <v>86914</v>
          </cell>
          <cell r="B4380" t="str">
            <v>TORNEIRA CROMADA 1/2 OU 3/4 PARA TANQUE, PADRÃO MÉDIO - FORNECIMENTO E INSTALAÇÃO. AF_01/2020</v>
          </cell>
          <cell r="C4380" t="str">
            <v>UN</v>
          </cell>
          <cell r="D4380">
            <v>30.99</v>
          </cell>
          <cell r="E4380">
            <v>31.44</v>
          </cell>
          <cell r="F4380" t="str">
            <v>SINTÉTICO</v>
          </cell>
          <cell r="G4380">
            <v>31.44</v>
          </cell>
        </row>
        <row r="4381">
          <cell r="A4381">
            <v>86915</v>
          </cell>
          <cell r="B4381" t="str">
            <v>TORNEIRA CROMADA DE MESA, 1/2 OU 3/4, PARA LAVATÓRIO, PADRÃO MÉDIO - FORNECIMENTO E INSTALAÇÃO. AF_01/2020</v>
          </cell>
          <cell r="C4381" t="str">
            <v>UN</v>
          </cell>
          <cell r="D4381">
            <v>66.61</v>
          </cell>
          <cell r="E4381">
            <v>66.89</v>
          </cell>
          <cell r="F4381" t="str">
            <v>SINTÉTICO</v>
          </cell>
          <cell r="G4381">
            <v>66.89</v>
          </cell>
        </row>
        <row r="4382">
          <cell r="A4382">
            <v>86916</v>
          </cell>
          <cell r="B4382" t="str">
            <v>TORNEIRA PLÁSTICA 3/4 PARA TANQUE - FORNECIMENTO E INSTALAÇÃO. AF_01/2020</v>
          </cell>
          <cell r="C4382" t="str">
            <v>UN</v>
          </cell>
          <cell r="D4382">
            <v>25.5</v>
          </cell>
          <cell r="E4382">
            <v>25.95</v>
          </cell>
          <cell r="F4382" t="str">
            <v>SINTÉTICO</v>
          </cell>
          <cell r="G4382">
            <v>25.95</v>
          </cell>
        </row>
        <row r="4383">
          <cell r="A4383">
            <v>86919</v>
          </cell>
          <cell r="B4383" t="str">
            <v>TANQUE DE LOUÇA BRANCA COM COLUNA, 30L OU EQUIVALENTE, INCLUSO SIFÃO FLEXÍVEL EM PVC, VÁLVULA METÁLICA E TORNEIRA DE METAL CROMADO PADRÃO MÉDIO - FORNECIMENTO E INSTALAÇÃO. AF_01/2020</v>
          </cell>
          <cell r="C4383" t="str">
            <v>UN</v>
          </cell>
          <cell r="D4383">
            <v>551.41</v>
          </cell>
          <cell r="E4383">
            <v>557.97</v>
          </cell>
          <cell r="F4383" t="str">
            <v>SINTÉTICO</v>
          </cell>
          <cell r="G4383">
            <v>557.97</v>
          </cell>
        </row>
        <row r="4384">
          <cell r="A4384">
            <v>86920</v>
          </cell>
          <cell r="B4384" t="str">
            <v>TANQUE DE LOUÇA BRANCA COM COLUNA, 30L OU EQUIVALENTE, INCLUSO SIFÃO FLEXÍVEL EM PVC, VÁLVULA PLÁSTICA E TORNEIRA DE METAL CROMADO PADRÃO POPULAR - FORNECIMENTO E INSTALAÇÃO. AF_01/2020</v>
          </cell>
          <cell r="C4384" t="str">
            <v>UN</v>
          </cell>
          <cell r="D4384">
            <v>520.08000000000004</v>
          </cell>
          <cell r="E4384">
            <v>526.49</v>
          </cell>
          <cell r="F4384" t="str">
            <v>SINTÉTICO</v>
          </cell>
          <cell r="G4384">
            <v>526.49</v>
          </cell>
        </row>
        <row r="4385">
          <cell r="A4385">
            <v>86921</v>
          </cell>
          <cell r="B4385" t="str">
            <v>TANQUE DE LOUÇA BRANCA COM COLUNA, 30L OU EQUIVALENTE, INCLUSO SIFÃO FLEXÍVEL EM PVC, VÁLVULA PLÁSTICA E TORNEIRA DE PLÁSTICO - FORNECIMENTO E INSTALAÇÃO. AF_01/2020</v>
          </cell>
          <cell r="C4385" t="str">
            <v>UN</v>
          </cell>
          <cell r="D4385">
            <v>530.05999999999995</v>
          </cell>
          <cell r="E4385">
            <v>536.47</v>
          </cell>
          <cell r="F4385" t="str">
            <v>SINTÉTICO</v>
          </cell>
          <cell r="G4385">
            <v>536.47</v>
          </cell>
        </row>
        <row r="4386">
          <cell r="A4386">
            <v>86922</v>
          </cell>
          <cell r="B4386" t="str">
            <v>TANQUE DE LOUÇA BRANCA SUSPENSO, 18L OU EQUIVALENTE, INCLUSO SIFÃO TIPO GARRAFA EM METAL CROMADO, VÁLVULA METÁLICA E TORNEIRA DE METAL CROMADO PADRÃO MÉDIO - FORNECIMENTO E INSTALAÇÃO. AF_01/2020</v>
          </cell>
          <cell r="C4386" t="str">
            <v>UN</v>
          </cell>
          <cell r="D4386">
            <v>456.33</v>
          </cell>
          <cell r="E4386">
            <v>460.6</v>
          </cell>
          <cell r="F4386" t="str">
            <v>SINTÉTICO</v>
          </cell>
          <cell r="G4386">
            <v>460.6</v>
          </cell>
        </row>
        <row r="4387">
          <cell r="A4387">
            <v>86923</v>
          </cell>
          <cell r="B4387" t="str">
            <v>TANQUE DE LOUÇA BRANCA SUSPENSO, 18L OU EQUIVALENTE, INCLUSO SIFÃO TIPO GARRAFA EM PVC, VÁLVULA PLÁSTICA E TORNEIRA DE METAL CROMADO PADRÃO POPULAR - FORNECIMENTO E INSTALAÇÃO. AF_01/2020</v>
          </cell>
          <cell r="C4387" t="str">
            <v>UN</v>
          </cell>
          <cell r="D4387">
            <v>336.01</v>
          </cell>
          <cell r="E4387">
            <v>339.72</v>
          </cell>
          <cell r="F4387" t="str">
            <v>SINTÉTICO</v>
          </cell>
          <cell r="G4387">
            <v>339.72</v>
          </cell>
        </row>
        <row r="4388">
          <cell r="A4388">
            <v>86924</v>
          </cell>
          <cell r="B4388" t="str">
            <v>TANQUE DE LOUÇA BRANCA SUSPENSO, 18L OU EQUIVALENTE, INCLUSO SIFÃO TIPO GARRAFA EM PVC, VÁLVULA PLÁSTICA E TORNEIRA DE PLÁSTICO - FORNECIMENTO E INSTALAÇÃO. AF_01/2020</v>
          </cell>
          <cell r="C4388" t="str">
            <v>UN</v>
          </cell>
          <cell r="D4388">
            <v>345.99</v>
          </cell>
          <cell r="E4388">
            <v>349.7</v>
          </cell>
          <cell r="F4388" t="str">
            <v>SINTÉTICO</v>
          </cell>
          <cell r="G4388">
            <v>349.7</v>
          </cell>
        </row>
        <row r="4389">
          <cell r="A4389">
            <v>86925</v>
          </cell>
          <cell r="B4389" t="str">
            <v>TANQUE DE MÁRMORE SINTÉTICO COM COLUNA, 22L OU EQUIVALENTE, INCLUSO SIFÃO FLEXÍVEL EM PVC, VÁLVULA PLÁSTICA E TORNEIRA DE METAL CROMADO PADRÃO POPULAR - FORNECIMENTO E INSTALAÇÃO. AF_01/2020</v>
          </cell>
          <cell r="C4389" t="str">
            <v>UN</v>
          </cell>
          <cell r="D4389">
            <v>380.23</v>
          </cell>
          <cell r="E4389">
            <v>384.3</v>
          </cell>
          <cell r="F4389" t="str">
            <v>SINTÉTICO</v>
          </cell>
          <cell r="G4389">
            <v>384.3</v>
          </cell>
        </row>
        <row r="4390">
          <cell r="A4390">
            <v>86926</v>
          </cell>
          <cell r="B4390" t="str">
            <v>TANQUE DE MÁRMORE SINTÉTICO COM COLUNA, 22L OU EQUIVALENTE, INCLUSO SIFÃO FLEXÍVEL EM PVC, VÁLVULA PLÁSTICA E TORNEIRA DE PLÁSTICO - FORNECIMENTO E INSTALAÇÃO. AF_01/2020</v>
          </cell>
          <cell r="C4390" t="str">
            <v>UN</v>
          </cell>
          <cell r="D4390">
            <v>390.21</v>
          </cell>
          <cell r="E4390">
            <v>394.28</v>
          </cell>
          <cell r="F4390" t="str">
            <v>SINTÉTICO</v>
          </cell>
          <cell r="G4390">
            <v>394.28</v>
          </cell>
        </row>
        <row r="4391">
          <cell r="A4391">
            <v>86927</v>
          </cell>
          <cell r="B4391" t="str">
            <v>TANQUE DE MÁRMORE SINTÉTICO SUSPENSO, 22L OU EQUIVALENTE, INCLUSO SIFÃO TIPO GARRAFA EM PVC, VÁLVULA PLÁSTICA E TORNEIRA DE METAL CROMADO PADRÃO POPULAR - FORNEC. E INSTALAÇÃO. AF_01/2020</v>
          </cell>
          <cell r="C4391" t="str">
            <v>UN</v>
          </cell>
          <cell r="D4391">
            <v>236.79</v>
          </cell>
          <cell r="E4391">
            <v>240.18</v>
          </cell>
          <cell r="F4391" t="str">
            <v>SINTÉTICO</v>
          </cell>
          <cell r="G4391">
            <v>240.18</v>
          </cell>
        </row>
        <row r="4392">
          <cell r="A4392">
            <v>86928</v>
          </cell>
          <cell r="B4392" t="str">
            <v>TANQUE DE MÁRMORE SINTÉTICO SUSPENSO, 22L OU EQUIVALENTE, INCLUSO SIFÃO TIPO GARRAFA EM PVC, VÁLVULA PLÁSTICA E TORNEIRA DE PLÁSTICO - FORNECIMENTO E INSTALAÇÃO. AF_01/2020</v>
          </cell>
          <cell r="C4392" t="str">
            <v>UN</v>
          </cell>
          <cell r="D4392">
            <v>246.77</v>
          </cell>
          <cell r="E4392">
            <v>250.16</v>
          </cell>
          <cell r="F4392" t="str">
            <v>SINTÉTICO</v>
          </cell>
          <cell r="G4392">
            <v>250.16</v>
          </cell>
        </row>
        <row r="4393">
          <cell r="A4393">
            <v>86929</v>
          </cell>
          <cell r="B4393" t="str">
            <v>TANQUE DE MÁRMORE SINTÉTICO SUSPENSO, 22L OU EQUIVALENTE, INCLUSO SIFÃO FLEXÍVEL EM PVC, VÁLVULA PLÁSTICA E TORNEIRA DE METAL CROMADO PADRÃO POPULAR - FORNECIMENTO E INSTALAÇÃO. AF_01/2020</v>
          </cell>
          <cell r="C4393" t="str">
            <v>UN</v>
          </cell>
          <cell r="D4393">
            <v>230.53</v>
          </cell>
          <cell r="E4393">
            <v>233.78</v>
          </cell>
          <cell r="F4393" t="str">
            <v>SINTÉTICO</v>
          </cell>
          <cell r="G4393">
            <v>233.78</v>
          </cell>
        </row>
        <row r="4394">
          <cell r="A4394">
            <v>86930</v>
          </cell>
          <cell r="B4394" t="str">
            <v>TANQUE DE MÁRMORE SINTÉTICO SUSPENSO, 22L OU EQUIVALENTE, INCLUSO SIFÃO FLEXÍVEL EM PVC, VÁLVULA PLÁSTICA E TORNEIRA DE PLÁSTICO - FORNECIMENTO E INSTALAÇÃO. AF_01/2020</v>
          </cell>
          <cell r="C4394" t="str">
            <v>UN</v>
          </cell>
          <cell r="D4394">
            <v>240.51</v>
          </cell>
          <cell r="E4394">
            <v>243.76</v>
          </cell>
          <cell r="F4394" t="str">
            <v>SINTÉTICO</v>
          </cell>
          <cell r="G4394">
            <v>243.76</v>
          </cell>
        </row>
        <row r="4395">
          <cell r="A4395">
            <v>86931</v>
          </cell>
          <cell r="B4395" t="str">
            <v>VASO SANITÁRIO SIFONADO COM CAIXA ACOPLADA LOUÇA BRANCA, INCLUSO ENGATE FLEXÍVEL EM PLÁSTICO BRANCO, 1/2  X 40CM - FORNECIMENTO E INSTALAÇÃO. AF_01/2020</v>
          </cell>
          <cell r="C4395" t="str">
            <v>UN</v>
          </cell>
          <cell r="D4395">
            <v>296.32</v>
          </cell>
          <cell r="E4395">
            <v>299.32</v>
          </cell>
          <cell r="F4395" t="str">
            <v>SINTÉTICO</v>
          </cell>
          <cell r="G4395">
            <v>299.32</v>
          </cell>
        </row>
        <row r="4396">
          <cell r="A4396">
            <v>86932</v>
          </cell>
          <cell r="B4396" t="str">
            <v>VASO SANITÁRIO SIFONADO COM CAIXA ACOPLADA LOUÇA BRANCA - PADRÃO MÉDIO, INCLUSO ENGATE FLEXÍVEL EM METAL CROMADO, 1/2  X 40CM - FORNECIMENTO E INSTALAÇÃO. AF_01/2020</v>
          </cell>
          <cell r="C4396" t="str">
            <v>UN</v>
          </cell>
          <cell r="D4396">
            <v>315.74</v>
          </cell>
          <cell r="E4396">
            <v>318.74</v>
          </cell>
          <cell r="F4396" t="str">
            <v>SINTÉTICO</v>
          </cell>
          <cell r="G4396">
            <v>318.74</v>
          </cell>
        </row>
        <row r="4397">
          <cell r="A4397">
            <v>86933</v>
          </cell>
          <cell r="B4397" t="str">
            <v>BANCADA DE MÁRMORE SINTÉTICO 120 X 60CM, COM CUBA INTEGRADA, INCLUSO SIFÃO TIPO GARRAFA EM PVC, VÁLVULA EM PLÁSTICO CROMADO TIPO AMERICANA E TORNEIRA CROMADA LONGA, DE PAREDE, PADRÃO POPULAR - FORNECIMENTO E INSTALAÇÃO. AF_01/2020</v>
          </cell>
          <cell r="C4397" t="str">
            <v>UN</v>
          </cell>
          <cell r="D4397">
            <v>258.83999999999997</v>
          </cell>
          <cell r="E4397">
            <v>262.86</v>
          </cell>
          <cell r="F4397" t="str">
            <v>SINTÉTICO</v>
          </cell>
          <cell r="G4397">
            <v>262.86</v>
          </cell>
        </row>
        <row r="4398">
          <cell r="A4398">
            <v>86934</v>
          </cell>
          <cell r="B4398" t="str">
            <v>BANCADA DE MÁRMORE SINTÉTICO 120 X 60CM, COM CUBA INTEGRADA, INCLUSO SIFÃO TIPO FLEXÍVEL EM PVC, VÁLVULA EM PLÁSTICO CROMADO TIPO AMERICANA E TORNEIRA CROMADA LONGA, DE PAREDE, PADRÃO POPULAR - FORNECIMENTO E INSTALAÇÃO. AF_01/2020</v>
          </cell>
          <cell r="C4398" t="str">
            <v>UN</v>
          </cell>
          <cell r="D4398">
            <v>252.58</v>
          </cell>
          <cell r="E4398">
            <v>256.45999999999998</v>
          </cell>
          <cell r="F4398" t="str">
            <v>SINTÉTICO</v>
          </cell>
          <cell r="G4398">
            <v>256.45999999999998</v>
          </cell>
        </row>
        <row r="4399">
          <cell r="A4399">
            <v>86935</v>
          </cell>
          <cell r="B4399" t="str">
            <v>CUBA DE EMBUTIR DE AÇO INOXIDÁVEL MÉDIA, INCLUSO VÁLVULA TIPO AMERICANA EM METAL CROMADO E SIFÃO FLEXÍVEL EM PVC - FORNECIMENTO E INSTALAÇÃO. AF_01/2020</v>
          </cell>
          <cell r="C4399" t="str">
            <v>UN</v>
          </cell>
          <cell r="D4399">
            <v>179.02</v>
          </cell>
          <cell r="E4399">
            <v>181.08</v>
          </cell>
          <cell r="F4399" t="str">
            <v>SINTÉTICO</v>
          </cell>
          <cell r="G4399">
            <v>181.08</v>
          </cell>
        </row>
        <row r="4400">
          <cell r="A4400">
            <v>86936</v>
          </cell>
          <cell r="B4400" t="str">
            <v>CUBA DE EMBUTIR DE AÇO INOXIDÁVEL MÉDIA, INCLUSO VÁLVULA TIPO AMERICANA E SIFÃO TIPO GARRAFA EM METAL CROMADO - FORNECIMENTO E INSTALAÇÃO. AF_01/2020</v>
          </cell>
          <cell r="C4400" t="str">
            <v>UN</v>
          </cell>
          <cell r="D4400">
            <v>274.27</v>
          </cell>
          <cell r="E4400">
            <v>276.88</v>
          </cell>
          <cell r="F4400" t="str">
            <v>SINTÉTICO</v>
          </cell>
          <cell r="G4400">
            <v>276.88</v>
          </cell>
        </row>
        <row r="4401">
          <cell r="A4401">
            <v>86937</v>
          </cell>
          <cell r="B4401" t="str">
            <v>CUBA DE EMBUTIR OVAL EM LOUÇA BRANCA, 35 X 50CM OU EQUIVALENTE, INCLUSO VÁLVULA EM METAL CROMADO E SIFÃO FLEXÍVEL EM PVC - FORNECIMENTO E INSTALAÇÃO. AF_01/2020</v>
          </cell>
          <cell r="C4401" t="str">
            <v>UN</v>
          </cell>
          <cell r="D4401">
            <v>116.67</v>
          </cell>
          <cell r="E4401">
            <v>119.74</v>
          </cell>
          <cell r="F4401" t="str">
            <v>SINTÉTICO</v>
          </cell>
          <cell r="G4401">
            <v>119.74</v>
          </cell>
        </row>
        <row r="4402">
          <cell r="A4402">
            <v>86938</v>
          </cell>
          <cell r="B4402" t="str">
            <v>CUBA DE EMBUTIR OVAL EM LOUÇA BRANCA, 35 X 50CM OU EQUIVALENTE, INCLUSO VÁLVULA E SIFÃO TIPO GARRAFA EM METAL CROMADO - FORNECIMENTO E INSTALAÇÃO. AF_01/2020</v>
          </cell>
          <cell r="C4402" t="str">
            <v>UN</v>
          </cell>
          <cell r="D4402">
            <v>211.92</v>
          </cell>
          <cell r="E4402">
            <v>215.54</v>
          </cell>
          <cell r="F4402" t="str">
            <v>SINTÉTICO</v>
          </cell>
          <cell r="G4402">
            <v>215.54</v>
          </cell>
        </row>
        <row r="4403">
          <cell r="A4403">
            <v>86939</v>
          </cell>
          <cell r="B4403" t="str">
            <v>LAVATÓRIO LOUÇA BRANCA COM COLUNA, *44 X 35,5* CM, PADRÃO POPULAR, INCLUSO SIFÃO FLEXÍVEL EM PVC, VÁLVULA E ENGATE FLEXÍVEL 30CM EM PLÁSTICO E COM TORNEIRA CROMADA PADRÃO POPULAR - FORNECIMENTO E INSTALAÇÃO. AF_01/2020</v>
          </cell>
          <cell r="C4403" t="str">
            <v>UN</v>
          </cell>
          <cell r="D4403">
            <v>246.29</v>
          </cell>
          <cell r="E4403">
            <v>250.43</v>
          </cell>
          <cell r="F4403" t="str">
            <v>SINTÉTICO</v>
          </cell>
          <cell r="G4403">
            <v>250.43</v>
          </cell>
        </row>
        <row r="4404">
          <cell r="A4404">
            <v>86940</v>
          </cell>
          <cell r="B4404" t="str">
            <v>LAVATÓRIO LOUÇA BRANCA COM COLUNA, 45 X 55CM OU EQUIVALENTE, PADRÃO MÉDIO, INCLUSO SIFÃO TIPO GARRAFA, VÁLVULA E ENGATE FLEXÍVEL DE 40CM EM METAL CROMADO, COM APARELHO MISTURADOR PADRÃO MÉDIO - FORNECIMENTO E INSTALAÇÃO. AF_01/2020</v>
          </cell>
          <cell r="C4404" t="str">
            <v>UN</v>
          </cell>
          <cell r="D4404">
            <v>591.34</v>
          </cell>
          <cell r="E4404">
            <v>599.41999999999996</v>
          </cell>
          <cell r="F4404" t="str">
            <v>SINTÉTICO</v>
          </cell>
          <cell r="G4404">
            <v>599.41999999999996</v>
          </cell>
        </row>
        <row r="4405">
          <cell r="A4405">
            <v>86941</v>
          </cell>
          <cell r="B4405" t="str">
            <v>LAVATÓRIO LOUÇA BRANCA COM COLUNA, 45 X 55CM OU EQUIVALENTE, PADRÃO MÉDIO, INCLUSO SIFÃO TIPO GARRAFA, VÁLVULA E ENGATE FLEXÍVEL DE 40CM EM METAL CROMADO, COM TORNEIRA CROMADA DE MESA, PADRÃO MÉDIO - FORNECIMENTO E INSTALAÇÃO. AF_01/2020</v>
          </cell>
          <cell r="C4405" t="str">
            <v>UN</v>
          </cell>
          <cell r="D4405">
            <v>459.55</v>
          </cell>
          <cell r="E4405">
            <v>466.12</v>
          </cell>
          <cell r="F4405" t="str">
            <v>SINTÉTICO</v>
          </cell>
          <cell r="G4405">
            <v>466.12</v>
          </cell>
        </row>
        <row r="4406">
          <cell r="A4406">
            <v>86942</v>
          </cell>
          <cell r="B4406" t="str">
            <v>LAVATÓRIO LOUÇA BRANCA SUSPENSO, 29,5 X 39CM OU EQUIVALENTE, PADRÃO POPULAR, INCLUSO SIFÃO TIPO GARRAFA EM PVC, VÁLVULA E ENGATE FLEXÍVEL 30CM EM PLÁSTICO E TORNEIRA CROMADA DE MESA, PADRÃO POPULAR - FORNECIMENTO E INSTALAÇÃO. AF_01/2020</v>
          </cell>
          <cell r="C4406" t="str">
            <v>UN</v>
          </cell>
          <cell r="D4406">
            <v>157.47999999999999</v>
          </cell>
          <cell r="E4406">
            <v>160.16999999999999</v>
          </cell>
          <cell r="F4406" t="str">
            <v>SINTÉTICO</v>
          </cell>
          <cell r="G4406">
            <v>160.16999999999999</v>
          </cell>
        </row>
        <row r="4407">
          <cell r="A4407">
            <v>86943</v>
          </cell>
          <cell r="B4407" t="str">
            <v>LAVATÓRIO LOUÇA BRANCA SUSPENSO, 29,5 X 39CM OU EQUIVALENTE, PADRÃO POPULAR, INCLUSO SIFÃO FLEXÍVEL EM PVC, VÁLVULA E ENGATE FLEXÍVEL 30CM EM PLÁSTICO E TORNEIRA CROMADA DE MESA, PADRÃO POPULAR - FORNECIMENTO E INSTALAÇÃO. AF_01/2020</v>
          </cell>
          <cell r="C4407" t="str">
            <v>UN</v>
          </cell>
          <cell r="D4407">
            <v>151.22</v>
          </cell>
          <cell r="E4407">
            <v>153.77000000000001</v>
          </cell>
          <cell r="F4407" t="str">
            <v>SINTÉTICO</v>
          </cell>
          <cell r="G4407">
            <v>153.77000000000001</v>
          </cell>
        </row>
        <row r="4408">
          <cell r="A4408">
            <v>86947</v>
          </cell>
          <cell r="B4408" t="str">
            <v>BANCADA MÁRMORE BRANCO, 50 X 60 CM, INCLUSO CUBA DE EMBUTIR OVAL EM LOUÇA BRANCA 35 X 50 CM, VÁLVULA, SIFÃO TIPO GARRAFA E ENGATE FLEXÍVEL 40 CM EM METAL CROMADO E APARELHO MISTURADOR DE MESA, PADRÃO MÉDIO - FORNEC. E INSTALAÇÃO. AF_01/2020</v>
          </cell>
          <cell r="C4408" t="str">
            <v>UN</v>
          </cell>
          <cell r="D4408">
            <v>681.22</v>
          </cell>
          <cell r="E4408">
            <v>692.88</v>
          </cell>
          <cell r="F4408" t="str">
            <v>SINTÉTICO</v>
          </cell>
          <cell r="G4408">
            <v>692.88</v>
          </cell>
        </row>
        <row r="4409">
          <cell r="A4409">
            <v>93396</v>
          </cell>
          <cell r="B4409" t="str">
            <v>BANCADA GRANITO CINZA,  50 X 60 CM, INCL. CUBA DE EMBUTIR OVAL LOUÇA BRANCA 35 X 50 CM, VÁLVULA METAL CROMADO, SIFÃO FLEXÍVEL PVC, ENGATE 30 CM FLEXÍVEL PLÁSTICO E TORNEIRA CROMADA DE MESA, PADRÃO POPULAR - FORNEC. E INSTALAÇÃO. AF_01/2020</v>
          </cell>
          <cell r="C4409" t="str">
            <v>UN</v>
          </cell>
          <cell r="D4409">
            <v>451.91</v>
          </cell>
          <cell r="E4409">
            <v>461.51</v>
          </cell>
          <cell r="F4409" t="str">
            <v>SINTÉTICO</v>
          </cell>
          <cell r="G4409">
            <v>461.51</v>
          </cell>
        </row>
        <row r="4410">
          <cell r="A4410">
            <v>93441</v>
          </cell>
          <cell r="B4410" t="str">
            <v>BANCADA GRANITO CINZA  150 X 60 CM, COM CUBA DE EMBUTIR DE AÇO, VÁLVULA AMERICANA EM METAL, SIFÃO FLEXÍVEL EM PVC, ENGATE FLEXÍVEL 30 CM, TORNEIRA CROMADA LONGA, DE PAREDE, 1/2 OU 3/4, P/ COZINHA, PADRÃO POPULAR - FORNEC. E INSTALAÇÃO. AF_01/2020</v>
          </cell>
          <cell r="C4410" t="str">
            <v>UN</v>
          </cell>
          <cell r="D4410">
            <v>849.27</v>
          </cell>
          <cell r="E4410">
            <v>856.95</v>
          </cell>
          <cell r="F4410" t="str">
            <v>SINTÉTICO</v>
          </cell>
          <cell r="G4410">
            <v>856.95</v>
          </cell>
        </row>
        <row r="4411">
          <cell r="A4411">
            <v>93442</v>
          </cell>
          <cell r="B4411" t="str">
            <v>BANCADA MÁRMORE BRANCO 150 X 60 CM, COM CUBA DE EMBUTIR DE AÇO, VÁLVULA AMERICANA E SIFÃO TIPO GARRAFA EM METAL , ENGATE FLEXÍVEL 30 CM, TORNEIRA CROMADA, DE MESA, 1/2 OU 3/4, PARA PIA COZINHA, PADRÃO ALTO - FORNEC. E INSTALAÇÃO. AF_01/2020</v>
          </cell>
          <cell r="C4411" t="str">
            <v>UN</v>
          </cell>
          <cell r="D4411">
            <v>867.11</v>
          </cell>
          <cell r="E4411">
            <v>875.48</v>
          </cell>
          <cell r="F4411" t="str">
            <v>SINTÉTICO</v>
          </cell>
          <cell r="G4411">
            <v>875.48</v>
          </cell>
        </row>
        <row r="4412">
          <cell r="A4412">
            <v>95469</v>
          </cell>
          <cell r="B4412" t="str">
            <v>VASO SANITARIO SIFONADO CONVENCIONAL COM  LOUÇA BRANCA - FORNECIMENTO E INSTALAÇÃO. AF_01/2020</v>
          </cell>
          <cell r="C4412" t="str">
            <v>UN</v>
          </cell>
          <cell r="D4412">
            <v>139.28</v>
          </cell>
          <cell r="E4412">
            <v>141</v>
          </cell>
          <cell r="F4412" t="str">
            <v>SINTÉTICO</v>
          </cell>
          <cell r="G4412">
            <v>141</v>
          </cell>
        </row>
        <row r="4413">
          <cell r="A4413">
            <v>95470</v>
          </cell>
          <cell r="B4413" t="str">
            <v>VASO SANITARIO SIFONADO CONVENCIONAL COM LOUÇA BRANCA, INCLUSO CONJUNTO DE LIGAÇÃO PARA BACIA SANITÁRIA AJUSTÁVEL - FORNECIMENTO E INSTALAÇÃO. AF_10/2016</v>
          </cell>
          <cell r="C4413" t="str">
            <v>UN</v>
          </cell>
          <cell r="D4413">
            <v>144.01</v>
          </cell>
          <cell r="E4413">
            <v>145.72999999999999</v>
          </cell>
          <cell r="F4413" t="str">
            <v>SINTÉTICO</v>
          </cell>
          <cell r="G4413">
            <v>145.72999999999999</v>
          </cell>
        </row>
        <row r="4414">
          <cell r="A4414">
            <v>95471</v>
          </cell>
          <cell r="B4414" t="str">
            <v>VASO SANITARIO SIFONADO CONVENCIONAL PARA PCD SEM FURO FRONTAL COM  LOUÇA BRANCA SEM ASSENTO -  FORNECIMENTO E INSTALAÇÃO. AF_01/2020</v>
          </cell>
          <cell r="C4414" t="str">
            <v>UN</v>
          </cell>
          <cell r="D4414">
            <v>493.57</v>
          </cell>
          <cell r="E4414">
            <v>497.2</v>
          </cell>
          <cell r="F4414" t="str">
            <v>SINTÉTICO</v>
          </cell>
          <cell r="G4414">
            <v>497.2</v>
          </cell>
        </row>
        <row r="4415">
          <cell r="A4415">
            <v>95472</v>
          </cell>
          <cell r="B4415" t="str">
            <v>VASO SANITARIO SIFONADO CONVENCIONAL PARA PCD SEM FURO FRONTAL COM LOUÇA BRANCA SEM ASSENTO, INCLUSO CONJUNTO DE LIGAÇÃO PARA BACIA SANITÁRIA AJUSTÁVEL - FORNECIMENTO E INSTALAÇÃO. AF_01/2020</v>
          </cell>
          <cell r="C4415" t="str">
            <v>UN</v>
          </cell>
          <cell r="D4415">
            <v>498.3</v>
          </cell>
          <cell r="E4415">
            <v>501.93</v>
          </cell>
          <cell r="F4415" t="str">
            <v>SINTÉTICO</v>
          </cell>
          <cell r="G4415">
            <v>501.93</v>
          </cell>
        </row>
        <row r="4416">
          <cell r="A4416">
            <v>95542</v>
          </cell>
          <cell r="B4416" t="str">
            <v>PORTA TOALHA ROSTO EM METAL CROMADO, TIPO ARGOLA, INCLUSO FIXAÇÃO. AF_01/2020</v>
          </cell>
          <cell r="C4416" t="str">
            <v>UN</v>
          </cell>
          <cell r="D4416">
            <v>23.99</v>
          </cell>
          <cell r="E4416">
            <v>24.92</v>
          </cell>
          <cell r="F4416" t="str">
            <v>SINTÉTICO</v>
          </cell>
          <cell r="G4416">
            <v>24.92</v>
          </cell>
        </row>
        <row r="4417">
          <cell r="A4417">
            <v>95543</v>
          </cell>
          <cell r="B4417" t="str">
            <v>PORTA TOALHA BANHO EM METAL CROMADO, TIPO BARRA, INCLUSO FIXAÇÃO. AF_01/2020</v>
          </cell>
          <cell r="C4417" t="str">
            <v>UN</v>
          </cell>
          <cell r="D4417">
            <v>40.74</v>
          </cell>
          <cell r="E4417">
            <v>42.58</v>
          </cell>
          <cell r="F4417" t="str">
            <v>SINTÉTICO</v>
          </cell>
          <cell r="G4417">
            <v>42.58</v>
          </cell>
        </row>
        <row r="4418">
          <cell r="A4418">
            <v>95544</v>
          </cell>
          <cell r="B4418" t="str">
            <v>PAPELEIRA DE PAREDE EM METAL CROMADO SEM TAMPA, INCLUSO FIXAÇÃO. AF_01/2020</v>
          </cell>
          <cell r="C4418" t="str">
            <v>UN</v>
          </cell>
          <cell r="D4418">
            <v>29.06</v>
          </cell>
          <cell r="E4418">
            <v>29.99</v>
          </cell>
          <cell r="F4418" t="str">
            <v>SINTÉTICO</v>
          </cell>
          <cell r="G4418">
            <v>29.99</v>
          </cell>
        </row>
        <row r="4419">
          <cell r="A4419">
            <v>95545</v>
          </cell>
          <cell r="B4419" t="str">
            <v>SABONETEIRA DE PAREDE EM METAL CROMADO, INCLUSO FIXAÇÃO. AF_01/2020</v>
          </cell>
          <cell r="C4419" t="str">
            <v>UN</v>
          </cell>
          <cell r="D4419">
            <v>28.52</v>
          </cell>
          <cell r="E4419">
            <v>29.45</v>
          </cell>
          <cell r="F4419" t="str">
            <v>SINTÉTICO</v>
          </cell>
          <cell r="G4419">
            <v>29.45</v>
          </cell>
        </row>
        <row r="4420">
          <cell r="A4420">
            <v>95546</v>
          </cell>
          <cell r="B4420" t="str">
            <v>KIT DE ACESSORIOS PARA BANHEIRO EM METAL CROMADO, 5 PECAS, INCLUSO FIXAÇÃO. AF_01/2020</v>
          </cell>
          <cell r="C4420" t="str">
            <v>UN</v>
          </cell>
          <cell r="D4420">
            <v>100.8</v>
          </cell>
          <cell r="E4420">
            <v>106.32</v>
          </cell>
          <cell r="F4420" t="str">
            <v>SINTÉTICO</v>
          </cell>
          <cell r="G4420">
            <v>106.32</v>
          </cell>
        </row>
        <row r="4421">
          <cell r="A4421">
            <v>95547</v>
          </cell>
          <cell r="B4421" t="str">
            <v>SABONETEIRA PLASTICA TIPO DISPENSER PARA SABONETE LIQUIDO COM RESERVATORIO 800 A 1500 ML, INCLUSO FIXAÇÃO. AF_01/2020</v>
          </cell>
          <cell r="C4421" t="str">
            <v>UN</v>
          </cell>
          <cell r="D4421">
            <v>58.99</v>
          </cell>
          <cell r="E4421">
            <v>59.92</v>
          </cell>
          <cell r="F4421" t="str">
            <v>SINTÉTICO</v>
          </cell>
          <cell r="G4421">
            <v>59.92</v>
          </cell>
        </row>
        <row r="4422">
          <cell r="A4422">
            <v>100848</v>
          </cell>
          <cell r="B4422" t="str">
            <v>VASO SANITÁRIO INFANTIL LOUÇA BRANCA - FORNECIMENTO E INSTALACAO. AF_01/2020</v>
          </cell>
          <cell r="C4422" t="str">
            <v>UN</v>
          </cell>
          <cell r="D4422">
            <v>245.73</v>
          </cell>
          <cell r="E4422">
            <v>247.45</v>
          </cell>
          <cell r="F4422" t="str">
            <v>SINTÉTICO</v>
          </cell>
          <cell r="G4422">
            <v>247.45</v>
          </cell>
        </row>
        <row r="4423">
          <cell r="A4423">
            <v>100849</v>
          </cell>
          <cell r="B4423" t="str">
            <v>ASSENTO SANITÁRIO CONVENCIONAL - FORNECIMENTO E INSTALACAO. AF_01/2020</v>
          </cell>
          <cell r="C4423" t="str">
            <v>UN</v>
          </cell>
          <cell r="D4423">
            <v>25.69</v>
          </cell>
          <cell r="E4423">
            <v>26.13</v>
          </cell>
          <cell r="F4423" t="str">
            <v>SINTÉTICO</v>
          </cell>
          <cell r="G4423">
            <v>26.13</v>
          </cell>
        </row>
        <row r="4424">
          <cell r="A4424">
            <v>100851</v>
          </cell>
          <cell r="B4424" t="str">
            <v>ASSENTO SANITÁRIO INFANTIL - FORNECIMENTO E INSTALACAO. AF_01/2020</v>
          </cell>
          <cell r="C4424" t="str">
            <v>UN</v>
          </cell>
          <cell r="D4424">
            <v>50.5</v>
          </cell>
          <cell r="E4424">
            <v>50.94</v>
          </cell>
          <cell r="F4424" t="str">
            <v>SINTÉTICO</v>
          </cell>
          <cell r="G4424">
            <v>50.94</v>
          </cell>
        </row>
        <row r="4425">
          <cell r="A4425">
            <v>100852</v>
          </cell>
          <cell r="B4425" t="str">
            <v>CUBA DE EMBUTIR RETANGULAR DE AÇO INOXIDÁVEL, 56 X 33 X 12 CM - FORNECIMENTO E INSTALAÇÃO. AF_01/2020</v>
          </cell>
          <cell r="C4425" t="str">
            <v>UN</v>
          </cell>
          <cell r="D4425">
            <v>145.82</v>
          </cell>
          <cell r="E4425">
            <v>147.13</v>
          </cell>
          <cell r="F4425" t="str">
            <v>SINTÉTICO</v>
          </cell>
          <cell r="G4425">
            <v>147.13</v>
          </cell>
        </row>
        <row r="4426">
          <cell r="A4426">
            <v>100854</v>
          </cell>
          <cell r="B4426" t="str">
            <v>TORNEIRA CROMADA DE MESA PARA LAVATÓRIO COM SENSOR DE PRESENCA. AF_01/2020</v>
          </cell>
          <cell r="C4426" t="str">
            <v>UN</v>
          </cell>
          <cell r="D4426">
            <v>500.06</v>
          </cell>
          <cell r="E4426">
            <v>501.94</v>
          </cell>
          <cell r="F4426" t="str">
            <v>SINTÉTICO</v>
          </cell>
          <cell r="G4426">
            <v>501.94</v>
          </cell>
        </row>
        <row r="4427">
          <cell r="A4427">
            <v>100855</v>
          </cell>
          <cell r="B4427" t="str">
            <v>SABONETEIRA DE PAREDE EM PLASTICO ABS COM ACABAMENTO CROMADO E ACRILICO, INCLUSO FIXAÇÃO. AF_01/2020</v>
          </cell>
          <cell r="C4427" t="str">
            <v>UN</v>
          </cell>
          <cell r="D4427">
            <v>28.52</v>
          </cell>
          <cell r="E4427">
            <v>29.45</v>
          </cell>
          <cell r="F4427" t="str">
            <v>SINTÉTICO</v>
          </cell>
          <cell r="G4427">
            <v>29.45</v>
          </cell>
        </row>
        <row r="4428">
          <cell r="A4428">
            <v>100856</v>
          </cell>
          <cell r="B4428" t="str">
            <v>MANOPLA E CANOPLA CROMADA  FORNECIMENTO E INSTALAÇÃO. AF_01/2020</v>
          </cell>
          <cell r="C4428" t="str">
            <v>UN</v>
          </cell>
          <cell r="D4428">
            <v>19.170000000000002</v>
          </cell>
          <cell r="E4428">
            <v>19.45</v>
          </cell>
          <cell r="F4428" t="str">
            <v>SINTÉTICO</v>
          </cell>
          <cell r="G4428">
            <v>19.45</v>
          </cell>
        </row>
        <row r="4429">
          <cell r="A4429">
            <v>100857</v>
          </cell>
          <cell r="B4429" t="str">
            <v>ACABAMENTO MONOCOMANDO PARA CHUVEIRO  FORNECIMENTO E INSTALAÇÃO. AF_01/2020</v>
          </cell>
          <cell r="C4429" t="str">
            <v>UN</v>
          </cell>
          <cell r="D4429">
            <v>187.81</v>
          </cell>
          <cell r="E4429">
            <v>188.82</v>
          </cell>
          <cell r="F4429" t="str">
            <v>SINTÉTICO</v>
          </cell>
          <cell r="G4429">
            <v>188.82</v>
          </cell>
        </row>
        <row r="4430">
          <cell r="A4430">
            <v>100858</v>
          </cell>
          <cell r="B4430" t="str">
            <v>MICTÓRIO SIFONADO LOUÇA BRANCA  PADRÃO MÉDIO  FORNECIMENTO E INSTALAÇÃO. AF_01/2020</v>
          </cell>
          <cell r="C4430" t="str">
            <v>UN</v>
          </cell>
          <cell r="D4430">
            <v>369.36</v>
          </cell>
          <cell r="E4430">
            <v>372.29</v>
          </cell>
          <cell r="F4430" t="str">
            <v>SINTÉTICO</v>
          </cell>
          <cell r="G4430">
            <v>372.29</v>
          </cell>
        </row>
        <row r="4431">
          <cell r="A4431">
            <v>100860</v>
          </cell>
          <cell r="B4431" t="str">
            <v>CHUVEIRO ELÉTRICO COMUM CORPO PLÁSTICO, TIPO DUCHA  FORNECIMENTO E INSTALAÇÃO. AF_01/2020</v>
          </cell>
          <cell r="C4431" t="str">
            <v>UN</v>
          </cell>
          <cell r="D4431">
            <v>62.28</v>
          </cell>
          <cell r="E4431">
            <v>63.57</v>
          </cell>
          <cell r="F4431" t="str">
            <v>SINTÉTICO</v>
          </cell>
          <cell r="G4431">
            <v>63.57</v>
          </cell>
        </row>
        <row r="4432">
          <cell r="A4432">
            <v>100861</v>
          </cell>
          <cell r="B4432" t="str">
            <v>SUPORTE MÃO FRANCESA EM AÇO, ABAS IGUAIS 30 CM, CAPACIDADE MINIMA 60 KG, BRANCO - FORNECIMENTO E INSTALAÇÃO. AF_01/2020</v>
          </cell>
          <cell r="C4432" t="str">
            <v>UN</v>
          </cell>
          <cell r="D4432">
            <v>23.09</v>
          </cell>
          <cell r="E4432">
            <v>24.47</v>
          </cell>
          <cell r="F4432" t="str">
            <v>SINTÉTICO</v>
          </cell>
          <cell r="G4432">
            <v>24.47</v>
          </cell>
        </row>
        <row r="4433">
          <cell r="A4433">
            <v>100862</v>
          </cell>
          <cell r="B4433" t="str">
            <v>SUPORTE MÃO FRANCESA EM ACO, ABAS IGUAIS 40 CM, CAPACIDADE MINIMA 70 KG, BRANCO - FORNECIMENTO E INSTALAÇÃO. AF_01/2020</v>
          </cell>
          <cell r="C4433" t="str">
            <v>UN</v>
          </cell>
          <cell r="D4433">
            <v>25.08</v>
          </cell>
          <cell r="E4433">
            <v>26.46</v>
          </cell>
          <cell r="F4433" t="str">
            <v>SINTÉTICO</v>
          </cell>
          <cell r="G4433">
            <v>26.46</v>
          </cell>
        </row>
        <row r="4434">
          <cell r="A4434">
            <v>100863</v>
          </cell>
          <cell r="B4434" t="str">
            <v>BARRA DE APOIO EM "L", EM ACO INOX POLIDO 70 X 70 CM, FIXADA NA PAREDE - FORNECIMENTO E INSTALACAO. AF_01/2020</v>
          </cell>
          <cell r="C4434" t="str">
            <v>UN</v>
          </cell>
          <cell r="D4434">
            <v>440.58</v>
          </cell>
          <cell r="E4434">
            <v>444.71</v>
          </cell>
          <cell r="F4434" t="str">
            <v>SINTÉTICO</v>
          </cell>
          <cell r="G4434">
            <v>444.71</v>
          </cell>
        </row>
        <row r="4435">
          <cell r="A4435">
            <v>100864</v>
          </cell>
          <cell r="B4435" t="str">
            <v>BARRA DE APOIO EM "L", EM ACO INOX POLIDO 80 X 80 CM, FIXADA NA PAREDE - FORNECIMENTO E INSTALACAO. AF_01/2020</v>
          </cell>
          <cell r="C4435" t="str">
            <v>UN</v>
          </cell>
          <cell r="D4435">
            <v>485.23</v>
          </cell>
          <cell r="E4435">
            <v>489.36</v>
          </cell>
          <cell r="F4435" t="str">
            <v>SINTÉTICO</v>
          </cell>
          <cell r="G4435">
            <v>489.36</v>
          </cell>
        </row>
        <row r="4436">
          <cell r="A4436">
            <v>100865</v>
          </cell>
          <cell r="B4436" t="str">
            <v>BARRA DE APOIO LATERAL ARTICULADA, COM TRAVA, EM ACO INOX POLIDO, FIXADA NA PAREDE - FORNECIMENTO E INSTALAÇÃO. AF_01/2020</v>
          </cell>
          <cell r="C4436" t="str">
            <v>UN</v>
          </cell>
          <cell r="D4436">
            <v>436.9</v>
          </cell>
          <cell r="E4436">
            <v>438.74</v>
          </cell>
          <cell r="F4436" t="str">
            <v>SINTÉTICO</v>
          </cell>
          <cell r="G4436">
            <v>438.74</v>
          </cell>
        </row>
        <row r="4437">
          <cell r="A4437">
            <v>100866</v>
          </cell>
          <cell r="B4437" t="str">
            <v>BARRA DE APOIO RETA, EM ACO INOX POLIDO, COMPRIMENTO 60CM, FIXADA NA PAREDE - FORNECIMENTO E INSTALAÇÃO. AF_01/2020</v>
          </cell>
          <cell r="C4437" t="str">
            <v>UN</v>
          </cell>
          <cell r="D4437">
            <v>225.25</v>
          </cell>
          <cell r="E4437">
            <v>228.01</v>
          </cell>
          <cell r="F4437" t="str">
            <v>SINTÉTICO</v>
          </cell>
          <cell r="G4437">
            <v>228.01</v>
          </cell>
        </row>
        <row r="4438">
          <cell r="A4438">
            <v>100867</v>
          </cell>
          <cell r="B4438" t="str">
            <v>BARRA DE APOIO RETA, EM ACO INOX POLIDO, COMPRIMENTO 70 CM,  FIXADA NA PAREDE - FORNECIMENTO E INSTALAÇÃO. AF_01/2020</v>
          </cell>
          <cell r="C4438" t="str">
            <v>UN</v>
          </cell>
          <cell r="D4438">
            <v>239.97</v>
          </cell>
          <cell r="E4438">
            <v>242.73</v>
          </cell>
          <cell r="F4438" t="str">
            <v>SINTÉTICO</v>
          </cell>
          <cell r="G4438">
            <v>242.73</v>
          </cell>
        </row>
        <row r="4439">
          <cell r="A4439">
            <v>100868</v>
          </cell>
          <cell r="B4439" t="str">
            <v>BARRA DE APOIO RETA, EM ACO INOX POLIDO, COMPRIMENTO 80 CM,  FIXADA NA PAREDE - FORNECIMENTO E INSTALAÇÃO. AF_01/2020</v>
          </cell>
          <cell r="C4439" t="str">
            <v>UN</v>
          </cell>
          <cell r="D4439">
            <v>249.77</v>
          </cell>
          <cell r="E4439">
            <v>252.53</v>
          </cell>
          <cell r="F4439" t="str">
            <v>SINTÉTICO</v>
          </cell>
          <cell r="G4439">
            <v>252.53</v>
          </cell>
        </row>
        <row r="4440">
          <cell r="A4440">
            <v>100869</v>
          </cell>
          <cell r="B4440" t="str">
            <v>BARRA DE APOIO RETA, EM ACO INOX POLIDO, COMPRIMENTO 90 CM,  FIXADA NA PAREDE - FORNECIMENTO E INSTALAÇÃO. AF_01/2020</v>
          </cell>
          <cell r="C4440" t="str">
            <v>UN</v>
          </cell>
          <cell r="D4440">
            <v>257.27999999999997</v>
          </cell>
          <cell r="E4440">
            <v>260.04000000000002</v>
          </cell>
          <cell r="F4440" t="str">
            <v>SINTÉTICO</v>
          </cell>
          <cell r="G4440">
            <v>260.04000000000002</v>
          </cell>
        </row>
        <row r="4441">
          <cell r="A4441">
            <v>100870</v>
          </cell>
          <cell r="B4441" t="str">
            <v>BARRA DE APOIO RETA, EM ALUMINIO, COMPRIMENTO 60 CM,  FIXADA NA PAREDE - FORNECIMENTO E INSTALAÇÃO. AF_01/2020</v>
          </cell>
          <cell r="C4441" t="str">
            <v>UN</v>
          </cell>
          <cell r="D4441">
            <v>192.08</v>
          </cell>
          <cell r="E4441">
            <v>194.84</v>
          </cell>
          <cell r="F4441" t="str">
            <v>SINTÉTICO</v>
          </cell>
          <cell r="G4441">
            <v>194.84</v>
          </cell>
        </row>
        <row r="4442">
          <cell r="A4442">
            <v>100871</v>
          </cell>
          <cell r="B4442" t="str">
            <v>BARRA DE APOIO RETA, EM ALUMINIO, COMPRIMENTO 70 CM,  FIXADA NA PAREDE - FORNECIMENTO E INSTALAÇÃO. AF_01/2020</v>
          </cell>
          <cell r="C4442" t="str">
            <v>UN</v>
          </cell>
          <cell r="D4442">
            <v>206.75</v>
          </cell>
          <cell r="E4442">
            <v>209.51</v>
          </cell>
          <cell r="F4442" t="str">
            <v>SINTÉTICO</v>
          </cell>
          <cell r="G4442">
            <v>209.51</v>
          </cell>
        </row>
        <row r="4443">
          <cell r="A4443">
            <v>100872</v>
          </cell>
          <cell r="B4443" t="str">
            <v>BARRA DE APOIO RETA, EM ALUMINIO, COMPRIMENTO 80 CM,  FIXADA NA PAREDE - FORNECIMENTO E INSTALAÇÃO. AF_01/2020</v>
          </cell>
          <cell r="C4443" t="str">
            <v>UN</v>
          </cell>
          <cell r="D4443">
            <v>216.11</v>
          </cell>
          <cell r="E4443">
            <v>218.87</v>
          </cell>
          <cell r="F4443" t="str">
            <v>SINTÉTICO</v>
          </cell>
          <cell r="G4443">
            <v>218.87</v>
          </cell>
        </row>
        <row r="4444">
          <cell r="A4444">
            <v>100873</v>
          </cell>
          <cell r="B4444" t="str">
            <v>BARRA DE APOIO RETA, EM ALUMINIO, COMPRIMENTO 90 CM,  FIXADA NA PAREDE - FORNECIMENTO E INSTALAÇÃO. AF_01/2020</v>
          </cell>
          <cell r="C4444" t="str">
            <v>UN</v>
          </cell>
          <cell r="D4444">
            <v>221.95</v>
          </cell>
          <cell r="E4444">
            <v>224.71</v>
          </cell>
          <cell r="F4444" t="str">
            <v>SINTÉTICO</v>
          </cell>
          <cell r="G4444">
            <v>224.71</v>
          </cell>
        </row>
        <row r="4445">
          <cell r="A4445">
            <v>100874</v>
          </cell>
          <cell r="B4445" t="str">
            <v>PUXADOR PARA PCD, FIXADO NA PORTA - FORNECIMENTO E INSTALAÇÃO. AF_01/2020</v>
          </cell>
          <cell r="C4445" t="str">
            <v>UN</v>
          </cell>
          <cell r="D4445">
            <v>225.25</v>
          </cell>
          <cell r="E4445">
            <v>228.01</v>
          </cell>
          <cell r="F4445" t="str">
            <v>SINTÉTICO</v>
          </cell>
          <cell r="G4445">
            <v>228.01</v>
          </cell>
        </row>
        <row r="4446">
          <cell r="A4446">
            <v>100875</v>
          </cell>
          <cell r="B4446" t="str">
            <v>BANCO ARTICULADO, EM ACO INOX, PARA PCD, FIXADO NA PAREDE - FORNECIMENTO E INSTALAÇÃO. AF_01/2020</v>
          </cell>
          <cell r="C4446" t="str">
            <v>UN</v>
          </cell>
          <cell r="D4446">
            <v>805.56</v>
          </cell>
          <cell r="E4446">
            <v>809.24</v>
          </cell>
          <cell r="F4446" t="str">
            <v>SINTÉTICO</v>
          </cell>
          <cell r="G4446">
            <v>809.24</v>
          </cell>
        </row>
        <row r="4447">
          <cell r="A4447">
            <v>6087</v>
          </cell>
          <cell r="B4447" t="str">
            <v>TAMPA EM CONCRETO ARMADO 60X60X5CM P/CX INSPECAO/FOSSA SEPTICA</v>
          </cell>
          <cell r="C4447" t="str">
            <v>UN</v>
          </cell>
          <cell r="D4447">
            <v>24.65</v>
          </cell>
          <cell r="E4447">
            <v>25.38</v>
          </cell>
          <cell r="F4447" t="str">
            <v>SINTÉTICO</v>
          </cell>
          <cell r="G4447">
            <v>25.38</v>
          </cell>
        </row>
        <row r="4448">
          <cell r="A4448">
            <v>98052</v>
          </cell>
          <cell r="B4448" t="str">
            <v>TANQUE SÉPTICO CIRCULAR, EM CONCRETO PRÉ-MOLDADO, DIÂMETRO INTERNO = 1,10 M, ALTURA INTERNA = 2,50 M, VOLUME ÚTIL: 2138,2 L (PARA 5 CONTRIBUINTES). AF_05/2018</v>
          </cell>
          <cell r="C4448" t="str">
            <v>UN</v>
          </cell>
          <cell r="D4448">
            <v>1109.18</v>
          </cell>
          <cell r="E4448">
            <v>1140.9100000000001</v>
          </cell>
          <cell r="F4448" t="str">
            <v>SINTÉTICO</v>
          </cell>
          <cell r="G4448">
            <v>1140.9100000000001</v>
          </cell>
        </row>
        <row r="4449">
          <cell r="A4449">
            <v>98053</v>
          </cell>
          <cell r="B4449" t="str">
            <v>TANQUE SÉPTICO CIRCULAR, EM CONCRETO PRÉ-MOLDADO, DIÂMETRO INTERNO = 1,40 M, ALTURA INTERNA = 2,50 M, VOLUME ÚTIL: 3463,6 L (PARA 13 CONTRIBUINTES). AF_05/2018</v>
          </cell>
          <cell r="C4449" t="str">
            <v>UN</v>
          </cell>
          <cell r="D4449">
            <v>1617.43</v>
          </cell>
          <cell r="E4449">
            <v>1659.83</v>
          </cell>
          <cell r="F4449" t="str">
            <v>SINTÉTICO</v>
          </cell>
          <cell r="G4449">
            <v>1659.83</v>
          </cell>
        </row>
        <row r="4450">
          <cell r="A4450">
            <v>98054</v>
          </cell>
          <cell r="B4450" t="str">
            <v>TANQUE SÉPTICO CIRCULAR, EM CONCRETO PRÉ-MOLDADO, DIÂMETRO INTERNO = 1,88 M, ALTURA INTERNA = 2,50 M, VOLUME ÚTIL: 6245,8 L (PARA 32 CONTRIBUINTES). AF_05/2018</v>
          </cell>
          <cell r="C4450" t="str">
            <v>UN</v>
          </cell>
          <cell r="D4450">
            <v>2383.9299999999998</v>
          </cell>
          <cell r="E4450">
            <v>2432.29</v>
          </cell>
          <cell r="F4450" t="str">
            <v>SINTÉTICO</v>
          </cell>
          <cell r="G4450">
            <v>2432.29</v>
          </cell>
        </row>
        <row r="4451">
          <cell r="A4451">
            <v>98055</v>
          </cell>
          <cell r="B4451" t="str">
            <v>TANQUE SÉPTICO CIRCULAR, EM CONCRETO PRÉ-MOLDADO, DIÂMETRO INTERNO = 2,38 M, ALTURA INTERNA = 2,50 M, VOLUME ÚTIL: 10009,8 L (PARA 69 CONTRIBUINTES). AF_05/2018</v>
          </cell>
          <cell r="C4451" t="str">
            <v>UN</v>
          </cell>
          <cell r="D4451">
            <v>3185.44</v>
          </cell>
          <cell r="E4451">
            <v>3250.49</v>
          </cell>
          <cell r="F4451" t="str">
            <v>SINTÉTICO</v>
          </cell>
          <cell r="G4451">
            <v>3250.49</v>
          </cell>
        </row>
        <row r="4452">
          <cell r="A4452">
            <v>98056</v>
          </cell>
          <cell r="B4452" t="str">
            <v>TANQUE SÉPTICO CIRCULAR, EM CONCRETO PRÉ-MOLDADO, DIÂMETRO INTERNO = 2,38 M, ALTURA INTERNA = 3,0 M, VOLUME ÚTIL: 12234,2 L (PARA 86 CONTRIBUINTES). AF_05/2018</v>
          </cell>
          <cell r="C4452" t="str">
            <v>UN</v>
          </cell>
          <cell r="D4452">
            <v>3650.43</v>
          </cell>
          <cell r="E4452">
            <v>3721.65</v>
          </cell>
          <cell r="F4452" t="str">
            <v>SINTÉTICO</v>
          </cell>
          <cell r="G4452">
            <v>3721.65</v>
          </cell>
        </row>
        <row r="4453">
          <cell r="A4453">
            <v>98057</v>
          </cell>
          <cell r="B4453" t="str">
            <v>TANQUE SÉPTICO CIRCULAR, EM CONCRETO PRÉ-MOLDADO, DIÂMETRO INTERNO = 2,88 M, ALTURA INTERNA = 2,50 M, VOLUME ÚTIL: 14657,4 L (PARA 105 CONTRIBUINTES). AF_05/2018</v>
          </cell>
          <cell r="C4453" t="str">
            <v>UN</v>
          </cell>
          <cell r="D4453">
            <v>4801.9399999999996</v>
          </cell>
          <cell r="E4453">
            <v>4886.1000000000004</v>
          </cell>
          <cell r="F4453" t="str">
            <v>SINTÉTICO</v>
          </cell>
          <cell r="G4453">
            <v>4886.1000000000004</v>
          </cell>
        </row>
        <row r="4454">
          <cell r="A4454">
            <v>98066</v>
          </cell>
          <cell r="B4454" t="str">
            <v>TANQUE SÉPTICO RETANGULAR, EM ALVENARIA COM TIJOLOS CERÂMICOS MACIÇOS, DIMENSÕES INTERNAS: 1,0 X 2,0 X 1,4 M, VOLUME ÚTIL: 2000 L (PARA 5 CONTRIBUINTES). AF_05/2018</v>
          </cell>
          <cell r="C4454" t="str">
            <v>UN</v>
          </cell>
          <cell r="D4454">
            <v>3881.27</v>
          </cell>
          <cell r="E4454">
            <v>4093.39</v>
          </cell>
          <cell r="F4454" t="str">
            <v>SINTÉTICO</v>
          </cell>
          <cell r="G4454">
            <v>4093.39</v>
          </cell>
        </row>
        <row r="4455">
          <cell r="A4455">
            <v>98067</v>
          </cell>
          <cell r="B4455" t="str">
            <v>TANQUE SÉPTICO RETANGULAR, EM ALVENARIA COM TIJOLOS CERÂMICOS MACIÇOS, DIMENSÕES INTERNAS: 1,2 X 2,4 X 1,6 M, VOLUME ÚTIL: 3456 L (PARA 13 CONTRIBUINTES). AF_05/2018</v>
          </cell>
          <cell r="C4455" t="str">
            <v>UN</v>
          </cell>
          <cell r="D4455">
            <v>5179.88</v>
          </cell>
          <cell r="E4455">
            <v>5464.03</v>
          </cell>
          <cell r="F4455" t="str">
            <v>SINTÉTICO</v>
          </cell>
          <cell r="G4455">
            <v>5464.03</v>
          </cell>
        </row>
        <row r="4456">
          <cell r="A4456">
            <v>98068</v>
          </cell>
          <cell r="B4456" t="str">
            <v>TANQUE SÉPTICO RETANGULAR, EM ALVENARIA COM TIJOLOS CERÂMICOS MACIÇOS, DIMENSÕES INTERNAS: 1,4 X 3,2 X 1,8 M, VOLUME ÚTIL: 6272 L (PARA 32 CONTRIBUINTES). AF_05/2018</v>
          </cell>
          <cell r="C4456" t="str">
            <v>UN</v>
          </cell>
          <cell r="D4456">
            <v>7323.74</v>
          </cell>
          <cell r="E4456">
            <v>7726.89</v>
          </cell>
          <cell r="F4456" t="str">
            <v>SINTÉTICO</v>
          </cell>
          <cell r="G4456">
            <v>7726.89</v>
          </cell>
        </row>
        <row r="4457">
          <cell r="A4457">
            <v>98069</v>
          </cell>
          <cell r="B4457" t="str">
            <v>TANQUE SÉPTICO RETANGULAR, EM ALVENARIA COM TIJOLOS CERÂMICOS MACIÇOS, DIMENSÕES INTERNAS: 1,6 X 4,4 X 1,8 M, VOLUME ÚTIL: 9856 L (PARA 68 CONTRIBUINTES). AF_05/2018</v>
          </cell>
          <cell r="C4457" t="str">
            <v>UN</v>
          </cell>
          <cell r="D4457">
            <v>9849.8700000000008</v>
          </cell>
          <cell r="E4457">
            <v>10393.11</v>
          </cell>
          <cell r="F4457" t="str">
            <v>SINTÉTICO</v>
          </cell>
          <cell r="G4457">
            <v>10393.11</v>
          </cell>
        </row>
        <row r="4458">
          <cell r="A4458">
            <v>98070</v>
          </cell>
          <cell r="B4458" t="str">
            <v>TANQUE SÉPTICO RETANGULAR, EM ALVENARIA COM TIJOLOS CERÂMICOS MACIÇOS, DIMENSÕES INTERNAS: 1,6 X 4,8 X 2,0 M, VOLUME ÚTIL: 12288 L (PARA 86 CONTRIBUINTES). AF_05/2018</v>
          </cell>
          <cell r="C4458" t="str">
            <v>UN</v>
          </cell>
          <cell r="D4458">
            <v>11260.05</v>
          </cell>
          <cell r="E4458">
            <v>11881.89</v>
          </cell>
          <cell r="F4458" t="str">
            <v>SINTÉTICO</v>
          </cell>
          <cell r="G4458">
            <v>11881.89</v>
          </cell>
        </row>
        <row r="4459">
          <cell r="A4459">
            <v>98071</v>
          </cell>
          <cell r="B4459" t="str">
            <v>TANQUE SÉPTICO RETANGULAR, EM ALVENARIA COM TIJOLOS CERÂMICOS MACIÇOS, DIMENSÕES INTERNAS: 1,6 X 4,6 X 2,4 M, VOLUME ÚTIL: 14720 L (PARA 105 CONTRIBUINTES). AF_05/2018</v>
          </cell>
          <cell r="C4459" t="str">
            <v>UN</v>
          </cell>
          <cell r="D4459">
            <v>12296.75</v>
          </cell>
          <cell r="E4459">
            <v>12976.79</v>
          </cell>
          <cell r="F4459" t="str">
            <v>SINTÉTICO</v>
          </cell>
          <cell r="G4459">
            <v>12976.79</v>
          </cell>
        </row>
        <row r="4460">
          <cell r="A4460">
            <v>98072</v>
          </cell>
          <cell r="B4460" t="str">
            <v>FILTRO ANAERÓBIO RETANGULAR, EM ALVENARIA COM TIJOLOS CERÂMICOS MACIÇOS, DIMENSÕES INTERNAS: 0,8 X 1,2 X 1,67 M, VOLUME ÚTIL: 1152 L (PARA 5 CONTRIBUINTES). AF_05/2018</v>
          </cell>
          <cell r="C4460" t="str">
            <v>UN</v>
          </cell>
          <cell r="D4460">
            <v>3282.37</v>
          </cell>
          <cell r="E4460">
            <v>3459.57</v>
          </cell>
          <cell r="F4460" t="str">
            <v>SINTÉTICO</v>
          </cell>
          <cell r="G4460">
            <v>3459.57</v>
          </cell>
        </row>
        <row r="4461">
          <cell r="A4461">
            <v>98073</v>
          </cell>
          <cell r="B4461" t="str">
            <v>FILTRO ANAERÓBIO RETANGULAR, EM ALVENARIA COM TIJOLOS CERÂMICOS MACIÇOS, DIMENSÕES INTERNAS: 1,2 X 1,8 X 1,67 M, VOLUME ÚTIL: 2592 L (PARA 13 CONTRIBUINTES). AF_05/2018</v>
          </cell>
          <cell r="C4461" t="str">
            <v>UN</v>
          </cell>
          <cell r="D4461">
            <v>5198.3</v>
          </cell>
          <cell r="E4461">
            <v>5475.63</v>
          </cell>
          <cell r="F4461" t="str">
            <v>SINTÉTICO</v>
          </cell>
          <cell r="G4461">
            <v>5475.63</v>
          </cell>
        </row>
        <row r="4462">
          <cell r="A4462">
            <v>98074</v>
          </cell>
          <cell r="B4462" t="str">
            <v>FILTRO ANAERÓBIO RETANGULAR, EM ALVENARIA COM TIJOLOS CERÂMICOS MACIÇOS, DIMENSÕES INTERNAS: 1,4 X 3,0 X 1,67 M, VOLUME ÚTIL: 5040 L (PARA 32 CONTRIBUINTES). AF_05/2018</v>
          </cell>
          <cell r="C4462" t="str">
            <v>UN</v>
          </cell>
          <cell r="D4462">
            <v>8169.27</v>
          </cell>
          <cell r="E4462">
            <v>8599.26</v>
          </cell>
          <cell r="F4462" t="str">
            <v>SINTÉTICO</v>
          </cell>
          <cell r="G4462">
            <v>8599.26</v>
          </cell>
        </row>
        <row r="4463">
          <cell r="A4463">
            <v>98075</v>
          </cell>
          <cell r="B4463" t="str">
            <v>FILTRO ANAERÓBIO RETANGULAR, EM ALVENARIA COM TIJOLOS CERÂMICOS MACIÇOS, DIMENSÕES INTERNAS: 1,4 X 4,2 X 1,67 M, VOLUME ÚTIL: 7056 L (PARA 67 CONTRIBUINTES). AF_05/2018</v>
          </cell>
          <cell r="C4463" t="str">
            <v>UN</v>
          </cell>
          <cell r="D4463">
            <v>10677.3</v>
          </cell>
          <cell r="E4463">
            <v>11235.85</v>
          </cell>
          <cell r="F4463" t="str">
            <v>SINTÉTICO</v>
          </cell>
          <cell r="G4463">
            <v>11235.85</v>
          </cell>
        </row>
        <row r="4464">
          <cell r="A4464">
            <v>98076</v>
          </cell>
          <cell r="B4464" t="str">
            <v>FILTRO ANAERÓBIO RETANGULAR, EM ALVENARIA COM TIJOLOS CERÂMICOS MACIÇOS, DIMENSÕES INTERNAS: 1,6 X 4,6 X 1,67 M, VOLUME ÚTIL: 8832 L (PARA 84 CONTRIBUINTES). AF_05/2018</v>
          </cell>
          <cell r="C4464" t="str">
            <v>UN</v>
          </cell>
          <cell r="D4464">
            <v>12363.79</v>
          </cell>
          <cell r="E4464">
            <v>13007.02</v>
          </cell>
          <cell r="F4464" t="str">
            <v>SINTÉTICO</v>
          </cell>
          <cell r="G4464">
            <v>13007.02</v>
          </cell>
        </row>
        <row r="4465">
          <cell r="A4465">
            <v>98077</v>
          </cell>
          <cell r="B4465" t="str">
            <v>FILTRO ANAERÓBIO RETANGULAR, EM ALVENARIA COM TIJOLOS CERÂMICOS MACIÇOS, DIMENSÕES INTERNAS: 1,6 X 5,6 X 1,67 M, VOLUME ÚTIL: 10752 L (PARA 103 CONTRIBUINTES). AF_05/2018</v>
          </cell>
          <cell r="C4465" t="str">
            <v>UN</v>
          </cell>
          <cell r="D4465">
            <v>14594.16</v>
          </cell>
          <cell r="E4465">
            <v>15350.98</v>
          </cell>
          <cell r="F4465" t="str">
            <v>SINTÉTICO</v>
          </cell>
          <cell r="G4465">
            <v>15350.98</v>
          </cell>
        </row>
        <row r="4466">
          <cell r="A4466">
            <v>98078</v>
          </cell>
          <cell r="B4466" t="str">
            <v>SUMIDOURO RETANGULAR, EM ALVENARIA COM TIJOLOS CERÂMICOS MACIÇOS, DIMENSÕES INTERNAS: 0,8 X 1,4 X 3,0 M, ÁREA DE INFILTRAÇÃO: 13,2 M² (PARA 5 CONTRIBUINTES). AF_05/2018</v>
          </cell>
          <cell r="C4466" t="str">
            <v>UN</v>
          </cell>
          <cell r="D4466">
            <v>3040.06</v>
          </cell>
          <cell r="E4466">
            <v>3225.79</v>
          </cell>
          <cell r="F4466" t="str">
            <v>SINTÉTICO</v>
          </cell>
          <cell r="G4466">
            <v>3225.79</v>
          </cell>
        </row>
        <row r="4467">
          <cell r="A4467">
            <v>98079</v>
          </cell>
          <cell r="B4467" t="str">
            <v>SUMIDOURO RETANGULAR, EM ALVENARIA COM TIJOLOS CERÂMICOS MACIÇOS, DIMENSÕES INTERNAS: 1,0 X 3,0 X 3,0 M, ÁREA DE INFILTRAÇÃO: 25 M² (PARA 10 CONTRIBUINTES). AF_05/2018</v>
          </cell>
          <cell r="C4467" t="str">
            <v>UN</v>
          </cell>
          <cell r="D4467">
            <v>5376.11</v>
          </cell>
          <cell r="E4467">
            <v>5700.28</v>
          </cell>
          <cell r="F4467" t="str">
            <v>SINTÉTICO</v>
          </cell>
          <cell r="G4467">
            <v>5700.28</v>
          </cell>
        </row>
        <row r="4468">
          <cell r="A4468">
            <v>98080</v>
          </cell>
          <cell r="B4468" t="str">
            <v>SUMIDOURO RETANGULAR, EM ALVENARIA COM TIJOLOS CERÂMICOS MACIÇOS, DIMENSÕES INTERNAS: 1,6 X 3,4 X 3,0 M, ÁREA DE INFILTRAÇÃO: 32,9 M² (PARA 13 CONTRIBUINTES). AF_05/2018</v>
          </cell>
          <cell r="C4468" t="str">
            <v>UN</v>
          </cell>
          <cell r="D4468">
            <v>6988.69</v>
          </cell>
          <cell r="E4468">
            <v>7404.97</v>
          </cell>
          <cell r="F4468" t="str">
            <v>SINTÉTICO</v>
          </cell>
          <cell r="G4468">
            <v>7404.97</v>
          </cell>
        </row>
        <row r="4469">
          <cell r="A4469">
            <v>98081</v>
          </cell>
          <cell r="B4469" t="str">
            <v>SUMIDOURO RETANGULAR, EM ALVENARIA COM TIJOLOS CERÂMICOS MACIÇOS, DIMENSÕES INTERNAS: 1,6 X 5,8 X 3,0 M, ÁREA DE INFILTRAÇÃO: 50 M² (PARA 20 CONTRIBUINTES). AF_05/2018</v>
          </cell>
          <cell r="C4469" t="str">
            <v>UN</v>
          </cell>
          <cell r="D4469">
            <v>10411.69</v>
          </cell>
          <cell r="E4469">
            <v>11027.96</v>
          </cell>
          <cell r="F4469" t="str">
            <v>SINTÉTICO</v>
          </cell>
          <cell r="G4469">
            <v>11027.96</v>
          </cell>
        </row>
        <row r="4470">
          <cell r="A4470">
            <v>98082</v>
          </cell>
          <cell r="B4470" t="str">
            <v>TANQUE SÉPTICO RETANGULAR, EM ALVENARIA COM BLOCOS DE CONCRETO, DIMENSÕES INTERNAS: 1,0 X 2,0 X 1,4 M, VOLUME ÚTIL: 2000 L (PARA 5 CONTRIBUINTES). AF_05/2018</v>
          </cell>
          <cell r="C4470" t="str">
            <v>UN</v>
          </cell>
          <cell r="D4470">
            <v>3134.88</v>
          </cell>
          <cell r="E4470">
            <v>3300.21</v>
          </cell>
          <cell r="F4470" t="str">
            <v>SINTÉTICO</v>
          </cell>
          <cell r="G4470">
            <v>3300.21</v>
          </cell>
        </row>
        <row r="4471">
          <cell r="A4471">
            <v>98083</v>
          </cell>
          <cell r="B4471" t="str">
            <v>TANQUE SÉPTICO RETANGULAR, EM ALVENARIA COM BLOCOS DE CONCRETO, DIMENSÕES INTERNAS: 1,2 X 2,4 X 1,6 M, VOLUME ÚTIL: 3456 L (PARA 13 CONTRIBUINTES). AF_05/2018</v>
          </cell>
          <cell r="C4471" t="str">
            <v>UN</v>
          </cell>
          <cell r="D4471">
            <v>4140.03</v>
          </cell>
          <cell r="E4471">
            <v>4360.1400000000003</v>
          </cell>
          <cell r="F4471" t="str">
            <v>SINTÉTICO</v>
          </cell>
          <cell r="G4471">
            <v>4360.1400000000003</v>
          </cell>
        </row>
        <row r="4472">
          <cell r="A4472">
            <v>98084</v>
          </cell>
          <cell r="B4472" t="str">
            <v>TANQUE SÉPTICO RETANGULAR, EM ALVENARIA COM BLOCOS DE CONCRETO, DIMENSÕES INTERNAS: 1,4 X 3,2 X 1,8 M, VOLUME ÚTIL: 6272 L (PARA 32 CONTRIBUINTES). AF_05/2018</v>
          </cell>
          <cell r="C4472" t="str">
            <v>UN</v>
          </cell>
          <cell r="D4472">
            <v>5812.35</v>
          </cell>
          <cell r="E4472">
            <v>6123.81</v>
          </cell>
          <cell r="F4472" t="str">
            <v>SINTÉTICO</v>
          </cell>
          <cell r="G4472">
            <v>6123.81</v>
          </cell>
        </row>
        <row r="4473">
          <cell r="A4473">
            <v>98085</v>
          </cell>
          <cell r="B4473" t="str">
            <v>TANQUE SÉPTICO RETANGULAR, EM ALVENARIA COM BLOCOS DE CONCRETO, DIMENSÕES INTERNAS: 1,6 X 4,4 X 1,8 M, VOLUME ÚTIL: 9856 L (PARA 68 CONTRIBUINTES). AF_05/2018</v>
          </cell>
          <cell r="C4473" t="str">
            <v>UN</v>
          </cell>
          <cell r="D4473">
            <v>7887.28</v>
          </cell>
          <cell r="E4473">
            <v>8311.75</v>
          </cell>
          <cell r="F4473" t="str">
            <v>SINTÉTICO</v>
          </cell>
          <cell r="G4473">
            <v>8311.75</v>
          </cell>
        </row>
        <row r="4474">
          <cell r="A4474">
            <v>98086</v>
          </cell>
          <cell r="B4474" t="str">
            <v>TANQUE SÉPTICO RETANGULAR, EM ALVENARIA COM BLOCOS DE CONCRETO, DIMENSÕES INTERNAS: 1,6 X 4,8 X 2,0 M, VOLUME ÚTIL: 12288 L (PARA 86 CONTRIBUINTES). AF_05/2018</v>
          </cell>
          <cell r="C4474" t="str">
            <v>UN</v>
          </cell>
          <cell r="D4474">
            <v>8906.75</v>
          </cell>
          <cell r="E4474">
            <v>9387.59</v>
          </cell>
          <cell r="F4474" t="str">
            <v>SINTÉTICO</v>
          </cell>
          <cell r="G4474">
            <v>9387.59</v>
          </cell>
        </row>
        <row r="4475">
          <cell r="A4475">
            <v>98087</v>
          </cell>
          <cell r="B4475" t="str">
            <v>TANQUE SÉPTICO RETANGULAR, EM ALVENARIA COM BLOCOS DE CONCRETO, DIMENSÕES INTERNAS: 1,6 X 4,6 X 2,4 M, VOLUME ÚTIL: 14720 L (PARA 105 CONTRIBUINTES). AF_05/2018</v>
          </cell>
          <cell r="C4475" t="str">
            <v>UN</v>
          </cell>
          <cell r="D4475">
            <v>9510.56</v>
          </cell>
          <cell r="E4475">
            <v>10025.89</v>
          </cell>
          <cell r="F4475" t="str">
            <v>SINTÉTICO</v>
          </cell>
          <cell r="G4475">
            <v>10025.89</v>
          </cell>
        </row>
        <row r="4476">
          <cell r="A4476">
            <v>98088</v>
          </cell>
          <cell r="B4476" t="str">
            <v>FILTRO ANAERÓBIO RETANGULAR, EM ALVENARIA COM BLOCOS DE CONCRETO, DIMENSÕES INTERNAS: 0,8 X 1,2 X 1,67 M, VOLUME ÚTIL: 1152 L (PARA 5 CONTRIBUINTES). AF_05/2018</v>
          </cell>
          <cell r="C4476" t="str">
            <v>UN</v>
          </cell>
          <cell r="D4476">
            <v>2718.37</v>
          </cell>
          <cell r="E4476">
            <v>2857.53</v>
          </cell>
          <cell r="F4476" t="str">
            <v>SINTÉTICO</v>
          </cell>
          <cell r="G4476">
            <v>2857.53</v>
          </cell>
        </row>
        <row r="4477">
          <cell r="A4477">
            <v>98089</v>
          </cell>
          <cell r="B4477" t="str">
            <v>FILTRO ANAERÓBIO RETANGULAR, EM ALVENARIA COM BLOCOS DE CONCRETO, DIMENSÕES INTERNAS: 1,2 X 1,8 X 1,67 M, VOLUME ÚTIL: 2592 L (PARA 13 CONTRIBUINTES). AF_05/2018</v>
          </cell>
          <cell r="C4477" t="str">
            <v>UN</v>
          </cell>
          <cell r="D4477">
            <v>4350.8100000000004</v>
          </cell>
          <cell r="E4477">
            <v>4572.05</v>
          </cell>
          <cell r="F4477" t="str">
            <v>SINTÉTICO</v>
          </cell>
          <cell r="G4477">
            <v>4572.05</v>
          </cell>
        </row>
        <row r="4478">
          <cell r="A4478">
            <v>98090</v>
          </cell>
          <cell r="B4478" t="str">
            <v>FILTRO ANAERÓBIO RETANGULAR, EM ALVENARIA COM BLOCOS DE CONCRETO, DIMENSÕES INTERNAS: 1,4 X 3,0 X 1,67 M, VOLUME ÚTIL: 5040 L (PARA 32 CONTRIBUINTES). AF_05/2018</v>
          </cell>
          <cell r="C4478" t="str">
            <v>UN</v>
          </cell>
          <cell r="D4478">
            <v>6915.23</v>
          </cell>
          <cell r="E4478">
            <v>7262.96</v>
          </cell>
          <cell r="F4478" t="str">
            <v>SINTÉTICO</v>
          </cell>
          <cell r="G4478">
            <v>7262.96</v>
          </cell>
        </row>
        <row r="4479">
          <cell r="A4479">
            <v>98091</v>
          </cell>
          <cell r="B4479" t="str">
            <v>FILTRO ANAERÓBIO RETANGULAR, EM ALVENARIA COM BLOCOS DE CONCRETO, DIMENSÕES INTERNAS: 1,4 X 4,2 X 1,67 M, VOLUME ÚTIL: 7056 L (PARA 67 CONTRIBUINTES). AF_05/2018</v>
          </cell>
          <cell r="C4479" t="str">
            <v>UN</v>
          </cell>
          <cell r="D4479">
            <v>8989.7999999999993</v>
          </cell>
          <cell r="E4479">
            <v>9437.3700000000008</v>
          </cell>
          <cell r="F4479" t="str">
            <v>SINTÉTICO</v>
          </cell>
          <cell r="G4479">
            <v>9437.3700000000008</v>
          </cell>
        </row>
        <row r="4480">
          <cell r="A4480">
            <v>98092</v>
          </cell>
          <cell r="B4480" t="str">
            <v>FILTRO ANAERÓBIO RETANGULAR, EM ALVENARIA COM BLOCOS DE CONCRETO, DIMENSÕES INTERNAS: 1,6 X 4,6 X 1,67 M, VOLUME ÚTIL: 8832 L (PARA 84 CONTRIBUINTES). AF_05/2018</v>
          </cell>
          <cell r="C4480" t="str">
            <v>UN</v>
          </cell>
          <cell r="D4480">
            <v>10588.65</v>
          </cell>
          <cell r="E4480">
            <v>11115.75</v>
          </cell>
          <cell r="F4480" t="str">
            <v>SINTÉTICO</v>
          </cell>
          <cell r="G4480">
            <v>11115.75</v>
          </cell>
        </row>
        <row r="4481">
          <cell r="A4481">
            <v>98093</v>
          </cell>
          <cell r="B4481" t="str">
            <v>FILTRO ANAERÓBIO RETANGULAR, EM ALVENARIA COM BLOCOS DE CONCRETO, DIMENSÕES INTERNAS: 1,6 X 5,6 X 1,67 M, VOLUME ÚTIL: 10752 L (PARA 103 CONTRIBUINTES). AF_05/2018</v>
          </cell>
          <cell r="C4481" t="str">
            <v>UN</v>
          </cell>
          <cell r="D4481">
            <v>12530.35</v>
          </cell>
          <cell r="E4481">
            <v>13152.38</v>
          </cell>
          <cell r="F4481" t="str">
            <v>SINTÉTICO</v>
          </cell>
          <cell r="G4481">
            <v>13152.38</v>
          </cell>
        </row>
        <row r="4482">
          <cell r="A4482">
            <v>98094</v>
          </cell>
          <cell r="B4482" t="str">
            <v>SUMIDOURO RETANGULAR, EM ALVENARIA COM BLOCOS DE CONCRETO, DIMENSÕES INTERNAS: 0,8 X 1,4 X 3,0 M, ÁREA DE INFILTRAÇÃO: 13,2 M² (PARA 5 CONTRIBUINTES). AF_05/2018</v>
          </cell>
          <cell r="C4482" t="str">
            <v>UN</v>
          </cell>
          <cell r="D4482">
            <v>2128.3000000000002</v>
          </cell>
          <cell r="E4482">
            <v>2241.16</v>
          </cell>
          <cell r="F4482" t="str">
            <v>SINTÉTICO</v>
          </cell>
          <cell r="G4482">
            <v>2241.16</v>
          </cell>
        </row>
        <row r="4483">
          <cell r="A4483">
            <v>98099</v>
          </cell>
          <cell r="B4483" t="str">
            <v>SUMIDOURO RETANGULAR, EM ALVENARIA COM BLOCOS DE CONCRETO, DIMENSÕES INTERNAS: 1,0 X 3,0 X 3,0 M, ÁREA DE INFILTRAÇÃO: 25 M² (PARA 10 CONTRIBUINTES). AF_05/2018</v>
          </cell>
          <cell r="C4483" t="str">
            <v>UN</v>
          </cell>
          <cell r="D4483">
            <v>3667.06</v>
          </cell>
          <cell r="E4483">
            <v>3861.37</v>
          </cell>
          <cell r="F4483" t="str">
            <v>SINTÉTICO</v>
          </cell>
          <cell r="G4483">
            <v>3861.37</v>
          </cell>
        </row>
        <row r="4484">
          <cell r="A4484">
            <v>98100</v>
          </cell>
          <cell r="B4484" t="str">
            <v>SUMIDOURO RETANGULAR, EM ALVENARIA COM BLOCOS DE CONCRETO, DIMENSÕES INTERNAS: 1,6 X 3,4 X 3,0 M, ÁREA DE INFILTRAÇÃO: 32,9 M² (PARA 13 CONTRIBUINTES). AF_05/2018</v>
          </cell>
          <cell r="C4484" t="str">
            <v>UN</v>
          </cell>
          <cell r="D4484">
            <v>4836.68</v>
          </cell>
          <cell r="E4484">
            <v>5091.4399999999996</v>
          </cell>
          <cell r="F4484" t="str">
            <v>SINTÉTICO</v>
          </cell>
          <cell r="G4484">
            <v>5091.4399999999996</v>
          </cell>
        </row>
        <row r="4485">
          <cell r="A4485">
            <v>98101</v>
          </cell>
          <cell r="B4485" t="str">
            <v>SUMIDOURO RETANGULAR, EM ALVENARIA COM BLOCOS DE CONCRETO, DIMENSÕES INTERNAS: 1,6 X 5,8 X 3,0 M, ÁREA DE INFILTRAÇÃO: 50 M² (PARA 20 CONTRIBUINTES). AF_05/2018</v>
          </cell>
          <cell r="C4485" t="str">
            <v>UN</v>
          </cell>
          <cell r="D4485">
            <v>7181.27</v>
          </cell>
          <cell r="E4485">
            <v>7559.55</v>
          </cell>
          <cell r="F4485" t="str">
            <v>SINTÉTICO</v>
          </cell>
          <cell r="G4485">
            <v>7559.55</v>
          </cell>
        </row>
        <row r="4486">
          <cell r="A4486">
            <v>98109</v>
          </cell>
          <cell r="B4486" t="str">
            <v>CAIXA DE GORDURA ESPECIAL (CAPACIDADE: 312 L - PARA ATÉ 146 PESSOAS SERVIDAS NO PICO), RETANGULAR, EM ALVENARIA COM BLOCOS DE CONCRETO, DIMENSÕES INTERNAS = 0,4X1,2 M, ALTURA INTERNA = 1 M. AF_05/2018</v>
          </cell>
          <cell r="C4486" t="str">
            <v>UN</v>
          </cell>
          <cell r="D4486">
            <v>634.74</v>
          </cell>
          <cell r="E4486">
            <v>680.15</v>
          </cell>
          <cell r="F4486" t="str">
            <v>SINTÉTICO</v>
          </cell>
          <cell r="G4486">
            <v>680.15</v>
          </cell>
        </row>
        <row r="4487">
          <cell r="A4487">
            <v>98110</v>
          </cell>
          <cell r="B4487" t="str">
            <v>CAIXA DE GORDURA PEQUENA (CAPACIDADE: 19 L), CIRCULAR, EM PVC, DIÂMETRO INTERNO= 0,3 M. AF_05/2018</v>
          </cell>
          <cell r="C4487" t="str">
            <v>UN</v>
          </cell>
          <cell r="D4487">
            <v>276.31</v>
          </cell>
          <cell r="E4487">
            <v>277.81</v>
          </cell>
          <cell r="F4487" t="str">
            <v>SINTÉTICO</v>
          </cell>
          <cell r="G4487">
            <v>277.81</v>
          </cell>
        </row>
        <row r="4488">
          <cell r="A4488">
            <v>98111</v>
          </cell>
          <cell r="B4488" t="str">
            <v>CAIXA DE INSPEÇÃO PARA ATERRAMENTO, CIRCULAR, EM POLIETILENO, DIÂMETRO INTERNO = 0,3 M. AF_05/2018</v>
          </cell>
          <cell r="C4488" t="str">
            <v>UN</v>
          </cell>
          <cell r="D4488">
            <v>15.91</v>
          </cell>
          <cell r="E4488">
            <v>16.71</v>
          </cell>
          <cell r="F4488" t="str">
            <v>SINTÉTICO</v>
          </cell>
          <cell r="G4488">
            <v>16.71</v>
          </cell>
        </row>
        <row r="4489">
          <cell r="A4489">
            <v>98114</v>
          </cell>
          <cell r="B4489" t="str">
            <v>TAMPA CIRCULAR PARA ESGOTO E DRENAGEM, EM FERRO FUNDIDO, DIÂMETRO INTERNO = 0,6 M. AF_05/2018</v>
          </cell>
          <cell r="C4489" t="str">
            <v>UN</v>
          </cell>
          <cell r="D4489">
            <v>465.73</v>
          </cell>
          <cell r="E4489">
            <v>471.36</v>
          </cell>
          <cell r="F4489" t="str">
            <v>SINTÉTICO</v>
          </cell>
          <cell r="G4489">
            <v>471.36</v>
          </cell>
        </row>
        <row r="4490">
          <cell r="A4490">
            <v>98115</v>
          </cell>
          <cell r="B4490" t="str">
            <v>TAMPA CIRCULAR PARA ESGOTO E DRENAGEM, EM CONCRETO PRÉ-MOLDADO, DIÂMETRO INTERNO = 0,6 M. AF_05/2018</v>
          </cell>
          <cell r="C4490" t="str">
            <v>UN</v>
          </cell>
          <cell r="D4490">
            <v>93.2</v>
          </cell>
          <cell r="E4490">
            <v>98.86</v>
          </cell>
          <cell r="F4490" t="str">
            <v>SINTÉTICO</v>
          </cell>
          <cell r="G4490">
            <v>98.86</v>
          </cell>
        </row>
        <row r="4491">
          <cell r="A4491">
            <v>89957</v>
          </cell>
          <cell r="B4491" t="str">
            <v>PONTO DE CONSUMO TERMINAL DE ÁGUA FRIA (SUBRAMAL) COM TUBULAÇÃO DE PVC, DN 25 MM, INSTALADO EM RAMAL DE ÁGUA, INCLUSOS RASGO E CHUMBAMENTO EM ALVENARIA. AF_12/2014</v>
          </cell>
          <cell r="C4491" t="str">
            <v>UN</v>
          </cell>
          <cell r="D4491">
            <v>100.74</v>
          </cell>
          <cell r="E4491">
            <v>111.1</v>
          </cell>
          <cell r="F4491" t="str">
            <v>SINTÉTICO</v>
          </cell>
          <cell r="G4491">
            <v>111.1</v>
          </cell>
        </row>
        <row r="4492">
          <cell r="A4492">
            <v>89959</v>
          </cell>
          <cell r="B4492" t="str">
            <v>PONTO DE CONSUMO TERMINAL DE ÁGUA QUENTE (SUBRAMAL) COM TUBULAÇÃO DE CPVC, DN 22 MM, INSTALADO EM RAMAL DE ÁGUA, INCLUSOS RASGO E CHUMBAMENTO EM ALVENARIA. AF_12/2014</v>
          </cell>
          <cell r="C4492" t="str">
            <v>UN</v>
          </cell>
          <cell r="D4492">
            <v>169.16</v>
          </cell>
          <cell r="E4492">
            <v>181.59</v>
          </cell>
          <cell r="F4492" t="str">
            <v>SINTÉTICO</v>
          </cell>
          <cell r="G4492">
            <v>181.59</v>
          </cell>
        </row>
        <row r="4493">
          <cell r="A4493">
            <v>89349</v>
          </cell>
          <cell r="B4493" t="str">
            <v>REGISTRO DE PRESSÃO BRUTO, LATÃO, ROSCÁVEL, 1/2", FORNECIDO E INSTALADO EM RAMAL DE ÁGUA. AF_12/2014</v>
          </cell>
          <cell r="C4493" t="str">
            <v>UN</v>
          </cell>
          <cell r="D4493">
            <v>20.36</v>
          </cell>
          <cell r="E4493">
            <v>21.19</v>
          </cell>
          <cell r="F4493" t="str">
            <v>SINTÉTICO</v>
          </cell>
          <cell r="G4493">
            <v>21.19</v>
          </cell>
        </row>
        <row r="4494">
          <cell r="A4494">
            <v>89351</v>
          </cell>
          <cell r="B4494" t="str">
            <v>REGISTRO DE PRESSÃO BRUTO, LATÃO,  ROSCÁVEL, 3/4, FORNECIDO E INSTALADO EM RAMAL DE ÁGUA. AF_12/2014</v>
          </cell>
          <cell r="C4494" t="str">
            <v>UN</v>
          </cell>
          <cell r="D4494">
            <v>22.93</v>
          </cell>
          <cell r="E4494">
            <v>23.76</v>
          </cell>
          <cell r="F4494" t="str">
            <v>SINTÉTICO</v>
          </cell>
          <cell r="G4494">
            <v>23.76</v>
          </cell>
        </row>
        <row r="4495">
          <cell r="A4495">
            <v>89352</v>
          </cell>
          <cell r="B4495" t="str">
            <v>REGISTRO DE GAVETA BRUTO, LATÃO, ROSCÁVEL, 1/2", FORNECIDO E INSTALADO EM RAMAL DE ÁGUA. AF_12/2014</v>
          </cell>
          <cell r="C4495" t="str">
            <v>UN</v>
          </cell>
          <cell r="D4495">
            <v>25.82</v>
          </cell>
          <cell r="E4495">
            <v>26.65</v>
          </cell>
          <cell r="F4495" t="str">
            <v>SINTÉTICO</v>
          </cell>
          <cell r="G4495">
            <v>26.65</v>
          </cell>
        </row>
        <row r="4496">
          <cell r="A4496">
            <v>89353</v>
          </cell>
          <cell r="B4496" t="str">
            <v>REGISTRO DE GAVETA BRUTO, LATÃO, ROSCÁVEL, 3/4", FORNECIDO E INSTALADO EM RAMAL DE ÁGUA. AF_12/2014</v>
          </cell>
          <cell r="C4496" t="str">
            <v>UN</v>
          </cell>
          <cell r="D4496">
            <v>26.84</v>
          </cell>
          <cell r="E4496">
            <v>27.67</v>
          </cell>
          <cell r="F4496" t="str">
            <v>SINTÉTICO</v>
          </cell>
          <cell r="G4496">
            <v>27.67</v>
          </cell>
        </row>
        <row r="4497">
          <cell r="A4497">
            <v>89354</v>
          </cell>
          <cell r="B4497" t="str">
            <v>MISTURADOR MONOCOMANDO PARA CHUVEIRO, BASE BRUTA E ACABAMENTO CROMADO, FORNECIDO E INSTALADO EM RAMAL DE ÁGUA. AF_12/2014</v>
          </cell>
          <cell r="C4497" t="str">
            <v>UN</v>
          </cell>
          <cell r="D4497">
            <v>193.66</v>
          </cell>
          <cell r="E4497">
            <v>195.33</v>
          </cell>
          <cell r="F4497" t="str">
            <v>SINTÉTICO</v>
          </cell>
          <cell r="G4497">
            <v>195.33</v>
          </cell>
        </row>
        <row r="4498">
          <cell r="A4498">
            <v>89969</v>
          </cell>
          <cell r="B4498" t="str">
            <v>KIT DE REGISTRO DE PRESSÃO BRUTO DE LATÃO ½", INCLUSIVE CONEXÕES,  ROSCÁVEL, INSTALADO EM RAMAL DE ÁGUA FRIA - FORNECIMENTO E INSTALAÇÃO. AF_12/2014</v>
          </cell>
          <cell r="C4498" t="str">
            <v>UN</v>
          </cell>
          <cell r="D4498">
            <v>29.47</v>
          </cell>
          <cell r="E4498">
            <v>30.88</v>
          </cell>
          <cell r="F4498" t="str">
            <v>SINTÉTICO</v>
          </cell>
          <cell r="G4498">
            <v>30.88</v>
          </cell>
        </row>
        <row r="4499">
          <cell r="A4499">
            <v>89970</v>
          </cell>
          <cell r="B4499" t="str">
            <v>KIT DE REGISTRO DE PRESSÃO BRUTO DE LATÃO ¾", INCLUSIVE CONEXÕES, ROSCÁVEL, INSTALADO EM RAMAL DE ÁGUA FRIA - FORNECIMENTO E INSTALAÇÃO. AF_12/2014</v>
          </cell>
          <cell r="C4499" t="str">
            <v>UN</v>
          </cell>
          <cell r="D4499">
            <v>32.58</v>
          </cell>
          <cell r="E4499">
            <v>34.229999999999997</v>
          </cell>
          <cell r="F4499" t="str">
            <v>SINTÉTICO</v>
          </cell>
          <cell r="G4499">
            <v>34.229999999999997</v>
          </cell>
        </row>
        <row r="4500">
          <cell r="A4500">
            <v>89971</v>
          </cell>
          <cell r="B4500" t="str">
            <v>KIT DE REGISTRO DE GAVETA BRUTO DE LATÃO ½", INCLUSIVE CONEXÕES, ROSCÁVEL, INSTALADO EM RAMAL DE ÁGUA FRIA - FORNECIMENTO E INSTALAÇÃO. AF_12/2014</v>
          </cell>
          <cell r="C4500" t="str">
            <v>UN</v>
          </cell>
          <cell r="D4500">
            <v>33.619999999999997</v>
          </cell>
          <cell r="E4500">
            <v>35.17</v>
          </cell>
          <cell r="F4500" t="str">
            <v>SINTÉTICO</v>
          </cell>
          <cell r="G4500">
            <v>35.17</v>
          </cell>
        </row>
        <row r="4501">
          <cell r="A4501">
            <v>89972</v>
          </cell>
          <cell r="B4501" t="str">
            <v>KIT DE REGISTRO DE GAVETA BRUTO DE LATÃO ¾", INCLUSIVE CONEXÕES, ROSCÁVEL, INSTALADO EM RAMAL DE ÁGUA FRIA - FORNECIMENTO E INSTALAÇÃO. AF_12/2014</v>
          </cell>
          <cell r="C4501" t="str">
            <v>UN</v>
          </cell>
          <cell r="D4501">
            <v>36.06</v>
          </cell>
          <cell r="E4501">
            <v>37.71</v>
          </cell>
          <cell r="F4501" t="str">
            <v>SINTÉTICO</v>
          </cell>
          <cell r="G4501">
            <v>37.71</v>
          </cell>
        </row>
        <row r="4502">
          <cell r="A4502">
            <v>89973</v>
          </cell>
          <cell r="B4502" t="str">
            <v>KIT DE MISTURADOR BASE BRUTA DE LATÃO ¾" MONOCOMANDO PARA CHUVEIRO, INCLUSIVE CONEXÕES, INSTALADO EM RAMAL DE ÁGUA - FORNECIMENTO E INSTALAÇÃO. AF_12/2014</v>
          </cell>
          <cell r="C4502" t="str">
            <v>UN</v>
          </cell>
          <cell r="D4502">
            <v>342.3</v>
          </cell>
          <cell r="E4502">
            <v>349.38</v>
          </cell>
          <cell r="F4502" t="str">
            <v>SINTÉTICO</v>
          </cell>
          <cell r="G4502">
            <v>349.38</v>
          </cell>
        </row>
        <row r="4503">
          <cell r="A4503">
            <v>89974</v>
          </cell>
          <cell r="B4503" t="str">
            <v>KIT DE TÊ MISTURADOR EM CPVC ¾" COM DUPLO COMANDO PARA CHUVEIRO, INCLUSIVE CONEXÕES, INSTALADO EM RAMAL DE ÁGUA - FORNECIMENTO E INSTALAÇÃO. AF_12/2014</v>
          </cell>
          <cell r="C4503" t="str">
            <v>UN</v>
          </cell>
          <cell r="D4503">
            <v>207.04</v>
          </cell>
          <cell r="E4503">
            <v>214.47</v>
          </cell>
          <cell r="F4503" t="str">
            <v>SINTÉTICO</v>
          </cell>
          <cell r="G4503">
            <v>214.47</v>
          </cell>
        </row>
        <row r="4504">
          <cell r="A4504">
            <v>89984</v>
          </cell>
          <cell r="B4504" t="str">
            <v>REGISTRO DE PRESSÃO BRUTO, LATÃO, ROSCÁVEL, 1/2", COM ACABAMENTO E CANOPLA CROMADOS. FORNECIDO E INSTALADO EM RAMAL DE ÁGUA. AF_12/2014</v>
          </cell>
          <cell r="C4504" t="str">
            <v>UN</v>
          </cell>
          <cell r="D4504">
            <v>53.49</v>
          </cell>
          <cell r="E4504">
            <v>54.63</v>
          </cell>
          <cell r="F4504" t="str">
            <v>SINTÉTICO</v>
          </cell>
          <cell r="G4504">
            <v>54.63</v>
          </cell>
        </row>
        <row r="4505">
          <cell r="A4505">
            <v>89985</v>
          </cell>
          <cell r="B4505" t="str">
            <v>REGISTRO DE PRESSÃO BRUTO, LATÃO, ROSCÁVEL, 3/4", COM ACABAMENTO E CANOPLA CROMADOS. FORNECIDO E INSTALADO EM RAMAL DE ÁGUA. AF_12/2014</v>
          </cell>
          <cell r="C4505" t="str">
            <v>UN</v>
          </cell>
          <cell r="D4505">
            <v>54.98</v>
          </cell>
          <cell r="E4505">
            <v>56.12</v>
          </cell>
          <cell r="F4505" t="str">
            <v>SINTÉTICO</v>
          </cell>
          <cell r="G4505">
            <v>56.12</v>
          </cell>
        </row>
        <row r="4506">
          <cell r="A4506">
            <v>89986</v>
          </cell>
          <cell r="B4506" t="str">
            <v>REGISTRO DE GAVETA BRUTO, LATÃO, ROSCÁVEL, 1/2", COM ACABAMENTO E CANOPLA CROMADOS. FORNECIDO E INSTALADO EM RAMAL DE ÁGUA. AF_12/2014</v>
          </cell>
          <cell r="C4506" t="str">
            <v>UN</v>
          </cell>
          <cell r="D4506">
            <v>52.24</v>
          </cell>
          <cell r="E4506">
            <v>53.38</v>
          </cell>
          <cell r="F4506" t="str">
            <v>SINTÉTICO</v>
          </cell>
          <cell r="G4506">
            <v>53.38</v>
          </cell>
        </row>
        <row r="4507">
          <cell r="A4507">
            <v>89987</v>
          </cell>
          <cell r="B4507" t="str">
            <v>REGISTRO DE GAVETA BRUTO, LATÃO, ROSCÁVEL, 3/4", COM ACABAMENTO E CANOPLA CROMADOS. FORNECIDO E INSTALADO EM RAMAL DE ÁGUA. AF_12/2014</v>
          </cell>
          <cell r="C4507" t="str">
            <v>UN</v>
          </cell>
          <cell r="D4507">
            <v>57.72</v>
          </cell>
          <cell r="E4507">
            <v>58.86</v>
          </cell>
          <cell r="F4507" t="str">
            <v>SINTÉTICO</v>
          </cell>
          <cell r="G4507">
            <v>58.86</v>
          </cell>
        </row>
        <row r="4508">
          <cell r="A4508">
            <v>90371</v>
          </cell>
          <cell r="B4508" t="str">
            <v>REGISTRO DE ESFERA, PVC, ROSCÁVEL, 3/4", FORNECIDO E INSTALADO EM RAMAL DE ÁGUA. AF_03/2015</v>
          </cell>
          <cell r="C4508" t="str">
            <v>UN</v>
          </cell>
          <cell r="D4508">
            <v>15.94</v>
          </cell>
          <cell r="E4508">
            <v>16.77</v>
          </cell>
          <cell r="F4508" t="str">
            <v>SINTÉTICO</v>
          </cell>
          <cell r="G4508">
            <v>16.77</v>
          </cell>
        </row>
        <row r="4509">
          <cell r="A4509">
            <v>94489</v>
          </cell>
          <cell r="B4509" t="str">
            <v>REGISTRO DE ESFERA, PVC, SOLDÁVEL, DN  25 MM, INSTALADO EM RESERVAÇÃO DE ÁGUA DE EDIFICAÇÃO QUE POSSUA RESERVATÓRIO DE FIBRA/FIBROCIMENTO   FORNECIMENTO E INSTALAÇÃO. AF_06/2016</v>
          </cell>
          <cell r="C4509" t="str">
            <v>UN</v>
          </cell>
          <cell r="D4509">
            <v>12.1</v>
          </cell>
          <cell r="E4509">
            <v>12.32</v>
          </cell>
          <cell r="F4509" t="str">
            <v>SINTÉTICO</v>
          </cell>
          <cell r="G4509">
            <v>12.32</v>
          </cell>
        </row>
        <row r="4510">
          <cell r="A4510">
            <v>94490</v>
          </cell>
          <cell r="B4510" t="str">
            <v>REGISTRO DE ESFERA, PVC, SOLDÁVEL, DN  32 MM, INSTALADO EM RESERVAÇÃO DE ÁGUA DE EDIFICAÇÃO QUE POSSUA RESERVATÓRIO DE FIBRA/FIBROCIMENTO   FORNECIMENTO E INSTALAÇÃO. AF_06/2016</v>
          </cell>
          <cell r="C4510" t="str">
            <v>UN</v>
          </cell>
          <cell r="D4510">
            <v>21.08</v>
          </cell>
          <cell r="E4510">
            <v>21.75</v>
          </cell>
          <cell r="F4510" t="str">
            <v>SINTÉTICO</v>
          </cell>
          <cell r="G4510">
            <v>21.75</v>
          </cell>
        </row>
        <row r="4511">
          <cell r="A4511">
            <v>94491</v>
          </cell>
          <cell r="B4511" t="str">
            <v>REGISTRO DE ESFERA, PVC, SOLDÁVEL, DN  40 MM, INSTALADO EM RESERVAÇÃO DE ÁGUA DE EDIFICAÇÃO QUE POSSUA RESERVATÓRIO DE FIBRA/FIBROCIMENTO   FORNECIMENTO E INSTALAÇÃO. AF_06/2016</v>
          </cell>
          <cell r="C4511" t="str">
            <v>UN</v>
          </cell>
          <cell r="D4511">
            <v>29.36</v>
          </cell>
          <cell r="E4511">
            <v>30.31</v>
          </cell>
          <cell r="F4511" t="str">
            <v>SINTÉTICO</v>
          </cell>
          <cell r="G4511">
            <v>30.31</v>
          </cell>
        </row>
        <row r="4512">
          <cell r="A4512">
            <v>94492</v>
          </cell>
          <cell r="B4512" t="str">
            <v>REGISTRO DE ESFERA, PVC, SOLDÁVEL, DN  50 MM, INSTALADO EM RESERVAÇÃO DE ÁGUA DE EDIFICAÇÃO QUE POSSUA RESERVATÓRIO DE FIBRA/FIBROCIMENTO   FORNECIMENTO E INSTALAÇÃO. AF_06/2016</v>
          </cell>
          <cell r="C4512" t="str">
            <v>UN</v>
          </cell>
          <cell r="D4512">
            <v>29.98</v>
          </cell>
          <cell r="E4512">
            <v>30.93</v>
          </cell>
          <cell r="F4512" t="str">
            <v>SINTÉTICO</v>
          </cell>
          <cell r="G4512">
            <v>30.93</v>
          </cell>
        </row>
        <row r="4513">
          <cell r="A4513">
            <v>94493</v>
          </cell>
          <cell r="B4513" t="str">
            <v>REGISTRO DE ESFERA, PVC, SOLDÁVEL, DN  60 MM, INSTALADO EM RESERVAÇÃO DE ÁGUA DE EDIFICAÇÃO QUE POSSUA RESERVATÓRIO DE FIBRA/FIBROCIMENTO   FORNECIMENTO E INSTALAÇÃO. AF_06/2016</v>
          </cell>
          <cell r="C4513" t="str">
            <v>UN</v>
          </cell>
          <cell r="D4513">
            <v>54.12</v>
          </cell>
          <cell r="E4513">
            <v>55.66</v>
          </cell>
          <cell r="F4513" t="str">
            <v>SINTÉTICO</v>
          </cell>
          <cell r="G4513">
            <v>55.66</v>
          </cell>
        </row>
        <row r="4514">
          <cell r="A4514">
            <v>94494</v>
          </cell>
          <cell r="B4514" t="str">
            <v>REGISTRO DE GAVETA BRUTO, LATÃO, ROSCÁVEL, 3/4, INSTALADO EM RESERVAÇÃO DE ÁGUA DE EDIFICAÇÃO QUE POSSUA RESERVATÓRIO DE FIBRA/FIBROCIMENTO  FORNECIMENTO E INSTALAÇÃO. AF_06/2016</v>
          </cell>
          <cell r="C4514" t="str">
            <v>UN</v>
          </cell>
          <cell r="D4514">
            <v>46.88</v>
          </cell>
          <cell r="E4514">
            <v>50.11</v>
          </cell>
          <cell r="F4514" t="str">
            <v>SINTÉTICO</v>
          </cell>
          <cell r="G4514">
            <v>50.11</v>
          </cell>
        </row>
        <row r="4515">
          <cell r="A4515">
            <v>94495</v>
          </cell>
          <cell r="B4515" t="str">
            <v>REGISTRO DE GAVETA BRUTO, LATÃO, ROSCÁVEL, 1, INSTALADO EM RESERVAÇÃO DE ÁGUA DE EDIFICAÇÃO QUE POSSUA RESERVATÓRIO DE FIBRA/FIBROCIMENTO  FORNECIMENTO E INSTALAÇÃO. AF_06/2016</v>
          </cell>
          <cell r="C4515" t="str">
            <v>UN</v>
          </cell>
          <cell r="D4515">
            <v>58.32</v>
          </cell>
          <cell r="E4515">
            <v>61.55</v>
          </cell>
          <cell r="F4515" t="str">
            <v>SINTÉTICO</v>
          </cell>
          <cell r="G4515">
            <v>61.55</v>
          </cell>
        </row>
        <row r="4516">
          <cell r="A4516">
            <v>94496</v>
          </cell>
          <cell r="B4516" t="str">
            <v>REGISTRO DE GAVETA BRUTO, LATÃO, ROSCÁVEL, 1 1/4, INSTALADO EM RESERVAÇÃO DE ÁGUA DE EDIFICAÇÃO QUE POSSUA RESERVATÓRIO DE FIBRA/FIBROCIMENTO  FORNECIMENTO E INSTALAÇÃO. AF_06/2016</v>
          </cell>
          <cell r="C4516" t="str">
            <v>UN</v>
          </cell>
          <cell r="D4516">
            <v>70.22</v>
          </cell>
          <cell r="E4516">
            <v>73.52</v>
          </cell>
          <cell r="F4516" t="str">
            <v>SINTÉTICO</v>
          </cell>
          <cell r="G4516">
            <v>73.52</v>
          </cell>
        </row>
        <row r="4517">
          <cell r="A4517">
            <v>94497</v>
          </cell>
          <cell r="B4517" t="str">
            <v>REGISTRO DE GAVETA BRUTO, LATÃO, ROSCÁVEL, 1 1/2, INSTALADO EM RESERVAÇÃO DE ÁGUA DE EDIFICAÇÃO QUE POSSUA RESERVATÓRIO DE FIBRA/FIBROCIMENTO  FORNECIMENTO E INSTALAÇÃO. AF_06/2016</v>
          </cell>
          <cell r="C4517" t="str">
            <v>UN</v>
          </cell>
          <cell r="D4517">
            <v>81.38</v>
          </cell>
          <cell r="E4517">
            <v>84.68</v>
          </cell>
          <cell r="F4517" t="str">
            <v>SINTÉTICO</v>
          </cell>
          <cell r="G4517">
            <v>84.68</v>
          </cell>
        </row>
        <row r="4518">
          <cell r="A4518">
            <v>94498</v>
          </cell>
          <cell r="B4518" t="str">
            <v>REGISTRO DE GAVETA BRUTO, LATÃO, ROSCÁVEL, 2, INSTALADO EM RESERVAÇÃO DE ÁGUA DE EDIFICAÇÃO QUE POSSUA RESERVATÓRIO DE FIBRA/FIBROCIMENTO  FORNECIMENTO E INSTALAÇÃO. AF_06/2016</v>
          </cell>
          <cell r="C4518" t="str">
            <v>UN</v>
          </cell>
          <cell r="D4518">
            <v>103.64</v>
          </cell>
          <cell r="E4518">
            <v>107.06</v>
          </cell>
          <cell r="F4518" t="str">
            <v>SINTÉTICO</v>
          </cell>
          <cell r="G4518">
            <v>107.06</v>
          </cell>
        </row>
        <row r="4519">
          <cell r="A4519">
            <v>94499</v>
          </cell>
          <cell r="B4519" t="str">
            <v>REGISTRO DE GAVETA BRUTO, LATÃO, ROSCÁVEL, 2 1/2, INSTALADO EM RESERVAÇÃO DE ÁGUA DE EDIFICAÇÃO QUE POSSUA RESERVATÓRIO DE FIBRA/FIBROCIMENTO  FORNECIMENTO E INSTALAÇÃO. AF_06/2016</v>
          </cell>
          <cell r="C4519" t="str">
            <v>UN</v>
          </cell>
          <cell r="D4519">
            <v>183.94</v>
          </cell>
          <cell r="E4519">
            <v>187.36</v>
          </cell>
          <cell r="F4519" t="str">
            <v>SINTÉTICO</v>
          </cell>
          <cell r="G4519">
            <v>187.36</v>
          </cell>
        </row>
        <row r="4520">
          <cell r="A4520">
            <v>94500</v>
          </cell>
          <cell r="B4520" t="str">
            <v>REGISTRO DE GAVETA BRUTO, LATÃO, ROSCÁVEL, 3, INSTALADO EM RESERVAÇÃO DE ÁGUA DE EDIFICAÇÃO QUE POSSUA RESERVATÓRIO DE FIBRA/FIBROCIMENTO  FORNECIMENTO E INSTALAÇÃO. AF_06/2016</v>
          </cell>
          <cell r="C4520" t="str">
            <v>UN</v>
          </cell>
          <cell r="D4520">
            <v>217.79</v>
          </cell>
          <cell r="E4520">
            <v>221.32</v>
          </cell>
          <cell r="F4520" t="str">
            <v>SINTÉTICO</v>
          </cell>
          <cell r="G4520">
            <v>221.32</v>
          </cell>
        </row>
        <row r="4521">
          <cell r="A4521">
            <v>94501</v>
          </cell>
          <cell r="B4521" t="str">
            <v>REGISTRO DE GAVETA BRUTO, LATÃO, ROSCÁVEL, 4, INSTALADO EM RESERVAÇÃO DE ÁGUA DE EDIFICAÇÃO QUE POSSUA RESERVATÓRIO DE FIBRA/FIBROCIMENTO  FORNECIMENTO E INSTALAÇÃO. AF_06/2016</v>
          </cell>
          <cell r="C4521" t="str">
            <v>UN</v>
          </cell>
          <cell r="D4521">
            <v>421.23</v>
          </cell>
          <cell r="E4521">
            <v>424.76</v>
          </cell>
          <cell r="F4521" t="str">
            <v>SINTÉTICO</v>
          </cell>
          <cell r="G4521">
            <v>424.76</v>
          </cell>
        </row>
        <row r="4522">
          <cell r="A4522">
            <v>94792</v>
          </cell>
          <cell r="B4522" t="str">
            <v>REGISTRO DE GAVETA BRUTO, LATÃO, ROSCÁVEL, 1, COM ACABAMENTO E CANOPLA CROMADOS, INSTALADO EM RESERVAÇÃO DE ÁGUA DE EDIFICAÇÃO QUE POSSUA RESERVATÓRIO DE FIBRA/FIBROCIMENTO  FORNECIMENTO E INSTALAÇÃO. AF_06/2016</v>
          </cell>
          <cell r="C4522" t="str">
            <v>UN</v>
          </cell>
          <cell r="D4522">
            <v>86.14</v>
          </cell>
          <cell r="E4522">
            <v>89.37</v>
          </cell>
          <cell r="F4522" t="str">
            <v>SINTÉTICO</v>
          </cell>
          <cell r="G4522">
            <v>89.37</v>
          </cell>
        </row>
        <row r="4523">
          <cell r="A4523">
            <v>94793</v>
          </cell>
          <cell r="B4523" t="str">
            <v>REGISTRO DE GAVETA BRUTO, LATÃO, ROSCÁVEL, 1 1/4, COM ACABAMENTO E CANOPLA CROMADOS, INSTALADO EM RESERVAÇÃO DE ÁGUA DE EDIFICAÇÃO QUE POSSUA RESERVATÓRIO DE FIBRA/FIBROCIMENTO  FORNECIMENTO E INSTALAÇÃO. AF_06/2016</v>
          </cell>
          <cell r="C4523" t="str">
            <v>UN</v>
          </cell>
          <cell r="D4523">
            <v>109.77</v>
          </cell>
          <cell r="E4523">
            <v>113.07</v>
          </cell>
          <cell r="F4523" t="str">
            <v>SINTÉTICO</v>
          </cell>
          <cell r="G4523">
            <v>113.07</v>
          </cell>
        </row>
        <row r="4524">
          <cell r="A4524">
            <v>94794</v>
          </cell>
          <cell r="B4524" t="str">
            <v>REGISTRO DE GAVETA BRUTO, LATÃO, ROSCÁVEL, 1 1/2, COM ACABAMENTO E CANOPLA CROMADOS, INSTALADO EM RESERVAÇÃO DE ÁGUA DE EDIFICAÇÃO QUE POSSUA RESERVATÓRIO DE FIBRA/FIBROCIMENTO  FORNECIMENTO E INSTALAÇÃO. AF_06/2016</v>
          </cell>
          <cell r="C4524" t="str">
            <v>UN</v>
          </cell>
          <cell r="D4524">
            <v>113.54</v>
          </cell>
          <cell r="E4524">
            <v>116.84</v>
          </cell>
          <cell r="F4524" t="str">
            <v>SINTÉTICO</v>
          </cell>
          <cell r="G4524">
            <v>116.84</v>
          </cell>
        </row>
        <row r="4525">
          <cell r="A4525">
            <v>94795</v>
          </cell>
          <cell r="B4525" t="str">
            <v>TORNEIRA DE BOIA, ROSCÁVEL, 1/2 , FORNECIDA E INSTALADA EM RESERVAÇÃO DE ÁGUA. AF_06/2016</v>
          </cell>
          <cell r="C4525" t="str">
            <v>UN</v>
          </cell>
          <cell r="D4525">
            <v>16.059999999999999</v>
          </cell>
          <cell r="E4525">
            <v>16.63</v>
          </cell>
          <cell r="F4525" t="str">
            <v>SINTÉTICO</v>
          </cell>
          <cell r="G4525">
            <v>16.63</v>
          </cell>
        </row>
        <row r="4526">
          <cell r="A4526">
            <v>94796</v>
          </cell>
          <cell r="B4526" t="str">
            <v>TORNEIRA DE BOIA, ROSCÁVEL, 3/4 , FORNECIDA E INSTALADA EM RESERVAÇÃO DE ÁGUA. AF_06/2016</v>
          </cell>
          <cell r="C4526" t="str">
            <v>UN</v>
          </cell>
          <cell r="D4526">
            <v>19.350000000000001</v>
          </cell>
          <cell r="E4526">
            <v>20.190000000000001</v>
          </cell>
          <cell r="F4526" t="str">
            <v>SINTÉTICO</v>
          </cell>
          <cell r="G4526">
            <v>20.190000000000001</v>
          </cell>
        </row>
        <row r="4527">
          <cell r="A4527">
            <v>94797</v>
          </cell>
          <cell r="B4527" t="str">
            <v>TORNEIRA DE BOIA, ROSCÁVEL, 1, FORNECIDA E INSTALADA EM RESERVAÇÃO DE ÁGUA. AF_06/2016</v>
          </cell>
          <cell r="C4527" t="str">
            <v>UN</v>
          </cell>
          <cell r="D4527">
            <v>28.91</v>
          </cell>
          <cell r="E4527">
            <v>30.03</v>
          </cell>
          <cell r="F4527" t="str">
            <v>SINTÉTICO</v>
          </cell>
          <cell r="G4527">
            <v>30.03</v>
          </cell>
        </row>
        <row r="4528">
          <cell r="A4528">
            <v>94798</v>
          </cell>
          <cell r="B4528" t="str">
            <v>TORNEIRA DE BOIA, ROSCÁVEL, 1 1/4 , FORNECIDA E INSTALADA EM RESERVAÇÃO DE ÁGUA. AF_06/2016</v>
          </cell>
          <cell r="C4528" t="str">
            <v>UN</v>
          </cell>
          <cell r="D4528">
            <v>59.15</v>
          </cell>
          <cell r="E4528">
            <v>60.55</v>
          </cell>
          <cell r="F4528" t="str">
            <v>SINTÉTICO</v>
          </cell>
          <cell r="G4528">
            <v>60.55</v>
          </cell>
        </row>
        <row r="4529">
          <cell r="A4529">
            <v>94799</v>
          </cell>
          <cell r="B4529" t="str">
            <v>TORNEIRA DE BOIA, ROSCÁVEL, 1 1/2 , FORNECIDA E INSTALADA EM RESERVAÇÃO DE ÁGUA. AF_06/2016</v>
          </cell>
          <cell r="C4529" t="str">
            <v>UN</v>
          </cell>
          <cell r="D4529">
            <v>58.52</v>
          </cell>
          <cell r="E4529">
            <v>60.2</v>
          </cell>
          <cell r="F4529" t="str">
            <v>SINTÉTICO</v>
          </cell>
          <cell r="G4529">
            <v>60.2</v>
          </cell>
        </row>
        <row r="4530">
          <cell r="A4530">
            <v>94800</v>
          </cell>
          <cell r="B4530" t="str">
            <v>TORNEIRA DE BOIA, ROSCÁVEL, 2, FORNECIDA E INSTALADA EM RESERVAÇÃO DE ÁGUA. AF_06/2016</v>
          </cell>
          <cell r="C4530" t="str">
            <v>UN</v>
          </cell>
          <cell r="D4530">
            <v>97.49</v>
          </cell>
          <cell r="E4530">
            <v>99.74</v>
          </cell>
          <cell r="F4530" t="str">
            <v>SINTÉTICO</v>
          </cell>
          <cell r="G4530">
            <v>99.74</v>
          </cell>
        </row>
        <row r="4531">
          <cell r="A4531">
            <v>95248</v>
          </cell>
          <cell r="B4531" t="str">
            <v>VÁLVULA DE ESFERA BRUTA, BRONZE, ROSCÁVEL, 1/2  , INSTALADO EM RESERVAÇÃO DE ÁGUA DE EDIFICAÇÃO QUE POSSUA RESERVATÓRIO DE FIBRA/FIBROCIMENTO - FORNECIMENTO E INSTALAÇÃO. AF_06/2016</v>
          </cell>
          <cell r="C4531" t="str">
            <v>UN</v>
          </cell>
          <cell r="D4531">
            <v>55.21</v>
          </cell>
          <cell r="E4531">
            <v>58.44</v>
          </cell>
          <cell r="F4531" t="str">
            <v>SINTÉTICO</v>
          </cell>
          <cell r="G4531">
            <v>58.44</v>
          </cell>
        </row>
        <row r="4532">
          <cell r="A4532">
            <v>95249</v>
          </cell>
          <cell r="B4532" t="str">
            <v>VÁLVULA DE ESFERA BRUTA, BRONZE, ROSCÁVEL, 3/4'', INSTALADO EM RESERVAÇÃO DE ÁGUA DE EDIFICAÇÃO QUE POSSUA RESERVATÓRIO DE FIBRA/FIBROCIMENTO - FORNECIMENTO E INSTALAÇÃO. AF_06/2016</v>
          </cell>
          <cell r="C4532" t="str">
            <v>UN</v>
          </cell>
          <cell r="D4532">
            <v>59.54</v>
          </cell>
          <cell r="E4532">
            <v>62.77</v>
          </cell>
          <cell r="F4532" t="str">
            <v>SINTÉTICO</v>
          </cell>
          <cell r="G4532">
            <v>62.77</v>
          </cell>
        </row>
        <row r="4533">
          <cell r="A4533">
            <v>95250</v>
          </cell>
          <cell r="B4533" t="str">
            <v>VÁLVULA DE ESFERA BRUTA, BRONZE, ROSCÁVEL, 1'', INSTALADO EM RESERVAÇÃO DE ÁGUA DE EDIFICAÇÃO QUE POSSUA RESERVATÓRIO DE FIBRA/FIBROCIMENTO -   FORNECIMENTO E INSTALAÇÃO. AF_06/2016</v>
          </cell>
          <cell r="C4533" t="str">
            <v>UN</v>
          </cell>
          <cell r="D4533">
            <v>70.89</v>
          </cell>
          <cell r="E4533">
            <v>74.12</v>
          </cell>
          <cell r="F4533" t="str">
            <v>SINTÉTICO</v>
          </cell>
          <cell r="G4533">
            <v>74.12</v>
          </cell>
        </row>
        <row r="4534">
          <cell r="A4534">
            <v>95251</v>
          </cell>
          <cell r="B4534" t="str">
            <v>VÁLVULA DE ESFERA BRUTA, BRONZE, ROSCÁVEL, 1 1/4'', INSTALADO EM RESERVAÇÃO DE ÁGUA DE EDIFICAÇÃO QUE POSSUA RESERVATÓRIO DE FIBRA/FIBROCIMENTO -   FORNECIMENTO E INSTALAÇÃO. AF_06/2016</v>
          </cell>
          <cell r="C4534" t="str">
            <v>UN</v>
          </cell>
          <cell r="D4534">
            <v>92.94</v>
          </cell>
          <cell r="E4534">
            <v>96.24</v>
          </cell>
          <cell r="F4534" t="str">
            <v>SINTÉTICO</v>
          </cell>
          <cell r="G4534">
            <v>96.24</v>
          </cell>
        </row>
        <row r="4535">
          <cell r="A4535">
            <v>95252</v>
          </cell>
          <cell r="B4535" t="str">
            <v>VÁLVULA DE ESFERA BRUTA, BRONZE, ROSCÁVEL, 1 1/2'', INSTALADO EM RESERVAÇÃO DE ÁGUA DE EDIFICAÇÃO QUE POSSUA RESERVATÓRIO DE FIBRA/FIBROCIMENTO -   FORNECIMENTO E INSTALAÇÃO. AF_06/2016</v>
          </cell>
          <cell r="C4535" t="str">
            <v>UN</v>
          </cell>
          <cell r="D4535">
            <v>106.31</v>
          </cell>
          <cell r="E4535">
            <v>109.61</v>
          </cell>
          <cell r="F4535" t="str">
            <v>SINTÉTICO</v>
          </cell>
          <cell r="G4535">
            <v>109.61</v>
          </cell>
        </row>
        <row r="4536">
          <cell r="A4536">
            <v>95253</v>
          </cell>
          <cell r="B4536" t="str">
            <v>VÁLVULA DE ESFERA BRUTA, BRONZE, ROSCÁVEL, 2'', INSTALADO EM RESERVAÇÃO DE ÁGUA DE EDIFICAÇÃO QUE POSSUA RESERVATÓRIO DE FIBRA/FIBROCIMENTO - FORNECIMENTO E INSTALAÇÃO. AF_06/2016</v>
          </cell>
          <cell r="C4536" t="str">
            <v>UN</v>
          </cell>
          <cell r="D4536">
            <v>150.1</v>
          </cell>
          <cell r="E4536">
            <v>153.52000000000001</v>
          </cell>
          <cell r="F4536" t="str">
            <v>SINTÉTICO</v>
          </cell>
          <cell r="G4536">
            <v>153.52000000000001</v>
          </cell>
        </row>
        <row r="4537">
          <cell r="A4537">
            <v>99619</v>
          </cell>
          <cell r="B4537" t="str">
            <v>VÁLVULA DE RETENÇÃO HORIZONTAL, DE BRONZE, ROSCÁVEL, 3/4" - FORNECIMENTO E INSTALAÇÃO. AF_01/2019</v>
          </cell>
          <cell r="C4537" t="str">
            <v>UN</v>
          </cell>
          <cell r="D4537">
            <v>60.01</v>
          </cell>
          <cell r="E4537">
            <v>60.84</v>
          </cell>
          <cell r="F4537" t="str">
            <v>SINTÉTICO</v>
          </cell>
          <cell r="G4537">
            <v>60.84</v>
          </cell>
        </row>
        <row r="4538">
          <cell r="A4538">
            <v>99620</v>
          </cell>
          <cell r="B4538" t="str">
            <v>VÁLVULA DE RETENÇÃO HORIZONTAL, DE BRONZE, ROSCÁVEL, 1" - FORNECIMENTO E INSTALAÇÃO. AF_01/2019</v>
          </cell>
          <cell r="C4538" t="str">
            <v>UN</v>
          </cell>
          <cell r="D4538">
            <v>99.07</v>
          </cell>
          <cell r="E4538">
            <v>102.3</v>
          </cell>
          <cell r="F4538" t="str">
            <v>SINTÉTICO</v>
          </cell>
          <cell r="G4538">
            <v>102.3</v>
          </cell>
        </row>
        <row r="4539">
          <cell r="A4539">
            <v>99621</v>
          </cell>
          <cell r="B4539" t="str">
            <v>VÁLVULA DE RETENÇÃO HORIZONTAL, DE BRONZE, ROSCÁVEL, 1 1/4" - FORNECIMENTO E INSTALAÇÃO. AF_01/2019</v>
          </cell>
          <cell r="C4539" t="str">
            <v>UN</v>
          </cell>
          <cell r="D4539">
            <v>135.41</v>
          </cell>
          <cell r="E4539">
            <v>138.71</v>
          </cell>
          <cell r="F4539" t="str">
            <v>SINTÉTICO</v>
          </cell>
          <cell r="G4539">
            <v>138.71</v>
          </cell>
        </row>
        <row r="4540">
          <cell r="A4540">
            <v>99622</v>
          </cell>
          <cell r="B4540" t="str">
            <v>VÁLVULA DE RETENÇÃO HORIZONTAL, DE BRONZE, ROSCÁVEL, 1 1/2"  - FORNECIMENTO E INSTALAÇÃO. AF_01/2019</v>
          </cell>
          <cell r="C4540" t="str">
            <v>UN</v>
          </cell>
          <cell r="D4540">
            <v>148.07</v>
          </cell>
          <cell r="E4540">
            <v>151.37</v>
          </cell>
          <cell r="F4540" t="str">
            <v>SINTÉTICO</v>
          </cell>
          <cell r="G4540">
            <v>151.37</v>
          </cell>
        </row>
        <row r="4541">
          <cell r="A4541">
            <v>99623</v>
          </cell>
          <cell r="B4541" t="str">
            <v>VÁLVULA DE RETENÇÃO HORIZONTAL, DE BRONZE, ROSCÁVEL, 2"  - FORNECIMENTO E INSTALAÇÃO. AF_01/2019</v>
          </cell>
          <cell r="C4541" t="str">
            <v>UN</v>
          </cell>
          <cell r="D4541">
            <v>197.51</v>
          </cell>
          <cell r="E4541">
            <v>200.93</v>
          </cell>
          <cell r="F4541" t="str">
            <v>SINTÉTICO</v>
          </cell>
          <cell r="G4541">
            <v>200.93</v>
          </cell>
        </row>
        <row r="4542">
          <cell r="A4542">
            <v>99624</v>
          </cell>
          <cell r="B4542" t="str">
            <v>VÁLVULA DE RETENÇÃO HORIZONTAL, DE BRONZE, ROSCÁVEL, 2 1/2" - FORNECIMENTO E INSTALAÇÃO. AF_01/2019</v>
          </cell>
          <cell r="C4542" t="str">
            <v>UN</v>
          </cell>
          <cell r="D4542">
            <v>270.02999999999997</v>
          </cell>
          <cell r="E4542">
            <v>273.45</v>
          </cell>
          <cell r="F4542" t="str">
            <v>SINTÉTICO</v>
          </cell>
          <cell r="G4542">
            <v>273.45</v>
          </cell>
        </row>
        <row r="4543">
          <cell r="A4543">
            <v>99625</v>
          </cell>
          <cell r="B4543" t="str">
            <v>VÁLVULA DE RETENÇÃO HORIZONTAL, DE BRONZE, ROSCÁVEL, 3" - FORNECIMENTO E INSTALAÇÃO. AF_01/2019</v>
          </cell>
          <cell r="C4543" t="str">
            <v>UN</v>
          </cell>
          <cell r="D4543">
            <v>363.15</v>
          </cell>
          <cell r="E4543">
            <v>366.68</v>
          </cell>
          <cell r="F4543" t="str">
            <v>SINTÉTICO</v>
          </cell>
          <cell r="G4543">
            <v>366.68</v>
          </cell>
        </row>
        <row r="4544">
          <cell r="A4544">
            <v>99626</v>
          </cell>
          <cell r="B4544" t="str">
            <v>VÁLVULA DE RETENÇÃO HORIZONTAL, DE BRONZE, ROSCÁVEL, 4" - FORNECIMENTO E INSTALAÇÃO. AF_01/2019</v>
          </cell>
          <cell r="C4544" t="str">
            <v>UN</v>
          </cell>
          <cell r="D4544">
            <v>546.67999999999995</v>
          </cell>
          <cell r="E4544">
            <v>550.21</v>
          </cell>
          <cell r="F4544" t="str">
            <v>SINTÉTICO</v>
          </cell>
          <cell r="G4544">
            <v>550.21</v>
          </cell>
        </row>
        <row r="4545">
          <cell r="A4545">
            <v>99627</v>
          </cell>
          <cell r="B4545" t="str">
            <v>VÁLVULA DE RETENÇÃO VERTICAL, DE BRONZE, ROSCÁVEL, 1/2" - FORNECIMENTO E INSTALAÇÃO. AF_01/2019</v>
          </cell>
          <cell r="C4545" t="str">
            <v>UN</v>
          </cell>
          <cell r="D4545">
            <v>59.5</v>
          </cell>
          <cell r="E4545">
            <v>62.8</v>
          </cell>
          <cell r="F4545" t="str">
            <v>SINTÉTICO</v>
          </cell>
          <cell r="G4545">
            <v>62.8</v>
          </cell>
        </row>
        <row r="4546">
          <cell r="A4546">
            <v>99628</v>
          </cell>
          <cell r="B4546" t="str">
            <v>VÁLVULA DE RETENÇÃO VERTICAL, DE BRONZE, ROSCÁVEL, 3/4" - FORNECIMENTO E INSTALAÇÃO. AF_01/2019</v>
          </cell>
          <cell r="C4546" t="str">
            <v>UN</v>
          </cell>
          <cell r="D4546">
            <v>41.01</v>
          </cell>
          <cell r="E4546">
            <v>41.84</v>
          </cell>
          <cell r="F4546" t="str">
            <v>SINTÉTICO</v>
          </cell>
          <cell r="G4546">
            <v>41.84</v>
          </cell>
        </row>
        <row r="4547">
          <cell r="A4547">
            <v>99629</v>
          </cell>
          <cell r="B4547" t="str">
            <v>VÁLVULA DE RETENÇÃO VERTICAL, DE BRONZE, ROSCÁVEL, 1" - FORNECIMENTO E INSTALAÇÃO. AF_01/2019</v>
          </cell>
          <cell r="C4547" t="str">
            <v>UN</v>
          </cell>
          <cell r="D4547">
            <v>64.19</v>
          </cell>
          <cell r="E4547">
            <v>67.42</v>
          </cell>
          <cell r="F4547" t="str">
            <v>SINTÉTICO</v>
          </cell>
          <cell r="G4547">
            <v>67.42</v>
          </cell>
        </row>
        <row r="4548">
          <cell r="A4548">
            <v>99630</v>
          </cell>
          <cell r="B4548" t="str">
            <v>VÁLVULA DE RETENÇÃO VERTICAL, DE BRONZE, ROSCÁVEL, 1 1/4" - FORNECIMENTO E INSTALAÇÃO. AF_01/2019</v>
          </cell>
          <cell r="C4548" t="str">
            <v>UN</v>
          </cell>
          <cell r="D4548">
            <v>83.32</v>
          </cell>
          <cell r="E4548">
            <v>86.62</v>
          </cell>
          <cell r="F4548" t="str">
            <v>SINTÉTICO</v>
          </cell>
          <cell r="G4548">
            <v>86.62</v>
          </cell>
        </row>
        <row r="4549">
          <cell r="A4549">
            <v>99631</v>
          </cell>
          <cell r="B4549" t="str">
            <v>VÁLVULA DE RETENÇÃO VERTICAL, DE BRONZE, ROSCÁVEL, 1 1/2" - FORNECIMENTO E INSTALAÇÃO. AF_01/2019</v>
          </cell>
          <cell r="C4549" t="str">
            <v>UN</v>
          </cell>
          <cell r="D4549">
            <v>91.78</v>
          </cell>
          <cell r="E4549">
            <v>95.08</v>
          </cell>
          <cell r="F4549" t="str">
            <v>SINTÉTICO</v>
          </cell>
          <cell r="G4549">
            <v>95.08</v>
          </cell>
        </row>
        <row r="4550">
          <cell r="A4550">
            <v>99632</v>
          </cell>
          <cell r="B4550" t="str">
            <v>VÁLVULA DE RETENÇÃO VERTICAL, DE BRONZE, ROSCÁVEL, 2" - FORNECIMENTO E INSTALAÇÃO. AF_01/2019</v>
          </cell>
          <cell r="C4550" t="str">
            <v>UN</v>
          </cell>
          <cell r="D4550">
            <v>122.24</v>
          </cell>
          <cell r="E4550">
            <v>125.66</v>
          </cell>
          <cell r="F4550" t="str">
            <v>SINTÉTICO</v>
          </cell>
          <cell r="G4550">
            <v>125.66</v>
          </cell>
        </row>
        <row r="4551">
          <cell r="A4551">
            <v>99633</v>
          </cell>
          <cell r="B4551" t="str">
            <v>VÁLVULA DE RETENÇÃO VERTICAL, DE BRONZE, ROSCÁVEL, 3" - FORNECIMENTO E INSTALAÇÃO. AF_01/2019</v>
          </cell>
          <cell r="C4551" t="str">
            <v>UN</v>
          </cell>
          <cell r="D4551">
            <v>234.36</v>
          </cell>
          <cell r="E4551">
            <v>237.89</v>
          </cell>
          <cell r="F4551" t="str">
            <v>SINTÉTICO</v>
          </cell>
          <cell r="G4551">
            <v>237.89</v>
          </cell>
        </row>
        <row r="4552">
          <cell r="A4552">
            <v>99634</v>
          </cell>
          <cell r="B4552" t="str">
            <v>VÁLVULA DE RETENÇÃO VERTICAL, DE BRONZE, ROSCÁVEL, 4" - FORNECIMENTO E INSTALAÇÃO. AF_01/2019</v>
          </cell>
          <cell r="C4552" t="str">
            <v>UN</v>
          </cell>
          <cell r="D4552">
            <v>384.65</v>
          </cell>
          <cell r="E4552">
            <v>388.18</v>
          </cell>
          <cell r="F4552" t="str">
            <v>SINTÉTICO</v>
          </cell>
          <cell r="G4552">
            <v>388.18</v>
          </cell>
        </row>
        <row r="4553">
          <cell r="A4553">
            <v>99635</v>
          </cell>
          <cell r="B4553" t="str">
            <v>VÁLVULA DE DESCARGA METÁLICA, BASE 1 1/2 ", ACABAMENTO METALICO CROMADO - FORNECIMENTO E INSTALAÇÃO. AF_01/2019</v>
          </cell>
          <cell r="C4553" t="str">
            <v>UN</v>
          </cell>
          <cell r="D4553">
            <v>171.7</v>
          </cell>
          <cell r="E4553">
            <v>175</v>
          </cell>
          <cell r="F4553" t="str">
            <v>SINTÉTICO</v>
          </cell>
          <cell r="G4553">
            <v>175</v>
          </cell>
        </row>
        <row r="4554">
          <cell r="A4554">
            <v>95634</v>
          </cell>
          <cell r="B4554" t="str">
            <v>KIT CAVALETE PARA MEDIÇÃO DE ÁGUA - ENTRADA PRINCIPAL, EM PVC SOLDÁVEL DN 20 (½")   FORNECIMENTO E INSTALAÇÃO (EXCLUSIVE HIDRÔMETRO). AF_11/2016</v>
          </cell>
          <cell r="C4554" t="str">
            <v>UN</v>
          </cell>
          <cell r="D4554">
            <v>101.56</v>
          </cell>
          <cell r="E4554">
            <v>107.71</v>
          </cell>
          <cell r="F4554" t="str">
            <v>SINTÉTICO</v>
          </cell>
          <cell r="G4554">
            <v>107.71</v>
          </cell>
        </row>
        <row r="4555">
          <cell r="A4555">
            <v>95635</v>
          </cell>
          <cell r="B4555" t="str">
            <v>KIT CAVALETE PARA MEDIÇÃO DE ÁGUA - ENTRADA PRINCIPAL, EM PVC SOLDÁVEL DN 25 (¾")   FORNECIMENTO E INSTALAÇÃO (EXCLUSIVE HIDRÔMETRO). AF_11/2016</v>
          </cell>
          <cell r="C4555" t="str">
            <v>UN</v>
          </cell>
          <cell r="D4555">
            <v>110.91</v>
          </cell>
          <cell r="E4555">
            <v>118.03</v>
          </cell>
          <cell r="F4555" t="str">
            <v>SINTÉTICO</v>
          </cell>
          <cell r="G4555">
            <v>118.03</v>
          </cell>
        </row>
        <row r="4556">
          <cell r="A4556">
            <v>95637</v>
          </cell>
          <cell r="B4556" t="str">
            <v>KIT CAVALETE PARA MEDIÇÃO DE ÁGUA - ENTRADA PRINCIPAL, EM AÇO GALVANIZADO DN 32 (1 ¼)  FORNECIMENTO E INSTALAÇÃO (EXCLUSIVE HIDRÔMETRO). AF_11/2016</v>
          </cell>
          <cell r="C4556" t="str">
            <v>UN</v>
          </cell>
          <cell r="D4556">
            <v>369.15</v>
          </cell>
          <cell r="E4556">
            <v>392.64</v>
          </cell>
          <cell r="F4556" t="str">
            <v>SINTÉTICO</v>
          </cell>
          <cell r="G4556">
            <v>392.64</v>
          </cell>
        </row>
        <row r="4557">
          <cell r="A4557">
            <v>95638</v>
          </cell>
          <cell r="B4557" t="str">
            <v>KIT CAVALETE PARA MEDIÇÃO DE ÁGUA - ENTRADA PRINCIPAL, EM AÇO GALVANIZADO DN 40 (1 ½)  FORNECIMENTO E INSTALAÇÃO (EXCLUSIVE HIDRÔMETRO). AF_11/2016</v>
          </cell>
          <cell r="C4557" t="str">
            <v>UN</v>
          </cell>
          <cell r="D4557">
            <v>446.87</v>
          </cell>
          <cell r="E4557">
            <v>473.94</v>
          </cell>
          <cell r="F4557" t="str">
            <v>SINTÉTICO</v>
          </cell>
          <cell r="G4557">
            <v>473.94</v>
          </cell>
        </row>
        <row r="4558">
          <cell r="A4558">
            <v>95639</v>
          </cell>
          <cell r="B4558" t="str">
            <v>KIT CAVALETE PARA MEDIÇÃO DE ÁGUA - ENTRADA PRINCIPAL, EM AÇO GALVANIZADO DN 50 (2)  FORNECIMENTO E INSTALAÇÃO (EXCLUSIVE HIDRÔMETRO). AF_11/2016</v>
          </cell>
          <cell r="C4558" t="str">
            <v>UN</v>
          </cell>
          <cell r="D4558">
            <v>561.92999999999995</v>
          </cell>
          <cell r="E4558">
            <v>589.80999999999995</v>
          </cell>
          <cell r="F4558" t="str">
            <v>SINTÉTICO</v>
          </cell>
          <cell r="G4558">
            <v>589.80999999999995</v>
          </cell>
        </row>
        <row r="4559">
          <cell r="A4559">
            <v>95641</v>
          </cell>
          <cell r="B4559" t="str">
            <v>KIT CAVALETE PARA MEDIÇÃO DE ÁGUA - ENTRADA INDIVIDUALIZADA, EM PVC DN 25 (¾), PARA 2 MEDIDORES  FORNECIMENTO E INSTALAÇÃO (EXCLUSIVE HIDRÔMETRO). AF_11/2016</v>
          </cell>
          <cell r="C4559" t="str">
            <v>UN</v>
          </cell>
          <cell r="D4559">
            <v>188.62</v>
          </cell>
          <cell r="E4559">
            <v>199.26</v>
          </cell>
          <cell r="F4559" t="str">
            <v>SINTÉTICO</v>
          </cell>
          <cell r="G4559">
            <v>199.26</v>
          </cell>
        </row>
        <row r="4560">
          <cell r="A4560">
            <v>95642</v>
          </cell>
          <cell r="B4560" t="str">
            <v>KIT CAVALETE PARA MEDIÇÃO DE ÁGUA - ENTRADA INDIVIDUALIZADA, EM PVC DN 25 (¾), PARA 3 MEDIDORES  FORNECIMENTO E INSTALAÇÃO (EXCLUSIVE HIDRÔMETRO). AF_11/2016</v>
          </cell>
          <cell r="C4560" t="str">
            <v>UN</v>
          </cell>
          <cell r="D4560">
            <v>278.95</v>
          </cell>
          <cell r="E4560">
            <v>294.7</v>
          </cell>
          <cell r="F4560" t="str">
            <v>SINTÉTICO</v>
          </cell>
          <cell r="G4560">
            <v>294.7</v>
          </cell>
        </row>
        <row r="4561">
          <cell r="A4561">
            <v>95643</v>
          </cell>
          <cell r="B4561" t="str">
            <v>KIT CAVALETE PARA MEDIÇÃO DE ÁGUA - ENTRADA INDIVIDUALIZADA, EM PVC DN 25 (¾), PARA 4 MEDIDORES  FORNECIMENTO E INSTALAÇÃO (EXCLUSIVE HIDRÔMETRO). AF_11/2016</v>
          </cell>
          <cell r="C4561" t="str">
            <v>UN</v>
          </cell>
          <cell r="D4561">
            <v>365.06</v>
          </cell>
          <cell r="E4561">
            <v>385.52</v>
          </cell>
          <cell r="F4561" t="str">
            <v>SINTÉTICO</v>
          </cell>
          <cell r="G4561">
            <v>385.52</v>
          </cell>
        </row>
        <row r="4562">
          <cell r="A4562">
            <v>95644</v>
          </cell>
          <cell r="B4562" t="str">
            <v>KIT CAVALETE PARA MEDIÇÃO DE ÁGUA - ENTRADA INDIVIDUALIZADA, EM PVC DN 32 (1), PARA 1 MEDIDOR  FORNECIMENTO E INSTALAÇÃO (EXCLUSIVE HIDRÔMETRO). AF_11/2016</v>
          </cell>
          <cell r="C4562" t="str">
            <v>UN</v>
          </cell>
          <cell r="D4562">
            <v>135.24</v>
          </cell>
          <cell r="E4562">
            <v>141.97999999999999</v>
          </cell>
          <cell r="F4562" t="str">
            <v>SINTÉTICO</v>
          </cell>
          <cell r="G4562">
            <v>141.97999999999999</v>
          </cell>
        </row>
        <row r="4563">
          <cell r="A4563">
            <v>95645</v>
          </cell>
          <cell r="B4563" t="str">
            <v>KIT CAVALETE PARA MEDIÇÃO DE ÁGUA - ENTRADA INDIVIDUALIZADA, EM PVC DN 32 (1), PARA 2 MEDIDORES  FORNECIMENTO E INSTALAÇÃO (EXCLUSIVE HIDRÔMETRO). AF_11/2016</v>
          </cell>
          <cell r="C4563" t="str">
            <v>UN</v>
          </cell>
          <cell r="D4563">
            <v>247.92</v>
          </cell>
          <cell r="E4563">
            <v>259.88</v>
          </cell>
          <cell r="F4563" t="str">
            <v>SINTÉTICO</v>
          </cell>
          <cell r="G4563">
            <v>259.88</v>
          </cell>
        </row>
        <row r="4564">
          <cell r="A4564">
            <v>95646</v>
          </cell>
          <cell r="B4564" t="str">
            <v>KIT CAVALETE PARA MEDIÇÃO DE ÁGUA - ENTRADA INDIVIDUALIZADA, EM PVC DN 32 (1), PARA 3 MEDIDORES  FORNECIMENTO E INSTALAÇÃO (EXCLUSIVE HIDRÔMETRO). AF_11/2016</v>
          </cell>
          <cell r="C4564" t="str">
            <v>UN</v>
          </cell>
          <cell r="D4564">
            <v>369.36</v>
          </cell>
          <cell r="E4564">
            <v>387.13</v>
          </cell>
          <cell r="F4564" t="str">
            <v>SINTÉTICO</v>
          </cell>
          <cell r="G4564">
            <v>387.13</v>
          </cell>
        </row>
        <row r="4565">
          <cell r="A4565">
            <v>95647</v>
          </cell>
          <cell r="B4565" t="str">
            <v>KIT CAVALETE PARA MEDIÇÃO DE ÁGUA - ENTRADA INDIVIDUALIZADA, EM PVC DN 32 (1), PARA 4 MEDIDORES  FORNECIMENTO E INSTALAÇÃO (EXCLUSIVE HIDRÔMETRO). AF_11/2016</v>
          </cell>
          <cell r="C4565" t="str">
            <v>UN</v>
          </cell>
          <cell r="D4565">
            <v>484.43</v>
          </cell>
          <cell r="E4565">
            <v>507.57</v>
          </cell>
          <cell r="F4565" t="str">
            <v>SINTÉTICO</v>
          </cell>
          <cell r="G4565">
            <v>507.57</v>
          </cell>
        </row>
        <row r="4566">
          <cell r="A4566">
            <v>95673</v>
          </cell>
          <cell r="B4566" t="str">
            <v>HIDRÔMETRO DN 20 (½), 1,5 M³/H  FORNECIMENTO E INSTALAÇÃO. AF_11/2016</v>
          </cell>
          <cell r="C4566" t="str">
            <v>UN</v>
          </cell>
          <cell r="D4566">
            <v>100.99</v>
          </cell>
          <cell r="E4566">
            <v>102.9</v>
          </cell>
          <cell r="F4566" t="str">
            <v>SINTÉTICO</v>
          </cell>
          <cell r="G4566">
            <v>102.9</v>
          </cell>
        </row>
        <row r="4567">
          <cell r="A4567">
            <v>95674</v>
          </cell>
          <cell r="B4567" t="str">
            <v>HIDRÔMETRO DN 20 (½), 3,0 M³/H  FORNECIMENTO E INSTALAÇÃO. AF_11/2016</v>
          </cell>
          <cell r="C4567" t="str">
            <v>UN</v>
          </cell>
          <cell r="D4567">
            <v>107.23</v>
          </cell>
          <cell r="E4567">
            <v>109.14</v>
          </cell>
          <cell r="F4567" t="str">
            <v>SINTÉTICO</v>
          </cell>
          <cell r="G4567">
            <v>109.14</v>
          </cell>
        </row>
        <row r="4568">
          <cell r="A4568">
            <v>95675</v>
          </cell>
          <cell r="B4568" t="str">
            <v>HIDRÔMETRO DN 25 (¾ ), 5,0 M³/H FORNECIMENTO E INSTALAÇÃO. AF_11/2016</v>
          </cell>
          <cell r="C4568" t="str">
            <v>UN</v>
          </cell>
          <cell r="D4568">
            <v>131.01</v>
          </cell>
          <cell r="E4568">
            <v>133.21</v>
          </cell>
          <cell r="F4568" t="str">
            <v>SINTÉTICO</v>
          </cell>
          <cell r="G4568">
            <v>133.21</v>
          </cell>
        </row>
        <row r="4569">
          <cell r="A4569">
            <v>95676</v>
          </cell>
          <cell r="B4569" t="str">
            <v>CAIXA EM CONCRETO PRÉ-MOLDADO PARA ABRIGO DE HIDRÔMETRO COM DN 20 (½)  FORNECIMENTO E INSTALAÇÃO. AF_11/2016</v>
          </cell>
          <cell r="C4569" t="str">
            <v>UN</v>
          </cell>
          <cell r="D4569">
            <v>66</v>
          </cell>
          <cell r="E4569">
            <v>66.92</v>
          </cell>
          <cell r="F4569" t="str">
            <v>SINTÉTICO</v>
          </cell>
          <cell r="G4569">
            <v>66.92</v>
          </cell>
        </row>
        <row r="4570">
          <cell r="A4570">
            <v>97741</v>
          </cell>
          <cell r="B4570" t="str">
            <v>KIT CAVALETE PARA MEDIÇÃO DE ÁGUA - ENTRADA INDIVIDUALIZADA, EM PVC DN 25 (¾), PARA 1 MEDIDOR  FORNECIMENTO E INSTALAÇÃO (EXCLUSIVE HIDRÔMETRO). AF_11/2016</v>
          </cell>
          <cell r="C4570" t="str">
            <v>UN</v>
          </cell>
          <cell r="D4570">
            <v>105.31</v>
          </cell>
          <cell r="E4570">
            <v>111.37</v>
          </cell>
          <cell r="F4570" t="str">
            <v>SINTÉTICO</v>
          </cell>
          <cell r="G4570">
            <v>111.37</v>
          </cell>
        </row>
        <row r="4571">
          <cell r="A4571">
            <v>72285</v>
          </cell>
          <cell r="B4571" t="str">
            <v>CAIXA DE AREIA 40X40X40CM EM ALVENARIA - EXECUÇÃO</v>
          </cell>
          <cell r="C4571" t="str">
            <v>UN</v>
          </cell>
          <cell r="D4571">
            <v>80.510000000000005</v>
          </cell>
          <cell r="E4571">
            <v>85.91</v>
          </cell>
          <cell r="F4571" t="str">
            <v>SINTÉTICO</v>
          </cell>
          <cell r="G4571">
            <v>85.91</v>
          </cell>
        </row>
        <row r="4572">
          <cell r="A4572">
            <v>90436</v>
          </cell>
          <cell r="B4572" t="str">
            <v>FURO EM ALVENARIA PARA DIÂMETROS MENORES OU IGUAIS A 40 MM. AF_05/2015</v>
          </cell>
          <cell r="C4572" t="str">
            <v>UN</v>
          </cell>
          <cell r="D4572">
            <v>10.91</v>
          </cell>
          <cell r="E4572">
            <v>12.25</v>
          </cell>
          <cell r="F4572" t="str">
            <v>SINTÉTICO</v>
          </cell>
          <cell r="G4572">
            <v>12.25</v>
          </cell>
        </row>
        <row r="4573">
          <cell r="A4573">
            <v>90437</v>
          </cell>
          <cell r="B4573" t="str">
            <v>FURO EM ALVENARIA PARA DIÂMETROS MAIORES QUE 40 MM E MENORES OU IGUAIS A 75 MM. AF_05/2015</v>
          </cell>
          <cell r="C4573" t="str">
            <v>UN</v>
          </cell>
          <cell r="D4573">
            <v>26.51</v>
          </cell>
          <cell r="E4573">
            <v>29.77</v>
          </cell>
          <cell r="F4573" t="str">
            <v>SINTÉTICO</v>
          </cell>
          <cell r="G4573">
            <v>29.77</v>
          </cell>
        </row>
        <row r="4574">
          <cell r="A4574">
            <v>90438</v>
          </cell>
          <cell r="B4574" t="str">
            <v>FURO EM ALVENARIA PARA DIÂMETROS MAIORES QUE 75 MM. AF_05/2015</v>
          </cell>
          <cell r="C4574" t="str">
            <v>UN</v>
          </cell>
          <cell r="D4574">
            <v>37.99</v>
          </cell>
          <cell r="E4574">
            <v>42.67</v>
          </cell>
          <cell r="F4574" t="str">
            <v>SINTÉTICO</v>
          </cell>
          <cell r="G4574">
            <v>42.67</v>
          </cell>
        </row>
        <row r="4575">
          <cell r="A4575">
            <v>90439</v>
          </cell>
          <cell r="B4575" t="str">
            <v>FURO EM CONCRETO PARA DIÂMETROS MENORES OU IGUAIS A 40 MM. AF_05/2015</v>
          </cell>
          <cell r="C4575" t="str">
            <v>UN</v>
          </cell>
          <cell r="D4575">
            <v>48.17</v>
          </cell>
          <cell r="E4575">
            <v>53.86</v>
          </cell>
          <cell r="F4575" t="str">
            <v>SINTÉTICO</v>
          </cell>
          <cell r="G4575">
            <v>53.86</v>
          </cell>
        </row>
        <row r="4576">
          <cell r="A4576">
            <v>90440</v>
          </cell>
          <cell r="B4576" t="str">
            <v>FURO EM CONCRETO PARA DIÂMETROS MAIORES QUE 40 MM E MENORES OU IGUAIS A 75 MM. AF_05/2015</v>
          </cell>
          <cell r="C4576" t="str">
            <v>UN</v>
          </cell>
          <cell r="D4576">
            <v>77.150000000000006</v>
          </cell>
          <cell r="E4576">
            <v>86.28</v>
          </cell>
          <cell r="F4576" t="str">
            <v>SINTÉTICO</v>
          </cell>
          <cell r="G4576">
            <v>86.28</v>
          </cell>
        </row>
        <row r="4577">
          <cell r="A4577">
            <v>90441</v>
          </cell>
          <cell r="B4577" t="str">
            <v>FURO EM CONCRETO PARA DIÂMETROS MAIORES QUE 75 MM. AF_05/2015</v>
          </cell>
          <cell r="C4577" t="str">
            <v>UN</v>
          </cell>
          <cell r="D4577">
            <v>98.56</v>
          </cell>
          <cell r="E4577">
            <v>110.19</v>
          </cell>
          <cell r="F4577" t="str">
            <v>SINTÉTICO</v>
          </cell>
          <cell r="G4577">
            <v>110.19</v>
          </cell>
        </row>
        <row r="4578">
          <cell r="A4578">
            <v>90443</v>
          </cell>
          <cell r="B4578" t="str">
            <v>RASGO EM ALVENARIA PARA RAMAIS/ DISTRIBUIÇÃO COM DIAMETROS MENORES OU IGUAIS A 40 MM. AF_05/2015</v>
          </cell>
          <cell r="C4578" t="str">
            <v>M</v>
          </cell>
          <cell r="D4578">
            <v>9.91</v>
          </cell>
          <cell r="E4578">
            <v>11.13</v>
          </cell>
          <cell r="F4578" t="str">
            <v>SINTÉTICO</v>
          </cell>
          <cell r="G4578">
            <v>11.13</v>
          </cell>
        </row>
        <row r="4579">
          <cell r="A4579">
            <v>90444</v>
          </cell>
          <cell r="B4579" t="str">
            <v>RASGO EM CONTRAPISO PARA RAMAIS/ DISTRIBUIÇÃO COM DIÂMETROS MENORES OU IGUAIS A 40 MM. AF_05/2015</v>
          </cell>
          <cell r="C4579" t="str">
            <v>M</v>
          </cell>
          <cell r="D4579">
            <v>20.67</v>
          </cell>
          <cell r="E4579">
            <v>23.1</v>
          </cell>
          <cell r="F4579" t="str">
            <v>SINTÉTICO</v>
          </cell>
          <cell r="G4579">
            <v>23.1</v>
          </cell>
        </row>
        <row r="4580">
          <cell r="A4580">
            <v>90445</v>
          </cell>
          <cell r="B4580" t="str">
            <v>RASGO EM CONTRAPISO PARA RAMAIS/ DISTRIBUIÇÃO COM DIÂMETROS MAIORES QUE 40 MM E MENORES OU IGUAIS A 75 MM. AF_05/2015</v>
          </cell>
          <cell r="C4580" t="str">
            <v>M</v>
          </cell>
          <cell r="D4580">
            <v>22.06</v>
          </cell>
          <cell r="E4580">
            <v>24.68</v>
          </cell>
          <cell r="F4580" t="str">
            <v>SINTÉTICO</v>
          </cell>
          <cell r="G4580">
            <v>24.68</v>
          </cell>
        </row>
        <row r="4581">
          <cell r="A4581">
            <v>90446</v>
          </cell>
          <cell r="B4581" t="str">
            <v>RASGO EM CONTRAPISO PARA RAMAIS/ DISTRIBUIÇÃO COM DIÂMETROS MAIORES QUE 75 MM. AF_05/2015</v>
          </cell>
          <cell r="C4581" t="str">
            <v>M</v>
          </cell>
          <cell r="D4581">
            <v>23.98</v>
          </cell>
          <cell r="E4581">
            <v>26.81</v>
          </cell>
          <cell r="F4581" t="str">
            <v>SINTÉTICO</v>
          </cell>
          <cell r="G4581">
            <v>26.81</v>
          </cell>
        </row>
        <row r="4582">
          <cell r="A4582">
            <v>90447</v>
          </cell>
          <cell r="B4582" t="str">
            <v>RASGO EM ALVENARIA PARA ELETRODUTOS COM DIAMETROS MENORES OU IGUAIS A 40 MM. AF_05/2015</v>
          </cell>
          <cell r="C4582" t="str">
            <v>M</v>
          </cell>
          <cell r="D4582">
            <v>4.92</v>
          </cell>
          <cell r="E4582">
            <v>5.51</v>
          </cell>
          <cell r="F4582" t="str">
            <v>SINTÉTICO</v>
          </cell>
          <cell r="G4582">
            <v>5.51</v>
          </cell>
        </row>
        <row r="4583">
          <cell r="A4583">
            <v>90451</v>
          </cell>
          <cell r="B4583" t="str">
            <v>PASSANTE TIPO PEÇA EM POLIESTIRENO PARA ABERTURA PARA PASSAGEM DE 1 TUBO, FIXADO EM LAJE. AF_05/2015</v>
          </cell>
          <cell r="C4583" t="str">
            <v>UN</v>
          </cell>
          <cell r="D4583">
            <v>3.28</v>
          </cell>
          <cell r="E4583">
            <v>3.6</v>
          </cell>
          <cell r="F4583" t="str">
            <v>SINTÉTICO</v>
          </cell>
          <cell r="G4583">
            <v>3.6</v>
          </cell>
        </row>
        <row r="4584">
          <cell r="A4584">
            <v>90452</v>
          </cell>
          <cell r="B4584" t="str">
            <v>PASSANTE TIPO PEÇA EM POLIESTIRENO PARA ABERTURA PARA PASSAGEM DE MAIS DE 1 TUBO, FIXADO EM LAJE. AF_05/2015</v>
          </cell>
          <cell r="C4584" t="str">
            <v>UN</v>
          </cell>
          <cell r="D4584">
            <v>13.43</v>
          </cell>
          <cell r="E4584">
            <v>13.92</v>
          </cell>
          <cell r="F4584" t="str">
            <v>SINTÉTICO</v>
          </cell>
          <cell r="G4584">
            <v>13.92</v>
          </cell>
        </row>
        <row r="4585">
          <cell r="A4585">
            <v>90453</v>
          </cell>
          <cell r="B4585" t="str">
            <v>PASSANTE TIPO TUBO DE DIÂMETRO MENOR OU IGUAL A 40 MM, FIXADO EM LAJE. AF_05/2015</v>
          </cell>
          <cell r="C4585" t="str">
            <v>UN</v>
          </cell>
          <cell r="D4585">
            <v>1.89</v>
          </cell>
          <cell r="E4585">
            <v>2.06</v>
          </cell>
          <cell r="F4585" t="str">
            <v>SINTÉTICO</v>
          </cell>
          <cell r="G4585">
            <v>2.06</v>
          </cell>
        </row>
        <row r="4586">
          <cell r="A4586">
            <v>90454</v>
          </cell>
          <cell r="B4586" t="str">
            <v>PASSANTE TIPO TUBO DE DIÂMETRO MAIORES QUE 40 MM E MENORES OU IGUAIS A 75 MM, FIXADO EM LAJE. AF_05/2015</v>
          </cell>
          <cell r="C4586" t="str">
            <v>UN</v>
          </cell>
          <cell r="D4586">
            <v>3.24</v>
          </cell>
          <cell r="E4586">
            <v>3.52</v>
          </cell>
          <cell r="F4586" t="str">
            <v>SINTÉTICO</v>
          </cell>
          <cell r="G4586">
            <v>3.52</v>
          </cell>
        </row>
        <row r="4587">
          <cell r="A4587">
            <v>90455</v>
          </cell>
          <cell r="B4587" t="str">
            <v>PASSANTE TIPO TUBO DE DIÂMETRO MAIOR QUE 75 MM, FIXADO EM LAJE. AF_05/2015</v>
          </cell>
          <cell r="C4587" t="str">
            <v>UN</v>
          </cell>
          <cell r="D4587">
            <v>4.37</v>
          </cell>
          <cell r="E4587">
            <v>4.7699999999999996</v>
          </cell>
          <cell r="F4587" t="str">
            <v>SINTÉTICO</v>
          </cell>
          <cell r="G4587">
            <v>4.7699999999999996</v>
          </cell>
        </row>
        <row r="4588">
          <cell r="A4588">
            <v>90456</v>
          </cell>
          <cell r="B4588" t="str">
            <v>QUEBRA EM ALVENARIA PARA INSTALAÇÃO DE CAIXA DE TOMADA (4X4 OU 4X2). AF_05/2015</v>
          </cell>
          <cell r="C4588" t="str">
            <v>UN</v>
          </cell>
          <cell r="D4588">
            <v>3.18</v>
          </cell>
          <cell r="E4588">
            <v>3.57</v>
          </cell>
          <cell r="F4588" t="str">
            <v>SINTÉTICO</v>
          </cell>
          <cell r="G4588">
            <v>3.57</v>
          </cell>
        </row>
        <row r="4589">
          <cell r="A4589">
            <v>90457</v>
          </cell>
          <cell r="B4589" t="str">
            <v>QUEBRA EM ALVENARIA PARA INSTALAÇÃO DE QUADRO DISTRIBUIÇÃO PEQUENO (19X25 CM). AF_05/2015</v>
          </cell>
          <cell r="C4589" t="str">
            <v>UN</v>
          </cell>
          <cell r="D4589">
            <v>7.26</v>
          </cell>
          <cell r="E4589">
            <v>8.15</v>
          </cell>
          <cell r="F4589" t="str">
            <v>SINTÉTICO</v>
          </cell>
          <cell r="G4589">
            <v>8.15</v>
          </cell>
        </row>
        <row r="4590">
          <cell r="A4590">
            <v>90458</v>
          </cell>
          <cell r="B4590" t="str">
            <v>QUEBRA EM ALVENARIA PARA INSTALAÇÃO DE QUADRO DISTRIBUIÇÃO GRANDE (76X40 CM). AF_05/2015</v>
          </cell>
          <cell r="C4590" t="str">
            <v>UN</v>
          </cell>
          <cell r="D4590">
            <v>20.59</v>
          </cell>
          <cell r="E4590">
            <v>23.14</v>
          </cell>
          <cell r="F4590" t="str">
            <v>SINTÉTICO</v>
          </cell>
          <cell r="G4590">
            <v>23.14</v>
          </cell>
        </row>
        <row r="4591">
          <cell r="A4591">
            <v>90459</v>
          </cell>
          <cell r="B4591" t="str">
            <v>QUEBRA EM ALVENARIA PARA INSTALAÇÃO DE ABRIGO PARA MANGUEIRAS (90X60 CM). AF_05/2015</v>
          </cell>
          <cell r="C4591" t="str">
            <v>UN</v>
          </cell>
          <cell r="D4591">
            <v>29.05</v>
          </cell>
          <cell r="E4591">
            <v>32.630000000000003</v>
          </cell>
          <cell r="F4591" t="str">
            <v>SINTÉTICO</v>
          </cell>
          <cell r="G4591">
            <v>32.630000000000003</v>
          </cell>
        </row>
        <row r="4592">
          <cell r="A4592">
            <v>90460</v>
          </cell>
          <cell r="B4592" t="str">
            <v>SUPORTE PARA ATÉ 3 TUBOS HORIZONTAIS, ESPAÇADO A CADA 1 M, EM PERFILADO DE SEÇÃO 38X76 MM, POR METRO DE TUBULAÇÃO FIXADA. AF_05/2015</v>
          </cell>
          <cell r="C4592" t="str">
            <v>M</v>
          </cell>
          <cell r="D4592">
            <v>26.57</v>
          </cell>
          <cell r="E4592">
            <v>26.71</v>
          </cell>
          <cell r="F4592" t="str">
            <v>SINTÉTICO</v>
          </cell>
          <cell r="G4592">
            <v>26.71</v>
          </cell>
        </row>
        <row r="4593">
          <cell r="A4593">
            <v>90461</v>
          </cell>
          <cell r="B4593" t="str">
            <v>SUPORTE PARA MAIS DE 3 TUBOS HORIZONTAIS, ESPAÇADO A CADA 1 M, EM PERFILADO DE SEÇÃO 38X76 MM, POR METRO DE TUBULAÇÃO FIXADA. AF_05/2015</v>
          </cell>
          <cell r="C4593" t="str">
            <v>M</v>
          </cell>
          <cell r="D4593">
            <v>14.31</v>
          </cell>
          <cell r="E4593">
            <v>14.48</v>
          </cell>
          <cell r="F4593" t="str">
            <v>SINTÉTICO</v>
          </cell>
          <cell r="G4593">
            <v>14.48</v>
          </cell>
        </row>
        <row r="4594">
          <cell r="A4594">
            <v>90462</v>
          </cell>
          <cell r="B4594" t="str">
            <v>SUPORTE PARA ATÉ 3 TUBOS VERTICAIS, ESPAÇADO A CADA 3 M, EM PERFILADO DE SEÇÃO 38X38 MM, POR METRO DE TUBULAÇÃO FIXADA. AF_05/2015</v>
          </cell>
          <cell r="C4594" t="str">
            <v>M</v>
          </cell>
          <cell r="D4594">
            <v>3.16</v>
          </cell>
          <cell r="E4594">
            <v>3.2</v>
          </cell>
          <cell r="F4594" t="str">
            <v>SINTÉTICO</v>
          </cell>
          <cell r="G4594">
            <v>3.2</v>
          </cell>
        </row>
        <row r="4595">
          <cell r="A4595">
            <v>90463</v>
          </cell>
          <cell r="B4595" t="str">
            <v>SUPORTE PARA MAIS DE 3 TUBOS VERTICAIS, ESPAÇADO A CADA 3 M, EM PERFILADO DE SEÇÃO 38X38 MM, POR METRO DE TUBULAÇÃO FIXADA. AF_05/2015</v>
          </cell>
          <cell r="C4595" t="str">
            <v>M</v>
          </cell>
          <cell r="D4595">
            <v>2.5099999999999998</v>
          </cell>
          <cell r="E4595">
            <v>2.5499999999999998</v>
          </cell>
          <cell r="F4595" t="str">
            <v>SINTÉTICO</v>
          </cell>
          <cell r="G4595">
            <v>2.5499999999999998</v>
          </cell>
        </row>
        <row r="4596">
          <cell r="A4596">
            <v>90466</v>
          </cell>
          <cell r="B4596" t="str">
            <v>CHUMBAMENTO LINEAR EM ALVENARIA PARA RAMAIS/DISTRIBUIÇÃO COM DIÂMETROS MENORES OU IGUAIS A 40 MM. AF_05/2015</v>
          </cell>
          <cell r="C4596" t="str">
            <v>M</v>
          </cell>
          <cell r="D4596">
            <v>10.14</v>
          </cell>
          <cell r="E4596">
            <v>11.24</v>
          </cell>
          <cell r="F4596" t="str">
            <v>SINTÉTICO</v>
          </cell>
          <cell r="G4596">
            <v>11.24</v>
          </cell>
        </row>
        <row r="4597">
          <cell r="A4597">
            <v>90467</v>
          </cell>
          <cell r="B4597" t="str">
            <v>CHUMBAMENTO LINEAR EM ALVENARIA PARA RAMAIS/DISTRIBUIÇÃO COM DIÂMETROS MAIORES QUE 40 MM E MENORES OU IGUAIS A 75 MM. AF_05/2015</v>
          </cell>
          <cell r="C4597" t="str">
            <v>M</v>
          </cell>
          <cell r="D4597">
            <v>16.059999999999999</v>
          </cell>
          <cell r="E4597">
            <v>17.77</v>
          </cell>
          <cell r="F4597" t="str">
            <v>SINTÉTICO</v>
          </cell>
          <cell r="G4597">
            <v>17.77</v>
          </cell>
        </row>
        <row r="4598">
          <cell r="A4598">
            <v>90468</v>
          </cell>
          <cell r="B4598" t="str">
            <v>CHUMBAMENTO LINEAR EM CONTRAPISO PARA RAMAIS/DISTRIBUIÇÃO COM DIÂMETROS MENORES OU IGUAIS A 40 MM. AF_05/2015</v>
          </cell>
          <cell r="C4598" t="str">
            <v>M</v>
          </cell>
          <cell r="D4598">
            <v>4.58</v>
          </cell>
          <cell r="E4598">
            <v>4.99</v>
          </cell>
          <cell r="F4598" t="str">
            <v>SINTÉTICO</v>
          </cell>
          <cell r="G4598">
            <v>4.99</v>
          </cell>
        </row>
        <row r="4599">
          <cell r="A4599">
            <v>90469</v>
          </cell>
          <cell r="B4599" t="str">
            <v>CHUMBAMENTO LINEAR EM CONTRAPISO PARA RAMAIS/DISTRIBUIÇÃO COM DIÂMETROS MAIORES QUE 40 MM E MENORES OU IGUAIS A 75 MM. AF_05/2015</v>
          </cell>
          <cell r="C4599" t="str">
            <v>M</v>
          </cell>
          <cell r="D4599">
            <v>7.36</v>
          </cell>
          <cell r="E4599">
            <v>7.99</v>
          </cell>
          <cell r="F4599" t="str">
            <v>SINTÉTICO</v>
          </cell>
          <cell r="G4599">
            <v>7.99</v>
          </cell>
        </row>
        <row r="4600">
          <cell r="A4600">
            <v>90470</v>
          </cell>
          <cell r="B4600" t="str">
            <v>CHUMBAMENTO LINEAR EM CONTRAPISO PARA RAMAIS/DISTRIBUIÇÃO COM DIÂMETROS MAIORES QUE 75 MM. AF_05/2015</v>
          </cell>
          <cell r="C4600" t="str">
            <v>M</v>
          </cell>
          <cell r="D4600">
            <v>10.199999999999999</v>
          </cell>
          <cell r="E4600">
            <v>11.04</v>
          </cell>
          <cell r="F4600" t="str">
            <v>SINTÉTICO</v>
          </cell>
          <cell r="G4600">
            <v>11.04</v>
          </cell>
        </row>
        <row r="4601">
          <cell r="A4601">
            <v>91166</v>
          </cell>
          <cell r="B4601" t="str">
            <v>FIXAÇÃO DE TUBOS HORIZONTAIS DE PEX DIAMETROS IGUAIS OU INFERIORES A 40 MM COM ABRAÇADEIRA PLÁSTICA 390 MM, FIXADA EM LAJE. AF_05/2015</v>
          </cell>
          <cell r="C4601" t="str">
            <v>M</v>
          </cell>
          <cell r="D4601">
            <v>2.76</v>
          </cell>
          <cell r="E4601">
            <v>2.94</v>
          </cell>
          <cell r="F4601" t="str">
            <v>SINTÉTICO</v>
          </cell>
          <cell r="G4601">
            <v>2.94</v>
          </cell>
        </row>
        <row r="4602">
          <cell r="A4602">
            <v>91167</v>
          </cell>
          <cell r="B4602" t="str">
            <v>FIXAÇÃO DE TUBOS HORIZONTAIS DE PPR DIÂMETROS MENORES OU IGUAIS A 40 MM COM ABRAÇADEIRA METÁLICA RÍGIDA TIPO D 1/2", FIXADA EM PERFILADO EM LAJE. AF_05/2015</v>
          </cell>
          <cell r="C4602" t="str">
            <v>M</v>
          </cell>
          <cell r="D4602">
            <v>9.4</v>
          </cell>
          <cell r="E4602">
            <v>10.119999999999999</v>
          </cell>
          <cell r="F4602" t="str">
            <v>SINTÉTICO</v>
          </cell>
          <cell r="G4602">
            <v>10.119999999999999</v>
          </cell>
        </row>
        <row r="4603">
          <cell r="A4603">
            <v>91168</v>
          </cell>
          <cell r="B4603" t="str">
            <v>FIXAÇÃO DE TUBOS HORIZONTAIS DE PPR DIÂMETROS MAIORES QUE 40 MM E MENORES OU IGUAIS A 75 MM COM ABRAÇADEIRA METÁLICA RÍGIDA TIPO D 1 1/2", FIXADA EM PERFILADO EM LAJE. AF_05/2015</v>
          </cell>
          <cell r="C4603" t="str">
            <v>M</v>
          </cell>
          <cell r="D4603">
            <v>7.12</v>
          </cell>
          <cell r="E4603">
            <v>7.65</v>
          </cell>
          <cell r="F4603" t="str">
            <v>SINTÉTICO</v>
          </cell>
          <cell r="G4603">
            <v>7.65</v>
          </cell>
        </row>
        <row r="4604">
          <cell r="A4604">
            <v>91169</v>
          </cell>
          <cell r="B4604" t="str">
            <v>FIXAÇÃO DE TUBOS HORIZONTAIS DE PPR DIÂMETROS MAIORES QUE 75 MM COM ABRAÇADEIRA METÁLICA RÍGIDA TIPO D 3", FIXADA EM PERFILADO EM LAJE. AF_05/2015</v>
          </cell>
          <cell r="C4604" t="str">
            <v>M</v>
          </cell>
          <cell r="D4604">
            <v>8.4499999999999993</v>
          </cell>
          <cell r="E4604">
            <v>9.08</v>
          </cell>
          <cell r="F4604" t="str">
            <v>SINTÉTICO</v>
          </cell>
          <cell r="G4604">
            <v>9.08</v>
          </cell>
        </row>
        <row r="4605">
          <cell r="A4605">
            <v>91170</v>
          </cell>
          <cell r="B4605" t="str">
            <v>FIXAÇÃO DE TUBOS HORIZONTAIS DE PVC, CPVC OU COBRE DIÂMETROS MENORES OU IGUAIS A 40 MM OU ELETROCALHAS ATÉ 150MM DE LARGURA, COM ABRAÇADEIRA METÁLICA RÍGIDA TIPO D 1/2, FIXADA EM PERFILADO EM LAJE. AF_05/2015</v>
          </cell>
          <cell r="C4605" t="str">
            <v>M</v>
          </cell>
          <cell r="D4605">
            <v>2.42</v>
          </cell>
          <cell r="E4605">
            <v>2.6</v>
          </cell>
          <cell r="F4605" t="str">
            <v>SINTÉTICO</v>
          </cell>
          <cell r="G4605">
            <v>2.6</v>
          </cell>
        </row>
        <row r="4606">
          <cell r="A4606">
            <v>91171</v>
          </cell>
          <cell r="B4606" t="str">
            <v>FIXAÇÃO DE TUBOS HORIZONTAIS DE PVC, CPVC OU COBRE DIÂMETROS MAIORES QUE 40 MM E MENORES OU IGUAIS A 75 MM COM ABRAÇADEIRA METÁLICA RÍGIDA TIPO D 1 1/2", FIXADA EM PERFILADO EM LAJE. AF_05/2015</v>
          </cell>
          <cell r="C4606" t="str">
            <v>M</v>
          </cell>
          <cell r="D4606">
            <v>3.03</v>
          </cell>
          <cell r="E4606">
            <v>3.26</v>
          </cell>
          <cell r="F4606" t="str">
            <v>SINTÉTICO</v>
          </cell>
          <cell r="G4606">
            <v>3.26</v>
          </cell>
        </row>
        <row r="4607">
          <cell r="A4607">
            <v>91172</v>
          </cell>
          <cell r="B4607" t="str">
            <v>FIXAÇÃO DE TUBOS HORIZONTAIS DE PVC, CPVC OU COBRE DIÂMETROS MAIORES QUE 75 MM COM ABRAÇADEIRA METÁLICA RÍGIDA TIPO D 3", FIXADA EM PERFILADO EM LAJE. AF_05/2015</v>
          </cell>
          <cell r="C4607" t="str">
            <v>M</v>
          </cell>
          <cell r="D4607">
            <v>4.45</v>
          </cell>
          <cell r="E4607">
            <v>4.79</v>
          </cell>
          <cell r="F4607" t="str">
            <v>SINTÉTICO</v>
          </cell>
          <cell r="G4607">
            <v>4.79</v>
          </cell>
        </row>
        <row r="4608">
          <cell r="A4608">
            <v>91173</v>
          </cell>
          <cell r="B4608" t="str">
            <v>FIXAÇÃO DE TUBOS VERTICAIS DE PPR DIÂMETROS MENORES OU IGUAIS A 40 MM COM ABRAÇADEIRA METÁLICA RÍGIDA TIPO D 1/2", FIXADA EM PERFILADO EM ALVENARIA. AF_05/2015</v>
          </cell>
          <cell r="C4608" t="str">
            <v>M</v>
          </cell>
          <cell r="D4608">
            <v>1.22</v>
          </cell>
          <cell r="E4608">
            <v>1.31</v>
          </cell>
          <cell r="F4608" t="str">
            <v>SINTÉTICO</v>
          </cell>
          <cell r="G4608">
            <v>1.31</v>
          </cell>
        </row>
        <row r="4609">
          <cell r="A4609">
            <v>91174</v>
          </cell>
          <cell r="B4609" t="str">
            <v>FIXAÇÃO DE TUBOS VERTICAIS DE PPR DIÂMETROS MAIORES QUE 40 MM E MENORES OU IGUAIS A 75 MM COM ABRAÇADEIRA METÁLICA RÍGIDA TIPO D 1 1/2", FIXADA EM PERFILADO EM ALVENARIA. AF_05/2015</v>
          </cell>
          <cell r="C4609" t="str">
            <v>M</v>
          </cell>
          <cell r="D4609">
            <v>2.41</v>
          </cell>
          <cell r="E4609">
            <v>2.59</v>
          </cell>
          <cell r="F4609" t="str">
            <v>SINTÉTICO</v>
          </cell>
          <cell r="G4609">
            <v>2.59</v>
          </cell>
        </row>
        <row r="4610">
          <cell r="A4610">
            <v>91175</v>
          </cell>
          <cell r="B4610" t="str">
            <v>FIXAÇÃO DE TUBOS VERTICAIS DE PPR DIÂMETROS MAIORES QUE 75 MM COM ABRAÇADEIRA METÁLICA RÍGIDA TIPO D 3", FIXADA EM PERFILADO EM ALVENARIA. AF_05/2015</v>
          </cell>
          <cell r="C4610" t="str">
            <v>M</v>
          </cell>
          <cell r="D4610">
            <v>3.92</v>
          </cell>
          <cell r="E4610">
            <v>4.21</v>
          </cell>
          <cell r="F4610" t="str">
            <v>SINTÉTICO</v>
          </cell>
          <cell r="G4610">
            <v>4.21</v>
          </cell>
        </row>
        <row r="4611">
          <cell r="A4611">
            <v>91176</v>
          </cell>
          <cell r="B4611" t="str">
            <v>FIXAÇÃO DE TUBOS HORIZONTAIS DE PPR DIÂMETROS MENORES OU IGUAIS A 40 MM COM ABRAÇADEIRA METÁLICA RÍGIDA TIPO  D  1/2" , FIXADA DIRETAMENTE NA LAJE. AF_05/2015</v>
          </cell>
          <cell r="C4611" t="str">
            <v>M</v>
          </cell>
          <cell r="D4611">
            <v>37.22</v>
          </cell>
          <cell r="E4611">
            <v>38.69</v>
          </cell>
          <cell r="F4611" t="str">
            <v>SINTÉTICO</v>
          </cell>
          <cell r="G4611">
            <v>38.69</v>
          </cell>
        </row>
        <row r="4612">
          <cell r="A4612">
            <v>91177</v>
          </cell>
          <cell r="B4612" t="str">
            <v>FIXAÇÃO DE TUBOS HORIZONTAIS DE PPR DIÂMETROS MAIORES QUE 40 MM E MENORES OU IGUAIS A 75 MM COM ABRAÇADEIRA METÁLICA RÍGIDA TIPO  D  1 1/2" , FIXADA DIRETAMENTE NA LAJE. AF_05/2015</v>
          </cell>
          <cell r="C4612" t="str">
            <v>M</v>
          </cell>
          <cell r="D4612">
            <v>16.45</v>
          </cell>
          <cell r="E4612">
            <v>17.27</v>
          </cell>
          <cell r="F4612" t="str">
            <v>SINTÉTICO</v>
          </cell>
          <cell r="G4612">
            <v>17.27</v>
          </cell>
        </row>
        <row r="4613">
          <cell r="A4613">
            <v>91178</v>
          </cell>
          <cell r="B4613" t="str">
            <v>FIXAÇÃO DE TUBOS HORIZONTAIS DE PPR DIÂMETROS MAIORES QUE 75 MM COM ABRAÇADEIRA METÁLICA RÍGIDA TIPO  D  3" , FIXADA DIRETAMENTE NA LAJE. AF_05/2015</v>
          </cell>
          <cell r="C4613" t="str">
            <v>M</v>
          </cell>
          <cell r="D4613">
            <v>16.3</v>
          </cell>
          <cell r="E4613">
            <v>17.149999999999999</v>
          </cell>
          <cell r="F4613" t="str">
            <v>SINTÉTICO</v>
          </cell>
          <cell r="G4613">
            <v>17.149999999999999</v>
          </cell>
        </row>
        <row r="4614">
          <cell r="A4614">
            <v>91179</v>
          </cell>
          <cell r="B4614" t="str">
            <v>FIXAÇÃO DE TUBOS HORIZONTAIS DE PVC, CPVC OU COBRE DIÂMETROS MENORES OU IGUAIS A 40 MM COM ABRAÇADEIRA METÁLICA RÍGIDA TIPO  D  1/2" , FIXADA DIRETAMENTE NA LAJE. AF_05/2015</v>
          </cell>
          <cell r="C4614" t="str">
            <v>M</v>
          </cell>
          <cell r="D4614">
            <v>9.5500000000000007</v>
          </cell>
          <cell r="E4614">
            <v>9.92</v>
          </cell>
          <cell r="F4614" t="str">
            <v>SINTÉTICO</v>
          </cell>
          <cell r="G4614">
            <v>9.92</v>
          </cell>
        </row>
        <row r="4615">
          <cell r="A4615">
            <v>91180</v>
          </cell>
          <cell r="B4615" t="str">
            <v>FIXAÇÃO DE TUBOS HORIZONTAIS DE PVC, CPVC OU COBRE DIÂMETROS MAIORES QUE 40 MM E MENORES OU IGUAIS A 75 MM COM ABRAÇADEIRA METÁLICA RÍGIDA TIPO D 1 1/2, FIXADA DIRETAMENTE NA LAJE. AF_05/2015</v>
          </cell>
          <cell r="C4615" t="str">
            <v>M</v>
          </cell>
          <cell r="D4615">
            <v>7.59</v>
          </cell>
          <cell r="E4615">
            <v>7.94</v>
          </cell>
          <cell r="F4615" t="str">
            <v>SINTÉTICO</v>
          </cell>
          <cell r="G4615">
            <v>7.94</v>
          </cell>
        </row>
        <row r="4616">
          <cell r="A4616">
            <v>91181</v>
          </cell>
          <cell r="B4616" t="str">
            <v>FIXAÇÃO DE TUBOS HORIZONTAIS DE PVC, CPVC OU COBRE DIÂMETROS MAIORES QUE 75 MM COM ABRAÇADEIRA METÁLICA RÍGIDA TIPO  D  3" , FIXADA DIRETAMENTE NA LAJE. AF_05/2015</v>
          </cell>
          <cell r="C4616" t="str">
            <v>M</v>
          </cell>
          <cell r="D4616">
            <v>7.95</v>
          </cell>
          <cell r="E4616">
            <v>8.4</v>
          </cell>
          <cell r="F4616" t="str">
            <v>SINTÉTICO</v>
          </cell>
          <cell r="G4616">
            <v>8.4</v>
          </cell>
        </row>
        <row r="4617">
          <cell r="A4617">
            <v>91182</v>
          </cell>
          <cell r="B4617" t="str">
            <v>FIXAÇÃO DE TUBOS HORIZONTAIS DE PPR DIÂMETROS MENORES OU IGUAIS A 40 MM COM ABRAÇADEIRA METÁLICA FLEXÍVEL 18 MM, FIXADA DIRETAMENTE NA LAJE. AF_05/2015</v>
          </cell>
          <cell r="C4617" t="str">
            <v>M</v>
          </cell>
          <cell r="D4617">
            <v>21.02</v>
          </cell>
          <cell r="E4617">
            <v>23.23</v>
          </cell>
          <cell r="F4617" t="str">
            <v>SINTÉTICO</v>
          </cell>
          <cell r="G4617">
            <v>23.23</v>
          </cell>
        </row>
        <row r="4618">
          <cell r="A4618">
            <v>91183</v>
          </cell>
          <cell r="B4618" t="str">
            <v>FIXAÇÃO DE TUBOS HORIZONTAIS DE PPR DIÂMETROS MAIORES QUE 40 MM E MENORES OU IGUAIS A 75 MM COM ABRAÇADEIRA METÁLICA FLEXÍVEL 18 MM, FIXADA DIRETAMENTE NA LAJE. AF_05/2015</v>
          </cell>
          <cell r="C4618" t="str">
            <v>M</v>
          </cell>
          <cell r="D4618">
            <v>10.35</v>
          </cell>
          <cell r="E4618">
            <v>11.46</v>
          </cell>
          <cell r="F4618" t="str">
            <v>SINTÉTICO</v>
          </cell>
          <cell r="G4618">
            <v>11.46</v>
          </cell>
        </row>
        <row r="4619">
          <cell r="A4619">
            <v>91184</v>
          </cell>
          <cell r="B4619" t="str">
            <v>FIXAÇÃO DE TUBOS HORIZONTAIS DE PPR DIÂMETROS MAIORES QUE 75 MM COM ABRAÇADEIRA METÁLICA FLEXÍVEL 18 MM, FIXADA DIRETAMENTE NA LAJE. AF_05/2015</v>
          </cell>
          <cell r="C4619" t="str">
            <v>M</v>
          </cell>
          <cell r="D4619">
            <v>9.65</v>
          </cell>
          <cell r="E4619">
            <v>10.71</v>
          </cell>
          <cell r="F4619" t="str">
            <v>SINTÉTICO</v>
          </cell>
          <cell r="G4619">
            <v>10.71</v>
          </cell>
        </row>
        <row r="4620">
          <cell r="A4620">
            <v>91185</v>
          </cell>
          <cell r="B4620" t="str">
            <v>FIXAÇÃO DE TUBOS HORIZONTAIS DE PVC, CPVC OU COBRE DIÂMETROS MENORES OU IGUAIS A 40 MM COM ABRAÇADEIRA METÁLICA FLEXÍVEL 18 MM, FIXADA DIRETAMENTE NA LAJE. AF_05/2015</v>
          </cell>
          <cell r="C4620" t="str">
            <v>M</v>
          </cell>
          <cell r="D4620">
            <v>5.4</v>
          </cell>
          <cell r="E4620">
            <v>5.96</v>
          </cell>
          <cell r="F4620" t="str">
            <v>SINTÉTICO</v>
          </cell>
          <cell r="G4620">
            <v>5.96</v>
          </cell>
        </row>
        <row r="4621">
          <cell r="A4621">
            <v>91186</v>
          </cell>
          <cell r="B4621" t="str">
            <v>FIXAÇÃO DE TUBOS HORIZONTAIS DE PVC, CPVC OU COBRE DIÂMETROS MAIORES QUE 40 MM E MENORES OU IGUAIS A 75 MM COM ABRAÇADEIRA METÁLICA FLEXÍVEL 18 MM, FIXADA DIRETAMENTE NA LAJE. AF_05/2015</v>
          </cell>
          <cell r="C4621" t="str">
            <v>M</v>
          </cell>
          <cell r="D4621">
            <v>4.42</v>
          </cell>
          <cell r="E4621">
            <v>4.8899999999999997</v>
          </cell>
          <cell r="F4621" t="str">
            <v>SINTÉTICO</v>
          </cell>
          <cell r="G4621">
            <v>4.8899999999999997</v>
          </cell>
        </row>
        <row r="4622">
          <cell r="A4622">
            <v>91187</v>
          </cell>
          <cell r="B4622" t="str">
            <v>FIXAÇÃO DE TUBOS HORIZONTAIS DE PVC, CPVC OU COBRE DIÂMETROS MAIORES QUE 75 MM COM ABRAÇADEIRA METÁLICA FLEXÍVEL 18 MM, FIXADA DIRETAMENTE NA LAJE. AF_05/2015</v>
          </cell>
          <cell r="C4622" t="str">
            <v>M</v>
          </cell>
          <cell r="D4622">
            <v>5.0999999999999996</v>
          </cell>
          <cell r="E4622">
            <v>5.66</v>
          </cell>
          <cell r="F4622" t="str">
            <v>SINTÉTICO</v>
          </cell>
          <cell r="G4622">
            <v>5.66</v>
          </cell>
        </row>
        <row r="4623">
          <cell r="A4623">
            <v>91188</v>
          </cell>
          <cell r="B4623" t="str">
            <v>CHUMBAMENTO PONTUAL DE ABERTURA EM LAJE COM PASSAGEM DE 1 TUBO DE DIAMETRO EQUIVALENTE IGUAL À  50 MM. AF_05/2015</v>
          </cell>
          <cell r="C4623" t="str">
            <v>UN</v>
          </cell>
          <cell r="D4623">
            <v>5.48</v>
          </cell>
          <cell r="E4623">
            <v>6</v>
          </cell>
          <cell r="F4623" t="str">
            <v>SINTÉTICO</v>
          </cell>
          <cell r="G4623">
            <v>6</v>
          </cell>
        </row>
        <row r="4624">
          <cell r="A4624">
            <v>91189</v>
          </cell>
          <cell r="B4624" t="str">
            <v>CHUMBAMENTO PONTUAL DE ABERTURA EM LAJE COM PASSAGEM DE MAIS DE 1 TUBO DE  DIAMETRO EQUIVALENTE IGUAL À  50 MM. AF_05/2015</v>
          </cell>
          <cell r="C4624" t="str">
            <v>UN</v>
          </cell>
          <cell r="D4624">
            <v>38.19</v>
          </cell>
          <cell r="E4624">
            <v>40.479999999999997</v>
          </cell>
          <cell r="F4624" t="str">
            <v>SINTÉTICO</v>
          </cell>
          <cell r="G4624">
            <v>40.479999999999997</v>
          </cell>
        </row>
        <row r="4625">
          <cell r="A4625">
            <v>91190</v>
          </cell>
          <cell r="B4625" t="str">
            <v>CHUMBAMENTO PONTUAL EM PASSAGEM DE TUBO COM DIÂMETRO MENOR OU IGUAL A 40 MM. AF_05/2015</v>
          </cell>
          <cell r="C4625" t="str">
            <v>UN</v>
          </cell>
          <cell r="D4625">
            <v>3.91</v>
          </cell>
          <cell r="E4625">
            <v>4.34</v>
          </cell>
          <cell r="F4625" t="str">
            <v>SINTÉTICO</v>
          </cell>
          <cell r="G4625">
            <v>4.34</v>
          </cell>
        </row>
        <row r="4626">
          <cell r="A4626">
            <v>91191</v>
          </cell>
          <cell r="B4626" t="str">
            <v>CHUMBAMENTO PONTUAL EM PASSAGEM DE TUBO COM DIÂMETROS ENTRE 40 MM E 75 MM. AF_05/2015</v>
          </cell>
          <cell r="C4626" t="str">
            <v>UN</v>
          </cell>
          <cell r="D4626">
            <v>4.1399999999999997</v>
          </cell>
          <cell r="E4626">
            <v>4.5999999999999996</v>
          </cell>
          <cell r="F4626" t="str">
            <v>SINTÉTICO</v>
          </cell>
          <cell r="G4626">
            <v>4.5999999999999996</v>
          </cell>
        </row>
        <row r="4627">
          <cell r="A4627">
            <v>91192</v>
          </cell>
          <cell r="B4627" t="str">
            <v>CHUMBAMENTO PONTUAL EM PASSAGEM DE TUBO COM DIÂMETRO MAIOR QUE 75 MM. AF_05/2015</v>
          </cell>
          <cell r="C4627" t="str">
            <v>UN</v>
          </cell>
          <cell r="D4627">
            <v>4.58</v>
          </cell>
          <cell r="E4627">
            <v>5.0999999999999996</v>
          </cell>
          <cell r="F4627" t="str">
            <v>SINTÉTICO</v>
          </cell>
          <cell r="G4627">
            <v>5.0999999999999996</v>
          </cell>
        </row>
        <row r="4628">
          <cell r="A4628">
            <v>91222</v>
          </cell>
          <cell r="B4628" t="str">
            <v>RASGO EM ALVENARIA PARA RAMAIS/ DISTRIBUIÇÃO COM DIÂMETROS MAIORES QUE 40 MM E MENORES OU IGUAIS A 75 MM. AF_05/2015</v>
          </cell>
          <cell r="C4628" t="str">
            <v>M</v>
          </cell>
          <cell r="D4628">
            <v>10.67</v>
          </cell>
          <cell r="E4628">
            <v>11.99</v>
          </cell>
          <cell r="F4628" t="str">
            <v>SINTÉTICO</v>
          </cell>
          <cell r="G4628">
            <v>11.99</v>
          </cell>
        </row>
        <row r="4629">
          <cell r="A4629">
            <v>94480</v>
          </cell>
          <cell r="B4629" t="str">
            <v>CONJUNTO HIDRÁULICO PARA INSTALAÇÃO DE BOMBA EM AÇO ROSCÁVEL, DN SUCÇÃO 65 (2½) E DN RECALQUE 50 (2), PARA EDIFICAÇÃO ENTRE 12 E 18 PAVIMENTOS  FORNECIMENTO E INSTALAÇÃO. AF_06/2016</v>
          </cell>
          <cell r="C4629" t="str">
            <v>UN</v>
          </cell>
          <cell r="D4629">
            <v>1706.05</v>
          </cell>
          <cell r="E4629">
            <v>1780.06</v>
          </cell>
          <cell r="F4629" t="str">
            <v>SINTÉTICO</v>
          </cell>
          <cell r="G4629">
            <v>1780.06</v>
          </cell>
        </row>
        <row r="4630">
          <cell r="A4630">
            <v>94481</v>
          </cell>
          <cell r="B4630" t="str">
            <v>CONJUNTO HIDRÁULICO PARA INSTALAÇÃO DE BOMBA EM AÇO ROSCÁVEL, DN SUCÇÃO 50 (2) E DN RECALQUE 40 (1 1/2), PARA EDIFICAÇÃO ENTRE 8 E 12 PAVIMENTOS  FORNECIMENTO E INSTALAÇÃO. AF_06/2016</v>
          </cell>
          <cell r="C4630" t="str">
            <v>UN</v>
          </cell>
          <cell r="D4630">
            <v>1222.95</v>
          </cell>
          <cell r="E4630">
            <v>1288.77</v>
          </cell>
          <cell r="F4630" t="str">
            <v>SINTÉTICO</v>
          </cell>
          <cell r="G4630">
            <v>1288.77</v>
          </cell>
        </row>
        <row r="4631">
          <cell r="A4631">
            <v>94482</v>
          </cell>
          <cell r="B4631" t="str">
            <v>CONJUNTO HIDRÁULICO PARA INSTALAÇÃO DE BOMBA EM AÇO ROSCÁVEL, DN SUCÇÃO 40 (1 1/2) E DN RECALQUE 32 (1 1/4), PARA EDIFICAÇÃO ENTRE 4 E 8 PAVIMENTOS  FORNECIMENTO E INSTALAÇÃO. AF_06/2016</v>
          </cell>
          <cell r="C4631" t="str">
            <v>UN</v>
          </cell>
          <cell r="D4631">
            <v>979.25</v>
          </cell>
          <cell r="E4631">
            <v>1039.18</v>
          </cell>
          <cell r="F4631" t="str">
            <v>SINTÉTICO</v>
          </cell>
          <cell r="G4631">
            <v>1039.18</v>
          </cell>
        </row>
        <row r="4632">
          <cell r="A4632">
            <v>94483</v>
          </cell>
          <cell r="B4632" t="str">
            <v>CONJUNTO HIDRÁULICO PARA INSTALAÇÃO DE BOMBA EM AÇO ROSCÁVEL, DN SUCÇÃO 32 (1 1/4) E DN RECALQUE 25 (1), PARA EDIFICAÇÃO ATÉ 4 PAVIMENTOS  FORNECIMENTO E INSTALAÇÃO. AF_06/2016</v>
          </cell>
          <cell r="C4632" t="str">
            <v>UN</v>
          </cell>
          <cell r="D4632">
            <v>831.85</v>
          </cell>
          <cell r="E4632">
            <v>886.92</v>
          </cell>
          <cell r="F4632" t="str">
            <v>SINTÉTICO</v>
          </cell>
          <cell r="G4632">
            <v>886.92</v>
          </cell>
        </row>
        <row r="4633">
          <cell r="A4633">
            <v>95541</v>
          </cell>
          <cell r="B4633" t="str">
            <v>FIXAÇÃO UTILIZANDO PARAFUSO E BUCHA DE NYLON, SOMENTE MÃO DE OBRA. AF_10/2016</v>
          </cell>
          <cell r="C4633" t="str">
            <v>UN</v>
          </cell>
          <cell r="D4633">
            <v>3.53</v>
          </cell>
          <cell r="E4633">
            <v>3.97</v>
          </cell>
          <cell r="F4633" t="str">
            <v>SINTÉTICO</v>
          </cell>
          <cell r="G4633">
            <v>3.97</v>
          </cell>
        </row>
        <row r="4634">
          <cell r="A4634">
            <v>96559</v>
          </cell>
          <cell r="B4634" t="str">
            <v>SUPORTE PARA DUTO EM CHAPA GALVANIZADA BITOLA 26, ESPAÇADO A CADA 1 M, EM PERFILADO DE SEÇÃO 38X76 MM, POR ÁREA DE DUTO FIXADO. AF_07/2017</v>
          </cell>
          <cell r="C4634" t="str">
            <v>M2</v>
          </cell>
          <cell r="D4634">
            <v>75.180000000000007</v>
          </cell>
          <cell r="E4634">
            <v>75.599999999999994</v>
          </cell>
          <cell r="F4634" t="str">
            <v>SINTÉTICO</v>
          </cell>
          <cell r="G4634">
            <v>75.599999999999994</v>
          </cell>
        </row>
        <row r="4635">
          <cell r="A4635">
            <v>96560</v>
          </cell>
          <cell r="B4635" t="str">
            <v>SUPORTE PARA DUTO EM CHAPA GALVANIZADA BITOLA 24, ESPAÇADO A CADA 1 M, EM PERFILADO DE SEÇÃO 38X76 MM, POR ÁREA DE DUTO FIXADO. AF_07/2017</v>
          </cell>
          <cell r="C4635" t="str">
            <v>M2</v>
          </cell>
          <cell r="D4635">
            <v>37.299999999999997</v>
          </cell>
          <cell r="E4635">
            <v>37.72</v>
          </cell>
          <cell r="F4635" t="str">
            <v>SINTÉTICO</v>
          </cell>
          <cell r="G4635">
            <v>37.72</v>
          </cell>
        </row>
        <row r="4636">
          <cell r="A4636">
            <v>96561</v>
          </cell>
          <cell r="B4636" t="str">
            <v>SUPORTE PARA DUTO EM CHAPA GALVANIZADA BITOLA 22, ESPAÇADO A CADA 1 M, EM PERFILADO DE SEÇÃO 38X76 MM, POR ÁREA DE DUTO FIXADO. AF_07/2017</v>
          </cell>
          <cell r="C4636" t="str">
            <v>M2</v>
          </cell>
          <cell r="D4636">
            <v>22.42</v>
          </cell>
          <cell r="E4636">
            <v>22.65</v>
          </cell>
          <cell r="F4636" t="str">
            <v>SINTÉTICO</v>
          </cell>
          <cell r="G4636">
            <v>22.65</v>
          </cell>
        </row>
        <row r="4637">
          <cell r="A4637">
            <v>96562</v>
          </cell>
          <cell r="B4637" t="str">
            <v>SUPORTE PARA ELETROCALHA LISA OU PERFURADA EM AÇO GALVANIZADO, LARGURA 200 OU 400 MM E ALTURA 50 MM, ESPAÇADO A CADA 1,5 M, EM PERFILADO DE SEÇÃO 38X76 MM, POR METRO DE ELETRECOLHA FIXADA. AF_07/2017</v>
          </cell>
          <cell r="C4637" t="str">
            <v>M</v>
          </cell>
          <cell r="D4637">
            <v>38.229999999999997</v>
          </cell>
          <cell r="E4637">
            <v>38.67</v>
          </cell>
          <cell r="F4637" t="str">
            <v>SINTÉTICO</v>
          </cell>
          <cell r="G4637">
            <v>38.67</v>
          </cell>
        </row>
        <row r="4638">
          <cell r="A4638">
            <v>96563</v>
          </cell>
          <cell r="B4638" t="str">
            <v>SUPORTE PARA ELETROCALHA LISA OU PERFURADA EM AÇO GALVANIZADO, LARGURA 500 OU 800 MM E ALTURA 50 MM, ESPAÇADO A CADA 1,5 M, EM PERFILADO DE SEÇÃO 38X76 MM, POR METRO DE ELETRECOLHA FIXADA. AF_07/2017</v>
          </cell>
          <cell r="C4638" t="str">
            <v>M</v>
          </cell>
          <cell r="D4638">
            <v>40.479999999999997</v>
          </cell>
          <cell r="E4638">
            <v>40.92</v>
          </cell>
          <cell r="F4638" t="str">
            <v>SINTÉTICO</v>
          </cell>
          <cell r="G4638">
            <v>40.92</v>
          </cell>
        </row>
        <row r="4639">
          <cell r="A4639" t="str">
            <v>73826/1</v>
          </cell>
          <cell r="B4639" t="str">
            <v>INSTALACAO DE COMPRESSOR DE AR, POTENCIA &lt;= 5 CV</v>
          </cell>
          <cell r="C4639" t="str">
            <v>UN</v>
          </cell>
          <cell r="D4639">
            <v>430.9</v>
          </cell>
          <cell r="E4639">
            <v>482.6</v>
          </cell>
          <cell r="F4639" t="str">
            <v>SINTÉTICO</v>
          </cell>
          <cell r="G4639">
            <v>482.6</v>
          </cell>
        </row>
        <row r="4640">
          <cell r="A4640" t="str">
            <v>73826/2</v>
          </cell>
          <cell r="B4640" t="str">
            <v>INSTALACAO DE COMPRESSOR DE AR, POTENCIA &gt; 5 E &lt;= 10 CV</v>
          </cell>
          <cell r="C4640" t="str">
            <v>UN</v>
          </cell>
          <cell r="D4640">
            <v>560.16999999999996</v>
          </cell>
          <cell r="E4640">
            <v>627.38</v>
          </cell>
          <cell r="F4640" t="str">
            <v>SINTÉTICO</v>
          </cell>
          <cell r="G4640">
            <v>627.38</v>
          </cell>
        </row>
        <row r="4641">
          <cell r="A4641" t="str">
            <v>73834/1</v>
          </cell>
          <cell r="B4641" t="str">
            <v>INSTALACAO DE CONJ.MOTO BOMBA SUBMERSIVEL ATE 10 CV</v>
          </cell>
          <cell r="C4641" t="str">
            <v>UN</v>
          </cell>
          <cell r="D4641">
            <v>216.62</v>
          </cell>
          <cell r="E4641">
            <v>244.02</v>
          </cell>
          <cell r="F4641" t="str">
            <v>SINTÉTICO</v>
          </cell>
          <cell r="G4641">
            <v>244.02</v>
          </cell>
        </row>
        <row r="4642">
          <cell r="A4642" t="str">
            <v>73834/2</v>
          </cell>
          <cell r="B4642" t="str">
            <v>INSTALACAO DE CONJ.MOTO BOMBA SUBMERSIVEL DE 11 A 25 CV</v>
          </cell>
          <cell r="C4642" t="str">
            <v>UN</v>
          </cell>
          <cell r="D4642">
            <v>346.6</v>
          </cell>
          <cell r="E4642">
            <v>390.44</v>
          </cell>
          <cell r="F4642" t="str">
            <v>SINTÉTICO</v>
          </cell>
          <cell r="G4642">
            <v>390.44</v>
          </cell>
        </row>
        <row r="4643">
          <cell r="A4643" t="str">
            <v>73834/3</v>
          </cell>
          <cell r="B4643" t="str">
            <v>INSTALACAO DE CONJ.MOTO BOMBA SUBMERSIVEL DE 26 A 50 CV</v>
          </cell>
          <cell r="C4643" t="str">
            <v>UN</v>
          </cell>
          <cell r="D4643">
            <v>693.2</v>
          </cell>
          <cell r="E4643">
            <v>780.88</v>
          </cell>
          <cell r="F4643" t="str">
            <v>SINTÉTICO</v>
          </cell>
          <cell r="G4643">
            <v>780.88</v>
          </cell>
        </row>
        <row r="4644">
          <cell r="A4644" t="str">
            <v>73834/4</v>
          </cell>
          <cell r="B4644" t="str">
            <v>INSTALACAO DE CONJ.MOTO BOMBA SUBMERSIVEL DE 51 A 100 CV</v>
          </cell>
          <cell r="C4644" t="str">
            <v>UN</v>
          </cell>
          <cell r="D4644">
            <v>1039.8</v>
          </cell>
          <cell r="E4644">
            <v>1171.32</v>
          </cell>
          <cell r="F4644" t="str">
            <v>SINTÉTICO</v>
          </cell>
          <cell r="G4644">
            <v>1171.32</v>
          </cell>
        </row>
        <row r="4645">
          <cell r="A4645" t="str">
            <v>73835/1</v>
          </cell>
          <cell r="B4645" t="str">
            <v>INSTALACAO DE CONJ.MOTO BOMBA VERTICAL POT &lt;= 100 CV</v>
          </cell>
          <cell r="C4645" t="str">
            <v>UN</v>
          </cell>
          <cell r="D4645">
            <v>1575.12</v>
          </cell>
          <cell r="E4645">
            <v>1782.25</v>
          </cell>
          <cell r="F4645" t="str">
            <v>SINTÉTICO</v>
          </cell>
          <cell r="G4645">
            <v>1782.25</v>
          </cell>
        </row>
        <row r="4646">
          <cell r="A4646" t="str">
            <v>73835/2</v>
          </cell>
          <cell r="B4646" t="str">
            <v>INSTALACAO DE CONJ.MOTO BOMBA VERTICAL 100 &lt; POT &lt;= 200 CV</v>
          </cell>
          <cell r="C4646" t="str">
            <v>UN</v>
          </cell>
          <cell r="D4646">
            <v>2142.17</v>
          </cell>
          <cell r="E4646">
            <v>2423.86</v>
          </cell>
          <cell r="F4646" t="str">
            <v>SINTÉTICO</v>
          </cell>
          <cell r="G4646">
            <v>2423.86</v>
          </cell>
        </row>
        <row r="4647">
          <cell r="A4647" t="str">
            <v>73835/3</v>
          </cell>
          <cell r="B4647" t="str">
            <v>INSTALACAO DE CONJ.MOTO BOMBA VERTICAL 200 &lt; POT &lt;= 300 CV</v>
          </cell>
          <cell r="C4647" t="str">
            <v>UN</v>
          </cell>
          <cell r="D4647">
            <v>2394.19</v>
          </cell>
          <cell r="E4647">
            <v>2709.02</v>
          </cell>
          <cell r="F4647" t="str">
            <v>SINTÉTICO</v>
          </cell>
          <cell r="G4647">
            <v>2709.02</v>
          </cell>
        </row>
        <row r="4648">
          <cell r="A4648" t="str">
            <v>73836/1</v>
          </cell>
          <cell r="B4648" t="str">
            <v>INSTALACAO DE CONJ.MOTO BOMBA HORIZONTAL ATE 10 CV</v>
          </cell>
          <cell r="C4648" t="str">
            <v>UN</v>
          </cell>
          <cell r="D4648">
            <v>630.04999999999995</v>
          </cell>
          <cell r="E4648">
            <v>712.9</v>
          </cell>
          <cell r="F4648" t="str">
            <v>SINTÉTICO</v>
          </cell>
          <cell r="G4648">
            <v>712.9</v>
          </cell>
        </row>
        <row r="4649">
          <cell r="A4649" t="str">
            <v>73836/2</v>
          </cell>
          <cell r="B4649" t="str">
            <v>INSTALACAO DE CONJ.MOTO BOMBA HORIZONTAL DE 12,5 A 25 CV</v>
          </cell>
          <cell r="C4649" t="str">
            <v>UN</v>
          </cell>
          <cell r="D4649">
            <v>819.06</v>
          </cell>
          <cell r="E4649">
            <v>926.77</v>
          </cell>
          <cell r="F4649" t="str">
            <v>SINTÉTICO</v>
          </cell>
          <cell r="G4649">
            <v>926.77</v>
          </cell>
        </row>
        <row r="4650">
          <cell r="A4650" t="str">
            <v>73836/3</v>
          </cell>
          <cell r="B4650" t="str">
            <v>INSTALACAO DE CONJ.MOTO BOMBA HORIZONTAL DE 30 A 75 CV</v>
          </cell>
          <cell r="C4650" t="str">
            <v>UN</v>
          </cell>
          <cell r="D4650">
            <v>1260.0999999999999</v>
          </cell>
          <cell r="E4650">
            <v>1425.8</v>
          </cell>
          <cell r="F4650" t="str">
            <v>SINTÉTICO</v>
          </cell>
          <cell r="G4650">
            <v>1425.8</v>
          </cell>
        </row>
        <row r="4651">
          <cell r="A4651" t="str">
            <v>73836/4</v>
          </cell>
          <cell r="B4651" t="str">
            <v>INSTALACAO DE CONJ.MOTO BOMBA HORIZONTAL DE 100 A 150 CV</v>
          </cell>
          <cell r="C4651" t="str">
            <v>UN</v>
          </cell>
          <cell r="D4651">
            <v>2016.16</v>
          </cell>
          <cell r="E4651">
            <v>2281.2800000000002</v>
          </cell>
          <cell r="F4651" t="str">
            <v>SINTÉTICO</v>
          </cell>
          <cell r="G4651">
            <v>2281.2800000000002</v>
          </cell>
        </row>
        <row r="4652">
          <cell r="A4652" t="str">
            <v>73837/1</v>
          </cell>
          <cell r="B4652" t="str">
            <v>INSTALACAO DE CONJ.MOTO BOMBA SUBMERSO ATE 5 CV</v>
          </cell>
          <cell r="C4652" t="str">
            <v>UN</v>
          </cell>
          <cell r="D4652">
            <v>216.62</v>
          </cell>
          <cell r="E4652">
            <v>244.02</v>
          </cell>
          <cell r="F4652" t="str">
            <v>SINTÉTICO</v>
          </cell>
          <cell r="G4652">
            <v>244.02</v>
          </cell>
        </row>
        <row r="4653">
          <cell r="A4653" t="str">
            <v>73837/2</v>
          </cell>
          <cell r="B4653" t="str">
            <v>INSTALACAO DE CONJ.MOTO BOMBA SUBMERSO DE 6 A 25 CV</v>
          </cell>
          <cell r="C4653" t="str">
            <v>UN</v>
          </cell>
          <cell r="D4653">
            <v>433.25</v>
          </cell>
          <cell r="E4653">
            <v>488.05</v>
          </cell>
          <cell r="F4653" t="str">
            <v>SINTÉTICO</v>
          </cell>
          <cell r="G4653">
            <v>488.05</v>
          </cell>
        </row>
        <row r="4654">
          <cell r="A4654" t="str">
            <v>73837/3</v>
          </cell>
          <cell r="B4654" t="str">
            <v>INSTALACAO DE CONJ.MOTO BOMBA SUBMERSO DE 26 A 50 CV</v>
          </cell>
          <cell r="C4654" t="str">
            <v>UN</v>
          </cell>
          <cell r="D4654">
            <v>866.5</v>
          </cell>
          <cell r="E4654">
            <v>976.1</v>
          </cell>
          <cell r="F4654" t="str">
            <v>SINTÉTICO</v>
          </cell>
          <cell r="G4654">
            <v>976.1</v>
          </cell>
        </row>
        <row r="4655">
          <cell r="A4655">
            <v>93350</v>
          </cell>
          <cell r="B4655" t="str">
            <v>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v>
          </cell>
          <cell r="C4655" t="str">
            <v>UN</v>
          </cell>
          <cell r="D4655">
            <v>690.51</v>
          </cell>
          <cell r="E4655">
            <v>737.34</v>
          </cell>
          <cell r="F4655" t="str">
            <v>SINTÉTICO</v>
          </cell>
          <cell r="G4655">
            <v>737.34</v>
          </cell>
        </row>
        <row r="4656">
          <cell r="A4656">
            <v>93351</v>
          </cell>
          <cell r="B4656" t="str">
            <v>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v>
          </cell>
          <cell r="C4656" t="str">
            <v>UN</v>
          </cell>
          <cell r="D4656">
            <v>563.03</v>
          </cell>
          <cell r="E4656">
            <v>600.54999999999995</v>
          </cell>
          <cell r="F4656" t="str">
            <v>SINTÉTICO</v>
          </cell>
          <cell r="G4656">
            <v>600.54999999999995</v>
          </cell>
        </row>
        <row r="4657">
          <cell r="A4657">
            <v>93352</v>
          </cell>
          <cell r="B4657" t="str">
            <v>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v>
          </cell>
          <cell r="C4657" t="str">
            <v>UN</v>
          </cell>
          <cell r="D4657">
            <v>436.66</v>
          </cell>
          <cell r="E4657">
            <v>465.06</v>
          </cell>
          <cell r="F4657" t="str">
            <v>SINTÉTICO</v>
          </cell>
          <cell r="G4657">
            <v>465.06</v>
          </cell>
        </row>
        <row r="4658">
          <cell r="A4658">
            <v>93353</v>
          </cell>
          <cell r="B4658" t="str">
            <v>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v>
          </cell>
          <cell r="C4658" t="str">
            <v>UN</v>
          </cell>
          <cell r="D4658">
            <v>313.2</v>
          </cell>
          <cell r="E4658">
            <v>332.72</v>
          </cell>
          <cell r="F4658" t="str">
            <v>SINTÉTICO</v>
          </cell>
          <cell r="G4658">
            <v>332.72</v>
          </cell>
        </row>
        <row r="4659">
          <cell r="A4659">
            <v>93354</v>
          </cell>
          <cell r="B4659" t="str">
            <v>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v>
          </cell>
          <cell r="C4659" t="str">
            <v>UN</v>
          </cell>
          <cell r="D4659">
            <v>446.98</v>
          </cell>
          <cell r="E4659">
            <v>464.67</v>
          </cell>
          <cell r="F4659" t="str">
            <v>SINTÉTICO</v>
          </cell>
          <cell r="G4659">
            <v>464.67</v>
          </cell>
        </row>
        <row r="4660">
          <cell r="A4660">
            <v>93355</v>
          </cell>
          <cell r="B4660" t="str">
            <v>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v>
          </cell>
          <cell r="C4660" t="str">
            <v>UN</v>
          </cell>
          <cell r="D4660">
            <v>371.06</v>
          </cell>
          <cell r="E4660">
            <v>385.6</v>
          </cell>
          <cell r="F4660" t="str">
            <v>SINTÉTICO</v>
          </cell>
          <cell r="G4660">
            <v>385.6</v>
          </cell>
        </row>
        <row r="4661">
          <cell r="A4661">
            <v>93356</v>
          </cell>
          <cell r="B4661" t="str">
            <v>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v>
          </cell>
          <cell r="C4661" t="str">
            <v>UN</v>
          </cell>
          <cell r="D4661">
            <v>294.8</v>
          </cell>
          <cell r="E4661">
            <v>306.25</v>
          </cell>
          <cell r="F4661" t="str">
            <v>SINTÉTICO</v>
          </cell>
          <cell r="G4661">
            <v>306.25</v>
          </cell>
        </row>
        <row r="4662">
          <cell r="A4662">
            <v>93357</v>
          </cell>
          <cell r="B4662" t="str">
            <v>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v>
          </cell>
          <cell r="C4662" t="str">
            <v>UN</v>
          </cell>
          <cell r="D4662">
            <v>220.06</v>
          </cell>
          <cell r="E4662">
            <v>228.44</v>
          </cell>
          <cell r="F4662" t="str">
            <v>SINTÉTICO</v>
          </cell>
          <cell r="G4662">
            <v>228.44</v>
          </cell>
        </row>
        <row r="4663">
          <cell r="A4663" t="str">
            <v>74151/1</v>
          </cell>
          <cell r="B4663" t="str">
            <v>ESCAVACAO E CARGA MATERIAL 1A CATEGORIA, UTILIZANDO TRATOR DE ESTEIRAS DE 110 A 160HP COM LAMINA, PESO OPERACIONAL * 13T  E PA CARREGADEIRA COM 170 HP.</v>
          </cell>
          <cell r="C4663" t="str">
            <v>M3</v>
          </cell>
          <cell r="D4663">
            <v>2.41</v>
          </cell>
          <cell r="E4663">
            <v>2.48</v>
          </cell>
          <cell r="F4663" t="str">
            <v>SINTÉTICO</v>
          </cell>
          <cell r="G4663">
            <v>2.48</v>
          </cell>
        </row>
        <row r="4664">
          <cell r="A4664" t="str">
            <v>74154/1</v>
          </cell>
          <cell r="B4664" t="str">
            <v>ESCAVACAO, CARGA E TRANSPORTE DE  MATERIAL DE 1A CATEGORIA COM TRATOR SOBRE ESTEIRAS 347 HP E CACAMBA 6M3,  DMT 50 A 200M</v>
          </cell>
          <cell r="C4664" t="str">
            <v>M3</v>
          </cell>
          <cell r="D4664">
            <v>3.53</v>
          </cell>
          <cell r="E4664">
            <v>3.64</v>
          </cell>
          <cell r="F4664" t="str">
            <v>SINTÉTICO</v>
          </cell>
          <cell r="G4664">
            <v>3.64</v>
          </cell>
        </row>
        <row r="4665">
          <cell r="A4665" t="str">
            <v>74155/1</v>
          </cell>
          <cell r="B4665" t="str">
            <v>ESCAVACAO E TRANSPORTE DE MATERIAL DE  1A CAT DMT 50M COM TRATOR SOBRE  ESTEIRAS 347 HP COM LAMINA E ESCARIFICADOR</v>
          </cell>
          <cell r="C4665" t="str">
            <v>M3</v>
          </cell>
          <cell r="D4665">
            <v>1.23</v>
          </cell>
          <cell r="E4665">
            <v>1.25</v>
          </cell>
          <cell r="F4665" t="str">
            <v>SINTÉTICO</v>
          </cell>
          <cell r="G4665">
            <v>1.25</v>
          </cell>
        </row>
        <row r="4666">
          <cell r="A4666" t="str">
            <v>74155/2</v>
          </cell>
          <cell r="B4666" t="str">
            <v>ESCAVACAO E TRANSPORTE DE MATERIAL DE  2A CAT DMT 50M COM TRATOR SOBRE  ESTEIRAS 347 HP COM LAMINA E ESCARIFICADOR</v>
          </cell>
          <cell r="C4666" t="str">
            <v>M3</v>
          </cell>
          <cell r="D4666">
            <v>2.4</v>
          </cell>
          <cell r="E4666">
            <v>2.42</v>
          </cell>
          <cell r="F4666" t="str">
            <v>SINTÉTICO</v>
          </cell>
          <cell r="G4666">
            <v>2.42</v>
          </cell>
        </row>
        <row r="4667">
          <cell r="A4667" t="str">
            <v>74205/1</v>
          </cell>
          <cell r="B4667" t="str">
            <v>ESCAVACAO MECANICA DE MATERIAL 1A. CATEGORIA, PROVENIENTE DE CORTE DE SUBLEITO (C/TRATOR ESTEIRAS  160HP)</v>
          </cell>
          <cell r="C4667" t="str">
            <v>M3</v>
          </cell>
          <cell r="D4667">
            <v>1.2</v>
          </cell>
          <cell r="E4667">
            <v>1.23</v>
          </cell>
          <cell r="F4667" t="str">
            <v>SINTÉTICO</v>
          </cell>
          <cell r="G4667">
            <v>1.23</v>
          </cell>
        </row>
        <row r="4668">
          <cell r="A4668">
            <v>79480</v>
          </cell>
          <cell r="B4668" t="str">
            <v>ESCAVACAO MECANICA CAMPO ABERTO EM SOLO EXCETO ROCHA ATE 2,00M PROFUNDIDADE</v>
          </cell>
          <cell r="C4668" t="str">
            <v>M3</v>
          </cell>
          <cell r="D4668">
            <v>1.79</v>
          </cell>
          <cell r="E4668">
            <v>1.84</v>
          </cell>
          <cell r="F4668" t="str">
            <v>SINTÉTICO</v>
          </cell>
          <cell r="G4668">
            <v>1.84</v>
          </cell>
        </row>
        <row r="4669">
          <cell r="A4669">
            <v>83336</v>
          </cell>
          <cell r="B4669" t="str">
            <v>ESCAVACAO MECANICA PARA ACERTO DE TALUDES, EM MATERIAL DE 1A CATEGORIA, COM ESCAVADEIRA HIDRAULICA</v>
          </cell>
          <cell r="C4669" t="str">
            <v>M3</v>
          </cell>
          <cell r="D4669">
            <v>3.67</v>
          </cell>
          <cell r="E4669">
            <v>3.83</v>
          </cell>
          <cell r="F4669" t="str">
            <v>SINTÉTICO</v>
          </cell>
          <cell r="G4669">
            <v>3.83</v>
          </cell>
        </row>
        <row r="4670">
          <cell r="A4670">
            <v>83338</v>
          </cell>
          <cell r="B4670" t="str">
            <v>ESCAVACAO MECANICA, A CEU ABERTO, EM MATERIAL DE 1A CATEGORIA, COM ESCAVADEIRA HIDRAULICA, CAPACIDADE DE 0,78 M3</v>
          </cell>
          <cell r="C4670" t="str">
            <v>M3</v>
          </cell>
          <cell r="D4670">
            <v>2.0499999999999998</v>
          </cell>
          <cell r="E4670">
            <v>2.13</v>
          </cell>
          <cell r="F4670" t="str">
            <v>SINTÉTICO</v>
          </cell>
          <cell r="G4670">
            <v>2.13</v>
          </cell>
        </row>
        <row r="4671">
          <cell r="A4671">
            <v>96520</v>
          </cell>
          <cell r="B4671" t="str">
            <v>ESCAVAÇÃO MECANIZADA PARA BLOCO DE COROAMENTO OU SAPATA, SEM PREVISÃO DE FÔRMA, COM RETROESCAVADEIRA. AF_06/2017</v>
          </cell>
          <cell r="C4671" t="str">
            <v>M3</v>
          </cell>
          <cell r="D4671">
            <v>66.7</v>
          </cell>
          <cell r="E4671">
            <v>72.290000000000006</v>
          </cell>
          <cell r="F4671" t="str">
            <v>SINTÉTICO</v>
          </cell>
          <cell r="G4671">
            <v>72.290000000000006</v>
          </cell>
        </row>
        <row r="4672">
          <cell r="A4672">
            <v>96521</v>
          </cell>
          <cell r="B4672" t="str">
            <v>ESCAVAÇÃO MECANIZADA PARA BLOCO DE COROAMENTO OU SAPATA, COM PREVISÃO DE FÔRMA, COM RETROESCAVADEIRA. AF_06/2017</v>
          </cell>
          <cell r="C4672" t="str">
            <v>M3</v>
          </cell>
          <cell r="D4672">
            <v>27.42</v>
          </cell>
          <cell r="E4672">
            <v>29.01</v>
          </cell>
          <cell r="F4672" t="str">
            <v>SINTÉTICO</v>
          </cell>
          <cell r="G4672">
            <v>29.01</v>
          </cell>
        </row>
        <row r="4673">
          <cell r="A4673">
            <v>96522</v>
          </cell>
          <cell r="B4673" t="str">
            <v>ESCAVAÇÃO MANUAL PARA BLOCO DE COROAMENTO OU SAPATA, SEM PREVISÃO DE FÔRMA. AF_06/2017</v>
          </cell>
          <cell r="C4673" t="str">
            <v>M3</v>
          </cell>
          <cell r="D4673">
            <v>104.59</v>
          </cell>
          <cell r="E4673">
            <v>116.38</v>
          </cell>
          <cell r="F4673" t="str">
            <v>SINTÉTICO</v>
          </cell>
          <cell r="G4673">
            <v>116.38</v>
          </cell>
        </row>
        <row r="4674">
          <cell r="A4674">
            <v>96523</v>
          </cell>
          <cell r="B4674" t="str">
            <v>ESCAVAÇÃO MANUAL PARA BLOCO DE COROAMENTO OU SAPATA, COM PREVISÃO DE FÔRMA. AF_06/2017</v>
          </cell>
          <cell r="C4674" t="str">
            <v>M3</v>
          </cell>
          <cell r="D4674">
            <v>65.92</v>
          </cell>
          <cell r="E4674">
            <v>73.27</v>
          </cell>
          <cell r="F4674" t="str">
            <v>SINTÉTICO</v>
          </cell>
          <cell r="G4674">
            <v>73.27</v>
          </cell>
        </row>
        <row r="4675">
          <cell r="A4675">
            <v>96524</v>
          </cell>
          <cell r="B4675" t="str">
            <v>ESCAVAÇÃO MECANIZADA PARA VIGA BALDRAME, SEM PREVISÃO DE FÔRMA, COM MINI-ESCAVADEIRA. AF_06/2017</v>
          </cell>
          <cell r="C4675" t="str">
            <v>M3</v>
          </cell>
          <cell r="D4675">
            <v>128.51</v>
          </cell>
          <cell r="E4675">
            <v>141.35</v>
          </cell>
          <cell r="F4675" t="str">
            <v>SINTÉTICO</v>
          </cell>
          <cell r="G4675">
            <v>141.35</v>
          </cell>
        </row>
        <row r="4676">
          <cell r="A4676">
            <v>96525</v>
          </cell>
          <cell r="B4676" t="str">
            <v>ESCAVAÇÃO MECANIZADA PARA VIGA BALDRAME, COM PREVISÃO DE FÔRMA, COM MINI-ESCAVADEIRA. AF_06/2017</v>
          </cell>
          <cell r="C4676" t="str">
            <v>M3</v>
          </cell>
          <cell r="D4676">
            <v>27.56</v>
          </cell>
          <cell r="E4676">
            <v>29.13</v>
          </cell>
          <cell r="F4676" t="str">
            <v>SINTÉTICO</v>
          </cell>
          <cell r="G4676">
            <v>29.13</v>
          </cell>
        </row>
        <row r="4677">
          <cell r="A4677">
            <v>96526</v>
          </cell>
          <cell r="B4677" t="str">
            <v>ESCAVAÇÃO MANUAL DE VALA PARA VIGA BALDRAME, SEM PREVISÃO DE FÔRMA. AF_06/2017</v>
          </cell>
          <cell r="C4677" t="str">
            <v>M3</v>
          </cell>
          <cell r="D4677">
            <v>212.07</v>
          </cell>
          <cell r="E4677">
            <v>236.11</v>
          </cell>
          <cell r="F4677" t="str">
            <v>SINTÉTICO</v>
          </cell>
          <cell r="G4677">
            <v>236.11</v>
          </cell>
        </row>
        <row r="4678">
          <cell r="A4678">
            <v>96527</v>
          </cell>
          <cell r="B4678" t="str">
            <v>ESCAVAÇÃO MANUAL DE VALA PARA VIGA BALDRAME, COM PREVISÃO DE FÔRMA. AF_06/2017</v>
          </cell>
          <cell r="C4678" t="str">
            <v>M3</v>
          </cell>
          <cell r="D4678">
            <v>86.28</v>
          </cell>
          <cell r="E4678">
            <v>95.86</v>
          </cell>
          <cell r="F4678" t="str">
            <v>SINTÉTICO</v>
          </cell>
          <cell r="G4678">
            <v>95.86</v>
          </cell>
        </row>
        <row r="4679">
          <cell r="A4679">
            <v>96528</v>
          </cell>
          <cell r="B4679" t="str">
            <v>FABRICAÇÃO, MONTAGEM E DESMONTAGEM DE FÔRMA PARA BLOCO DE COROAMENTO, EM MADEIRA SERRADA, E=25 MM, 1 UTILIZAÇÃO. AF_06/2017</v>
          </cell>
          <cell r="C4679" t="str">
            <v>M2</v>
          </cell>
          <cell r="D4679">
            <v>89.63</v>
          </cell>
          <cell r="E4679">
            <v>95.8</v>
          </cell>
          <cell r="F4679" t="str">
            <v>SINTÉTICO</v>
          </cell>
          <cell r="G4679">
            <v>95.8</v>
          </cell>
        </row>
        <row r="4680">
          <cell r="A4680">
            <v>101206</v>
          </cell>
          <cell r="B4680"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C4680" t="str">
            <v>M3</v>
          </cell>
          <cell r="D4680">
            <v>6.74</v>
          </cell>
          <cell r="E4680">
            <v>6.88</v>
          </cell>
          <cell r="F4680" t="str">
            <v>SINTÉTICO</v>
          </cell>
          <cell r="G4680">
            <v>6.88</v>
          </cell>
        </row>
        <row r="4681">
          <cell r="A4681">
            <v>101207</v>
          </cell>
          <cell r="B4681"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C4681" t="str">
            <v>M3</v>
          </cell>
          <cell r="D4681">
            <v>5.84</v>
          </cell>
          <cell r="E4681">
            <v>5.95</v>
          </cell>
          <cell r="F4681" t="str">
            <v>SINTÉTICO</v>
          </cell>
          <cell r="G4681">
            <v>5.95</v>
          </cell>
        </row>
        <row r="4682">
          <cell r="A4682">
            <v>101208</v>
          </cell>
          <cell r="B4682"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C4682" t="str">
            <v>M3</v>
          </cell>
          <cell r="D4682">
            <v>5.69</v>
          </cell>
          <cell r="E4682">
            <v>5.81</v>
          </cell>
          <cell r="F4682" t="str">
            <v>SINTÉTICO</v>
          </cell>
          <cell r="G4682">
            <v>5.81</v>
          </cell>
        </row>
        <row r="4683">
          <cell r="A4683">
            <v>101209</v>
          </cell>
          <cell r="B4683"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C4683" t="str">
            <v>M3</v>
          </cell>
          <cell r="D4683">
            <v>5.26</v>
          </cell>
          <cell r="E4683">
            <v>5.37</v>
          </cell>
          <cell r="F4683" t="str">
            <v>SINTÉTICO</v>
          </cell>
          <cell r="G4683">
            <v>5.37</v>
          </cell>
        </row>
        <row r="4684">
          <cell r="A4684">
            <v>101210</v>
          </cell>
          <cell r="B4684"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C4684" t="str">
            <v>M3</v>
          </cell>
          <cell r="D4684">
            <v>9.43</v>
          </cell>
          <cell r="E4684">
            <v>9.6</v>
          </cell>
          <cell r="F4684" t="str">
            <v>SINTÉTICO</v>
          </cell>
          <cell r="G4684">
            <v>9.6</v>
          </cell>
        </row>
        <row r="4685">
          <cell r="A4685">
            <v>101211</v>
          </cell>
          <cell r="B4685"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C4685" t="str">
            <v>M3</v>
          </cell>
          <cell r="D4685">
            <v>10.119999999999999</v>
          </cell>
          <cell r="E4685">
            <v>10.31</v>
          </cell>
          <cell r="F4685" t="str">
            <v>SINTÉTICO</v>
          </cell>
          <cell r="G4685">
            <v>10.31</v>
          </cell>
        </row>
        <row r="4686">
          <cell r="A4686">
            <v>101212</v>
          </cell>
          <cell r="B4686"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C4686" t="str">
            <v>M3</v>
          </cell>
          <cell r="D4686">
            <v>11.79</v>
          </cell>
          <cell r="E4686">
            <v>12.01</v>
          </cell>
          <cell r="F4686" t="str">
            <v>SINTÉTICO</v>
          </cell>
          <cell r="G4686">
            <v>12.01</v>
          </cell>
        </row>
        <row r="4687">
          <cell r="A4687">
            <v>101213</v>
          </cell>
          <cell r="B4687"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C4687" t="str">
            <v>M3</v>
          </cell>
          <cell r="D4687">
            <v>13.16</v>
          </cell>
          <cell r="E4687">
            <v>13.4</v>
          </cell>
          <cell r="F4687" t="str">
            <v>SINTÉTICO</v>
          </cell>
          <cell r="G4687">
            <v>13.4</v>
          </cell>
        </row>
        <row r="4688">
          <cell r="A4688">
            <v>101214</v>
          </cell>
          <cell r="B4688"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C4688" t="str">
            <v>M3</v>
          </cell>
          <cell r="D4688">
            <v>15.91</v>
          </cell>
          <cell r="E4688">
            <v>16.190000000000001</v>
          </cell>
          <cell r="F4688" t="str">
            <v>SINTÉTICO</v>
          </cell>
          <cell r="G4688">
            <v>16.190000000000001</v>
          </cell>
        </row>
        <row r="4689">
          <cell r="A4689">
            <v>101215</v>
          </cell>
          <cell r="B4689"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C4689" t="str">
            <v>M3</v>
          </cell>
          <cell r="D4689">
            <v>9.01</v>
          </cell>
          <cell r="E4689">
            <v>9.18</v>
          </cell>
          <cell r="F4689" t="str">
            <v>SINTÉTICO</v>
          </cell>
          <cell r="G4689">
            <v>9.18</v>
          </cell>
        </row>
        <row r="4690">
          <cell r="A4690">
            <v>101216</v>
          </cell>
          <cell r="B4690"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C4690" t="str">
            <v>M3</v>
          </cell>
          <cell r="D4690">
            <v>9.4600000000000009</v>
          </cell>
          <cell r="E4690">
            <v>9.6300000000000008</v>
          </cell>
          <cell r="F4690" t="str">
            <v>SINTÉTICO</v>
          </cell>
          <cell r="G4690">
            <v>9.6300000000000008</v>
          </cell>
        </row>
        <row r="4691">
          <cell r="A4691">
            <v>101217</v>
          </cell>
          <cell r="B4691"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C4691" t="str">
            <v>M3</v>
          </cell>
          <cell r="D4691">
            <v>10.99</v>
          </cell>
          <cell r="E4691">
            <v>11.19</v>
          </cell>
          <cell r="F4691" t="str">
            <v>SINTÉTICO</v>
          </cell>
          <cell r="G4691">
            <v>11.19</v>
          </cell>
        </row>
        <row r="4692">
          <cell r="A4692">
            <v>101218</v>
          </cell>
          <cell r="B4692"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C4692" t="str">
            <v>M3</v>
          </cell>
          <cell r="D4692">
            <v>11.65</v>
          </cell>
          <cell r="E4692">
            <v>11.85</v>
          </cell>
          <cell r="F4692" t="str">
            <v>SINTÉTICO</v>
          </cell>
          <cell r="G4692">
            <v>11.85</v>
          </cell>
        </row>
        <row r="4693">
          <cell r="A4693">
            <v>101219</v>
          </cell>
          <cell r="B4693"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C4693" t="str">
            <v>M3</v>
          </cell>
          <cell r="D4693">
            <v>14.12</v>
          </cell>
          <cell r="E4693">
            <v>14.35</v>
          </cell>
          <cell r="F4693" t="str">
            <v>SINTÉTICO</v>
          </cell>
          <cell r="G4693">
            <v>14.35</v>
          </cell>
        </row>
        <row r="4694">
          <cell r="A4694">
            <v>101220</v>
          </cell>
          <cell r="B4694"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C4694" t="str">
            <v>M3</v>
          </cell>
          <cell r="D4694">
            <v>8.86</v>
          </cell>
          <cell r="E4694">
            <v>9.0299999999999994</v>
          </cell>
          <cell r="F4694" t="str">
            <v>SINTÉTICO</v>
          </cell>
          <cell r="G4694">
            <v>9.0299999999999994</v>
          </cell>
        </row>
        <row r="4695">
          <cell r="A4695">
            <v>101221</v>
          </cell>
          <cell r="B4695"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C4695" t="str">
            <v>M3</v>
          </cell>
          <cell r="D4695">
            <v>9.3800000000000008</v>
          </cell>
          <cell r="E4695">
            <v>9.5500000000000007</v>
          </cell>
          <cell r="F4695" t="str">
            <v>SINTÉTICO</v>
          </cell>
          <cell r="G4695">
            <v>9.5500000000000007</v>
          </cell>
        </row>
        <row r="4696">
          <cell r="A4696">
            <v>101222</v>
          </cell>
          <cell r="B4696"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C4696" t="str">
            <v>M3</v>
          </cell>
          <cell r="D4696">
            <v>10.9</v>
          </cell>
          <cell r="E4696">
            <v>11.09</v>
          </cell>
          <cell r="F4696" t="str">
            <v>SINTÉTICO</v>
          </cell>
          <cell r="G4696">
            <v>11.09</v>
          </cell>
        </row>
        <row r="4697">
          <cell r="A4697">
            <v>101223</v>
          </cell>
          <cell r="B4697"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C4697" t="str">
            <v>M3</v>
          </cell>
          <cell r="D4697">
            <v>12.12</v>
          </cell>
          <cell r="E4697">
            <v>12.33</v>
          </cell>
          <cell r="F4697" t="str">
            <v>SINTÉTICO</v>
          </cell>
          <cell r="G4697">
            <v>12.33</v>
          </cell>
        </row>
        <row r="4698">
          <cell r="A4698">
            <v>101224</v>
          </cell>
          <cell r="B4698"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C4698" t="str">
            <v>M3</v>
          </cell>
          <cell r="D4698">
            <v>15.18</v>
          </cell>
          <cell r="E4698">
            <v>15.45</v>
          </cell>
          <cell r="F4698" t="str">
            <v>SINTÉTICO</v>
          </cell>
          <cell r="G4698">
            <v>15.45</v>
          </cell>
        </row>
        <row r="4699">
          <cell r="A4699">
            <v>101225</v>
          </cell>
          <cell r="B4699"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C4699" t="str">
            <v>M3</v>
          </cell>
          <cell r="D4699">
            <v>8.11</v>
          </cell>
          <cell r="E4699">
            <v>8.24</v>
          </cell>
          <cell r="F4699" t="str">
            <v>SINTÉTICO</v>
          </cell>
          <cell r="G4699">
            <v>8.24</v>
          </cell>
        </row>
        <row r="4700">
          <cell r="A4700">
            <v>101226</v>
          </cell>
          <cell r="B4700"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C4700" t="str">
            <v>M3</v>
          </cell>
          <cell r="D4700">
            <v>8.5500000000000007</v>
          </cell>
          <cell r="E4700">
            <v>8.69</v>
          </cell>
          <cell r="F4700" t="str">
            <v>SINTÉTICO</v>
          </cell>
          <cell r="G4700">
            <v>8.69</v>
          </cell>
        </row>
        <row r="4701">
          <cell r="A4701">
            <v>101227</v>
          </cell>
          <cell r="B4701"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C4701" t="str">
            <v>M3</v>
          </cell>
          <cell r="D4701">
            <v>9.9</v>
          </cell>
          <cell r="E4701">
            <v>10.07</v>
          </cell>
          <cell r="F4701" t="str">
            <v>SINTÉTICO</v>
          </cell>
          <cell r="G4701">
            <v>10.07</v>
          </cell>
        </row>
        <row r="4702">
          <cell r="A4702">
            <v>101228</v>
          </cell>
          <cell r="B4702"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C4702" t="str">
            <v>M3</v>
          </cell>
          <cell r="D4702">
            <v>10.58</v>
          </cell>
          <cell r="E4702">
            <v>10.75</v>
          </cell>
          <cell r="F4702" t="str">
            <v>SINTÉTICO</v>
          </cell>
          <cell r="G4702">
            <v>10.75</v>
          </cell>
        </row>
        <row r="4703">
          <cell r="A4703">
            <v>101229</v>
          </cell>
          <cell r="B4703"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C4703" t="str">
            <v>M3</v>
          </cell>
          <cell r="D4703">
            <v>13.32</v>
          </cell>
          <cell r="E4703">
            <v>13.53</v>
          </cell>
          <cell r="F4703" t="str">
            <v>SINTÉTICO</v>
          </cell>
          <cell r="G4703">
            <v>13.53</v>
          </cell>
        </row>
        <row r="4704">
          <cell r="A4704">
            <v>101230</v>
          </cell>
          <cell r="B4704"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C4704" t="str">
            <v>M3</v>
          </cell>
          <cell r="D4704">
            <v>5.95</v>
          </cell>
          <cell r="E4704">
            <v>6.07</v>
          </cell>
          <cell r="F4704" t="str">
            <v>SINTÉTICO</v>
          </cell>
          <cell r="G4704">
            <v>6.07</v>
          </cell>
        </row>
        <row r="4705">
          <cell r="A4705">
            <v>101231</v>
          </cell>
          <cell r="B4705"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C4705" t="str">
            <v>M3</v>
          </cell>
          <cell r="D4705">
            <v>5.63</v>
          </cell>
          <cell r="E4705">
            <v>5.74</v>
          </cell>
          <cell r="F4705" t="str">
            <v>SINTÉTICO</v>
          </cell>
          <cell r="G4705">
            <v>5.74</v>
          </cell>
        </row>
        <row r="4706">
          <cell r="A4706">
            <v>101232</v>
          </cell>
          <cell r="B4706"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C4706" t="str">
            <v>M3</v>
          </cell>
          <cell r="D4706">
            <v>5.08</v>
          </cell>
          <cell r="E4706">
            <v>5.19</v>
          </cell>
          <cell r="F4706" t="str">
            <v>SINTÉTICO</v>
          </cell>
          <cell r="G4706">
            <v>5.19</v>
          </cell>
        </row>
        <row r="4707">
          <cell r="A4707">
            <v>101233</v>
          </cell>
          <cell r="B4707"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C4707" t="str">
            <v>M3</v>
          </cell>
          <cell r="D4707">
            <v>4.67</v>
          </cell>
          <cell r="E4707">
            <v>4.76</v>
          </cell>
          <cell r="F4707" t="str">
            <v>SINTÉTICO</v>
          </cell>
          <cell r="G4707">
            <v>4.76</v>
          </cell>
        </row>
        <row r="4708">
          <cell r="A4708">
            <v>101234</v>
          </cell>
          <cell r="B4708"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C4708" t="str">
            <v>M3</v>
          </cell>
          <cell r="D4708">
            <v>9.23</v>
          </cell>
          <cell r="E4708">
            <v>9.4</v>
          </cell>
          <cell r="F4708" t="str">
            <v>SINTÉTICO</v>
          </cell>
          <cell r="G4708">
            <v>9.4</v>
          </cell>
        </row>
        <row r="4709">
          <cell r="A4709">
            <v>101235</v>
          </cell>
          <cell r="B4709"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C4709" t="str">
            <v>M3</v>
          </cell>
          <cell r="D4709">
            <v>9.73</v>
          </cell>
          <cell r="E4709">
            <v>9.91</v>
          </cell>
          <cell r="F4709" t="str">
            <v>SINTÉTICO</v>
          </cell>
          <cell r="G4709">
            <v>9.91</v>
          </cell>
        </row>
        <row r="4710">
          <cell r="A4710">
            <v>101236</v>
          </cell>
          <cell r="B4710"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C4710" t="str">
            <v>M3</v>
          </cell>
          <cell r="D4710">
            <v>11.32</v>
          </cell>
          <cell r="E4710">
            <v>11.53</v>
          </cell>
          <cell r="F4710" t="str">
            <v>SINTÉTICO</v>
          </cell>
          <cell r="G4710">
            <v>11.53</v>
          </cell>
        </row>
        <row r="4711">
          <cell r="A4711">
            <v>101237</v>
          </cell>
          <cell r="B4711"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C4711" t="str">
            <v>M3</v>
          </cell>
          <cell r="D4711">
            <v>12.08</v>
          </cell>
          <cell r="E4711">
            <v>12.28</v>
          </cell>
          <cell r="F4711" t="str">
            <v>SINTÉTICO</v>
          </cell>
          <cell r="G4711">
            <v>12.28</v>
          </cell>
        </row>
        <row r="4712">
          <cell r="A4712">
            <v>101238</v>
          </cell>
          <cell r="B4712"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C4712" t="str">
            <v>M3</v>
          </cell>
          <cell r="D4712">
            <v>15.25</v>
          </cell>
          <cell r="E4712">
            <v>15.51</v>
          </cell>
          <cell r="F4712" t="str">
            <v>SINTÉTICO</v>
          </cell>
          <cell r="G4712">
            <v>15.51</v>
          </cell>
        </row>
        <row r="4713">
          <cell r="A4713">
            <v>101239</v>
          </cell>
          <cell r="B4713"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C4713" t="str">
            <v>M3</v>
          </cell>
          <cell r="D4713">
            <v>8.09</v>
          </cell>
          <cell r="E4713">
            <v>8.23</v>
          </cell>
          <cell r="F4713" t="str">
            <v>SINTÉTICO</v>
          </cell>
          <cell r="G4713">
            <v>8.23</v>
          </cell>
        </row>
        <row r="4714">
          <cell r="A4714">
            <v>101240</v>
          </cell>
          <cell r="B4714"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C4714" t="str">
            <v>M3</v>
          </cell>
          <cell r="D4714">
            <v>8.5500000000000007</v>
          </cell>
          <cell r="E4714">
            <v>8.69</v>
          </cell>
          <cell r="F4714" t="str">
            <v>SINTÉTICO</v>
          </cell>
          <cell r="G4714">
            <v>8.69</v>
          </cell>
        </row>
        <row r="4715">
          <cell r="A4715">
            <v>101241</v>
          </cell>
          <cell r="B4715"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C4715" t="str">
            <v>M3</v>
          </cell>
          <cell r="D4715">
            <v>9.9700000000000006</v>
          </cell>
          <cell r="E4715">
            <v>10.130000000000001</v>
          </cell>
          <cell r="F4715" t="str">
            <v>SINTÉTICO</v>
          </cell>
          <cell r="G4715">
            <v>10.130000000000001</v>
          </cell>
        </row>
        <row r="4716">
          <cell r="A4716">
            <v>101242</v>
          </cell>
          <cell r="B4716"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C4716" t="str">
            <v>M3</v>
          </cell>
          <cell r="D4716">
            <v>11.12</v>
          </cell>
          <cell r="E4716">
            <v>11.31</v>
          </cell>
          <cell r="F4716" t="str">
            <v>SINTÉTICO</v>
          </cell>
          <cell r="G4716">
            <v>11.31</v>
          </cell>
        </row>
        <row r="4717">
          <cell r="A4717">
            <v>101243</v>
          </cell>
          <cell r="B4717"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C4717" t="str">
            <v>M3</v>
          </cell>
          <cell r="D4717">
            <v>13.5</v>
          </cell>
          <cell r="E4717">
            <v>13.71</v>
          </cell>
          <cell r="F4717" t="str">
            <v>SINTÉTICO</v>
          </cell>
          <cell r="G4717">
            <v>13.71</v>
          </cell>
        </row>
        <row r="4718">
          <cell r="A4718">
            <v>101244</v>
          </cell>
          <cell r="B4718"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C4718" t="str">
            <v>M3</v>
          </cell>
          <cell r="D4718">
            <v>8.5</v>
          </cell>
          <cell r="E4718">
            <v>8.67</v>
          </cell>
          <cell r="F4718" t="str">
            <v>SINTÉTICO</v>
          </cell>
          <cell r="G4718">
            <v>8.67</v>
          </cell>
        </row>
        <row r="4719">
          <cell r="A4719">
            <v>101245</v>
          </cell>
          <cell r="B4719"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C4719" t="str">
            <v>M3</v>
          </cell>
          <cell r="D4719">
            <v>9.02</v>
          </cell>
          <cell r="E4719">
            <v>9.18</v>
          </cell>
          <cell r="F4719" t="str">
            <v>SINTÉTICO</v>
          </cell>
          <cell r="G4719">
            <v>9.18</v>
          </cell>
        </row>
        <row r="4720">
          <cell r="A4720">
            <v>101246</v>
          </cell>
          <cell r="B4720"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C4720" t="str">
            <v>M3</v>
          </cell>
          <cell r="D4720">
            <v>10.47</v>
          </cell>
          <cell r="E4720">
            <v>10.65</v>
          </cell>
          <cell r="F4720" t="str">
            <v>SINTÉTICO</v>
          </cell>
          <cell r="G4720">
            <v>10.65</v>
          </cell>
        </row>
        <row r="4721">
          <cell r="A4721">
            <v>101247</v>
          </cell>
          <cell r="B4721"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C4721" t="str">
            <v>M3</v>
          </cell>
          <cell r="D4721">
            <v>11.62</v>
          </cell>
          <cell r="E4721">
            <v>11.82</v>
          </cell>
          <cell r="F4721" t="str">
            <v>SINTÉTICO</v>
          </cell>
          <cell r="G4721">
            <v>11.82</v>
          </cell>
        </row>
        <row r="4722">
          <cell r="A4722">
            <v>101248</v>
          </cell>
          <cell r="B4722"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C4722" t="str">
            <v>M3</v>
          </cell>
          <cell r="D4722">
            <v>14.54</v>
          </cell>
          <cell r="E4722">
            <v>14.79</v>
          </cell>
          <cell r="F4722" t="str">
            <v>SINTÉTICO</v>
          </cell>
          <cell r="G4722">
            <v>14.79</v>
          </cell>
        </row>
        <row r="4723">
          <cell r="A4723">
            <v>101249</v>
          </cell>
          <cell r="B4723"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C4723" t="str">
            <v>M3</v>
          </cell>
          <cell r="D4723">
            <v>7.39</v>
          </cell>
          <cell r="E4723">
            <v>7.51</v>
          </cell>
          <cell r="F4723" t="str">
            <v>SINTÉTICO</v>
          </cell>
          <cell r="G4723">
            <v>7.51</v>
          </cell>
        </row>
        <row r="4724">
          <cell r="A4724">
            <v>101250</v>
          </cell>
          <cell r="B4724"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C4724" t="str">
            <v>M3</v>
          </cell>
          <cell r="D4724">
            <v>8.19</v>
          </cell>
          <cell r="E4724">
            <v>8.33</v>
          </cell>
          <cell r="F4724" t="str">
            <v>SINTÉTICO</v>
          </cell>
          <cell r="G4724">
            <v>8.33</v>
          </cell>
        </row>
        <row r="4725">
          <cell r="A4725">
            <v>101251</v>
          </cell>
          <cell r="B4725"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C4725" t="str">
            <v>M3</v>
          </cell>
          <cell r="D4725">
            <v>9.35</v>
          </cell>
          <cell r="E4725">
            <v>9.5</v>
          </cell>
          <cell r="F4725" t="str">
            <v>SINTÉTICO</v>
          </cell>
          <cell r="G4725">
            <v>9.5</v>
          </cell>
        </row>
        <row r="4726">
          <cell r="A4726">
            <v>101252</v>
          </cell>
          <cell r="B4726"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C4726" t="str">
            <v>M3</v>
          </cell>
          <cell r="D4726">
            <v>10.14</v>
          </cell>
          <cell r="E4726">
            <v>10.29</v>
          </cell>
          <cell r="F4726" t="str">
            <v>SINTÉTICO</v>
          </cell>
          <cell r="G4726">
            <v>10.29</v>
          </cell>
        </row>
        <row r="4727">
          <cell r="A4727">
            <v>101253</v>
          </cell>
          <cell r="B4727"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C4727" t="str">
            <v>M3</v>
          </cell>
          <cell r="D4727">
            <v>12.77</v>
          </cell>
          <cell r="E4727">
            <v>12.96</v>
          </cell>
          <cell r="F4727" t="str">
            <v>SINTÉTICO</v>
          </cell>
          <cell r="G4727">
            <v>12.96</v>
          </cell>
        </row>
        <row r="4728">
          <cell r="A4728">
            <v>101254</v>
          </cell>
          <cell r="B4728"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C4728" t="str">
            <v>M3</v>
          </cell>
          <cell r="D4728">
            <v>6.76</v>
          </cell>
          <cell r="E4728">
            <v>6.93</v>
          </cell>
          <cell r="F4728" t="str">
            <v>SINTÉTICO</v>
          </cell>
          <cell r="G4728">
            <v>6.93</v>
          </cell>
        </row>
        <row r="4729">
          <cell r="A4729">
            <v>101255</v>
          </cell>
          <cell r="B4729"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C4729" t="str">
            <v>M3</v>
          </cell>
          <cell r="D4729">
            <v>5.97</v>
          </cell>
          <cell r="E4729">
            <v>6.11</v>
          </cell>
          <cell r="F4729" t="str">
            <v>SINTÉTICO</v>
          </cell>
          <cell r="G4729">
            <v>6.11</v>
          </cell>
        </row>
        <row r="4730">
          <cell r="A4730">
            <v>101256</v>
          </cell>
          <cell r="B4730"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C4730" t="str">
            <v>M3</v>
          </cell>
          <cell r="D4730">
            <v>10.38</v>
          </cell>
          <cell r="E4730">
            <v>10.61</v>
          </cell>
          <cell r="F4730" t="str">
            <v>SINTÉTICO</v>
          </cell>
          <cell r="G4730">
            <v>10.61</v>
          </cell>
        </row>
        <row r="4731">
          <cell r="A4731">
            <v>101257</v>
          </cell>
          <cell r="B4731"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C4731" t="str">
            <v>M3</v>
          </cell>
          <cell r="D4731">
            <v>10.94</v>
          </cell>
          <cell r="E4731">
            <v>11.18</v>
          </cell>
          <cell r="F4731" t="str">
            <v>SINTÉTICO</v>
          </cell>
          <cell r="G4731">
            <v>11.18</v>
          </cell>
        </row>
        <row r="4732">
          <cell r="A4732">
            <v>101258</v>
          </cell>
          <cell r="B4732"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C4732" t="str">
            <v>M3</v>
          </cell>
          <cell r="D4732">
            <v>12.67</v>
          </cell>
          <cell r="E4732">
            <v>12.95</v>
          </cell>
          <cell r="F4732" t="str">
            <v>SINTÉTICO</v>
          </cell>
          <cell r="G4732">
            <v>12.95</v>
          </cell>
        </row>
        <row r="4733">
          <cell r="A4733">
            <v>101259</v>
          </cell>
          <cell r="B4733"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C4733" t="str">
            <v>M3</v>
          </cell>
          <cell r="D4733">
            <v>14.07</v>
          </cell>
          <cell r="E4733">
            <v>14.37</v>
          </cell>
          <cell r="F4733" t="str">
            <v>SINTÉTICO</v>
          </cell>
          <cell r="G4733">
            <v>14.37</v>
          </cell>
        </row>
        <row r="4734">
          <cell r="A4734">
            <v>101260</v>
          </cell>
          <cell r="B4734"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C4734" t="str">
            <v>M3</v>
          </cell>
          <cell r="D4734">
            <v>17.55</v>
          </cell>
          <cell r="E4734">
            <v>17.93</v>
          </cell>
          <cell r="F4734" t="str">
            <v>SINTÉTICO</v>
          </cell>
          <cell r="G4734">
            <v>17.93</v>
          </cell>
        </row>
        <row r="4735">
          <cell r="A4735">
            <v>101261</v>
          </cell>
          <cell r="B4735"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C4735" t="str">
            <v>M3</v>
          </cell>
          <cell r="D4735">
            <v>9.8000000000000007</v>
          </cell>
          <cell r="E4735">
            <v>10.029999999999999</v>
          </cell>
          <cell r="F4735" t="str">
            <v>SINTÉTICO</v>
          </cell>
          <cell r="G4735">
            <v>10.029999999999999</v>
          </cell>
        </row>
        <row r="4736">
          <cell r="A4736">
            <v>101262</v>
          </cell>
          <cell r="B4736"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C4736" t="str">
            <v>M3</v>
          </cell>
          <cell r="D4736">
            <v>10.36</v>
          </cell>
          <cell r="E4736">
            <v>10.58</v>
          </cell>
          <cell r="F4736" t="str">
            <v>SINTÉTICO</v>
          </cell>
          <cell r="G4736">
            <v>10.58</v>
          </cell>
        </row>
        <row r="4737">
          <cell r="A4737">
            <v>101263</v>
          </cell>
          <cell r="B4737"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C4737" t="str">
            <v>M3</v>
          </cell>
          <cell r="D4737">
            <v>11.97</v>
          </cell>
          <cell r="E4737">
            <v>12.22</v>
          </cell>
          <cell r="F4737" t="str">
            <v>SINTÉTICO</v>
          </cell>
          <cell r="G4737">
            <v>12.22</v>
          </cell>
        </row>
        <row r="4738">
          <cell r="A4738">
            <v>101264</v>
          </cell>
          <cell r="B4738"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C4738" t="str">
            <v>M3</v>
          </cell>
          <cell r="D4738">
            <v>13.25</v>
          </cell>
          <cell r="E4738">
            <v>13.53</v>
          </cell>
          <cell r="F4738" t="str">
            <v>SINTÉTICO</v>
          </cell>
          <cell r="G4738">
            <v>13.53</v>
          </cell>
        </row>
        <row r="4739">
          <cell r="A4739">
            <v>101265</v>
          </cell>
          <cell r="B4739"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C4739" t="str">
            <v>M3</v>
          </cell>
          <cell r="D4739">
            <v>16.510000000000002</v>
          </cell>
          <cell r="E4739">
            <v>16.829999999999998</v>
          </cell>
          <cell r="F4739" t="str">
            <v>SINTÉTICO</v>
          </cell>
          <cell r="G4739">
            <v>16.829999999999998</v>
          </cell>
        </row>
        <row r="4740">
          <cell r="A4740">
            <v>101266</v>
          </cell>
          <cell r="B4740"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C4740" t="str">
            <v>M3</v>
          </cell>
          <cell r="D4740">
            <v>6.01</v>
          </cell>
          <cell r="E4740">
            <v>6.16</v>
          </cell>
          <cell r="F4740" t="str">
            <v>SINTÉTICO</v>
          </cell>
          <cell r="G4740">
            <v>6.16</v>
          </cell>
        </row>
        <row r="4741">
          <cell r="A4741">
            <v>101267</v>
          </cell>
          <cell r="B4741"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C4741" t="str">
            <v>M3</v>
          </cell>
          <cell r="D4741">
            <v>5.75</v>
          </cell>
          <cell r="E4741">
            <v>5.89</v>
          </cell>
          <cell r="F4741" t="str">
            <v>SINTÉTICO</v>
          </cell>
          <cell r="G4741">
            <v>5.89</v>
          </cell>
        </row>
        <row r="4742">
          <cell r="A4742">
            <v>101268</v>
          </cell>
          <cell r="B4742"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C4742" t="str">
            <v>M3</v>
          </cell>
          <cell r="D4742">
            <v>9.44</v>
          </cell>
          <cell r="E4742">
            <v>9.64</v>
          </cell>
          <cell r="F4742" t="str">
            <v>SINTÉTICO</v>
          </cell>
          <cell r="G4742">
            <v>9.64</v>
          </cell>
        </row>
        <row r="4743">
          <cell r="A4743">
            <v>101269</v>
          </cell>
          <cell r="B4743"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C4743" t="str">
            <v>M3</v>
          </cell>
          <cell r="D4743">
            <v>10.48</v>
          </cell>
          <cell r="E4743">
            <v>10.72</v>
          </cell>
          <cell r="F4743" t="str">
            <v>SINTÉTICO</v>
          </cell>
          <cell r="G4743">
            <v>10.72</v>
          </cell>
        </row>
        <row r="4744">
          <cell r="A4744">
            <v>101270</v>
          </cell>
          <cell r="B4744"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C4744" t="str">
            <v>M3</v>
          </cell>
          <cell r="D4744">
            <v>12.14</v>
          </cell>
          <cell r="E4744">
            <v>12.4</v>
          </cell>
          <cell r="F4744" t="str">
            <v>SINTÉTICO</v>
          </cell>
          <cell r="G4744">
            <v>12.4</v>
          </cell>
        </row>
        <row r="4745">
          <cell r="A4745">
            <v>101271</v>
          </cell>
          <cell r="B4745"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C4745" t="str">
            <v>M3</v>
          </cell>
          <cell r="D4745">
            <v>13.44</v>
          </cell>
          <cell r="E4745">
            <v>13.73</v>
          </cell>
          <cell r="F4745" t="str">
            <v>SINTÉTICO</v>
          </cell>
          <cell r="G4745">
            <v>13.73</v>
          </cell>
        </row>
        <row r="4746">
          <cell r="A4746">
            <v>101272</v>
          </cell>
          <cell r="B4746"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C4746" t="str">
            <v>M3</v>
          </cell>
          <cell r="D4746">
            <v>16.760000000000002</v>
          </cell>
          <cell r="E4746">
            <v>17.100000000000001</v>
          </cell>
          <cell r="F4746" t="str">
            <v>SINTÉTICO</v>
          </cell>
          <cell r="G4746">
            <v>17.100000000000001</v>
          </cell>
        </row>
        <row r="4747">
          <cell r="A4747">
            <v>101273</v>
          </cell>
          <cell r="B4747"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C4747" t="str">
            <v>M3</v>
          </cell>
          <cell r="D4747">
            <v>8.99</v>
          </cell>
          <cell r="E4747">
            <v>9.18</v>
          </cell>
          <cell r="F4747" t="str">
            <v>SINTÉTICO</v>
          </cell>
          <cell r="G4747">
            <v>9.18</v>
          </cell>
        </row>
        <row r="4748">
          <cell r="A4748">
            <v>101274</v>
          </cell>
          <cell r="B4748"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C4748" t="str">
            <v>M3</v>
          </cell>
          <cell r="D4748">
            <v>9.94</v>
          </cell>
          <cell r="E4748">
            <v>10.15</v>
          </cell>
          <cell r="F4748" t="str">
            <v>SINTÉTICO</v>
          </cell>
          <cell r="G4748">
            <v>10.15</v>
          </cell>
        </row>
        <row r="4749">
          <cell r="A4749">
            <v>101275</v>
          </cell>
          <cell r="B4749"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C4749" t="str">
            <v>M3</v>
          </cell>
          <cell r="D4749">
            <v>11.5</v>
          </cell>
          <cell r="E4749">
            <v>11.73</v>
          </cell>
          <cell r="F4749" t="str">
            <v>SINTÉTICO</v>
          </cell>
          <cell r="G4749">
            <v>11.73</v>
          </cell>
        </row>
        <row r="4750">
          <cell r="A4750">
            <v>101276</v>
          </cell>
          <cell r="B4750"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C4750" t="str">
            <v>M3</v>
          </cell>
          <cell r="D4750">
            <v>12.7</v>
          </cell>
          <cell r="E4750">
            <v>12.96</v>
          </cell>
          <cell r="F4750" t="str">
            <v>SINTÉTICO</v>
          </cell>
          <cell r="G4750">
            <v>12.96</v>
          </cell>
        </row>
        <row r="4751">
          <cell r="A4751">
            <v>101277</v>
          </cell>
          <cell r="B4751"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C4751" t="str">
            <v>M3</v>
          </cell>
          <cell r="D4751">
            <v>16.21</v>
          </cell>
          <cell r="E4751">
            <v>16.53</v>
          </cell>
          <cell r="F4751" t="str">
            <v>SINTÉTICO</v>
          </cell>
          <cell r="G4751">
            <v>16.53</v>
          </cell>
        </row>
        <row r="4752">
          <cell r="A4752">
            <v>72915</v>
          </cell>
          <cell r="B4752" t="str">
            <v>ESCAVACAO MECANICA DE VALA EM MATERIAL DE 2A. CATEGORIA ATE 2 M DE PROFUNDIDADE COM UTILIZACAO DE ESCAVADEIRA HIDRAULICA</v>
          </cell>
          <cell r="C4752" t="str">
            <v>M3</v>
          </cell>
          <cell r="D4752">
            <v>8.77</v>
          </cell>
          <cell r="E4752">
            <v>9.14</v>
          </cell>
          <cell r="F4752" t="str">
            <v>SINTÉTICO</v>
          </cell>
          <cell r="G4752">
            <v>9.14</v>
          </cell>
        </row>
        <row r="4753">
          <cell r="A4753">
            <v>72917</v>
          </cell>
          <cell r="B4753" t="str">
            <v>ESCAVACAO MECANICA DE VALA EM MATERIAL 2A. CATEGORIA DE 2,01 ATE 4,00 M DE PROFUNDIDADE COM UTILIZACAO DE ESCAVADEIRA HIDRAULICA</v>
          </cell>
          <cell r="C4753" t="str">
            <v>M3</v>
          </cell>
          <cell r="D4753">
            <v>10.029999999999999</v>
          </cell>
          <cell r="E4753">
            <v>10.44</v>
          </cell>
          <cell r="F4753" t="str">
            <v>SINTÉTICO</v>
          </cell>
          <cell r="G4753">
            <v>10.44</v>
          </cell>
        </row>
        <row r="4754">
          <cell r="A4754">
            <v>72918</v>
          </cell>
          <cell r="B4754" t="str">
            <v>ESCAVACAO MECANICA DE VALA EM MATERIAL 2A. CATEGORIA DE 4,01 ATE 6,00 M DE PROFUNDIDADE COM UTILIZACAO DE ESCAVADEIRA HIDRAULICA</v>
          </cell>
          <cell r="C4754" t="str">
            <v>M3</v>
          </cell>
          <cell r="D4754">
            <v>11.71</v>
          </cell>
          <cell r="E4754">
            <v>12.18</v>
          </cell>
          <cell r="F4754" t="str">
            <v>SINTÉTICO</v>
          </cell>
          <cell r="G4754">
            <v>12.18</v>
          </cell>
        </row>
        <row r="4755">
          <cell r="A4755" t="str">
            <v>73965/9</v>
          </cell>
          <cell r="B4755" t="str">
            <v>ESCAVACAO MANUAL DE VALA EM LODO, DE 1,5 ATE 3M, EXCLUINDO ESGOTAMENTO/ESCORAMENTO.</v>
          </cell>
          <cell r="C4755" t="str">
            <v>M3</v>
          </cell>
          <cell r="D4755">
            <v>137.5</v>
          </cell>
          <cell r="E4755">
            <v>152</v>
          </cell>
          <cell r="F4755" t="str">
            <v>SINTÉTICO</v>
          </cell>
          <cell r="G4755">
            <v>152</v>
          </cell>
        </row>
        <row r="4756">
          <cell r="A4756" t="str">
            <v>79506/2</v>
          </cell>
          <cell r="B4756" t="str">
            <v>ESCAVAÇÃO MANUAL DE VALA/CAVA EM LODO, ENTRE 3 E 4,5M DE PROFUNDIDADE</v>
          </cell>
          <cell r="C4756" t="str">
            <v>M3</v>
          </cell>
          <cell r="D4756">
            <v>206.25</v>
          </cell>
          <cell r="E4756">
            <v>228</v>
          </cell>
          <cell r="F4756" t="str">
            <v>SINTÉTICO</v>
          </cell>
          <cell r="G4756">
            <v>228</v>
          </cell>
        </row>
        <row r="4757">
          <cell r="A4757">
            <v>83343</v>
          </cell>
          <cell r="B4757" t="str">
            <v>ESCAVACAO MECANICA DE VALAS (SOLO COM AGUA), PROFUNDIDADE MAIOR QUE 4,00 M ATE 6,00 M.</v>
          </cell>
          <cell r="C4757" t="str">
            <v>M3</v>
          </cell>
          <cell r="D4757">
            <v>11.06</v>
          </cell>
          <cell r="E4757">
            <v>11.57</v>
          </cell>
          <cell r="F4757" t="str">
            <v>SINTÉTICO</v>
          </cell>
          <cell r="G4757">
            <v>11.57</v>
          </cell>
        </row>
        <row r="4758">
          <cell r="A4758">
            <v>90082</v>
          </cell>
          <cell r="B4758" t="str">
            <v>ESCAVAÇÃO MECANIZADA DE VALA COM PROF. ATÉ 1,5 M (MÉDIA ENTRE MONTANTE E JUSANTE/UMA COMPOSIÇÃO POR TRECHO), COM ESCAVADEIRA HIDRÁULICA (0,8 M3), LARG. DE 1,5 M A 2,5 M, EM SOLO DE 1A CATEGORIA, EM LOCAIS COM ALTO NÍVEL DE INTERFERÊNCIA. AF_01/2015</v>
          </cell>
          <cell r="C4758" t="str">
            <v>M3</v>
          </cell>
          <cell r="D4758">
            <v>7.08</v>
          </cell>
          <cell r="E4758">
            <v>7.39</v>
          </cell>
          <cell r="F4758" t="str">
            <v>SINTÉTICO</v>
          </cell>
          <cell r="G4758">
            <v>7.39</v>
          </cell>
        </row>
        <row r="4759">
          <cell r="A4759">
            <v>90084</v>
          </cell>
          <cell r="B4759" t="str">
            <v>ESCAVAÇÃO MECANIZADA DE VALA COM PROF. MAIOR QUE 1,5 M ATÉ 3,0 M (MÉDIA ENTRE MONTANTE E JUSANTE/UMA COMPOSIÇÃO POR TRECHO), COM ESCAVADEIRA HIDRÁULICA (0,8 M3/111 HP), LARGURA ATÉ 1,5 M, EM SOLO DE 1A CATEGORIA, EM LOCAIS COM ALTO NÍVEL DE INTERFERÊNCIA. AF_01/2015</v>
          </cell>
          <cell r="C4759" t="str">
            <v>M3</v>
          </cell>
          <cell r="D4759">
            <v>6.89</v>
          </cell>
          <cell r="E4759">
            <v>7.18</v>
          </cell>
          <cell r="F4759" t="str">
            <v>SINTÉTICO</v>
          </cell>
          <cell r="G4759">
            <v>7.18</v>
          </cell>
        </row>
        <row r="4760">
          <cell r="A4760">
            <v>90085</v>
          </cell>
          <cell r="B4760" t="str">
            <v>ESCAVAÇÃO MECANIZADA DE VALA COM PROF. MAIOR QUE 1,5 M ATÉ 3,0 M (MÉDIA ENTRE MONTANTE E JUSANTE/UMA COMPOSIÇÃO POR TRECHO), COM ESCAVADEIRA HIDRÁULICA (0,8 M3/111 HP), LARG. DE 1,5 M A 2,5 M, EM SOLO DE 1A CATEGORIA, EM LOCAIS COM ALTO NÍVEL DE INTERFERÊNCIA. AF_01/2015</v>
          </cell>
          <cell r="C4760" t="str">
            <v>M3</v>
          </cell>
          <cell r="D4760">
            <v>6.46</v>
          </cell>
          <cell r="E4760">
            <v>6.75</v>
          </cell>
          <cell r="F4760" t="str">
            <v>SINTÉTICO</v>
          </cell>
          <cell r="G4760">
            <v>6.75</v>
          </cell>
        </row>
        <row r="4761">
          <cell r="A4761">
            <v>90086</v>
          </cell>
          <cell r="B4761" t="str">
            <v>ESCAVAÇÃO MECANIZADA DE VALA COM PROF. MAIOR QUE 3,0 M ATÉ 4,5 M(MÉDIA ENTRE MONTANTE E JUSANTE/UMA COMPOSIÇÃO POR TRECHO), COM ESCAVADEIRA HIDRÁULICA (0,8 M3/111 HP), LARG. MENOR QUE 1,5 M, EM SOLO DE 1A CATEGORIA, EM LOCAIS COM ALTO NÍVEL DE INTERFERÊNCIA. AF_01/2015</v>
          </cell>
          <cell r="C4761" t="str">
            <v>M3</v>
          </cell>
          <cell r="D4761">
            <v>6.54</v>
          </cell>
          <cell r="E4761">
            <v>6.83</v>
          </cell>
          <cell r="F4761" t="str">
            <v>SINTÉTICO</v>
          </cell>
          <cell r="G4761">
            <v>6.83</v>
          </cell>
        </row>
        <row r="4762">
          <cell r="A4762">
            <v>90087</v>
          </cell>
          <cell r="B4762" t="str">
            <v>ESCAVAÇÃO MECANIZADA DE VALA COM PROF. DE 3,0 M ATÉ 4,5 M(MÉDIA ENTRE MONTANTE E JUSANTE/UMA COMPOSIÇÃO POR TRECHO), COM ESCAVADEIRA HIDRÁULICA (1,2 M3/155 HP), LARG. DE 1,5 M A 2,5 M, EM SOLO DE 1A CATEGORIA, EM LOCAIS COM ALTO NÍVEL DE INTERFERÊNCIA. AF_01/2015</v>
          </cell>
          <cell r="C4762" t="str">
            <v>M3</v>
          </cell>
          <cell r="D4762">
            <v>5.58</v>
          </cell>
          <cell r="E4762">
            <v>5.8</v>
          </cell>
          <cell r="F4762" t="str">
            <v>SINTÉTICO</v>
          </cell>
          <cell r="G4762">
            <v>5.8</v>
          </cell>
        </row>
        <row r="4763">
          <cell r="A4763">
            <v>90088</v>
          </cell>
          <cell r="B4763" t="str">
            <v>ESCAVAÇÃO MECANIZADA DE VALA COM PROF. MAIOR QUE 4,5 M ATÉ 6,0 M(MÉDIA ENTRE MONTANTE E JUSANTE/UMA COMPOSIÇÃO POR TRECHO), COM ESCAVADEIRA HIDRÁULICA (1,2 M3/155 HP), LARG. MENOR QUE 1,5 M, EM SOLO DE 1A CATEGORIA, EM LOCAIS COM ALTO NÍVEL DE INTERFERÊNCIA. AF_01/2015</v>
          </cell>
          <cell r="C4763" t="str">
            <v>M3</v>
          </cell>
          <cell r="D4763">
            <v>5.7</v>
          </cell>
          <cell r="E4763">
            <v>5.93</v>
          </cell>
          <cell r="F4763" t="str">
            <v>SINTÉTICO</v>
          </cell>
          <cell r="G4763">
            <v>5.93</v>
          </cell>
        </row>
        <row r="4764">
          <cell r="A4764">
            <v>90090</v>
          </cell>
          <cell r="B4764" t="str">
            <v>ESCAVAÇÃO MECANIZADA DE VALA COM PROF. MAIOR QUE 4,5 M ATÉ 6,0 M(MÉDIA ENTRE MONTANTE E JUSANTE/UMA COMPOSIÇÃO POR TRECHO), COM ESCAVADEIRA HIDRÁULICA (1,2 M3/155 HP), LARG. DE 1,5 M A 2,5 M, EM SOLO DE 1A CATEGORIA, EM LOCAIS COM ALTO NÍVEL DE INTERFERÊNCIA. AF_01/2015</v>
          </cell>
          <cell r="C4764" t="str">
            <v>M3</v>
          </cell>
          <cell r="D4764">
            <v>5.48</v>
          </cell>
          <cell r="E4764">
            <v>5.68</v>
          </cell>
          <cell r="F4764" t="str">
            <v>SINTÉTICO</v>
          </cell>
          <cell r="G4764">
            <v>5.68</v>
          </cell>
        </row>
        <row r="4765">
          <cell r="A4765">
            <v>90091</v>
          </cell>
          <cell r="B4765" t="str">
            <v>ESCAVAÇÃO MECANIZADA DE VALA COM PROF. ATÉ 1,5 M(MÉDIA ENTRE MONTANTE E JUSANTE/UMA COMPOSIÇÃO POR TRECHO), COM ESCAVADEIRA HIDRÁULICA (0,8 M3), LARG. DE 1,5M A 2,5 M, EM SOLO DE 1A CATEGORIA, LOCAIS COM BAIXO NÍVEL DE INTERFERÊNCIA. AF_01/2015</v>
          </cell>
          <cell r="C4765" t="str">
            <v>M3</v>
          </cell>
          <cell r="D4765">
            <v>4.22</v>
          </cell>
          <cell r="E4765">
            <v>4.42</v>
          </cell>
          <cell r="F4765" t="str">
            <v>SINTÉTICO</v>
          </cell>
          <cell r="G4765">
            <v>4.42</v>
          </cell>
        </row>
        <row r="4766">
          <cell r="A4766">
            <v>90092</v>
          </cell>
          <cell r="B4766" t="str">
            <v>ESCAVAÇÃO MECANIZADA DE VALA COM PROF. MAIOR QUE 1,5 M E ATÉ 3,0 M(MÉDIA ENTRE MONTANTE E JUSANTE/UMA COMPOSIÇÃO POR TRECHO), COM ESCAVADEIRA HIDRÁULICA (0,8 M3/111 HP), LARG. MENOR QUE 1,5 M, EM SOLO DE 1A CATEGORIA, LOCAIS COM BAIXO NÍVEL DE INTERFERÊNCIA. AF_01/2015</v>
          </cell>
          <cell r="C4766" t="str">
            <v>M3</v>
          </cell>
          <cell r="D4766">
            <v>4.0999999999999996</v>
          </cell>
          <cell r="E4766">
            <v>4.28</v>
          </cell>
          <cell r="F4766" t="str">
            <v>SINTÉTICO</v>
          </cell>
          <cell r="G4766">
            <v>4.28</v>
          </cell>
        </row>
        <row r="4767">
          <cell r="A4767">
            <v>90093</v>
          </cell>
          <cell r="B4767" t="str">
            <v>ESCAVAÇÃO MECANIZADA DE VALA COM PROF. MAIOR QUE 1,5 M ATÉ 3,0 M (MÉDIA ENTRE MONTANTE E JUSANTE/UMA COMPOSIÇÃO POR TRECHO), COM ESCAVADEIRA HIDRÁULICA (0,8 M3/111 HP), LARG. DE 1,5 M A 2,5 M, EM SOLO DE 1A CATEGORIA, LOCAIS COM BAIXO NÍVEL DE INTERFERÊNCIA. AF_01/2015</v>
          </cell>
          <cell r="C4767" t="str">
            <v>M3</v>
          </cell>
          <cell r="D4767">
            <v>3.85</v>
          </cell>
          <cell r="E4767">
            <v>4.0199999999999996</v>
          </cell>
          <cell r="F4767" t="str">
            <v>SINTÉTICO</v>
          </cell>
          <cell r="G4767">
            <v>4.0199999999999996</v>
          </cell>
        </row>
        <row r="4768">
          <cell r="A4768">
            <v>90094</v>
          </cell>
          <cell r="B4768" t="str">
            <v>ESCAVAÇÃO MECANIZADA DE VALA COM PROF. MAIOR QUE 3,0 M ATÉ 4,5 M (MÉDIA ENTRE MONTANTE E JUSANTE/UMA COMPOSIÇÃO POR TRECHO), COM ESCAVADEIRA HIDRÁULICA (0,8 M3/111 HP), LARG. MENOR QUE 1,5 M, EM SOLO DE 1A CATEGORIA, LOCAIS COM BAIXO NÍVEL DE INTERFERÊNCIA. AF_01/2015</v>
          </cell>
          <cell r="C4768" t="str">
            <v>M3</v>
          </cell>
          <cell r="D4768">
            <v>3.89</v>
          </cell>
          <cell r="E4768">
            <v>4.07</v>
          </cell>
          <cell r="F4768" t="str">
            <v>SINTÉTICO</v>
          </cell>
          <cell r="G4768">
            <v>4.07</v>
          </cell>
        </row>
        <row r="4769">
          <cell r="A4769">
            <v>90095</v>
          </cell>
          <cell r="B4769" t="str">
            <v>ESCAVAÇÃO MECANIZADA DE VALA COM PROF. MAIOR QUE 3,0 M ATÉ 4,5 M (MÉDIA ENTRE MONTANTE E JUSANTE/UMA COMPOSIÇÃO POR TRECHO), COM ESCAVADEIRA HIDRÁULICA (1,2 M3/155 HP), LARG. DE 1,5 M A 2,5 M, EM SOLO DE 1A CATEGORIA, LOCAIS COM BAIXO NÍVEL DE INTERFERÊNCIA. AF_01/2015</v>
          </cell>
          <cell r="C4769" t="str">
            <v>M3</v>
          </cell>
          <cell r="D4769">
            <v>3.32</v>
          </cell>
          <cell r="E4769">
            <v>3.47</v>
          </cell>
          <cell r="F4769" t="str">
            <v>SINTÉTICO</v>
          </cell>
          <cell r="G4769">
            <v>3.47</v>
          </cell>
        </row>
        <row r="4770">
          <cell r="A4770">
            <v>90096</v>
          </cell>
          <cell r="B4770" t="str">
            <v>ESCAVAÇÃO MECANIZADA DE VALA COM PROF. MAIOR QUE 4,5 M ATÉ 6,0 M (MÉDIA ENTRE MONTANTE E JUSANTE/UMA COMPOSIÇÃO POR TRECHO), COM ESCAVADEIRA HIDRÁULICA (1,2 M3/155 HP), LARG. MENOR QUE 1,5 M, EM SOLO DE 1A CATEGORIA, LOCAIS COM BAIXO NÍVEL DE INTERFERÊNCIA. AF_01/2015</v>
          </cell>
          <cell r="C4770" t="str">
            <v>M3</v>
          </cell>
          <cell r="D4770">
            <v>3.4</v>
          </cell>
          <cell r="E4770">
            <v>3.54</v>
          </cell>
          <cell r="F4770" t="str">
            <v>SINTÉTICO</v>
          </cell>
          <cell r="G4770">
            <v>3.54</v>
          </cell>
        </row>
        <row r="4771">
          <cell r="A4771">
            <v>90098</v>
          </cell>
          <cell r="B4771" t="str">
            <v>ESCAVAÇÃO MECANIZADA DE VALA COM PROF. MAIOR QUE 4,5 M ATÉ 6,0 M (MÉDIA ENTRE MONTANTE E JUSANTE/UMA COMPOSIÇÃO POR TRECHO), COM ESCAVADEIRA HIDRÁULICA (1,2 M3/155 HP), LARG. DE 1,5 M A 2,5 M, EM SOLO DE 1A CATEGORIA, LOCAIS COM BAIXO NÍVEL DE INTERFERÊNCIA. AF_01/2015</v>
          </cell>
          <cell r="C4771" t="str">
            <v>M3</v>
          </cell>
          <cell r="D4771">
            <v>3.26</v>
          </cell>
          <cell r="E4771">
            <v>3.39</v>
          </cell>
          <cell r="F4771" t="str">
            <v>SINTÉTICO</v>
          </cell>
          <cell r="G4771">
            <v>3.39</v>
          </cell>
        </row>
        <row r="4772">
          <cell r="A4772">
            <v>90099</v>
          </cell>
          <cell r="B4772" t="str">
            <v>ESCAVAÇÃO MECANIZADA DE VALA COM PROF. ATÉ 1,5 M (MÉDIA ENTRE MONTANTE E JUSANTE/UMA COMPOSIÇÃO POR TRECHO), COM RETROESCAVADEIRA (0,26 M3/88 HP), LARG. MENOR QUE 0,8 M, EM SOLO DE 1A CATEGORIA, EM LOCAIS COM ALTO NÍVEL DE INTERFERÊNCIA. AF_01/2015</v>
          </cell>
          <cell r="C4772" t="str">
            <v>M3</v>
          </cell>
          <cell r="D4772">
            <v>9.49</v>
          </cell>
          <cell r="E4772">
            <v>10.039999999999999</v>
          </cell>
          <cell r="F4772" t="str">
            <v>SINTÉTICO</v>
          </cell>
          <cell r="G4772">
            <v>10.039999999999999</v>
          </cell>
        </row>
        <row r="4773">
          <cell r="A4773">
            <v>90100</v>
          </cell>
          <cell r="B4773" t="str">
            <v>ESCAVAÇÃO MECANIZADA DE VALA COM PROF. ATÉ 1,5 M (MÉDIA ENTRE MONTANTE E JUSANTE/UMA COMPOSIÇÃO POR TRECHO), COM RETROESCAVADEIRA (0,26 M3/88 HP), LARG. DE 0,8 M A 1,5 M, EM SOLO DE 1A CATEGORIA, EM LOCAIS COM ALTO NÍVEL DE INTERFERÊNCIA. AF_01/2015</v>
          </cell>
          <cell r="C4773" t="str">
            <v>M3</v>
          </cell>
          <cell r="D4773">
            <v>8.07</v>
          </cell>
          <cell r="E4773">
            <v>8.5399999999999991</v>
          </cell>
          <cell r="F4773" t="str">
            <v>SINTÉTICO</v>
          </cell>
          <cell r="G4773">
            <v>8.5399999999999991</v>
          </cell>
        </row>
        <row r="4774">
          <cell r="A4774">
            <v>90101</v>
          </cell>
          <cell r="B4774" t="str">
            <v>ESCAVAÇÃO MECANIZADA DE VALA COM PROF. MAIOR QUE 1,5 M ATÉ 3,0 M (MÉDIA ENTRE MONTANTE E JUSANTE/UMA COMPOSIÇÃO POR TRECHO), COM RETROESCAVADEIRA (0,26 M3/88 HP), LARG. MENOR QUE 0,8 M, EM SOLO DE 1A CATEGORIA, EM LOCAIS COM ALTO NÍVEL DE INTERFERÊNCIA.AF_01/2015</v>
          </cell>
          <cell r="C4774" t="str">
            <v>M3</v>
          </cell>
          <cell r="D4774">
            <v>7.97</v>
          </cell>
          <cell r="E4774">
            <v>8.43</v>
          </cell>
          <cell r="F4774" t="str">
            <v>SINTÉTICO</v>
          </cell>
          <cell r="G4774">
            <v>8.43</v>
          </cell>
        </row>
        <row r="4775">
          <cell r="A4775">
            <v>90102</v>
          </cell>
          <cell r="B4775" t="str">
            <v>ESCAVAÇÃO MECANIZADA DE VALA COM PROF. MAIOR QUE 1,5 M ATÉ 3,0 M (MÉDIA ENTRE MONTANTE E JUSANTE/UMA COMPOSIÇÃO POR TRECHO), COM RETROESCAVADEIRA (0,26 M3/ POTÊNCIA:88 HP), LARGURA DE 0,8 M A 1,5 M, EM SOLO DE 1A CATEGORIA, EM LOCAIS COM ALTO NÍVEL DE INTERFERÊNCIA. AF_01/2015</v>
          </cell>
          <cell r="C4775" t="str">
            <v>M3</v>
          </cell>
          <cell r="D4775">
            <v>7.24</v>
          </cell>
          <cell r="E4775">
            <v>7.68</v>
          </cell>
          <cell r="F4775" t="str">
            <v>SINTÉTICO</v>
          </cell>
          <cell r="G4775">
            <v>7.68</v>
          </cell>
        </row>
        <row r="4776">
          <cell r="A4776">
            <v>90105</v>
          </cell>
          <cell r="B4776" t="str">
            <v>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v>
          </cell>
          <cell r="C4776" t="str">
            <v>M3</v>
          </cell>
          <cell r="D4776">
            <v>5.66</v>
          </cell>
          <cell r="E4776">
            <v>6</v>
          </cell>
          <cell r="F4776" t="str">
            <v>SINTÉTICO</v>
          </cell>
          <cell r="G4776">
            <v>6</v>
          </cell>
        </row>
        <row r="4777">
          <cell r="A4777">
            <v>90106</v>
          </cell>
          <cell r="B4777" t="str">
            <v>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v>
          </cell>
          <cell r="C4777" t="str">
            <v>M3</v>
          </cell>
          <cell r="D4777">
            <v>4.8099999999999996</v>
          </cell>
          <cell r="E4777">
            <v>5.0999999999999996</v>
          </cell>
          <cell r="F4777" t="str">
            <v>SINTÉTICO</v>
          </cell>
          <cell r="G4777">
            <v>5.0999999999999996</v>
          </cell>
        </row>
        <row r="4778">
          <cell r="A4778">
            <v>90107</v>
          </cell>
          <cell r="B4778" t="str">
            <v>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v>
          </cell>
          <cell r="C4778" t="str">
            <v>M3</v>
          </cell>
          <cell r="D4778">
            <v>4.75</v>
          </cell>
          <cell r="E4778">
            <v>5.03</v>
          </cell>
          <cell r="F4778" t="str">
            <v>SINTÉTICO</v>
          </cell>
          <cell r="G4778">
            <v>5.03</v>
          </cell>
        </row>
        <row r="4779">
          <cell r="A4779">
            <v>90108</v>
          </cell>
          <cell r="B4779" t="str">
            <v>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v>
          </cell>
          <cell r="C4779" t="str">
            <v>M3</v>
          </cell>
          <cell r="D4779">
            <v>4.32</v>
          </cell>
          <cell r="E4779">
            <v>4.58</v>
          </cell>
          <cell r="F4779" t="str">
            <v>SINTÉTICO</v>
          </cell>
          <cell r="G4779">
            <v>4.58</v>
          </cell>
        </row>
        <row r="4780">
          <cell r="A4780">
            <v>93358</v>
          </cell>
          <cell r="B4780" t="str">
            <v>ESCAVAÇÃO MANUAL DE VALA COM PROFUNDIDADE MENOR OU IGUAL A 1,30 M. AF_03/2016</v>
          </cell>
          <cell r="C4780" t="str">
            <v>M3</v>
          </cell>
          <cell r="D4780">
            <v>54.39</v>
          </cell>
          <cell r="E4780">
            <v>60.13</v>
          </cell>
          <cell r="F4780" t="str">
            <v>SINTÉTICO</v>
          </cell>
          <cell r="G4780">
            <v>60.13</v>
          </cell>
        </row>
        <row r="4781">
          <cell r="A4781">
            <v>94304</v>
          </cell>
          <cell r="B4781" t="str">
            <v>ATERRO MECANIZADO DE VALA COM ESCAVADEIRA HIDRÁULICA (CAPACIDADE DA CAÇAMBA: 0,8 M³ / POTÊNCIA: 111 HP), LARGURA DE 1,5 A 2,5 M, PROFUNDIDADE ATÉ 1,5 M, COM SOLO ARGILO-ARENOSO. AF_05/2016</v>
          </cell>
          <cell r="C4781" t="str">
            <v>M3</v>
          </cell>
          <cell r="D4781">
            <v>18.690000000000001</v>
          </cell>
          <cell r="E4781">
            <v>19.53</v>
          </cell>
          <cell r="F4781" t="str">
            <v>SINTÉTICO</v>
          </cell>
          <cell r="G4781">
            <v>19.53</v>
          </cell>
        </row>
        <row r="4782">
          <cell r="A4782">
            <v>94305</v>
          </cell>
          <cell r="B4782" t="str">
            <v>ATERRO MECANIZADO DE VALA COM ESCAVADEIRA HIDRÁULICA (CAPACIDADE DA CAÇAMBA: 0,8 M³ / POTÊNCIA: 111 HP), LARGURA ATÉ 1,5 M, PROFUNDIDADE DE 1,5 A 3,0 M, COM SOLO ARGILO-ARENOSO. AF_05/2016</v>
          </cell>
          <cell r="C4782" t="str">
            <v>M3</v>
          </cell>
          <cell r="D4782">
            <v>16</v>
          </cell>
          <cell r="E4782">
            <v>16.62</v>
          </cell>
          <cell r="F4782" t="str">
            <v>SINTÉTICO</v>
          </cell>
          <cell r="G4782">
            <v>16.62</v>
          </cell>
        </row>
        <row r="4783">
          <cell r="A4783">
            <v>94306</v>
          </cell>
          <cell r="B4783" t="str">
            <v>ATERRO MECANIZADO DE VALA COM ESCAVADEIRA HIDRÁULICA (CAPACIDADE DA CAÇAMBA: 0,8 M³ / POTÊNCIA: 111 HP), LARGURA DE 1,5 A 2,5 M, PROFUNDIDADE DE 1,5 A 3,0 M, COM SOLO ARGILO-ARENOSO. AF_05/2016</v>
          </cell>
          <cell r="C4783" t="str">
            <v>M3</v>
          </cell>
          <cell r="D4783">
            <v>12.61</v>
          </cell>
          <cell r="E4783">
            <v>12.93</v>
          </cell>
          <cell r="F4783" t="str">
            <v>SINTÉTICO</v>
          </cell>
          <cell r="G4783">
            <v>12.93</v>
          </cell>
        </row>
        <row r="4784">
          <cell r="A4784">
            <v>94307</v>
          </cell>
          <cell r="B4784" t="str">
            <v>ATERRO MECANIZADO DE VALA COM ESCAVADEIRA HIDRÁULICA (CAPACIDADE DA CAÇAMBA: 0,8 M³ / POTÊNCIA: 111 HP), LARGURA ATÉ 1,5 M, PROFUNDIDADE DE 3,0 A 4,5 M, COM SOLO ARGILO-ARENOSO. AF_05/2016</v>
          </cell>
          <cell r="C4784" t="str">
            <v>M3</v>
          </cell>
          <cell r="D4784">
            <v>13.37</v>
          </cell>
          <cell r="E4784">
            <v>13.77</v>
          </cell>
          <cell r="F4784" t="str">
            <v>SINTÉTICO</v>
          </cell>
          <cell r="G4784">
            <v>13.77</v>
          </cell>
        </row>
        <row r="4785">
          <cell r="A4785">
            <v>94308</v>
          </cell>
          <cell r="B4785" t="str">
            <v>ATERRO MECANIZADO DE VALA COM ESCAVADEIRA HIDRÁULICA (CAPACIDADE DA CAÇAMBA: 0,8 M³ / POTÊNCIA: 111 HP), LARGURA DE 1,5 A 2,5 M, PROFUNDIDADE DE 3,0 A 4,5 M, COM SOLO ARGILO-ARENOSO. AF_05/2016</v>
          </cell>
          <cell r="C4785" t="str">
            <v>M3</v>
          </cell>
          <cell r="D4785">
            <v>11.36</v>
          </cell>
          <cell r="E4785">
            <v>11.62</v>
          </cell>
          <cell r="F4785" t="str">
            <v>SINTÉTICO</v>
          </cell>
          <cell r="G4785">
            <v>11.62</v>
          </cell>
        </row>
        <row r="4786">
          <cell r="A4786">
            <v>94309</v>
          </cell>
          <cell r="B4786" t="str">
            <v>ATERRO MECANIZADO DE VALA COM ESCAVADEIRA HIDRÁULICA (CAPACIDADE DA CAÇAMBA: 0,8 M³ / POTÊNCIA: 111 HP), LARGURA ATÉ 1,5 M, PROFUNDIDADE DE 4,5 A 6,0 M, COM SOLO ARGILO-ARENOSO. AF_05/2016</v>
          </cell>
          <cell r="C4786" t="str">
            <v>M3</v>
          </cell>
          <cell r="D4786">
            <v>12.25</v>
          </cell>
          <cell r="E4786">
            <v>12.56</v>
          </cell>
          <cell r="F4786" t="str">
            <v>SINTÉTICO</v>
          </cell>
          <cell r="G4786">
            <v>12.56</v>
          </cell>
        </row>
        <row r="4787">
          <cell r="A4787">
            <v>94310</v>
          </cell>
          <cell r="B4787" t="str">
            <v>ATERRO MECANIZADO DE VALA COM ESCAVADEIRA HIDRÁULICA (CAPACIDADE DA CAÇAMBA: 0,8 M³ / POTÊNCIA: 111 HP), LARGURA DE 1,5 A 2,5 M, PROFUNDIDADE DE 4,5 A 6,0 M, COM SOLO ARGILO-ARENOSO. AF_05/2016</v>
          </cell>
          <cell r="C4787" t="str">
            <v>M3</v>
          </cell>
          <cell r="D4787">
            <v>10.76</v>
          </cell>
          <cell r="E4787">
            <v>10.96</v>
          </cell>
          <cell r="F4787" t="str">
            <v>SINTÉTICO</v>
          </cell>
          <cell r="G4787">
            <v>10.96</v>
          </cell>
        </row>
        <row r="4788">
          <cell r="A4788">
            <v>94315</v>
          </cell>
          <cell r="B4788" t="str">
            <v>ATERRO MECANIZADO DE VALA COM RETROESCAVADEIRA (CAPACIDADE DA CAÇAMBA DA RETRO: 0,26 M³ / POTÊNCIA: 88 HP), LARGURA ATÉ 0,8 M, PROFUNDIDADE ATÉ 1,5 M, COM SOLO ARGILO-ARENOSO. AF_05/2016</v>
          </cell>
          <cell r="C4788" t="str">
            <v>M3</v>
          </cell>
          <cell r="D4788">
            <v>25.58</v>
          </cell>
          <cell r="E4788">
            <v>27.43</v>
          </cell>
          <cell r="F4788" t="str">
            <v>SINTÉTICO</v>
          </cell>
          <cell r="G4788">
            <v>27.43</v>
          </cell>
        </row>
        <row r="4789">
          <cell r="A4789">
            <v>94316</v>
          </cell>
          <cell r="B4789" t="str">
            <v>ATERRO MECANIZADO DE VALA COM RETROESCAVADEIRA (CAPACIDADE DA CAÇAMBA DA RETRO: 0,26 M³ / POTÊNCIA: 88 HP), LARGURA DE 0,8 A 1,5 M, PROFUNDIDADE ATÉ 1,5 M, COM SOLO ARGILO-ARENOSO. AF_05/2016</v>
          </cell>
          <cell r="C4789" t="str">
            <v>M3</v>
          </cell>
          <cell r="D4789">
            <v>18.96</v>
          </cell>
          <cell r="E4789">
            <v>20.14</v>
          </cell>
          <cell r="F4789" t="str">
            <v>SINTÉTICO</v>
          </cell>
          <cell r="G4789">
            <v>20.14</v>
          </cell>
        </row>
        <row r="4790">
          <cell r="A4790">
            <v>94317</v>
          </cell>
          <cell r="B4790" t="str">
            <v>ATERRO MECANIZADO DE VALA COM RETROESCAVADEIRA (CAPACIDADE DA CAÇAMBA DA RETRO: 0,26 M³ / POTÊNCIA: 88 HP), LARGURA ATÉ 0,8 M, PROFUNDIDADE DE 1,5 A 3,0 M, COM SOLO ARGILO-ARENOSO. AF_05/2016</v>
          </cell>
          <cell r="C4790" t="str">
            <v>M3</v>
          </cell>
          <cell r="D4790">
            <v>16.03</v>
          </cell>
          <cell r="E4790">
            <v>16.91</v>
          </cell>
          <cell r="F4790" t="str">
            <v>SINTÉTICO</v>
          </cell>
          <cell r="G4790">
            <v>16.91</v>
          </cell>
        </row>
        <row r="4791">
          <cell r="A4791">
            <v>94318</v>
          </cell>
          <cell r="B4791" t="str">
            <v>ATERRO MECANIZADO DE VALA COM RETROESCAVADEIRA (CAPACIDADE DA CAÇAMBA DA RETRO: 0,26 M³ / POTÊNCIA: 88 HP), LARGURA DE 0,8 A 1,5 M, PROFUNDIDADE DE 1,5 A 3,0 M, COM SOLO ARGILO-ARENOSO. AF_05/2016</v>
          </cell>
          <cell r="C4791" t="str">
            <v>M3</v>
          </cell>
          <cell r="D4791">
            <v>12.24</v>
          </cell>
          <cell r="E4791">
            <v>12.75</v>
          </cell>
          <cell r="F4791" t="str">
            <v>SINTÉTICO</v>
          </cell>
          <cell r="G4791">
            <v>12.75</v>
          </cell>
        </row>
        <row r="4792">
          <cell r="A4792">
            <v>94319</v>
          </cell>
          <cell r="B4792" t="str">
            <v>ATERRO MANUAL DE VALAS COM SOLO ARGILO-ARENOSO E COMPACTAÇÃO MECANIZADA. AF_05/2016</v>
          </cell>
          <cell r="C4792" t="str">
            <v>M3</v>
          </cell>
          <cell r="D4792">
            <v>28.46</v>
          </cell>
          <cell r="E4792">
            <v>30.91</v>
          </cell>
          <cell r="F4792" t="str">
            <v>SINTÉTICO</v>
          </cell>
          <cell r="G4792">
            <v>30.91</v>
          </cell>
        </row>
        <row r="4793">
          <cell r="A4793">
            <v>94327</v>
          </cell>
          <cell r="B4793" t="str">
            <v>ATERRO MECANIZADO DE VALA COM ESCAVADEIRA HIDRÁULICA (CAPACIDADE DA CAÇAMBA: 0,8 M³ / POTÊNCIA: 111 HP), LARGURA DE 1,5 A 2,5 M, PROFUNDIDADE ATÉ 1,5 M, COM AREIA PARA ATERRO. AF_05/2016</v>
          </cell>
          <cell r="C4793" t="str">
            <v>M3</v>
          </cell>
          <cell r="D4793">
            <v>38.229999999999997</v>
          </cell>
          <cell r="E4793">
            <v>39.07</v>
          </cell>
          <cell r="F4793" t="str">
            <v>SINTÉTICO</v>
          </cell>
          <cell r="G4793">
            <v>39.07</v>
          </cell>
        </row>
        <row r="4794">
          <cell r="A4794">
            <v>94328</v>
          </cell>
          <cell r="B4794" t="str">
            <v>ATERRO MECANIZADO DE VALA COM ESCAVADEIRA HIDRÁULICA (CAPACIDADE DA CAÇAMBA: 0,8 M³ / POTÊNCIA: 111 HP), LARGURA ATÉ 1,5 M, PROFUNDIDADE DE 1,5 A 3,0 M, COM AREIA PARA ATERRO. AF_05/2016</v>
          </cell>
          <cell r="C4794" t="str">
            <v>M3</v>
          </cell>
          <cell r="D4794">
            <v>35.54</v>
          </cell>
          <cell r="E4794">
            <v>36.159999999999997</v>
          </cell>
          <cell r="F4794" t="str">
            <v>SINTÉTICO</v>
          </cell>
          <cell r="G4794">
            <v>36.159999999999997</v>
          </cell>
        </row>
        <row r="4795">
          <cell r="A4795">
            <v>94329</v>
          </cell>
          <cell r="B4795" t="str">
            <v>ATERRO MECANIZADO DE VALA COM ESCAVADEIRA HIDRÁULICA (CAPACIDADE DA CAÇAMBA: 0,8 M³ / POTÊNCIA: 111 HP), LARGURA DE 1,5 A 2,5 M, PROFUNDIDADE DE 1,5 A 3,0 M, COM AREIA PARA ATERRO. AF_05/2016</v>
          </cell>
          <cell r="C4795" t="str">
            <v>M3</v>
          </cell>
          <cell r="D4795">
            <v>32.15</v>
          </cell>
          <cell r="E4795">
            <v>32.47</v>
          </cell>
          <cell r="F4795" t="str">
            <v>SINTÉTICO</v>
          </cell>
          <cell r="G4795">
            <v>32.47</v>
          </cell>
        </row>
        <row r="4796">
          <cell r="A4796">
            <v>94330</v>
          </cell>
          <cell r="B4796" t="str">
            <v>ATERRO MECANIZADO DE VALA COM ESCAVADEIRA HIDRÁULICA (CAPACIDADE DA CAÇAMBA: 0,8 M³ / POTÊNCIA: 111 HP), LARGURA ATÉ 1,5 M, PROFUNDIDADE DE 3,0 A 4,5 M, COM AREIA PARA ATERRO. AF_05/2016</v>
          </cell>
          <cell r="C4796" t="str">
            <v>M3</v>
          </cell>
          <cell r="D4796">
            <v>32.909999999999997</v>
          </cell>
          <cell r="E4796">
            <v>33.31</v>
          </cell>
          <cell r="F4796" t="str">
            <v>SINTÉTICO</v>
          </cell>
          <cell r="G4796">
            <v>33.31</v>
          </cell>
        </row>
        <row r="4797">
          <cell r="A4797">
            <v>94331</v>
          </cell>
          <cell r="B4797" t="str">
            <v>ATERRO MECANIZADO DE VALA COM ESCAVADEIRA HIDRÁULICA (CAPACIDADE DA CAÇAMBA: 0,8 M³ / POTÊNCIA: 111 HP), LARGURA DE 1,5 A 2,5 M, PROFUNDIDADE DE 3,0 A 4,5 M, COM AREIA PARA ATERRO. AF_05/2016</v>
          </cell>
          <cell r="C4797" t="str">
            <v>M3</v>
          </cell>
          <cell r="D4797">
            <v>30.9</v>
          </cell>
          <cell r="E4797">
            <v>31.16</v>
          </cell>
          <cell r="F4797" t="str">
            <v>SINTÉTICO</v>
          </cell>
          <cell r="G4797">
            <v>31.16</v>
          </cell>
        </row>
        <row r="4798">
          <cell r="A4798">
            <v>94332</v>
          </cell>
          <cell r="B4798" t="str">
            <v>ATERRO MECANIZADO DE VALA COM ESCAVADEIRA HIDRÁULICA (CAPACIDADE DA CAÇAMBA: 0,8 M³ / POTÊNCIA: 111 HP), LARGURA ATÉ 1,5 M, PROFUNDIDADE DE 4,5 A 6,0 M, COM AREIA PARA ATERRO. AF_05/2016</v>
          </cell>
          <cell r="C4798" t="str">
            <v>M3</v>
          </cell>
          <cell r="D4798">
            <v>31.79</v>
          </cell>
          <cell r="E4798">
            <v>32.1</v>
          </cell>
          <cell r="F4798" t="str">
            <v>SINTÉTICO</v>
          </cell>
          <cell r="G4798">
            <v>32.1</v>
          </cell>
        </row>
        <row r="4799">
          <cell r="A4799">
            <v>94333</v>
          </cell>
          <cell r="B4799" t="str">
            <v>ATERRO MECANIZADO DE VALA COM ESCAVADEIRA HIDRÁULICA (CAPACIDADE DA CAÇAMBA: 0,8 M³ / POTÊNCIA: 111 HP), LARGURA DE 1,5 A 2,5 M, PROFUNDIDADE DE 4,5 A 6,0 M, COM AREIA PARA ATERRO. AF_05/2016</v>
          </cell>
          <cell r="C4799" t="str">
            <v>M3</v>
          </cell>
          <cell r="D4799">
            <v>30.3</v>
          </cell>
          <cell r="E4799">
            <v>30.5</v>
          </cell>
          <cell r="F4799" t="str">
            <v>SINTÉTICO</v>
          </cell>
          <cell r="G4799">
            <v>30.5</v>
          </cell>
        </row>
        <row r="4800">
          <cell r="A4800">
            <v>94338</v>
          </cell>
          <cell r="B4800" t="str">
            <v>ATERRO MECANIZADO DE VALA COM RETROESCAVADEIRA (CAPACIDADE DA CAÇAMBA DA RETRO: 0,26 M³ / POTÊNCIA: 88 HP), LARGURA ATÉ 0,8 M, PROFUNDIDADE ATÉ 1,5 M, COM AREIA PARA ATERRO. AF_05/2016</v>
          </cell>
          <cell r="C4800" t="str">
            <v>M3</v>
          </cell>
          <cell r="D4800">
            <v>45.12</v>
          </cell>
          <cell r="E4800">
            <v>46.97</v>
          </cell>
          <cell r="F4800" t="str">
            <v>SINTÉTICO</v>
          </cell>
          <cell r="G4800">
            <v>46.97</v>
          </cell>
        </row>
        <row r="4801">
          <cell r="A4801">
            <v>94339</v>
          </cell>
          <cell r="B4801" t="str">
            <v>ATERRO MECANIZADO DE VALA COM RETROESCAVADEIRA (CAPACIDADE DA CAÇAMBA DA RETRO: 0,26 M³ / POTÊNCIA: 88 HP), LARGURA DE 0,8 A 1,5 M, PROFUNDIDADE ATÉ 1,5 M, COM AREIA PARA ATERRO. AF_05/2016</v>
          </cell>
          <cell r="C4801" t="str">
            <v>M3</v>
          </cell>
          <cell r="D4801">
            <v>38.5</v>
          </cell>
          <cell r="E4801">
            <v>39.68</v>
          </cell>
          <cell r="F4801" t="str">
            <v>SINTÉTICO</v>
          </cell>
          <cell r="G4801">
            <v>39.68</v>
          </cell>
        </row>
        <row r="4802">
          <cell r="A4802">
            <v>94340</v>
          </cell>
          <cell r="B4802" t="str">
            <v>ATERRO MECANIZADO DE VALA COM RETROESCAVADEIRA (CAPACIDADE DA CAÇAMBA DA RETRO: 0,26 M³ / POTÊNCIA: 88 HP), LARGURA ATÉ 0,8 M, PROFUNDIDADE DE 1,5 A 3,0 M, COM AREIA PARA ATERRO. AF_05/2016</v>
          </cell>
          <cell r="C4802" t="str">
            <v>M3</v>
          </cell>
          <cell r="D4802">
            <v>35.57</v>
          </cell>
          <cell r="E4802">
            <v>36.450000000000003</v>
          </cell>
          <cell r="F4802" t="str">
            <v>SINTÉTICO</v>
          </cell>
          <cell r="G4802">
            <v>36.450000000000003</v>
          </cell>
        </row>
        <row r="4803">
          <cell r="A4803">
            <v>94341</v>
          </cell>
          <cell r="B4803" t="str">
            <v>ATERRO MECANIZADO DE VALA COM RETROESCAVADEIRA (CAPACIDADE DA CAÇAMBA DA RETRO: 0,26 M³ / POTÊNCIA: 88 HP), LARGURA DE 0,8 A 1,5 M, PROFUNDIDADE DE 1,5 A 3,0 M, COM AREIA PARA ATERRO. AF_05/2016</v>
          </cell>
          <cell r="C4803" t="str">
            <v>M3</v>
          </cell>
          <cell r="D4803">
            <v>31.78</v>
          </cell>
          <cell r="E4803">
            <v>32.29</v>
          </cell>
          <cell r="F4803" t="str">
            <v>SINTÉTICO</v>
          </cell>
          <cell r="G4803">
            <v>32.29</v>
          </cell>
        </row>
        <row r="4804">
          <cell r="A4804">
            <v>94342</v>
          </cell>
          <cell r="B4804" t="str">
            <v>ATERRO MANUAL DE VALAS COM AREIA PARA ATERRO E COMPACTAÇÃO MECANIZADA. AF_05/2016</v>
          </cell>
          <cell r="C4804" t="str">
            <v>M3</v>
          </cell>
          <cell r="D4804">
            <v>48</v>
          </cell>
          <cell r="E4804">
            <v>50.45</v>
          </cell>
          <cell r="F4804" t="str">
            <v>SINTÉTICO</v>
          </cell>
          <cell r="G4804">
            <v>50.45</v>
          </cell>
        </row>
        <row r="4805">
          <cell r="A4805">
            <v>96385</v>
          </cell>
          <cell r="B4805" t="str">
            <v>EXECUÇÃO E COMPACTAÇÃO DE ATERRO COM SOLO PREDOMINANTEMENTE ARGILOSO - EXCLUSIVE SOLO, ESCAVAÇÃO, CARGA E TRANSPORTE. AF_11/2019</v>
          </cell>
          <cell r="C4805" t="str">
            <v>M3</v>
          </cell>
          <cell r="D4805">
            <v>6.24</v>
          </cell>
          <cell r="E4805">
            <v>6.59</v>
          </cell>
          <cell r="F4805" t="str">
            <v>SINTÉTICO</v>
          </cell>
          <cell r="G4805">
            <v>6.59</v>
          </cell>
        </row>
        <row r="4806">
          <cell r="A4806">
            <v>96386</v>
          </cell>
          <cell r="B4806" t="str">
            <v>EXECUÇÃO E COMPACTAÇÃO DE ATERRO COM SOLO PREDOMINANTEMENTE ARENOSO - EXCLUSIVE SOLO, ESCAVAÇÃO, CARGA E TRANSPORTE. AF_11/2019</v>
          </cell>
          <cell r="C4806" t="str">
            <v>M3</v>
          </cell>
          <cell r="D4806">
            <v>4.3899999999999997</v>
          </cell>
          <cell r="E4806">
            <v>4.58</v>
          </cell>
          <cell r="F4806" t="str">
            <v>SINTÉTICO</v>
          </cell>
          <cell r="G4806">
            <v>4.58</v>
          </cell>
        </row>
        <row r="4807">
          <cell r="A4807">
            <v>93360</v>
          </cell>
          <cell r="B4807" t="str">
            <v>REATERRO MECANIZADO DE VALA COM ESCAVADEIRA HIDRÁULICA (CAPACIDADE DA CAÇAMBA: 0,8 M³ / POTÊNCIA: 111 HP), LARGURA DE 1,5 A 2,5 M, PROFUNDIDADE ATÉ 1,5 M, COM SOLO DE 1ª CATEGORIA EM LOCAIS COM ALTO NÍVEL DE INTERFERÊNCIA. AF_04/2016</v>
          </cell>
          <cell r="C4807" t="str">
            <v>M3</v>
          </cell>
          <cell r="D4807">
            <v>14.05</v>
          </cell>
          <cell r="E4807">
            <v>14.93</v>
          </cell>
          <cell r="F4807" t="str">
            <v>SINTÉTICO</v>
          </cell>
          <cell r="G4807">
            <v>14.93</v>
          </cell>
        </row>
        <row r="4808">
          <cell r="A4808">
            <v>93361</v>
          </cell>
          <cell r="B4808" t="str">
            <v>REATERRO MECANIZADO DE VALA COM ESCAVADEIRA HIDRÁULICA (CAPACIDADE DA CAÇAMBA: 0,8 M³ / POTÊNCIA: 111 HP), LARGURA ATÉ 1,5 M, PROFUNDIDADE DE 1,5 A 3,0 M, COM SOLO DE 1ª CATEGORIA EM LOCAIS COM ALTO NÍVEL DE INTERFERÊNCIA. AF_04/2016</v>
          </cell>
          <cell r="C4808" t="str">
            <v>M3</v>
          </cell>
          <cell r="D4808">
            <v>11.44</v>
          </cell>
          <cell r="E4808">
            <v>12.1</v>
          </cell>
          <cell r="F4808" t="str">
            <v>SINTÉTICO</v>
          </cell>
          <cell r="G4808">
            <v>12.1</v>
          </cell>
        </row>
        <row r="4809">
          <cell r="A4809">
            <v>93362</v>
          </cell>
          <cell r="B4809" t="str">
            <v>REATERRO MECANIZADO DE VALA COM ESCAVADEIRA HIDRÁULICA (CAPACIDADE DA CAÇAMBA: 0,8 M³ / POTÊNCIA: 111 HP), LARGURA DE 1,5 A 2,5 M, PROFUNDIDADE DE 1,5 A 3,0 M, COM SOLO DE 1ª CATEGORIA EM LOCAIS COM ALTO NÍVEL DE INTERFERÊNCIA. AF_04/2016</v>
          </cell>
          <cell r="C4809" t="str">
            <v>M3</v>
          </cell>
          <cell r="D4809">
            <v>7.98</v>
          </cell>
          <cell r="E4809">
            <v>8.35</v>
          </cell>
          <cell r="F4809" t="str">
            <v>SINTÉTICO</v>
          </cell>
          <cell r="G4809">
            <v>8.35</v>
          </cell>
        </row>
        <row r="4810">
          <cell r="A4810">
            <v>93363</v>
          </cell>
          <cell r="B4810" t="str">
            <v>REATERRO MECANIZADO DE VALA COM ESCAVADEIRA HIDRÁULICA (CAPACIDADE DA CAÇAMBA: 0,8 M³ / POTÊNCIA: 111 HP), LARGURA ATÉ 1,5 M, PROFUNDIDADE DE 3,0 A 4,5 M COM SOLO DE 1ª CATEGORIA EM LOCAIS COM ALTO NÍVEL DE INTERFERÊNCIA. AF_04/2016</v>
          </cell>
          <cell r="C4810" t="str">
            <v>M3</v>
          </cell>
          <cell r="D4810">
            <v>8.73</v>
          </cell>
          <cell r="E4810">
            <v>9.17</v>
          </cell>
          <cell r="F4810" t="str">
            <v>SINTÉTICO</v>
          </cell>
          <cell r="G4810">
            <v>9.17</v>
          </cell>
        </row>
        <row r="4811">
          <cell r="A4811">
            <v>93364</v>
          </cell>
          <cell r="B4811" t="str">
            <v>REATERRO MECANIZADO DE VALA COM ESCAVADEIRA HIDRÁULICA (CAPACIDADE DA CAÇAMBA: 0,8 M³ / POTÊNCIA: 111 HP), LARGURA DE 1,5 A 2,5 M, PROFUNDIDADE DE 3,0  A 4,5 M, COM SOLO (SEM SUBSTITUIÇÃO) DE 1ª CATEGORIA EM LOCAIS COM ALTO NÍVEL DE INTERFERÊNCIA. AF_04/2016</v>
          </cell>
          <cell r="C4811" t="str">
            <v>M3</v>
          </cell>
          <cell r="D4811">
            <v>6.74</v>
          </cell>
          <cell r="E4811">
            <v>7.03</v>
          </cell>
          <cell r="F4811" t="str">
            <v>SINTÉTICO</v>
          </cell>
          <cell r="G4811">
            <v>7.03</v>
          </cell>
        </row>
        <row r="4812">
          <cell r="A4812">
            <v>93365</v>
          </cell>
          <cell r="B4812" t="str">
            <v>REATERRO MECANIZADO DE VALA COM ESCAVADEIRA HIDRÁULICA (CAPACIDADE DA CAÇAMBA: 0,8 M³ / POTÊNCIA: 111 HP), LARGURA ATÉ 1,5 M, PROFUNDIDADE DE 4,5 A 6,0 M, COM SOLO DE 1ª CATEGORIA EM LOCAIS COM ALTO NÍVEL DE INTERFERÊNCIA. AF_04/2016</v>
          </cell>
          <cell r="C4812" t="str">
            <v>M3</v>
          </cell>
          <cell r="D4812">
            <v>7.57</v>
          </cell>
          <cell r="E4812">
            <v>7.92</v>
          </cell>
          <cell r="F4812" t="str">
            <v>SINTÉTICO</v>
          </cell>
          <cell r="G4812">
            <v>7.92</v>
          </cell>
        </row>
        <row r="4813">
          <cell r="A4813">
            <v>93366</v>
          </cell>
          <cell r="B4813" t="str">
            <v>REATERRO MECANIZADO DE VALA COM ESCAVADEIRA HIDRÁULICA (CAPACIDADE DA CAÇAMBA: 0,8 M³ / POTÊNCIA: 111 HP), LARGURA DE 1,5 A 2,5 M, PROFUNDIDADE DE 4,5 A 6,0 M, COM SOLO DE 1ª CATEGORIA EM LOCAIS COM ALTO NÍVEL DE INTERFERÊNCIA. AF_04/2016</v>
          </cell>
          <cell r="C4813" t="str">
            <v>M3</v>
          </cell>
          <cell r="D4813">
            <v>6.13</v>
          </cell>
          <cell r="E4813">
            <v>6.38</v>
          </cell>
          <cell r="F4813" t="str">
            <v>SINTÉTICO</v>
          </cell>
          <cell r="G4813">
            <v>6.38</v>
          </cell>
        </row>
        <row r="4814">
          <cell r="A4814">
            <v>93367</v>
          </cell>
          <cell r="B4814" t="str">
            <v>REATERRO MECANIZADO DE VALA COM ESCAVADEIRA HIDRÁULICA (CAPACIDADE DA CAÇAMBA: 0,8 M³ / POTÊNCIA: 111 HP), LARGURA DE 1,5 A 2,5 M, PROFUNDIDADE ATÉ 1,5 M, COM SOLO DE 1ª CATEGORIA EM LOCAIS COM BAIXO NÍVEL DE INTERFERÊNCIA. AF_04/2016</v>
          </cell>
          <cell r="C4814" t="str">
            <v>M3</v>
          </cell>
          <cell r="D4814">
            <v>13.21</v>
          </cell>
          <cell r="E4814">
            <v>14.05</v>
          </cell>
          <cell r="F4814" t="str">
            <v>SINTÉTICO</v>
          </cell>
          <cell r="G4814">
            <v>14.05</v>
          </cell>
        </row>
        <row r="4815">
          <cell r="A4815">
            <v>93368</v>
          </cell>
          <cell r="B4815" t="str">
            <v>REATERRO MECANIZADO DE VALA COM ESCAVADEIRA HIDRÁULICA (CAPACIDADE DA CAÇAMBA: 0,8 M³ / POTÊNCIA: 111 HP), LARGURA ATÉ 1,5 M, PROFUNDIDADE DE 1,5 A 3,0 M, COM SOLO DE 1ª CATEGORIA EM LOCAIS COM BAIXO NÍVEL DE INTERFERÊNCIA. AF_04/2016</v>
          </cell>
          <cell r="C4815" t="str">
            <v>M3</v>
          </cell>
          <cell r="D4815">
            <v>10.54</v>
          </cell>
          <cell r="E4815">
            <v>11.16</v>
          </cell>
          <cell r="F4815" t="str">
            <v>SINTÉTICO</v>
          </cell>
          <cell r="G4815">
            <v>11.16</v>
          </cell>
        </row>
        <row r="4816">
          <cell r="A4816">
            <v>93369</v>
          </cell>
          <cell r="B4816" t="str">
            <v>REATERRO MECANIZADO DE VALA COM ESCAVADEIRA HIDRÁULICA (CAPACIDADE DA CAÇAMBA: 0,8 M³ / POTÊNCIA: 111 HP), LARGURA DE 1,5 A 2,5 M, PROFUNDIDADE DE 1,5 A 3,0 M, COM SOLO (SEM SUBSTITUIÇÃO) DE 1ª CATEGORIA EM LOCAIS COM BAIXO NÍVEL DE INTERFERÊNCIA. AF_04/2016</v>
          </cell>
          <cell r="C4816" t="str">
            <v>M3</v>
          </cell>
          <cell r="D4816">
            <v>7.14</v>
          </cell>
          <cell r="E4816">
            <v>7.46</v>
          </cell>
          <cell r="F4816" t="str">
            <v>SINTÉTICO</v>
          </cell>
          <cell r="G4816">
            <v>7.46</v>
          </cell>
        </row>
        <row r="4817">
          <cell r="A4817">
            <v>93370</v>
          </cell>
          <cell r="B4817" t="str">
            <v>REATERRO MECANIZADO DE VALA COM ESCAVADEIRA HIDRÁULICA (CAPACIDADE DA CAÇAMBA: 0,8 M³ / POTÊNCIA: 111 HP), LARGURA ATÉ 1,5 M, PROFUNDIDADE DE 3,0 A 4,5 M, COM SOLO DE 1ª CATEGORIA EM LOCAIS COM BAIXO NÍVEL DE INTERFERÊNCIA. AF_04/2016</v>
          </cell>
          <cell r="C4817" t="str">
            <v>M3</v>
          </cell>
          <cell r="D4817">
            <v>7.9</v>
          </cell>
          <cell r="E4817">
            <v>8.3000000000000007</v>
          </cell>
          <cell r="F4817" t="str">
            <v>SINTÉTICO</v>
          </cell>
          <cell r="G4817">
            <v>8.3000000000000007</v>
          </cell>
        </row>
        <row r="4818">
          <cell r="A4818">
            <v>93371</v>
          </cell>
          <cell r="B4818" t="str">
            <v>REATERRO MECANIZADO DE VALA COM ESCAVADEIRA HIDRÁULICA (CAPACIDADE DA CAÇAMBA: 0,8 M³ / POTÊNCIA: 111 HP), LARGURA DE 1,5 A 2,5 M, PROFUNDIDADE DE 3,0 A 4,5 M, COM SOLO (SEM SUBSTITUIÇÃO) DE 1ª CATEGORIA EM LOCAIS COM BAIXO NÍVEL DE INTERFERÊNCIA. AF_04/2016</v>
          </cell>
          <cell r="C4818" t="str">
            <v>M3</v>
          </cell>
          <cell r="D4818">
            <v>5.9</v>
          </cell>
          <cell r="E4818">
            <v>6.15</v>
          </cell>
          <cell r="F4818" t="str">
            <v>SINTÉTICO</v>
          </cell>
          <cell r="G4818">
            <v>6.15</v>
          </cell>
        </row>
        <row r="4819">
          <cell r="A4819">
            <v>93372</v>
          </cell>
          <cell r="B4819" t="str">
            <v>REATERRO MECANIZADO DE VALA COM ESCAVADEIRA HIDRÁULICA (CAPACIDADE DA CAÇAMBA: 0,8 M³ / POTÊNCIA: 111 HP), LARGURA ATÉ 1,5 M, PROFUNDIDADE DE 4,5 A 6,0 M, COM SOLO DE 1ª CATEGORIA EM LOCAIS COM BAIXO NÍVEL DE INTERFERÊNCIA. AF_04/2016</v>
          </cell>
          <cell r="C4819" t="str">
            <v>M3</v>
          </cell>
          <cell r="D4819">
            <v>6.79</v>
          </cell>
          <cell r="E4819">
            <v>7.09</v>
          </cell>
          <cell r="F4819" t="str">
            <v>SINTÉTICO</v>
          </cell>
          <cell r="G4819">
            <v>7.09</v>
          </cell>
        </row>
        <row r="4820">
          <cell r="A4820">
            <v>93373</v>
          </cell>
          <cell r="B4820" t="str">
            <v>REATERRO MECANIZADO DE VALA COM ESCAVADEIRA HIDRÁULICA (CAPACIDADE DA CAÇAMBA: 0,8 M³ / POTÊNCIA: 111 HP), LARGURA DE 1,5 A 2,5 M, PROFUNDIDADE DE 4,5 A 6,0 M, COM SOLO (SEM SUBSTITUIÇÃO) DE 1ª CATEGORIA EM LOCAIS COM BAIXO NÍVEL DE INTERFERÊNCIA. AF_04/2016</v>
          </cell>
          <cell r="C4820" t="str">
            <v>M3</v>
          </cell>
          <cell r="D4820">
            <v>5.31</v>
          </cell>
          <cell r="E4820">
            <v>5.51</v>
          </cell>
          <cell r="F4820" t="str">
            <v>SINTÉTICO</v>
          </cell>
          <cell r="G4820">
            <v>5.51</v>
          </cell>
        </row>
        <row r="4821">
          <cell r="A4821">
            <v>93374</v>
          </cell>
          <cell r="B4821" t="str">
            <v>REATERRO MECANIZADO DE VALA COM RETROESCAVADEIRA (CAPACIDADE DA CAÇAMBA DA RETRO: 0,26 M³ / POTÊNCIA: 88 HP), LARGURA ATÉ 0,8 M, PROFUNDIDADE ATÉ 1,5 M, COM SOLO (SEM SUBSTITUIÇÃO) DE 1ª CATEGORIA EM LOCAIS COM ALTO NÍVEL DE INTERFERÊNCIA. AF_04/2016</v>
          </cell>
          <cell r="C4821" t="str">
            <v>M3</v>
          </cell>
          <cell r="D4821">
            <v>17.86</v>
          </cell>
          <cell r="E4821">
            <v>19.38</v>
          </cell>
          <cell r="F4821" t="str">
            <v>SINTÉTICO</v>
          </cell>
          <cell r="G4821">
            <v>19.38</v>
          </cell>
        </row>
        <row r="4822">
          <cell r="A4822">
            <v>93375</v>
          </cell>
          <cell r="B4822" t="str">
            <v>REATERRO MECANIZADO DE VALA COM RETROESCAVADEIRA (CAPACIDADE DA CAÇAMBA DA RETRO: 0,26 M³ / POTÊNCIA: 88 HP), LARGURA DE 0,8 A 1,5 M, PROFUNDIDADE ATÉ 1,5 M, COM SOLO DE 1ª CATEGORIA EM LOCAIS COM ALTO NÍVEL DE INTERFERÊNCIA. AF_04/2016</v>
          </cell>
          <cell r="C4822" t="str">
            <v>M3</v>
          </cell>
          <cell r="D4822">
            <v>13.76</v>
          </cell>
          <cell r="E4822">
            <v>14.92</v>
          </cell>
          <cell r="F4822" t="str">
            <v>SINTÉTICO</v>
          </cell>
          <cell r="G4822">
            <v>14.92</v>
          </cell>
        </row>
        <row r="4823">
          <cell r="A4823">
            <v>93376</v>
          </cell>
          <cell r="B4823" t="str">
            <v>REATERRO MECANIZADO DE VALA COM RETROESCAVADEIRA (CAPACIDADE DA CAÇAMBA DA RETRO: 0,26 M³ / POTÊNCIA: 88 HP), LARGURA ATÉ 0,8 M, PROFUNDIDADE DE 1,5 A 3,0 M, COM SOLO DE 1ª CATEGORIA EM LOCAIS COM ALTO NÍVEL DE INTERFERÊNCIA. AF_04/2016</v>
          </cell>
          <cell r="C4823" t="str">
            <v>M3</v>
          </cell>
          <cell r="D4823">
            <v>11.14</v>
          </cell>
          <cell r="E4823">
            <v>12.05</v>
          </cell>
          <cell r="F4823" t="str">
            <v>SINTÉTICO</v>
          </cell>
          <cell r="G4823">
            <v>12.05</v>
          </cell>
        </row>
        <row r="4824">
          <cell r="A4824">
            <v>93377</v>
          </cell>
          <cell r="B4824" t="str">
            <v>REATERRO MECANIZADO DE VALA COM RETROESCAVADEIRA (CAPACIDADE DA CAÇAMBA DA RETRO: 0,26 M³ / POTÊNCIA: 88 HP), LARGURA DE 0,8 A 1,5 M, PROFUNDIDADE DE 1,5 A 3,0 M, COM SOLO (SEM SUBSTITUIÇÃO) DE 1ª CATEGORIA EM LOCAIS COM ALTO NÍVEL DE INTERFERÊNCIA. AF_04/2016</v>
          </cell>
          <cell r="C4824" t="str">
            <v>M3</v>
          </cell>
          <cell r="D4824">
            <v>7.19</v>
          </cell>
          <cell r="E4824">
            <v>7.73</v>
          </cell>
          <cell r="F4824" t="str">
            <v>SINTÉTICO</v>
          </cell>
          <cell r="G4824">
            <v>7.73</v>
          </cell>
        </row>
        <row r="4825">
          <cell r="A4825">
            <v>93378</v>
          </cell>
          <cell r="B4825" t="str">
            <v>REATERRO MECANIZADO DE VALA COM RETROESCAVADEIRA (CAPACIDADE DA CAÇAMBA DA RETRO: 0,26 M³ / POTÊNCIA: 88 HP), LARGURA ATÉ 0,8 M, PROFUNDIDADE ATÉ 1,5 M, COM SOLO DE 1ª CATEGORIA EM LOCAIS COM BAIXO NÍVEL DE INTERFERÊNCIA. AF_04/2016</v>
          </cell>
          <cell r="C4825" t="str">
            <v>M3</v>
          </cell>
          <cell r="D4825">
            <v>16.86</v>
          </cell>
          <cell r="E4825">
            <v>18.329999999999998</v>
          </cell>
          <cell r="F4825" t="str">
            <v>SINTÉTICO</v>
          </cell>
          <cell r="G4825">
            <v>18.329999999999998</v>
          </cell>
        </row>
        <row r="4826">
          <cell r="A4826">
            <v>93379</v>
          </cell>
          <cell r="B4826" t="str">
            <v>REATERRO MECANIZADO DE VALA COM RETROESCAVADEIRA (CAPACIDADE DA CAÇAMBA DA RETRO: 0,26 M³ / POTÊNCIA: 88 HP), LARGURA DE 0,8 A 1,5 M, PROFUNDIDADE ATÉ 1,5 M, COM SOLO DE 1ª CATEGORIA EM LOCAIS COM BAIXO NÍVEL DE INTERFERÊNCIA. AF_04/2016</v>
          </cell>
          <cell r="C4826" t="str">
            <v>M3</v>
          </cell>
          <cell r="D4826">
            <v>12.99</v>
          </cell>
          <cell r="E4826">
            <v>14.1</v>
          </cell>
          <cell r="F4826" t="str">
            <v>SINTÉTICO</v>
          </cell>
          <cell r="G4826">
            <v>14.1</v>
          </cell>
        </row>
        <row r="4827">
          <cell r="A4827">
            <v>93380</v>
          </cell>
          <cell r="B4827" t="str">
            <v>REATERRO MECANIZADO DE VALA COM RETROESCAVADEIRA (CAPACIDADE DA CAÇAMBA DA RETRO: 0,26 M³ / POTÊNCIA: 88 HP), LARGURA ATÉ 0,8 M, PROFUNDIDADE DE 1,5 A 3,0 M, COM SOLO DE 1ª CATEGORIA EM LOCAIS COM BAIXO NÍVEL DE INTERFERÊNCIA. AF_04/2016</v>
          </cell>
          <cell r="C4827" t="str">
            <v>M3</v>
          </cell>
          <cell r="D4827">
            <v>10.55</v>
          </cell>
          <cell r="E4827">
            <v>11.43</v>
          </cell>
          <cell r="F4827" t="str">
            <v>SINTÉTICO</v>
          </cell>
          <cell r="G4827">
            <v>11.43</v>
          </cell>
        </row>
        <row r="4828">
          <cell r="A4828">
            <v>93381</v>
          </cell>
          <cell r="B4828" t="str">
            <v>REATERRO MECANIZADO DE VALA COM RETROESCAVADEIRA (CAPACIDADE DA CAÇAMBA DA RETRO: 0,26 M³ / POTÊNCIA: 88 HP), LARGURA DE 0,8 A 1,5 M, PROFUNDIDADE DE 1,5 A 3,0 M, COM SOLO (SEM SUBSTITUIÇÃO) DE 1ª CATEGORIA EM LOCAIS COM BAIXO NÍVEL DE INTERFERÊNCIA. AF_04/2016</v>
          </cell>
          <cell r="C4828" t="str">
            <v>M3</v>
          </cell>
          <cell r="D4828">
            <v>6.78</v>
          </cell>
          <cell r="E4828">
            <v>7.29</v>
          </cell>
          <cell r="F4828" t="str">
            <v>SINTÉTICO</v>
          </cell>
          <cell r="G4828">
            <v>7.29</v>
          </cell>
        </row>
        <row r="4829">
          <cell r="A4829">
            <v>93382</v>
          </cell>
          <cell r="B4829" t="str">
            <v>REATERRO MANUAL DE VALAS COM COMPACTAÇÃO MECANIZADA. AF_04/2016</v>
          </cell>
          <cell r="C4829" t="str">
            <v>M3</v>
          </cell>
          <cell r="D4829">
            <v>22.99</v>
          </cell>
          <cell r="E4829">
            <v>25.45</v>
          </cell>
          <cell r="F4829" t="str">
            <v>SINTÉTICO</v>
          </cell>
          <cell r="G4829">
            <v>25.45</v>
          </cell>
        </row>
        <row r="4830">
          <cell r="A4830">
            <v>96995</v>
          </cell>
          <cell r="B4830" t="str">
            <v>REATERRO MANUAL APILOADO COM SOQUETE. AF_10/2017</v>
          </cell>
          <cell r="C4830" t="str">
            <v>M3</v>
          </cell>
          <cell r="D4830">
            <v>32.979999999999997</v>
          </cell>
          <cell r="E4830">
            <v>36.450000000000003</v>
          </cell>
          <cell r="F4830" t="str">
            <v>SINTÉTICO</v>
          </cell>
          <cell r="G4830">
            <v>36.450000000000003</v>
          </cell>
        </row>
        <row r="4831">
          <cell r="A4831">
            <v>72838</v>
          </cell>
          <cell r="B4831" t="str">
            <v>TRANSPORTE COMERCIAL COM CAMINHAO CARROCERIA 9 T, RODOVIA EM LEITO NATURAL</v>
          </cell>
          <cell r="C4831" t="str">
            <v>TXKM</v>
          </cell>
          <cell r="D4831">
            <v>0.71</v>
          </cell>
          <cell r="E4831">
            <v>0.72</v>
          </cell>
          <cell r="F4831" t="str">
            <v>SINTÉTICO</v>
          </cell>
          <cell r="G4831">
            <v>0.72</v>
          </cell>
        </row>
        <row r="4832">
          <cell r="A4832">
            <v>72839</v>
          </cell>
          <cell r="B4832" t="str">
            <v>TRANSPORTE COMERCIAL COM CAMINHAO CARROCERIA 9 T, RODOVIA COM REVESTIMENTO PRIMARIO</v>
          </cell>
          <cell r="C4832" t="str">
            <v>TXKM</v>
          </cell>
          <cell r="D4832">
            <v>0.56999999999999995</v>
          </cell>
          <cell r="E4832">
            <v>0.57999999999999996</v>
          </cell>
          <cell r="F4832" t="str">
            <v>SINTÉTICO</v>
          </cell>
          <cell r="G4832">
            <v>0.57999999999999996</v>
          </cell>
        </row>
        <row r="4833">
          <cell r="A4833">
            <v>72840</v>
          </cell>
          <cell r="B4833" t="str">
            <v>TRANSPORTE COMERCIAL COM CAMINHAO CARROCERIA 9 T, RODOVIA PAVIMENTADA</v>
          </cell>
          <cell r="C4833" t="str">
            <v>TXKM</v>
          </cell>
          <cell r="D4833">
            <v>0.47</v>
          </cell>
          <cell r="E4833">
            <v>0.48</v>
          </cell>
          <cell r="F4833" t="str">
            <v>SINTÉTICO</v>
          </cell>
          <cell r="G4833">
            <v>0.48</v>
          </cell>
        </row>
        <row r="4834">
          <cell r="A4834">
            <v>72844</v>
          </cell>
          <cell r="B4834" t="str">
            <v>CARGA, MANOBRAS E DESCARGA DE AREIA, BRITA, PEDRA DE MAO E SOLOS COM CAMINHAO BASCULANTE 6 M3 (DESCARGA LIVRE)</v>
          </cell>
          <cell r="C4834" t="str">
            <v>T</v>
          </cell>
          <cell r="D4834">
            <v>0.52</v>
          </cell>
          <cell r="E4834">
            <v>0.53</v>
          </cell>
          <cell r="F4834" t="str">
            <v>SINTÉTICO</v>
          </cell>
          <cell r="G4834">
            <v>0.53</v>
          </cell>
        </row>
        <row r="4835">
          <cell r="A4835">
            <v>72845</v>
          </cell>
          <cell r="B4835" t="str">
            <v>CARGA, MANOBRAS E DESCARGA DE BRITA PARA TRATAMENTOS SUPERFICIAIS, COM CAMINHAO BASCULANTE 6 M3</v>
          </cell>
          <cell r="C4835" t="str">
            <v>T</v>
          </cell>
          <cell r="D4835">
            <v>3.15</v>
          </cell>
          <cell r="E4835">
            <v>3.22</v>
          </cell>
          <cell r="F4835" t="str">
            <v>SINTÉTICO</v>
          </cell>
          <cell r="G4835">
            <v>3.22</v>
          </cell>
        </row>
        <row r="4836">
          <cell r="A4836">
            <v>72846</v>
          </cell>
          <cell r="B4836" t="str">
            <v>CARGA, MANOBRAS E DESCARGA DE MISTURA BETUMINOSA A QUENTE, COM CAMINHAO BASCULANTE 6 M3</v>
          </cell>
          <cell r="C4836" t="str">
            <v>T</v>
          </cell>
          <cell r="D4836">
            <v>2.6</v>
          </cell>
          <cell r="E4836">
            <v>2.65</v>
          </cell>
          <cell r="F4836" t="str">
            <v>SINTÉTICO</v>
          </cell>
          <cell r="G4836">
            <v>2.65</v>
          </cell>
        </row>
        <row r="4837">
          <cell r="A4837">
            <v>72847</v>
          </cell>
          <cell r="B4837" t="str">
            <v>CARGA, MANOBRAS E DESCARGA DE MISTURA BETUMINOSA A FRIO, COM CAMINHAO BASCULANTE 6 M3</v>
          </cell>
          <cell r="C4837" t="str">
            <v>T</v>
          </cell>
          <cell r="D4837">
            <v>5.62</v>
          </cell>
          <cell r="E4837">
            <v>5.73</v>
          </cell>
          <cell r="F4837" t="str">
            <v>SINTÉTICO</v>
          </cell>
          <cell r="G4837">
            <v>5.73</v>
          </cell>
        </row>
        <row r="4838">
          <cell r="A4838">
            <v>72848</v>
          </cell>
          <cell r="B4838" t="str">
            <v>CARGA, MANOBRAS E DESCARGA DE BRITA PARA BASE DE MACADAME, COM CAMINHAO BASCULANTE 6 M3</v>
          </cell>
          <cell r="C4838" t="str">
            <v>T</v>
          </cell>
          <cell r="D4838">
            <v>1.4</v>
          </cell>
          <cell r="E4838">
            <v>1.43</v>
          </cell>
          <cell r="F4838" t="str">
            <v>SINTÉTICO</v>
          </cell>
          <cell r="G4838">
            <v>1.43</v>
          </cell>
        </row>
        <row r="4839">
          <cell r="A4839">
            <v>72849</v>
          </cell>
          <cell r="B4839" t="str">
            <v>CARGA, MANOBRAS E DESCARGA DE MISTURAS DE SOLOS E AGREGADOS (BASES ESTABILIZADAS EM USINA) COM CAMINHAO BASCULANTE 6 M3</v>
          </cell>
          <cell r="C4839" t="str">
            <v>T</v>
          </cell>
          <cell r="D4839">
            <v>1.79</v>
          </cell>
          <cell r="E4839">
            <v>1.83</v>
          </cell>
          <cell r="F4839" t="str">
            <v>SINTÉTICO</v>
          </cell>
          <cell r="G4839">
            <v>1.83</v>
          </cell>
        </row>
        <row r="4840">
          <cell r="A4840">
            <v>72850</v>
          </cell>
          <cell r="B4840" t="str">
            <v>CARGA, MANOBRAS E DESCARGA DE MATERIAIS DIVERSOS, COM CAMINHAO CARROCERIA 9T (CARGA E DESCARGA MANUAIS)</v>
          </cell>
          <cell r="C4840" t="str">
            <v>T</v>
          </cell>
          <cell r="D4840">
            <v>8.9600000000000009</v>
          </cell>
          <cell r="E4840">
            <v>9.15</v>
          </cell>
          <cell r="F4840" t="str">
            <v>SINTÉTICO</v>
          </cell>
          <cell r="G4840">
            <v>9.15</v>
          </cell>
        </row>
        <row r="4841">
          <cell r="A4841">
            <v>72882</v>
          </cell>
          <cell r="B4841" t="str">
            <v>TRANSPORTE COMERCIAL COM CAMINHAO CARROCERIA 9 T, RODOVIA EM LEITO NATURAL</v>
          </cell>
          <cell r="C4841" t="str">
            <v>M3XKM</v>
          </cell>
          <cell r="D4841">
            <v>1.06</v>
          </cell>
          <cell r="E4841">
            <v>1.08</v>
          </cell>
          <cell r="F4841" t="str">
            <v>SINTÉTICO</v>
          </cell>
          <cell r="G4841">
            <v>1.08</v>
          </cell>
        </row>
        <row r="4842">
          <cell r="A4842">
            <v>72883</v>
          </cell>
          <cell r="B4842" t="str">
            <v>TRANSPORTE COMERCIAL COM CAMINHAO CARROCERIA 9 T, RODOVIA COM REVESTIMENTO PRIMARIO</v>
          </cell>
          <cell r="C4842" t="str">
            <v>M3XKM</v>
          </cell>
          <cell r="D4842">
            <v>0.85</v>
          </cell>
          <cell r="E4842">
            <v>0.86</v>
          </cell>
          <cell r="F4842" t="str">
            <v>SINTÉTICO</v>
          </cell>
          <cell r="G4842">
            <v>0.86</v>
          </cell>
        </row>
        <row r="4843">
          <cell r="A4843">
            <v>72884</v>
          </cell>
          <cell r="B4843" t="str">
            <v>TRANSPORTE COMERCIAL COM CAMINHAO CARROCERIA 9 T, RODOVIA PAVIMENTADA</v>
          </cell>
          <cell r="C4843" t="str">
            <v>M3XKM</v>
          </cell>
          <cell r="D4843">
            <v>0.71</v>
          </cell>
          <cell r="E4843">
            <v>0.72</v>
          </cell>
          <cell r="F4843" t="str">
            <v>SINTÉTICO</v>
          </cell>
          <cell r="G4843">
            <v>0.72</v>
          </cell>
        </row>
        <row r="4844">
          <cell r="A4844">
            <v>72888</v>
          </cell>
          <cell r="B4844" t="str">
            <v>CARGA, MANOBRAS E DESCARGA DE AREIA, BRITA, PEDRA DE MAO E SOLOS COM CAMINHAO BASCULANTE 6 M3 (DESCARGA LIVRE)</v>
          </cell>
          <cell r="C4844" t="str">
            <v>M3</v>
          </cell>
          <cell r="D4844">
            <v>0.78</v>
          </cell>
          <cell r="E4844">
            <v>0.8</v>
          </cell>
          <cell r="F4844" t="str">
            <v>SINTÉTICO</v>
          </cell>
          <cell r="G4844">
            <v>0.8</v>
          </cell>
        </row>
        <row r="4845">
          <cell r="A4845">
            <v>72890</v>
          </cell>
          <cell r="B4845" t="str">
            <v>CARGA, MANOBRAS E DESCARGA DE BRITA PARA TRATAMENTOS SUPERFICIAIS, COM CAMINHAO BASCULANTE 6 M3, DESCARGA EM DISTRIBUIDOR</v>
          </cell>
          <cell r="C4845" t="str">
            <v>M3</v>
          </cell>
          <cell r="D4845">
            <v>4.74</v>
          </cell>
          <cell r="E4845">
            <v>4.83</v>
          </cell>
          <cell r="F4845" t="str">
            <v>SINTÉTICO</v>
          </cell>
          <cell r="G4845">
            <v>4.83</v>
          </cell>
        </row>
        <row r="4846">
          <cell r="A4846">
            <v>72891</v>
          </cell>
          <cell r="B4846" t="str">
            <v>CARGA, MANOBRAS E DESCARGA DE MISTURA BETUMINOSA A QUENTE, COM CAMINHAO BASCULANTE 6 M3, DESCARGA EM VIBRO-ACABADORA</v>
          </cell>
          <cell r="C4846" t="str">
            <v>M3</v>
          </cell>
          <cell r="D4846">
            <v>3.91</v>
          </cell>
          <cell r="E4846">
            <v>3.98</v>
          </cell>
          <cell r="F4846" t="str">
            <v>SINTÉTICO</v>
          </cell>
          <cell r="G4846">
            <v>3.98</v>
          </cell>
        </row>
        <row r="4847">
          <cell r="A4847">
            <v>72892</v>
          </cell>
          <cell r="B4847" t="str">
            <v>CARGA, MANOBRAS E DESCARGA DE DE MISTURA BETUMINOSA A FRIO, COM CAMINHAO BASCULANTE 6 M3, DESCARGA EM VIBRO-ACABADORA</v>
          </cell>
          <cell r="C4847" t="str">
            <v>M3</v>
          </cell>
          <cell r="D4847">
            <v>8.43</v>
          </cell>
          <cell r="E4847">
            <v>8.59</v>
          </cell>
          <cell r="F4847" t="str">
            <v>SINTÉTICO</v>
          </cell>
          <cell r="G4847">
            <v>8.59</v>
          </cell>
        </row>
        <row r="4848">
          <cell r="A4848">
            <v>72893</v>
          </cell>
          <cell r="B4848" t="str">
            <v>CARGA, MANOBRAS E DESCARGA DE BRITA PARA BASE DE MACADAME, COM CAMINHAO BASCULANTE 6 M3, DESCARGA EM DISTRIBUIDOR</v>
          </cell>
          <cell r="C4848" t="str">
            <v>M3</v>
          </cell>
          <cell r="D4848">
            <v>2.1</v>
          </cell>
          <cell r="E4848">
            <v>2.14</v>
          </cell>
          <cell r="F4848" t="str">
            <v>SINTÉTICO</v>
          </cell>
          <cell r="G4848">
            <v>2.14</v>
          </cell>
        </row>
        <row r="4849">
          <cell r="A4849">
            <v>72894</v>
          </cell>
          <cell r="B4849" t="str">
            <v>CARGA, MANOBRAS E DESCARGA DE MISTURAS DE SOLOS E AGREGADOS, COM CAMINHAO BASCULANTE 6 M3, DESCARGA EM DISTRIBUIDOR</v>
          </cell>
          <cell r="C4849" t="str">
            <v>M3</v>
          </cell>
          <cell r="D4849">
            <v>2.69</v>
          </cell>
          <cell r="E4849">
            <v>2.75</v>
          </cell>
          <cell r="F4849" t="str">
            <v>SINTÉTICO</v>
          </cell>
          <cell r="G4849">
            <v>2.75</v>
          </cell>
        </row>
        <row r="4850">
          <cell r="A4850">
            <v>72895</v>
          </cell>
          <cell r="B4850" t="str">
            <v>CARGA, MANOBRAS E DESCARGA DE MATERIAIS DIVERSOS, COM CAMINHAO BASCULANTE 6M3 (CARGA E DESCARGA MANUAIS)</v>
          </cell>
          <cell r="C4850" t="str">
            <v>M3</v>
          </cell>
          <cell r="D4850">
            <v>14.22</v>
          </cell>
          <cell r="E4850">
            <v>14.49</v>
          </cell>
          <cell r="F4850" t="str">
            <v>SINTÉTICO</v>
          </cell>
          <cell r="G4850">
            <v>14.49</v>
          </cell>
        </row>
        <row r="4851">
          <cell r="A4851">
            <v>72897</v>
          </cell>
          <cell r="B4851" t="str">
            <v>CARGA MANUAL DE ENTULHO EM CAMINHAO BASCULANTE 6 M3</v>
          </cell>
          <cell r="C4851" t="str">
            <v>M3</v>
          </cell>
          <cell r="D4851">
            <v>18.059999999999999</v>
          </cell>
          <cell r="E4851">
            <v>19.62</v>
          </cell>
          <cell r="F4851" t="str">
            <v>SINTÉTICO</v>
          </cell>
          <cell r="G4851">
            <v>19.62</v>
          </cell>
        </row>
        <row r="4852">
          <cell r="A4852">
            <v>72898</v>
          </cell>
          <cell r="B4852" t="str">
            <v>CARGA E DESCARGA MECANIZADAS DE ENTULHO EM CAMINHAO BASCULANTE 6 M3</v>
          </cell>
          <cell r="C4852" t="str">
            <v>M3</v>
          </cell>
          <cell r="D4852">
            <v>3.08</v>
          </cell>
          <cell r="E4852">
            <v>3.18</v>
          </cell>
          <cell r="F4852" t="str">
            <v>SINTÉTICO</v>
          </cell>
          <cell r="G4852">
            <v>3.18</v>
          </cell>
        </row>
        <row r="4853">
          <cell r="A4853">
            <v>72899</v>
          </cell>
          <cell r="B4853" t="str">
            <v>TRANSPORTE DE ENTULHO COM CAMINHÃO BASCULANTE 6 M3, RODOVIA PAVIMENTADA, DMT ATE 0,5 KM</v>
          </cell>
          <cell r="C4853" t="str">
            <v>M3</v>
          </cell>
          <cell r="D4853">
            <v>3.67</v>
          </cell>
          <cell r="E4853">
            <v>3.74</v>
          </cell>
          <cell r="F4853" t="str">
            <v>SINTÉTICO</v>
          </cell>
          <cell r="G4853">
            <v>3.74</v>
          </cell>
        </row>
        <row r="4854">
          <cell r="A4854">
            <v>72900</v>
          </cell>
          <cell r="B4854" t="str">
            <v>TRANSPORTE DE ENTULHO COM CAMINHAO BASCULANTE 6 M3, RODOVIA PAVIMENTADA, DMT 0,5 A 1,0 KM</v>
          </cell>
          <cell r="C4854" t="str">
            <v>M3</v>
          </cell>
          <cell r="D4854">
            <v>4.04</v>
          </cell>
          <cell r="E4854">
            <v>4.12</v>
          </cell>
          <cell r="F4854" t="str">
            <v>SINTÉTICO</v>
          </cell>
          <cell r="G4854">
            <v>4.12</v>
          </cell>
        </row>
        <row r="4855">
          <cell r="A4855" t="str">
            <v>74010/1</v>
          </cell>
          <cell r="B4855" t="str">
            <v>CARGA E DESCARGA MECANICA DE SOLO UTILIZANDO CAMINHAO BASCULANTE 6,0M3/16T E PA CARREGADEIRA SOBRE PNEUS 128 HP, CAPACIDADE DA CAÇAMBA 1,7 A 2,8 M3, PESO OPERACIONAL 11632 KG</v>
          </cell>
          <cell r="C4855" t="str">
            <v>M3</v>
          </cell>
          <cell r="D4855">
            <v>1.35</v>
          </cell>
          <cell r="E4855">
            <v>1.39</v>
          </cell>
          <cell r="F4855" t="str">
            <v>SINTÉTICO</v>
          </cell>
          <cell r="G4855">
            <v>1.39</v>
          </cell>
        </row>
        <row r="4856">
          <cell r="A4856">
            <v>83356</v>
          </cell>
          <cell r="B4856" t="str">
            <v>TRANSPORTE COMERCIAL DE BRITA</v>
          </cell>
          <cell r="C4856" t="str">
            <v>M3XKM</v>
          </cell>
          <cell r="D4856">
            <v>0.64</v>
          </cell>
          <cell r="E4856">
            <v>0.65</v>
          </cell>
          <cell r="F4856" t="str">
            <v>SINTÉTICO</v>
          </cell>
          <cell r="G4856">
            <v>0.65</v>
          </cell>
        </row>
        <row r="4857">
          <cell r="A4857">
            <v>83358</v>
          </cell>
          <cell r="B4857" t="str">
            <v>TRANSPORTE DE PAVIMENTACAO REMOVIDA (RODOVIAS NAO URBANAS)</v>
          </cell>
          <cell r="C4857" t="str">
            <v>M3XKM</v>
          </cell>
          <cell r="D4857">
            <v>1.33</v>
          </cell>
          <cell r="E4857">
            <v>1.35</v>
          </cell>
          <cell r="F4857" t="str">
            <v>SINTÉTICO</v>
          </cell>
          <cell r="G4857">
            <v>1.35</v>
          </cell>
        </row>
        <row r="4858">
          <cell r="A4858">
            <v>95303</v>
          </cell>
          <cell r="B4858" t="str">
            <v>TRANSPORTE COM CAMINHÃO BASCULANTE 10 M3 DE MASSA ASFALTICA PARA PAVIMENTAÇÃO URBANA</v>
          </cell>
          <cell r="C4858" t="str">
            <v>M3XKM</v>
          </cell>
          <cell r="D4858">
            <v>0.82</v>
          </cell>
          <cell r="E4858">
            <v>0.83</v>
          </cell>
          <cell r="F4858" t="str">
            <v>SINTÉTICO</v>
          </cell>
          <cell r="G4858">
            <v>0.83</v>
          </cell>
        </row>
        <row r="4859">
          <cell r="A4859">
            <v>97916</v>
          </cell>
          <cell r="B4859" t="str">
            <v>TRANSPORTE COM CAMINHÃO BASCULANTE DE 6 M3, EM VIA URBANA EM LEITO NATURAL (UNIDADE: TXKM). AF_01/2018</v>
          </cell>
          <cell r="C4859" t="str">
            <v>TXKM</v>
          </cell>
          <cell r="D4859">
            <v>1.03</v>
          </cell>
          <cell r="E4859">
            <v>1.06</v>
          </cell>
          <cell r="F4859" t="str">
            <v>SINTÉTICO</v>
          </cell>
          <cell r="G4859">
            <v>1.06</v>
          </cell>
        </row>
        <row r="4860">
          <cell r="A4860">
            <v>97917</v>
          </cell>
          <cell r="B4860" t="str">
            <v>TRANSPORTE COM CAMINHÃO BASCULANTE DE 6 M3, EM VIA URBANA EM REVESTIMENTO PRIMÁRIO (UNIDADE: TXKM). AF_01/2018</v>
          </cell>
          <cell r="C4860" t="str">
            <v>TXKM</v>
          </cell>
          <cell r="D4860">
            <v>0.8</v>
          </cell>
          <cell r="E4860">
            <v>0.81</v>
          </cell>
          <cell r="F4860" t="str">
            <v>SINTÉTICO</v>
          </cell>
          <cell r="G4860">
            <v>0.81</v>
          </cell>
        </row>
        <row r="4861">
          <cell r="A4861">
            <v>97918</v>
          </cell>
          <cell r="B4861" t="str">
            <v>TRANSPORTE COM CAMINHÃO BASCULANTE DE 6 M3, EM VIA URBANA PAVIMENTADA, DMT ATÉ 30 KM (UNIDADE: TXKM). AF_01/2018</v>
          </cell>
          <cell r="C4861" t="str">
            <v>TXKM</v>
          </cell>
          <cell r="D4861">
            <v>0.74</v>
          </cell>
          <cell r="E4861">
            <v>0.76</v>
          </cell>
          <cell r="F4861" t="str">
            <v>SINTÉTICO</v>
          </cell>
          <cell r="G4861">
            <v>0.76</v>
          </cell>
        </row>
        <row r="4862">
          <cell r="A4862">
            <v>97919</v>
          </cell>
          <cell r="B4862" t="str">
            <v>TRANSPORTE COM CAMINHÃO BASCULANTE DE 6 M3, EM VIA URBANA PAVIMENTADA, DMT ACIMA DE 30 KM (UNIDADE: TXKM). AF_01/2018</v>
          </cell>
          <cell r="C4862" t="str">
            <v>TXKM</v>
          </cell>
          <cell r="D4862">
            <v>0.53</v>
          </cell>
          <cell r="E4862">
            <v>0.54</v>
          </cell>
          <cell r="F4862" t="str">
            <v>SINTÉTICO</v>
          </cell>
          <cell r="G4862">
            <v>0.54</v>
          </cell>
        </row>
        <row r="4863">
          <cell r="A4863">
            <v>94097</v>
          </cell>
          <cell r="B4863" t="str">
            <v>PREPARO DE FUNDO DE VALA COM LARGURA MENOR QUE 1,5 M, EM LOCAL COM NÍVEL BAIXO DE INTERFERÊNCIA. AF_06/2016</v>
          </cell>
          <cell r="C4863" t="str">
            <v>M2</v>
          </cell>
          <cell r="D4863">
            <v>4.3600000000000003</v>
          </cell>
          <cell r="E4863">
            <v>4.87</v>
          </cell>
          <cell r="F4863" t="str">
            <v>SINTÉTICO</v>
          </cell>
          <cell r="G4863">
            <v>4.87</v>
          </cell>
        </row>
        <row r="4864">
          <cell r="A4864">
            <v>94098</v>
          </cell>
          <cell r="B4864" t="str">
            <v>PREPARO DE FUNDO DE VALA  COM LARGURA MENOR QUE 1,5 M, EM LOCAL COM NÍVEL ALTO DE INTERFERÊNCIA. AF_06/2016</v>
          </cell>
          <cell r="C4864" t="str">
            <v>M2</v>
          </cell>
          <cell r="D4864">
            <v>4.9800000000000004</v>
          </cell>
          <cell r="E4864">
            <v>5.55</v>
          </cell>
          <cell r="F4864" t="str">
            <v>SINTÉTICO</v>
          </cell>
          <cell r="G4864">
            <v>5.55</v>
          </cell>
        </row>
        <row r="4865">
          <cell r="A4865">
            <v>94099</v>
          </cell>
          <cell r="B4865" t="str">
            <v>PREPARO DE FUNDO DE VALA COM LARGURA MAIOR OU IGUAL A 1,5 M E MENOR QUE 2,5 M, EM LOCAL COM NÍVEL BAIXO DE INTERFERÊNCIA. AF_06/2016</v>
          </cell>
          <cell r="C4865" t="str">
            <v>M2</v>
          </cell>
          <cell r="D4865">
            <v>2.2000000000000002</v>
          </cell>
          <cell r="E4865">
            <v>2.44</v>
          </cell>
          <cell r="F4865" t="str">
            <v>SINTÉTICO</v>
          </cell>
          <cell r="G4865">
            <v>2.44</v>
          </cell>
        </row>
        <row r="4866">
          <cell r="A4866">
            <v>94100</v>
          </cell>
          <cell r="B4866" t="str">
            <v>PREPARO DE FUNDO DE VALA  COM LARGURA MAIOR OU IGUAL A 1,5 M E MENOR QUE 2,5 M, EM LOCAL COM NÍVEL ALTO DE INTERFERÊNCIA. AF_06/2016</v>
          </cell>
          <cell r="C4866" t="str">
            <v>M2</v>
          </cell>
          <cell r="D4866">
            <v>2.81</v>
          </cell>
          <cell r="E4866">
            <v>3.12</v>
          </cell>
          <cell r="F4866" t="str">
            <v>SINTÉTICO</v>
          </cell>
          <cell r="G4866">
            <v>3.12</v>
          </cell>
        </row>
        <row r="4867">
          <cell r="A4867">
            <v>94102</v>
          </cell>
          <cell r="B4867" t="str">
            <v>LASTRO DE VALA COM PREPARO DE FUNDO, LARGURA MENOR QUE 1,5 M, COM CAMADA DE AREIA, LANÇAMENTO MANUAL, EM LOCAL COM NÍVEL BAIXO DE INTERFERÊNCIA. AF_06/2016</v>
          </cell>
          <cell r="C4867" t="str">
            <v>M3</v>
          </cell>
          <cell r="D4867">
            <v>118.59</v>
          </cell>
          <cell r="E4867">
            <v>128.51</v>
          </cell>
          <cell r="F4867" t="str">
            <v>SINTÉTICO</v>
          </cell>
          <cell r="G4867">
            <v>128.51</v>
          </cell>
        </row>
        <row r="4868">
          <cell r="A4868">
            <v>94103</v>
          </cell>
          <cell r="B4868" t="str">
            <v>LASTRO DE VALA COM PREPARO DE FUNDO, LARGURA MENOR QUE 1,5 M, COM CAMADA DE BRITA, LANÇAMENTO MANUAL, EM LOCAL COM NÍVEL BAIXO DE INTERFERÊNCIA. AF_06/2016</v>
          </cell>
          <cell r="C4868" t="str">
            <v>M3</v>
          </cell>
          <cell r="D4868">
            <v>324.75</v>
          </cell>
          <cell r="E4868">
            <v>336.88</v>
          </cell>
          <cell r="F4868" t="str">
            <v>SINTÉTICO</v>
          </cell>
          <cell r="G4868">
            <v>336.88</v>
          </cell>
        </row>
        <row r="4869">
          <cell r="A4869">
            <v>94104</v>
          </cell>
          <cell r="B4869" t="str">
            <v>LASTRO DE VALA COM PREPARO DE FUNDO, LARGURA MENOR QUE 1,5 M, COM CAMADA DE AREIA, LANÇAMENTO MANUAL, EM LOCAL COM NÍVEL ALTO DE INTERFERÊNCIA. AF_06/2016</v>
          </cell>
          <cell r="C4869" t="str">
            <v>M3</v>
          </cell>
          <cell r="D4869">
            <v>122.04</v>
          </cell>
          <cell r="E4869">
            <v>132.34</v>
          </cell>
          <cell r="F4869" t="str">
            <v>SINTÉTICO</v>
          </cell>
          <cell r="G4869">
            <v>132.34</v>
          </cell>
        </row>
        <row r="4870">
          <cell r="A4870">
            <v>94105</v>
          </cell>
          <cell r="B4870" t="str">
            <v>LASTRO DE VALA COM PREPARO DE FUNDO, LARGURA MENOR QUE 1,5 M, COM CAMADA DE BRITA, LANÇAMENTO MANUAL, EM LOCAL COM NÍVEL ALTO DE INTERFERÊNCIA. AF_06/2016</v>
          </cell>
          <cell r="C4870" t="str">
            <v>M3</v>
          </cell>
          <cell r="D4870">
            <v>328.22</v>
          </cell>
          <cell r="E4870">
            <v>340.76</v>
          </cell>
          <cell r="F4870" t="str">
            <v>SINTÉTICO</v>
          </cell>
          <cell r="G4870">
            <v>340.76</v>
          </cell>
        </row>
        <row r="4871">
          <cell r="A4871">
            <v>94106</v>
          </cell>
          <cell r="B4871" t="str">
            <v>LASTRO COM PREPARO DE FUNDO, LARGURA MAIOR OU IGUAL A 1,5 M, COM CAMADA DE AREIA, LANÇAMENTO MANUAL, EM LOCAL COM NÍVEL BAIXO DE INTERFERÊNCIA. AF_06/2016</v>
          </cell>
          <cell r="C4871" t="str">
            <v>M3</v>
          </cell>
          <cell r="D4871">
            <v>100.84</v>
          </cell>
          <cell r="E4871">
            <v>108.74</v>
          </cell>
          <cell r="F4871" t="str">
            <v>SINTÉTICO</v>
          </cell>
          <cell r="G4871">
            <v>108.74</v>
          </cell>
        </row>
        <row r="4872">
          <cell r="A4872">
            <v>94107</v>
          </cell>
          <cell r="B4872" t="str">
            <v>LASTRO COM PREPARO DE FUNDO, LARGURA MAIOR OU IGUAL A 1,5 M, COM CAMADA DE BRITA, LANÇAMENTO MANUAL, EM LOCAL COM NÍVEL BAIXO DE INTERFERÊNCIA. AF_06/2016</v>
          </cell>
          <cell r="C4872" t="str">
            <v>M3</v>
          </cell>
          <cell r="D4872">
            <v>307.01</v>
          </cell>
          <cell r="E4872">
            <v>317.14</v>
          </cell>
          <cell r="F4872" t="str">
            <v>SINTÉTICO</v>
          </cell>
          <cell r="G4872">
            <v>317.14</v>
          </cell>
        </row>
        <row r="4873">
          <cell r="A4873">
            <v>94108</v>
          </cell>
          <cell r="B4873" t="str">
            <v>LASTRO COM PREPARO DE FUNDO, LARGURA MAIOR OU IGUAL A 1,5 M, COM CAMADA DE AREIA, LANÇAMENTO MANUAL, EM LOCAL COM NÍVEL ALTO DE INTERFERÊNCIA. AF_06/2016</v>
          </cell>
          <cell r="C4873" t="str">
            <v>M3</v>
          </cell>
          <cell r="D4873">
            <v>104.3</v>
          </cell>
          <cell r="E4873">
            <v>112.59</v>
          </cell>
          <cell r="F4873" t="str">
            <v>SINTÉTICO</v>
          </cell>
          <cell r="G4873">
            <v>112.59</v>
          </cell>
        </row>
        <row r="4874">
          <cell r="A4874">
            <v>94110</v>
          </cell>
          <cell r="B4874" t="str">
            <v>LASTRO COM PREPARO DE FUNDO, LARGURA MAIOR OU IGUAL A 1,5 M, COM CAMADA DE BRITA, LANÇAMENTO MANUAL, EM LOCAL COM NÍVEL ALTO DE INTERFERÊNCIA. AF_06/2016</v>
          </cell>
          <cell r="C4874" t="str">
            <v>M3</v>
          </cell>
          <cell r="D4874">
            <v>310.44</v>
          </cell>
          <cell r="E4874">
            <v>320.95999999999998</v>
          </cell>
          <cell r="F4874" t="str">
            <v>SINTÉTICO</v>
          </cell>
          <cell r="G4874">
            <v>320.95999999999998</v>
          </cell>
        </row>
        <row r="4875">
          <cell r="A4875">
            <v>94111</v>
          </cell>
          <cell r="B4875" t="str">
            <v>LASTRO DE VALA COM PREPARO DE FUNDO, LARGURA MENOR QUE 1,5 M, COM CAMADA DE AREIA, LANÇAMENTO MECANIZADO, EM LOCAL COM NÍVEL BAIXO DE INTERFERÊNCIA. AF_06/2016</v>
          </cell>
          <cell r="C4875" t="str">
            <v>M3</v>
          </cell>
          <cell r="D4875">
            <v>94.37</v>
          </cell>
          <cell r="E4875">
            <v>100.03</v>
          </cell>
          <cell r="F4875" t="str">
            <v>SINTÉTICO</v>
          </cell>
          <cell r="G4875">
            <v>100.03</v>
          </cell>
        </row>
        <row r="4876">
          <cell r="A4876">
            <v>94112</v>
          </cell>
          <cell r="B4876" t="str">
            <v>LASTRO DE VALA COM PREPARO DE FUNDO, LARGURA MENOR QUE 1,5 M, COM CAMADA DE BRITA, LANÇAMENTO MECANIZADO, EM LOCAL COM NÍVEL BAIXO DE INTERFERÊNCIA. AF_06/2016</v>
          </cell>
          <cell r="C4876" t="str">
            <v>M3</v>
          </cell>
          <cell r="D4876">
            <v>294.89</v>
          </cell>
          <cell r="E4876">
            <v>301.79000000000002</v>
          </cell>
          <cell r="F4876" t="str">
            <v>SINTÉTICO</v>
          </cell>
          <cell r="G4876">
            <v>301.79000000000002</v>
          </cell>
        </row>
        <row r="4877">
          <cell r="A4877">
            <v>94113</v>
          </cell>
          <cell r="B4877" t="str">
            <v>LASTRO DE VALA COM PREPARO DE FUNDO, LARGURA MENOR QUE 1,5 M, COM CAMADA DE AREIA, LANÇAMENTO MECANIZADO, EM LOCAL COM NÍVEL ALTO DE INTERFERÊNCIA. AF_06/2016</v>
          </cell>
          <cell r="C4877" t="str">
            <v>M3</v>
          </cell>
          <cell r="D4877">
            <v>99.84</v>
          </cell>
          <cell r="E4877">
            <v>105.99</v>
          </cell>
          <cell r="F4877" t="str">
            <v>SINTÉTICO</v>
          </cell>
          <cell r="G4877">
            <v>105.99</v>
          </cell>
        </row>
        <row r="4878">
          <cell r="A4878">
            <v>94114</v>
          </cell>
          <cell r="B4878" t="str">
            <v>LASTRO DE VALA COM PREPARO DE FUNDO, LARGURA MENOR QUE 1,5 M, COM CAMADA DE BRITA, LANÇAMENTO MECANIZADO, EM LOCAL COM NÍVEL ALTO DE INTERFERÊNCIA. AF_06/2016</v>
          </cell>
          <cell r="C4878" t="str">
            <v>M3</v>
          </cell>
          <cell r="D4878">
            <v>301.06</v>
          </cell>
          <cell r="E4878">
            <v>308.51</v>
          </cell>
          <cell r="F4878" t="str">
            <v>SINTÉTICO</v>
          </cell>
          <cell r="G4878">
            <v>308.51</v>
          </cell>
        </row>
        <row r="4879">
          <cell r="A4879">
            <v>94115</v>
          </cell>
          <cell r="B4879" t="str">
            <v>LASTRO COM PREPARO DE FUNDO, LARGURA MAIOR OU IGUAL A 1,5 M, COM CAMADA DE AREIA, LANÇAMENTO MECANIZADO, EM LOCAL COM NÍVEL BAIXO DE INTERFERÊNCIA. AF_06/2016</v>
          </cell>
          <cell r="C4879" t="str">
            <v>M3</v>
          </cell>
          <cell r="D4879">
            <v>68.28</v>
          </cell>
          <cell r="E4879">
            <v>71.61</v>
          </cell>
          <cell r="F4879" t="str">
            <v>SINTÉTICO</v>
          </cell>
          <cell r="G4879">
            <v>71.61</v>
          </cell>
        </row>
        <row r="4880">
          <cell r="A4880">
            <v>94116</v>
          </cell>
          <cell r="B4880" t="str">
            <v>LASTRO COM PREPARO DE FUNDO, LARGURA MAIOR OU IGUAL A 1,5 M, COM CAMADA DE BRITA, LANÇAMENTO MECANIZADO, EM LOCAL COM NÍVEL BAIXO DE INTERFERÊNCIA. AF_06/2016</v>
          </cell>
          <cell r="C4880" t="str">
            <v>M3</v>
          </cell>
          <cell r="D4880">
            <v>265.08</v>
          </cell>
          <cell r="E4880">
            <v>269.32</v>
          </cell>
          <cell r="F4880" t="str">
            <v>SINTÉTICO</v>
          </cell>
          <cell r="G4880">
            <v>269.32</v>
          </cell>
        </row>
        <row r="4881">
          <cell r="A4881">
            <v>94117</v>
          </cell>
          <cell r="B4881" t="str">
            <v>LASTRO COM PREPARO DE FUNDO, LARGURA MAIOR OU IGUAL A 1,5 M, COM CAMADA DE AREIA, LANÇAMENTO MECANIZADO, EM LOCAL COM NÍVEL ALTO DE INTERFERÊNCIA. AF_06/2016</v>
          </cell>
          <cell r="C4881" t="str">
            <v>M3</v>
          </cell>
          <cell r="D4881">
            <v>73.38</v>
          </cell>
          <cell r="E4881">
            <v>77.16</v>
          </cell>
          <cell r="F4881" t="str">
            <v>SINTÉTICO</v>
          </cell>
          <cell r="G4881">
            <v>77.16</v>
          </cell>
        </row>
        <row r="4882">
          <cell r="A4882">
            <v>94118</v>
          </cell>
          <cell r="B4882" t="str">
            <v>LASTRO COM PREPARO DE FUNDO, LARGURA MAIOR OU IGUAL A 1,5 M, COM CAMADA DE BRITA, LANÇAMENTO MECANIZADO, EM LOCAL COM NÍVEL ALTO DE INTERFERÊNCIA. AF_06/2016</v>
          </cell>
          <cell r="C4882" t="str">
            <v>M3</v>
          </cell>
          <cell r="D4882">
            <v>271.07</v>
          </cell>
          <cell r="E4882">
            <v>275.83</v>
          </cell>
          <cell r="F4882" t="str">
            <v>SINTÉTICO</v>
          </cell>
          <cell r="G4882">
            <v>275.83</v>
          </cell>
        </row>
        <row r="4883">
          <cell r="A4883">
            <v>95606</v>
          </cell>
          <cell r="B4883" t="str">
            <v>UMIDIFICAÇÃO DE MATERIAL PARA VALAS COM CAMINHÃO PIPA 10000L. AF_11/2016</v>
          </cell>
          <cell r="C4883" t="str">
            <v>M3</v>
          </cell>
          <cell r="D4883">
            <v>1.19</v>
          </cell>
          <cell r="E4883">
            <v>1.22</v>
          </cell>
          <cell r="F4883" t="str">
            <v>SINTÉTICO</v>
          </cell>
          <cell r="G4883">
            <v>1.22</v>
          </cell>
        </row>
        <row r="4884">
          <cell r="A4884">
            <v>87471</v>
          </cell>
          <cell r="B4884" t="str">
            <v>ALVENARIA DE VEDAÇÃO DE BLOCOS CERÂMICOS FURADOS NA VERTICAL DE 9X19X39CM (ESPESSURA 9CM) DE PAREDES COM ÁREA LÍQUIDA MENOR QUE 6M² SEM VÃOS E ARGAMASSA DE ASSENTAMENTO COM PREPARO EM BETONEIRA. AF_06/2014</v>
          </cell>
          <cell r="C4884" t="str">
            <v>M2</v>
          </cell>
          <cell r="D4884">
            <v>35.590000000000003</v>
          </cell>
          <cell r="E4884">
            <v>37.56</v>
          </cell>
          <cell r="F4884" t="str">
            <v>SINTÉTICO</v>
          </cell>
          <cell r="G4884">
            <v>37.56</v>
          </cell>
        </row>
        <row r="4885">
          <cell r="A4885">
            <v>87472</v>
          </cell>
          <cell r="B4885" t="str">
            <v>ALVENARIA DE VEDAÇÃO DE BLOCOS CERÂMICOS FURADOS NA VERTICAL DE 9X19X39CM (ESPESSURA 9CM) DE PAREDES COM ÁREA LÍQUIDA MENOR QUE 6M² SEM VÃOS E ARGAMASSA DE ASSENTAMENTO COM PREPARO MANUAL. AF_06/2014</v>
          </cell>
          <cell r="C4885" t="str">
            <v>M2</v>
          </cell>
          <cell r="D4885">
            <v>36.33</v>
          </cell>
          <cell r="E4885">
            <v>38.380000000000003</v>
          </cell>
          <cell r="F4885" t="str">
            <v>SINTÉTICO</v>
          </cell>
          <cell r="G4885">
            <v>38.380000000000003</v>
          </cell>
        </row>
        <row r="4886">
          <cell r="A4886">
            <v>87473</v>
          </cell>
          <cell r="B4886" t="str">
            <v>ALVENARIA DE VEDAÇÃO DE BLOCOS CERÂMICOS FURADOS NA VERTICAL DE 14X19X39CM (ESPESSURA 14CM) DE PAREDES COM ÁREA LÍQUIDA MENOR QUE 6M² SEM VÃOS E ARGAMASSA DE ASSENTAMENTO COM PREPARO EM BETONEIRA. AF_06/2014</v>
          </cell>
          <cell r="C4886" t="str">
            <v>M2</v>
          </cell>
          <cell r="D4886">
            <v>49.22</v>
          </cell>
          <cell r="E4886">
            <v>52.05</v>
          </cell>
          <cell r="F4886" t="str">
            <v>SINTÉTICO</v>
          </cell>
          <cell r="G4886">
            <v>52.05</v>
          </cell>
        </row>
        <row r="4887">
          <cell r="A4887">
            <v>87474</v>
          </cell>
          <cell r="B4887" t="str">
            <v>ALVENARIA DE VEDAÇÃO DE BLOCOS CERÂMICOS FURADOS NA VERTICAL DE 14X19X39CM (ESPESSURA 14CM) DE PAREDES COM ÁREA LÍQUIDA MENOR QUE 6M² SEM VÃOS E ARGAMASSA DE ASSENTAMENTO COM PREPARO MANUAL. AF_06/2014</v>
          </cell>
          <cell r="C4887" t="str">
            <v>M2</v>
          </cell>
          <cell r="D4887">
            <v>50.06</v>
          </cell>
          <cell r="E4887">
            <v>52.98</v>
          </cell>
          <cell r="F4887" t="str">
            <v>SINTÉTICO</v>
          </cell>
          <cell r="G4887">
            <v>52.98</v>
          </cell>
        </row>
        <row r="4888">
          <cell r="A4888">
            <v>87475</v>
          </cell>
          <cell r="B4888" t="str">
            <v>ALVENARIA DE VEDAÇÃO DE BLOCOS CERÂMICOS FURADOS NA VERTICAL DE 19X19X39CM (ESPESSURA 19CM) DE PAREDES COM ÁREA LÍQUIDA MENOR QUE 6M² SEM VÃOS E ARGAMASSA DE ASSENTAMENTO COM PREPARO EM BETONEIRA. AF_06/2014</v>
          </cell>
          <cell r="C4888" t="str">
            <v>M2</v>
          </cell>
          <cell r="D4888">
            <v>59.15</v>
          </cell>
          <cell r="E4888">
            <v>62.42</v>
          </cell>
          <cell r="F4888" t="str">
            <v>SINTÉTICO</v>
          </cell>
          <cell r="G4888">
            <v>62.42</v>
          </cell>
        </row>
        <row r="4889">
          <cell r="A4889">
            <v>87476</v>
          </cell>
          <cell r="B4889" t="str">
            <v>ALVENARIA DE VEDAÇÃO DE BLOCOS CERÂMICOS FURADOS NA VERTICAL DE 19X19X39CM (ESPESSURA 19CM) DE PAREDES COM ÁREA LÍQUIDA MENOR QUE 6M² SEM VÃOS E ARGAMASSA DE ASSENTAMENTO COM PREPARO MANUAL. AF_06/2014</v>
          </cell>
          <cell r="C4889" t="str">
            <v>M2</v>
          </cell>
          <cell r="D4889">
            <v>60.13</v>
          </cell>
          <cell r="E4889">
            <v>63.51</v>
          </cell>
          <cell r="F4889" t="str">
            <v>SINTÉTICO</v>
          </cell>
          <cell r="G4889">
            <v>63.51</v>
          </cell>
        </row>
        <row r="4890">
          <cell r="A4890">
            <v>87477</v>
          </cell>
          <cell r="B4890" t="str">
            <v>ALVENARIA DE VEDAÇÃO DE BLOCOS CERÂMICOS FURADOS NA VERTICAL DE 9X19X39CM (ESPESSURA 9CM) DE PAREDES COM ÁREA LÍQUIDA MAIOR OU IGUAL A 6M² SEM VÃOS E ARGAMASSA DE ASSENTAMENTO COM PREPARO EM BETONEIRA. AF_06/2014</v>
          </cell>
          <cell r="C4890" t="str">
            <v>M2</v>
          </cell>
          <cell r="D4890">
            <v>31.85</v>
          </cell>
          <cell r="E4890">
            <v>33.450000000000003</v>
          </cell>
          <cell r="F4890" t="str">
            <v>SINTÉTICO</v>
          </cell>
          <cell r="G4890">
            <v>33.450000000000003</v>
          </cell>
        </row>
        <row r="4891">
          <cell r="A4891">
            <v>87478</v>
          </cell>
          <cell r="B4891" t="str">
            <v>ALVENARIA DE VEDAÇÃO DE BLOCOS CERÂMICOS FURADOS NA VERTICAL DE 9X19X39CM (ESPESSURA 9CM) DE PAREDES COM ÁREA LÍQUIDA MAIOR OU IGUAL A 6M² SEM VÃOS E ARGAMASSA DE ASSENTAMENTO COM PREPARO MANUAL. AF_06/2014</v>
          </cell>
          <cell r="C4891" t="str">
            <v>M2</v>
          </cell>
          <cell r="D4891">
            <v>32.590000000000003</v>
          </cell>
          <cell r="E4891">
            <v>34.270000000000003</v>
          </cell>
          <cell r="F4891" t="str">
            <v>SINTÉTICO</v>
          </cell>
          <cell r="G4891">
            <v>34.270000000000003</v>
          </cell>
        </row>
        <row r="4892">
          <cell r="A4892">
            <v>87479</v>
          </cell>
          <cell r="B4892" t="str">
            <v>ALVENARIA DE VEDAÇÃO DE BLOCOS CERÂMICOS FURADOS NA VERTICAL DE 14X19X39CM (ESPESSURA 14CM) DE PAREDES COM ÁREA LÍQUIDA MAIOR OU IGUAL A 6M² SEM VÃOS E ARGAMASSA DE ASSENTAMENTO COM PREPARO EM BETONEIRA. AF_06/2014</v>
          </cell>
          <cell r="C4892" t="str">
            <v>M2</v>
          </cell>
          <cell r="D4892">
            <v>44.95</v>
          </cell>
          <cell r="E4892">
            <v>47.44</v>
          </cell>
          <cell r="F4892" t="str">
            <v>SINTÉTICO</v>
          </cell>
          <cell r="G4892">
            <v>47.44</v>
          </cell>
        </row>
        <row r="4893">
          <cell r="A4893">
            <v>87480</v>
          </cell>
          <cell r="B4893" t="str">
            <v>ALVENARIA DE VEDAÇÃO DE BLOCOS CERÂMICOS FURADOS NA VERTICAL DE 14X19X39CM (ESPESSURA 14CM) DE PAREDES COM ÁREA LÍQUIDA MAIOR OU IGUAL A 6M² SEM VÃOS E ARGAMASSA DE ASSENTAMENTO COM PREPARO MANUAL. AF_06/2014</v>
          </cell>
          <cell r="C4893" t="str">
            <v>M2</v>
          </cell>
          <cell r="D4893">
            <v>45.79</v>
          </cell>
          <cell r="E4893">
            <v>48.37</v>
          </cell>
          <cell r="F4893" t="str">
            <v>SINTÉTICO</v>
          </cell>
          <cell r="G4893">
            <v>48.37</v>
          </cell>
        </row>
        <row r="4894">
          <cell r="A4894">
            <v>87481</v>
          </cell>
          <cell r="B4894" t="str">
            <v>ALVENARIA DE VEDAÇÃO DE BLOCOS CERÂMICOS FURADOS NA VERTICAL DE 19X19X39CM (ESPESSURA 19CM) DE PAREDES COM ÁREA LÍQUIDA MAIOR OU IGUAL A 6M² SEM VÃOS E ARGAMASSA DE ASSENTAMENTO COM PREPARO EM BETONEIRA. AF_06/2014</v>
          </cell>
          <cell r="C4894" t="str">
            <v>M2</v>
          </cell>
          <cell r="D4894">
            <v>54.24</v>
          </cell>
          <cell r="E4894">
            <v>57.14</v>
          </cell>
          <cell r="F4894" t="str">
            <v>SINTÉTICO</v>
          </cell>
          <cell r="G4894">
            <v>57.14</v>
          </cell>
        </row>
        <row r="4895">
          <cell r="A4895">
            <v>87482</v>
          </cell>
          <cell r="B4895" t="str">
            <v>ALVENARIA DE VEDAÇÃO DE BLOCOS CERÂMICOS FURADOS NA VERTICAL DE 19X19X39CM (ESPESSURA 19CM) DE PAREDES COM ÁREA LÍQUIDA MAIOR OU IGUAL A 6M² SEM VÃOS E ARGAMASSA DE ASSENTAMENTO COM PREPARO MANUAL. AF_06/2014</v>
          </cell>
          <cell r="C4895" t="str">
            <v>M2</v>
          </cell>
          <cell r="D4895">
            <v>55.22</v>
          </cell>
          <cell r="E4895">
            <v>58.23</v>
          </cell>
          <cell r="F4895" t="str">
            <v>SINTÉTICO</v>
          </cell>
          <cell r="G4895">
            <v>58.23</v>
          </cell>
        </row>
        <row r="4896">
          <cell r="A4896">
            <v>87483</v>
          </cell>
          <cell r="B4896" t="str">
            <v>ALVENARIA DE VEDAÇÃO DE BLOCOS CERÂMICOS FURADOS NA VERTICAL DE 9X19X39CM (ESPESSURA 9CM) DE PAREDES COM ÁREA LÍQUIDA MENOR QUE 6M² COM VÃOS E ARGAMASSA DE ASSENTAMENTO COM PREPARO EM BETONEIRA. AF_06/2014</v>
          </cell>
          <cell r="C4896" t="str">
            <v>M2</v>
          </cell>
          <cell r="D4896">
            <v>41.27</v>
          </cell>
          <cell r="E4896">
            <v>43.87</v>
          </cell>
          <cell r="F4896" t="str">
            <v>SINTÉTICO</v>
          </cell>
          <cell r="G4896">
            <v>43.87</v>
          </cell>
        </row>
        <row r="4897">
          <cell r="A4897">
            <v>87484</v>
          </cell>
          <cell r="B4897" t="str">
            <v>ALVENARIA DE VEDAÇÃO DE BLOCOS CERÂMICOS FURADOS NA VERTICAL DE 9X19X39CM (ESPESSURA 9CM) DE PAREDES COM ÁREA LÍQUIDA MENOR QUE 6M² COM VÃOS E ARGAMASSA DE ASSENTAMENTO COM PREPARO MANUAL. AF_06/2014</v>
          </cell>
          <cell r="C4897" t="str">
            <v>M2</v>
          </cell>
          <cell r="D4897">
            <v>42.01</v>
          </cell>
          <cell r="E4897">
            <v>44.69</v>
          </cell>
          <cell r="F4897" t="str">
            <v>SINTÉTICO</v>
          </cell>
          <cell r="G4897">
            <v>44.69</v>
          </cell>
        </row>
        <row r="4898">
          <cell r="A4898">
            <v>87485</v>
          </cell>
          <cell r="B4898" t="str">
            <v>ALVENARIA DE VEDAÇÃO DE BLOCOS CERÂMICOS FURADOS NA VERTICAL DE 14X19X39CM (ESPESSURA 14CM) DE PAREDES COM ÁREA LÍQUIDA MENOR QUE 6M² COM VÃOS E ARGAMASSA DE ASSENTAMENTO COM PREPARO EM BETONEIRA. AF_06/2014</v>
          </cell>
          <cell r="C4898" t="str">
            <v>M2</v>
          </cell>
          <cell r="D4898">
            <v>54.97</v>
          </cell>
          <cell r="E4898">
            <v>58.44</v>
          </cell>
          <cell r="F4898" t="str">
            <v>SINTÉTICO</v>
          </cell>
          <cell r="G4898">
            <v>58.44</v>
          </cell>
        </row>
        <row r="4899">
          <cell r="A4899">
            <v>87487</v>
          </cell>
          <cell r="B4899" t="str">
            <v>ALVENARIA DE VEDAÇÃO DE BLOCOS CERÂMICOS FURADOS NA VERTICAL DE 19X19X39CM (ESPESSURA 19CM) DE PAREDES COM ÁREA LÍQUIDA MENOR QUE 6M² COM VÃOS E ARGAMASSA DE ASSENTAMENTO COM PREPARO EM BETONEIRA. AF_06/2014</v>
          </cell>
          <cell r="C4899" t="str">
            <v>M2</v>
          </cell>
          <cell r="D4899">
            <v>64.72</v>
          </cell>
          <cell r="E4899">
            <v>68.58</v>
          </cell>
          <cell r="F4899" t="str">
            <v>SINTÉTICO</v>
          </cell>
          <cell r="G4899">
            <v>68.58</v>
          </cell>
        </row>
        <row r="4900">
          <cell r="A4900">
            <v>87488</v>
          </cell>
          <cell r="B4900" t="str">
            <v>ALVENARIA DE VEDAÇÃO DE BLOCOS CERÂMICOS FURADOS NA VERTICAL DE 19X19X39CM (ESPESSURA 19CM) DE PAREDES COM ÁREA LÍQUIDA MENOR QUE 6M² COM VÃOS E ARGAMASSA DE ASSENTAMENTO COM PREPARO MANUAL. AF_06/2014</v>
          </cell>
          <cell r="C4900" t="str">
            <v>M2</v>
          </cell>
          <cell r="D4900">
            <v>65.7</v>
          </cell>
          <cell r="E4900">
            <v>69.67</v>
          </cell>
          <cell r="F4900" t="str">
            <v>SINTÉTICO</v>
          </cell>
          <cell r="G4900">
            <v>69.67</v>
          </cell>
        </row>
        <row r="4901">
          <cell r="A4901">
            <v>87489</v>
          </cell>
          <cell r="B4901" t="str">
            <v>ALVENARIA DE VEDAÇÃO DE BLOCOS CERÂMICOS FURADOS NA VERTICAL DE 9X19X39CM (ESPESSURA 9CM) DE PAREDES COM ÁREA LÍQUIDA MAIOR OU IGUAL A 6M² COM VÃOS E ARGAMASSA DE ASSENTAMENTO COM PREPARO EM BETONEIRA. AF_06/2014</v>
          </cell>
          <cell r="C4901" t="str">
            <v>M2</v>
          </cell>
          <cell r="D4901">
            <v>35.08</v>
          </cell>
          <cell r="E4901">
            <v>37.049999999999997</v>
          </cell>
          <cell r="F4901" t="str">
            <v>SINTÉTICO</v>
          </cell>
          <cell r="G4901">
            <v>37.049999999999997</v>
          </cell>
        </row>
        <row r="4902">
          <cell r="A4902">
            <v>87490</v>
          </cell>
          <cell r="B4902" t="str">
            <v>ALVENARIA DE VEDAÇÃO DE BLOCOS CERÂMICOS FURADOS NA VERTICAL DE 9X19X39CM (ESPESSURA 9CM) DE PAREDES COM ÁREA LÍQUIDA MAIOR OU IGUAL A 6M² COM VÃOS E ARGAMASSA DE ASSENTAMENTO COM PREPARO MANUAL. AF_06/2014</v>
          </cell>
          <cell r="C4902" t="str">
            <v>M2</v>
          </cell>
          <cell r="D4902">
            <v>35.82</v>
          </cell>
          <cell r="E4902">
            <v>37.869999999999997</v>
          </cell>
          <cell r="F4902" t="str">
            <v>SINTÉTICO</v>
          </cell>
          <cell r="G4902">
            <v>37.869999999999997</v>
          </cell>
        </row>
        <row r="4903">
          <cell r="A4903">
            <v>87491</v>
          </cell>
          <cell r="B4903" t="str">
            <v>ALVENARIA DE VEDAÇÃO DE BLOCOS CERÂMICOS FURADOS NA VERTICAL DE 14X19X39CM (ESPESSURA 14CM) DE PAREDES COM ÁREA LÍQUIDA MAIOR OU IGUAL A 6M² COM VÃOS E ARGAMASSA DE ASSENTAMENTO COM PREPARO EM BETONEIRA. AF_06/2014</v>
          </cell>
          <cell r="C4903" t="str">
            <v>M2</v>
          </cell>
          <cell r="D4903">
            <v>48.27</v>
          </cell>
          <cell r="E4903">
            <v>51.1</v>
          </cell>
          <cell r="F4903" t="str">
            <v>SINTÉTICO</v>
          </cell>
          <cell r="G4903">
            <v>51.1</v>
          </cell>
        </row>
        <row r="4904">
          <cell r="A4904">
            <v>87492</v>
          </cell>
          <cell r="B4904" t="str">
            <v>ALVENARIA DE VEDAÇÃO DE BLOCOS CERÂMICOS FURADOS NA VERTICAL DE 14X19X39CM (ESPESSURA 14CM) DE PAREDES COM ÁREA LÍQUIDA MAIOR OU IGUAL A 6M² COM VÃOS E ARGAMASSA DE ASSENTAMENTO COM PREPARO MANUAL. AF_06/2014</v>
          </cell>
          <cell r="C4904" t="str">
            <v>M2</v>
          </cell>
          <cell r="D4904">
            <v>49.11</v>
          </cell>
          <cell r="E4904">
            <v>52.03</v>
          </cell>
          <cell r="F4904" t="str">
            <v>SINTÉTICO</v>
          </cell>
          <cell r="G4904">
            <v>52.03</v>
          </cell>
        </row>
        <row r="4905">
          <cell r="A4905">
            <v>87493</v>
          </cell>
          <cell r="B4905" t="str">
            <v>ALVENARIA DE VEDAÇÃO DE BLOCOS CERÂMICOS FURADOS NA VERTICAL DE 19X19X39CM (ESPESSURA 19CM) DE PAREDES COM ÁREA LÍQUIDA MAIOR OU IGUAL A 6M² COM VÃOS E ARGAMASSA DE ASSENTAMENTO COM PREPARO EM BETONEIRA. AF_06/2014</v>
          </cell>
          <cell r="C4905" t="str">
            <v>M2</v>
          </cell>
          <cell r="D4905">
            <v>57.63</v>
          </cell>
          <cell r="E4905">
            <v>60.9</v>
          </cell>
          <cell r="F4905" t="str">
            <v>SINTÉTICO</v>
          </cell>
          <cell r="G4905">
            <v>60.9</v>
          </cell>
        </row>
        <row r="4906">
          <cell r="A4906">
            <v>87494</v>
          </cell>
          <cell r="B4906" t="str">
            <v>ALVENARIA DE VEDAÇÃO DE BLOCOS CERÂMICOS FURADOS NA VERTICAL DE 19X19X39CM (ESPESSURA 19CM) DE PAREDES COM ÁREA LÍQUIDA MAIOR OU IGUAL A 6M² COM VÃOS E ARGAMASSA DE ASSENTAMENTO COM PREPARO MANUAL. AF_06/2014</v>
          </cell>
          <cell r="C4906" t="str">
            <v>M2</v>
          </cell>
          <cell r="D4906">
            <v>58.61</v>
          </cell>
          <cell r="E4906">
            <v>61.99</v>
          </cell>
          <cell r="F4906" t="str">
            <v>SINTÉTICO</v>
          </cell>
          <cell r="G4906">
            <v>61.99</v>
          </cell>
        </row>
        <row r="4907">
          <cell r="A4907">
            <v>87495</v>
          </cell>
          <cell r="B4907" t="str">
            <v>ALVENARIA DE VEDAÇÃO DE BLOCOS CERÂMICOS FURADOS NA HORIZONTAL DE 9X19X19CM (ESPESSURA 9CM) DE PAREDES COM ÁREA LÍQUIDA MENOR QUE 6M² SEM VÃOS E ARGAMASSA DE ASSENTAMENTO COM PREPARO EM BETONEIRA. AF_06/2014</v>
          </cell>
          <cell r="C4907" t="str">
            <v>M2</v>
          </cell>
          <cell r="D4907">
            <v>63.08</v>
          </cell>
          <cell r="E4907">
            <v>68.540000000000006</v>
          </cell>
          <cell r="F4907" t="str">
            <v>SINTÉTICO</v>
          </cell>
          <cell r="G4907">
            <v>68.540000000000006</v>
          </cell>
        </row>
        <row r="4908">
          <cell r="A4908">
            <v>87496</v>
          </cell>
          <cell r="B4908" t="str">
            <v>ALVENARIA DE VEDAÇÃO DE BLOCOS CERÂMICOS FURADOS NA HORIZONTAL DE 9X19X19CM (ESPESSURA 9CM) DE PAREDES COM ÁREA LÍQUIDA MENOR QUE 6M² SEM VÃOS E ARGAMASSA DE ASSENTAMENTO COM PREPARO MANUAL. AF_06/2014</v>
          </cell>
          <cell r="C4908" t="str">
            <v>M2</v>
          </cell>
          <cell r="D4908">
            <v>63.78</v>
          </cell>
          <cell r="E4908">
            <v>69.31</v>
          </cell>
          <cell r="F4908" t="str">
            <v>SINTÉTICO</v>
          </cell>
          <cell r="G4908">
            <v>69.31</v>
          </cell>
        </row>
        <row r="4909">
          <cell r="A4909">
            <v>87497</v>
          </cell>
          <cell r="B4909" t="str">
            <v>ALVENARIA DE VEDAÇÃO DE BLOCOS CERÂMICOS FURADOS NA HORIZONTAL DE 11,5X19X19CM (ESPESSURA 11,5CM) DE PAREDES COM ÁREA LÍQUIDA MENOR QUE 6M² SEM VÃOS E ARGAMASSA DE ASSENTAMENTO COM PREPARO EM BETONEIRA. AF_06/2014</v>
          </cell>
          <cell r="C4909" t="str">
            <v>M2</v>
          </cell>
          <cell r="D4909">
            <v>60.33</v>
          </cell>
          <cell r="E4909">
            <v>64.959999999999994</v>
          </cell>
          <cell r="F4909" t="str">
            <v>SINTÉTICO</v>
          </cell>
          <cell r="G4909">
            <v>64.959999999999994</v>
          </cell>
        </row>
        <row r="4910">
          <cell r="A4910">
            <v>87498</v>
          </cell>
          <cell r="B4910" t="str">
            <v>ALVENARIA DE VEDAÇÃO DE BLOCOS CERÂMICOS FURADOS NA HORIZONTAL DE 11,5X19X19CM (ESPESSURA 11,5CM) DE PAREDES COM ÁREA LÍQUIDA MENOR QUE 6M² SEM VÃOS E ARGAMASSA DE ASSENTAMENTO COM PREPARO MANUAL. AF_06/2014</v>
          </cell>
          <cell r="C4910" t="str">
            <v>M2</v>
          </cell>
          <cell r="D4910">
            <v>61.22</v>
          </cell>
          <cell r="E4910">
            <v>65.94</v>
          </cell>
          <cell r="F4910" t="str">
            <v>SINTÉTICO</v>
          </cell>
          <cell r="G4910">
            <v>65.94</v>
          </cell>
        </row>
        <row r="4911">
          <cell r="A4911">
            <v>87499</v>
          </cell>
          <cell r="B4911" t="str">
            <v>ALVENARIA DE VEDAÇÃO DE BLOCOS CERÂMICOS FURADOS NA HORIZONTAL DE 9X14X19CM (ESPESSURA 9CM) DE PAREDES COM ÁREA LÍQUIDA MENOR QUE 6M² SEM VÃOS E ARGAMASSA DE ASSENTAMENTO COM PREPARO EM BETONEIRA. AF_06/2014</v>
          </cell>
          <cell r="C4911" t="str">
            <v>M2</v>
          </cell>
          <cell r="D4911">
            <v>69.239999999999995</v>
          </cell>
          <cell r="E4911">
            <v>75.459999999999994</v>
          </cell>
          <cell r="F4911" t="str">
            <v>SINTÉTICO</v>
          </cell>
          <cell r="G4911">
            <v>75.459999999999994</v>
          </cell>
        </row>
        <row r="4912">
          <cell r="A4912">
            <v>87500</v>
          </cell>
          <cell r="B4912" t="str">
            <v>ALVENARIA DE VEDAÇÃO DE BLOCOS CERÂMICOS FURADOS NA HORIZONTAL DE 9X14X19CM (ESPESSURA 9CM) DE PAREDES COM ÁREA LÍQUIDA MENOR QUE 6M² SEM VÃOS E ARGAMASSA DE ASSENTAMENTO COM PREPARO MANUAL. AF_06/2014</v>
          </cell>
          <cell r="C4912" t="str">
            <v>M2</v>
          </cell>
          <cell r="D4912">
            <v>69.989999999999995</v>
          </cell>
          <cell r="E4912">
            <v>76.290000000000006</v>
          </cell>
          <cell r="F4912" t="str">
            <v>SINTÉTICO</v>
          </cell>
          <cell r="G4912">
            <v>76.290000000000006</v>
          </cell>
        </row>
        <row r="4913">
          <cell r="A4913">
            <v>87501</v>
          </cell>
          <cell r="B4913" t="str">
            <v>ALVENARIA DE VEDAÇÃO DE BLOCOS CERÂMICOS FURADOS NA HORIZONTAL DE 14X9X19CM (ESPESSURA 14CM, BLOCO DEITADO) DE PAREDES COM ÁREA LÍQUIDA MENOR QUE 6M² SEM VÃOS E ARGAMASSA DE ASSENTAMENTO COM PREPARO EM BETONEIRA. AF_06/2014</v>
          </cell>
          <cell r="C4913" t="str">
            <v>M2</v>
          </cell>
          <cell r="D4913">
            <v>107.74</v>
          </cell>
          <cell r="E4913">
            <v>117.38</v>
          </cell>
          <cell r="F4913" t="str">
            <v>SINTÉTICO</v>
          </cell>
          <cell r="G4913">
            <v>117.38</v>
          </cell>
        </row>
        <row r="4914">
          <cell r="A4914">
            <v>87502</v>
          </cell>
          <cell r="B4914" t="str">
            <v>ALVENARIA DE VEDAÇÃO DE BLOCOS CERÂMICOS FURADOS NA HORIZONTAL DE 14X9X19CM (ESPESSURA 14CM, BLOCO DEITADO) DE PAREDES COM ÁREA LÍQUIDA MENOR QUE 6M² SEM VÃOS E ARGAMASSA DE ASSENTAMENTO COM PREPARO MANUAL. AF_06/2014</v>
          </cell>
          <cell r="C4914" t="str">
            <v>M2</v>
          </cell>
          <cell r="D4914">
            <v>108.7</v>
          </cell>
          <cell r="E4914">
            <v>118.44</v>
          </cell>
          <cell r="F4914" t="str">
            <v>SINTÉTICO</v>
          </cell>
          <cell r="G4914">
            <v>118.44</v>
          </cell>
        </row>
        <row r="4915">
          <cell r="A4915">
            <v>87503</v>
          </cell>
          <cell r="B4915" t="str">
            <v>ALVENARIA DE VEDAÇÃO DE BLOCOS CERÂMICOS FURADOS NA HORIZONTAL DE 9X19X19CM (ESPESSURA 9CM) DE PAREDES COM ÁREA LÍQUIDA MAIOR OU IGUAL A 6M² SEM VÃOS E ARGAMASSA DE ASSENTAMENTO COM PREPARO EM BETONEIRA. AF_06/2014</v>
          </cell>
          <cell r="C4915" t="str">
            <v>M2</v>
          </cell>
          <cell r="D4915">
            <v>53.65</v>
          </cell>
          <cell r="E4915">
            <v>58.1</v>
          </cell>
          <cell r="F4915" t="str">
            <v>SINTÉTICO</v>
          </cell>
          <cell r="G4915">
            <v>58.1</v>
          </cell>
        </row>
        <row r="4916">
          <cell r="A4916">
            <v>87504</v>
          </cell>
          <cell r="B4916" t="str">
            <v>ALVENARIA DE VEDAÇÃO DE BLOCOS CERÂMICOS FURADOS NA HORIZONTAL DE 9X19X19CM (ESPESSURA 9CM) DE PAREDES COM ÁREA LÍQUIDA MAIOR OU IGUAL A 6M² SEM VÃOS E ARGAMASSA DE ASSENTAMENTO COM PREPARO MANUAL. AF_06/2014</v>
          </cell>
          <cell r="C4916" t="str">
            <v>M2</v>
          </cell>
          <cell r="D4916">
            <v>54.35</v>
          </cell>
          <cell r="E4916">
            <v>58.87</v>
          </cell>
          <cell r="F4916" t="str">
            <v>SINTÉTICO</v>
          </cell>
          <cell r="G4916">
            <v>58.87</v>
          </cell>
        </row>
        <row r="4917">
          <cell r="A4917">
            <v>87505</v>
          </cell>
          <cell r="B4917" t="str">
            <v>ALVENARIA DE VEDAÇÃO DE BLOCOS CERÂMICOS FURADOS NA HORIZONTAL DE 11,5X19X19CM (ESPESSURA 11,5M) DE PAREDES COM ÁREA LÍQUIDA MAIOR OU IGUAL A 6M² SEM VÃOS E ARGAMASSA DE ASSENTAMENTO COM PREPARO EM BETONEIRA. AF_06/2014</v>
          </cell>
          <cell r="C4917" t="str">
            <v>M2</v>
          </cell>
          <cell r="D4917">
            <v>50.83</v>
          </cell>
          <cell r="E4917">
            <v>54.47</v>
          </cell>
          <cell r="F4917" t="str">
            <v>SINTÉTICO</v>
          </cell>
          <cell r="G4917">
            <v>54.47</v>
          </cell>
        </row>
        <row r="4918">
          <cell r="A4918">
            <v>87506</v>
          </cell>
          <cell r="B4918" t="str">
            <v>ALVENARIA DE VEDAÇÃO DE BLOCOS CERÂMICOS FURADOS NA HORIZONTAL DE 11,5X19X19CM (ESPESSURA 11,5M) DE PAREDES COM ÁREA LÍQUIDA MAIOR OU IGUAL A 6M² SEM VÃOS E ARGAMASSA DE ASSENTAMENTO COM PREPARO MANUAL. AF_06/2014</v>
          </cell>
          <cell r="C4918" t="str">
            <v>M2</v>
          </cell>
          <cell r="D4918">
            <v>51.72</v>
          </cell>
          <cell r="E4918">
            <v>55.45</v>
          </cell>
          <cell r="F4918" t="str">
            <v>SINTÉTICO</v>
          </cell>
          <cell r="G4918">
            <v>55.45</v>
          </cell>
        </row>
        <row r="4919">
          <cell r="A4919">
            <v>87507</v>
          </cell>
          <cell r="B4919" t="str">
            <v>ALVENARIA DE VEDAÇÃO DE BLOCOS CERÂMICOS FURADOS NA HORIZONTAL DE 9X14X19CM (ESPESSURA 9CM) DE PAREDES COM ÁREA LÍQUIDA MAIOR OU IGUAL A 6M² SEM VÃOS E ARGAMASSA DE ASSENTAMENTO COM PREPARO EM BETONEIRA. AF_06/2014</v>
          </cell>
          <cell r="C4919" t="str">
            <v>M2</v>
          </cell>
          <cell r="D4919">
            <v>56.76</v>
          </cell>
          <cell r="E4919">
            <v>61.63</v>
          </cell>
          <cell r="F4919" t="str">
            <v>SINTÉTICO</v>
          </cell>
          <cell r="G4919">
            <v>61.63</v>
          </cell>
        </row>
        <row r="4920">
          <cell r="A4920">
            <v>87508</v>
          </cell>
          <cell r="B4920" t="str">
            <v>ALVENARIA DE VEDAÇÃO DE BLOCOS CERÂMICOS FURADOS NA HORIZONTAL DE 9X14X19CM (ESPESSURA 9CM) DE PAREDES COM ÁREA LÍQUIDA MAIOR OU IGUAL A 6M² SEM VÃOS E ARGAMASSA DE ASSENTAMENTO COM PREPARO MANUAL. AF_06/2014</v>
          </cell>
          <cell r="C4920" t="str">
            <v>M2</v>
          </cell>
          <cell r="D4920">
            <v>57.51</v>
          </cell>
          <cell r="E4920">
            <v>62.46</v>
          </cell>
          <cell r="F4920" t="str">
            <v>SINTÉTICO</v>
          </cell>
          <cell r="G4920">
            <v>62.46</v>
          </cell>
        </row>
        <row r="4921">
          <cell r="A4921">
            <v>87509</v>
          </cell>
          <cell r="B4921" t="str">
            <v>ALVENARIA DE VEDAÇÃO DE BLOCOS CERÂMICOS FURADOS NA HORIZONTAL DE 14X9X19CM (ESPESSURA 14CM, BLOCO DEITADO) DE PAREDES COM ÁREA LÍQUIDA MAIOR OU IGUAL A 6M² SEM VÃOS E ARGAMASSA DE ASSENTAMENTO COM PREPARO EM BETONEIRA. AF_06/2014</v>
          </cell>
          <cell r="C4921" t="str">
            <v>M2</v>
          </cell>
          <cell r="D4921">
            <v>87.53</v>
          </cell>
          <cell r="E4921">
            <v>95.09</v>
          </cell>
          <cell r="F4921" t="str">
            <v>SINTÉTICO</v>
          </cell>
          <cell r="G4921">
            <v>95.09</v>
          </cell>
        </row>
        <row r="4922">
          <cell r="A4922">
            <v>87510</v>
          </cell>
          <cell r="B4922" t="str">
            <v>ALVENARIA DE VEDAÇÃO DE BLOCOS CERÂMICOS FURADOS NA HORIZONTAL DE 14X9X19CM (ESPESSURA 14CM, BLOCO DEITADO) DE PAREDES COM ÁREA LÍQUIDA MAIOR OU IGUAL A 6M² SEM VÃOS E ARGAMASSA DE ASSENTAMENTO COM PREPARO MANUAL. AF_06/2014</v>
          </cell>
          <cell r="C4922" t="str">
            <v>M2</v>
          </cell>
          <cell r="D4922">
            <v>88.49</v>
          </cell>
          <cell r="E4922">
            <v>96.15</v>
          </cell>
          <cell r="F4922" t="str">
            <v>SINTÉTICO</v>
          </cell>
          <cell r="G4922">
            <v>96.15</v>
          </cell>
        </row>
        <row r="4923">
          <cell r="A4923">
            <v>87511</v>
          </cell>
          <cell r="B4923" t="str">
            <v>ALVENARIA DE VEDAÇÃO DE BLOCOS CERÂMICOS FURADOS NA HORIZONTAL DE 9X19X19CM (ESPESSURA 9CM) DE PAREDES COM ÁREA LÍQUIDA MENOR QUE 6M² COM VÃOS E ARGAMASSA DE ASSENTAMENTO COM PREPARO EM BETONEIRA. AF_06/2014</v>
          </cell>
          <cell r="C4923" t="str">
            <v>M2</v>
          </cell>
          <cell r="D4923">
            <v>71.09</v>
          </cell>
          <cell r="E4923">
            <v>77.459999999999994</v>
          </cell>
          <cell r="F4923" t="str">
            <v>SINTÉTICO</v>
          </cell>
          <cell r="G4923">
            <v>77.459999999999994</v>
          </cell>
        </row>
        <row r="4924">
          <cell r="A4924">
            <v>87512</v>
          </cell>
          <cell r="B4924" t="str">
            <v>ALVENARIA DE VEDAÇÃO DE BLOCOS CERÂMICOS FURADOS NA HORIZONTAL DE 9X19X19CM (ESPESSURA 9CM) DE PAREDES COM ÁREA LÍQUIDA MENOR QUE 6M² COM VÃOS E ARGAMASSA DE ASSENTAMENTO COM PREPARO MANUAL. AF_06/2014</v>
          </cell>
          <cell r="C4924" t="str">
            <v>M2</v>
          </cell>
          <cell r="D4924">
            <v>71.790000000000006</v>
          </cell>
          <cell r="E4924">
            <v>78.23</v>
          </cell>
          <cell r="F4924" t="str">
            <v>SINTÉTICO</v>
          </cell>
          <cell r="G4924">
            <v>78.23</v>
          </cell>
        </row>
        <row r="4925">
          <cell r="A4925">
            <v>87513</v>
          </cell>
          <cell r="B4925" t="str">
            <v>ALVENARIA DE VEDAÇÃO DE BLOCOS CERÂMICOS FURADOS NA HORIZONTAL DE 11,5X19X19CM (ESPESSURA 11,5CM) DE PAREDES COM ÁREA LÍQUIDA MENOR QUE 6M² COM VÃOS E ARGAMASSA DE ASSENTAMENTO COM PREPARO EM BETONEIRA. AF_06/2014</v>
          </cell>
          <cell r="C4925" t="str">
            <v>M2</v>
          </cell>
          <cell r="D4925">
            <v>68.63</v>
          </cell>
          <cell r="E4925">
            <v>74.22</v>
          </cell>
          <cell r="F4925" t="str">
            <v>SINTÉTICO</v>
          </cell>
          <cell r="G4925">
            <v>74.22</v>
          </cell>
        </row>
        <row r="4926">
          <cell r="A4926">
            <v>87514</v>
          </cell>
          <cell r="B4926" t="str">
            <v>ALVENARIA DE VEDAÇÃO DE BLOCOS CERÂMICOS FURADOS NA HORIZONTAL DE 11,5X19X19CM (ESPESSURA 11,5CM) DE PAREDES COM ÁREA LÍQUIDA MENOR QUE 6M² COM VÃOS E ARGAMASSA DE ASSENTAMENTO COM PREPARO MANUAL. AF_06/2014</v>
          </cell>
          <cell r="C4926" t="str">
            <v>M2</v>
          </cell>
          <cell r="D4926">
            <v>69.52</v>
          </cell>
          <cell r="E4926">
            <v>75.2</v>
          </cell>
          <cell r="F4926" t="str">
            <v>SINTÉTICO</v>
          </cell>
          <cell r="G4926">
            <v>75.2</v>
          </cell>
        </row>
        <row r="4927">
          <cell r="A4927">
            <v>87515</v>
          </cell>
          <cell r="B4927" t="str">
            <v>ALVENARIA DE VEDAÇÃO DE BLOCOS CERÂMICOS FURADOS NA HORIZONTAL DE 9X14X19CM (ESPESSURA 9CM) DE PAREDES COM ÁREA LÍQUIDA MENOR QUE 6M² COM VÃOS E ARGAMASSA DE ASSENTAMENTO COM PREPARO EM BETONEIRA. AF_06/2014</v>
          </cell>
          <cell r="C4927" t="str">
            <v>M2</v>
          </cell>
          <cell r="D4927">
            <v>80.39</v>
          </cell>
          <cell r="E4927">
            <v>87.88</v>
          </cell>
          <cell r="F4927" t="str">
            <v>SINTÉTICO</v>
          </cell>
          <cell r="G4927">
            <v>87.88</v>
          </cell>
        </row>
        <row r="4928">
          <cell r="A4928">
            <v>87516</v>
          </cell>
          <cell r="B4928" t="str">
            <v>ALVENARIA DE VEDAÇÃO DE BLOCOS CERÂMICOS FURADOS NA HORIZONTAL DE 9X14X19CM (ESPESSURA 9CM) DE PAREDES COM ÁREA LÍQUIDA MENOR QUE 6M² COM VÃOS E ARGAMASSA DE ASSENTAMENTO COM PREPARO MANUAL. AF_06/2014</v>
          </cell>
          <cell r="C4928" t="str">
            <v>M2</v>
          </cell>
          <cell r="D4928">
            <v>81.14</v>
          </cell>
          <cell r="E4928">
            <v>88.71</v>
          </cell>
          <cell r="F4928" t="str">
            <v>SINTÉTICO</v>
          </cell>
          <cell r="G4928">
            <v>88.71</v>
          </cell>
        </row>
        <row r="4929">
          <cell r="A4929">
            <v>87517</v>
          </cell>
          <cell r="B4929" t="str">
            <v>ALVENARIA DE VEDAÇÃO DE BLOCOS CERÂMICOS FURADOS NA HORIZONTAL DE 14X9X19CM (ESPESSURA 14CM, BLOCO DEITADO) DE PAREDES COM ÁREA LÍQUIDA MENOR QUE 6M² COM VÃOS E ARGAMASSA DE ASSENTAMENTO COM PREPARO EM BETONEIRA. AF_06/2014</v>
          </cell>
          <cell r="C4929" t="str">
            <v>M2</v>
          </cell>
          <cell r="D4929">
            <v>125.08</v>
          </cell>
          <cell r="E4929">
            <v>136.72999999999999</v>
          </cell>
          <cell r="F4929" t="str">
            <v>SINTÉTICO</v>
          </cell>
          <cell r="G4929">
            <v>136.72999999999999</v>
          </cell>
        </row>
        <row r="4930">
          <cell r="A4930">
            <v>87518</v>
          </cell>
          <cell r="B4930" t="str">
            <v>ALVENARIA DE VEDAÇÃO DE BLOCOS CERÂMICOS FURADOS NA HORIZONTAL DE 14X9X19CM (ESPESSURA 14CM, BLOCO DEITADO) DE PAREDES COM ÁREA LÍQUIDA MENOR QUE 6M² COM VÃOS E ARGAMASSA DE ASSENTAMENTO COM PREPARO MANUAL. AF_06/2014</v>
          </cell>
          <cell r="C4930" t="str">
            <v>M2</v>
          </cell>
          <cell r="D4930">
            <v>126.04</v>
          </cell>
          <cell r="E4930">
            <v>137.79</v>
          </cell>
          <cell r="F4930" t="str">
            <v>SINTÉTICO</v>
          </cell>
          <cell r="G4930">
            <v>137.79</v>
          </cell>
        </row>
        <row r="4931">
          <cell r="A4931">
            <v>87519</v>
          </cell>
          <cell r="B4931" t="str">
            <v>ALVENARIA DE VEDAÇÃO DE BLOCOS CERÂMICOS FURADOS NA HORIZONTAL DE 9X19X19CM (ESPESSURA 9CM) DE PAREDES COM ÁREA LÍQUIDA MAIOR OU IGUAL A 6M² COM VÃOS E ARGAMASSA DE ASSENTAMENTO COM PREPARO EM BETONEIRA. AF_06/2014</v>
          </cell>
          <cell r="C4931" t="str">
            <v>M2</v>
          </cell>
          <cell r="D4931">
            <v>58.69</v>
          </cell>
          <cell r="E4931">
            <v>63.71</v>
          </cell>
          <cell r="F4931" t="str">
            <v>SINTÉTICO</v>
          </cell>
          <cell r="G4931">
            <v>63.71</v>
          </cell>
        </row>
        <row r="4932">
          <cell r="A4932">
            <v>87520</v>
          </cell>
          <cell r="B4932" t="str">
            <v>ALVENARIA DE VEDAÇÃO DE BLOCOS CERÂMICOS FURADOS NA HORIZONTAL DE 9X19X19CM (ESPESSURA 9CM) DE PAREDES COM ÁREA LÍQUIDA MAIOR OU IGUAL A 6M² COM VÃOS E ARGAMASSA DE ASSENTAMENTO COM PREPARO MANUAL. AF_06/2014</v>
          </cell>
          <cell r="C4932" t="str">
            <v>M2</v>
          </cell>
          <cell r="D4932">
            <v>59.39</v>
          </cell>
          <cell r="E4932">
            <v>64.48</v>
          </cell>
          <cell r="F4932" t="str">
            <v>SINTÉTICO</v>
          </cell>
          <cell r="G4932">
            <v>64.48</v>
          </cell>
        </row>
        <row r="4933">
          <cell r="A4933">
            <v>87521</v>
          </cell>
          <cell r="B4933" t="str">
            <v>ALVENARIA DE VEDAÇÃO DE BLOCOS CERÂMICOS FURADOS NA HORIZONTAL DE 11,5X19X19CM (ESPESSURA 11,5CM) DE PAREDES COM ÁREA LÍQUIDA MAIOR OU IGUAL A 6M² COM VÃOS E ARGAMASSA DE ASSENTAMENTO COM PREPARO EM BETONEIRA. AF_06/2014</v>
          </cell>
          <cell r="C4933" t="str">
            <v>M2</v>
          </cell>
          <cell r="D4933">
            <v>55.89</v>
          </cell>
          <cell r="E4933">
            <v>60.11</v>
          </cell>
          <cell r="F4933" t="str">
            <v>SINTÉTICO</v>
          </cell>
          <cell r="G4933">
            <v>60.11</v>
          </cell>
        </row>
        <row r="4934">
          <cell r="A4934">
            <v>87522</v>
          </cell>
          <cell r="B4934" t="str">
            <v>ALVENARIA DE VEDAÇÃO DE BLOCOS CERÂMICOS FURADOS NA HORIZONTAL DE 11,5X19X19CM (ESPESSURA 11,5CM) DE PAREDES COM ÁREA LÍQUIDA MAIOR OU IGUAL A 6M² COM VÃOS E ARGAMASSA DE ASSENTAMENTO COM PREPARO MANUAL. AF_06/2014</v>
          </cell>
          <cell r="C4934" t="str">
            <v>M2</v>
          </cell>
          <cell r="D4934">
            <v>56.78</v>
          </cell>
          <cell r="E4934">
            <v>61.09</v>
          </cell>
          <cell r="F4934" t="str">
            <v>SINTÉTICO</v>
          </cell>
          <cell r="G4934">
            <v>61.09</v>
          </cell>
        </row>
        <row r="4935">
          <cell r="A4935">
            <v>87523</v>
          </cell>
          <cell r="B4935" t="str">
            <v>ALVENARIA DE VEDAÇÃO DE BLOCOS CERÂMICOS FURADOS NA HORIZONTAL DE 9X14X19CM (ESPESSURA 9CM) DE PAREDES COM ÁREA LÍQUIDA MAIOR OU IGUAL A 6M² COM VÃOS E ARGAMASSA DE ASSENTAMENTO COM PREPARO EM BETONEIRA. AF_06/2014</v>
          </cell>
          <cell r="C4935" t="str">
            <v>M2</v>
          </cell>
          <cell r="D4935">
            <v>63.54</v>
          </cell>
          <cell r="E4935">
            <v>69.19</v>
          </cell>
          <cell r="F4935" t="str">
            <v>SINTÉTICO</v>
          </cell>
          <cell r="G4935">
            <v>69.19</v>
          </cell>
        </row>
        <row r="4936">
          <cell r="A4936">
            <v>87524</v>
          </cell>
          <cell r="B4936" t="str">
            <v>ALVENARIA DE VEDAÇÃO DE BLOCOS CERÂMICOS FURADOS NA HORIZONTAL DE 9X14X19CM (ESPESSURA 9CM) DE PAREDES COM ÁREA LÍQUIDA MAIOR OU IGUAL A 6M² COM VÃOS E ARGAMASSA DE ASSENTAMENTO COM PREPARO MANUAL. AF_06/2014</v>
          </cell>
          <cell r="C4936" t="str">
            <v>M2</v>
          </cell>
          <cell r="D4936">
            <v>64.290000000000006</v>
          </cell>
          <cell r="E4936">
            <v>70.02</v>
          </cell>
          <cell r="F4936" t="str">
            <v>SINTÉTICO</v>
          </cell>
          <cell r="G4936">
            <v>70.02</v>
          </cell>
        </row>
        <row r="4937">
          <cell r="A4937">
            <v>87525</v>
          </cell>
          <cell r="B4937" t="str">
            <v>ALVENARIA DE VEDAÇÃO DE BLOCOS CERÂMICOS FURADOS NA HORIZONTAL DE 14X9X19CM (ESPESSURA 14CM, BLOCO DEITADO) DE PAREDES COM ÁREA LÍQUIDA MAIOR OU IGUAL A 6M² COM VÃOS E ARGAMASSA DE ASSENTAMENTO COM PREPARO EM BETONEIRA. AF_06/2014</v>
          </cell>
          <cell r="C4937" t="str">
            <v>M2</v>
          </cell>
          <cell r="D4937">
            <v>98.01</v>
          </cell>
          <cell r="E4937">
            <v>106.78</v>
          </cell>
          <cell r="F4937" t="str">
            <v>SINTÉTICO</v>
          </cell>
          <cell r="G4937">
            <v>106.78</v>
          </cell>
        </row>
        <row r="4938">
          <cell r="A4938">
            <v>87526</v>
          </cell>
          <cell r="B4938" t="str">
            <v>ALVENARIA DE VEDAÇÃO DE BLOCOS CERÂMICOS FURADOS NA HORIZONTAL DE 14X9X19CM (ESPESSURA 14CM, BLOCO DEITADO) DE PAREDES COM ÁREA LÍQUIDA MAIOR OU IGUAL A 6M² COM VÃOS E ARGAMASSA DE ASSENTAMENTO COM PREPARO MANUAL. AF_06/2014</v>
          </cell>
          <cell r="C4938" t="str">
            <v>M2</v>
          </cell>
          <cell r="D4938">
            <v>98.97</v>
          </cell>
          <cell r="E4938">
            <v>107.84</v>
          </cell>
          <cell r="F4938" t="str">
            <v>SINTÉTICO</v>
          </cell>
          <cell r="G4938">
            <v>107.84</v>
          </cell>
        </row>
        <row r="4939">
          <cell r="A4939">
            <v>89043</v>
          </cell>
          <cell r="B4939" t="str">
            <v>(COMPOSIÇÃO REPRESENTATIVA) DO SERVIÇO DE ALVENARIA DE VEDAÇÃO DE BLOCOS VAZADOS DE CERÂMICA DE 9X19X19CM (ESPESSURA 9CM), PARA EDIFICAÇÃO HABITACIONAL MULTIFAMILIAR (PRÉDIO). AF_11/2014</v>
          </cell>
          <cell r="C4939" t="str">
            <v>M2</v>
          </cell>
          <cell r="D4939">
            <v>59.9</v>
          </cell>
          <cell r="E4939">
            <v>65.03</v>
          </cell>
          <cell r="F4939" t="str">
            <v>SINTÉTICO</v>
          </cell>
          <cell r="G4939">
            <v>65.03</v>
          </cell>
        </row>
        <row r="4940">
          <cell r="A4940">
            <v>89168</v>
          </cell>
          <cell r="B4940" t="str">
            <v>(COMPOSIÇÃO REPRESENTATIVA) DO SERVIÇO DE ALVENARIA DE VEDAÇÃO DE BLOCOS VAZADOS DE CERÂMICA DE 9X19X19CM (ESPESSURA 9CM), PARA EDIFICAÇÃO HABITACIONAL UNIFAMILIAR (CASA) E EDIFICAÇÃO PÚBLICA PADRÃO. AF_11/2014</v>
          </cell>
          <cell r="C4940" t="str">
            <v>M2</v>
          </cell>
          <cell r="D4940">
            <v>61.74</v>
          </cell>
          <cell r="E4940">
            <v>67.08</v>
          </cell>
          <cell r="F4940" t="str">
            <v>SINTÉTICO</v>
          </cell>
          <cell r="G4940">
            <v>67.08</v>
          </cell>
        </row>
        <row r="4941">
          <cell r="A4941">
            <v>89977</v>
          </cell>
          <cell r="B4941" t="str">
            <v>(COMPOSIÇÃO REPRESENTATIVA) DO SERVIÇO DE ALVENARIA DE VEDAÇÃO DE BLOCOS VAZADOS DE CERÂMICA DE 14X9X19CM (ESPESSURA 14CM, BLOCO DEITADO), PARA EDIFICAÇÃO HABITACIONAL UNIFAMILIAR (CASA) E EDIFICAÇÃO PÚBLICA PADRÃO. AF_12/2014</v>
          </cell>
          <cell r="C4941" t="str">
            <v>M2</v>
          </cell>
          <cell r="D4941">
            <v>104.82</v>
          </cell>
          <cell r="E4941">
            <v>114.26</v>
          </cell>
          <cell r="F4941" t="str">
            <v>SINTÉTICO</v>
          </cell>
          <cell r="G4941">
            <v>114.26</v>
          </cell>
        </row>
        <row r="4942">
          <cell r="A4942">
            <v>90112</v>
          </cell>
          <cell r="B4942" t="str">
            <v>ALVENARIA DE VEDAÇÃO DE BLOCOS CERÂMICOS FURADOS NA VERTICAL DE 14X19X39CM (ESPESSURA 14CM) DE PAREDES COM ÁREA LÍQUIDA MENOR QUE 6M2 COM VÃOS E ARGAMASSA DE ASSENTAMENTO COM PREPARO MANUAL. AF_06/2014</v>
          </cell>
          <cell r="C4942" t="str">
            <v>M2</v>
          </cell>
          <cell r="D4942">
            <v>55.81</v>
          </cell>
          <cell r="E4942">
            <v>59.37</v>
          </cell>
          <cell r="F4942" t="str">
            <v>SINTÉTICO</v>
          </cell>
          <cell r="G4942">
            <v>59.37</v>
          </cell>
        </row>
        <row r="4943">
          <cell r="A4943">
            <v>101159</v>
          </cell>
          <cell r="B4943" t="str">
            <v>ALVENARIA DE VEDAÇÃO DE BLOCOS CERÂMICOS MACIÇOS DE 5X10X20CM (ESPESSURA 10CM) E ARGAMASSA DE ASSENTAMENTO COM PREPARO EM BETONEIRA. AF_05/2020</v>
          </cell>
          <cell r="C4943" t="str">
            <v>M2</v>
          </cell>
          <cell r="D4943">
            <v>82.94</v>
          </cell>
          <cell r="E4943">
            <v>89.35</v>
          </cell>
          <cell r="F4943" t="str">
            <v>SINTÉTICO</v>
          </cell>
          <cell r="G4943">
            <v>89.35</v>
          </cell>
        </row>
        <row r="4944">
          <cell r="A4944">
            <v>89282</v>
          </cell>
          <cell r="B4944" t="str">
            <v>ALVENARIA ESTRUTURAL DE BLOCOS CERÂMICOS 14X19X39, (ESPESSURA DE 14 CM), PARA PAREDES COM ÁREA LÍQUIDA MENOR QUE 6M², SEM VÃOS, UTILIZANDO PALHETA E ARGAMASSA DE ASSENTAMENTO COM PREPARO EM BETONEIRA. AF_12/2014</v>
          </cell>
          <cell r="C4944" t="str">
            <v>M2</v>
          </cell>
          <cell r="D4944">
            <v>46.1</v>
          </cell>
          <cell r="E4944">
            <v>48.33</v>
          </cell>
          <cell r="F4944" t="str">
            <v>SINTÉTICO</v>
          </cell>
          <cell r="G4944">
            <v>48.33</v>
          </cell>
        </row>
        <row r="4945">
          <cell r="A4945">
            <v>89283</v>
          </cell>
          <cell r="B4945" t="str">
            <v>ALVENARIA ESTRUTURAL DE BLOCOS CERÂMICOS 14X19X39, (ESPESSURA DE 14 CM), PARA PAREDES COM ÁREA LÍQUIDA MENOR QUE 6M², SEM VÃOS, UTILIZANDO PALHETA E ARGAMASSA DE ASSENTAMENTO COM PREPARO MANUAL. AF_12/2014</v>
          </cell>
          <cell r="C4945" t="str">
            <v>M2</v>
          </cell>
          <cell r="D4945">
            <v>46.92</v>
          </cell>
          <cell r="E4945">
            <v>49.23</v>
          </cell>
          <cell r="F4945" t="str">
            <v>SINTÉTICO</v>
          </cell>
          <cell r="G4945">
            <v>49.23</v>
          </cell>
        </row>
        <row r="4946">
          <cell r="A4946">
            <v>89284</v>
          </cell>
          <cell r="B4946" t="str">
            <v>ALVENARIA ESTRUTURAL DE BLOCOS CERÂMICOS 14X19X39, (ESPESSURA DE 14 CM), PARA PAREDES COM ÁREA LÍQUIDA MAIOR OU IGUAL QUE 6M², SEM VÃOS, UTILIZANDO PALHETA E ARGAMASSA DE ASSENTAMENTO COM PREPARO EM BETONEIRA. AF_12/2014</v>
          </cell>
          <cell r="C4946" t="str">
            <v>M2</v>
          </cell>
          <cell r="D4946">
            <v>41.68</v>
          </cell>
          <cell r="E4946">
            <v>43.56</v>
          </cell>
          <cell r="F4946" t="str">
            <v>SINTÉTICO</v>
          </cell>
          <cell r="G4946">
            <v>43.56</v>
          </cell>
        </row>
        <row r="4947">
          <cell r="A4947">
            <v>89285</v>
          </cell>
          <cell r="B4947" t="str">
            <v>ALVENARIA ESTRUTURAL DE BLOCOS CERÂMICOS 14X19X39, (ESPESSURA DE 14 CM), PARA PAREDES COM ÁREA LÍQUIDA MAIOR OU IGUAL QUE 6M², SEM VÃOS, UTILIZANDO PALHETA E ARGAMASSA DE ASSENTAMENTO COM PREPARO MANUAL. AF_12/2014</v>
          </cell>
          <cell r="C4947" t="str">
            <v>M2</v>
          </cell>
          <cell r="D4947">
            <v>42.5</v>
          </cell>
          <cell r="E4947">
            <v>44.46</v>
          </cell>
          <cell r="F4947" t="str">
            <v>SINTÉTICO</v>
          </cell>
          <cell r="G4947">
            <v>44.46</v>
          </cell>
        </row>
        <row r="4948">
          <cell r="A4948">
            <v>89286</v>
          </cell>
          <cell r="B4948" t="str">
            <v>ALVENARIA ESTRUTURAL DE BLOCOS CERÂMICOS 14X19X39, (ESPESSURA DE 14 CM), PARA PAREDES COM ÁREA LÍQUIDA MENOR QUE 6M², COM VÃOS, UTILIZANDO PALHETA E ARGAMASSA DE ASSENTAMENTO COM PREPARO EM BETONEIRA. AF_12/2014</v>
          </cell>
          <cell r="C4948" t="str">
            <v>M2</v>
          </cell>
          <cell r="D4948">
            <v>50.04</v>
          </cell>
          <cell r="E4948">
            <v>52.61</v>
          </cell>
          <cell r="F4948" t="str">
            <v>SINTÉTICO</v>
          </cell>
          <cell r="G4948">
            <v>52.61</v>
          </cell>
        </row>
        <row r="4949">
          <cell r="A4949">
            <v>89287</v>
          </cell>
          <cell r="B4949" t="str">
            <v>ALVENARIA ESTRUTURAL DE BLOCOS CERÂMICOS 14X19X39, (ESPESSURA DE 14 CM), PARA PAREDES COM ÁREA LÍQUIDA MENOR QUE 6M², COM VÃOS, UTILIZANDO PALHETA E ARGAMASSA DE ASSENTAMENTO COM PREPARO MANUAL. AF_12/2014</v>
          </cell>
          <cell r="C4949" t="str">
            <v>M2</v>
          </cell>
          <cell r="D4949">
            <v>50.86</v>
          </cell>
          <cell r="E4949">
            <v>53.51</v>
          </cell>
          <cell r="F4949" t="str">
            <v>SINTÉTICO</v>
          </cell>
          <cell r="G4949">
            <v>53.51</v>
          </cell>
        </row>
        <row r="4950">
          <cell r="A4950">
            <v>89288</v>
          </cell>
          <cell r="B4950" t="str">
            <v>ALVENARIA ESTRUTURAL DE BLOCOS CERÂMICOS 14X19X39, (ESPESSURA DE 14 CM), PARA PAREDES COM ÁREA LÍQUIDA MAIOR OU IGUAL A 6M², COM VÃOS, UTILIZANDO PALHETA E ARGAMASSA DE ASSENTAMENTO COM PREPARO EM BETONEIRA. AF_12/2014</v>
          </cell>
          <cell r="C4950" t="str">
            <v>M2</v>
          </cell>
          <cell r="D4950">
            <v>43.99</v>
          </cell>
          <cell r="E4950">
            <v>46.05</v>
          </cell>
          <cell r="F4950" t="str">
            <v>SINTÉTICO</v>
          </cell>
          <cell r="G4950">
            <v>46.05</v>
          </cell>
        </row>
        <row r="4951">
          <cell r="A4951">
            <v>89289</v>
          </cell>
          <cell r="B4951" t="str">
            <v>ALVENARIA ESTRUTURAL DE BLOCOS CERÂMICOS 14X19X39, (ESPESSURA DE 14 CM), PARA PAREDES COM ÁREA LÍQUIDA MAIOR OU IGUAL A 6M², COM VÃOS, UTILIZANDO PALHETA E ARGAMASSA DE ASSENTAMENTO COM PREPARO MANUAL. AF_12/2014</v>
          </cell>
          <cell r="C4951" t="str">
            <v>M2</v>
          </cell>
          <cell r="D4951">
            <v>44.81</v>
          </cell>
          <cell r="E4951">
            <v>46.95</v>
          </cell>
          <cell r="F4951" t="str">
            <v>SINTÉTICO</v>
          </cell>
          <cell r="G4951">
            <v>46.95</v>
          </cell>
        </row>
        <row r="4952">
          <cell r="A4952">
            <v>89290</v>
          </cell>
          <cell r="B4952" t="str">
            <v>ALVENARIA ESTRUTURAL DE BLOCOS CERÂMICOS 14X19X29, (ESPESSURA DE 14 CM), PARA PAREDES COM ÁREA LÍQUIDA MENOR QUE 6M², SEM VÃOS, UTILIZANDO PALHETA E ARGAMASSA DE ASSENTAMENTO COM PREPARO EM BETONEIRA. AF_12/2014</v>
          </cell>
          <cell r="C4952" t="str">
            <v>M2</v>
          </cell>
          <cell r="D4952">
            <v>54.34</v>
          </cell>
          <cell r="E4952">
            <v>57.41</v>
          </cell>
          <cell r="F4952" t="str">
            <v>SINTÉTICO</v>
          </cell>
          <cell r="G4952">
            <v>57.41</v>
          </cell>
        </row>
        <row r="4953">
          <cell r="A4953">
            <v>89291</v>
          </cell>
          <cell r="B4953" t="str">
            <v>ALVENARIA ESTRUTURAL DE BLOCOS CERÂMICOS 14X19X29, (ESPESSURA DE 14 CM), PARA PAREDES COM ÁREA LÍQUIDA MENOR QUE 6M², SEM VÃOS, UTILIZANDO PALHETA E ARGAMASSA DE ASSENTAMENTO COM PREPARO MANUAL. AF_12/2014</v>
          </cell>
          <cell r="C4953" t="str">
            <v>M2</v>
          </cell>
          <cell r="D4953">
            <v>55.25</v>
          </cell>
          <cell r="E4953">
            <v>58.41</v>
          </cell>
          <cell r="F4953" t="str">
            <v>SINTÉTICO</v>
          </cell>
          <cell r="G4953">
            <v>58.41</v>
          </cell>
        </row>
        <row r="4954">
          <cell r="A4954">
            <v>89292</v>
          </cell>
          <cell r="B4954" t="str">
            <v>ALVENARIA ESTRUTURAL DE BLOCOS CERÂMICOS 14X19X29, (ESPESSURA DE 14 CM), PARA PAREDES COM ÁREA LÍQUIDA MAIOR OU IGUAL A 6M², SEM VÃOS, UTILIZANDO PALHETA E ARGAMASSA DE ASSENTAMENTO COM PREPARO EM BETONEIRA. AF_12/2014</v>
          </cell>
          <cell r="C4954" t="str">
            <v>M2</v>
          </cell>
          <cell r="D4954">
            <v>49.96</v>
          </cell>
          <cell r="E4954">
            <v>52.68</v>
          </cell>
          <cell r="F4954" t="str">
            <v>SINTÉTICO</v>
          </cell>
          <cell r="G4954">
            <v>52.68</v>
          </cell>
        </row>
        <row r="4955">
          <cell r="A4955">
            <v>89293</v>
          </cell>
          <cell r="B4955" t="str">
            <v>ALVENARIA ESTRUTURAL DE BLOCOS CERÂMICOS 14X19X29, (ESPESSURA DE 14 CM), PARA PAREDES COM ÁREA LÍQUIDA MAIOR OU IGUAL A 6M2, SEM VÃOS, UTILIZANDO PALHETA E ARGAMASSA DE ASSENTAMENTO COM PREPARO MANUAL. AF_12/2014</v>
          </cell>
          <cell r="C4955" t="str">
            <v>M2</v>
          </cell>
          <cell r="D4955">
            <v>50.87</v>
          </cell>
          <cell r="E4955">
            <v>53.68</v>
          </cell>
          <cell r="F4955" t="str">
            <v>SINTÉTICO</v>
          </cell>
          <cell r="G4955">
            <v>53.68</v>
          </cell>
        </row>
        <row r="4956">
          <cell r="A4956">
            <v>89294</v>
          </cell>
          <cell r="B4956" t="str">
            <v>ALVENARIA ESTRUTURAL DE BLOCOS CERÂMICOS 14X19X29, (ESPESSURA DE 14 CM), PARA PAREDES COM ÁREA LÍQUIDA MENOR QUE 6M², COM VÃOS, UTILIZANDO PALHETA E ARGAMASSA DE ASSENTAMENTO COM PREPARO EM BETONEIRA. AF_12/2014</v>
          </cell>
          <cell r="C4956" t="str">
            <v>M2</v>
          </cell>
          <cell r="D4956">
            <v>59.71</v>
          </cell>
          <cell r="E4956">
            <v>63.27</v>
          </cell>
          <cell r="F4956" t="str">
            <v>SINTÉTICO</v>
          </cell>
          <cell r="G4956">
            <v>63.27</v>
          </cell>
        </row>
        <row r="4957">
          <cell r="A4957">
            <v>89295</v>
          </cell>
          <cell r="B4957" t="str">
            <v>ALVENARIA ESTRUTURAL DE BLOCOS CERÂMICOS 14X19X29, (ESPESSURA DE 14 CM), PARA PAREDES COM ÁREA LÍQUIDA MENOR QUE 6M², COM VÃOS, UTILIZANDO PALHETA E ARGAMASSA DE ASSENTAMENTO COM PREPARO MANUAL. AF_12/2014</v>
          </cell>
          <cell r="C4957" t="str">
            <v>M2</v>
          </cell>
          <cell r="D4957">
            <v>60.62</v>
          </cell>
          <cell r="E4957">
            <v>64.27</v>
          </cell>
          <cell r="F4957" t="str">
            <v>SINTÉTICO</v>
          </cell>
          <cell r="G4957">
            <v>64.27</v>
          </cell>
        </row>
        <row r="4958">
          <cell r="A4958">
            <v>89296</v>
          </cell>
          <cell r="B4958" t="str">
            <v>ALVENARIA ESTRUTURAL DE BLOCOS CERÂMICOS 14X19X29, (ESPESSURA DE 14 CM), PARA PAREDES COM ÁREA LÍQUIDA MAIOR OU IGUAL A 6M², COM VÃOS, UTILIZANDO PALHETA E ARGAMASSA DE ASSENTAMENTO COM PREPARO EM BETONEIRA. AF_12/2014</v>
          </cell>
          <cell r="C4958" t="str">
            <v>M2</v>
          </cell>
          <cell r="D4958">
            <v>53.04</v>
          </cell>
          <cell r="E4958">
            <v>56.05</v>
          </cell>
          <cell r="F4958" t="str">
            <v>SINTÉTICO</v>
          </cell>
          <cell r="G4958">
            <v>56.05</v>
          </cell>
        </row>
        <row r="4959">
          <cell r="A4959">
            <v>89297</v>
          </cell>
          <cell r="B4959" t="str">
            <v>ALVENARIA ESTRUTURAL DE BLOCOS CERÂMICOS 14X19X29, (ESPESSURA DE 14 CM), PARA PAREDES COM ÁREA LÍQUIDA MAIOR OU IGUAL A 6M², COM VÃOS, UTILIZANDO PALHETA E ARGAMASSA DE ASSENTAMENTO COM PREPARO MANUAL. AF_12/2014</v>
          </cell>
          <cell r="C4959" t="str">
            <v>M2</v>
          </cell>
          <cell r="D4959">
            <v>53.95</v>
          </cell>
          <cell r="E4959">
            <v>57.05</v>
          </cell>
          <cell r="F4959" t="str">
            <v>SINTÉTICO</v>
          </cell>
          <cell r="G4959">
            <v>57.05</v>
          </cell>
        </row>
        <row r="4960">
          <cell r="A4960">
            <v>89298</v>
          </cell>
          <cell r="B4960" t="str">
            <v>ALVENARIA ESTRUTURAL DE BLOCOS CERÂMICOS 14X19X39, (ESPESSURA DE 14 CM), PARA PAREDES COM ÁREA LÍQUIDA MENOR QUE 6M², SEM VÃOS, UTILIZANDO COLHER DE PEDREIRO E ARGAMASSA DE ASSENTAMENTO COM PREPARO EM BETONEIRA. AF_12/2014</v>
          </cell>
          <cell r="C4960" t="str">
            <v>M2</v>
          </cell>
          <cell r="D4960">
            <v>56.05</v>
          </cell>
          <cell r="E4960">
            <v>59.25</v>
          </cell>
          <cell r="F4960" t="str">
            <v>SINTÉTICO</v>
          </cell>
          <cell r="G4960">
            <v>59.25</v>
          </cell>
        </row>
        <row r="4961">
          <cell r="A4961">
            <v>89299</v>
          </cell>
          <cell r="B4961" t="str">
            <v>ALVENARIA ESTRUTURAL DE BLOCOS CERÂMICOS 14X19X39, (ESPESSURA DE 14 CM), PARA PAREDES COM ÁREA LÍQUIDA MENOR QUE 6M², SEM VÃOS, UTILIZANDO COLHER DE PEDREIRO E ARGAMASSA DE ASSENTAMENTO COM PREPARO MANUAL. AF_12/2014</v>
          </cell>
          <cell r="C4961" t="str">
            <v>M2</v>
          </cell>
          <cell r="D4961">
            <v>57.22</v>
          </cell>
          <cell r="E4961">
            <v>60.52</v>
          </cell>
          <cell r="F4961" t="str">
            <v>SINTÉTICO</v>
          </cell>
          <cell r="G4961">
            <v>60.52</v>
          </cell>
        </row>
        <row r="4962">
          <cell r="A4962">
            <v>89300</v>
          </cell>
          <cell r="B4962" t="str">
            <v>ALVENARIA ESTRUTURAL DE BLOCOS CERÂMICOS 14X19X39, (ESPESSURA DE 14 CM), PARA PAREDES COM ÁREA LÍQUIDA MAIOR OU IGUAL A 6M², SEM VÃOS, UTILIZANDO COLHER DE PEDREIRO E ARGAMASSA DE ASSENTAMENTO COM PREPARO EM BETONEIRA. AF_12/2014</v>
          </cell>
          <cell r="C4962" t="str">
            <v>M2</v>
          </cell>
          <cell r="D4962">
            <v>51.61</v>
          </cell>
          <cell r="E4962">
            <v>54.47</v>
          </cell>
          <cell r="F4962" t="str">
            <v>SINTÉTICO</v>
          </cell>
          <cell r="G4962">
            <v>54.47</v>
          </cell>
        </row>
        <row r="4963">
          <cell r="A4963">
            <v>89301</v>
          </cell>
          <cell r="B4963" t="str">
            <v>ALVENARIA ESTRUTURAL DE BLOCOS CERÂMICOS 14X19X39, (ESPESSURA DE 14 CM), PARA PAREDES COM ÁREA LÍQUIDA MAIOR OU IGUAL A 6M², SEM VÃOS, UTILIZANDO COLHER DE PEDREIRO E ARGAMASSA DE ASSENTAMENTO COM PREPARO MANUAL. AF_12/2014</v>
          </cell>
          <cell r="C4963" t="str">
            <v>M2</v>
          </cell>
          <cell r="D4963">
            <v>52.78</v>
          </cell>
          <cell r="E4963">
            <v>55.74</v>
          </cell>
          <cell r="F4963" t="str">
            <v>SINTÉTICO</v>
          </cell>
          <cell r="G4963">
            <v>55.74</v>
          </cell>
        </row>
        <row r="4964">
          <cell r="A4964">
            <v>89302</v>
          </cell>
          <cell r="B4964" t="str">
            <v>ALVENARIA ESTRUTURAL DE BLOCOS CERÂMICOS 14X19X39, (ESPESSURA DE 14 CM), PARA PAREDES COM ÁREA LÍQUIDA MENOR QUE 6M², COM VÃOS, UTILIZANDO COLHER DE PEDREIRO E ARGAMASSA DE ASSENTAMENTO COM PREPARO EM BETONEIRA. AF_12/2014</v>
          </cell>
          <cell r="C4964" t="str">
            <v>M2</v>
          </cell>
          <cell r="D4964">
            <v>62.82</v>
          </cell>
          <cell r="E4964">
            <v>66.69</v>
          </cell>
          <cell r="F4964" t="str">
            <v>SINTÉTICO</v>
          </cell>
          <cell r="G4964">
            <v>66.69</v>
          </cell>
        </row>
        <row r="4965">
          <cell r="A4965">
            <v>89303</v>
          </cell>
          <cell r="B4965" t="str">
            <v>ALVENARIA ESTRUTURAL DE BLOCOS CERÂMICOS 14X19X39, (ESPESSURA DE 14 CM), PARA PAREDES COM ÁREA LÍQUIDA MENOR QUE 6M², COM VÃOS, UTILIZANDO COLHER DE PEDREIRO E ARGAMASSA DE ASSENTAMENTO COM PREPARO MANUAL. AF_12/2014</v>
          </cell>
          <cell r="C4965" t="str">
            <v>M2</v>
          </cell>
          <cell r="D4965">
            <v>63.99</v>
          </cell>
          <cell r="E4965">
            <v>67.959999999999994</v>
          </cell>
          <cell r="F4965" t="str">
            <v>SINTÉTICO</v>
          </cell>
          <cell r="G4965">
            <v>67.959999999999994</v>
          </cell>
        </row>
        <row r="4966">
          <cell r="A4966">
            <v>89304</v>
          </cell>
          <cell r="B4966" t="str">
            <v>ALVENARIA ESTRUTURAL DE BLOCOS CERÂMICOS 14X19X39, (ESPESSURA DE 14 CM), PARA PAREDES COM ÁREA LÍQUIDA MAIOR OU IGUAL A 6M², COM VÃOS, UTILIZANDO COLHER DE PEDREIRO E ARGAMASSA DE ASSENTAMENTO COM PREPARO EM BETONEIRA. AF_12/2014</v>
          </cell>
          <cell r="C4966" t="str">
            <v>M2</v>
          </cell>
          <cell r="D4966">
            <v>55.69</v>
          </cell>
          <cell r="E4966">
            <v>58.92</v>
          </cell>
          <cell r="F4966" t="str">
            <v>SINTÉTICO</v>
          </cell>
          <cell r="G4966">
            <v>58.92</v>
          </cell>
        </row>
        <row r="4967">
          <cell r="A4967">
            <v>89305</v>
          </cell>
          <cell r="B4967" t="str">
            <v>ALVENARIA ESTRUTURAL DE BLOCOS CERÂMICOS 14X19X39, (ESPESSURA DE 14 CM), PARA PAREDES COM ÁREA LÍQUIDA MAIOR OU IGUAL A 6M², COM VÃOS, UTILIZANDO COLHER DE PEDREIRO E ARGAMASSA DE ASSENTAMENTO COM PREPARO MANUAL. AF_12/2014</v>
          </cell>
          <cell r="C4967" t="str">
            <v>M2</v>
          </cell>
          <cell r="D4967">
            <v>56.86</v>
          </cell>
          <cell r="E4967">
            <v>60.19</v>
          </cell>
          <cell r="F4967" t="str">
            <v>SINTÉTICO</v>
          </cell>
          <cell r="G4967">
            <v>60.19</v>
          </cell>
        </row>
        <row r="4968">
          <cell r="A4968">
            <v>89306</v>
          </cell>
          <cell r="B4968" t="str">
            <v>ALVENARIA ESTRUTURAL DE BLOCOS CERÂMICOS 14X19X29, (ESPESSURA DE 14 CM), PARA PAREDES COM ÁREA LÍQUIDA MENOR QUE 6M², SEM VÃOS, UTILIZANDO COLHER DE PEDREIRO E ARGAMASSA DE ASSENTAMENTO COM PREPARO EM BETONEIRA. AF_12/2014</v>
          </cell>
          <cell r="C4968" t="str">
            <v>M2</v>
          </cell>
          <cell r="D4968">
            <v>64.53</v>
          </cell>
          <cell r="E4968">
            <v>68.569999999999993</v>
          </cell>
          <cell r="F4968" t="str">
            <v>SINTÉTICO</v>
          </cell>
          <cell r="G4968">
            <v>68.569999999999993</v>
          </cell>
        </row>
        <row r="4969">
          <cell r="A4969">
            <v>89307</v>
          </cell>
          <cell r="B4969" t="str">
            <v>ALVENARIA ESTRUTURAL DE BLOCOS CERÂMICOS 14X19X29, (ESPESSURA DE 14 CM), PARA PAREDES COM ÁREA LÍQUIDA MENOR QUE 6M², SEM VÃOS, UTILIZANDO COLHER DE PEDREIRO E ARGAMASSA DE ASSENTAMENTO COM PREPARO MANUAL. AF_12/2014</v>
          </cell>
          <cell r="C4969" t="str">
            <v>M2</v>
          </cell>
          <cell r="D4969">
            <v>65.83</v>
          </cell>
          <cell r="E4969">
            <v>69.989999999999995</v>
          </cell>
          <cell r="F4969" t="str">
            <v>SINTÉTICO</v>
          </cell>
          <cell r="G4969">
            <v>69.989999999999995</v>
          </cell>
        </row>
        <row r="4970">
          <cell r="A4970">
            <v>89308</v>
          </cell>
          <cell r="B4970" t="str">
            <v>ALVENARIA ESTRUTURAL DE BLOCOS CERÂMICOS 14X19X29, (ESPESSURA DE 14 CM), PARA PAREDES COM ÁREA LÍQUIDA MAIOR OU IGUAL A 6M², SEM VÃOS, UTILIZANDO COLHER DE PEDREIRO E ARGAMASSA DE ASSENTAMENTO COM PREPARO EM BETONEIRA. AF_12/2014</v>
          </cell>
          <cell r="C4970" t="str">
            <v>M2</v>
          </cell>
          <cell r="D4970">
            <v>60.14</v>
          </cell>
          <cell r="E4970">
            <v>63.85</v>
          </cell>
          <cell r="F4970" t="str">
            <v>SINTÉTICO</v>
          </cell>
          <cell r="G4970">
            <v>63.85</v>
          </cell>
        </row>
        <row r="4971">
          <cell r="A4971">
            <v>89309</v>
          </cell>
          <cell r="B4971" t="str">
            <v>ALVENARIA ESTRUTURAL DE BLOCOS CERÂMICOS 14X19X29, (ESPESSURA DE 14 CM), PARA PAREDES COM ÁREA LÍQUIDA MAIOR OU IGUAL A 6M², SEM VÃOS, UTILIZANDO COLHER DE PEDREIRO E ARGAMASSA DE ASSENTAMENTO COM PREPARO MANUAL. AF_12/2014</v>
          </cell>
          <cell r="C4971" t="str">
            <v>M2</v>
          </cell>
          <cell r="D4971">
            <v>61.44</v>
          </cell>
          <cell r="E4971">
            <v>65.27</v>
          </cell>
          <cell r="F4971" t="str">
            <v>SINTÉTICO</v>
          </cell>
          <cell r="G4971">
            <v>65.27</v>
          </cell>
        </row>
        <row r="4972">
          <cell r="A4972">
            <v>89310</v>
          </cell>
          <cell r="B4972" t="str">
            <v>ALVENARIA ESTRUTURAL DE BLOCOS CERÂMICOS 14X19X29, (ESPESSURA DE 14 CM), PARA PAREDES COM ÁREA LÍQUIDA MENOR QUE 6M², COM VÃOS, UTILIZANDO COLHER DE PEDREIRO E ARGAMASSA DE ASSENTAMENTO COM PREPARO EM BETONEIRA. AF_12/2014</v>
          </cell>
          <cell r="C4972" t="str">
            <v>M2</v>
          </cell>
          <cell r="D4972">
            <v>74.260000000000005</v>
          </cell>
          <cell r="E4972">
            <v>79.14</v>
          </cell>
          <cell r="F4972" t="str">
            <v>SINTÉTICO</v>
          </cell>
          <cell r="G4972">
            <v>79.14</v>
          </cell>
        </row>
        <row r="4973">
          <cell r="A4973">
            <v>89311</v>
          </cell>
          <cell r="B4973" t="str">
            <v>ALVENARIA ESTRUTURAL DE BLOCOS CERÂMICOS 14X19X29, (ESPESSURA DE 14 CM), PARA PAREDES COM ÁREA LÍQUIDA MENOR QUE 6M², COM VÃOS, UTILIZANDO COLHER DE PEDREIRO E ARGAMASSA DE ASSENTAMENTO COM PREPARO MANUAL. AF_12/2014</v>
          </cell>
          <cell r="C4973" t="str">
            <v>M2</v>
          </cell>
          <cell r="D4973">
            <v>75.56</v>
          </cell>
          <cell r="E4973">
            <v>80.56</v>
          </cell>
          <cell r="F4973" t="str">
            <v>SINTÉTICO</v>
          </cell>
          <cell r="G4973">
            <v>80.56</v>
          </cell>
        </row>
        <row r="4974">
          <cell r="A4974">
            <v>89312</v>
          </cell>
          <cell r="B4974" t="str">
            <v>ALVENARIA ESTRUTURAL DE BLOCOS CERÂMICOS 14X19X29, (ESPESSURA DE 14 CM), PARA PAREDES COM ÁREA LÍQUIDA MAIOR OU IGUAL A 6M², COM VÃOS, UTILIZANDO COLHER DE PEDREIRO E ARGAMASSA DE ASSENTAMENTO COM PREPARO EM BETONEIRA. AF_12/2014</v>
          </cell>
          <cell r="C4974" t="str">
            <v>M2</v>
          </cell>
          <cell r="D4974">
            <v>64.98</v>
          </cell>
          <cell r="E4974">
            <v>69.17</v>
          </cell>
          <cell r="F4974" t="str">
            <v>SINTÉTICO</v>
          </cell>
          <cell r="G4974">
            <v>69.17</v>
          </cell>
        </row>
        <row r="4975">
          <cell r="A4975">
            <v>89313</v>
          </cell>
          <cell r="B4975" t="str">
            <v>ALVENARIA ESTRUTURAL DE BLOCOS CERÂMICOS 14X19X29, (ESPESSURA DE 14 CM), PARA PAREDES COM ÁREA LÍQUIDA MAIOR OU IGUAL A 6M², COM VÃOS, UTILIZANDO COLHER DE PEDREIRO E ARGAMASSA DE ASSENTAMENTO COM PREPARO MANUAL. AF_12/2014</v>
          </cell>
          <cell r="C4975" t="str">
            <v>M2</v>
          </cell>
          <cell r="D4975">
            <v>66.28</v>
          </cell>
          <cell r="E4975">
            <v>70.59</v>
          </cell>
          <cell r="F4975" t="str">
            <v>SINTÉTICO</v>
          </cell>
          <cell r="G4975">
            <v>70.59</v>
          </cell>
        </row>
        <row r="4976">
          <cell r="A4976">
            <v>101162</v>
          </cell>
          <cell r="B4976" t="str">
            <v>ALVENARIA DE VEDAÇÃO COM ELEMENTO VAZADO DE CERÂMICA (COBOGÓ) DE 7X20X20CM E ARGAMASSA DE ASSENTAMENTO COM PREPARO EM BETONEIRA. AF_05/2020</v>
          </cell>
          <cell r="C4976" t="str">
            <v>M2</v>
          </cell>
          <cell r="D4976">
            <v>119.27</v>
          </cell>
          <cell r="E4976">
            <v>126.46</v>
          </cell>
          <cell r="F4976" t="str">
            <v>SINTÉTICO</v>
          </cell>
          <cell r="G4976">
            <v>126.46</v>
          </cell>
        </row>
        <row r="4977">
          <cell r="A4977">
            <v>87447</v>
          </cell>
          <cell r="B4977" t="str">
            <v>ALVENARIA DE VEDAÇÃO DE BLOCOS VAZADOS DE CONCRETO DE 9X19X39CM (ESPESSURA 9CM) DE PAREDES COM ÁREA LÍQUIDA MENOR QUE 6M² SEM VÃOS E ARGAMASSA DE ASSENTAMENTO COM PREPARO EM BETONEIRA. AF_06/2014</v>
          </cell>
          <cell r="C4977" t="str">
            <v>M2</v>
          </cell>
          <cell r="D4977">
            <v>48.65</v>
          </cell>
          <cell r="E4977">
            <v>51.02</v>
          </cell>
          <cell r="F4977" t="str">
            <v>SINTÉTICO</v>
          </cell>
          <cell r="G4977">
            <v>51.02</v>
          </cell>
        </row>
        <row r="4978">
          <cell r="A4978">
            <v>87448</v>
          </cell>
          <cell r="B4978" t="str">
            <v>ALVENARIA DE VEDAÇÃO DE BLOCOS VAZADOS DE CONCRETO DE 9X19X39CM (ESPESSURA 9CM) DE PAREDES COM ÁREA LÍQUIDA MENOR QUE 6M² SEM VÃOS E ARGAMASSA DE ASSENTAMENTO COM PREPARO MANUAL. AF_06/2014</v>
          </cell>
          <cell r="C4978" t="str">
            <v>M2</v>
          </cell>
          <cell r="D4978">
            <v>48.91</v>
          </cell>
          <cell r="E4978">
            <v>51.33</v>
          </cell>
          <cell r="F4978" t="str">
            <v>SINTÉTICO</v>
          </cell>
          <cell r="G4978">
            <v>51.33</v>
          </cell>
        </row>
        <row r="4979">
          <cell r="A4979">
            <v>87449</v>
          </cell>
          <cell r="B4979" t="str">
            <v>ALVENARIA DE VEDAÇÃO DE BLOCOS VAZADOS DE CONCRETO DE 14X19X39CM (ESPESSURA 14CM) DE PAREDES COM ÁREA LÍQUIDA MENOR QUE 6M² SEM VÃOS E ARGAMASSA DE ASSENTAMENTO COM PREPARO EM BETONEIRA. AF_06/2014</v>
          </cell>
          <cell r="C4979" t="str">
            <v>M2</v>
          </cell>
          <cell r="D4979">
            <v>63.7</v>
          </cell>
          <cell r="E4979">
            <v>66.95</v>
          </cell>
          <cell r="F4979" t="str">
            <v>SINTÉTICO</v>
          </cell>
          <cell r="G4979">
            <v>66.95</v>
          </cell>
        </row>
        <row r="4980">
          <cell r="A4980">
            <v>87450</v>
          </cell>
          <cell r="B4980" t="str">
            <v>ALVENARIA DE VEDAÇÃO DE BLOCOS VAZADOS DE CONCRETO DE 14X19X39CM (ESPESSURA 14CM) DE PAREDES COM ÁREA LÍQUIDA MENOR QUE 6M² SEM VÃOS E ARGAMASSA DE ASSENTAMENTO COM PREPARO MANUAL. AF_06/2014</v>
          </cell>
          <cell r="C4980" t="str">
            <v>M2</v>
          </cell>
          <cell r="D4980">
            <v>64.44</v>
          </cell>
          <cell r="E4980">
            <v>67.75</v>
          </cell>
          <cell r="F4980" t="str">
            <v>SINTÉTICO</v>
          </cell>
          <cell r="G4980">
            <v>67.75</v>
          </cell>
        </row>
        <row r="4981">
          <cell r="A4981">
            <v>87451</v>
          </cell>
          <cell r="B4981" t="str">
            <v>ALVENARIA DE VEDAÇÃO DE BLOCOS VAZADOS DE CONCRETO DE 19X19X39CM (ESPESSURA 19CM) DE PAREDES COM ÁREA LÍQUIDA MENOR QUE 6M² SEM VÃOS E ARGAMASSA DE ASSENTAMENTO COM PREPARO EM BETONEIRA. AF_06/2014</v>
          </cell>
          <cell r="C4981" t="str">
            <v>M2</v>
          </cell>
          <cell r="D4981">
            <v>77.260000000000005</v>
          </cell>
          <cell r="E4981">
            <v>81.02</v>
          </cell>
          <cell r="F4981" t="str">
            <v>SINTÉTICO</v>
          </cell>
          <cell r="G4981">
            <v>81.02</v>
          </cell>
        </row>
        <row r="4982">
          <cell r="A4982">
            <v>87452</v>
          </cell>
          <cell r="B4982" t="str">
            <v>ALVENARIA DE VEDAÇÃO DE BLOCOS VAZADOS DE CONCRETO DE 19X19X39CM (ESPESSURA 19CM) DE PAREDES COM ÁREA LÍQUIDA MENOR QUE 6M² SEM VÃOS E ARGAMASSA DE ASSENTAMENTO COM PREPARO MANUAL. AF_06/2014</v>
          </cell>
          <cell r="C4982" t="str">
            <v>M2</v>
          </cell>
          <cell r="D4982">
            <v>77.680000000000007</v>
          </cell>
          <cell r="E4982">
            <v>81.44</v>
          </cell>
          <cell r="F4982" t="str">
            <v>SINTÉTICO</v>
          </cell>
          <cell r="G4982">
            <v>81.44</v>
          </cell>
        </row>
        <row r="4983">
          <cell r="A4983">
            <v>87453</v>
          </cell>
          <cell r="B4983" t="str">
            <v>ALVENARIA DE VEDAÇÃO DE BLOCOS VAZADOS DE CONCRETO DE 9X19X39CM (ESPESSURA 9CM) DE PAREDES COM ÁREA LÍQUIDA MAIOR OU IGUAL A 6M² SEM VÃOS E ARGAMASSA DE ASSENTAMENTO COM PREPARO EM BETONEIRA. AF_06/2014</v>
          </cell>
          <cell r="C4983" t="str">
            <v>M2</v>
          </cell>
          <cell r="D4983">
            <v>45.17</v>
          </cell>
          <cell r="E4983">
            <v>47.22</v>
          </cell>
          <cell r="F4983" t="str">
            <v>SINTÉTICO</v>
          </cell>
          <cell r="G4983">
            <v>47.22</v>
          </cell>
        </row>
        <row r="4984">
          <cell r="A4984">
            <v>87454</v>
          </cell>
          <cell r="B4984" t="str">
            <v>ALVENARIA DE VEDAÇÃO DE BLOCOS VAZADOS DE CONCRETO DE 9X19X39CM (ESPESSURA 9CM) DE PAREDES COM ÁREA LÍQUIDA MAIOR OU IGUAL A 6M² SEM VÃOS E ARGAMASSA DE ASSENTAMENTO COM PREPARO MANUAL. AF_06/2014</v>
          </cell>
          <cell r="C4984" t="str">
            <v>M2</v>
          </cell>
          <cell r="D4984">
            <v>45.8</v>
          </cell>
          <cell r="E4984">
            <v>47.91</v>
          </cell>
          <cell r="F4984" t="str">
            <v>SINTÉTICO</v>
          </cell>
          <cell r="G4984">
            <v>47.91</v>
          </cell>
        </row>
        <row r="4985">
          <cell r="A4985">
            <v>87455</v>
          </cell>
          <cell r="B4985" t="str">
            <v>ALVENARIA DE VEDAÇÃO DE BLOCOS VAZADOS DE CONCRETO DE 14X19X39CM (ESPESSURA 14CM) DE PAREDES COM ÁREA LÍQUIDA MAIOR OU IGUAL A 6M² SEM VÃOS E ARGAMASSA DE ASSENTAMENTO COM PREPARO EM BETONEIRA. AF_06/2014</v>
          </cell>
          <cell r="C4985" t="str">
            <v>M2</v>
          </cell>
          <cell r="D4985">
            <v>59.36</v>
          </cell>
          <cell r="E4985">
            <v>62.29</v>
          </cell>
          <cell r="F4985" t="str">
            <v>SINTÉTICO</v>
          </cell>
          <cell r="G4985">
            <v>62.29</v>
          </cell>
        </row>
        <row r="4986">
          <cell r="A4986">
            <v>87456</v>
          </cell>
          <cell r="B4986" t="str">
            <v>ALVENARIA DE VEDAÇÃO DE BLOCOS VAZADOS DE CONCRETO DE 14X19X39CM (ESPESSURA 14CM) DE PAREDES COM ÁREA LÍQUIDA MAIOR OU IGUAL A 6M² SEM VÃOS E ARGAMASSA DE ASSENTAMENTO COM PREPARO MANUAL. AF_06/2014</v>
          </cell>
          <cell r="C4986" t="str">
            <v>M2</v>
          </cell>
          <cell r="D4986">
            <v>60.44</v>
          </cell>
          <cell r="E4986">
            <v>63.43</v>
          </cell>
          <cell r="F4986" t="str">
            <v>SINTÉTICO</v>
          </cell>
          <cell r="G4986">
            <v>63.43</v>
          </cell>
        </row>
        <row r="4987">
          <cell r="A4987">
            <v>87457</v>
          </cell>
          <cell r="B4987" t="str">
            <v>ALVENARIA DE VEDAÇÃO DE BLOCOS VAZADOS DE CONCRETO DE 19X19X39CM (ESPESSURA 19CM) DE PAREDES COM ÁREA LÍQUIDA MAIOR OU IGUAL A 6M² SEM VÃOS E ARGAMASSA DE ASSENTAMENTO COM PREPARO EM BETONEIRA. AF_06/2014</v>
          </cell>
          <cell r="C4987" t="str">
            <v>M2</v>
          </cell>
          <cell r="D4987">
            <v>71.69</v>
          </cell>
          <cell r="E4987">
            <v>75.040000000000006</v>
          </cell>
          <cell r="F4987" t="str">
            <v>SINTÉTICO</v>
          </cell>
          <cell r="G4987">
            <v>75.040000000000006</v>
          </cell>
        </row>
        <row r="4988">
          <cell r="A4988">
            <v>87458</v>
          </cell>
          <cell r="B4988" t="str">
            <v>ALVENARIA DE VEDAÇÃO DE BLOCOS VAZADOS DE CONCRETO DE 19X19X39CM (ESPESSURA 19CM) DE PAREDES COM ÁREA LÍQUIDA MAIOR OU IGUAL A 6M² SEM VÃOS E ARGAMASSA DE ASSENTAMENTO COM PREPARO MANUAL. AF_06/2014</v>
          </cell>
          <cell r="C4988" t="str">
            <v>M2</v>
          </cell>
          <cell r="D4988">
            <v>72.61</v>
          </cell>
          <cell r="E4988">
            <v>76.05</v>
          </cell>
          <cell r="F4988" t="str">
            <v>SINTÉTICO</v>
          </cell>
          <cell r="G4988">
            <v>76.05</v>
          </cell>
        </row>
        <row r="4989">
          <cell r="A4989">
            <v>87459</v>
          </cell>
          <cell r="B4989" t="str">
            <v>ALVENARIA DE VEDAÇÃO DE BLOCOS VAZADOS DE CONCRETO DE 9X19X39CM (ESPESSURA 9CM) DE PAREDES COM ÁREA LÍQUIDA MENOR QUE 6M² COM VÃOS E ARGAMASSA DE ASSENTAMENTO COM PREPARO EM BETONEIRA. AF_06/2014</v>
          </cell>
          <cell r="C4989" t="str">
            <v>M2</v>
          </cell>
          <cell r="D4989">
            <v>54.23</v>
          </cell>
          <cell r="E4989">
            <v>57.24</v>
          </cell>
          <cell r="F4989" t="str">
            <v>SINTÉTICO</v>
          </cell>
          <cell r="G4989">
            <v>57.24</v>
          </cell>
        </row>
        <row r="4990">
          <cell r="A4990">
            <v>87460</v>
          </cell>
          <cell r="B4990" t="str">
            <v>ALVENARIA DE VEDAÇÃO DE BLOCOS VAZADOS DE CONCRETO DE 9X19X39CM (ESPESSURA 9CM) DE PAREDES COM ÁREA LÍQUIDA MENOR QUE 6M² COM VÃOS E ARGAMASSA DE ASSENTAMENTO COM PREPARO MANUAL. AF_06/2014</v>
          </cell>
          <cell r="C4990" t="str">
            <v>M2</v>
          </cell>
          <cell r="D4990">
            <v>54.86</v>
          </cell>
          <cell r="E4990">
            <v>57.93</v>
          </cell>
          <cell r="F4990" t="str">
            <v>SINTÉTICO</v>
          </cell>
          <cell r="G4990">
            <v>57.93</v>
          </cell>
        </row>
        <row r="4991">
          <cell r="A4991">
            <v>87461</v>
          </cell>
          <cell r="B4991" t="str">
            <v>ALVENARIA DE VEDAÇÃO DE BLOCOS VAZADOS DE CONCRETO DE 14X19X39CM (ESPESSURA 14CM) DE PAREDES COM ÁREA LÍQUIDA MENOR QUE 6M² COM VÃOS E ARGAMASSA DE ASSENTAMENTO COM PREPARO EM BETONEIRA. AF_06/2014</v>
          </cell>
          <cell r="C4991" t="str">
            <v>M2</v>
          </cell>
          <cell r="D4991">
            <v>69.33</v>
          </cell>
          <cell r="E4991">
            <v>73.209999999999994</v>
          </cell>
          <cell r="F4991" t="str">
            <v>SINTÉTICO</v>
          </cell>
          <cell r="G4991">
            <v>73.209999999999994</v>
          </cell>
        </row>
        <row r="4992">
          <cell r="A4992">
            <v>87462</v>
          </cell>
          <cell r="B4992" t="str">
            <v>ALVENARIA DE VEDAÇÃO DE BLOCOS VAZADOS DE CONCRETO DE 14X19X39CM (ESPESSURA 14CM) DE PAREDES COM ÁREA LÍQUIDA MENOR QUE 6M² COM VÃOS E ARGAMASSA DE ASSENTAMENTO COM PREPARO MANUAL. AF_06/2014</v>
          </cell>
          <cell r="C4992" t="str">
            <v>M2</v>
          </cell>
          <cell r="D4992">
            <v>70.069999999999993</v>
          </cell>
          <cell r="E4992">
            <v>74.010000000000005</v>
          </cell>
          <cell r="F4992" t="str">
            <v>SINTÉTICO</v>
          </cell>
          <cell r="G4992">
            <v>74.010000000000005</v>
          </cell>
        </row>
        <row r="4993">
          <cell r="A4993">
            <v>87463</v>
          </cell>
          <cell r="B4993" t="str">
            <v>ALVENARIA DE VEDAÇÃO DE BLOCOS VAZADOS DE CONCRETO DE 19X19X39CM (ESPESSURA 19CM) DE PAREDES COM ÁREA LÍQUIDA MENOR QUE 6M² COM VÃOS E ARGAMASSA DE ASSENTAMENTO COM PREPARO EM BETONEIRA. AF_06/2014</v>
          </cell>
          <cell r="C4993" t="str">
            <v>M2</v>
          </cell>
          <cell r="D4993">
            <v>82.44</v>
          </cell>
          <cell r="E4993">
            <v>86.75</v>
          </cell>
          <cell r="F4993" t="str">
            <v>SINTÉTICO</v>
          </cell>
          <cell r="G4993">
            <v>86.75</v>
          </cell>
        </row>
        <row r="4994">
          <cell r="A4994">
            <v>87464</v>
          </cell>
          <cell r="B4994" t="str">
            <v>ALVENARIA DE VEDAÇÃO DE BLOCOS VAZADOS DE CONCRETO DE 19X19X39CM (ESPESSURA 19CM) DE PAREDES COM ÁREA LÍQUIDA MENOR QUE 6M² COM VÃOS E ARGAMASSA DE ASSENTAMENTO COM PREPARO MANUAL. AF_06/2014</v>
          </cell>
          <cell r="C4994" t="str">
            <v>M2</v>
          </cell>
          <cell r="D4994">
            <v>83.36</v>
          </cell>
          <cell r="E4994">
            <v>87.76</v>
          </cell>
          <cell r="F4994" t="str">
            <v>SINTÉTICO</v>
          </cell>
          <cell r="G4994">
            <v>87.76</v>
          </cell>
        </row>
        <row r="4995">
          <cell r="A4995">
            <v>87465</v>
          </cell>
          <cell r="B4995" t="str">
            <v>ALVENARIA DE VEDAÇÃO DE BLOCOS VAZADOS DE CONCRETO DE 9X19X39CM (ESPESSURA 9CM) DE PAREDES COM ÁREA LÍQUIDA MAIOR OU IGUAL A 6M² COM VÃOS E ARGAMASSA DE ASSENTAMENTO COM PREPARO EM BETONEIRA. AF_06/2014</v>
          </cell>
          <cell r="C4995" t="str">
            <v>M2</v>
          </cell>
          <cell r="D4995">
            <v>48.31</v>
          </cell>
          <cell r="E4995">
            <v>50.71</v>
          </cell>
          <cell r="F4995" t="str">
            <v>SINTÉTICO</v>
          </cell>
          <cell r="G4995">
            <v>50.71</v>
          </cell>
        </row>
        <row r="4996">
          <cell r="A4996">
            <v>87466</v>
          </cell>
          <cell r="B4996" t="str">
            <v>ALVENARIA DE VEDAÇÃO DE BLOCOS VAZADOS DE CONCRETO DE 9X19X39CM (ESPESSURA 9CM) DE PAREDES COM ÁREA LÍQUIDA MAIOR OU IGUAL A 6M² COM VÃOS E ARGAMASSA DE ASSENTAMENTO COM PREPARO MANUAL. AF_06/2014</v>
          </cell>
          <cell r="C4996" t="str">
            <v>M2</v>
          </cell>
          <cell r="D4996">
            <v>48.94</v>
          </cell>
          <cell r="E4996">
            <v>51.4</v>
          </cell>
          <cell r="F4996" t="str">
            <v>SINTÉTICO</v>
          </cell>
          <cell r="G4996">
            <v>51.4</v>
          </cell>
        </row>
        <row r="4997">
          <cell r="A4997">
            <v>87467</v>
          </cell>
          <cell r="B4997" t="str">
            <v>ALVENARIA DE VEDAÇÃO DE BLOCOS VAZADOS DE CONCRETO DE 14X19X39CM (ESPESSURA 14CM) DE PAREDES COM ÁREA LÍQUIDA MAIOR OU IGUAL A 6M² COM VÃOS E ARGAMASSA DE ASSENTAMENTO COM PREPARO EM BETONEIRA. AF_06/2014</v>
          </cell>
          <cell r="C4997" t="str">
            <v>M2</v>
          </cell>
          <cell r="D4997">
            <v>62.9</v>
          </cell>
          <cell r="E4997">
            <v>66.180000000000007</v>
          </cell>
          <cell r="F4997" t="str">
            <v>SINTÉTICO</v>
          </cell>
          <cell r="G4997">
            <v>66.180000000000007</v>
          </cell>
        </row>
        <row r="4998">
          <cell r="A4998">
            <v>87468</v>
          </cell>
          <cell r="B4998" t="str">
            <v>ALVENARIA DE VEDAÇÃO DE BLOCOS VAZADOS DE CONCRETO DE 14X19X39CM (ESPESSURA 14CM) DE PAREDES COM ÁREA LÍQUIDA MAIOR OU IGUAL A 6M² COM VÃOS E ARGAMASSA DE ASSENTAMENTO COM PREPARO MANUAL. AF_06/2014</v>
          </cell>
          <cell r="C4998" t="str">
            <v>M2</v>
          </cell>
          <cell r="D4998">
            <v>63.64</v>
          </cell>
          <cell r="E4998">
            <v>66.98</v>
          </cell>
          <cell r="F4998" t="str">
            <v>SINTÉTICO</v>
          </cell>
          <cell r="G4998">
            <v>66.98</v>
          </cell>
        </row>
        <row r="4999">
          <cell r="A4999">
            <v>87469</v>
          </cell>
          <cell r="B4999" t="str">
            <v>ALVENARIA DE VEDAÇÃO DE BLOCOS VAZADOS DE CONCRETO DE 19X19X39CM (ESPESSURA 19CM) DE PAREDES COM ÁREA LÍQUIDA MAIOR OU IGUAL A 6M² COM VÃOS E ARGAMASSA DE ASSENTAMENTO COM PREPARO EM BETONEIRA. AF_06/2014</v>
          </cell>
          <cell r="C4999" t="str">
            <v>M2</v>
          </cell>
          <cell r="D4999">
            <v>75.349999999999994</v>
          </cell>
          <cell r="E4999">
            <v>79.05</v>
          </cell>
          <cell r="F4999" t="str">
            <v>SINTÉTICO</v>
          </cell>
          <cell r="G4999">
            <v>79.05</v>
          </cell>
        </row>
        <row r="5000">
          <cell r="A5000">
            <v>87470</v>
          </cell>
          <cell r="B5000" t="str">
            <v>ALVENARIA DE VEDAÇÃO DE BLOCOS VAZADOS DE CONCRETO DE 19X19X39CM (ESPESSURA 19CM) DE PAREDES COM ÁREA LÍQUIDA MAIOR OU IGUAL A 6M² COM VÃOS E ARGAMASSA DE ASSENTAMENTO COM PREPARO MANUAL. AF_06/2014</v>
          </cell>
          <cell r="C5000" t="str">
            <v>M2</v>
          </cell>
          <cell r="D5000">
            <v>76.27</v>
          </cell>
          <cell r="E5000">
            <v>80.06</v>
          </cell>
          <cell r="F5000" t="str">
            <v>SINTÉTICO</v>
          </cell>
          <cell r="G5000">
            <v>80.06</v>
          </cell>
        </row>
        <row r="5001">
          <cell r="A5001">
            <v>89044</v>
          </cell>
          <cell r="B5001" t="str">
            <v>(COMPOSIÇÃO REPRESENTATIVA) DO SERVIÇO DE ALVENARIA DE VEDAÇÃO DE BLOCOS VAZADOS DE CONCRETO DE 9X19X39CM (ESPESSURA 9CM), PARA EDIFICAÇÃO HABITACIONAL MULTIFAMILIAR (PRÉDIO). AF_11/2014</v>
          </cell>
          <cell r="C5001" t="str">
            <v>M2</v>
          </cell>
          <cell r="D5001">
            <v>48.44</v>
          </cell>
          <cell r="E5001">
            <v>50.85</v>
          </cell>
          <cell r="F5001" t="str">
            <v>SINTÉTICO</v>
          </cell>
          <cell r="G5001">
            <v>50.85</v>
          </cell>
        </row>
        <row r="5002">
          <cell r="A5002">
            <v>89169</v>
          </cell>
          <cell r="B5002" t="str">
            <v>(COMPOSIÇÃO REPRESENTATIVA) DO SERVIÇO DE ALVENARIA DE VEDAÇÃO DE BLOCOS VAZADOS DE CONCRETO DE 9X19X39CM (ESPESSURA 9CM), PARA EDIFICAÇÃO HABITACIONAL UNIFAMILIAR (CASA) E EDIFICAÇÃO PÚBLICA PADRÃO. AF_11/2014</v>
          </cell>
          <cell r="C5002" t="str">
            <v>M2</v>
          </cell>
          <cell r="D5002">
            <v>49.2</v>
          </cell>
          <cell r="E5002">
            <v>51.66</v>
          </cell>
          <cell r="F5002" t="str">
            <v>SINTÉTICO</v>
          </cell>
          <cell r="G5002">
            <v>51.66</v>
          </cell>
        </row>
        <row r="5003">
          <cell r="A5003">
            <v>89978</v>
          </cell>
          <cell r="B5003" t="str">
            <v>(COMPOSIÇÃO REPRESENTATIVA) DO SERVIÇO DE ALVENARIA DE VEDAÇÃO DE BLOCOS VAZADOS DE CONCRETO DE 14X19X39CM (ESPESSURA 14CM), PARA EDIFICAÇÃO HABITACIONAL UNIFAMILIAR (CASA) E EDIFICAÇÃO PÚBLICA PADRÃO. AF_12/2014</v>
          </cell>
          <cell r="C5003" t="str">
            <v>M2</v>
          </cell>
          <cell r="D5003">
            <v>63.93</v>
          </cell>
          <cell r="E5003">
            <v>67.290000000000006</v>
          </cell>
          <cell r="F5003" t="str">
            <v>SINTÉTICO</v>
          </cell>
          <cell r="G5003">
            <v>67.290000000000006</v>
          </cell>
        </row>
        <row r="5004">
          <cell r="A5004">
            <v>89453</v>
          </cell>
          <cell r="B5004" t="str">
            <v>ALVENARIA DE BLOCOS DE CONCRETO ESTRUTURAL 14X19X39 CM, (ESPESSURA 14 CM), FBK = 4,5 MPA, PARA PAREDES COM ÁREA LÍQUIDA MENOR QUE 6M², SEM VÃOS, UTILIZANDO PALHETA. AF_12/2014</v>
          </cell>
          <cell r="C5004" t="str">
            <v>M2</v>
          </cell>
          <cell r="D5004">
            <v>55.4</v>
          </cell>
          <cell r="E5004">
            <v>57.23</v>
          </cell>
          <cell r="F5004" t="str">
            <v>SINTÉTICO</v>
          </cell>
          <cell r="G5004">
            <v>57.23</v>
          </cell>
        </row>
        <row r="5005">
          <cell r="A5005">
            <v>89454</v>
          </cell>
          <cell r="B5005" t="str">
            <v>ALVENARIA DE BLOCOS DE CONCRETO ESTRUTURAL 14X19X39 CM, (ESPESSURA 14 CM), FBK = 4,5 MPA, PARA PAREDES COM ÁREA LÍQUIDA MAIOR OU IGUAL A 6M², SEM VÃOS, UTILIZANDO PALHETA. AF_12/2014</v>
          </cell>
          <cell r="C5005" t="str">
            <v>M2</v>
          </cell>
          <cell r="D5005">
            <v>52.93</v>
          </cell>
          <cell r="E5005">
            <v>54.66</v>
          </cell>
          <cell r="F5005" t="str">
            <v>SINTÉTICO</v>
          </cell>
          <cell r="G5005">
            <v>54.66</v>
          </cell>
        </row>
        <row r="5006">
          <cell r="A5006">
            <v>89455</v>
          </cell>
          <cell r="B5006" t="str">
            <v>ALVENARIA DE BLOCOS DE CONCRETO ESTRUTURAL 14X19X39 CM, (ESPESSURA 14 CM) FBK = 14,0 MPA, PARA PAREDES COM ÁREA LÍQUIDA MENOR QUE 6M², SEM VÃOS, UTILIZANDO PALHETA. AF_12/2014</v>
          </cell>
          <cell r="C5006" t="str">
            <v>M2</v>
          </cell>
          <cell r="D5006">
            <v>69.19</v>
          </cell>
          <cell r="E5006">
            <v>71.400000000000006</v>
          </cell>
          <cell r="F5006" t="str">
            <v>SINTÉTICO</v>
          </cell>
          <cell r="G5006">
            <v>71.400000000000006</v>
          </cell>
        </row>
        <row r="5007">
          <cell r="A5007">
            <v>89456</v>
          </cell>
          <cell r="B5007" t="str">
            <v>ALVENARIA DE BLOCOS DE CONCRETO ESTRUTURAL 14X19X39 CM, (ESPESSURA 14 CM) FBK = 14,0 MPA, PARA PAREDES COM ÁREA LÍQUIDA MAIOR OU IGUAL A 6M², SEM VÃOS, UTILIZANDO PALHETA. AF_12/2014</v>
          </cell>
          <cell r="C5007" t="str">
            <v>M2</v>
          </cell>
          <cell r="D5007">
            <v>66.34</v>
          </cell>
          <cell r="E5007">
            <v>68.400000000000006</v>
          </cell>
          <cell r="F5007" t="str">
            <v>SINTÉTICO</v>
          </cell>
          <cell r="G5007">
            <v>68.400000000000006</v>
          </cell>
        </row>
        <row r="5008">
          <cell r="A5008">
            <v>89457</v>
          </cell>
          <cell r="B5008" t="str">
            <v>ALVENARIA DE BLOCOS DE CONCRETO ESTRUTURAL 14X19X39 CM, (ESPESSURA 14 CM), FBK = 4,5 MPA, PARA PAREDES COM ÁREA LÍQUIDA MENOR QUE 6M², COM VÃOS, UTILIZANDO PALHETA. AF_12/2014</v>
          </cell>
          <cell r="C5008" t="str">
            <v>M2</v>
          </cell>
          <cell r="D5008">
            <v>58.8</v>
          </cell>
          <cell r="E5008">
            <v>60.91</v>
          </cell>
          <cell r="F5008" t="str">
            <v>SINTÉTICO</v>
          </cell>
          <cell r="G5008">
            <v>60.91</v>
          </cell>
        </row>
        <row r="5009">
          <cell r="A5009">
            <v>89458</v>
          </cell>
          <cell r="B5009" t="str">
            <v>ALVENARIA DE BLOCOS DE CONCRETO ESTRUTURAL 14X19X39 CM, (ESPESSURA 14 CM), FBK = 4,5 MPA, PARA PAREDES COM ÁREA LÍQUIDA MAIOR OU IGUAL A 6M², COM VÃOS, UTILIZANDO PALHETA. AF_12/2014</v>
          </cell>
          <cell r="C5009" t="str">
            <v>M2</v>
          </cell>
          <cell r="D5009">
            <v>54.91</v>
          </cell>
          <cell r="E5009">
            <v>56.8</v>
          </cell>
          <cell r="F5009" t="str">
            <v>SINTÉTICO</v>
          </cell>
          <cell r="G5009">
            <v>56.8</v>
          </cell>
        </row>
        <row r="5010">
          <cell r="A5010">
            <v>89459</v>
          </cell>
          <cell r="B5010" t="str">
            <v>ALVENARIA DE BLOCOS DE CONCRETO ESTRUTURAL 14X19X39 CM, (ESPESSURA 14 CM) FBK = 14,0 MPA, PARA PAREDES COM ÁREA LÍQUIDA MENOR QUE 6M², COM VÃOS, UTILIZANDO PALHETA. AF_12/2014</v>
          </cell>
          <cell r="C5010" t="str">
            <v>M2</v>
          </cell>
          <cell r="D5010">
            <v>72.94</v>
          </cell>
          <cell r="E5010">
            <v>75.459999999999994</v>
          </cell>
          <cell r="F5010" t="str">
            <v>SINTÉTICO</v>
          </cell>
          <cell r="G5010">
            <v>75.459999999999994</v>
          </cell>
        </row>
        <row r="5011">
          <cell r="A5011">
            <v>89460</v>
          </cell>
          <cell r="B5011" t="str">
            <v>ALVENARIA DE BLOCOS DE CONCRETO ESTRUTURAL 14X19X39 CM, (ESPESSURA 14 CM) FBK = 14,0 MPA, PARA PAREDES COM ÁREA LÍQUIDA MAIOR OU IGUAL A 6M², COM VÃOS, UTILIZANDO PALHETA. AF_12/2014</v>
          </cell>
          <cell r="C5011" t="str">
            <v>M2</v>
          </cell>
          <cell r="D5011">
            <v>68.61</v>
          </cell>
          <cell r="E5011">
            <v>70.88</v>
          </cell>
          <cell r="F5011" t="str">
            <v>SINTÉTICO</v>
          </cell>
          <cell r="G5011">
            <v>70.88</v>
          </cell>
        </row>
        <row r="5012">
          <cell r="A5012">
            <v>89462</v>
          </cell>
          <cell r="B5012" t="str">
            <v>ALVENARIA DE BLOCOS DE CONCRETO ESTRUTURAL 14X19X29 CM, (ESPESSURA 14 CM), FBK = 4,5 MPA, PARA PAREDES COM ÁREA LÍQUIDA MENOR QUE 6M², SEM VÃOS, UTILIZANDO PALHETA. AF_12/2014</v>
          </cell>
          <cell r="C5012" t="str">
            <v>M2</v>
          </cell>
          <cell r="D5012">
            <v>66.5</v>
          </cell>
          <cell r="E5012">
            <v>68.73</v>
          </cell>
          <cell r="F5012" t="str">
            <v>SINTÉTICO</v>
          </cell>
          <cell r="G5012">
            <v>68.73</v>
          </cell>
        </row>
        <row r="5013">
          <cell r="A5013">
            <v>89463</v>
          </cell>
          <cell r="B5013" t="str">
            <v>ALVENARIA DE BLOCOS DE CONCRETO ESTRUTURAL 14X19X29 CM, (ESPESSURA 14 CM), FBK = 4,5 MPA, PARA PAREDES COM ÁREA LÍQUIDA MAIOR OU IGUAL A 6M², SEM VÃOS, UTILIZANDO PALHETA. AF_12/2014</v>
          </cell>
          <cell r="C5013" t="str">
            <v>M2</v>
          </cell>
          <cell r="D5013">
            <v>64.010000000000005</v>
          </cell>
          <cell r="E5013">
            <v>66.13</v>
          </cell>
          <cell r="F5013" t="str">
            <v>SINTÉTICO</v>
          </cell>
          <cell r="G5013">
            <v>66.13</v>
          </cell>
        </row>
        <row r="5014">
          <cell r="A5014">
            <v>89464</v>
          </cell>
          <cell r="B5014" t="str">
            <v>ALVENARIA DE BLOCOS DE CONCRETO ESTRUTURAL 14X19X29 CM, (ESPESSURA 14 CM) FBK = 14,0 MPA, PARA PAREDES COM ÁREA LÍQUIDA MENOR QUE 6M², SEM VÃOS, UTILIZANDO PALHETA. AF_12/2014</v>
          </cell>
          <cell r="C5014" t="str">
            <v>M2</v>
          </cell>
          <cell r="D5014">
            <v>80.39</v>
          </cell>
          <cell r="E5014">
            <v>82.99</v>
          </cell>
          <cell r="F5014" t="str">
            <v>SINTÉTICO</v>
          </cell>
          <cell r="G5014">
            <v>82.99</v>
          </cell>
        </row>
        <row r="5015">
          <cell r="A5015">
            <v>89465</v>
          </cell>
          <cell r="B5015" t="str">
            <v>ALVENARIA DE BLOCOS DE CONCRETO ESTRUTURAL 14X19X29 CM, (ESPESSURA 14 CM) FBK = 14,0 MPA, PARA PAREDES COM ÁREA LÍQUIDA MAIOR OU IGUAL A 6M², SEM VÃOS, UTILIZANDO PALHETA. AF_12/2014</v>
          </cell>
          <cell r="C5015" t="str">
            <v>M2</v>
          </cell>
          <cell r="D5015">
            <v>77.61</v>
          </cell>
          <cell r="E5015">
            <v>80.08</v>
          </cell>
          <cell r="F5015" t="str">
            <v>SINTÉTICO</v>
          </cell>
          <cell r="G5015">
            <v>80.08</v>
          </cell>
        </row>
        <row r="5016">
          <cell r="A5016">
            <v>89466</v>
          </cell>
          <cell r="B5016" t="str">
            <v>ALVENARIA DE BLOCOS DE CONCRETO ESTRUTURAL 14X19X29 CM, (ESPESSURA 14 CM), FBK = 4,5 MPA, PARA PAREDES COM ÁREA LÍQUIDA MENOR QUE 6M², COM VÃOS, UTILIZANDO PALHETA. AF_12/2014</v>
          </cell>
          <cell r="C5016" t="str">
            <v>M2</v>
          </cell>
          <cell r="D5016">
            <v>71.209999999999994</v>
          </cell>
          <cell r="E5016">
            <v>73.8</v>
          </cell>
          <cell r="F5016" t="str">
            <v>SINTÉTICO</v>
          </cell>
          <cell r="G5016">
            <v>73.8</v>
          </cell>
        </row>
        <row r="5017">
          <cell r="A5017">
            <v>89467</v>
          </cell>
          <cell r="B5017" t="str">
            <v>ALVENARIA DE BLOCOS DE CONCRETO ESTRUTURAL 14X19X29 CM, (ESPESSURA 14 CM), FBK = 4,5 MPA, PARA PAREDES COM ÁREA LÍQUIDA MAIOR OU IGUAL A 6M², COM VÃOS, UTILIZANDO PALHETA. AF_12/2014</v>
          </cell>
          <cell r="C5017" t="str">
            <v>M2</v>
          </cell>
          <cell r="D5017">
            <v>66.78</v>
          </cell>
          <cell r="E5017">
            <v>69.099999999999994</v>
          </cell>
          <cell r="F5017" t="str">
            <v>SINTÉTICO</v>
          </cell>
          <cell r="G5017">
            <v>69.099999999999994</v>
          </cell>
        </row>
        <row r="5018">
          <cell r="A5018">
            <v>89468</v>
          </cell>
          <cell r="B5018" t="str">
            <v>ALVENARIA DE BLOCOS DE CONCRETO ESTRUTURAL 14X19X29 CM, (ESPESSURA 14 CM) FBK = 14,0 MPA, PARA PAREDES COM ÁREA LÍQUIDA MENOR QUE 6M², COM VÃOS, UTILIZANDO PALHETA. AF_12/2014</v>
          </cell>
          <cell r="C5018" t="str">
            <v>M2</v>
          </cell>
          <cell r="D5018">
            <v>85.37</v>
          </cell>
          <cell r="E5018">
            <v>88.37</v>
          </cell>
          <cell r="F5018" t="str">
            <v>SINTÉTICO</v>
          </cell>
          <cell r="G5018">
            <v>88.37</v>
          </cell>
        </row>
        <row r="5019">
          <cell r="A5019">
            <v>89469</v>
          </cell>
          <cell r="B5019" t="str">
            <v>ALVENARIA DE BLOCOS DE CONCRETO ESTRUTURAL 14X19X29 CM, (ESPESSURA 14 CM) FBK = 14,0 MPA, PARA PAREDES COM ÁREA LÍQUIDA MAIOR OU IGUAL A 6M², COM VÃOS, UTILIZANDO PALHETA. AF_12/2014</v>
          </cell>
          <cell r="C5019" t="str">
            <v>M2</v>
          </cell>
          <cell r="D5019">
            <v>80.62</v>
          </cell>
          <cell r="E5019">
            <v>83.33</v>
          </cell>
          <cell r="F5019" t="str">
            <v>SINTÉTICO</v>
          </cell>
          <cell r="G5019">
            <v>83.33</v>
          </cell>
        </row>
        <row r="5020">
          <cell r="A5020">
            <v>89470</v>
          </cell>
          <cell r="B5020" t="str">
            <v>ALVENARIA DE BLOCOS DE CONCRETO ESTRUTURAL 14X19X39 CM, (ESPESSURA 14 CM), FBK = 4,5 MPA, PARA PAREDES COM ÁREA LÍQUIDA MENOR QUE 6M², SEM VÃOS, UTILIZANDO COLHER DE PEDREIRO. AF_12/2014</v>
          </cell>
          <cell r="C5020" t="str">
            <v>M2</v>
          </cell>
          <cell r="D5020">
            <v>66.599999999999994</v>
          </cell>
          <cell r="E5020">
            <v>69.53</v>
          </cell>
          <cell r="F5020" t="str">
            <v>SINTÉTICO</v>
          </cell>
          <cell r="G5020">
            <v>69.53</v>
          </cell>
        </row>
        <row r="5021">
          <cell r="A5021">
            <v>89471</v>
          </cell>
          <cell r="B5021" t="str">
            <v>ALVENARIA DE BLOCOS DE CONCRETO ESTRUTURAL 14X19X39 CM, (ESPESSURA 14 CM), FBK = 4,5 MPA, PARA PAREDES COM ÁREA LÍQUIDA MAIOR OU IGUAL A 6M², SEM VÃOS, UTILIZANDO COLHER DE PEDREIRO. AF_12/2014</v>
          </cell>
          <cell r="C5021" t="str">
            <v>M2</v>
          </cell>
          <cell r="D5021">
            <v>64.13</v>
          </cell>
          <cell r="E5021">
            <v>66.959999999999994</v>
          </cell>
          <cell r="F5021" t="str">
            <v>SINTÉTICO</v>
          </cell>
          <cell r="G5021">
            <v>66.959999999999994</v>
          </cell>
        </row>
        <row r="5022">
          <cell r="A5022">
            <v>89472</v>
          </cell>
          <cell r="B5022" t="str">
            <v>ALVENARIA DE BLOCOS DE CONCRETO ESTRUTURAL 14X19X39 CM, (ESPESSURA 14 CM) FBK = 14,0 MPA, PARA PAREDES COM ÁREA LÍQUIDA MENOR QUE 6M², SEM VÃOS, UTILIZANDO COLHER DE PEDREIRO. AF_12/2014</v>
          </cell>
          <cell r="C5022" t="str">
            <v>M2</v>
          </cell>
          <cell r="D5022">
            <v>80.58</v>
          </cell>
          <cell r="E5022">
            <v>83.86</v>
          </cell>
          <cell r="F5022" t="str">
            <v>SINTÉTICO</v>
          </cell>
          <cell r="G5022">
            <v>83.86</v>
          </cell>
        </row>
        <row r="5023">
          <cell r="A5023">
            <v>89473</v>
          </cell>
          <cell r="B5023" t="str">
            <v>ALVENARIA DE BLOCOS DE CONCRETO ESTRUTURAL 14X19X39 CM, (ESPESSURA 14 CM) FBK = 14,0 MPA, PARA PAREDES COM ÁREA LÍQUIDA MAIOR OU IGUAL A 6M², SEM VÃOS, UTILIZANDO COLHER DE PEDREIRO. AF_12/2014</v>
          </cell>
          <cell r="C5023" t="str">
            <v>M2</v>
          </cell>
          <cell r="D5023">
            <v>77.930000000000007</v>
          </cell>
          <cell r="E5023">
            <v>81.09</v>
          </cell>
          <cell r="F5023" t="str">
            <v>SINTÉTICO</v>
          </cell>
          <cell r="G5023">
            <v>81.09</v>
          </cell>
        </row>
        <row r="5024">
          <cell r="A5024">
            <v>89474</v>
          </cell>
          <cell r="B5024" t="str">
            <v>ALVENARIA DE BLOCOS DE CONCRETO ESTRUTURAL 14X19X39 CM, (ESPESSURA 14 CM), FBK = 4,5 MPA, PARA PAREDES COM ÁREA LÍQUIDA MENOR QUE 6M², COM VÃOS, UTILIZANDO COLHER DE PEDREIRO. AF_12/2014</v>
          </cell>
          <cell r="C5024" t="str">
            <v>M2</v>
          </cell>
          <cell r="D5024">
            <v>73.11</v>
          </cell>
          <cell r="E5024">
            <v>76.69</v>
          </cell>
          <cell r="F5024" t="str">
            <v>SINTÉTICO</v>
          </cell>
          <cell r="G5024">
            <v>76.69</v>
          </cell>
        </row>
        <row r="5025">
          <cell r="A5025">
            <v>89475</v>
          </cell>
          <cell r="B5025" t="str">
            <v>ALVENARIA DE BLOCOS DE CONCRETO ESTRUTURAL 14X19X39 CM, (ESPESSURA 14 CM), FBK = 4,5 MPA, PARA PAREDES COM ÁREA LÍQUIDA MAIOR OU IGUAL A 6M², COM VÃOS, UTILIZANDO COLHER DE PEDREIRO. AF_12/2014</v>
          </cell>
          <cell r="C5025" t="str">
            <v>M2</v>
          </cell>
          <cell r="D5025">
            <v>67.8</v>
          </cell>
          <cell r="E5025">
            <v>71</v>
          </cell>
          <cell r="F5025" t="str">
            <v>SINTÉTICO</v>
          </cell>
          <cell r="G5025">
            <v>71</v>
          </cell>
        </row>
        <row r="5026">
          <cell r="A5026">
            <v>89476</v>
          </cell>
          <cell r="B5026" t="str">
            <v>ALVENARIA DE BLOCOS DE CONCRETO ESTRUTURAL 14X19X39 CM, (ESPESSURA 14 CM) FBK = 14,0 MPA, PARA PAREDES COM ÁREA LÍQUIDA MENOR QUE 6M², COM VÃOS, UTILIZANDO COLHER DE PEDREIRO. AF_12/2014</v>
          </cell>
          <cell r="C5026" t="str">
            <v>M2</v>
          </cell>
          <cell r="D5026">
            <v>87.64</v>
          </cell>
          <cell r="E5026">
            <v>91.63</v>
          </cell>
          <cell r="F5026" t="str">
            <v>SINTÉTICO</v>
          </cell>
          <cell r="G5026">
            <v>91.63</v>
          </cell>
        </row>
        <row r="5027">
          <cell r="A5027">
            <v>89477</v>
          </cell>
          <cell r="B5027" t="str">
            <v>ALVENARIA DE BLOCOS DE CONCRETO ESTRUTURAL 14X19X39 CM, (ESPESSURA 14 CM) FBK = 14,0 MPA, PARA PAREDES COM ÁREA LÍQUIDA MAIOR OU IGUAL A 6M², COM VÃOS, UTILIZANDO COLHER DE PEDREIRO. AF_12/2014</v>
          </cell>
          <cell r="C5027" t="str">
            <v>M2</v>
          </cell>
          <cell r="D5027">
            <v>82.09</v>
          </cell>
          <cell r="E5027">
            <v>85.68</v>
          </cell>
          <cell r="F5027" t="str">
            <v>SINTÉTICO</v>
          </cell>
          <cell r="G5027">
            <v>85.68</v>
          </cell>
        </row>
        <row r="5028">
          <cell r="A5028">
            <v>89478</v>
          </cell>
          <cell r="B5028" t="str">
            <v>ALVENARIA DE BLOCOS DE CONCRETO ESTRUTURAL 14X19X29 CM, (ESPESSURA 14 CM), FBK = 4,5 MPA, PARA PAREDES COM ÁREA LÍQUIDA MENOR QUE 6M², SEM VÃOS, UTILIZANDO COLHER DE PEDREIRO. AF_12/2014</v>
          </cell>
          <cell r="C5028" t="str">
            <v>M2</v>
          </cell>
          <cell r="D5028">
            <v>77.91</v>
          </cell>
          <cell r="E5028">
            <v>81.25</v>
          </cell>
          <cell r="F5028" t="str">
            <v>SINTÉTICO</v>
          </cell>
          <cell r="G5028">
            <v>81.25</v>
          </cell>
        </row>
        <row r="5029">
          <cell r="A5029">
            <v>89479</v>
          </cell>
          <cell r="B5029" t="str">
            <v>ALVENARIA DE BLOCOS DE CONCRETO ESTRUTURAL 14X19X29 CM, (ESPESSURA 14 CM), FBK = 4,5 MPA, PARA PAREDES COM ÁREA LÍQUIDA MAIOR OU IGUAL A 6M², SEM VÃOS, UTILIZANDO COLHER DE PEDREIRO. AF_12/2014</v>
          </cell>
          <cell r="C5029" t="str">
            <v>M2</v>
          </cell>
          <cell r="D5029">
            <v>75.42</v>
          </cell>
          <cell r="E5029">
            <v>78.66</v>
          </cell>
          <cell r="F5029" t="str">
            <v>SINTÉTICO</v>
          </cell>
          <cell r="G5029">
            <v>78.66</v>
          </cell>
        </row>
        <row r="5030">
          <cell r="A5030">
            <v>89480</v>
          </cell>
          <cell r="B5030" t="str">
            <v>ALVENARIA DE BLOCOS DE CONCRETO ESTRUTURAL 14X19X29 CM, (ESPESSURA 14 CM) FBK = 14,0 MPA, PARA PAREDES COM ÁREA LÍQUIDA MENOR QUE 6M², SEM VÃOS, UTILIZANDO COLHER DE PEDREIRO. AF_12/2014</v>
          </cell>
          <cell r="C5030" t="str">
            <v>M2</v>
          </cell>
          <cell r="D5030">
            <v>92.04</v>
          </cell>
          <cell r="E5030">
            <v>95.72</v>
          </cell>
          <cell r="F5030" t="str">
            <v>SINTÉTICO</v>
          </cell>
          <cell r="G5030">
            <v>95.72</v>
          </cell>
        </row>
        <row r="5031">
          <cell r="A5031">
            <v>89483</v>
          </cell>
          <cell r="B5031" t="str">
            <v>ALVENARIA DE BLOCOS DE CONCRETO ESTRUTURAL 14X19X29 CM, (ESPESSURA 14 CM) FBK = 14,0 MPA, PARA PAREDES COM ÁREA LÍQUIDA MAIOR OU IGUAL A 6M², SEM VÃOS, UTILIZANDO COLHER DE PEDREIRO. AF_12/2014</v>
          </cell>
          <cell r="C5031" t="str">
            <v>M2</v>
          </cell>
          <cell r="D5031">
            <v>89.44</v>
          </cell>
          <cell r="E5031">
            <v>93.02</v>
          </cell>
          <cell r="F5031" t="str">
            <v>SINTÉTICO</v>
          </cell>
          <cell r="G5031">
            <v>93.02</v>
          </cell>
        </row>
        <row r="5032">
          <cell r="A5032">
            <v>89484</v>
          </cell>
          <cell r="B5032" t="str">
            <v>ALVENARIA DE BLOCOS DE CONCRETO ESTRUTURAL 14X19X29 CM, (ESPESSURA 14 CM), FBK = 4,5 MPA, PARA PAREDES COM ÁREA LÍQUIDA MENOR QUE 6M², COM VÃOS, UTILIZANDO COLHER DE PEDREIRO. AF_12/2014</v>
          </cell>
          <cell r="C5032" t="str">
            <v>M2</v>
          </cell>
          <cell r="D5032">
            <v>85.74</v>
          </cell>
          <cell r="E5032">
            <v>89.8</v>
          </cell>
          <cell r="F5032" t="str">
            <v>SINTÉTICO</v>
          </cell>
          <cell r="G5032">
            <v>89.8</v>
          </cell>
        </row>
        <row r="5033">
          <cell r="A5033">
            <v>89486</v>
          </cell>
          <cell r="B5033" t="str">
            <v>ALVENARIA DE BLOCOS DE CONCRETO ESTRUTURAL 14X19X29 CM, (ESPESSURA 14 CM), FBK = 4,5 MPA, PARA PAREDES COM ÁREA LÍQUIDA MAIOR OU IGUAL A 6M², COM VÃOS, UTILIZANDO COLHER DE PEDREIRO. AF_12/2014</v>
          </cell>
          <cell r="C5033" t="str">
            <v>M2</v>
          </cell>
          <cell r="D5033">
            <v>80.08</v>
          </cell>
          <cell r="E5033">
            <v>83.74</v>
          </cell>
          <cell r="F5033" t="str">
            <v>SINTÉTICO</v>
          </cell>
          <cell r="G5033">
            <v>83.74</v>
          </cell>
        </row>
        <row r="5034">
          <cell r="A5034">
            <v>89487</v>
          </cell>
          <cell r="B5034" t="str">
            <v>ALVENARIA DE BLOCOS DE CONCRETO ESTRUTURAL 14X19X29 CM, (ESPESSURA 14 CM) FBK = 14,0 MPA, PARA PAREDES COM ÁREA LÍQUIDA MENOR QUE 6M², COM VÃOS, UTILIZANDO COLHER DE PEDREIRO. AF_12/2014</v>
          </cell>
          <cell r="C5034" t="str">
            <v>M2</v>
          </cell>
          <cell r="D5034">
            <v>100.33</v>
          </cell>
          <cell r="E5034">
            <v>104.79</v>
          </cell>
          <cell r="F5034" t="str">
            <v>SINTÉTICO</v>
          </cell>
          <cell r="G5034">
            <v>104.79</v>
          </cell>
        </row>
        <row r="5035">
          <cell r="A5035">
            <v>89488</v>
          </cell>
          <cell r="B5035" t="str">
            <v>ALVENARIA DE BLOCOS DE CONCRETO ESTRUTURAL 14X19X29 CM, (ESPESSURA 14 CM) FBK = 14,0 MPA, PARA PAREDES COM ÁREA LÍQUIDA MAIOR OU IGUAL A 6M², COM VÃOS, UTILIZANDO COLHER DE PEDREIRO. AF_12/2014</v>
          </cell>
          <cell r="C5035" t="str">
            <v>M2</v>
          </cell>
          <cell r="D5035">
            <v>94.35</v>
          </cell>
          <cell r="E5035">
            <v>98.39</v>
          </cell>
          <cell r="F5035" t="str">
            <v>SINTÉTICO</v>
          </cell>
          <cell r="G5035">
            <v>98.39</v>
          </cell>
        </row>
        <row r="5036">
          <cell r="A5036">
            <v>91815</v>
          </cell>
          <cell r="B5036" t="str">
            <v>(COMPOSIÇÃO REPRESENTATIVA) DE ALVENARIA DE BLOCOS DE CONCRETO ESTRUTURAL 14X19X39 CM, (ESPESSURA 14 CM), FBK = 4,5 MPA, UTILIZANDO PALHETA, PARA EDIFICAÇÃO HABITACIONAL. AF_10/2015</v>
          </cell>
          <cell r="C5036" t="str">
            <v>M2</v>
          </cell>
          <cell r="D5036">
            <v>55.39</v>
          </cell>
          <cell r="E5036">
            <v>57.27</v>
          </cell>
          <cell r="F5036" t="str">
            <v>SINTÉTICO</v>
          </cell>
          <cell r="G5036">
            <v>57.27</v>
          </cell>
        </row>
        <row r="5037">
          <cell r="A5037">
            <v>91816</v>
          </cell>
          <cell r="B5037" t="str">
            <v>COMPOSIÇÃO REPRESENTATIVA DE SERVIÇOS DE ALVENARIA DE BLOCOS DE CONCRETO ESTRUTURAL 14X19X29 CM, (ESPESSURA 14 CM), FBK = 4,5 MPA, UTILIZANDO PALHETA, PARA EDIFICAÇÃO HABITACIONAL. AF_10/2015</v>
          </cell>
          <cell r="C5037" t="str">
            <v>M2</v>
          </cell>
          <cell r="D5037">
            <v>66.92</v>
          </cell>
          <cell r="E5037">
            <v>69.239999999999995</v>
          </cell>
          <cell r="F5037" t="str">
            <v>SINTÉTICO</v>
          </cell>
          <cell r="G5037">
            <v>69.239999999999995</v>
          </cell>
        </row>
        <row r="5038">
          <cell r="A5038">
            <v>101161</v>
          </cell>
          <cell r="B5038" t="str">
            <v>ALVENARIA DE VEDAÇÃO COM ELEMENTO VAZADO DE CONCRETO (COBOGÓ) DE 7X50X50CM E ARGAMASSA DE ASSENTAMENTO COM PREPARO EM BETONEIRA. AF_05/2020</v>
          </cell>
          <cell r="C5038" t="str">
            <v>M2</v>
          </cell>
          <cell r="D5038">
            <v>143.19</v>
          </cell>
          <cell r="E5038">
            <v>149.78</v>
          </cell>
          <cell r="F5038" t="str">
            <v>SINTÉTICO</v>
          </cell>
          <cell r="G5038">
            <v>149.78</v>
          </cell>
        </row>
        <row r="5039">
          <cell r="A5039">
            <v>101163</v>
          </cell>
          <cell r="B5039" t="str">
            <v>ALVENARIA DE VEDAÇÃO COM BLOCO DE VIDRO VAZADO, TIPO VENEZIANA, DE 6X20X20CM E ARGAMASSA DE ASSENTAMENTO COM PREPARO EM BETONEIRA. AF_05/2020</v>
          </cell>
          <cell r="C5039" t="str">
            <v>M2</v>
          </cell>
          <cell r="D5039">
            <v>859.53</v>
          </cell>
          <cell r="E5039">
            <v>872.96</v>
          </cell>
          <cell r="F5039" t="str">
            <v>SINTÉTICO</v>
          </cell>
          <cell r="G5039">
            <v>872.96</v>
          </cell>
        </row>
        <row r="5040">
          <cell r="A5040">
            <v>101164</v>
          </cell>
          <cell r="B5040" t="str">
            <v>ALVENARIA DE VEDAÇÃO COM BLOCO DE VIDRO, TIPO CANELADO, DE 8X19X19CM E ARGAMASSA DE ASSENTAMENTO COM PREPARO EM BETONEIRA. AF_05/2020</v>
          </cell>
          <cell r="C5040" t="str">
            <v>M2</v>
          </cell>
          <cell r="D5040">
            <v>619.26</v>
          </cell>
          <cell r="E5040">
            <v>632.76</v>
          </cell>
          <cell r="F5040" t="str">
            <v>SINTÉTICO</v>
          </cell>
          <cell r="G5040">
            <v>632.76</v>
          </cell>
        </row>
        <row r="5041">
          <cell r="A5041">
            <v>72178</v>
          </cell>
          <cell r="B5041" t="str">
            <v>RETIRADA DE DIVISORIAS EM CHAPAS DE MADEIRA, COM MONTANTES METALICOS</v>
          </cell>
          <cell r="C5041" t="str">
            <v>M2</v>
          </cell>
          <cell r="D5041">
            <v>24.02</v>
          </cell>
          <cell r="E5041">
            <v>26.96</v>
          </cell>
          <cell r="F5041" t="str">
            <v>SINTÉTICO</v>
          </cell>
          <cell r="G5041">
            <v>26.96</v>
          </cell>
        </row>
        <row r="5042">
          <cell r="A5042">
            <v>72179</v>
          </cell>
          <cell r="B5042" t="str">
            <v>RECOLOCACAO DE PLACAS DIVISORIAS DE GRANILITE, CONSIDERANDO REAPROVEITAMENTO DO MATERIAL</v>
          </cell>
          <cell r="C5042" t="str">
            <v>M2</v>
          </cell>
          <cell r="D5042">
            <v>50.37</v>
          </cell>
          <cell r="E5042">
            <v>56.5</v>
          </cell>
          <cell r="F5042" t="str">
            <v>SINTÉTICO</v>
          </cell>
          <cell r="G5042">
            <v>56.5</v>
          </cell>
        </row>
        <row r="5043">
          <cell r="A5043">
            <v>72180</v>
          </cell>
          <cell r="B5043" t="str">
            <v>RECOLOCACAO DE DIVISORIAS TIPO CHAPAS OU TABUAS, EXCLUSIVE ENTARUGAMENTO, CONSIDERANDO REAPROVEITAMENTO DO MATERIAL</v>
          </cell>
          <cell r="C5043" t="str">
            <v>M2</v>
          </cell>
          <cell r="D5043">
            <v>14.22</v>
          </cell>
          <cell r="E5043">
            <v>15.78</v>
          </cell>
          <cell r="F5043" t="str">
            <v>SINTÉTICO</v>
          </cell>
          <cell r="G5043">
            <v>15.78</v>
          </cell>
        </row>
        <row r="5044">
          <cell r="A5044">
            <v>72181</v>
          </cell>
          <cell r="B5044" t="str">
            <v>RECOLOCACAO DE DIVISORIAS TIPO CHAPAS OU TABUAS, INCLUSIVE ENTARUGAMENTO, CONSIDERANDO REAPROVEITAMENTO DO MATERIAL</v>
          </cell>
          <cell r="C5044" t="str">
            <v>M2</v>
          </cell>
          <cell r="D5044">
            <v>28.82</v>
          </cell>
          <cell r="E5044">
            <v>31.94</v>
          </cell>
          <cell r="F5044" t="str">
            <v>SINTÉTICO</v>
          </cell>
          <cell r="G5044">
            <v>31.94</v>
          </cell>
        </row>
        <row r="5045">
          <cell r="A5045" t="str">
            <v>73774/1</v>
          </cell>
          <cell r="B5045" t="str">
            <v>DIVISORIA EM MARMORITE ESPESSURA 35MM, CHUMBAMENTO NO PISO E PAREDE COM ARGAMASSA DE CIMENTO E AREIA, POLIMENTO MANUAL, EXCLUSIVE FERRAGENS</v>
          </cell>
          <cell r="C5045" t="str">
            <v>M2</v>
          </cell>
          <cell r="D5045">
            <v>300.08999999999997</v>
          </cell>
          <cell r="E5045">
            <v>323.81</v>
          </cell>
          <cell r="F5045" t="str">
            <v>SINTÉTICO</v>
          </cell>
          <cell r="G5045">
            <v>323.81</v>
          </cell>
        </row>
        <row r="5046">
          <cell r="A5046" t="str">
            <v>73909/1</v>
          </cell>
          <cell r="B5046" t="str">
            <v>DIVISORIA EM MADEIRA COMPENSADA RESINADA ESPESSURA 6MM, ESTRUTURADA EM MADEIRA DE LEI 3"X3"</v>
          </cell>
          <cell r="C5046" t="str">
            <v>M2</v>
          </cell>
          <cell r="D5046">
            <v>197.14</v>
          </cell>
          <cell r="E5046">
            <v>214.66</v>
          </cell>
          <cell r="F5046" t="str">
            <v>SINTÉTICO</v>
          </cell>
          <cell r="G5046">
            <v>214.66</v>
          </cell>
        </row>
        <row r="5047">
          <cell r="A5047" t="str">
            <v>74229/1</v>
          </cell>
          <cell r="B5047" t="str">
            <v>DIVISORIA EM MARMORE BRANCO POLIDO, ESPESSURA 3 CM, ASSENTADO COM ARGAMASSA TRACO 1:4 (CIMENTO E AREIA), ARREMATE COM CIMENTO BRANCO, EXCLUSIVE FERRAGENS</v>
          </cell>
          <cell r="C5047" t="str">
            <v>M2</v>
          </cell>
          <cell r="D5047">
            <v>661.63</v>
          </cell>
          <cell r="E5047">
            <v>675.96</v>
          </cell>
          <cell r="F5047" t="str">
            <v>SINTÉTICO</v>
          </cell>
          <cell r="G5047">
            <v>675.96</v>
          </cell>
        </row>
        <row r="5048">
          <cell r="A5048">
            <v>79627</v>
          </cell>
          <cell r="B5048" t="str">
            <v>DIVISORIA EM GRANITO BRANCO POLIDO, ESP = 3CM, ASSENTADO COM ARGAMASSA TRACO 1:4, ARREMATE EM CIMENTO BRANCO, EXCLUSIVE FERRAGENS</v>
          </cell>
          <cell r="C5048" t="str">
            <v>M2</v>
          </cell>
          <cell r="D5048">
            <v>730.39</v>
          </cell>
          <cell r="E5048">
            <v>744.72</v>
          </cell>
          <cell r="F5048" t="str">
            <v>SINTÉTICO</v>
          </cell>
          <cell r="G5048">
            <v>744.72</v>
          </cell>
        </row>
        <row r="5049">
          <cell r="A5049">
            <v>96358</v>
          </cell>
          <cell r="B5049" t="str">
            <v>PAREDE COM PLACAS DE GESSO ACARTONADO (DRYWALL), PARA USO INTERNO, COM DUAS FACES SIMPLES E ESTRUTURA METÁLICA COM GUIAS SIMPLES, SEM VÃOS. AF_06/2017_P</v>
          </cell>
          <cell r="C5049" t="str">
            <v>M2</v>
          </cell>
          <cell r="D5049">
            <v>74.89</v>
          </cell>
          <cell r="E5049">
            <v>76.260000000000005</v>
          </cell>
          <cell r="F5049" t="str">
            <v>SINTÉTICO</v>
          </cell>
          <cell r="G5049">
            <v>76.260000000000005</v>
          </cell>
        </row>
        <row r="5050">
          <cell r="A5050">
            <v>96359</v>
          </cell>
          <cell r="B5050" t="str">
            <v>PAREDE COM PLACAS DE GESSO ACARTONADO (DRYWALL), PARA USO INTERNO, COM DUAS FACES SIMPLES E ESTRUTURA METÁLICA COM GUIAS SIMPLES, COM VÃOS AF_06/2017_P</v>
          </cell>
          <cell r="C5050" t="str">
            <v>M2</v>
          </cell>
          <cell r="D5050">
            <v>81.739999999999995</v>
          </cell>
          <cell r="E5050">
            <v>83.32</v>
          </cell>
          <cell r="F5050" t="str">
            <v>SINTÉTICO</v>
          </cell>
          <cell r="G5050">
            <v>83.32</v>
          </cell>
        </row>
        <row r="5051">
          <cell r="A5051">
            <v>96360</v>
          </cell>
          <cell r="B5051" t="str">
            <v>PAREDE COM PLACAS DE GESSO ACARTONADO (DRYWALL), PARA USO INTERNO, COM DUAS FACES SIMPLES E ESTRUTURA METÁLICA COM GUIAS DUPLAS, SEM VÃOS. AF_06/2017_P</v>
          </cell>
          <cell r="C5051" t="str">
            <v>M2</v>
          </cell>
          <cell r="D5051">
            <v>93.24</v>
          </cell>
          <cell r="E5051">
            <v>94.97</v>
          </cell>
          <cell r="F5051" t="str">
            <v>SINTÉTICO</v>
          </cell>
          <cell r="G5051">
            <v>94.97</v>
          </cell>
        </row>
        <row r="5052">
          <cell r="A5052">
            <v>96361</v>
          </cell>
          <cell r="B5052" t="str">
            <v>PAREDE COM PLACAS DE GESSO ACARTONADO (DRYWALL), PARA USO INTERNO, COM DUAS FACES SIMPLES E ESTRUTURA METÁLICA COM GUIAS DUPLAS, COM VÃOS. AF_06/2017_P</v>
          </cell>
          <cell r="C5052" t="str">
            <v>M2</v>
          </cell>
          <cell r="D5052">
            <v>106.51</v>
          </cell>
          <cell r="E5052">
            <v>108.6</v>
          </cell>
          <cell r="F5052" t="str">
            <v>SINTÉTICO</v>
          </cell>
          <cell r="G5052">
            <v>108.6</v>
          </cell>
        </row>
        <row r="5053">
          <cell r="A5053">
            <v>96362</v>
          </cell>
          <cell r="B5053" t="str">
            <v>PAREDE COM PLACAS DE GESSO ACARTONADO (DRYWALL), PARA USO INTERNO, COM UMA FACE SIMPLES E OUTRA FACE DUPLA E ESTRUTURA METÁLICA COM GUIAS SIMPLES, SEM VÃOS. AF_06/2017_P</v>
          </cell>
          <cell r="C5053" t="str">
            <v>M2</v>
          </cell>
          <cell r="D5053">
            <v>99.51</v>
          </cell>
          <cell r="E5053">
            <v>101.12</v>
          </cell>
          <cell r="F5053" t="str">
            <v>SINTÉTICO</v>
          </cell>
          <cell r="G5053">
            <v>101.12</v>
          </cell>
        </row>
        <row r="5054">
          <cell r="A5054">
            <v>96363</v>
          </cell>
          <cell r="B5054" t="str">
            <v>PAREDE COM PLACAS DE GESSO ACARTONADO (DRYWALL), PARA USO INTERNO, COM UMA FACE SIMPLES E OUTRA FACE DUPLA E ESTRUTURA METÁLICA COM GUIAS SIMPLES, COM VÃOS. AF_06/2017_P</v>
          </cell>
          <cell r="C5054" t="str">
            <v>M2</v>
          </cell>
          <cell r="D5054">
            <v>106.67</v>
          </cell>
          <cell r="E5054">
            <v>108.53</v>
          </cell>
          <cell r="F5054" t="str">
            <v>SINTÉTICO</v>
          </cell>
          <cell r="G5054">
            <v>108.53</v>
          </cell>
        </row>
        <row r="5055">
          <cell r="A5055">
            <v>96364</v>
          </cell>
          <cell r="B5055" t="str">
            <v>PAREDE COM PLACAS DE GESSO ACARTONADO (DRYWALL), PARA USO INTERNO COM UMA FACE SIMPLES E OUTRA FACE DUPLA E ESTRUTURA METÁLICA COM GUIAS DUPLAS, SEM VÃOS. AF_06/2017_P</v>
          </cell>
          <cell r="C5055" t="str">
            <v>M2</v>
          </cell>
          <cell r="D5055">
            <v>117.87</v>
          </cell>
          <cell r="E5055">
            <v>119.84</v>
          </cell>
          <cell r="F5055" t="str">
            <v>SINTÉTICO</v>
          </cell>
          <cell r="G5055">
            <v>119.84</v>
          </cell>
        </row>
        <row r="5056">
          <cell r="A5056">
            <v>96365</v>
          </cell>
          <cell r="B5056" t="str">
            <v>PAREDE COM PLACAS DE GESSO ACARTONADO (DRYWALL), PARA USO INTERNO, COM UMA FACE SIMPLES E OUTRA FACE DUPLA E   ESTRUTURA METÁLICA COM GUIAS DUPLAS, COM VÃOS. AF_06/2017_P</v>
          </cell>
          <cell r="C5056" t="str">
            <v>M2</v>
          </cell>
          <cell r="D5056">
            <v>131.41</v>
          </cell>
          <cell r="E5056">
            <v>133.79</v>
          </cell>
          <cell r="F5056" t="str">
            <v>SINTÉTICO</v>
          </cell>
          <cell r="G5056">
            <v>133.79</v>
          </cell>
        </row>
        <row r="5057">
          <cell r="A5057">
            <v>96366</v>
          </cell>
          <cell r="B5057" t="str">
            <v>PAREDE COM PLACAS DE GESSO ACARTONADO (DRYWALL), PARA USO INTERNO, COM DUAS FACES DUPLAS E ESTRUTURA METÁLICA COM GUIAS SIMPLES, SEM VÃOS. AF_06/2017_P</v>
          </cell>
          <cell r="C5057" t="str">
            <v>M2</v>
          </cell>
          <cell r="D5057">
            <v>124.14</v>
          </cell>
          <cell r="E5057">
            <v>125.98</v>
          </cell>
          <cell r="F5057" t="str">
            <v>SINTÉTICO</v>
          </cell>
          <cell r="G5057">
            <v>125.98</v>
          </cell>
        </row>
        <row r="5058">
          <cell r="A5058">
            <v>96367</v>
          </cell>
          <cell r="B5058" t="str">
            <v>PAREDE COM PLACAS DE GESSO ACARTONADO (DRYWALL), PARA USO INTERNO, COM DUAS FACES DUPLAS E ESTRUTURA METÁLICA COM GUIAS SIMPLES, COM VÃOS. AF_06/2017_P</v>
          </cell>
          <cell r="C5058" t="str">
            <v>M2</v>
          </cell>
          <cell r="D5058">
            <v>131.57</v>
          </cell>
          <cell r="E5058">
            <v>133.69</v>
          </cell>
          <cell r="F5058" t="str">
            <v>SINTÉTICO</v>
          </cell>
          <cell r="G5058">
            <v>133.69</v>
          </cell>
        </row>
        <row r="5059">
          <cell r="A5059">
            <v>96368</v>
          </cell>
          <cell r="B5059" t="str">
            <v>PAREDE COM PLACAS DE GESSO ACARTONADO (DRYWALL), PARA USO INTERNO COM DUAS FACES DUPLAS E ESTRUTURA METÁLICA COM GUIAS DUPLAS, SEM VÃOS. AF_06/2017</v>
          </cell>
          <cell r="C5059" t="str">
            <v>M2</v>
          </cell>
          <cell r="D5059">
            <v>142.49</v>
          </cell>
          <cell r="E5059">
            <v>144.71</v>
          </cell>
          <cell r="F5059" t="str">
            <v>SINTÉTICO</v>
          </cell>
          <cell r="G5059">
            <v>144.71</v>
          </cell>
        </row>
        <row r="5060">
          <cell r="A5060">
            <v>96369</v>
          </cell>
          <cell r="B5060" t="str">
            <v>PAREDE COM PLACAS DE GESSO ACARTONADO (DRYWALL), PARA USO INTERNO, COM DUAS FACES DUPLAS E ESTRUTURA METÁLICA COM GUIAS DUPLAS, COM VÃOS. AF_06/2017_P</v>
          </cell>
          <cell r="C5060" t="str">
            <v>M2</v>
          </cell>
          <cell r="D5060">
            <v>156.33000000000001</v>
          </cell>
          <cell r="E5060">
            <v>158.97999999999999</v>
          </cell>
          <cell r="F5060" t="str">
            <v>SINTÉTICO</v>
          </cell>
          <cell r="G5060">
            <v>158.97999999999999</v>
          </cell>
        </row>
        <row r="5061">
          <cell r="A5061">
            <v>96370</v>
          </cell>
          <cell r="B5061" t="str">
            <v>PAREDE COM PLACAS DE GESSO ACARTONADO (DRYWALL), PARA USO INTERNO, COM UMA FACE SIMPLES E ESTRUTURA METÁLICA COM GUIAS SIMPLES, SEM VÃOS. AF_06/2017_P</v>
          </cell>
          <cell r="C5061" t="str">
            <v>M2</v>
          </cell>
          <cell r="D5061">
            <v>47.04</v>
          </cell>
          <cell r="E5061">
            <v>47.97</v>
          </cell>
          <cell r="F5061" t="str">
            <v>SINTÉTICO</v>
          </cell>
          <cell r="G5061">
            <v>47.97</v>
          </cell>
        </row>
        <row r="5062">
          <cell r="A5062">
            <v>96371</v>
          </cell>
          <cell r="B5062" t="str">
            <v>PAREDE COM PLACAS DE GESSO ACARTONADO (DRYWALL), PARA USO INTERNO, COM UMA FACE SIMPLES E ESTRUTURA METÁLICA COM GUIAS SIMPLES, COM VÃOS. AF_06/2017_P</v>
          </cell>
          <cell r="C5062" t="str">
            <v>M2</v>
          </cell>
          <cell r="D5062">
            <v>53.74</v>
          </cell>
          <cell r="E5062">
            <v>54.85</v>
          </cell>
          <cell r="F5062" t="str">
            <v>SINTÉTICO</v>
          </cell>
          <cell r="G5062">
            <v>54.85</v>
          </cell>
        </row>
        <row r="5063">
          <cell r="A5063">
            <v>96372</v>
          </cell>
          <cell r="B5063" t="str">
            <v>INSTALAÇÃO DE ISOLAMENTO COM LÃ DE ROCHA EM PAREDES DRYWALL. AF_06/2017</v>
          </cell>
          <cell r="C5063" t="str">
            <v>M2</v>
          </cell>
          <cell r="D5063">
            <v>22.6</v>
          </cell>
          <cell r="E5063">
            <v>22.76</v>
          </cell>
          <cell r="F5063" t="str">
            <v>SINTÉTICO</v>
          </cell>
          <cell r="G5063">
            <v>22.76</v>
          </cell>
        </row>
        <row r="5064">
          <cell r="A5064">
            <v>96373</v>
          </cell>
          <cell r="B5064" t="str">
            <v>INSTALAÇÃO DE REFORÇO METÁLICO EM PAREDE DRYWALL. AF_06/2017</v>
          </cell>
          <cell r="C5064" t="str">
            <v>M</v>
          </cell>
          <cell r="D5064">
            <v>6.65</v>
          </cell>
          <cell r="E5064">
            <v>6.8</v>
          </cell>
          <cell r="F5064" t="str">
            <v>SINTÉTICO</v>
          </cell>
          <cell r="G5064">
            <v>6.8</v>
          </cell>
        </row>
        <row r="5065">
          <cell r="A5065">
            <v>96374</v>
          </cell>
          <cell r="B5065" t="str">
            <v>INSTALAÇÃO DE REFORÇO DE MADEIRA EM PAREDE DRYWALL. AF_06/2017</v>
          </cell>
          <cell r="C5065" t="str">
            <v>M</v>
          </cell>
          <cell r="D5065">
            <v>14.88</v>
          </cell>
          <cell r="E5065">
            <v>15.09</v>
          </cell>
          <cell r="F5065" t="str">
            <v>SINTÉTICO</v>
          </cell>
          <cell r="G5065">
            <v>15.09</v>
          </cell>
        </row>
        <row r="5066">
          <cell r="A5066">
            <v>101154</v>
          </cell>
          <cell r="B5066" t="str">
            <v>ALVENARIA DE VEDAÇÃO DE BLOCOS DE CONCRETO CELULAR DE 10X30X60CM (ESPESSURA 10CM) E ARGAMASSA DE ASSENTAMENTO COM PREPARO EM BETONEIRA. AF_05/2020</v>
          </cell>
          <cell r="C5066" t="str">
            <v>M2</v>
          </cell>
          <cell r="D5066">
            <v>76.7</v>
          </cell>
          <cell r="E5066">
            <v>79.400000000000006</v>
          </cell>
          <cell r="F5066" t="str">
            <v>SINTÉTICO</v>
          </cell>
          <cell r="G5066">
            <v>79.400000000000006</v>
          </cell>
        </row>
        <row r="5067">
          <cell r="A5067">
            <v>101155</v>
          </cell>
          <cell r="B5067" t="str">
            <v>ALVENARIA DE VEDAÇÃO DE BLOCOS DE CONCRETO CELULAR DE 15X30X60CM (ESPESSURA 15CM) E ARGAMASSA DE ASSENTAMENTO COM PREPARO EM BETONEIRA. AF_05/2020</v>
          </cell>
          <cell r="C5067" t="str">
            <v>M2</v>
          </cell>
          <cell r="D5067">
            <v>114.57</v>
          </cell>
          <cell r="E5067">
            <v>118.13</v>
          </cell>
          <cell r="F5067" t="str">
            <v>SINTÉTICO</v>
          </cell>
          <cell r="G5067">
            <v>118.13</v>
          </cell>
        </row>
        <row r="5068">
          <cell r="A5068">
            <v>101156</v>
          </cell>
          <cell r="B5068" t="str">
            <v>ALVENARIA DE VEDAÇÃO DE BLOCOS DE CONCRETO CELULAR DE 20X30X60CM (ESPESSURA 20CM) E ARGAMASSA DE ASSENTAMENTO COM PREPARO EM BETONEIRA. AF_05/2020</v>
          </cell>
          <cell r="C5068" t="str">
            <v>M2</v>
          </cell>
          <cell r="D5068">
            <v>147.88</v>
          </cell>
          <cell r="E5068">
            <v>152.80000000000001</v>
          </cell>
          <cell r="F5068" t="str">
            <v>SINTÉTICO</v>
          </cell>
          <cell r="G5068">
            <v>152.80000000000001</v>
          </cell>
        </row>
        <row r="5069">
          <cell r="A5069" t="str">
            <v>73790/2</v>
          </cell>
          <cell r="B5069" t="str">
            <v>REASSENTAMENTO DE PARALELEPIPEDO SOBRE COLCHAO DE PO DE PEDRA ESPESSURA 10CM, REJUNTADO COM BETUME E PEDRISCO, CONSIDERANDO APROVEITAMENTO DO PARALELEPIPEDO</v>
          </cell>
          <cell r="C5069" t="str">
            <v>M2</v>
          </cell>
          <cell r="D5069">
            <v>57</v>
          </cell>
          <cell r="E5069">
            <v>59.72</v>
          </cell>
          <cell r="F5069" t="str">
            <v>SINTÉTICO</v>
          </cell>
          <cell r="G5069">
            <v>59.72</v>
          </cell>
        </row>
        <row r="5070">
          <cell r="A5070" t="str">
            <v>73790/4</v>
          </cell>
          <cell r="B5070" t="str">
            <v>REASSENTAMENTO DE PARALELEPIPEDO SOBRE COLCHAO DE PO DE PEDRA ESPESSURA 10CM, REJUNTADO COM ARGAMASSA TRACO 1:3 (CIMENTO E AREIA), CONSIDERANDO APROVEITAMENTO DO PARALELEPIPEDO</v>
          </cell>
          <cell r="C5070" t="str">
            <v>M2</v>
          </cell>
          <cell r="D5070">
            <v>48.14</v>
          </cell>
          <cell r="E5070">
            <v>51.02</v>
          </cell>
          <cell r="F5070" t="str">
            <v>SINTÉTICO</v>
          </cell>
          <cell r="G5070">
            <v>51.02</v>
          </cell>
        </row>
        <row r="5071">
          <cell r="A5071">
            <v>83694</v>
          </cell>
          <cell r="B5071" t="str">
            <v>RECOMPOSICAO DE PAVIMENTACAO TIPO BLOKRET SOBRE COLCHAO DE AREIA COM REAPROVEITAMENTO DE MATERIAL</v>
          </cell>
          <cell r="C5071" t="str">
            <v>M2</v>
          </cell>
          <cell r="D5071">
            <v>10.87</v>
          </cell>
          <cell r="E5071">
            <v>11.71</v>
          </cell>
          <cell r="F5071" t="str">
            <v>SINTÉTICO</v>
          </cell>
          <cell r="G5071">
            <v>11.71</v>
          </cell>
        </row>
        <row r="5072">
          <cell r="A5072" t="str">
            <v>83695/1</v>
          </cell>
          <cell r="B5072" t="str">
            <v>REJUNTAMENTO PAVIMENTACAO PARALELEPIPEDO BETUME CASCALH INCL MATERIAIS</v>
          </cell>
          <cell r="C5072" t="str">
            <v>M2</v>
          </cell>
          <cell r="D5072">
            <v>24.12</v>
          </cell>
          <cell r="E5072">
            <v>24.85</v>
          </cell>
          <cell r="F5072" t="str">
            <v>SINTÉTICO</v>
          </cell>
          <cell r="G5072">
            <v>24.85</v>
          </cell>
        </row>
        <row r="5073">
          <cell r="A5073">
            <v>83771</v>
          </cell>
          <cell r="B5073" t="str">
            <v>RECOMPOSICAO DE REVESTIMENTO PRIMARIO MEDIDO P/ VOLUME COMPACTADO</v>
          </cell>
          <cell r="C5073" t="str">
            <v>M3</v>
          </cell>
          <cell r="D5073">
            <v>6.37</v>
          </cell>
          <cell r="E5073">
            <v>6.62</v>
          </cell>
          <cell r="F5073" t="str">
            <v>SINTÉTICO</v>
          </cell>
          <cell r="G5073">
            <v>6.62</v>
          </cell>
        </row>
        <row r="5074">
          <cell r="A5074">
            <v>100576</v>
          </cell>
          <cell r="B5074" t="str">
            <v>REGULARIZAÇÃO E COMPACTAÇÃO DE SUBLEITO DE SOLO  PREDOMINANTEMENTE ARGILOSO. AF_11/2019</v>
          </cell>
          <cell r="C5074" t="str">
            <v>M2</v>
          </cell>
          <cell r="D5074">
            <v>1.36</v>
          </cell>
          <cell r="E5074">
            <v>1.44</v>
          </cell>
          <cell r="F5074" t="str">
            <v>SINTÉTICO</v>
          </cell>
          <cell r="G5074">
            <v>1.44</v>
          </cell>
        </row>
        <row r="5075">
          <cell r="A5075">
            <v>100577</v>
          </cell>
          <cell r="B5075" t="str">
            <v>REGULARIZAÇÃO E COMPACTAÇÃO DE SUBLEITO DE SOLO PREDOMINANTEMENTE ARENOSO. AF_11/2019</v>
          </cell>
          <cell r="C5075" t="str">
            <v>M2</v>
          </cell>
          <cell r="D5075">
            <v>0.61</v>
          </cell>
          <cell r="E5075">
            <v>0.63</v>
          </cell>
          <cell r="F5075" t="str">
            <v>SINTÉTICO</v>
          </cell>
          <cell r="G5075">
            <v>0.63</v>
          </cell>
        </row>
        <row r="5076">
          <cell r="A5076">
            <v>96388</v>
          </cell>
          <cell r="B5076" t="str">
            <v>EXECUÇÃO E COMPACTAÇÃO DE BASE E OU SUB BASE PARA PAVIMENTAÇÃO DE SOLOS DE COMPORTAMENTO LATERÍTICO (ARENOSO) - EXCLUSIVE SOLO, ESCAVAÇÃO, CARGA E TRANSPORTE. AF_11/2019</v>
          </cell>
          <cell r="C5076" t="str">
            <v>M3</v>
          </cell>
          <cell r="D5076">
            <v>6.24</v>
          </cell>
          <cell r="E5076">
            <v>6.53</v>
          </cell>
          <cell r="F5076" t="str">
            <v>SINTÉTICO</v>
          </cell>
          <cell r="G5076">
            <v>6.53</v>
          </cell>
        </row>
        <row r="5077">
          <cell r="A5077">
            <v>96389</v>
          </cell>
          <cell r="B5077" t="str">
            <v>EXECUÇÃO E COMPACTAÇÃO DE BASE E OU SUB BASE PARA PAVIMENTAÇÃO DE SOLO (PREDOMINANTEMENTE ARENOSO) COM CIMENTO (TEOR DE 2%) - EXCLUSIVE SOLO, ESCAVAÇÃO, CARGA E TRANSPORTE. AF_11/2019</v>
          </cell>
          <cell r="C5077" t="str">
            <v>M3</v>
          </cell>
          <cell r="D5077">
            <v>47.74</v>
          </cell>
          <cell r="E5077">
            <v>48.19</v>
          </cell>
          <cell r="F5077" t="str">
            <v>SINTÉTICO</v>
          </cell>
          <cell r="G5077">
            <v>48.19</v>
          </cell>
        </row>
        <row r="5078">
          <cell r="A5078">
            <v>96390</v>
          </cell>
          <cell r="B5078" t="str">
            <v>EXECUÇÃO E COMPACTAÇÃO DE BASE E OU SUB BASE PARA PAVIMENTAÇÃO DE SOLO (PREDOMINANTEMENTE ARENOSO) COM CIMENTO (TEOR DE 4%) - EXCLUSIVE SOLO, ESCAVAÇÃO, CARGA E TRANSPORTE. AF_11/2019</v>
          </cell>
          <cell r="C5078" t="str">
            <v>M3</v>
          </cell>
          <cell r="D5078">
            <v>82.63</v>
          </cell>
          <cell r="E5078">
            <v>83.05</v>
          </cell>
          <cell r="F5078" t="str">
            <v>SINTÉTICO</v>
          </cell>
          <cell r="G5078">
            <v>83.05</v>
          </cell>
        </row>
        <row r="5079">
          <cell r="A5079">
            <v>96391</v>
          </cell>
          <cell r="B5079" t="str">
            <v>EXECUÇÃO E COMPACTAÇÃO DE BASE E OU SUB BASE PARA PAVIMENTAÇÃO DE SOLO (PREDOMINANTEMENTE ARENOSO) COM CIMENTO (TEOR DE 6%) - EXCLUSIVE SOLO, ESCAVAÇÃO, CARGA E TRANSPORTE. AF_11/2019</v>
          </cell>
          <cell r="C5079" t="str">
            <v>M3</v>
          </cell>
          <cell r="D5079">
            <v>118.06</v>
          </cell>
          <cell r="E5079">
            <v>118.52</v>
          </cell>
          <cell r="F5079" t="str">
            <v>SINTÉTICO</v>
          </cell>
          <cell r="G5079">
            <v>118.52</v>
          </cell>
        </row>
        <row r="5080">
          <cell r="A5080">
            <v>96392</v>
          </cell>
          <cell r="B5080" t="str">
            <v>EXECUÇÃO E COMPACTAÇÃO DE BASE E OU SUB BASE PARA PAVIMENTAÇÃO DE SOLO (PREDOMINANTEMENTE ARENOSO) COM CIMENTO (TEOR DE 8%) - EXCLUSIVE SOLO, ESCAVAÇÃO, CARGA E TRANSPORTE. AF_11/2019</v>
          </cell>
          <cell r="C5080" t="str">
            <v>M3</v>
          </cell>
          <cell r="D5080">
            <v>152.51</v>
          </cell>
          <cell r="E5080">
            <v>152.97</v>
          </cell>
          <cell r="F5080" t="str">
            <v>SINTÉTICO</v>
          </cell>
          <cell r="G5080">
            <v>152.97</v>
          </cell>
        </row>
        <row r="5081">
          <cell r="A5081">
            <v>96396</v>
          </cell>
          <cell r="B5081" t="str">
            <v>EXECUÇÃO E COMPACTAÇÃO DE BASE E OU SUB BASE PARA PAVIMENTAÇÃO DE BRITA GRADUADA SIMPLES - EXCLUSIVE CARGA E TRANSPORTE. AF_11/2019</v>
          </cell>
          <cell r="C5081" t="str">
            <v>M3</v>
          </cell>
          <cell r="D5081">
            <v>257.22000000000003</v>
          </cell>
          <cell r="E5081">
            <v>257.69</v>
          </cell>
          <cell r="F5081" t="str">
            <v>SINTÉTICO</v>
          </cell>
          <cell r="G5081">
            <v>257.69</v>
          </cell>
        </row>
        <row r="5082">
          <cell r="A5082">
            <v>96397</v>
          </cell>
          <cell r="B5082" t="str">
            <v>EXECUÇÃO E COMPACTAÇÃO DE BASE E OU SUB BASE PARA PAVIMENTAÇÃO DE BRITA GRADUADA SIMPLES TRATADA COM CIMENTO - EXCLUSIVE CARGA E TRANSPORTE. AF_11/2019</v>
          </cell>
          <cell r="C5082" t="str">
            <v>M3</v>
          </cell>
          <cell r="D5082">
            <v>318.64999999999998</v>
          </cell>
          <cell r="E5082">
            <v>319.19</v>
          </cell>
          <cell r="F5082" t="str">
            <v>SINTÉTICO</v>
          </cell>
          <cell r="G5082">
            <v>319.19</v>
          </cell>
        </row>
        <row r="5083">
          <cell r="A5083">
            <v>96398</v>
          </cell>
          <cell r="B5083" t="str">
            <v>EXECUÇÃO E COMPACTAÇÃO DE BASE E OU SUB BASE PARA PAVIMENTAÇÃO DE CONCRETO COMPACTADO COM ROLO - EXCLUSIVE CARGA E TRANSPORTE. AF_11/2019</v>
          </cell>
          <cell r="C5083" t="str">
            <v>M3</v>
          </cell>
          <cell r="D5083">
            <v>402.86</v>
          </cell>
          <cell r="E5083">
            <v>403.44</v>
          </cell>
          <cell r="F5083" t="str">
            <v>SINTÉTICO</v>
          </cell>
          <cell r="G5083">
            <v>403.44</v>
          </cell>
        </row>
        <row r="5084">
          <cell r="A5084">
            <v>96399</v>
          </cell>
          <cell r="B5084" t="str">
            <v>EXECUÇÃO E COMPACTAÇÃO DE BASE E OU SUB BASE PARA PAVIMENTAÇÃO DE PEDRA RACHÃO  - EXCLUSIVE CARGA E TRANSPORTE. AF_11/2019</v>
          </cell>
          <cell r="C5084" t="str">
            <v>M3</v>
          </cell>
          <cell r="D5084">
            <v>186.55</v>
          </cell>
          <cell r="E5084">
            <v>186.99</v>
          </cell>
          <cell r="F5084" t="str">
            <v>SINTÉTICO</v>
          </cell>
          <cell r="G5084">
            <v>186.99</v>
          </cell>
        </row>
        <row r="5085">
          <cell r="A5085">
            <v>96400</v>
          </cell>
          <cell r="B5085" t="str">
            <v>EXECUÇÃO E COMPACTAÇÃO DE BASE E OU SUB BASE PARA PAVIMENTAÇÃO DE MACADAME SECO - EXCLUSIVE CARGA E TRANSPORTE. AF_11/2019</v>
          </cell>
          <cell r="C5085" t="str">
            <v>M3</v>
          </cell>
          <cell r="D5085">
            <v>234.68</v>
          </cell>
          <cell r="E5085">
            <v>235.29</v>
          </cell>
          <cell r="F5085" t="str">
            <v>SINTÉTICO</v>
          </cell>
          <cell r="G5085">
            <v>235.29</v>
          </cell>
        </row>
        <row r="5086">
          <cell r="A5086">
            <v>96401</v>
          </cell>
          <cell r="B5086" t="str">
            <v>EXECUÇÃO DE IMPRIMAÇÃO COM ASFALTO DILUÍDO CM-30. AF_11/2019</v>
          </cell>
          <cell r="C5086" t="str">
            <v>M2</v>
          </cell>
          <cell r="D5086">
            <v>6.44</v>
          </cell>
          <cell r="E5086">
            <v>6.48</v>
          </cell>
          <cell r="F5086" t="str">
            <v>SINTÉTICO</v>
          </cell>
          <cell r="G5086">
            <v>6.48</v>
          </cell>
        </row>
        <row r="5087">
          <cell r="A5087">
            <v>96402</v>
          </cell>
          <cell r="B5087" t="str">
            <v>EXECUÇÃO DE PINTURA DE LIGAÇÃO COM EMULSÃO ASFÁLTICA RR-2C. AF_11/2019</v>
          </cell>
          <cell r="C5087" t="str">
            <v>M2</v>
          </cell>
          <cell r="D5087">
            <v>1.64</v>
          </cell>
          <cell r="E5087">
            <v>1.68</v>
          </cell>
          <cell r="F5087" t="str">
            <v>SINTÉTICO</v>
          </cell>
          <cell r="G5087">
            <v>1.68</v>
          </cell>
        </row>
        <row r="5088">
          <cell r="A5088">
            <v>100564</v>
          </cell>
          <cell r="B5088" t="str">
            <v>EXECUÇÃO E COMPACTAÇÃO DE BASE E OU SUB-BASE PARA PAVIMENTAÇÃO DE SOLO (PREDOMINANTEMENTE ARENOSO) BRITA - 40/60 - EXCLUSIVE SOLO, ESCAVAÇÃO, CARGA E TRANSPORTE. AF_11/2019</v>
          </cell>
          <cell r="C5088" t="str">
            <v>M3</v>
          </cell>
          <cell r="D5088">
            <v>140.47999999999999</v>
          </cell>
          <cell r="E5088">
            <v>141.18</v>
          </cell>
          <cell r="F5088" t="str">
            <v>SINTÉTICO</v>
          </cell>
          <cell r="G5088">
            <v>141.18</v>
          </cell>
        </row>
        <row r="5089">
          <cell r="A5089">
            <v>100565</v>
          </cell>
          <cell r="B5089" t="str">
            <v>EXECUÇÃO E COMPACTAÇÃO DE BASE E OU SUB-BASE PARA PAVIMENTAÇÃO DE SOLO (PREDOMINANTEMENTE ARENOSO) BRITA - 50/50 - EXCLUSIVE SOLO, ESCAVAÇÃO, CARGA E TRANSPORTE. AF_11/2019</v>
          </cell>
          <cell r="C5089" t="str">
            <v>M3</v>
          </cell>
          <cell r="D5089">
            <v>119.24</v>
          </cell>
          <cell r="E5089">
            <v>119.94</v>
          </cell>
          <cell r="F5089" t="str">
            <v>SINTÉTICO</v>
          </cell>
          <cell r="G5089">
            <v>119.94</v>
          </cell>
        </row>
        <row r="5090">
          <cell r="A5090">
            <v>100566</v>
          </cell>
          <cell r="B5090" t="str">
            <v>EXECUÇÃO E COMPACTAÇÃO DE BASE E OU SUB-BASE PARA PAVIMENTAÇÃO DE SOLO (PREDOMINANTEMENTE ARENOSO) BRITA - 40/60 COM CIMENTO (TEOR DE 4%) - EXCLUSIVE SOLO, ESCAVAÇÃO, CARGA E TRANSPORTE. AF_11/2019</v>
          </cell>
          <cell r="C5090" t="str">
            <v>M3</v>
          </cell>
          <cell r="D5090">
            <v>209.77</v>
          </cell>
          <cell r="E5090">
            <v>210.47</v>
          </cell>
          <cell r="F5090" t="str">
            <v>SINTÉTICO</v>
          </cell>
          <cell r="G5090">
            <v>210.47</v>
          </cell>
        </row>
        <row r="5091">
          <cell r="A5091">
            <v>100567</v>
          </cell>
          <cell r="B5091" t="str">
            <v>EXECUÇÃO E COMPACTAÇÃO DE BASE E OU SUB-BASE PARA PAVIMENTAÇÃO DE SOLO (PREDOMINANTEMENTE ARENOSO) BRITA - 40/60 COM CIMENTO (TEOR DE 6%) - EXCLUSIVE SOLO, ESCAVAÇÃO, CARGA E TRANSPORTE. AF_11/2019</v>
          </cell>
          <cell r="C5091" t="str">
            <v>M3</v>
          </cell>
          <cell r="D5091">
            <v>242.21</v>
          </cell>
          <cell r="E5091">
            <v>242.91</v>
          </cell>
          <cell r="F5091" t="str">
            <v>SINTÉTICO</v>
          </cell>
          <cell r="G5091">
            <v>242.91</v>
          </cell>
        </row>
        <row r="5092">
          <cell r="A5092">
            <v>100568</v>
          </cell>
          <cell r="B5092" t="str">
            <v>EXECUÇÃO E COMPACTAÇÃO DE BASE E OU SUB-BASE PARA PAVIMENTAÇÃO DE SOLO (PREDOMINANTEMENTE ARENOSO) BRITA - 40/60 COM CIMENTO (TEOR DE 8%) - EXCLUSIVE SOLO, ESCAVAÇÃO, CARGA E TRANSPORTE. AF_11/2019</v>
          </cell>
          <cell r="C5092" t="str">
            <v>M3</v>
          </cell>
          <cell r="D5092">
            <v>274.02999999999997</v>
          </cell>
          <cell r="E5092">
            <v>274.73</v>
          </cell>
          <cell r="F5092" t="str">
            <v>SINTÉTICO</v>
          </cell>
          <cell r="G5092">
            <v>274.73</v>
          </cell>
        </row>
        <row r="5093">
          <cell r="A5093">
            <v>100569</v>
          </cell>
          <cell r="B5093" t="str">
            <v>EXECUÇÃO E COMPACTAÇÃO DE BASE E OU SUB-BASE PARA PAVIMENTAÇÃO DE SOLO (PREDOMINANTEMENTE ARENOSO) BRITA - 50/50 COM CIMENTO (TEOR DE 4%)  - EXCLUSIVE SOLO, ESCAVAÇÃO, CARGA E TRANSPORTE. AF_11/2019</v>
          </cell>
          <cell r="C5093" t="str">
            <v>M3</v>
          </cell>
          <cell r="D5093">
            <v>189.31</v>
          </cell>
          <cell r="E5093">
            <v>190.01</v>
          </cell>
          <cell r="F5093" t="str">
            <v>SINTÉTICO</v>
          </cell>
          <cell r="G5093">
            <v>190.01</v>
          </cell>
        </row>
        <row r="5094">
          <cell r="A5094">
            <v>100570</v>
          </cell>
          <cell r="B5094" t="str">
            <v>EXECUÇÃO E COMPACTAÇÃO DE BASE E OU SUB-BASE PARA PAVIMENTAÇÃO DE SOLO (PREDOMINANTEMENTE ARENOSO) BRITA - 50/50 COM CIMENTO (TEOR DE 6%) - EXCLUSIVE SOLO, ESCAVAÇÃO, CARGA E TRANSPORTE. AF_11/2019</v>
          </cell>
          <cell r="C5094" t="str">
            <v>M3</v>
          </cell>
          <cell r="D5094">
            <v>223.29</v>
          </cell>
          <cell r="E5094">
            <v>224.02</v>
          </cell>
          <cell r="F5094" t="str">
            <v>SINTÉTICO</v>
          </cell>
          <cell r="G5094">
            <v>224.02</v>
          </cell>
        </row>
        <row r="5095">
          <cell r="A5095">
            <v>100571</v>
          </cell>
          <cell r="B5095" t="str">
            <v>EXECUÇÃO E COMPACTAÇÃO DE BASE E OU SUB-BASE PARA PAVIMENTAÇÃO DE SOLO (PREDOMINANTEMENTE ARENOSO) BRITA - 50/50 COM CIMENTO (TEOR DE 8%) - EXCLUSIVE SOLO, ESCAVAÇÃO, CARGA E TRANSPORTE. AF_11/2019</v>
          </cell>
          <cell r="C5095" t="str">
            <v>M3</v>
          </cell>
          <cell r="D5095">
            <v>254.5</v>
          </cell>
          <cell r="E5095">
            <v>255.2</v>
          </cell>
          <cell r="F5095" t="str">
            <v>SINTÉTICO</v>
          </cell>
          <cell r="G5095">
            <v>255.2</v>
          </cell>
        </row>
        <row r="5096">
          <cell r="A5096">
            <v>100572</v>
          </cell>
          <cell r="B5096" t="str">
            <v>EXECUÇÃO E COMPACTAÇÃO DE BASE E OU SUB-BASE PARA PAVIMENTAÇÃO DE SOLO (PREDOMINANTEMENTE ARGILOSO) BRITA - 40/60 - EXCLUSIVE SOLO, ESCAVAÇÃO, CARGA E TRANSPORTE. AF_11/2019</v>
          </cell>
          <cell r="C5096" t="str">
            <v>M3</v>
          </cell>
          <cell r="D5096">
            <v>143.6</v>
          </cell>
          <cell r="E5096">
            <v>144.56</v>
          </cell>
          <cell r="F5096" t="str">
            <v>SINTÉTICO</v>
          </cell>
          <cell r="G5096">
            <v>144.56</v>
          </cell>
        </row>
        <row r="5097">
          <cell r="A5097">
            <v>100573</v>
          </cell>
          <cell r="B5097" t="str">
            <v>EXECUÇÃO E COMPACTAÇÃO DE BASE E OU SUB-BASE PARA PAVIMENTAÇÃO DE SOLO (PREDOMINANTEMENTE ARGILOSO) BRITA - 50/50 - EXCLUSIVE SOLO, ESCAVAÇÃO, CARGA E TRANSPORTE. AF_11/2019</v>
          </cell>
          <cell r="C5097" t="str">
            <v>M3</v>
          </cell>
          <cell r="D5097">
            <v>122.36</v>
          </cell>
          <cell r="E5097">
            <v>123.32</v>
          </cell>
          <cell r="F5097" t="str">
            <v>SINTÉTICO</v>
          </cell>
          <cell r="G5097">
            <v>123.32</v>
          </cell>
        </row>
        <row r="5098">
          <cell r="A5098">
            <v>100574</v>
          </cell>
          <cell r="B5098" t="str">
            <v>ESPALHAMENTO DE MATERIAL COM TRATOR DE ESTEIRAS. AF_11/2019</v>
          </cell>
          <cell r="C5098" t="str">
            <v>M3</v>
          </cell>
          <cell r="D5098">
            <v>0.79</v>
          </cell>
          <cell r="E5098">
            <v>0.81</v>
          </cell>
          <cell r="F5098" t="str">
            <v>SINTÉTICO</v>
          </cell>
          <cell r="G5098">
            <v>0.81</v>
          </cell>
        </row>
        <row r="5099">
          <cell r="A5099">
            <v>100575</v>
          </cell>
          <cell r="B5099" t="str">
            <v>REGULARIZAÇÃO DE SUPERFÍCIES COM MOTONIVELADORA. AF_11/2019</v>
          </cell>
          <cell r="C5099" t="str">
            <v>M2</v>
          </cell>
          <cell r="D5099">
            <v>0.06</v>
          </cell>
          <cell r="E5099">
            <v>7.0000000000000007E-2</v>
          </cell>
          <cell r="F5099" t="str">
            <v>SINTÉTICO</v>
          </cell>
          <cell r="G5099">
            <v>7.0000000000000007E-2</v>
          </cell>
        </row>
        <row r="5100">
          <cell r="A5100">
            <v>92391</v>
          </cell>
          <cell r="B5100" t="str">
            <v>EXECUÇÃO DE PAVIMENTO EM PISO INTERTRAVADO, COM BLOCO PISOGRAMA DE 35 X 25 CM, ESPESSURA 6 CM. AF_12/2015</v>
          </cell>
          <cell r="C5100" t="str">
            <v>M2</v>
          </cell>
          <cell r="D5100">
            <v>40.619999999999997</v>
          </cell>
          <cell r="E5100">
            <v>40.97</v>
          </cell>
          <cell r="F5100" t="str">
            <v>SINTÉTICO</v>
          </cell>
          <cell r="G5100">
            <v>40.97</v>
          </cell>
        </row>
        <row r="5101">
          <cell r="A5101">
            <v>92392</v>
          </cell>
          <cell r="B5101" t="str">
            <v>EXECUÇÃO DE PAVIMENTO EM PISO INTERTRAVADO, COM BLOCO PISOGRAMA DE 35 X 25 CM, ESPESSURA 8 CM. AF_12/2015</v>
          </cell>
          <cell r="C5101" t="str">
            <v>M2</v>
          </cell>
          <cell r="D5101">
            <v>85.38</v>
          </cell>
          <cell r="E5101">
            <v>85.77</v>
          </cell>
          <cell r="F5101" t="str">
            <v>SINTÉTICO</v>
          </cell>
          <cell r="G5101">
            <v>85.77</v>
          </cell>
        </row>
        <row r="5102">
          <cell r="A5102">
            <v>92393</v>
          </cell>
          <cell r="B5102" t="str">
            <v>EXECUÇÃO DE PAVIMENTO EM PISO INTERTRAVADO, COM BLOCO SEXTAVADO DE 25 X 25 CM, ESPESSURA 6 CM. AF_12/2015</v>
          </cell>
          <cell r="C5102" t="str">
            <v>M2</v>
          </cell>
          <cell r="D5102">
            <v>40.799999999999997</v>
          </cell>
          <cell r="E5102">
            <v>41.24</v>
          </cell>
          <cell r="F5102" t="str">
            <v>SINTÉTICO</v>
          </cell>
          <cell r="G5102">
            <v>41.24</v>
          </cell>
        </row>
        <row r="5103">
          <cell r="A5103">
            <v>92394</v>
          </cell>
          <cell r="B5103" t="str">
            <v>EXECUÇÃO DE PAVIMENTO EM PISO INTERTRAVADO, COM BLOCO SEXTAVADO DE 25 X 25 CM, ESPESSURA 8 CM. AF_12/2015</v>
          </cell>
          <cell r="C5103" t="str">
            <v>M2</v>
          </cell>
          <cell r="D5103">
            <v>51.55</v>
          </cell>
          <cell r="E5103">
            <v>52.2</v>
          </cell>
          <cell r="F5103" t="str">
            <v>SINTÉTICO</v>
          </cell>
          <cell r="G5103">
            <v>52.2</v>
          </cell>
        </row>
        <row r="5104">
          <cell r="A5104">
            <v>92395</v>
          </cell>
          <cell r="B5104" t="str">
            <v>EXECUÇÃO DE PAVIMENTO EM PISO INTERTRAVADO, COM BLOCO SEXTAVADO DE 25 X 25 CM, ESPESSURA 10 CM. AF_12/2015</v>
          </cell>
          <cell r="C5104" t="str">
            <v>M2</v>
          </cell>
          <cell r="D5104">
            <v>63.15</v>
          </cell>
          <cell r="E5104">
            <v>64.13</v>
          </cell>
          <cell r="F5104" t="str">
            <v>SINTÉTICO</v>
          </cell>
          <cell r="G5104">
            <v>64.13</v>
          </cell>
        </row>
        <row r="5105">
          <cell r="A5105">
            <v>92396</v>
          </cell>
          <cell r="B5105" t="str">
            <v>EXECUÇÃO DE PASSEIO EM PISO INTERTRAVADO, COM BLOCO RETANGULAR COR NATURAL DE 20 X 10 CM, ESPESSURA 6 CM. AF_12/2015</v>
          </cell>
          <cell r="C5105" t="str">
            <v>M2</v>
          </cell>
          <cell r="D5105">
            <v>50.76</v>
          </cell>
          <cell r="E5105">
            <v>52.17</v>
          </cell>
          <cell r="F5105" t="str">
            <v>SINTÉTICO</v>
          </cell>
          <cell r="G5105">
            <v>52.17</v>
          </cell>
        </row>
        <row r="5106">
          <cell r="A5106">
            <v>92397</v>
          </cell>
          <cell r="B5106" t="str">
            <v>EXECUÇÃO DE PÁTIO/ESTACIONAMENTO EM PISO INTERTRAVADO, COM BLOCO RETANGULAR COR NATURAL DE 20 X 10 CM, ESPESSURA 6 CM. AF_12/2015</v>
          </cell>
          <cell r="C5106" t="str">
            <v>M2</v>
          </cell>
          <cell r="D5106">
            <v>41.05</v>
          </cell>
          <cell r="E5106">
            <v>41.61</v>
          </cell>
          <cell r="F5106" t="str">
            <v>SINTÉTICO</v>
          </cell>
          <cell r="G5106">
            <v>41.61</v>
          </cell>
        </row>
        <row r="5107">
          <cell r="A5107">
            <v>92398</v>
          </cell>
          <cell r="B5107" t="str">
            <v>EXECUÇÃO DE PÁTIO/ESTACIONAMENTO EM PISO INTERTRAVADO, COM BLOCO RETANGULAR COR NATURAL DE 20 X 10 CM, ESPESSURA 8 CM. AF_12/2015</v>
          </cell>
          <cell r="C5107" t="str">
            <v>M2</v>
          </cell>
          <cell r="D5107">
            <v>53.16</v>
          </cell>
          <cell r="E5107">
            <v>54.05</v>
          </cell>
          <cell r="F5107" t="str">
            <v>SINTÉTICO</v>
          </cell>
          <cell r="G5107">
            <v>54.05</v>
          </cell>
        </row>
        <row r="5108">
          <cell r="A5108">
            <v>92399</v>
          </cell>
          <cell r="B5108" t="str">
            <v>EXECUÇÃO DE VIA EM PISO INTERTRAVADO, COM BLOCO RETANGULAR COR NATURAL DE 20 X 10 CM, ESPESSURA 8 CM. AF_12/2015</v>
          </cell>
          <cell r="C5108" t="str">
            <v>M2</v>
          </cell>
          <cell r="D5108">
            <v>54.25</v>
          </cell>
          <cell r="E5108">
            <v>55.2</v>
          </cell>
          <cell r="F5108" t="str">
            <v>SINTÉTICO</v>
          </cell>
          <cell r="G5108">
            <v>55.2</v>
          </cell>
        </row>
        <row r="5109">
          <cell r="A5109">
            <v>92400</v>
          </cell>
          <cell r="B5109" t="str">
            <v>EXECUÇÃO DE PÁTIO/ESTACIONAMENTO EM PISO INTERTRAVADO, COM BLOCO RETANGULAR DE 20 X 10 CM, ESPESSURA 10 CM. AF_12/2015</v>
          </cell>
          <cell r="C5109" t="str">
            <v>M2</v>
          </cell>
          <cell r="D5109">
            <v>64.03</v>
          </cell>
          <cell r="E5109">
            <v>65.25</v>
          </cell>
          <cell r="F5109" t="str">
            <v>SINTÉTICO</v>
          </cell>
          <cell r="G5109">
            <v>65.25</v>
          </cell>
        </row>
        <row r="5110">
          <cell r="A5110">
            <v>92401</v>
          </cell>
          <cell r="B5110" t="str">
            <v>EXECUÇÃO DE VIA EM PISO INTERTRAVADO, COM BLOCO RETANGULAR DE 20 X 10 CM, ESPESSURA 10 CM. AF_12/2015</v>
          </cell>
          <cell r="C5110" t="str">
            <v>M2</v>
          </cell>
          <cell r="D5110">
            <v>65.2</v>
          </cell>
          <cell r="E5110">
            <v>66.47</v>
          </cell>
          <cell r="F5110" t="str">
            <v>SINTÉTICO</v>
          </cell>
          <cell r="G5110">
            <v>66.47</v>
          </cell>
        </row>
        <row r="5111">
          <cell r="A5111">
            <v>92402</v>
          </cell>
          <cell r="B5111" t="str">
            <v>EXECUÇÃO DE PASSEIO EM PISO INTERTRAVADO, COM BLOCO 16 FACES DE 22 X 11 CM, ESPESSURA 6 CM. AF_12/2015</v>
          </cell>
          <cell r="C5111" t="str">
            <v>M2</v>
          </cell>
          <cell r="D5111">
            <v>52.11</v>
          </cell>
          <cell r="E5111">
            <v>53.64</v>
          </cell>
          <cell r="F5111" t="str">
            <v>SINTÉTICO</v>
          </cell>
          <cell r="G5111">
            <v>53.64</v>
          </cell>
        </row>
        <row r="5112">
          <cell r="A5112">
            <v>92403</v>
          </cell>
          <cell r="B5112" t="str">
            <v>EXECUÇÃO DE PÁTIO/ESTACIONAMENTO EM PISO INTERTRAVADO, COM BLOCO 16 FACES DE 22 X 11 CM, ESPESSURA 6 CM. AF_12/2015</v>
          </cell>
          <cell r="C5112" t="str">
            <v>M2</v>
          </cell>
          <cell r="D5112">
            <v>42.3</v>
          </cell>
          <cell r="E5112">
            <v>42.99</v>
          </cell>
          <cell r="F5112" t="str">
            <v>SINTÉTICO</v>
          </cell>
          <cell r="G5112">
            <v>42.99</v>
          </cell>
        </row>
        <row r="5113">
          <cell r="A5113">
            <v>92404</v>
          </cell>
          <cell r="B5113" t="str">
            <v>EXECUÇÃO DE PÁTIO/ESTACIONAMENTO EM PISO INTERTRAVADO, COM BLOCO 16 FACES DE 22 X 11 CM, ESPESSURA 8 CM. AF_12/2015</v>
          </cell>
          <cell r="C5113" t="str">
            <v>M2</v>
          </cell>
          <cell r="D5113">
            <v>54.4</v>
          </cell>
          <cell r="E5113">
            <v>55.43</v>
          </cell>
          <cell r="F5113" t="str">
            <v>SINTÉTICO</v>
          </cell>
          <cell r="G5113">
            <v>55.43</v>
          </cell>
        </row>
        <row r="5114">
          <cell r="A5114">
            <v>92405</v>
          </cell>
          <cell r="B5114" t="str">
            <v>EXECUÇÃO DE VIA EM PISO INTERTRAVADO, COM BLOCO 16 FACES DE 22 X 11 CM, ESPESSURA 8 CM. AF_12/2015</v>
          </cell>
          <cell r="C5114" t="str">
            <v>M2</v>
          </cell>
          <cell r="D5114">
            <v>55.48</v>
          </cell>
          <cell r="E5114">
            <v>56.56</v>
          </cell>
          <cell r="F5114" t="str">
            <v>SINTÉTICO</v>
          </cell>
          <cell r="G5114">
            <v>56.56</v>
          </cell>
        </row>
        <row r="5115">
          <cell r="A5115">
            <v>92406</v>
          </cell>
          <cell r="B5115" t="str">
            <v>EXECUÇÃO DE PÁTIO/ESTACIONAMENTO EM PISO INTERTRAVADO, COM BLOCO 16 FACES DE 22 X 11 CM, ESPESSURA 10 CM. AF_12/2015</v>
          </cell>
          <cell r="C5115" t="str">
            <v>M2</v>
          </cell>
          <cell r="D5115">
            <v>65.28</v>
          </cell>
          <cell r="E5115">
            <v>66.64</v>
          </cell>
          <cell r="F5115" t="str">
            <v>SINTÉTICO</v>
          </cell>
          <cell r="G5115">
            <v>66.64</v>
          </cell>
        </row>
        <row r="5116">
          <cell r="A5116">
            <v>92407</v>
          </cell>
          <cell r="B5116" t="str">
            <v>EXECUÇÃO DE VIA EM PISO INTERTRAVADO, COM BLOCO 16 FACES DE 22 X 11 CM, ESPESSURA 10 CM. AF_12/2015</v>
          </cell>
          <cell r="C5116" t="str">
            <v>M2</v>
          </cell>
          <cell r="D5116">
            <v>66.430000000000007</v>
          </cell>
          <cell r="E5116">
            <v>67.84</v>
          </cell>
          <cell r="F5116" t="str">
            <v>SINTÉTICO</v>
          </cell>
          <cell r="G5116">
            <v>67.84</v>
          </cell>
        </row>
        <row r="5117">
          <cell r="A5117">
            <v>93679</v>
          </cell>
          <cell r="B5117" t="str">
            <v>EXECUÇÃO DE PASSEIO EM PISO INTERTRAVADO, COM BLOCO RETANGULAR COLORIDO DE 20 X 10 CM, ESPESSURA 6 CM. AF_12/2015</v>
          </cell>
          <cell r="C5117" t="str">
            <v>M2</v>
          </cell>
          <cell r="D5117">
            <v>56.28</v>
          </cell>
          <cell r="E5117">
            <v>57.69</v>
          </cell>
          <cell r="F5117" t="str">
            <v>SINTÉTICO</v>
          </cell>
          <cell r="G5117">
            <v>57.69</v>
          </cell>
        </row>
        <row r="5118">
          <cell r="A5118">
            <v>93680</v>
          </cell>
          <cell r="B5118" t="str">
            <v>EXECUÇÃO DE PÁTIO/ESTACIONAMENTO EM PISO INTERTRAVADO, COM BLOCO RETANGULAR COLORIDO DE 20 X 10 CM, ESPESSURA 6 CM. AF_12/2015</v>
          </cell>
          <cell r="C5118" t="str">
            <v>M2</v>
          </cell>
          <cell r="D5118">
            <v>46.32</v>
          </cell>
          <cell r="E5118">
            <v>46.88</v>
          </cell>
          <cell r="F5118" t="str">
            <v>SINTÉTICO</v>
          </cell>
          <cell r="G5118">
            <v>46.88</v>
          </cell>
        </row>
        <row r="5119">
          <cell r="A5119">
            <v>93681</v>
          </cell>
          <cell r="B5119" t="str">
            <v>EXECUÇÃO DE PÁTIO/ESTACIONAMENTO EM PISO INTERTRAVADO, COM BLOCO RETANGULAR COLORIDO DE 20 X 10 CM, ESPESSURA 8 CM. AF_12/2015</v>
          </cell>
          <cell r="C5119" t="str">
            <v>M2</v>
          </cell>
          <cell r="D5119">
            <v>57.39</v>
          </cell>
          <cell r="E5119">
            <v>58.28</v>
          </cell>
          <cell r="F5119" t="str">
            <v>SINTÉTICO</v>
          </cell>
          <cell r="G5119">
            <v>58.28</v>
          </cell>
        </row>
        <row r="5120">
          <cell r="A5120">
            <v>93682</v>
          </cell>
          <cell r="B5120" t="str">
            <v>EXECUÇÃO DE VIA EM PISO INTERTRAVADO, COM BLOCO RETANGULAR COLORIDO DE 20 X 10 CM, ESPESSURA 8 CM. AF_12/2015</v>
          </cell>
          <cell r="C5120" t="str">
            <v>M2</v>
          </cell>
          <cell r="D5120">
            <v>58.52</v>
          </cell>
          <cell r="E5120">
            <v>59.47</v>
          </cell>
          <cell r="F5120" t="str">
            <v>SINTÉTICO</v>
          </cell>
          <cell r="G5120">
            <v>59.47</v>
          </cell>
        </row>
        <row r="5121">
          <cell r="A5121">
            <v>97114</v>
          </cell>
          <cell r="B5121" t="str">
            <v>EXECUÇÃO DE JUNTAS DE CONTRAÇÃO PARA PAVIMENTOS DE CONCRETO. AF_11/2017</v>
          </cell>
          <cell r="C5121" t="str">
            <v>M</v>
          </cell>
          <cell r="D5121">
            <v>0.33</v>
          </cell>
          <cell r="E5121">
            <v>0.36</v>
          </cell>
          <cell r="F5121" t="str">
            <v>SINTÉTICO</v>
          </cell>
          <cell r="G5121">
            <v>0.36</v>
          </cell>
        </row>
        <row r="5122">
          <cell r="A5122">
            <v>97115</v>
          </cell>
          <cell r="B5122" t="str">
            <v>APLICAÇÃO DE GRAXA EM BARRAS DE TRANSFERÊNCIA PARA EXECUÇÃO DE PAVIMENTO DE CONCRETO. AF_11/2017</v>
          </cell>
          <cell r="C5122" t="str">
            <v>KG</v>
          </cell>
          <cell r="D5122">
            <v>30.91</v>
          </cell>
          <cell r="E5122">
            <v>31.78</v>
          </cell>
          <cell r="F5122" t="str">
            <v>SINTÉTICO</v>
          </cell>
          <cell r="G5122">
            <v>31.78</v>
          </cell>
        </row>
        <row r="5123">
          <cell r="A5123">
            <v>97120</v>
          </cell>
          <cell r="B5123" t="str">
            <v>BARRAS DE LIGAÇÃO, AÇO CA-50 DE 10 MM, PARA EXECUÇÃO DE PAVIMENTO DE CONCRETO  FORNECIMENTO E INSTALAÇÃO. AF_11/2017</v>
          </cell>
          <cell r="C5123" t="str">
            <v>KG</v>
          </cell>
          <cell r="D5123">
            <v>7.73</v>
          </cell>
          <cell r="E5123">
            <v>7.89</v>
          </cell>
          <cell r="F5123" t="str">
            <v>SINTÉTICO</v>
          </cell>
          <cell r="G5123">
            <v>7.89</v>
          </cell>
        </row>
        <row r="5124">
          <cell r="A5124">
            <v>97802</v>
          </cell>
          <cell r="B5124" t="str">
            <v>PAVIMENTO COM TRATAMENTO SUPERFICIAL SIMPLES, COM EMULSÃO ASFÁLTICA RR-2C. AF_01/2020</v>
          </cell>
          <cell r="C5124" t="str">
            <v>M2</v>
          </cell>
          <cell r="D5124">
            <v>5.2</v>
          </cell>
          <cell r="E5124">
            <v>5.24</v>
          </cell>
          <cell r="F5124" t="str">
            <v>SINTÉTICO</v>
          </cell>
          <cell r="G5124">
            <v>5.24</v>
          </cell>
        </row>
        <row r="5125">
          <cell r="A5125">
            <v>97803</v>
          </cell>
          <cell r="B5125" t="str">
            <v>PAVIMENTO COM TRATAMENTO SUPERFICIAL SIMPLES, COM EMULSÃO ASFÁLTICA RR-2C, COM BANHO DILUÍDO. AF_01/2020</v>
          </cell>
          <cell r="C5125" t="str">
            <v>M2</v>
          </cell>
          <cell r="D5125">
            <v>7.4</v>
          </cell>
          <cell r="E5125">
            <v>7.46</v>
          </cell>
          <cell r="F5125" t="str">
            <v>SINTÉTICO</v>
          </cell>
          <cell r="G5125">
            <v>7.46</v>
          </cell>
        </row>
        <row r="5126">
          <cell r="A5126">
            <v>97805</v>
          </cell>
          <cell r="B5126" t="str">
            <v>PAVIMENTO COM TRATAMENTO SUPERFICIAL DUPLO, COM EMULSÃO ASFÁLTICA RR-2C. AF_01/2020</v>
          </cell>
          <cell r="C5126" t="str">
            <v>M2</v>
          </cell>
          <cell r="D5126">
            <v>13.3</v>
          </cell>
          <cell r="E5126">
            <v>13.36</v>
          </cell>
          <cell r="F5126" t="str">
            <v>SINTÉTICO</v>
          </cell>
          <cell r="G5126">
            <v>13.36</v>
          </cell>
        </row>
        <row r="5127">
          <cell r="A5127">
            <v>97806</v>
          </cell>
          <cell r="B5127" t="str">
            <v>PAVIMENTO COM TRATAMENTO SUPERFICIAL DUPLO, COM EMULSÃO ASFÁLTICA RR-2C, COM BANHO DILUÍDO. AF_01/2020</v>
          </cell>
          <cell r="C5127" t="str">
            <v>M2</v>
          </cell>
          <cell r="D5127">
            <v>15.48</v>
          </cell>
          <cell r="E5127">
            <v>15.58</v>
          </cell>
          <cell r="F5127" t="str">
            <v>SINTÉTICO</v>
          </cell>
          <cell r="G5127">
            <v>15.58</v>
          </cell>
        </row>
        <row r="5128">
          <cell r="A5128">
            <v>97807</v>
          </cell>
          <cell r="B5128" t="str">
            <v>PAVIMENTO COM TRATAMENTO SUPERFICIAL DUPLO, COM EMULSÃO ASFÁLTICA RR-2C, COM CAPA SELANTE. AF_01/2020</v>
          </cell>
          <cell r="C5128" t="str">
            <v>M2</v>
          </cell>
          <cell r="D5128">
            <v>17.16</v>
          </cell>
          <cell r="E5128">
            <v>17.23</v>
          </cell>
          <cell r="F5128" t="str">
            <v>SINTÉTICO</v>
          </cell>
          <cell r="G5128">
            <v>17.23</v>
          </cell>
        </row>
        <row r="5129">
          <cell r="A5129">
            <v>97809</v>
          </cell>
          <cell r="B5129" t="str">
            <v>PAVIMENTO COM TRATAMENTO SUPERFICIAL TRIPLO, COM EMULSÃO ASFÁLTICA RR-2C. AF_01/2020</v>
          </cell>
          <cell r="C5129" t="str">
            <v>M2</v>
          </cell>
          <cell r="D5129">
            <v>14.86</v>
          </cell>
          <cell r="E5129">
            <v>14.95</v>
          </cell>
          <cell r="F5129" t="str">
            <v>SINTÉTICO</v>
          </cell>
          <cell r="G5129">
            <v>14.95</v>
          </cell>
        </row>
        <row r="5130">
          <cell r="A5130">
            <v>97810</v>
          </cell>
          <cell r="B5130" t="str">
            <v>PAVIMENTO COM TRATAMENTO SUPERFICIAL TRIPLO, COM EMULSÃO ASFÁLTICA RR-2C, COM BANHO DILUÍDO. AF_01/2020</v>
          </cell>
          <cell r="C5130" t="str">
            <v>M2</v>
          </cell>
          <cell r="D5130">
            <v>15.88</v>
          </cell>
          <cell r="E5130">
            <v>15.97</v>
          </cell>
          <cell r="F5130" t="str">
            <v>SINTÉTICO</v>
          </cell>
          <cell r="G5130">
            <v>15.97</v>
          </cell>
        </row>
        <row r="5131">
          <cell r="A5131">
            <v>97811</v>
          </cell>
          <cell r="B5131" t="str">
            <v>PAVIMENTO COM TRATAMENTO SUPERFICIAL TRIPLO, COM EMULSÃO ASFÁLTICA RR-2C, COM CAPA SELANTE. AF_01/2020</v>
          </cell>
          <cell r="C5131" t="str">
            <v>M2</v>
          </cell>
          <cell r="D5131">
            <v>17.579999999999998</v>
          </cell>
          <cell r="E5131">
            <v>17.690000000000001</v>
          </cell>
          <cell r="F5131" t="str">
            <v>SINTÉTICO</v>
          </cell>
          <cell r="G5131">
            <v>17.690000000000001</v>
          </cell>
        </row>
        <row r="5132">
          <cell r="A5132">
            <v>101167</v>
          </cell>
          <cell r="B5132" t="str">
            <v>EXECUÇÃO DE PAVIMENTO EM PARALELEPÍPEDOS, REJUNTAMENTO COM PÓ DE PEDRA. AF_05/2020</v>
          </cell>
          <cell r="C5132" t="str">
            <v>M2</v>
          </cell>
          <cell r="D5132">
            <v>65.41</v>
          </cell>
          <cell r="E5132">
            <v>66.8</v>
          </cell>
          <cell r="F5132" t="str">
            <v>SINTÉTICO</v>
          </cell>
          <cell r="G5132">
            <v>66.8</v>
          </cell>
        </row>
        <row r="5133">
          <cell r="A5133">
            <v>101168</v>
          </cell>
          <cell r="B5133" t="str">
            <v>EXECUÇÃO DE PAVIMENTO EM PARALELEPÍPEDOS, REJUNTAMENTO COM PEDRISCO E EMULSÃO ASFÁLTICA. AF_05/2020_P</v>
          </cell>
          <cell r="C5133" t="str">
            <v>M2</v>
          </cell>
          <cell r="D5133">
            <v>93.38</v>
          </cell>
          <cell r="E5133">
            <v>94.94</v>
          </cell>
          <cell r="F5133" t="str">
            <v>SINTÉTICO</v>
          </cell>
          <cell r="G5133">
            <v>94.94</v>
          </cell>
        </row>
        <row r="5134">
          <cell r="A5134">
            <v>101169</v>
          </cell>
          <cell r="B5134" t="str">
            <v>EXECUÇÃO DE PAVIMENTO EM PARALELEPÍPEDOS, REJUNTAMENTO COM ARGAMASSA TRAÇO 1:3 (CIMENTO E AREIA). AF_05/2020</v>
          </cell>
          <cell r="C5134" t="str">
            <v>M2</v>
          </cell>
          <cell r="D5134">
            <v>75.17</v>
          </cell>
          <cell r="E5134">
            <v>77.010000000000005</v>
          </cell>
          <cell r="F5134" t="str">
            <v>SINTÉTICO</v>
          </cell>
          <cell r="G5134">
            <v>77.010000000000005</v>
          </cell>
        </row>
        <row r="5135">
          <cell r="A5135">
            <v>101170</v>
          </cell>
          <cell r="B5135" t="str">
            <v>EXECUÇÃO DE PAVIMENTO EM PEDRAS POLIÉDRICAS, REJUNTAMENTO COM PÓ DE PEDRA. AF_05/2020</v>
          </cell>
          <cell r="C5135" t="str">
            <v>M2</v>
          </cell>
          <cell r="D5135">
            <v>30.56</v>
          </cell>
          <cell r="E5135">
            <v>31.66</v>
          </cell>
          <cell r="F5135" t="str">
            <v>SINTÉTICO</v>
          </cell>
          <cell r="G5135">
            <v>31.66</v>
          </cell>
        </row>
        <row r="5136">
          <cell r="A5136">
            <v>101171</v>
          </cell>
          <cell r="B5136" t="str">
            <v>EXECUÇÃO DE PAVIMENTO EM PEDRAS POLIÉDRICAS, REJUNTAMENTO COM PEDRISCO E EMULSÃO ASFÁLTICA AF_05/2020_P</v>
          </cell>
          <cell r="C5136" t="str">
            <v>M2</v>
          </cell>
          <cell r="D5136">
            <v>67.849999999999994</v>
          </cell>
          <cell r="E5136">
            <v>69.13</v>
          </cell>
          <cell r="F5136" t="str">
            <v>SINTÉTICO</v>
          </cell>
          <cell r="G5136">
            <v>69.13</v>
          </cell>
        </row>
        <row r="5137">
          <cell r="A5137">
            <v>101172</v>
          </cell>
          <cell r="B5137" t="str">
            <v>EXECUÇÃO DE PAVIMENTO EM PEDRAS POLIÉDRICAS, REJUNTAMENTO COM ARGAMASSA TRAÇO 1:3 (CIMENTO E AREIA). AF_05/2020</v>
          </cell>
          <cell r="C5137" t="str">
            <v>M2</v>
          </cell>
          <cell r="D5137">
            <v>48.04</v>
          </cell>
          <cell r="E5137">
            <v>49.74</v>
          </cell>
          <cell r="F5137" t="str">
            <v>SINTÉTICO</v>
          </cell>
          <cell r="G5137">
            <v>49.74</v>
          </cell>
        </row>
        <row r="5138">
          <cell r="A5138">
            <v>72947</v>
          </cell>
          <cell r="B5138" t="str">
            <v>SINALIZACAO HORIZONTAL COM TINTA RETRORREFLETIVA A BASE DE RESINA ACRILICA COM MICROESFERAS DE VIDRO</v>
          </cell>
          <cell r="C5138" t="str">
            <v>M2</v>
          </cell>
          <cell r="D5138">
            <v>11.48</v>
          </cell>
          <cell r="E5138">
            <v>11.54</v>
          </cell>
          <cell r="F5138" t="str">
            <v>SINTÉTICO</v>
          </cell>
          <cell r="G5138">
            <v>11.54</v>
          </cell>
        </row>
        <row r="5139">
          <cell r="A5139">
            <v>83693</v>
          </cell>
          <cell r="B5139" t="str">
            <v>CAIACAO EM MEIO FIO</v>
          </cell>
          <cell r="C5139" t="str">
            <v>M2</v>
          </cell>
          <cell r="D5139">
            <v>3.61</v>
          </cell>
          <cell r="E5139">
            <v>3.99</v>
          </cell>
          <cell r="F5139" t="str">
            <v>SINTÉTICO</v>
          </cell>
          <cell r="G5139">
            <v>3.99</v>
          </cell>
        </row>
        <row r="5140">
          <cell r="A5140">
            <v>95995</v>
          </cell>
          <cell r="B5140" t="str">
            <v>EXECUÇÃO DE PAVIMENTO COM APLICAÇÃO DE CONCRETO ASFÁLTICO, CAMADA DE ROLAMENTO - EXCLUSIVE CARGA E TRANSPORTE. AF_11/2019</v>
          </cell>
          <cell r="C5140" t="str">
            <v>M3</v>
          </cell>
          <cell r="D5140">
            <v>907.01</v>
          </cell>
          <cell r="E5140">
            <v>910.46</v>
          </cell>
          <cell r="F5140" t="str">
            <v>SINTÉTICO</v>
          </cell>
          <cell r="G5140">
            <v>910.46</v>
          </cell>
        </row>
        <row r="5141">
          <cell r="A5141">
            <v>95996</v>
          </cell>
          <cell r="B5141" t="str">
            <v>EXECUÇÃO DE PAVIMENTO COM APLICAÇÃO DE CONCRETO ASFÁLTICO, CAMADA DE BINDER - EXCLUSIVE CARGA E TRANSPORTE. AF_11/2019</v>
          </cell>
          <cell r="C5141" t="str">
            <v>M3</v>
          </cell>
          <cell r="D5141">
            <v>860.87</v>
          </cell>
          <cell r="E5141">
            <v>863.32</v>
          </cell>
          <cell r="F5141" t="str">
            <v>SINTÉTICO</v>
          </cell>
          <cell r="G5141">
            <v>863.32</v>
          </cell>
        </row>
        <row r="5142">
          <cell r="A5142">
            <v>96001</v>
          </cell>
          <cell r="B5142" t="str">
            <v>FRESAGEM DE PAVIMENTO ASFÁLTICO (PROFUNDIDADE ATÉ 5,0 CM) - EXCLUSIVE TRANSPORTE. AF_11/2019</v>
          </cell>
          <cell r="C5142" t="str">
            <v>M2</v>
          </cell>
          <cell r="D5142">
            <v>4.95</v>
          </cell>
          <cell r="E5142">
            <v>5.03</v>
          </cell>
          <cell r="F5142" t="str">
            <v>SINTÉTICO</v>
          </cell>
          <cell r="G5142">
            <v>5.03</v>
          </cell>
        </row>
        <row r="5143">
          <cell r="A5143">
            <v>96393</v>
          </cell>
          <cell r="B5143" t="str">
            <v>USINAGEM DE BRITA GRADUADA SIMPLES. AF_03/2020</v>
          </cell>
          <cell r="C5143" t="str">
            <v>M3</v>
          </cell>
          <cell r="D5143">
            <v>250.26</v>
          </cell>
          <cell r="E5143">
            <v>250.41</v>
          </cell>
          <cell r="F5143" t="str">
            <v>SINTÉTICO</v>
          </cell>
          <cell r="G5143">
            <v>250.41</v>
          </cell>
        </row>
        <row r="5144">
          <cell r="A5144">
            <v>96394</v>
          </cell>
          <cell r="B5144" t="str">
            <v>USINAGEM DE BRITA GRADUADA TRATADA COM CIMENTO. AF_03/2020</v>
          </cell>
          <cell r="C5144" t="str">
            <v>M3</v>
          </cell>
          <cell r="D5144">
            <v>310.74</v>
          </cell>
          <cell r="E5144">
            <v>310.89</v>
          </cell>
          <cell r="F5144" t="str">
            <v>SINTÉTICO</v>
          </cell>
          <cell r="G5144">
            <v>310.89</v>
          </cell>
        </row>
        <row r="5145">
          <cell r="A5145">
            <v>96395</v>
          </cell>
          <cell r="B5145" t="str">
            <v>USINAGEM DE CONCRETO PARA COMPACTAÇÃO COM ROLO. AF_03/2020</v>
          </cell>
          <cell r="C5145" t="str">
            <v>M3</v>
          </cell>
          <cell r="D5145">
            <v>395.9</v>
          </cell>
          <cell r="E5145">
            <v>396.16</v>
          </cell>
          <cell r="F5145" t="str">
            <v>SINTÉTICO</v>
          </cell>
          <cell r="G5145">
            <v>396.16</v>
          </cell>
        </row>
        <row r="5146">
          <cell r="A5146">
            <v>100624</v>
          </cell>
          <cell r="B5146" t="str">
            <v>EXECUÇÃO DE PAVIMENTO COM APLICAÇÃO DE PRÉ-MISTURADO A FRIO, CAMADA DE ROLAMENTO - EXCLUSIVE CARGA E TRANSPORTE. AF_11/2019</v>
          </cell>
          <cell r="C5146" t="str">
            <v>M3</v>
          </cell>
          <cell r="D5146">
            <v>881.12</v>
          </cell>
          <cell r="E5146">
            <v>884.45</v>
          </cell>
          <cell r="F5146" t="str">
            <v>SINTÉTICO</v>
          </cell>
          <cell r="G5146">
            <v>884.45</v>
          </cell>
        </row>
        <row r="5147">
          <cell r="A5147">
            <v>100625</v>
          </cell>
          <cell r="B5147" t="str">
            <v>EXECUÇÃO DE PAVIMENTO COM APLICAÇÃO DE PRÉ-MISTURADO A FRIO, CAMADA DE BINDER - EXCLUSIVE CARGA E TRANSPORTE. AF_11/2019</v>
          </cell>
          <cell r="C5147" t="str">
            <v>M3</v>
          </cell>
          <cell r="D5147">
            <v>805.57</v>
          </cell>
          <cell r="E5147">
            <v>808.35</v>
          </cell>
          <cell r="F5147" t="str">
            <v>SINTÉTICO</v>
          </cell>
          <cell r="G5147">
            <v>808.35</v>
          </cell>
        </row>
        <row r="5148">
          <cell r="A5148">
            <v>101020</v>
          </cell>
          <cell r="B5148" t="str">
            <v>USINAGEM DE CONCRETO ASFÁLTICO COM CAP 50/70, PARA CAMADA DE BINDER, PADRÃO DNIT FAIXA B, EM USINA DE ASFALTO CONTÍNUA DE 80 TON/H. AF_03/2020</v>
          </cell>
          <cell r="C5148" t="str">
            <v>T</v>
          </cell>
          <cell r="D5148">
            <v>310.75</v>
          </cell>
          <cell r="E5148">
            <v>311.14</v>
          </cell>
          <cell r="F5148" t="str">
            <v>SINTÉTICO</v>
          </cell>
          <cell r="G5148">
            <v>311.14</v>
          </cell>
        </row>
        <row r="5149">
          <cell r="A5149">
            <v>101021</v>
          </cell>
          <cell r="B5149" t="str">
            <v>USINAGEM DE CONCRETO ASFÁLTICO COM CAP 50/70, PARA CAMADA DE ROLAMENTO, PADRÃO DNIT FAIXA C, EM USINA DE ASFALTO CONTÍNUA DE 80 TON/H. AF_03/2020</v>
          </cell>
          <cell r="C5149" t="str">
            <v>T</v>
          </cell>
          <cell r="D5149">
            <v>304.66000000000003</v>
          </cell>
          <cell r="E5149">
            <v>305.04000000000002</v>
          </cell>
          <cell r="F5149" t="str">
            <v>SINTÉTICO</v>
          </cell>
          <cell r="G5149">
            <v>305.04000000000002</v>
          </cell>
        </row>
        <row r="5150">
          <cell r="A5150">
            <v>101022</v>
          </cell>
          <cell r="B5150" t="str">
            <v>USINAGEM DE CONCRETO ASFÁLTICO COM CAP 50/70, PARA CAMADA DE BINDER, PADRÃO DNIT FAIXA B, EM USINA DE ASFALTO CONTÍNUA DE 140 TON/H. AF_03/2020_P</v>
          </cell>
          <cell r="C5150" t="str">
            <v>T</v>
          </cell>
          <cell r="D5150">
            <v>278.39999999999998</v>
          </cell>
          <cell r="E5150">
            <v>278.52999999999997</v>
          </cell>
          <cell r="F5150" t="str">
            <v>SINTÉTICO</v>
          </cell>
          <cell r="G5150">
            <v>278.52999999999997</v>
          </cell>
        </row>
        <row r="5151">
          <cell r="A5151">
            <v>101023</v>
          </cell>
          <cell r="B5151" t="str">
            <v>USINAGEM DE CONCRETO ASFÁLTICO COM CAP 50/70, PARA CAMADA DE ROLAMENTO, PADRÃO DNIT FAIXA C, EM USINA DE ASFALTO CONTÍNUA DE 140 TON/H. AF_03/2020_P</v>
          </cell>
          <cell r="C5151" t="str">
            <v>T</v>
          </cell>
          <cell r="D5151">
            <v>274.81</v>
          </cell>
          <cell r="E5151">
            <v>274.94</v>
          </cell>
          <cell r="F5151" t="str">
            <v>SINTÉTICO</v>
          </cell>
          <cell r="G5151">
            <v>274.94</v>
          </cell>
        </row>
        <row r="5152">
          <cell r="A5152">
            <v>101024</v>
          </cell>
          <cell r="B5152" t="str">
            <v>USINAGEM DE CONCRETO ASFÁLTICO COM CAP 50/70, PARA CAMADA DE BINDER, PADRÃO DNIT FAIXA B, EM USINA DE ASFALTO GRAVIMÉTRICA DE 150 TON/H. AF_03/2020_P</v>
          </cell>
          <cell r="C5152" t="str">
            <v>T</v>
          </cell>
          <cell r="D5152">
            <v>282.33</v>
          </cell>
          <cell r="E5152">
            <v>282.47000000000003</v>
          </cell>
          <cell r="F5152" t="str">
            <v>SINTÉTICO</v>
          </cell>
          <cell r="G5152">
            <v>282.47000000000003</v>
          </cell>
        </row>
        <row r="5153">
          <cell r="A5153">
            <v>101025</v>
          </cell>
          <cell r="B5153" t="str">
            <v>USINAGEM DE CONCRETO ASFÁLTICO COM CAP 50/70 PARA CAMADA DE ROLAMENTO, PADRÃO DNIT FAIXA C, EM USINA DE ASFALTO GRAVIMÉTRICA DE 150 TON/H. AF_03/2020_P</v>
          </cell>
          <cell r="C5153" t="str">
            <v>T</v>
          </cell>
          <cell r="D5153">
            <v>276.24</v>
          </cell>
          <cell r="E5153">
            <v>276.38</v>
          </cell>
          <cell r="F5153" t="str">
            <v>SINTÉTICO</v>
          </cell>
          <cell r="G5153">
            <v>276.38</v>
          </cell>
        </row>
        <row r="5154">
          <cell r="A5154">
            <v>101026</v>
          </cell>
          <cell r="B5154" t="str">
            <v>USINAGEM DE PRÉ MISTURADO A FRIO, PARA CAMADA DE BINDER, PADRÃO DNIT FAIXA B. AF_03/2020_P</v>
          </cell>
          <cell r="C5154" t="str">
            <v>T</v>
          </cell>
          <cell r="D5154">
            <v>315.69</v>
          </cell>
          <cell r="E5154">
            <v>316.20999999999998</v>
          </cell>
          <cell r="F5154" t="str">
            <v>SINTÉTICO</v>
          </cell>
          <cell r="G5154">
            <v>316.20999999999998</v>
          </cell>
        </row>
        <row r="5155">
          <cell r="A5155">
            <v>101027</v>
          </cell>
          <cell r="B5155" t="str">
            <v>USINAGEM DE PRÉ MISTURADO A FRIO, PARA CAMADA DE ROLAMENTO, PADRÃO DNIT FAIXA C. AF_03/2020_P</v>
          </cell>
          <cell r="C5155" t="str">
            <v>T</v>
          </cell>
          <cell r="D5155">
            <v>341.55</v>
          </cell>
          <cell r="E5155">
            <v>342.06</v>
          </cell>
          <cell r="F5155" t="str">
            <v>SINTÉTICO</v>
          </cell>
          <cell r="G5155">
            <v>342.06</v>
          </cell>
        </row>
        <row r="5156">
          <cell r="A5156">
            <v>88411</v>
          </cell>
          <cell r="B5156" t="str">
            <v>APLICAÇÃO MANUAL DE FUNDO SELADOR ACRÍLICO EM PANOS COM PRESENÇA DE VÃOS DE EDIFÍCIOS DE MÚLTIPLOS PAVIMENTOS. AF_06/2014</v>
          </cell>
          <cell r="C5156" t="str">
            <v>M2</v>
          </cell>
          <cell r="D5156">
            <v>1.87</v>
          </cell>
          <cell r="E5156">
            <v>2.0099999999999998</v>
          </cell>
          <cell r="F5156" t="str">
            <v>SINTÉTICO</v>
          </cell>
          <cell r="G5156">
            <v>2.0099999999999998</v>
          </cell>
        </row>
        <row r="5157">
          <cell r="A5157">
            <v>88412</v>
          </cell>
          <cell r="B5157" t="str">
            <v>APLICAÇÃO MANUAL DE FUNDO SELADOR ACRÍLICO EM PANOS CEGOS DE FACHADA (SEM PRESENÇA DE VÃOS) DE EDIFÍCIOS DE MÚLTIPLOS PAVIMENTOS. AF_06/2014</v>
          </cell>
          <cell r="C5157" t="str">
            <v>M2</v>
          </cell>
          <cell r="D5157">
            <v>1.33</v>
          </cell>
          <cell r="E5157">
            <v>1.4</v>
          </cell>
          <cell r="F5157" t="str">
            <v>SINTÉTICO</v>
          </cell>
          <cell r="G5157">
            <v>1.4</v>
          </cell>
        </row>
        <row r="5158">
          <cell r="A5158">
            <v>88413</v>
          </cell>
          <cell r="B5158" t="str">
            <v>APLICAÇÃO MANUAL DE FUNDO SELADOR ACRÍLICO EM SUPERFÍCIES EXTERNAS DE SACADA DE EDIFÍCIOS DE MÚLTIPLOS PAVIMENTOS. AF_06/2014</v>
          </cell>
          <cell r="C5158" t="str">
            <v>M2</v>
          </cell>
          <cell r="D5158">
            <v>2.98</v>
          </cell>
          <cell r="E5158">
            <v>3.24</v>
          </cell>
          <cell r="F5158" t="str">
            <v>SINTÉTICO</v>
          </cell>
          <cell r="G5158">
            <v>3.24</v>
          </cell>
        </row>
        <row r="5159">
          <cell r="A5159">
            <v>88414</v>
          </cell>
          <cell r="B5159" t="str">
            <v>APLICAÇÃO MANUAL DE FUNDO SELADOR ACRÍLICO EM SUPERFÍCIES INTERNAS DA SACADA DE EDIFÍCIOS DE MÚLTIPLOS PAVIMENTOS. AF_06/2014</v>
          </cell>
          <cell r="C5159" t="str">
            <v>M2</v>
          </cell>
          <cell r="D5159">
            <v>3.34</v>
          </cell>
          <cell r="E5159">
            <v>3.64</v>
          </cell>
          <cell r="F5159" t="str">
            <v>SINTÉTICO</v>
          </cell>
          <cell r="G5159">
            <v>3.64</v>
          </cell>
        </row>
        <row r="5160">
          <cell r="A5160">
            <v>88415</v>
          </cell>
          <cell r="B5160" t="str">
            <v>APLICAÇÃO MANUAL DE FUNDO SELADOR ACRÍLICO EM PAREDES EXTERNAS DE CASAS. AF_06/2014</v>
          </cell>
          <cell r="C5160" t="str">
            <v>M2</v>
          </cell>
          <cell r="D5160">
            <v>2.0499999999999998</v>
          </cell>
          <cell r="E5160">
            <v>2.2000000000000002</v>
          </cell>
          <cell r="F5160" t="str">
            <v>SINTÉTICO</v>
          </cell>
          <cell r="G5160">
            <v>2.2000000000000002</v>
          </cell>
        </row>
        <row r="5161">
          <cell r="A5161">
            <v>88416</v>
          </cell>
          <cell r="B5161" t="str">
            <v>APLICAÇÃO MANUAL DE PINTURA COM TINTA TEXTURIZADA ACRÍLICA EM PANOS COM PRESENÇA DE VÃOS DE EDIFÍCIOS DE MÚLTIPLOS PAVIMENTOS, UMA COR. AF_06/2014</v>
          </cell>
          <cell r="C5161" t="str">
            <v>M2</v>
          </cell>
          <cell r="D5161">
            <v>15.67</v>
          </cell>
          <cell r="E5161">
            <v>16.09</v>
          </cell>
          <cell r="F5161" t="str">
            <v>SINTÉTICO</v>
          </cell>
          <cell r="G5161">
            <v>16.09</v>
          </cell>
        </row>
        <row r="5162">
          <cell r="A5162">
            <v>88417</v>
          </cell>
          <cell r="B5162" t="str">
            <v>APLICAÇÃO MANUAL DE PINTURA COM TINTA TEXTURIZADA ACRÍLICA EM PANOS CEGOS DE FACHADA (SEM PRESENÇA DE VÃOS) DE EDIFÍCIOS DE MÚLTIPLOS PAVIMENTOS, UMA COR. AF_06/2014</v>
          </cell>
          <cell r="C5162" t="str">
            <v>M2</v>
          </cell>
          <cell r="D5162">
            <v>13.72</v>
          </cell>
          <cell r="E5162">
            <v>13.92</v>
          </cell>
          <cell r="F5162" t="str">
            <v>SINTÉTICO</v>
          </cell>
          <cell r="G5162">
            <v>13.92</v>
          </cell>
        </row>
        <row r="5163">
          <cell r="A5163">
            <v>88420</v>
          </cell>
          <cell r="B5163" t="str">
            <v>APLICAÇÃO MANUAL DE PINTURA COM TINTA TEXTURIZADA ACRÍLICA EM SUPERFÍCIES EXTERNAS DE SACADA DE EDIFÍCIOS DE MÚLTIPLOS PAVIMENTOS, UMA COR. AF_06/2014</v>
          </cell>
          <cell r="C5163" t="str">
            <v>M2</v>
          </cell>
          <cell r="D5163">
            <v>19.62</v>
          </cell>
          <cell r="E5163">
            <v>20.5</v>
          </cell>
          <cell r="F5163" t="str">
            <v>SINTÉTICO</v>
          </cell>
          <cell r="G5163">
            <v>20.5</v>
          </cell>
        </row>
        <row r="5164">
          <cell r="A5164">
            <v>88421</v>
          </cell>
          <cell r="B5164" t="str">
            <v>APLICAÇÃO MANUAL DE PINTURA COM TINTA TEXTURIZADA ACRÍLICA EM SUPERFÍCIES INTERNAS DA SACADA DE EDIFÍCIOS DE MÚLTIPLOS PAVIMENTOS, UMA COR. AF_06/2014</v>
          </cell>
          <cell r="C5164" t="str">
            <v>M2</v>
          </cell>
          <cell r="D5164">
            <v>20.87</v>
          </cell>
          <cell r="E5164">
            <v>21.88</v>
          </cell>
          <cell r="F5164" t="str">
            <v>SINTÉTICO</v>
          </cell>
          <cell r="G5164">
            <v>21.88</v>
          </cell>
        </row>
        <row r="5165">
          <cell r="A5165">
            <v>88423</v>
          </cell>
          <cell r="B5165" t="str">
            <v>APLICAÇÃO MANUAL DE PINTURA COM TINTA TEXTURIZADA ACRÍLICA EM PAREDES EXTERNAS DE CASAS, UMA COR. AF_06/2014</v>
          </cell>
          <cell r="C5165" t="str">
            <v>M2</v>
          </cell>
          <cell r="D5165">
            <v>16.29</v>
          </cell>
          <cell r="E5165">
            <v>16.78</v>
          </cell>
          <cell r="F5165" t="str">
            <v>SINTÉTICO</v>
          </cell>
          <cell r="G5165">
            <v>16.78</v>
          </cell>
        </row>
        <row r="5166">
          <cell r="A5166">
            <v>88424</v>
          </cell>
          <cell r="B5166" t="str">
            <v>APLICAÇÃO MANUAL DE PINTURA COM TINTA TEXTURIZADA ACRÍLICA EM PANOS COM PRESENÇA DE VÃOS DE EDIFÍCIOS DE MÚLTIPLOS PAVIMENTOS, DUAS CORES. AF_06/2014</v>
          </cell>
          <cell r="C5166" t="str">
            <v>M2</v>
          </cell>
          <cell r="D5166">
            <v>18.36</v>
          </cell>
          <cell r="E5166">
            <v>19.09</v>
          </cell>
          <cell r="F5166" t="str">
            <v>SINTÉTICO</v>
          </cell>
          <cell r="G5166">
            <v>19.09</v>
          </cell>
        </row>
        <row r="5167">
          <cell r="A5167">
            <v>88426</v>
          </cell>
          <cell r="B5167" t="str">
            <v>APLICAÇÃO MANUAL DE PINTURA COM TINTA TEXTURIZADA ACRÍLICA EM PANOS CEGOS DE FACHADA (SEM PRESENÇA DE VÃOS) DE EDIFÍCIOS DE MÚLTIPLOS PAVIMENTOS, DUAS CORES. AF_06/2014</v>
          </cell>
          <cell r="C5167" t="str">
            <v>M2</v>
          </cell>
          <cell r="D5167">
            <v>14.98</v>
          </cell>
          <cell r="E5167">
            <v>15.33</v>
          </cell>
          <cell r="F5167" t="str">
            <v>SINTÉTICO</v>
          </cell>
          <cell r="G5167">
            <v>15.33</v>
          </cell>
        </row>
        <row r="5168">
          <cell r="A5168">
            <v>88428</v>
          </cell>
          <cell r="B5168" t="str">
            <v>APLICAÇÃO MANUAL DE PINTURA COM TINTA TEXTURIZADA ACRÍLICA EM SUPERFÍCIES EXTERNAS DE SACADA DE EDIFÍCIOS DE MÚLTIPLOS PAVIMENTOS, DUAS CORES. AF_06/2014</v>
          </cell>
          <cell r="C5168" t="str">
            <v>M2</v>
          </cell>
          <cell r="D5168">
            <v>25.15</v>
          </cell>
          <cell r="E5168">
            <v>26.65</v>
          </cell>
          <cell r="F5168" t="str">
            <v>SINTÉTICO</v>
          </cell>
          <cell r="G5168">
            <v>26.65</v>
          </cell>
        </row>
        <row r="5169">
          <cell r="A5169">
            <v>88429</v>
          </cell>
          <cell r="B5169" t="str">
            <v>APLICAÇÃO MANUAL DE PINTURA COM TINTA TEXTURIZADA ACRÍLICA EM SUPERFÍCIES INTERNAS DA SACADA DE EDIFÍCIOS DE MÚLTIPLOS PAVIMENTOS, DUAS CORES. AF_06/2014</v>
          </cell>
          <cell r="C5169" t="str">
            <v>M2</v>
          </cell>
          <cell r="D5169">
            <v>27.32</v>
          </cell>
          <cell r="E5169">
            <v>29.08</v>
          </cell>
          <cell r="F5169" t="str">
            <v>SINTÉTICO</v>
          </cell>
          <cell r="G5169">
            <v>29.08</v>
          </cell>
        </row>
        <row r="5170">
          <cell r="A5170">
            <v>88431</v>
          </cell>
          <cell r="B5170" t="str">
            <v>APLICAÇÃO MANUAL DE PINTURA COM TINTA TEXTURIZADA ACRÍLICA EM PAREDES EXTERNAS DE CASAS, DUAS CORES. AF_06/2014</v>
          </cell>
          <cell r="C5170" t="str">
            <v>M2</v>
          </cell>
          <cell r="D5170">
            <v>19.420000000000002</v>
          </cell>
          <cell r="E5170">
            <v>20.28</v>
          </cell>
          <cell r="F5170" t="str">
            <v>SINTÉTICO</v>
          </cell>
          <cell r="G5170">
            <v>20.28</v>
          </cell>
        </row>
        <row r="5171">
          <cell r="A5171">
            <v>88432</v>
          </cell>
          <cell r="B5171" t="str">
            <v>APLICAÇÃO MANUAL DE PINTURA COM TINTA TEXTURIZADA ACRÍLICA EM MOLDURAS DE EPS, PRÉ-FABRICADOS, OU OUTROS. AF_06/2014</v>
          </cell>
          <cell r="C5171" t="str">
            <v>M2</v>
          </cell>
          <cell r="D5171">
            <v>14.03</v>
          </cell>
          <cell r="E5171">
            <v>15.09</v>
          </cell>
          <cell r="F5171" t="str">
            <v>SINTÉTICO</v>
          </cell>
          <cell r="G5171">
            <v>15.09</v>
          </cell>
        </row>
        <row r="5172">
          <cell r="A5172">
            <v>88482</v>
          </cell>
          <cell r="B5172" t="str">
            <v>APLICAÇÃO DE FUNDO SELADOR LÁTEX PVA EM TETO, UMA DEMÃO. AF_06/2014</v>
          </cell>
          <cell r="C5172" t="str">
            <v>M2</v>
          </cell>
          <cell r="D5172">
            <v>2.2999999999999998</v>
          </cell>
          <cell r="E5172">
            <v>2.41</v>
          </cell>
          <cell r="F5172" t="str">
            <v>SINTÉTICO</v>
          </cell>
          <cell r="G5172">
            <v>2.41</v>
          </cell>
        </row>
        <row r="5173">
          <cell r="A5173">
            <v>88483</v>
          </cell>
          <cell r="B5173" t="str">
            <v>APLICAÇÃO DE FUNDO SELADOR LÁTEX PVA EM PAREDES, UMA DEMÃO. AF_06/2014</v>
          </cell>
          <cell r="C5173" t="str">
            <v>M2</v>
          </cell>
          <cell r="D5173">
            <v>2.0699999999999998</v>
          </cell>
          <cell r="E5173">
            <v>2.15</v>
          </cell>
          <cell r="F5173" t="str">
            <v>SINTÉTICO</v>
          </cell>
          <cell r="G5173">
            <v>2.15</v>
          </cell>
        </row>
        <row r="5174">
          <cell r="A5174">
            <v>88484</v>
          </cell>
          <cell r="B5174" t="str">
            <v>APLICAÇÃO DE FUNDO SELADOR ACRÍLICO EM TETO, UMA DEMÃO. AF_06/2014</v>
          </cell>
          <cell r="C5174" t="str">
            <v>M2</v>
          </cell>
          <cell r="D5174">
            <v>2.06</v>
          </cell>
          <cell r="E5174">
            <v>2.2000000000000002</v>
          </cell>
          <cell r="F5174" t="str">
            <v>SINTÉTICO</v>
          </cell>
          <cell r="G5174">
            <v>2.2000000000000002</v>
          </cell>
        </row>
        <row r="5175">
          <cell r="A5175">
            <v>88485</v>
          </cell>
          <cell r="B5175" t="str">
            <v>APLICAÇÃO DE FUNDO SELADOR ACRÍLICO EM PAREDES, UMA DEMÃO. AF_06/2014</v>
          </cell>
          <cell r="C5175" t="str">
            <v>M2</v>
          </cell>
          <cell r="D5175">
            <v>1.73</v>
          </cell>
          <cell r="E5175">
            <v>1.85</v>
          </cell>
          <cell r="F5175" t="str">
            <v>SINTÉTICO</v>
          </cell>
          <cell r="G5175">
            <v>1.85</v>
          </cell>
        </row>
        <row r="5176">
          <cell r="A5176">
            <v>88486</v>
          </cell>
          <cell r="B5176" t="str">
            <v>APLICAÇÃO MANUAL DE PINTURA COM TINTA LÁTEX PVA EM TETO, DUAS DEMÃOS. AF_06/2014</v>
          </cell>
          <cell r="C5176" t="str">
            <v>M2</v>
          </cell>
          <cell r="D5176">
            <v>10.17</v>
          </cell>
          <cell r="E5176">
            <v>10.67</v>
          </cell>
          <cell r="F5176" t="str">
            <v>SINTÉTICO</v>
          </cell>
          <cell r="G5176">
            <v>10.67</v>
          </cell>
        </row>
        <row r="5177">
          <cell r="A5177">
            <v>88487</v>
          </cell>
          <cell r="B5177" t="str">
            <v>APLICAÇÃO MANUAL DE PINTURA COM TINTA LÁTEX PVA EM PAREDES, DUAS DEMÃOS. AF_06/2014</v>
          </cell>
          <cell r="C5177" t="str">
            <v>M2</v>
          </cell>
          <cell r="D5177">
            <v>9.1300000000000008</v>
          </cell>
          <cell r="E5177">
            <v>9.51</v>
          </cell>
          <cell r="F5177" t="str">
            <v>SINTÉTICO</v>
          </cell>
          <cell r="G5177">
            <v>9.51</v>
          </cell>
        </row>
        <row r="5178">
          <cell r="A5178">
            <v>88488</v>
          </cell>
          <cell r="B5178" t="str">
            <v>APLICAÇÃO MANUAL DE PINTURA COM TINTA LÁTEX ACRÍLICA EM TETO, DUAS DEMÃOS. AF_06/2014</v>
          </cell>
          <cell r="C5178" t="str">
            <v>M2</v>
          </cell>
          <cell r="D5178">
            <v>13.01</v>
          </cell>
          <cell r="E5178">
            <v>13.74</v>
          </cell>
          <cell r="F5178" t="str">
            <v>SINTÉTICO</v>
          </cell>
          <cell r="G5178">
            <v>13.74</v>
          </cell>
        </row>
        <row r="5179">
          <cell r="A5179">
            <v>88489</v>
          </cell>
          <cell r="B5179" t="str">
            <v>APLICAÇÃO MANUAL DE PINTURA COM TINTA LÁTEX ACRÍLICA EM PAREDES, DUAS DEMÃOS. AF_06/2014</v>
          </cell>
          <cell r="C5179" t="str">
            <v>M2</v>
          </cell>
          <cell r="D5179">
            <v>11.52</v>
          </cell>
          <cell r="E5179">
            <v>12.08</v>
          </cell>
          <cell r="F5179" t="str">
            <v>SINTÉTICO</v>
          </cell>
          <cell r="G5179">
            <v>12.08</v>
          </cell>
        </row>
        <row r="5180">
          <cell r="A5180">
            <v>88490</v>
          </cell>
          <cell r="B5180" t="str">
            <v>APLICAÇÃO MECÂNICA DE PINTURA COM TINTA LÁTEX PVA EM TETO, DUAS DEMÃOS. AF_06/2014</v>
          </cell>
          <cell r="C5180" t="str">
            <v>M2</v>
          </cell>
          <cell r="D5180">
            <v>7.48</v>
          </cell>
          <cell r="E5180">
            <v>7.6</v>
          </cell>
          <cell r="F5180" t="str">
            <v>SINTÉTICO</v>
          </cell>
          <cell r="G5180">
            <v>7.6</v>
          </cell>
        </row>
        <row r="5181">
          <cell r="A5181">
            <v>88491</v>
          </cell>
          <cell r="B5181" t="str">
            <v>APLICAÇÃO MECÂNICA DE PINTURA COM TINTA LÁTEX PVA EM PAREDES, DUAS DEMÃOS. AF_06/2014</v>
          </cell>
          <cell r="C5181" t="str">
            <v>M2</v>
          </cell>
          <cell r="D5181">
            <v>7.24</v>
          </cell>
          <cell r="E5181">
            <v>7.33</v>
          </cell>
          <cell r="F5181" t="str">
            <v>SINTÉTICO</v>
          </cell>
          <cell r="G5181">
            <v>7.33</v>
          </cell>
        </row>
        <row r="5182">
          <cell r="A5182">
            <v>88492</v>
          </cell>
          <cell r="B5182" t="str">
            <v>APLICAÇÃO MECÂNICA DE PINTURA COM TINTA LÁTEX ACRÍLICA EM TETO, DUAS DEMÃOS. AF_06/2014</v>
          </cell>
          <cell r="C5182" t="str">
            <v>M2</v>
          </cell>
          <cell r="D5182">
            <v>8.9700000000000006</v>
          </cell>
          <cell r="E5182">
            <v>9.15</v>
          </cell>
          <cell r="F5182" t="str">
            <v>SINTÉTICO</v>
          </cell>
          <cell r="G5182">
            <v>9.15</v>
          </cell>
        </row>
        <row r="5183">
          <cell r="A5183">
            <v>88493</v>
          </cell>
          <cell r="B5183" t="str">
            <v>APLICAÇÃO MECÂNICA DE PINTURA COM TINTA LÁTEX ACRÍLICA EM PAREDES, DUAS DEMÃOS. AF_06/2014</v>
          </cell>
          <cell r="C5183" t="str">
            <v>M2</v>
          </cell>
          <cell r="D5183">
            <v>8.6</v>
          </cell>
          <cell r="E5183">
            <v>8.74</v>
          </cell>
          <cell r="F5183" t="str">
            <v>SINTÉTICO</v>
          </cell>
          <cell r="G5183">
            <v>8.74</v>
          </cell>
        </row>
        <row r="5184">
          <cell r="A5184">
            <v>88494</v>
          </cell>
          <cell r="B5184" t="str">
            <v>APLICAÇÃO E LIXAMENTO DE MASSA LÁTEX EM TETO, UMA DEMÃO. AF_06/2014</v>
          </cell>
          <cell r="C5184" t="str">
            <v>M2</v>
          </cell>
          <cell r="D5184">
            <v>14.74</v>
          </cell>
          <cell r="E5184">
            <v>16.239999999999998</v>
          </cell>
          <cell r="F5184" t="str">
            <v>SINTÉTICO</v>
          </cell>
          <cell r="G5184">
            <v>16.239999999999998</v>
          </cell>
        </row>
        <row r="5185">
          <cell r="A5185">
            <v>88495</v>
          </cell>
          <cell r="B5185" t="str">
            <v>APLICAÇÃO E LIXAMENTO DE MASSA LÁTEX EM PAREDES, UMA DEMÃO. AF_06/2014</v>
          </cell>
          <cell r="C5185" t="str">
            <v>M2</v>
          </cell>
          <cell r="D5185">
            <v>7.64</v>
          </cell>
          <cell r="E5185">
            <v>8.33</v>
          </cell>
          <cell r="F5185" t="str">
            <v>SINTÉTICO</v>
          </cell>
          <cell r="G5185">
            <v>8.33</v>
          </cell>
        </row>
        <row r="5186">
          <cell r="A5186">
            <v>88496</v>
          </cell>
          <cell r="B5186" t="str">
            <v>APLICAÇÃO E LIXAMENTO DE MASSA LÁTEX EM TETO, DUAS DEMÃOS. AF_06/2014</v>
          </cell>
          <cell r="C5186" t="str">
            <v>M2</v>
          </cell>
          <cell r="D5186">
            <v>19.89</v>
          </cell>
          <cell r="E5186">
            <v>21.89</v>
          </cell>
          <cell r="F5186" t="str">
            <v>SINTÉTICO</v>
          </cell>
          <cell r="G5186">
            <v>21.89</v>
          </cell>
        </row>
        <row r="5187">
          <cell r="A5187">
            <v>88497</v>
          </cell>
          <cell r="B5187" t="str">
            <v>APLICAÇÃO E LIXAMENTO DE MASSA LÁTEX EM PAREDES, DUAS DEMÃOS. AF_06/2014</v>
          </cell>
          <cell r="C5187" t="str">
            <v>M2</v>
          </cell>
          <cell r="D5187">
            <v>10.41</v>
          </cell>
          <cell r="E5187">
            <v>11.34</v>
          </cell>
          <cell r="F5187" t="str">
            <v>SINTÉTICO</v>
          </cell>
          <cell r="G5187">
            <v>11.34</v>
          </cell>
        </row>
        <row r="5188">
          <cell r="A5188">
            <v>95305</v>
          </cell>
          <cell r="B5188" t="str">
            <v>TEXTURA ACRÍLICA, APLICAÇÃO MANUAL EM PAREDE, UMA DEMÃO. AF_09/2016</v>
          </cell>
          <cell r="C5188" t="str">
            <v>M2</v>
          </cell>
          <cell r="D5188">
            <v>11.96</v>
          </cell>
          <cell r="E5188">
            <v>12.52</v>
          </cell>
          <cell r="F5188" t="str">
            <v>SINTÉTICO</v>
          </cell>
          <cell r="G5188">
            <v>12.52</v>
          </cell>
        </row>
        <row r="5189">
          <cell r="A5189">
            <v>95306</v>
          </cell>
          <cell r="B5189" t="str">
            <v>TEXTURA ACRÍLICA, APLICAÇÃO MANUAL EM TETO, UMA DEMÃO. AF_09/2016</v>
          </cell>
          <cell r="C5189" t="str">
            <v>M2</v>
          </cell>
          <cell r="D5189">
            <v>13.85</v>
          </cell>
          <cell r="E5189">
            <v>14.61</v>
          </cell>
          <cell r="F5189" t="str">
            <v>SINTÉTICO</v>
          </cell>
          <cell r="G5189">
            <v>14.61</v>
          </cell>
        </row>
        <row r="5190">
          <cell r="A5190">
            <v>95622</v>
          </cell>
          <cell r="B5190" t="str">
            <v>APLICAÇÃO MANUAL DE TINTA LÁTEX ACRÍLICA EM PANOS COM PRESENÇA DE VÃOS DE EDIFÍCIOS DE MÚLTIPLOS PAVIMENTOS, DUAS DEMÃOS. AF_11/2016</v>
          </cell>
          <cell r="C5190" t="str">
            <v>M2</v>
          </cell>
          <cell r="D5190">
            <v>11.62</v>
          </cell>
          <cell r="E5190">
            <v>12.5</v>
          </cell>
          <cell r="F5190" t="str">
            <v>SINTÉTICO</v>
          </cell>
          <cell r="G5190">
            <v>12.5</v>
          </cell>
        </row>
        <row r="5191">
          <cell r="A5191">
            <v>95623</v>
          </cell>
          <cell r="B5191" t="str">
            <v>APLICAÇÃO MANUAL DE TINTA LÁTEX ACRÍLICA EM PANOS SEM PRESENÇA DE VÃOS DE EDIFÍCIOS DE MÚLTIPLOS PAVIMENTOS, DUAS DEMÃOS. AF_11/2016</v>
          </cell>
          <cell r="C5191" t="str">
            <v>M2</v>
          </cell>
          <cell r="D5191">
            <v>8.9600000000000009</v>
          </cell>
          <cell r="E5191">
            <v>9.5299999999999994</v>
          </cell>
          <cell r="F5191" t="str">
            <v>SINTÉTICO</v>
          </cell>
          <cell r="G5191">
            <v>9.5299999999999994</v>
          </cell>
        </row>
        <row r="5192">
          <cell r="A5192">
            <v>95624</v>
          </cell>
          <cell r="B5192" t="str">
            <v>APLICAÇÃO MANUAL DE TINTA LÁTEX ACRÍLICA EM SUPERFÍCIES EXTERNAS DE SACADA DE EDIFÍCIOS DE MÚLTIPLOS PAVIMENTOS, DUAS DEMÃOS. AF_11/2016</v>
          </cell>
          <cell r="C5192" t="str">
            <v>M2</v>
          </cell>
          <cell r="D5192">
            <v>17.059999999999999</v>
          </cell>
          <cell r="E5192">
            <v>18.54</v>
          </cell>
          <cell r="F5192" t="str">
            <v>SINTÉTICO</v>
          </cell>
          <cell r="G5192">
            <v>18.54</v>
          </cell>
        </row>
        <row r="5193">
          <cell r="A5193">
            <v>95625</v>
          </cell>
          <cell r="B5193" t="str">
            <v>APLICAÇÃO MANUAL DE TINTA LÁTEX ACRÍLICA EM SUPERFÍCIES INTERNAS DE SACADA DE EDIFÍCIOS DE MÚLTIPLOS PAVIMENTOS, DUAS DEMÃOS. AF_11/2016</v>
          </cell>
          <cell r="C5193" t="str">
            <v>M2</v>
          </cell>
          <cell r="D5193">
            <v>18.77</v>
          </cell>
          <cell r="E5193">
            <v>20.46</v>
          </cell>
          <cell r="F5193" t="str">
            <v>SINTÉTICO</v>
          </cell>
          <cell r="G5193">
            <v>20.46</v>
          </cell>
        </row>
        <row r="5194">
          <cell r="A5194">
            <v>95626</v>
          </cell>
          <cell r="B5194" t="str">
            <v>APLICAÇÃO MANUAL DE TINTA LÁTEX ACRÍLICA EM PAREDE EXTERNAS DE CASAS, DUAS DEMÃOS. AF_11/2016</v>
          </cell>
          <cell r="C5194" t="str">
            <v>M2</v>
          </cell>
          <cell r="D5194">
            <v>12.5</v>
          </cell>
          <cell r="E5194">
            <v>13.46</v>
          </cell>
          <cell r="F5194" t="str">
            <v>SINTÉTICO</v>
          </cell>
          <cell r="G5194">
            <v>13.46</v>
          </cell>
        </row>
        <row r="5195">
          <cell r="A5195">
            <v>96126</v>
          </cell>
          <cell r="B5195" t="str">
            <v>APLICAÇÃO MANUAL DE MASSA ACRÍLICA EM PANOS DE FACHADA COM PRESENÇA DE VÃOS, DE EDIFÍCIOS DE MÚLTIPLOS PAVIMENTOS, UMA DEMÃO. AF_05/2017</v>
          </cell>
          <cell r="C5195" t="str">
            <v>M2</v>
          </cell>
          <cell r="D5195">
            <v>12.49</v>
          </cell>
          <cell r="E5195">
            <v>13.57</v>
          </cell>
          <cell r="F5195" t="str">
            <v>SINTÉTICO</v>
          </cell>
          <cell r="G5195">
            <v>13.57</v>
          </cell>
        </row>
        <row r="5196">
          <cell r="A5196">
            <v>96127</v>
          </cell>
          <cell r="B5196" t="str">
            <v>APLICAÇÃO MANUAL DE MASSA ACRÍLICA EM PANOS DE FACHADA SEM PRESENÇA DE VÃOS, DE EDIFÍCIOS DE MÚLTIPLOS PAVIMENTOS, UMA DEMÃO. AF_05/2017</v>
          </cell>
          <cell r="C5196" t="str">
            <v>M2</v>
          </cell>
          <cell r="D5196">
            <v>9.15</v>
          </cell>
          <cell r="E5196">
            <v>9.85</v>
          </cell>
          <cell r="F5196" t="str">
            <v>SINTÉTICO</v>
          </cell>
          <cell r="G5196">
            <v>9.85</v>
          </cell>
        </row>
        <row r="5197">
          <cell r="A5197">
            <v>96128</v>
          </cell>
          <cell r="B5197" t="str">
            <v>APLICAÇÃO MANUAL DE MASSA ACRÍLICA EM SUPERFÍCIES EXTERNAS DE SACADA DE EDIFÍCIOS DE MÚLTIPLOS PAVIMENTOS, UMA DEMÃO. AF_05/2017</v>
          </cell>
          <cell r="C5197" t="str">
            <v>M2</v>
          </cell>
          <cell r="D5197">
            <v>19.239999999999998</v>
          </cell>
          <cell r="E5197">
            <v>21.1</v>
          </cell>
          <cell r="F5197" t="str">
            <v>SINTÉTICO</v>
          </cell>
          <cell r="G5197">
            <v>21.1</v>
          </cell>
        </row>
        <row r="5198">
          <cell r="A5198">
            <v>96129</v>
          </cell>
          <cell r="B5198" t="str">
            <v>APLICAÇÃO MANUAL DE MASSA ACRÍLICA EM SUPERFÍCIES INTERNAS DE SACADA DE EDIFÍCIOS DE MÚLTIPLOS PAVIMENTOS, UMA DEMÃO. AF_05/2017</v>
          </cell>
          <cell r="C5198" t="str">
            <v>M2</v>
          </cell>
          <cell r="D5198">
            <v>21.4</v>
          </cell>
          <cell r="E5198">
            <v>23.5</v>
          </cell>
          <cell r="F5198" t="str">
            <v>SINTÉTICO</v>
          </cell>
          <cell r="G5198">
            <v>23.5</v>
          </cell>
        </row>
        <row r="5199">
          <cell r="A5199">
            <v>96130</v>
          </cell>
          <cell r="B5199" t="str">
            <v>APLICAÇÃO MANUAL DE MASSA ACRÍLICA EM PAREDES EXTERNAS DE CASAS, UMA DEMÃO. AF_05/2017</v>
          </cell>
          <cell r="C5199" t="str">
            <v>M2</v>
          </cell>
          <cell r="D5199">
            <v>13.54</v>
          </cell>
          <cell r="E5199">
            <v>14.74</v>
          </cell>
          <cell r="F5199" t="str">
            <v>SINTÉTICO</v>
          </cell>
          <cell r="G5199">
            <v>14.74</v>
          </cell>
        </row>
        <row r="5200">
          <cell r="A5200">
            <v>96131</v>
          </cell>
          <cell r="B5200" t="str">
            <v>APLICAÇÃO MANUAL DE MASSA ACRÍLICA EM PANOS DE FACHADA COM PRESENÇA DE VÃOS, DE EDIFÍCIOS DE MÚLTIPLOS PAVIMENTOS, DUAS DEMÃOS. AF_05/2017</v>
          </cell>
          <cell r="C5200" t="str">
            <v>M2</v>
          </cell>
          <cell r="D5200">
            <v>17.09</v>
          </cell>
          <cell r="E5200">
            <v>18.53</v>
          </cell>
          <cell r="F5200" t="str">
            <v>SINTÉTICO</v>
          </cell>
          <cell r="G5200">
            <v>18.53</v>
          </cell>
        </row>
        <row r="5201">
          <cell r="A5201">
            <v>96132</v>
          </cell>
          <cell r="B5201" t="str">
            <v>APLICAÇÃO MANUAL DE MASSA ACRÍLICA EM PANOS DE FACHADA SEM PRESENÇA DE VÃOS, DE EDIFÍCIOS DE MÚLTIPLOS PAVIMENTOS, DUAS DEMÃOS. AF_05/2017</v>
          </cell>
          <cell r="C5201" t="str">
            <v>M2</v>
          </cell>
          <cell r="D5201">
            <v>12.64</v>
          </cell>
          <cell r="E5201">
            <v>13.58</v>
          </cell>
          <cell r="F5201" t="str">
            <v>SINTÉTICO</v>
          </cell>
          <cell r="G5201">
            <v>13.58</v>
          </cell>
        </row>
        <row r="5202">
          <cell r="A5202">
            <v>96133</v>
          </cell>
          <cell r="B5202" t="str">
            <v>APLICAÇÃO MANUAL DE MASSA ACRÍLICA EM SUPERFÍCIES EXTERNAS DE SACADA DE EDIFÍCIOS DE MÚLTIPLOS PAVIMENTOS, DUAS DEMÃOS. AF_05/2017</v>
          </cell>
          <cell r="C5202" t="str">
            <v>M2</v>
          </cell>
          <cell r="D5202">
            <v>26.07</v>
          </cell>
          <cell r="E5202">
            <v>28.53</v>
          </cell>
          <cell r="F5202" t="str">
            <v>SINTÉTICO</v>
          </cell>
          <cell r="G5202">
            <v>28.53</v>
          </cell>
        </row>
        <row r="5203">
          <cell r="A5203">
            <v>96134</v>
          </cell>
          <cell r="B5203" t="str">
            <v>APLICAÇÃO MANUAL DE MASSA ACRÍLICA EM SUPERFÍCIES INTERNAS DE SACADA DE EDIFÍCIOS DE MÚLTIPLOS PAVIMENTOS, DUAS DEMÃOS. AF_05/2017</v>
          </cell>
          <cell r="C5203" t="str">
            <v>M2</v>
          </cell>
          <cell r="D5203">
            <v>28.94</v>
          </cell>
          <cell r="E5203">
            <v>31.72</v>
          </cell>
          <cell r="F5203" t="str">
            <v>SINTÉTICO</v>
          </cell>
          <cell r="G5203">
            <v>31.72</v>
          </cell>
        </row>
        <row r="5204">
          <cell r="A5204">
            <v>96135</v>
          </cell>
          <cell r="B5204" t="str">
            <v>APLICAÇÃO MANUAL DE MASSA ACRÍLICA EM PAREDES EXTERNAS DE CASAS, DUAS DEMÃOS. AF_05/2017</v>
          </cell>
          <cell r="C5204" t="str">
            <v>M2</v>
          </cell>
          <cell r="D5204">
            <v>18.5</v>
          </cell>
          <cell r="E5204">
            <v>20.11</v>
          </cell>
          <cell r="F5204" t="str">
            <v>SINTÉTICO</v>
          </cell>
          <cell r="G5204">
            <v>20.11</v>
          </cell>
        </row>
        <row r="5205">
          <cell r="A5205">
            <v>6082</v>
          </cell>
          <cell r="B5205" t="str">
            <v>PINTURA EM VERNIZ SINTETICO BRILHANTE EM MADEIRA, TRES DEMAOS</v>
          </cell>
          <cell r="C5205" t="str">
            <v>M2</v>
          </cell>
          <cell r="D5205">
            <v>14.91</v>
          </cell>
          <cell r="E5205">
            <v>16.329999999999998</v>
          </cell>
          <cell r="F5205" t="str">
            <v>SINTÉTICO</v>
          </cell>
          <cell r="G5205">
            <v>16.329999999999998</v>
          </cell>
        </row>
        <row r="5206">
          <cell r="A5206">
            <v>40905</v>
          </cell>
          <cell r="B5206" t="str">
            <v>VERNIZ SINTETICO EM MADEIRA, DUAS DEMAOS</v>
          </cell>
          <cell r="C5206" t="str">
            <v>M2</v>
          </cell>
          <cell r="D5206">
            <v>17.98</v>
          </cell>
          <cell r="E5206">
            <v>19.399999999999999</v>
          </cell>
          <cell r="F5206" t="str">
            <v>SINTÉTICO</v>
          </cell>
          <cell r="G5206">
            <v>19.399999999999999</v>
          </cell>
        </row>
        <row r="5207">
          <cell r="A5207" t="str">
            <v>73739/1</v>
          </cell>
          <cell r="B5207" t="str">
            <v>PINTURA ESMALTE ACETINADO EM MADEIRA, DUAS DEMAOS</v>
          </cell>
          <cell r="C5207" t="str">
            <v>M2</v>
          </cell>
          <cell r="D5207">
            <v>14.35</v>
          </cell>
          <cell r="E5207">
            <v>15.62</v>
          </cell>
          <cell r="F5207" t="str">
            <v>SINTÉTICO</v>
          </cell>
          <cell r="G5207">
            <v>15.62</v>
          </cell>
        </row>
        <row r="5208">
          <cell r="A5208" t="str">
            <v>74065/1</v>
          </cell>
          <cell r="B5208" t="str">
            <v>PINTURA ESMALTE FOSCO PARA MADEIRA, DUAS DEMAOS, SOBRE FUNDO NIVELADOR BRANCO</v>
          </cell>
          <cell r="C5208" t="str">
            <v>M2</v>
          </cell>
          <cell r="D5208">
            <v>19.14</v>
          </cell>
          <cell r="E5208">
            <v>20.63</v>
          </cell>
          <cell r="F5208" t="str">
            <v>SINTÉTICO</v>
          </cell>
          <cell r="G5208">
            <v>20.63</v>
          </cell>
        </row>
        <row r="5209">
          <cell r="A5209" t="str">
            <v>74065/2</v>
          </cell>
          <cell r="B5209" t="str">
            <v>PINTURA ESMALTE ACETINADO PARA MADEIRA, DUAS DEMAOS, SOBRE FUNDO NIVELADOR BRANCO</v>
          </cell>
          <cell r="C5209" t="str">
            <v>M2</v>
          </cell>
          <cell r="D5209">
            <v>18.89</v>
          </cell>
          <cell r="E5209">
            <v>20.38</v>
          </cell>
          <cell r="F5209" t="str">
            <v>SINTÉTICO</v>
          </cell>
          <cell r="G5209">
            <v>20.38</v>
          </cell>
        </row>
        <row r="5210">
          <cell r="A5210" t="str">
            <v>74065/3</v>
          </cell>
          <cell r="B5210" t="str">
            <v>PINTURA ESMALTE BRILHANTE PARA MADEIRA, DUAS DEMAOS, SOBRE FUNDO NIVELADOR BRANCO</v>
          </cell>
          <cell r="C5210" t="str">
            <v>M2</v>
          </cell>
          <cell r="D5210">
            <v>18.82</v>
          </cell>
          <cell r="E5210">
            <v>20.309999999999999</v>
          </cell>
          <cell r="F5210" t="str">
            <v>SINTÉTICO</v>
          </cell>
          <cell r="G5210">
            <v>20.309999999999999</v>
          </cell>
        </row>
        <row r="5211">
          <cell r="A5211">
            <v>79463</v>
          </cell>
          <cell r="B5211" t="str">
            <v>PINTURA A OLEO, 1 DEMAO</v>
          </cell>
          <cell r="C5211" t="str">
            <v>M2</v>
          </cell>
          <cell r="D5211">
            <v>12.34</v>
          </cell>
          <cell r="E5211">
            <v>13.52</v>
          </cell>
          <cell r="F5211" t="str">
            <v>SINTÉTICO</v>
          </cell>
          <cell r="G5211">
            <v>13.52</v>
          </cell>
        </row>
        <row r="5212">
          <cell r="A5212">
            <v>79464</v>
          </cell>
          <cell r="B5212" t="str">
            <v>PINTURA A OLEO, 2 DEMAOS</v>
          </cell>
          <cell r="C5212" t="str">
            <v>M2</v>
          </cell>
          <cell r="D5212">
            <v>16.29</v>
          </cell>
          <cell r="E5212">
            <v>17.78</v>
          </cell>
          <cell r="F5212" t="str">
            <v>SINTÉTICO</v>
          </cell>
          <cell r="G5212">
            <v>17.78</v>
          </cell>
        </row>
        <row r="5213">
          <cell r="A5213">
            <v>79466</v>
          </cell>
          <cell r="B5213" t="str">
            <v>PINTURA COM VERNIZ POLIURETANO, 2 DEMAOS</v>
          </cell>
          <cell r="C5213" t="str">
            <v>M2</v>
          </cell>
          <cell r="D5213">
            <v>15.5</v>
          </cell>
          <cell r="E5213">
            <v>16.73</v>
          </cell>
          <cell r="F5213" t="str">
            <v>SINTÉTICO</v>
          </cell>
          <cell r="G5213">
            <v>16.73</v>
          </cell>
        </row>
        <row r="5214">
          <cell r="A5214" t="str">
            <v>79497/1</v>
          </cell>
          <cell r="B5214" t="str">
            <v>PINTURA A OLEO, 3 DEMAOS</v>
          </cell>
          <cell r="C5214" t="str">
            <v>M2</v>
          </cell>
          <cell r="D5214">
            <v>20.07</v>
          </cell>
          <cell r="E5214">
            <v>21.88</v>
          </cell>
          <cell r="F5214" t="str">
            <v>SINTÉTICO</v>
          </cell>
          <cell r="G5214">
            <v>21.88</v>
          </cell>
        </row>
        <row r="5215">
          <cell r="A5215">
            <v>84645</v>
          </cell>
          <cell r="B5215" t="str">
            <v>VERNIZ SINTETICO BRILHANTE, 2 DEMAOS</v>
          </cell>
          <cell r="C5215" t="str">
            <v>M2</v>
          </cell>
          <cell r="D5215">
            <v>15.33</v>
          </cell>
          <cell r="E5215">
            <v>16.559999999999999</v>
          </cell>
          <cell r="F5215" t="str">
            <v>SINTÉTICO</v>
          </cell>
          <cell r="G5215">
            <v>16.559999999999999</v>
          </cell>
        </row>
        <row r="5216">
          <cell r="A5216">
            <v>84657</v>
          </cell>
          <cell r="B5216" t="str">
            <v>FUNDO SINTETICO NIVELADOR BRANCO</v>
          </cell>
          <cell r="C5216" t="str">
            <v>M2</v>
          </cell>
          <cell r="D5216">
            <v>7.33</v>
          </cell>
          <cell r="E5216">
            <v>7.82</v>
          </cell>
          <cell r="F5216" t="str">
            <v>SINTÉTICO</v>
          </cell>
          <cell r="G5216">
            <v>7.82</v>
          </cell>
        </row>
        <row r="5217">
          <cell r="A5217">
            <v>84659</v>
          </cell>
          <cell r="B5217" t="str">
            <v>PINTURA ESMALTE FOSCO EM MADEIRA, DUAS DEMAOS</v>
          </cell>
          <cell r="C5217" t="str">
            <v>M2</v>
          </cell>
          <cell r="D5217">
            <v>13</v>
          </cell>
          <cell r="E5217">
            <v>14.11</v>
          </cell>
          <cell r="F5217" t="str">
            <v>SINTÉTICO</v>
          </cell>
          <cell r="G5217">
            <v>14.11</v>
          </cell>
        </row>
        <row r="5218">
          <cell r="A5218">
            <v>84679</v>
          </cell>
          <cell r="B5218" t="str">
            <v>PINTURA IMUNIZANTE PARA MADEIRA, DUAS DEMAOS</v>
          </cell>
          <cell r="C5218" t="str">
            <v>M2</v>
          </cell>
          <cell r="D5218">
            <v>18.25</v>
          </cell>
          <cell r="E5218">
            <v>19.739999999999998</v>
          </cell>
          <cell r="F5218" t="str">
            <v>SINTÉTICO</v>
          </cell>
          <cell r="G5218">
            <v>19.739999999999998</v>
          </cell>
        </row>
        <row r="5219">
          <cell r="A5219">
            <v>95464</v>
          </cell>
          <cell r="B5219" t="str">
            <v>PINTURA VERNIZ POLIURETANO BRILHANTE EM MADEIRA, TRES DEMAOS</v>
          </cell>
          <cell r="C5219" t="str">
            <v>M2</v>
          </cell>
          <cell r="D5219">
            <v>18.05</v>
          </cell>
          <cell r="E5219">
            <v>19.47</v>
          </cell>
          <cell r="F5219" t="str">
            <v>SINTÉTICO</v>
          </cell>
          <cell r="G5219">
            <v>19.47</v>
          </cell>
        </row>
        <row r="5220">
          <cell r="A5220">
            <v>100716</v>
          </cell>
          <cell r="B5220" t="str">
            <v>JATEAMENTO ABRASIVO COM GRANALHA DE AÇO EM PERFIL METÁLICO EM FÁBRICA. AF_01/2020</v>
          </cell>
          <cell r="C5220" t="str">
            <v>M2</v>
          </cell>
          <cell r="D5220">
            <v>21.42</v>
          </cell>
          <cell r="E5220">
            <v>21.77</v>
          </cell>
          <cell r="F5220" t="str">
            <v>SINTÉTICO</v>
          </cell>
          <cell r="G5220">
            <v>21.77</v>
          </cell>
        </row>
        <row r="5221">
          <cell r="A5221">
            <v>100717</v>
          </cell>
          <cell r="B5221" t="str">
            <v>LIXAMENTO MANUAL EM SUPERFÍCIES METÁLICAS EM OBRA. AF_01/2020</v>
          </cell>
          <cell r="C5221" t="str">
            <v>M2</v>
          </cell>
          <cell r="D5221">
            <v>6.83</v>
          </cell>
          <cell r="E5221">
            <v>7.56</v>
          </cell>
          <cell r="F5221" t="str">
            <v>SINTÉTICO</v>
          </cell>
          <cell r="G5221">
            <v>7.56</v>
          </cell>
        </row>
        <row r="5222">
          <cell r="A5222">
            <v>100718</v>
          </cell>
          <cell r="B5222" t="str">
            <v>COLOCAÇÃO DE FITA PROTETORA PARA PINTURA. AF_01/2020</v>
          </cell>
          <cell r="C5222" t="str">
            <v>M</v>
          </cell>
          <cell r="D5222">
            <v>0.99</v>
          </cell>
          <cell r="E5222">
            <v>1.0900000000000001</v>
          </cell>
          <cell r="F5222" t="str">
            <v>SINTÉTICO</v>
          </cell>
          <cell r="G5222">
            <v>1.0900000000000001</v>
          </cell>
        </row>
        <row r="5223">
          <cell r="A5223">
            <v>100719</v>
          </cell>
          <cell r="B5223" t="str">
            <v>PINTURA COM TINTA ALQUÍDICA DE FUNDO (TIPO ZARCÃO) PULVERIZADA SOBRE PERFIL METÁLICO EXECUTADO EM FÁBRICA (POR DEMÃO). AF_01/2020</v>
          </cell>
          <cell r="C5223" t="str">
            <v>M2</v>
          </cell>
          <cell r="D5223">
            <v>6.67</v>
          </cell>
          <cell r="E5223">
            <v>6.83</v>
          </cell>
          <cell r="F5223" t="str">
            <v>SINTÉTICO</v>
          </cell>
          <cell r="G5223">
            <v>6.83</v>
          </cell>
        </row>
        <row r="5224">
          <cell r="A5224">
            <v>100720</v>
          </cell>
          <cell r="B5224" t="str">
            <v>PINTURA COM TINTA ALQUÍDICA DE FUNDO (TIPO ZARCÃO) APLICADA A ROLO OU PINCEL SOBRE PERFIL METÁLICO EXECUTADO EM FÁBRICA (POR DEMÃO). AF_01/2020</v>
          </cell>
          <cell r="C5224" t="str">
            <v>M2</v>
          </cell>
          <cell r="D5224">
            <v>7.27</v>
          </cell>
          <cell r="E5224">
            <v>7.8</v>
          </cell>
          <cell r="F5224" t="str">
            <v>SINTÉTICO</v>
          </cell>
          <cell r="G5224">
            <v>7.8</v>
          </cell>
        </row>
        <row r="5225">
          <cell r="A5225">
            <v>100721</v>
          </cell>
          <cell r="B5225" t="str">
            <v>PINTURA COM TINTA ALQUÍDICA DE FUNDO (TIPO ZARCÃO) PULVERIZADA SOBRE SUPERFÍCIES METÁLICAS (EXCETO PERFIL) EXECUTADO EM OBRA (POR DEMÃO). AF_01/2020</v>
          </cell>
          <cell r="C5225" t="str">
            <v>M2</v>
          </cell>
          <cell r="D5225">
            <v>17.170000000000002</v>
          </cell>
          <cell r="E5225">
            <v>18.46</v>
          </cell>
          <cell r="F5225" t="str">
            <v>SINTÉTICO</v>
          </cell>
          <cell r="G5225">
            <v>18.46</v>
          </cell>
        </row>
        <row r="5226">
          <cell r="A5226">
            <v>100722</v>
          </cell>
          <cell r="B5226" t="str">
            <v>PINTURA COM TINTA ALQUÍDICA DE FUNDO (TIPO ZARCÃO) APLICADA A ROLO OU PINCEL SOBRE SUPERFÍCIES METÁLICAS (EXCETO PERFIL) EXECUTADO EM OBRA (POR DEMÃO). AF_01/2020</v>
          </cell>
          <cell r="C5226" t="str">
            <v>M2</v>
          </cell>
          <cell r="D5226">
            <v>17.21</v>
          </cell>
          <cell r="E5226">
            <v>18.87</v>
          </cell>
          <cell r="F5226" t="str">
            <v>SINTÉTICO</v>
          </cell>
          <cell r="G5226">
            <v>18.87</v>
          </cell>
        </row>
        <row r="5227">
          <cell r="A5227">
            <v>100723</v>
          </cell>
          <cell r="B5227" t="str">
            <v>PINTURA COM TINTA ALQUÍDICA DE FUNDO E ACABAMENTO (ESMALTE SINTÉTICO GRAFITE) PULVERIZADA SOBRE PERFIL METÁLICO EXECUTADO EM FÁBRICA (POR DEMÃO). AF_01/2020</v>
          </cell>
          <cell r="C5227" t="str">
            <v>M2</v>
          </cell>
          <cell r="D5227">
            <v>5.33</v>
          </cell>
          <cell r="E5227">
            <v>5.49</v>
          </cell>
          <cell r="F5227" t="str">
            <v>SINTÉTICO</v>
          </cell>
          <cell r="G5227">
            <v>5.49</v>
          </cell>
        </row>
        <row r="5228">
          <cell r="A5228">
            <v>100724</v>
          </cell>
          <cell r="B5228" t="str">
            <v>PINTURA COM TINTA ALQUÍDICA DE FUNDO E ACABAMENTO (ESMALTE SINTÉTICO GRAFITE) APLICADA A ROLO OU PINCEL SOBRE PERFIL METÁLICO EXECUTADO EM FÁBRICA (POR DEMÃO). AF_01/2020</v>
          </cell>
          <cell r="C5228" t="str">
            <v>M2</v>
          </cell>
          <cell r="D5228">
            <v>7.61</v>
          </cell>
          <cell r="E5228">
            <v>8.14</v>
          </cell>
          <cell r="F5228" t="str">
            <v>SINTÉTICO</v>
          </cell>
          <cell r="G5228">
            <v>8.14</v>
          </cell>
        </row>
        <row r="5229">
          <cell r="A5229">
            <v>100725</v>
          </cell>
          <cell r="B5229" t="str">
            <v>PINTURA COM TINTA ALQUÍDICA DE FUNDO E ACABAMENTO (ESMALTE SINTÉTICO GRAFITE) PULVERIZADA SOBRE SUPERFÍCIES METÁLICAS (EXCETO PERFIL) EXECUTADO EM OBRA (POR DEMÃO). AF_01/2020</v>
          </cell>
          <cell r="C5229" t="str">
            <v>M2</v>
          </cell>
          <cell r="D5229">
            <v>15.47</v>
          </cell>
          <cell r="E5229">
            <v>16.760000000000002</v>
          </cell>
          <cell r="F5229" t="str">
            <v>SINTÉTICO</v>
          </cell>
          <cell r="G5229">
            <v>16.760000000000002</v>
          </cell>
        </row>
        <row r="5230">
          <cell r="A5230">
            <v>100726</v>
          </cell>
          <cell r="B5230" t="str">
            <v>PINTURA COM TINTA ALQUÍDICA DE FUNDO E ACABAMENTO (ESMALTE SINTÉTICO GRAFITE) APLICADA A ROLO OU PINCEL SOBRE SUPERFÍCIES METÁLICAS (EXCETO PERFIL) EXECUTADO EM OBRA (POR DEMÃO). AF_01/2020</v>
          </cell>
          <cell r="C5230" t="str">
            <v>M2</v>
          </cell>
          <cell r="D5230">
            <v>17.47</v>
          </cell>
          <cell r="E5230">
            <v>19.13</v>
          </cell>
          <cell r="F5230" t="str">
            <v>SINTÉTICO</v>
          </cell>
          <cell r="G5230">
            <v>19.13</v>
          </cell>
        </row>
        <row r="5231">
          <cell r="A5231">
            <v>100727</v>
          </cell>
          <cell r="B5231" t="str">
            <v>PINTURA COM TINTA EPOXÍDICA DE FUNDO PULVERIZADA SOBRE PERFIL METÁLICO EXECUTADO EM FÁBRICA (POR DEMÃO). AF_01/2020</v>
          </cell>
          <cell r="C5231" t="str">
            <v>M2</v>
          </cell>
          <cell r="D5231">
            <v>10.92</v>
          </cell>
          <cell r="E5231">
            <v>11.09</v>
          </cell>
          <cell r="F5231" t="str">
            <v>SINTÉTICO</v>
          </cell>
          <cell r="G5231">
            <v>11.09</v>
          </cell>
        </row>
        <row r="5232">
          <cell r="A5232">
            <v>100728</v>
          </cell>
          <cell r="B5232" t="str">
            <v>PINTURA COM TINTA EPOXÍDICA DE FUNDO APLICADA A ROLO OU PINCEL SOBRE PERFIL METÁLICO EXECUTADO EM FÁBRICA (POR DEMÃO). AF_01/2020</v>
          </cell>
          <cell r="C5232" t="str">
            <v>M2</v>
          </cell>
          <cell r="D5232">
            <v>11.58</v>
          </cell>
          <cell r="E5232">
            <v>12.15</v>
          </cell>
          <cell r="F5232" t="str">
            <v>SINTÉTICO</v>
          </cell>
          <cell r="G5232">
            <v>12.15</v>
          </cell>
        </row>
        <row r="5233">
          <cell r="A5233">
            <v>100729</v>
          </cell>
          <cell r="B5233" t="str">
            <v>PINTURA COM TINTA EPOXÍDICA DE ACABAMENTO PULVERIZADA SOBRE PERFIL METÁLICO EXECUTADO EM FÁBRICA (POR DEMÃO). AF_01/2020</v>
          </cell>
          <cell r="C5233" t="str">
            <v>M2</v>
          </cell>
          <cell r="D5233">
            <v>10.31</v>
          </cell>
          <cell r="E5233">
            <v>10.48</v>
          </cell>
          <cell r="F5233" t="str">
            <v>SINTÉTICO</v>
          </cell>
          <cell r="G5233">
            <v>10.48</v>
          </cell>
        </row>
        <row r="5234">
          <cell r="A5234">
            <v>100730</v>
          </cell>
          <cell r="B5234" t="str">
            <v>PINTURA COM TINTA EPOXÍDICA DE ACABAMENTO APLICADA A ROLO OU PINCEL SOBRE PERFIL METÁLICO EXECUTADO EM FÁBRICA (POR DEMÃO). AF_01/2020</v>
          </cell>
          <cell r="C5234" t="str">
            <v>M2</v>
          </cell>
          <cell r="D5234">
            <v>13.12</v>
          </cell>
          <cell r="E5234">
            <v>13.69</v>
          </cell>
          <cell r="F5234" t="str">
            <v>SINTÉTICO</v>
          </cell>
          <cell r="G5234">
            <v>13.69</v>
          </cell>
        </row>
        <row r="5235">
          <cell r="A5235">
            <v>100733</v>
          </cell>
          <cell r="B5235" t="str">
            <v>PINTURA COM TINTA ACRÍLICA DE FUNDO PULVERIZADA SOBRE SUPERFÍCIES METÁLICAS (EXCETO PERFIL) EXECUTADO EM OBRA (POR DEMÃO). AF_01/2020</v>
          </cell>
          <cell r="C5235" t="str">
            <v>M2</v>
          </cell>
          <cell r="D5235">
            <v>8.1300000000000008</v>
          </cell>
          <cell r="E5235">
            <v>8.8800000000000008</v>
          </cell>
          <cell r="F5235" t="str">
            <v>SINTÉTICO</v>
          </cell>
          <cell r="G5235">
            <v>8.8800000000000008</v>
          </cell>
        </row>
        <row r="5236">
          <cell r="A5236">
            <v>100734</v>
          </cell>
          <cell r="B5236" t="str">
            <v>PINTURA COM TINTA ACRÍLICA DE FUNDO APLICADA A ROLO OU PINCEL SOBRE SUPERFÍCIES METÁLICAS (EXCETO PERFIL) EXECUTADO EM OBRA (POR DEMÃO). AF_01/2020</v>
          </cell>
          <cell r="C5236" t="str">
            <v>M2</v>
          </cell>
          <cell r="D5236">
            <v>10.83</v>
          </cell>
          <cell r="E5236">
            <v>11.94</v>
          </cell>
          <cell r="F5236" t="str">
            <v>SINTÉTICO</v>
          </cell>
          <cell r="G5236">
            <v>11.94</v>
          </cell>
        </row>
        <row r="5237">
          <cell r="A5237">
            <v>100735</v>
          </cell>
          <cell r="B5237" t="str">
            <v>PINTURA COM TINTA ACRÍLICA DE ACABAMENTO PULVERIZADA SOBRE SUPERFÍCIES METÁLICAS (EXCETO PERFIL) EXECUTADO EM OBRA (POR DEMÃO). AF_01/2020</v>
          </cell>
          <cell r="C5237" t="str">
            <v>M2</v>
          </cell>
          <cell r="D5237">
            <v>7.71</v>
          </cell>
          <cell r="E5237">
            <v>8.4600000000000009</v>
          </cell>
          <cell r="F5237" t="str">
            <v>SINTÉTICO</v>
          </cell>
          <cell r="G5237">
            <v>8.4600000000000009</v>
          </cell>
        </row>
        <row r="5238">
          <cell r="A5238">
            <v>100736</v>
          </cell>
          <cell r="B5238" t="str">
            <v>PINTURA COM TINTA ACRÍLICA DE ACABAMENTO APLICADA A ROLO OU PINCEL SOBRE SUPERFÍCIES METÁLICAS (EXCETO PERFIL) EXECUTADO EM OBRA (POR DEMÃO). AF_01/2020</v>
          </cell>
          <cell r="C5238" t="str">
            <v>M2</v>
          </cell>
          <cell r="D5238">
            <v>10.45</v>
          </cell>
          <cell r="E5238">
            <v>11.56</v>
          </cell>
          <cell r="F5238" t="str">
            <v>SINTÉTICO</v>
          </cell>
          <cell r="G5238">
            <v>11.56</v>
          </cell>
        </row>
        <row r="5239">
          <cell r="A5239">
            <v>100739</v>
          </cell>
          <cell r="B5239" t="str">
            <v>PINTURA COM TINTA ALQUÍDICA DE ACABAMENTO (ESMALTE SINTÉTICO ACETINADO) PULVERIZADA SOBRE PERFIL METÁLICO EXECUTADO EM FÁBRICA (POR DEMÃO). AF_01/2020</v>
          </cell>
          <cell r="C5239" t="str">
            <v>M2</v>
          </cell>
          <cell r="D5239">
            <v>5.0599999999999996</v>
          </cell>
          <cell r="E5239">
            <v>5.22</v>
          </cell>
          <cell r="F5239" t="str">
            <v>SINTÉTICO</v>
          </cell>
          <cell r="G5239">
            <v>5.22</v>
          </cell>
        </row>
        <row r="5240">
          <cell r="A5240">
            <v>100740</v>
          </cell>
          <cell r="B5240" t="str">
            <v>PINTURA COM TINTA ALQUÍDICA DE ACABAMENTO (ESMALTE SINTÉTICO ACETINADO) APLICADA A ROLO OU PINCEL SOBRE PERFIL METÁLICO EXECUTADO EM FÁBRICA (POR DEMÃO). AF_01/2020</v>
          </cell>
          <cell r="C5240" t="str">
            <v>M2</v>
          </cell>
          <cell r="D5240">
            <v>6.64</v>
          </cell>
          <cell r="E5240">
            <v>7.17</v>
          </cell>
          <cell r="F5240" t="str">
            <v>SINTÉTICO</v>
          </cell>
          <cell r="G5240">
            <v>7.17</v>
          </cell>
        </row>
        <row r="5241">
          <cell r="A5241">
            <v>100741</v>
          </cell>
          <cell r="B5241" t="str">
            <v>PINTURA COM TINTA ALQUÍDICA DE ACABAMENTO (ESMALTE SINTÉTICO ACETINADO) PULVERIZADA SOBRE SUPERFÍCIES METÁLICAS (EXCETO PERFIL) EXECUTADO EM OBRA (POR DEMÃO). AF_01/2020</v>
          </cell>
          <cell r="C5241" t="str">
            <v>M2</v>
          </cell>
          <cell r="D5241">
            <v>15.34</v>
          </cell>
          <cell r="E5241">
            <v>16.63</v>
          </cell>
          <cell r="F5241" t="str">
            <v>SINTÉTICO</v>
          </cell>
          <cell r="G5241">
            <v>16.63</v>
          </cell>
        </row>
        <row r="5242">
          <cell r="A5242">
            <v>100742</v>
          </cell>
          <cell r="B5242" t="str">
            <v>PINTURA COM TINTA ALQUÍDICA DE ACABAMENTO (ESMALTE SINTÉTICO ACETINADO) APLICADA A ROLO OU PINCEL SOBRE SUPERFÍCIES METÁLICAS (EXCETO PERFIL) EXECUTADO EM OBRA (POR DEMÃO). AF_01/2020</v>
          </cell>
          <cell r="C5242" t="str">
            <v>M2</v>
          </cell>
          <cell r="D5242">
            <v>16.53</v>
          </cell>
          <cell r="E5242">
            <v>18.190000000000001</v>
          </cell>
          <cell r="F5242" t="str">
            <v>SINTÉTICO</v>
          </cell>
          <cell r="G5242">
            <v>18.190000000000001</v>
          </cell>
        </row>
        <row r="5243">
          <cell r="A5243">
            <v>100743</v>
          </cell>
          <cell r="B5243" t="str">
            <v>PINTURA COM TINTA ALQUÍDICA DE ACABAMENTO (ESMALTE SINTÉTICO BRILHANTE) PULVERIZADA SOBRE PERFIL METÁLICO EXECUTADO EM FÁBRICA  (POR DEMÃO). AF_01/2020</v>
          </cell>
          <cell r="C5243" t="str">
            <v>M2</v>
          </cell>
          <cell r="D5243">
            <v>4.97</v>
          </cell>
          <cell r="E5243">
            <v>5.13</v>
          </cell>
          <cell r="F5243" t="str">
            <v>SINTÉTICO</v>
          </cell>
          <cell r="G5243">
            <v>5.13</v>
          </cell>
        </row>
        <row r="5244">
          <cell r="A5244">
            <v>100744</v>
          </cell>
          <cell r="B5244" t="str">
            <v>PINTURA COM TINTA ALQUÍDICA DE ACABAMENTO (ESMALTE SINTÉTICO BRILHANTE) APLICADA A ROLO OU PINCEL SOBRE PERFIL METÁLICO EXECUTADO EM FÁBRICA (POR DEMÃO). AF_01/2020</v>
          </cell>
          <cell r="C5244" t="str">
            <v>M2</v>
          </cell>
          <cell r="D5244">
            <v>6.58</v>
          </cell>
          <cell r="E5244">
            <v>7.11</v>
          </cell>
          <cell r="F5244" t="str">
            <v>SINTÉTICO</v>
          </cell>
          <cell r="G5244">
            <v>7.11</v>
          </cell>
        </row>
        <row r="5245">
          <cell r="A5245">
            <v>100745</v>
          </cell>
          <cell r="B5245" t="str">
            <v>PINTURA COM TINTA ALQUÍDICA DE ACABAMENTO (ESMALTE SINTÉTICO BRILHANTE) PULVERIZADA SOBRE SUPERFÍCIES METÁLICAS (EXCETO PERFIL) EXECUTADO EM OBRA  (POR DEMÃO). AF_01/2020</v>
          </cell>
          <cell r="C5245" t="str">
            <v>M2</v>
          </cell>
          <cell r="D5245">
            <v>15.24</v>
          </cell>
          <cell r="E5245">
            <v>16.53</v>
          </cell>
          <cell r="F5245" t="str">
            <v>SINTÉTICO</v>
          </cell>
          <cell r="G5245">
            <v>16.53</v>
          </cell>
        </row>
        <row r="5246">
          <cell r="A5246">
            <v>100746</v>
          </cell>
          <cell r="B5246" t="str">
            <v>PINTURA COM TINTA ALQUÍDICA DE ACABAMENTO (ESMALTE SINTÉTICO BRILHANTE) APLICADA A ROLO OU PINCEL SOBRE SUPERFÍCIES METÁLICAS (EXCETO PERFIL) EXECUTADO EM OBRA (POR DEMÃO). AF_01/2020</v>
          </cell>
          <cell r="C5246" t="str">
            <v>M2</v>
          </cell>
          <cell r="D5246">
            <v>16.47</v>
          </cell>
          <cell r="E5246">
            <v>18.13</v>
          </cell>
          <cell r="F5246" t="str">
            <v>SINTÉTICO</v>
          </cell>
          <cell r="G5246">
            <v>18.13</v>
          </cell>
        </row>
        <row r="5247">
          <cell r="A5247">
            <v>100747</v>
          </cell>
          <cell r="B5247" t="str">
            <v>PINTURA COM TINTA ALQUÍDICA DE ACABAMENTO (ESMALTE SINTÉTICO FOSCO) PULVERIZADA SOBRE PERFIL METÁLICO EXECUTADO EM FÁBRICA (POR DEMÃO). AF_01/2020</v>
          </cell>
          <cell r="C5247" t="str">
            <v>M2</v>
          </cell>
          <cell r="D5247">
            <v>5.36</v>
          </cell>
          <cell r="E5247">
            <v>5.52</v>
          </cell>
          <cell r="F5247" t="str">
            <v>SINTÉTICO</v>
          </cell>
          <cell r="G5247">
            <v>5.52</v>
          </cell>
        </row>
        <row r="5248">
          <cell r="A5248">
            <v>100748</v>
          </cell>
          <cell r="B5248" t="str">
            <v>PINTURA COM TINTA ALQUÍDICA DE ACABAMENTO (ESMALTE SINTÉTICO FOSCO) APLICADA A ROLO OU PINCEL SOBRE PERFIL METÁLICO EXECUTADO EM FÁBRICA (POR DEMÃO). AF_01/2020</v>
          </cell>
          <cell r="C5248" t="str">
            <v>M2</v>
          </cell>
          <cell r="D5248">
            <v>6.83</v>
          </cell>
          <cell r="E5248">
            <v>7.36</v>
          </cell>
          <cell r="F5248" t="str">
            <v>SINTÉTICO</v>
          </cell>
          <cell r="G5248">
            <v>7.36</v>
          </cell>
        </row>
        <row r="5249">
          <cell r="A5249">
            <v>100749</v>
          </cell>
          <cell r="B5249" t="str">
            <v>PINTURA COM TINTA ALQUÍDICA DE ACABAMENTO (ESMALTE SINTÉTICO FOSCO) PULVERIZADA SOBRE SUPERFÍCIES METÁLICAS (EXCETO PERFIL) EXECUTADO EM OBRA (POR DEMÃO). AF_01/2020</v>
          </cell>
          <cell r="C5249" t="str">
            <v>M2</v>
          </cell>
          <cell r="D5249">
            <v>15.66</v>
          </cell>
          <cell r="E5249">
            <v>16.95</v>
          </cell>
          <cell r="F5249" t="str">
            <v>SINTÉTICO</v>
          </cell>
          <cell r="G5249">
            <v>16.95</v>
          </cell>
        </row>
        <row r="5250">
          <cell r="A5250">
            <v>100750</v>
          </cell>
          <cell r="B5250" t="str">
            <v>PINTURA COM TINTA ALQUÍDICA DE ACABAMENTO (ESMALTE SINTÉTICO FOSCO) APLICADA A ROLO OU PINCEL SOBRE SUPERFÍCIES METÁLICAS (EXCETO PERFIL) EXECUTADO EM OBRA (POR DEMÃO). AF_01/2020</v>
          </cell>
          <cell r="C5250" t="str">
            <v>M2</v>
          </cell>
          <cell r="D5250">
            <v>16.73</v>
          </cell>
          <cell r="E5250">
            <v>18.39</v>
          </cell>
          <cell r="F5250" t="str">
            <v>SINTÉTICO</v>
          </cell>
          <cell r="G5250">
            <v>18.39</v>
          </cell>
        </row>
        <row r="5251">
          <cell r="A5251">
            <v>100751</v>
          </cell>
          <cell r="B5251" t="str">
            <v>PINTURA COM TINTA EPOXÍDICA DE ACABAMENTO PULVERIZADA SOBRE PERFIL METÁLICO EXECUTADO EM FÁBRICA (02 DEMÃOS). AF_01/2020</v>
          </cell>
          <cell r="C5251" t="str">
            <v>M2</v>
          </cell>
          <cell r="D5251">
            <v>20.63</v>
          </cell>
          <cell r="E5251">
            <v>20.97</v>
          </cell>
          <cell r="F5251" t="str">
            <v>SINTÉTICO</v>
          </cell>
          <cell r="G5251">
            <v>20.97</v>
          </cell>
        </row>
        <row r="5252">
          <cell r="A5252">
            <v>100752</v>
          </cell>
          <cell r="B5252" t="str">
            <v>PINTURA COM TINTA EPOXÍDICA DE ACABAMENTO APLICADA A ROLO OU PINCEL SOBRE PERFIL METÁLICO EXECUTADO EM FÁBRICA (02 DEMÃOS). AF_01/2020</v>
          </cell>
          <cell r="C5252" t="str">
            <v>M2</v>
          </cell>
          <cell r="D5252">
            <v>26.25</v>
          </cell>
          <cell r="E5252">
            <v>27.38</v>
          </cell>
          <cell r="F5252" t="str">
            <v>SINTÉTICO</v>
          </cell>
          <cell r="G5252">
            <v>27.38</v>
          </cell>
        </row>
        <row r="5253">
          <cell r="A5253">
            <v>100753</v>
          </cell>
          <cell r="B5253" t="str">
            <v>PINTURA COM TINTA ACRÍLICA DE ACABAMENTO PULVERIZADA SOBRE SUPERFÍCIES METÁLICAS (EXCETO PERFIL) EXECUTADO EM OBRA (02 DEMÃOS). AF_01/2020</v>
          </cell>
          <cell r="C5253" t="str">
            <v>M2</v>
          </cell>
          <cell r="D5253">
            <v>15.45</v>
          </cell>
          <cell r="E5253">
            <v>16.940000000000001</v>
          </cell>
          <cell r="F5253" t="str">
            <v>SINTÉTICO</v>
          </cell>
          <cell r="G5253">
            <v>16.940000000000001</v>
          </cell>
        </row>
        <row r="5254">
          <cell r="A5254">
            <v>100754</v>
          </cell>
          <cell r="B5254" t="str">
            <v>PINTURA COM TINTA ACRÍLICA DE ACABAMENTO APLICADA A ROLO OU PINCEL SOBRE SUPERFÍCIES METÁLICAS (EXCETO PERFIL) EXECUTADO EM OBRA (02 DEMÃOS). AF_01/2020</v>
          </cell>
          <cell r="C5254" t="str">
            <v>M2</v>
          </cell>
          <cell r="D5254">
            <v>20.91</v>
          </cell>
          <cell r="E5254">
            <v>23.13</v>
          </cell>
          <cell r="F5254" t="str">
            <v>SINTÉTICO</v>
          </cell>
          <cell r="G5254">
            <v>23.13</v>
          </cell>
        </row>
        <row r="5255">
          <cell r="A5255">
            <v>100757</v>
          </cell>
          <cell r="B5255" t="str">
            <v>PINTURA COM TINTA ALQUÍDICA DE ACABAMENTO (ESMALTE SINTÉTICO ACETINADO) PULVERIZADA SOBRE SUPERFÍCIES METÁLICAS (EXCETO PERFIL) EXECUTADO EM OBRA (02 DEMÃOS). AF_01/2020</v>
          </cell>
          <cell r="C5255" t="str">
            <v>M2</v>
          </cell>
          <cell r="D5255">
            <v>30.67</v>
          </cell>
          <cell r="E5255">
            <v>33.25</v>
          </cell>
          <cell r="F5255" t="str">
            <v>SINTÉTICO</v>
          </cell>
          <cell r="G5255">
            <v>33.25</v>
          </cell>
        </row>
        <row r="5256">
          <cell r="A5256">
            <v>100758</v>
          </cell>
          <cell r="B5256" t="str">
            <v>PINTURA COM TINTA ALQUÍDICA DE ACABAMENTO (ESMALTE SINTÉTICO ACETINADO) APLICADA A ROLO OU PINCEL SOBRE SUPERFÍCIES METÁLICAS (EXCETO PERFIL) EXECUTADO EM OBRA (02 DEMÃOS). AF_01/2020</v>
          </cell>
          <cell r="C5256" t="str">
            <v>M2</v>
          </cell>
          <cell r="D5256">
            <v>33.1</v>
          </cell>
          <cell r="E5256">
            <v>36.42</v>
          </cell>
          <cell r="F5256" t="str">
            <v>SINTÉTICO</v>
          </cell>
          <cell r="G5256">
            <v>36.42</v>
          </cell>
        </row>
        <row r="5257">
          <cell r="A5257">
            <v>100759</v>
          </cell>
          <cell r="B5257" t="str">
            <v>PINTURA COM TINTA ALQUÍDICA DE ACABAMENTO (ESMALTE SINTÉTICO BRILHANTE) PULVERIZADA SOBRE SUPERFÍCIES METÁLICAS (EXCETO PERFIL) EXECUTADO EM OBRA (02 DEMÃOS). AF_01/2020</v>
          </cell>
          <cell r="C5257" t="str">
            <v>M2</v>
          </cell>
          <cell r="D5257">
            <v>30.48</v>
          </cell>
          <cell r="E5257">
            <v>33.06</v>
          </cell>
          <cell r="F5257" t="str">
            <v>SINTÉTICO</v>
          </cell>
          <cell r="G5257">
            <v>33.06</v>
          </cell>
        </row>
        <row r="5258">
          <cell r="A5258">
            <v>100760</v>
          </cell>
          <cell r="B5258" t="str">
            <v>PINTURA COM TINTA ALQUÍDICA DE ACABAMENTO (ESMALTE SINTÉTICO BRILHANTE) APLICADA A ROLO OU PINCEL SOBRE SUPERFÍCIES METÁLICAS (EXCETO PERFIL) EXECUTADO EM OBRA (02 DEMÃOS). AF_01/2020</v>
          </cell>
          <cell r="C5258" t="str">
            <v>M2</v>
          </cell>
          <cell r="D5258">
            <v>32.979999999999997</v>
          </cell>
          <cell r="E5258">
            <v>36.299999999999997</v>
          </cell>
          <cell r="F5258" t="str">
            <v>SINTÉTICO</v>
          </cell>
          <cell r="G5258">
            <v>36.299999999999997</v>
          </cell>
        </row>
        <row r="5259">
          <cell r="A5259">
            <v>100761</v>
          </cell>
          <cell r="B5259" t="str">
            <v>PINTURA COM TINTA ALQUÍDICA DE ACABAMENTO (ESMALTE SINTÉTICO FOSCO) PULVERIZADA SOBRE SUPERFÍCIES METÁLICAS (EXCETO PERFIL) EXECUTADO EM OBRA (02 DEMÃOS). AF_01/2020</v>
          </cell>
          <cell r="C5259" t="str">
            <v>M2</v>
          </cell>
          <cell r="D5259">
            <v>31.32</v>
          </cell>
          <cell r="E5259">
            <v>33.9</v>
          </cell>
          <cell r="F5259" t="str">
            <v>SINTÉTICO</v>
          </cell>
          <cell r="G5259">
            <v>33.9</v>
          </cell>
        </row>
        <row r="5260">
          <cell r="A5260">
            <v>100762</v>
          </cell>
          <cell r="B5260" t="str">
            <v>PINTURA COM TINTA ALQUÍDICA DE ACABAMENTO (ESMALTE SINTÉTICO FOSCO) APLICADA A ROLO OU PINCEL SOBRE SUPERFÍCIES METÁLICAS (EXCETO PERFIL) EXECUTADO EM OBRA (02 DEMÃOS). AF_01/2020</v>
          </cell>
          <cell r="C5260" t="str">
            <v>M2</v>
          </cell>
          <cell r="D5260">
            <v>33.5</v>
          </cell>
          <cell r="E5260">
            <v>36.82</v>
          </cell>
          <cell r="F5260" t="str">
            <v>SINTÉTICO</v>
          </cell>
          <cell r="G5260">
            <v>36.82</v>
          </cell>
        </row>
        <row r="5261">
          <cell r="A5261">
            <v>41595</v>
          </cell>
          <cell r="B5261" t="str">
            <v>PINTURA ACRILICA DE FAIXAS DE DEMARCACAO EM QUADRA POLIESPORTIVA, 5 CM DE LARGURA</v>
          </cell>
          <cell r="C5261" t="str">
            <v>M</v>
          </cell>
          <cell r="D5261">
            <v>9.51</v>
          </cell>
          <cell r="E5261">
            <v>10.49</v>
          </cell>
          <cell r="F5261" t="str">
            <v>SINTÉTICO</v>
          </cell>
          <cell r="G5261">
            <v>10.49</v>
          </cell>
        </row>
        <row r="5262">
          <cell r="A5262" t="str">
            <v>73978/1</v>
          </cell>
          <cell r="B5262" t="str">
            <v>PINTURA HIDROFUGANTE COM SILICONE SOBRE PISO CIMENTADO, UMA DEMAO</v>
          </cell>
          <cell r="C5262" t="str">
            <v>M2</v>
          </cell>
          <cell r="D5262">
            <v>17.09</v>
          </cell>
          <cell r="E5262">
            <v>18.27</v>
          </cell>
          <cell r="F5262" t="str">
            <v>SINTÉTICO</v>
          </cell>
          <cell r="G5262">
            <v>18.27</v>
          </cell>
        </row>
        <row r="5263">
          <cell r="A5263" t="str">
            <v>74245/1</v>
          </cell>
          <cell r="B5263" t="str">
            <v>PINTURA ACRILICA EM PISO CIMENTADO DUAS DEMAOS</v>
          </cell>
          <cell r="C5263" t="str">
            <v>M2</v>
          </cell>
          <cell r="D5263">
            <v>13.13</v>
          </cell>
          <cell r="E5263">
            <v>14.36</v>
          </cell>
          <cell r="F5263" t="str">
            <v>SINTÉTICO</v>
          </cell>
          <cell r="G5263">
            <v>14.36</v>
          </cell>
        </row>
        <row r="5264">
          <cell r="A5264">
            <v>79467</v>
          </cell>
          <cell r="B5264" t="str">
            <v>PINTURA COM TINTA A BASE DE BORRACHA CLORADA , DE FAIXAS DE DEMARCACAO, EM QUADRA POLIESPORTIVA, 5 CM DE LARGURA.</v>
          </cell>
          <cell r="C5264" t="str">
            <v>ML</v>
          </cell>
          <cell r="D5264">
            <v>11.73</v>
          </cell>
          <cell r="E5264">
            <v>12.71</v>
          </cell>
          <cell r="F5264" t="str">
            <v>SINTÉTICO</v>
          </cell>
          <cell r="G5264">
            <v>12.71</v>
          </cell>
        </row>
        <row r="5265">
          <cell r="A5265" t="str">
            <v>79500/2</v>
          </cell>
          <cell r="B5265" t="str">
            <v>PINTURA ACRILICA EM PISO CIMENTADO, TRES DEMAOS</v>
          </cell>
          <cell r="C5265" t="str">
            <v>M2</v>
          </cell>
          <cell r="D5265">
            <v>18.47</v>
          </cell>
          <cell r="E5265">
            <v>20.14</v>
          </cell>
          <cell r="F5265" t="str">
            <v>SINTÉTICO</v>
          </cell>
          <cell r="G5265">
            <v>20.14</v>
          </cell>
        </row>
        <row r="5266">
          <cell r="A5266">
            <v>84663</v>
          </cell>
          <cell r="B5266" t="str">
            <v>APLICACAO DE VERNIZ POLIURETANO FOSCO SOBRE PISO DE PEDRAS DECORATIVAS, 3 DEMAOS</v>
          </cell>
          <cell r="C5266" t="str">
            <v>M2</v>
          </cell>
          <cell r="D5266">
            <v>19.010000000000002</v>
          </cell>
          <cell r="E5266">
            <v>20.63</v>
          </cell>
          <cell r="F5266" t="str">
            <v>SINTÉTICO</v>
          </cell>
          <cell r="G5266">
            <v>20.63</v>
          </cell>
        </row>
        <row r="5267">
          <cell r="A5267">
            <v>84665</v>
          </cell>
          <cell r="B5267" t="str">
            <v>PINTURA ACRILICA PARA SINALIZAÇÃO HORIZONTAL EM PISO CIMENTADO</v>
          </cell>
          <cell r="C5267" t="str">
            <v>M2</v>
          </cell>
          <cell r="D5267">
            <v>18.04</v>
          </cell>
          <cell r="E5267">
            <v>19.75</v>
          </cell>
          <cell r="F5267" t="str">
            <v>SINTÉTICO</v>
          </cell>
          <cell r="G5267">
            <v>19.75</v>
          </cell>
        </row>
        <row r="5268">
          <cell r="A5268">
            <v>84666</v>
          </cell>
          <cell r="B5268" t="str">
            <v>POLIMENTO E ENCERAMENTO DE PISO EM MADEIRA</v>
          </cell>
          <cell r="C5268" t="str">
            <v>M2</v>
          </cell>
          <cell r="D5268">
            <v>18.61</v>
          </cell>
          <cell r="E5268">
            <v>20.59</v>
          </cell>
          <cell r="F5268" t="str">
            <v>SINTÉTICO</v>
          </cell>
          <cell r="G5268">
            <v>20.59</v>
          </cell>
        </row>
        <row r="5269">
          <cell r="A5269">
            <v>72191</v>
          </cell>
          <cell r="B5269" t="str">
            <v>RECOLOCACAO DE TACOS DE MADEIRA COM REAPROVEITAMENTO DE MATERIAL E ASSENTAMENTO COM ARGAMASSA 1:4 (CIMENTO E AREIA)</v>
          </cell>
          <cell r="C5269" t="str">
            <v>M2</v>
          </cell>
          <cell r="D5269">
            <v>73.05</v>
          </cell>
          <cell r="E5269">
            <v>79.8</v>
          </cell>
          <cell r="F5269" t="str">
            <v>SINTÉTICO</v>
          </cell>
          <cell r="G5269">
            <v>79.8</v>
          </cell>
        </row>
        <row r="5270">
          <cell r="A5270" t="str">
            <v>73734/1</v>
          </cell>
          <cell r="B5270" t="str">
            <v>PISO EM TACO DE MADEIRA 7X21CM, ASSENTADO COM ARGAMASSA TRACO 1:4 (CIMENTO E AREIA MEDIA)</v>
          </cell>
          <cell r="C5270" t="str">
            <v>M2</v>
          </cell>
          <cell r="D5270">
            <v>161.41</v>
          </cell>
          <cell r="E5270">
            <v>165.79</v>
          </cell>
          <cell r="F5270" t="str">
            <v>SINTÉTICO</v>
          </cell>
          <cell r="G5270">
            <v>165.79</v>
          </cell>
        </row>
        <row r="5271">
          <cell r="A5271">
            <v>84181</v>
          </cell>
          <cell r="B5271" t="str">
            <v>PISO EM TACO DE MADEIRA 7X21CM, FIXADO COM COLA BASE DE PVA</v>
          </cell>
          <cell r="C5271" t="str">
            <v>M2</v>
          </cell>
          <cell r="D5271">
            <v>131.13999999999999</v>
          </cell>
          <cell r="E5271">
            <v>132.91999999999999</v>
          </cell>
          <cell r="F5271" t="str">
            <v>SINTÉTICO</v>
          </cell>
          <cell r="G5271">
            <v>132.91999999999999</v>
          </cell>
        </row>
        <row r="5272">
          <cell r="A5272">
            <v>87246</v>
          </cell>
          <cell r="B5272" t="str">
            <v>REVESTIMENTO CERÂMICO PARA PISO COM PLACAS TIPO ESMALTADA EXTRA DE DIMENSÕES 35X35 CM APLICADA EM AMBIENTES DE ÁREA MENOR QUE 5 M2. AF_06/2014</v>
          </cell>
          <cell r="C5272" t="str">
            <v>M2</v>
          </cell>
          <cell r="D5272">
            <v>45.99</v>
          </cell>
          <cell r="E5272">
            <v>47.79</v>
          </cell>
          <cell r="F5272" t="str">
            <v>SINTÉTICO</v>
          </cell>
          <cell r="G5272">
            <v>47.79</v>
          </cell>
        </row>
        <row r="5273">
          <cell r="A5273">
            <v>87247</v>
          </cell>
          <cell r="B5273" t="str">
            <v>REVESTIMENTO CERÂMICO PARA PISO COM PLACAS TIPO ESMALTADA EXTRA DE DIMENSÕES 35X35 CM APLICADA EM AMBIENTES DE ÁREA ENTRE 5 M2 E 10 M2. AF_06/2014</v>
          </cell>
          <cell r="C5273" t="str">
            <v>M2</v>
          </cell>
          <cell r="D5273">
            <v>40.799999999999997</v>
          </cell>
          <cell r="E5273">
            <v>42.04</v>
          </cell>
          <cell r="F5273" t="str">
            <v>SINTÉTICO</v>
          </cell>
          <cell r="G5273">
            <v>42.04</v>
          </cell>
        </row>
        <row r="5274">
          <cell r="A5274">
            <v>87248</v>
          </cell>
          <cell r="B5274" t="str">
            <v>REVESTIMENTO CERÂMICO PARA PISO COM PLACAS TIPO ESMALTADA EXTRA DE DIMENSÕES 35X35 CM APLICADA EM AMBIENTES DE ÁREA MAIOR QUE 10 M2. AF_06/2014</v>
          </cell>
          <cell r="C5274" t="str">
            <v>M2</v>
          </cell>
          <cell r="D5274">
            <v>36.56</v>
          </cell>
          <cell r="E5274">
            <v>37.32</v>
          </cell>
          <cell r="F5274" t="str">
            <v>SINTÉTICO</v>
          </cell>
          <cell r="G5274">
            <v>37.32</v>
          </cell>
        </row>
        <row r="5275">
          <cell r="A5275">
            <v>87249</v>
          </cell>
          <cell r="B5275" t="str">
            <v>REVESTIMENTO CERÂMICO PARA PISO COM PLACAS TIPO ESMALTADA EXTRA DE DIMENSÕES 45X45 CM APLICADA EM AMBIENTES DE ÁREA MENOR QUE 5 M2. AF_06/2014</v>
          </cell>
          <cell r="C5275" t="str">
            <v>M2</v>
          </cell>
          <cell r="D5275">
            <v>51.4</v>
          </cell>
          <cell r="E5275">
            <v>53.67</v>
          </cell>
          <cell r="F5275" t="str">
            <v>SINTÉTICO</v>
          </cell>
          <cell r="G5275">
            <v>53.67</v>
          </cell>
        </row>
        <row r="5276">
          <cell r="A5276">
            <v>87250</v>
          </cell>
          <cell r="B5276" t="str">
            <v>REVESTIMENTO CERÂMICO PARA PISO COM PLACAS TIPO ESMALTADA EXTRA DE DIMENSÕES 45X45 CM APLICADA EM AMBIENTES DE ÁREA ENTRE 5 M2 E 10 M2. AF_06/2014</v>
          </cell>
          <cell r="C5276" t="str">
            <v>M2</v>
          </cell>
          <cell r="D5276">
            <v>43.18</v>
          </cell>
          <cell r="E5276">
            <v>44.58</v>
          </cell>
          <cell r="F5276" t="str">
            <v>SINTÉTICO</v>
          </cell>
          <cell r="G5276">
            <v>44.58</v>
          </cell>
        </row>
        <row r="5277">
          <cell r="A5277">
            <v>87251</v>
          </cell>
          <cell r="B5277" t="str">
            <v>REVESTIMENTO CERÂMICO PARA PISO COM PLACAS TIPO ESMALTADA EXTRA DE DIMENSÕES 45X45 CM APLICADA EM AMBIENTES DE ÁREA MAIOR QUE 10 M2. AF_06/2014</v>
          </cell>
          <cell r="C5277" t="str">
            <v>M2</v>
          </cell>
          <cell r="D5277">
            <v>37.840000000000003</v>
          </cell>
          <cell r="E5277">
            <v>38.630000000000003</v>
          </cell>
          <cell r="F5277" t="str">
            <v>SINTÉTICO</v>
          </cell>
          <cell r="G5277">
            <v>38.630000000000003</v>
          </cell>
        </row>
        <row r="5278">
          <cell r="A5278">
            <v>87255</v>
          </cell>
          <cell r="B5278" t="str">
            <v>REVESTIMENTO CERÂMICO PARA PISO COM PLACAS TIPO ESMALTADA EXTRA DE DIMENSÕES 60X60 CM APLICADA EM AMBIENTES DE ÁREA MENOR QUE 5 M2. AF_06/2014</v>
          </cell>
          <cell r="C5278" t="str">
            <v>M2</v>
          </cell>
          <cell r="D5278">
            <v>82.76</v>
          </cell>
          <cell r="E5278">
            <v>85.31</v>
          </cell>
          <cell r="F5278" t="str">
            <v>SINTÉTICO</v>
          </cell>
          <cell r="G5278">
            <v>85.31</v>
          </cell>
        </row>
        <row r="5279">
          <cell r="A5279">
            <v>87256</v>
          </cell>
          <cell r="B5279" t="str">
            <v>REVESTIMENTO CERÂMICO PARA PISO COM PLACAS TIPO ESMALTADA EXTRA DE DIMENSÕES 60X60 CM APLICADA EM AMBIENTES DE ÁREA ENTRE 5 M2 E 10 M2. AF_06/2014</v>
          </cell>
          <cell r="C5279" t="str">
            <v>M2</v>
          </cell>
          <cell r="D5279">
            <v>72.81</v>
          </cell>
          <cell r="E5279">
            <v>74.42</v>
          </cell>
          <cell r="F5279" t="str">
            <v>SINTÉTICO</v>
          </cell>
          <cell r="G5279">
            <v>74.42</v>
          </cell>
        </row>
        <row r="5280">
          <cell r="A5280">
            <v>87257</v>
          </cell>
          <cell r="B5280" t="str">
            <v>REVESTIMENTO CERÂMICO PARA PISO COM PLACAS TIPO ESMALTADA EXTRA DE DIMENSÕES 60X60 CM APLICADA EM AMBIENTES DE ÁREA MAIOR QUE 10 M2. AF_06/2014</v>
          </cell>
          <cell r="C5280" t="str">
            <v>M2</v>
          </cell>
          <cell r="D5280">
            <v>66.53</v>
          </cell>
          <cell r="E5280">
            <v>67.47</v>
          </cell>
          <cell r="F5280" t="str">
            <v>SINTÉTICO</v>
          </cell>
          <cell r="G5280">
            <v>67.47</v>
          </cell>
        </row>
        <row r="5281">
          <cell r="A5281">
            <v>87258</v>
          </cell>
          <cell r="B5281" t="str">
            <v>REVESTIMENTO CERÂMICO PARA PISO COM PLACAS TIPO PORCELANATO DE DIMENSÕES 45X45 CM APLICADA EM AMBIENTES DE ÁREA MENOR QUE 5 M². AF_06/2014</v>
          </cell>
          <cell r="C5281" t="str">
            <v>M2</v>
          </cell>
          <cell r="D5281">
            <v>116.41</v>
          </cell>
          <cell r="E5281">
            <v>119.01</v>
          </cell>
          <cell r="F5281" t="str">
            <v>SINTÉTICO</v>
          </cell>
          <cell r="G5281">
            <v>119.01</v>
          </cell>
        </row>
        <row r="5282">
          <cell r="A5282">
            <v>87259</v>
          </cell>
          <cell r="B5282" t="str">
            <v>REVESTIMENTO CERÂMICO PARA PISO COM PLACAS TIPO PORCELANATO DE DIMENSÕES 45X45 CM APLICADA EM AMBIENTES DE ÁREA ENTRE 5 M² E 10 M². AF_06/2014</v>
          </cell>
          <cell r="C5282" t="str">
            <v>M2</v>
          </cell>
          <cell r="D5282">
            <v>106.98</v>
          </cell>
          <cell r="E5282">
            <v>108.7</v>
          </cell>
          <cell r="F5282" t="str">
            <v>SINTÉTICO</v>
          </cell>
          <cell r="G5282">
            <v>108.7</v>
          </cell>
        </row>
        <row r="5283">
          <cell r="A5283">
            <v>87260</v>
          </cell>
          <cell r="B5283" t="str">
            <v>REVESTIMENTO CERÂMICO PARA PISO COM PLACAS TIPO PORCELANATO DE DIMENSÕES 45X45 CM APLICADA EM AMBIENTES DE ÁREA MAIOR QUE 10 M². AF_06/2014</v>
          </cell>
          <cell r="C5283" t="str">
            <v>M2</v>
          </cell>
          <cell r="D5283">
            <v>101.43</v>
          </cell>
          <cell r="E5283">
            <v>102.57</v>
          </cell>
          <cell r="F5283" t="str">
            <v>SINTÉTICO</v>
          </cell>
          <cell r="G5283">
            <v>102.57</v>
          </cell>
        </row>
        <row r="5284">
          <cell r="A5284">
            <v>87261</v>
          </cell>
          <cell r="B5284" t="str">
            <v>REVESTIMENTO CERÂMICO PARA PISO COM PLACAS TIPO PORCELANATO DE DIMENSÕES 60X60 CM APLICADA EM AMBIENTES DE ÁREA MENOR QUE 5 M². AF_06/2014</v>
          </cell>
          <cell r="C5284" t="str">
            <v>M2</v>
          </cell>
          <cell r="D5284">
            <v>132.04</v>
          </cell>
          <cell r="E5284">
            <v>134.94</v>
          </cell>
          <cell r="F5284" t="str">
            <v>SINTÉTICO</v>
          </cell>
          <cell r="G5284">
            <v>134.94</v>
          </cell>
        </row>
        <row r="5285">
          <cell r="A5285">
            <v>87262</v>
          </cell>
          <cell r="B5285" t="str">
            <v>REVESTIMENTO CERÂMICO PARA PISO COM PLACAS TIPO PORCELANATO DE DIMENSÕES 60X60 CM APLICADA EM AMBIENTES DE ÁREA ENTRE 5 M² E 10 M². AF_06/2014</v>
          </cell>
          <cell r="C5285" t="str">
            <v>M2</v>
          </cell>
          <cell r="D5285">
            <v>121.04</v>
          </cell>
          <cell r="E5285">
            <v>122.98</v>
          </cell>
          <cell r="F5285" t="str">
            <v>SINTÉTICO</v>
          </cell>
          <cell r="G5285">
            <v>122.98</v>
          </cell>
        </row>
        <row r="5286">
          <cell r="A5286">
            <v>87263</v>
          </cell>
          <cell r="B5286" t="str">
            <v>REVESTIMENTO CERÂMICO PARA PISO COM PLACAS TIPO PORCELANATO DE DIMENSÕES 60X60 CM APLICADA EM AMBIENTES DE ÁREA MAIOR QUE 10 M². AF_06/2014</v>
          </cell>
          <cell r="C5286" t="str">
            <v>M2</v>
          </cell>
          <cell r="D5286">
            <v>114.5</v>
          </cell>
          <cell r="E5286">
            <v>115.76</v>
          </cell>
          <cell r="F5286" t="str">
            <v>SINTÉTICO</v>
          </cell>
          <cell r="G5286">
            <v>115.76</v>
          </cell>
        </row>
        <row r="5287">
          <cell r="A5287">
            <v>89046</v>
          </cell>
          <cell r="B5287" t="str">
            <v>(COMPOSIÇÃO REPRESENTATIVA) DO SERVIÇO DE REVESTIMENTO CERÂMICO PARA PISO COM PLACAS TIPO GRÉS DE DIMENSÕES 35X35 CM, PARA EDIFICAÇÃO HABITACIONAL MULTIFAMILIAR (PRÉDIO). AF_11/2014</v>
          </cell>
          <cell r="C5287" t="str">
            <v>M2</v>
          </cell>
          <cell r="D5287">
            <v>40.56</v>
          </cell>
          <cell r="E5287">
            <v>41.77</v>
          </cell>
          <cell r="F5287" t="str">
            <v>SINTÉTICO</v>
          </cell>
          <cell r="G5287">
            <v>41.77</v>
          </cell>
        </row>
        <row r="5288">
          <cell r="A5288">
            <v>89171</v>
          </cell>
          <cell r="B5288" t="str">
            <v>(COMPOSIÇÃO REPRESENTATIVA) DO SERVIÇO DE REVESTIMENTO CERÂMICO PARA PISO COM PLACAS TIPO GRÉS DE DIMENSÕES 35X35 CM, PARA EDIFICAÇÃO HABITACIONAL UNIFAMILIAR (CASA) E EDIFICAÇÃO PÚBLICA PADRÃO. AF_11/2014</v>
          </cell>
          <cell r="C5288" t="str">
            <v>M2</v>
          </cell>
          <cell r="D5288">
            <v>38.49</v>
          </cell>
          <cell r="E5288">
            <v>39.46</v>
          </cell>
          <cell r="F5288" t="str">
            <v>SINTÉTICO</v>
          </cell>
          <cell r="G5288">
            <v>39.46</v>
          </cell>
        </row>
        <row r="5289">
          <cell r="A5289">
            <v>93389</v>
          </cell>
          <cell r="B5289" t="str">
            <v>REVESTIMENTO CERÂMICO PARA PISO COM PLACAS TIPO ESMALTADA PADRÃO POPULAR DE DIMENSÕES 35X35 CM APLICADA EM AMBIENTES DE ÁREA MENOR QUE 5 M2. AF_06/2014</v>
          </cell>
          <cell r="C5289" t="str">
            <v>M2</v>
          </cell>
          <cell r="D5289">
            <v>41.8</v>
          </cell>
          <cell r="E5289">
            <v>43.6</v>
          </cell>
          <cell r="F5289" t="str">
            <v>SINTÉTICO</v>
          </cell>
          <cell r="G5289">
            <v>43.6</v>
          </cell>
        </row>
        <row r="5290">
          <cell r="A5290">
            <v>93390</v>
          </cell>
          <cell r="B5290" t="str">
            <v>REVESTIMENTO CERÂMICO PARA PISO COM PLACAS TIPO ESMALTADA PADRÃO POPULAR DE DIMENSÕES 35X35 CM APLICADA EM AMBIENTES DE ÁREA ENTRE 5 M2 E 10 M2. AF_06/2014</v>
          </cell>
          <cell r="C5290" t="str">
            <v>M2</v>
          </cell>
          <cell r="D5290">
            <v>36.69</v>
          </cell>
          <cell r="E5290">
            <v>37.93</v>
          </cell>
          <cell r="F5290" t="str">
            <v>SINTÉTICO</v>
          </cell>
          <cell r="G5290">
            <v>37.93</v>
          </cell>
        </row>
        <row r="5291">
          <cell r="A5291">
            <v>93391</v>
          </cell>
          <cell r="B5291" t="str">
            <v>REVESTIMENTO CERÂMICO PARA PISO COM PLACAS TIPO ESMALTADA PADRÃO POPULAR DE DIMENSÕES 35X35 CM APLICADA EM AMBIENTES DE ÁREA MAIOR QUE 10 M2. AF_06/2014</v>
          </cell>
          <cell r="C5291" t="str">
            <v>M2</v>
          </cell>
          <cell r="D5291">
            <v>32.450000000000003</v>
          </cell>
          <cell r="E5291">
            <v>33.21</v>
          </cell>
          <cell r="F5291" t="str">
            <v>SINTÉTICO</v>
          </cell>
          <cell r="G5291">
            <v>33.21</v>
          </cell>
        </row>
        <row r="5292">
          <cell r="A5292" t="str">
            <v>73743/1</v>
          </cell>
          <cell r="B5292" t="str">
            <v>PISO EM PEDRA SÃO TOME ASSENTADO SOBRE ARGAMASSA 1:3 (CIMENTO E AREIA) REJUNTADO COM CIMENTO BRANCO</v>
          </cell>
          <cell r="C5292" t="str">
            <v>M2</v>
          </cell>
          <cell r="D5292">
            <v>191.42</v>
          </cell>
          <cell r="E5292">
            <v>194.33</v>
          </cell>
          <cell r="F5292" t="str">
            <v>SINTÉTICO</v>
          </cell>
          <cell r="G5292">
            <v>194.33</v>
          </cell>
        </row>
        <row r="5293">
          <cell r="A5293" t="str">
            <v>73921/2</v>
          </cell>
          <cell r="B5293" t="str">
            <v>PISO EM PEDRA ARDOSIA ASSENTADO SOBRE ARGAMASSA COLANTE REJUNTADO COM CIMENTO COMUM</v>
          </cell>
          <cell r="C5293" t="str">
            <v>M2</v>
          </cell>
          <cell r="D5293">
            <v>41.44</v>
          </cell>
          <cell r="E5293">
            <v>42.47</v>
          </cell>
          <cell r="F5293" t="str">
            <v>SINTÉTICO</v>
          </cell>
          <cell r="G5293">
            <v>42.47</v>
          </cell>
        </row>
        <row r="5294">
          <cell r="A5294">
            <v>84183</v>
          </cell>
          <cell r="B5294" t="str">
            <v>PISO EM PEDRA PORTUGUESA ASSENTADO SOBRE BASE DE AREIA, REJUNTADO COM CIMENTO COMUM</v>
          </cell>
          <cell r="C5294" t="str">
            <v>M2</v>
          </cell>
          <cell r="D5294">
            <v>127.95</v>
          </cell>
          <cell r="E5294">
            <v>131.47</v>
          </cell>
          <cell r="F5294" t="str">
            <v>SINTÉTICO</v>
          </cell>
          <cell r="G5294">
            <v>131.47</v>
          </cell>
        </row>
        <row r="5295">
          <cell r="A5295">
            <v>98670</v>
          </cell>
          <cell r="B5295" t="str">
            <v>PISO EM LADRILHO HIDRÁULICO APLICADO EM AMBIENTES INTERNOS, INCLUSO APLICAÇÃO DE RESINA. AF_06/2018</v>
          </cell>
          <cell r="C5295" t="str">
            <v>M2</v>
          </cell>
          <cell r="D5295">
            <v>136.72999999999999</v>
          </cell>
          <cell r="E5295">
            <v>143.21</v>
          </cell>
          <cell r="F5295" t="str">
            <v>SINTÉTICO</v>
          </cell>
          <cell r="G5295">
            <v>143.21</v>
          </cell>
        </row>
        <row r="5296">
          <cell r="A5296">
            <v>98671</v>
          </cell>
          <cell r="B5296" t="str">
            <v>PISO EM GRANITO APLICADO EM AMBIENTES INTERNOS. AF_06/2018</v>
          </cell>
          <cell r="C5296" t="str">
            <v>M2</v>
          </cell>
          <cell r="D5296">
            <v>371.41</v>
          </cell>
          <cell r="E5296">
            <v>374.98</v>
          </cell>
          <cell r="F5296" t="str">
            <v>SINTÉTICO</v>
          </cell>
          <cell r="G5296">
            <v>374.98</v>
          </cell>
        </row>
        <row r="5297">
          <cell r="A5297">
            <v>98672</v>
          </cell>
          <cell r="B5297" t="str">
            <v>PISO EM MÁRMORE APLICADO EM AMBIENTES INTERNOS. AF_06/2018</v>
          </cell>
          <cell r="C5297" t="str">
            <v>M2</v>
          </cell>
          <cell r="D5297">
            <v>462.25</v>
          </cell>
          <cell r="E5297">
            <v>465.82</v>
          </cell>
          <cell r="F5297" t="str">
            <v>SINTÉTICO</v>
          </cell>
          <cell r="G5297">
            <v>465.82</v>
          </cell>
        </row>
        <row r="5298">
          <cell r="A5298">
            <v>98673</v>
          </cell>
          <cell r="B5298" t="str">
            <v>PISO VINÍLICO SEMI-FLEXÍVEL EM PLACAS, PADRÃO LISO, ESPESSURA 3,2 MM, FIXADO COM COLA. AF_06/2018</v>
          </cell>
          <cell r="C5298" t="str">
            <v>M2</v>
          </cell>
          <cell r="D5298">
            <v>139.41999999999999</v>
          </cell>
          <cell r="E5298">
            <v>140.25</v>
          </cell>
          <cell r="F5298" t="str">
            <v>SINTÉTICO</v>
          </cell>
          <cell r="G5298">
            <v>140.25</v>
          </cell>
        </row>
        <row r="5299">
          <cell r="A5299">
            <v>98679</v>
          </cell>
          <cell r="B5299" t="str">
            <v>PISO CIMENTADO, TRAÇO 1:3 (CIMENTO E AREIA), ACABAMENTO LISO, ESPESSURA 2,0 CM, PREPARO MECÂNICO DA ARGAMASSA. AF_06/2018</v>
          </cell>
          <cell r="C5299" t="str">
            <v>M2</v>
          </cell>
          <cell r="D5299">
            <v>29.07</v>
          </cell>
          <cell r="E5299">
            <v>30.48</v>
          </cell>
          <cell r="F5299" t="str">
            <v>SINTÉTICO</v>
          </cell>
          <cell r="G5299">
            <v>30.48</v>
          </cell>
        </row>
        <row r="5300">
          <cell r="A5300">
            <v>98680</v>
          </cell>
          <cell r="B5300" t="str">
            <v>PISO CIMENTADO, TRAÇO 1:3 (CIMENTO E AREIA), ACABAMENTO LISO, ESPESSURA 3,0 CM, PREPARO MECÂNICO DA ARGAMASSA. AF_06/2018</v>
          </cell>
          <cell r="C5300" t="str">
            <v>M2</v>
          </cell>
          <cell r="D5300">
            <v>36.92</v>
          </cell>
          <cell r="E5300">
            <v>38.54</v>
          </cell>
          <cell r="F5300" t="str">
            <v>SINTÉTICO</v>
          </cell>
          <cell r="G5300">
            <v>38.54</v>
          </cell>
        </row>
        <row r="5301">
          <cell r="A5301">
            <v>98681</v>
          </cell>
          <cell r="B5301" t="str">
            <v>PISO CIMENTADO, TRAÇO 1:3 (CIMENTO E AREIA), ACABAMENTO RÚSTICO, ESPESSURA 2,0 CM, PREPARO MECÂNICO DA ARGAMASSA. AF_06/2018</v>
          </cell>
          <cell r="C5301" t="str">
            <v>M2</v>
          </cell>
          <cell r="D5301">
            <v>27.15</v>
          </cell>
          <cell r="E5301">
            <v>28.38</v>
          </cell>
          <cell r="F5301" t="str">
            <v>SINTÉTICO</v>
          </cell>
          <cell r="G5301">
            <v>28.38</v>
          </cell>
        </row>
        <row r="5302">
          <cell r="A5302">
            <v>98682</v>
          </cell>
          <cell r="B5302" t="str">
            <v>PISO CIMENTADO, TRAÇO 1:3 (CIMENTO E AREIA), ACABAMENTO RÚSTICO, ESPESSURA 3,0 CM, PREPARO MECÂNICO DA ARGAMASSA. AF_06/2018</v>
          </cell>
          <cell r="C5302" t="str">
            <v>M2</v>
          </cell>
          <cell r="D5302">
            <v>35</v>
          </cell>
          <cell r="E5302">
            <v>36.44</v>
          </cell>
          <cell r="F5302" t="str">
            <v>SINTÉTICO</v>
          </cell>
          <cell r="G5302">
            <v>36.44</v>
          </cell>
        </row>
        <row r="5303">
          <cell r="A5303">
            <v>98685</v>
          </cell>
          <cell r="B5303" t="str">
            <v>RODAPÉ EM GRANITO, ALTURA 10 CM. AF_06/2018</v>
          </cell>
          <cell r="C5303" t="str">
            <v>M</v>
          </cell>
          <cell r="D5303">
            <v>66.58</v>
          </cell>
          <cell r="E5303">
            <v>67.48</v>
          </cell>
          <cell r="F5303" t="str">
            <v>SINTÉTICO</v>
          </cell>
          <cell r="G5303">
            <v>67.48</v>
          </cell>
        </row>
        <row r="5304">
          <cell r="A5304">
            <v>98686</v>
          </cell>
          <cell r="B5304" t="str">
            <v>RODAPÉ EM LADRILHO HIDRÁULICO, ALTURA 7 CM. AF_06/2018</v>
          </cell>
          <cell r="C5304" t="str">
            <v>M</v>
          </cell>
          <cell r="D5304">
            <v>29.98</v>
          </cell>
          <cell r="E5304">
            <v>32.409999999999997</v>
          </cell>
          <cell r="F5304" t="str">
            <v>SINTÉTICO</v>
          </cell>
          <cell r="G5304">
            <v>32.409999999999997</v>
          </cell>
        </row>
        <row r="5305">
          <cell r="A5305">
            <v>98688</v>
          </cell>
          <cell r="B5305" t="str">
            <v>RODAPÉ EM POLIESTIRENO, ALTURA 5 CM. AF_06/2018</v>
          </cell>
          <cell r="C5305" t="str">
            <v>M</v>
          </cell>
          <cell r="D5305">
            <v>36.450000000000003</v>
          </cell>
          <cell r="E5305">
            <v>36.78</v>
          </cell>
          <cell r="F5305" t="str">
            <v>SINTÉTICO</v>
          </cell>
          <cell r="G5305">
            <v>36.78</v>
          </cell>
        </row>
        <row r="5306">
          <cell r="A5306">
            <v>98689</v>
          </cell>
          <cell r="B5306" t="str">
            <v>SOLEIRA EM GRANITO, LARGURA 15 CM, ESPESSURA 2,0 CM. AF_06/2018</v>
          </cell>
          <cell r="C5306" t="str">
            <v>M</v>
          </cell>
          <cell r="D5306">
            <v>93.72</v>
          </cell>
          <cell r="E5306">
            <v>95.36</v>
          </cell>
          <cell r="F5306" t="str">
            <v>SINTÉTICO</v>
          </cell>
          <cell r="G5306">
            <v>95.36</v>
          </cell>
        </row>
        <row r="5307">
          <cell r="A5307">
            <v>101090</v>
          </cell>
          <cell r="B5307" t="str">
            <v>PISO EM PEDRA PORTUGUESA ASSENTADO SOBRE ARGAMASSA SECA DE CIMENTO E AREIA, TRAÇO 1:3, REJUNTADO COM CIMENTO COMUM. AF_05/2020</v>
          </cell>
          <cell r="C5307" t="str">
            <v>M2</v>
          </cell>
          <cell r="D5307">
            <v>141.99</v>
          </cell>
          <cell r="E5307">
            <v>144.35</v>
          </cell>
          <cell r="F5307" t="str">
            <v>SINTÉTICO</v>
          </cell>
          <cell r="G5307">
            <v>144.35</v>
          </cell>
        </row>
        <row r="5308">
          <cell r="A5308">
            <v>101091</v>
          </cell>
          <cell r="B5308" t="str">
            <v>PISO EM LADRILHO HIDRÁULICO APLICADO EM AMBIENTES EXTERNOS. AF_05/2020</v>
          </cell>
          <cell r="C5308" t="str">
            <v>M2</v>
          </cell>
          <cell r="D5308">
            <v>108.12</v>
          </cell>
          <cell r="E5308">
            <v>111.76</v>
          </cell>
          <cell r="F5308" t="str">
            <v>SINTÉTICO</v>
          </cell>
          <cell r="G5308">
            <v>111.76</v>
          </cell>
        </row>
        <row r="5309">
          <cell r="A5309">
            <v>72187</v>
          </cell>
          <cell r="B5309" t="str">
            <v>PISO DE BORRACHA FRISADO, ESPESSURA 7MM, ASSENTADO COM ARGAMASSA TRACO 1:3 (CIMENTO E AREIA)</v>
          </cell>
          <cell r="C5309" t="str">
            <v>M2</v>
          </cell>
          <cell r="D5309">
            <v>182.55</v>
          </cell>
          <cell r="E5309">
            <v>184.47</v>
          </cell>
          <cell r="F5309" t="str">
            <v>SINTÉTICO</v>
          </cell>
          <cell r="G5309">
            <v>184.47</v>
          </cell>
        </row>
        <row r="5310">
          <cell r="A5310">
            <v>72188</v>
          </cell>
          <cell r="B5310" t="str">
            <v>PISO DE BORRACHA PASTILHADO, ESPESSURA 7MM, ASSENTADO COM ARGAMASSA TRACO 1:3 (CIMENTO E AREIA)</v>
          </cell>
          <cell r="C5310" t="str">
            <v>M2</v>
          </cell>
          <cell r="D5310">
            <v>182.55</v>
          </cell>
          <cell r="E5310">
            <v>184.47</v>
          </cell>
          <cell r="F5310" t="str">
            <v>SINTÉTICO</v>
          </cell>
          <cell r="G5310">
            <v>184.47</v>
          </cell>
        </row>
        <row r="5311">
          <cell r="A5311" t="str">
            <v>73876/1</v>
          </cell>
          <cell r="B5311" t="str">
            <v>PISO DE BORRACHA PASTILHADO, ESPESSURA 7MM, FIXADO COM COLA</v>
          </cell>
          <cell r="C5311" t="str">
            <v>M2</v>
          </cell>
          <cell r="D5311">
            <v>163.66999999999999</v>
          </cell>
          <cell r="E5311">
            <v>164.34</v>
          </cell>
          <cell r="F5311" t="str">
            <v>SINTÉTICO</v>
          </cell>
          <cell r="G5311">
            <v>164.34</v>
          </cell>
        </row>
        <row r="5312">
          <cell r="A5312">
            <v>84186</v>
          </cell>
          <cell r="B5312" t="str">
            <v>PISO DE BORRACHA CANELADA, ESPESSURA 3,5MM, FIXADO COM COLA</v>
          </cell>
          <cell r="C5312" t="str">
            <v>M2</v>
          </cell>
          <cell r="D5312">
            <v>69.47</v>
          </cell>
          <cell r="E5312">
            <v>70.14</v>
          </cell>
          <cell r="F5312" t="str">
            <v>SINTÉTICO</v>
          </cell>
          <cell r="G5312">
            <v>70.14</v>
          </cell>
        </row>
        <row r="5313">
          <cell r="A5313">
            <v>84187</v>
          </cell>
          <cell r="B5313" t="str">
            <v>ASSENTAMENTO DE PISO DE BORRACHA PASTILHADA FIXADO COM COLA</v>
          </cell>
          <cell r="C5313" t="str">
            <v>M2</v>
          </cell>
          <cell r="D5313">
            <v>11.58</v>
          </cell>
          <cell r="E5313">
            <v>12.25</v>
          </cell>
          <cell r="F5313" t="str">
            <v>SINTÉTICO</v>
          </cell>
          <cell r="G5313">
            <v>12.25</v>
          </cell>
        </row>
        <row r="5314">
          <cell r="A5314">
            <v>101094</v>
          </cell>
          <cell r="B5314" t="str">
            <v>PISO PODOTÁTIL, DIRECIONAL OU ALERTA, ASSENTADO SOBRE ARGAMASSA. AF_05/2020</v>
          </cell>
          <cell r="C5314" t="str">
            <v>M</v>
          </cell>
          <cell r="D5314">
            <v>119.22</v>
          </cell>
          <cell r="E5314">
            <v>120.61</v>
          </cell>
          <cell r="F5314" t="str">
            <v>SINTÉTICO</v>
          </cell>
          <cell r="G5314">
            <v>120.61</v>
          </cell>
        </row>
        <row r="5315">
          <cell r="A5315">
            <v>72815</v>
          </cell>
          <cell r="B5315" t="str">
            <v>APLICACAO DE TINTA A BASE DE EPOXI SOBRE PISO</v>
          </cell>
          <cell r="C5315" t="str">
            <v>M2</v>
          </cell>
          <cell r="D5315">
            <v>36.01</v>
          </cell>
          <cell r="E5315">
            <v>37.97</v>
          </cell>
          <cell r="F5315" t="str">
            <v>SINTÉTICO</v>
          </cell>
          <cell r="G5315">
            <v>37.97</v>
          </cell>
        </row>
        <row r="5316">
          <cell r="A5316">
            <v>84191</v>
          </cell>
          <cell r="B5316" t="str">
            <v>PISO EM GRANILITE, MARMORITE OU GRANITINA ESPESSURA 8 MM, INCLUSO JUNTAS DE DILATACAO PLASTICAS</v>
          </cell>
          <cell r="C5316" t="str">
            <v>M2</v>
          </cell>
          <cell r="D5316">
            <v>99.15</v>
          </cell>
          <cell r="E5316">
            <v>101.38</v>
          </cell>
          <cell r="F5316" t="str">
            <v>SINTÉTICO</v>
          </cell>
          <cell r="G5316">
            <v>101.38</v>
          </cell>
        </row>
        <row r="5317">
          <cell r="A5317">
            <v>101092</v>
          </cell>
          <cell r="B5317" t="str">
            <v>PISO EM GRANITO APLICADO EM CALÇADAS OU PISOS EXTERNOS. AF_05/2020</v>
          </cell>
          <cell r="C5317" t="str">
            <v>M2</v>
          </cell>
          <cell r="D5317">
            <v>378.87</v>
          </cell>
          <cell r="E5317">
            <v>383.31</v>
          </cell>
          <cell r="F5317" t="str">
            <v>SINTÉTICO</v>
          </cell>
          <cell r="G5317">
            <v>383.31</v>
          </cell>
        </row>
        <row r="5318">
          <cell r="A5318">
            <v>101093</v>
          </cell>
          <cell r="B5318" t="str">
            <v>PISO EM MÁRMORE APLICADO EM CALÇADAS OU PISOS EXTERNOS. AF_05/2020</v>
          </cell>
          <cell r="C5318" t="str">
            <v>M2</v>
          </cell>
          <cell r="D5318">
            <v>469.71</v>
          </cell>
          <cell r="E5318">
            <v>474.15</v>
          </cell>
          <cell r="F5318" t="str">
            <v>SINTÉTICO</v>
          </cell>
          <cell r="G5318">
            <v>474.15</v>
          </cell>
        </row>
        <row r="5319">
          <cell r="A5319" t="str">
            <v>74111/1</v>
          </cell>
          <cell r="B5319" t="str">
            <v>SOLEIRA / TABEIRA EM MARMORE BRANCO COMUM, POLIDO, LARGURA 5 CM, ESPESSURA 2 CM, ASSENTADA COM ARGAMASSA COLANTE</v>
          </cell>
          <cell r="C5319" t="str">
            <v>M</v>
          </cell>
          <cell r="D5319">
            <v>38.56</v>
          </cell>
          <cell r="E5319">
            <v>39.08</v>
          </cell>
          <cell r="F5319" t="str">
            <v>SINTÉTICO</v>
          </cell>
          <cell r="G5319">
            <v>39.08</v>
          </cell>
        </row>
        <row r="5320">
          <cell r="A5320">
            <v>98695</v>
          </cell>
          <cell r="B5320" t="str">
            <v>SOLEIRA EM MÁRMORE, LARGURA 15 CM, ESPESSURA 2,0 CM. AF_06/2018</v>
          </cell>
          <cell r="C5320" t="str">
            <v>M</v>
          </cell>
          <cell r="D5320">
            <v>80.069999999999993</v>
          </cell>
          <cell r="E5320">
            <v>81.709999999999994</v>
          </cell>
          <cell r="F5320" t="str">
            <v>SINTÉTICO</v>
          </cell>
          <cell r="G5320">
            <v>81.709999999999994</v>
          </cell>
        </row>
        <row r="5321">
          <cell r="A5321">
            <v>98697</v>
          </cell>
          <cell r="B5321" t="str">
            <v>RODAPÉ EM MÁRMORE, ALTURA 7 CM. AF_06/2018</v>
          </cell>
          <cell r="C5321" t="str">
            <v>M</v>
          </cell>
          <cell r="D5321">
            <v>53.26</v>
          </cell>
          <cell r="E5321">
            <v>54.16</v>
          </cell>
          <cell r="F5321" t="str">
            <v>SINTÉTICO</v>
          </cell>
          <cell r="G5321">
            <v>54.16</v>
          </cell>
        </row>
        <row r="5322">
          <cell r="A5322" t="str">
            <v>73886/1</v>
          </cell>
          <cell r="B5322" t="str">
            <v>RODAPE EM MADEIRA, ALTURA 7CM, FIXADO EM PECAS DE MADEIRA</v>
          </cell>
          <cell r="C5322" t="str">
            <v>M</v>
          </cell>
          <cell r="D5322">
            <v>15.97</v>
          </cell>
          <cell r="E5322">
            <v>16.55</v>
          </cell>
          <cell r="F5322" t="str">
            <v>SINTÉTICO</v>
          </cell>
          <cell r="G5322">
            <v>16.55</v>
          </cell>
        </row>
        <row r="5323">
          <cell r="A5323">
            <v>84162</v>
          </cell>
          <cell r="B5323" t="str">
            <v>RODAPE EM MADEIRA, ALTURA 7CM, FIXADO COM COLA</v>
          </cell>
          <cell r="C5323" t="str">
            <v>M</v>
          </cell>
          <cell r="D5323">
            <v>17.04</v>
          </cell>
          <cell r="E5323">
            <v>17.690000000000001</v>
          </cell>
          <cell r="F5323" t="str">
            <v>SINTÉTICO</v>
          </cell>
          <cell r="G5323">
            <v>17.690000000000001</v>
          </cell>
        </row>
        <row r="5324">
          <cell r="A5324">
            <v>88648</v>
          </cell>
          <cell r="B5324" t="str">
            <v>RODAPÉ CERÂMICO DE 7CM DE ALTURA COM PLACAS TIPO ESMALTADA EXTRA  DE DIMENSÕES 35X35CM. AF_06/2014</v>
          </cell>
          <cell r="C5324" t="str">
            <v>M</v>
          </cell>
          <cell r="D5324">
            <v>5.57</v>
          </cell>
          <cell r="E5324">
            <v>5.78</v>
          </cell>
          <cell r="F5324" t="str">
            <v>SINTÉTICO</v>
          </cell>
          <cell r="G5324">
            <v>5.78</v>
          </cell>
        </row>
        <row r="5325">
          <cell r="A5325">
            <v>88649</v>
          </cell>
          <cell r="B5325" t="str">
            <v>RODAPÉ CERÂMICO DE 7CM DE ALTURA COM PLACAS TIPO ESMALTADA EXTRA DE DIMENSÕES 45X45CM. AF_06/2014</v>
          </cell>
          <cell r="C5325" t="str">
            <v>M</v>
          </cell>
          <cell r="D5325">
            <v>6.26</v>
          </cell>
          <cell r="E5325">
            <v>6.47</v>
          </cell>
          <cell r="F5325" t="str">
            <v>SINTÉTICO</v>
          </cell>
          <cell r="G5325">
            <v>6.47</v>
          </cell>
        </row>
        <row r="5326">
          <cell r="A5326">
            <v>88650</v>
          </cell>
          <cell r="B5326" t="str">
            <v>RODAPÉ CERÂMICO DE 7CM DE ALTURA COM PLACAS TIPO ESMALTADA EXTRA DE DIMENSÕES 60X60CM. AF_06/2014</v>
          </cell>
          <cell r="C5326" t="str">
            <v>M</v>
          </cell>
          <cell r="D5326">
            <v>11.76</v>
          </cell>
          <cell r="E5326">
            <v>12</v>
          </cell>
          <cell r="F5326" t="str">
            <v>SINTÉTICO</v>
          </cell>
          <cell r="G5326">
            <v>12</v>
          </cell>
        </row>
        <row r="5327">
          <cell r="A5327">
            <v>96467</v>
          </cell>
          <cell r="B5327" t="str">
            <v>RODAPÉ CERÂMICO DE 7CM DE ALTURA COM PLACAS TIPO ESMALTADA COMERCIAL DE DIMENSÕES 35X35CM (PADRAO POPULAR). AF_06/2017</v>
          </cell>
          <cell r="C5327" t="str">
            <v>M</v>
          </cell>
          <cell r="D5327">
            <v>5.09</v>
          </cell>
          <cell r="E5327">
            <v>5.3</v>
          </cell>
          <cell r="F5327" t="str">
            <v>SINTÉTICO</v>
          </cell>
          <cell r="G5327">
            <v>5.3</v>
          </cell>
        </row>
        <row r="5328">
          <cell r="A5328" t="str">
            <v>73850/1</v>
          </cell>
          <cell r="B5328" t="str">
            <v>RODAPE EM MARMORITE, ALTURA 10CM</v>
          </cell>
          <cell r="C5328" t="str">
            <v>M</v>
          </cell>
          <cell r="D5328">
            <v>24.33</v>
          </cell>
          <cell r="E5328">
            <v>26.52</v>
          </cell>
          <cell r="F5328" t="str">
            <v>SINTÉTICO</v>
          </cell>
          <cell r="G5328">
            <v>26.52</v>
          </cell>
        </row>
        <row r="5329">
          <cell r="A5329">
            <v>84168</v>
          </cell>
          <cell r="B5329" t="str">
            <v>RODAPE EM ARDOSIA ASSENTADO COM ARGAMASSA TRACO 1:4 (CIMENTO E AREIA) ALTURA 10CM</v>
          </cell>
          <cell r="C5329" t="str">
            <v>M</v>
          </cell>
          <cell r="D5329">
            <v>17.489999999999998</v>
          </cell>
          <cell r="E5329">
            <v>18.2</v>
          </cell>
          <cell r="F5329" t="str">
            <v>SINTÉTICO</v>
          </cell>
          <cell r="G5329">
            <v>18.2</v>
          </cell>
        </row>
        <row r="5330">
          <cell r="A5330">
            <v>68325</v>
          </cell>
          <cell r="B5330" t="str">
            <v>PISO EM CONCRETO 20 MPA PREPARO MECANICO, ESPESSURA 7CM, INCLUSO SELANTE ELASTICO A BASE DE POLIURETANO</v>
          </cell>
          <cell r="C5330" t="str">
            <v>M2</v>
          </cell>
          <cell r="D5330">
            <v>50.76</v>
          </cell>
          <cell r="E5330">
            <v>53.12</v>
          </cell>
          <cell r="F5330" t="str">
            <v>SINTÉTICO</v>
          </cell>
          <cell r="G5330">
            <v>53.12</v>
          </cell>
        </row>
        <row r="5331">
          <cell r="A5331">
            <v>68333</v>
          </cell>
          <cell r="B5331" t="str">
            <v>PISO EM CONCRETO 20 MPA PREPARO MECANICO, ESPESSURA 7CM, INCLUSO JUNTAS DE DILATACAO EM MADEIRA</v>
          </cell>
          <cell r="C5331" t="str">
            <v>M2</v>
          </cell>
          <cell r="D5331">
            <v>51.27</v>
          </cell>
          <cell r="E5331">
            <v>53.79</v>
          </cell>
          <cell r="F5331" t="str">
            <v>SINTÉTICO</v>
          </cell>
          <cell r="G5331">
            <v>53.79</v>
          </cell>
        </row>
        <row r="5332">
          <cell r="A5332">
            <v>72183</v>
          </cell>
          <cell r="B5332" t="str">
            <v>PISO EM CONCRETO 20MPA PREPARO MECANICO, ESPESSURA 7 CM, COM ARMACAO EM TELA SOLDADA</v>
          </cell>
          <cell r="C5332" t="str">
            <v>M2</v>
          </cell>
          <cell r="D5332">
            <v>82.65</v>
          </cell>
          <cell r="E5332">
            <v>86.53</v>
          </cell>
          <cell r="F5332" t="str">
            <v>SINTÉTICO</v>
          </cell>
          <cell r="G5332">
            <v>86.53</v>
          </cell>
        </row>
        <row r="5333">
          <cell r="A5333">
            <v>94990</v>
          </cell>
          <cell r="B5333" t="str">
            <v>EXECUÇÃO DE PASSEIO (CALÇADA) OU PISO DE CONCRETO COM CONCRETO MOLDADO IN LOCO, FEITO EM OBRA, ACABAMENTO CONVENCIONAL, NÃO ARMADO. AF_07/2016</v>
          </cell>
          <cell r="C5333" t="str">
            <v>M3</v>
          </cell>
          <cell r="D5333">
            <v>681.67</v>
          </cell>
          <cell r="E5333">
            <v>706.5</v>
          </cell>
          <cell r="F5333" t="str">
            <v>SINTÉTICO</v>
          </cell>
          <cell r="G5333">
            <v>706.5</v>
          </cell>
        </row>
        <row r="5334">
          <cell r="A5334">
            <v>94991</v>
          </cell>
          <cell r="B5334" t="str">
            <v>EXECUÇÃO DE PASSEIO (CALÇADA) OU PISO DE CONCRETO COM CONCRETO MOLDADO IN LOCO, USINADO, ACABAMENTO CONVENCIONAL, NÃO ARMADO. AF_07/2016</v>
          </cell>
          <cell r="C5334" t="str">
            <v>M3</v>
          </cell>
          <cell r="D5334">
            <v>768.07</v>
          </cell>
          <cell r="E5334">
            <v>777.86</v>
          </cell>
          <cell r="F5334" t="str">
            <v>SINTÉTICO</v>
          </cell>
          <cell r="G5334">
            <v>777.86</v>
          </cell>
        </row>
        <row r="5335">
          <cell r="A5335">
            <v>94992</v>
          </cell>
          <cell r="B5335" t="str">
            <v>EXECUÇÃO DE PASSEIO (CALÇADA) OU PISO DE CONCRETO COM CONCRETO MOLDADO IN LOCO, FEITO EM OBRA, ACABAMENTO CONVENCIONAL, ESPESSURA 6 CM, ARMADO. AF_07/2016</v>
          </cell>
          <cell r="C5335" t="str">
            <v>M2</v>
          </cell>
          <cell r="D5335">
            <v>67.56</v>
          </cell>
          <cell r="E5335">
            <v>69.459999999999994</v>
          </cell>
          <cell r="F5335" t="str">
            <v>SINTÉTICO</v>
          </cell>
          <cell r="G5335">
            <v>69.459999999999994</v>
          </cell>
        </row>
        <row r="5336">
          <cell r="A5336">
            <v>94993</v>
          </cell>
          <cell r="B5336" t="str">
            <v>EXECUÇÃO DE PASSEIO (CALÇADA) OU PISO DE CONCRETO COM CONCRETO MOLDADO IN LOCO, USINADO, ACABAMENTO CONVENCIONAL, ESPESSURA 6 CM, ARMADO. AF_07/2016</v>
          </cell>
          <cell r="C5336" t="str">
            <v>M2</v>
          </cell>
          <cell r="D5336">
            <v>72.75</v>
          </cell>
          <cell r="E5336">
            <v>73.739999999999995</v>
          </cell>
          <cell r="F5336" t="str">
            <v>SINTÉTICO</v>
          </cell>
          <cell r="G5336">
            <v>73.739999999999995</v>
          </cell>
        </row>
        <row r="5337">
          <cell r="A5337">
            <v>94994</v>
          </cell>
          <cell r="B5337" t="str">
            <v>EXECUÇÃO DE PASSEIO (CALÇADA) OU PISO DE CONCRETO COM CONCRETO MOLDADO IN LOCO, FEITO EM OBRA, ACABAMENTO CONVENCIONAL, ESPESSURA 8 CM, ARMADO. AF_07/2016</v>
          </cell>
          <cell r="C5337" t="str">
            <v>M2</v>
          </cell>
          <cell r="D5337">
            <v>82.37</v>
          </cell>
          <cell r="E5337">
            <v>84.81</v>
          </cell>
          <cell r="F5337" t="str">
            <v>SINTÉTICO</v>
          </cell>
          <cell r="G5337">
            <v>84.81</v>
          </cell>
        </row>
        <row r="5338">
          <cell r="A5338">
            <v>94995</v>
          </cell>
          <cell r="B5338" t="str">
            <v>EXECUÇÃO DE PASSEIO (CALÇADA) OU PISO DE CONCRETO COM CONCRETO MOLDADO IN LOCO, USINADO, ACABAMENTO CONVENCIONAL, ESPESSURA 8 CM, ARMADO. AF_07/2016</v>
          </cell>
          <cell r="C5338" t="str">
            <v>M2</v>
          </cell>
          <cell r="D5338">
            <v>89.28</v>
          </cell>
          <cell r="E5338">
            <v>90.52</v>
          </cell>
          <cell r="F5338" t="str">
            <v>SINTÉTICO</v>
          </cell>
          <cell r="G5338">
            <v>90.52</v>
          </cell>
        </row>
        <row r="5339">
          <cell r="A5339">
            <v>94996</v>
          </cell>
          <cell r="B5339" t="str">
            <v>EXECUÇÃO DE PASSEIO (CALÇADA) OU PISO DE CONCRETO COM CONCRETO MOLDADO IN LOCO, FEITO EM OBRA, ACABAMENTO CONVENCIONAL, ESPESSURA 10 CM, ARMADO. AF_07/2016</v>
          </cell>
          <cell r="C5339" t="str">
            <v>M2</v>
          </cell>
          <cell r="D5339">
            <v>96.28</v>
          </cell>
          <cell r="E5339">
            <v>99.29</v>
          </cell>
          <cell r="F5339" t="str">
            <v>SINTÉTICO</v>
          </cell>
          <cell r="G5339">
            <v>99.29</v>
          </cell>
        </row>
        <row r="5340">
          <cell r="A5340">
            <v>94997</v>
          </cell>
          <cell r="B5340" t="str">
            <v>EXECUÇÃO DE PASSEIO (CALÇADA) OU PISO DE CONCRETO COM CONCRETO MOLDADO IN LOCO, USINADO, ACABAMENTO CONVENCIONAL, ESPESSURA 10 CM, ARMADO. AF_07/2016</v>
          </cell>
          <cell r="C5340" t="str">
            <v>M2</v>
          </cell>
          <cell r="D5340">
            <v>104.92</v>
          </cell>
          <cell r="E5340">
            <v>106.42</v>
          </cell>
          <cell r="F5340" t="str">
            <v>SINTÉTICO</v>
          </cell>
          <cell r="G5340">
            <v>106.42</v>
          </cell>
        </row>
        <row r="5341">
          <cell r="A5341">
            <v>94998</v>
          </cell>
          <cell r="B5341" t="str">
            <v>EXECUÇÃO DE PASSEIO (CALÇADA) OU PISO DE CONCRETO COM CONCRETO MOLDADO IN LOCO, FEITO EM OBRA, ACABAMENTO CONVENCIONAL, ESPESSURA 12 CM, ARMADO. AF_07/2016</v>
          </cell>
          <cell r="C5341" t="str">
            <v>M2</v>
          </cell>
          <cell r="D5341">
            <v>109.95</v>
          </cell>
          <cell r="E5341">
            <v>113.51</v>
          </cell>
          <cell r="F5341" t="str">
            <v>SINTÉTICO</v>
          </cell>
          <cell r="G5341">
            <v>113.51</v>
          </cell>
        </row>
        <row r="5342">
          <cell r="A5342">
            <v>94999</v>
          </cell>
          <cell r="B5342" t="str">
            <v>EXECUÇÃO DE PASSEIO (CALÇADA) OU PISO DE CONCRETO COM CONCRETO MOLDADO IN LOCO, USINADO, ACABAMENTO CONVENCIONAL, ESPESSURA 12 CM, ARMADO. AF_07/2016</v>
          </cell>
          <cell r="C5342" t="str">
            <v>M2</v>
          </cell>
          <cell r="D5342">
            <v>120.32</v>
          </cell>
          <cell r="E5342">
            <v>122.07</v>
          </cell>
          <cell r="F5342" t="str">
            <v>SINTÉTICO</v>
          </cell>
          <cell r="G5342">
            <v>122.07</v>
          </cell>
        </row>
        <row r="5343">
          <cell r="A5343">
            <v>87620</v>
          </cell>
          <cell r="B5343" t="str">
            <v>CONTRAPISO EM ARGAMASSA TRAÇO 1:4 (CIMENTO E AREIA), PREPARO MECÂNICO COM BETONEIRA 400 L, APLICADO EM ÁREAS SECAS SOBRE LAJE, ADERIDO, ESPESSURA 2CM. AF_06/2014</v>
          </cell>
          <cell r="C5343" t="str">
            <v>M2</v>
          </cell>
          <cell r="D5343">
            <v>28.17</v>
          </cell>
          <cell r="E5343">
            <v>29.39</v>
          </cell>
          <cell r="F5343" t="str">
            <v>SINTÉTICO</v>
          </cell>
          <cell r="G5343">
            <v>29.39</v>
          </cell>
        </row>
        <row r="5344">
          <cell r="A5344">
            <v>87622</v>
          </cell>
          <cell r="B5344" t="str">
            <v>CONTRAPISO EM ARGAMASSA TRAÇO 1:4 (CIMENTO E AREIA), PREPARO MANUAL, APLICADO EM ÁREAS SECAS SOBRE LAJE, ADERIDO, ESPESSURA 2CM. AF_06/2014</v>
          </cell>
          <cell r="C5344" t="str">
            <v>M2</v>
          </cell>
          <cell r="D5344">
            <v>30.18</v>
          </cell>
          <cell r="E5344">
            <v>31.6</v>
          </cell>
          <cell r="F5344" t="str">
            <v>SINTÉTICO</v>
          </cell>
          <cell r="G5344">
            <v>31.6</v>
          </cell>
        </row>
        <row r="5345">
          <cell r="A5345">
            <v>87623</v>
          </cell>
          <cell r="B5345" t="str">
            <v>CONTRAPISO EM ARGAMASSA PRONTA, PREPARO MECÂNICO COM MISTURADOR 300 KG, APLICADO EM ÁREAS SECAS SOBRE LAJE, ADERIDO, ESPESSURA 2CM. AF_06/2014</v>
          </cell>
          <cell r="C5345" t="str">
            <v>M2</v>
          </cell>
          <cell r="D5345">
            <v>82.97</v>
          </cell>
          <cell r="E5345">
            <v>84.14</v>
          </cell>
          <cell r="F5345" t="str">
            <v>SINTÉTICO</v>
          </cell>
          <cell r="G5345">
            <v>84.14</v>
          </cell>
        </row>
        <row r="5346">
          <cell r="A5346">
            <v>87624</v>
          </cell>
          <cell r="B5346" t="str">
            <v>CONTRAPISO EM ARGAMASSA PRONTA, PREPARO MANUAL, APLICADO EM ÁREAS SECAS SOBRE LAJE, ADERIDO, ESPESSURA 2CM. AF_06/2014</v>
          </cell>
          <cell r="C5346" t="str">
            <v>M2</v>
          </cell>
          <cell r="D5346">
            <v>87.54</v>
          </cell>
          <cell r="E5346">
            <v>89.07</v>
          </cell>
          <cell r="F5346" t="str">
            <v>SINTÉTICO</v>
          </cell>
          <cell r="G5346">
            <v>89.07</v>
          </cell>
        </row>
        <row r="5347">
          <cell r="A5347">
            <v>87630</v>
          </cell>
          <cell r="B5347" t="str">
            <v>CONTRAPISO EM ARGAMASSA TRAÇO 1:4 (CIMENTO E AREIA), PREPARO MECÂNICO COM BETONEIRA 400 L, APLICADO EM ÁREAS SECAS SOBRE LAJE, ADERIDO, ESPESSURA 3CM. AF_06/2014</v>
          </cell>
          <cell r="C5347" t="str">
            <v>M2</v>
          </cell>
          <cell r="D5347">
            <v>35.15</v>
          </cell>
          <cell r="E5347">
            <v>36.61</v>
          </cell>
          <cell r="F5347" t="str">
            <v>SINTÉTICO</v>
          </cell>
          <cell r="G5347">
            <v>36.61</v>
          </cell>
        </row>
        <row r="5348">
          <cell r="A5348">
            <v>87632</v>
          </cell>
          <cell r="B5348" t="str">
            <v>CONTRAPISO EM ARGAMASSA TRAÇO 1:4 (CIMENTO E AREIA), PREPARO MANUAL, APLICADO EM ÁREAS SECAS SOBRE LAJE, ADERIDO, ESPESSURA 3CM. AF_06/2014</v>
          </cell>
          <cell r="C5348" t="str">
            <v>M2</v>
          </cell>
          <cell r="D5348">
            <v>37.950000000000003</v>
          </cell>
          <cell r="E5348">
            <v>39.69</v>
          </cell>
          <cell r="F5348" t="str">
            <v>SINTÉTICO</v>
          </cell>
          <cell r="G5348">
            <v>39.69</v>
          </cell>
        </row>
        <row r="5349">
          <cell r="A5349">
            <v>87633</v>
          </cell>
          <cell r="B5349" t="str">
            <v>CONTRAPISO EM ARGAMASSA PRONTA, PREPARO MECÂNICO COM MISTURADOR 300 KG, APLICADO EM ÁREAS SECAS SOBRE LAJE, ADERIDO, ESPESSURA 3CM. AF_06/2014</v>
          </cell>
          <cell r="C5349" t="str">
            <v>M2</v>
          </cell>
          <cell r="D5349">
            <v>111.35</v>
          </cell>
          <cell r="E5349">
            <v>112.74</v>
          </cell>
          <cell r="F5349" t="str">
            <v>SINTÉTICO</v>
          </cell>
          <cell r="G5349">
            <v>112.74</v>
          </cell>
        </row>
        <row r="5350">
          <cell r="A5350">
            <v>87634</v>
          </cell>
          <cell r="B5350" t="str">
            <v>CONTRAPISO EM ARGAMASSA PRONTA, PREPARO MANUAL, APLICADO EM ÁREAS SECAS SOBRE LAJE, ADERIDO, ESPESSURA 3CM. AF_06/2014</v>
          </cell>
          <cell r="C5350" t="str">
            <v>M2</v>
          </cell>
          <cell r="D5350">
            <v>117.69</v>
          </cell>
          <cell r="E5350">
            <v>119.59</v>
          </cell>
          <cell r="F5350" t="str">
            <v>SINTÉTICO</v>
          </cell>
          <cell r="G5350">
            <v>119.59</v>
          </cell>
        </row>
        <row r="5351">
          <cell r="A5351">
            <v>87640</v>
          </cell>
          <cell r="B5351" t="str">
            <v>CONTRAPISO EM ARGAMASSA TRAÇO 1:4 (CIMENTO E AREIA), PREPARO MECÂNICO COM BETONEIRA 400 L, APLICADO EM ÁREAS SECAS SOBRE LAJE, ADERIDO, ESPESSURA 4CM. AF_06/2014</v>
          </cell>
          <cell r="C5351" t="str">
            <v>M2</v>
          </cell>
          <cell r="D5351">
            <v>40.799999999999997</v>
          </cell>
          <cell r="E5351">
            <v>42.46</v>
          </cell>
          <cell r="F5351" t="str">
            <v>SINTÉTICO</v>
          </cell>
          <cell r="G5351">
            <v>42.46</v>
          </cell>
        </row>
        <row r="5352">
          <cell r="A5352">
            <v>87642</v>
          </cell>
          <cell r="B5352" t="str">
            <v>CONTRAPISO EM ARGAMASSA TRAÇO 1:4 (CIMENTO E AREIA), PREPARO MANUAL, APLICADO EM ÁREAS SECAS SOBRE LAJE, ADERIDO, ESPESSURA 4CM. AF_06/2014</v>
          </cell>
          <cell r="C5352" t="str">
            <v>M2</v>
          </cell>
          <cell r="D5352">
            <v>44.25</v>
          </cell>
          <cell r="E5352">
            <v>46.23</v>
          </cell>
          <cell r="F5352" t="str">
            <v>SINTÉTICO</v>
          </cell>
          <cell r="G5352">
            <v>46.23</v>
          </cell>
        </row>
        <row r="5353">
          <cell r="A5353">
            <v>87643</v>
          </cell>
          <cell r="B5353" t="str">
            <v>CONTRAPISO EM ARGAMASSA PRONTA, PREPARO MECÂNICO COM MISTURADOR 300 KG, APLICADO EM ÁREAS SECAS SOBRE LAJE, ADERIDO, ESPESSURA 4CM. AF_06/2014</v>
          </cell>
          <cell r="C5353" t="str">
            <v>M2</v>
          </cell>
          <cell r="D5353">
            <v>134.5</v>
          </cell>
          <cell r="E5353">
            <v>136.07</v>
          </cell>
          <cell r="F5353" t="str">
            <v>SINTÉTICO</v>
          </cell>
          <cell r="G5353">
            <v>136.07</v>
          </cell>
        </row>
        <row r="5354">
          <cell r="A5354">
            <v>87644</v>
          </cell>
          <cell r="B5354" t="str">
            <v>CONTRAPISO EM ARGAMASSA PRONTA, PREPARO MANUAL, APLICADO EM ÁREAS SECAS SOBRE LAJE, ADERIDO, ESPESSURA 4CM. AF_06/2014</v>
          </cell>
          <cell r="C5354" t="str">
            <v>M2</v>
          </cell>
          <cell r="D5354">
            <v>142.31</v>
          </cell>
          <cell r="E5354">
            <v>144.49</v>
          </cell>
          <cell r="F5354" t="str">
            <v>SINTÉTICO</v>
          </cell>
          <cell r="G5354">
            <v>144.49</v>
          </cell>
        </row>
        <row r="5355">
          <cell r="A5355">
            <v>87680</v>
          </cell>
          <cell r="B5355" t="str">
            <v>CONTRAPISO EM ARGAMASSA TRAÇO 1:4 (CIMENTO E AREIA), PREPARO MECÂNICO COM BETONEIRA 400 L, APLICADO EM ÁREAS SECAS SOBRE LAJE, NÃO ADERIDO, ESPESSURA 4CM. AF_06/2014</v>
          </cell>
          <cell r="C5355" t="str">
            <v>M2</v>
          </cell>
          <cell r="D5355">
            <v>33.71</v>
          </cell>
          <cell r="E5355">
            <v>35.15</v>
          </cell>
          <cell r="F5355" t="str">
            <v>SINTÉTICO</v>
          </cell>
          <cell r="G5355">
            <v>35.15</v>
          </cell>
        </row>
        <row r="5356">
          <cell r="A5356">
            <v>87682</v>
          </cell>
          <cell r="B5356" t="str">
            <v>CONTRAPISO EM ARGAMASSA TRAÇO 1:4 (CIMENTO E AREIA), PREPARO MANUAL, APLICADO EM ÁREAS SECAS SOBRE LAJE, NÃO ADERIDO, ESPESSURA 4CM. AF_06/2014</v>
          </cell>
          <cell r="C5356" t="str">
            <v>M2</v>
          </cell>
          <cell r="D5356">
            <v>37.159999999999997</v>
          </cell>
          <cell r="E5356">
            <v>38.92</v>
          </cell>
          <cell r="F5356" t="str">
            <v>SINTÉTICO</v>
          </cell>
          <cell r="G5356">
            <v>38.92</v>
          </cell>
        </row>
        <row r="5357">
          <cell r="A5357">
            <v>87683</v>
          </cell>
          <cell r="B5357" t="str">
            <v>CONTRAPISO EM ARGAMASSA PRONTA, PREPARO MECÂNICO COM MISTURADOR 300 KG, APLICADO EM ÁREAS SECAS SOBRE LAJE, NÃO ADERIDO, ESPESSURA 4CM. AF_06/2014</v>
          </cell>
          <cell r="C5357" t="str">
            <v>M2</v>
          </cell>
          <cell r="D5357">
            <v>127.41</v>
          </cell>
          <cell r="E5357">
            <v>128.76</v>
          </cell>
          <cell r="F5357" t="str">
            <v>SINTÉTICO</v>
          </cell>
          <cell r="G5357">
            <v>128.76</v>
          </cell>
        </row>
        <row r="5358">
          <cell r="A5358">
            <v>87684</v>
          </cell>
          <cell r="B5358" t="str">
            <v>CONTRAPISO EM ARGAMASSA PRONTA, PREPARO MANUAL, APLICADO EM ÁREAS SECAS SOBRE LAJE, NÃO ADERIDO, ESPESSURA 4CM. AF_06/2014</v>
          </cell>
          <cell r="C5358" t="str">
            <v>M2</v>
          </cell>
          <cell r="D5358">
            <v>135.22</v>
          </cell>
          <cell r="E5358">
            <v>137.18</v>
          </cell>
          <cell r="F5358" t="str">
            <v>SINTÉTICO</v>
          </cell>
          <cell r="G5358">
            <v>137.18</v>
          </cell>
        </row>
        <row r="5359">
          <cell r="A5359">
            <v>87690</v>
          </cell>
          <cell r="B5359" t="str">
            <v>CONTRAPISO EM ARGAMASSA TRAÇO 1:4 (CIMENTO E AREIA), PREPARO MECÂNICO COM BETONEIRA 400 L, APLICADO EM ÁREAS SECAS SOBRE LAJE, NÃO ADERIDO, ESPESSURA 5CM. AF_06/2014</v>
          </cell>
          <cell r="C5359" t="str">
            <v>M2</v>
          </cell>
          <cell r="D5359">
            <v>39.1</v>
          </cell>
          <cell r="E5359">
            <v>40.799999999999997</v>
          </cell>
          <cell r="F5359" t="str">
            <v>SINTÉTICO</v>
          </cell>
          <cell r="G5359">
            <v>40.799999999999997</v>
          </cell>
        </row>
        <row r="5360">
          <cell r="A5360">
            <v>87692</v>
          </cell>
          <cell r="B5360" t="str">
            <v>CONTRAPISO EM ARGAMASSA TRAÇO 1:4 (CIMENTO E AREIA), PREPARO MANUAL, APLICADO EM ÁREAS SECAS SOBRE LAJE, NÃO ADERIDO, ESPESSURA 5CM. AF_06/2014</v>
          </cell>
          <cell r="C5360" t="str">
            <v>M2</v>
          </cell>
          <cell r="D5360">
            <v>43.04</v>
          </cell>
          <cell r="E5360">
            <v>45.13</v>
          </cell>
          <cell r="F5360" t="str">
            <v>SINTÉTICO</v>
          </cell>
          <cell r="G5360">
            <v>45.13</v>
          </cell>
        </row>
        <row r="5361">
          <cell r="A5361">
            <v>87693</v>
          </cell>
          <cell r="B5361" t="str">
            <v>CONTRAPISO EM ARGAMASSA PRONTA, PREPARO MECÂNICO COM MISTURADOR 300 KG, APLICADO EM ÁREAS SECAS SOBRE LAJE, NÃO ADERIDO, ESPESSURA 5CM. AF_06/2014</v>
          </cell>
          <cell r="C5361" t="str">
            <v>M2</v>
          </cell>
          <cell r="D5361">
            <v>146.41</v>
          </cell>
          <cell r="E5361">
            <v>148.01</v>
          </cell>
          <cell r="F5361" t="str">
            <v>SINTÉTICO</v>
          </cell>
          <cell r="G5361">
            <v>148.01</v>
          </cell>
        </row>
        <row r="5362">
          <cell r="A5362">
            <v>87694</v>
          </cell>
          <cell r="B5362" t="str">
            <v>CONTRAPISO EM ARGAMASSA PRONTA, PREPARO MANUAL, APLICADO EM ÁREAS SECAS SOBRE LAJE, NÃO ADERIDO, ESPESSURA 5CM. AF_06/2014</v>
          </cell>
          <cell r="C5362" t="str">
            <v>M2</v>
          </cell>
          <cell r="D5362">
            <v>155.35</v>
          </cell>
          <cell r="E5362">
            <v>157.66</v>
          </cell>
          <cell r="F5362" t="str">
            <v>SINTÉTICO</v>
          </cell>
          <cell r="G5362">
            <v>157.66</v>
          </cell>
        </row>
        <row r="5363">
          <cell r="A5363">
            <v>87700</v>
          </cell>
          <cell r="B5363" t="str">
            <v>CONTRAPISO EM ARGAMASSA TRAÇO 1:4 (CIMENTO E AREIA), PREPARO MECÂNICO COM BETONEIRA 400 L, APLICADO EM ÁREAS SECAS SOBRE LAJE, NÃO ADERIDO, ESPESSURA 6CM. AF_06/2014</v>
          </cell>
          <cell r="C5363" t="str">
            <v>M2</v>
          </cell>
          <cell r="D5363">
            <v>42.27</v>
          </cell>
          <cell r="E5363">
            <v>44.09</v>
          </cell>
          <cell r="F5363" t="str">
            <v>SINTÉTICO</v>
          </cell>
          <cell r="G5363">
            <v>44.09</v>
          </cell>
        </row>
        <row r="5364">
          <cell r="A5364">
            <v>87702</v>
          </cell>
          <cell r="B5364" t="str">
            <v>CONTRAPISO EM ARGAMASSA TRAÇO 1:4 (CIMENTO E AREIA), PREPARO MANUAL, APLICADO EM ÁREAS SECAS SOBRE LAJE, NÃO ADERIDO, ESPESSURA 6CM. AF_06/2014</v>
          </cell>
          <cell r="C5364" t="str">
            <v>M2</v>
          </cell>
          <cell r="D5364">
            <v>46.57</v>
          </cell>
          <cell r="E5364">
            <v>48.8</v>
          </cell>
          <cell r="F5364" t="str">
            <v>SINTÉTICO</v>
          </cell>
          <cell r="G5364">
            <v>48.8</v>
          </cell>
        </row>
        <row r="5365">
          <cell r="A5365">
            <v>87703</v>
          </cell>
          <cell r="B5365" t="str">
            <v>CONTRAPISO EM ARGAMASSA PRONTA, PREPARO MECÂNICO COM MISTURADOR 300 KG, APLICADO EM ÁREAS SECAS SOBRE LAJE, NÃO ADERIDO, ESPESSURA 6CM. AF_06/2014</v>
          </cell>
          <cell r="C5365" t="str">
            <v>M2</v>
          </cell>
          <cell r="D5365">
            <v>159.13</v>
          </cell>
          <cell r="E5365">
            <v>160.84</v>
          </cell>
          <cell r="F5365" t="str">
            <v>SINTÉTICO</v>
          </cell>
          <cell r="G5365">
            <v>160.84</v>
          </cell>
        </row>
        <row r="5366">
          <cell r="A5366">
            <v>87704</v>
          </cell>
          <cell r="B5366" t="str">
            <v>CONTRAPISO EM ARGAMASSA PRONTA, PREPARO MANUAL, APLICADO EM ÁREAS SECAS SOBRE LAJE, NÃO ADERIDO, ESPESSURA 6CM. AF_06/2014</v>
          </cell>
          <cell r="C5366" t="str">
            <v>M2</v>
          </cell>
          <cell r="D5366">
            <v>168.86</v>
          </cell>
          <cell r="E5366">
            <v>171.34</v>
          </cell>
          <cell r="F5366" t="str">
            <v>SINTÉTICO</v>
          </cell>
          <cell r="G5366">
            <v>171.34</v>
          </cell>
        </row>
        <row r="5367">
          <cell r="A5367">
            <v>87735</v>
          </cell>
          <cell r="B5367" t="str">
            <v>CONTRAPISO EM ARGAMASSA TRAÇO 1:4 (CIMENTO E AREIA), PREPARO MECÂNICO COM BETONEIRA 400 L, APLICADO EM ÁREAS MOLHADAS SOBRE LAJE, ADERIDO, ESPESSURA 2CM. AF_06/2014</v>
          </cell>
          <cell r="C5367" t="str">
            <v>M2</v>
          </cell>
          <cell r="D5367">
            <v>36.270000000000003</v>
          </cell>
          <cell r="E5367">
            <v>38.450000000000003</v>
          </cell>
          <cell r="F5367" t="str">
            <v>SINTÉTICO</v>
          </cell>
          <cell r="G5367">
            <v>38.450000000000003</v>
          </cell>
        </row>
        <row r="5368">
          <cell r="A5368">
            <v>87737</v>
          </cell>
          <cell r="B5368" t="str">
            <v>CONTRAPISO EM ARGAMASSA TRAÇO 1:4 (CIMENTO E AREIA), PREPARO MANUAL, APLICADO EM ÁREAS MOLHADAS SOBRE LAJE, ADERIDO, ESPESSURA 2CM. AF_06/2014</v>
          </cell>
          <cell r="C5368" t="str">
            <v>M2</v>
          </cell>
          <cell r="D5368">
            <v>38.28</v>
          </cell>
          <cell r="E5368">
            <v>40.659999999999997</v>
          </cell>
          <cell r="F5368" t="str">
            <v>SINTÉTICO</v>
          </cell>
          <cell r="G5368">
            <v>40.659999999999997</v>
          </cell>
        </row>
        <row r="5369">
          <cell r="A5369">
            <v>87738</v>
          </cell>
          <cell r="B5369" t="str">
            <v>CONTRAPISO EM ARGAMASSA PRONTA, PREPARO MECÂNICO COM MISTURADOR 300 KG, APLICADO EM ÁREAS MOLHADAS SOBRE LAJE, ADERIDO, ESPESSURA 2CM. AF_06/2014</v>
          </cell>
          <cell r="C5369" t="str">
            <v>M2</v>
          </cell>
          <cell r="D5369">
            <v>91.07</v>
          </cell>
          <cell r="E5369">
            <v>93.2</v>
          </cell>
          <cell r="F5369" t="str">
            <v>SINTÉTICO</v>
          </cell>
          <cell r="G5369">
            <v>93.2</v>
          </cell>
        </row>
        <row r="5370">
          <cell r="A5370">
            <v>87739</v>
          </cell>
          <cell r="B5370" t="str">
            <v>CONTRAPISO EM ARGAMASSA PRONTA, PREPARO MANUAL, APLICADO EM ÁREAS MOLHADAS SOBRE LAJE, ADERIDO, ESPESSURA 2CM. AF_06/2014</v>
          </cell>
          <cell r="C5370" t="str">
            <v>M2</v>
          </cell>
          <cell r="D5370">
            <v>95.64</v>
          </cell>
          <cell r="E5370">
            <v>98.13</v>
          </cell>
          <cell r="F5370" t="str">
            <v>SINTÉTICO</v>
          </cell>
          <cell r="G5370">
            <v>98.13</v>
          </cell>
        </row>
        <row r="5371">
          <cell r="A5371">
            <v>87745</v>
          </cell>
          <cell r="B5371" t="str">
            <v>CONTRAPISO EM ARGAMASSA TRAÇO 1:4 (CIMENTO E AREIA), PREPARO MECÂNICO COM BETONEIRA 400 L, APLICADO EM ÁREAS MOLHADAS SOBRE LAJE, ADERIDO, ESPESSURA 3CM. AF_06/2014</v>
          </cell>
          <cell r="C5371" t="str">
            <v>M2</v>
          </cell>
          <cell r="D5371">
            <v>43.27</v>
          </cell>
          <cell r="E5371">
            <v>45.67</v>
          </cell>
          <cell r="F5371" t="str">
            <v>SINTÉTICO</v>
          </cell>
          <cell r="G5371">
            <v>45.67</v>
          </cell>
        </row>
        <row r="5372">
          <cell r="A5372">
            <v>87747</v>
          </cell>
          <cell r="B5372" t="str">
            <v>CONTRAPISO EM ARGAMASSA TRAÇO 1:4 (CIMENTO E AREIA), PREPARO MANUAL, APLICADO EM ÁREAS MOLHADAS SOBRE LAJE, ADERIDO, ESPESSURA 3CM. AF_06/2014</v>
          </cell>
          <cell r="C5372" t="str">
            <v>M2</v>
          </cell>
          <cell r="D5372">
            <v>46.07</v>
          </cell>
          <cell r="E5372">
            <v>48.75</v>
          </cell>
          <cell r="F5372" t="str">
            <v>SINTÉTICO</v>
          </cell>
          <cell r="G5372">
            <v>48.75</v>
          </cell>
        </row>
        <row r="5373">
          <cell r="A5373">
            <v>87748</v>
          </cell>
          <cell r="B5373" t="str">
            <v>CONTRAPISO EM ARGAMASSA PRONTA, PREPARO MECÂNICO COM MISTURADOR 300 KG, APLICADO EM ÁREAS MOLHADAS SOBRE LAJE, ADERIDO, ESPESSURA 3CM. AF_06/2014</v>
          </cell>
          <cell r="C5373" t="str">
            <v>M2</v>
          </cell>
          <cell r="D5373">
            <v>119.47</v>
          </cell>
          <cell r="E5373">
            <v>121.8</v>
          </cell>
          <cell r="F5373" t="str">
            <v>SINTÉTICO</v>
          </cell>
          <cell r="G5373">
            <v>121.8</v>
          </cell>
        </row>
        <row r="5374">
          <cell r="A5374">
            <v>87749</v>
          </cell>
          <cell r="B5374" t="str">
            <v>CONTRAPISO EM ARGAMASSA PRONTA, PREPARO MANUAL, APLICADO EM ÁREAS MOLHADAS SOBRE LAJE, ADERIDO, ESPESSURA 3CM. AF_06/2014</v>
          </cell>
          <cell r="C5374" t="str">
            <v>M2</v>
          </cell>
          <cell r="D5374">
            <v>125.81</v>
          </cell>
          <cell r="E5374">
            <v>128.65</v>
          </cell>
          <cell r="F5374" t="str">
            <v>SINTÉTICO</v>
          </cell>
          <cell r="G5374">
            <v>128.65</v>
          </cell>
        </row>
        <row r="5375">
          <cell r="A5375">
            <v>87755</v>
          </cell>
          <cell r="B5375" t="str">
            <v>CONTRAPISO EM ARGAMASSA TRAÇO 1:4 (CIMENTO E AREIA), PREPARO MECÂNICO COM BETONEIRA 400 L, APLICADO EM ÁREAS MOLHADAS SOBRE IMPERMEABILIZAÇÃO, ESPESSURA 3CM. AF_06/2014</v>
          </cell>
          <cell r="C5375" t="str">
            <v>M2</v>
          </cell>
          <cell r="D5375">
            <v>39.270000000000003</v>
          </cell>
          <cell r="E5375">
            <v>41.78</v>
          </cell>
          <cell r="F5375" t="str">
            <v>SINTÉTICO</v>
          </cell>
          <cell r="G5375">
            <v>41.78</v>
          </cell>
        </row>
        <row r="5376">
          <cell r="A5376">
            <v>87757</v>
          </cell>
          <cell r="B5376" t="str">
            <v>CONTRAPISO EM ARGAMASSA TRAÇO 1:4 (CIMENTO E AREIA), PREPARO MANUAL, APLICADO EM ÁREAS MOLHADAS SOBRE IMPERMEABILIZAÇÃO, ESPESSURA 3CM. AF_06/2014</v>
          </cell>
          <cell r="C5376" t="str">
            <v>M2</v>
          </cell>
          <cell r="D5376">
            <v>42.07</v>
          </cell>
          <cell r="E5376">
            <v>44.86</v>
          </cell>
          <cell r="F5376" t="str">
            <v>SINTÉTICO</v>
          </cell>
          <cell r="G5376">
            <v>44.86</v>
          </cell>
        </row>
        <row r="5377">
          <cell r="A5377">
            <v>87758</v>
          </cell>
          <cell r="B5377" t="str">
            <v>CONTRAPISO EM ARGAMASSA PRONTA, PREPARO MECÂNICO COM MISTURADOR 300 KG, APLICADO EM ÁREAS MOLHADAS SOBRE IMPERMEABILIZAÇÃO, ESPESSURA 3CM. AF_06/2014</v>
          </cell>
          <cell r="C5377" t="str">
            <v>M2</v>
          </cell>
          <cell r="D5377">
            <v>115.47</v>
          </cell>
          <cell r="E5377">
            <v>117.91</v>
          </cell>
          <cell r="F5377" t="str">
            <v>SINTÉTICO</v>
          </cell>
          <cell r="G5377">
            <v>117.91</v>
          </cell>
        </row>
        <row r="5378">
          <cell r="A5378">
            <v>87759</v>
          </cell>
          <cell r="B5378" t="str">
            <v>CONTRAPISO EM ARGAMASSA PRONTA, PREPARO MANUAL, APLICADO EM ÁREAS MOLHADAS SOBRE IMPERMEABILIZAÇÃO, ESPESSURA 3CM. AF_06/2014</v>
          </cell>
          <cell r="C5378" t="str">
            <v>M2</v>
          </cell>
          <cell r="D5378">
            <v>121.81</v>
          </cell>
          <cell r="E5378">
            <v>124.76</v>
          </cell>
          <cell r="F5378" t="str">
            <v>SINTÉTICO</v>
          </cell>
          <cell r="G5378">
            <v>124.76</v>
          </cell>
        </row>
        <row r="5379">
          <cell r="A5379">
            <v>87765</v>
          </cell>
          <cell r="B5379" t="str">
            <v>CONTRAPISO EM ARGAMASSA TRAÇO 1:4 (CIMENTO E AREIA), PREPARO MECÂNICO COM BETONEIRA 400 L, APLICADO EM ÁREAS MOLHADAS SOBRE IMPERMEABILIZAÇÃO, ESPESSURA 4CM. AF_06/2014</v>
          </cell>
          <cell r="C5379" t="str">
            <v>M2</v>
          </cell>
          <cell r="D5379">
            <v>44.92</v>
          </cell>
          <cell r="E5379">
            <v>47.63</v>
          </cell>
          <cell r="F5379" t="str">
            <v>SINTÉTICO</v>
          </cell>
          <cell r="G5379">
            <v>47.63</v>
          </cell>
        </row>
        <row r="5380">
          <cell r="A5380">
            <v>87767</v>
          </cell>
          <cell r="B5380" t="str">
            <v>CONTRAPISO EM ARGAMASSA TRAÇO 1:4 (CIMENTO E AREIA), PREPARO MANUAL, APLICADO EM ÁREAS MOLHADAS SOBRE IMPERMEABILIZAÇÃO, ESPESSURA 4CM. AF_06/2014</v>
          </cell>
          <cell r="C5380" t="str">
            <v>M2</v>
          </cell>
          <cell r="D5380">
            <v>48.37</v>
          </cell>
          <cell r="E5380">
            <v>51.4</v>
          </cell>
          <cell r="F5380" t="str">
            <v>SINTÉTICO</v>
          </cell>
          <cell r="G5380">
            <v>51.4</v>
          </cell>
        </row>
        <row r="5381">
          <cell r="A5381">
            <v>87768</v>
          </cell>
          <cell r="B5381" t="str">
            <v>CONTRAPISO EM ARGAMASSA PRONTA, PREPARO MECÂNICO COM MISTURADOR 300 KG, APLICADO EM ÁREAS MOLHADAS SOBRE IMPERMEABILIZAÇÃO, ESPESSURA 4CM. AF_06/2014</v>
          </cell>
          <cell r="C5381" t="str">
            <v>M2</v>
          </cell>
          <cell r="D5381">
            <v>138.62</v>
          </cell>
          <cell r="E5381">
            <v>141.24</v>
          </cell>
          <cell r="F5381" t="str">
            <v>SINTÉTICO</v>
          </cell>
          <cell r="G5381">
            <v>141.24</v>
          </cell>
        </row>
        <row r="5382">
          <cell r="A5382">
            <v>87769</v>
          </cell>
          <cell r="B5382" t="str">
            <v>CONTRAPISO EM ARGAMASSA PRONTA, PREPARO MANUAL, APLICADO EM ÁREAS MOLHADAS SOBRE IMPERMEABILIZAÇÃO, ESPESSURA 4CM. AF_06/2014</v>
          </cell>
          <cell r="C5382" t="str">
            <v>M2</v>
          </cell>
          <cell r="D5382">
            <v>146.43</v>
          </cell>
          <cell r="E5382">
            <v>149.66</v>
          </cell>
          <cell r="F5382" t="str">
            <v>SINTÉTICO</v>
          </cell>
          <cell r="G5382">
            <v>149.66</v>
          </cell>
        </row>
        <row r="5383">
          <cell r="A5383">
            <v>88470</v>
          </cell>
          <cell r="B5383" t="str">
            <v>CONTRAPISO AUTONIVELANTE, APLICADO SOBRE LAJE, NÃO ADERIDO, ESPESSURA 3CM. AF_06/2014</v>
          </cell>
          <cell r="C5383" t="str">
            <v>M2</v>
          </cell>
          <cell r="D5383">
            <v>29.9</v>
          </cell>
          <cell r="E5383">
            <v>30.34</v>
          </cell>
          <cell r="F5383" t="str">
            <v>SINTÉTICO</v>
          </cell>
          <cell r="G5383">
            <v>30.34</v>
          </cell>
        </row>
        <row r="5384">
          <cell r="A5384">
            <v>88471</v>
          </cell>
          <cell r="B5384" t="str">
            <v>CONTRAPISO AUTONIVELANTE, APLICADO SOBRE LAJE, NÃO ADERIDO, ESPESSURA 4CM. AF_06/2014</v>
          </cell>
          <cell r="C5384" t="str">
            <v>M2</v>
          </cell>
          <cell r="D5384">
            <v>36.869999999999997</v>
          </cell>
          <cell r="E5384">
            <v>37.44</v>
          </cell>
          <cell r="F5384" t="str">
            <v>SINTÉTICO</v>
          </cell>
          <cell r="G5384">
            <v>37.44</v>
          </cell>
        </row>
        <row r="5385">
          <cell r="A5385">
            <v>88472</v>
          </cell>
          <cell r="B5385" t="str">
            <v>CONTRAPISO AUTONIVELANTE, APLICADO SOBRE LAJE, NÃO ADERIDO, ESPESSURA 5CM. AF_06/2014</v>
          </cell>
          <cell r="C5385" t="str">
            <v>M2</v>
          </cell>
          <cell r="D5385">
            <v>42.35</v>
          </cell>
          <cell r="E5385">
            <v>43</v>
          </cell>
          <cell r="F5385" t="str">
            <v>SINTÉTICO</v>
          </cell>
          <cell r="G5385">
            <v>43</v>
          </cell>
        </row>
        <row r="5386">
          <cell r="A5386">
            <v>88476</v>
          </cell>
          <cell r="B5386" t="str">
            <v>CONTRAPISO AUTONIVELANTE, APLICADO SOBRE LAJE, ADERIDO, ESPESSURA 2CM. AF_06/2014</v>
          </cell>
          <cell r="C5386" t="str">
            <v>M2</v>
          </cell>
          <cell r="D5386">
            <v>23.77</v>
          </cell>
          <cell r="E5386">
            <v>24.1</v>
          </cell>
          <cell r="F5386" t="str">
            <v>SINTÉTICO</v>
          </cell>
          <cell r="G5386">
            <v>24.1</v>
          </cell>
        </row>
        <row r="5387">
          <cell r="A5387">
            <v>88477</v>
          </cell>
          <cell r="B5387" t="str">
            <v>CONTRAPISO AUTONIVELANTE, APLICADO SOBRE LAJE, ADERIDO, ESPESSURA 3CM. AF_06/2014</v>
          </cell>
          <cell r="C5387" t="str">
            <v>M2</v>
          </cell>
          <cell r="D5387">
            <v>32.630000000000003</v>
          </cell>
          <cell r="E5387">
            <v>33.130000000000003</v>
          </cell>
          <cell r="F5387" t="str">
            <v>SINTÉTICO</v>
          </cell>
          <cell r="G5387">
            <v>33.130000000000003</v>
          </cell>
        </row>
        <row r="5388">
          <cell r="A5388">
            <v>88478</v>
          </cell>
          <cell r="B5388" t="str">
            <v>CONTRAPISO AUTONIVELANTE, APLICADO SOBRE LAJE, ADERIDO, ESPESSURA 4CM. AF_06/2014</v>
          </cell>
          <cell r="C5388" t="str">
            <v>M2</v>
          </cell>
          <cell r="D5388">
            <v>39.81</v>
          </cell>
          <cell r="E5388">
            <v>40.450000000000003</v>
          </cell>
          <cell r="F5388" t="str">
            <v>SINTÉTICO</v>
          </cell>
          <cell r="G5388">
            <v>40.450000000000003</v>
          </cell>
        </row>
        <row r="5389">
          <cell r="A5389">
            <v>90900</v>
          </cell>
          <cell r="B5389" t="str">
            <v>CONTRAPISO ACÚSTICO EM ARGAMASSA TRAÇO 1:4 (CIMENTO E AREIA), PREPARO MECÂNICO COM BETONEIRA 400L, APLICADO EM ÁREAS SECAS MENORES QUE 15M2, ESPESSURA 5CM. AF_10/2014</v>
          </cell>
          <cell r="C5389" t="str">
            <v>M2</v>
          </cell>
          <cell r="D5389">
            <v>62.97</v>
          </cell>
          <cell r="E5389">
            <v>65.540000000000006</v>
          </cell>
          <cell r="F5389" t="str">
            <v>SINTÉTICO</v>
          </cell>
          <cell r="G5389">
            <v>65.540000000000006</v>
          </cell>
        </row>
        <row r="5390">
          <cell r="A5390">
            <v>90902</v>
          </cell>
          <cell r="B5390" t="str">
            <v>CONTRAPISO ACÚSTICO EM ARGAMASSA TRAÇO 1:4 (CIMENTO E AREIA), PREPARO MANUAL, APLICADO EM ÁREAS SECAS MENORES QUE 15M2, ESPESSURA 5CM. AF_10/2014</v>
          </cell>
          <cell r="C5390" t="str">
            <v>M2</v>
          </cell>
          <cell r="D5390">
            <v>66.91</v>
          </cell>
          <cell r="E5390">
            <v>69.87</v>
          </cell>
          <cell r="F5390" t="str">
            <v>SINTÉTICO</v>
          </cell>
          <cell r="G5390">
            <v>69.87</v>
          </cell>
        </row>
        <row r="5391">
          <cell r="A5391">
            <v>90903</v>
          </cell>
          <cell r="B5391" t="str">
            <v>CONTRAPISO ACÚSTICO EM ARGAMASSA PRONTA, PREPARO MECÂNICO COM MISTURADOR 300 KG, APLICADO EM ÁREAS SECAS MENORES QUE 15M2, ESPESSURA 5CM. AF_10/2014</v>
          </cell>
          <cell r="C5391" t="str">
            <v>M2</v>
          </cell>
          <cell r="D5391">
            <v>170.28</v>
          </cell>
          <cell r="E5391">
            <v>172.75</v>
          </cell>
          <cell r="F5391" t="str">
            <v>SINTÉTICO</v>
          </cell>
          <cell r="G5391">
            <v>172.75</v>
          </cell>
        </row>
        <row r="5392">
          <cell r="A5392">
            <v>90904</v>
          </cell>
          <cell r="B5392" t="str">
            <v>CONTRAPISO ACÚSTICO EM ARGAMASSA PRONTA, PREPARO MANUAL, APLICADO EM ÁREAS SECAS MENORES QUE 15M2, ESPESSURA 5CM. AF_10/2014</v>
          </cell>
          <cell r="C5392" t="str">
            <v>M2</v>
          </cell>
          <cell r="D5392">
            <v>179.22</v>
          </cell>
          <cell r="E5392">
            <v>182.4</v>
          </cell>
          <cell r="F5392" t="str">
            <v>SINTÉTICO</v>
          </cell>
          <cell r="G5392">
            <v>182.4</v>
          </cell>
        </row>
        <row r="5393">
          <cell r="A5393">
            <v>90910</v>
          </cell>
          <cell r="B5393" t="str">
            <v>CONTRAPISO ACÚSTICO EM ARGAMASSA TRAÇO 1:4 (CIMENTO E AREIA), PREPARO MECÂNICO COM BETONEIRA 400L, APLICADO EM ÁREAS SECAS MENORES QUE 15M2, ESPESSURA 6CM. AF_10/2014</v>
          </cell>
          <cell r="C5393" t="str">
            <v>M2</v>
          </cell>
          <cell r="D5393">
            <v>66.87</v>
          </cell>
          <cell r="E5393">
            <v>69.650000000000006</v>
          </cell>
          <cell r="F5393" t="str">
            <v>SINTÉTICO</v>
          </cell>
          <cell r="G5393">
            <v>69.650000000000006</v>
          </cell>
        </row>
        <row r="5394">
          <cell r="A5394">
            <v>90912</v>
          </cell>
          <cell r="B5394" t="str">
            <v>CONTRAPISO ACÚSTICO EM ARGAMASSA TRAÇO 1:4 (CIMENTO E AREIA), PREPARO MANUAL, APLICADO EM ÁREAS SECAS MENORES QUE 15M2, ESPESSURA 6CM. AF_10/2014</v>
          </cell>
          <cell r="C5394" t="str">
            <v>M2</v>
          </cell>
          <cell r="D5394">
            <v>71.17</v>
          </cell>
          <cell r="E5394">
            <v>74.36</v>
          </cell>
          <cell r="F5394" t="str">
            <v>SINTÉTICO</v>
          </cell>
          <cell r="G5394">
            <v>74.36</v>
          </cell>
        </row>
        <row r="5395">
          <cell r="A5395">
            <v>90913</v>
          </cell>
          <cell r="B5395" t="str">
            <v>CONTRAPISO ACÚSTICO EM ARGAMASSA PRONTA, PREPARO MECÂNICO COM MISTURADOR 300 KG, APLICADO EM ÁREAS SECAS MENORES QUE 15M2, ESPESSURA 6CM. AF_10/2014</v>
          </cell>
          <cell r="C5395" t="str">
            <v>M2</v>
          </cell>
          <cell r="D5395">
            <v>183.73</v>
          </cell>
          <cell r="E5395">
            <v>186.4</v>
          </cell>
          <cell r="F5395" t="str">
            <v>SINTÉTICO</v>
          </cell>
          <cell r="G5395">
            <v>186.4</v>
          </cell>
        </row>
        <row r="5396">
          <cell r="A5396">
            <v>90914</v>
          </cell>
          <cell r="B5396" t="str">
            <v>CONTRAPISO ACÚSTICO EM ARGAMASSA PRONTA, PREPARO MANUAL, APLICADO EM ÁREAS SECAS MENORES QUE 15M2, ESPESSURA 6CM. AF_10/2014</v>
          </cell>
          <cell r="C5396" t="str">
            <v>M2</v>
          </cell>
          <cell r="D5396">
            <v>193.46</v>
          </cell>
          <cell r="E5396">
            <v>196.9</v>
          </cell>
          <cell r="F5396" t="str">
            <v>SINTÉTICO</v>
          </cell>
          <cell r="G5396">
            <v>196.9</v>
          </cell>
        </row>
        <row r="5397">
          <cell r="A5397">
            <v>90920</v>
          </cell>
          <cell r="B5397" t="str">
            <v>CONTRAPISO ACÚSTICO EM ARGAMASSA TRAÇO 1:4 (CIMENTO E AREIA), PREPARO MECÂNICO COM BETONEIRA 400L, APLICADO EM ÁREAS SECAS MENORES QUE 15M2, ESPESSURA 7CM. AF_10/2014</v>
          </cell>
          <cell r="C5397" t="str">
            <v>M2</v>
          </cell>
          <cell r="D5397">
            <v>74.08</v>
          </cell>
          <cell r="E5397">
            <v>77.239999999999995</v>
          </cell>
          <cell r="F5397" t="str">
            <v>SINTÉTICO</v>
          </cell>
          <cell r="G5397">
            <v>77.239999999999995</v>
          </cell>
        </row>
        <row r="5398">
          <cell r="A5398">
            <v>90922</v>
          </cell>
          <cell r="B5398" t="str">
            <v>CONTRAPISO ACÚSTICO EM ARGAMASSA TRAÇO 1:4 (CIMENTO E AREIA), PREPARO MANUAL, APLICADO EM ÁREAS SECAS MENORES QUE 15M2, ESPESSURA 7CM. AF_10/2014</v>
          </cell>
          <cell r="C5398" t="str">
            <v>M2</v>
          </cell>
          <cell r="D5398">
            <v>79.02</v>
          </cell>
          <cell r="E5398">
            <v>82.66</v>
          </cell>
          <cell r="F5398" t="str">
            <v>SINTÉTICO</v>
          </cell>
          <cell r="G5398">
            <v>82.66</v>
          </cell>
        </row>
        <row r="5399">
          <cell r="A5399">
            <v>90923</v>
          </cell>
          <cell r="B5399" t="str">
            <v>CONTRAPISO ACÚSTICO EM ARGAMASSA PRONTA, PREPARO MECÂNICO COM MISTURADOR 300 KG, APLICADO EM ÁREAS SECAS MENORES QUE 15M2, ESPESSURA 7CM. AF_10/2014</v>
          </cell>
          <cell r="C5399" t="str">
            <v>M2</v>
          </cell>
          <cell r="D5399">
            <v>208.44</v>
          </cell>
          <cell r="E5399">
            <v>211.48</v>
          </cell>
          <cell r="F5399" t="str">
            <v>SINTÉTICO</v>
          </cell>
          <cell r="G5399">
            <v>211.48</v>
          </cell>
        </row>
        <row r="5400">
          <cell r="A5400">
            <v>90924</v>
          </cell>
          <cell r="B5400" t="str">
            <v>CONTRAPISO ACÚSTICO EM ARGAMASSA PRONTA, PREPARO MANUAL, APLICADO EM ÁREAS SECAS MENORES QUE 15M2, ESPESSURA 7CM. AF_10/2014</v>
          </cell>
          <cell r="C5400" t="str">
            <v>M2</v>
          </cell>
          <cell r="D5400">
            <v>219.63</v>
          </cell>
          <cell r="E5400">
            <v>223.55</v>
          </cell>
          <cell r="F5400" t="str">
            <v>SINTÉTICO</v>
          </cell>
          <cell r="G5400">
            <v>223.55</v>
          </cell>
        </row>
        <row r="5401">
          <cell r="A5401">
            <v>90930</v>
          </cell>
          <cell r="B5401" t="str">
            <v>CONTRAPISO ACÚSTICO EM ARGAMASSA TRAÇO 1:4 (CIMENTO E AREIA), PREPARO MECÂNICO COM BETONEIRA 400L, APLICADO EM ÁREAS SECAS MAIORES QUE 15M2, ESPESSURA 5CM. AF_10/2014</v>
          </cell>
          <cell r="C5401" t="str">
            <v>M2</v>
          </cell>
          <cell r="D5401">
            <v>57.81</v>
          </cell>
          <cell r="E5401">
            <v>59.84</v>
          </cell>
          <cell r="F5401" t="str">
            <v>SINTÉTICO</v>
          </cell>
          <cell r="G5401">
            <v>59.84</v>
          </cell>
        </row>
        <row r="5402">
          <cell r="A5402">
            <v>90932</v>
          </cell>
          <cell r="B5402" t="str">
            <v>CONTRAPISO ACÚSTICO EM ARGAMASSA TRAÇO 1:4 (CIMENTO E AREIA), PREPARO MANUAL, APLICADO EM ÁREAS SECAS MAIORES QUE 15M2, ESPESSURA 5CM. AF_10/2014</v>
          </cell>
          <cell r="C5402" t="str">
            <v>M2</v>
          </cell>
          <cell r="D5402">
            <v>61.75</v>
          </cell>
          <cell r="E5402">
            <v>64.17</v>
          </cell>
          <cell r="F5402" t="str">
            <v>SINTÉTICO</v>
          </cell>
          <cell r="G5402">
            <v>64.17</v>
          </cell>
        </row>
        <row r="5403">
          <cell r="A5403">
            <v>90933</v>
          </cell>
          <cell r="B5403" t="str">
            <v>CONTRAPISO ACÚSTICO EM ARGAMASSA PRONTA, PREPARO MECÂNICO COM MISTURADOR 300 KG, APLICADO EM ÁREAS SECAS MAIORES QUE 15M2, ESPESSURA 5CM. AF_10/2014</v>
          </cell>
          <cell r="C5403" t="str">
            <v>M2</v>
          </cell>
          <cell r="D5403">
            <v>165.12</v>
          </cell>
          <cell r="E5403">
            <v>167.05</v>
          </cell>
          <cell r="F5403" t="str">
            <v>SINTÉTICO</v>
          </cell>
          <cell r="G5403">
            <v>167.05</v>
          </cell>
        </row>
        <row r="5404">
          <cell r="A5404">
            <v>90934</v>
          </cell>
          <cell r="B5404" t="str">
            <v>CONTRAPISO ACÚSTICO EM ARGAMASSA PRONTA, PREPARO MANUAL, APLICADO EM ÁREAS SECAS MAIORES QUE 15M2, ESPESSURA 5CM. AF_10/2014</v>
          </cell>
          <cell r="C5404" t="str">
            <v>M2</v>
          </cell>
          <cell r="D5404">
            <v>174.06</v>
          </cell>
          <cell r="E5404">
            <v>176.7</v>
          </cell>
          <cell r="F5404" t="str">
            <v>SINTÉTICO</v>
          </cell>
          <cell r="G5404">
            <v>176.7</v>
          </cell>
        </row>
        <row r="5405">
          <cell r="A5405">
            <v>90940</v>
          </cell>
          <cell r="B5405" t="str">
            <v>CONTRAPISO ACÚSTICO EM ARGAMASSA TRAÇO 1:4 (CIMENTO E AREIA), PREPARO MECÂNICO COM BETONEIRA 400L, APLICADO EM ÁREAS SECAS MAIORES QUE 15M2, ESPESSURA 6CM. AF_10/2014</v>
          </cell>
          <cell r="C5405" t="str">
            <v>M2</v>
          </cell>
          <cell r="D5405">
            <v>61.74</v>
          </cell>
          <cell r="E5405">
            <v>63.97</v>
          </cell>
          <cell r="F5405" t="str">
            <v>SINTÉTICO</v>
          </cell>
          <cell r="G5405">
            <v>63.97</v>
          </cell>
        </row>
        <row r="5406">
          <cell r="A5406">
            <v>90942</v>
          </cell>
          <cell r="B5406" t="str">
            <v>CONTRAPISO ACÚSTICO EM ARGAMASSA TRAÇO 1:4 (CIMENTO E AREIA), PREPARO MANUAL, APLICADO EM ÁREAS SECAS MAIORES QUE 15M2, ESPESSURA 6CM. AF_10/2014</v>
          </cell>
          <cell r="C5406" t="str">
            <v>M2</v>
          </cell>
          <cell r="D5406">
            <v>66.040000000000006</v>
          </cell>
          <cell r="E5406">
            <v>68.680000000000007</v>
          </cell>
          <cell r="F5406" t="str">
            <v>SINTÉTICO</v>
          </cell>
          <cell r="G5406">
            <v>68.680000000000007</v>
          </cell>
        </row>
        <row r="5407">
          <cell r="A5407">
            <v>90943</v>
          </cell>
          <cell r="B5407" t="str">
            <v>CONTRAPISO ACÚSTICO EM ARGAMASSA PRONTA, PREPARO MECÂNICO COM MISTURADOR 300 KG, APLICADO EM ÁREAS SECAS MAIORES QUE 15M2, ESPESSURA 6CM. AF_10/2014</v>
          </cell>
          <cell r="C5407" t="str">
            <v>M2</v>
          </cell>
          <cell r="D5407">
            <v>178.6</v>
          </cell>
          <cell r="E5407">
            <v>180.72</v>
          </cell>
          <cell r="F5407" t="str">
            <v>SINTÉTICO</v>
          </cell>
          <cell r="G5407">
            <v>180.72</v>
          </cell>
        </row>
        <row r="5408">
          <cell r="A5408">
            <v>90944</v>
          </cell>
          <cell r="B5408" t="str">
            <v>CONTRAPISO ACÚSTICO EM ARGAMASSA PRONTA, PREPARO MANUAL, APLICADO EM ÁREAS SECAS MAIORES QUE 15M2, ESPESSURA 6CM. AF_10/2014</v>
          </cell>
          <cell r="C5408" t="str">
            <v>M2</v>
          </cell>
          <cell r="D5408">
            <v>188.33</v>
          </cell>
          <cell r="E5408">
            <v>191.22</v>
          </cell>
          <cell r="F5408" t="str">
            <v>SINTÉTICO</v>
          </cell>
          <cell r="G5408">
            <v>191.22</v>
          </cell>
        </row>
        <row r="5409">
          <cell r="A5409">
            <v>90950</v>
          </cell>
          <cell r="B5409" t="str">
            <v>CONTRAPISO ACÚSTICO EM ARGAMASSA TRAÇO 1:4 (CIMENTO E AREIA), PREPARO MECÂNICO COM BETONEIRA 400L, APLICADO EM ÁREAS SECAS MAIORES QUE 15M2, ESPESSURA 7CM. AF_10/2014</v>
          </cell>
          <cell r="C5409" t="str">
            <v>M2</v>
          </cell>
          <cell r="D5409">
            <v>68.92</v>
          </cell>
          <cell r="E5409">
            <v>71.53</v>
          </cell>
          <cell r="F5409" t="str">
            <v>SINTÉTICO</v>
          </cell>
          <cell r="G5409">
            <v>71.53</v>
          </cell>
        </row>
        <row r="5410">
          <cell r="A5410">
            <v>90952</v>
          </cell>
          <cell r="B5410" t="str">
            <v>CONTRAPISO ACÚSTICO EM ARGAMASSA TRAÇO 1:4 (CIMENTO E AREIA), PREPARO MANUAL, APLICADO EM ÁREAS SECAS MAIORES QUE 15M2, ESPESSURA 7CM. AF_10/2014</v>
          </cell>
          <cell r="C5410" t="str">
            <v>M2</v>
          </cell>
          <cell r="D5410">
            <v>73.86</v>
          </cell>
          <cell r="E5410">
            <v>76.95</v>
          </cell>
          <cell r="F5410" t="str">
            <v>SINTÉTICO</v>
          </cell>
          <cell r="G5410">
            <v>76.95</v>
          </cell>
        </row>
        <row r="5411">
          <cell r="A5411">
            <v>90953</v>
          </cell>
          <cell r="B5411" t="str">
            <v>CONTRAPISO ACÚSTICO EM ARGAMASSA PRONTA, PREPARO MECÂNICO COM MISTURADOR 300 KG, APLICADO EM ÁREAS SECAS MAIORES QUE 15M2, ESPESSURA 7CM. AF_10/2014</v>
          </cell>
          <cell r="C5411" t="str">
            <v>M2</v>
          </cell>
          <cell r="D5411">
            <v>203.28</v>
          </cell>
          <cell r="E5411">
            <v>205.77</v>
          </cell>
          <cell r="F5411" t="str">
            <v>SINTÉTICO</v>
          </cell>
          <cell r="G5411">
            <v>205.77</v>
          </cell>
        </row>
        <row r="5412">
          <cell r="A5412">
            <v>90954</v>
          </cell>
          <cell r="B5412" t="str">
            <v>CONTRAPISO ACÚSTICO EM ARGAMASSA PRONTA, PREPARO MANUAL, APLICADO EM ÁREAS SECAS MAIORES QUE 15M2, ESPESSURA 7CM. AF_10/2014</v>
          </cell>
          <cell r="C5412" t="str">
            <v>M2</v>
          </cell>
          <cell r="D5412">
            <v>214.47</v>
          </cell>
          <cell r="E5412">
            <v>217.84</v>
          </cell>
          <cell r="F5412" t="str">
            <v>SINTÉTICO</v>
          </cell>
          <cell r="G5412">
            <v>217.84</v>
          </cell>
        </row>
        <row r="5413">
          <cell r="A5413">
            <v>94438</v>
          </cell>
          <cell r="B5413" t="str">
            <v>(COMPOSIÇÃO REPRESENTATIVA) DO SERVIÇO DE CONTRAPISO EM ARGAMASSA TRAÇO 1:4 (CIM E AREIA), EM BETONEIRA 400 L, ESPESSURA 3 CM ÁREAS SECAS E 3 CM ÁREAS MOLHADAS, PARA EDIFICAÇÃO HABITACIONAL UNIFAMILIAR (CASA) E EDIFICAÇÃO PÚBLICA PADRÃO. AF_11/2014</v>
          </cell>
          <cell r="C5413" t="str">
            <v>M2</v>
          </cell>
          <cell r="D5413">
            <v>37.42</v>
          </cell>
          <cell r="E5413">
            <v>39.25</v>
          </cell>
          <cell r="F5413" t="str">
            <v>SINTÉTICO</v>
          </cell>
          <cell r="G5413">
            <v>39.25</v>
          </cell>
        </row>
        <row r="5414">
          <cell r="A5414">
            <v>94439</v>
          </cell>
          <cell r="B5414" t="str">
            <v>(COMPOSIÇÃO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v>
          </cell>
          <cell r="C5414" t="str">
            <v>M2</v>
          </cell>
          <cell r="D5414">
            <v>41.95</v>
          </cell>
          <cell r="E5414">
            <v>43.93</v>
          </cell>
          <cell r="F5414" t="str">
            <v>SINTÉTICO</v>
          </cell>
          <cell r="G5414">
            <v>43.93</v>
          </cell>
        </row>
        <row r="5415">
          <cell r="A5415">
            <v>94779</v>
          </cell>
          <cell r="B5415" t="str">
            <v>(COMPOSIÇÃO REPRESENTATIVA) DO SERVIÇO DE CONTRAPISO EM ARGAMASSA TRAÇO 1:4 (CIM E AREIA), EM BETONEIRA 400 L, ESPESSURA 3 CM ÁREAS SECAS E 3 CM ÁREAS MOLHADAS, PARA EDIFICAÇÃO HABITACIONAL MULTIFAMILIAR (PRÉDIO). AF_11/2014</v>
          </cell>
          <cell r="C5415" t="str">
            <v>M2</v>
          </cell>
          <cell r="D5415">
            <v>36.520000000000003</v>
          </cell>
          <cell r="E5415">
            <v>38.21</v>
          </cell>
          <cell r="F5415" t="str">
            <v>SINTÉTICO</v>
          </cell>
          <cell r="G5415">
            <v>38.21</v>
          </cell>
        </row>
        <row r="5416">
          <cell r="A5416">
            <v>94782</v>
          </cell>
          <cell r="B5416" t="str">
            <v>(COMPOSIÇÃO REPRESENTATIVA) DO SERVIÇO DE CONTRAPISO EM ARGAMASSA TRAÇO 1:4 (CIM E AREIA), EM BETONEIRA 400 L, ESPESSURA 4 CM ÁREAS SECAS E AREAS MOLHADAS SOBRE LAJE E 3 CM ÁREAS MOLHADAS SOBRE IMPERMEABILIZAÇÃO, PARA EDIFICAÇÃO HABITACIONAL MULTIFAMILIAR (PRÉDIO). AF_11/2014</v>
          </cell>
          <cell r="C5416" t="str">
            <v>M2</v>
          </cell>
          <cell r="D5416">
            <v>41.53</v>
          </cell>
          <cell r="E5416">
            <v>43.4</v>
          </cell>
          <cell r="F5416" t="str">
            <v>SINTÉTICO</v>
          </cell>
          <cell r="G5416">
            <v>43.4</v>
          </cell>
        </row>
        <row r="5417">
          <cell r="A5417">
            <v>72190</v>
          </cell>
          <cell r="B5417" t="str">
            <v>RODAPE BORRACHA LISO, ALTURA = 7CM, ESPESSURA = 2 MM, PARA ARGAMASSA</v>
          </cell>
          <cell r="C5417" t="str">
            <v>M</v>
          </cell>
          <cell r="D5417">
            <v>30.39</v>
          </cell>
          <cell r="E5417">
            <v>31.08</v>
          </cell>
          <cell r="F5417" t="str">
            <v>SINTÉTICO</v>
          </cell>
          <cell r="G5417">
            <v>31.08</v>
          </cell>
        </row>
        <row r="5418">
          <cell r="A5418">
            <v>87871</v>
          </cell>
          <cell r="B5418" t="str">
            <v>CHAPISCO APLICADO SOMENTE EM ESTRUTURAS DE CONCRETO EM ALVENARIAS INTERNAS, COM DESEMPENADEIRA DENTADA. ARGAMASSA INDUSTRIALIZADA COM PREPARO MANUAL. AF_06/2014</v>
          </cell>
          <cell r="C5418" t="str">
            <v>M2</v>
          </cell>
          <cell r="D5418">
            <v>15.85</v>
          </cell>
          <cell r="E5418">
            <v>16.28</v>
          </cell>
          <cell r="F5418" t="str">
            <v>SINTÉTICO</v>
          </cell>
          <cell r="G5418">
            <v>16.28</v>
          </cell>
        </row>
        <row r="5419">
          <cell r="A5419">
            <v>87872</v>
          </cell>
          <cell r="B5419" t="str">
            <v>CHAPISCO APLICADO SOMENTE EM ESTRUTURAS DE CONCRETO EM ALVENARIAS INTERNAS, COM DESEMPENADEIRA DENTADA.  ARGAMASSA INDUSTRIALIZADA COM PREPARO EM MISTURADOR 300 KG. AF_06/2014</v>
          </cell>
          <cell r="C5419" t="str">
            <v>M2</v>
          </cell>
          <cell r="D5419">
            <v>15.34</v>
          </cell>
          <cell r="E5419">
            <v>15.73</v>
          </cell>
          <cell r="F5419" t="str">
            <v>SINTÉTICO</v>
          </cell>
          <cell r="G5419">
            <v>15.73</v>
          </cell>
        </row>
        <row r="5420">
          <cell r="A5420">
            <v>87873</v>
          </cell>
          <cell r="B5420" t="str">
            <v>CHAPISCO APLICADO EM ALVENARIAS E ESTRUTURAS DE CONCRETO INTERNAS, COM ROLO PARA TEXTURA ACRÍLICA.  ARGAMASSA TRAÇO 1:4 E EMULSÃO POLIMÉRICA (ADESIVO) COM PREPARO MANUAL. AF_06/2014</v>
          </cell>
          <cell r="C5420" t="str">
            <v>M2</v>
          </cell>
          <cell r="D5420">
            <v>4.58</v>
          </cell>
          <cell r="E5420">
            <v>4.72</v>
          </cell>
          <cell r="F5420" t="str">
            <v>SINTÉTICO</v>
          </cell>
          <cell r="G5420">
            <v>4.72</v>
          </cell>
        </row>
        <row r="5421">
          <cell r="A5421">
            <v>87874</v>
          </cell>
          <cell r="B5421" t="str">
            <v>CHAPISCO APLICADO EM ALVENARIAS E ESTRUTURAS DE CONCRETO INTERNAS, COM ROLO PARA TEXTURA ACRÍLICA.  ARGAMASSA TRAÇO 1:4 E EMULSÃO POLIMÉRICA (ADESIVO) COM PREPARO EM BETONEIRA 400L. AF_06/2014</v>
          </cell>
          <cell r="C5421" t="str">
            <v>M2</v>
          </cell>
          <cell r="D5421">
            <v>4.49</v>
          </cell>
          <cell r="E5421">
            <v>4.62</v>
          </cell>
          <cell r="F5421" t="str">
            <v>SINTÉTICO</v>
          </cell>
          <cell r="G5421">
            <v>4.62</v>
          </cell>
        </row>
        <row r="5422">
          <cell r="A5422">
            <v>87876</v>
          </cell>
          <cell r="B5422" t="str">
            <v>CHAPISCO APLICADO EM ALVENARIAS E ESTRUTURAS DE CONCRETO INTERNAS, COM ROLO PARA TEXTURA ACRÍLICA.  ARGAMASSA INDUSTRIALIZADA COM PREPARO MANUAL. AF_06/2014</v>
          </cell>
          <cell r="C5422" t="str">
            <v>M2</v>
          </cell>
          <cell r="D5422">
            <v>10.34</v>
          </cell>
          <cell r="E5422">
            <v>10.48</v>
          </cell>
          <cell r="F5422" t="str">
            <v>SINTÉTICO</v>
          </cell>
          <cell r="G5422">
            <v>10.48</v>
          </cell>
        </row>
        <row r="5423">
          <cell r="A5423">
            <v>87877</v>
          </cell>
          <cell r="B5423" t="str">
            <v>CHAPISCO APLICADO EM ALVENARIAS E ESTRUTURAS DE CONCRETO INTERNAS, COM ROLO PARA TEXTURA ACRÍLICA.  ARGAMASSA INDUSTRIALIZADA COM PREPARO EM MISTURADOR 300 KG. AF_06/2014</v>
          </cell>
          <cell r="C5423" t="str">
            <v>M2</v>
          </cell>
          <cell r="D5423">
            <v>10.07</v>
          </cell>
          <cell r="E5423">
            <v>10.199999999999999</v>
          </cell>
          <cell r="F5423" t="str">
            <v>SINTÉTICO</v>
          </cell>
          <cell r="G5423">
            <v>10.199999999999999</v>
          </cell>
        </row>
        <row r="5424">
          <cell r="A5424">
            <v>87878</v>
          </cell>
          <cell r="B5424" t="str">
            <v>CHAPISCO APLICADO EM ALVENARIAS E ESTRUTURAS DE CONCRETO INTERNAS, COM COLHER DE PEDREIRO.  ARGAMASSA TRAÇO 1:3 COM PREPARO MANUAL. AF_06/2014</v>
          </cell>
          <cell r="C5424" t="str">
            <v>M2</v>
          </cell>
          <cell r="D5424">
            <v>3.66</v>
          </cell>
          <cell r="E5424">
            <v>3.9</v>
          </cell>
          <cell r="F5424" t="str">
            <v>SINTÉTICO</v>
          </cell>
          <cell r="G5424">
            <v>3.9</v>
          </cell>
        </row>
        <row r="5425">
          <cell r="A5425">
            <v>87879</v>
          </cell>
          <cell r="B5425" t="str">
            <v>CHAPISCO APLICADO EM ALVENARIAS E ESTRUTURAS DE CONCRETO INTERNAS, COM COLHER DE PEDREIRO.  ARGAMASSA TRAÇO 1:3 COM PREPARO EM BETONEIRA 400L. AF_06/2014</v>
          </cell>
          <cell r="C5425" t="str">
            <v>M2</v>
          </cell>
          <cell r="D5425">
            <v>3.34</v>
          </cell>
          <cell r="E5425">
            <v>3.56</v>
          </cell>
          <cell r="F5425" t="str">
            <v>SINTÉTICO</v>
          </cell>
          <cell r="G5425">
            <v>3.56</v>
          </cell>
        </row>
        <row r="5426">
          <cell r="A5426">
            <v>87881</v>
          </cell>
          <cell r="B5426" t="str">
            <v>CHAPISCO APLICADO NO TETO, COM ROLO PARA TEXTURA ACRÍLICA. ARGAMASSA TRAÇO 1:4 E EMULSÃO POLIMÉRICA (ADESIVO) COM PREPARO MANUAL. AF_06/2014</v>
          </cell>
          <cell r="C5426" t="str">
            <v>M2</v>
          </cell>
          <cell r="D5426">
            <v>4.5</v>
          </cell>
          <cell r="E5426">
            <v>4.62</v>
          </cell>
          <cell r="F5426" t="str">
            <v>SINTÉTICO</v>
          </cell>
          <cell r="G5426">
            <v>4.62</v>
          </cell>
        </row>
        <row r="5427">
          <cell r="A5427">
            <v>87882</v>
          </cell>
          <cell r="B5427" t="str">
            <v>CHAPISCO APLICADO NO TETO, COM ROLO PARA TEXTURA ACRÍLICA. ARGAMASSA TRAÇO 1:4 E EMULSÃO POLIMÉRICA (ADESIVO) COM PREPARO EM BETONEIRA 400L. AF_06/2014</v>
          </cell>
          <cell r="C5427" t="str">
            <v>M2</v>
          </cell>
          <cell r="D5427">
            <v>4.41</v>
          </cell>
          <cell r="E5427">
            <v>4.5199999999999996</v>
          </cell>
          <cell r="F5427" t="str">
            <v>SINTÉTICO</v>
          </cell>
          <cell r="G5427">
            <v>4.5199999999999996</v>
          </cell>
        </row>
        <row r="5428">
          <cell r="A5428">
            <v>87884</v>
          </cell>
          <cell r="B5428" t="str">
            <v>CHAPISCO APLICADO NO TETO, COM ROLO PARA TEXTURA ACRÍLICA. ARGAMASSA INDUSTRIALIZADA COM PREPARO MANUAL. AF_06/2014</v>
          </cell>
          <cell r="C5428" t="str">
            <v>M2</v>
          </cell>
          <cell r="D5428">
            <v>10.26</v>
          </cell>
          <cell r="E5428">
            <v>10.38</v>
          </cell>
          <cell r="F5428" t="str">
            <v>SINTÉTICO</v>
          </cell>
          <cell r="G5428">
            <v>10.38</v>
          </cell>
        </row>
        <row r="5429">
          <cell r="A5429">
            <v>87885</v>
          </cell>
          <cell r="B5429" t="str">
            <v>CHAPISCO APLICADO NO TETO, COM ROLO PARA TEXTURA ACRÍLICA. ARGAMASSA INDUSTRIALIZADA COM PREPARO EM MISTURADOR 300 KG. AF_06/2014</v>
          </cell>
          <cell r="C5429" t="str">
            <v>M2</v>
          </cell>
          <cell r="D5429">
            <v>9.99</v>
          </cell>
          <cell r="E5429">
            <v>10.1</v>
          </cell>
          <cell r="F5429" t="str">
            <v>SINTÉTICO</v>
          </cell>
          <cell r="G5429">
            <v>10.1</v>
          </cell>
        </row>
        <row r="5430">
          <cell r="A5430">
            <v>87886</v>
          </cell>
          <cell r="B5430" t="str">
            <v>CHAPISCO APLICADO NO TETO, COM DESEMPENADEIRA DENTADA. ARGAMASSA INDUSTRIALIZADA COM PREPARO MANUAL. AF_06/2014</v>
          </cell>
          <cell r="C5430" t="str">
            <v>M2</v>
          </cell>
          <cell r="D5430">
            <v>21.07</v>
          </cell>
          <cell r="E5430">
            <v>22.14</v>
          </cell>
          <cell r="F5430" t="str">
            <v>SINTÉTICO</v>
          </cell>
          <cell r="G5430">
            <v>22.14</v>
          </cell>
        </row>
        <row r="5431">
          <cell r="A5431">
            <v>87887</v>
          </cell>
          <cell r="B5431" t="str">
            <v>CHAPISCO APLICADO NO TETO, COM DESEMPENADEIRA DENTADA. ARGAMASSA INDUSTRIALIZADA COM PREPARO EM MISTURADOR 300 KG. AF_06/2014</v>
          </cell>
          <cell r="C5431" t="str">
            <v>M2</v>
          </cell>
          <cell r="D5431">
            <v>20.56</v>
          </cell>
          <cell r="E5431">
            <v>21.59</v>
          </cell>
          <cell r="F5431" t="str">
            <v>SINTÉTICO</v>
          </cell>
          <cell r="G5431">
            <v>21.59</v>
          </cell>
        </row>
        <row r="5432">
          <cell r="A5432">
            <v>87888</v>
          </cell>
          <cell r="B5432" t="str">
            <v>CHAPISCO APLICADO EM ALVENARIA (SEM PRESENÇA DE VÃOS) E ESTRUTURAS DE CONCRETO DE FACHADA, COM ROLO PARA TEXTURA ACRÍLICA.  ARGAMASSA TRAÇO 1:4 E EMULSÃO POLIMÉRICA (ADESIVO) COM PREPARO MANUAL. AF_06/2014</v>
          </cell>
          <cell r="C5432" t="str">
            <v>M2</v>
          </cell>
          <cell r="D5432">
            <v>5.65</v>
          </cell>
          <cell r="E5432">
            <v>5.9</v>
          </cell>
          <cell r="F5432" t="str">
            <v>SINTÉTICO</v>
          </cell>
          <cell r="G5432">
            <v>5.9</v>
          </cell>
        </row>
        <row r="5433">
          <cell r="A5433">
            <v>87889</v>
          </cell>
          <cell r="B5433" t="str">
            <v>CHAPISCO APLICADO EM ALVENARIA (SEM PRESENÇA DE VÃOS) E ESTRUTURAS DE CONCRETO DE FACHADA, COM ROLO PARA TEXTURA ACRÍLICA.  ARGAMASSA TRAÇO 1:4 E EMULSÃO POLIMÉRICA (ADESIVO) COM PREPARO EM BETONEIRA 400L. AF_06/2014</v>
          </cell>
          <cell r="C5433" t="str">
            <v>M2</v>
          </cell>
          <cell r="D5433">
            <v>5.56</v>
          </cell>
          <cell r="E5433">
            <v>5.8</v>
          </cell>
          <cell r="F5433" t="str">
            <v>SINTÉTICO</v>
          </cell>
          <cell r="G5433">
            <v>5.8</v>
          </cell>
        </row>
        <row r="5434">
          <cell r="A5434">
            <v>87891</v>
          </cell>
          <cell r="B5434" t="str">
            <v>CHAPISCO APLICADO EM ALVENARIA (SEM PRESENÇA DE VÃOS) E ESTRUTURAS DE CONCRETO DE FACHADA, COM ROLO PARA TEXTURA ACRÍLICA.  ARGAMASSA INDUSTRIALIZADA COM PREPARO MANUAL. AF_06/2014</v>
          </cell>
          <cell r="C5434" t="str">
            <v>M2</v>
          </cell>
          <cell r="D5434">
            <v>11.41</v>
          </cell>
          <cell r="E5434">
            <v>11.66</v>
          </cell>
          <cell r="F5434" t="str">
            <v>SINTÉTICO</v>
          </cell>
          <cell r="G5434">
            <v>11.66</v>
          </cell>
        </row>
        <row r="5435">
          <cell r="A5435">
            <v>87892</v>
          </cell>
          <cell r="B5435" t="str">
            <v>CHAPISCO APLICADO EM ALVENARIA (SEM PRESENÇA DE VÃOS) E ESTRUTURAS DE CONCRETO DE FACHADA, COM ROLO PARA TEXTURA ACRÍLICA.  ARGAMASSA INDUSTRIALIZADA COM PREPARO EM MISTURADOR 300 KG. AF_06/2014</v>
          </cell>
          <cell r="C5435" t="str">
            <v>M2</v>
          </cell>
          <cell r="D5435">
            <v>11.14</v>
          </cell>
          <cell r="E5435">
            <v>11.38</v>
          </cell>
          <cell r="F5435" t="str">
            <v>SINTÉTICO</v>
          </cell>
          <cell r="G5435">
            <v>11.38</v>
          </cell>
        </row>
        <row r="5436">
          <cell r="A5436">
            <v>87893</v>
          </cell>
          <cell r="B5436" t="str">
            <v>CHAPISCO APLICADO EM ALVENARIA (SEM PRESENÇA DE VÃOS) E ESTRUTURAS DE CONCRETO DE FACHADA, COM COLHER DE PEDREIRO.  ARGAMASSA TRAÇO 1:3 COM PREPARO MANUAL. AF_06/2014</v>
          </cell>
          <cell r="C5436" t="str">
            <v>M2</v>
          </cell>
          <cell r="D5436">
            <v>5.5</v>
          </cell>
          <cell r="E5436">
            <v>5.96</v>
          </cell>
          <cell r="F5436" t="str">
            <v>SINTÉTICO</v>
          </cell>
          <cell r="G5436">
            <v>5.96</v>
          </cell>
        </row>
        <row r="5437">
          <cell r="A5437">
            <v>87894</v>
          </cell>
          <cell r="B5437" t="str">
            <v>CHAPISCO APLICADO EM ALVENARIA (SEM PRESENÇA DE VÃOS) E ESTRUTURAS DE CONCRETO DE FACHADA, COM COLHER DE PEDREIRO.  ARGAMASSA TRAÇO 1:3 COM PREPARO EM BETONEIRA 400L. AF_06/2014</v>
          </cell>
          <cell r="C5437" t="str">
            <v>M2</v>
          </cell>
          <cell r="D5437">
            <v>5.18</v>
          </cell>
          <cell r="E5437">
            <v>5.62</v>
          </cell>
          <cell r="F5437" t="str">
            <v>SINTÉTICO</v>
          </cell>
          <cell r="G5437">
            <v>5.62</v>
          </cell>
        </row>
        <row r="5438">
          <cell r="A5438">
            <v>87896</v>
          </cell>
          <cell r="B5438" t="str">
            <v>CHAPISCO APLICADO EM ALVENARIA (SEM PRESENÇA DE VÃOS) E ESTRUTURAS DE CONCRETO DE FACHADA, COM EQUIPAMENTO DE PROJEÇÃO.  ARGAMASSA TRAÇO 1:3 COM PREPARO MANUAL. AF_06/2014</v>
          </cell>
          <cell r="C5438" t="str">
            <v>M2</v>
          </cell>
          <cell r="D5438">
            <v>4.97</v>
          </cell>
          <cell r="E5438">
            <v>5.32</v>
          </cell>
          <cell r="F5438" t="str">
            <v>SINTÉTICO</v>
          </cell>
          <cell r="G5438">
            <v>5.32</v>
          </cell>
        </row>
        <row r="5439">
          <cell r="A5439">
            <v>87897</v>
          </cell>
          <cell r="B5439" t="str">
            <v>CHAPISCO APLICADO EM ALVENARIA (SEM PRESENÇA DE VÃOS) E ESTRUTURAS DE CONCRETO DE FACHADA, COM EQUIPAMENTO DE PROJEÇÃO.  ARGAMASSA TRAÇO 1:3 COM PREPARO EM BETONEIRA 400 L. AF_06/2014</v>
          </cell>
          <cell r="C5439" t="str">
            <v>M2</v>
          </cell>
          <cell r="D5439">
            <v>4.6500000000000004</v>
          </cell>
          <cell r="E5439">
            <v>4.9800000000000004</v>
          </cell>
          <cell r="F5439" t="str">
            <v>SINTÉTICO</v>
          </cell>
          <cell r="G5439">
            <v>4.9800000000000004</v>
          </cell>
        </row>
        <row r="5440">
          <cell r="A5440">
            <v>87899</v>
          </cell>
          <cell r="B5440" t="str">
            <v>CHAPISCO APLICADO EM ALVENARIA (COM PRESENÇA DE VÃOS) E ESTRUTURAS DE CONCRETO DE FACHADA, COM ROLO PARA TEXTURA ACRÍLICA.  ARGAMASSA TRAÇO 1:4 E EMULSÃO POLIMÉRICA (ADESIVO) COM PREPARO MANUAL. AF_06/2014</v>
          </cell>
          <cell r="C5440" t="str">
            <v>M2</v>
          </cell>
          <cell r="D5440">
            <v>6.6</v>
          </cell>
          <cell r="E5440">
            <v>6.98</v>
          </cell>
          <cell r="F5440" t="str">
            <v>SINTÉTICO</v>
          </cell>
          <cell r="G5440">
            <v>6.98</v>
          </cell>
        </row>
        <row r="5441">
          <cell r="A5441">
            <v>87900</v>
          </cell>
          <cell r="B5441" t="str">
            <v>CHAPISCO APLICADO EM ALVENARIA (COM PRESENÇA DE VÃOS) E ESTRUTURAS DE CONCRETO DE FACHADA, COM ROLO PARA TEXTURA ACRÍLICA.  ARGAMASSA TRAÇO 1:4 E EMULSÃO POLIMÉRICA (ADESIVO) COM PREPARO EM BETONEIRA 400L. AF_06/2014</v>
          </cell>
          <cell r="C5441" t="str">
            <v>M2</v>
          </cell>
          <cell r="D5441">
            <v>6.51</v>
          </cell>
          <cell r="E5441">
            <v>6.88</v>
          </cell>
          <cell r="F5441" t="str">
            <v>SINTÉTICO</v>
          </cell>
          <cell r="G5441">
            <v>6.88</v>
          </cell>
        </row>
        <row r="5442">
          <cell r="A5442">
            <v>87902</v>
          </cell>
          <cell r="B5442" t="str">
            <v>CHAPISCO APLICADO EM ALVENARIA (COM PRESENÇA DE VÃOS) E ESTRUTURAS DE CONCRETO DE FACHADA, COM ROLO PARA TEXTURA ACRÍLICA.  ARGAMASSA INDUSTRIALIZADA COM PREPARO MANUAL. AF_06/2014</v>
          </cell>
          <cell r="C5442" t="str">
            <v>M2</v>
          </cell>
          <cell r="D5442">
            <v>12.36</v>
          </cell>
          <cell r="E5442">
            <v>12.74</v>
          </cell>
          <cell r="F5442" t="str">
            <v>SINTÉTICO</v>
          </cell>
          <cell r="G5442">
            <v>12.74</v>
          </cell>
        </row>
        <row r="5443">
          <cell r="A5443">
            <v>87903</v>
          </cell>
          <cell r="B5443" t="str">
            <v>CHAPISCO APLICADO EM ALVENARIA (COM PRESENÇA DE VÃOS) E ESTRUTURAS DE CONCRETO DE FACHADA, COM ROLO PARA TEXTURA ACRÍLICA.  ARGAMASSA INDUSTRIALIZADA COM PREPARO EM MISTURADOR 300 KG. AF_06/2014</v>
          </cell>
          <cell r="C5443" t="str">
            <v>M2</v>
          </cell>
          <cell r="D5443">
            <v>12.09</v>
          </cell>
          <cell r="E5443">
            <v>12.46</v>
          </cell>
          <cell r="F5443" t="str">
            <v>SINTÉTICO</v>
          </cell>
          <cell r="G5443">
            <v>12.46</v>
          </cell>
        </row>
        <row r="5444">
          <cell r="A5444">
            <v>87904</v>
          </cell>
          <cell r="B5444" t="str">
            <v>CHAPISCO APLICADO EM ALVENARIA (COM PRESENÇA DE VÃOS) E ESTRUTURAS DE CONCRETO DE FACHADA, COM COLHER DE PEDREIRO.  ARGAMASSA TRAÇO 1:3 COM PREPARO MANUAL. AF_06/2014</v>
          </cell>
          <cell r="C5444" t="str">
            <v>M2</v>
          </cell>
          <cell r="D5444">
            <v>7.09</v>
          </cell>
          <cell r="E5444">
            <v>7.73</v>
          </cell>
          <cell r="F5444" t="str">
            <v>SINTÉTICO</v>
          </cell>
          <cell r="G5444">
            <v>7.73</v>
          </cell>
        </row>
        <row r="5445">
          <cell r="A5445">
            <v>87905</v>
          </cell>
          <cell r="B5445" t="str">
            <v>CHAPISCO APLICADO EM ALVENARIA (COM PRESENÇA DE VÃOS) E ESTRUTURAS DE CONCRETO DE FACHADA, COM COLHER DE PEDREIRO.  ARGAMASSA TRAÇO 1:3 COM PREPARO EM BETONEIRA 400L. AF_06/2014</v>
          </cell>
          <cell r="C5445" t="str">
            <v>M2</v>
          </cell>
          <cell r="D5445">
            <v>6.77</v>
          </cell>
          <cell r="E5445">
            <v>7.39</v>
          </cell>
          <cell r="F5445" t="str">
            <v>SINTÉTICO</v>
          </cell>
          <cell r="G5445">
            <v>7.39</v>
          </cell>
        </row>
        <row r="5446">
          <cell r="A5446">
            <v>87907</v>
          </cell>
          <cell r="B5446" t="str">
            <v>CHAPISCO APLICADO EM ALVENARIA (COM PRESENÇA DE VÃOS) E ESTRUTURAS DE CONCRETO DE FACHADA, COM EQUIPAMENTO DE PROJEÇÃO.  ARGAMASSA TRAÇO 1:3 COM PREPARO MANUAL. AF_06/2014</v>
          </cell>
          <cell r="C5446" t="str">
            <v>M2</v>
          </cell>
          <cell r="D5446">
            <v>6.33</v>
          </cell>
          <cell r="E5446">
            <v>6.81</v>
          </cell>
          <cell r="F5446" t="str">
            <v>SINTÉTICO</v>
          </cell>
          <cell r="G5446">
            <v>6.81</v>
          </cell>
        </row>
        <row r="5447">
          <cell r="A5447">
            <v>87908</v>
          </cell>
          <cell r="B5447" t="str">
            <v>CHAPISCO APLICADO EM ALVENARIA (COM PRESENÇA DE VÃOS) E ESTRUTURAS DE CONCRETO DE FACHADA, COM EQUIPAMENTO DE PROJEÇÃO.  ARGAMASSA TRAÇO 1:3 COM PREPARO EM BETONEIRA 400 L. AF_06/2014</v>
          </cell>
          <cell r="C5447" t="str">
            <v>M2</v>
          </cell>
          <cell r="D5447">
            <v>6.01</v>
          </cell>
          <cell r="E5447">
            <v>6.47</v>
          </cell>
          <cell r="F5447" t="str">
            <v>SINTÉTICO</v>
          </cell>
          <cell r="G5447">
            <v>6.47</v>
          </cell>
        </row>
        <row r="5448">
          <cell r="A5448">
            <v>87910</v>
          </cell>
          <cell r="B5448" t="str">
            <v>CHAPISCO APLICADO SOMENTE NA ESTRUTURA DE CONCRETO DA FACHADA, COM DESEMPENADEIRA DENTADA. ARGAMASSA INDUSTRIALIZADA COM PREPARO MANUAL. AF_06/2014</v>
          </cell>
          <cell r="C5448" t="str">
            <v>M2</v>
          </cell>
          <cell r="D5448">
            <v>20.7</v>
          </cell>
          <cell r="E5448">
            <v>21.69</v>
          </cell>
          <cell r="F5448" t="str">
            <v>SINTÉTICO</v>
          </cell>
          <cell r="G5448">
            <v>21.69</v>
          </cell>
        </row>
        <row r="5449">
          <cell r="A5449">
            <v>87911</v>
          </cell>
          <cell r="B5449" t="str">
            <v>CHAPISCO APLICADO SOMENTE NA ESTRUTURA DE CONCRETO DA FACHADA, COM DESEMPENADEIRA DENTADA. ARGAMASSA INDUSTRIALIZADA COM PREPARO EM MISTURADOR 300 KG. AF_06/2014</v>
          </cell>
          <cell r="C5449" t="str">
            <v>M2</v>
          </cell>
          <cell r="D5449">
            <v>20.190000000000001</v>
          </cell>
          <cell r="E5449">
            <v>21.14</v>
          </cell>
          <cell r="F5449" t="str">
            <v>SINTÉTICO</v>
          </cell>
          <cell r="G5449">
            <v>21.14</v>
          </cell>
        </row>
        <row r="5450">
          <cell r="A5450">
            <v>87411</v>
          </cell>
          <cell r="B5450" t="str">
            <v>APLICAÇÃO MANUAL DE GESSO DESEMPENADO (SEM TALISCAS) EM TETO DE AMBIENTES DE ÁREA MAIOR QUE 10M², ESPESSURA DE 0,5CM. AF_06/2014</v>
          </cell>
          <cell r="C5450" t="str">
            <v>M2</v>
          </cell>
          <cell r="D5450">
            <v>11.49</v>
          </cell>
          <cell r="E5450">
            <v>12.17</v>
          </cell>
          <cell r="F5450" t="str">
            <v>SINTÉTICO</v>
          </cell>
          <cell r="G5450">
            <v>12.17</v>
          </cell>
        </row>
        <row r="5451">
          <cell r="A5451">
            <v>87412</v>
          </cell>
          <cell r="B5451" t="str">
            <v>APLICAÇÃO MANUAL DE GESSO DESEMPENADO (SEM TALISCAS) EM TETO DE AMBIENTES DE ÁREA ENTRE 5M² E 10M², ESPESSURA DE 0,5CM. AF_06/2014</v>
          </cell>
          <cell r="C5451" t="str">
            <v>M2</v>
          </cell>
          <cell r="D5451">
            <v>16.079999999999998</v>
          </cell>
          <cell r="E5451">
            <v>17.28</v>
          </cell>
          <cell r="F5451" t="str">
            <v>SINTÉTICO</v>
          </cell>
          <cell r="G5451">
            <v>17.28</v>
          </cell>
        </row>
        <row r="5452">
          <cell r="A5452">
            <v>87413</v>
          </cell>
          <cell r="B5452" t="str">
            <v>APLICAÇÃO MANUAL DE GESSO DESEMPENADO (SEM TALISCAS) EM TETO DE AMBIENTES DE ÁREA MENOR QUE 5M², ESPESSURA DE 0,5CM. AF_06/2014</v>
          </cell>
          <cell r="C5452" t="str">
            <v>M2</v>
          </cell>
          <cell r="D5452">
            <v>18.7</v>
          </cell>
          <cell r="E5452">
            <v>20.190000000000001</v>
          </cell>
          <cell r="F5452" t="str">
            <v>SINTÉTICO</v>
          </cell>
          <cell r="G5452">
            <v>20.190000000000001</v>
          </cell>
        </row>
        <row r="5453">
          <cell r="A5453">
            <v>87414</v>
          </cell>
          <cell r="B5453" t="str">
            <v>APLICAÇÃO MANUAL DE GESSO DESEMPENADO (SEM TALISCAS) EM TETO DE AMBIENTES DE ÁREA MAIOR QUE 10M², ESPESSURA DE 1,0CM. AF_06/2014</v>
          </cell>
          <cell r="C5453" t="str">
            <v>M2</v>
          </cell>
          <cell r="D5453">
            <v>17.3</v>
          </cell>
          <cell r="E5453">
            <v>18.13</v>
          </cell>
          <cell r="F5453" t="str">
            <v>SINTÉTICO</v>
          </cell>
          <cell r="G5453">
            <v>18.13</v>
          </cell>
        </row>
        <row r="5454">
          <cell r="A5454">
            <v>87415</v>
          </cell>
          <cell r="B5454" t="str">
            <v>APLICAÇÃO MANUAL DE GESSO DESEMPENADO (SEM TALISCAS) EM TETO DE AMBIENTES DE ÁREA ENTRE 5M² E 10M², ESPESSURA DE 1,0CM. AF_06/2014</v>
          </cell>
          <cell r="C5454" t="str">
            <v>M2</v>
          </cell>
          <cell r="D5454">
            <v>21.75</v>
          </cell>
          <cell r="E5454">
            <v>23.09</v>
          </cell>
          <cell r="F5454" t="str">
            <v>SINTÉTICO</v>
          </cell>
          <cell r="G5454">
            <v>23.09</v>
          </cell>
        </row>
        <row r="5455">
          <cell r="A5455">
            <v>87416</v>
          </cell>
          <cell r="B5455" t="str">
            <v>APLICAÇÃO MANUAL DE GESSO DESEMPENADO (SEM TALISCAS) EM TETO DE AMBIENTES DE ÁREA MENOR QUE 5M², ESPESSURA DE 1,0CM. AF_06/2014</v>
          </cell>
          <cell r="C5455" t="str">
            <v>M2</v>
          </cell>
          <cell r="D5455">
            <v>24.54</v>
          </cell>
          <cell r="E5455">
            <v>26.2</v>
          </cell>
          <cell r="F5455" t="str">
            <v>SINTÉTICO</v>
          </cell>
          <cell r="G5455">
            <v>26.2</v>
          </cell>
        </row>
        <row r="5456">
          <cell r="A5456">
            <v>87417</v>
          </cell>
          <cell r="B5456" t="str">
            <v>APLICAÇÃO MANUAL DE GESSO DESEMPENADO (SEM TALISCAS) EM PAREDES DE AMBIENTES DE ÁREA MAIOR QUE 10M², ESPESSURA DE 0,5CM. AF_06/2014</v>
          </cell>
          <cell r="C5456" t="str">
            <v>M2</v>
          </cell>
          <cell r="D5456">
            <v>12.14</v>
          </cell>
          <cell r="E5456">
            <v>12.89</v>
          </cell>
          <cell r="F5456" t="str">
            <v>SINTÉTICO</v>
          </cell>
          <cell r="G5456">
            <v>12.89</v>
          </cell>
        </row>
        <row r="5457">
          <cell r="A5457">
            <v>87418</v>
          </cell>
          <cell r="B5457" t="str">
            <v>APLICAÇÃO MANUAL DE GESSO DESEMPENADO (SEM TALISCAS) EM PAREDES DE AMBIENTES DE ÁREA ENTRE 5M² E 10M², ESPESSURA DE 0,5CM. AF_06/2014</v>
          </cell>
          <cell r="C5457" t="str">
            <v>M2</v>
          </cell>
          <cell r="D5457">
            <v>12.48</v>
          </cell>
          <cell r="E5457">
            <v>13.26</v>
          </cell>
          <cell r="F5457" t="str">
            <v>SINTÉTICO</v>
          </cell>
          <cell r="G5457">
            <v>13.26</v>
          </cell>
        </row>
        <row r="5458">
          <cell r="A5458">
            <v>87419</v>
          </cell>
          <cell r="B5458" t="str">
            <v>APLICAÇÃO MANUAL DE GESSO DESEMPENADO (SEM TALISCAS) EM PAREDES DE AMBIENTES DE ÁREA MENOR QUE 5M², ESPESSURA DE 0,5CM. AF_06/2014</v>
          </cell>
          <cell r="C5458" t="str">
            <v>M2</v>
          </cell>
          <cell r="D5458">
            <v>13.47</v>
          </cell>
          <cell r="E5458">
            <v>14.36</v>
          </cell>
          <cell r="F5458" t="str">
            <v>SINTÉTICO</v>
          </cell>
          <cell r="G5458">
            <v>14.36</v>
          </cell>
        </row>
        <row r="5459">
          <cell r="A5459">
            <v>87420</v>
          </cell>
          <cell r="B5459" t="str">
            <v>APLICAÇÃO MANUAL DE GESSO DESEMPENADO (SEM TALISCAS) EM PAREDES DE AMBIENTES DE ÁREA MAIOR QUE 10M², ESPESSURA DE 1,0CM. AF_06/2014</v>
          </cell>
          <cell r="C5459" t="str">
            <v>M2</v>
          </cell>
          <cell r="D5459">
            <v>18.45</v>
          </cell>
          <cell r="E5459">
            <v>19.420000000000002</v>
          </cell>
          <cell r="F5459" t="str">
            <v>SINTÉTICO</v>
          </cell>
          <cell r="G5459">
            <v>19.420000000000002</v>
          </cell>
        </row>
        <row r="5460">
          <cell r="A5460">
            <v>87421</v>
          </cell>
          <cell r="B5460" t="str">
            <v>APLICAÇÃO MANUAL DE GESSO DESEMPENADO (SEM TALISCAS) EM PAREDES DE AMBIENTES DE ÁREA ENTRE 5M² E 10M², ESPESSURA DE 1,0CM. AF_06/2014</v>
          </cell>
          <cell r="C5460" t="str">
            <v>M2</v>
          </cell>
          <cell r="D5460">
            <v>18.79</v>
          </cell>
          <cell r="E5460">
            <v>19.79</v>
          </cell>
          <cell r="F5460" t="str">
            <v>SINTÉTICO</v>
          </cell>
          <cell r="G5460">
            <v>19.79</v>
          </cell>
        </row>
        <row r="5461">
          <cell r="A5461">
            <v>87422</v>
          </cell>
          <cell r="B5461" t="str">
            <v>APLICAÇÃO MANUAL DE GESSO DESEMPENADO (SEM TALISCAS) EM PAREDES DE AMBIENTES DE ÁREA MENOR QUE 5M², ESPESSURA DE 1,0CM. AF_06/2014</v>
          </cell>
          <cell r="C5461" t="str">
            <v>M2</v>
          </cell>
          <cell r="D5461">
            <v>19.78</v>
          </cell>
          <cell r="E5461">
            <v>20.9</v>
          </cell>
          <cell r="F5461" t="str">
            <v>SINTÉTICO</v>
          </cell>
          <cell r="G5461">
            <v>20.9</v>
          </cell>
        </row>
        <row r="5462">
          <cell r="A5462">
            <v>87423</v>
          </cell>
          <cell r="B5462" t="str">
            <v>APLICAÇÃO MANUAL DE GESSO SARRAFEADO (COM TALISCAS) EM PAREDES DE AMBIENTES DE ÁREA MAIOR QUE 10M², ESPESSURA DE 1,0CM. AF_06/2014</v>
          </cell>
          <cell r="C5462" t="str">
            <v>M2</v>
          </cell>
          <cell r="D5462">
            <v>24.03</v>
          </cell>
          <cell r="E5462">
            <v>25.63</v>
          </cell>
          <cell r="F5462" t="str">
            <v>SINTÉTICO</v>
          </cell>
          <cell r="G5462">
            <v>25.63</v>
          </cell>
        </row>
        <row r="5463">
          <cell r="A5463">
            <v>87424</v>
          </cell>
          <cell r="B5463" t="str">
            <v>APLICAÇÃO MANUAL DE GESSO SARRAFEADO (COM TALISCAS) EM PAREDES DE AMBIENTES DE ÁREA ENTRE 5M² E 10M², ESPESSURA DE 1,0CM. AF_06/2014</v>
          </cell>
          <cell r="C5463" t="str">
            <v>M2</v>
          </cell>
          <cell r="D5463">
            <v>24.54</v>
          </cell>
          <cell r="E5463">
            <v>26.2</v>
          </cell>
          <cell r="F5463" t="str">
            <v>SINTÉTICO</v>
          </cell>
          <cell r="G5463">
            <v>26.2</v>
          </cell>
        </row>
        <row r="5464">
          <cell r="A5464">
            <v>87425</v>
          </cell>
          <cell r="B5464" t="str">
            <v>APLICAÇÃO MANUAL DE GESSO SARRAFEADO (COM TALISCAS) EM PAREDES DE AMBIENTES DE ÁREA MENOR QUE 5M², ESPESSURA DE 1,0CM. AF_06/2014</v>
          </cell>
          <cell r="C5464" t="str">
            <v>M2</v>
          </cell>
          <cell r="D5464">
            <v>25.35</v>
          </cell>
          <cell r="E5464">
            <v>27.1</v>
          </cell>
          <cell r="F5464" t="str">
            <v>SINTÉTICO</v>
          </cell>
          <cell r="G5464">
            <v>27.1</v>
          </cell>
        </row>
        <row r="5465">
          <cell r="A5465">
            <v>87426</v>
          </cell>
          <cell r="B5465" t="str">
            <v>APLICAÇÃO MANUAL DE GESSO SARRAFEADO (COM TALISCAS) EM PAREDES DE AMBIENTES DE ÁREA MAIOR QUE 10M², ESPESSURA DE 1,5CM. AF_06/2014</v>
          </cell>
          <cell r="C5465" t="str">
            <v>M2</v>
          </cell>
          <cell r="D5465">
            <v>28.42</v>
          </cell>
          <cell r="E5465">
            <v>30.17</v>
          </cell>
          <cell r="F5465" t="str">
            <v>SINTÉTICO</v>
          </cell>
          <cell r="G5465">
            <v>30.17</v>
          </cell>
        </row>
        <row r="5466">
          <cell r="A5466">
            <v>87427</v>
          </cell>
          <cell r="B5466" t="str">
            <v>APLICAÇÃO MANUAL DE GESSO SARRAFEADO (COM TALISCAS) EM PAREDES DE AMBIENTES DE ÁREA ENTRE 5M² E 10M², ESPESSURA DE 1,5CM. AF_06/2014</v>
          </cell>
          <cell r="C5466" t="str">
            <v>M2</v>
          </cell>
          <cell r="D5466">
            <v>28.93</v>
          </cell>
          <cell r="E5466">
            <v>30.74</v>
          </cell>
          <cell r="F5466" t="str">
            <v>SINTÉTICO</v>
          </cell>
          <cell r="G5466">
            <v>30.74</v>
          </cell>
        </row>
        <row r="5467">
          <cell r="A5467">
            <v>87428</v>
          </cell>
          <cell r="B5467" t="str">
            <v>APLICAÇÃO MANUAL DE GESSO SARRAFEADO (COM TALISCAS) EM PAREDES DE AMBIENTES DE ÁREA MENOR QUE 5M², ESPESSURA DE 1,5CM. AF_06/2014</v>
          </cell>
          <cell r="C5467" t="str">
            <v>M2</v>
          </cell>
          <cell r="D5467">
            <v>29.74</v>
          </cell>
          <cell r="E5467">
            <v>31.65</v>
          </cell>
          <cell r="F5467" t="str">
            <v>SINTÉTICO</v>
          </cell>
          <cell r="G5467">
            <v>31.65</v>
          </cell>
        </row>
        <row r="5468">
          <cell r="A5468">
            <v>87429</v>
          </cell>
          <cell r="B5468" t="str">
            <v>APLICAÇÃO DE GESSO PROJETADO COM EQUIPAMENTO DE PROJEÇÃO EM PAREDES DE AMBIENTES DE ÁREA MAIOR QUE 10M², DESEMPENADO (SEM TALISCAS), ESPESSURA DE 0,5CM. AF_06/2014</v>
          </cell>
          <cell r="C5468" t="str">
            <v>M2</v>
          </cell>
          <cell r="D5468">
            <v>13.81</v>
          </cell>
          <cell r="E5468">
            <v>14.68</v>
          </cell>
          <cell r="F5468" t="str">
            <v>SINTÉTICO</v>
          </cell>
          <cell r="G5468">
            <v>14.68</v>
          </cell>
        </row>
        <row r="5469">
          <cell r="A5469">
            <v>87430</v>
          </cell>
          <cell r="B5469" t="str">
            <v>APLICAÇÃO DE GESSO PROJETADO COM EQUIPAMENTO DE PROJEÇÃO EM PAREDES DE AMBIENTES DE ÁREA ENTRE 5M² E 10M², DESEMPENADO (SEM TALISCAS), ESPESSURA DE 0,5CM. AF_06/2014</v>
          </cell>
          <cell r="C5469" t="str">
            <v>M2</v>
          </cell>
          <cell r="D5469">
            <v>14.15</v>
          </cell>
          <cell r="E5469">
            <v>15.05</v>
          </cell>
          <cell r="F5469" t="str">
            <v>SINTÉTICO</v>
          </cell>
          <cell r="G5469">
            <v>15.05</v>
          </cell>
        </row>
        <row r="5470">
          <cell r="A5470">
            <v>87431</v>
          </cell>
          <cell r="B5470" t="str">
            <v>APLICAÇÃO DE GESSO PROJETADO COM EQUIPAMENTO DE PROJEÇÃO EM PAREDES DE AMBIENTES DE ÁREA MENOR QUE 5M², DESEMPENADO (SEM TALISCAS), ESPESSURA DE 0,5CM. AF_06/2014</v>
          </cell>
          <cell r="C5470" t="str">
            <v>M2</v>
          </cell>
          <cell r="D5470">
            <v>14.32</v>
          </cell>
          <cell r="E5470">
            <v>15.24</v>
          </cell>
          <cell r="F5470" t="str">
            <v>SINTÉTICO</v>
          </cell>
          <cell r="G5470">
            <v>15.24</v>
          </cell>
        </row>
        <row r="5471">
          <cell r="A5471">
            <v>87432</v>
          </cell>
          <cell r="B5471" t="str">
            <v>APLICAÇÃO DE GESSO PROJETADO COM EQUIPAMENTO DE PROJEÇÃO EM PAREDES DE AMBIENTES DE ÁREA MAIOR QUE 10M², DESEMPENADO (SEM TALISCAS), ESPESSURA DE 1,0CM. AF_06/2014</v>
          </cell>
          <cell r="C5471" t="str">
            <v>M2</v>
          </cell>
          <cell r="D5471">
            <v>20.260000000000002</v>
          </cell>
          <cell r="E5471">
            <v>21.29</v>
          </cell>
          <cell r="F5471" t="str">
            <v>SINTÉTICO</v>
          </cell>
          <cell r="G5471">
            <v>21.29</v>
          </cell>
        </row>
        <row r="5472">
          <cell r="A5472">
            <v>87433</v>
          </cell>
          <cell r="B5472" t="str">
            <v>APLICAÇÃO DE GESSO PROJETADO COM EQUIPAMENTO DE PROJEÇÃO EM PAREDES DE AMBIENTES DE ÁREA ENTRE 5M² E 10M², DESEMPENADO (SEM TALISCAS), ESPESSURA DE 1,0CM. AF_06/2014</v>
          </cell>
          <cell r="C5472" t="str">
            <v>M2</v>
          </cell>
          <cell r="D5472">
            <v>20.94</v>
          </cell>
          <cell r="E5472">
            <v>22.05</v>
          </cell>
          <cell r="F5472" t="str">
            <v>SINTÉTICO</v>
          </cell>
          <cell r="G5472">
            <v>22.05</v>
          </cell>
        </row>
        <row r="5473">
          <cell r="A5473">
            <v>87434</v>
          </cell>
          <cell r="B5473" t="str">
            <v>APLICAÇÃO DE GESSO PROJETADO COM EQUIPAMENTO DE PROJEÇÃO EM PAREDES DE AMBIENTES DE ÁREA MENOR QUE 5M², DESEMPENADO (SEM TALISCAS), ESPESSURA DE 1,0CM. AF_06/2014</v>
          </cell>
          <cell r="C5473" t="str">
            <v>M2</v>
          </cell>
          <cell r="D5473">
            <v>21.41</v>
          </cell>
          <cell r="E5473">
            <v>22.58</v>
          </cell>
          <cell r="F5473" t="str">
            <v>SINTÉTICO</v>
          </cell>
          <cell r="G5473">
            <v>22.58</v>
          </cell>
        </row>
        <row r="5474">
          <cell r="A5474">
            <v>87435</v>
          </cell>
          <cell r="B5474" t="str">
            <v>APLICAÇÃO DE GESSO PROJETADO COM EQUIPAMENTO DE PROJEÇÃO EM PAREDES DE AMBIENTES DE ÁREA MAIOR QUE 10M², SARRAFEADO (COM TALISCAS), ESPESSURA DE 1,0CM. AF_06/2014</v>
          </cell>
          <cell r="C5474" t="str">
            <v>M2</v>
          </cell>
          <cell r="D5474">
            <v>22.4</v>
          </cell>
          <cell r="E5474">
            <v>23.68</v>
          </cell>
          <cell r="F5474" t="str">
            <v>SINTÉTICO</v>
          </cell>
          <cell r="G5474">
            <v>23.68</v>
          </cell>
        </row>
        <row r="5475">
          <cell r="A5475">
            <v>87436</v>
          </cell>
          <cell r="B5475" t="str">
            <v>APLICAÇÃO DE GESSO PROJETADO COM EQUIPAMENTO DE PROJEÇÃO EM PAREDES DE AMBIENTES DE ÁREA ENTRE 5M² E 10M², SARRAFEADO (COM TALISCAS), ESPESSURA DE 1,0CM. AF_06/2014</v>
          </cell>
          <cell r="C5475" t="str">
            <v>M2</v>
          </cell>
          <cell r="D5475">
            <v>23.55</v>
          </cell>
          <cell r="E5475">
            <v>24.97</v>
          </cell>
          <cell r="F5475" t="str">
            <v>SINTÉTICO</v>
          </cell>
          <cell r="G5475">
            <v>24.97</v>
          </cell>
        </row>
        <row r="5476">
          <cell r="A5476">
            <v>87437</v>
          </cell>
          <cell r="B5476" t="str">
            <v>APLICAÇÃO DE GESSO PROJETADO COM EQUIPAMENTO DE PROJEÇÃO EM PAREDES DE AMBIENTES DE ÁREA MENOR QUE 5M², SARRAFEADO (COM TALISCAS), ESPESSURA DE 1,0CM. AF_06/2014</v>
          </cell>
          <cell r="C5476" t="str">
            <v>M2</v>
          </cell>
          <cell r="D5476">
            <v>24.37</v>
          </cell>
          <cell r="E5476">
            <v>25.87</v>
          </cell>
          <cell r="F5476" t="str">
            <v>SINTÉTICO</v>
          </cell>
          <cell r="G5476">
            <v>25.87</v>
          </cell>
        </row>
        <row r="5477">
          <cell r="A5477">
            <v>87438</v>
          </cell>
          <cell r="B5477" t="str">
            <v>APLICAÇÃO DE GESSO PROJETADO COM EQUIPAMENTO DE PROJEÇÃO EM PAREDES DE AMBIENTES DE ÁREA MAIOR QUE 10M², SARRAFEADO (COM TALISCAS), ESPESSURA DE 1,5CM. AF_06/2014</v>
          </cell>
          <cell r="C5477" t="str">
            <v>M2</v>
          </cell>
          <cell r="D5477">
            <v>27.76</v>
          </cell>
          <cell r="E5477">
            <v>29.27</v>
          </cell>
          <cell r="F5477" t="str">
            <v>SINTÉTICO</v>
          </cell>
          <cell r="G5477">
            <v>29.27</v>
          </cell>
        </row>
        <row r="5478">
          <cell r="A5478">
            <v>87439</v>
          </cell>
          <cell r="B5478" t="str">
            <v>APLICAÇÃO DE GESSO PROJETADO COM EQUIPAMENTO DE PROJEÇÃO EM PAREDES DE AMBIENTES DE ÁREA ENTRE 5M² E 10M², SARRAFEADO (COM TALISCAS), ESPESSURA DE 1,5CM. AF_06/2014</v>
          </cell>
          <cell r="C5478" t="str">
            <v>M2</v>
          </cell>
          <cell r="D5478">
            <v>29.22</v>
          </cell>
          <cell r="E5478">
            <v>30.89</v>
          </cell>
          <cell r="F5478" t="str">
            <v>SINTÉTICO</v>
          </cell>
          <cell r="G5478">
            <v>30.89</v>
          </cell>
        </row>
        <row r="5479">
          <cell r="A5479">
            <v>87440</v>
          </cell>
          <cell r="B5479" t="str">
            <v>APLICAÇÃO DE GESSO PROJETADO COM EQUIPAMENTO DE PROJEÇÃO EM PAREDES DE AMBIENTES DE ÁREA MENOR QUE 5M², SARRAFEADO (COM TALISCAS), ESPESSURA DE 1,5CM. AF_06/2014</v>
          </cell>
          <cell r="C5479" t="str">
            <v>M2</v>
          </cell>
          <cell r="D5479">
            <v>29.9</v>
          </cell>
          <cell r="E5479">
            <v>31.65</v>
          </cell>
          <cell r="F5479" t="str">
            <v>SINTÉTICO</v>
          </cell>
          <cell r="G5479">
            <v>31.65</v>
          </cell>
        </row>
        <row r="5480">
          <cell r="A5480">
            <v>87527</v>
          </cell>
          <cell r="B5480" t="str">
            <v>EMBOÇO, PARA RECEBIMENTO DE CERÂMICA, EM ARGAMASSA TRAÇO 1:2:8, PREPARO MECÂNICO COM BETONEIRA 400L, APLICADO MANUALMENTE EM FACES INTERNAS DE PAREDES, PARA AMBIENTE COM ÁREA MENOR QUE 5M2, ESPESSURA DE 20MM, COM EXECUÇÃO DE TALISCAS. AF_06/2014</v>
          </cell>
          <cell r="C5480" t="str">
            <v>M2</v>
          </cell>
          <cell r="D5480">
            <v>28.95</v>
          </cell>
          <cell r="E5480">
            <v>31.01</v>
          </cell>
          <cell r="F5480" t="str">
            <v>SINTÉTICO</v>
          </cell>
          <cell r="G5480">
            <v>31.01</v>
          </cell>
        </row>
        <row r="5481">
          <cell r="A5481">
            <v>87528</v>
          </cell>
          <cell r="B5481" t="str">
            <v>EMBOÇO, PARA RECEBIMENTO DE CERÂMICA, EM ARGAMASSA TRAÇO 1:2:8, PREPARO MANUAL, APLICADO MANUALMENTE EM FACES INTERNAS DE PAREDES, PARA AMBIENTE COM ÁREA MENOR QUE 5M2, ESPESSURA DE 20MM, COM EXECUÇÃO DE TALISCAS. AF_06/2014</v>
          </cell>
          <cell r="C5481" t="str">
            <v>M2</v>
          </cell>
          <cell r="D5481">
            <v>31.63</v>
          </cell>
          <cell r="E5481">
            <v>33.950000000000003</v>
          </cell>
          <cell r="F5481" t="str">
            <v>SINTÉTICO</v>
          </cell>
          <cell r="G5481">
            <v>33.950000000000003</v>
          </cell>
        </row>
        <row r="5482">
          <cell r="A5482">
            <v>87529</v>
          </cell>
          <cell r="B5482" t="str">
            <v>MASSA ÚNICA, PARA RECEBIMENTO DE PINTURA, EM ARGAMASSA TRAÇO 1:2:8, PREPARO MECÂNICO COM BETONEIRA 400L, APLICADA MANUALMENTE EM FACES INTERNAS DE PAREDES, ESPESSURA DE 20MM, COM EXECUÇÃO DE TALISCAS. AF_06/2014</v>
          </cell>
          <cell r="C5482" t="str">
            <v>M2</v>
          </cell>
          <cell r="D5482">
            <v>26.19</v>
          </cell>
          <cell r="E5482">
            <v>27.92</v>
          </cell>
          <cell r="F5482" t="str">
            <v>SINTÉTICO</v>
          </cell>
          <cell r="G5482">
            <v>27.92</v>
          </cell>
        </row>
        <row r="5483">
          <cell r="A5483">
            <v>87530</v>
          </cell>
          <cell r="B5483" t="str">
            <v>MASSA ÚNICA, PARA RECEBIMENTO DE PINTURA, EM ARGAMASSA TRAÇO 1:2:8, PREPARO MANUAL, APLICADA MANUALMENTE EM FACES INTERNAS DE PAREDES, ESPESSURA DE 20MM, COM EXECUÇÃO DE TALISCAS. AF_06/2014</v>
          </cell>
          <cell r="C5483" t="str">
            <v>M2</v>
          </cell>
          <cell r="D5483">
            <v>28.87</v>
          </cell>
          <cell r="E5483">
            <v>30.86</v>
          </cell>
          <cell r="F5483" t="str">
            <v>SINTÉTICO</v>
          </cell>
          <cell r="G5483">
            <v>30.86</v>
          </cell>
        </row>
        <row r="5484">
          <cell r="A5484">
            <v>87531</v>
          </cell>
          <cell r="B5484" t="str">
            <v>EMBOÇO, PARA RECEBIMENTO DE CERÂMICA, EM ARGAMASSA TRAÇO 1:2:8, PREPARO MECÂNICO COM BETONEIRA 400L, APLICADO MANUALMENTE EM FACES INTERNAS DE PAREDES, PARA AMBIENTE COM ÁREA ENTRE 5M2 E 10M2, ESPESSURA DE 20MM, COM EXECUÇÃO DE TALISCAS. AF_06/2014</v>
          </cell>
          <cell r="C5484" t="str">
            <v>M2</v>
          </cell>
          <cell r="D5484">
            <v>25.2</v>
          </cell>
          <cell r="E5484">
            <v>26.82</v>
          </cell>
          <cell r="F5484" t="str">
            <v>SINTÉTICO</v>
          </cell>
          <cell r="G5484">
            <v>26.82</v>
          </cell>
        </row>
        <row r="5485">
          <cell r="A5485">
            <v>87532</v>
          </cell>
          <cell r="B5485" t="str">
            <v>EMBOÇO, PARA RECEBIMENTO DE CERÂMICA, EM ARGAMASSA TRAÇO 1:2:8, PREPARO MANUAL, APLICADO MANUALMENTE EM FACES INTERNAS DE PAREDES, PARA AMBIENTE COM ÁREA  ENTRE 5M2 E 10M2, ESPESSURA DE 20MM, COM EXECUÇÃO DE TALISCAS. AF_06/2014</v>
          </cell>
          <cell r="C5485" t="str">
            <v>M2</v>
          </cell>
          <cell r="D5485">
            <v>27.88</v>
          </cell>
          <cell r="E5485">
            <v>29.76</v>
          </cell>
          <cell r="F5485" t="str">
            <v>SINTÉTICO</v>
          </cell>
          <cell r="G5485">
            <v>29.76</v>
          </cell>
        </row>
        <row r="5486">
          <cell r="A5486">
            <v>87535</v>
          </cell>
          <cell r="B5486" t="str">
            <v>EMBOÇO, PARA RECEBIMENTO DE CERÂMICA, EM ARGAMASSA TRAÇO 1:2:8, PREPARO MECÂNICO COM BETONEIRA 400L, APLICADO MANUALMENTE EM FACES INTERNAS DE PAREDES, PARA AMBIENTE COM ÁREA  MAIOR QUE 10M2, ESPESSURA DE 20MM, COM EXECUÇÃO DE TALISCAS. AF_06/2014</v>
          </cell>
          <cell r="C5486" t="str">
            <v>M2</v>
          </cell>
          <cell r="D5486">
            <v>22.43</v>
          </cell>
          <cell r="E5486">
            <v>23.73</v>
          </cell>
          <cell r="F5486" t="str">
            <v>SINTÉTICO</v>
          </cell>
          <cell r="G5486">
            <v>23.73</v>
          </cell>
        </row>
        <row r="5487">
          <cell r="A5487">
            <v>87536</v>
          </cell>
          <cell r="B5487" t="str">
            <v>EMBOÇO, PARA RECEBIMENTO DE CERÂMICA, EM ARGAMASSA TRAÇO 1:2:8, PREPARO MANUAL, APLICADO MANUALMENTE EM FACES INTERNAS DE PAREDES, PARA AMBIENTE COM ÁREA  MAIOR QUE 10M2, ESPESSURA DE 20MM, COM EXECUÇÃO DE TALISCAS. AF_06/2014</v>
          </cell>
          <cell r="C5487" t="str">
            <v>M2</v>
          </cell>
          <cell r="D5487">
            <v>25.11</v>
          </cell>
          <cell r="E5487">
            <v>26.67</v>
          </cell>
          <cell r="F5487" t="str">
            <v>SINTÉTICO</v>
          </cell>
          <cell r="G5487">
            <v>26.67</v>
          </cell>
        </row>
        <row r="5488">
          <cell r="A5488">
            <v>87537</v>
          </cell>
          <cell r="B5488"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5488" t="str">
            <v>M2</v>
          </cell>
          <cell r="D5488">
            <v>85.76</v>
          </cell>
          <cell r="E5488">
            <v>87.49</v>
          </cell>
          <cell r="F5488" t="str">
            <v>SINTÉTICO</v>
          </cell>
          <cell r="G5488">
            <v>87.49</v>
          </cell>
        </row>
        <row r="5489">
          <cell r="A5489">
            <v>87538</v>
          </cell>
          <cell r="B5489" t="str">
            <v>MASSA ÚNICA, PARA RECEBIMENTO DE PINTURA, EM ARGAMASSA INDUSTRIALIZADA, PREPARO MECÂNICO, APLICADO COM EQUIPAMENTO DE MISTURA E PROJEÇÃO DE 1,5 M3/H DE ARGAMASSA EM FACES INTERNAS DE PAREDES, ESPESSURA DE 20MM, COM EXECUÇÃO DE TALISCAS. AF_06/2014</v>
          </cell>
          <cell r="C5489" t="str">
            <v>M2</v>
          </cell>
          <cell r="D5489">
            <v>83.34</v>
          </cell>
          <cell r="E5489">
            <v>84.79</v>
          </cell>
          <cell r="F5489" t="str">
            <v>SINTÉTICO</v>
          </cell>
          <cell r="G5489">
            <v>84.79</v>
          </cell>
        </row>
        <row r="5490">
          <cell r="A5490">
            <v>87539</v>
          </cell>
          <cell r="B5490"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5490" t="str">
            <v>M2</v>
          </cell>
          <cell r="D5490">
            <v>82.48</v>
          </cell>
          <cell r="E5490">
            <v>83.83</v>
          </cell>
          <cell r="F5490" t="str">
            <v>SINTÉTICO</v>
          </cell>
          <cell r="G5490">
            <v>83.83</v>
          </cell>
        </row>
        <row r="5491">
          <cell r="A5491">
            <v>87541</v>
          </cell>
          <cell r="B5491"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5491" t="str">
            <v>M2</v>
          </cell>
          <cell r="D5491">
            <v>80.08</v>
          </cell>
          <cell r="E5491">
            <v>81.13</v>
          </cell>
          <cell r="F5491" t="str">
            <v>SINTÉTICO</v>
          </cell>
          <cell r="G5491">
            <v>81.13</v>
          </cell>
        </row>
        <row r="5492">
          <cell r="A5492">
            <v>87543</v>
          </cell>
          <cell r="B5492" t="str">
            <v>MASSA ÚNICA, PARA RECEBIMENTO DE PINTURA OU CERÂMICA, ARGAMASSA INDUSTRIALIZADA, PREPARO MECÂNICO, APLICADO COM EQUIPAMENTO DE MISTURA E PROJEÇÃO DE 1,5 M3/H EM FACES INTERNAS DE PAREDES, ESPESSURA DE 5MM, SEM EXECUÇÃO DE TALISCAS. AF_06/2014</v>
          </cell>
          <cell r="C5492" t="str">
            <v>M2</v>
          </cell>
          <cell r="D5492">
            <v>26.59</v>
          </cell>
          <cell r="E5492">
            <v>27.22</v>
          </cell>
          <cell r="F5492" t="str">
            <v>SINTÉTICO</v>
          </cell>
          <cell r="G5492">
            <v>27.22</v>
          </cell>
        </row>
        <row r="5493">
          <cell r="A5493">
            <v>87545</v>
          </cell>
          <cell r="B5493" t="str">
            <v>EMBOÇO, PARA RECEBIMENTO DE CERÂMICA, EM ARGAMASSA TRAÇO 1:2:8, PREPARO MECÂNICO COM BETONEIRA 400L, APLICADO MANUALMENTE EM FACES INTERNAS DE PAREDES, PARA AMBIENTE COM ÁREA MENOR QUE 5M2, ESPESSURA DE 10MM, COM EXECUÇÃO DE TALISCAS. AF_06/2014</v>
          </cell>
          <cell r="C5493" t="str">
            <v>M2</v>
          </cell>
          <cell r="D5493">
            <v>19.690000000000001</v>
          </cell>
          <cell r="E5493">
            <v>21.25</v>
          </cell>
          <cell r="F5493" t="str">
            <v>SINTÉTICO</v>
          </cell>
          <cell r="G5493">
            <v>21.25</v>
          </cell>
        </row>
        <row r="5494">
          <cell r="A5494">
            <v>87546</v>
          </cell>
          <cell r="B5494" t="str">
            <v>EMBOÇO, PARA RECEBIMENTO DE CERÂMICA, EM ARGAMASSA TRAÇO 1:2:8, PREPARO MANUAL, APLICADO MANUALMENTE EM FACES INTERNAS DE PAREDES, PARA AMBIENTE COM ÁREA MENOR QUE 5M2, ESPESSURA DE 10MM, COM EXECUÇÃO DE TALISCAS. AF_06/2014</v>
          </cell>
          <cell r="C5494" t="str">
            <v>M2</v>
          </cell>
          <cell r="D5494">
            <v>21.21</v>
          </cell>
          <cell r="E5494">
            <v>22.92</v>
          </cell>
          <cell r="F5494" t="str">
            <v>SINTÉTICO</v>
          </cell>
          <cell r="G5494">
            <v>22.92</v>
          </cell>
        </row>
        <row r="5495">
          <cell r="A5495">
            <v>87547</v>
          </cell>
          <cell r="B5495" t="str">
            <v>MASSA ÚNICA, PARA RECEBIMENTO DE PINTURA, EM ARGAMASSA TRAÇO 1:2:8, PREPARO MECÂNICO COM BETONEIRA 400L, APLICADA MANUALMENTE EM FACES INTERNAS DE PAREDES, ESPESSURA DE 10MM, COM EXECUÇÃO DE TALISCAS. AF_06/2014</v>
          </cell>
          <cell r="C5495" t="str">
            <v>M2</v>
          </cell>
          <cell r="D5495">
            <v>16.95</v>
          </cell>
          <cell r="E5495">
            <v>18.18</v>
          </cell>
          <cell r="F5495" t="str">
            <v>SINTÉTICO</v>
          </cell>
          <cell r="G5495">
            <v>18.18</v>
          </cell>
        </row>
        <row r="5496">
          <cell r="A5496">
            <v>87548</v>
          </cell>
          <cell r="B5496" t="str">
            <v>MASSA ÚNICA, PARA RECEBIMENTO DE PINTURA, EM ARGAMASSA TRAÇO 1:2:8, PREPARO MANUAL, APLICADA MANUALMENTE EM FACES INTERNAS DE PAREDES, ESPESSURA DE 10MM, COM EXECUÇÃO DE TALISCAS. AF_06/2014</v>
          </cell>
          <cell r="C5496" t="str">
            <v>M2</v>
          </cell>
          <cell r="D5496">
            <v>18.47</v>
          </cell>
          <cell r="E5496">
            <v>19.850000000000001</v>
          </cell>
          <cell r="F5496" t="str">
            <v>SINTÉTICO</v>
          </cell>
          <cell r="G5496">
            <v>19.850000000000001</v>
          </cell>
        </row>
        <row r="5497">
          <cell r="A5497">
            <v>87549</v>
          </cell>
          <cell r="B5497" t="str">
            <v>EMBOÇO, PARA RECEBIMENTO DE CERÂMICA, EM ARGAMASSA TRAÇO 1:2:8, PREPARO MECÂNICO COM BETONEIRA 400L, APLICADO MANUALMENTE EM FACES INTERNAS DE PAREDES, PARA AMBIENTE COM ÁREA ENTRE 5M2 E 10M2, ESPESSURA DE 10MM, COM EXECUÇÃO DE TALISCAS. AF_06/2014</v>
          </cell>
          <cell r="C5497" t="str">
            <v>M2</v>
          </cell>
          <cell r="D5497">
            <v>15.94</v>
          </cell>
          <cell r="E5497">
            <v>17.059999999999999</v>
          </cell>
          <cell r="F5497" t="str">
            <v>SINTÉTICO</v>
          </cell>
          <cell r="G5497">
            <v>17.059999999999999</v>
          </cell>
        </row>
        <row r="5498">
          <cell r="A5498">
            <v>87550</v>
          </cell>
          <cell r="B5498" t="str">
            <v>EMBOÇO, PARA RECEBIMENTO DE CERÂMICA, EM ARGAMASSA TRAÇO 1:2:8, PREPARO MANUAL, APLICADO MANUALMENTE EM FACES INTERNAS DE PAREDES, PARA AMBIENTE COM ÁREA ENTRE 5M2 E 10M2, ESPESSURA DE 10MM, COM EXECUÇÃO DE TALISCAS. AF_06/2014</v>
          </cell>
          <cell r="C5498" t="str">
            <v>M2</v>
          </cell>
          <cell r="D5498">
            <v>17.46</v>
          </cell>
          <cell r="E5498">
            <v>18.73</v>
          </cell>
          <cell r="F5498" t="str">
            <v>SINTÉTICO</v>
          </cell>
          <cell r="G5498">
            <v>18.73</v>
          </cell>
        </row>
        <row r="5499">
          <cell r="A5499">
            <v>87553</v>
          </cell>
          <cell r="B5499" t="str">
            <v>EMBOÇO, PARA RECEBIMENTO DE CERÂMICA, EM ARGAMASSA TRAÇO 1:2:8, PREPARO MECÂNICO COM BETONEIRA 400L, APLICADO MANUALMENTE EM FACES INTERNAS DE PAREDES, PARA AMBIENTE COM ÁREA MAIOR QUE 10M2, ESPESSURA DE 10MM, COM EXECUÇÃO DE TALISCAS. AF_06/2014</v>
          </cell>
          <cell r="C5499" t="str">
            <v>M2</v>
          </cell>
          <cell r="D5499">
            <v>13.18</v>
          </cell>
          <cell r="E5499">
            <v>13.97</v>
          </cell>
          <cell r="F5499" t="str">
            <v>SINTÉTICO</v>
          </cell>
          <cell r="G5499">
            <v>13.97</v>
          </cell>
        </row>
        <row r="5500">
          <cell r="A5500">
            <v>87554</v>
          </cell>
          <cell r="B5500" t="str">
            <v>EMBOÇO, PARA RECEBIMENTO DE CERÂMICA, EM ARGAMASSA TRAÇO 1:2:8, PREPARO MANUAL, APLICADO MANUALMENTE EM FACES INTERNAS DE PAREDES, PARA AMBIENTE COM ÁREA MAIOR QUE 10M2, ESPESSURA DE 10MM, COM EXECUÇÃO DE TALISCAS. AF_06/2014</v>
          </cell>
          <cell r="C5500" t="str">
            <v>M2</v>
          </cell>
          <cell r="D5500">
            <v>14.7</v>
          </cell>
          <cell r="E5500">
            <v>15.64</v>
          </cell>
          <cell r="F5500" t="str">
            <v>SINTÉTICO</v>
          </cell>
          <cell r="G5500">
            <v>15.64</v>
          </cell>
        </row>
        <row r="5501">
          <cell r="A5501">
            <v>87555</v>
          </cell>
          <cell r="B5501"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5501" t="str">
            <v>M2</v>
          </cell>
          <cell r="D5501">
            <v>51.06</v>
          </cell>
          <cell r="E5501">
            <v>52.35</v>
          </cell>
          <cell r="F5501" t="str">
            <v>SINTÉTICO</v>
          </cell>
          <cell r="G5501">
            <v>52.35</v>
          </cell>
        </row>
        <row r="5502">
          <cell r="A5502">
            <v>87556</v>
          </cell>
          <cell r="B5502" t="str">
            <v>MASSA ÚNICA, PARA RECEBIMENTO DE PINTURA, EM ARGAMASSA INDUSTRIALIZADA, PREPARO MECÂNICO, APLICADO COM EQUIPAMENTO DE MISTURA E PROJEÇÃO DE 1,5 M3/H DE ARGAMASSA EM FACES INTERNAS DE PAREDES, ESPESSURA DE 10MM, COM EXECUÇÃO DE TALISCAS. AF_06/2014</v>
          </cell>
          <cell r="C5502" t="str">
            <v>M2</v>
          </cell>
          <cell r="D5502">
            <v>48.66</v>
          </cell>
          <cell r="E5502">
            <v>49.66</v>
          </cell>
          <cell r="F5502" t="str">
            <v>SINTÉTICO</v>
          </cell>
          <cell r="G5502">
            <v>49.66</v>
          </cell>
        </row>
        <row r="5503">
          <cell r="A5503">
            <v>87557</v>
          </cell>
          <cell r="B5503"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5503" t="str">
            <v>M2</v>
          </cell>
          <cell r="D5503">
            <v>47.79</v>
          </cell>
          <cell r="E5503">
            <v>48.68</v>
          </cell>
          <cell r="F5503" t="str">
            <v>SINTÉTICO</v>
          </cell>
          <cell r="G5503">
            <v>48.68</v>
          </cell>
        </row>
        <row r="5504">
          <cell r="A5504">
            <v>87559</v>
          </cell>
          <cell r="B5504"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5504" t="str">
            <v>M2</v>
          </cell>
          <cell r="D5504">
            <v>45.38</v>
          </cell>
          <cell r="E5504">
            <v>45.98</v>
          </cell>
          <cell r="F5504" t="str">
            <v>SINTÉTICO</v>
          </cell>
          <cell r="G5504">
            <v>45.98</v>
          </cell>
        </row>
        <row r="5505">
          <cell r="A5505">
            <v>87561</v>
          </cell>
          <cell r="B5505" t="str">
            <v>MASSA ÚNICA, PARA RECEBIMENTO DE PINTURA OU CERÂMICA, EM ARGAMASSA INDUSTRIALIZADA, PREPARO MECÂNICO, APLICADO COM EQUIPAMENTO DE MISTURA E PROJEÇÃO DE 1,5 M3/H DE ARGAMASSA EM FACES INTERNAS DE PAREDES, ESPESSURA DE 10MM, SEM EXECUÇÃO DE TALISCAS. AF_06/2014</v>
          </cell>
          <cell r="C5505" t="str">
            <v>M2</v>
          </cell>
          <cell r="D5505">
            <v>48.01</v>
          </cell>
          <cell r="E5505">
            <v>48.92</v>
          </cell>
          <cell r="F5505" t="str">
            <v>SINTÉTICO</v>
          </cell>
          <cell r="G5505">
            <v>48.92</v>
          </cell>
        </row>
        <row r="5506">
          <cell r="A5506">
            <v>87775</v>
          </cell>
          <cell r="B5506" t="str">
            <v>EMBOÇO OU MASSA ÚNICA EM ARGAMASSA TRAÇO 1:2:8, PREPARO MECÂNICO COM BETONEIRA 400 L, APLICADA MANUALMENTE EM PANOS DE FACHADA COM PRESENÇA DE VÃOS, ESPESSURA DE 25 MM. AF_06/2014</v>
          </cell>
          <cell r="C5506" t="str">
            <v>M2</v>
          </cell>
          <cell r="D5506">
            <v>40.19</v>
          </cell>
          <cell r="E5506">
            <v>43.51</v>
          </cell>
          <cell r="F5506" t="str">
            <v>SINTÉTICO</v>
          </cell>
          <cell r="G5506">
            <v>43.51</v>
          </cell>
        </row>
        <row r="5507">
          <cell r="A5507">
            <v>87777</v>
          </cell>
          <cell r="B5507" t="str">
            <v>EMBOÇO OU MASSA ÚNICA EM ARGAMASSA TRAÇO 1:2:8, PREPARO MANUAL, APLICADA MANUALMENTE EM PANOS DE FACHADA COM PRESENÇA DE VÃOS, ESPESSURA DE 25 MM. AF_06/2014</v>
          </cell>
          <cell r="C5507" t="str">
            <v>M2</v>
          </cell>
          <cell r="D5507">
            <v>42.43</v>
          </cell>
          <cell r="E5507">
            <v>45.97</v>
          </cell>
          <cell r="F5507" t="str">
            <v>SINTÉTICO</v>
          </cell>
          <cell r="G5507">
            <v>45.97</v>
          </cell>
        </row>
        <row r="5508">
          <cell r="A5508">
            <v>87778</v>
          </cell>
          <cell r="B5508" t="str">
            <v>EMBOÇO OU MASSA ÚNICA EM ARGAMASSA INDUSTRIALIZADA, PREPARO MECÂNICO E APLICAÇÃO COM EQUIPAMENTO DE MISTURA E PROJEÇÃO DE 1,5 M3/H DE ARGAMASSA EM PANOS DE FACHADA COM PRESENÇA DE VÃOS, ESPESSURA DE 25 MM. AF_06/2014</v>
          </cell>
          <cell r="C5508" t="str">
            <v>M2</v>
          </cell>
          <cell r="D5508">
            <v>85.54</v>
          </cell>
          <cell r="E5508">
            <v>88.36</v>
          </cell>
          <cell r="F5508" t="str">
            <v>SINTÉTICO</v>
          </cell>
          <cell r="G5508">
            <v>88.36</v>
          </cell>
        </row>
        <row r="5509">
          <cell r="A5509">
            <v>87779</v>
          </cell>
          <cell r="B5509" t="str">
            <v>EMBOÇO OU MASSA ÚNICA EM ARGAMASSA TRAÇO 1:2:8, PREPARO MECÂNICO COM BETONEIRA 400 L, APLICADA MANUALMENTE EM PANOS DE FACHADA COM PRESENÇA DE VÃOS, ESPESSURA DE 35 MM. AF_06/2014</v>
          </cell>
          <cell r="C5509" t="str">
            <v>M2</v>
          </cell>
          <cell r="D5509">
            <v>46.99</v>
          </cell>
          <cell r="E5509">
            <v>50.73</v>
          </cell>
          <cell r="F5509" t="str">
            <v>SINTÉTICO</v>
          </cell>
          <cell r="G5509">
            <v>50.73</v>
          </cell>
        </row>
        <row r="5510">
          <cell r="A5510">
            <v>87781</v>
          </cell>
          <cell r="B5510" t="str">
            <v>EMBOÇO OU MASSA ÚNICA EM ARGAMASSA TRAÇO 1:2:8, PREPARO MANUAL, APLICADA MANUALMENTE EM PANOS DE FACHADA COM PRESENÇA DE VÃOS, ESPESSURA DE 35 MM. AF_06/2014</v>
          </cell>
          <cell r="C5510" t="str">
            <v>M2</v>
          </cell>
          <cell r="D5510">
            <v>49.99</v>
          </cell>
          <cell r="E5510">
            <v>54.03</v>
          </cell>
          <cell r="F5510" t="str">
            <v>SINTÉTICO</v>
          </cell>
          <cell r="G5510">
            <v>54.03</v>
          </cell>
        </row>
        <row r="5511">
          <cell r="A5511">
            <v>87783</v>
          </cell>
          <cell r="B5511" t="str">
            <v>EMBOÇO OU MASSA ÚNICA EM ARGAMASSA INDUSTRIALIZADA, PREPARO MECÂNICO E APLICAÇÃO COM EQUIPAMENTO DE MISTURA E PROJEÇÃO DE 1,5 M3/H DE ARGAMASSA EM PANOS DE FACHADA COM PRESENÇA DE VÃOS, ESPESSURA DE 35 MM. AF_06/2014</v>
          </cell>
          <cell r="C5511" t="str">
            <v>M2</v>
          </cell>
          <cell r="D5511">
            <v>109.3</v>
          </cell>
          <cell r="E5511">
            <v>112.51</v>
          </cell>
          <cell r="F5511" t="str">
            <v>SINTÉTICO</v>
          </cell>
          <cell r="G5511">
            <v>112.51</v>
          </cell>
        </row>
        <row r="5512">
          <cell r="A5512">
            <v>87784</v>
          </cell>
          <cell r="B5512" t="str">
            <v>EMBOÇO OU MASSA ÚNICA EM ARGAMASSA TRAÇO 1:2:8, PREPARO MECÂNICO COM BETONEIRA 400 L, APLICADA MANUALMENTE EM PANOS DE FACHADA COM PRESENÇA DE VÃOS, ESPESSURA DE 45 MM. AF_06/2014</v>
          </cell>
          <cell r="C5512" t="str">
            <v>M2</v>
          </cell>
          <cell r="D5512">
            <v>53.8</v>
          </cell>
          <cell r="E5512">
            <v>57.93</v>
          </cell>
          <cell r="F5512" t="str">
            <v>SINTÉTICO</v>
          </cell>
          <cell r="G5512">
            <v>57.93</v>
          </cell>
        </row>
        <row r="5513">
          <cell r="A5513">
            <v>87786</v>
          </cell>
          <cell r="B5513" t="str">
            <v>EMBOÇO OU MASSA ÚNICA EM ARGAMASSA TRAÇO 1:2:8, PREPARO MANUAL, APLICADA MANUALMENTE EM PANOS DE FACHADA COM PRESENÇA DE VÃOS, ESPESSURA DE 45 MM. AF_06/2014</v>
          </cell>
          <cell r="C5513" t="str">
            <v>M2</v>
          </cell>
          <cell r="D5513">
            <v>57.56</v>
          </cell>
          <cell r="E5513">
            <v>62.07</v>
          </cell>
          <cell r="F5513" t="str">
            <v>SINTÉTICO</v>
          </cell>
          <cell r="G5513">
            <v>62.07</v>
          </cell>
        </row>
        <row r="5514">
          <cell r="A5514">
            <v>87787</v>
          </cell>
          <cell r="B5514" t="str">
            <v>EMBOÇO OU MASSA ÚNICA EM ARGAMASSA INDUSTRIALIZADA, PREPARO MECÂNICO E APLICAÇÃO COM EQUIPAMENTO DE MISTURA E PROJEÇÃO DE 1,5 M3/H DE ARGAMASSA EM PANOS DE FACHADA COM PRESENÇA DE VÃOS, ESPESSURA DE 45 MM. AF_06/2014</v>
          </cell>
          <cell r="C5514" t="str">
            <v>M2</v>
          </cell>
          <cell r="D5514">
            <v>133.07</v>
          </cell>
          <cell r="E5514">
            <v>136.66999999999999</v>
          </cell>
          <cell r="F5514" t="str">
            <v>SINTÉTICO</v>
          </cell>
          <cell r="G5514">
            <v>136.66999999999999</v>
          </cell>
        </row>
        <row r="5515">
          <cell r="A5515">
            <v>87788</v>
          </cell>
          <cell r="B5515" t="str">
            <v>EMBOÇO OU MASSA ÚNICA EM ARGAMASSA TRAÇO 1:2:8, PREPARO MECÂNICO COM BETONEIRA 400 L, APLICADA MANUALMENTE EM PANOS DE FACHADA COM PRESENÇA DE VÃOS, ESPESSURA MAIOR OU IGUAL A 50 MM. AF_06/2014</v>
          </cell>
          <cell r="C5515" t="str">
            <v>M2</v>
          </cell>
          <cell r="D5515">
            <v>69.040000000000006</v>
          </cell>
          <cell r="E5515">
            <v>74.75</v>
          </cell>
          <cell r="F5515" t="str">
            <v>SINTÉTICO</v>
          </cell>
          <cell r="G5515">
            <v>74.75</v>
          </cell>
        </row>
        <row r="5516">
          <cell r="A5516">
            <v>87790</v>
          </cell>
          <cell r="B5516" t="str">
            <v>EMBOÇO OU MASSA ÚNICA EM ARGAMASSA TRAÇO 1:2:8, PREPARO MANUAL, APLICADA MANUALMENTE EM PANOS DE FACHADA COM PRESENÇA DE VÃOS, ESPESSURA MAIOR OU IGUAL A 50 MM. AF_06/2014</v>
          </cell>
          <cell r="C5516" t="str">
            <v>M2</v>
          </cell>
          <cell r="D5516">
            <v>73.180000000000007</v>
          </cell>
          <cell r="E5516">
            <v>79.3</v>
          </cell>
          <cell r="F5516" t="str">
            <v>SINTÉTICO</v>
          </cell>
          <cell r="G5516">
            <v>79.3</v>
          </cell>
        </row>
        <row r="5517">
          <cell r="A5517">
            <v>87791</v>
          </cell>
          <cell r="B5517" t="str">
            <v>EMBOÇO OU MASSA ÚNICA EM ARGAMASSA INDUSTRIALIZADA, PREPARO MECÂNICO E APLICAÇÃO COM EQUIPAMENTO DE MISTURA E PROJEÇÃO DE 1,5 M3/H DE ARGAMASSA EM PANOS DE FACHADA COM PRESENÇA DE VÃOS, ESPESSURA MAIOR OU IGUAL A 50 MM. AF_06/2014</v>
          </cell>
          <cell r="C5517" t="str">
            <v>M2</v>
          </cell>
          <cell r="D5517">
            <v>153.66</v>
          </cell>
          <cell r="E5517">
            <v>158.49</v>
          </cell>
          <cell r="F5517" t="str">
            <v>SINTÉTICO</v>
          </cell>
          <cell r="G5517">
            <v>158.49</v>
          </cell>
        </row>
        <row r="5518">
          <cell r="A5518">
            <v>87792</v>
          </cell>
          <cell r="B5518" t="str">
            <v>EMBOÇO OU MASSA ÚNICA EM ARGAMASSA TRAÇO 1:2:8, PREPARO MECÂNICO COM BETONEIRA 400 L, APLICADA MANUALMENTE EM PANOS CEGOS DE FACHADA (SEM PRESENÇA DE VÃOS), ESPESSURA DE 25 MM. AF_06/2014</v>
          </cell>
          <cell r="C5518" t="str">
            <v>M2</v>
          </cell>
          <cell r="D5518">
            <v>26.77</v>
          </cell>
          <cell r="E5518">
            <v>28.59</v>
          </cell>
          <cell r="F5518" t="str">
            <v>SINTÉTICO</v>
          </cell>
          <cell r="G5518">
            <v>28.59</v>
          </cell>
        </row>
        <row r="5519">
          <cell r="A5519">
            <v>87794</v>
          </cell>
          <cell r="B5519" t="str">
            <v>EMBOÇO OU MASSA ÚNICA EM ARGAMASSA TRAÇO 1:2:8, PREPARO MANUAL, APLICADA MANUALMENTE EM PANOS CEGOS DE FACHADA (SEM PRESENÇA DE VÃOS), ESPESSURA DE 25 MM. AF_06/2014</v>
          </cell>
          <cell r="C5519" t="str">
            <v>M2</v>
          </cell>
          <cell r="D5519">
            <v>28.85</v>
          </cell>
          <cell r="E5519">
            <v>30.89</v>
          </cell>
          <cell r="F5519" t="str">
            <v>SINTÉTICO</v>
          </cell>
          <cell r="G5519">
            <v>30.89</v>
          </cell>
        </row>
        <row r="5520">
          <cell r="A5520">
            <v>87795</v>
          </cell>
          <cell r="B5520" t="str">
            <v>EMBOÇO OU MASSA ÚNICA EM ARGAMASSA INDUSTRIALIZADA, PREPARO MECÂNICO E APLICAÇÃO COM EQUIPAMENTO DE MISTURA E PROJEÇÃO DE 1,5 M3/H DE ARGAMASSA EM PANOS CEGOS DE FACHADA (SEM PRESENÇA DE VÃOS), ESPESSURA DE 25 MM. AF_06/2014</v>
          </cell>
          <cell r="C5520" t="str">
            <v>M2</v>
          </cell>
          <cell r="D5520">
            <v>68.790000000000006</v>
          </cell>
          <cell r="E5520">
            <v>70.09</v>
          </cell>
          <cell r="F5520" t="str">
            <v>SINTÉTICO</v>
          </cell>
          <cell r="G5520">
            <v>70.09</v>
          </cell>
        </row>
        <row r="5521">
          <cell r="A5521">
            <v>87797</v>
          </cell>
          <cell r="B5521" t="str">
            <v>EMBOÇO OU MASSA ÚNICA EM ARGAMASSA TRAÇO 1:2:8, PREPARO MECÂNICO COM BETONEIRA 400 L, APLICADA MANUALMENTE EM PANOS CEGOS DE FACHADA (SEM PRESENÇA DE VÃOS), ESPESSURA DE 35 MM. AF_06/2014</v>
          </cell>
          <cell r="C5521" t="str">
            <v>M2</v>
          </cell>
          <cell r="D5521">
            <v>33.299999999999997</v>
          </cell>
          <cell r="E5521">
            <v>35.51</v>
          </cell>
          <cell r="F5521" t="str">
            <v>SINTÉTICO</v>
          </cell>
          <cell r="G5521">
            <v>35.51</v>
          </cell>
        </row>
        <row r="5522">
          <cell r="A5522">
            <v>87799</v>
          </cell>
          <cell r="B5522" t="str">
            <v>EMBOÇO OU MASSA ÚNICA EM ARGAMASSA TRAÇO 1:2:8, PREPARO MANUAL, APLICADA MANUALMENTE EM PANOS CEGOS DE FACHADA (SEM PRESENÇA DE VÃOS), ESPESSURA DE 35 MM. AF_06/2014</v>
          </cell>
          <cell r="C5522" t="str">
            <v>M2</v>
          </cell>
          <cell r="D5522">
            <v>36.1</v>
          </cell>
          <cell r="E5522">
            <v>38.590000000000003</v>
          </cell>
          <cell r="F5522" t="str">
            <v>SINTÉTICO</v>
          </cell>
          <cell r="G5522">
            <v>38.590000000000003</v>
          </cell>
        </row>
        <row r="5523">
          <cell r="A5523">
            <v>87800</v>
          </cell>
          <cell r="B5523" t="str">
            <v>EMBOÇO OU MASSA ÚNICA EM ARGAMASSA INDUSTRIALIZADA, PREPARO MECÂNICO E APLICAÇÃO COM EQUIPAMENTO DE MISTURA E PROJEÇÃO DE 1,5 M3/H DE ARGAMASSA EM PANOS CEGOS DE FACHADA (SEM PRESENÇA DE VÃOS), ESPESSURA DE 35 MM. AF_06/2014</v>
          </cell>
          <cell r="C5523" t="str">
            <v>M2</v>
          </cell>
          <cell r="D5523">
            <v>91.17</v>
          </cell>
          <cell r="E5523">
            <v>92.87</v>
          </cell>
          <cell r="F5523" t="str">
            <v>SINTÉTICO</v>
          </cell>
          <cell r="G5523">
            <v>92.87</v>
          </cell>
        </row>
        <row r="5524">
          <cell r="A5524">
            <v>87801</v>
          </cell>
          <cell r="B5524" t="str">
            <v>EMBOÇO OU MASSA ÚNICA EM ARGAMASSA TRAÇO 1:2:8, PREPARO MECÂNICO COM BETONEIRA 400 L, APLICADA MANUALMENTE EM PANOS CEGOS DE FACHADA (SEM PRESENÇA DE VÃOS), ESPESSURA DE 45 MM. AF_06/2014</v>
          </cell>
          <cell r="C5524" t="str">
            <v>M2</v>
          </cell>
          <cell r="D5524">
            <v>39.83</v>
          </cell>
          <cell r="E5524">
            <v>42.46</v>
          </cell>
          <cell r="F5524" t="str">
            <v>SINTÉTICO</v>
          </cell>
          <cell r="G5524">
            <v>42.46</v>
          </cell>
        </row>
        <row r="5525">
          <cell r="A5525">
            <v>87803</v>
          </cell>
          <cell r="B5525" t="str">
            <v>EMBOÇO OU MASSA ÚNICA EM ARGAMASSA TRAÇO 1:2:8, PREPARO MANUAL, APLICADA MANUALMENTE EM PANOS CEGOS DE FACHADA (SEM PRESENÇA DE VÃOS), ESPESSURA DE 45 MM. AF_06/2014</v>
          </cell>
          <cell r="C5525" t="str">
            <v>M2</v>
          </cell>
          <cell r="D5525">
            <v>43.35</v>
          </cell>
          <cell r="E5525">
            <v>46.32</v>
          </cell>
          <cell r="F5525" t="str">
            <v>SINTÉTICO</v>
          </cell>
          <cell r="G5525">
            <v>46.32</v>
          </cell>
        </row>
        <row r="5526">
          <cell r="A5526">
            <v>87804</v>
          </cell>
          <cell r="B5526" t="str">
            <v>EMBOÇO OU MASSA ÚNICA EM ARGAMASSA INDUSTRIALIZADA, PREPARO MECÂNICO E APLICAÇÃO COM EQUIPAMENTO DE MISTURA E PROJEÇÃO DE 1,5 M3/H DE ARGAMASSA EM PANOS CEGOS DE FACHADA (SEM PRESENÇA DE VÃOS), ESPESSURA DE 45 MM. AF_06/2014</v>
          </cell>
          <cell r="C5526" t="str">
            <v>M2</v>
          </cell>
          <cell r="D5526">
            <v>113.55</v>
          </cell>
          <cell r="E5526">
            <v>115.64</v>
          </cell>
          <cell r="F5526" t="str">
            <v>SINTÉTICO</v>
          </cell>
          <cell r="G5526">
            <v>115.64</v>
          </cell>
        </row>
        <row r="5527">
          <cell r="A5527">
            <v>87805</v>
          </cell>
          <cell r="B5527" t="str">
            <v>EMBOÇO OU MASSA ÚNICA EM ARGAMASSA TRAÇO 1:2:8, PREPARO MECÂNICO COM BETONEIRA 400 L, APLICADA MANUALMENTE EM PANOS CEGOS DE FACHADA (SEM PRESENÇA DE VÃOS), ESPESSURA MAIOR OU IGUAL A 50 MM. AF_06/2014</v>
          </cell>
          <cell r="C5527" t="str">
            <v>M2</v>
          </cell>
          <cell r="D5527">
            <v>45.81</v>
          </cell>
          <cell r="E5527">
            <v>48.94</v>
          </cell>
          <cell r="F5527" t="str">
            <v>SINTÉTICO</v>
          </cell>
          <cell r="G5527">
            <v>48.94</v>
          </cell>
        </row>
        <row r="5528">
          <cell r="A5528">
            <v>87807</v>
          </cell>
          <cell r="B5528" t="str">
            <v>EMBOÇO OU MASSA ÚNICA EM ARGAMASSA TRAÇO 1:2:8, PREPARO MANUAL, APLICADA MANUALMENTE EM PANOS CEGOS DE FACHADA (SEM PRESENÇA DE VÃOS), ESPESSURA MAIOR OU IGUAL A 50 MM. AF_06/2014</v>
          </cell>
          <cell r="C5528" t="str">
            <v>M2</v>
          </cell>
          <cell r="D5528">
            <v>49.68</v>
          </cell>
          <cell r="E5528">
            <v>53.2</v>
          </cell>
          <cell r="F5528" t="str">
            <v>SINTÉTICO</v>
          </cell>
          <cell r="G5528">
            <v>53.2</v>
          </cell>
        </row>
        <row r="5529">
          <cell r="A5529">
            <v>87808</v>
          </cell>
          <cell r="B5529" t="str">
            <v>EMBOÇO OU MASSA ÚNICA EM ARGAMASSA INDUSTRIALIZADA, PREPARO MECÂNICO E APLICAÇÃO COM EQUIPAMENTO DE MISTURA E PROJEÇÃO DE 1,5 M3/H DE ARGAMASSA EM PANOS CEGOS DE FACHADA (SEM PRESENÇA DE VÃOS), ESPESSURA MAIOR OU IGUAL A 50 MM. AF_06/2014</v>
          </cell>
          <cell r="C5529" t="str">
            <v>M2</v>
          </cell>
          <cell r="D5529">
            <v>124.4</v>
          </cell>
          <cell r="E5529">
            <v>126.66</v>
          </cell>
          <cell r="F5529" t="str">
            <v>SINTÉTICO</v>
          </cell>
          <cell r="G5529">
            <v>126.66</v>
          </cell>
        </row>
        <row r="5530">
          <cell r="A5530">
            <v>87809</v>
          </cell>
          <cell r="B5530" t="str">
            <v>EMBOÇO OU MASSA ÚNICA EM ARGAMASSA TRAÇO 1:2:8, PREPARO MECÂNICO COM BETONEIRA 400 L, APLICADA MANUALMENTE EM SUPERFÍCIES EXTERNAS DA SACADA, ESPESSURA DE 25 MM, SEM USO DE TELA METÁLICA DE REFORÇO CONTRA FISSURAÇÃO. AF_06/2014</v>
          </cell>
          <cell r="C5530" t="str">
            <v>M2</v>
          </cell>
          <cell r="D5530">
            <v>63.74</v>
          </cell>
          <cell r="E5530">
            <v>70.05</v>
          </cell>
          <cell r="F5530" t="str">
            <v>SINTÉTICO</v>
          </cell>
          <cell r="G5530">
            <v>70.05</v>
          </cell>
        </row>
        <row r="5531">
          <cell r="A5531">
            <v>87811</v>
          </cell>
          <cell r="B5531" t="str">
            <v>EMBOÇO OU MASSA ÚNICA EM ARGAMASSA TRAÇO 1:2:8, PREPARO MANUAL, APLICADA MANUALMENTE EM SUPERFÍCIES EXTERNAS DA SACADA, ESPESSURA DE 25 MM, SEM USO DE TELA METÁLICA DE REFORÇO CONTRA FISSURAÇÃO. AF_06/2014</v>
          </cell>
          <cell r="C5531" t="str">
            <v>M2</v>
          </cell>
          <cell r="D5531">
            <v>65.819999999999993</v>
          </cell>
          <cell r="E5531">
            <v>72.349999999999994</v>
          </cell>
          <cell r="F5531" t="str">
            <v>SINTÉTICO</v>
          </cell>
          <cell r="G5531">
            <v>72.349999999999994</v>
          </cell>
        </row>
        <row r="5532">
          <cell r="A5532">
            <v>87812</v>
          </cell>
          <cell r="B5532" t="str">
            <v>EMBOÇO OU MASSA ÚNICA EM ARGAMASSA INDUSTRIALIZADA, PREPARO MECÂNICO E APLICAÇÃO COM EQUIPAMENTO DE MISTURA E PROJEÇÃO DE 1,5 M3/H EM SUPERFÍCIES EXTERNAS DA SACADA, ESPESSURA 25 MM, SEM USO DE TELA METÁLICA. AF_06/2014</v>
          </cell>
          <cell r="C5532" t="str">
            <v>M2</v>
          </cell>
          <cell r="D5532">
            <v>105.42</v>
          </cell>
          <cell r="E5532">
            <v>111.17</v>
          </cell>
          <cell r="F5532" t="str">
            <v>SINTÉTICO</v>
          </cell>
          <cell r="G5532">
            <v>111.17</v>
          </cell>
        </row>
        <row r="5533">
          <cell r="A5533">
            <v>87813</v>
          </cell>
          <cell r="B5533" t="str">
            <v>EMBOÇO OU MASSA ÚNICA EM ARGAMASSA TRAÇO 1:2:8, PREPARO MECÂNICO COM BETONEIRA 400 L, APLICADA MANUALMENTE EM SUPERFÍCIES EXTERNAS DA SACADA, ESPESSURA DE 35 MM, SEM USO DE TELA METÁLICA DE REFORÇO CONTRA FISSURAÇÃO. AF_06/2014</v>
          </cell>
          <cell r="C5533" t="str">
            <v>M2</v>
          </cell>
          <cell r="D5533">
            <v>70.27</v>
          </cell>
          <cell r="E5533">
            <v>76.97</v>
          </cell>
          <cell r="F5533" t="str">
            <v>SINTÉTICO</v>
          </cell>
          <cell r="G5533">
            <v>76.97</v>
          </cell>
        </row>
        <row r="5534">
          <cell r="A5534">
            <v>87815</v>
          </cell>
          <cell r="B5534" t="str">
            <v>EMBOÇO OU MASSA ÚNICA EM ARGAMASSA TRAÇO 1:2:8, PREPARO MANUAL, APLICADA MANUALMENTE EM SUPERFÍCIES EXTERNAS DA SACADA, ESPESSURA DE 35 MM, SEM USO DE TELA METÁLICA DE REFORÇO CONTRA FISSURAÇÃO. AF_06/2014</v>
          </cell>
          <cell r="C5534" t="str">
            <v>M2</v>
          </cell>
          <cell r="D5534">
            <v>73.069999999999993</v>
          </cell>
          <cell r="E5534">
            <v>80.05</v>
          </cell>
          <cell r="F5534" t="str">
            <v>SINTÉTICO</v>
          </cell>
          <cell r="G5534">
            <v>80.05</v>
          </cell>
        </row>
        <row r="5535">
          <cell r="A5535">
            <v>87816</v>
          </cell>
          <cell r="B5535" t="str">
            <v>EMBOÇO OU MASSA ÚNICA EM ARGAMASSA INDUSTRIALIZADA, PREPARO MECÂNICO E APLICAÇÃO COM EQUIPAMENTO DE MISTURA E PROJEÇÃO DE 1,5 M3/H EM SUPERFÍCIES EXTERNAS DA SACADA, ESPESSURA 35 MM, SEM USO DE TELA METÁLICA. AF_06/2014</v>
          </cell>
          <cell r="C5535" t="str">
            <v>M2</v>
          </cell>
          <cell r="D5535">
            <v>127.8</v>
          </cell>
          <cell r="E5535">
            <v>133.94</v>
          </cell>
          <cell r="F5535" t="str">
            <v>SINTÉTICO</v>
          </cell>
          <cell r="G5535">
            <v>133.94</v>
          </cell>
        </row>
        <row r="5536">
          <cell r="A5536">
            <v>87817</v>
          </cell>
          <cell r="B5536" t="str">
            <v>EMBOÇO OU MASSA ÚNICA EM ARGAMASSA TRAÇO 1:2:8, PREPARO MECÂNICO COM BETONEIRA 400 L, APLICADA MANUALMENTE EM SUPERFÍCIES EXTERNAS DA SACADA, ESPESSURA DE 45 MM, SEM USO DE TELA METÁLICA DE REFORÇO CONTRA FISSURAÇÃO. AF_06/2014</v>
          </cell>
          <cell r="C5536" t="str">
            <v>M2</v>
          </cell>
          <cell r="D5536">
            <v>76.459999999999994</v>
          </cell>
          <cell r="E5536">
            <v>83.55</v>
          </cell>
          <cell r="F5536" t="str">
            <v>SINTÉTICO</v>
          </cell>
          <cell r="G5536">
            <v>83.55</v>
          </cell>
        </row>
        <row r="5537">
          <cell r="A5537">
            <v>87819</v>
          </cell>
          <cell r="B5537" t="str">
            <v>EMBOÇO OU MASSA ÚNICA EM ARGAMASSA TRAÇO 1:2:8, PREPARO MANUAL, APLICADA MANUALMENTE EM SUPERFÍCIES EXTERNAS DA SACADA, ESPESSURA DE 45 MM, SEM USO DE TELA METÁLICA DE REFORÇO CONTRA FISSURAÇÃO. AF_06/2014</v>
          </cell>
          <cell r="C5537" t="str">
            <v>M2</v>
          </cell>
          <cell r="D5537">
            <v>79.98</v>
          </cell>
          <cell r="E5537">
            <v>87.41</v>
          </cell>
          <cell r="F5537" t="str">
            <v>SINTÉTICO</v>
          </cell>
          <cell r="G5537">
            <v>87.41</v>
          </cell>
        </row>
        <row r="5538">
          <cell r="A5538">
            <v>87820</v>
          </cell>
          <cell r="B5538" t="str">
            <v>EMBOÇO OU MASSA ÚNICA EM ARGAMASSA INDUSTRIALIZADA, PREPARO MECÂNICO E APLICAÇÃO COM EQUIPAMENTO DE MISTURA E PROJEÇÃO DE 1,5 M3/H EM SUPERFÍCIES EXTERNAS DA SACADA, ESPESSURA 45 MM, SEM USO DE TELA METÁLICA. AF_06/2014</v>
          </cell>
          <cell r="C5538" t="str">
            <v>M2</v>
          </cell>
          <cell r="D5538">
            <v>150.18</v>
          </cell>
          <cell r="E5538">
            <v>156.72999999999999</v>
          </cell>
          <cell r="F5538" t="str">
            <v>SINTÉTICO</v>
          </cell>
          <cell r="G5538">
            <v>156.72999999999999</v>
          </cell>
        </row>
        <row r="5539">
          <cell r="A5539">
            <v>87821</v>
          </cell>
          <cell r="B5539" t="str">
            <v>EMBOÇO OU MASSA ÚNICA EM ARGAMASSA TRAÇO 1:2:8, PREPARO MECÂNICO COM BETONEIRA 400 L, APLICADA MANUALMENTE EM SUPERFÍCIES EXTERNAS DA SACADA, ESPESSURA MAIOR OU IGUAL A 50 MM, SEM USO DE TELA METÁLICA DE REFORÇO CONTRA FISSURAÇÃO. AF_06/2014</v>
          </cell>
          <cell r="C5539" t="str">
            <v>M2</v>
          </cell>
          <cell r="D5539">
            <v>109.9</v>
          </cell>
          <cell r="E5539">
            <v>120.64</v>
          </cell>
          <cell r="F5539" t="str">
            <v>SINTÉTICO</v>
          </cell>
          <cell r="G5539">
            <v>120.64</v>
          </cell>
        </row>
        <row r="5540">
          <cell r="A5540">
            <v>87823</v>
          </cell>
          <cell r="B5540" t="str">
            <v>EMBOÇO OU MASSA ÚNICA EM ARGAMASSA TRAÇO 1:2:8, PREPARO MANUAL, APLICADA MANUALMENTE EM SUPERFÍCIES EXTERNAS DA SACADA, ESPESSURA MAIOR OU IGUAL A 50 MM, SEM USO DE TELA METÁLICA DE REFORÇO CONTRA FISSURAÇÃO. AF_06/2014</v>
          </cell>
          <cell r="C5540" t="str">
            <v>M2</v>
          </cell>
          <cell r="D5540">
            <v>113.77</v>
          </cell>
          <cell r="E5540">
            <v>124.9</v>
          </cell>
          <cell r="F5540" t="str">
            <v>SINTÉTICO</v>
          </cell>
          <cell r="G5540">
            <v>124.9</v>
          </cell>
        </row>
        <row r="5541">
          <cell r="A5541">
            <v>87824</v>
          </cell>
          <cell r="B5541" t="str">
            <v>EMBOÇO OU MASSA ÚNICA EM ARGAMASSA INDUSTRIALIZADA, PREPARO MECÂNICO E APLICAÇÃO COM EQUIPAMENTO DE MISTURA E PROJEÇÃO DE 1,5 M3/H EM SUPERFÍCIES EXTERNAS DA SACADA, ESPESSURA MAIOR OU IGUAL A 50 MM, SEM USO DE TELA METÁLICA. AF_06/2014</v>
          </cell>
          <cell r="C5541" t="str">
            <v>M2</v>
          </cell>
          <cell r="D5541">
            <v>188.17</v>
          </cell>
          <cell r="E5541">
            <v>197.99</v>
          </cell>
          <cell r="F5541" t="str">
            <v>SINTÉTICO</v>
          </cell>
          <cell r="G5541">
            <v>197.99</v>
          </cell>
        </row>
        <row r="5542">
          <cell r="A5542">
            <v>87825</v>
          </cell>
          <cell r="B5542" t="str">
            <v>EMBOÇO OU MASSA ÚNICA EM ARGAMASSA TRAÇO 1:2:8, PREPARO MECÂNICO COM BETONEIRA 400 L, APLICADA MANUALMENTE NAS PAREDES INTERNAS DA SACADA, ESPESSURA DE 25 MM, SEM USO DE TELA METÁLICA DE REFORÇO CONTRA FISSURAÇÃO. AF_06/2014</v>
          </cell>
          <cell r="C5542" t="str">
            <v>M2</v>
          </cell>
          <cell r="D5542">
            <v>50.66</v>
          </cell>
          <cell r="E5542">
            <v>55.23</v>
          </cell>
          <cell r="F5542" t="str">
            <v>SINTÉTICO</v>
          </cell>
          <cell r="G5542">
            <v>55.23</v>
          </cell>
        </row>
        <row r="5543">
          <cell r="A5543">
            <v>87827</v>
          </cell>
          <cell r="B5543" t="str">
            <v>EMBOÇO OU MASSA ÚNICA EM ARGAMASSA TRAÇO 1:2:8, PREPARO MANUAL, APLICADA MANUALMENTE NAS PAREDES INTERNAS DA SACADA, ESPESSURA DE 25 MM, SEM USO DE TELA METÁLICA DE REFORÇO CONTRA FISSURAÇÃO. AF_06/2014</v>
          </cell>
          <cell r="C5543" t="str">
            <v>M2</v>
          </cell>
          <cell r="D5543">
            <v>53.22</v>
          </cell>
          <cell r="E5543">
            <v>58.05</v>
          </cell>
          <cell r="F5543" t="str">
            <v>SINTÉTICO</v>
          </cell>
          <cell r="G5543">
            <v>58.05</v>
          </cell>
        </row>
        <row r="5544">
          <cell r="A5544">
            <v>87828</v>
          </cell>
          <cell r="B5544" t="str">
            <v>EMBOÇO OU MASSA ÚNICA EM ARGAMASSA INDUSTRIALIZADA, PREPARO MECÂNICO E APLICAÇÃO COM EQUIPAMENTO DE MISTURA E PROJEÇÃO DE 1,5 M3/H NAS PAREDES INTERNAS DA SACADA, ESPESSURA 25 MM, SEM USO DE TELA METÁLICA. AF_06/2014</v>
          </cell>
          <cell r="C5544" t="str">
            <v>M2</v>
          </cell>
          <cell r="D5544">
            <v>103.15</v>
          </cell>
          <cell r="E5544">
            <v>107.2</v>
          </cell>
          <cell r="F5544" t="str">
            <v>SINTÉTICO</v>
          </cell>
          <cell r="G5544">
            <v>107.2</v>
          </cell>
        </row>
        <row r="5545">
          <cell r="A5545">
            <v>87829</v>
          </cell>
          <cell r="B5545" t="str">
            <v>EMBOÇO OU MASSA ÚNICA EM ARGAMASSA TRAÇO 1:2:8, PREPARO MECÂNICO COM BETONEIRA 400 L, APLICADA MANUALMENTE NAS PAREDES INTERNAS DA SACADA, ESPESSURA DE 35 MM, SEM USO DE TELA METÁLICA DE REFORÇO CONTRA FISSURAÇÃO. AF_06/2014</v>
          </cell>
          <cell r="C5545" t="str">
            <v>M2</v>
          </cell>
          <cell r="D5545">
            <v>58.03</v>
          </cell>
          <cell r="E5545">
            <v>63.04</v>
          </cell>
          <cell r="F5545" t="str">
            <v>SINTÉTICO</v>
          </cell>
          <cell r="G5545">
            <v>63.04</v>
          </cell>
        </row>
        <row r="5546">
          <cell r="A5546">
            <v>87831</v>
          </cell>
          <cell r="B5546" t="str">
            <v>EMBOÇO OU MASSA ÚNICA EM ARGAMASSA TRAÇO 1:2:8, PREPARO MANUAL, APLICADA MANUALMENTE NAS PAREDES INTERNAS DA SACADA, ESPESSURA DE 35 MM, SEM USO DE TELA METÁLICA DE REFORÇO CONTRA FISSURAÇÃO. AF_06/2014</v>
          </cell>
          <cell r="C5546" t="str">
            <v>M2</v>
          </cell>
          <cell r="D5546">
            <v>61.46</v>
          </cell>
          <cell r="E5546">
            <v>66.81</v>
          </cell>
          <cell r="F5546" t="str">
            <v>SINTÉTICO</v>
          </cell>
          <cell r="G5546">
            <v>66.81</v>
          </cell>
        </row>
        <row r="5547">
          <cell r="A5547">
            <v>87832</v>
          </cell>
          <cell r="B5547" t="str">
            <v>EMBOÇO OU MASSA ÚNICA EM ARGAMASSA INDUSTRIALIZADA, PREPARO MECÂNICO E APLICAÇÃO COM EQUIPAMENTO DE MISTURA E PROJEÇÃO DE 1,5 M3/H DE ARGAMASSA NAS PAREDES INTERNAS DA SACADA, ESPESSURA 35 MM, SEM USO DE TELA METÁLICA. AF_06/2014</v>
          </cell>
          <cell r="C5547" t="str">
            <v>M2</v>
          </cell>
          <cell r="D5547">
            <v>129.86000000000001</v>
          </cell>
          <cell r="E5547">
            <v>134.32</v>
          </cell>
          <cell r="F5547" t="str">
            <v>SINTÉTICO</v>
          </cell>
          <cell r="G5547">
            <v>134.32</v>
          </cell>
        </row>
        <row r="5548">
          <cell r="A5548">
            <v>87834</v>
          </cell>
          <cell r="B5548" t="str">
            <v>REVESTIMENTO DECORATIVO MONOCAMADA APLICADO MANUALMENTE EM PANOS CEGOS DA FACHADA DE UM EDIFÍCIO DE ESTRUTURA CONVENCIONAL, COM ACABAMENTO RASPADO. AF_06/2014</v>
          </cell>
          <cell r="C5548" t="str">
            <v>M2</v>
          </cell>
          <cell r="D5548">
            <v>214.49</v>
          </cell>
          <cell r="E5548">
            <v>216.41</v>
          </cell>
          <cell r="F5548" t="str">
            <v>SINTÉTICO</v>
          </cell>
          <cell r="G5548">
            <v>216.41</v>
          </cell>
        </row>
        <row r="5549">
          <cell r="A5549">
            <v>87835</v>
          </cell>
          <cell r="B5549" t="str">
            <v>REVESTIMENTO DECORATIVO MONOCAMADA APLICADO MANUALMENTE EM PANOS CEGOS DA FACHADA DE UM EDIFÍCIO DE ALVENARIA ESTRUTURAL, COM ACABAMENTO RASPADO. AF_06/2014</v>
          </cell>
          <cell r="C5549" t="str">
            <v>M2</v>
          </cell>
          <cell r="D5549">
            <v>147.62</v>
          </cell>
          <cell r="E5549">
            <v>149.18</v>
          </cell>
          <cell r="F5549" t="str">
            <v>SINTÉTICO</v>
          </cell>
          <cell r="G5549">
            <v>149.18</v>
          </cell>
        </row>
        <row r="5550">
          <cell r="A5550">
            <v>87836</v>
          </cell>
          <cell r="B5550" t="str">
            <v>REVESTIMENTO DECORATIVO MONOCAMADA APLICADO COM EQUIPAMENTO DE PROJEÇÃO EM PANOS CEGOS DA FACHADA DE UM EDIFÍCIO DE ESTRUTURA CONVENCIONAL, COM ACABAMENTO RASPADO. AF_06/2014</v>
          </cell>
          <cell r="C5550" t="str">
            <v>M2</v>
          </cell>
          <cell r="D5550">
            <v>208.31</v>
          </cell>
          <cell r="E5550">
            <v>209.69</v>
          </cell>
          <cell r="F5550" t="str">
            <v>SINTÉTICO</v>
          </cell>
          <cell r="G5550">
            <v>209.69</v>
          </cell>
        </row>
        <row r="5551">
          <cell r="A5551">
            <v>87837</v>
          </cell>
          <cell r="B5551" t="str">
            <v>REVESTIMENTO DECORATIVO MONOCAMADA APLICADO COM EQUIPAMENTO DE PROJEÇÃO EM PANOS CEGOS DA FACHADA DE UM EDIFÍCIO DE ALVENARIA ESTRUTURAL, COM ACABAMENTO RASPADO. AF_06/2014</v>
          </cell>
          <cell r="C5551" t="str">
            <v>M2</v>
          </cell>
          <cell r="D5551">
            <v>142.31</v>
          </cell>
          <cell r="E5551">
            <v>143.37</v>
          </cell>
          <cell r="F5551" t="str">
            <v>SINTÉTICO</v>
          </cell>
          <cell r="G5551">
            <v>143.37</v>
          </cell>
        </row>
        <row r="5552">
          <cell r="A5552">
            <v>87838</v>
          </cell>
          <cell r="B5552" t="str">
            <v>REVESTIMENTO DECORATIVO MONOCAMADA APLICADO MANUALMENTE EM PANOS DA FACHADA COM PRESENÇA DE VÃOS, DE UM EDIFÍCIO DE ESTRUTURA CONVENCIONAL E ACABAMENTO RASPADO. AF_06/2014</v>
          </cell>
          <cell r="C5552" t="str">
            <v>M2</v>
          </cell>
          <cell r="D5552">
            <v>220.94</v>
          </cell>
          <cell r="E5552">
            <v>223.3</v>
          </cell>
          <cell r="F5552" t="str">
            <v>SINTÉTICO</v>
          </cell>
          <cell r="G5552">
            <v>223.3</v>
          </cell>
        </row>
        <row r="5553">
          <cell r="A5553">
            <v>87839</v>
          </cell>
          <cell r="B5553" t="str">
            <v>REVESTIMENTO DECORATIVO MONOCAMADA APLICADO MANUALMENTE EM PANOS DA FACHADA COM PRESENÇA DE VÃOS, DE UM EDIFÍCIO DE ALVENARIA ESTRUTURAL E ACABAMENTO RASPADO. AF_06/2014</v>
          </cell>
          <cell r="C5553" t="str">
            <v>M2</v>
          </cell>
          <cell r="D5553">
            <v>151.97</v>
          </cell>
          <cell r="E5553">
            <v>153.97</v>
          </cell>
          <cell r="F5553" t="str">
            <v>SINTÉTICO</v>
          </cell>
          <cell r="G5553">
            <v>153.97</v>
          </cell>
        </row>
        <row r="5554">
          <cell r="A5554">
            <v>87840</v>
          </cell>
          <cell r="B5554" t="str">
            <v>REVESTIMENTO DECORATIVO MONOCAMADA APLICADO COM EQUIPAMENTO DE PROJEÇÃO EM PANOS DA FACHADA COM PRESENÇA DE VÃOS, DE UM EDIFÍCIO DE ESTRUTURA CONVENCIONAL E ACABAMENTO RASPADO. AF_06/2014</v>
          </cell>
          <cell r="C5554" t="str">
            <v>M2</v>
          </cell>
          <cell r="D5554">
            <v>213.51</v>
          </cell>
          <cell r="E5554">
            <v>215.2</v>
          </cell>
          <cell r="F5554" t="str">
            <v>SINTÉTICO</v>
          </cell>
          <cell r="G5554">
            <v>215.2</v>
          </cell>
        </row>
        <row r="5555">
          <cell r="A5555">
            <v>87841</v>
          </cell>
          <cell r="B5555" t="str">
            <v>REVESTIMENTO DECORATIVO MONOCAMADA APLICADO COM EQUIPAMENTO DE PROJEÇÃO EM PANOS DA FACHADA COM PRESENÇA DE VÃOS, DE UM EDIFÍCIO DE ALVENARIA ESTRUTURAL E ACABAMENTO RASPADO. AF_06/2014</v>
          </cell>
          <cell r="C5555" t="str">
            <v>M2</v>
          </cell>
          <cell r="D5555">
            <v>145.38999999999999</v>
          </cell>
          <cell r="E5555">
            <v>146.75</v>
          </cell>
          <cell r="F5555" t="str">
            <v>SINTÉTICO</v>
          </cell>
          <cell r="G5555">
            <v>146.75</v>
          </cell>
        </row>
        <row r="5556">
          <cell r="A5556">
            <v>87842</v>
          </cell>
          <cell r="B5556" t="str">
            <v>REVESTIMENTO DECORATIVO MONOCAMADA APLICADO MANUALMENTE EM SUPERFÍCIES EXTERNAS DA SACADA DE UM EDIFÍCIO DE ESTRUTURA CONVENCIONAL E ACABAMENTO RASPADO. AF_06/2014</v>
          </cell>
          <cell r="C5556" t="str">
            <v>M2</v>
          </cell>
          <cell r="D5556">
            <v>218.66</v>
          </cell>
          <cell r="E5556">
            <v>222.16</v>
          </cell>
          <cell r="F5556" t="str">
            <v>SINTÉTICO</v>
          </cell>
          <cell r="G5556">
            <v>222.16</v>
          </cell>
        </row>
        <row r="5557">
          <cell r="A5557">
            <v>87843</v>
          </cell>
          <cell r="B5557" t="str">
            <v>REVESTIMENTO DECORATIVO MONOCAMADA APLICADO MANUALMENTE EM SUPERFÍCIES EXTERNAS DA SACADA DE UM EDIFÍCIO DE ALVENARIA ESTRUTURAL E ACABAMENTO RASPADO. AF_06/2014</v>
          </cell>
          <cell r="C5557" t="str">
            <v>M2</v>
          </cell>
          <cell r="D5557">
            <v>158.54</v>
          </cell>
          <cell r="E5557">
            <v>161.69</v>
          </cell>
          <cell r="F5557" t="str">
            <v>SINTÉTICO</v>
          </cell>
          <cell r="G5557">
            <v>161.69</v>
          </cell>
        </row>
        <row r="5558">
          <cell r="A5558">
            <v>87844</v>
          </cell>
          <cell r="B5558" t="str">
            <v>REVESTIMENTO DECORATIVO MONOCAMADA APLICADO COM EQUIPAMENTO DE PROJEÇÃO EM SUPERFÍCIES EXTERNAS DA SACADA DE UM EDIFÍCIO DE ESTRUTURA CONVENCIONAL E ACABAMENTO RASPADO. AF_06/2014</v>
          </cell>
          <cell r="C5558" t="str">
            <v>M2</v>
          </cell>
          <cell r="D5558">
            <v>207.88</v>
          </cell>
          <cell r="E5558">
            <v>210.35</v>
          </cell>
          <cell r="F5558" t="str">
            <v>SINTÉTICO</v>
          </cell>
          <cell r="G5558">
            <v>210.35</v>
          </cell>
        </row>
        <row r="5559">
          <cell r="A5559">
            <v>87845</v>
          </cell>
          <cell r="B5559" t="str">
            <v>REVESTIMENTO DECORATIVO MONOCAMADA APLICADO COM EQUIPAMENTO DE PROJEÇÃO EM SUPERFÍCIES EXTERNAS DA SACADA DE UM EDIFÍCIO DE ALVENARIA ESTRUTURAL E ACABAMENTO RASPADO. AF_06/2014</v>
          </cell>
          <cell r="C5559" t="str">
            <v>M2</v>
          </cell>
          <cell r="D5559">
            <v>148.65</v>
          </cell>
          <cell r="E5559">
            <v>150.80000000000001</v>
          </cell>
          <cell r="F5559" t="str">
            <v>SINTÉTICO</v>
          </cell>
          <cell r="G5559">
            <v>150.80000000000001</v>
          </cell>
        </row>
        <row r="5560">
          <cell r="A5560">
            <v>87846</v>
          </cell>
          <cell r="B5560" t="str">
            <v>REVESTIMENTO DECORATIVO MONOCAMADA APLICADO MANUALMENTE EM PANOS CEGOS DA FACHADA DE UM EDIFÍCIO DE ESTRUTURA CONVENCIONAL, COM ACABAMENTO TRAVERTINO. AF_06/2014</v>
          </cell>
          <cell r="C5560" t="str">
            <v>M2</v>
          </cell>
          <cell r="D5560">
            <v>231.23</v>
          </cell>
          <cell r="E5560">
            <v>233.58</v>
          </cell>
          <cell r="F5560" t="str">
            <v>SINTÉTICO</v>
          </cell>
          <cell r="G5560">
            <v>233.58</v>
          </cell>
        </row>
        <row r="5561">
          <cell r="A5561">
            <v>87847</v>
          </cell>
          <cell r="B5561" t="str">
            <v>REVESTIMENTO DECORATIVO MONOCAMADA APLICADO MANUALMENTE EM PANOS CEGOS DA FACHADA DE UM EDIFÍCIO DE ALVENARIA ESTRUTURAL, COM ACABAMENTO TRAVERTINO. AF_06/2014</v>
          </cell>
          <cell r="C5561" t="str">
            <v>M2</v>
          </cell>
          <cell r="D5561">
            <v>164.38</v>
          </cell>
          <cell r="E5561">
            <v>166.37</v>
          </cell>
          <cell r="F5561" t="str">
            <v>SINTÉTICO</v>
          </cell>
          <cell r="G5561">
            <v>166.37</v>
          </cell>
        </row>
        <row r="5562">
          <cell r="A5562">
            <v>87848</v>
          </cell>
          <cell r="B5562" t="str">
            <v>REVESTIMENTO DECORATIVO MONOCAMADA APLICADO COM EQUIPAMENTO DE PROJEÇÃO EM PANOS CEGOS DA FACHADA DE UM EDIFÍCIO DE ESTRUTURA CONVENCIONAL, COM ACABAMENTO TRAVERTINO. AF_06/2014</v>
          </cell>
          <cell r="C5562" t="str">
            <v>M2</v>
          </cell>
          <cell r="D5562">
            <v>224.25</v>
          </cell>
          <cell r="E5562">
            <v>225.95</v>
          </cell>
          <cell r="F5562" t="str">
            <v>SINTÉTICO</v>
          </cell>
          <cell r="G5562">
            <v>225.95</v>
          </cell>
        </row>
        <row r="5563">
          <cell r="A5563">
            <v>87849</v>
          </cell>
          <cell r="B5563" t="str">
            <v>REVESTIMENTO DECORATIVO MONOCAMADA APLICADO COM EQUIPAMENTO DE PROJEÇÃO EM PANOS CEGOS DA FACHADA DE UM EDIFÍCIO DE ALVENARIA ESTRUTURAL, COM ACABAMENTO TRAVERTINO. AF_06/2014</v>
          </cell>
          <cell r="C5563" t="str">
            <v>M2</v>
          </cell>
          <cell r="D5563">
            <v>158.25</v>
          </cell>
          <cell r="E5563">
            <v>159.63</v>
          </cell>
          <cell r="F5563" t="str">
            <v>SINTÉTICO</v>
          </cell>
          <cell r="G5563">
            <v>159.63</v>
          </cell>
        </row>
        <row r="5564">
          <cell r="A5564">
            <v>87850</v>
          </cell>
          <cell r="B5564" t="str">
            <v>REVESTIMENTO DECORATIVO MONOCAMADA APLICADO MANUALMENTE EM PANOS DA FACHADA COM PRESENÇA DE VÃOS, DE UM EDIFÍCIO DE ESTRUTURA CONVENCIONAL E ACABAMENTO TRAVERTINO. AF_06/2014</v>
          </cell>
          <cell r="C5564" t="str">
            <v>M2</v>
          </cell>
          <cell r="D5564">
            <v>237.71</v>
          </cell>
          <cell r="E5564">
            <v>240.51</v>
          </cell>
          <cell r="F5564" t="str">
            <v>SINTÉTICO</v>
          </cell>
          <cell r="G5564">
            <v>240.51</v>
          </cell>
        </row>
        <row r="5565">
          <cell r="A5565">
            <v>87851</v>
          </cell>
          <cell r="B5565" t="str">
            <v>REVESTIMENTO DECORATIVO MONOCAMADA APLICADO MANUALMENTE EM PANOS DA FACHADA COM PRESENÇA DE VÃOS, DE UM EDIFÍCIO DE ALVENARIA ESTRUTURAL E ACABAMENTO TRAVERTINO. AF_06/2014</v>
          </cell>
          <cell r="C5565" t="str">
            <v>M2</v>
          </cell>
          <cell r="D5565">
            <v>168.75</v>
          </cell>
          <cell r="E5565">
            <v>171.18</v>
          </cell>
          <cell r="F5565" t="str">
            <v>SINTÉTICO</v>
          </cell>
          <cell r="G5565">
            <v>171.18</v>
          </cell>
        </row>
        <row r="5566">
          <cell r="A5566">
            <v>87852</v>
          </cell>
          <cell r="B5566" t="str">
            <v>REVESTIMENTO DECORATIVO MONOCAMADA APLICADO COM EQUIPAMENTO DE PROJEÇÃO EM PANOS DA FACHADA COM PRESENÇA DE VÃOS, DE UM EDIFÍCIO DE ESTRUTURA CONVENCIONAL E ACABAMENTO TRAVERTINO. AF_06/2014</v>
          </cell>
          <cell r="C5566" t="str">
            <v>M2</v>
          </cell>
          <cell r="D5566">
            <v>229.43</v>
          </cell>
          <cell r="E5566">
            <v>231.43</v>
          </cell>
          <cell r="F5566" t="str">
            <v>SINTÉTICO</v>
          </cell>
          <cell r="G5566">
            <v>231.43</v>
          </cell>
        </row>
        <row r="5567">
          <cell r="A5567">
            <v>87853</v>
          </cell>
          <cell r="B5567" t="str">
            <v>REVESTIMENTO DECORATIVO MONOCAMADA APLICADO COM EQUIPAMENTO DE PROJEÇÃO EM PANOS DA FACHADA COM PRESENÇA DE VÃOS, DE UM EDIFÍCIO DE ALVENARIA ESTRUTURAL E ACABAMENTO TRAVERTINO. AF_06/2014</v>
          </cell>
          <cell r="C5567" t="str">
            <v>M2</v>
          </cell>
          <cell r="D5567">
            <v>161.31</v>
          </cell>
          <cell r="E5567">
            <v>163</v>
          </cell>
          <cell r="F5567" t="str">
            <v>SINTÉTICO</v>
          </cell>
          <cell r="G5567">
            <v>163</v>
          </cell>
        </row>
        <row r="5568">
          <cell r="A5568">
            <v>87854</v>
          </cell>
          <cell r="B5568" t="str">
            <v>REVESTIMENTO DECORATIVO MONOCAMADA APLICADO MANUALMENTE EM SUPERFÍCIES EXTERNAS DA SACADA DE UM EDIFÍCIO DE ESTRUTURA CONVENCIONAL E ACABAMENTO TRAVERTINO. AF_06/2014</v>
          </cell>
          <cell r="C5568" t="str">
            <v>M2</v>
          </cell>
          <cell r="D5568">
            <v>235.41</v>
          </cell>
          <cell r="E5568">
            <v>239.34</v>
          </cell>
          <cell r="F5568" t="str">
            <v>SINTÉTICO</v>
          </cell>
          <cell r="G5568">
            <v>239.34</v>
          </cell>
        </row>
        <row r="5569">
          <cell r="A5569">
            <v>87855</v>
          </cell>
          <cell r="B5569" t="str">
            <v>REVESTIMENTO DECORATIVO MONOCAMADA APLICADO MANUALMENTE EM SUPERFÍCIES EXTERNAS DA SACADA DE UM EDIFÍCIO DE ALVENARIA ESTRUTURAL E ACABAMENTO TRAVERTINO. AF_06/2014</v>
          </cell>
          <cell r="C5569" t="str">
            <v>M2</v>
          </cell>
          <cell r="D5569">
            <v>175.32</v>
          </cell>
          <cell r="E5569">
            <v>178.89</v>
          </cell>
          <cell r="F5569" t="str">
            <v>SINTÉTICO</v>
          </cell>
          <cell r="G5569">
            <v>178.89</v>
          </cell>
        </row>
        <row r="5570">
          <cell r="A5570">
            <v>87856</v>
          </cell>
          <cell r="B5570" t="str">
            <v>REVESTIMENTO DECORATIVO MONOCAMADA APLICADO COM EQUIPAMENTO DE PROJEÇÃO EM SUPERFÍCIES EXTERNAS DA SACADA DE UM EDIFÍCIO DE ESTRUTURA CONVENCIONAL E ACABAMENTO TRAVERTINO. AF_06/2014</v>
          </cell>
          <cell r="C5570" t="str">
            <v>M2</v>
          </cell>
          <cell r="D5570">
            <v>223.82</v>
          </cell>
          <cell r="E5570">
            <v>226.61</v>
          </cell>
          <cell r="F5570" t="str">
            <v>SINTÉTICO</v>
          </cell>
          <cell r="G5570">
            <v>226.61</v>
          </cell>
        </row>
        <row r="5571">
          <cell r="A5571">
            <v>87857</v>
          </cell>
          <cell r="B5571" t="str">
            <v>REVESTIMENTO DECORATIVO MONOCAMADA APLICADO COM EQUIPAMENTO DE PROJEÇÃO EM SUPERFÍCIES EXTERNAS DA SACADA DE UM EDIFÍCIO DE ALVENARIA ESTRUTURAL E ACABAMENTO TRAVERTINO. AF_06/2014</v>
          </cell>
          <cell r="C5571" t="str">
            <v>M2</v>
          </cell>
          <cell r="D5571">
            <v>164.57</v>
          </cell>
          <cell r="E5571">
            <v>167.04</v>
          </cell>
          <cell r="F5571" t="str">
            <v>SINTÉTICO</v>
          </cell>
          <cell r="G5571">
            <v>167.04</v>
          </cell>
        </row>
        <row r="5572">
          <cell r="A5572">
            <v>87858</v>
          </cell>
          <cell r="B5572" t="str">
            <v>REVESTIMENTO DECORATIVO MONOCAMADA APLICADO MANUALMENTE NAS PAREDES INTERNAS DA SACADA COM ACABAMENTO RASPADO. AF_06/2014</v>
          </cell>
          <cell r="C5572" t="str">
            <v>M2</v>
          </cell>
          <cell r="D5572">
            <v>154.84</v>
          </cell>
          <cell r="E5572">
            <v>157.41</v>
          </cell>
          <cell r="F5572" t="str">
            <v>SINTÉTICO</v>
          </cell>
          <cell r="G5572">
            <v>157.41</v>
          </cell>
        </row>
        <row r="5573">
          <cell r="A5573">
            <v>87859</v>
          </cell>
          <cell r="B5573" t="str">
            <v>REVESTIMENTO DECORATIVO MONOCAMADA APLICADO MANUALMENTE NAS PAREDES INTERNAS DA SACADA COM ACABAMENTO TRAVERTINO. AF_06/2014</v>
          </cell>
          <cell r="C5573" t="str">
            <v>M2</v>
          </cell>
          <cell r="D5573">
            <v>176.08</v>
          </cell>
          <cell r="E5573">
            <v>179.58</v>
          </cell>
          <cell r="F5573" t="str">
            <v>SINTÉTICO</v>
          </cell>
          <cell r="G5573">
            <v>179.58</v>
          </cell>
        </row>
        <row r="5574">
          <cell r="A5574">
            <v>89048</v>
          </cell>
          <cell r="B5574" t="str">
            <v>(COMPOSIÇÃO REPRESENTATIVA) DO SERVIÇO DE EMBOÇO/MASSA ÚNICA, TRAÇO 1:2:8, PREPARO MECÂNICO, COM BETONEIRA DE 400L, EM PAREDES DE AMBIENTES INTERNOS, COM EXECUÇÃO DE TALISCAS, PARA EDIFICAÇÃO HABITACIONAL MULTIFAMILIAR (PRÉDIO). AF_11/2014</v>
          </cell>
          <cell r="C5574" t="str">
            <v>M2</v>
          </cell>
          <cell r="D5574">
            <v>26.77</v>
          </cell>
          <cell r="E5574">
            <v>28.57</v>
          </cell>
          <cell r="F5574" t="str">
            <v>SINTÉTICO</v>
          </cell>
          <cell r="G5574">
            <v>28.57</v>
          </cell>
        </row>
        <row r="5575">
          <cell r="A5575">
            <v>89049</v>
          </cell>
          <cell r="B5575" t="str">
            <v>(COMPOSIÇÃO REPRESENTATIVA) DO SERVIÇO DE APLICAÇÃO MANUAL DE GESSO DESEMPENADO (SEM TALISCAS) EM TETO, ESPESSURA 0,5 CM, PARA EDIFICAÇÃO HABITACIONAL MULTIFAMILIAR (PRÉDIO). AF_11/2014</v>
          </cell>
          <cell r="C5575" t="str">
            <v>M2</v>
          </cell>
          <cell r="D5575">
            <v>15.69</v>
          </cell>
          <cell r="E5575">
            <v>16.84</v>
          </cell>
          <cell r="F5575" t="str">
            <v>SINTÉTICO</v>
          </cell>
          <cell r="G5575">
            <v>16.84</v>
          </cell>
        </row>
        <row r="5576">
          <cell r="A5576">
            <v>89173</v>
          </cell>
          <cell r="B5576" t="str">
            <v>(COMPOSIÇÃO REPRESENTATIVA) DO SERVIÇO DE EMBOÇO/MASSA ÚNICA, APLICADO MANUALMENTE, TRAÇO 1:2:8, EM BETONEIRA DE 400L, PAREDES INTERNAS, COM EXECUÇÃO DE TALISCAS, EDIFICAÇÃO HABITACIONAL UNIFAMILIAR (CASAS) E EDIFICAÇÃO PÚBLICA PADRÃO. AF_12/2014</v>
          </cell>
          <cell r="C5576" t="str">
            <v>M2</v>
          </cell>
          <cell r="D5576">
            <v>26.34</v>
          </cell>
          <cell r="E5576">
            <v>28.09</v>
          </cell>
          <cell r="F5576" t="str">
            <v>SINTÉTICO</v>
          </cell>
          <cell r="G5576">
            <v>28.09</v>
          </cell>
        </row>
        <row r="5577">
          <cell r="A5577">
            <v>90406</v>
          </cell>
          <cell r="B5577" t="str">
            <v>MASSA ÚNICA, PARA RECEBIMENTO DE PINTURA, EM ARGAMASSA TRAÇO 1:2:8, PREPARO MECÂNICO COM BETONEIRA 400L, APLICADA MANUALMENTE EM TETO, ESPESSURA DE 20MM, COM EXECUÇÃO DE TALISCAS. AF_03/2015</v>
          </cell>
          <cell r="C5577" t="str">
            <v>M2</v>
          </cell>
          <cell r="D5577">
            <v>34.25</v>
          </cell>
          <cell r="E5577">
            <v>36.950000000000003</v>
          </cell>
          <cell r="F5577" t="str">
            <v>SINTÉTICO</v>
          </cell>
          <cell r="G5577">
            <v>36.950000000000003</v>
          </cell>
        </row>
        <row r="5578">
          <cell r="A5578">
            <v>90407</v>
          </cell>
          <cell r="B5578" t="str">
            <v>MASSA ÚNICA, PARA RECEBIMENTO DE PINTURA, EM ARGAMASSA TRAÇO 1:2:8, PREPARO MANUAL, APLICADA MANUALMENTE EM TETO, ESPESSURA DE 20MM, COM EXECUÇÃO DE TALISCAS. AF_03/2015</v>
          </cell>
          <cell r="C5578" t="str">
            <v>M2</v>
          </cell>
          <cell r="D5578">
            <v>36.93</v>
          </cell>
          <cell r="E5578">
            <v>39.89</v>
          </cell>
          <cell r="F5578" t="str">
            <v>SINTÉTICO</v>
          </cell>
          <cell r="G5578">
            <v>39.89</v>
          </cell>
        </row>
        <row r="5579">
          <cell r="A5579">
            <v>90408</v>
          </cell>
          <cell r="B5579" t="str">
            <v>MASSA ÚNICA, PARA RECEBIMENTO DE PINTURA, EM ARGAMASSA TRAÇO 1:2:8, PREPARO MECÂNICO COM BETONEIRA 400L, APLICADA MANUALMENTE EM TETO, ESPESSURA DE 10MM, COM EXECUÇÃO DE TALISCAS. AF_03/2015</v>
          </cell>
          <cell r="C5579" t="str">
            <v>M2</v>
          </cell>
          <cell r="D5579">
            <v>24.77</v>
          </cell>
          <cell r="E5579">
            <v>26.93</v>
          </cell>
          <cell r="F5579" t="str">
            <v>SINTÉTICO</v>
          </cell>
          <cell r="G5579">
            <v>26.93</v>
          </cell>
        </row>
        <row r="5580">
          <cell r="A5580">
            <v>90409</v>
          </cell>
          <cell r="B5580" t="str">
            <v>MASSA ÚNICA, PARA RECEBIMENTO DE PINTURA, EM ARGAMASSA TRAÇO 1:2:8, PREPARO MANUAL, APLICADA MANUALMENTE EM TETO, ESPESSURA DE 10MM, COM EXECUÇÃO DE TALISCAS. AF_03/2015</v>
          </cell>
          <cell r="C5580" t="str">
            <v>M2</v>
          </cell>
          <cell r="D5580">
            <v>26.29</v>
          </cell>
          <cell r="E5580">
            <v>28.6</v>
          </cell>
          <cell r="F5580" t="str">
            <v>SINTÉTICO</v>
          </cell>
          <cell r="G5580">
            <v>28.6</v>
          </cell>
        </row>
        <row r="5581">
          <cell r="A5581">
            <v>87242</v>
          </cell>
          <cell r="B5581" t="str">
            <v>REVESTIMENTO CERÂMICO PARA PAREDES EXTERNAS EM PASTILHAS DE PORCELANA 5 X 5 CM (PLACAS DE 30 X 30 CM), ALINHADAS A PRUMO, APLICADO EM PANOS COM VÃOS. AF_06/2014</v>
          </cell>
          <cell r="C5581" t="str">
            <v>M2</v>
          </cell>
          <cell r="D5581">
            <v>218.31</v>
          </cell>
          <cell r="E5581">
            <v>222.12</v>
          </cell>
          <cell r="F5581" t="str">
            <v>SINTÉTICO</v>
          </cell>
          <cell r="G5581">
            <v>222.12</v>
          </cell>
        </row>
        <row r="5582">
          <cell r="A5582">
            <v>87243</v>
          </cell>
          <cell r="B5582" t="str">
            <v>REVESTIMENTO CERÂMICO PARA PAREDES EXTERNAS EM PASTILHAS DE PORCELANA 5 X 5 CM (PLACAS DE 30 X 30 CM), ALINHADAS A PRUMO, APLICADO EM PANOS SEM VÃOS. AF_06/2014</v>
          </cell>
          <cell r="C5582" t="str">
            <v>M2</v>
          </cell>
          <cell r="D5582">
            <v>201.87</v>
          </cell>
          <cell r="E5582">
            <v>204.9</v>
          </cell>
          <cell r="F5582" t="str">
            <v>SINTÉTICO</v>
          </cell>
          <cell r="G5582">
            <v>204.9</v>
          </cell>
        </row>
        <row r="5583">
          <cell r="A5583">
            <v>87244</v>
          </cell>
          <cell r="B5583" t="str">
            <v>REVESTIMENTO CERÂMICO PARA PAREDES EXTERNAS EM PASTILHAS DE PORCELANA 5 X 5 CM (PLACAS DE 30 X 30 CM), ALINHADAS A PRUMO, APLICADO EM SUPERFÍCIES EXTERNAS DA SACADA. AF_06/2014</v>
          </cell>
          <cell r="C5583" t="str">
            <v>M2</v>
          </cell>
          <cell r="D5583">
            <v>210.88</v>
          </cell>
          <cell r="E5583">
            <v>214.94</v>
          </cell>
          <cell r="F5583" t="str">
            <v>SINTÉTICO</v>
          </cell>
          <cell r="G5583">
            <v>214.94</v>
          </cell>
        </row>
        <row r="5584">
          <cell r="A5584">
            <v>87245</v>
          </cell>
          <cell r="B5584" t="str">
            <v>REVESTIMENTO CERÂMICO PARA PAREDES EXTERNAS EM PASTILHAS DE PORCELANA 5 X 5 CM (PLACAS DE 30 X 30 CM), ALINHADAS A PRUMO, APLICADO EM SUPERFÍCIES INTERNAS DA SACADA. AF_06/2014</v>
          </cell>
          <cell r="C5584" t="str">
            <v>M2</v>
          </cell>
          <cell r="D5584">
            <v>252.17</v>
          </cell>
          <cell r="E5584">
            <v>257.18</v>
          </cell>
          <cell r="F5584" t="str">
            <v>SINTÉTICO</v>
          </cell>
          <cell r="G5584">
            <v>257.18</v>
          </cell>
        </row>
        <row r="5585">
          <cell r="A5585">
            <v>87264</v>
          </cell>
          <cell r="B5585" t="str">
            <v>REVESTIMENTO CERÂMICO PARA PAREDES INTERNAS COM PLACAS TIPO ESMALTADA EXTRA DE DIMENSÕES 20X20 CM APLICADAS EM AMBIENTES DE ÁREA MENOR QUE 5 M² NA ALTURA INTEIRA DAS PAREDES. AF_06/2014</v>
          </cell>
          <cell r="C5585" t="str">
            <v>M2</v>
          </cell>
          <cell r="D5585">
            <v>50.81</v>
          </cell>
          <cell r="E5585">
            <v>52.96</v>
          </cell>
          <cell r="F5585" t="str">
            <v>SINTÉTICO</v>
          </cell>
          <cell r="G5585">
            <v>52.96</v>
          </cell>
        </row>
        <row r="5586">
          <cell r="A5586">
            <v>87265</v>
          </cell>
          <cell r="B5586" t="str">
            <v>REVESTIMENTO CERÂMICO PARA PAREDES INTERNAS COM PLACAS TIPO ESMALTADA EXTRA DE DIMENSÕES 20X20 CM APLICADAS EM AMBIENTES DE ÁREA MAIOR QUE 5 M² NA ALTURA INTEIRA DAS PAREDES. AF_06/2014</v>
          </cell>
          <cell r="C5586" t="str">
            <v>M2</v>
          </cell>
          <cell r="D5586">
            <v>45.04</v>
          </cell>
          <cell r="E5586">
            <v>46.55</v>
          </cell>
          <cell r="F5586" t="str">
            <v>SINTÉTICO</v>
          </cell>
          <cell r="G5586">
            <v>46.55</v>
          </cell>
        </row>
        <row r="5587">
          <cell r="A5587">
            <v>87266</v>
          </cell>
          <cell r="B5587" t="str">
            <v>REVESTIMENTO CERÂMICO PARA PAREDES INTERNAS COM PLACAS TIPO ESMALTADA EXTRA DE DIMENSÕES 20X20 CM APLICADAS EM AMBIENTES DE ÁREA MENOR QUE 5 M² A MEIA ALTURA DAS PAREDES. AF_06/2014</v>
          </cell>
          <cell r="C5587" t="str">
            <v>M2</v>
          </cell>
          <cell r="D5587">
            <v>52.85</v>
          </cell>
          <cell r="E5587">
            <v>55.24</v>
          </cell>
          <cell r="F5587" t="str">
            <v>SINTÉTICO</v>
          </cell>
          <cell r="G5587">
            <v>55.24</v>
          </cell>
        </row>
        <row r="5588">
          <cell r="A5588">
            <v>87267</v>
          </cell>
          <cell r="B5588" t="str">
            <v>REVESTIMENTO CERÂMICO PARA PAREDES INTERNAS COM PLACAS TIPO ESMALTADA EXTRA DE DIMENSÕES 20X20 CM APLICADAS EM AMBIENTES DE ÁREA MAIOR QUE 5 M² A MEIA ALTURA DAS PAREDES. AF_06/2014</v>
          </cell>
          <cell r="C5588" t="str">
            <v>M2</v>
          </cell>
          <cell r="D5588">
            <v>50.3</v>
          </cell>
          <cell r="E5588">
            <v>52.39</v>
          </cell>
          <cell r="F5588" t="str">
            <v>SINTÉTICO</v>
          </cell>
          <cell r="G5588">
            <v>52.39</v>
          </cell>
        </row>
        <row r="5589">
          <cell r="A5589">
            <v>87268</v>
          </cell>
          <cell r="B5589" t="str">
            <v>REVESTIMENTO CERÂMICO PARA PAREDES INTERNAS COM PLACAS TIPO ESMALTADA EXTRA DE DIMENSÕES 25X35 CM APLICADAS EM AMBIENTES DE ÁREA MENOR QUE 5 M² NA ALTURA INTEIRA DAS PAREDES. AF_06/2014</v>
          </cell>
          <cell r="C5589" t="str">
            <v>M2</v>
          </cell>
          <cell r="D5589">
            <v>53.96</v>
          </cell>
          <cell r="E5589">
            <v>56.5</v>
          </cell>
          <cell r="F5589" t="str">
            <v>SINTÉTICO</v>
          </cell>
          <cell r="G5589">
            <v>56.5</v>
          </cell>
        </row>
        <row r="5590">
          <cell r="A5590">
            <v>87269</v>
          </cell>
          <cell r="B5590" t="str">
            <v>REVESTIMENTO CERÂMICO PARA PAREDES INTERNAS COM PLACAS TIPO ESMALTADA EXTRA DE DIMENSÕES 25X35 CM APLICADAS EM AMBIENTES DE ÁREA MAIOR QUE 5 M² NA ALTURA INTEIRA DAS PAREDES. AF_06/2014</v>
          </cell>
          <cell r="C5590" t="str">
            <v>M2</v>
          </cell>
          <cell r="D5590">
            <v>47.68</v>
          </cell>
          <cell r="E5590">
            <v>49.52</v>
          </cell>
          <cell r="F5590" t="str">
            <v>SINTÉTICO</v>
          </cell>
          <cell r="G5590">
            <v>49.52</v>
          </cell>
        </row>
        <row r="5591">
          <cell r="A5591">
            <v>87270</v>
          </cell>
          <cell r="B5591" t="str">
            <v>REVESTIMENTO CERÂMICO PARA PAREDES INTERNAS COM PLACAS TIPO ESMALTADA EXTRA DE DIMENSÕES 25X35 CM APLICADAS EM AMBIENTES DE ÁREA MENOR QUE 5 M² A MEIA ALTURA DAS PAREDES. AF_06/2014</v>
          </cell>
          <cell r="C5591" t="str">
            <v>M2</v>
          </cell>
          <cell r="D5591">
            <v>55.68</v>
          </cell>
          <cell r="E5591">
            <v>58.42</v>
          </cell>
          <cell r="F5591" t="str">
            <v>SINTÉTICO</v>
          </cell>
          <cell r="G5591">
            <v>58.42</v>
          </cell>
        </row>
        <row r="5592">
          <cell r="A5592">
            <v>87271</v>
          </cell>
          <cell r="B5592" t="str">
            <v>REVESTIMENTO CERÂMICO PARA PAREDES INTERNAS COM PLACAS TIPO ESMALTADA EXTRA DE DIMENSÕES 25X35 CM APLICADAS EM AMBIENTES DE ÁREA MAIOR QUE 5 M² A MEIA ALTURA DAS PAREDES. AF_06/2014</v>
          </cell>
          <cell r="C5592" t="str">
            <v>M2</v>
          </cell>
          <cell r="D5592">
            <v>52.7</v>
          </cell>
          <cell r="E5592">
            <v>55.13</v>
          </cell>
          <cell r="F5592" t="str">
            <v>SINTÉTICO</v>
          </cell>
          <cell r="G5592">
            <v>55.13</v>
          </cell>
        </row>
        <row r="5593">
          <cell r="A5593">
            <v>87272</v>
          </cell>
          <cell r="B5593" t="str">
            <v>REVESTIMENTO CERÂMICO PARA PAREDES INTERNAS COM PLACAS TIPO ESMALTADA EXTRA  DE DIMENSÕES 33X45 CM APLICADAS EM AMBIENTES DE ÁREA MENOR QUE 5 M² NA ALTURA INTEIRA DAS PAREDES. AF_06/2014</v>
          </cell>
          <cell r="C5593" t="str">
            <v>M2</v>
          </cell>
          <cell r="D5593">
            <v>57.59</v>
          </cell>
          <cell r="E5593">
            <v>60.43</v>
          </cell>
          <cell r="F5593" t="str">
            <v>SINTÉTICO</v>
          </cell>
          <cell r="G5593">
            <v>60.43</v>
          </cell>
        </row>
        <row r="5594">
          <cell r="A5594">
            <v>87273</v>
          </cell>
          <cell r="B5594" t="str">
            <v>REVESTIMENTO CERÂMICO PARA PAREDES INTERNAS COM PLACAS TIPO ESMALTADA EXTRA DE DIMENSÕES 33X45 CM APLICADAS EM AMBIENTES DE ÁREA MAIOR QUE 5 M² NA ALTURA INTEIRA DAS PAREDES. AF_06/2014</v>
          </cell>
          <cell r="C5594" t="str">
            <v>M2</v>
          </cell>
          <cell r="D5594">
            <v>49.92</v>
          </cell>
          <cell r="E5594">
            <v>51.91</v>
          </cell>
          <cell r="F5594" t="str">
            <v>SINTÉTICO</v>
          </cell>
          <cell r="G5594">
            <v>51.91</v>
          </cell>
        </row>
        <row r="5595">
          <cell r="A5595">
            <v>87274</v>
          </cell>
          <cell r="B5595" t="str">
            <v>REVESTIMENTO CERÂMICO PARA PAREDES INTERNAS COM PLACAS TIPO ESMALTADA EXTRA DE DIMENSÕES 33X45 CM APLICADAS EM AMBIENTES DE ÁREA MENOR QUE 5 M² A MEIA ALTURA DAS PAREDES. AF_06/2014</v>
          </cell>
          <cell r="C5595" t="str">
            <v>M2</v>
          </cell>
          <cell r="D5595">
            <v>58.79</v>
          </cell>
          <cell r="E5595">
            <v>61.78</v>
          </cell>
          <cell r="F5595" t="str">
            <v>SINTÉTICO</v>
          </cell>
          <cell r="G5595">
            <v>61.78</v>
          </cell>
        </row>
        <row r="5596">
          <cell r="A5596">
            <v>87275</v>
          </cell>
          <cell r="B5596" t="str">
            <v>REVESTIMENTO CERÂMICO PARA PAREDES INTERNAS COM PLACAS TIPO ESMALTADA EXTRA  DE DIMENSÕES 33X45 CM APLICADAS EM AMBIENTES DE ÁREA MAIOR QUE 5 M² A MEIA ALTURA DAS PAREDES. AF_06/2014</v>
          </cell>
          <cell r="C5596" t="str">
            <v>M2</v>
          </cell>
          <cell r="D5596">
            <v>56.19</v>
          </cell>
          <cell r="E5596">
            <v>58.88</v>
          </cell>
          <cell r="F5596" t="str">
            <v>SINTÉTICO</v>
          </cell>
          <cell r="G5596">
            <v>58.88</v>
          </cell>
        </row>
        <row r="5597">
          <cell r="A5597">
            <v>88786</v>
          </cell>
          <cell r="B5597" t="str">
            <v>REVESTIMENTO CERÂMICO PARA PAREDES EXTERNAS EM PASTILHAS DE PORCELANA 2,5 X 2,5 CM (PLACAS DE 30 X 30 CM), ALINHADAS A PRUMO, APLICADO EM PANOS COM VÃOS. AF_10/2014</v>
          </cell>
          <cell r="C5597" t="str">
            <v>M2</v>
          </cell>
          <cell r="D5597">
            <v>244.42</v>
          </cell>
          <cell r="E5597">
            <v>248.23</v>
          </cell>
          <cell r="F5597" t="str">
            <v>SINTÉTICO</v>
          </cell>
          <cell r="G5597">
            <v>248.23</v>
          </cell>
        </row>
        <row r="5598">
          <cell r="A5598">
            <v>88787</v>
          </cell>
          <cell r="B5598" t="str">
            <v>REVESTIMENTO CERÂMICO PARA PAREDES EXTERNAS EM PASTILHAS DE PORCELANA 2,5 X 2,5 CM (PLACAS DE 30 X 30 CM), ALINHADAS A PRUMO, APLICADO EM PANOS SEM VÃOS. AF_10/2014</v>
          </cell>
          <cell r="C5598" t="str">
            <v>M2</v>
          </cell>
          <cell r="D5598">
            <v>226.82</v>
          </cell>
          <cell r="E5598">
            <v>229.85</v>
          </cell>
          <cell r="F5598" t="str">
            <v>SINTÉTICO</v>
          </cell>
          <cell r="G5598">
            <v>229.85</v>
          </cell>
        </row>
        <row r="5599">
          <cell r="A5599">
            <v>88788</v>
          </cell>
          <cell r="B5599" t="str">
            <v>REVESTIMENTO CERÂMICO PARA PAREDES EXTERNAS EM PASTILHAS DE PORCELANA 2,5 X 2,5 CM (PLACAS DE 30 X 30 CM), ALINHADAS A PRUMO, APLICADO EM SUPERFÍCIES EXTERNAS DA SACADA. AF_10/2014</v>
          </cell>
          <cell r="C5599" t="str">
            <v>M2</v>
          </cell>
          <cell r="D5599">
            <v>235.83</v>
          </cell>
          <cell r="E5599">
            <v>239.89</v>
          </cell>
          <cell r="F5599" t="str">
            <v>SINTÉTICO</v>
          </cell>
          <cell r="G5599">
            <v>239.89</v>
          </cell>
        </row>
        <row r="5600">
          <cell r="A5600">
            <v>88789</v>
          </cell>
          <cell r="B5600" t="str">
            <v>REVESTIMENTO CERÂMICO PARA PAREDES EXTERNAS EM PASTILHAS DE PORCELANA 2,5 X 2,5 CM (PLACAS DE 30 X 30 CM), ALINHADAS A PRUMO, APLICADO EM SUPERFÍCIES INTERNAS DA SACADA. AF_10/2014</v>
          </cell>
          <cell r="C5600" t="str">
            <v>M2</v>
          </cell>
          <cell r="D5600">
            <v>281.07</v>
          </cell>
          <cell r="E5600">
            <v>286.08</v>
          </cell>
          <cell r="F5600" t="str">
            <v>SINTÉTICO</v>
          </cell>
          <cell r="G5600">
            <v>286.08</v>
          </cell>
        </row>
        <row r="5601">
          <cell r="A5601">
            <v>89045</v>
          </cell>
          <cell r="B5601" t="str">
            <v>(COMPOSIÇÃO REPRESENTATIVA) DO SERVIÇO DE REVESTIMENTO CERÂMICO PARA AMBIENTES DE ÁREAS MOLHADAS, MEIA PAREDE OU PAREDE INTEIRA, COM PLACAS TIPO GRÊS OU SEMI-GRÊS, DIMENSÕES 20X20 CM, PARA EDIFICAÇÃO HABITACIONAL MULTIFAMILIAR (PRÉDIO). AF_11/2014</v>
          </cell>
          <cell r="C5601" t="str">
            <v>M2</v>
          </cell>
          <cell r="D5601">
            <v>50.67</v>
          </cell>
          <cell r="E5601">
            <v>52.8</v>
          </cell>
          <cell r="F5601" t="str">
            <v>SINTÉTICO</v>
          </cell>
          <cell r="G5601">
            <v>52.8</v>
          </cell>
        </row>
        <row r="5602">
          <cell r="A5602">
            <v>89170</v>
          </cell>
          <cell r="B5602" t="str">
            <v>(COMPOSIÇÃO REPRESENTATIVA) DO SERVIÇO DE REVESTIMENTO CERÂMICO PARA PAREDES INTERNAS, MEIA PAREDE, OU PAREDE INTEIRA, PLACAS GRÊS OU SEMI-GRÊS DE 20X20 CM, PARA EDIFICAÇÕES HABITACIONAIS UNIFAMILIAR (CASAS) E EDIFICAÇÕES PÚBLICAS PADRÃO. AF_11/2014</v>
          </cell>
          <cell r="C5602" t="str">
            <v>M2</v>
          </cell>
          <cell r="D5602">
            <v>49.2</v>
          </cell>
          <cell r="E5602">
            <v>51.19</v>
          </cell>
          <cell r="F5602" t="str">
            <v>SINTÉTICO</v>
          </cell>
          <cell r="G5602">
            <v>51.19</v>
          </cell>
        </row>
        <row r="5603">
          <cell r="A5603">
            <v>93392</v>
          </cell>
          <cell r="B5603" t="str">
            <v>REVESTIMENTO CERÂMICO PARA PAREDES INTERNAS COM PLACAS TIPO ESMALTADA PADRÃO POPULAR DE DIMENSÕES 20X20 CM, ARGAMASSA TIPO AC I, APLICADAS EM AMBIENTES DE ÁREA MENOR QUE 5 M2 NA ALTURA INTEIRA DAS PAREDES. AF_06/2014</v>
          </cell>
          <cell r="C5603" t="str">
            <v>M2</v>
          </cell>
          <cell r="D5603">
            <v>40.49</v>
          </cell>
          <cell r="E5603">
            <v>42.64</v>
          </cell>
          <cell r="F5603" t="str">
            <v>SINTÉTICO</v>
          </cell>
          <cell r="G5603">
            <v>42.64</v>
          </cell>
        </row>
        <row r="5604">
          <cell r="A5604">
            <v>93393</v>
          </cell>
          <cell r="B5604" t="str">
            <v>REVESTIMENTO CERÂMICO PARA PAREDES INTERNAS COM PLACAS TIPO ESMALTADA PADRÃO POPULAR DE DIMENSÕES 20X20 CM, ARGAMASSA TIPO AC I, APLICADAS EM AMBIENTES DE ÁREA MAIOR QUE 5 M2 NA ALTURA INTEIRA DAS PAREDES. AF_06/2014</v>
          </cell>
          <cell r="C5604" t="str">
            <v>M2</v>
          </cell>
          <cell r="D5604">
            <v>34.82</v>
          </cell>
          <cell r="E5604">
            <v>36.33</v>
          </cell>
          <cell r="F5604" t="str">
            <v>SINTÉTICO</v>
          </cell>
          <cell r="G5604">
            <v>36.33</v>
          </cell>
        </row>
        <row r="5605">
          <cell r="A5605">
            <v>93394</v>
          </cell>
          <cell r="B5605" t="str">
            <v>REVESTIMENTO CERÂMICO PARA PAREDES INTERNAS COM PLACAS TIPO ESMALTADA PADRÃO POPULAR DE DIMENSÕES 20X20 CM, ARGAMASSA TIPO AC I, APLICADAS EM AMBIENTES DE ÁREA MENOR QUE 5 M2 A MEIA ALTURA DAS PAREDES. AF_06/2014</v>
          </cell>
          <cell r="C5605" t="str">
            <v>M2</v>
          </cell>
          <cell r="D5605">
            <v>42.53</v>
          </cell>
          <cell r="E5605">
            <v>44.92</v>
          </cell>
          <cell r="F5605" t="str">
            <v>SINTÉTICO</v>
          </cell>
          <cell r="G5605">
            <v>44.92</v>
          </cell>
        </row>
        <row r="5606">
          <cell r="A5606">
            <v>93395</v>
          </cell>
          <cell r="B5606" t="str">
            <v>REVESTIMENTO CERÂMICO PARA PAREDES INTERNAS COM PLACAS TIPO ESMALTADA PADRÃO POPULAR DE DIMENSÕES 20X20 CM, ARGAMASSA TIPO AC I, APLICADAS EM AMBIENTES DE ÁREA MAIOR QUE 5 M2 A MEIA ALTURA DAS PAREDES. AF_06/2014</v>
          </cell>
          <cell r="C5606" t="str">
            <v>M2</v>
          </cell>
          <cell r="D5606">
            <v>39.979999999999997</v>
          </cell>
          <cell r="E5606">
            <v>42.07</v>
          </cell>
          <cell r="F5606" t="str">
            <v>SINTÉTICO</v>
          </cell>
          <cell r="G5606">
            <v>42.07</v>
          </cell>
        </row>
        <row r="5607">
          <cell r="A5607">
            <v>99194</v>
          </cell>
          <cell r="B5607" t="str">
            <v>REVESTIMENTO CERÂMICO PARA PAREDES INTERNAS COM PLACAS TIPO ESMALTADA PADRÃO POPULAR DE DIMENSÕES 20X20 CM, ARGAMASSA TIPO AC III, APLICADAS EM AMBIENTES DE ÁREA MENOR QUE 5 M2 NA ALTURA INTEIRA DAS PAREDES. AF_06/2014</v>
          </cell>
          <cell r="C5607" t="str">
            <v>M2</v>
          </cell>
          <cell r="D5607">
            <v>49.87</v>
          </cell>
          <cell r="E5607">
            <v>52.02</v>
          </cell>
          <cell r="F5607" t="str">
            <v>SINTÉTICO</v>
          </cell>
          <cell r="G5607">
            <v>52.02</v>
          </cell>
        </row>
        <row r="5608">
          <cell r="A5608">
            <v>99195</v>
          </cell>
          <cell r="B5608" t="str">
            <v>REVESTIMENTO CERÂMICO PARA PAREDES INTERNAS COM PLACAS TIPO ESMALTADA PADRÃO POPULAR DE DIMENSÕES 20X20 CM, ARGAMASSA TIPO AC III, APLICADAS EM AMBIENTES DE ÁREA MAIOR QUE 5 M2 NA ALTURA INTEIRA DAS PAREDES. AF_06/2014</v>
          </cell>
          <cell r="C5608" t="str">
            <v>M2</v>
          </cell>
          <cell r="D5608">
            <v>44.2</v>
          </cell>
          <cell r="E5608">
            <v>45.71</v>
          </cell>
          <cell r="F5608" t="str">
            <v>SINTÉTICO</v>
          </cell>
          <cell r="G5608">
            <v>45.71</v>
          </cell>
        </row>
        <row r="5609">
          <cell r="A5609">
            <v>99196</v>
          </cell>
          <cell r="B5609" t="str">
            <v>REVESTIMENTO CERÂMICO PARA PAREDES INTERNAS COM PLACAS TIPO ESMALTADA PADRÃO POPULAR DE DIMENSÕES 20X20 CM, ARGAMASSA TIPO AC III, APLICADAS EM AMBIENTES DE ÁREA MENOR QUE 5 M2 A MEIA ALTURA DAS PAREDES. AF_06/2014</v>
          </cell>
          <cell r="C5609" t="str">
            <v>M2</v>
          </cell>
          <cell r="D5609">
            <v>51.91</v>
          </cell>
          <cell r="E5609">
            <v>54.3</v>
          </cell>
          <cell r="F5609" t="str">
            <v>SINTÉTICO</v>
          </cell>
          <cell r="G5609">
            <v>54.3</v>
          </cell>
        </row>
        <row r="5610">
          <cell r="A5610">
            <v>99198</v>
          </cell>
          <cell r="B5610" t="str">
            <v>REVESTIMENTO CERÂMICO PARA PAREDES INTERNAS COM PLACAS TIPO ESMALTADA PADRÃO POPULAR DE DIMENSÕES 20X20 CM, ARGAMASSA TIPO AC III, APLICADAS EM AMBIENTES DE ÁREA MAIOR QUE 5 M2 A MEIA ALTURA DAS PAREDES. AF_06/2014</v>
          </cell>
          <cell r="C5610" t="str">
            <v>M2</v>
          </cell>
          <cell r="D5610">
            <v>49.36</v>
          </cell>
          <cell r="E5610">
            <v>51.45</v>
          </cell>
          <cell r="F5610" t="str">
            <v>SINTÉTICO</v>
          </cell>
          <cell r="G5610">
            <v>51.45</v>
          </cell>
        </row>
        <row r="5611">
          <cell r="A5611">
            <v>84088</v>
          </cell>
          <cell r="B5611" t="str">
            <v>PEITORIL EM MARMORE BRANCO, LARGURA DE 15CM, ASSENTADO COM ARGAMASSA TRACO 1:4 (CIMENTO E AREIA MEDIA), PREPARO MANUAL DA ARGAMASSA</v>
          </cell>
          <cell r="C5611" t="str">
            <v>M</v>
          </cell>
          <cell r="D5611">
            <v>103.38</v>
          </cell>
          <cell r="E5611">
            <v>104.91</v>
          </cell>
          <cell r="F5611" t="str">
            <v>SINTÉTICO</v>
          </cell>
          <cell r="G5611">
            <v>104.91</v>
          </cell>
        </row>
        <row r="5612">
          <cell r="A5612">
            <v>84089</v>
          </cell>
          <cell r="B5612" t="str">
            <v>PEITORIL EM MARMORE BRANCO, LARGURA DE 25CM, ASSENTADO COM ARGAMASSA TRACO 1:3 (CIMENTO E AREIA MEDIA), PREPARO MANUAL DA ARGAMASSA</v>
          </cell>
          <cell r="C5612" t="str">
            <v>M</v>
          </cell>
          <cell r="D5612">
            <v>145.66</v>
          </cell>
          <cell r="E5612">
            <v>147.97</v>
          </cell>
          <cell r="F5612" t="str">
            <v>SINTÉTICO</v>
          </cell>
          <cell r="G5612">
            <v>147.97</v>
          </cell>
        </row>
        <row r="5613">
          <cell r="A5613">
            <v>40675</v>
          </cell>
          <cell r="B5613" t="str">
            <v>ASSENTAMENTO DE PEITORIL COM ARGAMASSA DE CIMENTO COLANTE</v>
          </cell>
          <cell r="C5613" t="str">
            <v>M</v>
          </cell>
          <cell r="D5613">
            <v>4.05</v>
          </cell>
          <cell r="E5613">
            <v>4.5199999999999996</v>
          </cell>
          <cell r="F5613" t="str">
            <v>SINTÉTICO</v>
          </cell>
          <cell r="G5613">
            <v>4.5199999999999996</v>
          </cell>
        </row>
        <row r="5614">
          <cell r="A5614">
            <v>96112</v>
          </cell>
          <cell r="B5614" t="str">
            <v>FORRO EM MADEIRA PINUS, PARA AMBIENTES RESIDENCIAIS, INCLUSIVE ESTRUTURA DE FIXAÇÃO. AF_05/2017</v>
          </cell>
          <cell r="C5614" t="str">
            <v>M2</v>
          </cell>
          <cell r="D5614">
            <v>87.6</v>
          </cell>
          <cell r="E5614">
            <v>93.86</v>
          </cell>
          <cell r="F5614" t="str">
            <v>SINTÉTICO</v>
          </cell>
          <cell r="G5614">
            <v>93.86</v>
          </cell>
        </row>
        <row r="5615">
          <cell r="A5615">
            <v>96117</v>
          </cell>
          <cell r="B5615" t="str">
            <v>FORRO EM MADEIRA PINUS, PARA AMBIENTES COMERCIAIS, INCLUSIVE ESTRUTURA DE FIXAÇÃO. AF_05/2017</v>
          </cell>
          <cell r="C5615" t="str">
            <v>M2</v>
          </cell>
          <cell r="D5615">
            <v>94.7</v>
          </cell>
          <cell r="E5615">
            <v>99.66</v>
          </cell>
          <cell r="F5615" t="str">
            <v>SINTÉTICO</v>
          </cell>
          <cell r="G5615">
            <v>99.66</v>
          </cell>
        </row>
        <row r="5616">
          <cell r="A5616">
            <v>96122</v>
          </cell>
          <cell r="B5616" t="str">
            <v>ACABAMENTOS PARA FORRO (RODA-FORRO EM MADEIRA PINUS). AF_05/2017</v>
          </cell>
          <cell r="C5616" t="str">
            <v>M</v>
          </cell>
          <cell r="D5616">
            <v>21.27</v>
          </cell>
          <cell r="E5616">
            <v>22.35</v>
          </cell>
          <cell r="F5616" t="str">
            <v>SINTÉTICO</v>
          </cell>
          <cell r="G5616">
            <v>22.35</v>
          </cell>
        </row>
        <row r="5617">
          <cell r="A5617">
            <v>96109</v>
          </cell>
          <cell r="B5617" t="str">
            <v>FORRO EM PLACAS DE GESSO, PARA AMBIENTES RESIDENCIAIS. AF_05/2017_P</v>
          </cell>
          <cell r="C5617" t="str">
            <v>M2</v>
          </cell>
          <cell r="D5617">
            <v>34.130000000000003</v>
          </cell>
          <cell r="E5617">
            <v>36.26</v>
          </cell>
          <cell r="F5617" t="str">
            <v>SINTÉTICO</v>
          </cell>
          <cell r="G5617">
            <v>36.26</v>
          </cell>
        </row>
        <row r="5618">
          <cell r="A5618">
            <v>96110</v>
          </cell>
          <cell r="B5618" t="str">
            <v>FORRO EM DRYWALL, PARA AMBIENTES RESIDENCIAIS, INCLUSIVE ESTRUTURA DE FIXAÇÃO. AF_05/2017_P</v>
          </cell>
          <cell r="C5618" t="str">
            <v>M2</v>
          </cell>
          <cell r="D5618">
            <v>53.41</v>
          </cell>
          <cell r="E5618">
            <v>55.06</v>
          </cell>
          <cell r="F5618" t="str">
            <v>SINTÉTICO</v>
          </cell>
          <cell r="G5618">
            <v>55.06</v>
          </cell>
        </row>
        <row r="5619">
          <cell r="A5619">
            <v>96113</v>
          </cell>
          <cell r="B5619" t="str">
            <v>FORRO EM PLACAS DE GESSO, PARA AMBIENTES COMERCIAIS. AF_05/2017_P</v>
          </cell>
          <cell r="C5619" t="str">
            <v>M2</v>
          </cell>
          <cell r="D5619">
            <v>30.74</v>
          </cell>
          <cell r="E5619">
            <v>32.43</v>
          </cell>
          <cell r="F5619" t="str">
            <v>SINTÉTICO</v>
          </cell>
          <cell r="G5619">
            <v>32.43</v>
          </cell>
        </row>
        <row r="5620">
          <cell r="A5620">
            <v>96114</v>
          </cell>
          <cell r="B5620" t="str">
            <v>FORRO EM DRYWALL, PARA AMBIENTES COMERCIAIS, INCLUSIVE ESTRUTURA DE FIXAÇÃO. AF_05/2017_P</v>
          </cell>
          <cell r="C5620" t="str">
            <v>M2</v>
          </cell>
          <cell r="D5620">
            <v>54.16</v>
          </cell>
          <cell r="E5620">
            <v>55.47</v>
          </cell>
          <cell r="F5620" t="str">
            <v>SINTÉTICO</v>
          </cell>
          <cell r="G5620">
            <v>55.47</v>
          </cell>
        </row>
        <row r="5621">
          <cell r="A5621">
            <v>96120</v>
          </cell>
          <cell r="B5621" t="str">
            <v>ACABAMENTOS PARA FORRO (MOLDURA DE GESSO). AF_05/2017</v>
          </cell>
          <cell r="C5621" t="str">
            <v>M</v>
          </cell>
          <cell r="D5621">
            <v>2.39</v>
          </cell>
          <cell r="E5621">
            <v>2.5099999999999998</v>
          </cell>
          <cell r="F5621" t="str">
            <v>SINTÉTICO</v>
          </cell>
          <cell r="G5621">
            <v>2.5099999999999998</v>
          </cell>
        </row>
        <row r="5622">
          <cell r="A5622">
            <v>96123</v>
          </cell>
          <cell r="B5622" t="str">
            <v>ACABAMENTOS PARA FORRO (MOLDURA EM DRYWALL, COM LARGURA DE 15 CM). AF_05/2017_P</v>
          </cell>
          <cell r="C5622" t="str">
            <v>M</v>
          </cell>
          <cell r="D5622">
            <v>21.79</v>
          </cell>
          <cell r="E5622">
            <v>22.55</v>
          </cell>
          <cell r="F5622" t="str">
            <v>SINTÉTICO</v>
          </cell>
          <cell r="G5622">
            <v>22.55</v>
          </cell>
        </row>
        <row r="5623">
          <cell r="A5623">
            <v>99054</v>
          </cell>
          <cell r="B5623" t="str">
            <v>ACABAMENTOS PARA FORRO (SANCA DE GESSO MONTADA NA OBRA). AF_05/2017_P</v>
          </cell>
          <cell r="C5623" t="str">
            <v>M2</v>
          </cell>
          <cell r="D5623">
            <v>41.34</v>
          </cell>
          <cell r="E5623">
            <v>44.22</v>
          </cell>
          <cell r="F5623" t="str">
            <v>SINTÉTICO</v>
          </cell>
          <cell r="G5623">
            <v>44.22</v>
          </cell>
        </row>
        <row r="5624">
          <cell r="A5624" t="str">
            <v>73807/1</v>
          </cell>
          <cell r="B5624" t="str">
            <v>CORRIMAO EM MARMORITE, LARGURA 15CM</v>
          </cell>
          <cell r="C5624" t="str">
            <v>M</v>
          </cell>
          <cell r="D5624">
            <v>91.07</v>
          </cell>
          <cell r="E5624">
            <v>99.79</v>
          </cell>
          <cell r="F5624" t="str">
            <v>SINTÉTICO</v>
          </cell>
          <cell r="G5624">
            <v>99.79</v>
          </cell>
        </row>
        <row r="5625">
          <cell r="A5625">
            <v>96111</v>
          </cell>
          <cell r="B5625" t="str">
            <v>FORRO EM RÉGUAS DE PVC, FRISADO, PARA AMBIENTES RESIDENCIAIS, INCLUSIVE ESTRUTURA DE FIXAÇÃO. AF_05/2017_P</v>
          </cell>
          <cell r="C5625" t="str">
            <v>M2</v>
          </cell>
          <cell r="D5625">
            <v>38.880000000000003</v>
          </cell>
          <cell r="E5625">
            <v>40.1</v>
          </cell>
          <cell r="F5625" t="str">
            <v>SINTÉTICO</v>
          </cell>
          <cell r="G5625">
            <v>40.1</v>
          </cell>
        </row>
        <row r="5626">
          <cell r="A5626">
            <v>96116</v>
          </cell>
          <cell r="B5626" t="str">
            <v>FORRO EM RÉGUAS DE PVC, FRISADO, PARA AMBIENTES COMERCIAIS, INCLUSIVE ESTRUTURA DE FIXAÇÃO. AF_05/2017_P</v>
          </cell>
          <cell r="C5626" t="str">
            <v>M2</v>
          </cell>
          <cell r="D5626">
            <v>41.79</v>
          </cell>
          <cell r="E5626">
            <v>42.87</v>
          </cell>
          <cell r="F5626" t="str">
            <v>SINTÉTICO</v>
          </cell>
          <cell r="G5626">
            <v>42.87</v>
          </cell>
        </row>
        <row r="5627">
          <cell r="A5627">
            <v>96121</v>
          </cell>
          <cell r="B5627" t="str">
            <v>ACABAMENTOS PARA FORRO (RODA-FORRO EM PERFIL METÁLICO E PLÁSTICO). AF_05/2017</v>
          </cell>
          <cell r="C5627" t="str">
            <v>M</v>
          </cell>
          <cell r="D5627">
            <v>8.2200000000000006</v>
          </cell>
          <cell r="E5627">
            <v>8.5299999999999994</v>
          </cell>
          <cell r="F5627" t="str">
            <v>SINTÉTICO</v>
          </cell>
          <cell r="G5627">
            <v>8.5299999999999994</v>
          </cell>
        </row>
        <row r="5628">
          <cell r="A5628">
            <v>96485</v>
          </cell>
          <cell r="B5628" t="str">
            <v>FORRO EM RÉGUAS DE PVC, LISO, PARA AMBIENTES RESIDENCIAIS, INCLUSIVE ESTRUTURA DE FIXAÇÃO. AF_05/2017_P</v>
          </cell>
          <cell r="C5628" t="str">
            <v>M2</v>
          </cell>
          <cell r="D5628">
            <v>45.53</v>
          </cell>
          <cell r="E5628">
            <v>46.75</v>
          </cell>
          <cell r="F5628" t="str">
            <v>SINTÉTICO</v>
          </cell>
          <cell r="G5628">
            <v>46.75</v>
          </cell>
        </row>
        <row r="5629">
          <cell r="A5629">
            <v>96486</v>
          </cell>
          <cell r="B5629" t="str">
            <v>FORRO DE PVC, LISO, PARA AMBIENTES COMERCIAIS, INCLUSIVE ESTRUTURA DE FIXAÇÃO. AF_05/2017_P</v>
          </cell>
          <cell r="C5629" t="str">
            <v>M2</v>
          </cell>
          <cell r="D5629">
            <v>48.84</v>
          </cell>
          <cell r="E5629">
            <v>49.92</v>
          </cell>
          <cell r="F5629" t="str">
            <v>SINTÉTICO</v>
          </cell>
          <cell r="G5629">
            <v>49.92</v>
          </cell>
        </row>
        <row r="5630">
          <cell r="A5630">
            <v>91514</v>
          </cell>
          <cell r="B5630" t="str">
            <v>ESTUCAMENTO DE PANOS DE FACHADA SEM VÃOS DO SISTEMA DE PAREDES DE CONCRETO EM EDIFICAÇÕES DE MÚLTIPLOS PAVIMENTOS. AF_06/2015</v>
          </cell>
          <cell r="C5630" t="str">
            <v>M2</v>
          </cell>
          <cell r="D5630">
            <v>5.23</v>
          </cell>
          <cell r="E5630">
            <v>5.83</v>
          </cell>
          <cell r="F5630" t="str">
            <v>SINTÉTICO</v>
          </cell>
          <cell r="G5630">
            <v>5.83</v>
          </cell>
        </row>
        <row r="5631">
          <cell r="A5631">
            <v>91515</v>
          </cell>
          <cell r="B5631" t="str">
            <v>ESTUCAMENTO DE PANOS DE FACHADA COM VÃOS DO SISTEMA DE PAREDES DE CONCRETO EM EDIFICAÇÕES DE MÚLTIPLOS PAVIMENTOS. AF_06/2015</v>
          </cell>
          <cell r="C5631" t="str">
            <v>M2</v>
          </cell>
          <cell r="D5631">
            <v>6.9</v>
          </cell>
          <cell r="E5631">
            <v>7.7</v>
          </cell>
          <cell r="F5631" t="str">
            <v>SINTÉTICO</v>
          </cell>
          <cell r="G5631">
            <v>7.7</v>
          </cell>
        </row>
        <row r="5632">
          <cell r="A5632">
            <v>91516</v>
          </cell>
          <cell r="B5632" t="str">
            <v>ESTUCAMENTO DE SUPERFÍCIE EXTERNA DA SACADA DO SISTEMA DE PAREDES DE CONCRETO EM EDIFICAÇÕES DE MÚLTIPLOS PAVIMENTOS. AF_06/2015</v>
          </cell>
          <cell r="C5632" t="str">
            <v>M2</v>
          </cell>
          <cell r="D5632">
            <v>10.050000000000001</v>
          </cell>
          <cell r="E5632">
            <v>11.24</v>
          </cell>
          <cell r="F5632" t="str">
            <v>SINTÉTICO</v>
          </cell>
          <cell r="G5632">
            <v>11.24</v>
          </cell>
        </row>
        <row r="5633">
          <cell r="A5633">
            <v>91517</v>
          </cell>
          <cell r="B5633" t="str">
            <v>ESTUCAMENTO DE PANOS DE FACHADA SEM VÃOS DO SISTEMA DE PAREDES DE CONCRETO EM EDIFICAÇÕES DE PAVIMENTO ÚNICO. AF_06/2015</v>
          </cell>
          <cell r="C5633" t="str">
            <v>M2</v>
          </cell>
          <cell r="D5633">
            <v>11.19</v>
          </cell>
          <cell r="E5633">
            <v>12.51</v>
          </cell>
          <cell r="F5633" t="str">
            <v>SINTÉTICO</v>
          </cell>
          <cell r="G5633">
            <v>12.51</v>
          </cell>
        </row>
        <row r="5634">
          <cell r="A5634">
            <v>91519</v>
          </cell>
          <cell r="B5634" t="str">
            <v>ESTUCAMENTO DE PANOS DE FACHADA COM VÃOS DO SISTEMA DE PAREDES DE CONCRETO EM EDIFICAÇÕES DE PAVIMENTO ÚNICO. AF_06/2015</v>
          </cell>
          <cell r="C5634" t="str">
            <v>M2</v>
          </cell>
          <cell r="D5634">
            <v>12.84</v>
          </cell>
          <cell r="E5634">
            <v>14.36</v>
          </cell>
          <cell r="F5634" t="str">
            <v>SINTÉTICO</v>
          </cell>
          <cell r="G5634">
            <v>14.36</v>
          </cell>
        </row>
        <row r="5635">
          <cell r="A5635">
            <v>91520</v>
          </cell>
          <cell r="B5635" t="str">
            <v>ESTUCAMENTO DE DENSIDADE BAIXA NAS FACES INTERNAS DE PAREDES DO SISTEMA DE PAREDES DE CONCRETO. AF_06/2015</v>
          </cell>
          <cell r="C5635" t="str">
            <v>M2</v>
          </cell>
          <cell r="D5635">
            <v>1.93</v>
          </cell>
          <cell r="E5635">
            <v>2.14</v>
          </cell>
          <cell r="F5635" t="str">
            <v>SINTÉTICO</v>
          </cell>
          <cell r="G5635">
            <v>2.14</v>
          </cell>
        </row>
        <row r="5636">
          <cell r="A5636">
            <v>91522</v>
          </cell>
          <cell r="B5636" t="str">
            <v>ESTUCAMENTO, PARA QUALQUER REVESTIMENTO, EM TETO DO SISTEMA DE PAREDES DE CONCRETO. AF_06/2015</v>
          </cell>
          <cell r="C5636" t="str">
            <v>M2</v>
          </cell>
          <cell r="D5636">
            <v>2.2999999999999998</v>
          </cell>
          <cell r="E5636">
            <v>2.56</v>
          </cell>
          <cell r="F5636" t="str">
            <v>SINTÉTICO</v>
          </cell>
          <cell r="G5636">
            <v>2.56</v>
          </cell>
        </row>
        <row r="5637">
          <cell r="A5637">
            <v>91525</v>
          </cell>
          <cell r="B5637" t="str">
            <v>ESTUCAMENTO DE DENSIDADE ALTA, NAS FACES INTERNAS DE PAREDES DO SISTEMA DE PAREDES DE CONCRETO. AF_06/2015</v>
          </cell>
          <cell r="C5637" t="str">
            <v>M2</v>
          </cell>
          <cell r="D5637">
            <v>4.47</v>
          </cell>
          <cell r="E5637">
            <v>4.9000000000000004</v>
          </cell>
          <cell r="F5637" t="str">
            <v>SINTÉTICO</v>
          </cell>
          <cell r="G5637">
            <v>4.9000000000000004</v>
          </cell>
        </row>
        <row r="5638">
          <cell r="A5638">
            <v>87280</v>
          </cell>
          <cell r="B5638" t="str">
            <v>ARGAMASSA TRAÇO 1:7 (EM VOLUME DE CIMENTO E AREIA MÉDIA ÚMIDA) COM ADIÇÃO DE PLASTIFICANTE PARA EMBOÇO/MASSA ÚNICA/ASSENTAMENTO DE ALVENARIA DE VEDAÇÃO, PREPARO MECÂNICO COM BETONEIRA 400 L. AF_08/2019</v>
          </cell>
          <cell r="C5638" t="str">
            <v>M3</v>
          </cell>
          <cell r="D5638">
            <v>316.97000000000003</v>
          </cell>
          <cell r="E5638">
            <v>326.56</v>
          </cell>
          <cell r="F5638" t="str">
            <v>SINTÉTICO</v>
          </cell>
          <cell r="G5638">
            <v>326.56</v>
          </cell>
        </row>
        <row r="5639">
          <cell r="A5639">
            <v>87281</v>
          </cell>
          <cell r="B5639" t="str">
            <v>ARGAMASSA TRAÇO 1:7 (EM VOLUME DE CIMENTO E AREIA MÉDIA ÚMIDA) COM ADIÇÃO DE PLASTIFICANTE PARA EMBOÇO/MASSA ÚNICA/ASSENTAMENTO DE ALVENARIA DE VEDAÇÃO, PREPARO MECÂNICO COM BETONEIRA 600 L. AF_08/2019</v>
          </cell>
          <cell r="C5639" t="str">
            <v>M3</v>
          </cell>
          <cell r="D5639">
            <v>309.87</v>
          </cell>
          <cell r="E5639">
            <v>317.93</v>
          </cell>
          <cell r="F5639" t="str">
            <v>SINTÉTICO</v>
          </cell>
          <cell r="G5639">
            <v>317.93</v>
          </cell>
        </row>
        <row r="5640">
          <cell r="A5640">
            <v>87283</v>
          </cell>
          <cell r="B5640" t="str">
            <v>ARGAMASSA TRAÇO 1:6 (EM VOLUME DE CIMENTO E AREIA MÉDIA ÚMIDA) COM ADIÇÃO DE PLASTIFICANTE PARA EMBOÇO/MASSA ÚNICA/ASSENTAMENTO DE ALVENARIA DE VEDAÇÃO, PREPARO MECÂNICO COM BETONEIRA 400 L. AF_08/2019</v>
          </cell>
          <cell r="C5640" t="str">
            <v>M3</v>
          </cell>
          <cell r="D5640">
            <v>337.47</v>
          </cell>
          <cell r="E5640">
            <v>346.08</v>
          </cell>
          <cell r="F5640" t="str">
            <v>SINTÉTICO</v>
          </cell>
          <cell r="G5640">
            <v>346.08</v>
          </cell>
        </row>
        <row r="5641">
          <cell r="A5641">
            <v>87284</v>
          </cell>
          <cell r="B5641" t="str">
            <v>ARGAMASSA TRAÇO 1:6 (EM VOLUME DE CIMENTO E AREIA MÉDIA ÚMIDA) COM ADIÇÃO DE PLASTIFICANTE PARA EMBOÇO/MASSA ÚNICA/ASSENTAMENTO DE ALVENARIA DE VEDAÇÃO, PREPARO MECÂNICO COM BETONEIRA 600 L. AF_08/2019</v>
          </cell>
          <cell r="C5641" t="str">
            <v>M3</v>
          </cell>
          <cell r="D5641">
            <v>330.1</v>
          </cell>
          <cell r="E5641">
            <v>337.32</v>
          </cell>
          <cell r="F5641" t="str">
            <v>SINTÉTICO</v>
          </cell>
          <cell r="G5641">
            <v>337.32</v>
          </cell>
        </row>
        <row r="5642">
          <cell r="A5642">
            <v>87286</v>
          </cell>
          <cell r="B5642" t="str">
            <v>ARGAMASSA TRAÇO 1:1:6 (EM VOLUME DE CIMENTO, CAL E AREIA MÉDIA ÚMIDA) PARA EMBOÇO/MASSA ÚNICA/ASSENTAMENTO DE ALVENARIA DE VEDAÇÃO, PREPARO MECÂNICO COM BETONEIRA 400 L. AF_08/2019</v>
          </cell>
          <cell r="C5642" t="str">
            <v>M3</v>
          </cell>
          <cell r="D5642">
            <v>409.97</v>
          </cell>
          <cell r="E5642">
            <v>420.24</v>
          </cell>
          <cell r="F5642" t="str">
            <v>SINTÉTICO</v>
          </cell>
          <cell r="G5642">
            <v>420.24</v>
          </cell>
        </row>
        <row r="5643">
          <cell r="A5643">
            <v>87287</v>
          </cell>
          <cell r="B5643" t="str">
            <v>ARGAMASSA TRAÇO 1:1:6 (EM VOLUME DE CIMENTO, CAL E AREIA MÉDIA ÚMIDA) PARA EMBOÇO/MASSA ÚNICA/ASSENTAMENTO DE ALVENARIA DE VEDAÇÃO, PREPARO MECÂNICO COM BETONEIRA 600 L. AF_08/2019</v>
          </cell>
          <cell r="C5643" t="str">
            <v>M3</v>
          </cell>
          <cell r="D5643">
            <v>393.75</v>
          </cell>
          <cell r="E5643">
            <v>401.09</v>
          </cell>
          <cell r="F5643" t="str">
            <v>SINTÉTICO</v>
          </cell>
          <cell r="G5643">
            <v>401.09</v>
          </cell>
        </row>
        <row r="5644">
          <cell r="A5644">
            <v>87289</v>
          </cell>
          <cell r="B5644" t="str">
            <v>ARGAMASSA TRAÇO 1:1,5:7,5 (EM VOLUME DE CIMENTO, CAL E AREIA MÉDIA ÚMIDA) PARA EMBOÇO/MASSA ÚNICA/ASSENTAMENTO DE ALVENARIA DE VEDAÇÃO, PREPARO MECÂNICO COM BETONEIRA 400 L. AF_08/2019</v>
          </cell>
          <cell r="C5644" t="str">
            <v>M3</v>
          </cell>
          <cell r="D5644">
            <v>379.62</v>
          </cell>
          <cell r="E5644">
            <v>389.31</v>
          </cell>
          <cell r="F5644" t="str">
            <v>SINTÉTICO</v>
          </cell>
          <cell r="G5644">
            <v>389.31</v>
          </cell>
        </row>
        <row r="5645">
          <cell r="A5645">
            <v>87290</v>
          </cell>
          <cell r="B5645" t="str">
            <v>ARGAMASSA TRAÇO 1:1,5:7,5 (EM VOLUME DE CIMENTO, CAL E AREIA MÉDIA ÚMIDA) PARA EMBOÇO/MASSA ÚNICA/ASSENTAMENTO DE ALVENARIA DE VEDAÇÃO, PREPARO MECÂNICO COM BETONEIRA 600 L. AF_08/2019</v>
          </cell>
          <cell r="C5645" t="str">
            <v>M3</v>
          </cell>
          <cell r="D5645">
            <v>370.23</v>
          </cell>
          <cell r="E5645">
            <v>378.13</v>
          </cell>
          <cell r="F5645" t="str">
            <v>SINTÉTICO</v>
          </cell>
          <cell r="G5645">
            <v>378.13</v>
          </cell>
        </row>
        <row r="5646">
          <cell r="A5646">
            <v>87292</v>
          </cell>
          <cell r="B5646" t="str">
            <v>ARGAMASSA TRAÇO 1:2:8 (EM VOLUME DE CIMENTO, CAL E AREIA MÉDIA ÚMIDA) PARA EMBOÇO/MASSA ÚNICA/ASSENTAMENTO DE ALVENARIA DE VEDAÇÃO, PREPARO MECÂNICO COM BETONEIRA 400 L. AF_08/2019</v>
          </cell>
          <cell r="C5646" t="str">
            <v>M3</v>
          </cell>
          <cell r="D5646">
            <v>382.32</v>
          </cell>
          <cell r="E5646">
            <v>391.28</v>
          </cell>
          <cell r="F5646" t="str">
            <v>SINTÉTICO</v>
          </cell>
          <cell r="G5646">
            <v>391.28</v>
          </cell>
        </row>
        <row r="5647">
          <cell r="A5647">
            <v>87294</v>
          </cell>
          <cell r="B5647" t="str">
            <v>ARGAMASSA TRAÇO 1:2:9 (EM VOLUME DE CIMENTO, CAL E AREIA MÉDIA ÚMIDA) PARA EMBOÇO/MASSA ÚNICA/ASSENTAMENTO DE ALVENARIA DE VEDAÇÃO, PREPARO MECÂNICO COM BETONEIRA 600 L. AF_08/2019</v>
          </cell>
          <cell r="C5647" t="str">
            <v>M3</v>
          </cell>
          <cell r="D5647">
            <v>357.31</v>
          </cell>
          <cell r="E5647">
            <v>365.72</v>
          </cell>
          <cell r="F5647" t="str">
            <v>SINTÉTICO</v>
          </cell>
          <cell r="G5647">
            <v>365.72</v>
          </cell>
        </row>
        <row r="5648">
          <cell r="A5648">
            <v>87295</v>
          </cell>
          <cell r="B5648" t="str">
            <v>ARGAMASSA TRAÇO 1:3:12 (EM VOLUME DE CIMENTO, CAL E AREIA MÉDIA ÚMIDA) PARA EMBOÇO/MASSA ÚNICA/ASSENTAMENTO DE ALVENARIA DE VEDAÇÃO, PREPARO MECÂNICO COM BETONEIRA 400 L. AF_08/2019</v>
          </cell>
          <cell r="C5648" t="str">
            <v>M3</v>
          </cell>
          <cell r="D5648">
            <v>355.76</v>
          </cell>
          <cell r="E5648">
            <v>366.77</v>
          </cell>
          <cell r="F5648" t="str">
            <v>SINTÉTICO</v>
          </cell>
          <cell r="G5648">
            <v>366.77</v>
          </cell>
        </row>
        <row r="5649">
          <cell r="A5649">
            <v>87296</v>
          </cell>
          <cell r="B5649" t="str">
            <v>ARGAMASSA TRAÇO 1:3:12 (EM VOLUME DE CIMENTO, CAL E AREIA MÉDIA ÚMIDA) PARA EMBOÇO/MASSA ÚNICA/ASSENTAMENTO DE ALVENARIA DE VEDAÇÃO, PREPARO MECÂNICO COM BETONEIRA 600 L. AF_08/2019</v>
          </cell>
          <cell r="C5649" t="str">
            <v>M3</v>
          </cell>
          <cell r="D5649">
            <v>332.03</v>
          </cell>
          <cell r="E5649">
            <v>339.44</v>
          </cell>
          <cell r="F5649" t="str">
            <v>SINTÉTICO</v>
          </cell>
          <cell r="G5649">
            <v>339.44</v>
          </cell>
        </row>
        <row r="5650">
          <cell r="A5650">
            <v>87298</v>
          </cell>
          <cell r="B5650" t="str">
            <v>ARGAMASSA TRAÇO 1:3 (EM VOLUME DE CIMENTO E AREIA MÉDIA ÚMIDA) PARA CONTRAPISO, PREPARO MECÂNICO COM BETONEIRA 400 L. AF_08/2019</v>
          </cell>
          <cell r="C5650" t="str">
            <v>M3</v>
          </cell>
          <cell r="D5650">
            <v>569.65</v>
          </cell>
          <cell r="E5650">
            <v>578.44000000000005</v>
          </cell>
          <cell r="F5650" t="str">
            <v>SINTÉTICO</v>
          </cell>
          <cell r="G5650">
            <v>578.44000000000005</v>
          </cell>
        </row>
        <row r="5651">
          <cell r="A5651">
            <v>87299</v>
          </cell>
          <cell r="B5651" t="str">
            <v>ARGAMASSA TRAÇO 1:3 (EM VOLUME DE CIMENTO E AREIA MÉDIA ÚMIDA) PARA CONTRAPISO, PREPARO MECÂNICO COM BETONEIRA 600 L. AF_08/2019</v>
          </cell>
          <cell r="C5651" t="str">
            <v>M3</v>
          </cell>
          <cell r="D5651">
            <v>325.13</v>
          </cell>
          <cell r="E5651">
            <v>332.84</v>
          </cell>
          <cell r="F5651" t="str">
            <v>SINTÉTICO</v>
          </cell>
          <cell r="G5651">
            <v>332.84</v>
          </cell>
        </row>
        <row r="5652">
          <cell r="A5652">
            <v>87301</v>
          </cell>
          <cell r="B5652" t="str">
            <v>ARGAMASSA TRAÇO 1:4 (EM VOLUME DE CIMENTO E AREIA MÉDIA ÚMIDA) PARA CONTRAPISO, PREPARO MECÂNICO COM BETONEIRA 400 L. AF_08/2019</v>
          </cell>
          <cell r="C5652" t="str">
            <v>M3</v>
          </cell>
          <cell r="D5652">
            <v>488.47</v>
          </cell>
          <cell r="E5652">
            <v>498.12</v>
          </cell>
          <cell r="F5652" t="str">
            <v>SINTÉTICO</v>
          </cell>
          <cell r="G5652">
            <v>498.12</v>
          </cell>
        </row>
        <row r="5653">
          <cell r="A5653">
            <v>87302</v>
          </cell>
          <cell r="B5653" t="str">
            <v>ARGAMASSA TRAÇO 1:4 (EM VOLUME DE CIMENTO E AREIA MÉDIA ÚMIDA) PARA CONTRAPISO, PREPARO MECÂNICO COM BETONEIRA 600 L. AF_08/2019</v>
          </cell>
          <cell r="C5653" t="str">
            <v>M3</v>
          </cell>
          <cell r="D5653">
            <v>478.74</v>
          </cell>
          <cell r="E5653">
            <v>486.55</v>
          </cell>
          <cell r="F5653" t="str">
            <v>SINTÉTICO</v>
          </cell>
          <cell r="G5653">
            <v>486.55</v>
          </cell>
        </row>
        <row r="5654">
          <cell r="A5654">
            <v>87304</v>
          </cell>
          <cell r="B5654" t="str">
            <v>ARGAMASSA TRAÇO 1:5 (EM VOLUME DE CIMENTO E AREIA MÉDIA ÚMIDA) PARA CONTRAPISO, PREPARO MECÂNICO COM BETONEIRA 400 L. AF_08/2019</v>
          </cell>
          <cell r="C5654" t="str">
            <v>M3</v>
          </cell>
          <cell r="D5654">
            <v>424.73</v>
          </cell>
          <cell r="E5654">
            <v>433.48</v>
          </cell>
          <cell r="F5654" t="str">
            <v>SINTÉTICO</v>
          </cell>
          <cell r="G5654">
            <v>433.48</v>
          </cell>
        </row>
        <row r="5655">
          <cell r="A5655">
            <v>87305</v>
          </cell>
          <cell r="B5655" t="str">
            <v>ARGAMASSA TRAÇO 1:5 (EM VOLUME DE CIMENTO E AREIA MÉDIA ÚMIDA) PARA CONTRAPISO, PREPARO MECÂNICO COM BETONEIRA 600 L. AF_08/2019</v>
          </cell>
          <cell r="C5655" t="str">
            <v>M3</v>
          </cell>
          <cell r="D5655">
            <v>423.77</v>
          </cell>
          <cell r="E5655">
            <v>431.85</v>
          </cell>
          <cell r="F5655" t="str">
            <v>SINTÉTICO</v>
          </cell>
          <cell r="G5655">
            <v>431.85</v>
          </cell>
        </row>
        <row r="5656">
          <cell r="A5656">
            <v>87307</v>
          </cell>
          <cell r="B5656" t="str">
            <v>ARGAMASSA TRAÇO 1:6 (EM VOLUME DE CIMENTO E AREIA MÉDIA ÚMIDA) PARA CONTRAPISO, PREPARO MECÂNICO COM BETONEIRA 400 L. AF_08/2019</v>
          </cell>
          <cell r="C5656" t="str">
            <v>M3</v>
          </cell>
          <cell r="D5656">
            <v>389.9</v>
          </cell>
          <cell r="E5656">
            <v>399.55</v>
          </cell>
          <cell r="F5656" t="str">
            <v>SINTÉTICO</v>
          </cell>
          <cell r="G5656">
            <v>399.55</v>
          </cell>
        </row>
        <row r="5657">
          <cell r="A5657">
            <v>87308</v>
          </cell>
          <cell r="B5657" t="str">
            <v>ARGAMASSA TRAÇO 1:6 (EM VOLUME DE CIMENTO E AREIA MÉDIA ÚMIDA) PARA CONTRAPISO, PREPARO MECÂNICO COM BETONEIRA 600 L. AF_08/2019</v>
          </cell>
          <cell r="C5657" t="str">
            <v>M3</v>
          </cell>
          <cell r="D5657">
            <v>380.2</v>
          </cell>
          <cell r="E5657">
            <v>388.25</v>
          </cell>
          <cell r="F5657" t="str">
            <v>SINTÉTICO</v>
          </cell>
          <cell r="G5657">
            <v>388.25</v>
          </cell>
        </row>
        <row r="5658">
          <cell r="A5658">
            <v>87310</v>
          </cell>
          <cell r="B5658" t="str">
            <v>ARGAMASSA TRAÇO 1:5 (EM VOLUME DE CIMENTO E AREIA GROSSA ÚMIDA) PARA CHAPISCO CONVENCIONAL, PREPARO MECÂNICO COM BETONEIRA 400 L. AF_08/2019</v>
          </cell>
          <cell r="C5658" t="str">
            <v>M3</v>
          </cell>
          <cell r="D5658">
            <v>332.73</v>
          </cell>
          <cell r="E5658">
            <v>341.29</v>
          </cell>
          <cell r="F5658" t="str">
            <v>SINTÉTICO</v>
          </cell>
          <cell r="G5658">
            <v>341.29</v>
          </cell>
        </row>
        <row r="5659">
          <cell r="A5659">
            <v>87311</v>
          </cell>
          <cell r="B5659" t="str">
            <v>ARGAMASSA TRAÇO 1:5 (EM VOLUME DE CIMENTO E AREIA GROSSA ÚMIDA) PARA CHAPISCO CONVENCIONAL, PREPARO MECÂNICO COM BETONEIRA 600 L. AF_08/2019</v>
          </cell>
          <cell r="C5659" t="str">
            <v>M3</v>
          </cell>
          <cell r="D5659">
            <v>322.77999999999997</v>
          </cell>
          <cell r="E5659">
            <v>329.76</v>
          </cell>
          <cell r="F5659" t="str">
            <v>SINTÉTICO</v>
          </cell>
          <cell r="G5659">
            <v>329.76</v>
          </cell>
        </row>
        <row r="5660">
          <cell r="A5660">
            <v>87313</v>
          </cell>
          <cell r="B5660" t="str">
            <v>ARGAMASSA TRAÇO 1:3 (EM VOLUME DE CIMENTO E AREIA GROSSA ÚMIDA) PARA CHAPISCO CONVENCIONAL, PREPARO MECÂNICO COM BETONEIRA 400 L. AF_08/2019</v>
          </cell>
          <cell r="C5660" t="str">
            <v>M3</v>
          </cell>
          <cell r="D5660">
            <v>439.61</v>
          </cell>
          <cell r="E5660">
            <v>448.21</v>
          </cell>
          <cell r="F5660" t="str">
            <v>SINTÉTICO</v>
          </cell>
          <cell r="G5660">
            <v>448.21</v>
          </cell>
        </row>
        <row r="5661">
          <cell r="A5661">
            <v>87314</v>
          </cell>
          <cell r="B5661" t="str">
            <v>ARGAMASSA TRAÇO 1:3 (EM VOLUME DE CIMENTO E AREIA GROSSA ÚMIDA) PARA CHAPISCO CONVENCIONAL, PREPARO MECÂNICO COM BETONEIRA 600 L. AF_08/2019</v>
          </cell>
          <cell r="C5661" t="str">
            <v>M3</v>
          </cell>
          <cell r="D5661">
            <v>431.57</v>
          </cell>
          <cell r="E5661">
            <v>438.58</v>
          </cell>
          <cell r="F5661" t="str">
            <v>SINTÉTICO</v>
          </cell>
          <cell r="G5661">
            <v>438.58</v>
          </cell>
        </row>
        <row r="5662">
          <cell r="A5662">
            <v>87316</v>
          </cell>
          <cell r="B5662" t="str">
            <v>ARGAMASSA TRAÇO 1:4 (EM VOLUME DE CIMENTO E AREIA GROSSA ÚMIDA) PARA CHAPISCO CONVENCIONAL, PREPARO MECÂNICO COM BETONEIRA 400 L. AF_08/2019</v>
          </cell>
          <cell r="C5662" t="str">
            <v>M3</v>
          </cell>
          <cell r="D5662">
            <v>380.5</v>
          </cell>
          <cell r="E5662">
            <v>389.73</v>
          </cell>
          <cell r="F5662" t="str">
            <v>SINTÉTICO</v>
          </cell>
          <cell r="G5662">
            <v>389.73</v>
          </cell>
        </row>
        <row r="5663">
          <cell r="A5663">
            <v>87317</v>
          </cell>
          <cell r="B5663" t="str">
            <v>ARGAMASSA TRAÇO 1:4 (EM VOLUME DE CIMENTO E AREIA GROSSA ÚMIDA) PARA CHAPISCO CONVENCIONAL, PREPARO MECÂNICO COM BETONEIRA 600 L. AF_08/2019</v>
          </cell>
          <cell r="C5663" t="str">
            <v>M3</v>
          </cell>
          <cell r="D5663">
            <v>367.26</v>
          </cell>
          <cell r="E5663">
            <v>374.27</v>
          </cell>
          <cell r="F5663" t="str">
            <v>SINTÉTICO</v>
          </cell>
          <cell r="G5663">
            <v>374.27</v>
          </cell>
        </row>
        <row r="5664">
          <cell r="A5664">
            <v>87319</v>
          </cell>
          <cell r="B5664" t="str">
            <v>ARGAMASSA TRAÇO 1:5 (EM VOLUME DE CIMENTO E AREIA GROSSA ÚMIDA) COM ADIÇÃO DE EMULSÃO POLIMÉRICA PARA CHAPISCO ROLADO, PREPARO MECÂNICO COM BETONEIRA 400 L. AF_08/2019</v>
          </cell>
          <cell r="C5664" t="str">
            <v>M3</v>
          </cell>
          <cell r="D5664">
            <v>2371.3000000000002</v>
          </cell>
          <cell r="E5664">
            <v>2379.9</v>
          </cell>
          <cell r="F5664" t="str">
            <v>SINTÉTICO</v>
          </cell>
          <cell r="G5664">
            <v>2379.9</v>
          </cell>
        </row>
        <row r="5665">
          <cell r="A5665">
            <v>87320</v>
          </cell>
          <cell r="B5665" t="str">
            <v>ARGAMASSA TRAÇO 1:5 (EM VOLUME DE CIMENTO E AREIA GROSSA ÚMIDA) COM ADIÇÃO DE EMULSÃO POLIMÉRICA PARA CHAPISCO ROLADO, PREPARO MECÂNICO COM BETONEIRA 600 L. AF_08/2019</v>
          </cell>
          <cell r="C5665" t="str">
            <v>M3</v>
          </cell>
          <cell r="D5665">
            <v>2371.79</v>
          </cell>
          <cell r="E5665">
            <v>2378.89</v>
          </cell>
          <cell r="F5665" t="str">
            <v>SINTÉTICO</v>
          </cell>
          <cell r="G5665">
            <v>2378.89</v>
          </cell>
        </row>
        <row r="5666">
          <cell r="A5666">
            <v>87322</v>
          </cell>
          <cell r="B5666" t="str">
            <v>ARGAMASSA TRAÇO 1:3 (EM VOLUME DE CIMENTO E AREIA GROSSA ÚMIDA) COM ADIÇÃO DE EMULSÃO POLIMÉRICA PARA CHAPISCO ROLADO, PREPARO MECÂNICO COM BETONEIRA 400 L. AF_08/2019</v>
          </cell>
          <cell r="C5666" t="str">
            <v>M3</v>
          </cell>
          <cell r="D5666">
            <v>2479.83</v>
          </cell>
          <cell r="E5666">
            <v>2488.9</v>
          </cell>
          <cell r="F5666" t="str">
            <v>SINTÉTICO</v>
          </cell>
          <cell r="G5666">
            <v>2488.9</v>
          </cell>
        </row>
        <row r="5667">
          <cell r="A5667">
            <v>87323</v>
          </cell>
          <cell r="B5667" t="str">
            <v>ARGAMASSA TRAÇO 1:3 (EM VOLUME DE CIMENTO E AREIA GROSSA ÚMIDA) COM ADIÇÃO DE EMULSÃO POLIMÉRICA PARA CHAPISCO ROLADO, PREPARO MECÂNICO COM BETONEIRA 600 L. AF_08/2019</v>
          </cell>
          <cell r="C5667" t="str">
            <v>M3</v>
          </cell>
          <cell r="D5667">
            <v>2475.8200000000002</v>
          </cell>
          <cell r="E5667">
            <v>2482.67</v>
          </cell>
          <cell r="F5667" t="str">
            <v>SINTÉTICO</v>
          </cell>
          <cell r="G5667">
            <v>2482.67</v>
          </cell>
        </row>
        <row r="5668">
          <cell r="A5668">
            <v>87325</v>
          </cell>
          <cell r="B5668" t="str">
            <v>ARGAMASSA TRAÇO 1:4 (EM VOLUME DE CIMENTO E AREIA GROSSA ÚMIDA) COM ADIÇÃO DE EMULSÃO POLIMÉRICA PARA CHAPISCO ROLADO, PREPARO MECÂNICO COM BETONEIRA 400 L. AF_08/2019</v>
          </cell>
          <cell r="C5668" t="str">
            <v>M3</v>
          </cell>
          <cell r="D5668">
            <v>2404.54</v>
          </cell>
          <cell r="E5668">
            <v>2413.87</v>
          </cell>
          <cell r="F5668" t="str">
            <v>SINTÉTICO</v>
          </cell>
          <cell r="G5668">
            <v>2413.87</v>
          </cell>
        </row>
        <row r="5669">
          <cell r="A5669">
            <v>87326</v>
          </cell>
          <cell r="B5669" t="str">
            <v>ARGAMASSA TRAÇO 1:4 (EM VOLUME DE CIMENTO E AREIA GROSSA ÚMIDA) COM ADIÇÃO DE EMULSÃO POLIMÉRICA PARA CHAPISCO ROLADO, PREPARO MECÂNICO COM BETONEIRA 600 L. AF_08/2019</v>
          </cell>
          <cell r="C5669" t="str">
            <v>M3</v>
          </cell>
          <cell r="D5669">
            <v>2406.5100000000002</v>
          </cell>
          <cell r="E5669">
            <v>2412.98</v>
          </cell>
          <cell r="F5669" t="str">
            <v>SINTÉTICO</v>
          </cell>
          <cell r="G5669">
            <v>2412.98</v>
          </cell>
        </row>
        <row r="5670">
          <cell r="A5670">
            <v>87327</v>
          </cell>
          <cell r="B5670" t="str">
            <v>ARGAMASSA TRAÇO 1:7 (EM VOLUME DE CIMENTO E AREIA MÉDIA ÚMIDA) COM ADIÇÃO DE PLASTIFICANTE PARA EMBOÇO/MASSA ÚNICA/ASSENTAMENTO DE ALVENARIA DE VEDAÇÃO, PREPARO MECÂNICO COM MISTURADOR DE EIXO HORIZONTAL DE 300 KG. AF_08/2019</v>
          </cell>
          <cell r="C5670" t="str">
            <v>M3</v>
          </cell>
          <cell r="D5670">
            <v>334.15</v>
          </cell>
          <cell r="E5670">
            <v>345.77</v>
          </cell>
          <cell r="F5670" t="str">
            <v>SINTÉTICO</v>
          </cell>
          <cell r="G5670">
            <v>345.77</v>
          </cell>
        </row>
        <row r="5671">
          <cell r="A5671">
            <v>87328</v>
          </cell>
          <cell r="B5671" t="str">
            <v>ARGAMASSA TRAÇO 1:7 (EM VOLUME DE CIMENTO E AREIA MÉDIA ÚMIDA) COM ADIÇÃO DE PLASTIFICANTE PARA EMBOÇO/MASSA ÚNICA/ASSENTAMENTO DE ALVENARIA DE VEDAÇÃO, PREPARO MECÂNICO COM MISTURADOR DE EIXO HORIZONTAL DE 600 KG. AF_08/2019</v>
          </cell>
          <cell r="C5671" t="str">
            <v>M3</v>
          </cell>
          <cell r="D5671">
            <v>289.33</v>
          </cell>
          <cell r="E5671">
            <v>295.45999999999998</v>
          </cell>
          <cell r="F5671" t="str">
            <v>SINTÉTICO</v>
          </cell>
          <cell r="G5671">
            <v>295.45999999999998</v>
          </cell>
        </row>
        <row r="5672">
          <cell r="A5672">
            <v>87329</v>
          </cell>
          <cell r="B5672" t="str">
            <v>ARGAMASSA TRAÇO 1:6 (EM VOLUME DE CIMENTO E AREIA MÉDIA ÚMIDA) COM ADIÇÃO DE PLASTIFICANTE PARA EMBOÇO/MASSA ÚNICA/ASSENTAMENTO DE ALVENARIA DE VEDAÇÃO, PREPARO MECÂNICO COM MISTURADOR DE EIXO HORIZONTAL DE 300 KG. AF_08/2019</v>
          </cell>
          <cell r="C5672" t="str">
            <v>M3</v>
          </cell>
          <cell r="D5672">
            <v>368.59</v>
          </cell>
          <cell r="E5672">
            <v>381.17</v>
          </cell>
          <cell r="F5672" t="str">
            <v>SINTÉTICO</v>
          </cell>
          <cell r="G5672">
            <v>381.17</v>
          </cell>
        </row>
        <row r="5673">
          <cell r="A5673">
            <v>87330</v>
          </cell>
          <cell r="B5673" t="str">
            <v>ARGAMASSA TRAÇO 1:6 (EM VOLUME DE CIMENTO E AREIA MÉDIA ÚMIDA) COM ADIÇÃO DE PLASTIFICANTE PARA EMBOÇO/MASSA ÚNICA/ASSENTAMENTO DE ALVENARIA DE VEDAÇÃO, PREPARO MECÂNICO COM MISTURADOR DE EIXO HORIZONTAL DE 600 KG. AF_08/2019</v>
          </cell>
          <cell r="C5673" t="str">
            <v>M3</v>
          </cell>
          <cell r="D5673">
            <v>317.93</v>
          </cell>
          <cell r="E5673">
            <v>324.35000000000002</v>
          </cell>
          <cell r="F5673" t="str">
            <v>SINTÉTICO</v>
          </cell>
          <cell r="G5673">
            <v>324.35000000000002</v>
          </cell>
        </row>
        <row r="5674">
          <cell r="A5674">
            <v>87331</v>
          </cell>
          <cell r="B5674" t="str">
            <v>ARGAMASSA TRAÇO 1:1:6 (EM VOLUME DE CIMENTO, CAL E AREIA MÉDIA ÚMIDA) PARA EMBOÇO/MASSA ÚNICA/ASSENTAMENTO DE ALVENARIA DE VEDAÇÃO, PREPARO MECÂNICO COM MISTURADOR DE EIXO HORIZONTAL DE 300 KG. AF_08/2019</v>
          </cell>
          <cell r="C5674" t="str">
            <v>M3</v>
          </cell>
          <cell r="D5674">
            <v>426.07</v>
          </cell>
          <cell r="E5674">
            <v>438.41</v>
          </cell>
          <cell r="F5674" t="str">
            <v>SINTÉTICO</v>
          </cell>
          <cell r="G5674">
            <v>438.41</v>
          </cell>
        </row>
        <row r="5675">
          <cell r="A5675">
            <v>87332</v>
          </cell>
          <cell r="B5675" t="str">
            <v>ARGAMASSA TRAÇO 1:1:6 (EM VOLUME DE CIMENTO, CAL E AREIA MÉDIA ÚMIDA) PARA EMBOÇO/MASSA ÚNICA/ASSENTAMENTO DE ALVENARIA DE VEDAÇÃO, PREPARO MECÂNICO COM MISTURADOR DE EIXO HORIZONTAL DE 600 KG. AF_08/2019</v>
          </cell>
          <cell r="C5675" t="str">
            <v>M3</v>
          </cell>
          <cell r="D5675">
            <v>379.36</v>
          </cell>
          <cell r="E5675">
            <v>385.87</v>
          </cell>
          <cell r="F5675" t="str">
            <v>SINTÉTICO</v>
          </cell>
          <cell r="G5675">
            <v>385.87</v>
          </cell>
        </row>
        <row r="5676">
          <cell r="A5676">
            <v>87333</v>
          </cell>
          <cell r="B5676" t="str">
            <v>ARGAMASSA TRAÇO 1:1,5:7,5 (EM VOLUME DE CIMENTO, CAL E AREIA MÉDIA ÚMIDA) PARA EMBOÇO/MASSA ÚNICA/ASSENTAMENTO DE ALVENARIA DE VEDAÇÃO, PREPARO MECÂNICO COM MISTURADOR DE EIXO HORIZONTAL DE 300 KG. AF_08/2019</v>
          </cell>
          <cell r="C5676" t="str">
            <v>M3</v>
          </cell>
          <cell r="D5676">
            <v>383.81</v>
          </cell>
          <cell r="E5676">
            <v>394.48</v>
          </cell>
          <cell r="F5676" t="str">
            <v>SINTÉTICO</v>
          </cell>
          <cell r="G5676">
            <v>394.48</v>
          </cell>
        </row>
        <row r="5677">
          <cell r="A5677">
            <v>87334</v>
          </cell>
          <cell r="B5677" t="str">
            <v>ARGAMASSA TRAÇO 1:1,5:7,5 (EM VOLUME DE CIMENTO, CAL E AREIA MÉDIA ÚMIDA) PARA EMBOÇO/MASSA ÚNICA/ASSENTAMENTO DE ALVENARIA DE VEDAÇÃO, PREPARO MECÂNICO COM MISTURADOR DE EIXO HORIZONTAL DE 600 KG. AF_08/2019</v>
          </cell>
          <cell r="C5677" t="str">
            <v>M3</v>
          </cell>
          <cell r="D5677">
            <v>354.49</v>
          </cell>
          <cell r="E5677">
            <v>361.49</v>
          </cell>
          <cell r="F5677" t="str">
            <v>SINTÉTICO</v>
          </cell>
          <cell r="G5677">
            <v>361.49</v>
          </cell>
        </row>
        <row r="5678">
          <cell r="A5678">
            <v>87335</v>
          </cell>
          <cell r="B5678" t="str">
            <v>ARGAMASSA TRAÇO 1:2:8 (EM VOLUME DE CIMENTO, CAL E AREIA MÉDIA ÚMIDA) PARA EMBOÇO/MASSA ÚNICA/ASSENTAMENTO DE ALVENARIA DE VEDAÇÃO, PREPARO MECÂNICO COM MISTURADOR DE EIXO HORIZONTAL DE 300 KG. AF_08/2019</v>
          </cell>
          <cell r="C5678" t="str">
            <v>M3</v>
          </cell>
          <cell r="D5678">
            <v>378.08</v>
          </cell>
          <cell r="E5678">
            <v>387.95</v>
          </cell>
          <cell r="F5678" t="str">
            <v>SINTÉTICO</v>
          </cell>
          <cell r="G5678">
            <v>387.95</v>
          </cell>
        </row>
        <row r="5679">
          <cell r="A5679">
            <v>87336</v>
          </cell>
          <cell r="B5679" t="str">
            <v>ARGAMASSA TRAÇO 1:2:8 (EM VOLUME DE CIMENTO, CAL E AREIA MÉDIA ÚMIDA) PARA EMBOÇO/MASSA ÚNICA/ASSENTAMENTO DE ALVENARIA DE VEDAÇÃO, PREPARO MECÂNICO COM MISTURADOR DE EIXO HORIZONTAL DE 600 KG. AF_08/2019</v>
          </cell>
          <cell r="C5679" t="str">
            <v>M3</v>
          </cell>
          <cell r="D5679">
            <v>360.87</v>
          </cell>
          <cell r="E5679">
            <v>367.58</v>
          </cell>
          <cell r="F5679" t="str">
            <v>SINTÉTICO</v>
          </cell>
          <cell r="G5679">
            <v>367.58</v>
          </cell>
        </row>
        <row r="5680">
          <cell r="A5680">
            <v>87337</v>
          </cell>
          <cell r="B5680" t="str">
            <v>ARGAMASSA TRAÇO 1:2:9 (EM VOLUME DE CIMENTO, CAL E AREIA MÉDIA ÚMIDA) PARA EMBOÇO/MASSA ÚNICA/ASSENTAMENTO DE ALVENARIA DE VEDAÇÃO, PREPARO MECÂNICO COM MISTURADOR DE EIXO HORIZONTAL DE 300 KG. AF_08/2019</v>
          </cell>
          <cell r="C5680" t="str">
            <v>M3</v>
          </cell>
          <cell r="D5680">
            <v>362.1</v>
          </cell>
          <cell r="E5680">
            <v>371.81</v>
          </cell>
          <cell r="F5680" t="str">
            <v>SINTÉTICO</v>
          </cell>
          <cell r="G5680">
            <v>371.81</v>
          </cell>
        </row>
        <row r="5681">
          <cell r="A5681">
            <v>87338</v>
          </cell>
          <cell r="B5681" t="str">
            <v>ARGAMASSA TRAÇO 1:3:12 (EM VOLUME DE CIMENTO, CAL E AREIA MÉDIA ÚMIDA) PARA EMBOÇO/MASSA ÚNICA/ASSENTAMENTO DE ALVENARIA DE VEDAÇÃO, PREPARO MECÂNICO COM MISTURADOR DE EIXO HORIZONTAL DE 600 KG. AF_08/2019</v>
          </cell>
          <cell r="C5681" t="str">
            <v>M3</v>
          </cell>
          <cell r="D5681">
            <v>332.98</v>
          </cell>
          <cell r="E5681">
            <v>341.27</v>
          </cell>
          <cell r="F5681" t="str">
            <v>SINTÉTICO</v>
          </cell>
          <cell r="G5681">
            <v>341.27</v>
          </cell>
        </row>
        <row r="5682">
          <cell r="A5682">
            <v>87339</v>
          </cell>
          <cell r="B5682" t="str">
            <v>ARGAMASSA TRAÇO 1:3 (EM VOLUME DE CIMENTO E AREIA MÉDIA ÚMIDA) PARA CONTRAPISO, PREPARO MECÂNICO COM MISTURADOR DE EIXO HORIZONTAL DE 160 KG. AF_08/2019</v>
          </cell>
          <cell r="C5682" t="str">
            <v>M3</v>
          </cell>
          <cell r="D5682">
            <v>656.7</v>
          </cell>
          <cell r="E5682">
            <v>677.29</v>
          </cell>
          <cell r="F5682" t="str">
            <v>SINTÉTICO</v>
          </cell>
          <cell r="G5682">
            <v>677.29</v>
          </cell>
        </row>
        <row r="5683">
          <cell r="A5683">
            <v>87340</v>
          </cell>
          <cell r="B5683" t="str">
            <v>ARGAMASSA TRAÇO 1:3 (EM VOLUME DE CIMENTO E AREIA MÉDIA ÚMIDA) PARA CONTRAPISO, PREPARO MECÂNICO COM MISTURADOR DE EIXO HORIZONTAL DE 300 KG. AF_08/2019</v>
          </cell>
          <cell r="C5683" t="str">
            <v>M3</v>
          </cell>
          <cell r="D5683">
            <v>565.47</v>
          </cell>
          <cell r="E5683">
            <v>574.98</v>
          </cell>
          <cell r="F5683" t="str">
            <v>SINTÉTICO</v>
          </cell>
          <cell r="G5683">
            <v>574.98</v>
          </cell>
        </row>
        <row r="5684">
          <cell r="A5684">
            <v>87341</v>
          </cell>
          <cell r="B5684" t="str">
            <v>ARGAMASSA TRAÇO 1:3 (EM VOLUME DE CIMENTO E AREIA MÉDIA ÚMIDA) PARA CONTRAPISO, PREPARO MECÂNICO COM MISTURADOR DE EIXO HORIZONTAL DE 600 KG. AF_08/2019</v>
          </cell>
          <cell r="C5684" t="str">
            <v>M3</v>
          </cell>
          <cell r="D5684">
            <v>541.86</v>
          </cell>
          <cell r="E5684">
            <v>548.26</v>
          </cell>
          <cell r="F5684" t="str">
            <v>SINTÉTICO</v>
          </cell>
          <cell r="G5684">
            <v>548.26</v>
          </cell>
        </row>
        <row r="5685">
          <cell r="A5685">
            <v>87342</v>
          </cell>
          <cell r="B5685" t="str">
            <v>ARGAMASSA TRAÇO 1:4 (EM VOLUME DE CIMENTO E AREIA MÉDIA ÚMIDA) PARA CONTRAPISO, PREPARO MECÂNICO COM MISTURADOR DE EIXO HORIZONTAL DE 160 KG. AF_08/2019</v>
          </cell>
          <cell r="C5685" t="str">
            <v>M3</v>
          </cell>
          <cell r="D5685">
            <v>539.24</v>
          </cell>
          <cell r="E5685">
            <v>555.85</v>
          </cell>
          <cell r="F5685" t="str">
            <v>SINTÉTICO</v>
          </cell>
          <cell r="G5685">
            <v>555.85</v>
          </cell>
        </row>
        <row r="5686">
          <cell r="A5686">
            <v>87343</v>
          </cell>
          <cell r="B5686" t="str">
            <v>ARGAMASSA TRAÇO 1:4 (EM VOLUME DE CIMENTO E AREIA MÉDIA ÚMIDA) PARA CONTRAPISO, PREPARO MECÂNICO COM MISTURADOR DE EIXO HORIZONTAL DE 300 KG. AF_08/2019</v>
          </cell>
          <cell r="C5686" t="str">
            <v>M3</v>
          </cell>
          <cell r="D5686">
            <v>487.63</v>
          </cell>
          <cell r="E5686">
            <v>497.94</v>
          </cell>
          <cell r="F5686" t="str">
            <v>SINTÉTICO</v>
          </cell>
          <cell r="G5686">
            <v>497.94</v>
          </cell>
        </row>
        <row r="5687">
          <cell r="A5687">
            <v>87344</v>
          </cell>
          <cell r="B5687" t="str">
            <v>ARGAMASSA TRAÇO 1:4 (EM VOLUME DE CIMENTO E AREIA MÉDIA ÚMIDA) PARA CONTRAPISO, PREPARO MECÂNICO COM MISTURADOR DE EIXO HORIZONTAL DE 600 KG. AF_08/2019</v>
          </cell>
          <cell r="C5687" t="str">
            <v>M3</v>
          </cell>
          <cell r="D5687">
            <v>458.28</v>
          </cell>
          <cell r="E5687">
            <v>464.64</v>
          </cell>
          <cell r="F5687" t="str">
            <v>SINTÉTICO</v>
          </cell>
          <cell r="G5687">
            <v>464.64</v>
          </cell>
        </row>
        <row r="5688">
          <cell r="A5688">
            <v>87345</v>
          </cell>
          <cell r="B5688" t="str">
            <v>ARGAMASSA TRAÇO 1:5 (EM VOLUME DE CIMENTO E AREIA MÉDIA ÚMIDA) PARA CONTRAPISO, PREPARO MECÂNICO COM MISTURADOR DE EIXO HORIZONTAL DE 160 KG. AF_08/2019</v>
          </cell>
          <cell r="C5688" t="str">
            <v>M3</v>
          </cell>
          <cell r="D5688">
            <v>467.87</v>
          </cell>
          <cell r="E5688">
            <v>482.68</v>
          </cell>
          <cell r="F5688" t="str">
            <v>SINTÉTICO</v>
          </cell>
          <cell r="G5688">
            <v>482.68</v>
          </cell>
        </row>
        <row r="5689">
          <cell r="A5689">
            <v>87346</v>
          </cell>
          <cell r="B5689" t="str">
            <v>ARGAMASSA TRAÇO 1:5 (EM VOLUME DE CIMENTO E AREIA MÉDIA ÚMIDA) PARA CONTRAPISO, PREPARO MECÂNICO COM MISTURADOR DE EIXO HORIZONTAL DE 300 KG. AF_08/2019</v>
          </cell>
          <cell r="C5689" t="str">
            <v>M3</v>
          </cell>
          <cell r="D5689">
            <v>425.39</v>
          </cell>
          <cell r="E5689">
            <v>434.93</v>
          </cell>
          <cell r="F5689" t="str">
            <v>SINTÉTICO</v>
          </cell>
          <cell r="G5689">
            <v>434.93</v>
          </cell>
        </row>
        <row r="5690">
          <cell r="A5690">
            <v>87347</v>
          </cell>
          <cell r="B5690" t="str">
            <v>ARGAMASSA TRAÇO 1:5 (EM VOLUME DE CIMENTO E AREIA MÉDIA ÚMIDA) PARA CONTRAPISO, PREPARO MECÂNICO COM MISTURADOR DE EIXO HORIZONTAL DE 600 KG. AF_08/2019</v>
          </cell>
          <cell r="C5690" t="str">
            <v>M3</v>
          </cell>
          <cell r="D5690">
            <v>401.27</v>
          </cell>
          <cell r="E5690">
            <v>407.68</v>
          </cell>
          <cell r="F5690" t="str">
            <v>SINTÉTICO</v>
          </cell>
          <cell r="G5690">
            <v>407.68</v>
          </cell>
        </row>
        <row r="5691">
          <cell r="A5691">
            <v>87348</v>
          </cell>
          <cell r="B5691" t="str">
            <v>ARGAMASSA TRAÇO 1:6 (EM VOLUME DE CIMENTO E AREIA MÉDIA ÚMIDA) PARA CONTRAPISO, PREPARO MECÂNICO COM MISTURADOR DE EIXO HORIZONTAL DE 160 KG. AF_08/2019</v>
          </cell>
          <cell r="C5691" t="str">
            <v>M3</v>
          </cell>
          <cell r="D5691">
            <v>414.69</v>
          </cell>
          <cell r="E5691">
            <v>428.02</v>
          </cell>
          <cell r="F5691" t="str">
            <v>SINTÉTICO</v>
          </cell>
          <cell r="G5691">
            <v>428.02</v>
          </cell>
        </row>
        <row r="5692">
          <cell r="A5692">
            <v>87349</v>
          </cell>
          <cell r="B5692" t="str">
            <v>ARGAMASSA TRAÇO 1:6 (EM VOLUME DE CIMENTO E AREIA MÉDIA ÚMIDA) PARA CONTRAPISO, PREPARO MECÂNICO COM MISTURADOR DE EIXO HORIZONTAL DE 600 KG. AF_08/2019</v>
          </cell>
          <cell r="C5692" t="str">
            <v>M3</v>
          </cell>
          <cell r="D5692">
            <v>357.71</v>
          </cell>
          <cell r="E5692">
            <v>363.73</v>
          </cell>
          <cell r="F5692" t="str">
            <v>SINTÉTICO</v>
          </cell>
          <cell r="G5692">
            <v>363.73</v>
          </cell>
        </row>
        <row r="5693">
          <cell r="A5693">
            <v>87350</v>
          </cell>
          <cell r="B5693" t="str">
            <v>ARGAMASSA TRAÇO 1:5 (EM VOLUME DE CIMENTO E AREIA GROSSA ÚMIDA) PARA CHAPISCO CONVENCIONAL, PREPARO MECÂNICO COM MISTURADOR DE EIXO HORIZONTAL DE 300 KG. AF_08/2019</v>
          </cell>
          <cell r="C5693" t="str">
            <v>M3</v>
          </cell>
          <cell r="D5693">
            <v>365.92</v>
          </cell>
          <cell r="E5693">
            <v>378.68</v>
          </cell>
          <cell r="F5693" t="str">
            <v>SINTÉTICO</v>
          </cell>
          <cell r="G5693">
            <v>378.68</v>
          </cell>
        </row>
        <row r="5694">
          <cell r="A5694">
            <v>87351</v>
          </cell>
          <cell r="B5694" t="str">
            <v>ARGAMASSA TRAÇO 1:5 (EM VOLUME DE CIMENTO E AREIA GROSSA ÚMIDA) PARA CHAPISCO CONVENCIONAL, PREPARO MECÂNICO COM MISTURADOR DE EIXO HORIZONTAL DE 600 KG. AF_08/2019</v>
          </cell>
          <cell r="C5694" t="str">
            <v>M3</v>
          </cell>
          <cell r="D5694">
            <v>311.52999999999997</v>
          </cell>
          <cell r="E5694">
            <v>317.79000000000002</v>
          </cell>
          <cell r="F5694" t="str">
            <v>SINTÉTICO</v>
          </cell>
          <cell r="G5694">
            <v>317.79000000000002</v>
          </cell>
        </row>
        <row r="5695">
          <cell r="A5695">
            <v>87352</v>
          </cell>
          <cell r="B5695" t="str">
            <v>ARGAMASSA TRAÇO 1:3 (EM VOLUME DE CIMENTO E AREIA GROSSA ÚMIDA) PARA CHAPISCO CONVENCIONAL, PREPARO MECÂNICO COM MISTURADOR DE EIXO HORIZONTAL DE 160 KG. AF_08/2019</v>
          </cell>
          <cell r="C5695" t="str">
            <v>M3</v>
          </cell>
          <cell r="D5695">
            <v>497.94</v>
          </cell>
          <cell r="E5695">
            <v>514.12</v>
          </cell>
          <cell r="F5695" t="str">
            <v>SINTÉTICO</v>
          </cell>
          <cell r="G5695">
            <v>514.12</v>
          </cell>
        </row>
        <row r="5696">
          <cell r="A5696">
            <v>87353</v>
          </cell>
          <cell r="B5696" t="str">
            <v>ARGAMASSA TRAÇO 1:3 (EM VOLUME DE CIMENTO E AREIA GROSSA ÚMIDA) PARA CHAPISCO CONVENCIONAL, PREPARO MECÂNICO COM MISTURADOR DE EIXO HORIZONTAL DE 300 KG. AF_08/2019</v>
          </cell>
          <cell r="C5696" t="str">
            <v>M3</v>
          </cell>
          <cell r="D5696">
            <v>441.69</v>
          </cell>
          <cell r="E5696">
            <v>451.16</v>
          </cell>
          <cell r="F5696" t="str">
            <v>SINTÉTICO</v>
          </cell>
          <cell r="G5696">
            <v>451.16</v>
          </cell>
        </row>
        <row r="5697">
          <cell r="A5697">
            <v>87354</v>
          </cell>
          <cell r="B5697" t="str">
            <v>ARGAMASSA TRAÇO 1:3 (EM VOLUME DE CIMENTO E AREIA GROSSA ÚMIDA) PARA CHAPISCO CONVENCIONAL, PREPARO MECÂNICO COM MISTURADOR DE EIXO HORIZONTAL DE 600 KG. AF_08/2019</v>
          </cell>
          <cell r="C5697" t="str">
            <v>M3</v>
          </cell>
          <cell r="D5697">
            <v>415.64</v>
          </cell>
          <cell r="E5697">
            <v>421.58</v>
          </cell>
          <cell r="F5697" t="str">
            <v>SINTÉTICO</v>
          </cell>
          <cell r="G5697">
            <v>421.58</v>
          </cell>
        </row>
        <row r="5698">
          <cell r="A5698">
            <v>87355</v>
          </cell>
          <cell r="B5698" t="str">
            <v>ARGAMASSA TRAÇO 1:4 (EM VOLUME DE CIMENTO E AREIA GROSSA ÚMIDA) PARA CHAPISCO CONVENCIONAL, PREPARO MECÂNICO COM MISTURADOR DE EIXO HORIZONTAL DE 160 KG. AF_08/2019</v>
          </cell>
          <cell r="C5698" t="str">
            <v>M3</v>
          </cell>
          <cell r="D5698">
            <v>407.74</v>
          </cell>
          <cell r="E5698">
            <v>420.78</v>
          </cell>
          <cell r="F5698" t="str">
            <v>SINTÉTICO</v>
          </cell>
          <cell r="G5698">
            <v>420.78</v>
          </cell>
        </row>
        <row r="5699">
          <cell r="A5699">
            <v>87356</v>
          </cell>
          <cell r="B5699" t="str">
            <v>ARGAMASSA TRAÇO 1:4 (EM VOLUME DE CIMENTO E AREIA GROSSA ÚMIDA) PARA CHAPISCO CONVENCIONAL, PREPARO MECÂNICO COM MISTURADOR DE EIXO HORIZONTAL DE 300 KG. AF_08/2019</v>
          </cell>
          <cell r="C5699" t="str">
            <v>M3</v>
          </cell>
          <cell r="D5699">
            <v>369.62</v>
          </cell>
          <cell r="E5699">
            <v>377.94</v>
          </cell>
          <cell r="F5699" t="str">
            <v>SINTÉTICO</v>
          </cell>
          <cell r="G5699">
            <v>377.94</v>
          </cell>
        </row>
        <row r="5700">
          <cell r="A5700">
            <v>87357</v>
          </cell>
          <cell r="B5700" t="str">
            <v>ARGAMASSA TRAÇO 1:4 (EM VOLUME DE CIMENTO E AREIA GROSSA ÚMIDA) PARA CHAPISCO CONVENCIONAL, PREPARO MECÂNICO COM MISTURADOR DE EIXO HORIZONTAL DE 600 KG. AF_08/2019</v>
          </cell>
          <cell r="C5700" t="str">
            <v>M3</v>
          </cell>
          <cell r="D5700">
            <v>350.4</v>
          </cell>
          <cell r="E5700">
            <v>356.18</v>
          </cell>
          <cell r="F5700" t="str">
            <v>SINTÉTICO</v>
          </cell>
          <cell r="G5700">
            <v>356.18</v>
          </cell>
        </row>
        <row r="5701">
          <cell r="A5701">
            <v>87358</v>
          </cell>
          <cell r="B5701" t="str">
            <v>ARGAMASSA TRAÇO 1:5 (EM VOLUME DE CIMENTO E AREIA GROSSA ÚMIDA) COM ADIÇÃO DE EMULSÃO POLIMÉRICA PARA CHAPISCO ROLADO, PREPARO MECÂNICO COM MISTURADOR DE EIXO HORIZONTAL DE 300 KG. AF_08/2019</v>
          </cell>
          <cell r="C5701" t="str">
            <v>M3</v>
          </cell>
          <cell r="D5701">
            <v>2346.87</v>
          </cell>
          <cell r="E5701">
            <v>2357.56</v>
          </cell>
          <cell r="F5701" t="str">
            <v>SINTÉTICO</v>
          </cell>
          <cell r="G5701">
            <v>2357.56</v>
          </cell>
        </row>
        <row r="5702">
          <cell r="A5702">
            <v>87359</v>
          </cell>
          <cell r="B5702" t="str">
            <v>ARGAMASSA TRAÇO 1:5 (EM VOLUME DE CIMENTO E AREIA GROSSA ÚMIDA) COM ADIÇÃO DE EMULSÃO POLIMÉRICA PARA CHAPISCO ROLADO, PREPARO MECÂNICO COM MISTURADOR DE EIXO HORIZONTAL DE 600 KG. AF_08/2019</v>
          </cell>
          <cell r="C5702" t="str">
            <v>M3</v>
          </cell>
          <cell r="D5702">
            <v>2323.96</v>
          </cell>
          <cell r="E5702">
            <v>2330.81</v>
          </cell>
          <cell r="F5702" t="str">
            <v>SINTÉTICO</v>
          </cell>
          <cell r="G5702">
            <v>2330.81</v>
          </cell>
        </row>
        <row r="5703">
          <cell r="A5703">
            <v>87360</v>
          </cell>
          <cell r="B5703" t="str">
            <v>ARGAMASSA TRAÇO 1:3 (EM VOLUME DE CIMENTO E AREIA GROSSA ÚMIDA) COM ADIÇÃO DE EMULSÃO POLIMÉRICA PARA CHAPISCO ROLADO, PREPARO MECÂNICO COM MISTURADOR DE EIXO HORIZONTAL DE 160 KG. AF_08/2019</v>
          </cell>
          <cell r="C5703" t="str">
            <v>M3</v>
          </cell>
          <cell r="D5703">
            <v>2454.66</v>
          </cell>
          <cell r="E5703">
            <v>2468.37</v>
          </cell>
          <cell r="F5703" t="str">
            <v>SINTÉTICO</v>
          </cell>
          <cell r="G5703">
            <v>2468.37</v>
          </cell>
        </row>
        <row r="5704">
          <cell r="A5704">
            <v>87361</v>
          </cell>
          <cell r="B5704" t="str">
            <v>ARGAMASSA TRAÇO 1:3 (EM VOLUME DE CIMENTO E AREIA GROSSA ÚMIDA) COM ADIÇÃO DE EMULSÃO POLIMÉRICA PARA CHAPISCO ROLADO, PREPARO MECÂNICO COM MISTURADOR DE EIXO HORIZONTAL DE 300 KG. AF_08/2019</v>
          </cell>
          <cell r="C5704" t="str">
            <v>M3</v>
          </cell>
          <cell r="D5704">
            <v>2421.0500000000002</v>
          </cell>
          <cell r="E5704">
            <v>2429.25</v>
          </cell>
          <cell r="F5704" t="str">
            <v>SINTÉTICO</v>
          </cell>
          <cell r="G5704">
            <v>2429.25</v>
          </cell>
        </row>
        <row r="5705">
          <cell r="A5705">
            <v>87362</v>
          </cell>
          <cell r="B5705" t="str">
            <v>ARGAMASSA TRAÇO 1:3 (EM VOLUME DE CIMENTO E AREIA GROSSA ÚMIDA) COM ADIÇÃO DE EMULSÃO POLIMÉRICA PARA CHAPISCO ROLADO, PREPARO MECÂNICO COM MISTURADOR DE EIXO HORIZONTAL DE 600 KG. AF_08/2019</v>
          </cell>
          <cell r="C5705" t="str">
            <v>M3</v>
          </cell>
          <cell r="D5705">
            <v>2418.0100000000002</v>
          </cell>
          <cell r="E5705">
            <v>2423.7600000000002</v>
          </cell>
          <cell r="F5705" t="str">
            <v>SINTÉTICO</v>
          </cell>
          <cell r="G5705">
            <v>2423.7600000000002</v>
          </cell>
        </row>
        <row r="5706">
          <cell r="A5706">
            <v>87363</v>
          </cell>
          <cell r="B5706" t="str">
            <v>ARGAMASSA TRAÇO 1:4 (EM VOLUME DE CIMENTO E AREIA GROSSA ÚMIDA) COM ADIÇÃO DE EMULSÃO POLIMÉRICA PARA CHAPISCO ROLADO, PREPARO MECÂNICO COM MISTURADOR DE EIXO HORIZONTAL DE 300 KG. AF_08/2019</v>
          </cell>
          <cell r="C5706" t="str">
            <v>M3</v>
          </cell>
          <cell r="D5706">
            <v>2386.5100000000002</v>
          </cell>
          <cell r="E5706">
            <v>2398.1799999999998</v>
          </cell>
          <cell r="F5706" t="str">
            <v>SINTÉTICO</v>
          </cell>
          <cell r="G5706">
            <v>2398.1799999999998</v>
          </cell>
        </row>
        <row r="5707">
          <cell r="A5707">
            <v>87364</v>
          </cell>
          <cell r="B5707" t="str">
            <v>ARGAMASSA TRAÇO 1:4 (EM VOLUME DE CIMENTO E AREIA GROSSA ÚMIDA) COM ADIÇÃO DE EMULSÃO POLIMÉRICA PARA CHAPISCO ROLADO, PREPARO MECÂNICO COM MISTURADOR DE EIXO HORIZONTAL DE 600 KG. AF_08/2019</v>
          </cell>
          <cell r="C5707" t="str">
            <v>M3</v>
          </cell>
          <cell r="D5707">
            <v>2362.5100000000002</v>
          </cell>
          <cell r="E5707">
            <v>2368.54</v>
          </cell>
          <cell r="F5707" t="str">
            <v>SINTÉTICO</v>
          </cell>
          <cell r="G5707">
            <v>2368.54</v>
          </cell>
        </row>
        <row r="5708">
          <cell r="A5708">
            <v>87365</v>
          </cell>
          <cell r="B5708" t="str">
            <v>ARGAMASSA TRAÇO 1:7 (EM VOLUME DE CIMENTO E AREIA MÉDIA ÚMIDA) COM ADIÇÃO DE PLASTIFICANTE PARA EMBOÇO/MASSA ÚNICA/ASSENTAMENTO DE ALVENARIA DE VEDAÇÃO, PREPARO MANUAL. AF_08/2019</v>
          </cell>
          <cell r="C5708" t="str">
            <v>M3</v>
          </cell>
          <cell r="D5708">
            <v>382.32</v>
          </cell>
          <cell r="E5708">
            <v>397.98</v>
          </cell>
          <cell r="F5708" t="str">
            <v>SINTÉTICO</v>
          </cell>
          <cell r="G5708">
            <v>397.98</v>
          </cell>
        </row>
        <row r="5709">
          <cell r="A5709">
            <v>87366</v>
          </cell>
          <cell r="B5709" t="str">
            <v>ARGAMASSA TRAÇO 1:6 (EM VOLUME DE CIMENTO E AREIA MÉDIA ÚMIDA) COM ADIÇÃO DE PLASTIFICANTE PARA EMBOÇO/MASSA ÚNICA/ASSENTAMENTO DE ALVENARIA DE VEDAÇÃO, PREPARO MANUAL. AF_08/2019</v>
          </cell>
          <cell r="C5709" t="str">
            <v>M3</v>
          </cell>
          <cell r="D5709">
            <v>413.69</v>
          </cell>
          <cell r="E5709">
            <v>429.84</v>
          </cell>
          <cell r="F5709" t="str">
            <v>SINTÉTICO</v>
          </cell>
          <cell r="G5709">
            <v>429.84</v>
          </cell>
        </row>
        <row r="5710">
          <cell r="A5710">
            <v>87367</v>
          </cell>
          <cell r="B5710" t="str">
            <v>ARGAMASSA TRAÇO 1:1:6 (EM VOLUME DE CIMENTO, CAL E AREIA MÉDIA ÚMIDA) PARA EMBOÇO/MASSA ÚNICA/ASSENTAMENTO DE ALVENARIA DE VEDAÇÃO, PREPARO MANUAL. AF_08/2019</v>
          </cell>
          <cell r="C5710" t="str">
            <v>M3</v>
          </cell>
          <cell r="D5710">
            <v>474.77</v>
          </cell>
          <cell r="E5710">
            <v>491.05</v>
          </cell>
          <cell r="F5710" t="str">
            <v>SINTÉTICO</v>
          </cell>
          <cell r="G5710">
            <v>491.05</v>
          </cell>
        </row>
        <row r="5711">
          <cell r="A5711">
            <v>87368</v>
          </cell>
          <cell r="B5711" t="str">
            <v>ARGAMASSA TRAÇO 1:1,5:7,5 (EM VOLUME DE CIMENTO, CAL E AREIA MÉDIA ÚMIDA) PARA EMBOÇO/MASSA ÚNICA/ASSENTAMENTO DE ALVENARIA DE VEDAÇÃO, PREPARO MANUAL. AF_08/2019</v>
          </cell>
          <cell r="C5711" t="str">
            <v>M3</v>
          </cell>
          <cell r="D5711">
            <v>447.82</v>
          </cell>
          <cell r="E5711">
            <v>464.23</v>
          </cell>
          <cell r="F5711" t="str">
            <v>SINTÉTICO</v>
          </cell>
          <cell r="G5711">
            <v>464.23</v>
          </cell>
        </row>
        <row r="5712">
          <cell r="A5712">
            <v>87369</v>
          </cell>
          <cell r="B5712" t="str">
            <v>ARGAMASSA TRAÇO 1:2:8 (EM VOLUME DE CIMENTO, CAL E AREIA MÉDIA ÚMIDA) PARA EMBOÇO/MASSA ÚNICA/ASSENTAMENTO DE ALVENARIA DE VEDAÇÃO, PREPARO MANUAL. AF_08/2019</v>
          </cell>
          <cell r="C5712" t="str">
            <v>M3</v>
          </cell>
          <cell r="D5712">
            <v>453.58</v>
          </cell>
          <cell r="E5712">
            <v>469.68</v>
          </cell>
          <cell r="F5712" t="str">
            <v>SINTÉTICO</v>
          </cell>
          <cell r="G5712">
            <v>469.68</v>
          </cell>
        </row>
        <row r="5713">
          <cell r="A5713">
            <v>87370</v>
          </cell>
          <cell r="B5713" t="str">
            <v>ARGAMASSA TRAÇO 1:2:9 (EM VOLUME DE CIMENTO, CAL E AREIA MÉDIA ÚMIDA) PARA EMBOÇO/MASSA ÚNICA/ASSENTAMENTO DE ALVENARIA DE VEDAÇÃO, PREPARO MANUAL. AF_08/2019</v>
          </cell>
          <cell r="C5713" t="str">
            <v>M3</v>
          </cell>
          <cell r="D5713">
            <v>431.42</v>
          </cell>
          <cell r="E5713">
            <v>447.62</v>
          </cell>
          <cell r="F5713" t="str">
            <v>SINTÉTICO</v>
          </cell>
          <cell r="G5713">
            <v>447.62</v>
          </cell>
        </row>
        <row r="5714">
          <cell r="A5714">
            <v>87371</v>
          </cell>
          <cell r="B5714" t="str">
            <v>ARGAMASSA TRAÇO 1:3:12 (EM VOLUME DE CIMENTO, CAL E AREIA MÉDIA ÚMIDA) PARA EMBOÇO/MASSA ÚNICA/ASSENTAMENTO DE ALVENARIA DE VEDAÇÃO, PREPARO MANUAL. AF_08/2019</v>
          </cell>
          <cell r="C5714" t="str">
            <v>M3</v>
          </cell>
          <cell r="D5714">
            <v>409.27</v>
          </cell>
          <cell r="E5714">
            <v>425.04</v>
          </cell>
          <cell r="F5714" t="str">
            <v>SINTÉTICO</v>
          </cell>
          <cell r="G5714">
            <v>425.04</v>
          </cell>
        </row>
        <row r="5715">
          <cell r="A5715">
            <v>87372</v>
          </cell>
          <cell r="B5715" t="str">
            <v>ARGAMASSA TRAÇO 1:3 (EM VOLUME DE CIMENTO E AREIA MÉDIA ÚMIDA) PARA CONTRAPISO, PREPARO MANUAL. AF_08/2019</v>
          </cell>
          <cell r="C5715" t="str">
            <v>M3</v>
          </cell>
          <cell r="D5715">
            <v>646.47</v>
          </cell>
          <cell r="E5715">
            <v>663.37</v>
          </cell>
          <cell r="F5715" t="str">
            <v>SINTÉTICO</v>
          </cell>
          <cell r="G5715">
            <v>663.37</v>
          </cell>
        </row>
        <row r="5716">
          <cell r="A5716">
            <v>87373</v>
          </cell>
          <cell r="B5716" t="str">
            <v>ARGAMASSA TRAÇO 1:4 (EM VOLUME DE CIMENTO E AREIA MÉDIA ÚMIDA) PARA CONTRAPISO, PREPARO MANUAL. AF_08/2019</v>
          </cell>
          <cell r="C5716" t="str">
            <v>M3</v>
          </cell>
          <cell r="D5716">
            <v>553.42999999999995</v>
          </cell>
          <cell r="E5716">
            <v>569.41</v>
          </cell>
          <cell r="F5716" t="str">
            <v>SINTÉTICO</v>
          </cell>
          <cell r="G5716">
            <v>569.41</v>
          </cell>
        </row>
        <row r="5717">
          <cell r="A5717">
            <v>87374</v>
          </cell>
          <cell r="B5717" t="str">
            <v>ARGAMASSA TRAÇO 1:5 (EM VOLUME DE CIMENTO E AREIA MÉDIA ÚMIDA) PARA CONTRAPISO, PREPARO MANUAL. AF_08/2019</v>
          </cell>
          <cell r="C5717" t="str">
            <v>M3</v>
          </cell>
          <cell r="D5717">
            <v>497.29</v>
          </cell>
          <cell r="E5717">
            <v>513.39</v>
          </cell>
          <cell r="F5717" t="str">
            <v>SINTÉTICO</v>
          </cell>
          <cell r="G5717">
            <v>513.39</v>
          </cell>
        </row>
        <row r="5718">
          <cell r="A5718">
            <v>87375</v>
          </cell>
          <cell r="B5718" t="str">
            <v>ARGAMASSA TRAÇO 1:6 (EM VOLUME DE CIMENTO E AREIA MÉDIA ÚMIDA) PARA CONTRAPISO, PREPARO MANUAL. AF_08/2019</v>
          </cell>
          <cell r="C5718" t="str">
            <v>M3</v>
          </cell>
          <cell r="D5718">
            <v>459.1</v>
          </cell>
          <cell r="E5718">
            <v>475.5</v>
          </cell>
          <cell r="F5718" t="str">
            <v>SINTÉTICO</v>
          </cell>
          <cell r="G5718">
            <v>475.5</v>
          </cell>
        </row>
        <row r="5719">
          <cell r="A5719">
            <v>87376</v>
          </cell>
          <cell r="B5719" t="str">
            <v>ARGAMASSA TRAÇO 1:5 (EM VOLUME DE CIMENTO E AREIA GROSSA ÚMIDA) PARA CHAPISCO CONVENCIONAL, PREPARO MANUAL. AF_08/2019</v>
          </cell>
          <cell r="C5719" t="str">
            <v>M3</v>
          </cell>
          <cell r="D5719">
            <v>404.74</v>
          </cell>
          <cell r="E5719">
            <v>420.4</v>
          </cell>
          <cell r="F5719" t="str">
            <v>SINTÉTICO</v>
          </cell>
          <cell r="G5719">
            <v>420.4</v>
          </cell>
        </row>
        <row r="5720">
          <cell r="A5720">
            <v>87377</v>
          </cell>
          <cell r="B5720" t="str">
            <v>ARGAMASSA TRAÇO 1:3 (EM VOLUME DE CIMENTO E AREIA GROSSA ÚMIDA) PARA CHAPISCO CONVENCIONAL, PREPARO MANUAL. AF_08/2019</v>
          </cell>
          <cell r="C5720" t="str">
            <v>M3</v>
          </cell>
          <cell r="D5720">
            <v>514.67999999999995</v>
          </cell>
          <cell r="E5720">
            <v>530.66</v>
          </cell>
          <cell r="F5720" t="str">
            <v>SINTÉTICO</v>
          </cell>
          <cell r="G5720">
            <v>530.66</v>
          </cell>
        </row>
        <row r="5721">
          <cell r="A5721">
            <v>87378</v>
          </cell>
          <cell r="B5721" t="str">
            <v>ARGAMASSA TRAÇO 1:4 (EM VOLUME DE CIMENTO E AREIA GROSSA ÚMIDA) PARA CHAPISCO CONVENCIONAL, PREPARO MANUAL. AF_08/2019</v>
          </cell>
          <cell r="C5721" t="str">
            <v>M3</v>
          </cell>
          <cell r="D5721">
            <v>445.82</v>
          </cell>
          <cell r="E5721">
            <v>461.28</v>
          </cell>
          <cell r="F5721" t="str">
            <v>SINTÉTICO</v>
          </cell>
          <cell r="G5721">
            <v>461.28</v>
          </cell>
        </row>
        <row r="5722">
          <cell r="A5722">
            <v>87379</v>
          </cell>
          <cell r="B5722" t="str">
            <v>ARGAMASSA TRAÇO 1:5 (EM VOLUME DE CIMENTO E AREIA GROSSA ÚMIDA) COM ADIÇÃO DE EMULSÃO POLIMÉRICA PARA CHAPISCO ROLADO, PREPARO MANUAL. AF_08/2019</v>
          </cell>
          <cell r="C5722" t="str">
            <v>M3</v>
          </cell>
          <cell r="D5722">
            <v>2429.54</v>
          </cell>
          <cell r="E5722">
            <v>2444.9899999999998</v>
          </cell>
          <cell r="F5722" t="str">
            <v>SINTÉTICO</v>
          </cell>
          <cell r="G5722">
            <v>2444.9899999999998</v>
          </cell>
        </row>
        <row r="5723">
          <cell r="A5723">
            <v>87380</v>
          </cell>
          <cell r="B5723" t="str">
            <v>ARGAMASSA TRAÇO 1:3 (EM VOLUME DE CIMENTO E AREIA GROSSA ÚMIDA) COM ADIÇÃO DE EMULSÃO POLIMÉRICA PARA CHAPISCO ROLADO, PREPARO MANUAL. AF_08/2019</v>
          </cell>
          <cell r="C5723" t="str">
            <v>M3</v>
          </cell>
          <cell r="D5723">
            <v>2527.38</v>
          </cell>
          <cell r="E5723">
            <v>2543.14</v>
          </cell>
          <cell r="F5723" t="str">
            <v>SINTÉTICO</v>
          </cell>
          <cell r="G5723">
            <v>2543.14</v>
          </cell>
        </row>
        <row r="5724">
          <cell r="A5724">
            <v>87381</v>
          </cell>
          <cell r="B5724" t="str">
            <v>ARGAMASSA TRAÇO 1:4 (EM VOLUME DE CIMENTO E AREIA GROSSA ÚMIDA) COM ADIÇÃO DE EMULSÃO POLIMÉRICA PARA CHAPISCO ROLADO, PREPARO MANUAL. AF_08/2019</v>
          </cell>
          <cell r="C5724" t="str">
            <v>M3</v>
          </cell>
          <cell r="D5724">
            <v>2465.6999999999998</v>
          </cell>
          <cell r="E5724">
            <v>2480.94</v>
          </cell>
          <cell r="F5724" t="str">
            <v>SINTÉTICO</v>
          </cell>
          <cell r="G5724">
            <v>2480.94</v>
          </cell>
        </row>
        <row r="5725">
          <cell r="A5725">
            <v>87382</v>
          </cell>
          <cell r="B5725" t="str">
            <v>ARGAMASSA INDUSTRIALIZADA MULTIUSO PARA REVESTIMENTOS E ASSENTAMENTO DA ALVENARIA, PREPARO COM MISTURADOR DE EIXO HORIZONTAL DE 160 KG. AF_08/2019</v>
          </cell>
          <cell r="C5725" t="str">
            <v>M3</v>
          </cell>
          <cell r="D5725">
            <v>1936.12</v>
          </cell>
          <cell r="E5725">
            <v>1945</v>
          </cell>
          <cell r="F5725" t="str">
            <v>SINTÉTICO</v>
          </cell>
          <cell r="G5725">
            <v>1945</v>
          </cell>
        </row>
        <row r="5726">
          <cell r="A5726">
            <v>87383</v>
          </cell>
          <cell r="B5726" t="str">
            <v>ARGAMASSA INDUSTRIALIZADA MULTIUSO PARA REVESTIMENTOS E ASSENTAMENTO DA ALVENARIA, PREPARO COM MISTURADOR DE EIXO HORIZONTAL DE 300 KG. AF_08/2019</v>
          </cell>
          <cell r="C5726" t="str">
            <v>M3</v>
          </cell>
          <cell r="D5726">
            <v>1939.09</v>
          </cell>
          <cell r="E5726">
            <v>1946.06</v>
          </cell>
          <cell r="F5726" t="str">
            <v>SINTÉTICO</v>
          </cell>
          <cell r="G5726">
            <v>1946.06</v>
          </cell>
        </row>
        <row r="5727">
          <cell r="A5727">
            <v>87384</v>
          </cell>
          <cell r="B5727" t="str">
            <v>ARGAMASSA INDUSTRIALIZADA MULTIUSO PARA REVESTIMENTOS E ASSENTAMENTO DA ALVENARIA, PREPARO COM MISTURADOR DE EIXO HORIZONTAL DE 600 KG. AF_08/2019</v>
          </cell>
          <cell r="C5727" t="str">
            <v>M3</v>
          </cell>
          <cell r="D5727">
            <v>1936.12</v>
          </cell>
          <cell r="E5727">
            <v>1941.12</v>
          </cell>
          <cell r="F5727" t="str">
            <v>SINTÉTICO</v>
          </cell>
          <cell r="G5727">
            <v>1941.12</v>
          </cell>
        </row>
        <row r="5728">
          <cell r="A5728">
            <v>87385</v>
          </cell>
          <cell r="B5728" t="str">
            <v>ARGAMASSA PRONTA PARA CONTRAPISO, PREPARO COM MISTURADOR DE EIXO HORIZONTAL DE 160 KG. AF_08/2019</v>
          </cell>
          <cell r="C5728" t="str">
            <v>M3</v>
          </cell>
          <cell r="D5728">
            <v>2256.2199999999998</v>
          </cell>
          <cell r="E5728">
            <v>2266.81</v>
          </cell>
          <cell r="F5728" t="str">
            <v>SINTÉTICO</v>
          </cell>
          <cell r="G5728">
            <v>2266.81</v>
          </cell>
        </row>
        <row r="5729">
          <cell r="A5729">
            <v>87386</v>
          </cell>
          <cell r="B5729" t="str">
            <v>ARGAMASSA PRONTA PARA CONTRAPISO, PREPARO COM MISTURADOR DE EIXO HORIZONTAL DE 300 KG. AF_08/2019</v>
          </cell>
          <cell r="C5729" t="str">
            <v>M3</v>
          </cell>
          <cell r="D5729">
            <v>2256.41</v>
          </cell>
          <cell r="E5729">
            <v>2264.41</v>
          </cell>
          <cell r="F5729" t="str">
            <v>SINTÉTICO</v>
          </cell>
          <cell r="G5729">
            <v>2264.41</v>
          </cell>
        </row>
        <row r="5730">
          <cell r="A5730">
            <v>87387</v>
          </cell>
          <cell r="B5730" t="str">
            <v>ARGAMASSA PRONTA PARA CONTRAPISO, PREPARO COM MISTURADOR DE EIXO HORIZONTAL DE 600 KG. AF_08/2019</v>
          </cell>
          <cell r="C5730" t="str">
            <v>M3</v>
          </cell>
          <cell r="D5730">
            <v>2256.15</v>
          </cell>
          <cell r="E5730">
            <v>2262.0100000000002</v>
          </cell>
          <cell r="F5730" t="str">
            <v>SINTÉTICO</v>
          </cell>
          <cell r="G5730">
            <v>2262.0100000000002</v>
          </cell>
        </row>
        <row r="5731">
          <cell r="A5731">
            <v>87388</v>
          </cell>
          <cell r="B5731" t="str">
            <v>ARGAMASSA PARA REVESTIMENTO DECORATIVO MONOCAMADA (MONOCAPA), PREPARO COM MISTURADOR DE EIXO HORIZONTAL DE 160 KG. AF_08/2019</v>
          </cell>
          <cell r="C5731" t="str">
            <v>M3</v>
          </cell>
          <cell r="D5731">
            <v>5464.69</v>
          </cell>
          <cell r="E5731">
            <v>5473.62</v>
          </cell>
          <cell r="F5731" t="str">
            <v>SINTÉTICO</v>
          </cell>
          <cell r="G5731">
            <v>5473.62</v>
          </cell>
        </row>
        <row r="5732">
          <cell r="A5732">
            <v>87389</v>
          </cell>
          <cell r="B5732" t="str">
            <v>ARGAMASSA PARA REVESTIMENTO DECORATIVO MONOCAMADA (MONOCAPA), PREPARO COM MISTURADOR DE EIXO HORIZONTAL DE 300 KG. AF_08/2019</v>
          </cell>
          <cell r="C5732" t="str">
            <v>M3</v>
          </cell>
          <cell r="D5732">
            <v>5493.25</v>
          </cell>
          <cell r="E5732">
            <v>5500.15</v>
          </cell>
          <cell r="F5732" t="str">
            <v>SINTÉTICO</v>
          </cell>
          <cell r="G5732">
            <v>5500.15</v>
          </cell>
        </row>
        <row r="5733">
          <cell r="A5733">
            <v>87390</v>
          </cell>
          <cell r="B5733" t="str">
            <v>ARGAMASSA PARA REVESTIMENTO DECORATIVO MONOCAMADA (MONOCAPA), PREPARO COM MISTURADOR DE EIXO HORIZONTAL DE 600 KG. AF_08/2019</v>
          </cell>
          <cell r="C5733" t="str">
            <v>M3</v>
          </cell>
          <cell r="D5733">
            <v>5526.45</v>
          </cell>
          <cell r="E5733">
            <v>5531.45</v>
          </cell>
          <cell r="F5733" t="str">
            <v>SINTÉTICO</v>
          </cell>
          <cell r="G5733">
            <v>5531.45</v>
          </cell>
        </row>
        <row r="5734">
          <cell r="A5734">
            <v>87391</v>
          </cell>
          <cell r="B5734" t="str">
            <v>ARGAMASSA INDUSTRIALIZADA PARA CHAPISCO ROLADO, PREPARO COM MISTURADOR DE EIXO HORIZONTAL DE 160 KG. AF_08/2019</v>
          </cell>
          <cell r="C5734" t="str">
            <v>M3</v>
          </cell>
          <cell r="D5734">
            <v>6064.57</v>
          </cell>
          <cell r="E5734">
            <v>6076.15</v>
          </cell>
          <cell r="F5734" t="str">
            <v>SINTÉTICO</v>
          </cell>
          <cell r="G5734">
            <v>6076.15</v>
          </cell>
        </row>
        <row r="5735">
          <cell r="A5735">
            <v>87393</v>
          </cell>
          <cell r="B5735" t="str">
            <v>ARGAMASSA INDUSTRIALIZADA PARA CHAPISCO ROLADO, PREPARO COM MISTURADOR DE EIXO HORIZONTAL DE 300 KG. AF_08/2019</v>
          </cell>
          <cell r="C5735" t="str">
            <v>M3</v>
          </cell>
          <cell r="D5735">
            <v>6126.63</v>
          </cell>
          <cell r="E5735">
            <v>6136.03</v>
          </cell>
          <cell r="F5735" t="str">
            <v>SINTÉTICO</v>
          </cell>
          <cell r="G5735">
            <v>6136.03</v>
          </cell>
        </row>
        <row r="5736">
          <cell r="A5736">
            <v>87394</v>
          </cell>
          <cell r="B5736" t="str">
            <v>ARGAMASSA INDUSTRIALIZADA PARA CHAPISCO ROLADO, PREPARO COM MISTURADOR DE EIXO HORIZONTAL DE 600 KG. AF_08/2019</v>
          </cell>
          <cell r="C5736" t="str">
            <v>M3</v>
          </cell>
          <cell r="D5736">
            <v>6185.51</v>
          </cell>
          <cell r="E5736">
            <v>6192.71</v>
          </cell>
          <cell r="F5736" t="str">
            <v>SINTÉTICO</v>
          </cell>
          <cell r="G5736">
            <v>6192.71</v>
          </cell>
        </row>
        <row r="5737">
          <cell r="A5737">
            <v>87395</v>
          </cell>
          <cell r="B5737" t="str">
            <v>ARGAMASSA INDUSTRIALIZADA PARA CHAPISCO COLANTE, PREPARO COM MISTURADOR DE EIXO HORIZONTAL DE 160 KG. AF_08/2019</v>
          </cell>
          <cell r="C5737" t="str">
            <v>M3</v>
          </cell>
          <cell r="D5737">
            <v>3816.36</v>
          </cell>
          <cell r="E5737">
            <v>3827.94</v>
          </cell>
          <cell r="F5737" t="str">
            <v>SINTÉTICO</v>
          </cell>
          <cell r="G5737">
            <v>3827.94</v>
          </cell>
        </row>
        <row r="5738">
          <cell r="A5738">
            <v>87396</v>
          </cell>
          <cell r="B5738" t="str">
            <v>ARGAMASSA INDUSTRIALIZADA PARA CHAPISCO COLANTE, PREPARO COM MISTURADOR DE EIXO HORIZONTAL DE 300 KG. AF_08/2019</v>
          </cell>
          <cell r="C5738" t="str">
            <v>M3</v>
          </cell>
          <cell r="D5738">
            <v>3848.21</v>
          </cell>
          <cell r="E5738">
            <v>3857.61</v>
          </cell>
          <cell r="F5738" t="str">
            <v>SINTÉTICO</v>
          </cell>
          <cell r="G5738">
            <v>3857.61</v>
          </cell>
        </row>
        <row r="5739">
          <cell r="A5739">
            <v>87397</v>
          </cell>
          <cell r="B5739" t="str">
            <v>ARGAMASSA INDUSTRIALIZADA PARA CHAPISCO COLANTE, PREPARO COM MISTURADOR DE EIXO HORIZONTAL DE 600 KG. AF_08/2019</v>
          </cell>
          <cell r="C5739" t="str">
            <v>M3</v>
          </cell>
          <cell r="D5739">
            <v>3878.25</v>
          </cell>
          <cell r="E5739">
            <v>3885.45</v>
          </cell>
          <cell r="F5739" t="str">
            <v>SINTÉTICO</v>
          </cell>
          <cell r="G5739">
            <v>3885.45</v>
          </cell>
        </row>
        <row r="5740">
          <cell r="A5740">
            <v>87398</v>
          </cell>
          <cell r="B5740" t="str">
            <v>ARGAMASSA INDUSTRIALIZADA MULTIUSO PARA REVESTIMENTOS E ASSENTAMENTO DA ALVENARIA, PREPARO MANUAL. AF_08/2019</v>
          </cell>
          <cell r="C5740" t="str">
            <v>M3</v>
          </cell>
          <cell r="D5740">
            <v>2082.0100000000002</v>
          </cell>
          <cell r="E5740">
            <v>2100.2600000000002</v>
          </cell>
          <cell r="F5740" t="str">
            <v>SINTÉTICO</v>
          </cell>
          <cell r="G5740">
            <v>2100.2600000000002</v>
          </cell>
        </row>
        <row r="5741">
          <cell r="A5741">
            <v>87399</v>
          </cell>
          <cell r="B5741" t="str">
            <v>ARGAMASSA PRONTA PARA CONTRAPISO, PREPARO MANUAL. AF_08/2019</v>
          </cell>
          <cell r="C5741" t="str">
            <v>M3</v>
          </cell>
          <cell r="D5741">
            <v>2403.63</v>
          </cell>
          <cell r="E5741">
            <v>2423.25</v>
          </cell>
          <cell r="F5741" t="str">
            <v>SINTÉTICO</v>
          </cell>
          <cell r="G5741">
            <v>2423.25</v>
          </cell>
        </row>
        <row r="5742">
          <cell r="A5742">
            <v>87401</v>
          </cell>
          <cell r="B5742" t="str">
            <v>ARGAMASSA INDUSTRIALIZADA PARA CHAPISCO ROLADO, PREPARO MANUAL. AF_08/2019</v>
          </cell>
          <cell r="C5742" t="str">
            <v>M3</v>
          </cell>
          <cell r="D5742">
            <v>6301.72</v>
          </cell>
          <cell r="E5742">
            <v>6324.6</v>
          </cell>
          <cell r="F5742" t="str">
            <v>SINTÉTICO</v>
          </cell>
          <cell r="G5742">
            <v>6324.6</v>
          </cell>
        </row>
        <row r="5743">
          <cell r="A5743">
            <v>87402</v>
          </cell>
          <cell r="B5743" t="str">
            <v>ARGAMASSA INDUSTRIALIZADA PARA CHAPISCO COLANTE, PREPARO MANUAL. AF_08/2019</v>
          </cell>
          <cell r="C5743" t="str">
            <v>M3</v>
          </cell>
          <cell r="D5743">
            <v>4007.47</v>
          </cell>
          <cell r="E5743">
            <v>4030.35</v>
          </cell>
          <cell r="F5743" t="str">
            <v>SINTÉTICO</v>
          </cell>
          <cell r="G5743">
            <v>4030.35</v>
          </cell>
        </row>
        <row r="5744">
          <cell r="A5744">
            <v>87404</v>
          </cell>
          <cell r="B5744" t="str">
            <v>ARGAMASSA PARA REVESTIMENTO DECORATIVO MONOCAMADA (MONOCAPA), MISTURA E PROJEÇÃO DE 1,5 M3/H DE ARGAMASSA. AF_08/2019</v>
          </cell>
          <cell r="C5744" t="str">
            <v>M3</v>
          </cell>
          <cell r="D5744">
            <v>5651</v>
          </cell>
          <cell r="E5744">
            <v>5663.49</v>
          </cell>
          <cell r="F5744" t="str">
            <v>SINTÉTICO</v>
          </cell>
          <cell r="G5744">
            <v>5663.49</v>
          </cell>
        </row>
        <row r="5745">
          <cell r="A5745">
            <v>87405</v>
          </cell>
          <cell r="B5745" t="str">
            <v>ARGAMASSA PARA REVESTIMENTO DECORATIVO MONOCAMADA (MONOCAPA), MISTURA E PROJEÇÃO DE 2 M3/H DE ARGAMASSA. AF_06/2014</v>
          </cell>
          <cell r="C5745" t="str">
            <v>M3</v>
          </cell>
          <cell r="D5745">
            <v>5675.1</v>
          </cell>
          <cell r="E5745">
            <v>5684.47</v>
          </cell>
          <cell r="F5745" t="str">
            <v>SINTÉTICO</v>
          </cell>
          <cell r="G5745">
            <v>5684.47</v>
          </cell>
        </row>
        <row r="5746">
          <cell r="A5746">
            <v>87407</v>
          </cell>
          <cell r="B5746" t="str">
            <v>ARGAMASSA INDUSTRIALIZADA PARA REVESTIMENTOS, MISTURA E PROJEÇÃO DE 1,5 M³/H DE ARGAMASSA. AF_08/2019</v>
          </cell>
          <cell r="C5746" t="str">
            <v>M3</v>
          </cell>
          <cell r="D5746">
            <v>1967.12</v>
          </cell>
          <cell r="E5746">
            <v>1975.56</v>
          </cell>
          <cell r="F5746" t="str">
            <v>SINTÉTICO</v>
          </cell>
          <cell r="G5746">
            <v>1975.56</v>
          </cell>
        </row>
        <row r="5747">
          <cell r="A5747">
            <v>87408</v>
          </cell>
          <cell r="B5747" t="str">
            <v>ARGAMASSA INDUSTRIALIZADA PARA REVESTIMENTOS, MISTURA E PROJEÇÃO DE 2 M³/H DE ARGAMASSA. AF_06/2014</v>
          </cell>
          <cell r="C5747" t="str">
            <v>M3</v>
          </cell>
          <cell r="D5747">
            <v>1960.8</v>
          </cell>
          <cell r="E5747">
            <v>1967.13</v>
          </cell>
          <cell r="F5747" t="str">
            <v>SINTÉTICO</v>
          </cell>
          <cell r="G5747">
            <v>1967.13</v>
          </cell>
        </row>
        <row r="5748">
          <cell r="A5748">
            <v>87410</v>
          </cell>
          <cell r="B5748" t="str">
            <v>ARGAMASSA À BASE DE GESSO, MISTURA E PROJEÇÃO DE 1,5 M³/H DE ARGAMASSA. AF_08/2019</v>
          </cell>
          <cell r="C5748" t="str">
            <v>M3</v>
          </cell>
          <cell r="D5748">
            <v>749.47</v>
          </cell>
          <cell r="E5748">
            <v>761.23</v>
          </cell>
          <cell r="F5748" t="str">
            <v>SINTÉTICO</v>
          </cell>
          <cell r="G5748">
            <v>761.23</v>
          </cell>
        </row>
        <row r="5749">
          <cell r="A5749">
            <v>88626</v>
          </cell>
          <cell r="B5749" t="str">
            <v>ARGAMASSA TRAÇO 1:0,5:4,5 (EM VOLUME DE CIMENTO, CAL E AREIA MÉDIA ÚMIDA), PREPARO MECÂNICO COM BETONEIRA 400 L. AF_08/2019</v>
          </cell>
          <cell r="C5749" t="str">
            <v>M3</v>
          </cell>
          <cell r="D5749">
            <v>419.89</v>
          </cell>
          <cell r="E5749">
            <v>427.61</v>
          </cell>
          <cell r="F5749" t="str">
            <v>SINTÉTICO</v>
          </cell>
          <cell r="G5749">
            <v>427.61</v>
          </cell>
        </row>
        <row r="5750">
          <cell r="A5750">
            <v>88627</v>
          </cell>
          <cell r="B5750" t="str">
            <v>ARGAMASSA TRAÇO 1:0,5:4,5 (EM VOLUME DE CIMENTO, CAL E AREIA MÉDIA ÚMIDA) PARA ASSENTAMENTO DE ALVENARIA, PREPARO MANUAL. AF_08/2019</v>
          </cell>
          <cell r="C5750" t="str">
            <v>M3</v>
          </cell>
          <cell r="D5750">
            <v>474.99</v>
          </cell>
          <cell r="E5750">
            <v>487.72</v>
          </cell>
          <cell r="F5750" t="str">
            <v>SINTÉTICO</v>
          </cell>
          <cell r="G5750">
            <v>487.72</v>
          </cell>
        </row>
        <row r="5751">
          <cell r="A5751">
            <v>88628</v>
          </cell>
          <cell r="B5751" t="str">
            <v>ARGAMASSA TRAÇO 1:3 (EM VOLUME DE CIMENTO E AREIA MÉDIA ÚMIDA), PREPARO MECÂNICO COM BETONEIRA 400 L. AF_08/2019</v>
          </cell>
          <cell r="C5751" t="str">
            <v>M3</v>
          </cell>
          <cell r="D5751">
            <v>475.15</v>
          </cell>
          <cell r="E5751">
            <v>481.95</v>
          </cell>
          <cell r="F5751" t="str">
            <v>SINTÉTICO</v>
          </cell>
          <cell r="G5751">
            <v>481.95</v>
          </cell>
        </row>
        <row r="5752">
          <cell r="A5752">
            <v>88629</v>
          </cell>
          <cell r="B5752" t="str">
            <v>ARGAMASSA TRAÇO 1:3 (EM VOLUME DE CIMENTO E AREIA MÉDIA ÚMIDA), PREPARO MANUAL. AF_08/2019</v>
          </cell>
          <cell r="C5752" t="str">
            <v>M3</v>
          </cell>
          <cell r="D5752">
            <v>534.51</v>
          </cell>
          <cell r="E5752">
            <v>546.94000000000005</v>
          </cell>
          <cell r="F5752" t="str">
            <v>SINTÉTICO</v>
          </cell>
          <cell r="G5752">
            <v>546.94000000000005</v>
          </cell>
        </row>
        <row r="5753">
          <cell r="A5753">
            <v>88630</v>
          </cell>
          <cell r="B5753" t="str">
            <v>ARGAMASSA TRAÇO 1:4 (CIMENTO E AREIA MÉDIA), PREPARO MECÂNICO COM BETONEIRA 400 L. AF_08/2014</v>
          </cell>
          <cell r="C5753" t="str">
            <v>M3</v>
          </cell>
          <cell r="D5753">
            <v>375.72</v>
          </cell>
          <cell r="E5753">
            <v>382.41</v>
          </cell>
          <cell r="F5753" t="str">
            <v>SINTÉTICO</v>
          </cell>
          <cell r="G5753">
            <v>382.41</v>
          </cell>
        </row>
        <row r="5754">
          <cell r="A5754">
            <v>88631</v>
          </cell>
          <cell r="B5754" t="str">
            <v>ARGAMASSA TRAÇO 1:4 (EM VOLUME DE CIMENTO E AREIA MÉDIA ÚMIDA), PREPARO MANUAL. AF_08/2019</v>
          </cell>
          <cell r="C5754" t="str">
            <v>M3</v>
          </cell>
          <cell r="D5754">
            <v>458.2</v>
          </cell>
          <cell r="E5754">
            <v>470.22</v>
          </cell>
          <cell r="F5754" t="str">
            <v>SINTÉTICO</v>
          </cell>
          <cell r="G5754">
            <v>470.22</v>
          </cell>
        </row>
        <row r="5755">
          <cell r="A5755">
            <v>88715</v>
          </cell>
          <cell r="B5755" t="str">
            <v>ARGAMASSA TRAÇO 1:2:9 (EM VOLUME DE CIMENTO, CAL E AREIA MÉDIA ÚMIDA) PARA EMBOÇO/MASSA ÚNICA/ASSENTAMENTO DE ALVENARIA DE VEDAÇÃO, PREPARO MECÂNICO COM BETONEIRA 400 L. AF_08/2019</v>
          </cell>
          <cell r="C5755" t="str">
            <v>M3</v>
          </cell>
          <cell r="D5755">
            <v>355.33</v>
          </cell>
          <cell r="E5755">
            <v>363.8</v>
          </cell>
          <cell r="F5755" t="str">
            <v>SINTÉTICO</v>
          </cell>
          <cell r="G5755">
            <v>363.8</v>
          </cell>
        </row>
        <row r="5756">
          <cell r="A5756">
            <v>95563</v>
          </cell>
          <cell r="B5756" t="str">
            <v>ARGAMASSA TRAÇO 1:1,93 (EM VOLUME DE CIMENTO E AREIA MÉDIA ÚMIDA), FCK 20 MPA, PREPARO MECÂNICO COM MISTURADOR DUPLO HORIZONTAL DE ALTA TURBULÊNCIA. AF_03/2020</v>
          </cell>
          <cell r="C5756" t="str">
            <v>M3</v>
          </cell>
          <cell r="D5756">
            <v>708.06</v>
          </cell>
          <cell r="E5756">
            <v>721.5</v>
          </cell>
          <cell r="F5756" t="str">
            <v>SINTÉTICO</v>
          </cell>
          <cell r="G5756">
            <v>721.5</v>
          </cell>
        </row>
        <row r="5757">
          <cell r="A5757">
            <v>100464</v>
          </cell>
          <cell r="B5757" t="str">
            <v>ARGAMASSA TRAÇO 1:0,5:4,5  (EM VOLUME DE CIMENTO, CAL E AREIA MÉDIA ÚMIDA), PREPARO MECÂNICO COM MISTURADOR DE EIXO HORIZONTAL DE 160 KG. AF_08/2019</v>
          </cell>
          <cell r="C5757" t="str">
            <v>M3</v>
          </cell>
          <cell r="D5757">
            <v>438.23</v>
          </cell>
          <cell r="E5757">
            <v>448.82</v>
          </cell>
          <cell r="F5757" t="str">
            <v>SINTÉTICO</v>
          </cell>
          <cell r="G5757">
            <v>448.82</v>
          </cell>
        </row>
        <row r="5758">
          <cell r="A5758">
            <v>100465</v>
          </cell>
          <cell r="B5758" t="str">
            <v>ARGAMASSA TRAÇO 1:0,5:4,5  (EM VOLUME DE CIMENTO, CAL E AREIA MÉDIA ÚMIDA), PREPARO MECÂNICO COM MISTURADOR DE EIXO HORIZONTAL DE 300 KG. AF_08/2019</v>
          </cell>
          <cell r="C5758" t="str">
            <v>M3</v>
          </cell>
          <cell r="D5758">
            <v>409.97</v>
          </cell>
          <cell r="E5758">
            <v>416.96</v>
          </cell>
          <cell r="F5758" t="str">
            <v>SINTÉTICO</v>
          </cell>
          <cell r="G5758">
            <v>416.96</v>
          </cell>
        </row>
        <row r="5759">
          <cell r="A5759">
            <v>100466</v>
          </cell>
          <cell r="B5759" t="str">
            <v>ARGAMASSA TRAÇO 1:0,5:4,5  (EM VOLUME DE CIMENTO, CAL E AREIA MÉDIA ÚMIDA), PREPARO MECÂNICO COM MISTURADOR DE EIXO HORIZONTAL DE 600 KG. AF_08/2019</v>
          </cell>
          <cell r="C5759" t="str">
            <v>M3</v>
          </cell>
          <cell r="D5759">
            <v>394.51</v>
          </cell>
          <cell r="E5759">
            <v>399.41</v>
          </cell>
          <cell r="F5759" t="str">
            <v>SINTÉTICO</v>
          </cell>
          <cell r="G5759">
            <v>399.41</v>
          </cell>
        </row>
        <row r="5760">
          <cell r="A5760">
            <v>100468</v>
          </cell>
          <cell r="B5760" t="str">
            <v>ARGAMASSA TRAÇO 1:3 (EM VOLUME DE CIMENTO E AREIA MÉDIA ÚMIDA), PREPARO MECÂNICO COM MISTURADOR DE EIXO HORIZONTAL DE 160 KG. AF_08/2019</v>
          </cell>
          <cell r="C5760" t="str">
            <v>M3</v>
          </cell>
          <cell r="D5760">
            <v>552</v>
          </cell>
          <cell r="E5760">
            <v>565.52</v>
          </cell>
          <cell r="F5760" t="str">
            <v>SINTÉTICO</v>
          </cell>
          <cell r="G5760">
            <v>565.52</v>
          </cell>
        </row>
        <row r="5761">
          <cell r="A5761">
            <v>100469</v>
          </cell>
          <cell r="B5761" t="str">
            <v>ARGAMASSA TRAÇO 1:3 (EM VOLUME DE CIMENTO E AREIA MÉDIA ÚMIDA), PREPARO MECÂNICO COM MISTURADOR DE EIXO HORIZONTAL DE 300 KG. AF_08/2019</v>
          </cell>
          <cell r="C5761" t="str">
            <v>M3</v>
          </cell>
          <cell r="D5761">
            <v>466.31</v>
          </cell>
          <cell r="E5761">
            <v>472.78</v>
          </cell>
          <cell r="F5761" t="str">
            <v>SINTÉTICO</v>
          </cell>
          <cell r="G5761">
            <v>472.78</v>
          </cell>
        </row>
        <row r="5762">
          <cell r="A5762">
            <v>100470</v>
          </cell>
          <cell r="B5762" t="str">
            <v>ARGAMASSA TRAÇO 1:3 (EM VOLUME DE CIMENTO E AREIA MÉDIA ÚMIDA), PREPARO MECÂNICO COM MISTURADOR DE EIXO HORIZONTAL DE 600 KG. AF_08/2019</v>
          </cell>
          <cell r="C5762" t="str">
            <v>M3</v>
          </cell>
          <cell r="D5762">
            <v>398.79</v>
          </cell>
          <cell r="E5762">
            <v>405.26</v>
          </cell>
          <cell r="F5762" t="str">
            <v>SINTÉTICO</v>
          </cell>
          <cell r="G5762">
            <v>405.26</v>
          </cell>
        </row>
        <row r="5763">
          <cell r="A5763">
            <v>100472</v>
          </cell>
          <cell r="B5763" t="str">
            <v>ARGAMASSA TRAÇO 1:4 (EM VOLUME DE CIMENTO E AREIA MÉDIA ÚMIDA), PREPARO MECÂNICO COM MISTURADOR DE EIXO HORIZONTAL DE 160 KG. AF_08/2019</v>
          </cell>
          <cell r="C5763" t="str">
            <v>M3</v>
          </cell>
          <cell r="D5763">
            <v>435.42</v>
          </cell>
          <cell r="E5763">
            <v>446.85</v>
          </cell>
          <cell r="F5763" t="str">
            <v>SINTÉTICO</v>
          </cell>
          <cell r="G5763">
            <v>446.85</v>
          </cell>
        </row>
        <row r="5764">
          <cell r="A5764">
            <v>100473</v>
          </cell>
          <cell r="B5764" t="str">
            <v>ARGAMASSA TRAÇO 1:4 (EM VOLUME DE CIMENTO E AREIA MÉDIA ÚMIDA), PREPARO MECÂNICO COM MISTURADOR DE EIXO HORIZONTAL DE 300 KG. AF_08/2019</v>
          </cell>
          <cell r="C5764" t="str">
            <v>M3</v>
          </cell>
          <cell r="D5764">
            <v>399.38</v>
          </cell>
          <cell r="E5764">
            <v>406.41</v>
          </cell>
          <cell r="F5764" t="str">
            <v>SINTÉTICO</v>
          </cell>
          <cell r="G5764">
            <v>406.41</v>
          </cell>
        </row>
        <row r="5765">
          <cell r="A5765">
            <v>100474</v>
          </cell>
          <cell r="B5765" t="str">
            <v>ARGAMASSA TRAÇO 1:4 (EM VOLUME DE CIMENTO E AREIA MÉDIA ÚMIDA), PREPARO MECÂNICO COM MISTURADOR DE EIXO HORIZONTAL DE 600 KG. AF_08/2019</v>
          </cell>
          <cell r="C5765" t="str">
            <v>M3</v>
          </cell>
          <cell r="D5765">
            <v>382.78</v>
          </cell>
          <cell r="E5765">
            <v>387.46</v>
          </cell>
          <cell r="F5765" t="str">
            <v>SINTÉTICO</v>
          </cell>
          <cell r="G5765">
            <v>387.46</v>
          </cell>
        </row>
        <row r="5766">
          <cell r="A5766">
            <v>100475</v>
          </cell>
          <cell r="B5766" t="str">
            <v>ARGAMASSA TRAÇO 1:3 (EM VOLUME DE CIMENTO E AREIA MÉDIA ÚMIDA) COM ADIÇÃO DE IMPERMEABILIZANTE, PREPARO MECÂNICO COM BETONEIRA 400 L. AF_08/2019</v>
          </cell>
          <cell r="C5766" t="str">
            <v>M3</v>
          </cell>
          <cell r="D5766">
            <v>596.95000000000005</v>
          </cell>
          <cell r="E5766">
            <v>604.41</v>
          </cell>
          <cell r="F5766" t="str">
            <v>SINTÉTICO</v>
          </cell>
          <cell r="G5766">
            <v>604.41</v>
          </cell>
        </row>
        <row r="5767">
          <cell r="A5767">
            <v>100477</v>
          </cell>
          <cell r="B5767" t="str">
            <v>ARGAMASSA TRAÇO 1:3 (EM VOLUME DE CIMENTO E AREIA MÉDIA ÚMIDA) COM ADIÇÃO DE IMPERMEABILIZANTE, PREPARO MECÂNICO COM MISTURADOR DE EIXO HORIZONTAL DE 160 KG. AF_08/2019</v>
          </cell>
          <cell r="C5767" t="str">
            <v>M3</v>
          </cell>
          <cell r="D5767">
            <v>640.32000000000005</v>
          </cell>
          <cell r="E5767">
            <v>654.49</v>
          </cell>
          <cell r="F5767" t="str">
            <v>SINTÉTICO</v>
          </cell>
          <cell r="G5767">
            <v>654.49</v>
          </cell>
        </row>
        <row r="5768">
          <cell r="A5768">
            <v>100478</v>
          </cell>
          <cell r="B5768" t="str">
            <v>ARGAMASSA TRAÇO 1:3 (EM VOLUME DE CIMENTO E AREIA MÉDIA ÚMIDA) COM ADIÇÃO DE IMPERMEABILIZANTE, PREPARO MECÂNICO COM MISTURADOR DE EIXO HORIZONTAL DE 300 KG. AF_08/2019</v>
          </cell>
          <cell r="C5768" t="str">
            <v>M3</v>
          </cell>
          <cell r="D5768">
            <v>585.01</v>
          </cell>
          <cell r="E5768">
            <v>592.14</v>
          </cell>
          <cell r="F5768" t="str">
            <v>SINTÉTICO</v>
          </cell>
          <cell r="G5768">
            <v>592.14</v>
          </cell>
        </row>
        <row r="5769">
          <cell r="A5769">
            <v>100479</v>
          </cell>
          <cell r="B5769" t="str">
            <v>ARGAMASSA TRAÇO 1:3 (EM VOLUME DE CIMENTO E AREIA MÉDIA ÚMIDA) COM ADIÇÃO DE IMPERMEABILIZANTE, PREPARO MECÂNICO COM MISTURADOR DE EIXO HORIZONTAL DE 600 KG. AF_08/2019</v>
          </cell>
          <cell r="C5769" t="str">
            <v>M3</v>
          </cell>
          <cell r="D5769">
            <v>572.49</v>
          </cell>
          <cell r="E5769">
            <v>577.70000000000005</v>
          </cell>
          <cell r="F5769" t="str">
            <v>SINTÉTICO</v>
          </cell>
          <cell r="G5769">
            <v>577.70000000000005</v>
          </cell>
        </row>
        <row r="5770">
          <cell r="A5770">
            <v>100480</v>
          </cell>
          <cell r="B5770" t="str">
            <v>ARGAMASSA TRAÇO 1:3 (EM VOLUME DE CIMENTO E AREIA MÉDIA ÚMIDA) COM ADIÇÃO DE IMPERMEABILIZANTE, PREPARO MANUAL. AF_08/2019</v>
          </cell>
          <cell r="C5770" t="str">
            <v>M3</v>
          </cell>
          <cell r="D5770">
            <v>654.51</v>
          </cell>
          <cell r="E5770">
            <v>667.42</v>
          </cell>
          <cell r="F5770" t="str">
            <v>SINTÉTICO</v>
          </cell>
          <cell r="G5770">
            <v>667.42</v>
          </cell>
        </row>
        <row r="5771">
          <cell r="A5771">
            <v>100481</v>
          </cell>
          <cell r="B5771" t="str">
            <v>ARGAMASSA TRAÇO 1:4 (EM VOLUME DE CIMENTO E AREIA MÉDIA ÚMIDA) COM ADIÇÃO DE IMPERMEABILIZANTE, PREPARO MECÂNICO COM BETONEIRA 400 L. AF_08/2019</v>
          </cell>
          <cell r="C5771" t="str">
            <v>M3</v>
          </cell>
          <cell r="D5771">
            <v>496.32</v>
          </cell>
          <cell r="E5771">
            <v>503.31</v>
          </cell>
          <cell r="F5771" t="str">
            <v>SINTÉTICO</v>
          </cell>
          <cell r="G5771">
            <v>503.31</v>
          </cell>
        </row>
        <row r="5772">
          <cell r="A5772">
            <v>100483</v>
          </cell>
          <cell r="B5772" t="str">
            <v>ARGAMASSA TRAÇO 1:4 (EM VOLUME DE CIMENTO E AREIA MÉDIA ÚMIDA) COM ADIÇÃO DE IMPERMEABILIZANTE, PREPARO MECÂNICO COM MISTURADOR DE EIXO HORIZONTAL DE 160 KG. AF_08/2019</v>
          </cell>
          <cell r="C5772" t="str">
            <v>M3</v>
          </cell>
          <cell r="D5772">
            <v>529.48</v>
          </cell>
          <cell r="E5772">
            <v>541.44000000000005</v>
          </cell>
          <cell r="F5772" t="str">
            <v>SINTÉTICO</v>
          </cell>
          <cell r="G5772">
            <v>541.44000000000005</v>
          </cell>
        </row>
        <row r="5773">
          <cell r="A5773">
            <v>100484</v>
          </cell>
          <cell r="B5773" t="str">
            <v>ARGAMASSA TRAÇO 1:4 (EM VOLUME DE CIMENTO E AREIA MÉDIA ÚMIDA) COM ADIÇÃO DE IMPERMEABILIZANTE, PREPARO MECÂNICO COM MISTURADOR DE EIXO HORIZONTAL DE 300 KG. AF_08/2019</v>
          </cell>
          <cell r="C5773" t="str">
            <v>M3</v>
          </cell>
          <cell r="D5773">
            <v>494.38</v>
          </cell>
          <cell r="E5773">
            <v>501.94</v>
          </cell>
          <cell r="F5773" t="str">
            <v>SINTÉTICO</v>
          </cell>
          <cell r="G5773">
            <v>501.94</v>
          </cell>
        </row>
        <row r="5774">
          <cell r="A5774">
            <v>100485</v>
          </cell>
          <cell r="B5774" t="str">
            <v>ARGAMASSA TRAÇO 1:4 (EM VOLUME DE CIMENTO E AREIA MÉDIA ÚMIDA) COM ADIÇÃO DE IMPERMEABILIZANTE, PREPARO MECÂNICO COM MISTURADOR DE EIXO HORIZONTAL DE 600 KG. AF_08/2019</v>
          </cell>
          <cell r="C5774" t="str">
            <v>M3</v>
          </cell>
          <cell r="D5774">
            <v>479.29</v>
          </cell>
          <cell r="E5774">
            <v>484.48</v>
          </cell>
          <cell r="F5774" t="str">
            <v>SINTÉTICO</v>
          </cell>
          <cell r="G5774">
            <v>484.48</v>
          </cell>
        </row>
        <row r="5775">
          <cell r="A5775">
            <v>100486</v>
          </cell>
          <cell r="B5775" t="str">
            <v>ARGAMASSA TRAÇO 1:4 (EM VOLUME DE CIMENTO E AREIA MÉDIA ÚMIDA) COM ADIÇÃO DE IMPERMEABILIZANTE, PREPARO MANUAL. AF_08/2019</v>
          </cell>
          <cell r="C5775" t="str">
            <v>M3</v>
          </cell>
          <cell r="D5775">
            <v>559.19000000000005</v>
          </cell>
          <cell r="E5775">
            <v>571.59</v>
          </cell>
          <cell r="F5775" t="str">
            <v>SINTÉTICO</v>
          </cell>
          <cell r="G5775">
            <v>571.59</v>
          </cell>
        </row>
        <row r="5776">
          <cell r="A5776">
            <v>100487</v>
          </cell>
          <cell r="B5776" t="str">
            <v>ARGAMASSA TRAÇO 1:2:9 (EM VOLUME DE CIMENTO, CAL E AREIA MÉDIA ÚMIDA) PARA EMBOÇO/MASSA ÚNICA/ASSENTAMENTO DE ALVENARIA DE VEDAÇÃO, PREPARO MECÂNICO COM MISTURADOR DE EIXO HORIZONTAL DE 600 KG. AF_08/2019</v>
          </cell>
          <cell r="C5776" t="str">
            <v>M3</v>
          </cell>
          <cell r="D5776">
            <v>336.01</v>
          </cell>
          <cell r="E5776">
            <v>342.47</v>
          </cell>
          <cell r="F5776" t="str">
            <v>SINTÉTICO</v>
          </cell>
          <cell r="G5776">
            <v>342.47</v>
          </cell>
        </row>
        <row r="5777">
          <cell r="A5777">
            <v>100488</v>
          </cell>
          <cell r="B5777" t="str">
            <v>ARGAMASSA TRAÇO 1:0,5:4,5 (EM VOLUME DE CIMENTO, CAL E AREIA MÉDIA ÚMIDA), PREPARO MECÂNICO COM BETONEIRA 600 L. AF_08/2019</v>
          </cell>
          <cell r="C5777" t="str">
            <v>M3</v>
          </cell>
          <cell r="D5777">
            <v>411.03</v>
          </cell>
          <cell r="E5777">
            <v>417.1</v>
          </cell>
          <cell r="F5777" t="str">
            <v>SINTÉTICO</v>
          </cell>
          <cell r="G5777">
            <v>417.1</v>
          </cell>
        </row>
        <row r="5778">
          <cell r="A5778">
            <v>100489</v>
          </cell>
          <cell r="B5778" t="str">
            <v>ARGAMASSA TRAÇO 1:3 (EM VOLUME DE CIMENTO E AREIA MÉDIA ÚMIDA), PREPARO MECÂNICO COM BETONEIRA 600 L. AF_08/2019</v>
          </cell>
          <cell r="C5778" t="str">
            <v>M3</v>
          </cell>
          <cell r="D5778">
            <v>471.62</v>
          </cell>
          <cell r="E5778">
            <v>477.57</v>
          </cell>
          <cell r="F5778" t="str">
            <v>SINTÉTICO</v>
          </cell>
          <cell r="G5778">
            <v>477.57</v>
          </cell>
        </row>
        <row r="5779">
          <cell r="A5779">
            <v>100490</v>
          </cell>
          <cell r="B5779" t="str">
            <v>ARGAMASSA TRAÇO 1:4 (EM VOLUME DE CIMENTO E AREIA MÉDIA ÚMIDA), PREPARO MECÂNICO COM BETONEIRA 600 L. AF_08/2019</v>
          </cell>
          <cell r="C5779" t="str">
            <v>M3</v>
          </cell>
          <cell r="D5779">
            <v>396.25</v>
          </cell>
          <cell r="E5779">
            <v>401.86</v>
          </cell>
          <cell r="F5779" t="str">
            <v>SINTÉTICO</v>
          </cell>
          <cell r="G5779">
            <v>401.86</v>
          </cell>
        </row>
        <row r="5780">
          <cell r="A5780">
            <v>100491</v>
          </cell>
          <cell r="B5780" t="str">
            <v>ARGAMASSA TRAÇO 1:3 (EM VOLUME DE CIMENTO E AREIA MÉDIA ÚMIDA) COM ADIÇÃO DE IMPERMEABILIZANTE, PREPARO MECÂNICO COM BETONEIRA 600 L. AF_08/2019</v>
          </cell>
          <cell r="C5780" t="str">
            <v>M3</v>
          </cell>
          <cell r="D5780">
            <v>593.94000000000005</v>
          </cell>
          <cell r="E5780">
            <v>600.54</v>
          </cell>
          <cell r="F5780" t="str">
            <v>SINTÉTICO</v>
          </cell>
          <cell r="G5780">
            <v>600.54</v>
          </cell>
        </row>
        <row r="5781">
          <cell r="A5781">
            <v>100492</v>
          </cell>
          <cell r="B5781" t="str">
            <v>ARGAMASSA TRAÇO 1:4 (EM VOLUME DE CIMENTO E AREIA MÉDIA ÚMIDA) COM ADIÇÃO DE IMPERMEABILIZANTE, PREPARO MECÂNICO COM BETONEIRA 600 L. AF_08/2019</v>
          </cell>
          <cell r="C5781" t="str">
            <v>M3</v>
          </cell>
          <cell r="D5781">
            <v>494.22</v>
          </cell>
          <cell r="E5781">
            <v>500.35</v>
          </cell>
          <cell r="F5781" t="str">
            <v>SINTÉTICO</v>
          </cell>
          <cell r="G5781">
            <v>500.35</v>
          </cell>
        </row>
        <row r="5782">
          <cell r="A5782">
            <v>92121</v>
          </cell>
          <cell r="B5782" t="str">
            <v>PENEIRAMENTO DE AREIA COM PENEIRA ELÉTRICA. AF_11/2015</v>
          </cell>
          <cell r="C5782" t="str">
            <v>M3</v>
          </cell>
          <cell r="D5782">
            <v>19.670000000000002</v>
          </cell>
          <cell r="E5782">
            <v>21.58</v>
          </cell>
          <cell r="F5782" t="str">
            <v>SINTÉTICO</v>
          </cell>
          <cell r="G5782">
            <v>21.58</v>
          </cell>
        </row>
        <row r="5783">
          <cell r="A5783">
            <v>92122</v>
          </cell>
          <cell r="B5783" t="str">
            <v>PENEIRAMENTO DE AREIA COM PENEIRA MANUAL. AF_11/2015</v>
          </cell>
          <cell r="C5783" t="str">
            <v>M3</v>
          </cell>
          <cell r="D5783">
            <v>32.97</v>
          </cell>
          <cell r="E5783">
            <v>36.44</v>
          </cell>
          <cell r="F5783" t="str">
            <v>SINTÉTICO</v>
          </cell>
          <cell r="G5783">
            <v>36.44</v>
          </cell>
        </row>
        <row r="5784">
          <cell r="A5784">
            <v>92123</v>
          </cell>
          <cell r="B5784" t="str">
            <v>ENSACAMENTO DE AREIA. AF_11/2015</v>
          </cell>
          <cell r="C5784" t="str">
            <v>M3</v>
          </cell>
          <cell r="D5784">
            <v>35.18</v>
          </cell>
          <cell r="E5784">
            <v>37.42</v>
          </cell>
          <cell r="F5784" t="str">
            <v>SINTÉTICO</v>
          </cell>
          <cell r="G5784">
            <v>37.42</v>
          </cell>
        </row>
        <row r="5785">
          <cell r="A5785">
            <v>100195</v>
          </cell>
          <cell r="B5785" t="str">
            <v>TRANSPORTE HORIZONTAL MANUAL, DE SACOS DE 50 KG (UNIDADE: KGXKM). AF_07/2019</v>
          </cell>
          <cell r="C5785" t="str">
            <v>KGXKM</v>
          </cell>
          <cell r="D5785">
            <v>0.5</v>
          </cell>
          <cell r="E5785">
            <v>0.55000000000000004</v>
          </cell>
          <cell r="F5785" t="str">
            <v>SINTÉTICO</v>
          </cell>
          <cell r="G5785">
            <v>0.55000000000000004</v>
          </cell>
        </row>
        <row r="5786">
          <cell r="A5786">
            <v>100196</v>
          </cell>
          <cell r="B5786" t="str">
            <v>TRANSPORTE HORIZONTAL MANUAL, DE SACOS DE 30 KG (UNIDADE: KGXKM). AF_07/2019</v>
          </cell>
          <cell r="C5786" t="str">
            <v>KGXKM</v>
          </cell>
          <cell r="D5786">
            <v>0.84</v>
          </cell>
          <cell r="E5786">
            <v>0.93</v>
          </cell>
          <cell r="F5786" t="str">
            <v>SINTÉTICO</v>
          </cell>
          <cell r="G5786">
            <v>0.93</v>
          </cell>
        </row>
        <row r="5787">
          <cell r="A5787">
            <v>100197</v>
          </cell>
          <cell r="B5787" t="str">
            <v>TRANSPORTE HORIZONTAL MANUAL, DE SACOS DE 20 KG (UNIDADE: KGXKM). AF_07/2019</v>
          </cell>
          <cell r="C5787" t="str">
            <v>KGXKM</v>
          </cell>
          <cell r="D5787">
            <v>1.26</v>
          </cell>
          <cell r="E5787">
            <v>1.39</v>
          </cell>
          <cell r="F5787" t="str">
            <v>SINTÉTICO</v>
          </cell>
          <cell r="G5787">
            <v>1.39</v>
          </cell>
        </row>
        <row r="5788">
          <cell r="A5788">
            <v>100198</v>
          </cell>
          <cell r="B5788" t="str">
            <v>TRANSPORTE HORIZONTAL COM CARRINHO PLATAFORMA, DE SACOS DE 50 KG (UNIDADE: KGXKM). AF_07/2019</v>
          </cell>
          <cell r="C5788" t="str">
            <v>KGXKM</v>
          </cell>
          <cell r="D5788">
            <v>0.17</v>
          </cell>
          <cell r="E5788">
            <v>0.19</v>
          </cell>
          <cell r="F5788" t="str">
            <v>SINTÉTICO</v>
          </cell>
          <cell r="G5788">
            <v>0.19</v>
          </cell>
        </row>
        <row r="5789">
          <cell r="A5789">
            <v>100199</v>
          </cell>
          <cell r="B5789" t="str">
            <v>TRANSPORTE HORIZONTAL COM CARRINHO PLATAFORMA, DE SACOS DE 30 KG (UNIDADE: KGXKM). AF_07/2019</v>
          </cell>
          <cell r="C5789" t="str">
            <v>KGXKM</v>
          </cell>
          <cell r="D5789">
            <v>0.21</v>
          </cell>
          <cell r="E5789">
            <v>0.23</v>
          </cell>
          <cell r="F5789" t="str">
            <v>SINTÉTICO</v>
          </cell>
          <cell r="G5789">
            <v>0.23</v>
          </cell>
        </row>
        <row r="5790">
          <cell r="A5790">
            <v>100200</v>
          </cell>
          <cell r="B5790" t="str">
            <v>TRANSPORTE HORIZONTAL COM CARRINHO PLATAFORMA, DE SACOS DE 20 KG (UNIDADE: KGXKM). AF_07/2019</v>
          </cell>
          <cell r="C5790" t="str">
            <v>KGXKM</v>
          </cell>
          <cell r="D5790">
            <v>0.25</v>
          </cell>
          <cell r="E5790">
            <v>0.28000000000000003</v>
          </cell>
          <cell r="F5790" t="str">
            <v>SINTÉTICO</v>
          </cell>
          <cell r="G5790">
            <v>0.28000000000000003</v>
          </cell>
        </row>
        <row r="5791">
          <cell r="A5791">
            <v>100201</v>
          </cell>
          <cell r="B5791" t="str">
            <v>TRANSPORTE HORIZONTAL COM CARRINHO DE MÃO, DE SACOS DE 50 KG (UNIDADE: KGXKM). AF_07/2019</v>
          </cell>
          <cell r="C5791" t="str">
            <v>KGXKM</v>
          </cell>
          <cell r="D5791">
            <v>0.51</v>
          </cell>
          <cell r="E5791">
            <v>0.56000000000000005</v>
          </cell>
          <cell r="F5791" t="str">
            <v>SINTÉTICO</v>
          </cell>
          <cell r="G5791">
            <v>0.56000000000000005</v>
          </cell>
        </row>
        <row r="5792">
          <cell r="A5792">
            <v>100202</v>
          </cell>
          <cell r="B5792" t="str">
            <v>TRANSPORTE HORIZONTAL COM CARRINHO DE MÃO, DE SACOS DE 30 KG (UNIDADE: KGXKM). AF_07/2019</v>
          </cell>
          <cell r="C5792" t="str">
            <v>KGXKM</v>
          </cell>
          <cell r="D5792">
            <v>0.59</v>
          </cell>
          <cell r="E5792">
            <v>0.66</v>
          </cell>
          <cell r="F5792" t="str">
            <v>SINTÉTICO</v>
          </cell>
          <cell r="G5792">
            <v>0.66</v>
          </cell>
        </row>
        <row r="5793">
          <cell r="A5793">
            <v>100203</v>
          </cell>
          <cell r="B5793" t="str">
            <v>TRANSPORTE HORIZONTAL COM CARRINHO DE MÃO, DE SACOS DE 20 KG (UNIDADE: KGXKM). AF_07/2019</v>
          </cell>
          <cell r="C5793" t="str">
            <v>KGXKM</v>
          </cell>
          <cell r="D5793">
            <v>0.7</v>
          </cell>
          <cell r="E5793">
            <v>0.78</v>
          </cell>
          <cell r="F5793" t="str">
            <v>SINTÉTICO</v>
          </cell>
          <cell r="G5793">
            <v>0.78</v>
          </cell>
        </row>
        <row r="5794">
          <cell r="A5794">
            <v>100204</v>
          </cell>
          <cell r="B5794" t="str">
            <v>TRANSPORTE HORIZONTAL COM MANIPULADOR TELESCÓPICO, DE PÁLETE DE SACOS (UNIDADE: KGXKM). AF_07/2019</v>
          </cell>
          <cell r="C5794" t="str">
            <v>KGXKM</v>
          </cell>
          <cell r="D5794">
            <v>7.0000000000000007E-2</v>
          </cell>
          <cell r="E5794">
            <v>0.08</v>
          </cell>
          <cell r="F5794" t="str">
            <v>SINTÉTICO</v>
          </cell>
          <cell r="G5794">
            <v>0.08</v>
          </cell>
        </row>
        <row r="5795">
          <cell r="A5795">
            <v>100205</v>
          </cell>
          <cell r="B5795" t="str">
            <v>TRANSPORTE HORIZONTAL COM JERICA DE 60 L, DE MASSA/ GRANEL (UNIDADE: M3XKM). AF_07/2019</v>
          </cell>
          <cell r="C5795" t="str">
            <v>M3XKM</v>
          </cell>
          <cell r="D5795">
            <v>939.21</v>
          </cell>
          <cell r="E5795">
            <v>1038.25</v>
          </cell>
          <cell r="F5795" t="str">
            <v>SINTÉTICO</v>
          </cell>
          <cell r="G5795">
            <v>1038.25</v>
          </cell>
        </row>
        <row r="5796">
          <cell r="A5796">
            <v>100206</v>
          </cell>
          <cell r="B5796" t="str">
            <v>TRANSPORTE HORIZONTAL COM JERICA DE 90 L, DE MASSA/ GRANEL (UNIDADE: M3XKM). AF_07/2019</v>
          </cell>
          <cell r="C5796" t="str">
            <v>M3XKM</v>
          </cell>
          <cell r="D5796">
            <v>678.89</v>
          </cell>
          <cell r="E5796">
            <v>750.48</v>
          </cell>
          <cell r="F5796" t="str">
            <v>SINTÉTICO</v>
          </cell>
          <cell r="G5796">
            <v>750.48</v>
          </cell>
        </row>
        <row r="5797">
          <cell r="A5797">
            <v>100207</v>
          </cell>
          <cell r="B5797" t="str">
            <v>TRANSPORTE HORIZONTAL COM CARREGADEIRA, DE MASSA/ GRANEL (UNIDADE: M3XKM). AF_07/2019</v>
          </cell>
          <cell r="C5797" t="str">
            <v>M3XKM</v>
          </cell>
          <cell r="D5797">
            <v>299.87</v>
          </cell>
          <cell r="E5797">
            <v>316.83</v>
          </cell>
          <cell r="F5797" t="str">
            <v>SINTÉTICO</v>
          </cell>
          <cell r="G5797">
            <v>316.83</v>
          </cell>
        </row>
        <row r="5798">
          <cell r="A5798">
            <v>100208</v>
          </cell>
          <cell r="B5798" t="str">
            <v>TRANSPORTE HORIZONTAL MANUAL, DE BLOCOS VAZADOS DE CONCRETO OU CERÂMICO DE 19X19X39CM (UNIDADE: BLOCOXKM). AF_07/2019</v>
          </cell>
          <cell r="C5798" t="str">
            <v>UNXKM</v>
          </cell>
          <cell r="D5798">
            <v>12.42</v>
          </cell>
          <cell r="E5798">
            <v>13.73</v>
          </cell>
          <cell r="F5798" t="str">
            <v>SINTÉTICO</v>
          </cell>
          <cell r="G5798">
            <v>13.73</v>
          </cell>
        </row>
        <row r="5799">
          <cell r="A5799">
            <v>100209</v>
          </cell>
          <cell r="B5799" t="str">
            <v>TRANSPORTE HORIZONTAL MANUAL, DE BLOCOS CERÂMICOS FURADOS NA HORIZONTAL DE 9X19X19CM (UNIDADE: BLOCOXKM). AF_07/2019</v>
          </cell>
          <cell r="C5799" t="str">
            <v>UNXKM</v>
          </cell>
          <cell r="D5799">
            <v>6.21</v>
          </cell>
          <cell r="E5799">
            <v>6.86</v>
          </cell>
          <cell r="F5799" t="str">
            <v>SINTÉTICO</v>
          </cell>
          <cell r="G5799">
            <v>6.86</v>
          </cell>
        </row>
        <row r="5800">
          <cell r="A5800">
            <v>100210</v>
          </cell>
          <cell r="B5800" t="str">
            <v>TRANSPORTE HORIZONTAL COM CARRINHO DE MÃO, DE BLOCOS VAZADOS DE CONCRETO OU CERÂMICO DE 19X19X39CM (UNIDADE: BLOCOXKM). AF_07/2019</v>
          </cell>
          <cell r="C5800" t="str">
            <v>UNXKM</v>
          </cell>
          <cell r="D5800">
            <v>11.44</v>
          </cell>
          <cell r="E5800">
            <v>12.65</v>
          </cell>
          <cell r="F5800" t="str">
            <v>SINTÉTICO</v>
          </cell>
          <cell r="G5800">
            <v>12.65</v>
          </cell>
        </row>
        <row r="5801">
          <cell r="A5801">
            <v>100211</v>
          </cell>
          <cell r="B5801" t="str">
            <v>TRANSPORTE HORIZONTAL COM CARRINHO DE MÃO, DE BLOCOS CERÂMICOS FURADOS NA HORIZONTAL DE 9X19X19CM (UNIDADE: BLOCOXKM). AF_07/2019</v>
          </cell>
          <cell r="C5801" t="str">
            <v>UNXKM</v>
          </cell>
          <cell r="D5801">
            <v>4.41</v>
          </cell>
          <cell r="E5801">
            <v>4.88</v>
          </cell>
          <cell r="F5801" t="str">
            <v>SINTÉTICO</v>
          </cell>
          <cell r="G5801">
            <v>4.88</v>
          </cell>
        </row>
        <row r="5802">
          <cell r="A5802">
            <v>100212</v>
          </cell>
          <cell r="B5802" t="str">
            <v>TRANSPORTE HORIZONTAL COM CARRINHO PLATAFORMA, DE BLOCOS VAZADOS DE CONCRETO OU CERÂMICO DE 19X19X39CM (UNIDADE: BLOCOXKM). AF_07/2019</v>
          </cell>
          <cell r="C5802" t="str">
            <v>UNXKM</v>
          </cell>
          <cell r="D5802">
            <v>4.87</v>
          </cell>
          <cell r="E5802">
            <v>5.39</v>
          </cell>
          <cell r="F5802" t="str">
            <v>SINTÉTICO</v>
          </cell>
          <cell r="G5802">
            <v>5.39</v>
          </cell>
        </row>
        <row r="5803">
          <cell r="A5803">
            <v>100213</v>
          </cell>
          <cell r="B5803" t="str">
            <v>TRANSPORTE HORIZONTAL COM CARRINHO PLATAFORMA, DE BLOCOS CERÂMICOS FURADOS NA HORIZONTAL DE 9X19X19CM (UNIDADE: BLOCOXKM). AF_07/2019</v>
          </cell>
          <cell r="C5803" t="str">
            <v>UNXKM</v>
          </cell>
          <cell r="D5803">
            <v>1.75</v>
          </cell>
          <cell r="E5803">
            <v>1.93</v>
          </cell>
          <cell r="F5803" t="str">
            <v>SINTÉTICO</v>
          </cell>
          <cell r="G5803">
            <v>1.93</v>
          </cell>
        </row>
        <row r="5804">
          <cell r="A5804">
            <v>100214</v>
          </cell>
          <cell r="B5804" t="str">
            <v>TRANSPORTE HORIZONTAL COM CARRINHO MINI PÁLETES, DE BLOCOS VAZADOS DE CONCRETO DE 19X19X39CM (UNIDADE: BLOCOXKM). AF_07/2019</v>
          </cell>
          <cell r="C5804" t="str">
            <v>UNXKM</v>
          </cell>
          <cell r="D5804">
            <v>2.69</v>
          </cell>
          <cell r="E5804">
            <v>2.97</v>
          </cell>
          <cell r="F5804" t="str">
            <v>SINTÉTICO</v>
          </cell>
          <cell r="G5804">
            <v>2.97</v>
          </cell>
        </row>
        <row r="5805">
          <cell r="A5805">
            <v>100215</v>
          </cell>
          <cell r="B5805" t="str">
            <v>TRANSPORTE HORIZONTAL COM CARRINHO MINI PÁLETES, DE BLOCOS CERÂMICOS FURADOS NA VERTICAL DE 19X19X39CM (UNIDADE: BLOCOXKM). AF_07/2019</v>
          </cell>
          <cell r="C5805" t="str">
            <v>UNXKM</v>
          </cell>
          <cell r="D5805">
            <v>2.2999999999999998</v>
          </cell>
          <cell r="E5805">
            <v>2.54</v>
          </cell>
          <cell r="F5805" t="str">
            <v>SINTÉTICO</v>
          </cell>
          <cell r="G5805">
            <v>2.54</v>
          </cell>
        </row>
        <row r="5806">
          <cell r="A5806">
            <v>100216</v>
          </cell>
          <cell r="B5806" t="str">
            <v>TRANSPORTE HORIZONTAL COM CARRINHO MINI PÁLETES, DE BLOCOS CERÂMICOS FURADOS NA HORIZONTAL DE 9X19X19CM (UNIDADE: BLOCOXKM). AF_07/2019</v>
          </cell>
          <cell r="C5806" t="str">
            <v>UNXKM</v>
          </cell>
          <cell r="D5806">
            <v>0.62</v>
          </cell>
          <cell r="E5806">
            <v>0.68</v>
          </cell>
          <cell r="F5806" t="str">
            <v>SINTÉTICO</v>
          </cell>
          <cell r="G5806">
            <v>0.68</v>
          </cell>
        </row>
        <row r="5807">
          <cell r="A5807">
            <v>100217</v>
          </cell>
          <cell r="B5807" t="str">
            <v>TRANSPORTE HORIZONTAL COM MANIPULADOR TELESCÓPICO, DE BLOCOS VAZADOS DE CONCRETO DE 19X19X39CM (UNIDADE: BLOCOXKM). AF_07/2019</v>
          </cell>
          <cell r="C5807" t="str">
            <v>UNXKM</v>
          </cell>
          <cell r="D5807">
            <v>2.0699999999999998</v>
          </cell>
          <cell r="E5807">
            <v>2.16</v>
          </cell>
          <cell r="F5807" t="str">
            <v>SINTÉTICO</v>
          </cell>
          <cell r="G5807">
            <v>2.16</v>
          </cell>
        </row>
        <row r="5808">
          <cell r="A5808">
            <v>100218</v>
          </cell>
          <cell r="B5808" t="str">
            <v>TRANSPORTE HORIZONTAL COM MANIPULADOR TELESCÓPICO, DE BLOCOS CERÂMICOS FURADOS NA VERTICAL DE 19X19X39CM (UNIDADE: BLOCOXKM). AF_07/2019</v>
          </cell>
          <cell r="C5808" t="str">
            <v>UNXKM</v>
          </cell>
          <cell r="D5808">
            <v>1.41</v>
          </cell>
          <cell r="E5808">
            <v>1.48</v>
          </cell>
          <cell r="F5808" t="str">
            <v>SINTÉTICO</v>
          </cell>
          <cell r="G5808">
            <v>1.48</v>
          </cell>
        </row>
        <row r="5809">
          <cell r="A5809">
            <v>100219</v>
          </cell>
          <cell r="B5809" t="str">
            <v>TRANSPORTE HORIZONTAL COM MANIPULADOR TELESCÓPICO, DE BLOCOS CERÂMICOS FURADOS NA HORIZONTAL DE 9X19X19CM (UNIDADE: BLOCOXKM). AF_07/2019</v>
          </cell>
          <cell r="C5809" t="str">
            <v>UNXKM</v>
          </cell>
          <cell r="D5809">
            <v>0.31</v>
          </cell>
          <cell r="E5809">
            <v>0.32</v>
          </cell>
          <cell r="F5809" t="str">
            <v>SINTÉTICO</v>
          </cell>
          <cell r="G5809">
            <v>0.32</v>
          </cell>
        </row>
        <row r="5810">
          <cell r="A5810">
            <v>100220</v>
          </cell>
          <cell r="B5810" t="str">
            <v>TRANSPORTE HORIZONTAL MANUAL, DE CAIXA COM REVESTIMENTO CERÂMICO (UNIDADE: M2XKM). AF_07/2019</v>
          </cell>
          <cell r="C5810" t="str">
            <v>M2XKM</v>
          </cell>
          <cell r="D5810">
            <v>17.850000000000001</v>
          </cell>
          <cell r="E5810">
            <v>19.73</v>
          </cell>
          <cell r="F5810" t="str">
            <v>SINTÉTICO</v>
          </cell>
          <cell r="G5810">
            <v>19.73</v>
          </cell>
        </row>
        <row r="5811">
          <cell r="A5811">
            <v>100221</v>
          </cell>
          <cell r="B5811" t="str">
            <v>TRANSPORTE HORIZONTAL COM CARRINHO DE MÃO, DE CAIXA COM REVESTIMENTO CERÂMICO (UNIDADE: M2XKM). AF_07/2019</v>
          </cell>
          <cell r="C5811" t="str">
            <v>M2XKM</v>
          </cell>
          <cell r="D5811">
            <v>20.23</v>
          </cell>
          <cell r="E5811">
            <v>22.36</v>
          </cell>
          <cell r="F5811" t="str">
            <v>SINTÉTICO</v>
          </cell>
          <cell r="G5811">
            <v>22.36</v>
          </cell>
        </row>
        <row r="5812">
          <cell r="A5812">
            <v>100222</v>
          </cell>
          <cell r="B5812" t="str">
            <v>TRANSPORTE HORIZONTAL COM CARRINHO PLATAFORMA, DE CAIXA COM REVESTIMENTO CERÂMICO (UNIDADE: M2XKM). AF_07/2019</v>
          </cell>
          <cell r="C5812" t="str">
            <v>M2XKM</v>
          </cell>
          <cell r="D5812">
            <v>7.66</v>
          </cell>
          <cell r="E5812">
            <v>8.4700000000000006</v>
          </cell>
          <cell r="F5812" t="str">
            <v>SINTÉTICO</v>
          </cell>
          <cell r="G5812">
            <v>8.4700000000000006</v>
          </cell>
        </row>
        <row r="5813">
          <cell r="A5813">
            <v>100223</v>
          </cell>
          <cell r="B5813" t="str">
            <v>TRANSPORTE HORIZONTAL COM CARRINHO MINI PÁLETES, DE CAIXA COM REVESTIMENTO CERÂMICO (UNIDADE: M2XKM). AF_07/2019</v>
          </cell>
          <cell r="C5813" t="str">
            <v>M2XKM</v>
          </cell>
          <cell r="D5813">
            <v>3.58</v>
          </cell>
          <cell r="E5813">
            <v>3.96</v>
          </cell>
          <cell r="F5813" t="str">
            <v>SINTÉTICO</v>
          </cell>
          <cell r="G5813">
            <v>3.96</v>
          </cell>
        </row>
        <row r="5814">
          <cell r="A5814">
            <v>100224</v>
          </cell>
          <cell r="B5814" t="str">
            <v>TRANSPORTE HORIZONTAL COM MANIPULADOR TELESCÓPICO, DE CAIXA COM REVESTIMENTO CERÂMICO (UNIDADE: M2XKM). AF_07/2019</v>
          </cell>
          <cell r="C5814" t="str">
            <v>M2XKM</v>
          </cell>
          <cell r="D5814">
            <v>2.0699999999999998</v>
          </cell>
          <cell r="E5814">
            <v>2.16</v>
          </cell>
          <cell r="F5814" t="str">
            <v>SINTÉTICO</v>
          </cell>
          <cell r="G5814">
            <v>2.16</v>
          </cell>
        </row>
        <row r="5815">
          <cell r="A5815">
            <v>100225</v>
          </cell>
          <cell r="B5815" t="str">
            <v>TRANSPORTE HORIZONTAL MANUAL, DE LATA DE 18 LITROS (UNIDADE: LXKM). AF_07/2019</v>
          </cell>
          <cell r="C5815" t="str">
            <v>LXKM</v>
          </cell>
          <cell r="D5815">
            <v>1.4</v>
          </cell>
          <cell r="E5815">
            <v>1.55</v>
          </cell>
          <cell r="F5815" t="str">
            <v>SINTÉTICO</v>
          </cell>
          <cell r="G5815">
            <v>1.55</v>
          </cell>
        </row>
        <row r="5816">
          <cell r="A5816">
            <v>100226</v>
          </cell>
          <cell r="B5816" t="str">
            <v>TRANSPORTE HORIZONTAL COM CARRINHO PLATAFORMA, DE LATA DE 18 LITROS (UNIDADE: LXKM). AF_07/2019</v>
          </cell>
          <cell r="C5816" t="str">
            <v>LXKM</v>
          </cell>
          <cell r="D5816">
            <v>0.44</v>
          </cell>
          <cell r="E5816">
            <v>0.48</v>
          </cell>
          <cell r="F5816" t="str">
            <v>SINTÉTICO</v>
          </cell>
          <cell r="G5816">
            <v>0.48</v>
          </cell>
        </row>
        <row r="5817">
          <cell r="A5817">
            <v>100227</v>
          </cell>
          <cell r="B5817" t="str">
            <v>TRANSPORTE HORIZONTAL COM CARRINHO RACIONAL, DE LATA DE 18 LITROS (UNIDADE: LXKM). AF_07/2019</v>
          </cell>
          <cell r="C5817" t="str">
            <v>LXKM</v>
          </cell>
          <cell r="D5817">
            <v>0.65</v>
          </cell>
          <cell r="E5817">
            <v>0.72</v>
          </cell>
          <cell r="F5817" t="str">
            <v>SINTÉTICO</v>
          </cell>
          <cell r="G5817">
            <v>0.72</v>
          </cell>
        </row>
        <row r="5818">
          <cell r="A5818">
            <v>100228</v>
          </cell>
          <cell r="B5818" t="str">
            <v>TRANSPORTE HORIZONTAL COM MANIPULADOR TELESCÓPICO, DE LATA DE 18 LITROS (UNIDADE: LXKM). AF_07/2019</v>
          </cell>
          <cell r="C5818" t="str">
            <v>LXKM</v>
          </cell>
          <cell r="D5818">
            <v>0.2</v>
          </cell>
          <cell r="E5818">
            <v>0.2</v>
          </cell>
          <cell r="F5818" t="str">
            <v>SINTÉTICO</v>
          </cell>
          <cell r="G5818">
            <v>0.2</v>
          </cell>
        </row>
        <row r="5819">
          <cell r="A5819">
            <v>100229</v>
          </cell>
          <cell r="B5819" t="str">
            <v>TRANSPORTE VERTICAL MANUAL, 1 PAVIMENTO, DE SACOS DE 50 KG (UNIDADE: KG). AF_07/2019</v>
          </cell>
          <cell r="C5819" t="str">
            <v>KG</v>
          </cell>
          <cell r="D5819">
            <v>0</v>
          </cell>
          <cell r="E5819">
            <v>0.01</v>
          </cell>
          <cell r="F5819" t="str">
            <v>SINTÉTICO</v>
          </cell>
          <cell r="G5819">
            <v>0.01</v>
          </cell>
        </row>
        <row r="5820">
          <cell r="A5820">
            <v>100230</v>
          </cell>
          <cell r="B5820" t="str">
            <v>TRANSPORTE VERTICAL MANUAL, 1 PAVIMENTO, DE SACOS DE 30 KG (UNIDADE: KG). AF_07/2019</v>
          </cell>
          <cell r="C5820" t="str">
            <v>KG</v>
          </cell>
          <cell r="D5820">
            <v>0.01</v>
          </cell>
          <cell r="E5820">
            <v>0.01</v>
          </cell>
          <cell r="F5820" t="str">
            <v>SINTÉTICO</v>
          </cell>
          <cell r="G5820">
            <v>0.01</v>
          </cell>
        </row>
        <row r="5821">
          <cell r="A5821">
            <v>100231</v>
          </cell>
          <cell r="B5821" t="str">
            <v>TRANSPORTE VERTICAL MANUAL, 1 PAVIMENTO, DE SACOS DE 20 KG (UNIDADE: KG). AF_07/2019</v>
          </cell>
          <cell r="C5821" t="str">
            <v>KG</v>
          </cell>
          <cell r="D5821">
            <v>0.02</v>
          </cell>
          <cell r="E5821">
            <v>0.02</v>
          </cell>
          <cell r="F5821" t="str">
            <v>SINTÉTICO</v>
          </cell>
          <cell r="G5821">
            <v>0.02</v>
          </cell>
        </row>
        <row r="5822">
          <cell r="A5822">
            <v>100232</v>
          </cell>
          <cell r="B5822" t="str">
            <v>TRANSPORTE VERTICAL MANUAL, 1 PAVIMENTO, DE BLOCOS VAZADOS DE CONCRETO OU CERÂMICO DE 19X19X39CM (UNIDADE: BLOCO). AF_07/2019</v>
          </cell>
          <cell r="C5822" t="str">
            <v>UN</v>
          </cell>
          <cell r="D5822">
            <v>0.23</v>
          </cell>
          <cell r="E5822">
            <v>0.26</v>
          </cell>
          <cell r="F5822" t="str">
            <v>SINTÉTICO</v>
          </cell>
          <cell r="G5822">
            <v>0.26</v>
          </cell>
        </row>
        <row r="5823">
          <cell r="A5823">
            <v>100233</v>
          </cell>
          <cell r="B5823" t="str">
            <v>TRANSPORTE VERTICAL MANUAL, 1 PAVIMENTO, DE BLOCOS CERÂMICOS FURADOS NA HORIZONTAL DE 9X19X19CM (UNIDADE: BLOCO). AF_07/2019</v>
          </cell>
          <cell r="C5823" t="str">
            <v>UN</v>
          </cell>
          <cell r="D5823">
            <v>0.11</v>
          </cell>
          <cell r="E5823">
            <v>0.13</v>
          </cell>
          <cell r="F5823" t="str">
            <v>SINTÉTICO</v>
          </cell>
          <cell r="G5823">
            <v>0.13</v>
          </cell>
        </row>
        <row r="5824">
          <cell r="A5824">
            <v>100234</v>
          </cell>
          <cell r="B5824" t="str">
            <v>TRANSPORTE VERTICAL MANUAL, 1 PAVIMENTO, DE CAIXA COM REVESTIMENTO CERÂMICO (UNIDADE: M2). AF_07/2019</v>
          </cell>
          <cell r="C5824" t="str">
            <v>M2</v>
          </cell>
          <cell r="D5824">
            <v>0.35</v>
          </cell>
          <cell r="E5824">
            <v>0.39</v>
          </cell>
          <cell r="F5824" t="str">
            <v>SINTÉTICO</v>
          </cell>
          <cell r="G5824">
            <v>0.39</v>
          </cell>
        </row>
        <row r="5825">
          <cell r="A5825">
            <v>100235</v>
          </cell>
          <cell r="B5825" t="str">
            <v>TRANSPORTE VERTICAL MANUAL, 1 PAVIMENTO, DE LATA DE 18 LITROS (UNIDADE: L). AF_07/2019</v>
          </cell>
          <cell r="C5825" t="str">
            <v>L</v>
          </cell>
          <cell r="D5825">
            <v>0.02</v>
          </cell>
          <cell r="E5825">
            <v>0.03</v>
          </cell>
          <cell r="F5825" t="str">
            <v>SINTÉTICO</v>
          </cell>
          <cell r="G5825">
            <v>0.03</v>
          </cell>
        </row>
        <row r="5826">
          <cell r="A5826">
            <v>100236</v>
          </cell>
          <cell r="B5826" t="str">
            <v>TRANSPORTE HORIZONTAL MANUAL, DE TUBO DE PVC SOLDÁVEL COM DIÂMETRO MENOR OU IGUAL A 60 MM (UNIDADE: MXKM). AF_07/2019</v>
          </cell>
          <cell r="C5826" t="str">
            <v>MXKM</v>
          </cell>
          <cell r="D5826">
            <v>1.78</v>
          </cell>
          <cell r="E5826">
            <v>1.96</v>
          </cell>
          <cell r="F5826" t="str">
            <v>SINTÉTICO</v>
          </cell>
          <cell r="G5826">
            <v>1.96</v>
          </cell>
        </row>
        <row r="5827">
          <cell r="A5827">
            <v>100237</v>
          </cell>
          <cell r="B5827" t="str">
            <v>TRANSPORTE HORIZONTAL MANUAL, DE TUBO DE PVC SOLDÁVEL COM DIÂMETRO MAIOR QUE 60 MM E MENOR OU IGUAL A 85 MM (UNIDADE: MXKM). AF_07/2019</v>
          </cell>
          <cell r="C5827" t="str">
            <v>MXKM</v>
          </cell>
          <cell r="D5827">
            <v>2.13</v>
          </cell>
          <cell r="E5827">
            <v>2.36</v>
          </cell>
          <cell r="F5827" t="str">
            <v>SINTÉTICO</v>
          </cell>
          <cell r="G5827">
            <v>2.36</v>
          </cell>
        </row>
        <row r="5828">
          <cell r="A5828">
            <v>100238</v>
          </cell>
          <cell r="B5828" t="str">
            <v>TRANSPORTE HORIZONTAL MANUAL, DE TUBO DE CPVC COM DIÂMETRO MENOR OU IGUAL A 73 MM (UNIDADE: MXKM). AF_07/2019</v>
          </cell>
          <cell r="C5828" t="str">
            <v>MXKM</v>
          </cell>
          <cell r="D5828">
            <v>3.41</v>
          </cell>
          <cell r="E5828">
            <v>3.77</v>
          </cell>
          <cell r="F5828" t="str">
            <v>SINTÉTICO</v>
          </cell>
          <cell r="G5828">
            <v>3.77</v>
          </cell>
        </row>
        <row r="5829">
          <cell r="A5829">
            <v>100239</v>
          </cell>
          <cell r="B5829" t="str">
            <v>TRANSPORTE HORIZONTAL MANUAL, DE TUBO DE CPVC COM DIÂMETRO MAIOR QUE 73 MM E MENOR OU IGUAL A 89 MM (UNIDADE: MXKM). AF_07/2019</v>
          </cell>
          <cell r="C5829" t="str">
            <v>MXKM</v>
          </cell>
          <cell r="D5829">
            <v>4.2699999999999996</v>
          </cell>
          <cell r="E5829">
            <v>4.72</v>
          </cell>
          <cell r="F5829" t="str">
            <v>SINTÉTICO</v>
          </cell>
          <cell r="G5829">
            <v>4.72</v>
          </cell>
        </row>
        <row r="5830">
          <cell r="A5830">
            <v>100240</v>
          </cell>
          <cell r="B5830" t="str">
            <v>TRANSPORTE HORIZONTAL MANUAL, DE TUBO DE PPR - PN12 OU PN25 - COM DIÂMETRO MENOR OU IGUAL A 50 MM (UNIDADE: MXKM). AF_07/2019</v>
          </cell>
          <cell r="C5830" t="str">
            <v>MXKM</v>
          </cell>
          <cell r="D5830">
            <v>2.56</v>
          </cell>
          <cell r="E5830">
            <v>2.83</v>
          </cell>
          <cell r="F5830" t="str">
            <v>SINTÉTICO</v>
          </cell>
          <cell r="G5830">
            <v>2.83</v>
          </cell>
        </row>
        <row r="5831">
          <cell r="A5831">
            <v>100241</v>
          </cell>
          <cell r="B5831" t="str">
            <v>TRANSPORTE HORIZONTAL MANUAL, DE TUBO DE PPR - PN12 OU PN25 - COM DIÂMETRO MAIOR QUE 50 MM E MENOR OU IGUAL A 75 MM (UNIDADE: MXKM). AF_07/2019</v>
          </cell>
          <cell r="C5831" t="str">
            <v>MXKM</v>
          </cell>
          <cell r="D5831">
            <v>4.2699999999999996</v>
          </cell>
          <cell r="E5831">
            <v>4.72</v>
          </cell>
          <cell r="F5831" t="str">
            <v>SINTÉTICO</v>
          </cell>
          <cell r="G5831">
            <v>4.72</v>
          </cell>
        </row>
        <row r="5832">
          <cell r="A5832">
            <v>100242</v>
          </cell>
          <cell r="B5832" t="str">
            <v>TRANSPORTE HORIZONTAL MANUAL, DE TUBO DE PPR - PN12 OU PN25 - COM DIÂMETRO MAIOR QUE 75 MM E MENOR OU IGUAL A 110 MM (UNIDADE: MXKM). AF_07/2019</v>
          </cell>
          <cell r="C5832" t="str">
            <v>MXKM</v>
          </cell>
          <cell r="D5832">
            <v>12.61</v>
          </cell>
          <cell r="E5832">
            <v>13.94</v>
          </cell>
          <cell r="F5832" t="str">
            <v>SINTÉTICO</v>
          </cell>
          <cell r="G5832">
            <v>13.94</v>
          </cell>
        </row>
        <row r="5833">
          <cell r="A5833">
            <v>100243</v>
          </cell>
          <cell r="B5833" t="str">
            <v>TRANSPORTE HORIZONTAL MANUAL, DE TUBO DE COBRE - CLASSE E - COM DIÂMETRO MENOR OU IGUAL A 54 MM (UNIDADE: MXKM). AF_07/2019</v>
          </cell>
          <cell r="C5833" t="str">
            <v>MXKM</v>
          </cell>
          <cell r="D5833">
            <v>2.0499999999999998</v>
          </cell>
          <cell r="E5833">
            <v>2.2599999999999998</v>
          </cell>
          <cell r="F5833" t="str">
            <v>SINTÉTICO</v>
          </cell>
          <cell r="G5833">
            <v>2.2599999999999998</v>
          </cell>
        </row>
        <row r="5834">
          <cell r="A5834">
            <v>100244</v>
          </cell>
          <cell r="B5834" t="str">
            <v>TRANSPORTE HORIZONTAL MANUAL, DE TUBO DE COBRE - CLASSE E - COM DIÂMETRO MAIOR QUE 54 MM E MENOR OU IGUAL A 79 MM (UNIDADE: MXKM). AF_07/2019</v>
          </cell>
          <cell r="C5834" t="str">
            <v>MXKM</v>
          </cell>
          <cell r="D5834">
            <v>2.56</v>
          </cell>
          <cell r="E5834">
            <v>2.83</v>
          </cell>
          <cell r="F5834" t="str">
            <v>SINTÉTICO</v>
          </cell>
          <cell r="G5834">
            <v>2.83</v>
          </cell>
        </row>
        <row r="5835">
          <cell r="A5835">
            <v>100245</v>
          </cell>
          <cell r="B5835" t="str">
            <v>TRANSPORTE HORIZONTAL MANUAL, DE TUBO DE COBRE - CLASSE E - COM DIÂMETRO MAIOR QUE 79 MM E MENOR OU IGUAL A 104 MM (UNIDADE: MXKM). AF_07/2019</v>
          </cell>
          <cell r="C5835" t="str">
            <v>MXKM</v>
          </cell>
          <cell r="D5835">
            <v>5.12</v>
          </cell>
          <cell r="E5835">
            <v>5.66</v>
          </cell>
          <cell r="F5835" t="str">
            <v>SINTÉTICO</v>
          </cell>
          <cell r="G5835">
            <v>5.66</v>
          </cell>
        </row>
        <row r="5836">
          <cell r="A5836">
            <v>100246</v>
          </cell>
          <cell r="B5836" t="str">
            <v>TRANSPORTE HORIZONTAL MANUAL, DE TUBO DE PVC SÉRIE NORMAL - ESGOTO PREDIAL, OU REFORÇADO PARA ESGOTO OU ÁGUAS PLUVIAIS PREDIAL, COM DIÂMETRO MENOR OU IGUAL A 75 MM (UNIDADE: MXKM). AF_07/2019</v>
          </cell>
          <cell r="C5836" t="str">
            <v>MXKM</v>
          </cell>
          <cell r="D5836">
            <v>1.7</v>
          </cell>
          <cell r="E5836">
            <v>1.88</v>
          </cell>
          <cell r="F5836" t="str">
            <v>SINTÉTICO</v>
          </cell>
          <cell r="G5836">
            <v>1.88</v>
          </cell>
        </row>
        <row r="5837">
          <cell r="A5837">
            <v>100247</v>
          </cell>
          <cell r="B5837" t="str">
            <v>TRANSPORTE HORIZONTAL MANUAL, DE TUBO DE PVC SÉRIE NORMAL - ESGOTO PREDIAL, OU REFORÇADO PARA ESGOTO OU ÁGUAS PLUVIAIS PREDIAL, COM DIÂMETRO MAIOR QUE 75 MM E MENOR OU IGUAL A 100 MM (UNIDADE: MXKM). AF_07/2019</v>
          </cell>
          <cell r="C5837" t="str">
            <v>MXKM</v>
          </cell>
          <cell r="D5837">
            <v>2.13</v>
          </cell>
          <cell r="E5837">
            <v>2.36</v>
          </cell>
          <cell r="F5837" t="str">
            <v>SINTÉTICO</v>
          </cell>
          <cell r="G5837">
            <v>2.36</v>
          </cell>
        </row>
        <row r="5838">
          <cell r="A5838">
            <v>100248</v>
          </cell>
          <cell r="B5838" t="str">
            <v>TRANSPORTE HORIZONTAL MANUAL, DE TUBO DE PVC SÉRIE NORMAL - ESGOTO PREDIAL, OU REFORÇADO PARA ESGOTO OU ÁGUAS PLUVIAIS PREDIAL, COM DIÂMETRO MAIOR QUE 100 MM E MENOR OU IGUAL A 150 MM (UNIDADE: MXKM). AF_07/2019</v>
          </cell>
          <cell r="C5838" t="str">
            <v>MXKM</v>
          </cell>
          <cell r="D5838">
            <v>8.41</v>
          </cell>
          <cell r="E5838">
            <v>9.2899999999999991</v>
          </cell>
          <cell r="F5838" t="str">
            <v>SINTÉTICO</v>
          </cell>
          <cell r="G5838">
            <v>9.2899999999999991</v>
          </cell>
        </row>
        <row r="5839">
          <cell r="A5839">
            <v>100249</v>
          </cell>
          <cell r="B5839" t="str">
            <v>TRANSPORTE HORIZONTAL MANUAL, DE TUBO DE AÇO CARBONO LEVE OU MÉDIO, PRETO OU GALVANIZADO, COM DIÂMETRO MENOR OU IGUAL A 20 MM (UNIDADE: MXKM). AF_07/2019</v>
          </cell>
          <cell r="C5839" t="str">
            <v>MXKM</v>
          </cell>
          <cell r="D5839">
            <v>1.7</v>
          </cell>
          <cell r="E5839">
            <v>1.88</v>
          </cell>
          <cell r="F5839" t="str">
            <v>SINTÉTICO</v>
          </cell>
          <cell r="G5839">
            <v>1.88</v>
          </cell>
        </row>
        <row r="5840">
          <cell r="A5840">
            <v>100250</v>
          </cell>
          <cell r="B5840" t="str">
            <v>TRANSPORTE HORIZONTAL MANUAL, DE TUBO DE AÇO CARBONO LEVE OU MÉDIO, PRETO OU GALVANIZADO, COM DIÂMETRO MAIOR QUE 20 MM E MENOR OU IGUAL A 32 MM (UNIDADE: MXKM). AF_07/2019</v>
          </cell>
          <cell r="C5840" t="str">
            <v>MXKM</v>
          </cell>
          <cell r="D5840">
            <v>2.84</v>
          </cell>
          <cell r="E5840">
            <v>3.14</v>
          </cell>
          <cell r="F5840" t="str">
            <v>SINTÉTICO</v>
          </cell>
          <cell r="G5840">
            <v>3.14</v>
          </cell>
        </row>
        <row r="5841">
          <cell r="A5841">
            <v>100251</v>
          </cell>
          <cell r="B5841" t="str">
            <v>TRANSPORTE HORIZONTAL MANUAL, DE TUBO DE AÇO CARBONO LEVE OU MÉDIO, PRETO OU GALVANIZADO, COM DIÂMETRO MAIOR QUE 32 MM E MENOR OU IGUAL A 65 MM (UNIDADE: MXKM). AF_07/2019</v>
          </cell>
          <cell r="C5841" t="str">
            <v>MXKM</v>
          </cell>
          <cell r="D5841">
            <v>8.41</v>
          </cell>
          <cell r="E5841">
            <v>9.2899999999999991</v>
          </cell>
          <cell r="F5841" t="str">
            <v>SINTÉTICO</v>
          </cell>
          <cell r="G5841">
            <v>9.2899999999999991</v>
          </cell>
        </row>
        <row r="5842">
          <cell r="A5842">
            <v>100252</v>
          </cell>
          <cell r="B5842" t="str">
            <v>TRANSPORTE HORIZONTAL MANUAL, DE TUBO DE AÇO CARBONO LEVE OU MÉDIO, PRETO OU GALVANIZADO, COM DIÂMETRO MAIOR QUE 65 MM E MENOR OU IGUAL A 90 MM (UNIDADE: MXKM). AF_07/2019</v>
          </cell>
          <cell r="C5842" t="str">
            <v>MXKM</v>
          </cell>
          <cell r="D5842">
            <v>12.61</v>
          </cell>
          <cell r="E5842">
            <v>13.94</v>
          </cell>
          <cell r="F5842" t="str">
            <v>SINTÉTICO</v>
          </cell>
          <cell r="G5842">
            <v>13.94</v>
          </cell>
        </row>
        <row r="5843">
          <cell r="A5843">
            <v>100253</v>
          </cell>
          <cell r="B5843" t="str">
            <v>TRANSPORTE HORIZONTAL MANUAL, DE TUBO DE AÇO CARBONO LEVE OU MÉDIO, PRETO OU GALVANIZADO, COM DIÂMETRO MAIOR QUE 90 MM E MENOR OU IGUAL A 125 MM (UNIDADE: MXKM). AF_07/2019</v>
          </cell>
          <cell r="C5843" t="str">
            <v>MXKM</v>
          </cell>
          <cell r="D5843">
            <v>16.82</v>
          </cell>
          <cell r="E5843">
            <v>18.59</v>
          </cell>
          <cell r="F5843" t="str">
            <v>SINTÉTICO</v>
          </cell>
          <cell r="G5843">
            <v>18.59</v>
          </cell>
        </row>
        <row r="5844">
          <cell r="A5844">
            <v>100254</v>
          </cell>
          <cell r="B5844" t="str">
            <v>TRANSPORTE HORIZONTAL MANUAL, DE TUBO DE AÇO CARBONO LEVE OU MÉDIO, PRETO OU GALVANIZADO, COM DIÂMETRO MAIOR QUE 125 MM E MENOR OU IGUAL A 150 MM (UNIDADE: MXKM). AF_07/2019</v>
          </cell>
          <cell r="C5844" t="str">
            <v>MXKM</v>
          </cell>
          <cell r="D5844">
            <v>25.23</v>
          </cell>
          <cell r="E5844">
            <v>27.89</v>
          </cell>
          <cell r="F5844" t="str">
            <v>SINTÉTICO</v>
          </cell>
          <cell r="G5844">
            <v>27.89</v>
          </cell>
        </row>
        <row r="5845">
          <cell r="A5845">
            <v>100255</v>
          </cell>
          <cell r="B5845" t="str">
            <v>TRANSPORTE HORIZONTAL MANUAL, DE TÁBUAS DE MADEIRA COM SEÇÃO TRANSVERSAL DE 2,5 X 25 CM E 2,5 X 30 CM (UNIDADE: MXKM). AF_07/2019</v>
          </cell>
          <cell r="C5845" t="str">
            <v>MXKM</v>
          </cell>
          <cell r="D5845">
            <v>8.5399999999999991</v>
          </cell>
          <cell r="E5845">
            <v>9.44</v>
          </cell>
          <cell r="F5845" t="str">
            <v>SINTÉTICO</v>
          </cell>
          <cell r="G5845">
            <v>9.44</v>
          </cell>
        </row>
        <row r="5846">
          <cell r="A5846">
            <v>100256</v>
          </cell>
          <cell r="B5846" t="str">
            <v>TRANSPORTE HORIZONTAL MANUAL, DE CAIBROS DE MADEIRA COM SEÇÃO TRANSVERSAL DE 7,5 X 6 CM E 6 X 8 CM (UNIDADE: MXKM). AF_07/2019</v>
          </cell>
          <cell r="C5846" t="str">
            <v>MXKM</v>
          </cell>
          <cell r="D5846">
            <v>5.69</v>
          </cell>
          <cell r="E5846">
            <v>6.29</v>
          </cell>
          <cell r="F5846" t="str">
            <v>SINTÉTICO</v>
          </cell>
          <cell r="G5846">
            <v>6.29</v>
          </cell>
        </row>
        <row r="5847">
          <cell r="A5847">
            <v>100257</v>
          </cell>
          <cell r="B5847" t="str">
            <v>TRANSPORTE HORIZONTAL MANUAL, DE RIPAS DE MADEIRA COM SEÇÃO TRANSVERSAL DE 1 X 5 CM E 2 X 5 CM (UNIDADE: MXKM). AF_07/2019</v>
          </cell>
          <cell r="C5847" t="str">
            <v>MXKM</v>
          </cell>
          <cell r="D5847">
            <v>3.41</v>
          </cell>
          <cell r="E5847">
            <v>3.77</v>
          </cell>
          <cell r="F5847" t="str">
            <v>SINTÉTICO</v>
          </cell>
          <cell r="G5847">
            <v>3.77</v>
          </cell>
        </row>
        <row r="5848">
          <cell r="A5848">
            <v>100258</v>
          </cell>
          <cell r="B5848" t="str">
            <v>TRANSPORTE HORIZONTAL MANUAL, DE VIGAS DE MADEIRA COM SEÇÃO TRANSVERSAL DE 5 X 12 CM (UNIDADE: MXKM). AF_07/2019</v>
          </cell>
          <cell r="C5848" t="str">
            <v>MXKM</v>
          </cell>
          <cell r="D5848">
            <v>8.5399999999999991</v>
          </cell>
          <cell r="E5848">
            <v>9.44</v>
          </cell>
          <cell r="F5848" t="str">
            <v>SINTÉTICO</v>
          </cell>
          <cell r="G5848">
            <v>9.44</v>
          </cell>
        </row>
        <row r="5849">
          <cell r="A5849">
            <v>100259</v>
          </cell>
          <cell r="B5849" t="str">
            <v>TRANSPORTE HORIZONTAL MANUAL, DE VIGAS DE MADEIRA COM SEÇÃO TRANSVERSAL DE 6 X 16 CM (UNIDADE: MXKM). AF_07/2019</v>
          </cell>
          <cell r="C5849" t="str">
            <v>MXKM</v>
          </cell>
          <cell r="D5849">
            <v>16.82</v>
          </cell>
          <cell r="E5849">
            <v>18.59</v>
          </cell>
          <cell r="F5849" t="str">
            <v>SINTÉTICO</v>
          </cell>
          <cell r="G5849">
            <v>18.59</v>
          </cell>
        </row>
        <row r="5850">
          <cell r="A5850">
            <v>100260</v>
          </cell>
          <cell r="B5850" t="str">
            <v>TRANSPORTE HORIZONTAL MANUAL, DE VERGALHÕES DE AÇO COM DIÂMETRO DE 5 MM (UNIDADE: KGXKM). AF_07/2019</v>
          </cell>
          <cell r="C5850" t="str">
            <v>KGXKM</v>
          </cell>
          <cell r="D5850">
            <v>5.54</v>
          </cell>
          <cell r="E5850">
            <v>6.13</v>
          </cell>
          <cell r="F5850" t="str">
            <v>SINTÉTICO</v>
          </cell>
          <cell r="G5850">
            <v>6.13</v>
          </cell>
        </row>
        <row r="5851">
          <cell r="A5851">
            <v>100261</v>
          </cell>
          <cell r="B5851" t="str">
            <v>TRANSPORTE HORIZONTAL MANUAL, DE VERGALHÕES DE AÇO COM DIÂMETRO DE 6,3 MM (UNIDADE: KGXKM). AF_07/2019</v>
          </cell>
          <cell r="C5851" t="str">
            <v>KGXKM</v>
          </cell>
          <cell r="D5851">
            <v>3.48</v>
          </cell>
          <cell r="E5851">
            <v>3.85</v>
          </cell>
          <cell r="F5851" t="str">
            <v>SINTÉTICO</v>
          </cell>
          <cell r="G5851">
            <v>3.85</v>
          </cell>
        </row>
        <row r="5852">
          <cell r="A5852">
            <v>100262</v>
          </cell>
          <cell r="B5852" t="str">
            <v>TRANSPORTE HORIZONTAL MANUAL, DE VERGALHÕES DE AÇO COM DIÂMETRO DE 8 MM (UNIDADE: KGXKM). AF_07/2019</v>
          </cell>
          <cell r="C5852" t="str">
            <v>KGXKM</v>
          </cell>
          <cell r="D5852">
            <v>2.16</v>
          </cell>
          <cell r="E5852">
            <v>2.38</v>
          </cell>
          <cell r="F5852" t="str">
            <v>SINTÉTICO</v>
          </cell>
          <cell r="G5852">
            <v>2.38</v>
          </cell>
        </row>
        <row r="5853">
          <cell r="A5853">
            <v>100263</v>
          </cell>
          <cell r="B5853" t="str">
            <v>TRANSPORTE HORIZONTAL MANUAL, DE VERGALHÕES DE AÇO COM DIÂMETRO DE 10 MM; 12,5 MM; 16 MM; 20 MM; 25 MM OU 32 MM (UNIDADE: KGXKM). AF_07/2019</v>
          </cell>
          <cell r="C5853" t="str">
            <v>KGXKM</v>
          </cell>
          <cell r="D5853">
            <v>1.38</v>
          </cell>
          <cell r="E5853">
            <v>1.53</v>
          </cell>
          <cell r="F5853" t="str">
            <v>SINTÉTICO</v>
          </cell>
          <cell r="G5853">
            <v>1.53</v>
          </cell>
        </row>
        <row r="5854">
          <cell r="A5854">
            <v>100264</v>
          </cell>
          <cell r="B5854" t="str">
            <v>TRANSPORTE HORIZONTAL MANUAL, DE JANELA (UNIDADE: M2XKM). AF_07/2019</v>
          </cell>
          <cell r="C5854" t="str">
            <v>M2XKM</v>
          </cell>
          <cell r="D5854">
            <v>25.19</v>
          </cell>
          <cell r="E5854">
            <v>27.85</v>
          </cell>
          <cell r="F5854" t="str">
            <v>SINTÉTICO</v>
          </cell>
          <cell r="G5854">
            <v>27.85</v>
          </cell>
        </row>
        <row r="5855">
          <cell r="A5855">
            <v>100265</v>
          </cell>
          <cell r="B5855" t="str">
            <v>TRANSPORTE VERTICAL MANUAL, 1 PAVIMENTO, DE JANELA (UNIDADE: M2). AF_07/2019</v>
          </cell>
          <cell r="C5855" t="str">
            <v>M2</v>
          </cell>
          <cell r="D5855">
            <v>0.52</v>
          </cell>
          <cell r="E5855">
            <v>0.57999999999999996</v>
          </cell>
          <cell r="F5855" t="str">
            <v>SINTÉTICO</v>
          </cell>
          <cell r="G5855">
            <v>0.57999999999999996</v>
          </cell>
        </row>
        <row r="5856">
          <cell r="A5856">
            <v>100266</v>
          </cell>
          <cell r="B5856" t="str">
            <v>TRANSPORTE HORIZONTAL MANUAL, DE PORTA (UNIDADE: UNIDXKM). AF_07/2019</v>
          </cell>
          <cell r="C5856" t="str">
            <v>UNXKM</v>
          </cell>
          <cell r="D5856">
            <v>53.55</v>
          </cell>
          <cell r="E5856">
            <v>59.19</v>
          </cell>
          <cell r="F5856" t="str">
            <v>SINTÉTICO</v>
          </cell>
          <cell r="G5856">
            <v>59.19</v>
          </cell>
        </row>
        <row r="5857">
          <cell r="A5857">
            <v>100267</v>
          </cell>
          <cell r="B5857" t="str">
            <v>TRANSPORTE VERTICAL MANUAL, 1 PAVIMENTO, DE PORTA (UNIDADE: UNID). AF_07/2019</v>
          </cell>
          <cell r="C5857" t="str">
            <v>UN</v>
          </cell>
          <cell r="D5857">
            <v>1.06</v>
          </cell>
          <cell r="E5857">
            <v>1.17</v>
          </cell>
          <cell r="F5857" t="str">
            <v>SINTÉTICO</v>
          </cell>
          <cell r="G5857">
            <v>1.17</v>
          </cell>
        </row>
        <row r="5858">
          <cell r="A5858">
            <v>100268</v>
          </cell>
          <cell r="B5858" t="str">
            <v>TRANSPORTE HORIZONTAL MANUAL, DE BANCADA DE MÁRMORE OU GRANITO PARA COZINHA/LAVATÓRIO OU MÁRMORE SINTÉTICO COM CUBA INTEGRADA (UNIDADE: UNIDXKM). AF_07/2019</v>
          </cell>
          <cell r="C5858" t="str">
            <v>UNXKM</v>
          </cell>
          <cell r="D5858">
            <v>53.55</v>
          </cell>
          <cell r="E5858">
            <v>59.19</v>
          </cell>
          <cell r="F5858" t="str">
            <v>SINTÉTICO</v>
          </cell>
          <cell r="G5858">
            <v>59.19</v>
          </cell>
        </row>
        <row r="5859">
          <cell r="A5859">
            <v>100269</v>
          </cell>
          <cell r="B5859" t="str">
            <v>TRANSPORTE VERTICAL, BANCADA DE MÁRMORE OU GRANITO PARA COZINHA/LAVATÓRIO OU MÁRMORE SINTÉTICO COM CUBA INTEGRADA, MANUAL, 1 PAVIMENTO, (UNIDADE: UNID). AF_07/2019</v>
          </cell>
          <cell r="C5859" t="str">
            <v>UN</v>
          </cell>
          <cell r="D5859">
            <v>1.06</v>
          </cell>
          <cell r="E5859">
            <v>1.17</v>
          </cell>
          <cell r="F5859" t="str">
            <v>SINTÉTICO</v>
          </cell>
          <cell r="G5859">
            <v>1.17</v>
          </cell>
        </row>
        <row r="5860">
          <cell r="A5860">
            <v>100270</v>
          </cell>
          <cell r="B5860" t="str">
            <v>TRANSPORTE HORIZONTAL COM CARRINHO PLATAFORMA, DE BANCADA DE MÁRMORE OU GRANITO PARA COZINHA/LAVATÓRIO OU MÁRMORE SINTÉTICO COM CUBA INTEGRADA (UNIDADE: UNIDXKM). AF_07/2019</v>
          </cell>
          <cell r="C5860" t="str">
            <v>UNXKM</v>
          </cell>
          <cell r="D5860">
            <v>40.14</v>
          </cell>
          <cell r="E5860">
            <v>44.37</v>
          </cell>
          <cell r="F5860" t="str">
            <v>SINTÉTICO</v>
          </cell>
          <cell r="G5860">
            <v>44.37</v>
          </cell>
        </row>
        <row r="5861">
          <cell r="A5861">
            <v>100271</v>
          </cell>
          <cell r="B5861" t="str">
            <v>TRANSPORTE HORIZONTAL MANUAL, DE VIDRO (UNIDADE: M2XKM). AF_07/2019</v>
          </cell>
          <cell r="C5861" t="str">
            <v>M2XKM</v>
          </cell>
          <cell r="D5861">
            <v>40.159999999999997</v>
          </cell>
          <cell r="E5861">
            <v>44.39</v>
          </cell>
          <cell r="F5861" t="str">
            <v>SINTÉTICO</v>
          </cell>
          <cell r="G5861">
            <v>44.39</v>
          </cell>
        </row>
        <row r="5862">
          <cell r="A5862">
            <v>100272</v>
          </cell>
          <cell r="B5862" t="str">
            <v>TRANSPORTE VERTICAL MANUAL, 1 PAVIMENTO, DE VIDRO (UNIDADE: M2). AF_07/2019</v>
          </cell>
          <cell r="C5862" t="str">
            <v>M2</v>
          </cell>
          <cell r="D5862">
            <v>0.79</v>
          </cell>
          <cell r="E5862">
            <v>0.88</v>
          </cell>
          <cell r="F5862" t="str">
            <v>SINTÉTICO</v>
          </cell>
          <cell r="G5862">
            <v>0.88</v>
          </cell>
        </row>
        <row r="5863">
          <cell r="A5863">
            <v>100273</v>
          </cell>
          <cell r="B5863" t="str">
            <v>TRANSPORTE HORIZONTAL MANUAL, DE TELA DE AÇO (UNIDADE: KGXKM). AF_07/2019</v>
          </cell>
          <cell r="C5863" t="str">
            <v>KGXKM</v>
          </cell>
          <cell r="D5863">
            <v>2.09</v>
          </cell>
          <cell r="E5863">
            <v>2.31</v>
          </cell>
          <cell r="F5863" t="str">
            <v>SINTÉTICO</v>
          </cell>
          <cell r="G5863">
            <v>2.31</v>
          </cell>
        </row>
        <row r="5864">
          <cell r="A5864">
            <v>100274</v>
          </cell>
          <cell r="B5864" t="str">
            <v>TRANSPORTE HORIZONTAL MANUAL, DE COMPENSADO DE MADEIRA (UNIDADE: M2XKM). AF_07/2019</v>
          </cell>
          <cell r="C5864" t="str">
            <v>M2XKM</v>
          </cell>
          <cell r="D5864">
            <v>17.850000000000001</v>
          </cell>
          <cell r="E5864">
            <v>19.739999999999998</v>
          </cell>
          <cell r="F5864" t="str">
            <v>SINTÉTICO</v>
          </cell>
          <cell r="G5864">
            <v>19.739999999999998</v>
          </cell>
        </row>
        <row r="5865">
          <cell r="A5865">
            <v>100275</v>
          </cell>
          <cell r="B5865" t="str">
            <v>TRANSPORTE HORIZONTAL MANUAL, DE TELHA TERMOACÚSTICA OU TELHA DE AÇO ZINCADO (UNIDADE: M2XKM). AF_07/2019</v>
          </cell>
          <cell r="C5865" t="str">
            <v>M2XKM</v>
          </cell>
          <cell r="D5865">
            <v>11.54</v>
          </cell>
          <cell r="E5865">
            <v>12.76</v>
          </cell>
          <cell r="F5865" t="str">
            <v>SINTÉTICO</v>
          </cell>
          <cell r="G5865">
            <v>12.76</v>
          </cell>
        </row>
        <row r="5866">
          <cell r="A5866">
            <v>100276</v>
          </cell>
          <cell r="B5866" t="str">
            <v>TRANSPORTE HORIZONTAL MANUAL, DE TELHA DE FIBROCIMENTO OU TELHA ESTRUTURAL DE FIBROCIMENTO, CANALETE 90 OU KALHETÃO (UNIDADE: M2XKM). AF_07/2019</v>
          </cell>
          <cell r="C5866" t="str">
            <v>M2XKM</v>
          </cell>
          <cell r="D5866">
            <v>21.07</v>
          </cell>
          <cell r="E5866">
            <v>23.29</v>
          </cell>
          <cell r="F5866" t="str">
            <v>SINTÉTICO</v>
          </cell>
          <cell r="G5866">
            <v>23.29</v>
          </cell>
        </row>
        <row r="5867">
          <cell r="A5867">
            <v>100277</v>
          </cell>
          <cell r="B5867" t="str">
            <v>TRANSPORTE HORIZONTAL COM MANIPULADOR TELESCÓPICO, DE TELHAS TERMOACÚSTICAS, FIBROCIMENTO, AÇO ZINCADO, FIBROCIMENTO ESTRUTURAL, CANALETE 90 OU KALHETÃO (UNIDADE: M2XKM). AF_07/2019</v>
          </cell>
          <cell r="C5867" t="str">
            <v>M2XKM</v>
          </cell>
          <cell r="D5867">
            <v>1.32</v>
          </cell>
          <cell r="E5867">
            <v>1.37</v>
          </cell>
          <cell r="F5867" t="str">
            <v>SINTÉTICO</v>
          </cell>
          <cell r="G5867">
            <v>1.37</v>
          </cell>
        </row>
        <row r="5868">
          <cell r="A5868">
            <v>100278</v>
          </cell>
          <cell r="B5868" t="str">
            <v>TRANSPORTE HORIZONTAL MANUAL, DE BACIA SANITÁRIA, CAIXA ACOPLADA, TANQUE OU PIA (UNIDADE: UNIDXKM). AF_07/2019</v>
          </cell>
          <cell r="C5868" t="str">
            <v>UNXKM</v>
          </cell>
          <cell r="D5868">
            <v>25.62</v>
          </cell>
          <cell r="E5868">
            <v>28.32</v>
          </cell>
          <cell r="F5868" t="str">
            <v>SINTÉTICO</v>
          </cell>
          <cell r="G5868">
            <v>28.32</v>
          </cell>
        </row>
        <row r="5869">
          <cell r="A5869">
            <v>100279</v>
          </cell>
          <cell r="B5869" t="str">
            <v>TRANSPORTE VERTICAL MANUAL, 1 PAVIMENTO, DE BACIA SANITÁRIA, CAIXA ACOPLADA, TANQUE OU PIA (UNIDADE: UNID). AF_07/2019</v>
          </cell>
          <cell r="C5869" t="str">
            <v>UN</v>
          </cell>
          <cell r="D5869">
            <v>0.49</v>
          </cell>
          <cell r="E5869">
            <v>0.54</v>
          </cell>
          <cell r="F5869" t="str">
            <v>SINTÉTICO</v>
          </cell>
          <cell r="G5869">
            <v>0.54</v>
          </cell>
        </row>
        <row r="5870">
          <cell r="A5870">
            <v>100280</v>
          </cell>
          <cell r="B5870" t="str">
            <v>TRANSPORTE HORIZONTAL COM CARRINHO PLATAFORMA, DE BACIA SANITÁRIA, CAIXA ACOPLADA, TANQUE OU PIA (UNIDADE: UNIDXKM). AF_07/2019</v>
          </cell>
          <cell r="C5870" t="str">
            <v>UNXKM</v>
          </cell>
          <cell r="D5870">
            <v>11.76</v>
          </cell>
          <cell r="E5870">
            <v>13</v>
          </cell>
          <cell r="F5870" t="str">
            <v>SINTÉTICO</v>
          </cell>
          <cell r="G5870">
            <v>13</v>
          </cell>
        </row>
        <row r="5871">
          <cell r="A5871">
            <v>100281</v>
          </cell>
          <cell r="B5871" t="str">
            <v>TRANSPORTE HORIZONTAL COM MANIPULADOR TELESCÓPICO, DE BACIA SANITÁRIA, CAIXA ACOPLADA, TANQUE OU PIA (UNIDADE: UNIDXKM). AF_07/2019</v>
          </cell>
          <cell r="C5871" t="str">
            <v>UNXKM</v>
          </cell>
          <cell r="D5871">
            <v>2.5299999999999998</v>
          </cell>
          <cell r="E5871">
            <v>2.65</v>
          </cell>
          <cell r="F5871" t="str">
            <v>SINTÉTICO</v>
          </cell>
          <cell r="G5871">
            <v>2.65</v>
          </cell>
        </row>
        <row r="5872">
          <cell r="A5872">
            <v>100282</v>
          </cell>
          <cell r="B5872" t="str">
            <v>TRANSPORTE HORIZONTAL MANUAL, DE TELHA DE CONCRETO OU CERÂMICA (UNIDADE: M2XKM). AF_07/2019</v>
          </cell>
          <cell r="C5872" t="str">
            <v>M2XKM</v>
          </cell>
          <cell r="D5872">
            <v>100.32</v>
          </cell>
          <cell r="E5872">
            <v>110.9</v>
          </cell>
          <cell r="F5872" t="str">
            <v>SINTÉTICO</v>
          </cell>
          <cell r="G5872">
            <v>110.9</v>
          </cell>
        </row>
        <row r="5873">
          <cell r="A5873">
            <v>100283</v>
          </cell>
          <cell r="B5873" t="str">
            <v>TRANSPORTE HORIZONTAL COM CARRINHO PLATAFORMA, DE TELHA DE CONCRETO OU CERÂMICA (UNIDADE: M2XKM). AF_07/2019</v>
          </cell>
          <cell r="C5873" t="str">
            <v>M2XKM</v>
          </cell>
          <cell r="D5873">
            <v>16.2</v>
          </cell>
          <cell r="E5873">
            <v>17.91</v>
          </cell>
          <cell r="F5873" t="str">
            <v>SINTÉTICO</v>
          </cell>
          <cell r="G5873">
            <v>17.91</v>
          </cell>
        </row>
        <row r="5874">
          <cell r="A5874">
            <v>100284</v>
          </cell>
          <cell r="B5874" t="str">
            <v>TRANSPORTE HORIZONTAL COM MANIPULADOR TELESCÓPICO, DE TELHA DE CONCRETO OU CERÂMICA (UNIDADE: M2XKM). AF_07/2019</v>
          </cell>
          <cell r="C5874" t="str">
            <v>M2XKM</v>
          </cell>
          <cell r="D5874">
            <v>7.42</v>
          </cell>
          <cell r="E5874">
            <v>7.74</v>
          </cell>
          <cell r="F5874" t="str">
            <v>SINTÉTICO</v>
          </cell>
          <cell r="G5874">
            <v>7.74</v>
          </cell>
        </row>
        <row r="5875">
          <cell r="A5875">
            <v>100285</v>
          </cell>
          <cell r="B5875" t="str">
            <v>TRANSPORTE HORIZONTAL MANUAL, DE BARRAMENTO BLINDADO (UNIDADE: MXKM). AF_07/2019</v>
          </cell>
          <cell r="C5875" t="str">
            <v>MXKM</v>
          </cell>
          <cell r="D5875">
            <v>26.95</v>
          </cell>
          <cell r="E5875">
            <v>29.79</v>
          </cell>
          <cell r="F5875" t="str">
            <v>SINTÉTICO</v>
          </cell>
          <cell r="G5875">
            <v>29.79</v>
          </cell>
        </row>
        <row r="5876">
          <cell r="A5876">
            <v>100286</v>
          </cell>
          <cell r="B5876" t="str">
            <v>TRANSPORTE HORIZONTAL COM CARRINHO PLATAFORMA, DE BARRAMENTO BLINDADO (UNIDADE: MXKM). AF_07/2019</v>
          </cell>
          <cell r="C5876" t="str">
            <v>MXKM</v>
          </cell>
          <cell r="D5876">
            <v>8.7799999999999994</v>
          </cell>
          <cell r="E5876">
            <v>9.7100000000000009</v>
          </cell>
          <cell r="F5876" t="str">
            <v>SINTÉTICO</v>
          </cell>
          <cell r="G5876">
            <v>9.7100000000000009</v>
          </cell>
        </row>
        <row r="5877">
          <cell r="A5877">
            <v>100287</v>
          </cell>
          <cell r="B5877" t="str">
            <v>TRANSPORTE HORIZONTAL MANUAL, DE CALHA QUADRADA NÚMERO 24  CORTE 33 (UNIDADE: MXKM). AF_07/2019</v>
          </cell>
          <cell r="C5877" t="str">
            <v>MXKM</v>
          </cell>
          <cell r="D5877">
            <v>8.41</v>
          </cell>
          <cell r="E5877">
            <v>9.2899999999999991</v>
          </cell>
          <cell r="F5877" t="str">
            <v>SINTÉTICO</v>
          </cell>
          <cell r="G5877">
            <v>9.2899999999999991</v>
          </cell>
        </row>
        <row r="5878">
          <cell r="A5878">
            <v>84117</v>
          </cell>
          <cell r="B5878" t="str">
            <v>RASPAGEM / CALAFETACAO TACOS MADEIRA 1 DEMAO CERA</v>
          </cell>
          <cell r="C5878" t="str">
            <v>M2</v>
          </cell>
          <cell r="D5878">
            <v>17.82</v>
          </cell>
          <cell r="E5878">
            <v>19.8</v>
          </cell>
          <cell r="F5878" t="str">
            <v>SINTÉTICO</v>
          </cell>
          <cell r="G5878">
            <v>19.8</v>
          </cell>
        </row>
        <row r="5879">
          <cell r="A5879">
            <v>84120</v>
          </cell>
          <cell r="B5879" t="str">
            <v>ENCERAMENTO MANUAL EM MADEIRA - 3 DEMAOS</v>
          </cell>
          <cell r="C5879" t="str">
            <v>M2</v>
          </cell>
          <cell r="D5879">
            <v>11.11</v>
          </cell>
          <cell r="E5879">
            <v>11.67</v>
          </cell>
          <cell r="F5879" t="str">
            <v>SINTÉTICO</v>
          </cell>
          <cell r="G5879">
            <v>11.67</v>
          </cell>
        </row>
        <row r="5880">
          <cell r="A5880">
            <v>99802</v>
          </cell>
          <cell r="B5880" t="str">
            <v>LIMPEZA DE PISO CERÂMICO OU PORCELANATO COM VASSOURA A SECO. AF_04/2019</v>
          </cell>
          <cell r="C5880" t="str">
            <v>M2</v>
          </cell>
          <cell r="D5880">
            <v>0.34</v>
          </cell>
          <cell r="E5880">
            <v>0.38</v>
          </cell>
          <cell r="F5880" t="str">
            <v>SINTÉTICO</v>
          </cell>
          <cell r="G5880">
            <v>0.38</v>
          </cell>
        </row>
        <row r="5881">
          <cell r="A5881">
            <v>99803</v>
          </cell>
          <cell r="B5881" t="str">
            <v>LIMPEZA DE PISO CERÂMICO OU PORCELANATO COM PANO ÚMIDO. AF_04/2019</v>
          </cell>
          <cell r="C5881" t="str">
            <v>M2</v>
          </cell>
          <cell r="D5881">
            <v>1.33</v>
          </cell>
          <cell r="E5881">
            <v>1.47</v>
          </cell>
          <cell r="F5881" t="str">
            <v>SINTÉTICO</v>
          </cell>
          <cell r="G5881">
            <v>1.47</v>
          </cell>
        </row>
        <row r="5882">
          <cell r="A5882">
            <v>99805</v>
          </cell>
          <cell r="B5882" t="str">
            <v>LIMPEZA DE PISO CERÂMICO OU COM PEDRAS RÚSTICAS UTILIZANDO ÁCIDO MURIÁTICO. AF_04/2019</v>
          </cell>
          <cell r="C5882" t="str">
            <v>M2</v>
          </cell>
          <cell r="D5882">
            <v>6.96</v>
          </cell>
          <cell r="E5882">
            <v>7.68</v>
          </cell>
          <cell r="F5882" t="str">
            <v>SINTÉTICO</v>
          </cell>
          <cell r="G5882">
            <v>7.68</v>
          </cell>
        </row>
        <row r="5883">
          <cell r="A5883">
            <v>99806</v>
          </cell>
          <cell r="B5883" t="str">
            <v>LIMPEZA DE REVESTIMENTO CERÂMICO EM PAREDE COM PANO ÚMIDO AF_04/2019</v>
          </cell>
          <cell r="C5883" t="str">
            <v>M2</v>
          </cell>
          <cell r="D5883">
            <v>0.55000000000000004</v>
          </cell>
          <cell r="E5883">
            <v>0.6</v>
          </cell>
          <cell r="F5883" t="str">
            <v>SINTÉTICO</v>
          </cell>
          <cell r="G5883">
            <v>0.6</v>
          </cell>
        </row>
        <row r="5884">
          <cell r="A5884">
            <v>99808</v>
          </cell>
          <cell r="B5884" t="str">
            <v>LIMPEZA DE REVESTIMENTO CERÂMICO EM PAREDE UTILIZANDO ÁCIDO MURIÁTICO. AF_04/2019</v>
          </cell>
          <cell r="C5884" t="str">
            <v>M2</v>
          </cell>
          <cell r="D5884">
            <v>2.29</v>
          </cell>
          <cell r="E5884">
            <v>2.5099999999999998</v>
          </cell>
          <cell r="F5884" t="str">
            <v>SINTÉTICO</v>
          </cell>
          <cell r="G5884">
            <v>2.5099999999999998</v>
          </cell>
        </row>
        <row r="5885">
          <cell r="A5885">
            <v>99809</v>
          </cell>
          <cell r="B5885" t="str">
            <v>LIMPEZA DE PISO DE LADRILHO HIDRÁULICO COM PANO ÚMIDO. AF_04/2019</v>
          </cell>
          <cell r="C5885" t="str">
            <v>M2</v>
          </cell>
          <cell r="D5885">
            <v>3.79</v>
          </cell>
          <cell r="E5885">
            <v>4.1900000000000004</v>
          </cell>
          <cell r="F5885" t="str">
            <v>SINTÉTICO</v>
          </cell>
          <cell r="G5885">
            <v>4.1900000000000004</v>
          </cell>
        </row>
        <row r="5886">
          <cell r="A5886">
            <v>99811</v>
          </cell>
          <cell r="B5886" t="str">
            <v>LIMPEZA DE CONTRAPISO COM VASSOURA A SECO. AF_04/2019</v>
          </cell>
          <cell r="C5886" t="str">
            <v>M2</v>
          </cell>
          <cell r="D5886">
            <v>2.2599999999999998</v>
          </cell>
          <cell r="E5886">
            <v>2.5</v>
          </cell>
          <cell r="F5886" t="str">
            <v>SINTÉTICO</v>
          </cell>
          <cell r="G5886">
            <v>2.5</v>
          </cell>
        </row>
        <row r="5887">
          <cell r="A5887">
            <v>99812</v>
          </cell>
          <cell r="B5887" t="str">
            <v>LIMPEZA DE LADRILHO HIDRÁULICO EM PAREDE COM PANO ÚMIDO. AF_04/2019</v>
          </cell>
          <cell r="C5887" t="str">
            <v>M2</v>
          </cell>
          <cell r="D5887">
            <v>0.72</v>
          </cell>
          <cell r="E5887">
            <v>0.8</v>
          </cell>
          <cell r="F5887" t="str">
            <v>SINTÉTICO</v>
          </cell>
          <cell r="G5887">
            <v>0.8</v>
          </cell>
        </row>
        <row r="5888">
          <cell r="A5888">
            <v>99814</v>
          </cell>
          <cell r="B5888" t="str">
            <v>LIMPEZA DE SUPERFÍCIE COM JATO DE ALTA PRESSÃO. AF_04/2019</v>
          </cell>
          <cell r="C5888" t="str">
            <v>M2</v>
          </cell>
          <cell r="D5888">
            <v>1.23</v>
          </cell>
          <cell r="E5888">
            <v>1.36</v>
          </cell>
          <cell r="F5888" t="str">
            <v>SINTÉTICO</v>
          </cell>
          <cell r="G5888">
            <v>1.36</v>
          </cell>
        </row>
        <row r="5889">
          <cell r="A5889">
            <v>99822</v>
          </cell>
          <cell r="B5889" t="str">
            <v>LIMPEZA DE PORTA DE MADEIRA. AF_04/2019</v>
          </cell>
          <cell r="C5889" t="str">
            <v>M2</v>
          </cell>
          <cell r="D5889">
            <v>0.64</v>
          </cell>
          <cell r="E5889">
            <v>0.71</v>
          </cell>
          <cell r="F5889" t="str">
            <v>SINTÉTICO</v>
          </cell>
          <cell r="G5889">
            <v>0.71</v>
          </cell>
        </row>
        <row r="5890">
          <cell r="A5890">
            <v>99826</v>
          </cell>
          <cell r="B5890" t="str">
            <v>LIMPEZA DE FORRO REMOVÍVEL COM PANO ÚMIDO. AF_04/2019</v>
          </cell>
          <cell r="C5890" t="str">
            <v>M2</v>
          </cell>
          <cell r="D5890">
            <v>0.99</v>
          </cell>
          <cell r="E5890">
            <v>1.0900000000000001</v>
          </cell>
          <cell r="F5890" t="str">
            <v>SINTÉTICO</v>
          </cell>
          <cell r="G5890">
            <v>1.0900000000000001</v>
          </cell>
        </row>
        <row r="5891">
          <cell r="A5891">
            <v>71516</v>
          </cell>
          <cell r="B5891" t="str">
            <v>CONJUNTO DE MANGUEIRA PARA COMBATE A INCENDIO EM FIBRA DE POLIESTER PURA, COM 1.1/2", REVESTIDA INTERNAMENTE, COM 2 LANCES DE 15M CADA</v>
          </cell>
          <cell r="C5891" t="str">
            <v>UN</v>
          </cell>
          <cell r="D5891">
            <v>452</v>
          </cell>
          <cell r="E5891">
            <v>452</v>
          </cell>
          <cell r="F5891" t="str">
            <v>SINTÉTICO</v>
          </cell>
          <cell r="G5891">
            <v>452</v>
          </cell>
        </row>
        <row r="5892">
          <cell r="A5892">
            <v>73361</v>
          </cell>
          <cell r="B5892" t="str">
            <v>CONCRETO CICLOPICO FCK=10MPA 30% PEDRA DE MAO INCLUSIVE LANCAMENTO</v>
          </cell>
          <cell r="C5892" t="str">
            <v>M3</v>
          </cell>
          <cell r="D5892">
            <v>460.68</v>
          </cell>
          <cell r="E5892">
            <v>479.61</v>
          </cell>
          <cell r="F5892" t="str">
            <v>SINTÉTICO</v>
          </cell>
          <cell r="G5892">
            <v>479.61</v>
          </cell>
        </row>
        <row r="5893">
          <cell r="A5893">
            <v>73714</v>
          </cell>
          <cell r="B5893" t="str">
            <v>CAIXA PARA RALO C OM GRELHA FOFO 135 KG DE ALV TIJOLO MACICO (7X10X20) PAREDES DE UMA VEZ (0.20 M) DE 0.90X1.20X1.50 M (EXTERNA) COM ARGAMASSA 1:4 CIMENTO:AREIA, BASE CONC FCK=10 MPA, EXCLUSIVE ESCAVACAO E REATERRO.</v>
          </cell>
          <cell r="C5893" t="str">
            <v>UN</v>
          </cell>
          <cell r="D5893">
            <v>1391.57</v>
          </cell>
          <cell r="E5893">
            <v>1458.06</v>
          </cell>
          <cell r="F5893" t="str">
            <v>SINTÉTICO</v>
          </cell>
          <cell r="G5893">
            <v>1458.06</v>
          </cell>
        </row>
        <row r="5894">
          <cell r="A5894">
            <v>97010</v>
          </cell>
          <cell r="B5894" t="str">
            <v>GUARDA-CORPO FIXADO EM FÔRMA DE MADEIRA COM TRAVESSÕES EM MADEIRA PREGADA E FECHAMENTO EM TELA DE POLIPROPILENO PARA EDIFICAÇÕES COM ATÉ 2 PAVIMENTOS. AF_11/2017</v>
          </cell>
          <cell r="C5894" t="str">
            <v>M</v>
          </cell>
          <cell r="D5894">
            <v>31.52</v>
          </cell>
          <cell r="E5894">
            <v>33.08</v>
          </cell>
          <cell r="F5894" t="str">
            <v>SINTÉTICO</v>
          </cell>
          <cell r="G5894">
            <v>33.08</v>
          </cell>
        </row>
        <row r="5895">
          <cell r="A5895">
            <v>97011</v>
          </cell>
          <cell r="B5895" t="str">
            <v>GUARDA-CORPO FIXADO EM FÔRMA DE MADEIRA COM TRAVESSÕES EM MADEIRA PREGADA E FECHAMENTO EM TELA DE POLIPROPILENO PARA EDIFICAÇÕES COM  3 PAVIMENTOS. AF_11/2017</v>
          </cell>
          <cell r="C5895" t="str">
            <v>M</v>
          </cell>
          <cell r="D5895">
            <v>25.74</v>
          </cell>
          <cell r="E5895">
            <v>27.3</v>
          </cell>
          <cell r="F5895" t="str">
            <v>SINTÉTICO</v>
          </cell>
          <cell r="G5895">
            <v>27.3</v>
          </cell>
        </row>
        <row r="5896">
          <cell r="A5896">
            <v>97012</v>
          </cell>
          <cell r="B5896" t="str">
            <v>GUARDA-CORPO FIXADO EM FÔRMA DE MADEIRA COM TRAVESSÕES EM MADEIRA PREGADA E FECHAMENTO EM TELA DE POLIPROPILENO PARA EDIFICAÇÕES COM ALTURA IGUAL OU SUPERIOR A 4 PAVIMENTOS. AF_11/2017</v>
          </cell>
          <cell r="C5896" t="str">
            <v>M</v>
          </cell>
          <cell r="D5896">
            <v>22.85</v>
          </cell>
          <cell r="E5896">
            <v>24.41</v>
          </cell>
          <cell r="F5896" t="str">
            <v>SINTÉTICO</v>
          </cell>
          <cell r="G5896">
            <v>24.41</v>
          </cell>
        </row>
        <row r="5897">
          <cell r="A5897">
            <v>97013</v>
          </cell>
          <cell r="B5897" t="str">
            <v>GUARDA-CORPO FIXADO EM FÔRMA DE MADEIRA COM TRAVESSÕES EM MADEIRA PREGADA E FECHAMENTO EM PAINEL COMPENSADO PARA EDIFICAÇÕES COM ATÉ 2 PAVIMENTOS. AF_11/2017</v>
          </cell>
          <cell r="C5897" t="str">
            <v>M</v>
          </cell>
          <cell r="D5897">
            <v>42.41</v>
          </cell>
          <cell r="E5897">
            <v>44.07</v>
          </cell>
          <cell r="F5897" t="str">
            <v>SINTÉTICO</v>
          </cell>
          <cell r="G5897">
            <v>44.07</v>
          </cell>
        </row>
        <row r="5898">
          <cell r="A5898">
            <v>97014</v>
          </cell>
          <cell r="B5898" t="str">
            <v>GUARDA-CORPO FIXADO EM FÔRMA DE MADEIRA COM TRAVESSÕES EM MADEIRA PREGADA E FECHAMENTO EM PAINEL COMPENSADO PARA EDIFICAÇÕES COM 3 PAVIMENTOS. AF_11/2017</v>
          </cell>
          <cell r="C5898" t="str">
            <v>M</v>
          </cell>
          <cell r="D5898">
            <v>33.200000000000003</v>
          </cell>
          <cell r="E5898">
            <v>34.86</v>
          </cell>
          <cell r="F5898" t="str">
            <v>SINTÉTICO</v>
          </cell>
          <cell r="G5898">
            <v>34.86</v>
          </cell>
        </row>
        <row r="5899">
          <cell r="A5899">
            <v>97015</v>
          </cell>
          <cell r="B5899" t="str">
            <v>GUARDA-CORPO FIXADO EM FÔRMA DE MADEIRA COM TRAVESSÕES EM MADEIRA PREGADA E FECHAMENTO EM PAINEL COMPENSADO PARA EDIFICAÇÕES COM ALTURA IGUAL OU SUPERIOR A 4 PAVIMENTOS. AF_11/2017</v>
          </cell>
          <cell r="C5899" t="str">
            <v>M</v>
          </cell>
          <cell r="D5899">
            <v>28.54</v>
          </cell>
          <cell r="E5899">
            <v>30.2</v>
          </cell>
          <cell r="F5899" t="str">
            <v>SINTÉTICO</v>
          </cell>
          <cell r="G5899">
            <v>30.2</v>
          </cell>
        </row>
        <row r="5900">
          <cell r="A5900">
            <v>97016</v>
          </cell>
          <cell r="B5900" t="str">
            <v>GUARDA-CORPO FIXADO EM FÔRMA DE MADEIRA COM TRAVESSÕES EM MADEIRA PREGADA PRÉ-MONTADA E ENCAIXE NA FÔRMA. PARA EDIFICAÇÕES COM ATÉ 2 PAVIMENTOS. AF_11/2017</v>
          </cell>
          <cell r="C5900" t="str">
            <v>M</v>
          </cell>
          <cell r="D5900">
            <v>26.23</v>
          </cell>
          <cell r="E5900">
            <v>27.21</v>
          </cell>
          <cell r="F5900" t="str">
            <v>SINTÉTICO</v>
          </cell>
          <cell r="G5900">
            <v>27.21</v>
          </cell>
        </row>
        <row r="5901">
          <cell r="A5901">
            <v>97017</v>
          </cell>
          <cell r="B5901" t="str">
            <v>GUARDA-CORPO FIXADO EM FÔRMA DE MADEIRA COM TRAVESSÕES EM MADEIRA PREGADA PRÉ-MONTADA E ENCAIXE NA FÔRMA PARA EDIFICAÇÕES COM 3 PAVIMENTOS. AF_11/2017</v>
          </cell>
          <cell r="C5901" t="str">
            <v>M</v>
          </cell>
          <cell r="D5901">
            <v>20.74</v>
          </cell>
          <cell r="E5901">
            <v>21.72</v>
          </cell>
          <cell r="F5901" t="str">
            <v>SINTÉTICO</v>
          </cell>
          <cell r="G5901">
            <v>21.72</v>
          </cell>
        </row>
        <row r="5902">
          <cell r="A5902">
            <v>97018</v>
          </cell>
          <cell r="B5902" t="str">
            <v>GUARDA-CORPO FIXADO EM FÔRMA DE MADEIRA COM TRAVESSÕES EM MADEIRA PREGADA PRÉ-MONTADA E ENCAIXE NA FÔRMA. PARA EDIFICAÇÕES COM ALTURA IGUAL OU SUPERIOR A 4 PAVIMENTOS. AF_11/2017</v>
          </cell>
          <cell r="C5902" t="str">
            <v>M</v>
          </cell>
          <cell r="D5902">
            <v>17.88</v>
          </cell>
          <cell r="E5902">
            <v>18.86</v>
          </cell>
          <cell r="F5902" t="str">
            <v>SINTÉTICO</v>
          </cell>
          <cell r="G5902">
            <v>18.86</v>
          </cell>
        </row>
        <row r="5903">
          <cell r="A5903">
            <v>97031</v>
          </cell>
          <cell r="B5903" t="str">
            <v>GUARDA-CORPO EM LAJE PÓS-DESFÔRMA, PARA ESTRUTURAS EM CONCRETO, COM ESCORAS DE MADEIRA ESTRONCADAS NA ESTRUTURA, TRAVESSÕES DE MADEIRA PREGADOS E FECHAMENTO EM TELA DE POLIPROPILENO PARA EDIFICAÇÕES COM ALTURA ATÉ 4 PAVIMENTOS (1 MONTAGEM POR OBRA). AF_11/2017</v>
          </cell>
          <cell r="C5903" t="str">
            <v>M</v>
          </cell>
          <cell r="D5903">
            <v>42.75</v>
          </cell>
          <cell r="E5903">
            <v>44.33</v>
          </cell>
          <cell r="F5903" t="str">
            <v>SINTÉTICO</v>
          </cell>
          <cell r="G5903">
            <v>44.33</v>
          </cell>
        </row>
        <row r="5904">
          <cell r="A5904">
            <v>97032</v>
          </cell>
          <cell r="B5904" t="str">
            <v>GUARDA-CORPO EM LAJE PÓS-DESFÔRMA, PARA ESTRUTURAS EM CONCRETO, COM ESCORAS DE MADEIRA ESTRONCADAS NA ESTRUTURA, TRAVESSÕES DE MADEIRA PREGADOS E FECHAMENTO EM TELA DE POLIPROPILENO PARA EDIFICAÇÕES ACIMA DE 4 PAV. (2 MONTAGENS POR OBRA). AF_11/2017</v>
          </cell>
          <cell r="C5904" t="str">
            <v>M</v>
          </cell>
          <cell r="D5904">
            <v>28.78</v>
          </cell>
          <cell r="E5904">
            <v>30.36</v>
          </cell>
          <cell r="F5904" t="str">
            <v>SINTÉTICO</v>
          </cell>
          <cell r="G5904">
            <v>30.36</v>
          </cell>
        </row>
        <row r="5905">
          <cell r="A5905">
            <v>97033</v>
          </cell>
          <cell r="B5905" t="str">
            <v>GUARDA-CORPO EM LAJE PÓS-DESFORMA, PARA ESTRUTURAS EM CONCRETO, COM ESCORAS METÁLICAS ESTRONCADAS NA ESTRUTURA, TRAVESSÕES DE MADEIRA E FECHAMENTO EM TELA DE POLIPROPILENO PARA EDIFICAÇÕES COM ALTURA ATÉ 4 PAVIMENTOS (1 MONTAGEM POR OBRA). AF_11/2017</v>
          </cell>
          <cell r="C5905" t="str">
            <v>M</v>
          </cell>
          <cell r="D5905">
            <v>49.18</v>
          </cell>
          <cell r="E5905">
            <v>50.66</v>
          </cell>
          <cell r="F5905" t="str">
            <v>SINTÉTICO</v>
          </cell>
          <cell r="G5905">
            <v>50.66</v>
          </cell>
        </row>
        <row r="5906">
          <cell r="A5906">
            <v>97034</v>
          </cell>
          <cell r="B5906" t="str">
            <v>GUARDA-CORPO EM LAJE PÓS-DESFORMA, PARA ESTRUTURAS EM CONCRETO, COM ESCORAS METÁLICAS ESTRONCADAS NA ESTRUTURA, TRAVESSÕES DE MADEIRA E FECHAMENTO EM TELA DE POLIPROPILENO PARA EDIFICAÇÕES ACIMA DE 4 PAVIMENTOS (2 MONTAGENS POR OBRA). AF_11/2017</v>
          </cell>
          <cell r="C5906" t="str">
            <v>M</v>
          </cell>
          <cell r="D5906">
            <v>31.39</v>
          </cell>
          <cell r="E5906">
            <v>32.869999999999997</v>
          </cell>
          <cell r="F5906" t="str">
            <v>SINTÉTICO</v>
          </cell>
          <cell r="G5906">
            <v>32.869999999999997</v>
          </cell>
        </row>
        <row r="5907">
          <cell r="A5907">
            <v>97039</v>
          </cell>
          <cell r="B5907" t="str">
            <v>FECHAMENTO REMOVÍVEL DE VÃO DE PORTAS, EM MADEIRA (VÃO DO ELEVADOR)  1 MONTAGEM EM OBRA. AF_11/2017</v>
          </cell>
          <cell r="C5907" t="str">
            <v>M2</v>
          </cell>
          <cell r="D5907">
            <v>27.93</v>
          </cell>
          <cell r="E5907">
            <v>29.48</v>
          </cell>
          <cell r="F5907" t="str">
            <v>SINTÉTICO</v>
          </cell>
          <cell r="G5907">
            <v>29.48</v>
          </cell>
        </row>
        <row r="5908">
          <cell r="A5908">
            <v>97040</v>
          </cell>
          <cell r="B5908" t="str">
            <v>FECHAMENTO REMOVÍVEL DE ABERTURA DE CAIXILHO, EM MADEIRA  4 MONTAGENS EM OBRA. AF_11/2017</v>
          </cell>
          <cell r="C5908" t="str">
            <v>M2</v>
          </cell>
          <cell r="D5908">
            <v>9.85</v>
          </cell>
          <cell r="E5908">
            <v>10.81</v>
          </cell>
          <cell r="F5908" t="str">
            <v>SINTÉTICO</v>
          </cell>
          <cell r="G5908">
            <v>10.81</v>
          </cell>
        </row>
        <row r="5909">
          <cell r="A5909">
            <v>97041</v>
          </cell>
          <cell r="B5909" t="str">
            <v>FECHAMENTO REMOVÍVEL DE ABERTURA NO PISO, EM MADEIRA  1 MONTAGEM EM OBRA. AF_11/2017</v>
          </cell>
          <cell r="C5909" t="str">
            <v>M2</v>
          </cell>
          <cell r="D5909">
            <v>85.65</v>
          </cell>
          <cell r="E5909">
            <v>88.22</v>
          </cell>
          <cell r="F5909" t="str">
            <v>SINTÉTICO</v>
          </cell>
          <cell r="G5909">
            <v>88.22</v>
          </cell>
        </row>
        <row r="5910">
          <cell r="A5910">
            <v>97046</v>
          </cell>
          <cell r="B5910" t="str">
            <v>PONTEIRAS DE PROTEÇÃO DE VERGALHÕES EXPOSTOS EM FUNDAÇÕES. AF_11/2017</v>
          </cell>
          <cell r="C5910" t="str">
            <v>M2</v>
          </cell>
          <cell r="D5910">
            <v>0.24</v>
          </cell>
          <cell r="E5910">
            <v>0.25</v>
          </cell>
          <cell r="F5910" t="str">
            <v>SINTÉTICO</v>
          </cell>
          <cell r="G5910">
            <v>0.25</v>
          </cell>
        </row>
        <row r="5911">
          <cell r="A5911">
            <v>97047</v>
          </cell>
          <cell r="B5911" t="str">
            <v>PONTEIRAS DE PROTEÇÃO DE VERGALHÕES EXPOSTOS EM ESTRUTURAS DE CONCRETO ARMADO CONVENCIONAL. AF_11/2017</v>
          </cell>
          <cell r="C5911" t="str">
            <v>M2</v>
          </cell>
          <cell r="D5911">
            <v>0.09</v>
          </cell>
          <cell r="E5911">
            <v>0.09</v>
          </cell>
          <cell r="F5911" t="str">
            <v>SINTÉTICO</v>
          </cell>
          <cell r="G5911">
            <v>0.09</v>
          </cell>
        </row>
        <row r="5912">
          <cell r="A5912">
            <v>97048</v>
          </cell>
          <cell r="B5912" t="str">
            <v>PONTEIRAS DE PROTEÇÃO DE VERGALHÕES EXPOSTOS EM ALVENARIA ESTRUTURAL. AF_11/2017</v>
          </cell>
          <cell r="C5912" t="str">
            <v>M2</v>
          </cell>
          <cell r="D5912">
            <v>7.0000000000000007E-2</v>
          </cell>
          <cell r="E5912">
            <v>7.0000000000000007E-2</v>
          </cell>
          <cell r="F5912" t="str">
            <v>SINTÉTICO</v>
          </cell>
          <cell r="G5912">
            <v>7.0000000000000007E-2</v>
          </cell>
        </row>
        <row r="5913">
          <cell r="A5913">
            <v>97051</v>
          </cell>
          <cell r="B5913" t="str">
            <v>SINALIZAÇÃO COM FITA FIXADA NA ESTRUTURA. AF_11/2017</v>
          </cell>
          <cell r="C5913" t="str">
            <v>M</v>
          </cell>
          <cell r="D5913">
            <v>0.51</v>
          </cell>
          <cell r="E5913">
            <v>0.55000000000000004</v>
          </cell>
          <cell r="F5913" t="str">
            <v>SINTÉTICO</v>
          </cell>
          <cell r="G5913">
            <v>0.55000000000000004</v>
          </cell>
        </row>
        <row r="5914">
          <cell r="A5914">
            <v>97053</v>
          </cell>
          <cell r="B5914" t="str">
            <v>SINALIZAÇÃO COM FITA FIXADA EM CONE PLÁSTICO, INCLUINDO CONE. AF_11/2017</v>
          </cell>
          <cell r="C5914" t="str">
            <v>M</v>
          </cell>
          <cell r="D5914">
            <v>24.23</v>
          </cell>
          <cell r="E5914">
            <v>24.9</v>
          </cell>
          <cell r="F5914" t="str">
            <v>SINTÉTICO</v>
          </cell>
          <cell r="G5914">
            <v>24.9</v>
          </cell>
        </row>
        <row r="5915">
          <cell r="A5915">
            <v>97062</v>
          </cell>
          <cell r="B5915" t="str">
            <v>COLOCAÇÃO DE TELA EM ANDAIME FACHADEIRO. AF_11/2017</v>
          </cell>
          <cell r="C5915" t="str">
            <v>M2</v>
          </cell>
          <cell r="D5915">
            <v>5.1100000000000003</v>
          </cell>
          <cell r="E5915">
            <v>5.42</v>
          </cell>
          <cell r="F5915" t="str">
            <v>SINTÉTICO</v>
          </cell>
          <cell r="G5915">
            <v>5.42</v>
          </cell>
        </row>
        <row r="5916">
          <cell r="A5916">
            <v>97063</v>
          </cell>
          <cell r="B5916" t="str">
            <v>MONTAGEM E DESMONTAGEM DE ANDAIME MODULAR FACHADEIRO, COM PISO METÁLICO, PARA EDIFICAÇÕES COM MÚLTIPLOS PAVIMENTOS (EXCLUSIVE ANDAIME E LIMPEZA). AF_11/2017</v>
          </cell>
          <cell r="C5916" t="str">
            <v>M2</v>
          </cell>
          <cell r="D5916">
            <v>7.33</v>
          </cell>
          <cell r="E5916">
            <v>8.1999999999999993</v>
          </cell>
          <cell r="F5916" t="str">
            <v>SINTÉTICO</v>
          </cell>
          <cell r="G5916">
            <v>8.1999999999999993</v>
          </cell>
        </row>
        <row r="5917">
          <cell r="A5917">
            <v>97064</v>
          </cell>
          <cell r="B5917" t="str">
            <v>MONTAGEM E DESMONTAGEM DE ANDAIME TUBULAR TIPO TORRE (EXCLUSIVE ANDAIME E LIMPEZA). AF_11/2017</v>
          </cell>
          <cell r="C5917" t="str">
            <v>M</v>
          </cell>
          <cell r="D5917">
            <v>13.44</v>
          </cell>
          <cell r="E5917">
            <v>15.01</v>
          </cell>
          <cell r="F5917" t="str">
            <v>SINTÉTICO</v>
          </cell>
          <cell r="G5917">
            <v>15.01</v>
          </cell>
        </row>
        <row r="5918">
          <cell r="A5918">
            <v>97065</v>
          </cell>
          <cell r="B5918" t="str">
            <v>MONTAGEM E DESMONTAGEM DE ANDAIME MULTIDIRECIONAL (EXCLUSIVE ANDAIME E LIMPEZA). AF_11/2017</v>
          </cell>
          <cell r="C5918" t="str">
            <v>M3</v>
          </cell>
          <cell r="D5918">
            <v>4.57</v>
          </cell>
          <cell r="E5918">
            <v>5.0999999999999996</v>
          </cell>
          <cell r="F5918" t="str">
            <v>SINTÉTICO</v>
          </cell>
          <cell r="G5918">
            <v>5.0999999999999996</v>
          </cell>
        </row>
        <row r="5919">
          <cell r="A5919">
            <v>97066</v>
          </cell>
          <cell r="B5919" t="str">
            <v>COBERTURA PARA PROTEÇÃO DE PEDESTRES SOBRE ESTRUTURA DE ANDAIME, INCLUSIVE MONTAGEM E DESMONTAGEM. AF_11/2017</v>
          </cell>
          <cell r="C5919" t="str">
            <v>M2</v>
          </cell>
          <cell r="D5919">
            <v>48.19</v>
          </cell>
          <cell r="E5919">
            <v>50.65</v>
          </cell>
          <cell r="F5919" t="str">
            <v>SINTÉTICO</v>
          </cell>
          <cell r="G5919">
            <v>50.65</v>
          </cell>
        </row>
        <row r="5920">
          <cell r="A5920">
            <v>97067</v>
          </cell>
          <cell r="B5920" t="str">
            <v>PLATAFORMA DE PROTEÇÃO PRINCIPAL PARA ALVENARIA ESTRUTURAL PARA SER APOIADA EM ANDAIME, INCLUSIVE MONTAGEM E DESMONTAGEM. AF_11/2017</v>
          </cell>
          <cell r="C5920" t="str">
            <v>M</v>
          </cell>
          <cell r="D5920">
            <v>392.38</v>
          </cell>
          <cell r="E5920">
            <v>417.24</v>
          </cell>
          <cell r="F5920" t="str">
            <v>SINTÉTICO</v>
          </cell>
          <cell r="G5920">
            <v>417.24</v>
          </cell>
        </row>
        <row r="5921">
          <cell r="A5921">
            <v>85421</v>
          </cell>
          <cell r="B5921" t="str">
            <v>REMOCAO DE VIDRO COMUM</v>
          </cell>
          <cell r="C5921" t="str">
            <v>M2</v>
          </cell>
          <cell r="D5921">
            <v>11.57</v>
          </cell>
          <cell r="E5921">
            <v>12.89</v>
          </cell>
          <cell r="F5921" t="str">
            <v>SINTÉTICO</v>
          </cell>
          <cell r="G5921">
            <v>12.89</v>
          </cell>
        </row>
        <row r="5922">
          <cell r="A5922">
            <v>97621</v>
          </cell>
          <cell r="B5922" t="str">
            <v>DEMOLIÇÃO DE ALVENARIA DE BLOCO FURADO, DE FORMA MANUAL, COM REAPROVEITAMENTO. AF_12/2017</v>
          </cell>
          <cell r="C5922" t="str">
            <v>M3</v>
          </cell>
          <cell r="D5922">
            <v>74.88</v>
          </cell>
          <cell r="E5922">
            <v>82.92</v>
          </cell>
          <cell r="F5922" t="str">
            <v>SINTÉTICO</v>
          </cell>
          <cell r="G5922">
            <v>82.92</v>
          </cell>
        </row>
        <row r="5923">
          <cell r="A5923">
            <v>97622</v>
          </cell>
          <cell r="B5923" t="str">
            <v>DEMOLIÇÃO DE ALVENARIA DE BLOCO FURADO, DE FORMA MANUAL, SEM REAPROVEITAMENTO. AF_12/2017</v>
          </cell>
          <cell r="C5923" t="str">
            <v>M3</v>
          </cell>
          <cell r="D5923">
            <v>36.49</v>
          </cell>
          <cell r="E5923">
            <v>40.409999999999997</v>
          </cell>
          <cell r="F5923" t="str">
            <v>SINTÉTICO</v>
          </cell>
          <cell r="G5923">
            <v>40.409999999999997</v>
          </cell>
        </row>
        <row r="5924">
          <cell r="A5924">
            <v>97623</v>
          </cell>
          <cell r="B5924" t="str">
            <v>DEMOLIÇÃO DE ALVENARIA DE TIJOLO MACIÇO, DE FORMA MANUAL, COM REAPROVEITAMENTO. AF_12/2017</v>
          </cell>
          <cell r="C5924" t="str">
            <v>M3</v>
          </cell>
          <cell r="D5924">
            <v>111.79</v>
          </cell>
          <cell r="E5924">
            <v>123.81</v>
          </cell>
          <cell r="F5924" t="str">
            <v>SINTÉTICO</v>
          </cell>
          <cell r="G5924">
            <v>123.81</v>
          </cell>
        </row>
        <row r="5925">
          <cell r="A5925">
            <v>97624</v>
          </cell>
          <cell r="B5925" t="str">
            <v>DEMOLIÇÃO DE ALVENARIA DE TIJOLO MACIÇO, DE FORMA MANUAL, SEM REAPROVEITAMENTO. AF_12/2017</v>
          </cell>
          <cell r="C5925" t="str">
            <v>M3</v>
          </cell>
          <cell r="D5925">
            <v>68.61</v>
          </cell>
          <cell r="E5925">
            <v>75.98</v>
          </cell>
          <cell r="F5925" t="str">
            <v>SINTÉTICO</v>
          </cell>
          <cell r="G5925">
            <v>75.98</v>
          </cell>
        </row>
        <row r="5926">
          <cell r="A5926">
            <v>97625</v>
          </cell>
          <cell r="B5926" t="str">
            <v>DEMOLIÇÃO DE ALVENARIA PARA QUALQUER TIPO DE BLOCO, DE FORMA MECANIZADA, SEM REAPROVEITAMENTO. AF_12/2017</v>
          </cell>
          <cell r="C5926" t="str">
            <v>M3</v>
          </cell>
          <cell r="D5926">
            <v>33.75</v>
          </cell>
          <cell r="E5926">
            <v>34.75</v>
          </cell>
          <cell r="F5926" t="str">
            <v>SINTÉTICO</v>
          </cell>
          <cell r="G5926">
            <v>34.75</v>
          </cell>
        </row>
        <row r="5927">
          <cell r="A5927">
            <v>97626</v>
          </cell>
          <cell r="B5927" t="str">
            <v>DEMOLIÇÃO DE PILARES E VIGAS EM CONCRETO ARMADO, DE FORMA MANUAL, SEM REAPROVEITAMENTO. AF_12/2017</v>
          </cell>
          <cell r="C5927" t="str">
            <v>M3</v>
          </cell>
          <cell r="D5927">
            <v>387.7</v>
          </cell>
          <cell r="E5927">
            <v>428.15</v>
          </cell>
          <cell r="F5927" t="str">
            <v>SINTÉTICO</v>
          </cell>
          <cell r="G5927">
            <v>428.15</v>
          </cell>
        </row>
        <row r="5928">
          <cell r="A5928">
            <v>97627</v>
          </cell>
          <cell r="B5928" t="str">
            <v>DEMOLIÇÃO DE PILARES E VIGAS EM CONCRETO ARMADO, DE FORMA MECANIZADA COM MARTELETE, SEM REAPROVEITAMENTO. AF_12/2017</v>
          </cell>
          <cell r="C5928" t="str">
            <v>M3</v>
          </cell>
          <cell r="D5928">
            <v>196.56</v>
          </cell>
          <cell r="E5928">
            <v>216.58</v>
          </cell>
          <cell r="F5928" t="str">
            <v>SINTÉTICO</v>
          </cell>
          <cell r="G5928">
            <v>216.58</v>
          </cell>
        </row>
        <row r="5929">
          <cell r="A5929">
            <v>97628</v>
          </cell>
          <cell r="B5929" t="str">
            <v>DEMOLIÇÃO DE LAJES, DE FORMA MANUAL, SEM REAPROVEITAMENTO. AF_12/2017</v>
          </cell>
          <cell r="C5929" t="str">
            <v>M3</v>
          </cell>
          <cell r="D5929">
            <v>180.36</v>
          </cell>
          <cell r="E5929">
            <v>199.74</v>
          </cell>
          <cell r="F5929" t="str">
            <v>SINTÉTICO</v>
          </cell>
          <cell r="G5929">
            <v>199.74</v>
          </cell>
        </row>
        <row r="5930">
          <cell r="A5930">
            <v>97629</v>
          </cell>
          <cell r="B5930" t="str">
            <v>DEMOLIÇÃO DE LAJES, DE FORMA MECANIZADA COM MARTELETE, SEM REAPROVEITAMENTO. AF_12/2017</v>
          </cell>
          <cell r="C5930" t="str">
            <v>M3</v>
          </cell>
          <cell r="D5930">
            <v>88.74</v>
          </cell>
          <cell r="E5930">
            <v>98.33</v>
          </cell>
          <cell r="F5930" t="str">
            <v>SINTÉTICO</v>
          </cell>
          <cell r="G5930">
            <v>98.33</v>
          </cell>
        </row>
        <row r="5931">
          <cell r="A5931">
            <v>97631</v>
          </cell>
          <cell r="B5931" t="str">
            <v>DEMOLIÇÃO DE ARGAMASSAS, DE FORMA MANUAL, SEM REAPROVEITAMENTO. AF_12/2017</v>
          </cell>
          <cell r="C5931" t="str">
            <v>M2</v>
          </cell>
          <cell r="D5931">
            <v>2.19</v>
          </cell>
          <cell r="E5931">
            <v>2.44</v>
          </cell>
          <cell r="F5931" t="str">
            <v>SINTÉTICO</v>
          </cell>
          <cell r="G5931">
            <v>2.44</v>
          </cell>
        </row>
        <row r="5932">
          <cell r="A5932">
            <v>97632</v>
          </cell>
          <cell r="B5932" t="str">
            <v>DEMOLIÇÃO DE RODAPÉ CERÂMICO, DE FORMA MANUAL, SEM REAPROVEITAMENTO. AF_12/2017</v>
          </cell>
          <cell r="C5932" t="str">
            <v>M</v>
          </cell>
          <cell r="D5932">
            <v>1.67</v>
          </cell>
          <cell r="E5932">
            <v>1.86</v>
          </cell>
          <cell r="F5932" t="str">
            <v>SINTÉTICO</v>
          </cell>
          <cell r="G5932">
            <v>1.86</v>
          </cell>
        </row>
        <row r="5933">
          <cell r="A5933">
            <v>97633</v>
          </cell>
          <cell r="B5933" t="str">
            <v>DEMOLIÇÃO DE REVESTIMENTO CERÂMICO, DE FORMA MANUAL, SEM REAPROVEITAMENTO. AF_12/2017</v>
          </cell>
          <cell r="C5933" t="str">
            <v>M2</v>
          </cell>
          <cell r="D5933">
            <v>14.65</v>
          </cell>
          <cell r="E5933">
            <v>16.260000000000002</v>
          </cell>
          <cell r="F5933" t="str">
            <v>SINTÉTICO</v>
          </cell>
          <cell r="G5933">
            <v>16.260000000000002</v>
          </cell>
        </row>
        <row r="5934">
          <cell r="A5934">
            <v>97634</v>
          </cell>
          <cell r="B5934" t="str">
            <v>DEMOLIÇÃO DE REVESTIMENTO CERÂMICO, DE FORMA MECANIZADA COM MARTELETE, SEM REAPROVEITAMENTO. AF_12/2017</v>
          </cell>
          <cell r="C5934" t="str">
            <v>M2</v>
          </cell>
          <cell r="D5934">
            <v>8.32</v>
          </cell>
          <cell r="E5934">
            <v>9.24</v>
          </cell>
          <cell r="F5934" t="str">
            <v>SINTÉTICO</v>
          </cell>
          <cell r="G5934">
            <v>9.24</v>
          </cell>
        </row>
        <row r="5935">
          <cell r="A5935">
            <v>97635</v>
          </cell>
          <cell r="B5935" t="str">
            <v>DEMOLIÇÃO DE PAVIMENTO INTERTRAVADO, DE FORMA MANUAL, COM REAPROVEITAMENTO. AF_12/2017</v>
          </cell>
          <cell r="C5935" t="str">
            <v>M2</v>
          </cell>
          <cell r="D5935">
            <v>10.3</v>
          </cell>
          <cell r="E5935">
            <v>11.49</v>
          </cell>
          <cell r="F5935" t="str">
            <v>SINTÉTICO</v>
          </cell>
          <cell r="G5935">
            <v>11.49</v>
          </cell>
        </row>
        <row r="5936">
          <cell r="A5936">
            <v>97636</v>
          </cell>
          <cell r="B5936" t="str">
            <v>DEMOLIÇÃO PARCIAL DE PAVIMENTO ASFÁLTICO, DE FORMA MECANIZADA, SEM REAPROVEITAMENTO. AF_12/2017</v>
          </cell>
          <cell r="C5936" t="str">
            <v>M2</v>
          </cell>
          <cell r="D5936">
            <v>9.0299999999999994</v>
          </cell>
          <cell r="E5936">
            <v>9.3699999999999992</v>
          </cell>
          <cell r="F5936" t="str">
            <v>SINTÉTICO</v>
          </cell>
          <cell r="G5936">
            <v>9.3699999999999992</v>
          </cell>
        </row>
        <row r="5937">
          <cell r="A5937">
            <v>97637</v>
          </cell>
          <cell r="B5937" t="str">
            <v>REMOÇÃO DE TAPUME/ CHAPAS METÁLICAS E DE MADEIRA, DE FORMA MANUAL, SEM REAPROVEITAMENTO. AF_12/2017</v>
          </cell>
          <cell r="C5937" t="str">
            <v>M2</v>
          </cell>
          <cell r="D5937">
            <v>1.8</v>
          </cell>
          <cell r="E5937">
            <v>2</v>
          </cell>
          <cell r="F5937" t="str">
            <v>SINTÉTICO</v>
          </cell>
          <cell r="G5937">
            <v>2</v>
          </cell>
        </row>
        <row r="5938">
          <cell r="A5938">
            <v>97638</v>
          </cell>
          <cell r="B5938" t="str">
            <v>REMOÇÃO DE CHAPAS E PERFIS DE DRYWALL, DE FORMA MANUAL, SEM REAPROVEITAMENTO. AF_12/2017</v>
          </cell>
          <cell r="C5938" t="str">
            <v>M2</v>
          </cell>
          <cell r="D5938">
            <v>5.26</v>
          </cell>
          <cell r="E5938">
            <v>5.85</v>
          </cell>
          <cell r="F5938" t="str">
            <v>SINTÉTICO</v>
          </cell>
          <cell r="G5938">
            <v>5.85</v>
          </cell>
        </row>
        <row r="5939">
          <cell r="A5939">
            <v>97639</v>
          </cell>
          <cell r="B5939" t="str">
            <v>REMOÇÃO DE PLACAS E PILARETES DE CONCRETO, DE FORMA MANUAL, SEM REAPROVEITAMENTO. AF_12/2017</v>
          </cell>
          <cell r="C5939" t="str">
            <v>M2</v>
          </cell>
          <cell r="D5939">
            <v>13.41</v>
          </cell>
          <cell r="E5939">
            <v>14.91</v>
          </cell>
          <cell r="F5939" t="str">
            <v>SINTÉTICO</v>
          </cell>
          <cell r="G5939">
            <v>14.91</v>
          </cell>
        </row>
        <row r="5940">
          <cell r="A5940">
            <v>97640</v>
          </cell>
          <cell r="B5940" t="str">
            <v>REMOÇÃO DE FORROS DE DRYWALL, PVC E FIBROMINERAL, DE FORMA MANUAL, SEM REAPROVEITAMENTO. AF_12/2017</v>
          </cell>
          <cell r="C5940" t="str">
            <v>M2</v>
          </cell>
          <cell r="D5940">
            <v>1.1299999999999999</v>
          </cell>
          <cell r="E5940">
            <v>1.27</v>
          </cell>
          <cell r="F5940" t="str">
            <v>SINTÉTICO</v>
          </cell>
          <cell r="G5940">
            <v>1.27</v>
          </cell>
        </row>
        <row r="5941">
          <cell r="A5941">
            <v>97641</v>
          </cell>
          <cell r="B5941" t="str">
            <v>REMOÇÃO DE FORRO DE GESSO, DE FORMA MANUAL, SEM REAPROVEITAMENTO. AF_12/2017</v>
          </cell>
          <cell r="C5941" t="str">
            <v>M2</v>
          </cell>
          <cell r="D5941">
            <v>3.12</v>
          </cell>
          <cell r="E5941">
            <v>3.46</v>
          </cell>
          <cell r="F5941" t="str">
            <v>SINTÉTICO</v>
          </cell>
          <cell r="G5941">
            <v>3.46</v>
          </cell>
        </row>
        <row r="5942">
          <cell r="A5942">
            <v>97642</v>
          </cell>
          <cell r="B5942" t="str">
            <v>REMOÇÃO DE TRAMA METÁLICA OU DE MADEIRA PARA FORRO, DE FORMA MANUAL, SEM REAPROVEITAMENTO. AF_12/2017</v>
          </cell>
          <cell r="C5942" t="str">
            <v>M2</v>
          </cell>
          <cell r="D5942">
            <v>2.04</v>
          </cell>
          <cell r="E5942">
            <v>2.27</v>
          </cell>
          <cell r="F5942" t="str">
            <v>SINTÉTICO</v>
          </cell>
          <cell r="G5942">
            <v>2.27</v>
          </cell>
        </row>
        <row r="5943">
          <cell r="A5943">
            <v>97643</v>
          </cell>
          <cell r="B5943" t="str">
            <v>REMOÇÃO DE PISO DE MADEIRA (ASSOALHO E BARROTE), DE FORMA MANUAL, SEM REAPROVEITAMENTO. AF_12/2017</v>
          </cell>
          <cell r="C5943" t="str">
            <v>M2</v>
          </cell>
          <cell r="D5943">
            <v>16.45</v>
          </cell>
          <cell r="E5943">
            <v>18.309999999999999</v>
          </cell>
          <cell r="F5943" t="str">
            <v>SINTÉTICO</v>
          </cell>
          <cell r="G5943">
            <v>18.309999999999999</v>
          </cell>
        </row>
        <row r="5944">
          <cell r="A5944">
            <v>97644</v>
          </cell>
          <cell r="B5944" t="str">
            <v>REMOÇÃO DE PORTAS, DE FORMA MANUAL, SEM REAPROVEITAMENTO. AF_12/2017</v>
          </cell>
          <cell r="C5944" t="str">
            <v>M2</v>
          </cell>
          <cell r="D5944">
            <v>6.19</v>
          </cell>
          <cell r="E5944">
            <v>6.89</v>
          </cell>
          <cell r="F5944" t="str">
            <v>SINTÉTICO</v>
          </cell>
          <cell r="G5944">
            <v>6.89</v>
          </cell>
        </row>
        <row r="5945">
          <cell r="A5945">
            <v>97645</v>
          </cell>
          <cell r="B5945" t="str">
            <v>REMOÇÃO DE JANELAS, DE FORMA MANUAL, SEM REAPROVEITAMENTO. AF_12/2017</v>
          </cell>
          <cell r="C5945" t="str">
            <v>M2</v>
          </cell>
          <cell r="D5945">
            <v>21.12</v>
          </cell>
          <cell r="E5945">
            <v>23.05</v>
          </cell>
          <cell r="F5945" t="str">
            <v>SINTÉTICO</v>
          </cell>
          <cell r="G5945">
            <v>23.05</v>
          </cell>
        </row>
        <row r="5946">
          <cell r="A5946">
            <v>97647</v>
          </cell>
          <cell r="B5946" t="str">
            <v>REMOÇÃO DE TELHAS, DE FIBROCIMENTO, METÁLICA E CERÂMICA, DE FORMA MANUAL, SEM REAPROVEITAMENTO. AF_12/2017</v>
          </cell>
          <cell r="C5946" t="str">
            <v>M2</v>
          </cell>
          <cell r="D5946">
            <v>2.31</v>
          </cell>
          <cell r="E5946">
            <v>2.57</v>
          </cell>
          <cell r="F5946" t="str">
            <v>SINTÉTICO</v>
          </cell>
          <cell r="G5946">
            <v>2.57</v>
          </cell>
        </row>
        <row r="5947">
          <cell r="A5947">
            <v>97648</v>
          </cell>
          <cell r="B5947" t="str">
            <v>REMOÇÃO DE PROTEÇÃO TÉRMICA PARA COBERTURA EM EPS, DE FORMA MANUAL, SEM REAPROVEITAMENTO. AF_12/2017</v>
          </cell>
          <cell r="C5947" t="str">
            <v>M2</v>
          </cell>
          <cell r="D5947">
            <v>1.32</v>
          </cell>
          <cell r="E5947">
            <v>1.47</v>
          </cell>
          <cell r="F5947" t="str">
            <v>SINTÉTICO</v>
          </cell>
          <cell r="G5947">
            <v>1.47</v>
          </cell>
        </row>
        <row r="5948">
          <cell r="A5948">
            <v>97649</v>
          </cell>
          <cell r="B5948" t="str">
            <v>REMOÇÃO DE TELHAS DE FIBROCIMENTO, METÁLICA E CERÂMICA, DE FORMA MECANIZADA, COM USO DE GUINDASTE, SEM REAPROVEITAMENTO. AF_12/2017</v>
          </cell>
          <cell r="C5948" t="str">
            <v>M2</v>
          </cell>
          <cell r="D5948">
            <v>2.9</v>
          </cell>
          <cell r="E5948">
            <v>3.2</v>
          </cell>
          <cell r="F5948" t="str">
            <v>SINTÉTICO</v>
          </cell>
          <cell r="G5948">
            <v>3.2</v>
          </cell>
        </row>
        <row r="5949">
          <cell r="A5949">
            <v>97650</v>
          </cell>
          <cell r="B5949" t="str">
            <v>REMOÇÃO DE TRAMA DE MADEIRA PARA COBERTURA, DE FORMA MANUAL, SEM REAPROVEITAMENTO. AF_12/2017</v>
          </cell>
          <cell r="C5949" t="str">
            <v>M2</v>
          </cell>
          <cell r="D5949">
            <v>4.9800000000000004</v>
          </cell>
          <cell r="E5949">
            <v>5.55</v>
          </cell>
          <cell r="F5949" t="str">
            <v>SINTÉTICO</v>
          </cell>
          <cell r="G5949">
            <v>5.55</v>
          </cell>
        </row>
        <row r="5950">
          <cell r="A5950">
            <v>97651</v>
          </cell>
          <cell r="B5950" t="str">
            <v>REMOÇÃO DE TESOURAS DE MADEIRA, COM VÃO MENOR QUE 8M, DE FORMA MANUAL, SEM REAPROVEITAMENTO. AF_12/2017</v>
          </cell>
          <cell r="C5950" t="str">
            <v>UN</v>
          </cell>
          <cell r="D5950">
            <v>55.18</v>
          </cell>
          <cell r="E5950">
            <v>61.4</v>
          </cell>
          <cell r="F5950" t="str">
            <v>SINTÉTICO</v>
          </cell>
          <cell r="G5950">
            <v>61.4</v>
          </cell>
        </row>
        <row r="5951">
          <cell r="A5951">
            <v>97652</v>
          </cell>
          <cell r="B5951" t="str">
            <v>REMOÇÃO DE TESOURAS DE MADEIRA, COM VÃO MAIOR OU IGUAL A 8M, DE FORMA MANUAL, SEM REAPROVEITAMENTO. AF_12/2017</v>
          </cell>
          <cell r="C5951" t="str">
            <v>UN</v>
          </cell>
          <cell r="D5951">
            <v>125.12</v>
          </cell>
          <cell r="E5951">
            <v>139.19999999999999</v>
          </cell>
          <cell r="F5951" t="str">
            <v>SINTÉTICO</v>
          </cell>
          <cell r="G5951">
            <v>139.19999999999999</v>
          </cell>
        </row>
        <row r="5952">
          <cell r="A5952">
            <v>97653</v>
          </cell>
          <cell r="B5952" t="str">
            <v>REMOÇÃO DE TESOURAS DE MADEIRA, COM VÃO MENOR QUE 8M, DE FORMA MECANIZADA, COM REAPROVEITAMENTO. AF_12/2017</v>
          </cell>
          <cell r="C5952" t="str">
            <v>UN</v>
          </cell>
          <cell r="D5952">
            <v>84.65</v>
          </cell>
          <cell r="E5952">
            <v>87.95</v>
          </cell>
          <cell r="F5952" t="str">
            <v>SINTÉTICO</v>
          </cell>
          <cell r="G5952">
            <v>87.95</v>
          </cell>
        </row>
        <row r="5953">
          <cell r="A5953">
            <v>97654</v>
          </cell>
          <cell r="B5953" t="str">
            <v>REMOÇÃO DE TESOURAS DE MADEIRA, COM VÃO MAIOR OU IGUAL A 8M, DE FORMA MECANIZADA, COM REAPROVEITAMENTO. AF_12/2017</v>
          </cell>
          <cell r="C5953" t="str">
            <v>UN</v>
          </cell>
          <cell r="D5953">
            <v>103.8</v>
          </cell>
          <cell r="E5953">
            <v>109.25</v>
          </cell>
          <cell r="F5953" t="str">
            <v>SINTÉTICO</v>
          </cell>
          <cell r="G5953">
            <v>109.25</v>
          </cell>
        </row>
        <row r="5954">
          <cell r="A5954">
            <v>97655</v>
          </cell>
          <cell r="B5954" t="str">
            <v>REMOÇÃO DE TRAMA METÁLICA PARA COBERTURA, DE FORMA MANUAL, SEM REAPROVEITAMENTO. AF_12/2017</v>
          </cell>
          <cell r="C5954" t="str">
            <v>M2</v>
          </cell>
          <cell r="D5954">
            <v>14.63</v>
          </cell>
          <cell r="E5954">
            <v>15.89</v>
          </cell>
          <cell r="F5954" t="str">
            <v>SINTÉTICO</v>
          </cell>
          <cell r="G5954">
            <v>15.89</v>
          </cell>
        </row>
        <row r="5955">
          <cell r="A5955">
            <v>97656</v>
          </cell>
          <cell r="B5955" t="str">
            <v>REMOÇÃO DE TESOURAS METÁLICAS, COM VÃO MENOR QUE 8M, DE FORMA MANUAL, SEM REAPROVEITAMENTO. AF_12/2017</v>
          </cell>
          <cell r="C5955" t="str">
            <v>UN</v>
          </cell>
          <cell r="D5955">
            <v>146.15</v>
          </cell>
          <cell r="E5955">
            <v>159.57</v>
          </cell>
          <cell r="F5955" t="str">
            <v>SINTÉTICO</v>
          </cell>
          <cell r="G5955">
            <v>159.57</v>
          </cell>
        </row>
        <row r="5956">
          <cell r="A5956">
            <v>97657</v>
          </cell>
          <cell r="B5956" t="str">
            <v>REMOÇÃO DE TESOURAS METÁLICAS, COM VÃO MAIOR OU IGUAL A 8M, DE FORMA MANUAL, SEM REAPROVEITAMENTO. AF_12/2017</v>
          </cell>
          <cell r="C5956" t="str">
            <v>UN</v>
          </cell>
          <cell r="D5956">
            <v>289.68</v>
          </cell>
          <cell r="E5956">
            <v>316.3</v>
          </cell>
          <cell r="F5956" t="str">
            <v>SINTÉTICO</v>
          </cell>
          <cell r="G5956">
            <v>316.3</v>
          </cell>
        </row>
        <row r="5957">
          <cell r="A5957">
            <v>97658</v>
          </cell>
          <cell r="B5957" t="str">
            <v>REMOÇÃO DE TESOURAS METÁLICAS, COM VÃO MENOR QUE 8M, DE FORMA MECANIZADA, COM REAPROVEITAMENTO. AF_12/2017</v>
          </cell>
          <cell r="C5957" t="str">
            <v>UN</v>
          </cell>
          <cell r="D5957">
            <v>120.13</v>
          </cell>
          <cell r="E5957">
            <v>126.66</v>
          </cell>
          <cell r="F5957" t="str">
            <v>SINTÉTICO</v>
          </cell>
          <cell r="G5957">
            <v>126.66</v>
          </cell>
        </row>
        <row r="5958">
          <cell r="A5958">
            <v>97659</v>
          </cell>
          <cell r="B5958" t="str">
            <v>REMOÇÃO DE TESOURAS METÁLICAS, COM VÃO MAIOR OU IGUAL A 8M, DE FORMA MECANIZADA, COM REAPROVEITAMENTO. AF_12/2017</v>
          </cell>
          <cell r="C5958" t="str">
            <v>UN</v>
          </cell>
          <cell r="D5958">
            <v>161.19</v>
          </cell>
          <cell r="E5958">
            <v>171.71</v>
          </cell>
          <cell r="F5958" t="str">
            <v>SINTÉTICO</v>
          </cell>
          <cell r="G5958">
            <v>171.71</v>
          </cell>
        </row>
        <row r="5959">
          <cell r="A5959">
            <v>97660</v>
          </cell>
          <cell r="B5959" t="str">
            <v>REMOÇÃO DE INTERRUPTORES/TOMADAS ELÉTRICAS, DE FORMA MANUAL, SEM REAPROVEITAMENTO. AF_12/2017</v>
          </cell>
          <cell r="C5959" t="str">
            <v>UN</v>
          </cell>
          <cell r="D5959">
            <v>0.44</v>
          </cell>
          <cell r="E5959">
            <v>0.49</v>
          </cell>
          <cell r="F5959" t="str">
            <v>SINTÉTICO</v>
          </cell>
          <cell r="G5959">
            <v>0.49</v>
          </cell>
        </row>
        <row r="5960">
          <cell r="A5960">
            <v>97661</v>
          </cell>
          <cell r="B5960" t="str">
            <v>REMOÇÃO DE CABOS ELÉTRICOS, DE FORMA MANUAL, SEM REAPROVEITAMENTO. AF_12/2017</v>
          </cell>
          <cell r="C5960" t="str">
            <v>M</v>
          </cell>
          <cell r="D5960">
            <v>0.44</v>
          </cell>
          <cell r="E5960">
            <v>0.49</v>
          </cell>
          <cell r="F5960" t="str">
            <v>SINTÉTICO</v>
          </cell>
          <cell r="G5960">
            <v>0.49</v>
          </cell>
        </row>
        <row r="5961">
          <cell r="A5961">
            <v>97662</v>
          </cell>
          <cell r="B5961" t="str">
            <v>REMOÇÃO DE TUBULAÇÕES (TUBOS E CONEXÕES) DE ÁGUA FRIA, DE FORMA MANUAL, SEM REAPROVEITAMENTO. AF_12/2017</v>
          </cell>
          <cell r="C5961" t="str">
            <v>M</v>
          </cell>
          <cell r="D5961">
            <v>0.33</v>
          </cell>
          <cell r="E5961">
            <v>0.36</v>
          </cell>
          <cell r="F5961" t="str">
            <v>SINTÉTICO</v>
          </cell>
          <cell r="G5961">
            <v>0.36</v>
          </cell>
        </row>
        <row r="5962">
          <cell r="A5962">
            <v>97663</v>
          </cell>
          <cell r="B5962" t="str">
            <v>REMOÇÃO DE LOUÇAS, DE FORMA MANUAL, SEM REAPROVEITAMENTO. AF_12/2017</v>
          </cell>
          <cell r="C5962" t="str">
            <v>UN</v>
          </cell>
          <cell r="D5962">
            <v>8.1999999999999993</v>
          </cell>
          <cell r="E5962">
            <v>9.1300000000000008</v>
          </cell>
          <cell r="F5962" t="str">
            <v>SINTÉTICO</v>
          </cell>
          <cell r="G5962">
            <v>9.1300000000000008</v>
          </cell>
        </row>
        <row r="5963">
          <cell r="A5963">
            <v>97664</v>
          </cell>
          <cell r="B5963" t="str">
            <v>REMOÇÃO DE ACESSÓRIOS, DE FORMA MANUAL, SEM REAPROVEITAMENTO. AF_12/2017</v>
          </cell>
          <cell r="C5963" t="str">
            <v>UN</v>
          </cell>
          <cell r="D5963">
            <v>1.02</v>
          </cell>
          <cell r="E5963">
            <v>1.1299999999999999</v>
          </cell>
          <cell r="F5963" t="str">
            <v>SINTÉTICO</v>
          </cell>
          <cell r="G5963">
            <v>1.1299999999999999</v>
          </cell>
        </row>
        <row r="5964">
          <cell r="A5964">
            <v>97665</v>
          </cell>
          <cell r="B5964" t="str">
            <v>REMOÇÃO DE LUMINÁRIAS, DE FORMA MANUAL, SEM REAPROVEITAMENTO. AF_12/2017</v>
          </cell>
          <cell r="C5964" t="str">
            <v>UN</v>
          </cell>
          <cell r="D5964">
            <v>0.86</v>
          </cell>
          <cell r="E5964">
            <v>0.95</v>
          </cell>
          <cell r="F5964" t="str">
            <v>SINTÉTICO</v>
          </cell>
          <cell r="G5964">
            <v>0.95</v>
          </cell>
        </row>
        <row r="5965">
          <cell r="A5965">
            <v>97666</v>
          </cell>
          <cell r="B5965" t="str">
            <v>REMOÇÃO DE METAIS SANITÁRIOS, DE FORMA MANUAL, SEM REAPROVEITAMENTO. AF_12/2017</v>
          </cell>
          <cell r="C5965" t="str">
            <v>UN</v>
          </cell>
          <cell r="D5965">
            <v>5.97</v>
          </cell>
          <cell r="E5965">
            <v>6.65</v>
          </cell>
          <cell r="F5965" t="str">
            <v>SINTÉTICO</v>
          </cell>
          <cell r="G5965">
            <v>6.65</v>
          </cell>
        </row>
        <row r="5966">
          <cell r="A5966">
            <v>95967</v>
          </cell>
          <cell r="B5966" t="str">
            <v>SERVIÇOS TÉCNICOS ESPECIALIZADOS PARA ACOMPANHAMENTO DE EXECUÇÃO DE FUNDAÇÕES PROFUNDAS E ESTRUTURAS DE CONTENÇÃO</v>
          </cell>
          <cell r="C5966" t="str">
            <v>H</v>
          </cell>
          <cell r="D5966">
            <v>109.86</v>
          </cell>
          <cell r="E5966">
            <v>126.8</v>
          </cell>
          <cell r="F5966" t="str">
            <v>SINTÉTICO</v>
          </cell>
          <cell r="G5966">
            <v>126.8</v>
          </cell>
        </row>
        <row r="5967">
          <cell r="A5967">
            <v>99058</v>
          </cell>
          <cell r="B5967" t="str">
            <v>LOCAÇÃO DE PONTO PARA REFERÊNCIA TOPOGRÁFICA. AF_10/2018</v>
          </cell>
          <cell r="C5967" t="str">
            <v>UN</v>
          </cell>
          <cell r="D5967">
            <v>10.039999999999999</v>
          </cell>
          <cell r="E5967">
            <v>11.43</v>
          </cell>
          <cell r="F5967" t="str">
            <v>SINTÉTICO</v>
          </cell>
          <cell r="G5967">
            <v>11.43</v>
          </cell>
        </row>
        <row r="5968">
          <cell r="A5968">
            <v>99059</v>
          </cell>
          <cell r="B5968" t="str">
            <v>LOCACAO CONVENCIONAL DE OBRA, UTILIZANDO GABARITO DE TÁBUAS CORRIDAS PONTALETADAS A CADA 2,00M -  2 UTILIZAÇÕES. AF_10/2018</v>
          </cell>
          <cell r="C5968" t="str">
            <v>M</v>
          </cell>
          <cell r="D5968">
            <v>32.869999999999997</v>
          </cell>
          <cell r="E5968">
            <v>35.729999999999997</v>
          </cell>
          <cell r="F5968" t="str">
            <v>SINTÉTICO</v>
          </cell>
          <cell r="G5968">
            <v>35.729999999999997</v>
          </cell>
        </row>
        <row r="5969">
          <cell r="A5969">
            <v>99060</v>
          </cell>
          <cell r="B5969" t="str">
            <v>LOCAÇÃO COM CAVALETE COM ALTURA DE 1,00 M - 2 UTILIZAÇÕES. AF_10/2018</v>
          </cell>
          <cell r="C5969" t="str">
            <v>UN</v>
          </cell>
          <cell r="D5969">
            <v>85.34</v>
          </cell>
          <cell r="E5969">
            <v>93.24</v>
          </cell>
          <cell r="F5969" t="str">
            <v>SINTÉTICO</v>
          </cell>
          <cell r="G5969">
            <v>93.24</v>
          </cell>
        </row>
        <row r="5970">
          <cell r="A5970">
            <v>99061</v>
          </cell>
          <cell r="B5970" t="str">
            <v>LOCAÇÃO COM CAVALETE COM ALTURA DE 0,50 M - 2 UTILIZAÇÕES. AF_10/2018</v>
          </cell>
          <cell r="C5970" t="str">
            <v>UN</v>
          </cell>
          <cell r="D5970">
            <v>58.24</v>
          </cell>
          <cell r="E5970">
            <v>64.02</v>
          </cell>
          <cell r="F5970" t="str">
            <v>SINTÉTICO</v>
          </cell>
          <cell r="G5970">
            <v>64.02</v>
          </cell>
        </row>
        <row r="5971">
          <cell r="A5971">
            <v>99062</v>
          </cell>
          <cell r="B5971" t="str">
            <v>MARCAÇÃO DE PONTOS EM GABARITO OU CAVALETE. AF_10/2018</v>
          </cell>
          <cell r="C5971" t="str">
            <v>UN</v>
          </cell>
          <cell r="D5971">
            <v>1.86</v>
          </cell>
          <cell r="E5971">
            <v>2.0699999999999998</v>
          </cell>
          <cell r="F5971" t="str">
            <v>SINTÉTICO</v>
          </cell>
          <cell r="G5971">
            <v>2.0699999999999998</v>
          </cell>
        </row>
        <row r="5972">
          <cell r="A5972">
            <v>99063</v>
          </cell>
          <cell r="B5972" t="str">
            <v>LOCAÇÃO DE REDE DE ÁGUA OU ESGOTO. AF_10/2018</v>
          </cell>
          <cell r="C5972" t="str">
            <v>M</v>
          </cell>
          <cell r="D5972">
            <v>2.91</v>
          </cell>
          <cell r="E5972">
            <v>3.2</v>
          </cell>
          <cell r="F5972" t="str">
            <v>SINTÉTICO</v>
          </cell>
          <cell r="G5972">
            <v>3.2</v>
          </cell>
        </row>
        <row r="5973">
          <cell r="A5973">
            <v>99064</v>
          </cell>
          <cell r="B5973" t="str">
            <v>LOCAÇÃO DE PAVIMENTAÇÃO. AF_10/2018</v>
          </cell>
          <cell r="C5973" t="str">
            <v>M</v>
          </cell>
          <cell r="D5973">
            <v>0.5</v>
          </cell>
          <cell r="E5973">
            <v>0.56999999999999995</v>
          </cell>
          <cell r="F5973" t="str">
            <v>SINTÉTICO</v>
          </cell>
          <cell r="G5973">
            <v>0.56999999999999995</v>
          </cell>
        </row>
        <row r="5974">
          <cell r="A5974">
            <v>93588</v>
          </cell>
          <cell r="B5974" t="str">
            <v>TRANSPORTE COM CAMINHÃO BASCULANTE DE 10 M3, EM VIA URBANA EM LEITO NATURAL (UNIDADE: M3XKM). AF_04/2016</v>
          </cell>
          <cell r="C5974" t="str">
            <v>M3XKM</v>
          </cell>
          <cell r="D5974">
            <v>1.28</v>
          </cell>
          <cell r="E5974">
            <v>1.31</v>
          </cell>
          <cell r="F5974" t="str">
            <v>SINTÉTICO</v>
          </cell>
          <cell r="G5974">
            <v>1.31</v>
          </cell>
        </row>
        <row r="5975">
          <cell r="A5975">
            <v>93589</v>
          </cell>
          <cell r="B5975" t="str">
            <v>TRANSPORTE COM CAMINHÃO BASCULANTE DE 10 M3, EM VIA URBANA EM REVESTIMENTO PRIMÁRIO (UNIDADE: M3XKM). AF_04/2016</v>
          </cell>
          <cell r="C5975" t="str">
            <v>M3XKM</v>
          </cell>
          <cell r="D5975">
            <v>0.98</v>
          </cell>
          <cell r="E5975">
            <v>1</v>
          </cell>
          <cell r="F5975" t="str">
            <v>SINTÉTICO</v>
          </cell>
          <cell r="G5975">
            <v>1</v>
          </cell>
        </row>
        <row r="5976">
          <cell r="A5976">
            <v>93590</v>
          </cell>
          <cell r="B5976" t="str">
            <v>TRANSPORTE COM CAMINHÃO BASCULANTE DE 10 M3, EM VIA URBANA PAVIMENTADA, DMT ACIMA DE 30KM (UNIDADE: M3XKM). AF_04/2016</v>
          </cell>
          <cell r="C5976" t="str">
            <v>M3XKM</v>
          </cell>
          <cell r="D5976">
            <v>0.64</v>
          </cell>
          <cell r="E5976">
            <v>0.66</v>
          </cell>
          <cell r="F5976" t="str">
            <v>SINTÉTICO</v>
          </cell>
          <cell r="G5976">
            <v>0.66</v>
          </cell>
        </row>
        <row r="5977">
          <cell r="A5977">
            <v>93591</v>
          </cell>
          <cell r="B5977" t="str">
            <v>TRANSPORTE COM CAMINHÃO BASCULANTE DE 14 M3, EM VIA URBANA EM LEITO NATURAL (UNIDADE: M3XKM). AF_04/2016</v>
          </cell>
          <cell r="C5977" t="str">
            <v>M3XKM</v>
          </cell>
          <cell r="D5977">
            <v>1.1399999999999999</v>
          </cell>
          <cell r="E5977">
            <v>1.1599999999999999</v>
          </cell>
          <cell r="F5977" t="str">
            <v>SINTÉTICO</v>
          </cell>
          <cell r="G5977">
            <v>1.1599999999999999</v>
          </cell>
        </row>
        <row r="5978">
          <cell r="A5978">
            <v>93592</v>
          </cell>
          <cell r="B5978" t="str">
            <v>TRANSPORTE COM CAMINHÃO BASCULANTE DE 14 M3, EM VIA URBANA EM REVESTIMENTO PRIMÁRIO (UNIDADE: M3XKM). AF_04/2016</v>
          </cell>
          <cell r="C5978" t="str">
            <v>M3XKM</v>
          </cell>
          <cell r="D5978">
            <v>0.88</v>
          </cell>
          <cell r="E5978">
            <v>0.89</v>
          </cell>
          <cell r="F5978" t="str">
            <v>SINTÉTICO</v>
          </cell>
          <cell r="G5978">
            <v>0.89</v>
          </cell>
        </row>
        <row r="5979">
          <cell r="A5979">
            <v>93593</v>
          </cell>
          <cell r="B5979" t="str">
            <v>TRANSPORTE COM CAMINHÃO BASCULANTE DE 14 M3, EM VIA URBANA PAVIMENTADA, DMT ACIMA DE 30 KM (UNIDADE: M3XKM). AF_04/2016</v>
          </cell>
          <cell r="C5979" t="str">
            <v>M3XKM</v>
          </cell>
          <cell r="D5979">
            <v>0.57999999999999996</v>
          </cell>
          <cell r="E5979">
            <v>0.59</v>
          </cell>
          <cell r="F5979" t="str">
            <v>SINTÉTICO</v>
          </cell>
          <cell r="G5979">
            <v>0.59</v>
          </cell>
        </row>
        <row r="5980">
          <cell r="A5980">
            <v>93594</v>
          </cell>
          <cell r="B5980" t="str">
            <v>TRANSPORTE COM CAMINHÃO BASCULANTE DE 10 M3, EM VIA URBANA EM LEITO NATURAL (UNIDADE: TXKM). AF_04/2016</v>
          </cell>
          <cell r="C5980" t="str">
            <v>TXKM</v>
          </cell>
          <cell r="D5980">
            <v>0.85</v>
          </cell>
          <cell r="E5980">
            <v>0.87</v>
          </cell>
          <cell r="F5980" t="str">
            <v>SINTÉTICO</v>
          </cell>
          <cell r="G5980">
            <v>0.87</v>
          </cell>
        </row>
        <row r="5981">
          <cell r="A5981">
            <v>93595</v>
          </cell>
          <cell r="B5981" t="str">
            <v>TRANSPORTE COM CAMINHÃO BASCULANTE DE 10 M3, EM VIA URBANA EM REVESTIMENTO PRIMÁRIO (UNIDADE: TXKM). AF_04/2016</v>
          </cell>
          <cell r="C5981" t="str">
            <v>TXKM</v>
          </cell>
          <cell r="D5981">
            <v>0.64</v>
          </cell>
          <cell r="E5981">
            <v>0.66</v>
          </cell>
          <cell r="F5981" t="str">
            <v>SINTÉTICO</v>
          </cell>
          <cell r="G5981">
            <v>0.66</v>
          </cell>
        </row>
        <row r="5982">
          <cell r="A5982">
            <v>93596</v>
          </cell>
          <cell r="B5982" t="str">
            <v>TRANSPORTE COM CAMINHÃO BASCULANTE DE 10 M3, EM VIA URBANA PAVIMENTADA, DMT ACIMA DE 30 KM (UNIDADE: TXKM). AF_04/2016</v>
          </cell>
          <cell r="C5982" t="str">
            <v>TXKM</v>
          </cell>
          <cell r="D5982">
            <v>0.43</v>
          </cell>
          <cell r="E5982">
            <v>0.43</v>
          </cell>
          <cell r="F5982" t="str">
            <v>SINTÉTICO</v>
          </cell>
          <cell r="G5982">
            <v>0.43</v>
          </cell>
        </row>
        <row r="5983">
          <cell r="A5983">
            <v>93597</v>
          </cell>
          <cell r="B5983" t="str">
            <v>TRANSPORTE COM CAMINHÃO BASCULANTE DE 14 M3, EM VIA URBANA EM LEITO NATURAL (UNIDADE: TXKM). AF_04/2016</v>
          </cell>
          <cell r="C5983" t="str">
            <v>TXKM</v>
          </cell>
          <cell r="D5983">
            <v>0.76</v>
          </cell>
          <cell r="E5983">
            <v>0.77</v>
          </cell>
          <cell r="F5983" t="str">
            <v>SINTÉTICO</v>
          </cell>
          <cell r="G5983">
            <v>0.77</v>
          </cell>
        </row>
        <row r="5984">
          <cell r="A5984">
            <v>93598</v>
          </cell>
          <cell r="B5984" t="str">
            <v>TRANSPORTE COM CAMINHÃO BASCULANTE DE 14 M3, EM VIA URBANA EM REVESTIMENTO PRIMÁRIO (UNIDADE: TXKM). AF_04/2016</v>
          </cell>
          <cell r="C5984" t="str">
            <v>TXKM</v>
          </cell>
          <cell r="D5984">
            <v>0.57999999999999996</v>
          </cell>
          <cell r="E5984">
            <v>0.59</v>
          </cell>
          <cell r="F5984" t="str">
            <v>SINTÉTICO</v>
          </cell>
          <cell r="G5984">
            <v>0.59</v>
          </cell>
        </row>
        <row r="5985">
          <cell r="A5985">
            <v>93599</v>
          </cell>
          <cell r="B5985" t="str">
            <v>TRANSPORTE COM CAMINHÃO BASCULANTE DE 14 M3, EM VIA URBANA PAVIMENTADA, DMT ACIMA DE 30 KM (UNIDADE: TXKM). AF_04/2016</v>
          </cell>
          <cell r="C5985" t="str">
            <v>TXKM</v>
          </cell>
          <cell r="D5985">
            <v>0.39</v>
          </cell>
          <cell r="E5985">
            <v>0.39</v>
          </cell>
          <cell r="F5985" t="str">
            <v>SINTÉTICO</v>
          </cell>
          <cell r="G5985">
            <v>0.39</v>
          </cell>
        </row>
        <row r="5986">
          <cell r="A5986">
            <v>95425</v>
          </cell>
          <cell r="B5986" t="str">
            <v>TRANSPORTE COM CAMINHÃO BASCULANTE DE 18 M3, EM VIA URBANA EM LEITO NATURAL (UNIDADE: M3XKM). AF_09/2016</v>
          </cell>
          <cell r="C5986" t="str">
            <v>M3XKM</v>
          </cell>
          <cell r="D5986">
            <v>0.98</v>
          </cell>
          <cell r="E5986">
            <v>0.99</v>
          </cell>
          <cell r="F5986" t="str">
            <v>SINTÉTICO</v>
          </cell>
          <cell r="G5986">
            <v>0.99</v>
          </cell>
        </row>
        <row r="5987">
          <cell r="A5987">
            <v>95426</v>
          </cell>
          <cell r="B5987" t="str">
            <v>TRANSPORTE COM CAMINHÃO BASCULANTE DE 18 M3, EM VIA URBANA EM REVESTIMENTO PRIMÁRIO (UNIDADE: M3XKM). AF_09/2016</v>
          </cell>
          <cell r="C5987" t="str">
            <v>M3XKM</v>
          </cell>
          <cell r="D5987">
            <v>0.75</v>
          </cell>
          <cell r="E5987">
            <v>0.76</v>
          </cell>
          <cell r="F5987" t="str">
            <v>SINTÉTICO</v>
          </cell>
          <cell r="G5987">
            <v>0.76</v>
          </cell>
        </row>
        <row r="5988">
          <cell r="A5988">
            <v>95427</v>
          </cell>
          <cell r="B5988" t="str">
            <v>TRANSPORTE COM CAMINHÃO BASCULANTE DE 18 M3, EM VIA URBANA PAVIMENTADA, DMT ACIMA DE 30 KM(UNIDADE: M3XKM). AF_09/2016</v>
          </cell>
          <cell r="C5988" t="str">
            <v>M3XKM</v>
          </cell>
          <cell r="D5988">
            <v>0.49</v>
          </cell>
          <cell r="E5988">
            <v>0.5</v>
          </cell>
          <cell r="F5988" t="str">
            <v>SINTÉTICO</v>
          </cell>
          <cell r="G5988">
            <v>0.5</v>
          </cell>
        </row>
        <row r="5989">
          <cell r="A5989">
            <v>95428</v>
          </cell>
          <cell r="B5989" t="str">
            <v>TRANSPORTE COM CAMINHÃO BASCULANTE DE 18 M3, EM VIA URBANA EM LEITO NATURAL (UNIDADE: TXKM). AF_09/2016</v>
          </cell>
          <cell r="C5989" t="str">
            <v>TXKM</v>
          </cell>
          <cell r="D5989">
            <v>0.65</v>
          </cell>
          <cell r="E5989">
            <v>0.65</v>
          </cell>
          <cell r="F5989" t="str">
            <v>SINTÉTICO</v>
          </cell>
          <cell r="G5989">
            <v>0.65</v>
          </cell>
        </row>
        <row r="5990">
          <cell r="A5990">
            <v>95429</v>
          </cell>
          <cell r="B5990" t="str">
            <v>TRANSPORTE COM CAMINHÃO BASCULANTE DE 18 M3, EM VIA URBANA EM REVESTIMENTO PRIMÁRIO (UNIDADE: TXKM). AF_09/2016</v>
          </cell>
          <cell r="C5990" t="str">
            <v>TXKM</v>
          </cell>
          <cell r="D5990">
            <v>0.49</v>
          </cell>
          <cell r="E5990">
            <v>0.5</v>
          </cell>
          <cell r="F5990" t="str">
            <v>SINTÉTICO</v>
          </cell>
          <cell r="G5990">
            <v>0.5</v>
          </cell>
        </row>
        <row r="5991">
          <cell r="A5991">
            <v>95430</v>
          </cell>
          <cell r="B5991" t="str">
            <v>TRANSPORTE COM CAMINHÃO BASCULANTE DE 18 M3, EM VIA URBANA PAVIMENTADA, DMT ACIMA DE 30 KM (UNIDADE: TXKM). AF_09/2016</v>
          </cell>
          <cell r="C5991" t="str">
            <v>TXKM</v>
          </cell>
          <cell r="D5991">
            <v>0.32</v>
          </cell>
          <cell r="E5991">
            <v>0.33</v>
          </cell>
          <cell r="F5991" t="str">
            <v>SINTÉTICO</v>
          </cell>
          <cell r="G5991">
            <v>0.33</v>
          </cell>
        </row>
        <row r="5992">
          <cell r="A5992">
            <v>95875</v>
          </cell>
          <cell r="B5992" t="str">
            <v>TRANSPORTE COM CAMINHÃO BASCULANTE DE 10 M3, EM VIA URBANA PAVIMENTADA, DMT ATÉ 30 KM (UNIDADE: M3XKM). AF_12/2016</v>
          </cell>
          <cell r="C5992" t="str">
            <v>M3XKM</v>
          </cell>
          <cell r="D5992">
            <v>0.92</v>
          </cell>
          <cell r="E5992">
            <v>0.93</v>
          </cell>
          <cell r="F5992" t="str">
            <v>SINTÉTICO</v>
          </cell>
          <cell r="G5992">
            <v>0.93</v>
          </cell>
        </row>
        <row r="5993">
          <cell r="A5993">
            <v>95876</v>
          </cell>
          <cell r="B5993" t="str">
            <v>TRANSPORTE COM CAMINHÃO BASCULANTE DE 14 M3, EM VIA URBANA PAVIMENTADA, DMT ATÉ 30 KM (UNIDADE: M3XKM). AF_12/2016</v>
          </cell>
          <cell r="C5993" t="str">
            <v>M3XKM</v>
          </cell>
          <cell r="D5993">
            <v>0.82</v>
          </cell>
          <cell r="E5993">
            <v>0.84</v>
          </cell>
          <cell r="F5993" t="str">
            <v>SINTÉTICO</v>
          </cell>
          <cell r="G5993">
            <v>0.84</v>
          </cell>
        </row>
        <row r="5994">
          <cell r="A5994">
            <v>95877</v>
          </cell>
          <cell r="B5994" t="str">
            <v>TRANSPORTE COM CAMINHÃO BASCULANTE DE 18 M3, EM VIA URBANA PAVIMENTADA, DMT ATÉ 30 KM (UNIDADE: M3XKM). AF_12/2016</v>
          </cell>
          <cell r="C5994" t="str">
            <v>M3XKM</v>
          </cell>
          <cell r="D5994">
            <v>0.7</v>
          </cell>
          <cell r="E5994">
            <v>0.71</v>
          </cell>
          <cell r="F5994" t="str">
            <v>SINTÉTICO</v>
          </cell>
          <cell r="G5994">
            <v>0.71</v>
          </cell>
        </row>
        <row r="5995">
          <cell r="A5995">
            <v>95878</v>
          </cell>
          <cell r="B5995" t="str">
            <v>TRANSPORTE COM CAMINHÃO BASCULANTE DE 10 M3, EM VIA URBANA PAVIMENTADA, DMT ATÉ 30 KM (UNIDADE: TXKM). AF_12/2016</v>
          </cell>
          <cell r="C5995" t="str">
            <v>TXKM</v>
          </cell>
          <cell r="D5995">
            <v>0.61</v>
          </cell>
          <cell r="E5995">
            <v>0.62</v>
          </cell>
          <cell r="F5995" t="str">
            <v>SINTÉTICO</v>
          </cell>
          <cell r="G5995">
            <v>0.62</v>
          </cell>
        </row>
        <row r="5996">
          <cell r="A5996">
            <v>95879</v>
          </cell>
          <cell r="B5996" t="str">
            <v>TRANSPORTE COM CAMINHÃO BASCULANTE DE 14 M3, EM VIA URBANA PAVIMENTADA, DMT ATÉ 30 KM (UNIDADE: TXKM). AF_12/2016</v>
          </cell>
          <cell r="C5996" t="str">
            <v>TXKM</v>
          </cell>
          <cell r="D5996">
            <v>0.55000000000000004</v>
          </cell>
          <cell r="E5996">
            <v>0.55000000000000004</v>
          </cell>
          <cell r="F5996" t="str">
            <v>SINTÉTICO</v>
          </cell>
          <cell r="G5996">
            <v>0.55000000000000004</v>
          </cell>
        </row>
        <row r="5997">
          <cell r="A5997">
            <v>95880</v>
          </cell>
          <cell r="B5997" t="str">
            <v>TRANSPORTE COM CAMINHÃO BASCULANTE DE 18 M3, EM VIA URBANA PAVIMENTADA, DMT ATÉ 30 KM (UNIDADE: TXKM). AF_12/2016</v>
          </cell>
          <cell r="C5997" t="str">
            <v>TXKM</v>
          </cell>
          <cell r="D5997">
            <v>0.46</v>
          </cell>
          <cell r="E5997">
            <v>0.47</v>
          </cell>
          <cell r="F5997" t="str">
            <v>SINTÉTICO</v>
          </cell>
          <cell r="G5997">
            <v>0.47</v>
          </cell>
        </row>
        <row r="5998">
          <cell r="A5998">
            <v>97912</v>
          </cell>
          <cell r="B5998" t="str">
            <v>TRANSPORTE COM CAMINHÃO BASCULANTE DE 6 M3, EM VIA URBANA EM LEITO NATURAL (UNIDADE: M3XKM). AF_01/2018</v>
          </cell>
          <cell r="C5998" t="str">
            <v>M3XKM</v>
          </cell>
          <cell r="D5998">
            <v>1.55</v>
          </cell>
          <cell r="E5998">
            <v>1.6</v>
          </cell>
          <cell r="F5998" t="str">
            <v>SINTÉTICO</v>
          </cell>
          <cell r="G5998">
            <v>1.6</v>
          </cell>
        </row>
        <row r="5999">
          <cell r="A5999">
            <v>97913</v>
          </cell>
          <cell r="B5999" t="str">
            <v>TRANSPORTE COM CAMINHÃO BASCULANTE DE 6 M3, EM VIA URBANA EM REVESTIMENTO PRIMÁRIO (UNIDADE: M3XKM). AF_01/2018</v>
          </cell>
          <cell r="C5999" t="str">
            <v>M3XKM</v>
          </cell>
          <cell r="D5999">
            <v>1.2</v>
          </cell>
          <cell r="E5999">
            <v>1.22</v>
          </cell>
          <cell r="F5999" t="str">
            <v>SINTÉTICO</v>
          </cell>
          <cell r="G5999">
            <v>1.22</v>
          </cell>
        </row>
        <row r="6000">
          <cell r="A6000">
            <v>97914</v>
          </cell>
          <cell r="B6000" t="str">
            <v>TRANSPORTE COM CAMINHÃO BASCULANTE DE 6 M3, EM VIA URBANA PAVIMENTADA, DMT ATÉ 30 KM (UNIDADE: M3XKM). AF_01/2018</v>
          </cell>
          <cell r="C6000" t="str">
            <v>M3XKM</v>
          </cell>
          <cell r="D6000">
            <v>1.1200000000000001</v>
          </cell>
          <cell r="E6000">
            <v>1.1499999999999999</v>
          </cell>
          <cell r="F6000" t="str">
            <v>SINTÉTICO</v>
          </cell>
          <cell r="G6000">
            <v>1.1499999999999999</v>
          </cell>
        </row>
        <row r="6001">
          <cell r="A6001">
            <v>97915</v>
          </cell>
          <cell r="B6001" t="str">
            <v>TRANSPORTE COM CAMINHÃO BASCULANTE DE 6 M3, EM VIA URBANA PAVIMENTADA, DMT ACIMA DE 30 KM (UNIDADE: M3XKM). AF_01/2018</v>
          </cell>
          <cell r="C6001" t="str">
            <v>M3XKM</v>
          </cell>
          <cell r="D6001">
            <v>0.8</v>
          </cell>
          <cell r="E6001">
            <v>0.81</v>
          </cell>
          <cell r="F6001" t="str">
            <v>SINTÉTICO</v>
          </cell>
          <cell r="G6001">
            <v>0.81</v>
          </cell>
        </row>
        <row r="6002">
          <cell r="A6002">
            <v>93176</v>
          </cell>
          <cell r="B6002" t="str">
            <v>TRANSPORTE DE MATERIAL ASFALTICO, COM CAMINHÃO COM CAPACIDADE DE 30000 L EM RODOVIA PAVIMENTADA PARA DISTÂNCIAS MÉDIAS DE TRANSPORTE SUPERIORES A 100 KM. AF_02/2016</v>
          </cell>
          <cell r="C6002" t="str">
            <v>TXKM</v>
          </cell>
          <cell r="D6002">
            <v>0.45</v>
          </cell>
          <cell r="E6002">
            <v>0.46</v>
          </cell>
          <cell r="F6002" t="str">
            <v>SINTÉTICO</v>
          </cell>
          <cell r="G6002">
            <v>0.46</v>
          </cell>
        </row>
        <row r="6003">
          <cell r="A6003">
            <v>93177</v>
          </cell>
          <cell r="B6003" t="str">
            <v>TRANSPORTE DE MATERIAL ASFALTICO, COM CAMINHÃO COM CAPACIDADE DE 20000 L EM RODOVIA PAVIMENTADA PARA DISTÂNCIAS MÉDIAS DE TRANSPORTE IGUAL OU INFERIOR A 100 KM. AF_02/2016</v>
          </cell>
          <cell r="C6003" t="str">
            <v>TXKM</v>
          </cell>
          <cell r="D6003">
            <v>1.59</v>
          </cell>
          <cell r="E6003">
            <v>1.61</v>
          </cell>
          <cell r="F6003" t="str">
            <v>SINTÉTICO</v>
          </cell>
          <cell r="G6003">
            <v>1.61</v>
          </cell>
        </row>
        <row r="6004">
          <cell r="A6004">
            <v>93178</v>
          </cell>
          <cell r="B6004" t="str">
            <v>TRANSPORTE DE MATERIAL ASFALTICO, COM CAMINHÃO COM CAPACIDADE DE 30000 L EM RODOVIA NÃO PAVIMENTADA PARA DISTÂNCIAS MÉDIAS DE TRANSPORTE SUPERIORES A 100 KM. AF_02/2016</v>
          </cell>
          <cell r="C6004" t="str">
            <v>TXKM</v>
          </cell>
          <cell r="D6004">
            <v>0.52</v>
          </cell>
          <cell r="E6004">
            <v>0.52</v>
          </cell>
          <cell r="F6004" t="str">
            <v>SINTÉTICO</v>
          </cell>
          <cell r="G6004">
            <v>0.52</v>
          </cell>
        </row>
        <row r="6005">
          <cell r="A6005">
            <v>93179</v>
          </cell>
          <cell r="B6005" t="str">
            <v>TRANSPORTE DE MATERIAL ASFALTICO, COM CAMINHÃO COM CAPACIDADE DE 20000 L EM RODOVIA NÃO PAVIMENTADA PARA DISTÂNCIAS MÉDIAS DE TRANSPORTE IGUAL OU INFERIOR A 100 KM. AF_02/2016</v>
          </cell>
          <cell r="C6005" t="str">
            <v>TXKM</v>
          </cell>
          <cell r="D6005">
            <v>1.76</v>
          </cell>
          <cell r="E6005">
            <v>1.79</v>
          </cell>
          <cell r="F6005" t="str">
            <v>SINTÉTICO</v>
          </cell>
          <cell r="G6005">
            <v>1.79</v>
          </cell>
        </row>
        <row r="6006">
          <cell r="A6006">
            <v>101188</v>
          </cell>
          <cell r="B6006" t="str">
            <v>RECOMPOSIÇÃO PARCIAL DE ARAME FARPADO Nº 14 CLASSE 250, FIXADO EM CERCA COM MOURÕES DE CONCRETO - FORNECIMENTO E INSTALAÇÃO. AF_05/2020</v>
          </cell>
          <cell r="C6006" t="str">
            <v>M</v>
          </cell>
          <cell r="D6006">
            <v>3.99</v>
          </cell>
          <cell r="E6006">
            <v>4.3499999999999996</v>
          </cell>
          <cell r="F6006" t="str">
            <v>SINTÉTICO</v>
          </cell>
          <cell r="G6006">
            <v>4.3499999999999996</v>
          </cell>
        </row>
        <row r="6007">
          <cell r="A6007">
            <v>101189</v>
          </cell>
          <cell r="B6007" t="str">
            <v>CERCA COM MOURÕES DE CONCRETO, RETO, H=3,00 M, ESPAÇAMENTO DE 2,5 M, CRAVADOS 0,5 M, COM 4 FIOS DE ARAME FARPADO Nº 14 CLASSE 250 - FORNECIMENTO E INSTALAÇÃO. AF_05/2020</v>
          </cell>
          <cell r="C6007" t="str">
            <v>M</v>
          </cell>
          <cell r="D6007">
            <v>42.39</v>
          </cell>
          <cell r="E6007">
            <v>44.5</v>
          </cell>
          <cell r="F6007" t="str">
            <v>SINTÉTICO</v>
          </cell>
          <cell r="G6007">
            <v>44.5</v>
          </cell>
        </row>
        <row r="6008">
          <cell r="A6008">
            <v>101190</v>
          </cell>
          <cell r="B6008" t="str">
            <v>CERCA COM MOURÕES DE CONCRETO, RETO, H=3,00 M, ESPAÇAMENTO DE 2,5 M, CRAVADOS 0,5 M, COM 4 FIOS DE ARAME DE AÇO OVALADO 15X17 - FORNECIMENTO E INSTALAÇÃO. AF_05/2020</v>
          </cell>
          <cell r="C6008" t="str">
            <v>M</v>
          </cell>
          <cell r="D6008">
            <v>42.02</v>
          </cell>
          <cell r="E6008">
            <v>44.13</v>
          </cell>
          <cell r="F6008" t="str">
            <v>SINTÉTICO</v>
          </cell>
          <cell r="G6008">
            <v>44.13</v>
          </cell>
        </row>
        <row r="6009">
          <cell r="A6009">
            <v>101191</v>
          </cell>
          <cell r="B6009" t="str">
            <v>CERCA COM MOURÕES DE CONCRETO, RETO, H=3,00 M, ESPAÇAMENTO DE 2,5 M, CRAVADOS 0,5 M, COM 4 FIOS DE ARAME MISTO - FORNECIMENTO E INSTALAÇÃO. AF_05/2020</v>
          </cell>
          <cell r="C6009" t="str">
            <v>M</v>
          </cell>
          <cell r="D6009">
            <v>42.2</v>
          </cell>
          <cell r="E6009">
            <v>44.31</v>
          </cell>
          <cell r="F6009" t="str">
            <v>SINTÉTICO</v>
          </cell>
          <cell r="G6009">
            <v>44.31</v>
          </cell>
        </row>
        <row r="6010">
          <cell r="A6010">
            <v>101192</v>
          </cell>
          <cell r="B6010" t="str">
            <v>CERCA COM MOURÕES DE CONCRETO, RETO, H=2,30 M, ESPAÇAMENTO DE 2,5 M, CRAVADOS 0,5 M, COM 4 FIOS DE ARAME FARPADO Nº 14 CLASSE 250 - FORNECIMENTO E INSTALAÇÃO. AF_05/2020</v>
          </cell>
          <cell r="C6010" t="str">
            <v>M</v>
          </cell>
          <cell r="D6010">
            <v>42.72</v>
          </cell>
          <cell r="E6010">
            <v>44.83</v>
          </cell>
          <cell r="F6010" t="str">
            <v>SINTÉTICO</v>
          </cell>
          <cell r="G6010">
            <v>44.83</v>
          </cell>
        </row>
        <row r="6011">
          <cell r="A6011">
            <v>101193</v>
          </cell>
          <cell r="B6011" t="str">
            <v>CERCA COM MOURÕES DE CONCRETO, RETO, H=2,30 M, ESPAÇAMENTO DE 2,5 M, CRAVADOS 0,5 M, COM 4 FIOS DE ARAME DE AÇO OVALADO 15X17 - FORNECIMENTO E INSTALAÇÃO. AF_05/2020</v>
          </cell>
          <cell r="C6011" t="str">
            <v>M</v>
          </cell>
          <cell r="D6011">
            <v>39.06</v>
          </cell>
          <cell r="E6011">
            <v>41.17</v>
          </cell>
          <cell r="F6011" t="str">
            <v>SINTÉTICO</v>
          </cell>
          <cell r="G6011">
            <v>41.17</v>
          </cell>
        </row>
        <row r="6012">
          <cell r="A6012">
            <v>101194</v>
          </cell>
          <cell r="B6012" t="str">
            <v>CERCA COM MOURÕES DE CONCRETO, RETO, H=2,30 M, ESPAÇAMENTO DE 2,5 M, CRAVADOS 0,5 M, COM 4 FIOS DE ARAME MISTO - FORNECIMENTO E INSTALAÇÃO. AF_05/2020</v>
          </cell>
          <cell r="C6012" t="str">
            <v>M</v>
          </cell>
          <cell r="D6012">
            <v>39.24</v>
          </cell>
          <cell r="E6012">
            <v>41.35</v>
          </cell>
          <cell r="F6012" t="str">
            <v>SINTÉTICO</v>
          </cell>
          <cell r="G6012">
            <v>41.35</v>
          </cell>
        </row>
        <row r="6013">
          <cell r="A6013">
            <v>101197</v>
          </cell>
          <cell r="B6013" t="str">
            <v>CERCA COM MOURÕES DE CONCRETO, SEÇÃO "T" PONTA INCLINADA, 10X10 CM, ESPAÇAMENTO DE 2,5 M, CRAVADOS 0,5 M, COM 11 FIOS DE ARAME FARPADO Nº 14 - FORNECIMENTO E INSTALAÇÃO. AF_05/2020</v>
          </cell>
          <cell r="C6013" t="str">
            <v>M</v>
          </cell>
          <cell r="D6013">
            <v>86.83</v>
          </cell>
          <cell r="E6013">
            <v>90.72</v>
          </cell>
          <cell r="F6013" t="str">
            <v>SINTÉTICO</v>
          </cell>
          <cell r="G6013">
            <v>90.72</v>
          </cell>
        </row>
        <row r="6014">
          <cell r="A6014">
            <v>101198</v>
          </cell>
          <cell r="B6014" t="str">
            <v>CERCA COM MOURÕES DE CONCRETO, SEÇÃO "T" PONTA INCLINADA, 10X10 CM, ESPAÇAMENTO DE 2,5 M, CRAVADOS 0,5 M, COM 11 FIOS DE ARAME DE AÇO OVALADO 15X17 - FORNECIMENTO E INSTALAÇÃO. AF_05/2020</v>
          </cell>
          <cell r="C6014" t="str">
            <v>M</v>
          </cell>
          <cell r="D6014">
            <v>58.25</v>
          </cell>
          <cell r="E6014">
            <v>61.62</v>
          </cell>
          <cell r="F6014" t="str">
            <v>SINTÉTICO</v>
          </cell>
          <cell r="G6014">
            <v>61.62</v>
          </cell>
        </row>
        <row r="6015">
          <cell r="A6015">
            <v>101199</v>
          </cell>
          <cell r="B6015" t="str">
            <v>CERCA COM MOURÕES DE CONCRETO, SEÇÃO "T" PONTA INCLINADA, 10X10CM, ESPAÇAMENTO DE 2,5M, CRAVADOS 0,5M, COM 11 FIOS DE ARAME MISTO - FORNECIMENTO E INSTALAÇÃO. AF_05/2020</v>
          </cell>
          <cell r="C6015" t="str">
            <v>M</v>
          </cell>
          <cell r="D6015">
            <v>58.71</v>
          </cell>
          <cell r="E6015">
            <v>62.08</v>
          </cell>
          <cell r="F6015" t="str">
            <v>SINTÉTICO</v>
          </cell>
          <cell r="G6015">
            <v>62.08</v>
          </cell>
        </row>
        <row r="6016">
          <cell r="A6016">
            <v>101200</v>
          </cell>
          <cell r="B6016" t="str">
            <v>CERCA COM MOURÕES DE MADEIRA, 7,5X7,5 CM, ESPAÇAMENTO DE 2,5 M, ALTURA LIVRE DE 2 M, CRAVADOS 0,5 M, COM 4 FIOS DE ARAME FARPADO Nº 14 CLASSE 250 - FORNECIMENTO E INSTALAÇÃO. AF_05/2020</v>
          </cell>
          <cell r="C6016" t="str">
            <v>M</v>
          </cell>
          <cell r="D6016">
            <v>27.29</v>
          </cell>
          <cell r="E6016">
            <v>29.45</v>
          </cell>
          <cell r="F6016" t="str">
            <v>SINTÉTICO</v>
          </cell>
          <cell r="G6016">
            <v>29.45</v>
          </cell>
        </row>
        <row r="6017">
          <cell r="A6017">
            <v>101201</v>
          </cell>
          <cell r="B6017" t="str">
            <v>CERCA COM MOURÕES DE MADEIRA, 7,5X7,5 CM, ESPAÇAMENTO DE 2,5 M, ALTURA LIVRE DE 2 M, CRAVADOS 0,5 M, COM 8 FIOS DE ARAME FARPADO Nº 14 CLASSE 250 - FORNECIMENTO E INSTALAÇÃO. AF_05/2020</v>
          </cell>
          <cell r="C6017" t="str">
            <v>M</v>
          </cell>
          <cell r="D6017">
            <v>35.869999999999997</v>
          </cell>
          <cell r="E6017">
            <v>38.67</v>
          </cell>
          <cell r="F6017" t="str">
            <v>SINTÉTICO</v>
          </cell>
          <cell r="G6017">
            <v>38.67</v>
          </cell>
        </row>
        <row r="6018">
          <cell r="A6018">
            <v>101202</v>
          </cell>
          <cell r="B6018" t="str">
            <v>CERCA COM MOURÕES DE MADEIRA ROLIÇA, DIÂMETRO 11 CM, ESPAÇAMENTO DE 2,5 M, ALTURA LIVRE DE 1,7 M, CRAVADOS 0,5 M, COM 5 FIOS DE ARAME FARPADO Nº 14 CLASSE 250 - FORNECIMENTO E INSTALAÇÃO. AF_05/2020</v>
          </cell>
          <cell r="C6018" t="str">
            <v>M</v>
          </cell>
          <cell r="D6018">
            <v>28.85</v>
          </cell>
          <cell r="E6018">
            <v>31.17</v>
          </cell>
          <cell r="F6018" t="str">
            <v>SINTÉTICO</v>
          </cell>
          <cell r="G6018">
            <v>31.17</v>
          </cell>
        </row>
        <row r="6019">
          <cell r="A6019">
            <v>101203</v>
          </cell>
          <cell r="B6019" t="str">
            <v>CERCA COM MOURÕES DE MADEIRA ROLIÇA, DIÂMETRO 11 CM, ESPAÇAMENTO DE 2,5 M, ALTURA LIVRE DE 1,7 M, CRAVADOS 0,5 M, COM 5 FIOS DE ARAME DE AÇO OVALADO 15X17 - FORNECIMENTO E INSTALAÇÃO. AF_05/2020</v>
          </cell>
          <cell r="C6019" t="str">
            <v>M</v>
          </cell>
          <cell r="D6019">
            <v>28.38</v>
          </cell>
          <cell r="E6019">
            <v>30.7</v>
          </cell>
          <cell r="F6019" t="str">
            <v>SINTÉTICO</v>
          </cell>
          <cell r="G6019">
            <v>30.7</v>
          </cell>
        </row>
        <row r="6020">
          <cell r="A6020">
            <v>101204</v>
          </cell>
          <cell r="B6020" t="str">
            <v>CERCA COM MOURÕES DE MADEIRA ROLIÇA, DIÂMETRO 11 CM, ESPAÇAMENTO DE 2,5 M, ALTURA LIVRE DE 1,7 M, CRAVADOS 0,5 M, COM 5 FIOS DE ARAME MISTO - FORNECIMENTO E INSTALAÇÃO. AF_05/2020</v>
          </cell>
          <cell r="C6020" t="str">
            <v>M</v>
          </cell>
          <cell r="D6020">
            <v>28.57</v>
          </cell>
          <cell r="E6020">
            <v>30.89</v>
          </cell>
          <cell r="F6020" t="str">
            <v>SINTÉTICO</v>
          </cell>
          <cell r="G6020">
            <v>30.89</v>
          </cell>
        </row>
        <row r="6021">
          <cell r="A6021">
            <v>101205</v>
          </cell>
          <cell r="B6021" t="str">
            <v>PORTÃO COM MOURÕES DE MADEIRA ROLIÇA, DIÂMETRO 11 CM, COM 5 FIOS DE ARAME FARPADO Nº 14 CLASSE 250, SEM DOBRADIÇAS - FORNECIMENTO E INSTALAÇÃO. AF_05/2020</v>
          </cell>
          <cell r="C6021" t="str">
            <v>M</v>
          </cell>
          <cell r="D6021">
            <v>28.85</v>
          </cell>
          <cell r="E6021">
            <v>31.17</v>
          </cell>
          <cell r="F6021" t="str">
            <v>SINTÉTICO</v>
          </cell>
          <cell r="G6021">
            <v>31.17</v>
          </cell>
        </row>
        <row r="6022">
          <cell r="A6022" t="str">
            <v>74244/1</v>
          </cell>
          <cell r="B6022" t="str">
            <v>ALAMBRADO PARA QUADRA POLIESPORTIVA, ESTRUTURADO POR TUBOS DE ACO GALVANIZADO, COM COSTURA, DIN 2440, DIAMETRO 2", COM TELA DE ARAME GALVANIZADO, FIO 14 BWG E MALHA QUADRADA 5X5CM</v>
          </cell>
          <cell r="C6022" t="str">
            <v>M2</v>
          </cell>
          <cell r="D6022">
            <v>117.75</v>
          </cell>
          <cell r="E6022">
            <v>120.42</v>
          </cell>
          <cell r="F6022" t="str">
            <v>SINTÉTICO</v>
          </cell>
          <cell r="G6022">
            <v>120.42</v>
          </cell>
        </row>
        <row r="6023">
          <cell r="A6023">
            <v>98509</v>
          </cell>
          <cell r="B6023" t="str">
            <v>PLANTIO DE ARBUSTO OU  CERCA VIVA. AF_05/2018</v>
          </cell>
          <cell r="C6023" t="str">
            <v>UN</v>
          </cell>
          <cell r="D6023">
            <v>55.32</v>
          </cell>
          <cell r="E6023">
            <v>55.53</v>
          </cell>
          <cell r="F6023" t="str">
            <v>SINTÉTICO</v>
          </cell>
          <cell r="G6023">
            <v>55.53</v>
          </cell>
        </row>
        <row r="6024">
          <cell r="A6024">
            <v>98510</v>
          </cell>
          <cell r="B6024" t="str">
            <v>PLANTIO DE ÁRVORE ORNAMENTAL COM ALTURA DE MUDA MENOR OU IGUAL A 2,00 M. AF_05/2018</v>
          </cell>
          <cell r="C6024" t="str">
            <v>UN</v>
          </cell>
          <cell r="D6024">
            <v>77.319999999999993</v>
          </cell>
          <cell r="E6024">
            <v>78.8</v>
          </cell>
          <cell r="F6024" t="str">
            <v>SINTÉTICO</v>
          </cell>
          <cell r="G6024">
            <v>78.8</v>
          </cell>
        </row>
        <row r="6025">
          <cell r="A6025">
            <v>98511</v>
          </cell>
          <cell r="B6025" t="str">
            <v>PLANTIO DE ÁRVORE ORNAMENTAL COM ALTURA DE MUDA MAIOR QUE 2,00 M E MENOR OU IGUAL A 4,00 M. AF_05/2018</v>
          </cell>
          <cell r="C6025" t="str">
            <v>UN</v>
          </cell>
          <cell r="D6025">
            <v>150.38999999999999</v>
          </cell>
          <cell r="E6025">
            <v>152.5</v>
          </cell>
          <cell r="F6025" t="str">
            <v>SINTÉTICO</v>
          </cell>
          <cell r="G6025">
            <v>152.5</v>
          </cell>
        </row>
        <row r="6026">
          <cell r="A6026">
            <v>98516</v>
          </cell>
          <cell r="B6026" t="str">
            <v>PLANTIO DE PALMEIRA COM ALTURA DE MUDA MENOR OU IGUAL A 2,00 M. AF_05/2018</v>
          </cell>
          <cell r="C6026" t="str">
            <v>UN</v>
          </cell>
          <cell r="D6026">
            <v>286.77</v>
          </cell>
          <cell r="E6026">
            <v>299.7</v>
          </cell>
          <cell r="F6026" t="str">
            <v>SINTÉTICO</v>
          </cell>
          <cell r="G6026">
            <v>299.7</v>
          </cell>
        </row>
        <row r="6027">
          <cell r="A6027">
            <v>98519</v>
          </cell>
          <cell r="B6027" t="str">
            <v>REVOLVIMENTO E LIMPEZA MANUAL DE SOLO. AF_05/2018</v>
          </cell>
          <cell r="C6027" t="str">
            <v>M2</v>
          </cell>
          <cell r="D6027">
            <v>1.41</v>
          </cell>
          <cell r="E6027">
            <v>1.56</v>
          </cell>
          <cell r="F6027" t="str">
            <v>SINTÉTICO</v>
          </cell>
          <cell r="G6027">
            <v>1.56</v>
          </cell>
        </row>
        <row r="6028">
          <cell r="A6028">
            <v>98520</v>
          </cell>
          <cell r="B6028" t="str">
            <v>APLICAÇÃO DE ADUBO EM SOLO. AF_05/2018</v>
          </cell>
          <cell r="C6028" t="str">
            <v>M2</v>
          </cell>
          <cell r="D6028">
            <v>3.02</v>
          </cell>
          <cell r="E6028">
            <v>3.15</v>
          </cell>
          <cell r="F6028" t="str">
            <v>SINTÉTICO</v>
          </cell>
          <cell r="G6028">
            <v>3.15</v>
          </cell>
        </row>
        <row r="6029">
          <cell r="A6029">
            <v>98521</v>
          </cell>
          <cell r="B6029" t="str">
            <v>APLICAÇÃO DE CALCÁRIO PARA CORREÇÃO DO PH DO SOLO. AF_05/2018</v>
          </cell>
          <cell r="C6029" t="str">
            <v>M2</v>
          </cell>
          <cell r="D6029">
            <v>0.27</v>
          </cell>
          <cell r="E6029">
            <v>0.3</v>
          </cell>
          <cell r="F6029" t="str">
            <v>SINTÉTICO</v>
          </cell>
          <cell r="G6029">
            <v>0.3</v>
          </cell>
        </row>
        <row r="6030">
          <cell r="A6030">
            <v>98522</v>
          </cell>
          <cell r="B6030" t="str">
            <v>ALAMBRADO EM MOURÕES DE CONCRETO, COM TELA DE ARAME GALVANIZADO (INCLUSIVE MURETA EM CONCRETO). AF_05/2018</v>
          </cell>
          <cell r="C6030" t="str">
            <v>M</v>
          </cell>
          <cell r="D6030">
            <v>103.07</v>
          </cell>
          <cell r="E6030">
            <v>107.66</v>
          </cell>
          <cell r="F6030" t="str">
            <v>SINTÉTICO</v>
          </cell>
          <cell r="G6030">
            <v>107.66</v>
          </cell>
        </row>
        <row r="6031">
          <cell r="A6031">
            <v>98524</v>
          </cell>
          <cell r="B6031" t="str">
            <v>LIMPEZA MANUAL DE VEGETAÇÃO EM TERRENO COM ENXADA.AF_05/2018</v>
          </cell>
          <cell r="C6031" t="str">
            <v>M2</v>
          </cell>
          <cell r="D6031">
            <v>2.37</v>
          </cell>
          <cell r="E6031">
            <v>2.65</v>
          </cell>
          <cell r="F6031" t="str">
            <v>SINTÉTICO</v>
          </cell>
          <cell r="G6031">
            <v>2.65</v>
          </cell>
        </row>
        <row r="6032">
          <cell r="A6032">
            <v>98503</v>
          </cell>
          <cell r="B6032" t="str">
            <v>PLANTIO DE GRAMA EM PAVIMENTO CONCREGRAMA. AF_05/2018</v>
          </cell>
          <cell r="C6032" t="str">
            <v>M2</v>
          </cell>
          <cell r="D6032">
            <v>13.76</v>
          </cell>
          <cell r="E6032">
            <v>14.16</v>
          </cell>
          <cell r="F6032" t="str">
            <v>SINTÉTICO</v>
          </cell>
          <cell r="G6032">
            <v>14.16</v>
          </cell>
        </row>
        <row r="6033">
          <cell r="A6033">
            <v>98504</v>
          </cell>
          <cell r="B6033" t="str">
            <v>PLANTIO DE GRAMA EM PLACAS. AF_05/2018</v>
          </cell>
          <cell r="C6033" t="str">
            <v>M2</v>
          </cell>
          <cell r="D6033">
            <v>10.050000000000001</v>
          </cell>
          <cell r="E6033">
            <v>10.36</v>
          </cell>
          <cell r="F6033" t="str">
            <v>SINTÉTICO</v>
          </cell>
          <cell r="G6033">
            <v>10.36</v>
          </cell>
        </row>
        <row r="6034">
          <cell r="A6034">
            <v>98505</v>
          </cell>
          <cell r="B6034" t="str">
            <v>PLANTIO DE FORRAÇÃO. AF_05/2018</v>
          </cell>
          <cell r="C6034" t="str">
            <v>M2</v>
          </cell>
          <cell r="D6034">
            <v>78.92</v>
          </cell>
          <cell r="E6034">
            <v>79.349999999999994</v>
          </cell>
          <cell r="F6034" t="str">
            <v>SINTÉTICO</v>
          </cell>
          <cell r="G6034">
            <v>79.349999999999994</v>
          </cell>
        </row>
        <row r="6035">
          <cell r="A6035">
            <v>98525</v>
          </cell>
          <cell r="B6035" t="str">
            <v>LIMPEZA MECANIZADA DE CAMADA VEGETAL, VEGETAÇÃO E PEQUENAS ÁRVORES (DIÂMETRO DE TRONCO MENOR QUE 0,20 M), COM TRATOR DE ESTEIRAS.AF_05/2018</v>
          </cell>
          <cell r="C6035" t="str">
            <v>M2</v>
          </cell>
          <cell r="D6035">
            <v>0.24</v>
          </cell>
          <cell r="E6035">
            <v>0.25</v>
          </cell>
          <cell r="F6035" t="str">
            <v>SINTÉTICO</v>
          </cell>
          <cell r="G6035">
            <v>0.25</v>
          </cell>
        </row>
        <row r="6036">
          <cell r="A6036">
            <v>98526</v>
          </cell>
          <cell r="B6036" t="str">
            <v>REMOÇÃO DE RAÍZES REMANESCENTES DE TRONCO DE ÁRVORE COM DIÂMETRO MAIOR OU IGUAL A 0,20 M E MENOR QUE 0,40 M.AF_05/2018</v>
          </cell>
          <cell r="C6036" t="str">
            <v>UN</v>
          </cell>
          <cell r="D6036">
            <v>53.43</v>
          </cell>
          <cell r="E6036">
            <v>57.9</v>
          </cell>
          <cell r="F6036" t="str">
            <v>SINTÉTICO</v>
          </cell>
          <cell r="G6036">
            <v>57.9</v>
          </cell>
        </row>
        <row r="6037">
          <cell r="A6037">
            <v>98527</v>
          </cell>
          <cell r="B6037" t="str">
            <v>REMOÇÃO DE RAÍZES REMANESCENTES DE TRONCO DE ÁRVORE COM DIÂMETRO MAIOR OU IGUAL A 0,40 M E MENOR QUE 0,60 M.AF_05/2018</v>
          </cell>
          <cell r="C6037" t="str">
            <v>UN</v>
          </cell>
          <cell r="D6037">
            <v>115.03</v>
          </cell>
          <cell r="E6037">
            <v>124.66</v>
          </cell>
          <cell r="F6037" t="str">
            <v>SINTÉTICO</v>
          </cell>
          <cell r="G6037">
            <v>124.66</v>
          </cell>
        </row>
        <row r="6038">
          <cell r="A6038">
            <v>98528</v>
          </cell>
          <cell r="B6038" t="str">
            <v>REMOÇÃO DE RAÍZES REMANESCENTES DE TRONCO DE ÁRVORE COM DIÂMETRO MAIOR OU IGUAL A 0,60 M.AF_05/2018</v>
          </cell>
          <cell r="C6038" t="str">
            <v>UN</v>
          </cell>
          <cell r="D6038">
            <v>168.22</v>
          </cell>
          <cell r="E6038">
            <v>182.3</v>
          </cell>
          <cell r="F6038" t="str">
            <v>SINTÉTICO</v>
          </cell>
          <cell r="G6038">
            <v>182.3</v>
          </cell>
        </row>
        <row r="6039">
          <cell r="A6039">
            <v>98529</v>
          </cell>
          <cell r="B6039" t="str">
            <v>CORTE RASO E RECORTE DE ÁRVORE COM DIÂMETRO DE TRONCO MAIOR OU IGUAL A 0,20 M E MENOR QUE 0,40 M.AF_05/2018</v>
          </cell>
          <cell r="C6039" t="str">
            <v>UN</v>
          </cell>
          <cell r="D6039">
            <v>51.31</v>
          </cell>
          <cell r="E6039">
            <v>57.18</v>
          </cell>
          <cell r="F6039" t="str">
            <v>SINTÉTICO</v>
          </cell>
          <cell r="G6039">
            <v>57.18</v>
          </cell>
        </row>
        <row r="6040">
          <cell r="A6040">
            <v>98530</v>
          </cell>
          <cell r="B6040" t="str">
            <v>CORTE RASO E RECORTE DE ÁRVORE COM DIÂMETRO DE TRONCO MAIOR OU IGUAL A 0,40 M E MENOR QUE 0,60 M.AF_05/2018</v>
          </cell>
          <cell r="C6040" t="str">
            <v>UN</v>
          </cell>
          <cell r="D6040">
            <v>91.41</v>
          </cell>
          <cell r="E6040">
            <v>101.86</v>
          </cell>
          <cell r="F6040" t="str">
            <v>SINTÉTICO</v>
          </cell>
          <cell r="G6040">
            <v>101.86</v>
          </cell>
        </row>
        <row r="6041">
          <cell r="A6041">
            <v>98531</v>
          </cell>
          <cell r="B6041" t="str">
            <v>CORTE RASO E RECORTE DE ÁRVORE COM DIÂMETRO DE TRONCO MAIOR OU IGUAL A 0,60 M.AF_05/2018</v>
          </cell>
          <cell r="C6041" t="str">
            <v>UN</v>
          </cell>
          <cell r="D6041">
            <v>186.91</v>
          </cell>
          <cell r="E6041">
            <v>203.64</v>
          </cell>
          <cell r="F6041" t="str">
            <v>SINTÉTICO</v>
          </cell>
          <cell r="G6041">
            <v>203.64</v>
          </cell>
        </row>
        <row r="6042">
          <cell r="A6042">
            <v>98532</v>
          </cell>
          <cell r="B6042" t="str">
            <v>PODA EM ALTURA DE ÁRVORE COM DIÂMETRO DE TRONCO MENOR QUE 0,20 M.AF_05/2018</v>
          </cell>
          <cell r="C6042" t="str">
            <v>UN</v>
          </cell>
          <cell r="D6042">
            <v>67.319999999999993</v>
          </cell>
          <cell r="E6042">
            <v>71.77</v>
          </cell>
          <cell r="F6042" t="str">
            <v>SINTÉTICO</v>
          </cell>
          <cell r="G6042">
            <v>71.77</v>
          </cell>
        </row>
        <row r="6043">
          <cell r="A6043">
            <v>98533</v>
          </cell>
          <cell r="B6043" t="str">
            <v>PODA EM ALTURA DE ÁRVORE COM DIÂMETRO DE TRONCO MAIOR OU IGUAL A 0,20 M E MENOR QUE 0,40 M.AF_05/2018</v>
          </cell>
          <cell r="C6043" t="str">
            <v>UN</v>
          </cell>
          <cell r="D6043">
            <v>186.33</v>
          </cell>
          <cell r="E6043">
            <v>200.25</v>
          </cell>
          <cell r="F6043" t="str">
            <v>SINTÉTICO</v>
          </cell>
          <cell r="G6043">
            <v>200.25</v>
          </cell>
        </row>
        <row r="6044">
          <cell r="A6044">
            <v>98534</v>
          </cell>
          <cell r="B6044" t="str">
            <v>PODA EM ALTURA DE ÁRVORE COM DIÂMETRO DE TRONCO MAIOR OU IGUAL A 0,40 M E MENOR QUE 0,60 M.AF_05/2018</v>
          </cell>
          <cell r="C6044" t="str">
            <v>UN</v>
          </cell>
          <cell r="D6044">
            <v>475.03</v>
          </cell>
          <cell r="E6044">
            <v>508.69</v>
          </cell>
          <cell r="F6044" t="str">
            <v>SINTÉTICO</v>
          </cell>
          <cell r="G6044">
            <v>508.69</v>
          </cell>
        </row>
        <row r="6045">
          <cell r="A6045">
            <v>98535</v>
          </cell>
          <cell r="B6045" t="str">
            <v>PODA EM ALTURA DE ÁRVORE COM DIÂMETRO DE TRONCO MAIOR OU IGUAL A 0,60 M.AF_05/2018</v>
          </cell>
          <cell r="C6045" t="str">
            <v>UN</v>
          </cell>
          <cell r="D6045">
            <v>755.86</v>
          </cell>
          <cell r="E6045">
            <v>812.59</v>
          </cell>
          <cell r="F6045" t="str">
            <v>SINTÉTICO</v>
          </cell>
          <cell r="G6045">
            <v>812.59</v>
          </cell>
        </row>
        <row r="6046">
          <cell r="A6046">
            <v>88238</v>
          </cell>
          <cell r="B6046" t="str">
            <v>AJUDANTE DE ARMADOR COM ENCARGOS COMPLEMENTARES</v>
          </cell>
          <cell r="C6046" t="str">
            <v>H</v>
          </cell>
          <cell r="D6046">
            <v>15.35</v>
          </cell>
          <cell r="E6046">
            <v>17.05</v>
          </cell>
          <cell r="F6046" t="str">
            <v>SINTÉTICO</v>
          </cell>
          <cell r="G6046">
            <v>17.05</v>
          </cell>
        </row>
        <row r="6047">
          <cell r="A6047">
            <v>88239</v>
          </cell>
          <cell r="B6047" t="str">
            <v>AJUDANTE DE CARPINTEIRO COM ENCARGOS COMPLEMENTARES</v>
          </cell>
          <cell r="C6047" t="str">
            <v>H</v>
          </cell>
          <cell r="D6047">
            <v>16.739999999999998</v>
          </cell>
          <cell r="E6047">
            <v>18.670000000000002</v>
          </cell>
          <cell r="F6047" t="str">
            <v>SINTÉTICO</v>
          </cell>
          <cell r="G6047">
            <v>18.670000000000002</v>
          </cell>
        </row>
        <row r="6048">
          <cell r="A6048">
            <v>88240</v>
          </cell>
          <cell r="B6048" t="str">
            <v>AJUDANTE DE ESTRUTURA METÁLICA COM ENCARGOS COMPLEMENTARES</v>
          </cell>
          <cell r="C6048" t="str">
            <v>H</v>
          </cell>
          <cell r="D6048">
            <v>15.76</v>
          </cell>
          <cell r="E6048">
            <v>17.64</v>
          </cell>
          <cell r="F6048" t="str">
            <v>SINTÉTICO</v>
          </cell>
          <cell r="G6048">
            <v>17.64</v>
          </cell>
        </row>
        <row r="6049">
          <cell r="A6049">
            <v>88241</v>
          </cell>
          <cell r="B6049" t="str">
            <v>AJUDANTE DE OPERAÇÃO EM GERAL COM ENCARGOS COMPLEMENTARES</v>
          </cell>
          <cell r="C6049" t="str">
            <v>H</v>
          </cell>
          <cell r="D6049">
            <v>15.72</v>
          </cell>
          <cell r="E6049">
            <v>17.489999999999998</v>
          </cell>
          <cell r="F6049" t="str">
            <v>SINTÉTICO</v>
          </cell>
          <cell r="G6049">
            <v>17.489999999999998</v>
          </cell>
        </row>
        <row r="6050">
          <cell r="A6050">
            <v>88242</v>
          </cell>
          <cell r="B6050" t="str">
            <v>AJUDANTE DE PEDREIRO COM ENCARGOS COMPLEMENTARES</v>
          </cell>
          <cell r="C6050" t="str">
            <v>H</v>
          </cell>
          <cell r="D6050">
            <v>13.77</v>
          </cell>
          <cell r="E6050">
            <v>15.21</v>
          </cell>
          <cell r="F6050" t="str">
            <v>SINTÉTICO</v>
          </cell>
          <cell r="G6050">
            <v>15.21</v>
          </cell>
        </row>
        <row r="6051">
          <cell r="A6051">
            <v>88243</v>
          </cell>
          <cell r="B6051" t="str">
            <v>AJUDANTE ESPECIALIZADO COM ENCARGOS COMPLEMENTARES</v>
          </cell>
          <cell r="C6051" t="str">
            <v>H</v>
          </cell>
          <cell r="D6051">
            <v>16.420000000000002</v>
          </cell>
          <cell r="E6051">
            <v>18.29</v>
          </cell>
          <cell r="F6051" t="str">
            <v>SINTÉTICO</v>
          </cell>
          <cell r="G6051">
            <v>18.29</v>
          </cell>
        </row>
        <row r="6052">
          <cell r="A6052">
            <v>88245</v>
          </cell>
          <cell r="B6052" t="str">
            <v>ARMADOR COM ENCARGOS COMPLEMENTARES</v>
          </cell>
          <cell r="C6052" t="str">
            <v>H</v>
          </cell>
          <cell r="D6052">
            <v>17.510000000000002</v>
          </cell>
          <cell r="E6052">
            <v>19.54</v>
          </cell>
          <cell r="F6052" t="str">
            <v>SINTÉTICO</v>
          </cell>
          <cell r="G6052">
            <v>19.54</v>
          </cell>
        </row>
        <row r="6053">
          <cell r="A6053">
            <v>88246</v>
          </cell>
          <cell r="B6053" t="str">
            <v>ASSENTADOR DE TUBOS COM ENCARGOS COMPLEMENTARES</v>
          </cell>
          <cell r="C6053" t="str">
            <v>H</v>
          </cell>
          <cell r="D6053">
            <v>20.74</v>
          </cell>
          <cell r="E6053">
            <v>23.4</v>
          </cell>
          <cell r="F6053" t="str">
            <v>SINTÉTICO</v>
          </cell>
          <cell r="G6053">
            <v>23.4</v>
          </cell>
        </row>
        <row r="6054">
          <cell r="A6054">
            <v>88247</v>
          </cell>
          <cell r="B6054" t="str">
            <v>AUXILIAR DE ELETRICISTA COM ENCARGOS COMPLEMENTARES</v>
          </cell>
          <cell r="C6054" t="str">
            <v>H</v>
          </cell>
          <cell r="D6054">
            <v>15.66</v>
          </cell>
          <cell r="E6054">
            <v>17.41</v>
          </cell>
          <cell r="F6054" t="str">
            <v>SINTÉTICO</v>
          </cell>
          <cell r="G6054">
            <v>17.41</v>
          </cell>
        </row>
        <row r="6055">
          <cell r="A6055">
            <v>88248</v>
          </cell>
          <cell r="B6055" t="str">
            <v>AUXILIAR DE ENCANADOR OU BOMBEIRO HIDRÁULICO COM ENCARGOS COMPLEMENTARES</v>
          </cell>
          <cell r="C6055" t="str">
            <v>H</v>
          </cell>
          <cell r="D6055">
            <v>15.2</v>
          </cell>
          <cell r="E6055">
            <v>16.93</v>
          </cell>
          <cell r="F6055" t="str">
            <v>SINTÉTICO</v>
          </cell>
          <cell r="G6055">
            <v>16.93</v>
          </cell>
        </row>
        <row r="6056">
          <cell r="A6056">
            <v>88249</v>
          </cell>
          <cell r="B6056" t="str">
            <v>AUXILIAR DE LABORATÓRIO COM ENCARGOS COMPLEMENTARES</v>
          </cell>
          <cell r="C6056" t="str">
            <v>H</v>
          </cell>
          <cell r="D6056">
            <v>12.59</v>
          </cell>
          <cell r="E6056">
            <v>14.41</v>
          </cell>
          <cell r="F6056" t="str">
            <v>SINTÉTICO</v>
          </cell>
          <cell r="G6056">
            <v>14.41</v>
          </cell>
        </row>
        <row r="6057">
          <cell r="A6057">
            <v>88250</v>
          </cell>
          <cell r="B6057" t="str">
            <v>AUXILIAR DE MECÂNICO COM ENCARGOS COMPLEMENTARES</v>
          </cell>
          <cell r="C6057" t="str">
            <v>H</v>
          </cell>
          <cell r="D6057">
            <v>15.25</v>
          </cell>
          <cell r="E6057">
            <v>17.059999999999999</v>
          </cell>
          <cell r="F6057" t="str">
            <v>SINTÉTICO</v>
          </cell>
          <cell r="G6057">
            <v>17.059999999999999</v>
          </cell>
        </row>
        <row r="6058">
          <cell r="A6058">
            <v>88251</v>
          </cell>
          <cell r="B6058" t="str">
            <v>AUXILIAR DE SERRALHEIRO COM ENCARGOS COMPLEMENTARES</v>
          </cell>
          <cell r="C6058" t="str">
            <v>H</v>
          </cell>
          <cell r="D6058">
            <v>16.14</v>
          </cell>
          <cell r="E6058">
            <v>17.96</v>
          </cell>
          <cell r="F6058" t="str">
            <v>SINTÉTICO</v>
          </cell>
          <cell r="G6058">
            <v>17.96</v>
          </cell>
        </row>
        <row r="6059">
          <cell r="A6059">
            <v>88252</v>
          </cell>
          <cell r="B6059" t="str">
            <v>AUXILIAR DE SERVIÇOS GERAIS COM ENCARGOS COMPLEMENTARES</v>
          </cell>
          <cell r="C6059" t="str">
            <v>H</v>
          </cell>
          <cell r="D6059">
            <v>14.37</v>
          </cell>
          <cell r="E6059">
            <v>15.93</v>
          </cell>
          <cell r="F6059" t="str">
            <v>SINTÉTICO</v>
          </cell>
          <cell r="G6059">
            <v>15.93</v>
          </cell>
        </row>
        <row r="6060">
          <cell r="A6060">
            <v>88253</v>
          </cell>
          <cell r="B6060" t="str">
            <v>AUXILIAR DE TOPÓGRAFO COM ENCARGOS COMPLEMENTARES</v>
          </cell>
          <cell r="C6060" t="str">
            <v>H</v>
          </cell>
          <cell r="D6060">
            <v>13.75</v>
          </cell>
          <cell r="E6060">
            <v>15.76</v>
          </cell>
          <cell r="F6060" t="str">
            <v>SINTÉTICO</v>
          </cell>
          <cell r="G6060">
            <v>15.76</v>
          </cell>
        </row>
        <row r="6061">
          <cell r="A6061">
            <v>88255</v>
          </cell>
          <cell r="B6061" t="str">
            <v>AUXILIAR TÉCNICO DE ENGENHARIA COM ENCARGOS COMPLEMENTARES</v>
          </cell>
          <cell r="C6061" t="str">
            <v>H</v>
          </cell>
          <cell r="D6061">
            <v>35.729999999999997</v>
          </cell>
          <cell r="E6061">
            <v>41.21</v>
          </cell>
          <cell r="F6061" t="str">
            <v>SINTÉTICO</v>
          </cell>
          <cell r="G6061">
            <v>41.21</v>
          </cell>
        </row>
        <row r="6062">
          <cell r="A6062">
            <v>88256</v>
          </cell>
          <cell r="B6062" t="str">
            <v>AZULEJISTA OU LADRILHISTA COM ENCARGOS COMPLEMENTARES</v>
          </cell>
          <cell r="C6062" t="str">
            <v>H</v>
          </cell>
          <cell r="D6062">
            <v>18.66</v>
          </cell>
          <cell r="E6062">
            <v>20.88</v>
          </cell>
          <cell r="F6062" t="str">
            <v>SINTÉTICO</v>
          </cell>
          <cell r="G6062">
            <v>20.88</v>
          </cell>
        </row>
        <row r="6063">
          <cell r="A6063">
            <v>88257</v>
          </cell>
          <cell r="B6063" t="str">
            <v>BLASTER, DINAMITADOR OU CABO DE FOGO COM ENCARGOS COMPLEMENTARES</v>
          </cell>
          <cell r="C6063" t="str">
            <v>H</v>
          </cell>
          <cell r="D6063">
            <v>17.97</v>
          </cell>
          <cell r="E6063">
            <v>20.21</v>
          </cell>
          <cell r="F6063" t="str">
            <v>SINTÉTICO</v>
          </cell>
          <cell r="G6063">
            <v>20.21</v>
          </cell>
        </row>
        <row r="6064">
          <cell r="A6064">
            <v>88258</v>
          </cell>
          <cell r="B6064" t="str">
            <v>CADASTRISTA DE REDES DE AGUA E ESGOTO COM ENCARGOS COMPLEMENTARES</v>
          </cell>
          <cell r="C6064" t="str">
            <v>H</v>
          </cell>
          <cell r="D6064">
            <v>11.5</v>
          </cell>
          <cell r="E6064">
            <v>13.16</v>
          </cell>
          <cell r="F6064" t="str">
            <v>SINTÉTICO</v>
          </cell>
          <cell r="G6064">
            <v>13.16</v>
          </cell>
        </row>
        <row r="6065">
          <cell r="A6065">
            <v>88259</v>
          </cell>
          <cell r="B6065" t="str">
            <v>CALAFETADOR/CALAFATE COM ENCARGOS COMPLEMENTARES</v>
          </cell>
          <cell r="C6065" t="str">
            <v>H</v>
          </cell>
          <cell r="D6065">
            <v>23.46</v>
          </cell>
          <cell r="E6065">
            <v>26.43</v>
          </cell>
          <cell r="F6065" t="str">
            <v>SINTÉTICO</v>
          </cell>
          <cell r="G6065">
            <v>26.43</v>
          </cell>
        </row>
        <row r="6066">
          <cell r="A6066">
            <v>88260</v>
          </cell>
          <cell r="B6066" t="str">
            <v>CALCETEIRO COM ENCARGOS COMPLEMENTARES</v>
          </cell>
          <cell r="C6066" t="str">
            <v>H</v>
          </cell>
          <cell r="D6066">
            <v>17.73</v>
          </cell>
          <cell r="E6066">
            <v>19.8</v>
          </cell>
          <cell r="F6066" t="str">
            <v>SINTÉTICO</v>
          </cell>
          <cell r="G6066">
            <v>19.8</v>
          </cell>
        </row>
        <row r="6067">
          <cell r="A6067">
            <v>88261</v>
          </cell>
          <cell r="B6067" t="str">
            <v>CARPINTEIRO DE ESQUADRIA COM ENCARGOS COMPLEMENTARES</v>
          </cell>
          <cell r="C6067" t="str">
            <v>H</v>
          </cell>
          <cell r="D6067">
            <v>20.02</v>
          </cell>
          <cell r="E6067">
            <v>22.47</v>
          </cell>
          <cell r="F6067" t="str">
            <v>SINTÉTICO</v>
          </cell>
          <cell r="G6067">
            <v>22.47</v>
          </cell>
        </row>
        <row r="6068">
          <cell r="A6068">
            <v>88262</v>
          </cell>
          <cell r="B6068" t="str">
            <v>CARPINTEIRO DE FORMAS COM ENCARGOS COMPLEMENTARES</v>
          </cell>
          <cell r="C6068" t="str">
            <v>H</v>
          </cell>
          <cell r="D6068">
            <v>20.010000000000002</v>
          </cell>
          <cell r="E6068">
            <v>22.45</v>
          </cell>
          <cell r="F6068" t="str">
            <v>SINTÉTICO</v>
          </cell>
          <cell r="G6068">
            <v>22.45</v>
          </cell>
        </row>
        <row r="6069">
          <cell r="A6069">
            <v>88263</v>
          </cell>
          <cell r="B6069" t="str">
            <v>CAVOUQUEIRO OU OPERADOR PERFURATRIZ/ROMPEDOR COM ENCARGOS COMPLEMENTARES</v>
          </cell>
          <cell r="C6069" t="str">
            <v>H</v>
          </cell>
          <cell r="D6069">
            <v>15.76</v>
          </cell>
          <cell r="E6069">
            <v>17.64</v>
          </cell>
          <cell r="F6069" t="str">
            <v>SINTÉTICO</v>
          </cell>
          <cell r="G6069">
            <v>17.64</v>
          </cell>
        </row>
        <row r="6070">
          <cell r="A6070">
            <v>88264</v>
          </cell>
          <cell r="B6070" t="str">
            <v>ELETRICISTA COM ENCARGOS COMPLEMENTARES</v>
          </cell>
          <cell r="C6070" t="str">
            <v>H</v>
          </cell>
          <cell r="D6070">
            <v>20.34</v>
          </cell>
          <cell r="E6070">
            <v>22.82</v>
          </cell>
          <cell r="F6070" t="str">
            <v>SINTÉTICO</v>
          </cell>
          <cell r="G6070">
            <v>22.82</v>
          </cell>
        </row>
        <row r="6071">
          <cell r="A6071">
            <v>88265</v>
          </cell>
          <cell r="B6071" t="str">
            <v>ELETRICISTA INDUSTRIAL COM ENCARGOS COMPLEMENTARES</v>
          </cell>
          <cell r="C6071" t="str">
            <v>H</v>
          </cell>
          <cell r="D6071">
            <v>19.010000000000002</v>
          </cell>
          <cell r="E6071">
            <v>21.28</v>
          </cell>
          <cell r="F6071" t="str">
            <v>SINTÉTICO</v>
          </cell>
          <cell r="G6071">
            <v>21.28</v>
          </cell>
        </row>
        <row r="6072">
          <cell r="A6072">
            <v>88266</v>
          </cell>
          <cell r="B6072" t="str">
            <v>ELETROTÉCNICO COM ENCARGOS COMPLEMENTARES</v>
          </cell>
          <cell r="C6072" t="str">
            <v>H</v>
          </cell>
          <cell r="D6072">
            <v>20.25</v>
          </cell>
          <cell r="E6072">
            <v>22.72</v>
          </cell>
          <cell r="F6072" t="str">
            <v>SINTÉTICO</v>
          </cell>
          <cell r="G6072">
            <v>22.72</v>
          </cell>
        </row>
        <row r="6073">
          <cell r="A6073">
            <v>88267</v>
          </cell>
          <cell r="B6073" t="str">
            <v>ENCANADOR OU BOMBEIRO HIDRÁULICO COM ENCARGOS COMPLEMENTARES</v>
          </cell>
          <cell r="C6073" t="str">
            <v>H</v>
          </cell>
          <cell r="D6073">
            <v>19.73</v>
          </cell>
          <cell r="E6073">
            <v>22.18</v>
          </cell>
          <cell r="F6073" t="str">
            <v>SINTÉTICO</v>
          </cell>
          <cell r="G6073">
            <v>22.18</v>
          </cell>
        </row>
        <row r="6074">
          <cell r="A6074">
            <v>88268</v>
          </cell>
          <cell r="B6074" t="str">
            <v>ESTUCADOR COM ENCARGOS COMPLEMENTARES</v>
          </cell>
          <cell r="C6074" t="str">
            <v>H</v>
          </cell>
          <cell r="D6074">
            <v>20.79</v>
          </cell>
          <cell r="E6074">
            <v>23.35</v>
          </cell>
          <cell r="F6074" t="str">
            <v>SINTÉTICO</v>
          </cell>
          <cell r="G6074">
            <v>23.35</v>
          </cell>
        </row>
        <row r="6075">
          <cell r="A6075">
            <v>88269</v>
          </cell>
          <cell r="B6075" t="str">
            <v>GESSEIRO COM ENCARGOS COMPLEMENTARES</v>
          </cell>
          <cell r="C6075" t="str">
            <v>H</v>
          </cell>
          <cell r="D6075">
            <v>16.96</v>
          </cell>
          <cell r="E6075">
            <v>18.91</v>
          </cell>
          <cell r="F6075" t="str">
            <v>SINTÉTICO</v>
          </cell>
          <cell r="G6075">
            <v>18.91</v>
          </cell>
        </row>
        <row r="6076">
          <cell r="A6076">
            <v>88270</v>
          </cell>
          <cell r="B6076" t="str">
            <v>IMPERMEABILIZADOR COM ENCARGOS COMPLEMENTARES</v>
          </cell>
          <cell r="C6076" t="str">
            <v>H</v>
          </cell>
          <cell r="D6076">
            <v>17.59</v>
          </cell>
          <cell r="E6076">
            <v>19.64</v>
          </cell>
          <cell r="F6076" t="str">
            <v>SINTÉTICO</v>
          </cell>
          <cell r="G6076">
            <v>19.64</v>
          </cell>
        </row>
        <row r="6077">
          <cell r="A6077">
            <v>88272</v>
          </cell>
          <cell r="B6077" t="str">
            <v>MACARIQUEIRO COM ENCARGOS COMPLEMENTARES</v>
          </cell>
          <cell r="C6077" t="str">
            <v>H</v>
          </cell>
          <cell r="D6077">
            <v>22.53</v>
          </cell>
          <cell r="E6077">
            <v>25.24</v>
          </cell>
          <cell r="F6077" t="str">
            <v>SINTÉTICO</v>
          </cell>
          <cell r="G6077">
            <v>25.24</v>
          </cell>
        </row>
        <row r="6078">
          <cell r="A6078">
            <v>88273</v>
          </cell>
          <cell r="B6078" t="str">
            <v>MARCENEIRO COM ENCARGOS COMPLEMENTARES</v>
          </cell>
          <cell r="C6078" t="str">
            <v>H</v>
          </cell>
          <cell r="D6078">
            <v>20.38</v>
          </cell>
          <cell r="E6078">
            <v>22.88</v>
          </cell>
          <cell r="F6078" t="str">
            <v>SINTÉTICO</v>
          </cell>
          <cell r="G6078">
            <v>22.88</v>
          </cell>
        </row>
        <row r="6079">
          <cell r="A6079">
            <v>88274</v>
          </cell>
          <cell r="B6079" t="str">
            <v>MARMORISTA/GRANITEIRO COM ENCARGOS COMPLEMENTARES</v>
          </cell>
          <cell r="C6079" t="str">
            <v>H</v>
          </cell>
          <cell r="D6079">
            <v>19.11</v>
          </cell>
          <cell r="E6079">
            <v>21.39</v>
          </cell>
          <cell r="F6079" t="str">
            <v>SINTÉTICO</v>
          </cell>
          <cell r="G6079">
            <v>21.39</v>
          </cell>
        </row>
        <row r="6080">
          <cell r="A6080">
            <v>88275</v>
          </cell>
          <cell r="B6080" t="str">
            <v>MECÃNICO DE EQUIPAMENTOS PESADOS COM ENCARGOS COMPLEMENTARES</v>
          </cell>
          <cell r="C6080" t="str">
            <v>H</v>
          </cell>
          <cell r="D6080">
            <v>23.82</v>
          </cell>
          <cell r="E6080">
            <v>26.97</v>
          </cell>
          <cell r="F6080" t="str">
            <v>SINTÉTICO</v>
          </cell>
          <cell r="G6080">
            <v>26.97</v>
          </cell>
        </row>
        <row r="6081">
          <cell r="A6081">
            <v>88277</v>
          </cell>
          <cell r="B6081" t="str">
            <v>MONTADOR (TUBO AÇO/EQUIPAMENTOS) COM ENCARGOS COMPLEMENTARES</v>
          </cell>
          <cell r="C6081" t="str">
            <v>H</v>
          </cell>
          <cell r="D6081">
            <v>39.36</v>
          </cell>
          <cell r="E6081">
            <v>44.97</v>
          </cell>
          <cell r="F6081" t="str">
            <v>SINTÉTICO</v>
          </cell>
          <cell r="G6081">
            <v>44.97</v>
          </cell>
        </row>
        <row r="6082">
          <cell r="A6082">
            <v>88278</v>
          </cell>
          <cell r="B6082" t="str">
            <v>MONTADOR DE ESTRUTURA METÁLICA COM ENCARGOS COMPLEMENTARES</v>
          </cell>
          <cell r="C6082" t="str">
            <v>H</v>
          </cell>
          <cell r="D6082">
            <v>17.38</v>
          </cell>
          <cell r="E6082">
            <v>19.53</v>
          </cell>
          <cell r="F6082" t="str">
            <v>SINTÉTICO</v>
          </cell>
          <cell r="G6082">
            <v>19.53</v>
          </cell>
        </row>
        <row r="6083">
          <cell r="A6083">
            <v>88279</v>
          </cell>
          <cell r="B6083" t="str">
            <v>MONTADOR ELETROMECÃNICO COM ENCARGOS COMPLEMENTARES</v>
          </cell>
          <cell r="C6083" t="str">
            <v>H</v>
          </cell>
          <cell r="D6083">
            <v>35.89</v>
          </cell>
          <cell r="E6083">
            <v>40.82</v>
          </cell>
          <cell r="F6083" t="str">
            <v>SINTÉTICO</v>
          </cell>
          <cell r="G6083">
            <v>40.82</v>
          </cell>
        </row>
        <row r="6084">
          <cell r="A6084">
            <v>88281</v>
          </cell>
          <cell r="B6084" t="str">
            <v>MOTORISTA DE BASCULANTE COM ENCARGOS COMPLEMENTARES</v>
          </cell>
          <cell r="C6084" t="str">
            <v>H</v>
          </cell>
          <cell r="D6084">
            <v>17.45</v>
          </cell>
          <cell r="E6084">
            <v>19.61</v>
          </cell>
          <cell r="F6084" t="str">
            <v>SINTÉTICO</v>
          </cell>
          <cell r="G6084">
            <v>19.61</v>
          </cell>
        </row>
        <row r="6085">
          <cell r="A6085">
            <v>88282</v>
          </cell>
          <cell r="B6085" t="str">
            <v>MOTORISTA DE CAMINHÃO COM ENCARGOS COMPLEMENTARES</v>
          </cell>
          <cell r="C6085" t="str">
            <v>H</v>
          </cell>
          <cell r="D6085">
            <v>18.28</v>
          </cell>
          <cell r="E6085">
            <v>20.56</v>
          </cell>
          <cell r="F6085" t="str">
            <v>SINTÉTICO</v>
          </cell>
          <cell r="G6085">
            <v>20.56</v>
          </cell>
        </row>
        <row r="6086">
          <cell r="A6086">
            <v>88283</v>
          </cell>
          <cell r="B6086" t="str">
            <v>MOTORISTA DE CAMINHÃO E CARRETA COM ENCARGOS COMPLEMENTARES</v>
          </cell>
          <cell r="C6086" t="str">
            <v>H</v>
          </cell>
          <cell r="D6086">
            <v>23.15</v>
          </cell>
          <cell r="E6086">
            <v>26.2</v>
          </cell>
          <cell r="F6086" t="str">
            <v>SINTÉTICO</v>
          </cell>
          <cell r="G6086">
            <v>26.2</v>
          </cell>
        </row>
        <row r="6087">
          <cell r="A6087">
            <v>88284</v>
          </cell>
          <cell r="B6087" t="str">
            <v>MOTORISTA DE VEIÍCULO LEVE COM ENCARGOS COMPLEMENTARES</v>
          </cell>
          <cell r="C6087" t="str">
            <v>H</v>
          </cell>
          <cell r="D6087">
            <v>18.5</v>
          </cell>
          <cell r="E6087">
            <v>20.81</v>
          </cell>
          <cell r="F6087" t="str">
            <v>SINTÉTICO</v>
          </cell>
          <cell r="G6087">
            <v>20.81</v>
          </cell>
        </row>
        <row r="6088">
          <cell r="A6088">
            <v>88285</v>
          </cell>
          <cell r="B6088" t="str">
            <v>MOTORISTA DE VEÍCULO PESADO COM ENCARGOS COMPLEMENTARES</v>
          </cell>
          <cell r="C6088" t="str">
            <v>H</v>
          </cell>
          <cell r="D6088">
            <v>21.19</v>
          </cell>
          <cell r="E6088">
            <v>23.93</v>
          </cell>
          <cell r="F6088" t="str">
            <v>SINTÉTICO</v>
          </cell>
          <cell r="G6088">
            <v>23.93</v>
          </cell>
        </row>
        <row r="6089">
          <cell r="A6089">
            <v>88286</v>
          </cell>
          <cell r="B6089" t="str">
            <v>MOTORISTA OPERADOR DE MUNCK COM ENCARGOS COMPLEMENTARES</v>
          </cell>
          <cell r="C6089" t="str">
            <v>H</v>
          </cell>
          <cell r="D6089">
            <v>20.54</v>
          </cell>
          <cell r="E6089">
            <v>23.19</v>
          </cell>
          <cell r="F6089" t="str">
            <v>SINTÉTICO</v>
          </cell>
          <cell r="G6089">
            <v>23.19</v>
          </cell>
        </row>
        <row r="6090">
          <cell r="A6090">
            <v>88288</v>
          </cell>
          <cell r="B6090" t="str">
            <v>NIVELADOR COM ENCARGOS COMPLEMENTARES</v>
          </cell>
          <cell r="C6090" t="str">
            <v>H</v>
          </cell>
          <cell r="D6090">
            <v>17.09</v>
          </cell>
          <cell r="E6090">
            <v>19.62</v>
          </cell>
          <cell r="F6090" t="str">
            <v>SINTÉTICO</v>
          </cell>
          <cell r="G6090">
            <v>19.62</v>
          </cell>
        </row>
        <row r="6091">
          <cell r="A6091">
            <v>88291</v>
          </cell>
          <cell r="B6091" t="str">
            <v>OPERADOR DE BETONEIRA (CAMINHÃO) COM ENCARGOS COMPLEMENTARES</v>
          </cell>
          <cell r="C6091" t="str">
            <v>H</v>
          </cell>
          <cell r="D6091">
            <v>16.89</v>
          </cell>
          <cell r="E6091">
            <v>18.95</v>
          </cell>
          <cell r="F6091" t="str">
            <v>SINTÉTICO</v>
          </cell>
          <cell r="G6091">
            <v>18.95</v>
          </cell>
        </row>
        <row r="6092">
          <cell r="A6092">
            <v>88292</v>
          </cell>
          <cell r="B6092" t="str">
            <v>OPERADOR DE COMPRESSOR OU COMPRESSORISTA COM ENCARGOS COMPLEMENTARES</v>
          </cell>
          <cell r="C6092" t="str">
            <v>H</v>
          </cell>
          <cell r="D6092">
            <v>18.940000000000001</v>
          </cell>
          <cell r="E6092">
            <v>21.33</v>
          </cell>
          <cell r="F6092" t="str">
            <v>SINTÉTICO</v>
          </cell>
          <cell r="G6092">
            <v>21.33</v>
          </cell>
        </row>
        <row r="6093">
          <cell r="A6093">
            <v>88293</v>
          </cell>
          <cell r="B6093" t="str">
            <v>OPERADOR DE DEMARCADORA DE FAIXAS COM ENCARGOS COMPLEMENTARES</v>
          </cell>
          <cell r="C6093" t="str">
            <v>H</v>
          </cell>
          <cell r="D6093">
            <v>19.920000000000002</v>
          </cell>
          <cell r="E6093">
            <v>22.45</v>
          </cell>
          <cell r="F6093" t="str">
            <v>SINTÉTICO</v>
          </cell>
          <cell r="G6093">
            <v>22.45</v>
          </cell>
        </row>
        <row r="6094">
          <cell r="A6094">
            <v>88294</v>
          </cell>
          <cell r="B6094" t="str">
            <v>OPERADOR DE ESCAVADEIRA COM ENCARGOS COMPLEMENTARES</v>
          </cell>
          <cell r="C6094" t="str">
            <v>H</v>
          </cell>
          <cell r="D6094">
            <v>21.5</v>
          </cell>
          <cell r="E6094">
            <v>24.3</v>
          </cell>
          <cell r="F6094" t="str">
            <v>SINTÉTICO</v>
          </cell>
          <cell r="G6094">
            <v>24.3</v>
          </cell>
        </row>
        <row r="6095">
          <cell r="A6095">
            <v>88295</v>
          </cell>
          <cell r="B6095" t="str">
            <v>OPERADOR DE GUINCHO COM ENCARGOS COMPLEMENTARES</v>
          </cell>
          <cell r="C6095" t="str">
            <v>H</v>
          </cell>
          <cell r="D6095">
            <v>17.43</v>
          </cell>
          <cell r="E6095">
            <v>19.579999999999998</v>
          </cell>
          <cell r="F6095" t="str">
            <v>SINTÉTICO</v>
          </cell>
          <cell r="G6095">
            <v>19.579999999999998</v>
          </cell>
        </row>
        <row r="6096">
          <cell r="A6096">
            <v>88296</v>
          </cell>
          <cell r="B6096" t="str">
            <v>OPERADOR DE GUINDASTE COM ENCARGOS COMPLEMENTARES</v>
          </cell>
          <cell r="C6096" t="str">
            <v>H</v>
          </cell>
          <cell r="D6096">
            <v>21.56</v>
          </cell>
          <cell r="E6096">
            <v>24.37</v>
          </cell>
          <cell r="F6096" t="str">
            <v>SINTÉTICO</v>
          </cell>
          <cell r="G6096">
            <v>24.37</v>
          </cell>
        </row>
        <row r="6097">
          <cell r="A6097">
            <v>88297</v>
          </cell>
          <cell r="B6097" t="str">
            <v>OPERADOR DE MÁQUINAS E EQUIPAMENTOS COM ENCARGOS COMPLEMENTARES</v>
          </cell>
          <cell r="C6097" t="str">
            <v>H</v>
          </cell>
          <cell r="D6097">
            <v>21.53</v>
          </cell>
          <cell r="E6097">
            <v>24.34</v>
          </cell>
          <cell r="F6097" t="str">
            <v>SINTÉTICO</v>
          </cell>
          <cell r="G6097">
            <v>24.34</v>
          </cell>
        </row>
        <row r="6098">
          <cell r="A6098">
            <v>88298</v>
          </cell>
          <cell r="B6098" t="str">
            <v>OPERADOR DE MARTELETE OU MARTELETEIRO COM ENCARGOS COMPLEMENTARES</v>
          </cell>
          <cell r="C6098" t="str">
            <v>H</v>
          </cell>
          <cell r="D6098">
            <v>17.350000000000001</v>
          </cell>
          <cell r="E6098">
            <v>19.489999999999998</v>
          </cell>
          <cell r="F6098" t="str">
            <v>SINTÉTICO</v>
          </cell>
          <cell r="G6098">
            <v>19.489999999999998</v>
          </cell>
        </row>
        <row r="6099">
          <cell r="A6099">
            <v>88299</v>
          </cell>
          <cell r="B6099" t="str">
            <v>OPERADOR DE MOTO-ESCREIPER COM ENCARGOS COMPLEMENTARES</v>
          </cell>
          <cell r="C6099" t="str">
            <v>H</v>
          </cell>
          <cell r="D6099">
            <v>20.2</v>
          </cell>
          <cell r="E6099">
            <v>22.78</v>
          </cell>
          <cell r="F6099" t="str">
            <v>SINTÉTICO</v>
          </cell>
          <cell r="G6099">
            <v>22.78</v>
          </cell>
        </row>
        <row r="6100">
          <cell r="A6100">
            <v>88300</v>
          </cell>
          <cell r="B6100" t="str">
            <v>OPERADOR DE MOTONIVELADORA COM ENCARGOS COMPLEMENTARES</v>
          </cell>
          <cell r="C6100" t="str">
            <v>H</v>
          </cell>
          <cell r="D6100">
            <v>23.91</v>
          </cell>
          <cell r="E6100">
            <v>27.08</v>
          </cell>
          <cell r="F6100" t="str">
            <v>SINTÉTICO</v>
          </cell>
          <cell r="G6100">
            <v>27.08</v>
          </cell>
        </row>
        <row r="6101">
          <cell r="A6101">
            <v>88301</v>
          </cell>
          <cell r="B6101" t="str">
            <v>OPERADOR DE PÁ CARREGADEIRA COM ENCARGOS COMPLEMENTARES</v>
          </cell>
          <cell r="C6101" t="str">
            <v>H</v>
          </cell>
          <cell r="D6101">
            <v>20.34</v>
          </cell>
          <cell r="E6101">
            <v>22.95</v>
          </cell>
          <cell r="F6101" t="str">
            <v>SINTÉTICO</v>
          </cell>
          <cell r="G6101">
            <v>22.95</v>
          </cell>
        </row>
        <row r="6102">
          <cell r="A6102">
            <v>88302</v>
          </cell>
          <cell r="B6102" t="str">
            <v>OPERADOR DE PAVIMENTADORA COM ENCARGOS COMPLEMENTARES</v>
          </cell>
          <cell r="C6102" t="str">
            <v>H</v>
          </cell>
          <cell r="D6102">
            <v>20.71</v>
          </cell>
          <cell r="E6102">
            <v>23.39</v>
          </cell>
          <cell r="F6102" t="str">
            <v>SINTÉTICO</v>
          </cell>
          <cell r="G6102">
            <v>23.39</v>
          </cell>
        </row>
        <row r="6103">
          <cell r="A6103">
            <v>88303</v>
          </cell>
          <cell r="B6103" t="str">
            <v>OPERADOR DE ROLO COMPACTADOR COM ENCARGOS COMPLEMENTARES</v>
          </cell>
          <cell r="C6103" t="str">
            <v>H</v>
          </cell>
          <cell r="D6103">
            <v>16.670000000000002</v>
          </cell>
          <cell r="E6103">
            <v>18.7</v>
          </cell>
          <cell r="F6103" t="str">
            <v>SINTÉTICO</v>
          </cell>
          <cell r="G6103">
            <v>18.7</v>
          </cell>
        </row>
        <row r="6104">
          <cell r="A6104">
            <v>88304</v>
          </cell>
          <cell r="B6104" t="str">
            <v>OPERADOR DE USINA DE ASFALTO, DE SOLOS OU DE CONCRETO COM ENCARGOS COMPLEMENTARES</v>
          </cell>
          <cell r="C6104" t="str">
            <v>H</v>
          </cell>
          <cell r="D6104">
            <v>18.329999999999998</v>
          </cell>
          <cell r="E6104">
            <v>20.62</v>
          </cell>
          <cell r="F6104" t="str">
            <v>SINTÉTICO</v>
          </cell>
          <cell r="G6104">
            <v>20.62</v>
          </cell>
        </row>
        <row r="6105">
          <cell r="A6105">
            <v>88306</v>
          </cell>
          <cell r="B6105" t="str">
            <v>OPERADOR JATO DE AREIA OU JATISTA COM ENCARGOS COMPLEMENTARES</v>
          </cell>
          <cell r="C6105" t="str">
            <v>H</v>
          </cell>
          <cell r="D6105">
            <v>19.63</v>
          </cell>
          <cell r="E6105">
            <v>22.13</v>
          </cell>
          <cell r="F6105" t="str">
            <v>SINTÉTICO</v>
          </cell>
          <cell r="G6105">
            <v>22.13</v>
          </cell>
        </row>
        <row r="6106">
          <cell r="A6106">
            <v>88307</v>
          </cell>
          <cell r="B6106" t="str">
            <v>OPERADOR PARA BATE ESTACAS COM ENCARGOS COMPLEMENTARES</v>
          </cell>
          <cell r="C6106" t="str">
            <v>H</v>
          </cell>
          <cell r="D6106">
            <v>20.58</v>
          </cell>
          <cell r="E6106">
            <v>23.24</v>
          </cell>
          <cell r="F6106" t="str">
            <v>SINTÉTICO</v>
          </cell>
          <cell r="G6106">
            <v>23.24</v>
          </cell>
        </row>
        <row r="6107">
          <cell r="A6107">
            <v>88308</v>
          </cell>
          <cell r="B6107" t="str">
            <v>PASTILHEIRO COM ENCARGOS COMPLEMENTARES</v>
          </cell>
          <cell r="C6107" t="str">
            <v>H</v>
          </cell>
          <cell r="D6107">
            <v>20.12</v>
          </cell>
          <cell r="E6107">
            <v>22.57</v>
          </cell>
          <cell r="F6107" t="str">
            <v>SINTÉTICO</v>
          </cell>
          <cell r="G6107">
            <v>22.57</v>
          </cell>
        </row>
        <row r="6108">
          <cell r="A6108">
            <v>88309</v>
          </cell>
          <cell r="B6108" t="str">
            <v>PEDREIRO COM ENCARGOS COMPLEMENTARES</v>
          </cell>
          <cell r="C6108" t="str">
            <v>H</v>
          </cell>
          <cell r="D6108">
            <v>20.149999999999999</v>
          </cell>
          <cell r="E6108">
            <v>22.6</v>
          </cell>
          <cell r="F6108" t="str">
            <v>SINTÉTICO</v>
          </cell>
          <cell r="G6108">
            <v>22.6</v>
          </cell>
        </row>
        <row r="6109">
          <cell r="A6109">
            <v>88310</v>
          </cell>
          <cell r="B6109" t="str">
            <v>PINTOR COM ENCARGOS COMPLEMENTARES</v>
          </cell>
          <cell r="C6109" t="str">
            <v>H</v>
          </cell>
          <cell r="D6109">
            <v>21.25</v>
          </cell>
          <cell r="E6109">
            <v>23.7</v>
          </cell>
          <cell r="F6109" t="str">
            <v>SINTÉTICO</v>
          </cell>
          <cell r="G6109">
            <v>23.7</v>
          </cell>
        </row>
        <row r="6110">
          <cell r="A6110">
            <v>88311</v>
          </cell>
          <cell r="B6110" t="str">
            <v>PINTOR DE LETREIROS COM ENCARGOS COMPLEMENTARES</v>
          </cell>
          <cell r="C6110" t="str">
            <v>H</v>
          </cell>
          <cell r="D6110">
            <v>21.12</v>
          </cell>
          <cell r="E6110">
            <v>23.54</v>
          </cell>
          <cell r="F6110" t="str">
            <v>SINTÉTICO</v>
          </cell>
          <cell r="G6110">
            <v>23.54</v>
          </cell>
        </row>
        <row r="6111">
          <cell r="A6111">
            <v>88312</v>
          </cell>
          <cell r="B6111" t="str">
            <v>PINTOR PARA TINTA EPÓXI COM ENCARGOS COMPLEMENTARES</v>
          </cell>
          <cell r="C6111" t="str">
            <v>H</v>
          </cell>
          <cell r="D6111">
            <v>22.41</v>
          </cell>
          <cell r="E6111">
            <v>25.04</v>
          </cell>
          <cell r="F6111" t="str">
            <v>SINTÉTICO</v>
          </cell>
          <cell r="G6111">
            <v>25.04</v>
          </cell>
        </row>
        <row r="6112">
          <cell r="A6112">
            <v>88313</v>
          </cell>
          <cell r="B6112" t="str">
            <v>POCEIRO COM ENCARGOS COMPLEMENTARES</v>
          </cell>
          <cell r="C6112" t="str">
            <v>H</v>
          </cell>
          <cell r="D6112">
            <v>18.440000000000001</v>
          </cell>
          <cell r="E6112">
            <v>20.75</v>
          </cell>
          <cell r="F6112" t="str">
            <v>SINTÉTICO</v>
          </cell>
          <cell r="G6112">
            <v>20.75</v>
          </cell>
        </row>
        <row r="6113">
          <cell r="A6113">
            <v>88314</v>
          </cell>
          <cell r="B6113" t="str">
            <v>RASTELEIRO COM ENCARGOS COMPLEMENTARES</v>
          </cell>
          <cell r="C6113" t="str">
            <v>H</v>
          </cell>
          <cell r="D6113">
            <v>15.2</v>
          </cell>
          <cell r="E6113">
            <v>17</v>
          </cell>
          <cell r="F6113" t="str">
            <v>SINTÉTICO</v>
          </cell>
          <cell r="G6113">
            <v>17</v>
          </cell>
        </row>
        <row r="6114">
          <cell r="A6114">
            <v>88315</v>
          </cell>
          <cell r="B6114" t="str">
            <v>SERRALHEIRO COM ENCARGOS COMPLEMENTARES</v>
          </cell>
          <cell r="C6114" t="str">
            <v>H</v>
          </cell>
          <cell r="D6114">
            <v>20.05</v>
          </cell>
          <cell r="E6114">
            <v>22.49</v>
          </cell>
          <cell r="F6114" t="str">
            <v>SINTÉTICO</v>
          </cell>
          <cell r="G6114">
            <v>22.49</v>
          </cell>
        </row>
        <row r="6115">
          <cell r="A6115">
            <v>88316</v>
          </cell>
          <cell r="B6115" t="str">
            <v>SERVENTE COM ENCARGOS COMPLEMENTARES</v>
          </cell>
          <cell r="C6115" t="str">
            <v>H</v>
          </cell>
          <cell r="D6115">
            <v>13.75</v>
          </cell>
          <cell r="E6115">
            <v>15.2</v>
          </cell>
          <cell r="F6115" t="str">
            <v>SINTÉTICO</v>
          </cell>
          <cell r="G6115">
            <v>15.2</v>
          </cell>
        </row>
        <row r="6116">
          <cell r="A6116">
            <v>88317</v>
          </cell>
          <cell r="B6116" t="str">
            <v>SOLDADOR COM ENCARGOS COMPLEMENTARES</v>
          </cell>
          <cell r="C6116" t="str">
            <v>H</v>
          </cell>
          <cell r="D6116">
            <v>22.21</v>
          </cell>
          <cell r="E6116">
            <v>24.87</v>
          </cell>
          <cell r="F6116" t="str">
            <v>SINTÉTICO</v>
          </cell>
          <cell r="G6116">
            <v>24.87</v>
          </cell>
        </row>
        <row r="6117">
          <cell r="A6117">
            <v>88318</v>
          </cell>
          <cell r="B6117" t="str">
            <v>SOLDADOR A (PARA SOLDA A SER TESTADA COM RAIOS "X") COM ENCARGOS COMPLEMENTARES</v>
          </cell>
          <cell r="C6117" t="str">
            <v>H</v>
          </cell>
          <cell r="D6117">
            <v>25.14</v>
          </cell>
          <cell r="E6117">
            <v>28.26</v>
          </cell>
          <cell r="F6117" t="str">
            <v>SINTÉTICO</v>
          </cell>
          <cell r="G6117">
            <v>28.26</v>
          </cell>
        </row>
        <row r="6118">
          <cell r="A6118">
            <v>88320</v>
          </cell>
          <cell r="B6118" t="str">
            <v>TAQUEADOR OU TAQUEIRO COM ENCARGOS COMPLEMENTARES</v>
          </cell>
          <cell r="C6118" t="str">
            <v>H</v>
          </cell>
          <cell r="D6118">
            <v>23.52</v>
          </cell>
          <cell r="E6118">
            <v>26.52</v>
          </cell>
          <cell r="F6118" t="str">
            <v>SINTÉTICO</v>
          </cell>
          <cell r="G6118">
            <v>26.52</v>
          </cell>
        </row>
        <row r="6119">
          <cell r="A6119">
            <v>88321</v>
          </cell>
          <cell r="B6119" t="str">
            <v>TÉCNICO DE LABORATÓRIO COM ENCARGOS COMPLEMENTARES</v>
          </cell>
          <cell r="C6119" t="str">
            <v>H</v>
          </cell>
          <cell r="D6119">
            <v>24.96</v>
          </cell>
          <cell r="E6119">
            <v>28.73</v>
          </cell>
          <cell r="F6119" t="str">
            <v>SINTÉTICO</v>
          </cell>
          <cell r="G6119">
            <v>28.73</v>
          </cell>
        </row>
        <row r="6120">
          <cell r="A6120">
            <v>88322</v>
          </cell>
          <cell r="B6120" t="str">
            <v>TÉCNICO DE SONDAGEM COM ENCARGOS COMPLEMENTARES</v>
          </cell>
          <cell r="C6120" t="str">
            <v>H</v>
          </cell>
          <cell r="D6120">
            <v>19.39</v>
          </cell>
          <cell r="E6120">
            <v>22.28</v>
          </cell>
          <cell r="F6120" t="str">
            <v>SINTÉTICO</v>
          </cell>
          <cell r="G6120">
            <v>22.28</v>
          </cell>
        </row>
        <row r="6121">
          <cell r="A6121">
            <v>88323</v>
          </cell>
          <cell r="B6121" t="str">
            <v>TELHADISTA COM ENCARGOS COMPLEMENTARES</v>
          </cell>
          <cell r="C6121" t="str">
            <v>H</v>
          </cell>
          <cell r="D6121">
            <v>19.989999999999998</v>
          </cell>
          <cell r="E6121">
            <v>22.43</v>
          </cell>
          <cell r="F6121" t="str">
            <v>SINTÉTICO</v>
          </cell>
          <cell r="G6121">
            <v>22.43</v>
          </cell>
        </row>
        <row r="6122">
          <cell r="A6122">
            <v>88324</v>
          </cell>
          <cell r="B6122" t="str">
            <v>TRATORISTA COM ENCARGOS COMPLEMENTARES</v>
          </cell>
          <cell r="C6122" t="str">
            <v>H</v>
          </cell>
          <cell r="D6122">
            <v>18.86</v>
          </cell>
          <cell r="E6122">
            <v>21.24</v>
          </cell>
          <cell r="F6122" t="str">
            <v>SINTÉTICO</v>
          </cell>
          <cell r="G6122">
            <v>21.24</v>
          </cell>
        </row>
        <row r="6123">
          <cell r="A6123">
            <v>88325</v>
          </cell>
          <cell r="B6123" t="str">
            <v>VIDRACEIRO COM ENCARGOS COMPLEMENTARES</v>
          </cell>
          <cell r="C6123" t="str">
            <v>H</v>
          </cell>
          <cell r="D6123">
            <v>17.649999999999999</v>
          </cell>
          <cell r="E6123">
            <v>19.71</v>
          </cell>
          <cell r="F6123" t="str">
            <v>SINTÉTICO</v>
          </cell>
          <cell r="G6123">
            <v>19.71</v>
          </cell>
        </row>
        <row r="6124">
          <cell r="A6124">
            <v>88326</v>
          </cell>
          <cell r="B6124" t="str">
            <v>VIGIA NOTURNO COM ENCARGOS COMPLEMENTARES</v>
          </cell>
          <cell r="C6124" t="str">
            <v>H</v>
          </cell>
          <cell r="D6124">
            <v>17.55</v>
          </cell>
          <cell r="E6124">
            <v>19.61</v>
          </cell>
          <cell r="F6124" t="str">
            <v>SINTÉTICO</v>
          </cell>
          <cell r="G6124">
            <v>19.61</v>
          </cell>
        </row>
        <row r="6125">
          <cell r="A6125">
            <v>88377</v>
          </cell>
          <cell r="B6125" t="str">
            <v>OPERADOR DE BETONEIRA ESTACIONÁRIA/MISTURADOR COM ENCARGOS COMPLEMENTARES</v>
          </cell>
          <cell r="C6125" t="str">
            <v>H</v>
          </cell>
          <cell r="D6125">
            <v>16.43</v>
          </cell>
          <cell r="E6125">
            <v>18.420000000000002</v>
          </cell>
          <cell r="F6125" t="str">
            <v>SINTÉTICO</v>
          </cell>
          <cell r="G6125">
            <v>18.420000000000002</v>
          </cell>
        </row>
        <row r="6126">
          <cell r="A6126">
            <v>88441</v>
          </cell>
          <cell r="B6126" t="str">
            <v>JARDINEIRO COM ENCARGOS COMPLEMENTARES</v>
          </cell>
          <cell r="C6126" t="str">
            <v>H</v>
          </cell>
          <cell r="D6126">
            <v>19.48</v>
          </cell>
          <cell r="E6126">
            <v>21.83</v>
          </cell>
          <cell r="F6126" t="str">
            <v>SINTÉTICO</v>
          </cell>
          <cell r="G6126">
            <v>21.83</v>
          </cell>
        </row>
        <row r="6127">
          <cell r="A6127">
            <v>88597</v>
          </cell>
          <cell r="B6127" t="str">
            <v>DESENHISTA DETALHISTA COM ENCARGOS COMPLEMENTARES</v>
          </cell>
          <cell r="C6127" t="str">
            <v>H</v>
          </cell>
          <cell r="D6127">
            <v>69.790000000000006</v>
          </cell>
          <cell r="E6127">
            <v>80.62</v>
          </cell>
          <cell r="F6127" t="str">
            <v>SINTÉTICO</v>
          </cell>
          <cell r="G6127">
            <v>80.62</v>
          </cell>
        </row>
        <row r="6128">
          <cell r="A6128">
            <v>90766</v>
          </cell>
          <cell r="B6128" t="str">
            <v>ALMOXARIFE COM ENCARGOS COMPLEMENTARES</v>
          </cell>
          <cell r="C6128" t="str">
            <v>H</v>
          </cell>
          <cell r="D6128">
            <v>16.420000000000002</v>
          </cell>
          <cell r="E6128">
            <v>18.850000000000001</v>
          </cell>
          <cell r="F6128" t="str">
            <v>SINTÉTICO</v>
          </cell>
          <cell r="G6128">
            <v>18.850000000000001</v>
          </cell>
        </row>
        <row r="6129">
          <cell r="A6129">
            <v>90767</v>
          </cell>
          <cell r="B6129" t="str">
            <v>APONTADOR OU APROPRIADOR COM ENCARGOS COMPLEMENTARES</v>
          </cell>
          <cell r="C6129" t="str">
            <v>H</v>
          </cell>
          <cell r="D6129">
            <v>13.82</v>
          </cell>
          <cell r="E6129">
            <v>15.84</v>
          </cell>
          <cell r="F6129" t="str">
            <v>SINTÉTICO</v>
          </cell>
          <cell r="G6129">
            <v>15.84</v>
          </cell>
        </row>
        <row r="6130">
          <cell r="A6130">
            <v>90768</v>
          </cell>
          <cell r="B6130" t="str">
            <v>ARQUITETO DE OBRA JUNIOR COM ENCARGOS COMPLEMENTARES</v>
          </cell>
          <cell r="C6130" t="str">
            <v>H</v>
          </cell>
          <cell r="D6130">
            <v>56.14</v>
          </cell>
          <cell r="E6130">
            <v>64.83</v>
          </cell>
          <cell r="F6130" t="str">
            <v>SINTÉTICO</v>
          </cell>
          <cell r="G6130">
            <v>64.83</v>
          </cell>
        </row>
        <row r="6131">
          <cell r="A6131">
            <v>90769</v>
          </cell>
          <cell r="B6131" t="str">
            <v>ARQUITETO DE OBRA PLENO COM ENCARGOS COMPLEMENTARES</v>
          </cell>
          <cell r="C6131" t="str">
            <v>H</v>
          </cell>
          <cell r="D6131">
            <v>79.349999999999994</v>
          </cell>
          <cell r="E6131">
            <v>91.7</v>
          </cell>
          <cell r="F6131" t="str">
            <v>SINTÉTICO</v>
          </cell>
          <cell r="G6131">
            <v>91.7</v>
          </cell>
        </row>
        <row r="6132">
          <cell r="A6132">
            <v>90770</v>
          </cell>
          <cell r="B6132" t="str">
            <v>ARQUITETO DE OBRA SENIOR COM ENCARGOS COMPLEMENTARES</v>
          </cell>
          <cell r="C6132" t="str">
            <v>H</v>
          </cell>
          <cell r="D6132">
            <v>104.62</v>
          </cell>
          <cell r="E6132">
            <v>120.95</v>
          </cell>
          <cell r="F6132" t="str">
            <v>SINTÉTICO</v>
          </cell>
          <cell r="G6132">
            <v>120.95</v>
          </cell>
        </row>
        <row r="6133">
          <cell r="A6133">
            <v>90771</v>
          </cell>
          <cell r="B6133" t="str">
            <v>AUXILIAR DE DESENHISTA COM ENCARGOS COMPLEMENTARES</v>
          </cell>
          <cell r="C6133" t="str">
            <v>H</v>
          </cell>
          <cell r="D6133">
            <v>61.71</v>
          </cell>
          <cell r="E6133">
            <v>71.27</v>
          </cell>
          <cell r="F6133" t="str">
            <v>SINTÉTICO</v>
          </cell>
          <cell r="G6133">
            <v>71.27</v>
          </cell>
        </row>
        <row r="6134">
          <cell r="A6134">
            <v>90772</v>
          </cell>
          <cell r="B6134" t="str">
            <v>AUXILIAR DE ESCRITORIO COM ENCARGOS COMPLEMENTARES</v>
          </cell>
          <cell r="C6134" t="str">
            <v>H</v>
          </cell>
          <cell r="D6134">
            <v>10.63</v>
          </cell>
          <cell r="E6134">
            <v>12.14</v>
          </cell>
          <cell r="F6134" t="str">
            <v>SINTÉTICO</v>
          </cell>
          <cell r="G6134">
            <v>12.14</v>
          </cell>
        </row>
        <row r="6135">
          <cell r="A6135">
            <v>90773</v>
          </cell>
          <cell r="B6135" t="str">
            <v>DESENHISTA COPISTA COM ENCARGOS COMPLEMENTARES</v>
          </cell>
          <cell r="C6135" t="str">
            <v>H</v>
          </cell>
          <cell r="D6135">
            <v>52.88</v>
          </cell>
          <cell r="E6135">
            <v>61.05</v>
          </cell>
          <cell r="F6135" t="str">
            <v>SINTÉTICO</v>
          </cell>
          <cell r="G6135">
            <v>61.05</v>
          </cell>
        </row>
        <row r="6136">
          <cell r="A6136">
            <v>90775</v>
          </cell>
          <cell r="B6136" t="str">
            <v>DESENHISTA PROJETISTA COM ENCARGOS COMPLEMENTARES</v>
          </cell>
          <cell r="C6136" t="str">
            <v>H</v>
          </cell>
          <cell r="D6136">
            <v>44.17</v>
          </cell>
          <cell r="E6136">
            <v>50.97</v>
          </cell>
          <cell r="F6136" t="str">
            <v>SINTÉTICO</v>
          </cell>
          <cell r="G6136">
            <v>50.97</v>
          </cell>
        </row>
        <row r="6137">
          <cell r="A6137">
            <v>90776</v>
          </cell>
          <cell r="B6137" t="str">
            <v>ENCARREGADO GERAL COM ENCARGOS COMPLEMENTARES</v>
          </cell>
          <cell r="C6137" t="str">
            <v>H</v>
          </cell>
          <cell r="D6137">
            <v>23.3</v>
          </cell>
          <cell r="E6137">
            <v>26.75</v>
          </cell>
          <cell r="F6137" t="str">
            <v>SINTÉTICO</v>
          </cell>
          <cell r="G6137">
            <v>26.75</v>
          </cell>
        </row>
        <row r="6138">
          <cell r="A6138">
            <v>90777</v>
          </cell>
          <cell r="B6138" t="str">
            <v>ENGENHEIRO CIVIL DE OBRA JUNIOR COM ENCARGOS COMPLEMENTARES</v>
          </cell>
          <cell r="C6138" t="str">
            <v>H</v>
          </cell>
          <cell r="D6138">
            <v>76.17</v>
          </cell>
          <cell r="E6138">
            <v>88.02</v>
          </cell>
          <cell r="F6138" t="str">
            <v>SINTÉTICO</v>
          </cell>
          <cell r="G6138">
            <v>88.02</v>
          </cell>
        </row>
        <row r="6139">
          <cell r="A6139">
            <v>90778</v>
          </cell>
          <cell r="B6139" t="str">
            <v>ENGENHEIRO CIVIL DE OBRA PLENO COM ENCARGOS COMPLEMENTARES</v>
          </cell>
          <cell r="C6139" t="str">
            <v>H</v>
          </cell>
          <cell r="D6139">
            <v>86.56</v>
          </cell>
          <cell r="E6139">
            <v>100.05</v>
          </cell>
          <cell r="F6139" t="str">
            <v>SINTÉTICO</v>
          </cell>
          <cell r="G6139">
            <v>100.05</v>
          </cell>
        </row>
        <row r="6140">
          <cell r="A6140">
            <v>90779</v>
          </cell>
          <cell r="B6140" t="str">
            <v>ENGENHEIRO CIVIL DE OBRA SENIOR COM ENCARGOS COMPLEMENTARES</v>
          </cell>
          <cell r="C6140" t="str">
            <v>H</v>
          </cell>
          <cell r="D6140">
            <v>118</v>
          </cell>
          <cell r="E6140">
            <v>136.43</v>
          </cell>
          <cell r="F6140" t="str">
            <v>SINTÉTICO</v>
          </cell>
          <cell r="G6140">
            <v>136.43</v>
          </cell>
        </row>
        <row r="6141">
          <cell r="A6141">
            <v>90780</v>
          </cell>
          <cell r="B6141" t="str">
            <v>MESTRE DE OBRAS COM ENCARGOS COMPLEMENTARES</v>
          </cell>
          <cell r="C6141" t="str">
            <v>H</v>
          </cell>
          <cell r="D6141">
            <v>34.630000000000003</v>
          </cell>
          <cell r="E6141">
            <v>39.869999999999997</v>
          </cell>
          <cell r="F6141" t="str">
            <v>SINTÉTICO</v>
          </cell>
          <cell r="G6141">
            <v>39.869999999999997</v>
          </cell>
        </row>
        <row r="6142">
          <cell r="A6142">
            <v>90781</v>
          </cell>
          <cell r="B6142" t="str">
            <v>TOPOGRAFO COM ENCARGOS COMPLEMENTARES</v>
          </cell>
          <cell r="C6142" t="str">
            <v>H</v>
          </cell>
          <cell r="D6142">
            <v>32.31</v>
          </cell>
          <cell r="E6142">
            <v>37.25</v>
          </cell>
          <cell r="F6142" t="str">
            <v>SINTÉTICO</v>
          </cell>
          <cell r="G6142">
            <v>37.25</v>
          </cell>
        </row>
        <row r="6143">
          <cell r="A6143">
            <v>91677</v>
          </cell>
          <cell r="B6143" t="str">
            <v>ENGENHEIRO ELETRICISTA COM ENCARGOS COMPLEMENTARES</v>
          </cell>
          <cell r="C6143" t="str">
            <v>H</v>
          </cell>
          <cell r="D6143">
            <v>110.26</v>
          </cell>
          <cell r="E6143">
            <v>127.46</v>
          </cell>
          <cell r="F6143" t="str">
            <v>SINTÉTICO</v>
          </cell>
          <cell r="G6143">
            <v>127.46</v>
          </cell>
        </row>
        <row r="6144">
          <cell r="A6144">
            <v>91678</v>
          </cell>
          <cell r="B6144" t="str">
            <v>ENGENHEIRO SANITARISTA COM ENCARGOS COMPLEMENTARES</v>
          </cell>
          <cell r="C6144" t="str">
            <v>H</v>
          </cell>
          <cell r="D6144">
            <v>105.62</v>
          </cell>
          <cell r="E6144">
            <v>122.1</v>
          </cell>
          <cell r="F6144" t="str">
            <v>SINTÉTICO</v>
          </cell>
          <cell r="G6144">
            <v>122.1</v>
          </cell>
        </row>
        <row r="6145">
          <cell r="A6145">
            <v>93558</v>
          </cell>
          <cell r="B6145" t="str">
            <v>MOTORISTA DE CAMINHAO COM ENCARGOS COMPLEMENTARES</v>
          </cell>
          <cell r="C6145" t="str">
            <v>MES</v>
          </cell>
          <cell r="D6145">
            <v>3245.66</v>
          </cell>
          <cell r="E6145">
            <v>3645.97</v>
          </cell>
          <cell r="F6145" t="str">
            <v>SINTÉTICO</v>
          </cell>
          <cell r="G6145">
            <v>3645.97</v>
          </cell>
        </row>
        <row r="6146">
          <cell r="A6146">
            <v>93559</v>
          </cell>
          <cell r="B6146" t="str">
            <v>DESENHISTA DETALHISTA COM ENCARGOS COMPLEMENTARES</v>
          </cell>
          <cell r="C6146" t="str">
            <v>MES</v>
          </cell>
          <cell r="D6146">
            <v>12200.26</v>
          </cell>
          <cell r="E6146">
            <v>14098.49</v>
          </cell>
          <cell r="F6146" t="str">
            <v>SINTÉTICO</v>
          </cell>
          <cell r="G6146">
            <v>14098.49</v>
          </cell>
        </row>
        <row r="6147">
          <cell r="A6147">
            <v>93560</v>
          </cell>
          <cell r="B6147" t="str">
            <v>DESENHISTA COPISTA COM ENCARGOS COMPLEMENTARES</v>
          </cell>
          <cell r="C6147" t="str">
            <v>MES</v>
          </cell>
          <cell r="D6147">
            <v>9246.52</v>
          </cell>
          <cell r="E6147">
            <v>10678.35</v>
          </cell>
          <cell r="F6147" t="str">
            <v>SINTÉTICO</v>
          </cell>
          <cell r="G6147">
            <v>10678.35</v>
          </cell>
        </row>
        <row r="6148">
          <cell r="A6148">
            <v>93561</v>
          </cell>
          <cell r="B6148" t="str">
            <v>DESENHISTA PROJETISTA COM ENCARGOS COMPLEMENTARES</v>
          </cell>
          <cell r="C6148" t="str">
            <v>MES</v>
          </cell>
          <cell r="D6148">
            <v>7726.41</v>
          </cell>
          <cell r="E6148">
            <v>8918.2000000000007</v>
          </cell>
          <cell r="F6148" t="str">
            <v>SINTÉTICO</v>
          </cell>
          <cell r="G6148">
            <v>8918.2000000000007</v>
          </cell>
        </row>
        <row r="6149">
          <cell r="A6149">
            <v>93562</v>
          </cell>
          <cell r="B6149" t="str">
            <v>AUXILIAR DE DESENHISTA COM ENCARGOS COMPLEMENTARES</v>
          </cell>
          <cell r="C6149" t="str">
            <v>MES</v>
          </cell>
          <cell r="D6149">
            <v>10787.32</v>
          </cell>
          <cell r="E6149">
            <v>12462.43</v>
          </cell>
          <cell r="F6149" t="str">
            <v>SINTÉTICO</v>
          </cell>
          <cell r="G6149">
            <v>12462.43</v>
          </cell>
        </row>
        <row r="6150">
          <cell r="A6150">
            <v>93563</v>
          </cell>
          <cell r="B6150" t="str">
            <v>ALMOXARIFE COM ENCARGOS COMPLEMENTARES</v>
          </cell>
          <cell r="C6150" t="str">
            <v>MES</v>
          </cell>
          <cell r="D6150">
            <v>2879.17</v>
          </cell>
          <cell r="E6150">
            <v>3304.2</v>
          </cell>
          <cell r="F6150" t="str">
            <v>SINTÉTICO</v>
          </cell>
          <cell r="G6150">
            <v>3304.2</v>
          </cell>
        </row>
        <row r="6151">
          <cell r="A6151">
            <v>93564</v>
          </cell>
          <cell r="B6151" t="str">
            <v>APONTADOR OU APROPRIADOR COM ENCARGOS COMPLEMENTARES</v>
          </cell>
          <cell r="C6151" t="str">
            <v>MES</v>
          </cell>
          <cell r="D6151">
            <v>2420.6799999999998</v>
          </cell>
          <cell r="E6151">
            <v>2773.32</v>
          </cell>
          <cell r="F6151" t="str">
            <v>SINTÉTICO</v>
          </cell>
          <cell r="G6151">
            <v>2773.32</v>
          </cell>
        </row>
        <row r="6152">
          <cell r="A6152">
            <v>93565</v>
          </cell>
          <cell r="B6152" t="str">
            <v>ENGENHEIRO CIVIL DE OBRA JUNIOR COM ENCARGOS COMPLEMENTARES</v>
          </cell>
          <cell r="C6152" t="str">
            <v>MES</v>
          </cell>
          <cell r="D6152">
            <v>13291.08</v>
          </cell>
          <cell r="E6152">
            <v>15362.04</v>
          </cell>
          <cell r="F6152" t="str">
            <v>SINTÉTICO</v>
          </cell>
          <cell r="G6152">
            <v>15362.04</v>
          </cell>
        </row>
        <row r="6153">
          <cell r="A6153">
            <v>93566</v>
          </cell>
          <cell r="B6153" t="str">
            <v>AUXILIAR DE ESCRITORIO COM ENCARGOS COMPLEMENTARES</v>
          </cell>
          <cell r="C6153" t="str">
            <v>MES</v>
          </cell>
          <cell r="D6153">
            <v>1869.64</v>
          </cell>
          <cell r="E6153">
            <v>2135.27</v>
          </cell>
          <cell r="F6153" t="str">
            <v>SINTÉTICO</v>
          </cell>
          <cell r="G6153">
            <v>2135.27</v>
          </cell>
        </row>
        <row r="6154">
          <cell r="A6154">
            <v>93567</v>
          </cell>
          <cell r="B6154" t="str">
            <v>ENGENHEIRO CIVIL DE OBRA PLENO COM ENCARGOS COMPLEMENTARES</v>
          </cell>
          <cell r="C6154" t="str">
            <v>MES</v>
          </cell>
          <cell r="D6154">
            <v>15103.72</v>
          </cell>
          <cell r="E6154">
            <v>17460.900000000001</v>
          </cell>
          <cell r="F6154" t="str">
            <v>SINTÉTICO</v>
          </cell>
          <cell r="G6154">
            <v>17460.900000000001</v>
          </cell>
        </row>
        <row r="6155">
          <cell r="A6155">
            <v>93568</v>
          </cell>
          <cell r="B6155" t="str">
            <v>ENGENHEIRO CIVIL DE OBRA SENIOR COM ENCARGOS COMPLEMENTARES</v>
          </cell>
          <cell r="C6155" t="str">
            <v>MES</v>
          </cell>
          <cell r="D6155">
            <v>20581.919999999998</v>
          </cell>
          <cell r="E6155">
            <v>23804.12</v>
          </cell>
          <cell r="F6155" t="str">
            <v>SINTÉTICO</v>
          </cell>
          <cell r="G6155">
            <v>23804.12</v>
          </cell>
        </row>
        <row r="6156">
          <cell r="A6156">
            <v>93569</v>
          </cell>
          <cell r="B6156" t="str">
            <v>ARQUITETO JUNIOR COM ENCARGOS COMPLEMENTARES</v>
          </cell>
          <cell r="C6156" t="str">
            <v>MES</v>
          </cell>
          <cell r="D6156">
            <v>9810.41</v>
          </cell>
          <cell r="E6156">
            <v>11331.77</v>
          </cell>
          <cell r="F6156" t="str">
            <v>SINTÉTICO</v>
          </cell>
          <cell r="G6156">
            <v>11331.77</v>
          </cell>
        </row>
        <row r="6157">
          <cell r="A6157">
            <v>93570</v>
          </cell>
          <cell r="B6157" t="str">
            <v>ARQUITETO PLENO COM ENCARGOS COMPLEMENTARES</v>
          </cell>
          <cell r="C6157" t="str">
            <v>MES</v>
          </cell>
          <cell r="D6157">
            <v>13861.06</v>
          </cell>
          <cell r="E6157">
            <v>16022.01</v>
          </cell>
          <cell r="F6157" t="str">
            <v>SINTÉTICO</v>
          </cell>
          <cell r="G6157">
            <v>16022.01</v>
          </cell>
        </row>
        <row r="6158">
          <cell r="A6158">
            <v>93571</v>
          </cell>
          <cell r="B6158" t="str">
            <v>ARQUITETO SENIOR COM ENCARGOS COMPLEMENTARES</v>
          </cell>
          <cell r="C6158" t="str">
            <v>MES</v>
          </cell>
          <cell r="D6158">
            <v>18268.98</v>
          </cell>
          <cell r="E6158">
            <v>21125.94</v>
          </cell>
          <cell r="F6158" t="str">
            <v>SINTÉTICO</v>
          </cell>
          <cell r="G6158">
            <v>21125.94</v>
          </cell>
        </row>
        <row r="6159">
          <cell r="A6159">
            <v>93572</v>
          </cell>
          <cell r="B6159" t="str">
            <v>ENCARREGADO GERAL DE OBRAS COM ENCARGOS COMPLEMENTARES</v>
          </cell>
          <cell r="C6159" t="str">
            <v>MES</v>
          </cell>
          <cell r="D6159">
            <v>4075.76</v>
          </cell>
          <cell r="E6159">
            <v>4678.33</v>
          </cell>
          <cell r="F6159" t="str">
            <v>SINTÉTICO</v>
          </cell>
          <cell r="G6159">
            <v>4678.33</v>
          </cell>
        </row>
        <row r="6160">
          <cell r="A6160">
            <v>94295</v>
          </cell>
          <cell r="B6160" t="str">
            <v>MESTRE DE OBRAS COM ENCARGOS COMPLEMENTARES</v>
          </cell>
          <cell r="C6160" t="str">
            <v>MES</v>
          </cell>
          <cell r="D6160">
            <v>6051.54</v>
          </cell>
          <cell r="E6160">
            <v>6966.09</v>
          </cell>
          <cell r="F6160" t="str">
            <v>SINTÉTICO</v>
          </cell>
          <cell r="G6160">
            <v>6966.09</v>
          </cell>
        </row>
        <row r="6161">
          <cell r="A6161">
            <v>94296</v>
          </cell>
          <cell r="B6161" t="str">
            <v>TOPOGRAFO COM ENCARGOS COMPLEMENTARES</v>
          </cell>
          <cell r="C6161" t="str">
            <v>MES</v>
          </cell>
          <cell r="D6161">
            <v>5652.74</v>
          </cell>
          <cell r="E6161">
            <v>6517.09</v>
          </cell>
          <cell r="F6161" t="str">
            <v>SINTÉTICO</v>
          </cell>
          <cell r="G6161">
            <v>6517.09</v>
          </cell>
        </row>
        <row r="6162">
          <cell r="A6162">
            <v>95308</v>
          </cell>
          <cell r="B6162" t="str">
            <v>CURSO DE CAPACITAÇÃO PARA AJUDANTE DE ARMADOR (ENCARGOS COMPLEMENTARES) - HORISTA</v>
          </cell>
          <cell r="C6162" t="str">
            <v>H</v>
          </cell>
          <cell r="D6162">
            <v>0.08</v>
          </cell>
          <cell r="E6162">
            <v>0.09</v>
          </cell>
          <cell r="F6162" t="str">
            <v>SINTÉTICO</v>
          </cell>
          <cell r="G6162">
            <v>0.09</v>
          </cell>
        </row>
        <row r="6163">
          <cell r="A6163">
            <v>95309</v>
          </cell>
          <cell r="B6163" t="str">
            <v>CURSO DE CAPACITAÇÃO PARA AJUDANTE DE CARPINTEIRO (ENCARGOS COMPLEMENTARES) - HORISTA</v>
          </cell>
          <cell r="C6163" t="str">
            <v>H</v>
          </cell>
          <cell r="D6163">
            <v>0.12</v>
          </cell>
          <cell r="E6163">
            <v>0.14000000000000001</v>
          </cell>
          <cell r="F6163" t="str">
            <v>SINTÉTICO</v>
          </cell>
          <cell r="G6163">
            <v>0.14000000000000001</v>
          </cell>
        </row>
        <row r="6164">
          <cell r="A6164">
            <v>95310</v>
          </cell>
          <cell r="B6164" t="str">
            <v>CURSO DE CAPACITAÇÃO PARA AJUDANTE DE ESTRUTURA METÁLICA (ENCARGOS COMPLEMENTARES) - HORISTA</v>
          </cell>
          <cell r="C6164" t="str">
            <v>H</v>
          </cell>
          <cell r="D6164">
            <v>0.09</v>
          </cell>
          <cell r="E6164">
            <v>0.1</v>
          </cell>
          <cell r="F6164" t="str">
            <v>SINTÉTICO</v>
          </cell>
          <cell r="G6164">
            <v>0.1</v>
          </cell>
        </row>
        <row r="6165">
          <cell r="A6165">
            <v>95311</v>
          </cell>
          <cell r="B6165" t="str">
            <v>CURSO DE CAPACITAÇÃO PARA AJUDANTE DE OPERAÇÃO EM GERAL (ENCARGOS COMPLEMENTARES) - HORISTA</v>
          </cell>
          <cell r="C6165" t="str">
            <v>H</v>
          </cell>
          <cell r="D6165">
            <v>0.08</v>
          </cell>
          <cell r="E6165">
            <v>0.1</v>
          </cell>
          <cell r="F6165" t="str">
            <v>SINTÉTICO</v>
          </cell>
          <cell r="G6165">
            <v>0.1</v>
          </cell>
        </row>
        <row r="6166">
          <cell r="A6166">
            <v>95312</v>
          </cell>
          <cell r="B6166" t="str">
            <v>CURSO DE CAPACITAÇÃO PARA AJUDANTE DE PEDREIRO (ENCARGOS COMPLEMENTARES) - HORISTA</v>
          </cell>
          <cell r="C6166" t="str">
            <v>H</v>
          </cell>
          <cell r="D6166">
            <v>0.09</v>
          </cell>
          <cell r="E6166">
            <v>0.1</v>
          </cell>
          <cell r="F6166" t="str">
            <v>SINTÉTICO</v>
          </cell>
          <cell r="G6166">
            <v>0.1</v>
          </cell>
        </row>
        <row r="6167">
          <cell r="A6167">
            <v>95313</v>
          </cell>
          <cell r="B6167" t="str">
            <v>CURSO DE CAPACITAÇÃO PARA AJUDANTE ESPECIALIZADO (ENCARGOS COMPLEMENTARES) - HORISTA</v>
          </cell>
          <cell r="C6167" t="str">
            <v>H</v>
          </cell>
          <cell r="D6167">
            <v>0.09</v>
          </cell>
          <cell r="E6167">
            <v>0.1</v>
          </cell>
          <cell r="F6167" t="str">
            <v>SINTÉTICO</v>
          </cell>
          <cell r="G6167">
            <v>0.1</v>
          </cell>
        </row>
        <row r="6168">
          <cell r="A6168">
            <v>95314</v>
          </cell>
          <cell r="B6168" t="str">
            <v>CURSO DE CAPACITAÇÃO PARA ARMADOR (ENCARGOS COMPLEMENTARES) - HORISTA</v>
          </cell>
          <cell r="C6168" t="str">
            <v>H</v>
          </cell>
          <cell r="D6168">
            <v>0.1</v>
          </cell>
          <cell r="E6168">
            <v>0.11</v>
          </cell>
          <cell r="F6168" t="str">
            <v>SINTÉTICO</v>
          </cell>
          <cell r="G6168">
            <v>0.11</v>
          </cell>
        </row>
        <row r="6169">
          <cell r="A6169">
            <v>95315</v>
          </cell>
          <cell r="B6169" t="str">
            <v>CURSO DE CAPACITAÇÃO PARA ASSENTADOR DE TUBOS (ENCARGOS COMPLEMENTARES) - HORISTA</v>
          </cell>
          <cell r="C6169" t="str">
            <v>H</v>
          </cell>
          <cell r="D6169">
            <v>0.17</v>
          </cell>
          <cell r="E6169">
            <v>0.19</v>
          </cell>
          <cell r="F6169" t="str">
            <v>SINTÉTICO</v>
          </cell>
          <cell r="G6169">
            <v>0.19</v>
          </cell>
        </row>
        <row r="6170">
          <cell r="A6170">
            <v>95316</v>
          </cell>
          <cell r="B6170" t="str">
            <v>CURSO DE CAPACITAÇÃO PARA AUXILIAR DE ELETRICISTA (ENCARGOS COMPLEMENTARES) - HORISTA</v>
          </cell>
          <cell r="C6170" t="str">
            <v>H</v>
          </cell>
          <cell r="D6170">
            <v>0.27</v>
          </cell>
          <cell r="E6170">
            <v>0.32</v>
          </cell>
          <cell r="F6170" t="str">
            <v>SINTÉTICO</v>
          </cell>
          <cell r="G6170">
            <v>0.32</v>
          </cell>
        </row>
        <row r="6171">
          <cell r="A6171">
            <v>95317</v>
          </cell>
          <cell r="B6171" t="str">
            <v>CURSO DE CAPACITAÇÃO PARA AUXILIAR DE ENCANADOR OU BOMBEIRO HIDRÁULICO (ENCARGOS COMPLEMENTARES) - HORISTA</v>
          </cell>
          <cell r="C6171" t="str">
            <v>H</v>
          </cell>
          <cell r="D6171">
            <v>0.13</v>
          </cell>
          <cell r="E6171">
            <v>0.15</v>
          </cell>
          <cell r="F6171" t="str">
            <v>SINTÉTICO</v>
          </cell>
          <cell r="G6171">
            <v>0.15</v>
          </cell>
        </row>
        <row r="6172">
          <cell r="A6172">
            <v>95318</v>
          </cell>
          <cell r="B6172" t="str">
            <v>CURSO DE CAPACITAÇÃO PARA AUXILIAR DE LABORATÓRIO (ENCARGOS COMPLEMENTARES) - HORISTA</v>
          </cell>
          <cell r="C6172" t="str">
            <v>H</v>
          </cell>
          <cell r="D6172">
            <v>0.06</v>
          </cell>
          <cell r="E6172">
            <v>7.0000000000000007E-2</v>
          </cell>
          <cell r="F6172" t="str">
            <v>SINTÉTICO</v>
          </cell>
          <cell r="G6172">
            <v>7.0000000000000007E-2</v>
          </cell>
        </row>
        <row r="6173">
          <cell r="A6173">
            <v>95319</v>
          </cell>
          <cell r="B6173" t="str">
            <v>CURSO DE CAPACITAÇÃO PARA AUXILIAR DE MECÂNICO (ENCARGOS COMPLEMENTARES) - HORISTA</v>
          </cell>
          <cell r="C6173" t="str">
            <v>H</v>
          </cell>
          <cell r="D6173">
            <v>0.08</v>
          </cell>
          <cell r="E6173">
            <v>0.1</v>
          </cell>
          <cell r="F6173" t="str">
            <v>SINTÉTICO</v>
          </cell>
          <cell r="G6173">
            <v>0.1</v>
          </cell>
        </row>
        <row r="6174">
          <cell r="A6174">
            <v>95320</v>
          </cell>
          <cell r="B6174" t="str">
            <v>CURSO DE CAPACITAÇÃO PARA AUXILIAR DE SERRALHEIRO (ENCARGOS COMPLEMENTARES) - HORISTA</v>
          </cell>
          <cell r="C6174" t="str">
            <v>H</v>
          </cell>
          <cell r="D6174">
            <v>0.09</v>
          </cell>
          <cell r="E6174">
            <v>0.1</v>
          </cell>
          <cell r="F6174" t="str">
            <v>SINTÉTICO</v>
          </cell>
          <cell r="G6174">
            <v>0.1</v>
          </cell>
        </row>
        <row r="6175">
          <cell r="A6175">
            <v>95321</v>
          </cell>
          <cell r="B6175" t="str">
            <v>CURSO DE CAPACITAÇÃO PARA AUXILIAR DE SERVIÇOS GERAIS (ENCARGOS COMPLEMENTARES) - HORISTA</v>
          </cell>
          <cell r="C6175" t="str">
            <v>H</v>
          </cell>
          <cell r="D6175">
            <v>7.0000000000000007E-2</v>
          </cell>
          <cell r="E6175">
            <v>0.08</v>
          </cell>
          <cell r="F6175" t="str">
            <v>SINTÉTICO</v>
          </cell>
          <cell r="G6175">
            <v>0.08</v>
          </cell>
        </row>
        <row r="6176">
          <cell r="A6176">
            <v>95322</v>
          </cell>
          <cell r="B6176" t="str">
            <v>CURSO DE CAPACITAÇÃO PARA AUXILIAR DE TOPÓGRAFO (ENCARGOS COMPLEMENTARES) - HORISTA</v>
          </cell>
          <cell r="C6176" t="str">
            <v>H</v>
          </cell>
          <cell r="D6176">
            <v>7.0000000000000007E-2</v>
          </cell>
          <cell r="E6176">
            <v>0.08</v>
          </cell>
          <cell r="F6176" t="str">
            <v>SINTÉTICO</v>
          </cell>
          <cell r="G6176">
            <v>0.08</v>
          </cell>
        </row>
        <row r="6177">
          <cell r="A6177">
            <v>95323</v>
          </cell>
          <cell r="B6177" t="str">
            <v>CURSO DE CAPACITAÇÃO PARA AUXILIAR TÉCNICO DE ENGENHARIA (ENCARGOS COMPLEMENTARES) - HORISTA</v>
          </cell>
          <cell r="C6177" t="str">
            <v>H</v>
          </cell>
          <cell r="D6177">
            <v>0.19</v>
          </cell>
          <cell r="E6177">
            <v>0.22</v>
          </cell>
          <cell r="F6177" t="str">
            <v>SINTÉTICO</v>
          </cell>
          <cell r="G6177">
            <v>0.22</v>
          </cell>
        </row>
        <row r="6178">
          <cell r="A6178">
            <v>95324</v>
          </cell>
          <cell r="B6178" t="str">
            <v>CURSO DE CAPACITAÇÃO PARA AZULEJISTA OU LADRILHISTA (ENCARGOS COMPLEMENTARES) - HORISTA</v>
          </cell>
          <cell r="C6178" t="str">
            <v>H</v>
          </cell>
          <cell r="D6178">
            <v>0.14000000000000001</v>
          </cell>
          <cell r="E6178">
            <v>0.16</v>
          </cell>
          <cell r="F6178" t="str">
            <v>SINTÉTICO</v>
          </cell>
          <cell r="G6178">
            <v>0.16</v>
          </cell>
        </row>
        <row r="6179">
          <cell r="A6179">
            <v>95325</v>
          </cell>
          <cell r="B6179" t="str">
            <v>CURSO DE CAPACITAÇÃO PARA BLASTER, DINAMITADOR OU CABO DE FOGO (ENCARGOS COMPLEMENTARES) - HORISTA</v>
          </cell>
          <cell r="C6179" t="str">
            <v>H</v>
          </cell>
          <cell r="D6179">
            <v>0.17</v>
          </cell>
          <cell r="E6179">
            <v>0.2</v>
          </cell>
          <cell r="F6179" t="str">
            <v>SINTÉTICO</v>
          </cell>
          <cell r="G6179">
            <v>0.2</v>
          </cell>
        </row>
        <row r="6180">
          <cell r="A6180">
            <v>95326</v>
          </cell>
          <cell r="B6180" t="str">
            <v>CURSO DE CAPACITAÇÃO PARA CADASTRISTA DE REDES DE AGUA E ESGOTO (ENCARGOS COMPLEMENTARES) - HORISTA</v>
          </cell>
          <cell r="C6180" t="str">
            <v>H</v>
          </cell>
          <cell r="D6180">
            <v>0.03</v>
          </cell>
          <cell r="E6180">
            <v>0.04</v>
          </cell>
          <cell r="F6180" t="str">
            <v>SINTÉTICO</v>
          </cell>
          <cell r="G6180">
            <v>0.04</v>
          </cell>
        </row>
        <row r="6181">
          <cell r="A6181">
            <v>95327</v>
          </cell>
          <cell r="B6181" t="str">
            <v>CURSO DE CAPACITAÇÃO PARA CALAFETADOR/CALAFATE (ENCARGOS COMPLEMENTARES) - HORISTA</v>
          </cell>
          <cell r="C6181" t="str">
            <v>H</v>
          </cell>
          <cell r="D6181">
            <v>0.19</v>
          </cell>
          <cell r="E6181">
            <v>0.22</v>
          </cell>
          <cell r="F6181" t="str">
            <v>SINTÉTICO</v>
          </cell>
          <cell r="G6181">
            <v>0.22</v>
          </cell>
        </row>
        <row r="6182">
          <cell r="A6182">
            <v>95328</v>
          </cell>
          <cell r="B6182" t="str">
            <v>CURSO DE CAPACITAÇÃO PARA CALCETEIRO (ENCARGOS COMPLEMENTARES) - HORISTA</v>
          </cell>
          <cell r="C6182" t="str">
            <v>H</v>
          </cell>
          <cell r="D6182">
            <v>0.1</v>
          </cell>
          <cell r="E6182">
            <v>0.11</v>
          </cell>
          <cell r="F6182" t="str">
            <v>SINTÉTICO</v>
          </cell>
          <cell r="G6182">
            <v>0.11</v>
          </cell>
        </row>
        <row r="6183">
          <cell r="A6183">
            <v>95329</v>
          </cell>
          <cell r="B6183" t="str">
            <v>CURSO DE CAPACITAÇÃO PARA CARPINTEIRO DE ESQUADRIA (ENCARGOS COMPLEMENTARES) - HORISTA</v>
          </cell>
          <cell r="C6183" t="str">
            <v>H</v>
          </cell>
          <cell r="D6183">
            <v>0.15</v>
          </cell>
          <cell r="E6183">
            <v>0.18</v>
          </cell>
          <cell r="F6183" t="str">
            <v>SINTÉTICO</v>
          </cell>
          <cell r="G6183">
            <v>0.18</v>
          </cell>
        </row>
        <row r="6184">
          <cell r="A6184">
            <v>95330</v>
          </cell>
          <cell r="B6184" t="str">
            <v>CURSO DE CAPACITAÇÃO PARA CARPINTEIRO DE FÔRMAS (ENCARGOS COMPLEMENTARES) - HORISTA</v>
          </cell>
          <cell r="C6184" t="str">
            <v>H</v>
          </cell>
          <cell r="D6184">
            <v>0.12</v>
          </cell>
          <cell r="E6184">
            <v>0.14000000000000001</v>
          </cell>
          <cell r="F6184" t="str">
            <v>SINTÉTICO</v>
          </cell>
          <cell r="G6184">
            <v>0.14000000000000001</v>
          </cell>
        </row>
        <row r="6185">
          <cell r="A6185">
            <v>95331</v>
          </cell>
          <cell r="B6185" t="str">
            <v>CURSO DE CAPACITAÇÃO PARA CAVOUQUEIRO OU OPERADOR PERFURATRIZ/ROMPEDOR (ENCARGOS COMPLEMENTARES) - HORISTA</v>
          </cell>
          <cell r="C6185" t="str">
            <v>H</v>
          </cell>
          <cell r="D6185">
            <v>0.09</v>
          </cell>
          <cell r="E6185">
            <v>0.1</v>
          </cell>
          <cell r="F6185" t="str">
            <v>SINTÉTICO</v>
          </cell>
          <cell r="G6185">
            <v>0.1</v>
          </cell>
        </row>
        <row r="6186">
          <cell r="A6186">
            <v>95332</v>
          </cell>
          <cell r="B6186" t="str">
            <v>CURSO DE CAPACITAÇÃO PARA ELETRICISTA (ENCARGOS COMPLEMENTARES) - HORISTA</v>
          </cell>
          <cell r="C6186" t="str">
            <v>H</v>
          </cell>
          <cell r="D6186">
            <v>0.39</v>
          </cell>
          <cell r="E6186">
            <v>0.45</v>
          </cell>
          <cell r="F6186" t="str">
            <v>SINTÉTICO</v>
          </cell>
          <cell r="G6186">
            <v>0.45</v>
          </cell>
        </row>
        <row r="6187">
          <cell r="A6187">
            <v>95333</v>
          </cell>
          <cell r="B6187" t="str">
            <v>CURSO DE CAPACITAÇÃO PARA ELETRICISTA INDUSTRIAL (ENCARGOS COMPLEMENTARES) - HORISTA</v>
          </cell>
          <cell r="C6187" t="str">
            <v>H</v>
          </cell>
          <cell r="D6187">
            <v>0.36</v>
          </cell>
          <cell r="E6187">
            <v>0.41</v>
          </cell>
          <cell r="F6187" t="str">
            <v>SINTÉTICO</v>
          </cell>
          <cell r="G6187">
            <v>0.41</v>
          </cell>
        </row>
        <row r="6188">
          <cell r="A6188">
            <v>95334</v>
          </cell>
          <cell r="B6188" t="str">
            <v>CURSO DE CAPACITAÇÃO PARA ELETROTÉCNICO (ENCARGOS COMPLEMENTARES) - HORISTA</v>
          </cell>
          <cell r="C6188" t="str">
            <v>H</v>
          </cell>
          <cell r="D6188">
            <v>0.32</v>
          </cell>
          <cell r="E6188">
            <v>0.37</v>
          </cell>
          <cell r="F6188" t="str">
            <v>SINTÉTICO</v>
          </cell>
          <cell r="G6188">
            <v>0.37</v>
          </cell>
        </row>
        <row r="6189">
          <cell r="A6189">
            <v>95335</v>
          </cell>
          <cell r="B6189" t="str">
            <v>CURSO DE CAPACITAÇÃO PARA ENCANADOR OU BOMBEIRO HIDRÁULICO (ENCARGOS COMPLEMENTARES) - HORISTA</v>
          </cell>
          <cell r="C6189" t="str">
            <v>H</v>
          </cell>
          <cell r="D6189">
            <v>0.19</v>
          </cell>
          <cell r="E6189">
            <v>0.22</v>
          </cell>
          <cell r="F6189" t="str">
            <v>SINTÉTICO</v>
          </cell>
          <cell r="G6189">
            <v>0.22</v>
          </cell>
        </row>
        <row r="6190">
          <cell r="A6190">
            <v>95336</v>
          </cell>
          <cell r="B6190" t="str">
            <v>CURSO DE CAPACITAÇÃO PARA ESTUCADOR (ENCARGOS COMPLEMENTARES) - HORISTA</v>
          </cell>
          <cell r="C6190" t="str">
            <v>H</v>
          </cell>
          <cell r="D6190">
            <v>0.12</v>
          </cell>
          <cell r="E6190">
            <v>0.14000000000000001</v>
          </cell>
          <cell r="F6190" t="str">
            <v>SINTÉTICO</v>
          </cell>
          <cell r="G6190">
            <v>0.14000000000000001</v>
          </cell>
        </row>
        <row r="6191">
          <cell r="A6191">
            <v>95337</v>
          </cell>
          <cell r="B6191" t="str">
            <v>CURSO DE CAPACITAÇÃO PARA GESSEIRO (ENCARGOS COMPLEMENTARES) - HORISTA</v>
          </cell>
          <cell r="C6191" t="str">
            <v>H</v>
          </cell>
          <cell r="D6191">
            <v>0.09</v>
          </cell>
          <cell r="E6191">
            <v>0.11</v>
          </cell>
          <cell r="F6191" t="str">
            <v>SINTÉTICO</v>
          </cell>
          <cell r="G6191">
            <v>0.11</v>
          </cell>
        </row>
        <row r="6192">
          <cell r="A6192">
            <v>95338</v>
          </cell>
          <cell r="B6192" t="str">
            <v>CURSO DE CAPACITAÇÃO PARA IMPERMEABILIZADOR (ENCARGOS COMPLEMENTARES) - HORISTA</v>
          </cell>
          <cell r="C6192" t="str">
            <v>H</v>
          </cell>
          <cell r="D6192">
            <v>0.18</v>
          </cell>
          <cell r="E6192">
            <v>0.21</v>
          </cell>
          <cell r="F6192" t="str">
            <v>SINTÉTICO</v>
          </cell>
          <cell r="G6192">
            <v>0.21</v>
          </cell>
        </row>
        <row r="6193">
          <cell r="A6193">
            <v>95339</v>
          </cell>
          <cell r="B6193" t="str">
            <v>CURSO DE CAPACITAÇÃO PARA MAÇARIQUEIRO (ENCARGOS COMPLEMENTARES) - HORISTA</v>
          </cell>
          <cell r="C6193" t="str">
            <v>H</v>
          </cell>
          <cell r="D6193">
            <v>0.21</v>
          </cell>
          <cell r="E6193">
            <v>0.24</v>
          </cell>
          <cell r="F6193" t="str">
            <v>SINTÉTICO</v>
          </cell>
          <cell r="G6193">
            <v>0.24</v>
          </cell>
        </row>
        <row r="6194">
          <cell r="A6194">
            <v>95340</v>
          </cell>
          <cell r="B6194" t="str">
            <v>CURSO DE CAPACITAÇÃO PARA MARCENEIRO (ENCARGOS COMPLEMENTARES) - HORISTA</v>
          </cell>
          <cell r="C6194" t="str">
            <v>H</v>
          </cell>
          <cell r="D6194">
            <v>0.16</v>
          </cell>
          <cell r="E6194">
            <v>0.18</v>
          </cell>
          <cell r="F6194" t="str">
            <v>SINTÉTICO</v>
          </cell>
          <cell r="G6194">
            <v>0.18</v>
          </cell>
        </row>
        <row r="6195">
          <cell r="A6195">
            <v>95341</v>
          </cell>
          <cell r="B6195" t="str">
            <v>CURSO DE CAPACITAÇÃO PARA MARMORISTA/GRANITEIRO (ENCARGOS COMPLEMENTARES) - HORISTA</v>
          </cell>
          <cell r="C6195" t="str">
            <v>H</v>
          </cell>
          <cell r="D6195">
            <v>0.14000000000000001</v>
          </cell>
          <cell r="E6195">
            <v>0.16</v>
          </cell>
          <cell r="F6195" t="str">
            <v>SINTÉTICO</v>
          </cell>
          <cell r="G6195">
            <v>0.16</v>
          </cell>
        </row>
        <row r="6196">
          <cell r="A6196">
            <v>95342</v>
          </cell>
          <cell r="B6196" t="str">
            <v>CURSO DE CAPACITAÇÃO PARA MECÂNICO DE EQUIPAMENTOS PESADOS (ENCARGOS COMPLEMENTARES) - HORISTA</v>
          </cell>
          <cell r="C6196" t="str">
            <v>H</v>
          </cell>
          <cell r="D6196">
            <v>0.11</v>
          </cell>
          <cell r="E6196">
            <v>0.13</v>
          </cell>
          <cell r="F6196" t="str">
            <v>SINTÉTICO</v>
          </cell>
          <cell r="G6196">
            <v>0.13</v>
          </cell>
        </row>
        <row r="6197">
          <cell r="A6197">
            <v>95343</v>
          </cell>
          <cell r="B6197" t="str">
            <v>CURSO DE CAPACITAÇÃO PARA MONTADOR  DE TUBO AÇO/EQUIPAMENTOS (ENCARGOS COMPLEMENTARES) - HORISTA</v>
          </cell>
          <cell r="C6197" t="str">
            <v>H</v>
          </cell>
          <cell r="D6197">
            <v>0.35</v>
          </cell>
          <cell r="E6197">
            <v>0.41</v>
          </cell>
          <cell r="F6197" t="str">
            <v>SINTÉTICO</v>
          </cell>
          <cell r="G6197">
            <v>0.41</v>
          </cell>
        </row>
        <row r="6198">
          <cell r="A6198">
            <v>95344</v>
          </cell>
          <cell r="B6198" t="str">
            <v>CURSO DE CAPACITAÇÃO PARA MONTADOR DE ESTRUTURA METÁLICA (ENCARGOS COMPLEMENTARES) - HORISTA</v>
          </cell>
          <cell r="C6198" t="str">
            <v>H</v>
          </cell>
          <cell r="D6198">
            <v>0.1</v>
          </cell>
          <cell r="E6198">
            <v>0.12</v>
          </cell>
          <cell r="F6198" t="str">
            <v>SINTÉTICO</v>
          </cell>
          <cell r="G6198">
            <v>0.12</v>
          </cell>
        </row>
        <row r="6199">
          <cell r="A6199">
            <v>95345</v>
          </cell>
          <cell r="B6199" t="str">
            <v>CURSO DE CAPACITAÇÃO PARA MONTADOR ELETROMECÂNICO (ENCARGOS COMPLEMENTARES) - HORISTA</v>
          </cell>
          <cell r="C6199" t="str">
            <v>H</v>
          </cell>
          <cell r="D6199">
            <v>0.65</v>
          </cell>
          <cell r="E6199">
            <v>0.75</v>
          </cell>
          <cell r="F6199" t="str">
            <v>SINTÉTICO</v>
          </cell>
          <cell r="G6199">
            <v>0.75</v>
          </cell>
        </row>
        <row r="6200">
          <cell r="A6200">
            <v>95346</v>
          </cell>
          <cell r="B6200" t="str">
            <v>CURSO DE CAPACITAÇÃO PARA MOTORISTA DE BASCULANTE (ENCARGOS COMPLEMENTARES) - HORISTA</v>
          </cell>
          <cell r="C6200" t="str">
            <v>H</v>
          </cell>
          <cell r="D6200">
            <v>0.04</v>
          </cell>
          <cell r="E6200">
            <v>0.05</v>
          </cell>
          <cell r="F6200" t="str">
            <v>SINTÉTICO</v>
          </cell>
          <cell r="G6200">
            <v>0.05</v>
          </cell>
        </row>
        <row r="6201">
          <cell r="A6201">
            <v>95347</v>
          </cell>
          <cell r="B6201" t="str">
            <v>CURSO DE CAPACITAÇÃO PARA MOTORISTA DE CAMINHÃO (ENCARGOS COMPLEMENTARES) - HORISTA</v>
          </cell>
          <cell r="C6201" t="str">
            <v>H</v>
          </cell>
          <cell r="D6201">
            <v>0.05</v>
          </cell>
          <cell r="E6201">
            <v>0.05</v>
          </cell>
          <cell r="F6201" t="str">
            <v>SINTÉTICO</v>
          </cell>
          <cell r="G6201">
            <v>0.05</v>
          </cell>
        </row>
        <row r="6202">
          <cell r="A6202">
            <v>95348</v>
          </cell>
          <cell r="B6202" t="str">
            <v>CURSO DE CAPACITAÇÃO PARA MOTORISTA DE CAMINHÃO E CARRETA (ENCARGOS COMPLEMENTARES) - HORISTA</v>
          </cell>
          <cell r="C6202" t="str">
            <v>H</v>
          </cell>
          <cell r="D6202">
            <v>0.06</v>
          </cell>
          <cell r="E6202">
            <v>7.0000000000000007E-2</v>
          </cell>
          <cell r="F6202" t="str">
            <v>SINTÉTICO</v>
          </cell>
          <cell r="G6202">
            <v>7.0000000000000007E-2</v>
          </cell>
        </row>
        <row r="6203">
          <cell r="A6203">
            <v>95349</v>
          </cell>
          <cell r="B6203" t="str">
            <v>CURSO DE CAPACITAÇÃO PARA MOTORISTA DE VEÍCULO LEVE (ENCARGOS COMPLEMENTARES) - HORISTA</v>
          </cell>
          <cell r="C6203" t="str">
            <v>H</v>
          </cell>
          <cell r="D6203">
            <v>0.05</v>
          </cell>
          <cell r="E6203">
            <v>0.05</v>
          </cell>
          <cell r="F6203" t="str">
            <v>SINTÉTICO</v>
          </cell>
          <cell r="G6203">
            <v>0.05</v>
          </cell>
        </row>
        <row r="6204">
          <cell r="A6204">
            <v>95350</v>
          </cell>
          <cell r="B6204" t="str">
            <v>CURSO DE CAPACITAÇÃO PARA MOTORISTA DE VEÍCULO PESADO (ENCARGOS COMPLEMENTARES) - HORISTA</v>
          </cell>
          <cell r="C6204" t="str">
            <v>H</v>
          </cell>
          <cell r="D6204">
            <v>0.06</v>
          </cell>
          <cell r="E6204">
            <v>7.0000000000000007E-2</v>
          </cell>
          <cell r="F6204" t="str">
            <v>SINTÉTICO</v>
          </cell>
          <cell r="G6204">
            <v>7.0000000000000007E-2</v>
          </cell>
        </row>
        <row r="6205">
          <cell r="A6205">
            <v>95351</v>
          </cell>
          <cell r="B6205" t="str">
            <v>CURSO DE CAPACITAÇÃO PARA MOTORISTA OPERADOR DE MUNCK (ENCARGOS COMPLEMENTARES) - HORISTA</v>
          </cell>
          <cell r="C6205" t="str">
            <v>H</v>
          </cell>
          <cell r="D6205">
            <v>0.18</v>
          </cell>
          <cell r="E6205">
            <v>0.21</v>
          </cell>
          <cell r="F6205" t="str">
            <v>SINTÉTICO</v>
          </cell>
          <cell r="G6205">
            <v>0.21</v>
          </cell>
        </row>
        <row r="6206">
          <cell r="A6206">
            <v>95352</v>
          </cell>
          <cell r="B6206" t="str">
            <v>CURSO DE CAPACITAÇÃO PARA NIVELADOR (ENCARGOS COMPLEMENTARES) - HORISTA</v>
          </cell>
          <cell r="C6206" t="str">
            <v>H</v>
          </cell>
          <cell r="D6206">
            <v>0.09</v>
          </cell>
          <cell r="E6206">
            <v>0.1</v>
          </cell>
          <cell r="F6206" t="str">
            <v>SINTÉTICO</v>
          </cell>
          <cell r="G6206">
            <v>0.1</v>
          </cell>
        </row>
        <row r="6207">
          <cell r="A6207">
            <v>95354</v>
          </cell>
          <cell r="B6207" t="str">
            <v>CURSO DE CAPACITAÇÃO PARA OPERADOR DE BETONEIRA (CAMINHÃO) (ENCARGOS COMPLEMENTARES) - HORISTA</v>
          </cell>
          <cell r="C6207" t="str">
            <v>H</v>
          </cell>
          <cell r="D6207">
            <v>7.0000000000000007E-2</v>
          </cell>
          <cell r="E6207">
            <v>0.08</v>
          </cell>
          <cell r="F6207" t="str">
            <v>SINTÉTICO</v>
          </cell>
          <cell r="G6207">
            <v>0.08</v>
          </cell>
        </row>
        <row r="6208">
          <cell r="A6208">
            <v>95355</v>
          </cell>
          <cell r="B6208" t="str">
            <v>CURSO DE CAPACITAÇÃO PARA OPERADOR DE COMPRESSOR OU COMPRESSORISTA (ENCARGOS COMPLEMENTARES) - HORISTA</v>
          </cell>
          <cell r="C6208" t="str">
            <v>H</v>
          </cell>
          <cell r="D6208">
            <v>0.08</v>
          </cell>
          <cell r="E6208">
            <v>0.09</v>
          </cell>
          <cell r="F6208" t="str">
            <v>SINTÉTICO</v>
          </cell>
          <cell r="G6208">
            <v>0.09</v>
          </cell>
        </row>
        <row r="6209">
          <cell r="A6209">
            <v>95356</v>
          </cell>
          <cell r="B6209" t="str">
            <v>CURSO DE CAPACITAÇÃO PARA OPERADOR DE DEMARCADORA DE FAIXAS (ENCARGOS COMPLEMENTARES) - HORISTA</v>
          </cell>
          <cell r="C6209" t="str">
            <v>H</v>
          </cell>
          <cell r="D6209">
            <v>0.09</v>
          </cell>
          <cell r="E6209">
            <v>0.1</v>
          </cell>
          <cell r="F6209" t="str">
            <v>SINTÉTICO</v>
          </cell>
          <cell r="G6209">
            <v>0.1</v>
          </cell>
        </row>
        <row r="6210">
          <cell r="A6210">
            <v>95357</v>
          </cell>
          <cell r="B6210" t="str">
            <v>CURSO DE CAPACITAÇÃO PARA OPERADOR DE ESCAVADEIRA (ENCARGOS COMPLEMENTARES) - HORISTA</v>
          </cell>
          <cell r="C6210" t="str">
            <v>H</v>
          </cell>
          <cell r="D6210">
            <v>0.13</v>
          </cell>
          <cell r="E6210">
            <v>0.16</v>
          </cell>
          <cell r="F6210" t="str">
            <v>SINTÉTICO</v>
          </cell>
          <cell r="G6210">
            <v>0.16</v>
          </cell>
        </row>
        <row r="6211">
          <cell r="A6211">
            <v>95358</v>
          </cell>
          <cell r="B6211" t="str">
            <v>CURSO DE CAPACITAÇÃO PARA OPERADOR DE GUINCHO (ENCARGOS COMPLEMENTARES) - HORISTA</v>
          </cell>
          <cell r="C6211" t="str">
            <v>H</v>
          </cell>
          <cell r="D6211">
            <v>0.15</v>
          </cell>
          <cell r="E6211">
            <v>0.17</v>
          </cell>
          <cell r="F6211" t="str">
            <v>SINTÉTICO</v>
          </cell>
          <cell r="G6211">
            <v>0.17</v>
          </cell>
        </row>
        <row r="6212">
          <cell r="A6212">
            <v>95359</v>
          </cell>
          <cell r="B6212" t="str">
            <v>CURSO DE CAPACITAÇÃO PARA OPERADOR DE GUINDASTE (ENCARGOS COMPLEMENTARES) - HORISTA</v>
          </cell>
          <cell r="C6212" t="str">
            <v>H</v>
          </cell>
          <cell r="D6212">
            <v>0.19</v>
          </cell>
          <cell r="E6212">
            <v>0.23</v>
          </cell>
          <cell r="F6212" t="str">
            <v>SINTÉTICO</v>
          </cell>
          <cell r="G6212">
            <v>0.23</v>
          </cell>
        </row>
        <row r="6213">
          <cell r="A6213">
            <v>95360</v>
          </cell>
          <cell r="B6213" t="str">
            <v>CURSO DE CAPACITAÇÃO PARA OPERADOR DE MÁQUINAS E EQUIPAMENTOS (ENCARGOS COMPLEMENTARES) - HORISTA</v>
          </cell>
          <cell r="C6213" t="str">
            <v>H</v>
          </cell>
          <cell r="D6213">
            <v>0.13</v>
          </cell>
          <cell r="E6213">
            <v>0.16</v>
          </cell>
          <cell r="F6213" t="str">
            <v>SINTÉTICO</v>
          </cell>
          <cell r="G6213">
            <v>0.16</v>
          </cell>
        </row>
        <row r="6214">
          <cell r="A6214">
            <v>95361</v>
          </cell>
          <cell r="B6214" t="str">
            <v>CURSO DE CAPACITAÇÃO PARA OPERADOR DE MARTELETE OU MARTELETEIRO (ENCARGOS COMPLEMENTARES) - HORISTA</v>
          </cell>
          <cell r="C6214" t="str">
            <v>H</v>
          </cell>
          <cell r="D6214">
            <v>7.0000000000000007E-2</v>
          </cell>
          <cell r="E6214">
            <v>0.08</v>
          </cell>
          <cell r="F6214" t="str">
            <v>SINTÉTICO</v>
          </cell>
          <cell r="G6214">
            <v>0.08</v>
          </cell>
        </row>
        <row r="6215">
          <cell r="A6215">
            <v>95362</v>
          </cell>
          <cell r="B6215" t="str">
            <v>CURSO DE CAPACITAÇÃO PARA OPERADOR DE MOTO-ESCREIPER (ENCARGOS COMPLEMENTARES) - HORISTA</v>
          </cell>
          <cell r="C6215" t="str">
            <v>H</v>
          </cell>
          <cell r="D6215">
            <v>0.09</v>
          </cell>
          <cell r="E6215">
            <v>0.1</v>
          </cell>
          <cell r="F6215" t="str">
            <v>SINTÉTICO</v>
          </cell>
          <cell r="G6215">
            <v>0.1</v>
          </cell>
        </row>
        <row r="6216">
          <cell r="A6216">
            <v>95363</v>
          </cell>
          <cell r="B6216" t="str">
            <v>CURSO DE CAPACITAÇÃO PARA OPERADOR DE MOTONIVELADORA (ENCARGOS COMPLEMENTARES) - HORISTA</v>
          </cell>
          <cell r="C6216" t="str">
            <v>H</v>
          </cell>
          <cell r="D6216">
            <v>0.11</v>
          </cell>
          <cell r="E6216">
            <v>0.13</v>
          </cell>
          <cell r="F6216" t="str">
            <v>SINTÉTICO</v>
          </cell>
          <cell r="G6216">
            <v>0.13</v>
          </cell>
        </row>
        <row r="6217">
          <cell r="A6217">
            <v>95364</v>
          </cell>
          <cell r="B6217" t="str">
            <v>CURSO DE CAPACITAÇÃO PARA OPERADOR DE PÁ CARREGADEIRA (ENCARGOS COMPLEMENTARES) - HORISTA</v>
          </cell>
          <cell r="C6217" t="str">
            <v>H</v>
          </cell>
          <cell r="D6217">
            <v>0.09</v>
          </cell>
          <cell r="E6217">
            <v>0.1</v>
          </cell>
          <cell r="F6217" t="str">
            <v>SINTÉTICO</v>
          </cell>
          <cell r="G6217">
            <v>0.1</v>
          </cell>
        </row>
        <row r="6218">
          <cell r="A6218">
            <v>95365</v>
          </cell>
          <cell r="B6218" t="str">
            <v>CURSO DE CAPACITAÇÃO PARA OPERADOR DE PAVIMENTADORA (ENCARGOS COMPLEMENTARES) - HORISTA</v>
          </cell>
          <cell r="C6218" t="str">
            <v>H</v>
          </cell>
          <cell r="D6218">
            <v>0.09</v>
          </cell>
          <cell r="E6218">
            <v>0.11</v>
          </cell>
          <cell r="F6218" t="str">
            <v>SINTÉTICO</v>
          </cell>
          <cell r="G6218">
            <v>0.11</v>
          </cell>
        </row>
        <row r="6219">
          <cell r="A6219">
            <v>95366</v>
          </cell>
          <cell r="B6219" t="str">
            <v>CURSO DE CAPACITAÇÃO PARA OPERADOR DE ROLO COMPACTADOR (ENCARGOS COMPLEMENTARES) - HORISTA</v>
          </cell>
          <cell r="C6219" t="str">
            <v>H</v>
          </cell>
          <cell r="D6219">
            <v>7.0000000000000007E-2</v>
          </cell>
          <cell r="E6219">
            <v>0.08</v>
          </cell>
          <cell r="F6219" t="str">
            <v>SINTÉTICO</v>
          </cell>
          <cell r="G6219">
            <v>0.08</v>
          </cell>
        </row>
        <row r="6220">
          <cell r="A6220">
            <v>95367</v>
          </cell>
          <cell r="B6220" t="str">
            <v>CURSO DE CAPACITAÇÃO PARA OPERADOR DE USINA DE ASFALTO, DE SOLOS OU DE CONCRETO (ENCARGOS COMPLEMENTARES) - HORISTA</v>
          </cell>
          <cell r="C6220" t="str">
            <v>H</v>
          </cell>
          <cell r="D6220">
            <v>0.08</v>
          </cell>
          <cell r="E6220">
            <v>0.09</v>
          </cell>
          <cell r="F6220" t="str">
            <v>SINTÉTICO</v>
          </cell>
          <cell r="G6220">
            <v>0.09</v>
          </cell>
        </row>
        <row r="6221">
          <cell r="A6221">
            <v>95368</v>
          </cell>
          <cell r="B6221" t="str">
            <v>CURSO DE CAPACITAÇÃO PARA OPERADOR JATO DE AREIA OU JATISTA (ENCARGOS COMPLEMENTARES) - HORISTA</v>
          </cell>
          <cell r="C6221" t="str">
            <v>H</v>
          </cell>
          <cell r="D6221">
            <v>0.12</v>
          </cell>
          <cell r="E6221">
            <v>0.14000000000000001</v>
          </cell>
          <cell r="F6221" t="str">
            <v>SINTÉTICO</v>
          </cell>
          <cell r="G6221">
            <v>0.14000000000000001</v>
          </cell>
        </row>
        <row r="6222">
          <cell r="A6222">
            <v>95369</v>
          </cell>
          <cell r="B6222" t="str">
            <v>CURSO DE CAPACITAÇÃO PARA OPERADOR PARA BATE ESTACAS (ENCARGOS COMPLEMENTARES) - HORISTA</v>
          </cell>
          <cell r="C6222" t="str">
            <v>H</v>
          </cell>
          <cell r="D6222">
            <v>0.09</v>
          </cell>
          <cell r="E6222">
            <v>0.11</v>
          </cell>
          <cell r="F6222" t="str">
            <v>SINTÉTICO</v>
          </cell>
          <cell r="G6222">
            <v>0.11</v>
          </cell>
        </row>
        <row r="6223">
          <cell r="A6223">
            <v>95370</v>
          </cell>
          <cell r="B6223" t="str">
            <v>CURSO DE CAPACITAÇÃO PARA PASTILHEIRO (ENCARGOS COMPLEMENTARES) - HORISTA</v>
          </cell>
          <cell r="C6223" t="str">
            <v>H</v>
          </cell>
          <cell r="D6223">
            <v>0.15</v>
          </cell>
          <cell r="E6223">
            <v>0.18</v>
          </cell>
          <cell r="F6223" t="str">
            <v>SINTÉTICO</v>
          </cell>
          <cell r="G6223">
            <v>0.18</v>
          </cell>
        </row>
        <row r="6224">
          <cell r="A6224">
            <v>95371</v>
          </cell>
          <cell r="B6224" t="str">
            <v>CURSO DE CAPACITAÇÃO PARA PEDREIRO (ENCARGOS COMPLEMENTARES) - HORISTA</v>
          </cell>
          <cell r="C6224" t="str">
            <v>H</v>
          </cell>
          <cell r="D6224">
            <v>0.22</v>
          </cell>
          <cell r="E6224">
            <v>0.25</v>
          </cell>
          <cell r="F6224" t="str">
            <v>SINTÉTICO</v>
          </cell>
          <cell r="G6224">
            <v>0.25</v>
          </cell>
        </row>
        <row r="6225">
          <cell r="A6225">
            <v>95372</v>
          </cell>
          <cell r="B6225" t="str">
            <v>CURSO DE CAPACITAÇÃO PARA PINTOR (ENCARGOS COMPLEMENTARES) - HORISTA</v>
          </cell>
          <cell r="C6225" t="str">
            <v>H</v>
          </cell>
          <cell r="D6225">
            <v>0.15</v>
          </cell>
          <cell r="E6225">
            <v>0.18</v>
          </cell>
          <cell r="F6225" t="str">
            <v>SINTÉTICO</v>
          </cell>
          <cell r="G6225">
            <v>0.18</v>
          </cell>
        </row>
        <row r="6226">
          <cell r="A6226">
            <v>95373</v>
          </cell>
          <cell r="B6226" t="str">
            <v>CURSO DE CAPACITAÇÃO PARA PINTOR DE LETREIROS (ENCARGOS COMPLEMENTARES) - HORISTA</v>
          </cell>
          <cell r="C6226" t="str">
            <v>H</v>
          </cell>
          <cell r="D6226">
            <v>0.15</v>
          </cell>
          <cell r="E6226">
            <v>0.17</v>
          </cell>
          <cell r="F6226" t="str">
            <v>SINTÉTICO</v>
          </cell>
          <cell r="G6226">
            <v>0.17</v>
          </cell>
        </row>
        <row r="6227">
          <cell r="A6227">
            <v>95374</v>
          </cell>
          <cell r="B6227" t="str">
            <v>CURSO DE CAPACITAÇÃO PARA PINTOR PARA TINTA EPÓXI (ENCARGOS COMPLEMENTARES) - HORISTA</v>
          </cell>
          <cell r="C6227" t="str">
            <v>H</v>
          </cell>
          <cell r="D6227">
            <v>0.16</v>
          </cell>
          <cell r="E6227">
            <v>0.19</v>
          </cell>
          <cell r="F6227" t="str">
            <v>SINTÉTICO</v>
          </cell>
          <cell r="G6227">
            <v>0.19</v>
          </cell>
        </row>
        <row r="6228">
          <cell r="A6228">
            <v>95375</v>
          </cell>
          <cell r="B6228" t="str">
            <v>CURSO DE CAPACITAÇÃO PARA POCEIRO (ENCARGOS COMPLEMENTARES) - HORISTA</v>
          </cell>
          <cell r="C6228" t="str">
            <v>H</v>
          </cell>
          <cell r="D6228">
            <v>0.21</v>
          </cell>
          <cell r="E6228">
            <v>0.24</v>
          </cell>
          <cell r="F6228" t="str">
            <v>SINTÉTICO</v>
          </cell>
          <cell r="G6228">
            <v>0.24</v>
          </cell>
        </row>
        <row r="6229">
          <cell r="A6229">
            <v>95376</v>
          </cell>
          <cell r="B6229" t="str">
            <v>CURSO DE CAPACITAÇÃO PARA RASTELEIRO (ENCARGOS COMPLEMENTARES) - HORISTA</v>
          </cell>
          <cell r="C6229" t="str">
            <v>H</v>
          </cell>
          <cell r="D6229">
            <v>0.03</v>
          </cell>
          <cell r="E6229">
            <v>0.04</v>
          </cell>
          <cell r="F6229" t="str">
            <v>SINTÉTICO</v>
          </cell>
          <cell r="G6229">
            <v>0.04</v>
          </cell>
        </row>
        <row r="6230">
          <cell r="A6230">
            <v>95377</v>
          </cell>
          <cell r="B6230" t="str">
            <v>CURSO DE CAPACITAÇÃO PARA SERRALHEIRO (ENCARGOS COMPLEMENTARES) - HORISTA</v>
          </cell>
          <cell r="C6230" t="str">
            <v>H</v>
          </cell>
          <cell r="D6230">
            <v>0.12</v>
          </cell>
          <cell r="E6230">
            <v>0.14000000000000001</v>
          </cell>
          <cell r="F6230" t="str">
            <v>SINTÉTICO</v>
          </cell>
          <cell r="G6230">
            <v>0.14000000000000001</v>
          </cell>
        </row>
        <row r="6231">
          <cell r="A6231">
            <v>95378</v>
          </cell>
          <cell r="B6231" t="str">
            <v>CURSO DE CAPACITAÇÃO PARA SERVENTE (ENCARGOS COMPLEMENTARES) - HORISTA</v>
          </cell>
          <cell r="C6231" t="str">
            <v>H</v>
          </cell>
          <cell r="D6231">
            <v>0.13</v>
          </cell>
          <cell r="E6231">
            <v>0.15</v>
          </cell>
          <cell r="F6231" t="str">
            <v>SINTÉTICO</v>
          </cell>
          <cell r="G6231">
            <v>0.15</v>
          </cell>
        </row>
        <row r="6232">
          <cell r="A6232">
            <v>95379</v>
          </cell>
          <cell r="B6232" t="str">
            <v>CURSO DE CAPACITAÇÃO PARA SOLDADOR (ENCARGOS COMPLEMENTARES) - HORISTA</v>
          </cell>
          <cell r="C6232" t="str">
            <v>H</v>
          </cell>
          <cell r="D6232">
            <v>0.13</v>
          </cell>
          <cell r="E6232">
            <v>0.15</v>
          </cell>
          <cell r="F6232" t="str">
            <v>SINTÉTICO</v>
          </cell>
          <cell r="G6232">
            <v>0.15</v>
          </cell>
        </row>
        <row r="6233">
          <cell r="A6233">
            <v>95380</v>
          </cell>
          <cell r="B6233" t="str">
            <v>CURSO DE CAPACITAÇÃO PARA SOLDADOR A (PARA SOLDA A SER TESTADA COM RAIOS  X ) (ENCARGOS COMPLEMENTARES) - HORISTA</v>
          </cell>
          <cell r="C6233" t="str">
            <v>H</v>
          </cell>
          <cell r="D6233">
            <v>0.15</v>
          </cell>
          <cell r="E6233">
            <v>0.17</v>
          </cell>
          <cell r="F6233" t="str">
            <v>SINTÉTICO</v>
          </cell>
          <cell r="G6233">
            <v>0.17</v>
          </cell>
        </row>
        <row r="6234">
          <cell r="A6234">
            <v>95382</v>
          </cell>
          <cell r="B6234" t="str">
            <v>CURSO DE CAPACITAÇÃO PARA TAQUEADOR OU TAQUEIRO (ENCARGOS COMPLEMENTARES) - HORISTA</v>
          </cell>
          <cell r="C6234" t="str">
            <v>H</v>
          </cell>
          <cell r="D6234">
            <v>0.14000000000000001</v>
          </cell>
          <cell r="E6234">
            <v>0.17</v>
          </cell>
          <cell r="F6234" t="str">
            <v>SINTÉTICO</v>
          </cell>
          <cell r="G6234">
            <v>0.17</v>
          </cell>
        </row>
        <row r="6235">
          <cell r="A6235">
            <v>95383</v>
          </cell>
          <cell r="B6235" t="str">
            <v>CURSO DE CAPACITAÇÃO PARA TÉCNICO DE LABORATÓRIO (ENCARGOS COMPLEMENTARES) - HORISTA</v>
          </cell>
          <cell r="C6235" t="str">
            <v>H</v>
          </cell>
          <cell r="D6235">
            <v>0.13</v>
          </cell>
          <cell r="E6235">
            <v>0.15</v>
          </cell>
          <cell r="F6235" t="str">
            <v>SINTÉTICO</v>
          </cell>
          <cell r="G6235">
            <v>0.15</v>
          </cell>
        </row>
        <row r="6236">
          <cell r="A6236">
            <v>95384</v>
          </cell>
          <cell r="B6236" t="str">
            <v>CURSO DE CAPACITAÇÃO PARA TÉCNICO DE SONDAGEM (ENCARGOS COMPLEMENTARES) - HORISTA</v>
          </cell>
          <cell r="C6236" t="str">
            <v>H</v>
          </cell>
          <cell r="D6236">
            <v>0.14000000000000001</v>
          </cell>
          <cell r="E6236">
            <v>0.16</v>
          </cell>
          <cell r="F6236" t="str">
            <v>SINTÉTICO</v>
          </cell>
          <cell r="G6236">
            <v>0.16</v>
          </cell>
        </row>
        <row r="6237">
          <cell r="A6237">
            <v>95385</v>
          </cell>
          <cell r="B6237" t="str">
            <v>CURSO DE CAPACITAÇÃO PARA TELHADISTA (ENCARGOS COMPLEMENTARES) - HORISTA</v>
          </cell>
          <cell r="C6237" t="str">
            <v>H</v>
          </cell>
          <cell r="D6237">
            <v>0.12</v>
          </cell>
          <cell r="E6237">
            <v>0.14000000000000001</v>
          </cell>
          <cell r="F6237" t="str">
            <v>SINTÉTICO</v>
          </cell>
          <cell r="G6237">
            <v>0.14000000000000001</v>
          </cell>
        </row>
        <row r="6238">
          <cell r="A6238">
            <v>95386</v>
          </cell>
          <cell r="B6238" t="str">
            <v>CURSO DE CAPACITAÇÃO PARA TRATORISTA (ENCARGOS COMPLEMENTARES) - HORISTA</v>
          </cell>
          <cell r="C6238" t="str">
            <v>H</v>
          </cell>
          <cell r="D6238">
            <v>0.11</v>
          </cell>
          <cell r="E6238">
            <v>0.13</v>
          </cell>
          <cell r="F6238" t="str">
            <v>SINTÉTICO</v>
          </cell>
          <cell r="G6238">
            <v>0.13</v>
          </cell>
        </row>
        <row r="6239">
          <cell r="A6239">
            <v>95387</v>
          </cell>
          <cell r="B6239" t="str">
            <v>CURSO DE CAPACITAÇÃO PARA VIDRACEIRO (ENCARGOS COMPLEMENTARES) - HORISTA</v>
          </cell>
          <cell r="C6239" t="str">
            <v>H</v>
          </cell>
          <cell r="D6239">
            <v>0.13</v>
          </cell>
          <cell r="E6239">
            <v>0.15</v>
          </cell>
          <cell r="F6239" t="str">
            <v>SINTÉTICO</v>
          </cell>
          <cell r="G6239">
            <v>0.15</v>
          </cell>
        </row>
        <row r="6240">
          <cell r="A6240">
            <v>95388</v>
          </cell>
          <cell r="B6240" t="str">
            <v>CURSO DE CAPACITAÇÃO PARA VIGIA NOTURNO (ENCARGOS COMPLEMENTARES) - HORISTA</v>
          </cell>
          <cell r="C6240" t="str">
            <v>H</v>
          </cell>
          <cell r="D6240">
            <v>0.04</v>
          </cell>
          <cell r="E6240">
            <v>0.05</v>
          </cell>
          <cell r="F6240" t="str">
            <v>SINTÉTICO</v>
          </cell>
          <cell r="G6240">
            <v>0.05</v>
          </cell>
        </row>
        <row r="6241">
          <cell r="A6241">
            <v>95389</v>
          </cell>
          <cell r="B6241" t="str">
            <v>CURSO DE CAPACITAÇÃO PARA OPERADOR DE BETONEIRA ESTACIONÁRIA/MISTURADOR (ENCARGOS COMPLEMENTARES) - HORISTA</v>
          </cell>
          <cell r="C6241" t="str">
            <v>H</v>
          </cell>
          <cell r="D6241">
            <v>7.0000000000000007E-2</v>
          </cell>
          <cell r="E6241">
            <v>0.08</v>
          </cell>
          <cell r="F6241" t="str">
            <v>SINTÉTICO</v>
          </cell>
          <cell r="G6241">
            <v>0.08</v>
          </cell>
        </row>
        <row r="6242">
          <cell r="A6242">
            <v>95390</v>
          </cell>
          <cell r="B6242" t="str">
            <v>CURSO DE CAPACITAÇÃO PARA JARDINEIRO (ENCARGOS COMPLEMENTARES) - HORISTA</v>
          </cell>
          <cell r="C6242" t="str">
            <v>H</v>
          </cell>
          <cell r="D6242">
            <v>0.05</v>
          </cell>
          <cell r="E6242">
            <v>0.06</v>
          </cell>
          <cell r="F6242" t="str">
            <v>SINTÉTICO</v>
          </cell>
          <cell r="G6242">
            <v>0.06</v>
          </cell>
        </row>
        <row r="6243">
          <cell r="A6243">
            <v>95391</v>
          </cell>
          <cell r="B6243" t="str">
            <v>CURSO DE CAPACITAÇÃO PARA DESENHISTA DETALHISTA (ENCARGOS COMPLEMENTARES) - HORISTA</v>
          </cell>
          <cell r="C6243" t="str">
            <v>H</v>
          </cell>
          <cell r="D6243">
            <v>0.24</v>
          </cell>
          <cell r="E6243">
            <v>0.27</v>
          </cell>
          <cell r="F6243" t="str">
            <v>SINTÉTICO</v>
          </cell>
          <cell r="G6243">
            <v>0.27</v>
          </cell>
        </row>
        <row r="6244">
          <cell r="A6244">
            <v>95392</v>
          </cell>
          <cell r="B6244" t="str">
            <v>CURSO DE CAPACITAÇÃO PARA ALMOXARIFE (ENCARGOS COMPLEMENTARES) - HORISTA</v>
          </cell>
          <cell r="C6244" t="str">
            <v>H</v>
          </cell>
          <cell r="D6244">
            <v>0.05</v>
          </cell>
          <cell r="E6244">
            <v>0.06</v>
          </cell>
          <cell r="F6244" t="str">
            <v>SINTÉTICO</v>
          </cell>
          <cell r="G6244">
            <v>0.06</v>
          </cell>
        </row>
        <row r="6245">
          <cell r="A6245">
            <v>95393</v>
          </cell>
          <cell r="B6245" t="str">
            <v>CURSO DE CAPACITAÇÃO PARA APONTADOR OU APROPRIADOR (ENCARGOS COMPLEMENTARES) - HORISTA</v>
          </cell>
          <cell r="C6245" t="str">
            <v>H</v>
          </cell>
          <cell r="D6245">
            <v>0.18</v>
          </cell>
          <cell r="E6245">
            <v>0.21</v>
          </cell>
          <cell r="F6245" t="str">
            <v>SINTÉTICO</v>
          </cell>
          <cell r="G6245">
            <v>0.21</v>
          </cell>
        </row>
        <row r="6246">
          <cell r="A6246">
            <v>95394</v>
          </cell>
          <cell r="B6246" t="str">
            <v>CURSO DE CAPACITAÇÃO PARA ARQUITETO DE OBRA JÚNIOR (ENCARGOS COMPLEMENTARES) - HORISTA</v>
          </cell>
          <cell r="C6246" t="str">
            <v>H</v>
          </cell>
          <cell r="D6246">
            <v>0.31</v>
          </cell>
          <cell r="E6246">
            <v>0.36</v>
          </cell>
          <cell r="F6246" t="str">
            <v>SINTÉTICO</v>
          </cell>
          <cell r="G6246">
            <v>0.36</v>
          </cell>
        </row>
        <row r="6247">
          <cell r="A6247">
            <v>95395</v>
          </cell>
          <cell r="B6247" t="str">
            <v>CURSO DE CAPACITAÇÃO PARA ARQUITETO DE OBRA PLENO (ENCARGOS COMPLEMENTARES) - HORISTA</v>
          </cell>
          <cell r="C6247" t="str">
            <v>H</v>
          </cell>
          <cell r="D6247">
            <v>0.44</v>
          </cell>
          <cell r="E6247">
            <v>0.51</v>
          </cell>
          <cell r="F6247" t="str">
            <v>SINTÉTICO</v>
          </cell>
          <cell r="G6247">
            <v>0.51</v>
          </cell>
        </row>
        <row r="6248">
          <cell r="A6248">
            <v>95396</v>
          </cell>
          <cell r="B6248" t="str">
            <v>CURSO DE CAPACITAÇÃO PARA ARQUITETO DE OBRA SÊNIOR (ENCARGOS COMPLEMENTARES) - HORISTA</v>
          </cell>
          <cell r="C6248" t="str">
            <v>H</v>
          </cell>
          <cell r="D6248">
            <v>0.57999999999999996</v>
          </cell>
          <cell r="E6248">
            <v>0.68</v>
          </cell>
          <cell r="F6248" t="str">
            <v>SINTÉTICO</v>
          </cell>
          <cell r="G6248">
            <v>0.68</v>
          </cell>
        </row>
        <row r="6249">
          <cell r="A6249">
            <v>95397</v>
          </cell>
          <cell r="B6249" t="str">
            <v>CURSO DE CAPACITAÇÃO PARA AUXILIAR DE DESENHISTA (ENCARGOS COMPLEMENTARES) - HORISTA</v>
          </cell>
          <cell r="C6249" t="str">
            <v>H</v>
          </cell>
          <cell r="D6249">
            <v>0.21</v>
          </cell>
          <cell r="E6249">
            <v>0.24</v>
          </cell>
          <cell r="F6249" t="str">
            <v>SINTÉTICO</v>
          </cell>
          <cell r="G6249">
            <v>0.24</v>
          </cell>
        </row>
        <row r="6250">
          <cell r="A6250">
            <v>95398</v>
          </cell>
          <cell r="B6250" t="str">
            <v>CURSO DE CAPACITAÇÃO PARA AUXILIAR DE ESCRITÓRIO (ENCARGOS COMPLEMENTARES) - HORISTA</v>
          </cell>
          <cell r="C6250" t="str">
            <v>H</v>
          </cell>
          <cell r="D6250">
            <v>0.03</v>
          </cell>
          <cell r="E6250">
            <v>0.03</v>
          </cell>
          <cell r="F6250" t="str">
            <v>SINTÉTICO</v>
          </cell>
          <cell r="G6250">
            <v>0.03</v>
          </cell>
        </row>
        <row r="6251">
          <cell r="A6251">
            <v>95399</v>
          </cell>
          <cell r="B6251" t="str">
            <v>CURSO DE CAPACITAÇÃO PARA DESENHISTA COPISTA (ENCARGOS COMPLEMENTARES) - HORISTA</v>
          </cell>
          <cell r="C6251" t="str">
            <v>H</v>
          </cell>
          <cell r="D6251">
            <v>0.18</v>
          </cell>
          <cell r="E6251">
            <v>0.2</v>
          </cell>
          <cell r="F6251" t="str">
            <v>SINTÉTICO</v>
          </cell>
          <cell r="G6251">
            <v>0.2</v>
          </cell>
        </row>
        <row r="6252">
          <cell r="A6252">
            <v>95400</v>
          </cell>
          <cell r="B6252" t="str">
            <v>CURSO DE CAPACITAÇÃO PARA DESENHISTA PROJETISTA (ENCARGOS COMPLEMENTARES) - HORISTA</v>
          </cell>
          <cell r="C6252" t="str">
            <v>H</v>
          </cell>
          <cell r="D6252">
            <v>0.15</v>
          </cell>
          <cell r="E6252">
            <v>0.17</v>
          </cell>
          <cell r="F6252" t="str">
            <v>SINTÉTICO</v>
          </cell>
          <cell r="G6252">
            <v>0.17</v>
          </cell>
        </row>
        <row r="6253">
          <cell r="A6253">
            <v>95401</v>
          </cell>
          <cell r="B6253" t="str">
            <v>CURSO DE CAPACITAÇÃO PARA ENCARREGADO GERAL (ENCARGOS COMPLEMENTARES) - HORISTA</v>
          </cell>
          <cell r="C6253" t="str">
            <v>H</v>
          </cell>
          <cell r="D6253">
            <v>0.31</v>
          </cell>
          <cell r="E6253">
            <v>0.36</v>
          </cell>
          <cell r="F6253" t="str">
            <v>SINTÉTICO</v>
          </cell>
          <cell r="G6253">
            <v>0.36</v>
          </cell>
        </row>
        <row r="6254">
          <cell r="A6254">
            <v>95402</v>
          </cell>
          <cell r="B6254" t="str">
            <v>CURSO DE CAPACITAÇÃO PARA ENGENHEIRO CIVIL DE OBRA JÚNIOR (ENCARGOS COMPLEMENTARES) - HORISTA</v>
          </cell>
          <cell r="C6254" t="str">
            <v>H</v>
          </cell>
          <cell r="D6254">
            <v>0.75</v>
          </cell>
          <cell r="E6254">
            <v>0.87</v>
          </cell>
          <cell r="F6254" t="str">
            <v>SINTÉTICO</v>
          </cell>
          <cell r="G6254">
            <v>0.87</v>
          </cell>
        </row>
        <row r="6255">
          <cell r="A6255">
            <v>95403</v>
          </cell>
          <cell r="B6255" t="str">
            <v>CURSO DE CAPACITAÇÃO PARA ENGENHEIRO CIVIL DE OBRA PLENO (ENCARGOS COMPLEMENTARES) - HORISTA</v>
          </cell>
          <cell r="C6255" t="str">
            <v>H</v>
          </cell>
          <cell r="D6255">
            <v>0.86</v>
          </cell>
          <cell r="E6255">
            <v>1</v>
          </cell>
          <cell r="F6255" t="str">
            <v>SINTÉTICO</v>
          </cell>
          <cell r="G6255">
            <v>1</v>
          </cell>
        </row>
        <row r="6256">
          <cell r="A6256">
            <v>95404</v>
          </cell>
          <cell r="B6256" t="str">
            <v>CURSO DE CAPACITAÇÃO PARA ENGENHEIRO CIVIL DE OBRA SÊNIOR (ENCARGOS COMPLEMENTARES) - HORISTA</v>
          </cell>
          <cell r="C6256" t="str">
            <v>H</v>
          </cell>
          <cell r="D6256">
            <v>1.18</v>
          </cell>
          <cell r="E6256">
            <v>1.36</v>
          </cell>
          <cell r="F6256" t="str">
            <v>SINTÉTICO</v>
          </cell>
          <cell r="G6256">
            <v>1.36</v>
          </cell>
        </row>
        <row r="6257">
          <cell r="A6257">
            <v>95405</v>
          </cell>
          <cell r="B6257" t="str">
            <v>CURSO DE CAPACITAÇÃO PARA MESTRE DE OBRAS (ENCARGOS COMPLEMENTARES) - HORISTA</v>
          </cell>
          <cell r="C6257" t="str">
            <v>H</v>
          </cell>
          <cell r="D6257">
            <v>0.47</v>
          </cell>
          <cell r="E6257">
            <v>0.55000000000000004</v>
          </cell>
          <cell r="F6257" t="str">
            <v>SINTÉTICO</v>
          </cell>
          <cell r="G6257">
            <v>0.55000000000000004</v>
          </cell>
        </row>
        <row r="6258">
          <cell r="A6258">
            <v>95406</v>
          </cell>
          <cell r="B6258" t="str">
            <v>CURSO DE CAPACITAÇÃO PARA TOPÓGRAFO (ENCARGOS COMPLEMENTARES) - HORISTA</v>
          </cell>
          <cell r="C6258" t="str">
            <v>H</v>
          </cell>
          <cell r="D6258">
            <v>0.17</v>
          </cell>
          <cell r="E6258">
            <v>0.2</v>
          </cell>
          <cell r="F6258" t="str">
            <v>SINTÉTICO</v>
          </cell>
          <cell r="G6258">
            <v>0.2</v>
          </cell>
        </row>
        <row r="6259">
          <cell r="A6259">
            <v>95407</v>
          </cell>
          <cell r="B6259" t="str">
            <v>CURSO DE CAPACITAÇÃO PARA ENGENHEIRO ELETRICISTA (ENCARGOS COMPLEMENTARES) - HORISTA</v>
          </cell>
          <cell r="C6259" t="str">
            <v>H</v>
          </cell>
          <cell r="D6259">
            <v>2.5099999999999998</v>
          </cell>
          <cell r="E6259">
            <v>2.9</v>
          </cell>
          <cell r="F6259" t="str">
            <v>SINTÉTICO</v>
          </cell>
          <cell r="G6259">
            <v>2.9</v>
          </cell>
        </row>
        <row r="6260">
          <cell r="A6260">
            <v>95408</v>
          </cell>
          <cell r="B6260" t="str">
            <v>CURSO DE CAPACITAÇÃO  PARA MOTORISTA DE CAMINHÃO (ENCARGOS COMPLEMENTARES) - MENSALISTA</v>
          </cell>
          <cell r="C6260" t="str">
            <v>MES</v>
          </cell>
          <cell r="D6260">
            <v>6.82</v>
          </cell>
          <cell r="E6260">
            <v>7.9</v>
          </cell>
          <cell r="F6260" t="str">
            <v>SINTÉTICO</v>
          </cell>
          <cell r="G6260">
            <v>7.9</v>
          </cell>
        </row>
        <row r="6261">
          <cell r="A6261">
            <v>95409</v>
          </cell>
          <cell r="B6261" t="str">
            <v>CURSO DE CAPACITAÇÃO PARA DESENHISTA DETALHISTA (ENCARGOS COMPLEMENTARES) - MENSALISTA</v>
          </cell>
          <cell r="C6261" t="str">
            <v>MES</v>
          </cell>
          <cell r="D6261">
            <v>32.369999999999997</v>
          </cell>
          <cell r="E6261">
            <v>37.479999999999997</v>
          </cell>
          <cell r="F6261" t="str">
            <v>SINTÉTICO</v>
          </cell>
          <cell r="G6261">
            <v>37.479999999999997</v>
          </cell>
        </row>
        <row r="6262">
          <cell r="A6262">
            <v>95410</v>
          </cell>
          <cell r="B6262" t="str">
            <v>CURSO DE CAPACITAÇÃO PARA DESENHISTA COPISTA (ENCARGOS COMPLEMENTARES) - MENSALISTA</v>
          </cell>
          <cell r="C6262" t="str">
            <v>MES</v>
          </cell>
          <cell r="D6262">
            <v>24.41</v>
          </cell>
          <cell r="E6262">
            <v>28.27</v>
          </cell>
          <cell r="F6262" t="str">
            <v>SINTÉTICO</v>
          </cell>
          <cell r="G6262">
            <v>28.27</v>
          </cell>
        </row>
        <row r="6263">
          <cell r="A6263">
            <v>95411</v>
          </cell>
          <cell r="B6263" t="str">
            <v>CURSO DE CAPACITAÇÃO PARA DESENHISTA PROJETISTA (ENCARGOS COMPLEMENTARES) - MENSALISTA</v>
          </cell>
          <cell r="C6263" t="str">
            <v>MES</v>
          </cell>
          <cell r="D6263">
            <v>20.32</v>
          </cell>
          <cell r="E6263">
            <v>23.53</v>
          </cell>
          <cell r="F6263" t="str">
            <v>SINTÉTICO</v>
          </cell>
          <cell r="G6263">
            <v>23.53</v>
          </cell>
        </row>
        <row r="6264">
          <cell r="A6264">
            <v>95412</v>
          </cell>
          <cell r="B6264" t="str">
            <v>CURSO DE CAPACITAÇÃO PARA AUXILIAR DE DESENHISTA (ENCARGOS COMPLEMENTARES) - MENSALISTA</v>
          </cell>
          <cell r="C6264" t="str">
            <v>MES</v>
          </cell>
          <cell r="D6264">
            <v>28.56</v>
          </cell>
          <cell r="E6264">
            <v>33.07</v>
          </cell>
          <cell r="F6264" t="str">
            <v>SINTÉTICO</v>
          </cell>
          <cell r="G6264">
            <v>33.07</v>
          </cell>
        </row>
        <row r="6265">
          <cell r="A6265">
            <v>95413</v>
          </cell>
          <cell r="B6265" t="str">
            <v>CURSO DE CAPACITAÇÃO PARA ALMOXARIFE (ENCARGOS COMPLEMENTARES) - MENSALISTA</v>
          </cell>
          <cell r="C6265" t="str">
            <v>MES</v>
          </cell>
          <cell r="D6265">
            <v>7.24</v>
          </cell>
          <cell r="E6265">
            <v>8.39</v>
          </cell>
          <cell r="F6265" t="str">
            <v>SINTÉTICO</v>
          </cell>
          <cell r="G6265">
            <v>8.39</v>
          </cell>
        </row>
        <row r="6266">
          <cell r="A6266">
            <v>95414</v>
          </cell>
          <cell r="B6266" t="str">
            <v>CURSO DE CAPACITAÇÃO PARA APONTADOR OU APROPRIADOR (ENCARGOS COMPLEMENTARES) - MENSALISTA</v>
          </cell>
          <cell r="C6266" t="str">
            <v>MES</v>
          </cell>
          <cell r="D6266">
            <v>24.73</v>
          </cell>
          <cell r="E6266">
            <v>28.64</v>
          </cell>
          <cell r="F6266" t="str">
            <v>SINTÉTICO</v>
          </cell>
          <cell r="G6266">
            <v>28.64</v>
          </cell>
        </row>
        <row r="6267">
          <cell r="A6267">
            <v>95415</v>
          </cell>
          <cell r="B6267" t="str">
            <v>CURSO DE CAPACITAÇÃO PARA ENGENHEIRO CIVIL DE OBRA JÚNIOR (ENCARGOS COMPLEMENTARES) - MENSALISTA</v>
          </cell>
          <cell r="C6267" t="str">
            <v>MES</v>
          </cell>
          <cell r="D6267">
            <v>101.5</v>
          </cell>
          <cell r="E6267">
            <v>117.53</v>
          </cell>
          <cell r="F6267" t="str">
            <v>SINTÉTICO</v>
          </cell>
          <cell r="G6267">
            <v>117.53</v>
          </cell>
        </row>
        <row r="6268">
          <cell r="A6268">
            <v>95416</v>
          </cell>
          <cell r="B6268" t="str">
            <v>CURSO DE CAPACITAÇÃO PARA AUXILIAR DE ESCRITÓRIO (ENCARGOS COMPLEMENTARES) - MENSALISTA</v>
          </cell>
          <cell r="C6268" t="str">
            <v>MES</v>
          </cell>
          <cell r="D6268">
            <v>4.5199999999999996</v>
          </cell>
          <cell r="E6268">
            <v>5.24</v>
          </cell>
          <cell r="F6268" t="str">
            <v>SINTÉTICO</v>
          </cell>
          <cell r="G6268">
            <v>5.24</v>
          </cell>
        </row>
        <row r="6269">
          <cell r="A6269">
            <v>95417</v>
          </cell>
          <cell r="B6269" t="str">
            <v>CURSO DE CAPACITAÇÃO PARA ENGENHEIRO CIVIL DE OBRA PLENO (ENCARGOS COMPLEMENTARES) - MENSALISTA</v>
          </cell>
          <cell r="C6269" t="str">
            <v>MES</v>
          </cell>
          <cell r="D6269">
            <v>115.53</v>
          </cell>
          <cell r="E6269">
            <v>133.78</v>
          </cell>
          <cell r="F6269" t="str">
            <v>SINTÉTICO</v>
          </cell>
          <cell r="G6269">
            <v>133.78</v>
          </cell>
        </row>
        <row r="6270">
          <cell r="A6270">
            <v>95418</v>
          </cell>
          <cell r="B6270" t="str">
            <v>CURSO DE CAPACITAÇÃO PARA ENGENHEIRO CIVIL DE OBRA SÊNIOR (ENCARGOS COMPLEMENTARES) - MENSALISTA</v>
          </cell>
          <cell r="C6270" t="str">
            <v>MES</v>
          </cell>
          <cell r="D6270">
            <v>157.93</v>
          </cell>
          <cell r="E6270">
            <v>182.87</v>
          </cell>
          <cell r="F6270" t="str">
            <v>SINTÉTICO</v>
          </cell>
          <cell r="G6270">
            <v>182.87</v>
          </cell>
        </row>
        <row r="6271">
          <cell r="A6271">
            <v>95419</v>
          </cell>
          <cell r="B6271" t="str">
            <v>CURSO DE CAPACITAÇÃO PARA ARQUITETO JÚNIOR (ENCARGOS COMPLEMENTARES) - MENSALISTA</v>
          </cell>
          <cell r="C6271" t="str">
            <v>MES</v>
          </cell>
          <cell r="D6271">
            <v>42.2</v>
          </cell>
          <cell r="E6271">
            <v>48.87</v>
          </cell>
          <cell r="F6271" t="str">
            <v>SINTÉTICO</v>
          </cell>
          <cell r="G6271">
            <v>48.87</v>
          </cell>
        </row>
        <row r="6272">
          <cell r="A6272">
            <v>95420</v>
          </cell>
          <cell r="B6272" t="str">
            <v>CURSO DE CAPACITAÇÃO PARA ARQUITETO PLENO (ENCARGOS COMPLEMENTARES) - MENSALISTA</v>
          </cell>
          <cell r="C6272" t="str">
            <v>MES</v>
          </cell>
          <cell r="D6272">
            <v>59.95</v>
          </cell>
          <cell r="E6272">
            <v>69.41</v>
          </cell>
          <cell r="F6272" t="str">
            <v>SINTÉTICO</v>
          </cell>
          <cell r="G6272">
            <v>69.41</v>
          </cell>
        </row>
        <row r="6273">
          <cell r="A6273">
            <v>95421</v>
          </cell>
          <cell r="B6273" t="str">
            <v>CURSO DE CAPACITAÇÃO PARA ARQUITETO SÊNIOR (ENCARGOS COMPLEMENTARES) - MENSALISTA</v>
          </cell>
          <cell r="C6273" t="str">
            <v>MES</v>
          </cell>
          <cell r="D6273">
            <v>79.260000000000005</v>
          </cell>
          <cell r="E6273">
            <v>91.77</v>
          </cell>
          <cell r="F6273" t="str">
            <v>SINTÉTICO</v>
          </cell>
          <cell r="G6273">
            <v>91.77</v>
          </cell>
        </row>
        <row r="6274">
          <cell r="A6274">
            <v>95422</v>
          </cell>
          <cell r="B6274" t="str">
            <v>CURSO DE CAPACITAÇÃO PARA ENCARREGADO GERAL DE OBRAS (ENCARGOS COMPLEMENTARES) - MENSALISTA</v>
          </cell>
          <cell r="C6274" t="str">
            <v>MES</v>
          </cell>
          <cell r="D6274">
            <v>42.26</v>
          </cell>
          <cell r="E6274">
            <v>48.94</v>
          </cell>
          <cell r="F6274" t="str">
            <v>SINTÉTICO</v>
          </cell>
          <cell r="G6274">
            <v>48.94</v>
          </cell>
        </row>
        <row r="6275">
          <cell r="A6275">
            <v>95423</v>
          </cell>
          <cell r="B6275" t="str">
            <v>CURSO DE CAPACITAÇÃO PARA MESTRE DE OBRAS (ENCARGOS COMPLEMENTARES) - MENSALISTA</v>
          </cell>
          <cell r="C6275" t="str">
            <v>MES</v>
          </cell>
          <cell r="D6275">
            <v>64.150000000000006</v>
          </cell>
          <cell r="E6275">
            <v>74.28</v>
          </cell>
          <cell r="F6275" t="str">
            <v>SINTÉTICO</v>
          </cell>
          <cell r="G6275">
            <v>74.28</v>
          </cell>
        </row>
        <row r="6276">
          <cell r="A6276">
            <v>95424</v>
          </cell>
          <cell r="B6276" t="str">
            <v>CURSO DE CAPACITAÇÃO PARA TOPÓGRAFO (ENCARGOS COMPLEMENTARES) - MENSALISTA</v>
          </cell>
          <cell r="C6276" t="str">
            <v>MES</v>
          </cell>
          <cell r="D6276">
            <v>23.98</v>
          </cell>
          <cell r="E6276">
            <v>27.76</v>
          </cell>
          <cell r="F6276" t="str">
            <v>SINTÉTICO</v>
          </cell>
          <cell r="G6276">
            <v>27.76</v>
          </cell>
        </row>
        <row r="6277">
          <cell r="A6277">
            <v>100288</v>
          </cell>
          <cell r="B6277" t="str">
            <v>CURSO DE CAPACITAÇÃO PARA VIGIA DIURNO (ENCARGOS COMPLEMENTARES) - HORISTA</v>
          </cell>
          <cell r="C6277" t="str">
            <v>H</v>
          </cell>
          <cell r="D6277">
            <v>0.03</v>
          </cell>
          <cell r="E6277">
            <v>0.03</v>
          </cell>
          <cell r="F6277" t="str">
            <v>SINTÉTICO</v>
          </cell>
          <cell r="G6277">
            <v>0.03</v>
          </cell>
        </row>
        <row r="6278">
          <cell r="A6278">
            <v>100289</v>
          </cell>
          <cell r="B6278" t="str">
            <v>VIGIA DIURNO COM ENCARGOS COMPLEMENTARES</v>
          </cell>
          <cell r="C6278" t="str">
            <v>H</v>
          </cell>
          <cell r="D6278">
            <v>14.02</v>
          </cell>
          <cell r="E6278">
            <v>15.51</v>
          </cell>
          <cell r="F6278" t="str">
            <v>SINTÉTICO</v>
          </cell>
          <cell r="G6278">
            <v>15.51</v>
          </cell>
        </row>
        <row r="6279">
          <cell r="A6279">
            <v>100290</v>
          </cell>
          <cell r="B6279" t="str">
            <v>CURSO DE CAPACITAÇÃO PARA AUXILIAR DE ALMOXARIFE (ENCARGOS COMPLEMENTARES) - HORISTA</v>
          </cell>
          <cell r="C6279" t="str">
            <v>H</v>
          </cell>
          <cell r="D6279">
            <v>0.04</v>
          </cell>
          <cell r="E6279">
            <v>0.04</v>
          </cell>
          <cell r="F6279" t="str">
            <v>SINTÉTICO</v>
          </cell>
          <cell r="G6279">
            <v>0.04</v>
          </cell>
        </row>
        <row r="6280">
          <cell r="A6280">
            <v>100291</v>
          </cell>
          <cell r="B6280" t="str">
            <v>CURSO DE CAPACITAÇÃO PARA AJUDANTE DE PINTOR (ENCARGOS COMPLEMENTARES) - HORISTA</v>
          </cell>
          <cell r="C6280" t="str">
            <v>H</v>
          </cell>
          <cell r="D6280">
            <v>0.11</v>
          </cell>
          <cell r="E6280">
            <v>0.13</v>
          </cell>
          <cell r="F6280" t="str">
            <v>SINTÉTICO</v>
          </cell>
          <cell r="G6280">
            <v>0.13</v>
          </cell>
        </row>
        <row r="6281">
          <cell r="A6281">
            <v>100292</v>
          </cell>
          <cell r="B6281" t="str">
            <v>CURSO DE CAPACITAÇÃO PARA COORDENADOR/GERENTE DE OBRA (ENCARGOS COMPLEMENTARES) - HORISTA</v>
          </cell>
          <cell r="C6281" t="str">
            <v>H</v>
          </cell>
          <cell r="D6281">
            <v>0.38</v>
          </cell>
          <cell r="E6281">
            <v>0.44</v>
          </cell>
          <cell r="F6281" t="str">
            <v>SINTÉTICO</v>
          </cell>
          <cell r="G6281">
            <v>0.44</v>
          </cell>
        </row>
        <row r="6282">
          <cell r="A6282">
            <v>100293</v>
          </cell>
          <cell r="B6282" t="str">
            <v>CURSO DE CAPACITAÇÃO PARA AUXILIAR DE AZULEJISTA (ENCARGOS COMPLEMENTARES) - HORISTA</v>
          </cell>
          <cell r="C6282" t="str">
            <v>H</v>
          </cell>
          <cell r="D6282">
            <v>0.11</v>
          </cell>
          <cell r="E6282">
            <v>0.13</v>
          </cell>
          <cell r="F6282" t="str">
            <v>SINTÉTICO</v>
          </cell>
          <cell r="G6282">
            <v>0.13</v>
          </cell>
        </row>
        <row r="6283">
          <cell r="A6283">
            <v>100294</v>
          </cell>
          <cell r="B6283" t="str">
            <v>CURSO DE CAPACITAÇÃO PARA ARQUITETO PAISAGISTA (ENCARGOS COMPLEMENTARES) - HORISTA</v>
          </cell>
          <cell r="C6283" t="str">
            <v>H</v>
          </cell>
          <cell r="D6283">
            <v>0.26</v>
          </cell>
          <cell r="E6283">
            <v>0.31</v>
          </cell>
          <cell r="F6283" t="str">
            <v>SINTÉTICO</v>
          </cell>
          <cell r="G6283">
            <v>0.31</v>
          </cell>
        </row>
        <row r="6284">
          <cell r="A6284">
            <v>100295</v>
          </cell>
          <cell r="B6284" t="str">
            <v>CURSO DE CAPACITAÇÃO PARA MONTADOR DE ELETROELETRONICOS (ENCARGOS COMPLEMENTARES) - HORISTA</v>
          </cell>
          <cell r="C6284" t="str">
            <v>H</v>
          </cell>
          <cell r="D6284">
            <v>0.26</v>
          </cell>
          <cell r="E6284">
            <v>0.3</v>
          </cell>
          <cell r="F6284" t="str">
            <v>SINTÉTICO</v>
          </cell>
          <cell r="G6284">
            <v>0.3</v>
          </cell>
        </row>
        <row r="6285">
          <cell r="A6285">
            <v>100296</v>
          </cell>
          <cell r="B6285" t="str">
            <v>CURSO DE CAPACITAÇÃO PARA ENGENHEIRO CIVIL JUNIOR (ENCARGOS COMPLEMENTARES) - HORISTA</v>
          </cell>
          <cell r="C6285" t="str">
            <v>H</v>
          </cell>
          <cell r="D6285">
            <v>0.59</v>
          </cell>
          <cell r="E6285">
            <v>0.69</v>
          </cell>
          <cell r="F6285" t="str">
            <v>SINTÉTICO</v>
          </cell>
          <cell r="G6285">
            <v>0.69</v>
          </cell>
        </row>
        <row r="6286">
          <cell r="A6286">
            <v>100297</v>
          </cell>
          <cell r="B6286" t="str">
            <v>CURSO DE CAPACITAÇÃO PARA ENGENHEIRO CIVIL PLENO (ENCARGOS COMPLEMENTARES) - HORISTA</v>
          </cell>
          <cell r="C6286" t="str">
            <v>H</v>
          </cell>
          <cell r="D6286">
            <v>0.67</v>
          </cell>
          <cell r="E6286">
            <v>0.77</v>
          </cell>
          <cell r="F6286" t="str">
            <v>SINTÉTICO</v>
          </cell>
          <cell r="G6286">
            <v>0.77</v>
          </cell>
        </row>
        <row r="6287">
          <cell r="A6287">
            <v>100298</v>
          </cell>
          <cell r="B6287" t="str">
            <v>CURSO DE CAPACITAÇÃO PARA MECÂNICO DE REFRIGERAÇÃO (ENCARGOS COMPLEMENTARES) - HORISTA</v>
          </cell>
          <cell r="C6287" t="str">
            <v>H</v>
          </cell>
          <cell r="D6287">
            <v>0.25</v>
          </cell>
          <cell r="E6287">
            <v>0.3</v>
          </cell>
          <cell r="F6287" t="str">
            <v>SINTÉTICO</v>
          </cell>
          <cell r="G6287">
            <v>0.3</v>
          </cell>
        </row>
        <row r="6288">
          <cell r="A6288">
            <v>100299</v>
          </cell>
          <cell r="B6288" t="str">
            <v>CURSO DE CAPACITAÇÃO PARA TÉCNICO EM SEGURANÇA DO TRABALHO (ENCARGOS COMPLEMENTARES) - HORISTA</v>
          </cell>
          <cell r="C6288" t="str">
            <v>H</v>
          </cell>
          <cell r="D6288">
            <v>0.28999999999999998</v>
          </cell>
          <cell r="E6288">
            <v>0.33</v>
          </cell>
          <cell r="F6288" t="str">
            <v>SINTÉTICO</v>
          </cell>
          <cell r="G6288">
            <v>0.33</v>
          </cell>
        </row>
        <row r="6289">
          <cell r="A6289">
            <v>100300</v>
          </cell>
          <cell r="B6289" t="str">
            <v>AUXILIAR DE ALMOXARIFE COM ENCARGOS COMPLEMENTARES</v>
          </cell>
          <cell r="C6289" t="str">
            <v>H</v>
          </cell>
          <cell r="D6289">
            <v>12.81</v>
          </cell>
          <cell r="E6289">
            <v>14.66</v>
          </cell>
          <cell r="F6289" t="str">
            <v>SINTÉTICO</v>
          </cell>
          <cell r="G6289">
            <v>14.66</v>
          </cell>
        </row>
        <row r="6290">
          <cell r="A6290">
            <v>100301</v>
          </cell>
          <cell r="B6290" t="str">
            <v>AJUDANTE DE PINTOR COM ENCARGOS COMPLEMENTARES</v>
          </cell>
          <cell r="C6290" t="str">
            <v>H</v>
          </cell>
          <cell r="D6290">
            <v>16.920000000000002</v>
          </cell>
          <cell r="E6290">
            <v>18.690000000000001</v>
          </cell>
          <cell r="F6290" t="str">
            <v>SINTÉTICO</v>
          </cell>
          <cell r="G6290">
            <v>18.690000000000001</v>
          </cell>
        </row>
        <row r="6291">
          <cell r="A6291">
            <v>100302</v>
          </cell>
          <cell r="B6291" t="str">
            <v>COORDENADOR/GERENTE DE OBRA COM ENCARGOS COMPLEMENTARES</v>
          </cell>
          <cell r="C6291" t="str">
            <v>H</v>
          </cell>
          <cell r="D6291">
            <v>110.5</v>
          </cell>
          <cell r="E6291">
            <v>127.75</v>
          </cell>
          <cell r="F6291" t="str">
            <v>SINTÉTICO</v>
          </cell>
          <cell r="G6291">
            <v>127.75</v>
          </cell>
        </row>
        <row r="6292">
          <cell r="A6292">
            <v>100303</v>
          </cell>
          <cell r="B6292" t="str">
            <v>AUXILIAR DE AZULEJISTA COM ENCARGOS COMPLEMENTARES</v>
          </cell>
          <cell r="C6292" t="str">
            <v>H</v>
          </cell>
          <cell r="D6292">
            <v>15.86</v>
          </cell>
          <cell r="E6292">
            <v>17.649999999999999</v>
          </cell>
          <cell r="F6292" t="str">
            <v>SINTÉTICO</v>
          </cell>
          <cell r="G6292">
            <v>17.649999999999999</v>
          </cell>
        </row>
        <row r="6293">
          <cell r="A6293">
            <v>100304</v>
          </cell>
          <cell r="B6293" t="str">
            <v>ARQUITETO PAISAGISTA COM ENCARGOS COMPLEMENTARES</v>
          </cell>
          <cell r="C6293" t="str">
            <v>H</v>
          </cell>
          <cell r="D6293">
            <v>78.08</v>
          </cell>
          <cell r="E6293">
            <v>90.23</v>
          </cell>
          <cell r="F6293" t="str">
            <v>SINTÉTICO</v>
          </cell>
          <cell r="G6293">
            <v>90.23</v>
          </cell>
        </row>
        <row r="6294">
          <cell r="A6294">
            <v>100305</v>
          </cell>
          <cell r="B6294" t="str">
            <v>ENGENHEIRO CIVIL JUNIOR COM ENCARGOS COMPLEMENTARES</v>
          </cell>
          <cell r="C6294" t="str">
            <v>H</v>
          </cell>
          <cell r="D6294">
            <v>77.09</v>
          </cell>
          <cell r="E6294">
            <v>89.08</v>
          </cell>
          <cell r="F6294" t="str">
            <v>SINTÉTICO</v>
          </cell>
          <cell r="G6294">
            <v>89.08</v>
          </cell>
        </row>
        <row r="6295">
          <cell r="A6295">
            <v>100306</v>
          </cell>
          <cell r="B6295" t="str">
            <v>ENGENHEIRO CIVIL PLENO COM ENCARGOS COMPLEMENTARES</v>
          </cell>
          <cell r="C6295" t="str">
            <v>H</v>
          </cell>
          <cell r="D6295">
            <v>86.86</v>
          </cell>
          <cell r="E6295">
            <v>100.37</v>
          </cell>
          <cell r="F6295" t="str">
            <v>SINTÉTICO</v>
          </cell>
          <cell r="G6295">
            <v>100.37</v>
          </cell>
        </row>
        <row r="6296">
          <cell r="A6296">
            <v>100307</v>
          </cell>
          <cell r="B6296" t="str">
            <v>MONTADOR DE ELETROELETRÔNICOS COM ENCARGOS COMPLEMENTARES</v>
          </cell>
          <cell r="C6296" t="str">
            <v>H</v>
          </cell>
          <cell r="D6296">
            <v>17.059999999999999</v>
          </cell>
          <cell r="E6296">
            <v>19.02</v>
          </cell>
          <cell r="F6296" t="str">
            <v>SINTÉTICO</v>
          </cell>
          <cell r="G6296">
            <v>19.02</v>
          </cell>
        </row>
        <row r="6297">
          <cell r="A6297">
            <v>100308</v>
          </cell>
          <cell r="B6297" t="str">
            <v>MECÂNICO DE REFRIGERAÇÃO COM ENCARGOS COMPLEMENTARES</v>
          </cell>
          <cell r="C6297" t="str">
            <v>H</v>
          </cell>
          <cell r="D6297">
            <v>15.89</v>
          </cell>
          <cell r="E6297">
            <v>17.690000000000001</v>
          </cell>
          <cell r="F6297" t="str">
            <v>SINTÉTICO</v>
          </cell>
          <cell r="G6297">
            <v>17.690000000000001</v>
          </cell>
        </row>
        <row r="6298">
          <cell r="A6298">
            <v>100309</v>
          </cell>
          <cell r="B6298" t="str">
            <v>TÉCNICO EM SEGURANÇA DO TRABALHO COM ENCARGOS COMPLEMENTARES</v>
          </cell>
          <cell r="C6298" t="str">
            <v>H</v>
          </cell>
          <cell r="D6298">
            <v>24.97</v>
          </cell>
          <cell r="E6298">
            <v>28.74</v>
          </cell>
          <cell r="F6298" t="str">
            <v>SINTÉTICO</v>
          </cell>
          <cell r="G6298">
            <v>28.74</v>
          </cell>
        </row>
        <row r="6299">
          <cell r="A6299">
            <v>100310</v>
          </cell>
          <cell r="B6299" t="str">
            <v>CURSO DE CAPACITAÇÃO PARA AUXILIAR DE ALMOXARIFE (ENCARGOS COMPLEMENTARES) - MENSALISTA</v>
          </cell>
          <cell r="C6299" t="str">
            <v>MES</v>
          </cell>
          <cell r="D6299">
            <v>5.55</v>
          </cell>
          <cell r="E6299">
            <v>6.43</v>
          </cell>
          <cell r="F6299" t="str">
            <v>SINTÉTICO</v>
          </cell>
          <cell r="G6299">
            <v>6.43</v>
          </cell>
        </row>
        <row r="6300">
          <cell r="A6300">
            <v>100311</v>
          </cell>
          <cell r="B6300" t="str">
            <v>CURSO DE CAPACITAÇÃO PARA COORDENADOR/GERENTE DE OBRA (ENCARGOS COMPLEMENTARES) - MENSALISTA</v>
          </cell>
          <cell r="C6300" t="str">
            <v>MES</v>
          </cell>
          <cell r="D6300">
            <v>51.5</v>
          </cell>
          <cell r="E6300">
            <v>59.64</v>
          </cell>
          <cell r="F6300" t="str">
            <v>SINTÉTICO</v>
          </cell>
          <cell r="G6300">
            <v>59.64</v>
          </cell>
        </row>
        <row r="6301">
          <cell r="A6301">
            <v>100312</v>
          </cell>
          <cell r="B6301" t="str">
            <v>CURSO DE CAPACITAÇÃO PARA ARQUITETO PAISAGISTA (ENCARGOS COMPLEMENTARES) - MENSALISTA</v>
          </cell>
          <cell r="C6301" t="str">
            <v>MES</v>
          </cell>
          <cell r="D6301">
            <v>36.270000000000003</v>
          </cell>
          <cell r="E6301">
            <v>41.99</v>
          </cell>
          <cell r="F6301" t="str">
            <v>SINTÉTICO</v>
          </cell>
          <cell r="G6301">
            <v>41.99</v>
          </cell>
        </row>
        <row r="6302">
          <cell r="A6302">
            <v>100313</v>
          </cell>
          <cell r="B6302" t="str">
            <v>CURSO DE CAPACITAÇÃO PARA ENGENHEIRO CIVIL JUNIOR (ENCARGOS COMPLEMENTARES) - MENSALISTA</v>
          </cell>
          <cell r="C6302" t="str">
            <v>MES</v>
          </cell>
          <cell r="D6302">
            <v>80.540000000000006</v>
          </cell>
          <cell r="E6302">
            <v>93.26</v>
          </cell>
          <cell r="F6302" t="str">
            <v>SINTÉTICO</v>
          </cell>
          <cell r="G6302">
            <v>93.26</v>
          </cell>
        </row>
        <row r="6303">
          <cell r="A6303">
            <v>100314</v>
          </cell>
          <cell r="B6303" t="str">
            <v>CURSO DE CAPACITAÇÃO PARA ENGENHEIRO CIVIL PLENO (ENCARGOS COMPLEMENTARES) - MENSALISTA</v>
          </cell>
          <cell r="C6303" t="str">
            <v>MES</v>
          </cell>
          <cell r="D6303">
            <v>90.86</v>
          </cell>
          <cell r="E6303">
            <v>105.21</v>
          </cell>
          <cell r="F6303" t="str">
            <v>SINTÉTICO</v>
          </cell>
          <cell r="G6303">
            <v>105.21</v>
          </cell>
        </row>
        <row r="6304">
          <cell r="A6304">
            <v>100315</v>
          </cell>
          <cell r="B6304" t="str">
            <v>CURSO DE CAPACITAÇÃO PARA TÉCNICO EM SEGURANÇA DO TRABALHO (ENCARGOS COMPLEMENTARES) - MENSALISTA</v>
          </cell>
          <cell r="C6304" t="str">
            <v>MES</v>
          </cell>
          <cell r="D6304">
            <v>39.32</v>
          </cell>
          <cell r="E6304">
            <v>45.53</v>
          </cell>
          <cell r="F6304" t="str">
            <v>SINTÉTICO</v>
          </cell>
          <cell r="G6304">
            <v>45.53</v>
          </cell>
        </row>
        <row r="6305">
          <cell r="A6305">
            <v>100316</v>
          </cell>
          <cell r="B6305" t="str">
            <v>AUXILIAR DE ALMOXARIFE COM ENCARGOS COMPLEMENTARES</v>
          </cell>
          <cell r="C6305" t="str">
            <v>MES</v>
          </cell>
          <cell r="D6305">
            <v>2249.98</v>
          </cell>
          <cell r="E6305">
            <v>2575.66</v>
          </cell>
          <cell r="F6305" t="str">
            <v>SINTÉTICO</v>
          </cell>
          <cell r="G6305">
            <v>2575.66</v>
          </cell>
        </row>
        <row r="6306">
          <cell r="A6306">
            <v>100317</v>
          </cell>
          <cell r="B6306" t="str">
            <v>COORDENADOR / GERENTE DE OBRA COM ENCARGOS COMPLEMENTARES</v>
          </cell>
          <cell r="C6306" t="str">
            <v>MES</v>
          </cell>
          <cell r="D6306">
            <v>19304.400000000001</v>
          </cell>
          <cell r="E6306">
            <v>22324.880000000001</v>
          </cell>
          <cell r="F6306" t="str">
            <v>SINTÉTICO</v>
          </cell>
          <cell r="G6306">
            <v>22324.880000000001</v>
          </cell>
        </row>
        <row r="6307">
          <cell r="A6307">
            <v>100318</v>
          </cell>
          <cell r="B6307" t="str">
            <v>ARQUITETO PAISAGISTA COM ENCARGOS COMPLEMENTARES</v>
          </cell>
          <cell r="C6307" t="str">
            <v>MES</v>
          </cell>
          <cell r="D6307">
            <v>13645.86</v>
          </cell>
          <cell r="E6307">
            <v>15772.83</v>
          </cell>
          <cell r="F6307" t="str">
            <v>SINTÉTICO</v>
          </cell>
          <cell r="G6307">
            <v>15772.83</v>
          </cell>
        </row>
        <row r="6308">
          <cell r="A6308">
            <v>100319</v>
          </cell>
          <cell r="B6308" t="str">
            <v>ENGENHEIRO CIVIL JUNIOR COM ENCARGOS COMPLEMENTARES</v>
          </cell>
          <cell r="C6308" t="str">
            <v>MES</v>
          </cell>
          <cell r="D6308">
            <v>13459.97</v>
          </cell>
          <cell r="E6308">
            <v>15557.59</v>
          </cell>
          <cell r="F6308" t="str">
            <v>SINTÉTICO</v>
          </cell>
          <cell r="G6308">
            <v>15557.59</v>
          </cell>
        </row>
        <row r="6309">
          <cell r="A6309">
            <v>100320</v>
          </cell>
          <cell r="B6309" t="str">
            <v>ENGENHEIRO CIVIL PLENO COM ENCARGOS COMPLEMENTARES</v>
          </cell>
          <cell r="C6309" t="str">
            <v>MES</v>
          </cell>
          <cell r="D6309">
            <v>15162.98</v>
          </cell>
          <cell r="E6309">
            <v>17529.509999999998</v>
          </cell>
          <cell r="F6309" t="str">
            <v>SINTÉTICO</v>
          </cell>
          <cell r="G6309">
            <v>17529.509999999998</v>
          </cell>
        </row>
        <row r="6310">
          <cell r="A6310">
            <v>100321</v>
          </cell>
          <cell r="B6310" t="str">
            <v>TÉCNICO EM SEGURANÇA DO TRABALHO COM ENCARGOS COMPLEMENTARES</v>
          </cell>
          <cell r="C6310" t="str">
            <v>MES</v>
          </cell>
          <cell r="D6310">
            <v>4366.7</v>
          </cell>
          <cell r="E6310">
            <v>5026.62</v>
          </cell>
          <cell r="F6310" t="str">
            <v>SINTÉTICO</v>
          </cell>
          <cell r="G6310">
            <v>5026.62</v>
          </cell>
        </row>
        <row r="6311">
          <cell r="A6311">
            <v>100533</v>
          </cell>
          <cell r="B6311" t="str">
            <v>TECNICO DE EDIFICACOES COM ENCARGOS COMPLEMENTARES</v>
          </cell>
          <cell r="C6311" t="str">
            <v>H</v>
          </cell>
          <cell r="D6311">
            <v>31.05</v>
          </cell>
          <cell r="E6311">
            <v>35.79</v>
          </cell>
          <cell r="F6311" t="str">
            <v>SINTÉTICO</v>
          </cell>
          <cell r="G6311">
            <v>35.79</v>
          </cell>
        </row>
        <row r="6312">
          <cell r="A6312">
            <v>100534</v>
          </cell>
          <cell r="B6312" t="str">
            <v>TECNICO DE EDIFICACOES COM ENCARGOS COMPLEMENTARES</v>
          </cell>
          <cell r="C6312" t="str">
            <v>MES</v>
          </cell>
          <cell r="D6312">
            <v>5435.66</v>
          </cell>
          <cell r="E6312">
            <v>6264.37</v>
          </cell>
          <cell r="F6312" t="str">
            <v>SINTÉTICO</v>
          </cell>
          <cell r="G6312">
            <v>6264.37</v>
          </cell>
        </row>
        <row r="6313">
          <cell r="A6313">
            <v>100535</v>
          </cell>
          <cell r="B6313" t="str">
            <v>CURSO DE CAPACITAÇÃO PARA TECNICO DE EDIFICACOES (ENCARGOS COMPLEMENTARES) - HORISTA</v>
          </cell>
          <cell r="C6313" t="str">
            <v>H</v>
          </cell>
          <cell r="D6313">
            <v>0.36</v>
          </cell>
          <cell r="E6313">
            <v>0.42</v>
          </cell>
          <cell r="F6313" t="str">
            <v>SINTÉTICO</v>
          </cell>
          <cell r="G6313">
            <v>0.42</v>
          </cell>
        </row>
        <row r="6314">
          <cell r="A6314">
            <v>100536</v>
          </cell>
          <cell r="B6314" t="str">
            <v>CURSO DE CAPACITAÇÃO PARA TECNICO DE EDIFICACOES (ENCARGOS COMPLEMENTARES) - MENSALISTA</v>
          </cell>
          <cell r="C6314" t="str">
            <v>MES</v>
          </cell>
          <cell r="D6314">
            <v>49.38</v>
          </cell>
          <cell r="E6314">
            <v>57.18</v>
          </cell>
          <cell r="F6314" t="str">
            <v>SINTÉTICO</v>
          </cell>
          <cell r="G6314">
            <v>57.18</v>
          </cell>
        </row>
        <row r="6315">
          <cell r="A6315">
            <v>101284</v>
          </cell>
          <cell r="B6315" t="str">
            <v>CURSO DE CAPACITAÇÃO PARA ENGENHEIRO CIVIL SENIOR (ENCARGOS COMPLEMENTARES) - HORISTA</v>
          </cell>
          <cell r="C6315" t="str">
            <v>H</v>
          </cell>
          <cell r="D6315">
            <v>0.92</v>
          </cell>
          <cell r="E6315">
            <v>1.06</v>
          </cell>
          <cell r="F6315" t="str">
            <v>SINTÉTICO</v>
          </cell>
          <cell r="G6315">
            <v>1.06</v>
          </cell>
        </row>
        <row r="6316">
          <cell r="A6316">
            <v>101285</v>
          </cell>
          <cell r="B6316" t="str">
            <v>CURSO DE CAPACITAÇÃO PARA ENGENHEIRO SANITARISTA (ENCARGOS COMPLEMENTARES) - HORISTA</v>
          </cell>
          <cell r="C6316" t="str">
            <v>H</v>
          </cell>
          <cell r="D6316">
            <v>0.36</v>
          </cell>
          <cell r="E6316">
            <v>0.42</v>
          </cell>
          <cell r="F6316" t="str">
            <v>SINTÉTICO</v>
          </cell>
          <cell r="G6316">
            <v>0.42</v>
          </cell>
        </row>
        <row r="6317">
          <cell r="A6317">
            <v>101286</v>
          </cell>
          <cell r="B6317" t="str">
            <v>CURSO DE CAPACITAÇÃO PARA AJUDANTE DE ARMADOR (ENCARGOS COMPLEMENTARES) - MENSALISTA</v>
          </cell>
          <cell r="C6317" t="str">
            <v>MES</v>
          </cell>
          <cell r="D6317">
            <v>11.42</v>
          </cell>
          <cell r="E6317">
            <v>13.22</v>
          </cell>
          <cell r="F6317" t="str">
            <v>SINTÉTICO</v>
          </cell>
          <cell r="G6317">
            <v>13.22</v>
          </cell>
        </row>
        <row r="6318">
          <cell r="A6318">
            <v>101287</v>
          </cell>
          <cell r="B6318" t="str">
            <v>CURSO DE CAPACITAÇÃO PARA AJUDANTE DE ELETRICISTA (ENCARGOS COMPLEMENTARES) - MENSALISTA</v>
          </cell>
          <cell r="C6318" t="str">
            <v>MES</v>
          </cell>
          <cell r="D6318">
            <v>37.39</v>
          </cell>
          <cell r="E6318">
            <v>43.29</v>
          </cell>
          <cell r="F6318" t="str">
            <v>SINTÉTICO</v>
          </cell>
          <cell r="G6318">
            <v>43.29</v>
          </cell>
        </row>
        <row r="6319">
          <cell r="A6319">
            <v>101288</v>
          </cell>
          <cell r="B6319" t="str">
            <v>CURSO DE CAPACITAÇÃO PARA AJUDANTE DE ESTRUTURAS METÁLICAS(ENCARGOS COMPLEMENTARES) - MENSALISTA</v>
          </cell>
          <cell r="C6319" t="str">
            <v>MES</v>
          </cell>
          <cell r="D6319">
            <v>12.68</v>
          </cell>
          <cell r="E6319">
            <v>14.68</v>
          </cell>
          <cell r="F6319" t="str">
            <v>SINTÉTICO</v>
          </cell>
          <cell r="G6319">
            <v>14.68</v>
          </cell>
        </row>
        <row r="6320">
          <cell r="A6320">
            <v>101289</v>
          </cell>
          <cell r="B6320" t="str">
            <v>CURSO DE CAPACITAÇÃO PARA AJUDANTE DE OPERAÇÃO EM GERAL (ENCARGOS COMPLEMENTARES) - MENSALISTA</v>
          </cell>
          <cell r="C6320" t="str">
            <v>MES</v>
          </cell>
          <cell r="D6320">
            <v>11.82</v>
          </cell>
          <cell r="E6320">
            <v>13.68</v>
          </cell>
          <cell r="F6320" t="str">
            <v>SINTÉTICO</v>
          </cell>
          <cell r="G6320">
            <v>13.68</v>
          </cell>
        </row>
        <row r="6321">
          <cell r="A6321">
            <v>101290</v>
          </cell>
          <cell r="B6321" t="str">
            <v>CURSO DE CAPACITAÇÃO PARA AJUDANTE DE PINTOR (ENCARGOS COMPLEMENTARES) - MENSALISTA</v>
          </cell>
          <cell r="C6321" t="str">
            <v>MES</v>
          </cell>
          <cell r="D6321">
            <v>15.11</v>
          </cell>
          <cell r="E6321">
            <v>17.5</v>
          </cell>
          <cell r="F6321" t="str">
            <v>SINTÉTICO</v>
          </cell>
          <cell r="G6321">
            <v>17.5</v>
          </cell>
        </row>
        <row r="6322">
          <cell r="A6322">
            <v>101291</v>
          </cell>
          <cell r="B6322" t="str">
            <v>CURSO DE CAPACITAÇÃO PARA AJUDANTE DE SERRALHEIRO (ENCARGOS COMPLEMENTARES) - MENSALISTA</v>
          </cell>
          <cell r="C6322" t="str">
            <v>MES</v>
          </cell>
          <cell r="D6322">
            <v>12.25</v>
          </cell>
          <cell r="E6322">
            <v>14.18</v>
          </cell>
          <cell r="F6322" t="str">
            <v>SINTÉTICO</v>
          </cell>
          <cell r="G6322">
            <v>14.18</v>
          </cell>
        </row>
        <row r="6323">
          <cell r="A6323">
            <v>101292</v>
          </cell>
          <cell r="B6323" t="str">
            <v>CURSO DE CAPACITAÇÃO PARA AJUDANTE ESPECIALIZADO (ENCARGOS COMPLEMENTARES) - MENSALISTA</v>
          </cell>
          <cell r="C6323" t="str">
            <v>MES</v>
          </cell>
          <cell r="D6323">
            <v>12.6</v>
          </cell>
          <cell r="E6323">
            <v>14.59</v>
          </cell>
          <cell r="F6323" t="str">
            <v>SINTÉTICO</v>
          </cell>
          <cell r="G6323">
            <v>14.59</v>
          </cell>
        </row>
        <row r="6324">
          <cell r="A6324">
            <v>101293</v>
          </cell>
          <cell r="B6324" t="str">
            <v>CURSO DE CAPACITAÇÃO PARA ARMADOR (ENCARGOS COMPLEMENTARES) - MENSALISTA</v>
          </cell>
          <cell r="C6324" t="str">
            <v>MES</v>
          </cell>
          <cell r="D6324">
            <v>13.69</v>
          </cell>
          <cell r="E6324">
            <v>15.85</v>
          </cell>
          <cell r="F6324" t="str">
            <v>SINTÉTICO</v>
          </cell>
          <cell r="G6324">
            <v>15.85</v>
          </cell>
        </row>
        <row r="6325">
          <cell r="A6325">
            <v>101294</v>
          </cell>
          <cell r="B6325" t="str">
            <v>CURSO DE CAPACITAÇÃO PARA ASSENTADOR DE MANILHA (ENCARGOS COMPLEMENTARES) - MENSALISTA</v>
          </cell>
          <cell r="C6325" t="str">
            <v>MES</v>
          </cell>
          <cell r="D6325">
            <v>22.89</v>
          </cell>
          <cell r="E6325">
            <v>26.5</v>
          </cell>
          <cell r="F6325" t="str">
            <v>SINTÉTICO</v>
          </cell>
          <cell r="G6325">
            <v>26.5</v>
          </cell>
        </row>
        <row r="6326">
          <cell r="A6326">
            <v>101295</v>
          </cell>
          <cell r="B6326" t="str">
            <v>CURSO DE CAPACITAÇÃO PARA AUXILIAR DE AZULEJISTA (ENCARGOS COMPLEMENTARES) - MENSALISTA</v>
          </cell>
          <cell r="C6326" t="str">
            <v>MES</v>
          </cell>
          <cell r="D6326">
            <v>15.26</v>
          </cell>
          <cell r="E6326">
            <v>17.670000000000002</v>
          </cell>
          <cell r="F6326" t="str">
            <v>SINTÉTICO</v>
          </cell>
          <cell r="G6326">
            <v>17.670000000000002</v>
          </cell>
        </row>
        <row r="6327">
          <cell r="A6327">
            <v>101296</v>
          </cell>
          <cell r="B6327" t="str">
            <v>CURSO DE CAPACITAÇÃO PARA AUXILIAR DE ENCANADOR OU BOMBEIRO HIDRÁULICO (ENCARGOS COMPLEMENTARES) - MENSALISTA</v>
          </cell>
          <cell r="C6327" t="str">
            <v>MES</v>
          </cell>
          <cell r="D6327">
            <v>18.079999999999998</v>
          </cell>
          <cell r="E6327">
            <v>20.93</v>
          </cell>
          <cell r="F6327" t="str">
            <v>SINTÉTICO</v>
          </cell>
          <cell r="G6327">
            <v>20.93</v>
          </cell>
        </row>
        <row r="6328">
          <cell r="A6328">
            <v>101297</v>
          </cell>
          <cell r="B6328" t="str">
            <v>CURSO DE CAPACITAÇÃO PARA AUXILIAR DE LABORATORISTA (ENCARGOS COMPLEMENTARES) - MENSALISTA</v>
          </cell>
          <cell r="C6328" t="str">
            <v>MES</v>
          </cell>
          <cell r="D6328">
            <v>8.86</v>
          </cell>
          <cell r="E6328">
            <v>10.26</v>
          </cell>
          <cell r="F6328" t="str">
            <v>SINTÉTICO</v>
          </cell>
          <cell r="G6328">
            <v>10.26</v>
          </cell>
        </row>
        <row r="6329">
          <cell r="A6329">
            <v>101298</v>
          </cell>
          <cell r="B6329" t="str">
            <v>CURSO DE CAPACITAÇÃO PARA AUXILIAR DE MECANICO (ENCARGOS COMPLEMENTARES) - MENSALISTA</v>
          </cell>
          <cell r="C6329" t="str">
            <v>MES</v>
          </cell>
          <cell r="D6329">
            <v>12.15</v>
          </cell>
          <cell r="E6329">
            <v>14.07</v>
          </cell>
          <cell r="F6329" t="str">
            <v>SINTÉTICO</v>
          </cell>
          <cell r="G6329">
            <v>14.07</v>
          </cell>
        </row>
        <row r="6330">
          <cell r="A6330">
            <v>101299</v>
          </cell>
          <cell r="B6330" t="str">
            <v>CURSO DE CAPACITAÇÃO PARA AUXILIAR DE PEDREIRO (ENCARGOS COMPLEMENTARES) - MENSALISTA</v>
          </cell>
          <cell r="C6330" t="str">
            <v>MES</v>
          </cell>
          <cell r="D6330">
            <v>12.43</v>
          </cell>
          <cell r="E6330">
            <v>14.39</v>
          </cell>
          <cell r="F6330" t="str">
            <v>SINTÉTICO</v>
          </cell>
          <cell r="G6330">
            <v>14.39</v>
          </cell>
        </row>
        <row r="6331">
          <cell r="A6331">
            <v>101300</v>
          </cell>
          <cell r="B6331" t="str">
            <v>CURSO DE CAPACITAÇÃO PARA AUXILIAR DE SERVIÇOS GERAIS (ENCARGOS COMPLEMENTARES) - MENSALISTA</v>
          </cell>
          <cell r="C6331" t="str">
            <v>MES</v>
          </cell>
          <cell r="D6331">
            <v>10.45</v>
          </cell>
          <cell r="E6331">
            <v>12.1</v>
          </cell>
          <cell r="F6331" t="str">
            <v>SINTÉTICO</v>
          </cell>
          <cell r="G6331">
            <v>12.1</v>
          </cell>
        </row>
        <row r="6332">
          <cell r="A6332">
            <v>101301</v>
          </cell>
          <cell r="B6332" t="str">
            <v>CURSO DE CAPACITAÇÃO PARA AUXILIAR DE TOPÓGRAFO (ENCARGOS COMPLEMENTARES) - MENSALISTA</v>
          </cell>
          <cell r="C6332" t="str">
            <v>MES</v>
          </cell>
          <cell r="D6332">
            <v>9.7899999999999991</v>
          </cell>
          <cell r="E6332">
            <v>11.34</v>
          </cell>
          <cell r="F6332" t="str">
            <v>SINTÉTICO</v>
          </cell>
          <cell r="G6332">
            <v>11.34</v>
          </cell>
        </row>
        <row r="6333">
          <cell r="A6333">
            <v>101302</v>
          </cell>
          <cell r="B6333" t="str">
            <v>CURSO DE CAPACITAÇÃO PARA AUXILIAR TÉCNICO DE ENGENHARIA (ENCARGOS COMPLEMENTARES) - MENSALISTA</v>
          </cell>
          <cell r="C6333" t="str">
            <v>MES</v>
          </cell>
          <cell r="D6333">
            <v>26.61</v>
          </cell>
          <cell r="E6333">
            <v>30.82</v>
          </cell>
          <cell r="F6333" t="str">
            <v>SINTÉTICO</v>
          </cell>
          <cell r="G6333">
            <v>30.82</v>
          </cell>
        </row>
        <row r="6334">
          <cell r="A6334">
            <v>101303</v>
          </cell>
          <cell r="B6334" t="str">
            <v>CURSO DE CAPACITAÇÃO PARA MONTADOR DE ELETROELETRONICOS(ENCARGOS COMPLEMENTARES) - MENSALISTA</v>
          </cell>
          <cell r="C6334" t="str">
            <v>MES</v>
          </cell>
          <cell r="D6334">
            <v>35.020000000000003</v>
          </cell>
          <cell r="E6334">
            <v>40.56</v>
          </cell>
          <cell r="F6334" t="str">
            <v>SINTÉTICO</v>
          </cell>
          <cell r="G6334">
            <v>40.56</v>
          </cell>
        </row>
        <row r="6335">
          <cell r="A6335">
            <v>101304</v>
          </cell>
          <cell r="B6335" t="str">
            <v>CURSO DE CAPACITAÇÃO PARA AZULEJISTA OU LADRILHISTA (ENCARGOS COMPLEMENTARES) - MENSALISTA</v>
          </cell>
          <cell r="C6335" t="str">
            <v>MES</v>
          </cell>
          <cell r="D6335">
            <v>19.02</v>
          </cell>
          <cell r="E6335">
            <v>22.03</v>
          </cell>
          <cell r="F6335" t="str">
            <v>SINTÉTICO</v>
          </cell>
          <cell r="G6335">
            <v>22.03</v>
          </cell>
        </row>
        <row r="6336">
          <cell r="A6336">
            <v>101305</v>
          </cell>
          <cell r="B6336" t="str">
            <v>CURSO DE CAPACITAÇÃO PARA BLASTER, DINAMITADOR OU CABO DE FORÇA (ENCARGOS COMPLEMENTARES) - MENSALISTA</v>
          </cell>
          <cell r="C6336" t="str">
            <v>MES</v>
          </cell>
          <cell r="D6336">
            <v>23.3</v>
          </cell>
          <cell r="E6336">
            <v>26.98</v>
          </cell>
          <cell r="F6336" t="str">
            <v>SINTÉTICO</v>
          </cell>
          <cell r="G6336">
            <v>26.98</v>
          </cell>
        </row>
        <row r="6337">
          <cell r="A6337">
            <v>101306</v>
          </cell>
          <cell r="B6337" t="str">
            <v>CURSO DE CAPACITAÇÃO PARA CALAFETADOR (ENCARGOS COMPLEMENTARES) - MENSALISTA</v>
          </cell>
          <cell r="C6337" t="str">
            <v>MES</v>
          </cell>
          <cell r="D6337">
            <v>25.5</v>
          </cell>
          <cell r="E6337">
            <v>29.53</v>
          </cell>
          <cell r="F6337" t="str">
            <v>SINTÉTICO</v>
          </cell>
          <cell r="G6337">
            <v>29.53</v>
          </cell>
        </row>
        <row r="6338">
          <cell r="A6338">
            <v>101307</v>
          </cell>
          <cell r="B6338" t="str">
            <v>CURSO DE CAPACITAÇÃO PARA CALCETEIRO (ENCARGOS COMPLEMENTARES) - MENSALISTA</v>
          </cell>
          <cell r="C6338" t="str">
            <v>MES</v>
          </cell>
          <cell r="D6338">
            <v>13.93</v>
          </cell>
          <cell r="E6338">
            <v>16.13</v>
          </cell>
          <cell r="F6338" t="str">
            <v>SINTÉTICO</v>
          </cell>
          <cell r="G6338">
            <v>16.13</v>
          </cell>
        </row>
        <row r="6339">
          <cell r="A6339">
            <v>101308</v>
          </cell>
          <cell r="B6339" t="str">
            <v>CURSO DE CAPACITAÇÃO PARA MONTADOR DE ESTRUTURAS METALICAS (ENCARGOS COMPLEMENTARES) - MENSALISTA</v>
          </cell>
          <cell r="C6339" t="str">
            <v>MES</v>
          </cell>
          <cell r="D6339">
            <v>14.41</v>
          </cell>
          <cell r="E6339">
            <v>16.690000000000001</v>
          </cell>
          <cell r="F6339" t="str">
            <v>SINTÉTICO</v>
          </cell>
          <cell r="G6339">
            <v>16.690000000000001</v>
          </cell>
        </row>
        <row r="6340">
          <cell r="A6340">
            <v>101309</v>
          </cell>
          <cell r="B6340" t="str">
            <v>CURSO DE CAPACITAÇÃO PARA CARPINTEIRO AUXILIAR (ENCARGOS COMPLEMENTARES) - MENSALISTA</v>
          </cell>
          <cell r="C6340" t="str">
            <v>MES</v>
          </cell>
          <cell r="D6340">
            <v>16.489999999999998</v>
          </cell>
          <cell r="E6340">
            <v>19.100000000000001</v>
          </cell>
          <cell r="F6340" t="str">
            <v>SINTÉTICO</v>
          </cell>
          <cell r="G6340">
            <v>19.100000000000001</v>
          </cell>
        </row>
        <row r="6341">
          <cell r="A6341">
            <v>101310</v>
          </cell>
          <cell r="B6341" t="str">
            <v>CURSO DE CAPACITAÇÃO PARA CARPINTEIRO DE ESQUADRIAS (ENCARGOS COMPLEMENTARES) - MENSALISTA</v>
          </cell>
          <cell r="C6341" t="str">
            <v>MES</v>
          </cell>
          <cell r="D6341">
            <v>20.93</v>
          </cell>
          <cell r="E6341">
            <v>24.23</v>
          </cell>
          <cell r="F6341" t="str">
            <v>SINTÉTICO</v>
          </cell>
          <cell r="G6341">
            <v>24.23</v>
          </cell>
        </row>
        <row r="6342">
          <cell r="A6342">
            <v>101311</v>
          </cell>
          <cell r="B6342" t="str">
            <v>CURSO DE CAPACITAÇÃO PARA CARPINTEIRO DE FORMAS (ENCARGOS COMPLEMENTARES) - MENSALISTA</v>
          </cell>
          <cell r="C6342" t="str">
            <v>MES</v>
          </cell>
          <cell r="D6342">
            <v>16.37</v>
          </cell>
          <cell r="E6342">
            <v>18.96</v>
          </cell>
          <cell r="F6342" t="str">
            <v>SINTÉTICO</v>
          </cell>
          <cell r="G6342">
            <v>18.96</v>
          </cell>
        </row>
        <row r="6343">
          <cell r="A6343">
            <v>101312</v>
          </cell>
          <cell r="B6343" t="str">
            <v>CURSO DE CAPACITAÇÃO PARA CAVOUQUEIRO OU OPERADOR DE PERFURATRIZ (ENCARGOS COMPLEMENTARES) - MENSALISTA</v>
          </cell>
          <cell r="C6343" t="str">
            <v>MES</v>
          </cell>
          <cell r="D6343">
            <v>12.68</v>
          </cell>
          <cell r="E6343">
            <v>14.68</v>
          </cell>
          <cell r="F6343" t="str">
            <v>SINTÉTICO</v>
          </cell>
          <cell r="G6343">
            <v>14.68</v>
          </cell>
        </row>
        <row r="6344">
          <cell r="A6344">
            <v>101313</v>
          </cell>
          <cell r="B6344" t="str">
            <v>CURSO DE CAPACITAÇÃO PARA ELETRICISTA (ENCARGOS COMPLEMENTARES) - MENSALISTA</v>
          </cell>
          <cell r="C6344" t="str">
            <v>MES</v>
          </cell>
          <cell r="D6344">
            <v>53.15</v>
          </cell>
          <cell r="E6344">
            <v>61.54</v>
          </cell>
          <cell r="F6344" t="str">
            <v>SINTÉTICO</v>
          </cell>
          <cell r="G6344">
            <v>61.54</v>
          </cell>
        </row>
        <row r="6345">
          <cell r="A6345">
            <v>101314</v>
          </cell>
          <cell r="B6345" t="str">
            <v>CURSO DE CAPACITAÇÃO PARA ELETRICISTA DE MANUTENÇÃO INDUSTRIAL (ENCARGOS COMPLEMENTARES) - MENSALISTA</v>
          </cell>
          <cell r="C6345" t="str">
            <v>MES</v>
          </cell>
          <cell r="D6345">
            <v>48.67</v>
          </cell>
          <cell r="E6345">
            <v>56.36</v>
          </cell>
          <cell r="F6345" t="str">
            <v>SINTÉTICO</v>
          </cell>
          <cell r="G6345">
            <v>56.36</v>
          </cell>
        </row>
        <row r="6346">
          <cell r="A6346">
            <v>101315</v>
          </cell>
          <cell r="B6346" t="str">
            <v>CURSO DE CAPACITAÇÃO PARA ELETROTÉCNICO (ENCARGOS COMPLEMENTARES) - MENSALISTA</v>
          </cell>
          <cell r="C6346" t="str">
            <v>MES</v>
          </cell>
          <cell r="D6346">
            <v>43.98</v>
          </cell>
          <cell r="E6346">
            <v>50.93</v>
          </cell>
          <cell r="F6346" t="str">
            <v>SINTÉTICO</v>
          </cell>
          <cell r="G6346">
            <v>50.93</v>
          </cell>
        </row>
        <row r="6347">
          <cell r="A6347">
            <v>101316</v>
          </cell>
          <cell r="B6347" t="str">
            <v>CURSO DE CAPACITAÇÃO PARA ENCANADOR OU BOMBEIRO HIDRÁULICO (ENCARGOS COMPLEMENTARES) - MENSALISTA</v>
          </cell>
          <cell r="C6347" t="str">
            <v>MES</v>
          </cell>
          <cell r="D6347">
            <v>25.5</v>
          </cell>
          <cell r="E6347">
            <v>29.52</v>
          </cell>
          <cell r="F6347" t="str">
            <v>SINTÉTICO</v>
          </cell>
          <cell r="G6347">
            <v>29.52</v>
          </cell>
        </row>
        <row r="6348">
          <cell r="A6348">
            <v>101317</v>
          </cell>
          <cell r="B6348" t="str">
            <v>CURSO DE CAPACITAÇÃO PARA ENGENHEIRO CIVIL SENIOR (ENCARGOS COMPLEMENTARES) - MENSALISTA</v>
          </cell>
          <cell r="C6348" t="str">
            <v>MES</v>
          </cell>
          <cell r="D6348">
            <v>124.52</v>
          </cell>
          <cell r="E6348">
            <v>144.18</v>
          </cell>
          <cell r="F6348" t="str">
            <v>SINTÉTICO</v>
          </cell>
          <cell r="G6348">
            <v>144.18</v>
          </cell>
        </row>
        <row r="6349">
          <cell r="A6349">
            <v>101318</v>
          </cell>
          <cell r="B6349" t="str">
            <v>CURSO DE CAPACITAÇÃO PARA ENGENHEIRO ELETRICISTA (ENCARGOS COMPLEMENTARES) - MENSALISTA</v>
          </cell>
          <cell r="C6349" t="str">
            <v>MES</v>
          </cell>
          <cell r="D6349">
            <v>337.8</v>
          </cell>
          <cell r="E6349">
            <v>391.14</v>
          </cell>
          <cell r="F6349" t="str">
            <v>SINTÉTICO</v>
          </cell>
          <cell r="G6349">
            <v>391.14</v>
          </cell>
        </row>
        <row r="6350">
          <cell r="A6350">
            <v>101319</v>
          </cell>
          <cell r="B6350" t="str">
            <v>CURSO DE CAPACITAÇÃO PARA ENGENHEIRO SANITARISTA (ENCARGOS COMPLEMENTARES) - MENSALISTA</v>
          </cell>
          <cell r="C6350" t="str">
            <v>MES</v>
          </cell>
          <cell r="D6350">
            <v>49.21</v>
          </cell>
          <cell r="E6350">
            <v>56.99</v>
          </cell>
          <cell r="F6350" t="str">
            <v>SINTÉTICO</v>
          </cell>
          <cell r="G6350">
            <v>56.99</v>
          </cell>
        </row>
        <row r="6351">
          <cell r="A6351">
            <v>101320</v>
          </cell>
          <cell r="B6351" t="str">
            <v>CURSO DE CAPACITAÇÃO PARA MONTADOR DE MAQUINAS (ENCARGOS COMPLEMENTARES) - MENSALISTA</v>
          </cell>
          <cell r="C6351" t="str">
            <v>MES</v>
          </cell>
          <cell r="D6351">
            <v>23.58</v>
          </cell>
          <cell r="E6351">
            <v>27.3</v>
          </cell>
          <cell r="F6351" t="str">
            <v>SINTÉTICO</v>
          </cell>
          <cell r="G6351">
            <v>27.3</v>
          </cell>
        </row>
        <row r="6352">
          <cell r="A6352">
            <v>101321</v>
          </cell>
          <cell r="B6352" t="str">
            <v>CURSO DE CAPACITAÇÃO PARA ESTUCADOR (ENCARGOS COMPLEMENTARES) - MENSALISTA</v>
          </cell>
          <cell r="C6352" t="str">
            <v>MES</v>
          </cell>
          <cell r="D6352">
            <v>17.18</v>
          </cell>
          <cell r="E6352">
            <v>19.89</v>
          </cell>
          <cell r="F6352" t="str">
            <v>SINTÉTICO</v>
          </cell>
          <cell r="G6352">
            <v>19.89</v>
          </cell>
        </row>
        <row r="6353">
          <cell r="A6353">
            <v>101322</v>
          </cell>
          <cell r="B6353" t="str">
            <v>CURSO DE CAPACITAÇÃO PARA GESSEIRO (ENCARGOS COMPLEMENTARES) - MENSALISTA</v>
          </cell>
          <cell r="C6353" t="str">
            <v>MES</v>
          </cell>
          <cell r="D6353">
            <v>13.12</v>
          </cell>
          <cell r="E6353">
            <v>15.19</v>
          </cell>
          <cell r="F6353" t="str">
            <v>SINTÉTICO</v>
          </cell>
          <cell r="G6353">
            <v>15.19</v>
          </cell>
        </row>
        <row r="6354">
          <cell r="A6354">
            <v>101323</v>
          </cell>
          <cell r="B6354" t="str">
            <v>CURSO DE CAPACITAÇÃO PARA IMPERMEABILIZADOR (ENCARGOS COMPLEMENTARES) - MENSALISTA</v>
          </cell>
          <cell r="C6354" t="str">
            <v>MES</v>
          </cell>
          <cell r="D6354">
            <v>25.14</v>
          </cell>
          <cell r="E6354">
            <v>29.11</v>
          </cell>
          <cell r="F6354" t="str">
            <v>SINTÉTICO</v>
          </cell>
          <cell r="G6354">
            <v>29.11</v>
          </cell>
        </row>
        <row r="6355">
          <cell r="A6355">
            <v>101324</v>
          </cell>
          <cell r="B6355" t="str">
            <v>CURSO DE CAPACITAÇÃO PARA MOTORISTA DE CAMINHAO-BASCULANTE (ENCARGOS COMPLEMENTARES) - MENSALISTA</v>
          </cell>
          <cell r="C6355" t="str">
            <v>MES</v>
          </cell>
          <cell r="D6355">
            <v>6.43</v>
          </cell>
          <cell r="E6355">
            <v>7.45</v>
          </cell>
          <cell r="F6355" t="str">
            <v>SINTÉTICO</v>
          </cell>
          <cell r="G6355">
            <v>7.45</v>
          </cell>
        </row>
        <row r="6356">
          <cell r="A6356">
            <v>101325</v>
          </cell>
          <cell r="B6356" t="str">
            <v>CURSO DE CAPACITAÇÃO PARA INSTALADOR DE TUBULAÇÕES (ENCARGOS COMPLEMENTARES) - MENSALISTA</v>
          </cell>
          <cell r="C6356" t="str">
            <v>MES</v>
          </cell>
          <cell r="D6356">
            <v>48.04</v>
          </cell>
          <cell r="E6356">
            <v>55.63</v>
          </cell>
          <cell r="F6356" t="str">
            <v>SINTÉTICO</v>
          </cell>
          <cell r="G6356">
            <v>55.63</v>
          </cell>
        </row>
        <row r="6357">
          <cell r="A6357">
            <v>101326</v>
          </cell>
          <cell r="B6357" t="str">
            <v>CURSO DE CAPACITAÇÃO PARA JARDINEIRO (ENCARGOS COMPLEMENTARES) - MENSALISTA</v>
          </cell>
          <cell r="C6357" t="str">
            <v>MES</v>
          </cell>
          <cell r="D6357">
            <v>7.01</v>
          </cell>
          <cell r="E6357">
            <v>8.1199999999999992</v>
          </cell>
          <cell r="F6357" t="str">
            <v>SINTÉTICO</v>
          </cell>
          <cell r="G6357">
            <v>8.1199999999999992</v>
          </cell>
        </row>
        <row r="6358">
          <cell r="A6358">
            <v>101327</v>
          </cell>
          <cell r="B6358" t="str">
            <v>CURSO DE CAPACITAÇÃO PARA LEITURISTA OU CADASTRISTA DE REDES DE ÁGUA (ENCARGOS COMPLEMENTARES) - MENSALISTA</v>
          </cell>
          <cell r="C6358" t="str">
            <v>MES</v>
          </cell>
          <cell r="D6358">
            <v>4.9400000000000004</v>
          </cell>
          <cell r="E6358">
            <v>5.72</v>
          </cell>
          <cell r="F6358" t="str">
            <v>SINTÉTICO</v>
          </cell>
          <cell r="G6358">
            <v>5.72</v>
          </cell>
        </row>
        <row r="6359">
          <cell r="A6359">
            <v>101328</v>
          </cell>
          <cell r="B6359" t="str">
            <v>CURSO DE CAPACITAÇÃO PARA MOTORISTA DE CAMINHAO-CARRETA (ENCARGOS COMPLEMENTARES) - MENSALISTA</v>
          </cell>
          <cell r="C6359" t="str">
            <v>MES</v>
          </cell>
          <cell r="D6359">
            <v>9.11</v>
          </cell>
          <cell r="E6359">
            <v>10.55</v>
          </cell>
          <cell r="F6359" t="str">
            <v>SINTÉTICO</v>
          </cell>
          <cell r="G6359">
            <v>10.55</v>
          </cell>
        </row>
        <row r="6360">
          <cell r="A6360">
            <v>101329</v>
          </cell>
          <cell r="B6360" t="str">
            <v>CURSO DE CAPACITAÇÃO PARA MAÇARIQUEIRO (ENCARGOS COMPLEMENTARES) - MENSALISTA</v>
          </cell>
          <cell r="C6360" t="str">
            <v>MES</v>
          </cell>
          <cell r="D6360">
            <v>28.26</v>
          </cell>
          <cell r="E6360">
            <v>32.72</v>
          </cell>
          <cell r="F6360" t="str">
            <v>SINTÉTICO</v>
          </cell>
          <cell r="G6360">
            <v>32.72</v>
          </cell>
        </row>
        <row r="6361">
          <cell r="A6361">
            <v>101330</v>
          </cell>
          <cell r="B6361" t="str">
            <v>CURSO DE CAPACITAÇÃO PARA MARCENEIRO (ENCARGOS COMPLEMENTARES) - MENSALISTA</v>
          </cell>
          <cell r="C6361" t="str">
            <v>MES</v>
          </cell>
          <cell r="D6361">
            <v>21.4</v>
          </cell>
          <cell r="E6361">
            <v>24.78</v>
          </cell>
          <cell r="F6361" t="str">
            <v>SINTÉTICO</v>
          </cell>
          <cell r="G6361">
            <v>24.78</v>
          </cell>
        </row>
        <row r="6362">
          <cell r="A6362">
            <v>101331</v>
          </cell>
          <cell r="B6362" t="str">
            <v>CURSO DE CAPACITAÇÃO PARA MARMORISTA / GRANITEIRO (ENCARGOS COMPLEMENTARES) - MENSALISTA</v>
          </cell>
          <cell r="C6362" t="str">
            <v>MES</v>
          </cell>
          <cell r="D6362">
            <v>19.64</v>
          </cell>
          <cell r="E6362">
            <v>22.74</v>
          </cell>
          <cell r="F6362" t="str">
            <v>SINTÉTICO</v>
          </cell>
          <cell r="G6362">
            <v>22.74</v>
          </cell>
        </row>
        <row r="6363">
          <cell r="A6363">
            <v>101332</v>
          </cell>
          <cell r="B6363" t="str">
            <v>CURSO DE CAPACITAÇÃO PARA MOTORISTA DE CARRO DE PASSEIO (ENCARGOS COMPLEMENTARES) - MENSALISTA</v>
          </cell>
          <cell r="C6363" t="str">
            <v>MES</v>
          </cell>
          <cell r="D6363">
            <v>6.93</v>
          </cell>
          <cell r="E6363">
            <v>8.02</v>
          </cell>
          <cell r="F6363" t="str">
            <v>SINTÉTICO</v>
          </cell>
          <cell r="G6363">
            <v>8.02</v>
          </cell>
        </row>
        <row r="6364">
          <cell r="A6364">
            <v>101333</v>
          </cell>
          <cell r="B6364" t="str">
            <v>CURSO DE CAPACITAÇÃO PARA MECÂNICO DE EQUIPAMENTOS PESADOS (ENCARGOS COMPLEMENTARES) - MENSALISTA</v>
          </cell>
          <cell r="C6364" t="str">
            <v>MES</v>
          </cell>
          <cell r="D6364">
            <v>15.32</v>
          </cell>
          <cell r="E6364">
            <v>17.739999999999998</v>
          </cell>
          <cell r="F6364" t="str">
            <v>SINTÉTICO</v>
          </cell>
          <cell r="G6364">
            <v>17.739999999999998</v>
          </cell>
        </row>
        <row r="6365">
          <cell r="A6365">
            <v>101334</v>
          </cell>
          <cell r="B6365" t="str">
            <v>CURSO DE CAPACITAÇÃO PARA MECÂNICO DE REFRIGERAÇÃO (ENCARGOS COMPLEMENTARES) - MENSALISTA</v>
          </cell>
          <cell r="C6365" t="str">
            <v>MES</v>
          </cell>
          <cell r="D6365">
            <v>28.42</v>
          </cell>
          <cell r="E6365">
            <v>32.909999999999997</v>
          </cell>
          <cell r="F6365" t="str">
            <v>SINTÉTICO</v>
          </cell>
          <cell r="G6365">
            <v>32.909999999999997</v>
          </cell>
        </row>
        <row r="6366">
          <cell r="A6366">
            <v>101335</v>
          </cell>
          <cell r="B6366" t="str">
            <v>CURSO DE CAPACITAÇÃO PARA MOTORISTA DE ONIBUS / MICRO-ONIBUS (ENCARGOS COMPLEMENTARES) - MENSALISTA</v>
          </cell>
          <cell r="C6366" t="str">
            <v>MES</v>
          </cell>
          <cell r="D6366">
            <v>8.18</v>
          </cell>
          <cell r="E6366">
            <v>9.48</v>
          </cell>
          <cell r="F6366" t="str">
            <v>SINTÉTICO</v>
          </cell>
          <cell r="G6366">
            <v>9.48</v>
          </cell>
        </row>
        <row r="6367">
          <cell r="A6367">
            <v>101336</v>
          </cell>
          <cell r="B6367" t="str">
            <v>CURSO DE CAPACITAÇÃO PARA MOTORISTA OPERADOR DE CAMINHAO COM MUNCK (ENCARGOS COMPLEMENTARES) - MENSALISTA</v>
          </cell>
          <cell r="C6367" t="str">
            <v>MES</v>
          </cell>
          <cell r="D6367">
            <v>25.23</v>
          </cell>
          <cell r="E6367">
            <v>29.22</v>
          </cell>
          <cell r="F6367" t="str">
            <v>SINTÉTICO</v>
          </cell>
          <cell r="G6367">
            <v>29.22</v>
          </cell>
        </row>
        <row r="6368">
          <cell r="A6368">
            <v>101337</v>
          </cell>
          <cell r="B6368" t="str">
            <v>CURSO DE CAPACITAÇÃO PARA NIVELADOR (ENCARGOS COMPLEMENTARES) - MENSALISTA</v>
          </cell>
          <cell r="C6368" t="str">
            <v>MES</v>
          </cell>
          <cell r="D6368">
            <v>12.33</v>
          </cell>
          <cell r="E6368">
            <v>14.28</v>
          </cell>
          <cell r="F6368" t="str">
            <v>SINTÉTICO</v>
          </cell>
          <cell r="G6368">
            <v>14.28</v>
          </cell>
        </row>
        <row r="6369">
          <cell r="A6369">
            <v>101338</v>
          </cell>
          <cell r="B6369" t="str">
            <v>CURSO DE CAPACITAÇÃO PARA OPERADOR DE BATE-ESTACAS (ENCARGOS COMPLEMENTARES) - MENSALISTA</v>
          </cell>
          <cell r="C6369" t="str">
            <v>MES</v>
          </cell>
          <cell r="D6369">
            <v>12.85</v>
          </cell>
          <cell r="E6369">
            <v>14.88</v>
          </cell>
          <cell r="F6369" t="str">
            <v>SINTÉTICO</v>
          </cell>
          <cell r="G6369">
            <v>14.88</v>
          </cell>
        </row>
        <row r="6370">
          <cell r="A6370">
            <v>101339</v>
          </cell>
          <cell r="B6370" t="str">
            <v>CURSO DE CAPACITAÇÃO PARA OPERADOR DE BETONEIRA (ENCARGOS COMPLEMENTARES) - MENSALISTA</v>
          </cell>
          <cell r="C6370" t="str">
            <v>MES</v>
          </cell>
          <cell r="D6370">
            <v>10.029999999999999</v>
          </cell>
          <cell r="E6370">
            <v>11.61</v>
          </cell>
          <cell r="F6370" t="str">
            <v>SINTÉTICO</v>
          </cell>
          <cell r="G6370">
            <v>11.61</v>
          </cell>
        </row>
        <row r="6371">
          <cell r="A6371">
            <v>101340</v>
          </cell>
          <cell r="B6371" t="str">
            <v>CURSO DE CAPACITAÇÃO PARA OPERADOR DE BETONEIRA ESTACIONARIA / MISTURADOR (ENCARGOS COMPLEMENTARES) - MENSALISTA</v>
          </cell>
          <cell r="C6371" t="str">
            <v>MES</v>
          </cell>
          <cell r="D6371">
            <v>9.67</v>
          </cell>
          <cell r="E6371">
            <v>11.2</v>
          </cell>
          <cell r="F6371" t="str">
            <v>SINTÉTICO</v>
          </cell>
          <cell r="G6371">
            <v>11.2</v>
          </cell>
        </row>
        <row r="6372">
          <cell r="A6372">
            <v>101341</v>
          </cell>
          <cell r="B6372" t="str">
            <v>CURSO DE CAPACITAÇÃO PARA OPERADOR DE COMPRESSOR DE AR OU COMPRESSORISTA (ENCARGOS COMPLEMENTARES) - MENSALISTA</v>
          </cell>
          <cell r="C6372" t="str">
            <v>MES</v>
          </cell>
          <cell r="D6372">
            <v>11.59</v>
          </cell>
          <cell r="E6372">
            <v>13.43</v>
          </cell>
          <cell r="F6372" t="str">
            <v>SINTÉTICO</v>
          </cell>
          <cell r="G6372">
            <v>13.43</v>
          </cell>
        </row>
        <row r="6373">
          <cell r="A6373">
            <v>101342</v>
          </cell>
          <cell r="B6373" t="str">
            <v>CURSO DE CAPACITAÇÃO PARA OPERADOR DE DEMARCADORA DE FAIXAS DE TRAFEGO (ENCARGOS COMPLEMENTARES) - MENSALISTA</v>
          </cell>
          <cell r="C6373" t="str">
            <v>MES</v>
          </cell>
          <cell r="D6373">
            <v>12.34</v>
          </cell>
          <cell r="E6373">
            <v>14.29</v>
          </cell>
          <cell r="F6373" t="str">
            <v>SINTÉTICO</v>
          </cell>
          <cell r="G6373">
            <v>14.29</v>
          </cell>
        </row>
        <row r="6374">
          <cell r="A6374">
            <v>101343</v>
          </cell>
          <cell r="B6374" t="str">
            <v>CURSO DE CAPACITAÇÃO PARA OPERADOR DE ESCAVADEIRA (ENCARGOS COMPLEMENTARES) - MENSALISTA</v>
          </cell>
          <cell r="C6374" t="str">
            <v>MES</v>
          </cell>
          <cell r="D6374">
            <v>18.739999999999998</v>
          </cell>
          <cell r="E6374">
            <v>21.7</v>
          </cell>
          <cell r="F6374" t="str">
            <v>SINTÉTICO</v>
          </cell>
          <cell r="G6374">
            <v>21.7</v>
          </cell>
        </row>
        <row r="6375">
          <cell r="A6375">
            <v>101344</v>
          </cell>
          <cell r="B6375" t="str">
            <v>CURSO DE CAPACITAÇÃO PARA OPERADOR DE GUINCHO OU GUINCHEIRO (ENCARGOS COMPLEMENTARES) - MENSALISTA</v>
          </cell>
          <cell r="C6375" t="str">
            <v>MES</v>
          </cell>
          <cell r="D6375">
            <v>20.55</v>
          </cell>
          <cell r="E6375">
            <v>23.8</v>
          </cell>
          <cell r="F6375" t="str">
            <v>SINTÉTICO</v>
          </cell>
          <cell r="G6375">
            <v>23.8</v>
          </cell>
        </row>
        <row r="6376">
          <cell r="A6376">
            <v>101345</v>
          </cell>
          <cell r="B6376" t="str">
            <v>CURSO DE CAPACITAÇÃO PARA OPERADOR DE GUINDASTE (ENCARGOS COMPLEMENTARES) - MENSALISTA</v>
          </cell>
          <cell r="C6376" t="str">
            <v>MES</v>
          </cell>
          <cell r="D6376">
            <v>26.73</v>
          </cell>
          <cell r="E6376">
            <v>30.96</v>
          </cell>
          <cell r="F6376" t="str">
            <v>SINTÉTICO</v>
          </cell>
          <cell r="G6376">
            <v>30.96</v>
          </cell>
        </row>
        <row r="6377">
          <cell r="A6377">
            <v>101346</v>
          </cell>
          <cell r="B6377" t="str">
            <v>CURSO DE CAPACITAÇÃO PARA OPERADOR DE JATO ABRASIVO OU JATISTA (ENCARGOS COMPLEMENTARES) - MENSALISTA</v>
          </cell>
          <cell r="C6377" t="str">
            <v>MES</v>
          </cell>
          <cell r="D6377">
            <v>16.78</v>
          </cell>
          <cell r="E6377">
            <v>19.43</v>
          </cell>
          <cell r="F6377" t="str">
            <v>SINTÉTICO</v>
          </cell>
          <cell r="G6377">
            <v>19.43</v>
          </cell>
        </row>
        <row r="6378">
          <cell r="A6378">
            <v>101347</v>
          </cell>
          <cell r="B6378" t="str">
            <v>CURSO DE CAPACITAÇÃO PARA OPERADOR DE MAQUINAS E TRATORES DIVERSOS (ENCARGOS COMPLEMENTARES) - MENSALISTA</v>
          </cell>
          <cell r="C6378" t="str">
            <v>MES</v>
          </cell>
          <cell r="D6378">
            <v>18.8</v>
          </cell>
          <cell r="E6378">
            <v>21.77</v>
          </cell>
          <cell r="F6378" t="str">
            <v>SINTÉTICO</v>
          </cell>
          <cell r="G6378">
            <v>21.77</v>
          </cell>
        </row>
        <row r="6379">
          <cell r="A6379">
            <v>101348</v>
          </cell>
          <cell r="B6379" t="str">
            <v>CURSO DE CAPACITAÇÃO PARA OPERADOR DE MARTELETE OU MARTELETEIRO (ENCARGOS COMPLEMENTARES) - MENSALISTA</v>
          </cell>
          <cell r="C6379" t="str">
            <v>MES</v>
          </cell>
          <cell r="D6379">
            <v>10.39</v>
          </cell>
          <cell r="E6379">
            <v>12.03</v>
          </cell>
          <cell r="F6379" t="str">
            <v>SINTÉTICO</v>
          </cell>
          <cell r="G6379">
            <v>12.03</v>
          </cell>
        </row>
        <row r="6380">
          <cell r="A6380">
            <v>101349</v>
          </cell>
          <cell r="B6380" t="str">
            <v>CURSO DE CAPACITAÇÃO PARA OPERADOR DE MOTO SCRAPER (ENCARGOS COMPLEMENTARES) - MENSALISTA</v>
          </cell>
          <cell r="C6380" t="str">
            <v>MES</v>
          </cell>
          <cell r="D6380">
            <v>12.55</v>
          </cell>
          <cell r="E6380">
            <v>14.53</v>
          </cell>
          <cell r="F6380" t="str">
            <v>SINTÉTICO</v>
          </cell>
          <cell r="G6380">
            <v>14.53</v>
          </cell>
        </row>
        <row r="6381">
          <cell r="A6381">
            <v>101350</v>
          </cell>
          <cell r="B6381" t="str">
            <v>CURSO DE CAPACITAÇÃO PARA OPERADOR DE MOTONIVELADORA (ENCARGOS COMPLEMENTARES) - MENSALISTA</v>
          </cell>
          <cell r="C6381" t="str">
            <v>MES</v>
          </cell>
          <cell r="D6381">
            <v>15.4</v>
          </cell>
          <cell r="E6381">
            <v>17.829999999999998</v>
          </cell>
          <cell r="F6381" t="str">
            <v>SINTÉTICO</v>
          </cell>
          <cell r="G6381">
            <v>17.829999999999998</v>
          </cell>
        </row>
        <row r="6382">
          <cell r="A6382">
            <v>101351</v>
          </cell>
          <cell r="B6382" t="str">
            <v>CURSO DE CAPACITAÇÃO PARA OPERADOR DE PA CARREGADEIRA (ENCARGOS COMPLEMENTARES) - MENSALISTA</v>
          </cell>
          <cell r="C6382" t="str">
            <v>MES</v>
          </cell>
          <cell r="D6382">
            <v>12.67</v>
          </cell>
          <cell r="E6382">
            <v>14.67</v>
          </cell>
          <cell r="F6382" t="str">
            <v>SINTÉTICO</v>
          </cell>
          <cell r="G6382">
            <v>14.67</v>
          </cell>
        </row>
        <row r="6383">
          <cell r="A6383">
            <v>101352</v>
          </cell>
          <cell r="B6383" t="str">
            <v>CURSO DE CAPACITAÇÃO PARA OPERADOR DE PAVIMENTADORA / MESA VIBROACABADORA (ENCARGOS COMPLEMENTARES) - MENSALISTA</v>
          </cell>
          <cell r="C6383" t="str">
            <v>MES</v>
          </cell>
          <cell r="D6383">
            <v>12.96</v>
          </cell>
          <cell r="E6383">
            <v>15</v>
          </cell>
          <cell r="F6383" t="str">
            <v>SINTÉTICO</v>
          </cell>
          <cell r="G6383">
            <v>15</v>
          </cell>
        </row>
        <row r="6384">
          <cell r="A6384">
            <v>101353</v>
          </cell>
          <cell r="B6384" t="str">
            <v>CURSO DE CAPACITAÇÃO PARA OPERADOR DE ROLO COMPACTADOR (ENCARGOS COMPLEMENTARES) - MENSALISTA</v>
          </cell>
          <cell r="C6384" t="str">
            <v>MES</v>
          </cell>
          <cell r="D6384">
            <v>9.85</v>
          </cell>
          <cell r="E6384">
            <v>11.41</v>
          </cell>
          <cell r="F6384" t="str">
            <v>SINTÉTICO</v>
          </cell>
          <cell r="G6384">
            <v>11.41</v>
          </cell>
        </row>
        <row r="6385">
          <cell r="A6385">
            <v>101354</v>
          </cell>
          <cell r="B6385" t="str">
            <v>CURSO DE CAPACITAÇÃO PARA OPERADOR DE TRATOR - EXCLUSIVE AGROPECUARIA (ENCARGOS COMPLEMENTARES) - MENSALISTA</v>
          </cell>
          <cell r="C6385" t="str">
            <v>MES</v>
          </cell>
          <cell r="D6385">
            <v>15.97</v>
          </cell>
          <cell r="E6385">
            <v>18.489999999999998</v>
          </cell>
          <cell r="F6385" t="str">
            <v>SINTÉTICO</v>
          </cell>
          <cell r="G6385">
            <v>18.489999999999998</v>
          </cell>
        </row>
        <row r="6386">
          <cell r="A6386">
            <v>101355</v>
          </cell>
          <cell r="B6386" t="str">
            <v>CURSO DE CAPACITAÇÃO PARA OPERADOR DE USINA DE ASFALTO, DE SOLOS OU DE CONCRETO (ENCARGOS COMPLEMENTARES) - MENSALISTA</v>
          </cell>
          <cell r="C6386" t="str">
            <v>MES</v>
          </cell>
          <cell r="D6386">
            <v>11.13</v>
          </cell>
          <cell r="E6386">
            <v>12.88</v>
          </cell>
          <cell r="F6386" t="str">
            <v>SINTÉTICO</v>
          </cell>
          <cell r="G6386">
            <v>12.88</v>
          </cell>
        </row>
        <row r="6387">
          <cell r="A6387">
            <v>101356</v>
          </cell>
          <cell r="B6387" t="str">
            <v>CURSO DE CAPACITAÇÃO PARA PASTILHEIRO (ENCARGOS COMPLEMENTARES) - MENSALISTA</v>
          </cell>
          <cell r="C6387" t="str">
            <v>MES</v>
          </cell>
          <cell r="D6387">
            <v>21</v>
          </cell>
          <cell r="E6387">
            <v>24.32</v>
          </cell>
          <cell r="F6387" t="str">
            <v>SINTÉTICO</v>
          </cell>
          <cell r="G6387">
            <v>24.32</v>
          </cell>
        </row>
        <row r="6388">
          <cell r="A6388">
            <v>101357</v>
          </cell>
          <cell r="B6388" t="str">
            <v>CURSO DE CAPACITAÇÃO PARA PEDREIRO (ENCARGOS COMPLEMENTARES) - MENSALISTA</v>
          </cell>
          <cell r="C6388" t="str">
            <v>MES</v>
          </cell>
          <cell r="D6388">
            <v>30.06</v>
          </cell>
          <cell r="E6388">
            <v>34.81</v>
          </cell>
          <cell r="F6388" t="str">
            <v>SINTÉTICO</v>
          </cell>
          <cell r="G6388">
            <v>34.81</v>
          </cell>
        </row>
        <row r="6389">
          <cell r="A6389">
            <v>101358</v>
          </cell>
          <cell r="B6389" t="str">
            <v>CURSO DE CAPACITAÇÃO PARA PINTOR (ENCARGOS COMPLEMENTARES) - MENSALISTA</v>
          </cell>
          <cell r="C6389" t="str">
            <v>MES</v>
          </cell>
          <cell r="D6389">
            <v>20.93</v>
          </cell>
          <cell r="E6389">
            <v>24.24</v>
          </cell>
          <cell r="F6389" t="str">
            <v>SINTÉTICO</v>
          </cell>
          <cell r="G6389">
            <v>24.24</v>
          </cell>
        </row>
        <row r="6390">
          <cell r="A6390">
            <v>101359</v>
          </cell>
          <cell r="B6390" t="str">
            <v>CURSO DE CAPACITAÇÃO PARA PINTOR DE LETREIROS (ENCARGOS COMPLEMENTARES) - MENSALISTA</v>
          </cell>
          <cell r="C6390" t="str">
            <v>MES</v>
          </cell>
          <cell r="D6390">
            <v>20.76</v>
          </cell>
          <cell r="E6390">
            <v>24.04</v>
          </cell>
          <cell r="F6390" t="str">
            <v>SINTÉTICO</v>
          </cell>
          <cell r="G6390">
            <v>24.04</v>
          </cell>
        </row>
        <row r="6391">
          <cell r="A6391">
            <v>101360</v>
          </cell>
          <cell r="B6391" t="str">
            <v>CURSO DE CAPACITAÇÃO PARA PINTOR PARA TINTA EPOXI (ENCARGOS COMPLEMENTARES) - MENSALISTA</v>
          </cell>
          <cell r="C6391" t="str">
            <v>MES</v>
          </cell>
          <cell r="D6391">
            <v>22.52</v>
          </cell>
          <cell r="E6391">
            <v>26.07</v>
          </cell>
          <cell r="F6391" t="str">
            <v>SINTÉTICO</v>
          </cell>
          <cell r="G6391">
            <v>26.07</v>
          </cell>
        </row>
        <row r="6392">
          <cell r="A6392">
            <v>101361</v>
          </cell>
          <cell r="B6392" t="str">
            <v>CURSO DE CAPACITAÇÃO PARA POCEIRO / ESCAVADOR DE VALAS E TUBULOES (ENCARGOS COMPLEMENTARES) - MENSALISTA</v>
          </cell>
          <cell r="C6392" t="str">
            <v>MES</v>
          </cell>
          <cell r="D6392">
            <v>28.31</v>
          </cell>
          <cell r="E6392">
            <v>32.78</v>
          </cell>
          <cell r="F6392" t="str">
            <v>SINTÉTICO</v>
          </cell>
          <cell r="G6392">
            <v>32.78</v>
          </cell>
        </row>
        <row r="6393">
          <cell r="A6393">
            <v>101362</v>
          </cell>
          <cell r="B6393" t="str">
            <v>CURSO DE CAPACITAÇÃO PARA RASTELEIRO (ENCARGOS COMPLEMENTARES) - MENSALISTA</v>
          </cell>
          <cell r="C6393" t="str">
            <v>MES</v>
          </cell>
          <cell r="D6393">
            <v>5.38</v>
          </cell>
          <cell r="E6393">
            <v>6.22</v>
          </cell>
          <cell r="F6393" t="str">
            <v>SINTÉTICO</v>
          </cell>
          <cell r="G6393">
            <v>6.22</v>
          </cell>
        </row>
        <row r="6394">
          <cell r="A6394">
            <v>101363</v>
          </cell>
          <cell r="B6394" t="str">
            <v>CURSO DE CAPACITAÇÃO PARA SERRALHEIRO (ENCARGOS COMPLEMENTARES) - MENSALISTA</v>
          </cell>
          <cell r="C6394" t="str">
            <v>MES</v>
          </cell>
          <cell r="D6394">
            <v>16.37</v>
          </cell>
          <cell r="E6394">
            <v>18.96</v>
          </cell>
          <cell r="F6394" t="str">
            <v>SINTÉTICO</v>
          </cell>
          <cell r="G6394">
            <v>18.96</v>
          </cell>
        </row>
        <row r="6395">
          <cell r="A6395">
            <v>101364</v>
          </cell>
          <cell r="B6395" t="str">
            <v>CURSO DE CAPACITAÇÃO PARA SERVENTE DE OBRAS (ENCARGOS COMPLEMENTARES) - MENSALISTA</v>
          </cell>
          <cell r="C6395" t="str">
            <v>MES</v>
          </cell>
          <cell r="D6395">
            <v>17.82</v>
          </cell>
          <cell r="E6395">
            <v>20.64</v>
          </cell>
          <cell r="F6395" t="str">
            <v>SINTÉTICO</v>
          </cell>
          <cell r="G6395">
            <v>20.64</v>
          </cell>
        </row>
        <row r="6396">
          <cell r="A6396">
            <v>101365</v>
          </cell>
          <cell r="B6396" t="str">
            <v>CURSO DE CAPACITAÇÃO PARA SOLDADOR (ENCARGOS COMPLEMENTARES) - MENSALISTA</v>
          </cell>
          <cell r="C6396" t="str">
            <v>MES</v>
          </cell>
          <cell r="D6396">
            <v>17.87</v>
          </cell>
          <cell r="E6396">
            <v>20.7</v>
          </cell>
          <cell r="F6396" t="str">
            <v>SINTÉTICO</v>
          </cell>
          <cell r="G6396">
            <v>20.7</v>
          </cell>
        </row>
        <row r="6397">
          <cell r="A6397">
            <v>101366</v>
          </cell>
          <cell r="B6397" t="str">
            <v>CURSO DE CAPACITAÇÃO PARA SOLDADOR ELETRICO (ENCARGOS COMPLEMENTARES) - MENSALISTA</v>
          </cell>
          <cell r="C6397" t="str">
            <v>MES</v>
          </cell>
          <cell r="D6397">
            <v>20.99</v>
          </cell>
          <cell r="E6397">
            <v>24.31</v>
          </cell>
          <cell r="F6397" t="str">
            <v>SINTÉTICO</v>
          </cell>
          <cell r="G6397">
            <v>24.31</v>
          </cell>
        </row>
        <row r="6398">
          <cell r="A6398">
            <v>101367</v>
          </cell>
          <cell r="B6398" t="str">
            <v>CURSO DE CAPACITAÇÃO PARA TAQUEADOR OU TAQUEIRO (ENCARGOS COMPLEMENTARES) - MENSALISTA</v>
          </cell>
          <cell r="C6398" t="str">
            <v>MES</v>
          </cell>
          <cell r="D6398">
            <v>20.09</v>
          </cell>
          <cell r="E6398">
            <v>23.26</v>
          </cell>
          <cell r="F6398" t="str">
            <v>SINTÉTICO</v>
          </cell>
          <cell r="G6398">
            <v>23.26</v>
          </cell>
        </row>
        <row r="6399">
          <cell r="A6399">
            <v>101368</v>
          </cell>
          <cell r="B6399" t="str">
            <v>CURSO DE CAPACITAÇÃO PARA TECNICO EM LABORATORIO E CAMPO DE CONSTRUCAO CIVIL (ENCARGOS COMPLEMENTARES) - MENSALISTA</v>
          </cell>
          <cell r="C6399" t="str">
            <v>MES</v>
          </cell>
          <cell r="D6399">
            <v>18.32</v>
          </cell>
          <cell r="E6399">
            <v>21.21</v>
          </cell>
          <cell r="F6399" t="str">
            <v>SINTÉTICO</v>
          </cell>
          <cell r="G6399">
            <v>21.21</v>
          </cell>
        </row>
        <row r="6400">
          <cell r="A6400">
            <v>101369</v>
          </cell>
          <cell r="B6400" t="str">
            <v>CURSO DE CAPACITAÇÃO PARA TECNICO EM SONDAGEM (ENCARGOS COMPLEMENTARES) - MENSALISTA</v>
          </cell>
          <cell r="C6400" t="str">
            <v>MES</v>
          </cell>
          <cell r="D6400">
            <v>19.43</v>
          </cell>
          <cell r="E6400">
            <v>22.5</v>
          </cell>
          <cell r="F6400" t="str">
            <v>SINTÉTICO</v>
          </cell>
          <cell r="G6400">
            <v>22.5</v>
          </cell>
        </row>
        <row r="6401">
          <cell r="A6401">
            <v>101370</v>
          </cell>
          <cell r="B6401" t="str">
            <v>CURSO DE CAPACITAÇÃO PARA TELHADOR (ENCARGOS COMPLEMENTARES) - MENSALISTA</v>
          </cell>
          <cell r="C6401" t="str">
            <v>MES</v>
          </cell>
          <cell r="D6401">
            <v>16.36</v>
          </cell>
          <cell r="E6401">
            <v>18.95</v>
          </cell>
          <cell r="F6401" t="str">
            <v>SINTÉTICO</v>
          </cell>
          <cell r="G6401">
            <v>18.95</v>
          </cell>
        </row>
        <row r="6402">
          <cell r="A6402">
            <v>101371</v>
          </cell>
          <cell r="B6402" t="str">
            <v>CURSO DE CAPACITAÇÃO PARA VIDRACEIRO (ENCARGOS COMPLEMENTARES) - MENSALISTA</v>
          </cell>
          <cell r="C6402" t="str">
            <v>MES</v>
          </cell>
          <cell r="D6402">
            <v>17.66</v>
          </cell>
          <cell r="E6402">
            <v>20.45</v>
          </cell>
          <cell r="F6402" t="str">
            <v>SINTÉTICO</v>
          </cell>
          <cell r="G6402">
            <v>20.45</v>
          </cell>
        </row>
        <row r="6403">
          <cell r="A6403">
            <v>101372</v>
          </cell>
          <cell r="B6403" t="str">
            <v>CURSO DE CAPACITAÇÃO PARA VIGIA DIURNO (ENCARGOS COMPLEMENTARES) - MENSALISTA</v>
          </cell>
          <cell r="C6403" t="str">
            <v>MES</v>
          </cell>
          <cell r="D6403">
            <v>4.4800000000000004</v>
          </cell>
          <cell r="E6403">
            <v>5.18</v>
          </cell>
          <cell r="F6403" t="str">
            <v>SINTÉTICO</v>
          </cell>
          <cell r="G6403">
            <v>5.18</v>
          </cell>
        </row>
        <row r="6404">
          <cell r="A6404">
            <v>101373</v>
          </cell>
          <cell r="B6404" t="str">
            <v>ENGENHEIRO CIVIL SENIOR COM ENCARGOS COMPLEMENTARES</v>
          </cell>
          <cell r="C6404" t="str">
            <v>H</v>
          </cell>
          <cell r="D6404">
            <v>118.69</v>
          </cell>
          <cell r="E6404">
            <v>137.22</v>
          </cell>
          <cell r="F6404" t="str">
            <v>SINTÉTICO</v>
          </cell>
          <cell r="G6404">
            <v>137.22</v>
          </cell>
        </row>
        <row r="6405">
          <cell r="A6405">
            <v>101374</v>
          </cell>
          <cell r="B6405" t="str">
            <v>AJUDANTE DE ARMADOR COM ENCARGOS COMPLEMENTARES</v>
          </cell>
          <cell r="C6405" t="str">
            <v>MES</v>
          </cell>
          <cell r="D6405">
            <v>2745.94</v>
          </cell>
          <cell r="E6405">
            <v>3043.43</v>
          </cell>
          <cell r="F6405" t="str">
            <v>SINTÉTICO</v>
          </cell>
          <cell r="G6405">
            <v>3043.43</v>
          </cell>
        </row>
        <row r="6406">
          <cell r="A6406">
            <v>101375</v>
          </cell>
          <cell r="B6406" t="str">
            <v>AJUDANTE DE ELETRICISTA COM ENCARGOS COMPLEMENTARES</v>
          </cell>
          <cell r="C6406" t="str">
            <v>MES</v>
          </cell>
          <cell r="D6406">
            <v>2789.89</v>
          </cell>
          <cell r="E6406">
            <v>3093.98</v>
          </cell>
          <cell r="F6406" t="str">
            <v>SINTÉTICO</v>
          </cell>
          <cell r="G6406">
            <v>3093.98</v>
          </cell>
        </row>
        <row r="6407">
          <cell r="A6407">
            <v>101376</v>
          </cell>
          <cell r="B6407" t="str">
            <v>AJUDANTE DE ESTRUTURAS METÁLICAS COM ENCARGOS COMPLEMENTARES</v>
          </cell>
          <cell r="C6407" t="str">
            <v>MES</v>
          </cell>
          <cell r="D6407">
            <v>2801.94</v>
          </cell>
          <cell r="E6407">
            <v>3132.18</v>
          </cell>
          <cell r="F6407" t="str">
            <v>SINTÉTICO</v>
          </cell>
          <cell r="G6407">
            <v>3132.18</v>
          </cell>
        </row>
        <row r="6408">
          <cell r="A6408">
            <v>101377</v>
          </cell>
          <cell r="B6408" t="str">
            <v>AJUDANTE DE OPERAÇÃO EM GERAL COM ENCARGOS COMPLEMENTARES</v>
          </cell>
          <cell r="C6408" t="str">
            <v>MES</v>
          </cell>
          <cell r="D6408">
            <v>2811.43</v>
          </cell>
          <cell r="E6408">
            <v>3119.26</v>
          </cell>
          <cell r="F6408" t="str">
            <v>SINTÉTICO</v>
          </cell>
          <cell r="G6408">
            <v>3119.26</v>
          </cell>
        </row>
        <row r="6409">
          <cell r="A6409">
            <v>101378</v>
          </cell>
          <cell r="B6409" t="str">
            <v>AJUDANTE DE PINTOR COM ENCARGOS COMPLEMENTARES</v>
          </cell>
          <cell r="C6409" t="str">
            <v>MES</v>
          </cell>
          <cell r="D6409">
            <v>3033.89</v>
          </cell>
          <cell r="E6409">
            <v>3342.25</v>
          </cell>
          <cell r="F6409" t="str">
            <v>SINTÉTICO</v>
          </cell>
          <cell r="G6409">
            <v>3342.25</v>
          </cell>
        </row>
        <row r="6410">
          <cell r="A6410">
            <v>101379</v>
          </cell>
          <cell r="B6410" t="str">
            <v>AJUDANTE DE SERRALHEIRO COM ENCARGOS COMPLEMENTARES</v>
          </cell>
          <cell r="C6410" t="str">
            <v>MES</v>
          </cell>
          <cell r="D6410">
            <v>2882.71</v>
          </cell>
          <cell r="E6410">
            <v>3201.8</v>
          </cell>
          <cell r="F6410" t="str">
            <v>SINTÉTICO</v>
          </cell>
          <cell r="G6410">
            <v>3201.8</v>
          </cell>
        </row>
        <row r="6411">
          <cell r="A6411">
            <v>101380</v>
          </cell>
          <cell r="B6411" t="str">
            <v>AJUDANTE ESPECIALIZADO COM ENCARGOS COMPLEMENTARES</v>
          </cell>
          <cell r="C6411" t="str">
            <v>MES</v>
          </cell>
          <cell r="D6411">
            <v>2927.83</v>
          </cell>
          <cell r="E6411">
            <v>3256.06</v>
          </cell>
          <cell r="F6411" t="str">
            <v>SINTÉTICO</v>
          </cell>
          <cell r="G6411">
            <v>3256.06</v>
          </cell>
        </row>
        <row r="6412">
          <cell r="A6412">
            <v>101381</v>
          </cell>
          <cell r="B6412" t="str">
            <v>ARMADOR COM ENCARGOS COMPLEMENTARES</v>
          </cell>
          <cell r="C6412" t="str">
            <v>MES</v>
          </cell>
          <cell r="D6412">
            <v>3120.71</v>
          </cell>
          <cell r="E6412">
            <v>3477.38</v>
          </cell>
          <cell r="F6412" t="str">
            <v>SINTÉTICO</v>
          </cell>
          <cell r="G6412">
            <v>3477.38</v>
          </cell>
        </row>
        <row r="6413">
          <cell r="A6413">
            <v>101382</v>
          </cell>
          <cell r="B6413" t="str">
            <v>ASSENTADOR DE MANILHAS COM ENCARGOS COMPLEMENTARES</v>
          </cell>
          <cell r="C6413" t="str">
            <v>MES</v>
          </cell>
          <cell r="D6413">
            <v>3668.4</v>
          </cell>
          <cell r="E6413">
            <v>4135.45</v>
          </cell>
          <cell r="F6413" t="str">
            <v>SINTÉTICO</v>
          </cell>
          <cell r="G6413">
            <v>4135.45</v>
          </cell>
        </row>
        <row r="6414">
          <cell r="A6414">
            <v>101383</v>
          </cell>
          <cell r="B6414" t="str">
            <v>AUXILIAR DE AZULEJISTA COM ENCARGOS COMPLEMENTARES</v>
          </cell>
          <cell r="C6414" t="str">
            <v>MES</v>
          </cell>
          <cell r="D6414">
            <v>2834.03</v>
          </cell>
          <cell r="E6414">
            <v>3145.43</v>
          </cell>
          <cell r="F6414" t="str">
            <v>SINTÉTICO</v>
          </cell>
          <cell r="G6414">
            <v>3145.43</v>
          </cell>
        </row>
        <row r="6415">
          <cell r="A6415">
            <v>101384</v>
          </cell>
          <cell r="B6415" t="str">
            <v>AUXILIAR DE ENCANADOR OU BOMBEIRO HIDRÁULICO COM ENCARGOS COMPLEMENTARES</v>
          </cell>
          <cell r="C6415" t="str">
            <v>MES</v>
          </cell>
          <cell r="D6415">
            <v>2708.89</v>
          </cell>
          <cell r="E6415">
            <v>3012.27</v>
          </cell>
          <cell r="F6415" t="str">
            <v>SINTÉTICO</v>
          </cell>
          <cell r="G6415">
            <v>3012.27</v>
          </cell>
        </row>
        <row r="6416">
          <cell r="A6416">
            <v>101385</v>
          </cell>
          <cell r="B6416" t="str">
            <v>AUXILIAR DE LABORATORISTA DE SOLOS E DE CONCRETO COM ENCARGOS COMPLEMENTARES</v>
          </cell>
          <cell r="C6416" t="str">
            <v>MES</v>
          </cell>
          <cell r="D6416">
            <v>2212.0500000000002</v>
          </cell>
          <cell r="E6416">
            <v>2531.7399999999998</v>
          </cell>
          <cell r="F6416" t="str">
            <v>SINTÉTICO</v>
          </cell>
          <cell r="G6416">
            <v>2531.7399999999998</v>
          </cell>
        </row>
        <row r="6417">
          <cell r="A6417">
            <v>101386</v>
          </cell>
          <cell r="B6417" t="str">
            <v>AUXILIAR DE MECÂNICO COM ENCARGOS COMPLEMENTARES</v>
          </cell>
          <cell r="C6417" t="str">
            <v>MES</v>
          </cell>
          <cell r="D6417">
            <v>2715.35</v>
          </cell>
          <cell r="E6417">
            <v>3031.92</v>
          </cell>
          <cell r="F6417" t="str">
            <v>SINTÉTICO</v>
          </cell>
          <cell r="G6417">
            <v>3031.92</v>
          </cell>
        </row>
        <row r="6418">
          <cell r="A6418">
            <v>101387</v>
          </cell>
          <cell r="B6418" t="str">
            <v>AUXILIAR DE PEDREIRO COM ENCARGOS COMPLEMENTARES</v>
          </cell>
          <cell r="C6418" t="str">
            <v>MES</v>
          </cell>
          <cell r="D6418">
            <v>2468.39</v>
          </cell>
          <cell r="E6418">
            <v>2722.05</v>
          </cell>
          <cell r="F6418" t="str">
            <v>SINTÉTICO</v>
          </cell>
          <cell r="G6418">
            <v>2722.05</v>
          </cell>
        </row>
        <row r="6419">
          <cell r="A6419">
            <v>101388</v>
          </cell>
          <cell r="B6419" t="str">
            <v>AUXILIAR DE SERVIÇOS GERAIS COM ENCARGOS COMPLEMENTARES</v>
          </cell>
          <cell r="C6419" t="str">
            <v>MES</v>
          </cell>
          <cell r="D6419">
            <v>2573.42</v>
          </cell>
          <cell r="E6419">
            <v>2845.69</v>
          </cell>
          <cell r="F6419" t="str">
            <v>SINTÉTICO</v>
          </cell>
          <cell r="G6419">
            <v>2845.69</v>
          </cell>
        </row>
        <row r="6420">
          <cell r="A6420">
            <v>101389</v>
          </cell>
          <cell r="B6420" t="str">
            <v>AUXILIAR DE TOPÓGRAFO COM ENCARGOS COMPLEMENTARES</v>
          </cell>
          <cell r="C6420" t="str">
            <v>MES</v>
          </cell>
          <cell r="D6420">
            <v>2414.79</v>
          </cell>
          <cell r="E6420">
            <v>2767.87</v>
          </cell>
          <cell r="F6420" t="str">
            <v>SINTÉTICO</v>
          </cell>
          <cell r="G6420">
            <v>2767.87</v>
          </cell>
        </row>
        <row r="6421">
          <cell r="A6421">
            <v>101390</v>
          </cell>
          <cell r="B6421" t="str">
            <v>AUXILIAR TÉCNICO / ASSISTENTE DE ENGENHARIA COM ENCARGOS COMPLEMENTARES</v>
          </cell>
          <cell r="C6421" t="str">
            <v>MES</v>
          </cell>
          <cell r="D6421">
            <v>6251.75</v>
          </cell>
          <cell r="E6421">
            <v>7211.19</v>
          </cell>
          <cell r="F6421" t="str">
            <v>SINTÉTICO</v>
          </cell>
          <cell r="G6421">
            <v>7211.19</v>
          </cell>
        </row>
        <row r="6422">
          <cell r="A6422">
            <v>101391</v>
          </cell>
          <cell r="B6422" t="str">
            <v>AZULEJISTA OU LADRILHEIRO COM ENCARGOS COMPLEMENTARES</v>
          </cell>
          <cell r="C6422" t="str">
            <v>MES</v>
          </cell>
          <cell r="D6422">
            <v>3320.23</v>
          </cell>
          <cell r="E6422">
            <v>3708.42</v>
          </cell>
          <cell r="F6422" t="str">
            <v>SINTÉTICO</v>
          </cell>
          <cell r="G6422">
            <v>3708.42</v>
          </cell>
        </row>
        <row r="6423">
          <cell r="A6423">
            <v>101392</v>
          </cell>
          <cell r="B6423" t="str">
            <v>BLASTER, DINAMITADOR OU CABO DE FORÇA COM ENCARGOS COMPLEMENTARES</v>
          </cell>
          <cell r="C6423" t="str">
            <v>MES</v>
          </cell>
          <cell r="D6423">
            <v>3187.16</v>
          </cell>
          <cell r="E6423">
            <v>3578.23</v>
          </cell>
          <cell r="F6423" t="str">
            <v>SINTÉTICO</v>
          </cell>
          <cell r="G6423">
            <v>3578.23</v>
          </cell>
        </row>
        <row r="6424">
          <cell r="A6424">
            <v>101393</v>
          </cell>
          <cell r="B6424" t="str">
            <v>CALAFETADOR / CALAFATE COM ENCARGOS COMPLEMENTARES</v>
          </cell>
          <cell r="C6424" t="str">
            <v>MES</v>
          </cell>
          <cell r="D6424">
            <v>4157.79</v>
          </cell>
          <cell r="E6424">
            <v>4678.22</v>
          </cell>
          <cell r="F6424" t="str">
            <v>SINTÉTICO</v>
          </cell>
          <cell r="G6424">
            <v>4678.22</v>
          </cell>
        </row>
        <row r="6425">
          <cell r="A6425">
            <v>101394</v>
          </cell>
          <cell r="B6425" t="str">
            <v>CALCETEIRO COM ENCARGOS COMPLEMENTARES</v>
          </cell>
          <cell r="C6425" t="str">
            <v>MES</v>
          </cell>
          <cell r="D6425">
            <v>3159.58</v>
          </cell>
          <cell r="E6425">
            <v>3522.39</v>
          </cell>
          <cell r="F6425" t="str">
            <v>SINTÉTICO</v>
          </cell>
          <cell r="G6425">
            <v>3522.39</v>
          </cell>
        </row>
        <row r="6426">
          <cell r="A6426">
            <v>101395</v>
          </cell>
          <cell r="B6426" t="str">
            <v>CARPINTEIRO AUXILIAR COM ENCARGOS COMPLEMENTARES</v>
          </cell>
          <cell r="C6426" t="str">
            <v>MES</v>
          </cell>
          <cell r="D6426">
            <v>2984.97</v>
          </cell>
          <cell r="E6426">
            <v>3321.54</v>
          </cell>
          <cell r="F6426" t="str">
            <v>SINTÉTICO</v>
          </cell>
          <cell r="G6426">
            <v>3321.54</v>
          </cell>
        </row>
        <row r="6427">
          <cell r="A6427">
            <v>101396</v>
          </cell>
          <cell r="B6427" t="str">
            <v>CARPINTEIRO DE ESQUADRIAS COM ENCARGOS COMPLEMENTARES</v>
          </cell>
          <cell r="C6427" t="str">
            <v>MES</v>
          </cell>
          <cell r="D6427">
            <v>3557.88</v>
          </cell>
          <cell r="E6427">
            <v>3984.9</v>
          </cell>
          <cell r="F6427" t="str">
            <v>SINTÉTICO</v>
          </cell>
          <cell r="G6427">
            <v>3984.9</v>
          </cell>
        </row>
        <row r="6428">
          <cell r="A6428">
            <v>101397</v>
          </cell>
          <cell r="B6428" t="str">
            <v>CARPINTEIRO DE FORMAS COM ENCARGOS COMPLEMENTARES</v>
          </cell>
          <cell r="C6428" t="str">
            <v>MES</v>
          </cell>
          <cell r="D6428">
            <v>3554.35</v>
          </cell>
          <cell r="E6428">
            <v>3980.82</v>
          </cell>
          <cell r="F6428" t="str">
            <v>SINTÉTICO</v>
          </cell>
          <cell r="G6428">
            <v>3980.82</v>
          </cell>
        </row>
        <row r="6429">
          <cell r="A6429">
            <v>101398</v>
          </cell>
          <cell r="B6429" t="str">
            <v>CAVOUQUEIRO OU OPERADOR DE PERFURATRIZ COM ENCARGOS COMPLEMENTARES</v>
          </cell>
          <cell r="C6429" t="str">
            <v>MES</v>
          </cell>
          <cell r="D6429">
            <v>2802.96</v>
          </cell>
          <cell r="E6429">
            <v>3133.36</v>
          </cell>
          <cell r="F6429" t="str">
            <v>SINTÉTICO</v>
          </cell>
          <cell r="G6429">
            <v>3133.36</v>
          </cell>
        </row>
        <row r="6430">
          <cell r="A6430">
            <v>101399</v>
          </cell>
          <cell r="B6430" t="str">
            <v>ELETRICISTA COM ENCARGOS COMPLEMENTARES</v>
          </cell>
          <cell r="C6430" t="str">
            <v>MES</v>
          </cell>
          <cell r="D6430">
            <v>3601.75</v>
          </cell>
          <cell r="E6430">
            <v>4034.02</v>
          </cell>
          <cell r="F6430" t="str">
            <v>SINTÉTICO</v>
          </cell>
          <cell r="G6430">
            <v>4034.02</v>
          </cell>
        </row>
        <row r="6431">
          <cell r="A6431">
            <v>101400</v>
          </cell>
          <cell r="B6431" t="str">
            <v>ELETRICISTA DE MANUTENÇÃO INDUSTRIAL COM ENCARGOS COMPLEMENTARES</v>
          </cell>
          <cell r="C6431" t="str">
            <v>MES</v>
          </cell>
          <cell r="D6431">
            <v>3371.16</v>
          </cell>
          <cell r="E6431">
            <v>3767.03</v>
          </cell>
          <cell r="F6431" t="str">
            <v>SINTÉTICO</v>
          </cell>
          <cell r="G6431">
            <v>3767.03</v>
          </cell>
        </row>
        <row r="6432">
          <cell r="A6432">
            <v>101401</v>
          </cell>
          <cell r="B6432" t="str">
            <v>ELETROTÉCNICO COM ENCARGOS COMPLEMENTARES</v>
          </cell>
          <cell r="C6432" t="str">
            <v>MES</v>
          </cell>
          <cell r="D6432">
            <v>3590.23</v>
          </cell>
          <cell r="E6432">
            <v>4020.7</v>
          </cell>
          <cell r="F6432" t="str">
            <v>SINTÉTICO</v>
          </cell>
          <cell r="G6432">
            <v>4020.7</v>
          </cell>
        </row>
        <row r="6433">
          <cell r="A6433">
            <v>101402</v>
          </cell>
          <cell r="B6433" t="str">
            <v>ENCANADOR OU BOMBEIRO HIDRÁULICO COM ENCARGOS COMPLEMENTARES</v>
          </cell>
          <cell r="C6433" t="str">
            <v>MES</v>
          </cell>
          <cell r="D6433">
            <v>3497.54</v>
          </cell>
          <cell r="E6433">
            <v>3925.44</v>
          </cell>
          <cell r="F6433" t="str">
            <v>SINTÉTICO</v>
          </cell>
          <cell r="G6433">
            <v>3925.44</v>
          </cell>
        </row>
        <row r="6434">
          <cell r="A6434">
            <v>101403</v>
          </cell>
          <cell r="B6434" t="str">
            <v>ENGENHEIRO CIVIL SENIOR COM ENCARGOS COMPLEMENTARES</v>
          </cell>
          <cell r="C6434" t="str">
            <v>MES</v>
          </cell>
          <cell r="D6434">
            <v>20714.38</v>
          </cell>
          <cell r="E6434">
            <v>23957.48</v>
          </cell>
          <cell r="F6434" t="str">
            <v>SINTÉTICO</v>
          </cell>
          <cell r="G6434">
            <v>23957.48</v>
          </cell>
        </row>
        <row r="6435">
          <cell r="A6435">
            <v>101404</v>
          </cell>
          <cell r="B6435" t="str">
            <v>ENGENHEIRO ELETRICISTA COM ENCARGOS COMPLEMENTARES</v>
          </cell>
          <cell r="C6435" t="str">
            <v>MES</v>
          </cell>
          <cell r="D6435">
            <v>19176.5</v>
          </cell>
          <cell r="E6435">
            <v>22176.78</v>
          </cell>
          <cell r="F6435" t="str">
            <v>SINTÉTICO</v>
          </cell>
          <cell r="G6435">
            <v>22176.78</v>
          </cell>
        </row>
        <row r="6436">
          <cell r="A6436">
            <v>101405</v>
          </cell>
          <cell r="B6436" t="str">
            <v>ENGENHEIRO SANITARISTA COM ENCARGOS COMPLEMENTARES</v>
          </cell>
          <cell r="C6436" t="str">
            <v>MES</v>
          </cell>
          <cell r="D6436">
            <v>18454.12</v>
          </cell>
          <cell r="E6436">
            <v>21340.33</v>
          </cell>
          <cell r="F6436" t="str">
            <v>SINTÉTICO</v>
          </cell>
          <cell r="G6436">
            <v>21340.33</v>
          </cell>
        </row>
        <row r="6437">
          <cell r="A6437">
            <v>101406</v>
          </cell>
          <cell r="B6437" t="str">
            <v>ESTUCADOR COM ENCARGOS COMPLEMENTARES</v>
          </cell>
          <cell r="C6437" t="str">
            <v>MES</v>
          </cell>
          <cell r="D6437">
            <v>3695.67</v>
          </cell>
          <cell r="E6437">
            <v>4143.13</v>
          </cell>
          <cell r="F6437" t="str">
            <v>SINTÉTICO</v>
          </cell>
          <cell r="G6437">
            <v>4143.13</v>
          </cell>
        </row>
        <row r="6438">
          <cell r="A6438">
            <v>101407</v>
          </cell>
          <cell r="B6438" t="str">
            <v>GESSEIRO COM ENCARGOS COMPLEMENTARES</v>
          </cell>
          <cell r="C6438" t="str">
            <v>MES</v>
          </cell>
          <cell r="D6438">
            <v>3026.43</v>
          </cell>
          <cell r="E6438">
            <v>3368.21</v>
          </cell>
          <cell r="F6438" t="str">
            <v>SINTÉTICO</v>
          </cell>
          <cell r="G6438">
            <v>3368.21</v>
          </cell>
        </row>
        <row r="6439">
          <cell r="A6439">
            <v>101408</v>
          </cell>
          <cell r="B6439" t="str">
            <v>IMPERMEABILIZADOR COM ENCARGOS COMPLEMENTARES</v>
          </cell>
          <cell r="C6439" t="str">
            <v>MES</v>
          </cell>
          <cell r="D6439">
            <v>3132.16</v>
          </cell>
          <cell r="E6439">
            <v>3490.64</v>
          </cell>
          <cell r="F6439" t="str">
            <v>SINTÉTICO</v>
          </cell>
          <cell r="G6439">
            <v>3490.64</v>
          </cell>
        </row>
        <row r="6440">
          <cell r="A6440">
            <v>101409</v>
          </cell>
          <cell r="B6440" t="str">
            <v>INSTALADOR DE TUBULAÇÕES COM ENCARGOS COMPLEMENTARES</v>
          </cell>
          <cell r="C6440" t="str">
            <v>MES</v>
          </cell>
          <cell r="D6440">
            <v>6918.29</v>
          </cell>
          <cell r="E6440">
            <v>7898.51</v>
          </cell>
          <cell r="F6440" t="str">
            <v>SINTÉTICO</v>
          </cell>
          <cell r="G6440">
            <v>7898.51</v>
          </cell>
        </row>
        <row r="6441">
          <cell r="A6441">
            <v>101410</v>
          </cell>
          <cell r="B6441" t="str">
            <v>JARDINEIRO COM ENCARGOS COMPLEMENTARES</v>
          </cell>
          <cell r="C6441" t="str">
            <v>MES</v>
          </cell>
          <cell r="D6441">
            <v>3467.22</v>
          </cell>
          <cell r="E6441">
            <v>3878.61</v>
          </cell>
          <cell r="F6441" t="str">
            <v>SINTÉTICO</v>
          </cell>
          <cell r="G6441">
            <v>3878.61</v>
          </cell>
        </row>
        <row r="6442">
          <cell r="A6442">
            <v>101411</v>
          </cell>
          <cell r="B6442" t="str">
            <v>LEITURISTA OU CADASTRISTA DE REDES DE ÁGUA COM ENCARGOS COMPLEMENTARES</v>
          </cell>
          <cell r="C6442" t="str">
            <v>MES</v>
          </cell>
          <cell r="D6442">
            <v>2022.93</v>
          </cell>
          <cell r="E6442">
            <v>2312.7600000000002</v>
          </cell>
          <cell r="F6442" t="str">
            <v>SINTÉTICO</v>
          </cell>
          <cell r="G6442">
            <v>2312.7600000000002</v>
          </cell>
        </row>
        <row r="6443">
          <cell r="A6443">
            <v>101412</v>
          </cell>
          <cell r="B6443" t="str">
            <v>MAÇARIQUEIRO COM ENCARGOS COMPLEMENTARES</v>
          </cell>
          <cell r="C6443" t="str">
            <v>MES</v>
          </cell>
          <cell r="D6443">
            <v>4002.41</v>
          </cell>
          <cell r="E6443">
            <v>4476.6899999999996</v>
          </cell>
          <cell r="F6443" t="str">
            <v>SINTÉTICO</v>
          </cell>
          <cell r="G6443">
            <v>4476.6899999999996</v>
          </cell>
        </row>
        <row r="6444">
          <cell r="A6444">
            <v>101413</v>
          </cell>
          <cell r="B6444" t="str">
            <v>MARCENEIRO COM ENCARGOS COMPLEMENTARES</v>
          </cell>
          <cell r="C6444" t="str">
            <v>MES</v>
          </cell>
          <cell r="D6444">
            <v>3618.81</v>
          </cell>
          <cell r="E6444">
            <v>4055.46</v>
          </cell>
          <cell r="F6444" t="str">
            <v>SINTÉTICO</v>
          </cell>
          <cell r="G6444">
            <v>4055.46</v>
          </cell>
        </row>
        <row r="6445">
          <cell r="A6445">
            <v>101414</v>
          </cell>
          <cell r="B6445" t="str">
            <v>MARMORISTA / GRANITEIRO COM ENCARGOS COMPLEMENTARES</v>
          </cell>
          <cell r="C6445" t="str">
            <v>MES</v>
          </cell>
          <cell r="D6445">
            <v>3400.18</v>
          </cell>
          <cell r="E6445">
            <v>3800.98</v>
          </cell>
          <cell r="F6445" t="str">
            <v>SINTÉTICO</v>
          </cell>
          <cell r="G6445">
            <v>3800.98</v>
          </cell>
        </row>
        <row r="6446">
          <cell r="A6446">
            <v>101415</v>
          </cell>
          <cell r="B6446" t="str">
            <v>MECÂNICO DE EQUIPAMENTOS PESADOS COM ENCARGOS COMPLEMENTARES</v>
          </cell>
          <cell r="C6446" t="str">
            <v>MES</v>
          </cell>
          <cell r="D6446">
            <v>4209.0600000000004</v>
          </cell>
          <cell r="E6446">
            <v>4761.49</v>
          </cell>
          <cell r="F6446" t="str">
            <v>SINTÉTICO</v>
          </cell>
          <cell r="G6446">
            <v>4761.49</v>
          </cell>
        </row>
        <row r="6447">
          <cell r="A6447">
            <v>101416</v>
          </cell>
          <cell r="B6447" t="str">
            <v>MECÂNICO DE REFRIGERAÇÃO COM ENCARGOS COMPLEMENTARES</v>
          </cell>
          <cell r="C6447" t="str">
            <v>MES</v>
          </cell>
          <cell r="D6447">
            <v>2826.14</v>
          </cell>
          <cell r="E6447">
            <v>3135.95</v>
          </cell>
          <cell r="F6447" t="str">
            <v>SINTÉTICO</v>
          </cell>
          <cell r="G6447">
            <v>3135.95</v>
          </cell>
        </row>
        <row r="6448">
          <cell r="A6448">
            <v>101417</v>
          </cell>
          <cell r="B6448" t="str">
            <v>MONTADOR DE ELETROELETRÔNICO COM ENCARGOS COMPLEMENTARES</v>
          </cell>
          <cell r="C6448" t="str">
            <v>MES</v>
          </cell>
          <cell r="D6448">
            <v>3035.09</v>
          </cell>
          <cell r="E6448">
            <v>3377.9</v>
          </cell>
          <cell r="F6448" t="str">
            <v>SINTÉTICO</v>
          </cell>
          <cell r="G6448">
            <v>3377.9</v>
          </cell>
        </row>
        <row r="6449">
          <cell r="A6449">
            <v>101418</v>
          </cell>
          <cell r="B6449" t="str">
            <v>MONTADOR DE ESTRUTURAS METÁLICAS COM ENCARGOS COMPLEMENTARES</v>
          </cell>
          <cell r="C6449" t="str">
            <v>MES</v>
          </cell>
          <cell r="D6449">
            <v>3088.1</v>
          </cell>
          <cell r="E6449">
            <v>3463.53</v>
          </cell>
          <cell r="F6449" t="str">
            <v>SINTÉTICO</v>
          </cell>
          <cell r="G6449">
            <v>3463.53</v>
          </cell>
        </row>
        <row r="6450">
          <cell r="A6450">
            <v>101419</v>
          </cell>
          <cell r="B6450" t="str">
            <v>MONTADOR DE MÁQUINAS COM ENCARGOS COMPLEMENTARES</v>
          </cell>
          <cell r="C6450" t="str">
            <v>MES</v>
          </cell>
          <cell r="D6450">
            <v>6246.84</v>
          </cell>
          <cell r="E6450">
            <v>7096.78</v>
          </cell>
          <cell r="F6450" t="str">
            <v>SINTÉTICO</v>
          </cell>
          <cell r="G6450">
            <v>7096.78</v>
          </cell>
        </row>
        <row r="6451">
          <cell r="A6451">
            <v>101420</v>
          </cell>
          <cell r="B6451" t="str">
            <v>MOTORISTA DE CAMINHÃO BASCULANTE COM ENCARGOS COMPLEMENTARES</v>
          </cell>
          <cell r="C6451" t="str">
            <v>MES</v>
          </cell>
          <cell r="D6451">
            <v>3101.79</v>
          </cell>
          <cell r="E6451">
            <v>3479.39</v>
          </cell>
          <cell r="F6451" t="str">
            <v>SINTÉTICO</v>
          </cell>
          <cell r="G6451">
            <v>3479.39</v>
          </cell>
        </row>
        <row r="6452">
          <cell r="A6452">
            <v>101421</v>
          </cell>
          <cell r="B6452" t="str">
            <v>MOTORISTA DE CAMINHÃO CARRETA COM ENCARGOS COMPLEMENTARES</v>
          </cell>
          <cell r="C6452" t="str">
            <v>MES</v>
          </cell>
          <cell r="D6452">
            <v>4096.05</v>
          </cell>
          <cell r="E6452">
            <v>4630.6400000000003</v>
          </cell>
          <cell r="F6452" t="str">
            <v>SINTÉTICO</v>
          </cell>
          <cell r="G6452">
            <v>4630.6400000000003</v>
          </cell>
        </row>
        <row r="6453">
          <cell r="A6453">
            <v>101422</v>
          </cell>
          <cell r="B6453" t="str">
            <v>MOTORISTA DE CARRO DE PASSEIO COM ENCARGOS COMPLEMENTARES</v>
          </cell>
          <cell r="C6453" t="str">
            <v>MES</v>
          </cell>
          <cell r="D6453">
            <v>3284.93</v>
          </cell>
          <cell r="E6453">
            <v>3691.43</v>
          </cell>
          <cell r="F6453" t="str">
            <v>SINTÉTICO</v>
          </cell>
          <cell r="G6453">
            <v>3691.43</v>
          </cell>
        </row>
        <row r="6454">
          <cell r="A6454">
            <v>101423</v>
          </cell>
          <cell r="B6454" t="str">
            <v>MOTORISTA DE ÔNIBUS / MICRO-ÔNIBUS COM ENCARGOS COMPLEMENTARES</v>
          </cell>
          <cell r="C6454" t="str">
            <v>MES</v>
          </cell>
          <cell r="D6454">
            <v>3751.52</v>
          </cell>
          <cell r="E6454">
            <v>4231.71</v>
          </cell>
          <cell r="F6454" t="str">
            <v>SINTÉTICO</v>
          </cell>
          <cell r="G6454">
            <v>4231.71</v>
          </cell>
        </row>
        <row r="6455">
          <cell r="A6455">
            <v>101424</v>
          </cell>
          <cell r="B6455" t="str">
            <v>MOTORISTA OPERADOR DE CAMINHÃO COM MUNCK COM ENCARGOS COMPLEMENTARES</v>
          </cell>
          <cell r="C6455" t="str">
            <v>MES</v>
          </cell>
          <cell r="D6455">
            <v>3636.88</v>
          </cell>
          <cell r="E6455">
            <v>4098.96</v>
          </cell>
          <cell r="F6455" t="str">
            <v>SINTÉTICO</v>
          </cell>
          <cell r="G6455">
            <v>4098.96</v>
          </cell>
        </row>
        <row r="6456">
          <cell r="A6456">
            <v>101425</v>
          </cell>
          <cell r="B6456" t="str">
            <v>NIVELADOR  COM ENCARGOS COMPLEMENTARES</v>
          </cell>
          <cell r="C6456" t="str">
            <v>MES</v>
          </cell>
          <cell r="D6456">
            <v>2995.58</v>
          </cell>
          <cell r="E6456">
            <v>3440.37</v>
          </cell>
          <cell r="F6456" t="str">
            <v>SINTÉTICO</v>
          </cell>
          <cell r="G6456">
            <v>3440.37</v>
          </cell>
        </row>
        <row r="6457">
          <cell r="A6457">
            <v>101426</v>
          </cell>
          <cell r="B6457" t="str">
            <v>OPERADOR DE BATE-ESTACA COM ENCARGOS COMPLEMENTARES</v>
          </cell>
          <cell r="C6457" t="str">
            <v>MES</v>
          </cell>
          <cell r="D6457">
            <v>3645.94</v>
          </cell>
          <cell r="E6457">
            <v>4109.45</v>
          </cell>
          <cell r="F6457" t="str">
            <v>SINTÉTICO</v>
          </cell>
          <cell r="G6457">
            <v>4109.45</v>
          </cell>
        </row>
        <row r="6458">
          <cell r="A6458">
            <v>101427</v>
          </cell>
          <cell r="B6458" t="str">
            <v>OPERADOR DE BETONEIRA (CAMINHÃO) COM ENCARGOS COMPLEMENTARES</v>
          </cell>
          <cell r="C6458" t="str">
            <v>MES</v>
          </cell>
          <cell r="D6458">
            <v>3000.19</v>
          </cell>
          <cell r="E6458">
            <v>3361.73</v>
          </cell>
          <cell r="F6458" t="str">
            <v>SINTÉTICO</v>
          </cell>
          <cell r="G6458">
            <v>3361.73</v>
          </cell>
        </row>
        <row r="6459">
          <cell r="A6459">
            <v>101428</v>
          </cell>
          <cell r="B6459" t="str">
            <v>OPERADOR DE BETONEIRA ESTACIONÁRIA COM ENCARGOS COMPLEMENTARES</v>
          </cell>
          <cell r="C6459" t="str">
            <v>MES</v>
          </cell>
          <cell r="D6459">
            <v>2920.11</v>
          </cell>
          <cell r="E6459">
            <v>3269.02</v>
          </cell>
          <cell r="F6459" t="str">
            <v>SINTÉTICO</v>
          </cell>
          <cell r="G6459">
            <v>3269.02</v>
          </cell>
        </row>
        <row r="6460">
          <cell r="A6460">
            <v>101429</v>
          </cell>
          <cell r="B6460" t="str">
            <v>OPERADOR DE COMPRESSOR DE AR OU COMPRESSORISTA COM ENCARGOS COMPLEMENTARES</v>
          </cell>
          <cell r="C6460" t="str">
            <v>MES</v>
          </cell>
          <cell r="D6460">
            <v>3358.26</v>
          </cell>
          <cell r="E6460">
            <v>3776.36</v>
          </cell>
          <cell r="F6460" t="str">
            <v>SINTÉTICO</v>
          </cell>
          <cell r="G6460">
            <v>3776.36</v>
          </cell>
        </row>
        <row r="6461">
          <cell r="A6461">
            <v>101430</v>
          </cell>
          <cell r="B6461" t="str">
            <v>OPERADOR DE DEMARCADORA DE FAIXAS DE TRÁFEGO COM ENCARGOS COMPLEMENTARES</v>
          </cell>
          <cell r="C6461" t="str">
            <v>MES</v>
          </cell>
          <cell r="D6461">
            <v>3528.56</v>
          </cell>
          <cell r="E6461">
            <v>3973.54</v>
          </cell>
          <cell r="F6461" t="str">
            <v>SINTÉTICO</v>
          </cell>
          <cell r="G6461">
            <v>3973.54</v>
          </cell>
        </row>
        <row r="6462">
          <cell r="A6462">
            <v>101431</v>
          </cell>
          <cell r="B6462" t="str">
            <v>OPERADOR DE ESCAVADEIRA COM ENCARGOS COMPLEMENTARES</v>
          </cell>
          <cell r="C6462" t="str">
            <v>MES</v>
          </cell>
          <cell r="D6462">
            <v>3802.79</v>
          </cell>
          <cell r="E6462">
            <v>4291.07</v>
          </cell>
          <cell r="F6462" t="str">
            <v>SINTÉTICO</v>
          </cell>
          <cell r="G6462">
            <v>4291.07</v>
          </cell>
        </row>
        <row r="6463">
          <cell r="A6463">
            <v>101432</v>
          </cell>
          <cell r="B6463" t="str">
            <v>OPERADOR DE GUINCHO OU GUINCHEIRO COM ENCARGOS COMPLEMENTARES</v>
          </cell>
          <cell r="C6463" t="str">
            <v>MES</v>
          </cell>
          <cell r="D6463">
            <v>3094.22</v>
          </cell>
          <cell r="E6463">
            <v>3470.62</v>
          </cell>
          <cell r="F6463" t="str">
            <v>SINTÉTICO</v>
          </cell>
          <cell r="G6463">
            <v>3470.62</v>
          </cell>
        </row>
        <row r="6464">
          <cell r="A6464">
            <v>101433</v>
          </cell>
          <cell r="B6464" t="str">
            <v>OPERADOR DE GUINDASTE COM ENCARGOS COMPLEMENTARES</v>
          </cell>
          <cell r="C6464" t="str">
            <v>MES</v>
          </cell>
          <cell r="D6464">
            <v>3810.78</v>
          </cell>
          <cell r="E6464">
            <v>4300.33</v>
          </cell>
          <cell r="F6464" t="str">
            <v>SINTÉTICO</v>
          </cell>
          <cell r="G6464">
            <v>4300.33</v>
          </cell>
        </row>
        <row r="6465">
          <cell r="A6465">
            <v>101434</v>
          </cell>
          <cell r="B6465" t="str">
            <v>OPERADOR DE JATO ABRASIVO OU JATISTA COM ENCARGOS COMPLEMENTARES</v>
          </cell>
          <cell r="C6465" t="str">
            <v>MES</v>
          </cell>
          <cell r="D6465">
            <v>3478.8</v>
          </cell>
          <cell r="E6465">
            <v>3915.92</v>
          </cell>
          <cell r="F6465" t="str">
            <v>SINTÉTICO</v>
          </cell>
          <cell r="G6465">
            <v>3915.92</v>
          </cell>
        </row>
        <row r="6466">
          <cell r="A6466">
            <v>101435</v>
          </cell>
          <cell r="B6466" t="str">
            <v>OPERADOR DE MÁQUINAS E TRATORES DIVERSOS COM ENCARGOS COMPLEMENTARES</v>
          </cell>
          <cell r="C6466" t="str">
            <v>MES</v>
          </cell>
          <cell r="D6466">
            <v>3812.2</v>
          </cell>
          <cell r="E6466">
            <v>4301.96</v>
          </cell>
          <cell r="F6466" t="str">
            <v>SINTÉTICO</v>
          </cell>
          <cell r="G6466">
            <v>4301.96</v>
          </cell>
        </row>
        <row r="6467">
          <cell r="A6467">
            <v>101436</v>
          </cell>
          <cell r="B6467" t="str">
            <v>OPERADOR DE MARTELETE OU MARTELETEIRO COM ENCARGOS COMPLEMENTARES</v>
          </cell>
          <cell r="C6467" t="str">
            <v>MES</v>
          </cell>
          <cell r="D6467">
            <v>3084.08</v>
          </cell>
          <cell r="E6467">
            <v>3458.87</v>
          </cell>
          <cell r="F6467" t="str">
            <v>SINTÉTICO</v>
          </cell>
          <cell r="G6467">
            <v>3458.87</v>
          </cell>
        </row>
        <row r="6468">
          <cell r="A6468">
            <v>101437</v>
          </cell>
          <cell r="B6468" t="str">
            <v>OPERADOR DE MOTO SCRAPER COM ENCARGOS COMPLEMENTARES</v>
          </cell>
          <cell r="C6468" t="str">
            <v>MES</v>
          </cell>
          <cell r="D6468">
            <v>3576.6</v>
          </cell>
          <cell r="E6468">
            <v>4029.15</v>
          </cell>
          <cell r="F6468" t="str">
            <v>SINTÉTICO</v>
          </cell>
          <cell r="G6468">
            <v>4029.15</v>
          </cell>
        </row>
        <row r="6469">
          <cell r="A6469">
            <v>101438</v>
          </cell>
          <cell r="B6469" t="str">
            <v>OPERADOR DE MOTONIVELADORA COM ENCARGOS COMPLEMENTARES</v>
          </cell>
          <cell r="C6469" t="str">
            <v>MES</v>
          </cell>
          <cell r="D6469">
            <v>4226.68</v>
          </cell>
          <cell r="E6469">
            <v>4781.8900000000003</v>
          </cell>
          <cell r="F6469" t="str">
            <v>SINTÉTICO</v>
          </cell>
          <cell r="G6469">
            <v>4781.8900000000003</v>
          </cell>
        </row>
        <row r="6470">
          <cell r="A6470">
            <v>101439</v>
          </cell>
          <cell r="B6470" t="str">
            <v>OPERADOR DE PÁ CARREGADEIRA COM ENCARGOS COMPLEMENTARES</v>
          </cell>
          <cell r="C6470" t="str">
            <v>MES</v>
          </cell>
          <cell r="D6470">
            <v>3603.45</v>
          </cell>
          <cell r="E6470">
            <v>4060.25</v>
          </cell>
          <cell r="F6470" t="str">
            <v>SINTÉTICO</v>
          </cell>
          <cell r="G6470">
            <v>4060.25</v>
          </cell>
        </row>
        <row r="6471">
          <cell r="A6471">
            <v>101440</v>
          </cell>
          <cell r="B6471" t="str">
            <v>OPERADOR DE PAVIMENTADORA / MESA VIBROACABADORA COM ENCARGOS COMPLEMENTARES</v>
          </cell>
          <cell r="C6471" t="str">
            <v>MES</v>
          </cell>
          <cell r="D6471">
            <v>3669.48</v>
          </cell>
          <cell r="E6471">
            <v>4136.7</v>
          </cell>
          <cell r="F6471" t="str">
            <v>SINTÉTICO</v>
          </cell>
          <cell r="G6471">
            <v>4136.7</v>
          </cell>
        </row>
        <row r="6472">
          <cell r="A6472">
            <v>101441</v>
          </cell>
          <cell r="B6472" t="str">
            <v>OPERADOR DE ROLO COMPACTADOR COM ENCARGOS COMPLEMENTARES</v>
          </cell>
          <cell r="C6472" t="str">
            <v>MES</v>
          </cell>
          <cell r="D6472">
            <v>2960.94</v>
          </cell>
          <cell r="E6472">
            <v>3316.29</v>
          </cell>
          <cell r="F6472" t="str">
            <v>SINTÉTICO</v>
          </cell>
          <cell r="G6472">
            <v>3316.29</v>
          </cell>
        </row>
        <row r="6473">
          <cell r="A6473">
            <v>101442</v>
          </cell>
          <cell r="B6473" t="str">
            <v>OPERADOR DE TRATOR - EXCLUSIVE AGROPECUÁRIA COM ENCARGOS COMPLEMENTARES</v>
          </cell>
          <cell r="C6473" t="str">
            <v>MES</v>
          </cell>
          <cell r="D6473">
            <v>3345.3</v>
          </cell>
          <cell r="E6473">
            <v>3761.34</v>
          </cell>
          <cell r="F6473" t="str">
            <v>SINTÉTICO</v>
          </cell>
          <cell r="G6473">
            <v>3761.34</v>
          </cell>
        </row>
        <row r="6474">
          <cell r="A6474">
            <v>101443</v>
          </cell>
          <cell r="B6474" t="str">
            <v>OPERADOR DE USINA DE ASFALTO, DE SOLOS OU DE CONCRETO COM ENCARGOS COMPLEMENTARES</v>
          </cell>
          <cell r="C6474" t="str">
            <v>MES</v>
          </cell>
          <cell r="D6474">
            <v>3251.57</v>
          </cell>
          <cell r="E6474">
            <v>3652.8</v>
          </cell>
          <cell r="F6474" t="str">
            <v>SINTÉTICO</v>
          </cell>
          <cell r="G6474">
            <v>3652.8</v>
          </cell>
        </row>
        <row r="6475">
          <cell r="A6475">
            <v>101444</v>
          </cell>
          <cell r="B6475" t="str">
            <v>PASTILHEIRO COM ENCARGOS COMPLEMENTARES</v>
          </cell>
          <cell r="C6475" t="str">
            <v>MES</v>
          </cell>
          <cell r="D6475">
            <v>3576.28</v>
          </cell>
          <cell r="E6475">
            <v>4004.89</v>
          </cell>
          <cell r="F6475" t="str">
            <v>SINTÉTICO</v>
          </cell>
          <cell r="G6475">
            <v>4004.89</v>
          </cell>
        </row>
        <row r="6476">
          <cell r="A6476">
            <v>101445</v>
          </cell>
          <cell r="B6476" t="str">
            <v>PEDREIRO COM ENCARGOS COMPLEMENTARES</v>
          </cell>
          <cell r="C6476" t="str">
            <v>MES</v>
          </cell>
          <cell r="D6476">
            <v>3576.44</v>
          </cell>
          <cell r="E6476">
            <v>4005.07</v>
          </cell>
          <cell r="F6476" t="str">
            <v>SINTÉTICO</v>
          </cell>
          <cell r="G6476">
            <v>4005.07</v>
          </cell>
        </row>
        <row r="6477">
          <cell r="A6477">
            <v>101446</v>
          </cell>
          <cell r="B6477" t="str">
            <v>PINTOR COM ENCARGOS COMPLEMENTARES</v>
          </cell>
          <cell r="C6477" t="str">
            <v>MES</v>
          </cell>
          <cell r="D6477">
            <v>3786.48</v>
          </cell>
          <cell r="E6477">
            <v>4213.67</v>
          </cell>
          <cell r="F6477" t="str">
            <v>SINTÉTICO</v>
          </cell>
          <cell r="G6477">
            <v>4213.67</v>
          </cell>
        </row>
        <row r="6478">
          <cell r="A6478">
            <v>101447</v>
          </cell>
          <cell r="B6478" t="str">
            <v>PINTOR DE LETREIROS COM ENCARGOS COMPLEMENTARES</v>
          </cell>
          <cell r="C6478" t="str">
            <v>MES</v>
          </cell>
          <cell r="D6478">
            <v>3764.01</v>
          </cell>
          <cell r="E6478">
            <v>4187.66</v>
          </cell>
          <cell r="F6478" t="str">
            <v>SINTÉTICO</v>
          </cell>
          <cell r="G6478">
            <v>4187.66</v>
          </cell>
        </row>
        <row r="6479">
          <cell r="A6479">
            <v>101448</v>
          </cell>
          <cell r="B6479" t="str">
            <v>PINTOR PARA TINTA EPÓXI COM ENCARGOS COMPLEMENTARES</v>
          </cell>
          <cell r="C6479" t="str">
            <v>MES</v>
          </cell>
          <cell r="D6479">
            <v>3991.02</v>
          </cell>
          <cell r="E6479">
            <v>4450.51</v>
          </cell>
          <cell r="F6479" t="str">
            <v>SINTÉTICO</v>
          </cell>
          <cell r="G6479">
            <v>4450.51</v>
          </cell>
        </row>
        <row r="6480">
          <cell r="A6480">
            <v>101449</v>
          </cell>
          <cell r="B6480" t="str">
            <v>POCEIRO / ESCAVADOR DE VALAS COM ENCARGOS COMPLEMENTARES</v>
          </cell>
          <cell r="C6480" t="str">
            <v>MES</v>
          </cell>
          <cell r="D6480">
            <v>3267.09</v>
          </cell>
          <cell r="E6480">
            <v>3670.78</v>
          </cell>
          <cell r="F6480" t="str">
            <v>SINTÉTICO</v>
          </cell>
          <cell r="G6480">
            <v>3670.78</v>
          </cell>
        </row>
        <row r="6481">
          <cell r="A6481">
            <v>101450</v>
          </cell>
          <cell r="B6481" t="str">
            <v>RASTELEIRO COM ENCARGOS COMPLEMENTARES</v>
          </cell>
          <cell r="C6481" t="str">
            <v>MES</v>
          </cell>
          <cell r="D6481">
            <v>2708.58</v>
          </cell>
          <cell r="E6481">
            <v>3024.07</v>
          </cell>
          <cell r="F6481" t="str">
            <v>SINTÉTICO</v>
          </cell>
          <cell r="G6481">
            <v>3024.07</v>
          </cell>
        </row>
        <row r="6482">
          <cell r="A6482">
            <v>101451</v>
          </cell>
          <cell r="B6482" t="str">
            <v>SERRALHEIRO COM ENCARGOS COMPLEMENTARES</v>
          </cell>
          <cell r="C6482" t="str">
            <v>MES</v>
          </cell>
          <cell r="D6482">
            <v>3562.75</v>
          </cell>
          <cell r="E6482">
            <v>3989.22</v>
          </cell>
          <cell r="F6482" t="str">
            <v>SINTÉTICO</v>
          </cell>
          <cell r="G6482">
            <v>3989.22</v>
          </cell>
        </row>
        <row r="6483">
          <cell r="A6483">
            <v>101452</v>
          </cell>
          <cell r="B6483" t="str">
            <v>SERVENTE DE OBRAS COM ENCARGOS COMPLEMENTARES</v>
          </cell>
          <cell r="C6483" t="str">
            <v>MES</v>
          </cell>
          <cell r="D6483">
            <v>2458.88</v>
          </cell>
          <cell r="E6483">
            <v>2713.06</v>
          </cell>
          <cell r="F6483" t="str">
            <v>SINTÉTICO</v>
          </cell>
          <cell r="G6483">
            <v>2713.06</v>
          </cell>
        </row>
        <row r="6484">
          <cell r="A6484">
            <v>101453</v>
          </cell>
          <cell r="B6484" t="str">
            <v>SOLDADOR COM ENCARGOS COMPLEMENTARES</v>
          </cell>
          <cell r="C6484" t="str">
            <v>MES</v>
          </cell>
          <cell r="D6484">
            <v>3947.51</v>
          </cell>
          <cell r="E6484">
            <v>4413.13</v>
          </cell>
          <cell r="F6484" t="str">
            <v>SINTÉTICO</v>
          </cell>
          <cell r="G6484">
            <v>4413.13</v>
          </cell>
        </row>
        <row r="6485">
          <cell r="A6485">
            <v>101454</v>
          </cell>
          <cell r="B6485" t="str">
            <v>SOLDADOR ELÉTRICO COM ENCARGOS COMPLEMENTARES</v>
          </cell>
          <cell r="C6485" t="str">
            <v>MES</v>
          </cell>
          <cell r="D6485">
            <v>4462.33</v>
          </cell>
          <cell r="E6485">
            <v>5009.24</v>
          </cell>
          <cell r="F6485" t="str">
            <v>SINTÉTICO</v>
          </cell>
          <cell r="G6485">
            <v>5009.24</v>
          </cell>
        </row>
        <row r="6486">
          <cell r="A6486">
            <v>101455</v>
          </cell>
          <cell r="B6486" t="str">
            <v>TAQUEADOR OU TAQUEIRO COM ENCARGOS COMPLEMENTARES</v>
          </cell>
          <cell r="C6486" t="str">
            <v>MES</v>
          </cell>
          <cell r="D6486">
            <v>4167.83</v>
          </cell>
          <cell r="E6486">
            <v>4691.16</v>
          </cell>
          <cell r="F6486" t="str">
            <v>SINTÉTICO</v>
          </cell>
          <cell r="G6486">
            <v>4691.16</v>
          </cell>
        </row>
        <row r="6487">
          <cell r="A6487">
            <v>101456</v>
          </cell>
          <cell r="B6487" t="str">
            <v>TÉCNICO DE LABORATÓRIO E CAMPO DE CONSTRUÇÃO COM ENCARGOS COMPLEMENTARES</v>
          </cell>
          <cell r="C6487" t="str">
            <v>MES</v>
          </cell>
          <cell r="D6487">
            <v>4370.2700000000004</v>
          </cell>
          <cell r="E6487">
            <v>5030.74</v>
          </cell>
          <cell r="F6487" t="str">
            <v>SINTÉTICO</v>
          </cell>
          <cell r="G6487">
            <v>5030.74</v>
          </cell>
        </row>
        <row r="6488">
          <cell r="A6488">
            <v>101457</v>
          </cell>
          <cell r="B6488" t="str">
            <v>TÉCNICO EM SONDAGEM COM ENCARGOS COMPLEMENTARES</v>
          </cell>
          <cell r="C6488" t="str">
            <v>MES</v>
          </cell>
          <cell r="D6488">
            <v>3916.66</v>
          </cell>
          <cell r="E6488">
            <v>4422.92</v>
          </cell>
          <cell r="F6488" t="str">
            <v>SINTÉTICO</v>
          </cell>
          <cell r="G6488">
            <v>4422.92</v>
          </cell>
        </row>
        <row r="6489">
          <cell r="A6489">
            <v>101458</v>
          </cell>
          <cell r="B6489" t="str">
            <v>TELHADOR COM ENCARGOS COMPLEMENTARES</v>
          </cell>
          <cell r="C6489" t="str">
            <v>MES</v>
          </cell>
          <cell r="D6489">
            <v>3553.31</v>
          </cell>
          <cell r="E6489">
            <v>3979.62</v>
          </cell>
          <cell r="F6489" t="str">
            <v>SINTÉTICO</v>
          </cell>
          <cell r="G6489">
            <v>3979.62</v>
          </cell>
        </row>
        <row r="6490">
          <cell r="A6490">
            <v>101459</v>
          </cell>
          <cell r="B6490" t="str">
            <v>VIDRACEIRO COM ENCARGOS COMPLEMENTARES</v>
          </cell>
          <cell r="C6490" t="str">
            <v>MES</v>
          </cell>
          <cell r="D6490">
            <v>3144.62</v>
          </cell>
          <cell r="E6490">
            <v>3505.07</v>
          </cell>
          <cell r="F6490" t="str">
            <v>SINTÉTICO</v>
          </cell>
          <cell r="G6490">
            <v>3505.07</v>
          </cell>
        </row>
        <row r="6491">
          <cell r="A6491">
            <v>101460</v>
          </cell>
          <cell r="B6491" t="str">
            <v>VIGIA DIURNO COM ENCARGOS COMPLEMENTARES</v>
          </cell>
          <cell r="C6491" t="str">
            <v>MES</v>
          </cell>
          <cell r="D6491">
            <v>2513.27</v>
          </cell>
          <cell r="E6491">
            <v>2776.02</v>
          </cell>
          <cell r="F6491" t="str">
            <v>SINTÉTICO</v>
          </cell>
          <cell r="G6491">
            <v>2776.02</v>
          </cell>
        </row>
      </sheetData>
      <sheetData sheetId="6"/>
      <sheetData sheetId="7"/>
      <sheetData sheetId="8"/>
      <sheetData sheetId="9"/>
      <sheetData sheetId="10"/>
      <sheetData sheetId="11"/>
      <sheetData sheetId="12"/>
      <sheetData sheetId="13"/>
      <sheetData sheetId="14"/>
      <sheetData sheetId="15">
        <row r="1">
          <cell r="A1" t="str">
            <v>SECRETARIA DE ESTADO DA INFRAESTRUTURA -SEINF</v>
          </cell>
        </row>
        <row r="2">
          <cell r="A2" t="str">
            <v>DEPARTAMENTO DE ARQUITETURA E ENGENHARIA -  DAE</v>
          </cell>
        </row>
        <row r="3">
          <cell r="A3" t="str">
            <v>Título:</v>
          </cell>
          <cell r="B3" t="str">
            <v>CONSTRUÇÃO DE QUADRA POLIESPORTIVA COBERTA (30X45) M COM VESTIÁRIO, NA ESCOLA ESTADUAL ESCOLA ESTADUAL MARIA DAS NEVES REZENDE</v>
          </cell>
          <cell r="F3" t="str">
            <v>Local e Data:</v>
          </cell>
          <cell r="H3" t="str">
            <v xml:space="preserve">Boa Vista-RR, </v>
          </cell>
          <cell r="I3">
            <v>44048</v>
          </cell>
        </row>
        <row r="4">
          <cell r="A4" t="str">
            <v>Endereço:</v>
          </cell>
          <cell r="B4" t="str">
            <v>Rua Lindolfo Bernardo Coutinho, 464 - Asa Branca</v>
          </cell>
          <cell r="G4" t="str">
            <v>Prazo :</v>
          </cell>
          <cell r="H4" t="str">
            <v>120 Dias</v>
          </cell>
        </row>
        <row r="5">
          <cell r="A5" t="str">
            <v>Documento :</v>
          </cell>
          <cell r="B5">
            <v>0</v>
          </cell>
        </row>
        <row r="6">
          <cell r="A6" t="str">
            <v>COTAÇÕES DE PREÇOS DE MERCADO</v>
          </cell>
        </row>
        <row r="7">
          <cell r="A7" t="str">
            <v xml:space="preserve">               O Governo do Estado de Roraima, CNPJ n° 84.012.012/0001-26, DECLARA, por intermédio do Eng° Civil Severino Leite de Caldas Neto, CREA RNP: 040099599-9, que foi realizada a pesquisa de cotação de preços e que os preços amostrados, estão de acordo com os praticados no mercado local e nacional. </v>
          </cell>
        </row>
        <row r="10">
          <cell r="A10" t="str">
            <v>QUADRO RESUMO</v>
          </cell>
        </row>
        <row r="11">
          <cell r="A11" t="str">
            <v>COTAÇÃO        Nº</v>
          </cell>
          <cell r="B11" t="str">
            <v>DESCRIÇÃO DO ITEM</v>
          </cell>
          <cell r="D11" t="str">
            <v>EMPRESA</v>
          </cell>
          <cell r="E11" t="str">
            <v>UNID</v>
          </cell>
          <cell r="F11" t="str">
            <v>QUANT.</v>
          </cell>
          <cell r="G11" t="str">
            <v>PREÇO UNIT.</v>
          </cell>
          <cell r="H11" t="str">
            <v>PREÇO TOTAL.</v>
          </cell>
          <cell r="I11" t="str">
            <v>MEDIANA</v>
          </cell>
        </row>
        <row r="13">
          <cell r="A13">
            <v>1</v>
          </cell>
          <cell r="B13" t="str">
            <v>CERÂMICA 10X10 - TONALIDADES CLARAS (PAREDE)</v>
          </cell>
          <cell r="D13" t="str">
            <v>COMACO - MATERIAIS DE CONSTRUÇÃO LTDA</v>
          </cell>
          <cell r="E13" t="str">
            <v>M²</v>
          </cell>
          <cell r="F13">
            <v>156.41999999999999</v>
          </cell>
          <cell r="G13">
            <v>32.26</v>
          </cell>
          <cell r="H13">
            <v>5046.1099999999997</v>
          </cell>
          <cell r="I13">
            <v>35.5</v>
          </cell>
        </row>
        <row r="14">
          <cell r="D14" t="str">
            <v>BRASMOL COM. SERV. IMP. E EXP. LTDA</v>
          </cell>
          <cell r="E14" t="str">
            <v>M²</v>
          </cell>
          <cell r="F14">
            <v>156.41999999999999</v>
          </cell>
          <cell r="G14">
            <v>46.75</v>
          </cell>
          <cell r="H14">
            <v>7312.64</v>
          </cell>
        </row>
        <row r="15">
          <cell r="D15" t="str">
            <v>VIMEZER FORNEC. SERV. LTDA</v>
          </cell>
          <cell r="E15" t="str">
            <v>M²</v>
          </cell>
          <cell r="F15">
            <v>156.41999999999999</v>
          </cell>
          <cell r="G15">
            <v>35.5</v>
          </cell>
          <cell r="H15">
            <v>5552.91</v>
          </cell>
        </row>
        <row r="17">
          <cell r="A17">
            <v>2</v>
          </cell>
          <cell r="B17" t="str">
            <v>PLACA DE PORTA CÓDIGO BRAILLE MEDINDO 15X20CM</v>
          </cell>
          <cell r="D17" t="str">
            <v>F.D. RABELO NASCIMENTO E CIA LTDA(PUBLICOLOR)</v>
          </cell>
          <cell r="E17" t="str">
            <v>UND</v>
          </cell>
          <cell r="F17">
            <v>2</v>
          </cell>
          <cell r="G17">
            <v>178</v>
          </cell>
          <cell r="H17">
            <v>356</v>
          </cell>
          <cell r="I17">
            <v>178</v>
          </cell>
        </row>
        <row r="18">
          <cell r="E18" t="str">
            <v>UND</v>
          </cell>
          <cell r="F18">
            <v>2</v>
          </cell>
          <cell r="H18">
            <v>0</v>
          </cell>
        </row>
        <row r="19">
          <cell r="E19" t="str">
            <v>UND</v>
          </cell>
          <cell r="F19">
            <v>2</v>
          </cell>
          <cell r="H19">
            <v>0</v>
          </cell>
        </row>
        <row r="21">
          <cell r="A21">
            <v>3</v>
          </cell>
          <cell r="B21" t="str">
            <v>PLACA DE PORTA EM AÇO ESCOVADO ADESIVADO MEDINDO 30X10CM</v>
          </cell>
          <cell r="D21" t="str">
            <v>F.D. RABELO NASCIMENTO E CIA LTDA(PUBLICOLOR)</v>
          </cell>
          <cell r="E21" t="str">
            <v>UND</v>
          </cell>
          <cell r="F21">
            <v>3</v>
          </cell>
          <cell r="G21">
            <v>85</v>
          </cell>
          <cell r="H21">
            <v>255</v>
          </cell>
          <cell r="I21">
            <v>85</v>
          </cell>
        </row>
        <row r="22">
          <cell r="E22" t="str">
            <v>UND</v>
          </cell>
          <cell r="F22">
            <v>3</v>
          </cell>
          <cell r="H22">
            <v>0</v>
          </cell>
        </row>
        <row r="23">
          <cell r="E23" t="str">
            <v>UND</v>
          </cell>
          <cell r="F23">
            <v>3</v>
          </cell>
          <cell r="H23">
            <v>0</v>
          </cell>
        </row>
        <row r="25">
          <cell r="A25">
            <v>4</v>
          </cell>
          <cell r="B25" t="str">
            <v>PLACA DE VESTIÁRIO MASCULINO E FEMININO, EM ALUMÍNIO COMPOSTO E=3MM, MEDINDO 30X30CM</v>
          </cell>
          <cell r="D25" t="str">
            <v>TOWBAR SINALIZAÇÃO DE SEGURANÇA</v>
          </cell>
          <cell r="E25" t="str">
            <v>UND</v>
          </cell>
          <cell r="F25">
            <v>2</v>
          </cell>
          <cell r="G25">
            <v>51.22</v>
          </cell>
          <cell r="H25">
            <v>102.44</v>
          </cell>
          <cell r="I25">
            <v>47.11</v>
          </cell>
        </row>
        <row r="26">
          <cell r="D26" t="str">
            <v>F.D. RABELO NASCIMENTO E CIA LTDA(PUBLICOLOR)</v>
          </cell>
          <cell r="E26" t="str">
            <v>UND</v>
          </cell>
          <cell r="F26">
            <v>2</v>
          </cell>
          <cell r="G26">
            <v>43</v>
          </cell>
          <cell r="H26">
            <v>86</v>
          </cell>
        </row>
        <row r="27">
          <cell r="E27" t="str">
            <v>UND</v>
          </cell>
          <cell r="F27">
            <v>2</v>
          </cell>
          <cell r="H27">
            <v>0</v>
          </cell>
        </row>
        <row r="29">
          <cell r="A29">
            <v>5</v>
          </cell>
          <cell r="B29" t="str">
            <v>REFLETORES INDUSTRIAIS TIPO BEDD RE-304 / RE-308 OU SIMILAR</v>
          </cell>
          <cell r="D29" t="str">
            <v>LEVILUX ILUMINACAO E ELETRICIDADE LTDA - EPP</v>
          </cell>
          <cell r="E29" t="str">
            <v>UND</v>
          </cell>
          <cell r="F29">
            <v>40</v>
          </cell>
          <cell r="G29">
            <v>41</v>
          </cell>
          <cell r="H29">
            <v>1640</v>
          </cell>
          <cell r="I29">
            <v>41</v>
          </cell>
        </row>
        <row r="30">
          <cell r="E30" t="str">
            <v>UND</v>
          </cell>
          <cell r="F30">
            <v>40</v>
          </cell>
          <cell r="H30">
            <v>0</v>
          </cell>
        </row>
        <row r="31">
          <cell r="E31" t="str">
            <v>UND</v>
          </cell>
          <cell r="F31">
            <v>40</v>
          </cell>
          <cell r="H31">
            <v>0</v>
          </cell>
        </row>
        <row r="33">
          <cell r="A33">
            <v>6</v>
          </cell>
          <cell r="B33" t="str">
            <v>BRAÇO P/ REFLETOR (RETO) PINTADO ACABAMENTO: PINTURA EM EPOXI NA COR VEDE COM CANOPLA (PINTADA NA COR VERDE) ENCAIXE: 3/8" COMPRIMENTO: 0,50</v>
          </cell>
          <cell r="D33" t="str">
            <v>LEVILUX ILUMINACAO E ELETRICIDADE LTDA - EPP</v>
          </cell>
          <cell r="E33" t="str">
            <v>UND</v>
          </cell>
          <cell r="F33">
            <v>40</v>
          </cell>
          <cell r="G33">
            <v>12.7</v>
          </cell>
          <cell r="H33">
            <v>508</v>
          </cell>
          <cell r="I33">
            <v>12.7</v>
          </cell>
        </row>
        <row r="34">
          <cell r="E34" t="str">
            <v>UND</v>
          </cell>
          <cell r="F34">
            <v>40</v>
          </cell>
          <cell r="H34">
            <v>0</v>
          </cell>
        </row>
        <row r="35">
          <cell r="E35" t="str">
            <v>UND</v>
          </cell>
          <cell r="F35">
            <v>40</v>
          </cell>
          <cell r="H35">
            <v>0</v>
          </cell>
        </row>
        <row r="37">
          <cell r="A37">
            <v>7</v>
          </cell>
          <cell r="B37" t="str">
            <v>LÂMPADA LED BULBO ALTA POTÊNCIA 200W E27 MODERNA BRANCO FRIO</v>
          </cell>
          <cell r="D37" t="str">
            <v>VIA VAREJO S.A.(EXTRA)</v>
          </cell>
          <cell r="E37" t="str">
            <v>UND</v>
          </cell>
          <cell r="F37">
            <v>40</v>
          </cell>
          <cell r="G37">
            <v>239.9</v>
          </cell>
          <cell r="H37">
            <v>9596</v>
          </cell>
          <cell r="I37">
            <v>239.9</v>
          </cell>
        </row>
        <row r="38">
          <cell r="D38" t="str">
            <v>MADEIRAMADEIRA COMÉRCIO ELETRÔNICO S/A</v>
          </cell>
          <cell r="E38" t="str">
            <v>UND</v>
          </cell>
          <cell r="F38">
            <v>40</v>
          </cell>
          <cell r="G38">
            <v>239.9</v>
          </cell>
          <cell r="H38">
            <v>9596</v>
          </cell>
        </row>
        <row r="39">
          <cell r="D39" t="str">
            <v>MAGAZINE LUIZA</v>
          </cell>
          <cell r="E39" t="str">
            <v>UND</v>
          </cell>
          <cell r="F39">
            <v>40</v>
          </cell>
          <cell r="G39">
            <v>239.9</v>
          </cell>
          <cell r="H39">
            <v>9596</v>
          </cell>
        </row>
        <row r="42">
          <cell r="A42" t="str">
            <v>Nº</v>
          </cell>
          <cell r="B42" t="str">
            <v>EMPRESA / FANTASIA</v>
          </cell>
          <cell r="C42" t="str">
            <v>CNPJ</v>
          </cell>
          <cell r="D42" t="str">
            <v>ENDEREÇO</v>
          </cell>
          <cell r="H42" t="str">
            <v>TELEFONE</v>
          </cell>
        </row>
        <row r="43">
          <cell r="A43">
            <v>1</v>
          </cell>
          <cell r="B43" t="str">
            <v>CONSTRUSHOP CAÇARÍ MAT. DE CONSTRUÇÃO</v>
          </cell>
          <cell r="C43" t="str">
            <v>01.429.775/0001-40</v>
          </cell>
          <cell r="D43" t="str">
            <v>Rua da Bacabeira, 224, Caçarí, Boa Vista-RR, CEP: 69.370-717</v>
          </cell>
          <cell r="H43" t="str">
            <v>(95) 3623-5081</v>
          </cell>
        </row>
        <row r="44">
          <cell r="A44">
            <v>2</v>
          </cell>
          <cell r="B44" t="str">
            <v>VIMEZER FORNEC. SERV. LTDA</v>
          </cell>
          <cell r="C44" t="str">
            <v>10.159.093/0001-55</v>
          </cell>
          <cell r="D44" t="str">
            <v>Av. Ville Roy, nº 2504, Caçari, CEP: 69.307-725, Boa Vista-RR</v>
          </cell>
          <cell r="H44" t="str">
            <v>(95) 3224-0222</v>
          </cell>
        </row>
        <row r="45">
          <cell r="A45">
            <v>3</v>
          </cell>
          <cell r="B45" t="str">
            <v>BRASMOL COM. SERV. IMP. E EXP. LTDA</v>
          </cell>
          <cell r="C45" t="str">
            <v>13.085.476/0001-14</v>
          </cell>
          <cell r="D45" t="str">
            <v>Av. Surumu, 2099, Mecejana, Boa Vista-RR, CEP: 69304-555</v>
          </cell>
          <cell r="H45" t="str">
            <v>(95) 3198-2450 / 3198-2453</v>
          </cell>
        </row>
        <row r="46">
          <cell r="A46">
            <v>4</v>
          </cell>
          <cell r="B46" t="str">
            <v>COMACO - MATERIAIS DE CONSTRUÇÃO LTDA</v>
          </cell>
          <cell r="C46" t="str">
            <v>04.048.294/0001-82</v>
          </cell>
          <cell r="D46" t="str">
            <v>Av. Capitão Júlio Bezarra, n° 1658, 31 de Março, CEP: 69305-294 Boa Vista-RR</v>
          </cell>
          <cell r="H46" t="str">
            <v>(95)3224-1072</v>
          </cell>
        </row>
        <row r="47">
          <cell r="A47">
            <v>5</v>
          </cell>
          <cell r="B47" t="str">
            <v>UNILAR MAT. CONSTRUÇÃO LTDA</v>
          </cell>
          <cell r="C47" t="str">
            <v>22.885.501/0001-61</v>
          </cell>
          <cell r="D47" t="str">
            <v>Av. Capitão Júlio Bezarra, n° 1807, 31 de Março, CEP: 69301-410 Boa Vista-RR</v>
          </cell>
          <cell r="H47" t="str">
            <v>(95) 3623-9809</v>
          </cell>
        </row>
        <row r="48">
          <cell r="A48">
            <v>6</v>
          </cell>
          <cell r="B48" t="str">
            <v>F.D. RABELO NASCIMENTO E CIA LTDA(PUBLICOLOR)</v>
          </cell>
          <cell r="C48" t="str">
            <v>34.804.062/0001-78</v>
          </cell>
          <cell r="D48" t="str">
            <v>Av. Mário Homem de Melo, 1355-A, Mecejana, Boa Vista-RR,</v>
          </cell>
          <cell r="H48" t="str">
            <v>(95) 3623-6990/3224-6952</v>
          </cell>
        </row>
        <row r="49">
          <cell r="A49">
            <v>7</v>
          </cell>
          <cell r="B49" t="str">
            <v>TOWBAR SINALIZAÇÃO DE SEGURANÇA</v>
          </cell>
          <cell r="C49" t="str">
            <v>05.596.316/0001-01</v>
          </cell>
          <cell r="D49" t="str">
            <v>R Guilherme Steffen, 167, Sala 01, Steffen, Brusque, SC, CEP 88355-100</v>
          </cell>
          <cell r="H49" t="str">
            <v>(47) 3355-2903</v>
          </cell>
        </row>
        <row r="50">
          <cell r="A50">
            <v>8</v>
          </cell>
          <cell r="B50" t="str">
            <v>LEVILUX ILUMINACAO E ELETRICIDADE LTDA - EPP</v>
          </cell>
          <cell r="C50" t="str">
            <v>54.587.332/0001-43</v>
          </cell>
          <cell r="D50" t="str">
            <v>Rua Sold Manasses Ag. Barros, 7, bairro Parque Novo Mundo, São Paulo-SP, Cep 02.180-080</v>
          </cell>
          <cell r="H50" t="str">
            <v>(11) 2954-4511</v>
          </cell>
        </row>
        <row r="51">
          <cell r="A51">
            <v>9</v>
          </cell>
          <cell r="B51" t="str">
            <v>VIA VAREJO S.A.(EXTRA)</v>
          </cell>
          <cell r="C51" t="str">
            <v>33.041.260/0652-90</v>
          </cell>
          <cell r="D51" t="str">
            <v>Rua Samuel Klein, n° 83, São Caetano do Sul - SP - CEP: 09520-010</v>
          </cell>
          <cell r="H51" t="str">
            <v>(11) 4003-3383</v>
          </cell>
        </row>
        <row r="52">
          <cell r="A52">
            <v>10</v>
          </cell>
          <cell r="B52" t="str">
            <v>MADEIRAMADEIRA COMÉRCIO ELETRÔNICO S/A</v>
          </cell>
          <cell r="C52" t="str">
            <v>10.490.181/0001-35</v>
          </cell>
          <cell r="D52" t="str">
            <v>Rua Marechal Deodoro, nº 711 – Curitiba, CEP 80020-320</v>
          </cell>
          <cell r="H52" t="str">
            <v>(41) 4063-7105</v>
          </cell>
        </row>
        <row r="53">
          <cell r="A53">
            <v>11</v>
          </cell>
          <cell r="B53" t="str">
            <v>MAGAZINE LUIZA</v>
          </cell>
          <cell r="C53" t="str">
            <v>47.960.950/0449-27</v>
          </cell>
          <cell r="D53" t="str">
            <v xml:space="preserve">Rodovia dos Bandeirantes KM 68,760 - CEP:13213-902 - Louveira/SP </v>
          </cell>
          <cell r="H53" t="str">
            <v>08007733838</v>
          </cell>
        </row>
        <row r="54">
          <cell r="B54" t="str">
            <v/>
          </cell>
          <cell r="D54" t="str">
            <v/>
          </cell>
          <cell r="H54" t="str">
            <v/>
          </cell>
        </row>
        <row r="55">
          <cell r="A55">
            <v>13</v>
          </cell>
          <cell r="B55" t="str">
            <v/>
          </cell>
          <cell r="D55" t="str">
            <v/>
          </cell>
          <cell r="H55" t="str">
            <v/>
          </cell>
        </row>
        <row r="56">
          <cell r="A56">
            <v>14</v>
          </cell>
          <cell r="B56" t="str">
            <v/>
          </cell>
          <cell r="D56" t="str">
            <v/>
          </cell>
          <cell r="H56" t="str">
            <v/>
          </cell>
        </row>
        <row r="57">
          <cell r="A57">
            <v>15</v>
          </cell>
          <cell r="B57" t="str">
            <v/>
          </cell>
          <cell r="D57" t="str">
            <v/>
          </cell>
          <cell r="H57" t="str">
            <v/>
          </cell>
        </row>
        <row r="59">
          <cell r="A59">
            <v>1</v>
          </cell>
          <cell r="B59" t="str">
            <v>84.017.888/0001-65</v>
          </cell>
          <cell r="C59" t="str">
            <v>GRÁFICA FORBRAS RORAIMA LTDA</v>
          </cell>
          <cell r="D59" t="str">
            <v>Av. Ville Roy, 7254, São Vicente, Boa Vista-RR, CEP: 69.303-445</v>
          </cell>
          <cell r="H59" t="str">
            <v>(95) 3624-4244 / 99121-4244</v>
          </cell>
        </row>
        <row r="60">
          <cell r="A60">
            <v>2</v>
          </cell>
          <cell r="B60" t="str">
            <v>09.595.086/0001-17</v>
          </cell>
          <cell r="C60" t="str">
            <v>R ANDRADE FRANÇA (VINIL.COM COM. VISUAL E GRÁFICA)</v>
          </cell>
          <cell r="D60" t="str">
            <v>Rua Coronel Mota, 1728, Centro, Boa Vista-RR, CEP: 69.301-120</v>
          </cell>
          <cell r="H60" t="str">
            <v>(95) 3224-7287</v>
          </cell>
        </row>
        <row r="61">
          <cell r="A61">
            <v>3</v>
          </cell>
          <cell r="B61" t="str">
            <v>17.661.280/0001-81</v>
          </cell>
          <cell r="C61" t="str">
            <v>M3 RR PUBLICIDADE E PRODUÇÃO LTDA</v>
          </cell>
          <cell r="D61" t="str">
            <v>Av. São Paulo, 165, Bairro dos Estados, Boa Vista-RR, CEP: 69.305-500</v>
          </cell>
          <cell r="H61" t="str">
            <v>(95) 3224-3802</v>
          </cell>
        </row>
        <row r="62">
          <cell r="A62">
            <v>4</v>
          </cell>
          <cell r="B62" t="str">
            <v>05.950.456/0001-36</v>
          </cell>
          <cell r="C62" t="str">
            <v>SGUARIO MATERIAIS DE CONSTRUÇÃO</v>
          </cell>
          <cell r="D62" t="str">
            <v>Av. Glaycon de Paiva, 1989 - Mecejana, Boa Vista - RR, CEP: 69303-340</v>
          </cell>
          <cell r="H62" t="str">
            <v>(95) 3624-6868</v>
          </cell>
        </row>
        <row r="63">
          <cell r="A63">
            <v>5</v>
          </cell>
          <cell r="B63" t="str">
            <v>01.429.775/0001-40</v>
          </cell>
          <cell r="C63" t="str">
            <v>CONSTRUSHOP CAÇARÍ MAT. DE CONSTRUÇÃO</v>
          </cell>
          <cell r="D63" t="str">
            <v>Rua da Bacabeira, 224, Caçarí, Boa Vista-RR, CEP: 69.370-717</v>
          </cell>
          <cell r="H63" t="str">
            <v>(95) 3623-5081</v>
          </cell>
        </row>
        <row r="64">
          <cell r="A64">
            <v>6</v>
          </cell>
          <cell r="B64" t="str">
            <v>84.054.329/0001-25</v>
          </cell>
          <cell r="C64" t="str">
            <v>BRASFERRO COM. IMD. IMP. E EXP. LTDA</v>
          </cell>
          <cell r="D64" t="str">
            <v>Av Glaycon de Paiva, 2304 - Pricumã, Boa Vista-RR, CEP: 69309-695</v>
          </cell>
          <cell r="H64" t="str">
            <v>(95) 2121-3550</v>
          </cell>
        </row>
        <row r="65">
          <cell r="A65">
            <v>7</v>
          </cell>
          <cell r="B65" t="str">
            <v>22.895.965/0001-22</v>
          </cell>
          <cell r="C65" t="str">
            <v>LUMITEC-MATERIAIS DE CONSTRUÇÃO</v>
          </cell>
          <cell r="D65" t="str">
            <v>Av. Ville Roy, 457-A, Centro, Boa Vista-RR, CEP: 69.301-001</v>
          </cell>
          <cell r="H65" t="str">
            <v>(95) 3224-0100 / 3224-0200</v>
          </cell>
        </row>
        <row r="66">
          <cell r="A66">
            <v>8</v>
          </cell>
          <cell r="B66" t="str">
            <v>10.159.093/0001-55</v>
          </cell>
          <cell r="C66" t="str">
            <v>VIMEZER FORNEC. SERV. LTDA</v>
          </cell>
          <cell r="D66" t="str">
            <v>Av. Ville Roy, nº 2504, Caçari, CEP: 69.307-725, Boa Vista-RR</v>
          </cell>
          <cell r="H66" t="str">
            <v>(95) 3224-0222</v>
          </cell>
        </row>
        <row r="67">
          <cell r="A67">
            <v>9</v>
          </cell>
          <cell r="B67" t="str">
            <v>22.885.501/0001-61</v>
          </cell>
          <cell r="C67" t="str">
            <v>UNILAR MAT. CONSTRUÇÃO LTDA</v>
          </cell>
          <cell r="D67" t="str">
            <v>Av. Capitão Júlio Bezarra, n° 1807, 31 de Março, CEP: 69301-410 Boa Vista-RR</v>
          </cell>
          <cell r="H67" t="str">
            <v>(95) 3623-9809</v>
          </cell>
        </row>
        <row r="68">
          <cell r="A68">
            <v>10</v>
          </cell>
          <cell r="B68" t="str">
            <v>04.048.294/0001-82</v>
          </cell>
          <cell r="C68" t="str">
            <v>COMACO - MATERIAIS DE CONSTRUÇÃO LTDA</v>
          </cell>
          <cell r="D68" t="str">
            <v>Av. Capitão Júlio Bezarra, n° 1658, 31 de Março, CEP: 69305-294 Boa Vista-RR</v>
          </cell>
          <cell r="H68" t="str">
            <v>(95)3224-1072</v>
          </cell>
        </row>
        <row r="69">
          <cell r="A69">
            <v>11</v>
          </cell>
          <cell r="B69" t="str">
            <v>84.012.418/0001-09</v>
          </cell>
          <cell r="C69" t="str">
            <v>CASA DO ELETRICISTA COM. E CONST. LTDA</v>
          </cell>
          <cell r="D69" t="str">
            <v>Av. Venezuela, 2127, Liberdade, Boa Vista-RR, CEP: 69.309-005</v>
          </cell>
          <cell r="H69" t="str">
            <v>(95) 3625-3435</v>
          </cell>
        </row>
        <row r="70">
          <cell r="A70">
            <v>12</v>
          </cell>
          <cell r="B70" t="str">
            <v>13.085.476/0001-14</v>
          </cell>
          <cell r="C70" t="str">
            <v>BRASMOL COM. SERV. IMP. E EXP. LTDA</v>
          </cell>
          <cell r="D70" t="str">
            <v>Av. Surumu, 2099, Mecejana, Boa Vista-RR, CEP: 69304-555</v>
          </cell>
          <cell r="H70" t="str">
            <v>(95) 3198-2450 / 3198-2453</v>
          </cell>
        </row>
        <row r="71">
          <cell r="A71">
            <v>13</v>
          </cell>
          <cell r="B71" t="str">
            <v>06.041.948/0001-71</v>
          </cell>
          <cell r="C71" t="str">
            <v>AMBIANCH DIVISÓRIAS PISO-TETO</v>
          </cell>
          <cell r="D71" t="str">
            <v>Rua Sumidouro, 169/175, Pinheiros, CEP: 05428-070 São Paulo-SP</v>
          </cell>
          <cell r="H71" t="str">
            <v>(11) 3034-3610</v>
          </cell>
        </row>
        <row r="72">
          <cell r="A72">
            <v>14</v>
          </cell>
          <cell r="B72" t="str">
            <v>05.557.223/0001-30</v>
          </cell>
          <cell r="C72" t="str">
            <v>H L SERVIÇOS E COMÉRCIO LTDA</v>
          </cell>
          <cell r="D72" t="str">
            <v>Rua Rio Tarauaca, N° 5 QD-67, N. Sra das Graças, Manaus-AM</v>
          </cell>
          <cell r="H72" t="str">
            <v xml:space="preserve">(92)3634-2344 </v>
          </cell>
        </row>
        <row r="73">
          <cell r="A73">
            <v>15</v>
          </cell>
          <cell r="B73" t="str">
            <v>02.188.581/0001-62</v>
          </cell>
          <cell r="C73" t="str">
            <v>FÊNIX DA AMAZÔNIA LTDA</v>
          </cell>
          <cell r="D73" t="str">
            <v>Av. Irianeópolis, N° 14, Cidade Nova, Manaus-AM</v>
          </cell>
          <cell r="H73" t="str">
            <v xml:space="preserve">(92)3641-1424 Fax: (92)3645-1000 </v>
          </cell>
        </row>
        <row r="74">
          <cell r="A74">
            <v>16</v>
          </cell>
          <cell r="B74" t="str">
            <v>60.559.515/0001-58</v>
          </cell>
          <cell r="C74" t="str">
            <v>RD MONT ELEVADORES</v>
          </cell>
          <cell r="D74" t="str">
            <v>Rua Intiguçu, 2852, Vila Ré, São Paulo-SP, CEP:03.658-001</v>
          </cell>
          <cell r="H74" t="str">
            <v>(11)3539-3477 / 2057-1423</v>
          </cell>
        </row>
        <row r="75">
          <cell r="A75">
            <v>17</v>
          </cell>
          <cell r="B75" t="str">
            <v>02.811.183/0001-50</v>
          </cell>
          <cell r="C75" t="str">
            <v>ALVORADA ELEVADORES LTDA</v>
          </cell>
          <cell r="D75" t="str">
            <v>Rua Tupinambás, 90, Iguaçu, Ipatinga-MG, CEP: 35.162-137</v>
          </cell>
          <cell r="H75" t="str">
            <v>(31) 3823-0848 / 3822-5864</v>
          </cell>
        </row>
        <row r="76">
          <cell r="A76">
            <v>18</v>
          </cell>
          <cell r="B76" t="str">
            <v>90.347.840/0001-18</v>
          </cell>
          <cell r="C76" t="str">
            <v>THYSSENKRUPP ELEVADORES</v>
          </cell>
          <cell r="D76" t="str">
            <v>Av. Jacira Reis, 537,São José, Manaus-AM, CEP: 69033008</v>
          </cell>
          <cell r="H76" t="str">
            <v>(92)98176-1627</v>
          </cell>
        </row>
        <row r="77">
          <cell r="A77">
            <v>19</v>
          </cell>
          <cell r="B77" t="str">
            <v>22.901.748/0001-06</v>
          </cell>
          <cell r="C77" t="str">
            <v>M JÚLIA A DE LIMA (APAGA)</v>
          </cell>
          <cell r="D77" t="str">
            <v>Av. Benjamin Constant, 280W, Centro, Boa Vista-RR</v>
          </cell>
          <cell r="H77" t="str">
            <v>(95) 3224-7168</v>
          </cell>
        </row>
        <row r="78">
          <cell r="A78">
            <v>20</v>
          </cell>
          <cell r="B78" t="str">
            <v>08.992.254/0001-45</v>
          </cell>
          <cell r="C78" t="str">
            <v>MACEDO &amp; SOUSA LTDA-ME (RORAIMA EXTINTORES)</v>
          </cell>
          <cell r="D78" t="str">
            <v>Av. Major Williams, 1055, Centro, Boa Vista-RR, CEP: 69.301-110</v>
          </cell>
          <cell r="H78" t="str">
            <v>(95) 3624-7007 / 3224-2850</v>
          </cell>
        </row>
        <row r="79">
          <cell r="A79">
            <v>21</v>
          </cell>
          <cell r="B79" t="str">
            <v>11.258.288/0001-15</v>
          </cell>
          <cell r="C79" t="str">
            <v>EXTINTORES ZANELLA LTDA</v>
          </cell>
          <cell r="D79" t="str">
            <v>Av.Das Guianas, 1172/1, São Vicente, Boa Vista-RR</v>
          </cell>
          <cell r="H79" t="str">
            <v>(95) 3623-1087 / 99137-9420</v>
          </cell>
        </row>
        <row r="80">
          <cell r="A80">
            <v>22</v>
          </cell>
          <cell r="B80" t="str">
            <v>18.108.066/0001-65</v>
          </cell>
          <cell r="C80" t="str">
            <v>JJR INFORMÁTICA</v>
          </cell>
          <cell r="D80" t="str">
            <v>Av. Des. João machado, 1265, Loja-03, Conj. Campos Elíseos, Planalto, Manaus-AM</v>
          </cell>
          <cell r="H80" t="str">
            <v>(92) 3657-8829 / 3239-2765</v>
          </cell>
        </row>
        <row r="81">
          <cell r="A81">
            <v>23</v>
          </cell>
          <cell r="B81" t="str">
            <v>01.029.426/0001-30</v>
          </cell>
          <cell r="C81" t="str">
            <v>VIDRAÇARIA BOA VISTA-ME</v>
          </cell>
          <cell r="D81" t="str">
            <v>Av. Ataíde Teive, 4267, Asa Branca, Boa Vista-RR, CEP: 69.311-000</v>
          </cell>
          <cell r="H81" t="str">
            <v>(95) 3626-2372</v>
          </cell>
        </row>
        <row r="82">
          <cell r="A82">
            <v>24</v>
          </cell>
          <cell r="B82" t="str">
            <v>05.831.266/0001-08</v>
          </cell>
          <cell r="C82" t="str">
            <v>SM MEGLIATO VIDRAÇARIA</v>
          </cell>
          <cell r="D82" t="str">
            <v>Av. Princesa Isabel, 2372, Caimbé, Boa Vista-RR, CEP: 69.312-020</v>
          </cell>
          <cell r="H82" t="str">
            <v>(95) 3626-8832</v>
          </cell>
        </row>
        <row r="83">
          <cell r="A83">
            <v>25</v>
          </cell>
          <cell r="B83" t="str">
            <v>04.435.246/0008-13</v>
          </cell>
          <cell r="C83" t="str">
            <v>BR ELETRON AMAZÔNIA COMÉRCIO DE ELETR. LTDA</v>
          </cell>
          <cell r="D83" t="str">
            <v>Av. Cap. Júlio Bezarra, 569, Centro, Boa Vista-RR, CEP: 69.301-410</v>
          </cell>
          <cell r="H83" t="str">
            <v>(95) 3624-3939</v>
          </cell>
        </row>
        <row r="84">
          <cell r="A84">
            <v>26</v>
          </cell>
          <cell r="B84" t="str">
            <v>14.674.898/0001-98</v>
          </cell>
          <cell r="C84" t="str">
            <v>R. L. DE OLIVEIRA - ME</v>
          </cell>
          <cell r="D84" t="str">
            <v>Av. Gal. Ataíde Teive, 931, Mecejana, Boa Vista-RR, CEP: 69.304-360</v>
          </cell>
          <cell r="H84" t="str">
            <v>(95) 3623-3488 / 99147-7628</v>
          </cell>
        </row>
        <row r="85">
          <cell r="A85">
            <v>27</v>
          </cell>
          <cell r="B85" t="str">
            <v>61.297.321/0001-94</v>
          </cell>
          <cell r="C85" t="str">
            <v>ELETRO PLÁSTICOS CARAMURU LTDA</v>
          </cell>
          <cell r="D85" t="str">
            <v>Rua Mesquita, 272, Vila Deodoro, São Paulo-SP, CEP: 01.544-010, http://www.airfan.com.br</v>
          </cell>
          <cell r="H85" t="str">
            <v>(11) 2915-8999</v>
          </cell>
        </row>
        <row r="86">
          <cell r="A86">
            <v>28</v>
          </cell>
          <cell r="B86" t="str">
            <v>34.804.062/0001-78</v>
          </cell>
          <cell r="C86" t="str">
            <v>F.D. RABELO NASCIMENTO E CIA LTDA(PUBLICOLOR)</v>
          </cell>
          <cell r="D86" t="str">
            <v>Av. Mário Homem de Melo, 1355-A, Mecejana, Boa Vista-RR,</v>
          </cell>
          <cell r="H86" t="str">
            <v>(95) 3623-6990/3224-6952</v>
          </cell>
        </row>
        <row r="87">
          <cell r="A87">
            <v>29</v>
          </cell>
          <cell r="B87" t="str">
            <v>05.596.316/0001-01</v>
          </cell>
          <cell r="C87" t="str">
            <v>TOWBAR SINALIZAÇÃO DE SEGURANÇA</v>
          </cell>
          <cell r="D87" t="str">
            <v>R Guilherme Steffen, 167, Sala 01, Steffen, Brusque, SC, CEP 88355-100</v>
          </cell>
          <cell r="H87" t="str">
            <v>(47) 3355-2903</v>
          </cell>
        </row>
        <row r="88">
          <cell r="D88" t="str">
            <v>M3 RR PUBLICIDADE E PRODUÇÃO LTDA</v>
          </cell>
        </row>
        <row r="89">
          <cell r="D89" t="str">
            <v>SGUARIO MATERIAIS DE CONSTRUÇÃO</v>
          </cell>
        </row>
        <row r="90">
          <cell r="D90" t="str">
            <v>CONSTRUSHOP CAÇARÍ MAT. DE CONSTRUÇÃO</v>
          </cell>
        </row>
        <row r="91">
          <cell r="D91" t="str">
            <v>BRASFERRO COM. IMD. IMP. E EXP. LTDA</v>
          </cell>
        </row>
        <row r="92">
          <cell r="D92" t="str">
            <v>LUMITEC-MATERIAIS DE CONSTRUÇÃO</v>
          </cell>
        </row>
        <row r="93">
          <cell r="D93" t="str">
            <v>VIMEZER FORNEC. SERV. LTDA</v>
          </cell>
        </row>
        <row r="94">
          <cell r="D94" t="str">
            <v>UNILAR MAT. CONSTRUÇÃO LTDA</v>
          </cell>
        </row>
        <row r="95">
          <cell r="D95" t="str">
            <v>COMACO - MATERIAIS DE CONSTRUÇÃO LTDA</v>
          </cell>
        </row>
        <row r="96">
          <cell r="D96" t="str">
            <v>CASA DO ELETRICISTA COM. E CONST. LTDA</v>
          </cell>
        </row>
        <row r="97">
          <cell r="D97" t="str">
            <v>BRASMOL COM. SERV. IMP. E EXP. LTDA</v>
          </cell>
        </row>
        <row r="98">
          <cell r="D98" t="str">
            <v>AMBIANCH DIVISÓRIAS PISO-TETO</v>
          </cell>
        </row>
        <row r="99">
          <cell r="D99" t="str">
            <v>H L SERVIÇOS E COMÉRCIO LTDA</v>
          </cell>
        </row>
        <row r="100">
          <cell r="D100" t="str">
            <v>FÊNIX DA AMAZÔNIA LTDA</v>
          </cell>
        </row>
      </sheetData>
      <sheetData sheetId="16"/>
      <sheetData sheetId="17">
        <row r="1">
          <cell r="D1" t="str">
            <v>SECRETARIA DE ESTADO DA INFRA-ESTRUTURA  - SEINF</v>
          </cell>
        </row>
        <row r="2">
          <cell r="D2" t="str">
            <v>DEPARTAMENTOS DE ARQUITETURA E ENGENHARIA - DAE</v>
          </cell>
        </row>
        <row r="3">
          <cell r="D3" t="str">
            <v>Titulo:</v>
          </cell>
          <cell r="J3" t="str">
            <v>Local e Data:</v>
          </cell>
          <cell r="K3">
            <v>44048</v>
          </cell>
        </row>
        <row r="4">
          <cell r="D4" t="str">
            <v>CONSTRUÇÃO DE QUADRA POLIESPORTIVA COBERTA (30X45) M COM VESTIÁRIO, NA ESCOLA ESTADUAL ESCOLA ESTADUAL MARIA DAS NEVES REZENDE</v>
          </cell>
          <cell r="R4" t="str">
            <v>LEIS SOCIAIS:</v>
          </cell>
          <cell r="T4" t="str">
            <v>LEIS SOCIAIS:</v>
          </cell>
        </row>
        <row r="5">
          <cell r="D5" t="str">
            <v>Documento:</v>
          </cell>
          <cell r="E5">
            <v>0</v>
          </cell>
          <cell r="R5" t="str">
            <v>HORISTA</v>
          </cell>
          <cell r="S5">
            <v>0.85570000000000002</v>
          </cell>
          <cell r="T5" t="str">
            <v>HORISTA</v>
          </cell>
          <cell r="U5">
            <v>1.1477999999999999</v>
          </cell>
        </row>
        <row r="7">
          <cell r="D7" t="str">
            <v>BDI(CONSTRUÇÃO):</v>
          </cell>
          <cell r="F7">
            <v>0.2354</v>
          </cell>
          <cell r="G7" t="str">
            <v>LEIS SOCIAIS (HORISTA):</v>
          </cell>
          <cell r="K7">
            <v>1.1477999999999999</v>
          </cell>
          <cell r="R7" t="str">
            <v>MENSALISTA</v>
          </cell>
          <cell r="S7">
            <v>0.47370000000000001</v>
          </cell>
          <cell r="T7" t="str">
            <v>MENSALISTA</v>
          </cell>
          <cell r="U7">
            <v>0.70640000000000003</v>
          </cell>
        </row>
        <row r="8">
          <cell r="D8" t="str">
            <v>BDI(EQUIPAMENTOS):</v>
          </cell>
          <cell r="F8">
            <v>0.153</v>
          </cell>
          <cell r="G8" t="str">
            <v>LEIS SOCIAIS(MENSALISTA):</v>
          </cell>
          <cell r="K8">
            <v>0.70640000000000003</v>
          </cell>
          <cell r="R8" t="str">
            <v>DESONERADO</v>
          </cell>
          <cell r="T8" t="str">
            <v>NÃODESONERADO</v>
          </cell>
        </row>
        <row r="10">
          <cell r="D10" t="str">
            <v>COMPOSIÇÕES ANALÍTICAS DE PREÇOS UNITÁRIOS</v>
          </cell>
          <cell r="R10" t="str">
            <v>CUSTO. UNIT.</v>
          </cell>
          <cell r="S10" t="str">
            <v>CUSTO. TOTAL</v>
          </cell>
          <cell r="T10" t="str">
            <v>CUSTO. UNIT.</v>
          </cell>
          <cell r="U10" t="str">
            <v>CUSTO. TOTAL</v>
          </cell>
        </row>
        <row r="11">
          <cell r="D11" t="str">
            <v>A</v>
          </cell>
          <cell r="E11" t="str">
            <v>B</v>
          </cell>
          <cell r="F11" t="str">
            <v>C</v>
          </cell>
          <cell r="G11" t="str">
            <v>D</v>
          </cell>
          <cell r="H11" t="str">
            <v>E</v>
          </cell>
          <cell r="I11" t="str">
            <v>F</v>
          </cell>
          <cell r="J11" t="str">
            <v>G</v>
          </cell>
          <cell r="K11" t="str">
            <v>H</v>
          </cell>
          <cell r="L11" t="str">
            <v>I</v>
          </cell>
        </row>
        <row r="12">
          <cell r="C12">
            <v>1</v>
          </cell>
          <cell r="D12" t="str">
            <v>CÓDIGO:</v>
          </cell>
          <cell r="F12" t="str">
            <v>COMPOSIÇÃO:</v>
          </cell>
          <cell r="G12">
            <v>1</v>
          </cell>
          <cell r="K12" t="str">
            <v>UN: m²</v>
          </cell>
          <cell r="M12">
            <v>1</v>
          </cell>
          <cell r="N12">
            <v>19</v>
          </cell>
          <cell r="P12">
            <v>6</v>
          </cell>
          <cell r="Q12">
            <v>368.92</v>
          </cell>
          <cell r="S12">
            <v>363.52</v>
          </cell>
          <cell r="U12">
            <v>368.92</v>
          </cell>
        </row>
        <row r="13">
          <cell r="D13" t="str">
            <v>SER.CG: PLACA DE OBRA PADRÃO SEINF</v>
          </cell>
          <cell r="M13">
            <v>1</v>
          </cell>
        </row>
        <row r="14">
          <cell r="D14" t="str">
            <v>MÃO DE OBRA</v>
          </cell>
          <cell r="G14" t="str">
            <v>SINAPI</v>
          </cell>
          <cell r="H14" t="str">
            <v>ORIGEM</v>
          </cell>
          <cell r="I14" t="str">
            <v>UN</v>
          </cell>
          <cell r="J14" t="str">
            <v>COEF.</v>
          </cell>
          <cell r="K14" t="str">
            <v>CUSTO UNIT.</v>
          </cell>
          <cell r="L14" t="str">
            <v>CUSTO TOTAL</v>
          </cell>
          <cell r="M14">
            <v>1</v>
          </cell>
        </row>
        <row r="15">
          <cell r="D15" t="str">
            <v xml:space="preserve">CARPINTEIRO DE FORMAS COM ENCARGOS COMPLEMENTARES </v>
          </cell>
          <cell r="E15" t="str">
            <v xml:space="preserve">CARPINTEIRO DE FORMAS COM ENCARGOS COMPLEMENTARES </v>
          </cell>
          <cell r="F15" t="str">
            <v xml:space="preserve">CARPINTEIRO DE FORMAS COM ENCARGOS COMPLEMENTARES </v>
          </cell>
          <cell r="G15">
            <v>88262</v>
          </cell>
          <cell r="H15" t="str">
            <v>SINAPI</v>
          </cell>
          <cell r="I15" t="str">
            <v>H</v>
          </cell>
          <cell r="J15">
            <v>1</v>
          </cell>
          <cell r="K15">
            <v>22.45</v>
          </cell>
          <cell r="L15">
            <v>22.45</v>
          </cell>
          <cell r="M15">
            <v>1</v>
          </cell>
          <cell r="N15">
            <v>6</v>
          </cell>
          <cell r="P15">
            <v>6</v>
          </cell>
          <cell r="Q15">
            <v>22.45</v>
          </cell>
          <cell r="R15">
            <v>20.010000000000002</v>
          </cell>
          <cell r="S15">
            <v>20.010000000000002</v>
          </cell>
          <cell r="T15">
            <v>22.45</v>
          </cell>
          <cell r="U15">
            <v>22.45</v>
          </cell>
        </row>
        <row r="16">
          <cell r="D16" t="str">
            <v xml:space="preserve">SERVENTE COM ENCARGOS COMPLEMENTARES </v>
          </cell>
          <cell r="G16">
            <v>88316</v>
          </cell>
          <cell r="H16" t="str">
            <v>SINAPI</v>
          </cell>
          <cell r="I16" t="str">
            <v>H</v>
          </cell>
          <cell r="J16">
            <v>2</v>
          </cell>
          <cell r="K16">
            <v>15.2</v>
          </cell>
          <cell r="L16">
            <v>30.4</v>
          </cell>
          <cell r="M16">
            <v>1</v>
          </cell>
          <cell r="N16">
            <v>6</v>
          </cell>
          <cell r="P16">
            <v>12</v>
          </cell>
          <cell r="Q16">
            <v>30.4</v>
          </cell>
          <cell r="R16">
            <v>13.75</v>
          </cell>
          <cell r="S16">
            <v>27.5</v>
          </cell>
          <cell r="T16">
            <v>15.2</v>
          </cell>
          <cell r="U16">
            <v>30.4</v>
          </cell>
        </row>
        <row r="17">
          <cell r="D17" t="str">
            <v>TOTAL (A)</v>
          </cell>
          <cell r="L17">
            <v>52.85</v>
          </cell>
          <cell r="M17">
            <v>1</v>
          </cell>
        </row>
        <row r="18">
          <cell r="M18">
            <v>1</v>
          </cell>
        </row>
        <row r="19">
          <cell r="D19" t="str">
            <v>MATERIAL/SUB-CONTRATADO</v>
          </cell>
          <cell r="G19" t="str">
            <v>SINAPI</v>
          </cell>
          <cell r="H19" t="str">
            <v>ORIGEM</v>
          </cell>
          <cell r="I19" t="str">
            <v>UN</v>
          </cell>
          <cell r="J19" t="str">
            <v xml:space="preserve">COEF. </v>
          </cell>
          <cell r="K19" t="str">
            <v>CUSTO UNIT.</v>
          </cell>
          <cell r="L19" t="str">
            <v>CUSTO TOTAL</v>
          </cell>
          <cell r="M19">
            <v>1</v>
          </cell>
        </row>
        <row r="20">
          <cell r="D20" t="str">
            <v>SARRAFO DE MADEIRA NAO APARELHADA *2,5 X 7* CM, MACARANDUBA, ANGELIM OU EQUIVALENTE DA REGIAO</v>
          </cell>
          <cell r="E20" t="str">
            <v>SARRAFO DE MADEIRA NAO APARELHADA *2,5 X 7* CM, MACARANDUBA, ANGELIM OU EQUIVALENTE DA REGIAO</v>
          </cell>
          <cell r="F20" t="str">
            <v>SARRAFO DE MADEIRA NAO APARELHADA *2,5 X 7* CM, MACARANDUBA, ANGELIM OU EQUIVALENTE DA REGIAO</v>
          </cell>
          <cell r="G20">
            <v>4417</v>
          </cell>
          <cell r="H20" t="str">
            <v>SINAPI-I</v>
          </cell>
          <cell r="I20" t="str">
            <v>M</v>
          </cell>
          <cell r="J20">
            <v>1</v>
          </cell>
          <cell r="K20">
            <v>2.6</v>
          </cell>
          <cell r="L20">
            <v>2.6</v>
          </cell>
          <cell r="M20">
            <v>1</v>
          </cell>
          <cell r="N20">
            <v>6</v>
          </cell>
          <cell r="P20">
            <v>6</v>
          </cell>
          <cell r="Q20">
            <v>2.6</v>
          </cell>
          <cell r="R20">
            <v>2.6</v>
          </cell>
          <cell r="S20">
            <v>2.6</v>
          </cell>
          <cell r="T20">
            <v>2.6</v>
          </cell>
          <cell r="U20">
            <v>2.6</v>
          </cell>
        </row>
        <row r="21">
          <cell r="D21" t="str">
            <v>PONTALETE DE MADEIRA NAO APARELHADA *7,5 X 7,5* CM (3 X 3 ") PINUS, MISTA OU EQUIVALENTE DA REGIAO</v>
          </cell>
          <cell r="E21" t="str">
            <v>PONTALETE DE MADEIRA NAO APARELHADA *7,5 X 7,5* CM (3 X 3 ") PINUS, MISTA OU EQUIVALENTE DA REGIAO</v>
          </cell>
          <cell r="F21" t="str">
            <v>PONTALETE DE MADEIRA NAO APARELHADA *7,5 X 7,5* CM (3 X 3 ") PINUS, MISTA OU EQUIVALENTE DA REGIAO</v>
          </cell>
          <cell r="G21">
            <v>4491</v>
          </cell>
          <cell r="H21" t="str">
            <v>SINAPI-I</v>
          </cell>
          <cell r="I21" t="str">
            <v>M</v>
          </cell>
          <cell r="J21">
            <v>4</v>
          </cell>
          <cell r="K21">
            <v>2.25</v>
          </cell>
          <cell r="L21">
            <v>9</v>
          </cell>
          <cell r="M21">
            <v>1</v>
          </cell>
          <cell r="N21">
            <v>6</v>
          </cell>
          <cell r="P21">
            <v>24</v>
          </cell>
          <cell r="Q21">
            <v>9</v>
          </cell>
          <cell r="R21">
            <v>2.25</v>
          </cell>
          <cell r="S21">
            <v>9</v>
          </cell>
          <cell r="T21">
            <v>2.25</v>
          </cell>
          <cell r="U21">
            <v>9</v>
          </cell>
        </row>
        <row r="22">
          <cell r="D22" t="str">
            <v>PLACA DE OBRA (PARA CONSTRUCAO CIVIL) EM CHAPA GALVANIZADA *N. 22*, ADESIVADA, DE *2,0 X 1,125* M</v>
          </cell>
          <cell r="E22" t="str">
            <v>PLACA DE OBRA (PARA CONSTRUCAO CIVIL) EM CHAPA GALVANIZADA *N. 22*, ADESIVADA, DE *2,0 X 1,125* M</v>
          </cell>
          <cell r="F22" t="str">
            <v>PLACA DE OBRA (PARA CONSTRUCAO CIVIL) EM CHAPA GALVANIZADA *N. 22*, ADESIVADA, DE *2,0 X 1,125* M</v>
          </cell>
          <cell r="G22">
            <v>4813</v>
          </cell>
          <cell r="H22" t="str">
            <v>SINAPI-I</v>
          </cell>
          <cell r="I22" t="str">
            <v>M2</v>
          </cell>
          <cell r="J22">
            <v>1</v>
          </cell>
          <cell r="K22">
            <v>300</v>
          </cell>
          <cell r="L22">
            <v>300</v>
          </cell>
          <cell r="M22">
            <v>1</v>
          </cell>
          <cell r="N22">
            <v>6</v>
          </cell>
          <cell r="P22">
            <v>6</v>
          </cell>
          <cell r="Q22">
            <v>300</v>
          </cell>
          <cell r="R22">
            <v>300</v>
          </cell>
          <cell r="S22">
            <v>300</v>
          </cell>
          <cell r="T22">
            <v>300</v>
          </cell>
          <cell r="U22">
            <v>300</v>
          </cell>
        </row>
        <row r="23">
          <cell r="D23" t="str">
            <v xml:space="preserve">PREGO DE ACO POLIDO COM CABECA 18 X 30 (2 3/4 X 10) </v>
          </cell>
          <cell r="E23" t="str">
            <v xml:space="preserve">PREGO DE ACO POLIDO COM CABECA 18 X 30 (2 3/4 X 10) </v>
          </cell>
          <cell r="F23" t="str">
            <v xml:space="preserve">PREGO DE ACO POLIDO COM CABECA 18 X 30 (2 3/4 X 10) </v>
          </cell>
          <cell r="G23">
            <v>5075</v>
          </cell>
          <cell r="H23" t="str">
            <v>SINAPI-I</v>
          </cell>
          <cell r="I23" t="str">
            <v>KG</v>
          </cell>
          <cell r="J23">
            <v>0.11</v>
          </cell>
          <cell r="K23">
            <v>9.23</v>
          </cell>
          <cell r="L23">
            <v>1.01</v>
          </cell>
          <cell r="M23">
            <v>1</v>
          </cell>
          <cell r="N23">
            <v>6</v>
          </cell>
          <cell r="P23">
            <v>0.66</v>
          </cell>
          <cell r="Q23">
            <v>1.01</v>
          </cell>
          <cell r="R23">
            <v>9.23</v>
          </cell>
          <cell r="S23">
            <v>1.01</v>
          </cell>
          <cell r="T23">
            <v>9.23</v>
          </cell>
          <cell r="U23">
            <v>1.01</v>
          </cell>
        </row>
        <row r="24">
          <cell r="D24" t="str">
            <v>CONCRETO MAGRO PARA LASTRO, TRAÇO 1:4,5:4,5 (CIMENTO/ AREIA MÉDIA/ BRITA 1) - PREPARO MECÂNICO COM BETONEIRA 400 L. AF_07/2016</v>
          </cell>
          <cell r="G24">
            <v>94962</v>
          </cell>
          <cell r="H24" t="str">
            <v>SINAPI</v>
          </cell>
          <cell r="I24" t="str">
            <v>M3</v>
          </cell>
          <cell r="J24">
            <v>0.01</v>
          </cell>
          <cell r="K24">
            <v>346.63</v>
          </cell>
          <cell r="L24">
            <v>3.46</v>
          </cell>
          <cell r="M24">
            <v>1</v>
          </cell>
          <cell r="N24">
            <v>6</v>
          </cell>
          <cell r="P24">
            <v>0.06</v>
          </cell>
          <cell r="Q24">
            <v>3.46</v>
          </cell>
          <cell r="R24">
            <v>340.29</v>
          </cell>
          <cell r="S24">
            <v>3.4</v>
          </cell>
          <cell r="T24">
            <v>346.63</v>
          </cell>
          <cell r="U24">
            <v>3.46</v>
          </cell>
        </row>
        <row r="25">
          <cell r="D25" t="str">
            <v xml:space="preserve">TOTAL (B) </v>
          </cell>
          <cell r="L25">
            <v>316.07</v>
          </cell>
          <cell r="M25">
            <v>1</v>
          </cell>
        </row>
        <row r="26">
          <cell r="M26">
            <v>1</v>
          </cell>
        </row>
        <row r="27">
          <cell r="D27" t="str">
            <v xml:space="preserve">CUSTO DIRETO TOTAL </v>
          </cell>
          <cell r="L27">
            <v>368.92</v>
          </cell>
          <cell r="M27">
            <v>1</v>
          </cell>
        </row>
        <row r="28">
          <cell r="D28">
            <v>23.54</v>
          </cell>
          <cell r="L28">
            <v>86.84</v>
          </cell>
          <cell r="M28">
            <v>1</v>
          </cell>
        </row>
        <row r="29">
          <cell r="D29" t="str">
            <v xml:space="preserve">PREÇO UNITÁRIO TOTAL </v>
          </cell>
          <cell r="L29">
            <v>455.76</v>
          </cell>
          <cell r="M29">
            <v>1</v>
          </cell>
        </row>
        <row r="30">
          <cell r="D30" t="str">
            <v>(BASEADA NA COMP. SINAPI 12/2019 COD. 74209/1)</v>
          </cell>
          <cell r="M30">
            <v>1</v>
          </cell>
        </row>
        <row r="33">
          <cell r="C33">
            <v>2</v>
          </cell>
          <cell r="D33" t="str">
            <v>CÓDIGO:</v>
          </cell>
          <cell r="F33" t="str">
            <v>COMPOSIÇÃO:</v>
          </cell>
          <cell r="G33">
            <v>2</v>
          </cell>
          <cell r="K33" t="str">
            <v>UN: MÊS</v>
          </cell>
          <cell r="M33">
            <v>2</v>
          </cell>
          <cell r="N33">
            <v>19</v>
          </cell>
          <cell r="P33" t="e">
            <v>#VALUE!</v>
          </cell>
          <cell r="Q33">
            <v>264955.73</v>
          </cell>
          <cell r="S33">
            <v>229596.85</v>
          </cell>
          <cell r="U33">
            <v>264955.73</v>
          </cell>
        </row>
        <row r="34">
          <cell r="C34" t="str">
            <v>SERVIÇO</v>
          </cell>
          <cell r="D34" t="str">
            <v>SER.CG: ENGENHEIRO OU ARQUITETO JUNIOR</v>
          </cell>
          <cell r="M34">
            <v>2</v>
          </cell>
        </row>
        <row r="35">
          <cell r="D35" t="str">
            <v>MÃO DE OBRA</v>
          </cell>
          <cell r="G35" t="str">
            <v>SINAPI</v>
          </cell>
          <cell r="H35" t="str">
            <v>ORIGEM</v>
          </cell>
          <cell r="I35" t="str">
            <v>UN</v>
          </cell>
          <cell r="J35" t="str">
            <v>COEF.</v>
          </cell>
          <cell r="K35" t="str">
            <v>CUSTO UNIT.</v>
          </cell>
          <cell r="L35" t="str">
            <v>CUSTO TOTAL</v>
          </cell>
          <cell r="M35">
            <v>2</v>
          </cell>
        </row>
        <row r="36">
          <cell r="D36" t="str">
            <v>ENGENHEIRO CIVIL DE OBRA JUNIOR SEM ENCARGOS COMPLEMENTARES</v>
          </cell>
          <cell r="G36">
            <v>90777</v>
          </cell>
          <cell r="H36" t="str">
            <v>SINAPI</v>
          </cell>
          <cell r="I36" t="str">
            <v>H</v>
          </cell>
          <cell r="J36">
            <v>858</v>
          </cell>
          <cell r="K36">
            <v>40.98</v>
          </cell>
          <cell r="L36">
            <v>35160.839999999997</v>
          </cell>
          <cell r="M36">
            <v>2</v>
          </cell>
          <cell r="N36" t="e">
            <v>#VALUE!</v>
          </cell>
          <cell r="P36" t="e">
            <v>#VALUE!</v>
          </cell>
          <cell r="Q36">
            <v>35160.839999999997</v>
          </cell>
          <cell r="R36">
            <v>41.05</v>
          </cell>
          <cell r="S36">
            <v>35220.9</v>
          </cell>
          <cell r="T36">
            <v>40.98</v>
          </cell>
          <cell r="U36">
            <v>35160.839999999997</v>
          </cell>
        </row>
        <row r="37">
          <cell r="D37" t="str">
            <v>ENCARGOS MENSAIS (ENGENHEIRO DE OBRA)</v>
          </cell>
          <cell r="I37" t="str">
            <v>%</v>
          </cell>
          <cell r="J37">
            <v>0.70640000000000003</v>
          </cell>
          <cell r="K37">
            <v>35160.839999999997</v>
          </cell>
          <cell r="L37">
            <v>24837.61</v>
          </cell>
          <cell r="M37">
            <v>2</v>
          </cell>
          <cell r="N37" t="e">
            <v>#VALUE!</v>
          </cell>
          <cell r="P37" t="e">
            <v>#VALUE!</v>
          </cell>
          <cell r="Q37">
            <v>24837.61</v>
          </cell>
          <cell r="R37">
            <v>35160.839999999997</v>
          </cell>
          <cell r="S37">
            <v>24837.61</v>
          </cell>
          <cell r="T37">
            <v>35160.839999999997</v>
          </cell>
          <cell r="U37">
            <v>24837.61</v>
          </cell>
        </row>
        <row r="38">
          <cell r="D38" t="str">
            <v>MESTRE DE OBRAS COM ENCARGOS COMPLEMENTARES</v>
          </cell>
          <cell r="G38">
            <v>94295</v>
          </cell>
          <cell r="H38" t="str">
            <v>SINAPI</v>
          </cell>
          <cell r="I38" t="str">
            <v>MES</v>
          </cell>
          <cell r="J38">
            <v>6</v>
          </cell>
          <cell r="K38">
            <v>6966.09</v>
          </cell>
          <cell r="L38">
            <v>41796.54</v>
          </cell>
          <cell r="M38">
            <v>2</v>
          </cell>
          <cell r="N38" t="e">
            <v>#VALUE!</v>
          </cell>
          <cell r="P38" t="e">
            <v>#VALUE!</v>
          </cell>
          <cell r="Q38">
            <v>41796.54</v>
          </cell>
          <cell r="R38">
            <v>6966.09</v>
          </cell>
          <cell r="S38">
            <v>41796.54</v>
          </cell>
          <cell r="T38">
            <v>6966.09</v>
          </cell>
          <cell r="U38">
            <v>41796.54</v>
          </cell>
        </row>
        <row r="39">
          <cell r="D39" t="str">
            <v>ALMOXARIFE COM ENCARGOS COMPLEMENTARES</v>
          </cell>
          <cell r="G39">
            <v>93563</v>
          </cell>
          <cell r="H39" t="str">
            <v>SINAPI</v>
          </cell>
          <cell r="I39" t="str">
            <v>MES</v>
          </cell>
          <cell r="J39">
            <v>6</v>
          </cell>
          <cell r="K39">
            <v>3304.2</v>
          </cell>
          <cell r="L39">
            <v>19825.2</v>
          </cell>
          <cell r="M39">
            <v>2</v>
          </cell>
          <cell r="N39" t="e">
            <v>#VALUE!</v>
          </cell>
          <cell r="P39" t="e">
            <v>#VALUE!</v>
          </cell>
          <cell r="Q39">
            <v>19825.2</v>
          </cell>
          <cell r="R39">
            <v>3304.2</v>
          </cell>
          <cell r="S39">
            <v>19825.2</v>
          </cell>
          <cell r="T39">
            <v>3304.2</v>
          </cell>
          <cell r="U39">
            <v>19825.2</v>
          </cell>
        </row>
        <row r="40">
          <cell r="D40" t="str">
            <v>VIGIA NOTURNO SEM ENCARGOS COMPLEMENTARES</v>
          </cell>
          <cell r="G40">
            <v>88326</v>
          </cell>
          <cell r="H40" t="str">
            <v>SINAPI</v>
          </cell>
          <cell r="I40" t="str">
            <v>H</v>
          </cell>
          <cell r="J40">
            <v>2160</v>
          </cell>
          <cell r="K40">
            <v>9.1300000000000008</v>
          </cell>
          <cell r="L40">
            <v>19720.8</v>
          </cell>
          <cell r="M40">
            <v>2</v>
          </cell>
          <cell r="N40" t="e">
            <v>#VALUE!</v>
          </cell>
          <cell r="P40" t="e">
            <v>#VALUE!</v>
          </cell>
          <cell r="Q40">
            <v>19720.8</v>
          </cell>
          <cell r="R40">
            <v>9.4600000000000009</v>
          </cell>
          <cell r="S40">
            <v>20433.599999999999</v>
          </cell>
          <cell r="T40">
            <v>9.1300000000000008</v>
          </cell>
          <cell r="U40">
            <v>19720.8</v>
          </cell>
        </row>
        <row r="41">
          <cell r="D41" t="str">
            <v>ENCARGOS MENSAIS (VIGIA NOTURNO)</v>
          </cell>
          <cell r="I41" t="str">
            <v>%</v>
          </cell>
          <cell r="J41">
            <v>0.70640000000000003</v>
          </cell>
          <cell r="K41">
            <v>19720.8</v>
          </cell>
          <cell r="L41">
            <v>13930.77</v>
          </cell>
          <cell r="M41">
            <v>2</v>
          </cell>
          <cell r="N41" t="e">
            <v>#VALUE!</v>
          </cell>
          <cell r="P41" t="e">
            <v>#VALUE!</v>
          </cell>
          <cell r="Q41">
            <v>13930.77</v>
          </cell>
          <cell r="R41">
            <v>19720.8</v>
          </cell>
          <cell r="S41">
            <v>13930.77</v>
          </cell>
          <cell r="T41">
            <v>19720.8</v>
          </cell>
          <cell r="U41">
            <v>13930.77</v>
          </cell>
        </row>
        <row r="42">
          <cell r="D42" t="str">
            <v xml:space="preserve">SUB TOTAL </v>
          </cell>
          <cell r="L42">
            <v>155271.76</v>
          </cell>
          <cell r="M42">
            <v>2</v>
          </cell>
        </row>
        <row r="43">
          <cell r="D43">
            <v>70.64</v>
          </cell>
          <cell r="L43">
            <v>109683.97</v>
          </cell>
          <cell r="M43">
            <v>2</v>
          </cell>
          <cell r="Q43">
            <v>109683.97</v>
          </cell>
          <cell r="S43">
            <v>73552.23</v>
          </cell>
          <cell r="U43">
            <v>109683.97</v>
          </cell>
        </row>
        <row r="44">
          <cell r="D44" t="str">
            <v>TOTAL (A)</v>
          </cell>
          <cell r="L44">
            <v>264955.73</v>
          </cell>
          <cell r="M44">
            <v>2</v>
          </cell>
        </row>
        <row r="45">
          <cell r="M45">
            <v>2</v>
          </cell>
        </row>
        <row r="46">
          <cell r="D46" t="str">
            <v xml:space="preserve">CUSTO DIRETO TOTAL </v>
          </cell>
          <cell r="L46">
            <v>264955.73</v>
          </cell>
          <cell r="M46">
            <v>2</v>
          </cell>
        </row>
        <row r="47">
          <cell r="D47">
            <v>23.54</v>
          </cell>
          <cell r="L47">
            <v>62370.58</v>
          </cell>
          <cell r="M47">
            <v>2</v>
          </cell>
        </row>
        <row r="48">
          <cell r="D48" t="str">
            <v xml:space="preserve">PREÇO UNITÁRIO TOTAL </v>
          </cell>
          <cell r="L48">
            <v>327326.31</v>
          </cell>
          <cell r="M48">
            <v>2</v>
          </cell>
        </row>
        <row r="49">
          <cell r="D49" t="str">
            <v>Obs: *¹ As horas trabalhadas por engenheiros foram rateadas por outras prováveis obras de administração da empresa, por se tratar de uma obra de média complexidade, conforme preconiza o Acórdão Acórdão 325/2007 - Plenário do TCU</v>
          </cell>
          <cell r="M49">
            <v>2</v>
          </cell>
        </row>
        <row r="50">
          <cell r="D50" t="str">
            <v xml:space="preserve">         *² As horas trabalhadas por engenheiros foram consideradas, visitas técnicas 4,0 (quatro) horas turno manhã, e 3,0 (três) horas no turno da tarde, totalizando 7,0 (sete) horas diária durante 26 dias úteis no mês (foram excluídos os domingos), totalizando: 1092,00 horas durante todo empreendimento (duração 180 dias).</v>
          </cell>
          <cell r="M50">
            <v>2</v>
          </cell>
        </row>
        <row r="51">
          <cell r="D51" t="str">
            <v xml:space="preserve">         *³ As horas trabalhadas por vigias foram consideradas turnos de 12 horas por dia, durante o período da noitem, intercalando-se entre dois profissionais no regime de trabalho 12/36 horas, por 6 (seis) meses, período da obra. Totalizando 2.160 (dois mil cento e sessenta) horas trabalhadas.</v>
          </cell>
          <cell r="M51">
            <v>2</v>
          </cell>
        </row>
        <row r="52">
          <cell r="M52">
            <v>2</v>
          </cell>
        </row>
        <row r="53">
          <cell r="M53">
            <v>2</v>
          </cell>
        </row>
        <row r="54">
          <cell r="C54">
            <v>3</v>
          </cell>
          <cell r="D54" t="str">
            <v>CÓDIGO:</v>
          </cell>
          <cell r="F54" t="str">
            <v>COMPOSIÇÃO:</v>
          </cell>
          <cell r="G54">
            <v>3</v>
          </cell>
          <cell r="K54" t="str">
            <v>UN: m³</v>
          </cell>
          <cell r="M54">
            <v>3</v>
          </cell>
          <cell r="N54">
            <v>10</v>
          </cell>
          <cell r="P54">
            <v>0</v>
          </cell>
          <cell r="Q54">
            <v>4.37</v>
          </cell>
          <cell r="S54">
            <v>4.37</v>
          </cell>
          <cell r="U54">
            <v>4.37</v>
          </cell>
        </row>
        <row r="55">
          <cell r="D55" t="str">
            <v>SER.CG: ARGILA, ARGILA VERMELHA OU ARGILA ARENOSA (RETIRADA NA JAZIDA, SEM TRANSPORTE)</v>
          </cell>
          <cell r="M55">
            <v>3</v>
          </cell>
        </row>
        <row r="56">
          <cell r="D56" t="str">
            <v>MATERIAL/SUB-CONTRATADO</v>
          </cell>
          <cell r="G56" t="str">
            <v>SINAPI</v>
          </cell>
          <cell r="H56" t="str">
            <v>ORIGEM</v>
          </cell>
          <cell r="I56" t="str">
            <v>UN</v>
          </cell>
          <cell r="J56" t="str">
            <v>COEF.</v>
          </cell>
          <cell r="K56" t="str">
            <v>CUSTO UNIT.</v>
          </cell>
          <cell r="L56" t="str">
            <v>CUSTO TOTAL</v>
          </cell>
          <cell r="M56">
            <v>3</v>
          </cell>
        </row>
        <row r="57">
          <cell r="D57" t="str">
            <v>ARGILA, ARGILA VERMELHA OU ARGILA ARENOSA (RETIRADA NA JAZIDA, SEM TRANSPORTE)</v>
          </cell>
          <cell r="G57">
            <v>6079</v>
          </cell>
          <cell r="H57" t="str">
            <v>SINAPI-I</v>
          </cell>
          <cell r="I57" t="str">
            <v>M³</v>
          </cell>
          <cell r="J57">
            <v>1</v>
          </cell>
          <cell r="K57">
            <v>4.37</v>
          </cell>
          <cell r="L57">
            <v>4.37</v>
          </cell>
          <cell r="M57">
            <v>3</v>
          </cell>
          <cell r="N57">
            <v>0</v>
          </cell>
          <cell r="P57">
            <v>0</v>
          </cell>
          <cell r="Q57">
            <v>4.37</v>
          </cell>
          <cell r="R57">
            <v>4.37</v>
          </cell>
          <cell r="S57">
            <v>4.37</v>
          </cell>
          <cell r="T57">
            <v>4.37</v>
          </cell>
          <cell r="U57">
            <v>4.37</v>
          </cell>
        </row>
        <row r="58">
          <cell r="D58" t="str">
            <v>TOTAL (A)</v>
          </cell>
          <cell r="L58">
            <v>4.37</v>
          </cell>
          <cell r="M58">
            <v>3</v>
          </cell>
        </row>
        <row r="59">
          <cell r="M59">
            <v>3</v>
          </cell>
        </row>
        <row r="60">
          <cell r="D60" t="str">
            <v xml:space="preserve">CUSTO DIRETO TOTAL </v>
          </cell>
          <cell r="L60">
            <v>4.37</v>
          </cell>
          <cell r="M60">
            <v>3</v>
          </cell>
        </row>
        <row r="61">
          <cell r="D61">
            <v>23.54</v>
          </cell>
          <cell r="L61">
            <v>1.03</v>
          </cell>
          <cell r="M61">
            <v>3</v>
          </cell>
        </row>
        <row r="62">
          <cell r="D62" t="str">
            <v xml:space="preserve">PREÇO UNITÁRIO TOTAL </v>
          </cell>
          <cell r="L62">
            <v>5.4</v>
          </cell>
          <cell r="M62">
            <v>3</v>
          </cell>
        </row>
        <row r="63">
          <cell r="D63" t="str">
            <v>(BASEADA NA COMP. SINAPI 08/2018 COD. 74077/003)</v>
          </cell>
          <cell r="M63">
            <v>3</v>
          </cell>
        </row>
        <row r="66">
          <cell r="C66">
            <v>4</v>
          </cell>
          <cell r="D66" t="str">
            <v>CÓDIGO:</v>
          </cell>
          <cell r="F66" t="str">
            <v>COMPOSIÇÃO:</v>
          </cell>
          <cell r="G66">
            <v>4</v>
          </cell>
          <cell r="K66" t="str">
            <v>UN: m³</v>
          </cell>
          <cell r="M66">
            <v>4</v>
          </cell>
          <cell r="N66">
            <v>10</v>
          </cell>
          <cell r="P66">
            <v>218.21</v>
          </cell>
          <cell r="Q66">
            <v>48.64</v>
          </cell>
          <cell r="S66">
            <v>44</v>
          </cell>
          <cell r="U66">
            <v>48.64</v>
          </cell>
        </row>
        <row r="67">
          <cell r="D67" t="str">
            <v>SER.CG: ESCAVAÇÃO MANUAL PARA FUNDAÇÃO ALÉM DE 1,50M ATÉ 4,00M</v>
          </cell>
          <cell r="M67">
            <v>4</v>
          </cell>
        </row>
        <row r="68">
          <cell r="D68" t="str">
            <v>MÃO DE OBRA</v>
          </cell>
          <cell r="G68" t="str">
            <v>SINAPI</v>
          </cell>
          <cell r="H68" t="str">
            <v>ORIGEM</v>
          </cell>
          <cell r="I68" t="str">
            <v>UN</v>
          </cell>
          <cell r="J68" t="str">
            <v>COEF.</v>
          </cell>
          <cell r="K68" t="str">
            <v>CUSTO UNIT.</v>
          </cell>
          <cell r="L68" t="str">
            <v>CUSTO TOTAL</v>
          </cell>
          <cell r="M68">
            <v>4</v>
          </cell>
        </row>
        <row r="69">
          <cell r="D69" t="str">
            <v xml:space="preserve">SERVENTE COM ENCARGOS COMPLEMENTARES </v>
          </cell>
          <cell r="G69">
            <v>88316</v>
          </cell>
          <cell r="H69" t="str">
            <v>SINAPI</v>
          </cell>
          <cell r="I69" t="str">
            <v>H</v>
          </cell>
          <cell r="J69">
            <v>3.2</v>
          </cell>
          <cell r="K69">
            <v>15.2</v>
          </cell>
          <cell r="L69">
            <v>48.64</v>
          </cell>
          <cell r="M69">
            <v>4</v>
          </cell>
          <cell r="N69">
            <v>218.21</v>
          </cell>
          <cell r="P69">
            <v>698.27</v>
          </cell>
          <cell r="Q69">
            <v>48.64</v>
          </cell>
          <cell r="R69">
            <v>13.75</v>
          </cell>
          <cell r="S69">
            <v>44</v>
          </cell>
          <cell r="T69">
            <v>15.2</v>
          </cell>
          <cell r="U69">
            <v>48.64</v>
          </cell>
        </row>
        <row r="70">
          <cell r="D70" t="str">
            <v>TOTAL (A)</v>
          </cell>
          <cell r="L70">
            <v>48.64</v>
          </cell>
          <cell r="M70">
            <v>4</v>
          </cell>
        </row>
        <row r="71">
          <cell r="M71">
            <v>4</v>
          </cell>
        </row>
        <row r="72">
          <cell r="D72" t="str">
            <v xml:space="preserve">CUSTO DIRETO TOTAL </v>
          </cell>
          <cell r="L72">
            <v>48.64</v>
          </cell>
          <cell r="M72">
            <v>4</v>
          </cell>
        </row>
        <row r="73">
          <cell r="D73">
            <v>23.54</v>
          </cell>
          <cell r="L73">
            <v>11.45</v>
          </cell>
          <cell r="M73">
            <v>4</v>
          </cell>
        </row>
        <row r="74">
          <cell r="D74" t="str">
            <v xml:space="preserve">PREÇO UNITÁRIO TOTAL </v>
          </cell>
          <cell r="L74">
            <v>60.09</v>
          </cell>
          <cell r="M74">
            <v>4</v>
          </cell>
        </row>
        <row r="75">
          <cell r="D75" t="str">
            <v>(BASEADA NA COMP. SINAPI 06/2016 COD. 79517/002)</v>
          </cell>
        </row>
        <row r="77">
          <cell r="S77">
            <v>95.56</v>
          </cell>
          <cell r="U77">
            <v>106.14</v>
          </cell>
        </row>
        <row r="78">
          <cell r="C78">
            <v>5</v>
          </cell>
          <cell r="D78" t="str">
            <v>CÓDIGO:</v>
          </cell>
          <cell r="F78" t="str">
            <v>COMPOSIÇÃO:</v>
          </cell>
          <cell r="G78">
            <v>5</v>
          </cell>
          <cell r="K78" t="str">
            <v>UN: M³</v>
          </cell>
          <cell r="M78">
            <v>5</v>
          </cell>
          <cell r="N78">
            <v>15</v>
          </cell>
          <cell r="P78">
            <v>63.87</v>
          </cell>
          <cell r="Q78">
            <v>106.11</v>
          </cell>
          <cell r="S78">
            <v>95.53</v>
          </cell>
          <cell r="U78">
            <v>106.11</v>
          </cell>
        </row>
        <row r="79">
          <cell r="D79" t="str">
            <v>SER.CG: LANÇAMENTO MANUAL DE CONCRETO EM INFRAESTRUTURA</v>
          </cell>
          <cell r="M79">
            <v>5</v>
          </cell>
        </row>
        <row r="80">
          <cell r="D80" t="str">
            <v>MÃO DE OBRA</v>
          </cell>
          <cell r="G80" t="str">
            <v>SINAPI</v>
          </cell>
          <cell r="H80" t="str">
            <v>ORIGEM</v>
          </cell>
          <cell r="I80" t="str">
            <v>UN</v>
          </cell>
          <cell r="J80" t="str">
            <v>COEF.</v>
          </cell>
          <cell r="K80" t="str">
            <v>CUSTO UNIT.</v>
          </cell>
          <cell r="L80" t="str">
            <v>CUSTO TOTAL</v>
          </cell>
          <cell r="M80">
            <v>5</v>
          </cell>
        </row>
        <row r="81">
          <cell r="D81" t="str">
            <v xml:space="preserve">PEDREIRO COM ENCARGOS COMPLEMENTARES </v>
          </cell>
          <cell r="G81">
            <v>88309</v>
          </cell>
          <cell r="H81" t="str">
            <v>SINAPI</v>
          </cell>
          <cell r="I81" t="str">
            <v>H</v>
          </cell>
          <cell r="J81">
            <v>1.65</v>
          </cell>
          <cell r="K81">
            <v>22.6</v>
          </cell>
          <cell r="L81">
            <v>37.29</v>
          </cell>
          <cell r="M81">
            <v>5</v>
          </cell>
          <cell r="N81">
            <v>63.87</v>
          </cell>
          <cell r="P81">
            <v>105.39</v>
          </cell>
          <cell r="Q81">
            <v>37.29</v>
          </cell>
          <cell r="R81">
            <v>20.149999999999999</v>
          </cell>
          <cell r="S81">
            <v>33.24</v>
          </cell>
          <cell r="T81">
            <v>22.6</v>
          </cell>
          <cell r="U81">
            <v>37.29</v>
          </cell>
        </row>
        <row r="82">
          <cell r="D82" t="str">
            <v xml:space="preserve">SERVENTE COM ENCARGOS COMPLEMENTARES </v>
          </cell>
          <cell r="G82">
            <v>88316</v>
          </cell>
          <cell r="H82" t="str">
            <v>SINAPI</v>
          </cell>
          <cell r="I82" t="str">
            <v>H</v>
          </cell>
          <cell r="J82">
            <v>4.5</v>
          </cell>
          <cell r="K82">
            <v>15.2</v>
          </cell>
          <cell r="L82">
            <v>68.400000000000006</v>
          </cell>
          <cell r="M82">
            <v>5</v>
          </cell>
          <cell r="N82">
            <v>63.87</v>
          </cell>
          <cell r="P82">
            <v>287.42</v>
          </cell>
          <cell r="Q82">
            <v>68.400000000000006</v>
          </cell>
          <cell r="R82">
            <v>13.75</v>
          </cell>
          <cell r="S82">
            <v>61.87</v>
          </cell>
          <cell r="T82">
            <v>15.2</v>
          </cell>
          <cell r="U82">
            <v>68.400000000000006</v>
          </cell>
        </row>
        <row r="83">
          <cell r="D83" t="str">
            <v>TOTAL (A)</v>
          </cell>
          <cell r="L83">
            <v>105.69</v>
          </cell>
          <cell r="M83">
            <v>5</v>
          </cell>
        </row>
        <row r="84">
          <cell r="M84">
            <v>5</v>
          </cell>
        </row>
        <row r="85">
          <cell r="D85" t="str">
            <v>MATERIAL/SUB-CONTRATADO</v>
          </cell>
          <cell r="G85" t="str">
            <v>SINAPI</v>
          </cell>
          <cell r="H85" t="str">
            <v>ORIGEM</v>
          </cell>
          <cell r="I85" t="str">
            <v>UN</v>
          </cell>
          <cell r="J85" t="str">
            <v xml:space="preserve">COEF. </v>
          </cell>
          <cell r="K85" t="str">
            <v>CUSTO UNIT.</v>
          </cell>
          <cell r="L85" t="str">
            <v>CUSTO TOTAL</v>
          </cell>
          <cell r="M85">
            <v>5</v>
          </cell>
        </row>
        <row r="86">
          <cell r="D86" t="str">
            <v>VIBRADOR DE IMERSÃO, DIÂMETRO DE PONTEIRA 45MM, MOTOR ELÉTRICO TRIFÁSICO POTÊNCIA DE 2 CV - CHP DIURNO. AF_06/2015</v>
          </cell>
          <cell r="G86">
            <v>90586</v>
          </cell>
          <cell r="H86" t="str">
            <v>SINAPI</v>
          </cell>
          <cell r="I86" t="str">
            <v>CHP</v>
          </cell>
          <cell r="J86">
            <v>0.3</v>
          </cell>
          <cell r="K86">
            <v>1.43</v>
          </cell>
          <cell r="L86">
            <v>0.42</v>
          </cell>
          <cell r="M86">
            <v>5</v>
          </cell>
          <cell r="N86">
            <v>63.87</v>
          </cell>
          <cell r="P86">
            <v>19.16</v>
          </cell>
          <cell r="Q86">
            <v>0.42</v>
          </cell>
          <cell r="R86">
            <v>1.43</v>
          </cell>
          <cell r="S86">
            <v>0.42</v>
          </cell>
          <cell r="T86">
            <v>1.43</v>
          </cell>
          <cell r="U86">
            <v>0.42</v>
          </cell>
        </row>
        <row r="87">
          <cell r="D87" t="str">
            <v xml:space="preserve">TOTAL (B) </v>
          </cell>
          <cell r="L87">
            <v>0.42</v>
          </cell>
          <cell r="M87">
            <v>5</v>
          </cell>
        </row>
        <row r="88">
          <cell r="M88">
            <v>5</v>
          </cell>
        </row>
        <row r="89">
          <cell r="D89" t="str">
            <v xml:space="preserve">CUSTO DIRETO TOTAL </v>
          </cell>
          <cell r="L89">
            <v>106.11</v>
          </cell>
          <cell r="M89">
            <v>5</v>
          </cell>
        </row>
        <row r="90">
          <cell r="D90">
            <v>23.54</v>
          </cell>
          <cell r="L90">
            <v>24.98</v>
          </cell>
          <cell r="M90">
            <v>5</v>
          </cell>
        </row>
        <row r="91">
          <cell r="D91" t="str">
            <v xml:space="preserve">PREÇO UNITÁRIO TOTAL </v>
          </cell>
          <cell r="L91">
            <v>131.09</v>
          </cell>
          <cell r="M91">
            <v>5</v>
          </cell>
        </row>
        <row r="92">
          <cell r="D92" t="str">
            <v>(BASEADA NA COMP. SINAPI 12/2019 COD. 74157/4)</v>
          </cell>
        </row>
        <row r="95">
          <cell r="C95">
            <v>6</v>
          </cell>
          <cell r="D95" t="str">
            <v>CÓDIGO:</v>
          </cell>
          <cell r="F95" t="str">
            <v>COMPOSIÇÃO:</v>
          </cell>
          <cell r="G95">
            <v>6</v>
          </cell>
          <cell r="K95" t="str">
            <v>UN: m²</v>
          </cell>
          <cell r="M95">
            <v>6</v>
          </cell>
          <cell r="N95">
            <v>19</v>
          </cell>
          <cell r="P95">
            <v>439.21</v>
          </cell>
          <cell r="Q95">
            <v>33.03</v>
          </cell>
          <cell r="S95">
            <v>30.39</v>
          </cell>
          <cell r="U95">
            <v>33.03</v>
          </cell>
        </row>
        <row r="96">
          <cell r="D96" t="str">
            <v>SER.CG: FORMAS DE MADEIRA COMUM PARA FUNDAÇÃO REAPROVEITAMENTO 5X, INCLUSIVE MONTAGEM E DESMONTAGEM.</v>
          </cell>
          <cell r="M96">
            <v>6</v>
          </cell>
        </row>
        <row r="97">
          <cell r="D97" t="str">
            <v>MÃO DE OBRA</v>
          </cell>
          <cell r="G97" t="str">
            <v>SINAPI</v>
          </cell>
          <cell r="H97" t="str">
            <v>ORIGEM</v>
          </cell>
          <cell r="I97" t="str">
            <v>UN</v>
          </cell>
          <cell r="J97" t="str">
            <v>COEF.</v>
          </cell>
          <cell r="K97" t="str">
            <v>CUSTO UNIT.</v>
          </cell>
          <cell r="L97" t="str">
            <v>CUSTO TOTAL</v>
          </cell>
          <cell r="M97">
            <v>6</v>
          </cell>
        </row>
        <row r="98">
          <cell r="D98" t="str">
            <v xml:space="preserve">AJUDANTE DE CARPINTEIRO COM ENCARGOS COMPLEMENTARES </v>
          </cell>
          <cell r="E98" t="str">
            <v xml:space="preserve">AJUDANTE DE CARPINTEIRO COM ENCARGOS COMPLEMENTARES </v>
          </cell>
          <cell r="F98" t="str">
            <v xml:space="preserve">AJUDANTE DE CARPINTEIRO COM ENCARGOS COMPLEMENTARES </v>
          </cell>
          <cell r="G98">
            <v>88239</v>
          </cell>
          <cell r="H98" t="str">
            <v>SINAPI</v>
          </cell>
          <cell r="I98" t="str">
            <v>H</v>
          </cell>
          <cell r="J98">
            <v>0.22500000000000001</v>
          </cell>
          <cell r="K98">
            <v>18.670000000000002</v>
          </cell>
          <cell r="L98">
            <v>4.2</v>
          </cell>
          <cell r="M98">
            <v>6</v>
          </cell>
          <cell r="N98">
            <v>439.21</v>
          </cell>
          <cell r="P98">
            <v>98.82</v>
          </cell>
          <cell r="Q98">
            <v>4.2</v>
          </cell>
          <cell r="R98">
            <v>16.739999999999998</v>
          </cell>
          <cell r="S98">
            <v>3.76</v>
          </cell>
          <cell r="T98">
            <v>18.670000000000002</v>
          </cell>
          <cell r="U98">
            <v>4.2</v>
          </cell>
        </row>
        <row r="99">
          <cell r="D99" t="str">
            <v xml:space="preserve">CARPINTEIRO DE FORMAS COM ENCARGOS COMPLEMENTARES </v>
          </cell>
          <cell r="E99" t="str">
            <v xml:space="preserve">CARPINTEIRO DE FORMAS COM ENCARGOS COMPLEMENTARES </v>
          </cell>
          <cell r="F99" t="str">
            <v xml:space="preserve">CARPINTEIRO DE FORMAS COM ENCARGOS COMPLEMENTARES </v>
          </cell>
          <cell r="G99">
            <v>88262</v>
          </cell>
          <cell r="H99" t="str">
            <v>SINAPI</v>
          </cell>
          <cell r="I99" t="str">
            <v>H</v>
          </cell>
          <cell r="J99">
            <v>0.9</v>
          </cell>
          <cell r="K99">
            <v>22.45</v>
          </cell>
          <cell r="L99">
            <v>20.2</v>
          </cell>
          <cell r="M99">
            <v>6</v>
          </cell>
          <cell r="N99">
            <v>439.21</v>
          </cell>
          <cell r="P99">
            <v>395.29</v>
          </cell>
          <cell r="Q99">
            <v>20.2</v>
          </cell>
          <cell r="R99">
            <v>20.010000000000002</v>
          </cell>
          <cell r="S99">
            <v>18</v>
          </cell>
          <cell r="T99">
            <v>22.45</v>
          </cell>
          <cell r="U99">
            <v>20.2</v>
          </cell>
        </row>
        <row r="100">
          <cell r="D100" t="str">
            <v>TOTAL (A)</v>
          </cell>
          <cell r="L100">
            <v>24.4</v>
          </cell>
          <cell r="M100">
            <v>6</v>
          </cell>
        </row>
        <row r="101">
          <cell r="M101">
            <v>6</v>
          </cell>
        </row>
        <row r="102">
          <cell r="D102" t="str">
            <v>MATERIAL/SUB-CONTRATADO</v>
          </cell>
          <cell r="G102" t="str">
            <v>SINAPI</v>
          </cell>
          <cell r="H102" t="str">
            <v>ORIGEM</v>
          </cell>
          <cell r="I102" t="str">
            <v>UN</v>
          </cell>
          <cell r="J102" t="str">
            <v xml:space="preserve">COEF. </v>
          </cell>
          <cell r="K102" t="str">
            <v>CUSTO UNIT.</v>
          </cell>
          <cell r="L102" t="str">
            <v>CUSTO TOTAL</v>
          </cell>
          <cell r="M102">
            <v>6</v>
          </cell>
        </row>
        <row r="103">
          <cell r="D103" t="str">
            <v>DESMOLDANTE PROTETOR PARA FORMAS DE MADEIRA, DE BASE OLEOSA EMULSIONADA EMAGUA</v>
          </cell>
          <cell r="E103" t="str">
            <v>DESMOLDANTE PROTETOR PARA FORMAS DE MADEIRA, DE BASE OLEOSA EMULSIONADA EMAGUA</v>
          </cell>
          <cell r="F103" t="str">
            <v>DESMOLDANTE PROTETOR PARA FORMAS DE MADEIRA, DE BASE OLEOSA EMULSIONADA EMAGUA</v>
          </cell>
          <cell r="G103">
            <v>2692</v>
          </cell>
          <cell r="H103" t="str">
            <v>SINAPI-I</v>
          </cell>
          <cell r="I103" t="str">
            <v>L</v>
          </cell>
          <cell r="J103">
            <v>0.1</v>
          </cell>
          <cell r="K103">
            <v>5.64</v>
          </cell>
          <cell r="L103">
            <v>0.56000000000000005</v>
          </cell>
          <cell r="M103">
            <v>6</v>
          </cell>
          <cell r="N103">
            <v>439.21</v>
          </cell>
          <cell r="P103">
            <v>43.92</v>
          </cell>
          <cell r="Q103">
            <v>0.56000000000000005</v>
          </cell>
          <cell r="R103">
            <v>5.64</v>
          </cell>
          <cell r="S103">
            <v>0.56000000000000005</v>
          </cell>
          <cell r="T103">
            <v>5.64</v>
          </cell>
          <cell r="U103">
            <v>0.56000000000000005</v>
          </cell>
        </row>
        <row r="104">
          <cell r="D104" t="str">
            <v>PECA DE MADEIRA NATIVA / REGIONAL 7,5 X 7,5CM (3X3) NAO APARELHADA (P/FORMA)</v>
          </cell>
          <cell r="E104" t="str">
            <v>PECA DE MADEIRA NATIVA / REGIONAL 7,5 X 7,5CM (3X3) NAO APARELHADA (P/FORMA)</v>
          </cell>
          <cell r="F104" t="str">
            <v>PECA DE MADEIRA NATIVA / REGIONAL 7,5 X 7,5CM (3X3) NAO APARELHADA (P/FORMA)</v>
          </cell>
          <cell r="G104">
            <v>4491</v>
          </cell>
          <cell r="H104" t="str">
            <v>SINAPI-I</v>
          </cell>
          <cell r="I104" t="str">
            <v>M</v>
          </cell>
          <cell r="J104">
            <v>0.27500000000000002</v>
          </cell>
          <cell r="K104">
            <v>2.25</v>
          </cell>
          <cell r="L104">
            <v>0.61</v>
          </cell>
          <cell r="M104">
            <v>6</v>
          </cell>
          <cell r="N104">
            <v>439.21</v>
          </cell>
          <cell r="P104">
            <v>120.78</v>
          </cell>
          <cell r="Q104">
            <v>0.61</v>
          </cell>
          <cell r="R104">
            <v>2.25</v>
          </cell>
          <cell r="S104">
            <v>0.61</v>
          </cell>
          <cell r="T104">
            <v>2.25</v>
          </cell>
          <cell r="U104">
            <v>0.61</v>
          </cell>
        </row>
        <row r="105">
          <cell r="D105" t="str">
            <v xml:space="preserve">PECA DE MADEIRA 3A/4A QUALIDADE 2,5 X 5CM NAO APARELHADA </v>
          </cell>
          <cell r="E105" t="str">
            <v xml:space="preserve">PECA DE MADEIRA 3A/4A QUALIDADE 2,5 X 5CM NAO APARELHADA </v>
          </cell>
          <cell r="F105" t="str">
            <v xml:space="preserve">PECA DE MADEIRA 3A/4A QUALIDADE 2,5 X 5CM NAO APARELHADA </v>
          </cell>
          <cell r="G105">
            <v>4512</v>
          </cell>
          <cell r="H105" t="str">
            <v>SINAPI-I</v>
          </cell>
          <cell r="I105" t="str">
            <v>M</v>
          </cell>
          <cell r="J105">
            <v>0.24</v>
          </cell>
          <cell r="K105">
            <v>0.57999999999999996</v>
          </cell>
          <cell r="L105">
            <v>0.13</v>
          </cell>
          <cell r="M105">
            <v>6</v>
          </cell>
          <cell r="N105">
            <v>439.21</v>
          </cell>
          <cell r="P105">
            <v>105.41</v>
          </cell>
          <cell r="Q105">
            <v>0.13</v>
          </cell>
          <cell r="R105">
            <v>0.57999999999999996</v>
          </cell>
          <cell r="S105">
            <v>0.13</v>
          </cell>
          <cell r="T105">
            <v>0.57999999999999996</v>
          </cell>
          <cell r="U105">
            <v>0.13</v>
          </cell>
        </row>
        <row r="106">
          <cell r="D106" t="str">
            <v xml:space="preserve">PREGO DE ACO POLIDO COM CABECA 18 X 27 (2 1/2 X 10) </v>
          </cell>
          <cell r="E106" t="str">
            <v xml:space="preserve">PREGO DE ACO POLIDO COM CABECA 18 X 27 (2 1/2 X 10) </v>
          </cell>
          <cell r="F106" t="str">
            <v xml:space="preserve">PREGO DE ACO POLIDO COM CABECA 18 X 27 (2 1/2 X 10) </v>
          </cell>
          <cell r="G106">
            <v>5061</v>
          </cell>
          <cell r="H106" t="str">
            <v>SINAPI-I</v>
          </cell>
          <cell r="I106" t="str">
            <v>KG</v>
          </cell>
          <cell r="J106">
            <v>0.15</v>
          </cell>
          <cell r="K106">
            <v>9.08</v>
          </cell>
          <cell r="L106">
            <v>1.36</v>
          </cell>
          <cell r="M106">
            <v>6</v>
          </cell>
          <cell r="N106">
            <v>439.21</v>
          </cell>
          <cell r="P106">
            <v>65.88</v>
          </cell>
          <cell r="Q106">
            <v>1.36</v>
          </cell>
          <cell r="R106">
            <v>9.08</v>
          </cell>
          <cell r="S106">
            <v>1.36</v>
          </cell>
          <cell r="T106">
            <v>9.08</v>
          </cell>
          <cell r="U106">
            <v>1.36</v>
          </cell>
        </row>
        <row r="107">
          <cell r="D107" t="str">
            <v xml:space="preserve">TABUA MADEIRA 2A QUALIDADE 2,5 X 30,0CM (1 X 12") NAO APARELHADA </v>
          </cell>
          <cell r="E107" t="str">
            <v xml:space="preserve">TABUA MADEIRA 2A QUALIDADE 2,5 X 30,0CM (1 X 12") NAO APARELHADA </v>
          </cell>
          <cell r="F107" t="str">
            <v xml:space="preserve">TABUA MADEIRA 2A QUALIDADE 2,5 X 30,0CM (1 X 12") NAO APARELHADA </v>
          </cell>
          <cell r="G107">
            <v>6189</v>
          </cell>
          <cell r="H107" t="str">
            <v>SINAPI-I</v>
          </cell>
          <cell r="I107" t="str">
            <v>M</v>
          </cell>
          <cell r="J107">
            <v>0.79200000000000004</v>
          </cell>
          <cell r="K107">
            <v>7.54</v>
          </cell>
          <cell r="L107">
            <v>5.97</v>
          </cell>
          <cell r="M107">
            <v>6</v>
          </cell>
          <cell r="N107">
            <v>439.21</v>
          </cell>
          <cell r="P107">
            <v>347.85</v>
          </cell>
          <cell r="Q107">
            <v>5.97</v>
          </cell>
          <cell r="R107">
            <v>7.54</v>
          </cell>
          <cell r="S107">
            <v>5.97</v>
          </cell>
          <cell r="T107">
            <v>7.54</v>
          </cell>
          <cell r="U107">
            <v>5.97</v>
          </cell>
        </row>
        <row r="108">
          <cell r="D108" t="str">
            <v xml:space="preserve">TOTAL (B) </v>
          </cell>
          <cell r="L108">
            <v>8.6300000000000008</v>
          </cell>
          <cell r="M108">
            <v>6</v>
          </cell>
        </row>
        <row r="109">
          <cell r="M109">
            <v>6</v>
          </cell>
        </row>
        <row r="110">
          <cell r="D110" t="str">
            <v xml:space="preserve">CUSTO DIRETO TOTAL </v>
          </cell>
          <cell r="L110">
            <v>33.03</v>
          </cell>
          <cell r="M110">
            <v>6</v>
          </cell>
        </row>
        <row r="111">
          <cell r="D111">
            <v>23.54</v>
          </cell>
          <cell r="L111">
            <v>7.78</v>
          </cell>
          <cell r="M111">
            <v>6</v>
          </cell>
        </row>
        <row r="112">
          <cell r="D112" t="str">
            <v xml:space="preserve">PREÇO UNITÁRIO TOTAL </v>
          </cell>
          <cell r="L112">
            <v>40.81</v>
          </cell>
          <cell r="M112">
            <v>6</v>
          </cell>
        </row>
        <row r="113">
          <cell r="D113" t="str">
            <v>(BASEADA NA COMP. SINAPI 06/2016 COD. 5651)</v>
          </cell>
          <cell r="M113">
            <v>6</v>
          </cell>
        </row>
        <row r="114">
          <cell r="M114">
            <v>6</v>
          </cell>
        </row>
        <row r="115">
          <cell r="M115">
            <v>6</v>
          </cell>
        </row>
        <row r="116">
          <cell r="C116">
            <v>7</v>
          </cell>
          <cell r="D116" t="str">
            <v>CÓDIGO:</v>
          </cell>
          <cell r="F116" t="str">
            <v>COMPOSIÇÃO:</v>
          </cell>
          <cell r="G116">
            <v>7</v>
          </cell>
          <cell r="K116" t="str">
            <v>UN: m³</v>
          </cell>
          <cell r="M116">
            <v>7</v>
          </cell>
          <cell r="N116">
            <v>10</v>
          </cell>
          <cell r="P116">
            <v>46.61</v>
          </cell>
          <cell r="Q116">
            <v>30.4</v>
          </cell>
          <cell r="S116">
            <v>27.5</v>
          </cell>
          <cell r="U116">
            <v>30.4</v>
          </cell>
        </row>
        <row r="117">
          <cell r="D117" t="str">
            <v>SER.CG: ESCAVAÇÃO MANUAL DE VALAS PARA FUNDAÇÃO ATÉ 1,50M</v>
          </cell>
          <cell r="M117">
            <v>7</v>
          </cell>
        </row>
        <row r="118">
          <cell r="D118" t="str">
            <v>MÃO DE OBRA</v>
          </cell>
          <cell r="G118" t="str">
            <v>SINAPI</v>
          </cell>
          <cell r="H118" t="str">
            <v>ORIGEM</v>
          </cell>
          <cell r="I118" t="str">
            <v>UN</v>
          </cell>
          <cell r="J118" t="str">
            <v>COEF.</v>
          </cell>
          <cell r="K118" t="str">
            <v>CUSTO UNIT.</v>
          </cell>
          <cell r="L118" t="str">
            <v>CUSTO TOTAL</v>
          </cell>
          <cell r="M118">
            <v>7</v>
          </cell>
        </row>
        <row r="119">
          <cell r="D119" t="str">
            <v xml:space="preserve">SERVENTE COM ENCARGOS COMPLEMENTARES </v>
          </cell>
          <cell r="G119">
            <v>88316</v>
          </cell>
          <cell r="H119" t="str">
            <v>SINAPI</v>
          </cell>
          <cell r="I119" t="str">
            <v>H</v>
          </cell>
          <cell r="J119">
            <v>2</v>
          </cell>
          <cell r="K119">
            <v>15.2</v>
          </cell>
          <cell r="L119">
            <v>30.4</v>
          </cell>
          <cell r="M119">
            <v>7</v>
          </cell>
          <cell r="N119">
            <v>46.61</v>
          </cell>
          <cell r="P119">
            <v>93.22</v>
          </cell>
          <cell r="Q119">
            <v>30.4</v>
          </cell>
          <cell r="R119">
            <v>13.75</v>
          </cell>
          <cell r="S119">
            <v>27.5</v>
          </cell>
          <cell r="T119">
            <v>15.2</v>
          </cell>
          <cell r="U119">
            <v>30.4</v>
          </cell>
        </row>
        <row r="120">
          <cell r="D120" t="str">
            <v>TOTAL (A)</v>
          </cell>
          <cell r="L120">
            <v>30.4</v>
          </cell>
          <cell r="M120">
            <v>7</v>
          </cell>
        </row>
        <row r="121">
          <cell r="M121">
            <v>7</v>
          </cell>
        </row>
        <row r="122">
          <cell r="D122" t="str">
            <v xml:space="preserve">CUSTO DIRETO TOTAL </v>
          </cell>
          <cell r="L122">
            <v>30.4</v>
          </cell>
          <cell r="M122">
            <v>7</v>
          </cell>
        </row>
        <row r="123">
          <cell r="D123">
            <v>23.54</v>
          </cell>
          <cell r="L123">
            <v>7.16</v>
          </cell>
          <cell r="M123">
            <v>7</v>
          </cell>
        </row>
        <row r="124">
          <cell r="D124" t="str">
            <v xml:space="preserve">PREÇO UNITÁRIO TOTAL </v>
          </cell>
          <cell r="L124">
            <v>37.56</v>
          </cell>
          <cell r="M124">
            <v>7</v>
          </cell>
        </row>
        <row r="125">
          <cell r="D125" t="str">
            <v>(BASEADA NA COMP. SINAPI 06/2016 COD. 79517/001)</v>
          </cell>
          <cell r="M125">
            <v>7</v>
          </cell>
        </row>
        <row r="126">
          <cell r="M126">
            <v>7</v>
          </cell>
        </row>
        <row r="127">
          <cell r="M127">
            <v>7</v>
          </cell>
        </row>
        <row r="128">
          <cell r="C128">
            <v>8</v>
          </cell>
          <cell r="D128" t="str">
            <v>CÓDIGO:</v>
          </cell>
          <cell r="F128" t="str">
            <v>COMPOSIÇÃO:</v>
          </cell>
          <cell r="G128">
            <v>8</v>
          </cell>
          <cell r="K128" t="str">
            <v>UN: m²</v>
          </cell>
          <cell r="M128">
            <v>8</v>
          </cell>
          <cell r="N128">
            <v>15</v>
          </cell>
          <cell r="P128">
            <v>333.14</v>
          </cell>
          <cell r="Q128">
            <v>59.82</v>
          </cell>
          <cell r="S128">
            <v>55.02</v>
          </cell>
          <cell r="U128">
            <v>59.82</v>
          </cell>
        </row>
        <row r="129">
          <cell r="D129" t="str">
            <v>SER.CG: ALVENARIA DE VEDAÇÃO EM TIJOLO CERÂMICO FURADO 9X14X19CM, 1/2 VEZ (ESPESSURA 9CM), ASSENTADO EM ARGAMASSA TRAÇO 1:4 (CIMENTO E AREIA MÉDIA NÃO PENEIRADA), PREPARO MANUAL, JUNTA DE 1CM (BASEADA NA COMPOSIÇÃO SINAPI 73935/005 DE 03/2014)</v>
          </cell>
          <cell r="M129">
            <v>8</v>
          </cell>
        </row>
        <row r="130">
          <cell r="D130" t="str">
            <v>MÃO DE OBRA</v>
          </cell>
          <cell r="G130" t="str">
            <v>SINAPI</v>
          </cell>
          <cell r="H130" t="str">
            <v>ORIGEM</v>
          </cell>
          <cell r="I130" t="str">
            <v>UN</v>
          </cell>
          <cell r="J130" t="str">
            <v>COEF.</v>
          </cell>
          <cell r="K130" t="str">
            <v>CUSTO UNIT.</v>
          </cell>
          <cell r="L130" t="str">
            <v>CUSTO TOTAL</v>
          </cell>
          <cell r="M130">
            <v>8</v>
          </cell>
        </row>
        <row r="131">
          <cell r="D131" t="str">
            <v xml:space="preserve">PEDREIRO COM ENCARGOS COMPLEMENTARES </v>
          </cell>
          <cell r="G131">
            <v>88309</v>
          </cell>
          <cell r="H131" t="str">
            <v>SINAPI</v>
          </cell>
          <cell r="I131" t="str">
            <v>H</v>
          </cell>
          <cell r="J131">
            <v>1.2</v>
          </cell>
          <cell r="K131">
            <v>22.6</v>
          </cell>
          <cell r="L131">
            <v>27.12</v>
          </cell>
          <cell r="M131">
            <v>8</v>
          </cell>
          <cell r="N131">
            <v>333.14</v>
          </cell>
          <cell r="P131">
            <v>399.77</v>
          </cell>
          <cell r="Q131">
            <v>27.12</v>
          </cell>
          <cell r="R131">
            <v>20.149999999999999</v>
          </cell>
          <cell r="S131">
            <v>24.18</v>
          </cell>
          <cell r="T131">
            <v>22.6</v>
          </cell>
          <cell r="U131">
            <v>27.12</v>
          </cell>
        </row>
        <row r="132">
          <cell r="D132" t="str">
            <v xml:space="preserve">SERVENTE COM ENCARGOS COMPLEMENTARES </v>
          </cell>
          <cell r="G132">
            <v>88316</v>
          </cell>
          <cell r="H132" t="str">
            <v>SINAPI</v>
          </cell>
          <cell r="I132" t="str">
            <v>H</v>
          </cell>
          <cell r="J132">
            <v>1.2</v>
          </cell>
          <cell r="K132">
            <v>15.2</v>
          </cell>
          <cell r="L132">
            <v>18.239999999999998</v>
          </cell>
          <cell r="M132">
            <v>8</v>
          </cell>
          <cell r="N132">
            <v>333.14</v>
          </cell>
          <cell r="P132">
            <v>399.77</v>
          </cell>
          <cell r="Q132">
            <v>18.239999999999998</v>
          </cell>
          <cell r="R132">
            <v>13.75</v>
          </cell>
          <cell r="S132">
            <v>16.5</v>
          </cell>
          <cell r="T132">
            <v>15.2</v>
          </cell>
          <cell r="U132">
            <v>18.239999999999998</v>
          </cell>
        </row>
        <row r="133">
          <cell r="D133" t="str">
            <v>TOTAL (A)</v>
          </cell>
          <cell r="L133">
            <v>45.36</v>
          </cell>
          <cell r="M133">
            <v>8</v>
          </cell>
        </row>
        <row r="134">
          <cell r="M134">
            <v>8</v>
          </cell>
        </row>
        <row r="135">
          <cell r="D135" t="str">
            <v>MATERIAL/SUB-CONTRATADO</v>
          </cell>
          <cell r="G135" t="str">
            <v>SINAPI</v>
          </cell>
          <cell r="H135" t="str">
            <v>ORIGEM</v>
          </cell>
          <cell r="I135" t="str">
            <v>UN</v>
          </cell>
          <cell r="J135" t="str">
            <v xml:space="preserve">COEF. </v>
          </cell>
          <cell r="K135" t="str">
            <v>CUSTO UNIT.</v>
          </cell>
          <cell r="L135" t="str">
            <v>CUSTO TOTAL</v>
          </cell>
          <cell r="M135">
            <v>8</v>
          </cell>
        </row>
        <row r="136">
          <cell r="D136" t="str">
            <v>ARGAMASSA CIMENTO E AREIA MÉDIA NÃO PENEIRADA TRAÇO 1:4 - PREPARO MANUAL</v>
          </cell>
          <cell r="G136">
            <v>87292</v>
          </cell>
          <cell r="H136" t="str">
            <v>SINAPI</v>
          </cell>
          <cell r="I136" t="str">
            <v>M3</v>
          </cell>
          <cell r="J136">
            <v>1.4E-2</v>
          </cell>
          <cell r="K136">
            <v>391.28</v>
          </cell>
          <cell r="L136">
            <v>5.47</v>
          </cell>
          <cell r="M136">
            <v>8</v>
          </cell>
          <cell r="N136">
            <v>333.14</v>
          </cell>
          <cell r="P136">
            <v>4.66</v>
          </cell>
          <cell r="Q136">
            <v>5.47</v>
          </cell>
          <cell r="R136">
            <v>382.32</v>
          </cell>
          <cell r="S136">
            <v>5.35</v>
          </cell>
          <cell r="T136">
            <v>391.28</v>
          </cell>
          <cell r="U136">
            <v>5.47</v>
          </cell>
        </row>
        <row r="137">
          <cell r="D137" t="str">
            <v>BLOCO CERAMICO VEDACAO, 6 FUROS, DE 9 X 14 X 19 CM</v>
          </cell>
          <cell r="G137">
            <v>7267</v>
          </cell>
          <cell r="H137" t="str">
            <v>SINAPI-I</v>
          </cell>
          <cell r="I137" t="str">
            <v>UN</v>
          </cell>
          <cell r="J137">
            <v>31</v>
          </cell>
          <cell r="K137">
            <v>0.28999999999999998</v>
          </cell>
          <cell r="L137">
            <v>8.99</v>
          </cell>
          <cell r="M137">
            <v>8</v>
          </cell>
          <cell r="N137">
            <v>333.14</v>
          </cell>
          <cell r="P137">
            <v>10327.34</v>
          </cell>
          <cell r="Q137">
            <v>8.99</v>
          </cell>
          <cell r="R137">
            <v>0.28999999999999998</v>
          </cell>
          <cell r="S137">
            <v>8.99</v>
          </cell>
          <cell r="T137">
            <v>0.28999999999999998</v>
          </cell>
          <cell r="U137">
            <v>8.99</v>
          </cell>
        </row>
        <row r="138">
          <cell r="D138" t="str">
            <v xml:space="preserve">TOTAL (B) </v>
          </cell>
          <cell r="L138">
            <v>14.46</v>
          </cell>
          <cell r="M138">
            <v>8</v>
          </cell>
        </row>
        <row r="139">
          <cell r="M139">
            <v>8</v>
          </cell>
        </row>
        <row r="140">
          <cell r="D140" t="str">
            <v xml:space="preserve">CUSTO DIRETO TOTAL </v>
          </cell>
          <cell r="L140">
            <v>59.82</v>
          </cell>
          <cell r="M140">
            <v>8</v>
          </cell>
        </row>
        <row r="141">
          <cell r="D141">
            <v>23.54</v>
          </cell>
          <cell r="L141">
            <v>14.08</v>
          </cell>
          <cell r="M141">
            <v>8</v>
          </cell>
        </row>
        <row r="142">
          <cell r="D142" t="str">
            <v xml:space="preserve">PREÇO UNITÁRIO TOTAL </v>
          </cell>
          <cell r="L142">
            <v>73.900000000000006</v>
          </cell>
          <cell r="M142">
            <v>8</v>
          </cell>
        </row>
        <row r="143">
          <cell r="M143">
            <v>8</v>
          </cell>
        </row>
        <row r="144">
          <cell r="M144">
            <v>8</v>
          </cell>
        </row>
        <row r="145">
          <cell r="C145">
            <v>9</v>
          </cell>
          <cell r="D145" t="str">
            <v>CÓDIGO:</v>
          </cell>
          <cell r="F145" t="str">
            <v>COMPOSIÇÃO:</v>
          </cell>
          <cell r="G145">
            <v>9</v>
          </cell>
          <cell r="K145" t="str">
            <v>UN: KG</v>
          </cell>
          <cell r="M145">
            <v>9</v>
          </cell>
          <cell r="N145">
            <v>16</v>
          </cell>
          <cell r="P145">
            <v>24960.66</v>
          </cell>
          <cell r="Q145">
            <v>7.04</v>
          </cell>
          <cell r="S145">
            <v>6.87</v>
          </cell>
          <cell r="U145">
            <v>7.04</v>
          </cell>
        </row>
        <row r="146">
          <cell r="D146" t="str">
            <v>SER.CG: FORNECIMENTO E MONTAGEM DE ESTRUTURA METÁLICA EM PERFIS "U”, VÃO DE 30 M, INCLUSIVE PILARES, CONFORME CÁLCULO ESTRUTURAL DAE</v>
          </cell>
          <cell r="M146">
            <v>9</v>
          </cell>
        </row>
        <row r="147">
          <cell r="D147" t="str">
            <v>MÃO DE OBRA</v>
          </cell>
          <cell r="G147" t="str">
            <v>SINAPI</v>
          </cell>
          <cell r="H147" t="str">
            <v>ORIGEM</v>
          </cell>
          <cell r="I147" t="str">
            <v>UN</v>
          </cell>
          <cell r="J147" t="str">
            <v>COEF.</v>
          </cell>
          <cell r="K147" t="str">
            <v>CUSTO UNIT.</v>
          </cell>
          <cell r="L147" t="str">
            <v>CUSTO TOTAL</v>
          </cell>
          <cell r="M147">
            <v>9</v>
          </cell>
        </row>
        <row r="148">
          <cell r="D148" t="str">
            <v xml:space="preserve">SERRALHEIRO COM ENCARGOS COMPLEMENTARES </v>
          </cell>
          <cell r="E148" t="str">
            <v xml:space="preserve">SERRALHEIRO COM ENCARGOS COMPLEMENTARES </v>
          </cell>
          <cell r="F148" t="str">
            <v xml:space="preserve">SERRALHEIRO COM ENCARGOS COMPLEMENTARES </v>
          </cell>
          <cell r="G148">
            <v>88315</v>
          </cell>
          <cell r="H148" t="str">
            <v>SINAPI</v>
          </cell>
          <cell r="I148" t="str">
            <v>H</v>
          </cell>
          <cell r="J148">
            <v>0.04</v>
          </cell>
          <cell r="K148">
            <v>22.49</v>
          </cell>
          <cell r="L148">
            <v>0.89</v>
          </cell>
          <cell r="M148">
            <v>9</v>
          </cell>
          <cell r="N148">
            <v>24960.66</v>
          </cell>
          <cell r="P148">
            <v>998.43</v>
          </cell>
          <cell r="Q148">
            <v>0.89</v>
          </cell>
          <cell r="R148">
            <v>20.05</v>
          </cell>
          <cell r="S148">
            <v>0.8</v>
          </cell>
          <cell r="T148">
            <v>22.49</v>
          </cell>
          <cell r="U148">
            <v>0.89</v>
          </cell>
        </row>
        <row r="149">
          <cell r="D149" t="str">
            <v xml:space="preserve">SERVENTE COM ENCARGOS COMPLEMENTARES </v>
          </cell>
          <cell r="E149" t="str">
            <v xml:space="preserve">SERVENTE COM ENCARGOS COMPLEMENTARES </v>
          </cell>
          <cell r="F149" t="str">
            <v xml:space="preserve">SERVENTE COM ENCARGOS COMPLEMENTARES </v>
          </cell>
          <cell r="G149">
            <v>88316</v>
          </cell>
          <cell r="H149" t="str">
            <v>SINAPI</v>
          </cell>
          <cell r="I149" t="str">
            <v>H</v>
          </cell>
          <cell r="J149">
            <v>0.04</v>
          </cell>
          <cell r="K149">
            <v>15.2</v>
          </cell>
          <cell r="L149">
            <v>0.6</v>
          </cell>
          <cell r="M149">
            <v>9</v>
          </cell>
          <cell r="N149">
            <v>24960.66</v>
          </cell>
          <cell r="P149">
            <v>998.43</v>
          </cell>
          <cell r="Q149">
            <v>0.6</v>
          </cell>
          <cell r="R149">
            <v>13.75</v>
          </cell>
          <cell r="S149">
            <v>0.55000000000000004</v>
          </cell>
          <cell r="T149">
            <v>15.2</v>
          </cell>
          <cell r="U149">
            <v>0.6</v>
          </cell>
        </row>
        <row r="150">
          <cell r="D150" t="str">
            <v>TOTAL (A)</v>
          </cell>
          <cell r="L150">
            <v>1.49</v>
          </cell>
          <cell r="M150">
            <v>9</v>
          </cell>
        </row>
        <row r="151">
          <cell r="M151">
            <v>9</v>
          </cell>
        </row>
        <row r="152">
          <cell r="D152" t="str">
            <v>MATERIAL/SUB-CONTRATADO</v>
          </cell>
          <cell r="G152" t="str">
            <v>SINAPI</v>
          </cell>
          <cell r="H152" t="str">
            <v>ORIGEM</v>
          </cell>
          <cell r="I152" t="str">
            <v>UN</v>
          </cell>
          <cell r="J152" t="str">
            <v xml:space="preserve">COEF. </v>
          </cell>
          <cell r="K152" t="str">
            <v>CUSTO UNIT.</v>
          </cell>
          <cell r="L152" t="str">
            <v>CUSTO TOTAL</v>
          </cell>
          <cell r="M152">
            <v>9</v>
          </cell>
        </row>
        <row r="153">
          <cell r="D153" t="str">
            <v xml:space="preserve">PERFIL "I" DE ACO LAMINADO, ABAS INCLINADAS, "I" 152 X 22 </v>
          </cell>
          <cell r="G153">
            <v>4766</v>
          </cell>
          <cell r="H153" t="str">
            <v>SINAPI-I</v>
          </cell>
          <cell r="I153" t="str">
            <v>KG</v>
          </cell>
          <cell r="J153">
            <v>1.05</v>
          </cell>
          <cell r="K153">
            <v>5.0199999999999996</v>
          </cell>
          <cell r="L153">
            <v>5.27</v>
          </cell>
          <cell r="M153">
            <v>9</v>
          </cell>
          <cell r="N153">
            <v>24960.66</v>
          </cell>
          <cell r="P153">
            <v>26208.69</v>
          </cell>
          <cell r="Q153">
            <v>5.27</v>
          </cell>
          <cell r="R153">
            <v>5.0199999999999996</v>
          </cell>
          <cell r="S153">
            <v>5.27</v>
          </cell>
          <cell r="T153">
            <v>5.0199999999999996</v>
          </cell>
          <cell r="U153">
            <v>5.27</v>
          </cell>
        </row>
        <row r="154">
          <cell r="D154" t="str">
            <v>SOLDA DE TOPO EM CHAPA/PERFIL/TUBO DE AÇO CHANFRADO, ESPESSURA=1/4''. AF_06/2018</v>
          </cell>
          <cell r="G154">
            <v>98746</v>
          </cell>
          <cell r="H154" t="str">
            <v>SINAPI</v>
          </cell>
          <cell r="I154" t="str">
            <v>M</v>
          </cell>
          <cell r="J154">
            <v>6.0000000000000001E-3</v>
          </cell>
          <cell r="K154">
            <v>47.44</v>
          </cell>
          <cell r="L154">
            <v>0.28000000000000003</v>
          </cell>
          <cell r="M154">
            <v>9</v>
          </cell>
          <cell r="N154">
            <v>24960.66</v>
          </cell>
          <cell r="P154">
            <v>149.76</v>
          </cell>
          <cell r="Q154">
            <v>0.28000000000000003</v>
          </cell>
          <cell r="R154">
            <v>43.29</v>
          </cell>
          <cell r="S154">
            <v>0.25</v>
          </cell>
          <cell r="T154">
            <v>47.44</v>
          </cell>
          <cell r="U154">
            <v>0.28000000000000003</v>
          </cell>
        </row>
        <row r="155">
          <cell r="D155" t="str">
            <v xml:space="preserve">TOTAL (B) </v>
          </cell>
          <cell r="L155">
            <v>5.55</v>
          </cell>
          <cell r="M155">
            <v>9</v>
          </cell>
        </row>
        <row r="156">
          <cell r="M156">
            <v>9</v>
          </cell>
        </row>
        <row r="157">
          <cell r="D157" t="str">
            <v xml:space="preserve">CUSTO DIRETO TOTAL </v>
          </cell>
          <cell r="L157">
            <v>7.04</v>
          </cell>
          <cell r="M157">
            <v>9</v>
          </cell>
        </row>
        <row r="158">
          <cell r="D158">
            <v>23.54</v>
          </cell>
          <cell r="L158">
            <v>1.66</v>
          </cell>
          <cell r="M158">
            <v>9</v>
          </cell>
        </row>
        <row r="159">
          <cell r="D159" t="str">
            <v xml:space="preserve">PREÇO UNITÁRIO TOTAL </v>
          </cell>
          <cell r="L159">
            <v>8.6999999999999993</v>
          </cell>
          <cell r="M159">
            <v>9</v>
          </cell>
        </row>
        <row r="160">
          <cell r="D160" t="str">
            <v>(BASEADA NA COMPOSIÇÃO SINAPI 12/2019 COD. 73970/2)</v>
          </cell>
        </row>
        <row r="163">
          <cell r="C163">
            <v>10</v>
          </cell>
          <cell r="D163" t="str">
            <v>CÓDIGO:</v>
          </cell>
          <cell r="F163" t="str">
            <v>COMPOSIÇÃO:</v>
          </cell>
          <cell r="G163">
            <v>10</v>
          </cell>
          <cell r="K163" t="str">
            <v>UN: m²</v>
          </cell>
          <cell r="M163">
            <v>10</v>
          </cell>
          <cell r="N163">
            <v>19</v>
          </cell>
          <cell r="P163">
            <v>1783.3</v>
          </cell>
          <cell r="Q163">
            <v>13.97</v>
          </cell>
          <cell r="S163">
            <v>13.3</v>
          </cell>
          <cell r="U163">
            <v>13.97</v>
          </cell>
        </row>
        <row r="164">
          <cell r="D164" t="str">
            <v>SER.CG: PINTURA EM ESMALTE SINTÉTICO FOSCO NA ESTRUTURA METÁLICA DA COBERTURA E PILARES</v>
          </cell>
          <cell r="M164">
            <v>10</v>
          </cell>
        </row>
        <row r="165">
          <cell r="M165">
            <v>10</v>
          </cell>
        </row>
        <row r="166">
          <cell r="D166" t="str">
            <v>MÃO DE OBRA</v>
          </cell>
          <cell r="G166" t="str">
            <v>SINAPI</v>
          </cell>
          <cell r="H166" t="str">
            <v>ORIGEM</v>
          </cell>
          <cell r="I166" t="str">
            <v>UN</v>
          </cell>
          <cell r="J166" t="str">
            <v>COEF.</v>
          </cell>
          <cell r="K166" t="str">
            <v>CUSTO UNIT.</v>
          </cell>
          <cell r="L166" t="str">
            <v>CUSTO TOTAL</v>
          </cell>
          <cell r="M166">
            <v>10</v>
          </cell>
        </row>
        <row r="167">
          <cell r="D167" t="str">
            <v>PINTOR COM ENCARGOS COMPLEMENTARES</v>
          </cell>
          <cell r="G167">
            <v>88310</v>
          </cell>
          <cell r="H167" t="str">
            <v>SINAPI</v>
          </cell>
          <cell r="I167" t="str">
            <v>H</v>
          </cell>
          <cell r="J167">
            <v>0.21</v>
          </cell>
          <cell r="K167">
            <v>23.7</v>
          </cell>
          <cell r="L167">
            <v>4.97</v>
          </cell>
          <cell r="M167">
            <v>10</v>
          </cell>
          <cell r="N167">
            <v>1783.3</v>
          </cell>
          <cell r="P167">
            <v>374.49</v>
          </cell>
          <cell r="Q167">
            <v>4.97</v>
          </cell>
          <cell r="R167">
            <v>21.25</v>
          </cell>
          <cell r="S167">
            <v>4.46</v>
          </cell>
          <cell r="T167">
            <v>23.7</v>
          </cell>
          <cell r="U167">
            <v>4.97</v>
          </cell>
        </row>
        <row r="168">
          <cell r="D168" t="str">
            <v>SERVENTE COM ENCARGOS COMPLEMENTARES</v>
          </cell>
          <cell r="G168">
            <v>88316</v>
          </cell>
          <cell r="H168" t="str">
            <v>SINAPI</v>
          </cell>
          <cell r="I168" t="str">
            <v>H</v>
          </cell>
          <cell r="J168">
            <v>0.11</v>
          </cell>
          <cell r="K168">
            <v>15.2</v>
          </cell>
          <cell r="L168">
            <v>1.67</v>
          </cell>
          <cell r="M168">
            <v>10</v>
          </cell>
          <cell r="N168">
            <v>1783.3</v>
          </cell>
          <cell r="P168">
            <v>196.16</v>
          </cell>
          <cell r="Q168">
            <v>1.67</v>
          </cell>
          <cell r="R168">
            <v>13.75</v>
          </cell>
          <cell r="S168">
            <v>1.51</v>
          </cell>
          <cell r="T168">
            <v>15.2</v>
          </cell>
          <cell r="U168">
            <v>1.67</v>
          </cell>
        </row>
        <row r="169">
          <cell r="D169" t="str">
            <v>TOTAL (A)</v>
          </cell>
          <cell r="L169">
            <v>6.64</v>
          </cell>
          <cell r="M169">
            <v>10</v>
          </cell>
        </row>
        <row r="170">
          <cell r="M170">
            <v>10</v>
          </cell>
        </row>
        <row r="171">
          <cell r="D171" t="str">
            <v>MATERIAL/SUB-CONTRATADO</v>
          </cell>
          <cell r="G171" t="str">
            <v>SINAPI</v>
          </cell>
          <cell r="H171" t="str">
            <v>ORIGEM</v>
          </cell>
          <cell r="I171" t="str">
            <v>UN</v>
          </cell>
          <cell r="J171" t="str">
            <v xml:space="preserve">COEF. </v>
          </cell>
          <cell r="K171" t="str">
            <v>CUSTO UNIT.</v>
          </cell>
          <cell r="L171" t="str">
            <v>CUSTO TOTAL</v>
          </cell>
          <cell r="M171">
            <v>10</v>
          </cell>
        </row>
        <row r="172">
          <cell r="D172" t="str">
            <v xml:space="preserve">LIXA EM FOLHA PARA FERRO, NUMERO 150 </v>
          </cell>
          <cell r="E172" t="str">
            <v xml:space="preserve">LIXA EM FOLHA PARA FERRO, NUMERO 150 </v>
          </cell>
          <cell r="F172" t="str">
            <v xml:space="preserve">LIXA EM FOLHA PARA FERRO, NUMERO 150 </v>
          </cell>
          <cell r="G172">
            <v>3768</v>
          </cell>
          <cell r="H172" t="str">
            <v>SINAPI-I</v>
          </cell>
          <cell r="I172" t="str">
            <v>UN</v>
          </cell>
          <cell r="J172">
            <v>0.55000000000000004</v>
          </cell>
          <cell r="K172">
            <v>1.64</v>
          </cell>
          <cell r="L172">
            <v>0.9</v>
          </cell>
          <cell r="M172">
            <v>10</v>
          </cell>
          <cell r="N172">
            <v>1783.3</v>
          </cell>
          <cell r="P172">
            <v>980.82</v>
          </cell>
          <cell r="Q172">
            <v>0.9</v>
          </cell>
          <cell r="R172">
            <v>1.64</v>
          </cell>
          <cell r="S172">
            <v>0.9</v>
          </cell>
          <cell r="T172">
            <v>1.64</v>
          </cell>
          <cell r="U172">
            <v>0.9</v>
          </cell>
        </row>
        <row r="173">
          <cell r="D173" t="str">
            <v xml:space="preserve">REMOVEDOR DE TINTA OLEO/ESMALTE VERNIZ </v>
          </cell>
          <cell r="E173" t="str">
            <v xml:space="preserve">REMOVEDOR DE TINTA OLEO/ESMALTE VERNIZ </v>
          </cell>
          <cell r="F173" t="str">
            <v xml:space="preserve">REMOVEDOR DE TINTA OLEO/ESMALTE VERNIZ </v>
          </cell>
          <cell r="G173">
            <v>5320</v>
          </cell>
          <cell r="H173" t="str">
            <v>SINAPI-I</v>
          </cell>
          <cell r="I173" t="str">
            <v>L</v>
          </cell>
          <cell r="J173">
            <v>4.3999999999999997E-2</v>
          </cell>
          <cell r="K173">
            <v>29.58</v>
          </cell>
          <cell r="L173">
            <v>1.3</v>
          </cell>
          <cell r="M173">
            <v>10</v>
          </cell>
          <cell r="N173">
            <v>1783.3</v>
          </cell>
          <cell r="P173">
            <v>78.47</v>
          </cell>
          <cell r="Q173">
            <v>1.3</v>
          </cell>
          <cell r="R173">
            <v>29.58</v>
          </cell>
          <cell r="S173">
            <v>1.3</v>
          </cell>
          <cell r="T173">
            <v>29.58</v>
          </cell>
          <cell r="U173">
            <v>1.3</v>
          </cell>
        </row>
        <row r="174">
          <cell r="D174" t="str">
            <v xml:space="preserve">TINTA ESMALTE SINTETICO PREMIUM FOSCO </v>
          </cell>
          <cell r="E174" t="str">
            <v xml:space="preserve">TINTA ESMALTE SINTETICO PREMIUM FOSCO </v>
          </cell>
          <cell r="F174" t="str">
            <v xml:space="preserve">TINTA ESMALTE SINTETICO PREMIUM FOSCO </v>
          </cell>
          <cell r="G174">
            <v>7288</v>
          </cell>
          <cell r="H174" t="str">
            <v>SINAPI-I</v>
          </cell>
          <cell r="I174" t="str">
            <v>L</v>
          </cell>
          <cell r="J174">
            <v>0.17599999999999999</v>
          </cell>
          <cell r="K174">
            <v>17.309999999999999</v>
          </cell>
          <cell r="L174">
            <v>3.04</v>
          </cell>
          <cell r="M174">
            <v>10</v>
          </cell>
          <cell r="N174">
            <v>1783.3</v>
          </cell>
          <cell r="P174">
            <v>313.86</v>
          </cell>
          <cell r="Q174">
            <v>3.04</v>
          </cell>
          <cell r="R174">
            <v>17.309999999999999</v>
          </cell>
          <cell r="S174">
            <v>3.04</v>
          </cell>
          <cell r="T174">
            <v>17.309999999999999</v>
          </cell>
          <cell r="U174">
            <v>3.04</v>
          </cell>
        </row>
        <row r="175">
          <cell r="D175" t="str">
            <v xml:space="preserve">FUNDO ANTICORROSIVO PARA METAIS FERROSOS (ZARCAO) </v>
          </cell>
          <cell r="E175" t="str">
            <v xml:space="preserve">FUNDO ANTICORROSIVO PARA METAIS FERROSOS (ZARCAO) </v>
          </cell>
          <cell r="F175" t="str">
            <v xml:space="preserve">FUNDO ANTICORROSIVO PARA METAIS FERROSOS (ZARCAO) </v>
          </cell>
          <cell r="G175">
            <v>7307</v>
          </cell>
          <cell r="H175" t="str">
            <v>SINAPI-I</v>
          </cell>
          <cell r="I175" t="str">
            <v>L</v>
          </cell>
          <cell r="J175">
            <v>0.13200000000000001</v>
          </cell>
          <cell r="K175">
            <v>15.87</v>
          </cell>
          <cell r="L175">
            <v>2.09</v>
          </cell>
          <cell r="M175">
            <v>10</v>
          </cell>
          <cell r="N175">
            <v>1783.3</v>
          </cell>
          <cell r="P175">
            <v>235.4</v>
          </cell>
          <cell r="Q175">
            <v>2.09</v>
          </cell>
          <cell r="R175">
            <v>15.87</v>
          </cell>
          <cell r="S175">
            <v>2.09</v>
          </cell>
          <cell r="T175">
            <v>15.87</v>
          </cell>
          <cell r="U175">
            <v>2.09</v>
          </cell>
        </row>
        <row r="176">
          <cell r="D176" t="str">
            <v xml:space="preserve">TOTAL (B) </v>
          </cell>
          <cell r="L176">
            <v>7.33</v>
          </cell>
          <cell r="M176">
            <v>10</v>
          </cell>
        </row>
        <row r="177">
          <cell r="M177">
            <v>10</v>
          </cell>
        </row>
        <row r="178">
          <cell r="D178" t="str">
            <v xml:space="preserve">CUSTO DIRETO TOTAL </v>
          </cell>
          <cell r="L178">
            <v>13.97</v>
          </cell>
          <cell r="M178">
            <v>10</v>
          </cell>
        </row>
        <row r="179">
          <cell r="D179">
            <v>23.54</v>
          </cell>
          <cell r="L179">
            <v>3.29</v>
          </cell>
          <cell r="M179">
            <v>10</v>
          </cell>
        </row>
        <row r="180">
          <cell r="D180" t="str">
            <v xml:space="preserve">PREÇO UNITÁRIO TOTAL </v>
          </cell>
          <cell r="L180">
            <v>17.260000000000002</v>
          </cell>
          <cell r="M180">
            <v>10</v>
          </cell>
        </row>
        <row r="181">
          <cell r="D181" t="str">
            <v>(BASEADA NA COMPOSIÇÃO SINAPI 12/2019 COD. 74145/1)</v>
          </cell>
        </row>
        <row r="184">
          <cell r="C184">
            <v>11</v>
          </cell>
          <cell r="D184" t="str">
            <v>CÓDIGO:</v>
          </cell>
          <cell r="F184" t="str">
            <v>COMPOSIÇÃO:</v>
          </cell>
          <cell r="G184">
            <v>11</v>
          </cell>
          <cell r="K184" t="str">
            <v>UN: m²</v>
          </cell>
          <cell r="M184">
            <v>11</v>
          </cell>
          <cell r="N184">
            <v>19</v>
          </cell>
          <cell r="P184">
            <v>84.43</v>
          </cell>
          <cell r="Q184">
            <v>13.97</v>
          </cell>
          <cell r="S184">
            <v>13.3</v>
          </cell>
          <cell r="U184">
            <v>13.97</v>
          </cell>
        </row>
        <row r="185">
          <cell r="D185" t="str">
            <v>SER.CG: PINTURA EM ESMALTE SINTÉTICO EM PEÇAS METÁLICAS DA COBERTURA UTILIZANDO REVOLVER/COMPRESSOR, DUAS DEMÃOS, INCLUSO UMA DEMÃO DE ZARCÃO</v>
          </cell>
          <cell r="M185">
            <v>11</v>
          </cell>
        </row>
        <row r="186">
          <cell r="M186">
            <v>11</v>
          </cell>
        </row>
        <row r="187">
          <cell r="D187" t="str">
            <v>MÃO DE OBRA</v>
          </cell>
          <cell r="G187" t="str">
            <v>SINAPI</v>
          </cell>
          <cell r="H187" t="str">
            <v>ORIGEM</v>
          </cell>
          <cell r="I187" t="str">
            <v>UN</v>
          </cell>
          <cell r="J187" t="str">
            <v>COEF.</v>
          </cell>
          <cell r="K187" t="str">
            <v>CUSTO UNIT.</v>
          </cell>
          <cell r="L187" t="str">
            <v>CUSTO TOTAL</v>
          </cell>
          <cell r="M187">
            <v>11</v>
          </cell>
        </row>
        <row r="188">
          <cell r="D188" t="str">
            <v>PINTOR COM ENCARGOS COMPLEMENTARES</v>
          </cell>
          <cell r="G188">
            <v>88310</v>
          </cell>
          <cell r="H188" t="str">
            <v>SINAPI</v>
          </cell>
          <cell r="I188" t="str">
            <v>H</v>
          </cell>
          <cell r="J188">
            <v>0.21</v>
          </cell>
          <cell r="K188">
            <v>23.7</v>
          </cell>
          <cell r="L188">
            <v>4.97</v>
          </cell>
          <cell r="M188">
            <v>11</v>
          </cell>
          <cell r="N188">
            <v>84.43</v>
          </cell>
          <cell r="P188">
            <v>17.73</v>
          </cell>
          <cell r="Q188">
            <v>4.97</v>
          </cell>
          <cell r="R188">
            <v>21.25</v>
          </cell>
          <cell r="S188">
            <v>4.46</v>
          </cell>
          <cell r="T188">
            <v>23.7</v>
          </cell>
          <cell r="U188">
            <v>4.97</v>
          </cell>
        </row>
        <row r="189">
          <cell r="D189" t="str">
            <v>SERVENTE COM ENCARGOS COMPLEMENTARES</v>
          </cell>
          <cell r="G189">
            <v>88316</v>
          </cell>
          <cell r="H189" t="str">
            <v>SINAPI</v>
          </cell>
          <cell r="I189" t="str">
            <v>H</v>
          </cell>
          <cell r="J189">
            <v>0.11</v>
          </cell>
          <cell r="K189">
            <v>15.2</v>
          </cell>
          <cell r="L189">
            <v>1.67</v>
          </cell>
          <cell r="M189">
            <v>11</v>
          </cell>
          <cell r="N189">
            <v>84.43</v>
          </cell>
          <cell r="P189">
            <v>9.2899999999999991</v>
          </cell>
          <cell r="Q189">
            <v>1.67</v>
          </cell>
          <cell r="R189">
            <v>13.75</v>
          </cell>
          <cell r="S189">
            <v>1.51</v>
          </cell>
          <cell r="T189">
            <v>15.2</v>
          </cell>
          <cell r="U189">
            <v>1.67</v>
          </cell>
        </row>
        <row r="190">
          <cell r="D190" t="str">
            <v>TOTAL (A)</v>
          </cell>
          <cell r="L190">
            <v>6.64</v>
          </cell>
          <cell r="M190">
            <v>11</v>
          </cell>
        </row>
        <row r="191">
          <cell r="M191">
            <v>11</v>
          </cell>
        </row>
        <row r="192">
          <cell r="D192" t="str">
            <v>MATERIAL/SUB-CONTRATADO</v>
          </cell>
          <cell r="G192" t="str">
            <v>SINAPI</v>
          </cell>
          <cell r="H192" t="str">
            <v>ORIGEM</v>
          </cell>
          <cell r="I192" t="str">
            <v>UN</v>
          </cell>
          <cell r="J192" t="str">
            <v xml:space="preserve">COEF. </v>
          </cell>
          <cell r="K192" t="str">
            <v>CUSTO UNIT.</v>
          </cell>
          <cell r="L192" t="str">
            <v>CUSTO TOTAL</v>
          </cell>
          <cell r="M192">
            <v>11</v>
          </cell>
        </row>
        <row r="193">
          <cell r="D193" t="str">
            <v xml:space="preserve">LIXA EM FOLHA PARA FERRO, NUMERO 150 </v>
          </cell>
          <cell r="E193" t="str">
            <v xml:space="preserve">LIXA EM FOLHA PARA FERRO, NUMERO 150 </v>
          </cell>
          <cell r="F193" t="str">
            <v xml:space="preserve">LIXA EM FOLHA PARA FERRO, NUMERO 150 </v>
          </cell>
          <cell r="G193">
            <v>3768</v>
          </cell>
          <cell r="H193" t="str">
            <v>SINAPI-I</v>
          </cell>
          <cell r="I193" t="str">
            <v>UN</v>
          </cell>
          <cell r="J193">
            <v>0.55000000000000004</v>
          </cell>
          <cell r="K193">
            <v>1.64</v>
          </cell>
          <cell r="L193">
            <v>0.9</v>
          </cell>
          <cell r="M193">
            <v>11</v>
          </cell>
          <cell r="N193">
            <v>84.43</v>
          </cell>
          <cell r="P193">
            <v>46.44</v>
          </cell>
          <cell r="Q193">
            <v>0.9</v>
          </cell>
          <cell r="R193">
            <v>1.64</v>
          </cell>
          <cell r="S193">
            <v>0.9</v>
          </cell>
          <cell r="T193">
            <v>1.64</v>
          </cell>
          <cell r="U193">
            <v>0.9</v>
          </cell>
        </row>
        <row r="194">
          <cell r="D194" t="str">
            <v xml:space="preserve">REMOVEDOR DE TINTA OLEO/ESMALTE VERNIZ </v>
          </cell>
          <cell r="E194" t="str">
            <v xml:space="preserve">REMOVEDOR DE TINTA OLEO/ESMALTE VERNIZ </v>
          </cell>
          <cell r="F194" t="str">
            <v xml:space="preserve">REMOVEDOR DE TINTA OLEO/ESMALTE VERNIZ </v>
          </cell>
          <cell r="G194">
            <v>5320</v>
          </cell>
          <cell r="H194" t="str">
            <v>SINAPI-I</v>
          </cell>
          <cell r="I194" t="str">
            <v>L</v>
          </cell>
          <cell r="J194">
            <v>4.3999999999999997E-2</v>
          </cell>
          <cell r="K194">
            <v>29.58</v>
          </cell>
          <cell r="L194">
            <v>1.3</v>
          </cell>
          <cell r="M194">
            <v>11</v>
          </cell>
          <cell r="N194">
            <v>84.43</v>
          </cell>
          <cell r="P194">
            <v>3.71</v>
          </cell>
          <cell r="Q194">
            <v>1.3</v>
          </cell>
          <cell r="R194">
            <v>29.58</v>
          </cell>
          <cell r="S194">
            <v>1.3</v>
          </cell>
          <cell r="T194">
            <v>29.58</v>
          </cell>
          <cell r="U194">
            <v>1.3</v>
          </cell>
        </row>
        <row r="195">
          <cell r="D195" t="str">
            <v xml:space="preserve">TINTA ESMALTE SINTETICO PREMIUM FOSCO </v>
          </cell>
          <cell r="E195" t="str">
            <v xml:space="preserve">TINTA ESMALTE SINTETICO PREMIUM FOSCO </v>
          </cell>
          <cell r="F195" t="str">
            <v xml:space="preserve">TINTA ESMALTE SINTETICO PREMIUM FOSCO </v>
          </cell>
          <cell r="G195">
            <v>7288</v>
          </cell>
          <cell r="H195" t="str">
            <v>SINAPI-I</v>
          </cell>
          <cell r="I195" t="str">
            <v>L</v>
          </cell>
          <cell r="J195">
            <v>0.17599999999999999</v>
          </cell>
          <cell r="K195">
            <v>17.309999999999999</v>
          </cell>
          <cell r="L195">
            <v>3.04</v>
          </cell>
          <cell r="M195">
            <v>11</v>
          </cell>
          <cell r="N195">
            <v>84.43</v>
          </cell>
          <cell r="P195">
            <v>14.86</v>
          </cell>
          <cell r="Q195">
            <v>3.04</v>
          </cell>
          <cell r="R195">
            <v>17.309999999999999</v>
          </cell>
          <cell r="S195">
            <v>3.04</v>
          </cell>
          <cell r="T195">
            <v>17.309999999999999</v>
          </cell>
          <cell r="U195">
            <v>3.04</v>
          </cell>
        </row>
        <row r="196">
          <cell r="D196" t="str">
            <v xml:space="preserve">FUNDO ANTICORROSIVO PARA METAIS FERROSOS (ZARCAO) </v>
          </cell>
          <cell r="E196" t="str">
            <v xml:space="preserve">FUNDO ANTICORROSIVO PARA METAIS FERROSOS (ZARCAO) </v>
          </cell>
          <cell r="F196" t="str">
            <v xml:space="preserve">FUNDO ANTICORROSIVO PARA METAIS FERROSOS (ZARCAO) </v>
          </cell>
          <cell r="G196">
            <v>7307</v>
          </cell>
          <cell r="H196" t="str">
            <v>SINAPI-I</v>
          </cell>
          <cell r="I196" t="str">
            <v>L</v>
          </cell>
          <cell r="J196">
            <v>0.13200000000000001</v>
          </cell>
          <cell r="K196">
            <v>15.87</v>
          </cell>
          <cell r="L196">
            <v>2.09</v>
          </cell>
          <cell r="M196">
            <v>11</v>
          </cell>
          <cell r="N196">
            <v>84.43</v>
          </cell>
          <cell r="P196">
            <v>11.14</v>
          </cell>
          <cell r="Q196">
            <v>2.09</v>
          </cell>
          <cell r="R196">
            <v>15.87</v>
          </cell>
          <cell r="S196">
            <v>2.09</v>
          </cell>
          <cell r="T196">
            <v>15.87</v>
          </cell>
          <cell r="U196">
            <v>2.09</v>
          </cell>
        </row>
        <row r="197">
          <cell r="D197" t="str">
            <v xml:space="preserve">TOTAL (B) </v>
          </cell>
          <cell r="L197">
            <v>7.33</v>
          </cell>
          <cell r="M197">
            <v>11</v>
          </cell>
        </row>
        <row r="198">
          <cell r="M198">
            <v>11</v>
          </cell>
        </row>
        <row r="199">
          <cell r="D199" t="str">
            <v xml:space="preserve">CUSTO DIRETO TOTAL </v>
          </cell>
          <cell r="L199">
            <v>13.97</v>
          </cell>
          <cell r="M199">
            <v>11</v>
          </cell>
        </row>
        <row r="200">
          <cell r="D200">
            <v>23.54</v>
          </cell>
          <cell r="L200">
            <v>3.29</v>
          </cell>
          <cell r="M200">
            <v>11</v>
          </cell>
        </row>
        <row r="201">
          <cell r="D201" t="str">
            <v xml:space="preserve">PREÇO UNITÁRIO TOTAL </v>
          </cell>
          <cell r="L201">
            <v>17.260000000000002</v>
          </cell>
          <cell r="M201">
            <v>11</v>
          </cell>
        </row>
        <row r="202">
          <cell r="D202" t="str">
            <v>(BASEADA NA COMPOSIÇÃO SINAPI 12/2019 COD. 74145/1)</v>
          </cell>
        </row>
        <row r="205">
          <cell r="C205">
            <v>12</v>
          </cell>
          <cell r="D205" t="str">
            <v>CÓDIGO:</v>
          </cell>
          <cell r="F205" t="str">
            <v>COMPOSIÇÃO:</v>
          </cell>
          <cell r="G205">
            <v>12</v>
          </cell>
          <cell r="K205" t="str">
            <v>UN: m²</v>
          </cell>
          <cell r="M205">
            <v>12</v>
          </cell>
          <cell r="N205">
            <v>17</v>
          </cell>
          <cell r="P205">
            <v>256</v>
          </cell>
          <cell r="Q205">
            <v>26.67</v>
          </cell>
          <cell r="S205">
            <v>24.51</v>
          </cell>
          <cell r="U205">
            <v>26.67</v>
          </cell>
        </row>
        <row r="206">
          <cell r="D206" t="str">
            <v>SER.CG: PINTURA A ÓLEO EM ALAMBRADO</v>
          </cell>
          <cell r="M206">
            <v>12</v>
          </cell>
        </row>
        <row r="207">
          <cell r="M207">
            <v>12</v>
          </cell>
        </row>
        <row r="208">
          <cell r="D208" t="str">
            <v>MÃO DE OBRA</v>
          </cell>
          <cell r="G208" t="str">
            <v>SINAPI</v>
          </cell>
          <cell r="H208" t="str">
            <v>ORIGEM</v>
          </cell>
          <cell r="I208" t="str">
            <v>UN</v>
          </cell>
          <cell r="J208" t="str">
            <v>COEF.</v>
          </cell>
          <cell r="K208" t="str">
            <v>CUSTO UNIT.</v>
          </cell>
          <cell r="L208" t="str">
            <v>CUSTO TOTAL</v>
          </cell>
          <cell r="M208">
            <v>12</v>
          </cell>
        </row>
        <row r="209">
          <cell r="D209" t="str">
            <v>PINTOR COM ENCARGOS COMPLEMENTARES</v>
          </cell>
          <cell r="G209">
            <v>88310</v>
          </cell>
          <cell r="H209" t="str">
            <v>SINAPI</v>
          </cell>
          <cell r="I209" t="str">
            <v>H</v>
          </cell>
          <cell r="J209">
            <v>0.7</v>
          </cell>
          <cell r="K209">
            <v>23.7</v>
          </cell>
          <cell r="L209">
            <v>16.59</v>
          </cell>
          <cell r="M209">
            <v>12</v>
          </cell>
          <cell r="N209">
            <v>256</v>
          </cell>
          <cell r="P209">
            <v>179.2</v>
          </cell>
          <cell r="Q209">
            <v>16.59</v>
          </cell>
          <cell r="R209">
            <v>21.25</v>
          </cell>
          <cell r="S209">
            <v>14.87</v>
          </cell>
          <cell r="T209">
            <v>23.7</v>
          </cell>
          <cell r="U209">
            <v>16.59</v>
          </cell>
        </row>
        <row r="210">
          <cell r="D210" t="str">
            <v>SERVENTE COM ENCARGOS COMPLEMENTARES</v>
          </cell>
          <cell r="G210">
            <v>88316</v>
          </cell>
          <cell r="H210" t="str">
            <v>SINAPI</v>
          </cell>
          <cell r="I210" t="str">
            <v>H</v>
          </cell>
          <cell r="J210">
            <v>0.3</v>
          </cell>
          <cell r="K210">
            <v>15.2</v>
          </cell>
          <cell r="L210">
            <v>4.5599999999999996</v>
          </cell>
          <cell r="M210">
            <v>12</v>
          </cell>
          <cell r="N210">
            <v>256</v>
          </cell>
          <cell r="P210">
            <v>76.8</v>
          </cell>
          <cell r="Q210">
            <v>4.5599999999999996</v>
          </cell>
          <cell r="R210">
            <v>13.75</v>
          </cell>
          <cell r="S210">
            <v>4.12</v>
          </cell>
          <cell r="T210">
            <v>15.2</v>
          </cell>
          <cell r="U210">
            <v>4.5599999999999996</v>
          </cell>
        </row>
        <row r="211">
          <cell r="D211" t="str">
            <v>TOTAL (A)</v>
          </cell>
          <cell r="L211">
            <v>21.15</v>
          </cell>
          <cell r="M211">
            <v>12</v>
          </cell>
        </row>
        <row r="212">
          <cell r="M212">
            <v>12</v>
          </cell>
        </row>
        <row r="213">
          <cell r="D213" t="str">
            <v>MATERIAL/SUB-CONTRATADO</v>
          </cell>
          <cell r="G213" t="str">
            <v>SINAPI</v>
          </cell>
          <cell r="H213" t="str">
            <v>ORIGEM</v>
          </cell>
          <cell r="I213" t="str">
            <v>UN</v>
          </cell>
          <cell r="J213" t="str">
            <v xml:space="preserve">COEF. </v>
          </cell>
          <cell r="K213" t="str">
            <v>CUSTO UNIT.</v>
          </cell>
          <cell r="L213" t="str">
            <v>CUSTO TOTAL</v>
          </cell>
          <cell r="M213">
            <v>12</v>
          </cell>
        </row>
        <row r="214">
          <cell r="D214" t="str">
            <v>TINTA ESMALTE SINTÉTICO ACETINADO</v>
          </cell>
          <cell r="G214">
            <v>7311</v>
          </cell>
          <cell r="H214" t="str">
            <v>SINAPI-I</v>
          </cell>
          <cell r="I214" t="str">
            <v>l</v>
          </cell>
          <cell r="J214">
            <v>0.24</v>
          </cell>
          <cell r="K214">
            <v>15.74</v>
          </cell>
          <cell r="L214">
            <v>3.77</v>
          </cell>
          <cell r="M214">
            <v>12</v>
          </cell>
          <cell r="N214">
            <v>256</v>
          </cell>
          <cell r="P214">
            <v>61.44</v>
          </cell>
          <cell r="Q214">
            <v>3.77</v>
          </cell>
          <cell r="R214">
            <v>15.74</v>
          </cell>
          <cell r="S214">
            <v>3.77</v>
          </cell>
          <cell r="T214">
            <v>15.74</v>
          </cell>
          <cell r="U214">
            <v>3.77</v>
          </cell>
        </row>
        <row r="215">
          <cell r="D215" t="str">
            <v xml:space="preserve">SOLVENTE DILUENTE A BASE DE AGUARRAS </v>
          </cell>
          <cell r="G215">
            <v>5318</v>
          </cell>
          <cell r="H215" t="str">
            <v>SINAPI-I</v>
          </cell>
          <cell r="I215" t="str">
            <v>l</v>
          </cell>
          <cell r="J215">
            <v>7.0000000000000007E-2</v>
          </cell>
          <cell r="K215">
            <v>11</v>
          </cell>
          <cell r="L215">
            <v>0.77</v>
          </cell>
          <cell r="M215">
            <v>12</v>
          </cell>
          <cell r="N215">
            <v>256</v>
          </cell>
          <cell r="P215">
            <v>17.920000000000002</v>
          </cell>
          <cell r="Q215">
            <v>0.77</v>
          </cell>
          <cell r="R215">
            <v>11</v>
          </cell>
          <cell r="S215">
            <v>0.77</v>
          </cell>
          <cell r="T215">
            <v>11</v>
          </cell>
          <cell r="U215">
            <v>0.77</v>
          </cell>
        </row>
        <row r="216">
          <cell r="D216" t="str">
            <v>LIXA PARA FERRO</v>
          </cell>
          <cell r="G216">
            <v>3768</v>
          </cell>
          <cell r="H216" t="str">
            <v>SINAPI-I</v>
          </cell>
          <cell r="I216" t="str">
            <v>un</v>
          </cell>
          <cell r="J216">
            <v>0.6</v>
          </cell>
          <cell r="K216">
            <v>1.64</v>
          </cell>
          <cell r="L216">
            <v>0.98</v>
          </cell>
          <cell r="M216">
            <v>12</v>
          </cell>
          <cell r="N216">
            <v>256</v>
          </cell>
          <cell r="P216">
            <v>153.6</v>
          </cell>
          <cell r="Q216">
            <v>0.98</v>
          </cell>
          <cell r="R216">
            <v>1.64</v>
          </cell>
          <cell r="S216">
            <v>0.98</v>
          </cell>
          <cell r="T216">
            <v>1.64</v>
          </cell>
          <cell r="U216">
            <v>0.98</v>
          </cell>
        </row>
        <row r="217">
          <cell r="D217" t="str">
            <v xml:space="preserve">TOTAL (B) </v>
          </cell>
          <cell r="L217">
            <v>5.52</v>
          </cell>
          <cell r="M217">
            <v>12</v>
          </cell>
        </row>
        <row r="218">
          <cell r="M218">
            <v>12</v>
          </cell>
        </row>
        <row r="219">
          <cell r="D219" t="str">
            <v xml:space="preserve">CUSTO DIRETO TOTAL </v>
          </cell>
          <cell r="L219">
            <v>26.67</v>
          </cell>
          <cell r="M219">
            <v>12</v>
          </cell>
        </row>
        <row r="220">
          <cell r="D220">
            <v>23.54</v>
          </cell>
          <cell r="L220">
            <v>6.28</v>
          </cell>
          <cell r="M220">
            <v>12</v>
          </cell>
        </row>
        <row r="221">
          <cell r="D221" t="str">
            <v xml:space="preserve">PREÇO UNITÁRIO TOTAL </v>
          </cell>
          <cell r="L221">
            <v>32.950000000000003</v>
          </cell>
          <cell r="M221">
            <v>12</v>
          </cell>
        </row>
        <row r="222">
          <cell r="M222">
            <v>12</v>
          </cell>
        </row>
        <row r="223">
          <cell r="M223">
            <v>12</v>
          </cell>
        </row>
        <row r="224">
          <cell r="C224">
            <v>13</v>
          </cell>
          <cell r="D224" t="str">
            <v>CÓDIGO:</v>
          </cell>
          <cell r="F224" t="str">
            <v>COMPOSIÇÃO:</v>
          </cell>
          <cell r="G224">
            <v>13</v>
          </cell>
          <cell r="K224" t="str">
            <v>UN: un</v>
          </cell>
          <cell r="M224">
            <v>13</v>
          </cell>
          <cell r="N224">
            <v>40</v>
          </cell>
          <cell r="P224">
            <v>1</v>
          </cell>
          <cell r="Q224">
            <v>1344.59</v>
          </cell>
          <cell r="S224">
            <v>1299.0999999999999</v>
          </cell>
          <cell r="U224">
            <v>1344.59</v>
          </cell>
        </row>
        <row r="225">
          <cell r="D225" t="str">
            <v>SER.CG: MURETA EM ALVENARIA (1,50X1,80)M, REVESTIDA E PINTADA PARA ENTRADA TRIFASICA COM POSTE DE 7M, ATERRAMENTO C/ HASTE 3/4"X3,00M E CABO DE COBRE NÚ 10MM ( SEM CABO ISOLADO E DISJUNTOR)</v>
          </cell>
          <cell r="M225">
            <v>13</v>
          </cell>
        </row>
        <row r="226">
          <cell r="D226" t="str">
            <v>MÃO DE OBRA</v>
          </cell>
          <cell r="G226" t="str">
            <v>SINAPI</v>
          </cell>
          <cell r="H226" t="str">
            <v>ORIGEM</v>
          </cell>
          <cell r="I226" t="str">
            <v>UN</v>
          </cell>
          <cell r="J226" t="str">
            <v>COEF.</v>
          </cell>
          <cell r="K226" t="str">
            <v>CUSTO UNIT.</v>
          </cell>
          <cell r="L226" t="str">
            <v>CUSTO TOTAL</v>
          </cell>
          <cell r="M226">
            <v>13</v>
          </cell>
        </row>
        <row r="227">
          <cell r="D227" t="str">
            <v>ELETRICISTA COM ENCARGOS COMPLEMENTARES</v>
          </cell>
          <cell r="G227">
            <v>88264</v>
          </cell>
          <cell r="H227" t="str">
            <v>SINAPI</v>
          </cell>
          <cell r="I227" t="str">
            <v>H</v>
          </cell>
          <cell r="J227">
            <v>4.7</v>
          </cell>
          <cell r="K227">
            <v>22.82</v>
          </cell>
          <cell r="L227">
            <v>107.25</v>
          </cell>
          <cell r="M227">
            <v>13</v>
          </cell>
          <cell r="N227">
            <v>1</v>
          </cell>
          <cell r="P227">
            <v>4.7</v>
          </cell>
          <cell r="Q227">
            <v>107.25</v>
          </cell>
          <cell r="R227">
            <v>20.34</v>
          </cell>
          <cell r="S227">
            <v>95.59</v>
          </cell>
          <cell r="T227">
            <v>22.82</v>
          </cell>
          <cell r="U227">
            <v>107.25</v>
          </cell>
        </row>
        <row r="228">
          <cell r="D228" t="str">
            <v>AUXILIAR DE ELETRICISTA COM ENC. COMPLEMENTARES</v>
          </cell>
          <cell r="G228">
            <v>88247</v>
          </cell>
          <cell r="H228" t="str">
            <v>SINAPI</v>
          </cell>
          <cell r="I228" t="str">
            <v>H</v>
          </cell>
          <cell r="J228">
            <v>4.7</v>
          </cell>
          <cell r="K228">
            <v>17.41</v>
          </cell>
          <cell r="L228">
            <v>81.819999999999993</v>
          </cell>
          <cell r="M228">
            <v>13</v>
          </cell>
          <cell r="N228">
            <v>1</v>
          </cell>
          <cell r="P228">
            <v>4.7</v>
          </cell>
          <cell r="Q228">
            <v>81.819999999999993</v>
          </cell>
          <cell r="R228">
            <v>15.66</v>
          </cell>
          <cell r="S228">
            <v>73.599999999999994</v>
          </cell>
          <cell r="T228">
            <v>17.41</v>
          </cell>
          <cell r="U228">
            <v>81.819999999999993</v>
          </cell>
        </row>
        <row r="229">
          <cell r="D229" t="str">
            <v>PEDREIRO COM ENCARGOS COMPLEMENTARES</v>
          </cell>
          <cell r="G229">
            <v>88309</v>
          </cell>
          <cell r="H229" t="str">
            <v>SINAPI</v>
          </cell>
          <cell r="I229" t="str">
            <v>H</v>
          </cell>
          <cell r="J229">
            <v>4.95</v>
          </cell>
          <cell r="K229">
            <v>22.6</v>
          </cell>
          <cell r="L229">
            <v>111.87</v>
          </cell>
          <cell r="M229">
            <v>13</v>
          </cell>
          <cell r="N229">
            <v>1</v>
          </cell>
          <cell r="P229">
            <v>4.95</v>
          </cell>
          <cell r="Q229">
            <v>111.87</v>
          </cell>
          <cell r="R229">
            <v>20.149999999999999</v>
          </cell>
          <cell r="S229">
            <v>99.74</v>
          </cell>
          <cell r="T229">
            <v>22.6</v>
          </cell>
          <cell r="U229">
            <v>111.87</v>
          </cell>
        </row>
        <row r="230">
          <cell r="D230" t="str">
            <v>PINTOR COM ENCARGOS COMPLEMENTARES</v>
          </cell>
          <cell r="G230">
            <v>88310</v>
          </cell>
          <cell r="H230" t="str">
            <v>SINAPI</v>
          </cell>
          <cell r="I230" t="str">
            <v>H</v>
          </cell>
          <cell r="J230">
            <v>0.97</v>
          </cell>
          <cell r="K230">
            <v>23.7</v>
          </cell>
          <cell r="L230">
            <v>22.98</v>
          </cell>
          <cell r="M230">
            <v>13</v>
          </cell>
          <cell r="N230">
            <v>1</v>
          </cell>
          <cell r="P230">
            <v>0.97</v>
          </cell>
          <cell r="Q230">
            <v>22.98</v>
          </cell>
          <cell r="R230">
            <v>21.25</v>
          </cell>
          <cell r="S230">
            <v>20.61</v>
          </cell>
          <cell r="T230">
            <v>23.7</v>
          </cell>
          <cell r="U230">
            <v>22.98</v>
          </cell>
        </row>
        <row r="231">
          <cell r="D231" t="str">
            <v>AJUDANTE ESPECIALIZADO COM ENC. COMPLEMENTARES</v>
          </cell>
          <cell r="G231">
            <v>88243</v>
          </cell>
          <cell r="H231" t="str">
            <v>SINAPI</v>
          </cell>
          <cell r="I231" t="str">
            <v>H</v>
          </cell>
          <cell r="J231">
            <v>0.83</v>
          </cell>
          <cell r="K231">
            <v>18.29</v>
          </cell>
          <cell r="L231">
            <v>15.18</v>
          </cell>
          <cell r="M231">
            <v>13</v>
          </cell>
          <cell r="N231">
            <v>1</v>
          </cell>
          <cell r="P231">
            <v>0.83</v>
          </cell>
          <cell r="Q231">
            <v>15.18</v>
          </cell>
          <cell r="R231">
            <v>16.420000000000002</v>
          </cell>
          <cell r="S231">
            <v>13.62</v>
          </cell>
          <cell r="T231">
            <v>18.29</v>
          </cell>
          <cell r="U231">
            <v>15.18</v>
          </cell>
        </row>
        <row r="232">
          <cell r="D232" t="str">
            <v>SERVENTE COM ENCARGOS COMPLEMENTARES</v>
          </cell>
          <cell r="G232">
            <v>88316</v>
          </cell>
          <cell r="H232" t="str">
            <v>SINAPI</v>
          </cell>
          <cell r="I232" t="str">
            <v>H</v>
          </cell>
          <cell r="J232">
            <v>6.59</v>
          </cell>
          <cell r="K232">
            <v>15.2</v>
          </cell>
          <cell r="L232">
            <v>100.16</v>
          </cell>
          <cell r="M232">
            <v>13</v>
          </cell>
          <cell r="N232">
            <v>1</v>
          </cell>
          <cell r="P232">
            <v>6.59</v>
          </cell>
          <cell r="Q232">
            <v>100.16</v>
          </cell>
          <cell r="R232">
            <v>13.75</v>
          </cell>
          <cell r="S232">
            <v>90.61</v>
          </cell>
          <cell r="T232">
            <v>15.2</v>
          </cell>
          <cell r="U232">
            <v>100.16</v>
          </cell>
        </row>
        <row r="233">
          <cell r="D233" t="str">
            <v>TOTAL (A)</v>
          </cell>
          <cell r="L233">
            <v>439.26</v>
          </cell>
          <cell r="M233">
            <v>13</v>
          </cell>
        </row>
        <row r="234">
          <cell r="M234">
            <v>13</v>
          </cell>
        </row>
        <row r="235">
          <cell r="D235" t="str">
            <v>EQUIPAMENTO</v>
          </cell>
          <cell r="G235" t="str">
            <v>SINAPI</v>
          </cell>
          <cell r="H235" t="str">
            <v>ORIGEM</v>
          </cell>
          <cell r="I235" t="str">
            <v>UN</v>
          </cell>
          <cell r="J235" t="str">
            <v xml:space="preserve">COEF. </v>
          </cell>
          <cell r="K235" t="str">
            <v>CUSTO UNIT.</v>
          </cell>
          <cell r="L235" t="str">
            <v>CUSTO TOTAL</v>
          </cell>
          <cell r="M235">
            <v>13</v>
          </cell>
        </row>
        <row r="236">
          <cell r="D236" t="str">
            <v>BETONEIRA, CAPACIDADE NOMINAL 400 L, CAPACIDADE DE MISTURA 310L, MOTOR ELETRICO TRIFASICO 220/380V POTENCIA 2 CV, SEM CARREGADOR</v>
          </cell>
          <cell r="G236">
            <v>36396</v>
          </cell>
          <cell r="H236" t="str">
            <v>SINAPI-I</v>
          </cell>
          <cell r="I236" t="str">
            <v>UN</v>
          </cell>
          <cell r="J236">
            <v>5.0000000000000001E-4</v>
          </cell>
          <cell r="K236">
            <v>3912.71</v>
          </cell>
          <cell r="L236">
            <v>1.95</v>
          </cell>
          <cell r="M236">
            <v>13</v>
          </cell>
          <cell r="N236">
            <v>1</v>
          </cell>
          <cell r="P236">
            <v>0</v>
          </cell>
          <cell r="Q236">
            <v>1.95</v>
          </cell>
          <cell r="R236">
            <v>3912.71</v>
          </cell>
          <cell r="S236">
            <v>1.95</v>
          </cell>
          <cell r="T236">
            <v>3912.71</v>
          </cell>
          <cell r="U236">
            <v>1.95</v>
          </cell>
        </row>
        <row r="237">
          <cell r="D237" t="str">
            <v xml:space="preserve">TOTAL (B) </v>
          </cell>
          <cell r="L237">
            <v>1.95</v>
          </cell>
          <cell r="M237">
            <v>13</v>
          </cell>
        </row>
        <row r="238">
          <cell r="M238">
            <v>13</v>
          </cell>
        </row>
        <row r="239">
          <cell r="D239" t="str">
            <v>MATERIAL/SUB-CONTRATADO</v>
          </cell>
          <cell r="G239" t="str">
            <v>SINAPI</v>
          </cell>
          <cell r="H239" t="str">
            <v>ORIGEM</v>
          </cell>
          <cell r="I239" t="str">
            <v>UN</v>
          </cell>
          <cell r="J239" t="str">
            <v xml:space="preserve">COEF. </v>
          </cell>
          <cell r="K239" t="str">
            <v>CUSTO UNIT.</v>
          </cell>
          <cell r="L239" t="str">
            <v>CUSTO TOTAL</v>
          </cell>
          <cell r="M239">
            <v>13</v>
          </cell>
        </row>
        <row r="240">
          <cell r="D240" t="str">
            <v>CIMENTO PORTLAND COMUM CP I- 32</v>
          </cell>
          <cell r="G240">
            <v>1379</v>
          </cell>
          <cell r="H240" t="str">
            <v>SINAPI-I</v>
          </cell>
          <cell r="I240" t="str">
            <v>KG</v>
          </cell>
          <cell r="J240">
            <v>35.6</v>
          </cell>
          <cell r="K240">
            <v>0.8</v>
          </cell>
          <cell r="L240">
            <v>28.48</v>
          </cell>
          <cell r="M240">
            <v>13</v>
          </cell>
          <cell r="N240">
            <v>1</v>
          </cell>
          <cell r="P240">
            <v>35.6</v>
          </cell>
          <cell r="Q240">
            <v>28.48</v>
          </cell>
          <cell r="R240">
            <v>0.8</v>
          </cell>
          <cell r="S240">
            <v>28.48</v>
          </cell>
          <cell r="T240">
            <v>0.8</v>
          </cell>
          <cell r="U240">
            <v>28.48</v>
          </cell>
        </row>
        <row r="241">
          <cell r="D241" t="str">
            <v>BARRO</v>
          </cell>
          <cell r="G241">
            <v>6076</v>
          </cell>
          <cell r="H241" t="str">
            <v>SINAPI-I</v>
          </cell>
          <cell r="I241" t="str">
            <v>M³</v>
          </cell>
          <cell r="J241">
            <v>0.05</v>
          </cell>
          <cell r="K241">
            <v>25</v>
          </cell>
          <cell r="L241">
            <v>1.25</v>
          </cell>
          <cell r="M241">
            <v>13</v>
          </cell>
          <cell r="N241">
            <v>1</v>
          </cell>
          <cell r="P241">
            <v>0.05</v>
          </cell>
          <cell r="Q241">
            <v>1.25</v>
          </cell>
          <cell r="R241">
            <v>25</v>
          </cell>
          <cell r="S241">
            <v>1.25</v>
          </cell>
          <cell r="T241">
            <v>25</v>
          </cell>
          <cell r="U241">
            <v>1.25</v>
          </cell>
        </row>
        <row r="242">
          <cell r="D242" t="str">
            <v>AREIA FINA</v>
          </cell>
          <cell r="G242">
            <v>366</v>
          </cell>
          <cell r="H242" t="str">
            <v>SINAPI-I</v>
          </cell>
          <cell r="I242" t="str">
            <v>M³</v>
          </cell>
          <cell r="J242">
            <v>0.05</v>
          </cell>
          <cell r="K242">
            <v>32.380000000000003</v>
          </cell>
          <cell r="L242">
            <v>1.61</v>
          </cell>
          <cell r="M242">
            <v>13</v>
          </cell>
          <cell r="N242">
            <v>1</v>
          </cell>
          <cell r="P242">
            <v>0.05</v>
          </cell>
          <cell r="Q242">
            <v>1.61</v>
          </cell>
          <cell r="R242">
            <v>32.380000000000003</v>
          </cell>
          <cell r="S242">
            <v>1.61</v>
          </cell>
          <cell r="T242">
            <v>32.380000000000003</v>
          </cell>
          <cell r="U242">
            <v>1.61</v>
          </cell>
        </row>
        <row r="243">
          <cell r="D243" t="str">
            <v>AREIA MÉDIA</v>
          </cell>
          <cell r="G243">
            <v>370</v>
          </cell>
          <cell r="H243" t="str">
            <v>SINAPI-I</v>
          </cell>
          <cell r="I243" t="str">
            <v>M³</v>
          </cell>
          <cell r="J243">
            <v>0.05</v>
          </cell>
          <cell r="K243">
            <v>28.34</v>
          </cell>
          <cell r="L243">
            <v>1.41</v>
          </cell>
          <cell r="M243">
            <v>13</v>
          </cell>
          <cell r="N243">
            <v>1</v>
          </cell>
          <cell r="P243">
            <v>0.05</v>
          </cell>
          <cell r="Q243">
            <v>1.41</v>
          </cell>
          <cell r="R243">
            <v>28.34</v>
          </cell>
          <cell r="S243">
            <v>1.41</v>
          </cell>
          <cell r="T243">
            <v>28.34</v>
          </cell>
          <cell r="U243">
            <v>1.41</v>
          </cell>
        </row>
        <row r="244">
          <cell r="D244" t="str">
            <v>TIJOLO CERÂMICO FURADO 6 FUROS (10X15X20)CM</v>
          </cell>
          <cell r="G244">
            <v>7267</v>
          </cell>
          <cell r="H244" t="str">
            <v>SINAPI-I</v>
          </cell>
          <cell r="I244" t="str">
            <v>UN</v>
          </cell>
          <cell r="J244">
            <v>61</v>
          </cell>
          <cell r="K244">
            <v>0.28999999999999998</v>
          </cell>
          <cell r="L244">
            <v>17.690000000000001</v>
          </cell>
          <cell r="M244">
            <v>13</v>
          </cell>
          <cell r="N244">
            <v>1</v>
          </cell>
          <cell r="P244">
            <v>61</v>
          </cell>
          <cell r="Q244">
            <v>17.690000000000001</v>
          </cell>
          <cell r="R244">
            <v>0.28999999999999998</v>
          </cell>
          <cell r="S244">
            <v>17.690000000000001</v>
          </cell>
          <cell r="T244">
            <v>0.28999999999999998</v>
          </cell>
          <cell r="U244">
            <v>17.690000000000001</v>
          </cell>
        </row>
        <row r="245">
          <cell r="D245" t="str">
            <v>TINTA LÁTEX ACRÍLICA</v>
          </cell>
          <cell r="G245">
            <v>7356</v>
          </cell>
          <cell r="H245" t="str">
            <v>SINAPI-I</v>
          </cell>
          <cell r="I245" t="str">
            <v>L</v>
          </cell>
          <cell r="J245">
            <v>0.61</v>
          </cell>
          <cell r="K245">
            <v>20.05</v>
          </cell>
          <cell r="L245">
            <v>12.23</v>
          </cell>
          <cell r="M245">
            <v>13</v>
          </cell>
          <cell r="N245">
            <v>1</v>
          </cell>
          <cell r="P245">
            <v>0.61</v>
          </cell>
          <cell r="Q245">
            <v>12.23</v>
          </cell>
          <cell r="R245">
            <v>20.05</v>
          </cell>
          <cell r="S245">
            <v>12.23</v>
          </cell>
          <cell r="T245">
            <v>20.05</v>
          </cell>
          <cell r="U245">
            <v>12.23</v>
          </cell>
        </row>
        <row r="246">
          <cell r="D246" t="str">
            <v>POSTE DE CONCRETO DUPLO T, TIPO D, 200 KG, H = 9 M (NBR 8451)</v>
          </cell>
          <cell r="G246">
            <v>5038</v>
          </cell>
          <cell r="H246" t="str">
            <v>SINAPI-I</v>
          </cell>
          <cell r="I246" t="str">
            <v>UN</v>
          </cell>
          <cell r="J246">
            <v>1</v>
          </cell>
          <cell r="K246">
            <v>436.84</v>
          </cell>
          <cell r="L246">
            <v>436.84</v>
          </cell>
          <cell r="M246">
            <v>13</v>
          </cell>
          <cell r="N246">
            <v>1</v>
          </cell>
          <cell r="P246">
            <v>1</v>
          </cell>
          <cell r="Q246">
            <v>436.84</v>
          </cell>
          <cell r="R246">
            <v>436.84</v>
          </cell>
          <cell r="S246">
            <v>436.84</v>
          </cell>
          <cell r="T246">
            <v>436.84</v>
          </cell>
          <cell r="U246">
            <v>436.84</v>
          </cell>
        </row>
        <row r="247">
          <cell r="D247" t="str">
            <v>CAIXA PARA MEDIDOR POLIFASICO, EM POLICARBONATO (TERMOPLASTICO), COM 1 DISJUNTOR</v>
          </cell>
          <cell r="G247">
            <v>39809</v>
          </cell>
          <cell r="H247" t="str">
            <v>SINAPI-I</v>
          </cell>
          <cell r="I247" t="str">
            <v>UN</v>
          </cell>
          <cell r="J247">
            <v>1</v>
          </cell>
          <cell r="K247">
            <v>93.38</v>
          </cell>
          <cell r="L247">
            <v>93.38</v>
          </cell>
          <cell r="M247">
            <v>13</v>
          </cell>
          <cell r="N247">
            <v>1</v>
          </cell>
          <cell r="P247">
            <v>1</v>
          </cell>
          <cell r="Q247">
            <v>93.38</v>
          </cell>
          <cell r="R247">
            <v>93.38</v>
          </cell>
          <cell r="S247">
            <v>93.38</v>
          </cell>
          <cell r="T247">
            <v>93.38</v>
          </cell>
          <cell r="U247">
            <v>93.38</v>
          </cell>
        </row>
        <row r="248">
          <cell r="D248" t="str">
            <v>ELETRODUTO DE PVC RÍGIDO ROSCAVEL 25MM (3/4")</v>
          </cell>
          <cell r="G248">
            <v>2674</v>
          </cell>
          <cell r="H248" t="str">
            <v>SINAPI-I</v>
          </cell>
          <cell r="I248" t="str">
            <v>M</v>
          </cell>
          <cell r="J248">
            <v>4</v>
          </cell>
          <cell r="K248">
            <v>2.4700000000000002</v>
          </cell>
          <cell r="L248">
            <v>9.8800000000000008</v>
          </cell>
          <cell r="M248">
            <v>13</v>
          </cell>
          <cell r="N248">
            <v>1</v>
          </cell>
          <cell r="P248">
            <v>4</v>
          </cell>
          <cell r="Q248">
            <v>9.8800000000000008</v>
          </cell>
          <cell r="R248">
            <v>2.4700000000000002</v>
          </cell>
          <cell r="S248">
            <v>9.8800000000000008</v>
          </cell>
          <cell r="T248">
            <v>2.4700000000000002</v>
          </cell>
          <cell r="U248">
            <v>9.8800000000000008</v>
          </cell>
        </row>
        <row r="249">
          <cell r="D249" t="str">
            <v>CURVA 90 PVC RÍGIDO P/ELETR. ROSC.25MM (3/4")</v>
          </cell>
          <cell r="G249">
            <v>1879</v>
          </cell>
          <cell r="H249" t="str">
            <v>SINAPI-I</v>
          </cell>
          <cell r="I249" t="str">
            <v>UN</v>
          </cell>
          <cell r="J249">
            <v>1</v>
          </cell>
          <cell r="K249">
            <v>1.8</v>
          </cell>
          <cell r="L249">
            <v>1.8</v>
          </cell>
          <cell r="M249">
            <v>13</v>
          </cell>
          <cell r="N249">
            <v>1</v>
          </cell>
          <cell r="P249">
            <v>1</v>
          </cell>
          <cell r="Q249">
            <v>1.8</v>
          </cell>
          <cell r="R249">
            <v>1.8</v>
          </cell>
          <cell r="S249">
            <v>1.8</v>
          </cell>
          <cell r="T249">
            <v>1.8</v>
          </cell>
          <cell r="U249">
            <v>1.8</v>
          </cell>
        </row>
        <row r="250">
          <cell r="D250" t="str">
            <v>CURVA 180 PVC RÍGIDO P/ ELETRODUTO ROSC 25MM</v>
          </cell>
          <cell r="G250">
            <v>12034</v>
          </cell>
          <cell r="H250" t="str">
            <v>SINAPI-I</v>
          </cell>
          <cell r="I250" t="str">
            <v>UN</v>
          </cell>
          <cell r="J250">
            <v>1</v>
          </cell>
          <cell r="K250">
            <v>3.09</v>
          </cell>
          <cell r="L250">
            <v>3.09</v>
          </cell>
          <cell r="M250">
            <v>13</v>
          </cell>
          <cell r="N250">
            <v>1</v>
          </cell>
          <cell r="P250">
            <v>1</v>
          </cell>
          <cell r="Q250">
            <v>3.09</v>
          </cell>
          <cell r="R250">
            <v>3.09</v>
          </cell>
          <cell r="S250">
            <v>3.09</v>
          </cell>
          <cell r="T250">
            <v>3.09</v>
          </cell>
          <cell r="U250">
            <v>3.09</v>
          </cell>
        </row>
        <row r="251">
          <cell r="D251" t="str">
            <v>LUVA PVC RÍGIDO P/ELETRODUTO ROSC. 25MM (3/4")</v>
          </cell>
          <cell r="G251">
            <v>1891</v>
          </cell>
          <cell r="H251" t="str">
            <v>SINAPI-I</v>
          </cell>
          <cell r="I251" t="str">
            <v>UN</v>
          </cell>
          <cell r="J251">
            <v>2</v>
          </cell>
          <cell r="K251">
            <v>0.78</v>
          </cell>
          <cell r="L251">
            <v>1.56</v>
          </cell>
          <cell r="M251">
            <v>13</v>
          </cell>
          <cell r="N251">
            <v>1</v>
          </cell>
          <cell r="P251">
            <v>2</v>
          </cell>
          <cell r="Q251">
            <v>1.56</v>
          </cell>
          <cell r="R251">
            <v>0.78</v>
          </cell>
          <cell r="S251">
            <v>1.56</v>
          </cell>
          <cell r="T251">
            <v>0.78</v>
          </cell>
          <cell r="U251">
            <v>1.56</v>
          </cell>
        </row>
        <row r="252">
          <cell r="D252" t="str">
            <v>CABO DE COBRE NÚ 16MM - 6,90 m/Kg</v>
          </cell>
          <cell r="G252">
            <v>862</v>
          </cell>
          <cell r="H252" t="str">
            <v>SINAPI-I</v>
          </cell>
          <cell r="I252" t="str">
            <v>M</v>
          </cell>
          <cell r="J252">
            <v>2</v>
          </cell>
          <cell r="K252">
            <v>5.34</v>
          </cell>
          <cell r="L252">
            <v>10.68</v>
          </cell>
          <cell r="M252">
            <v>13</v>
          </cell>
          <cell r="N252">
            <v>1</v>
          </cell>
          <cell r="P252">
            <v>2</v>
          </cell>
          <cell r="Q252">
            <v>10.68</v>
          </cell>
          <cell r="R252">
            <v>5.34</v>
          </cell>
          <cell r="S252">
            <v>10.68</v>
          </cell>
          <cell r="T252">
            <v>5.34</v>
          </cell>
          <cell r="U252">
            <v>10.68</v>
          </cell>
        </row>
        <row r="253">
          <cell r="D253" t="str">
            <v>CAIXA DE PASSAGEM PRE-MOLDADA COM TAMPA, DIAM= 40CM, H=40CM</v>
          </cell>
          <cell r="G253">
            <v>3278</v>
          </cell>
          <cell r="H253" t="str">
            <v>SINAPI-I</v>
          </cell>
          <cell r="I253" t="str">
            <v>UN</v>
          </cell>
          <cell r="J253">
            <v>1</v>
          </cell>
          <cell r="K253">
            <v>58.44</v>
          </cell>
          <cell r="L253">
            <v>58.44</v>
          </cell>
          <cell r="M253">
            <v>13</v>
          </cell>
          <cell r="N253">
            <v>1</v>
          </cell>
          <cell r="P253">
            <v>1</v>
          </cell>
          <cell r="Q253">
            <v>58.44</v>
          </cell>
          <cell r="R253">
            <v>58.44</v>
          </cell>
          <cell r="S253">
            <v>58.44</v>
          </cell>
          <cell r="T253">
            <v>58.44</v>
          </cell>
          <cell r="U253">
            <v>58.44</v>
          </cell>
        </row>
        <row r="254">
          <cell r="D254" t="str">
            <v>CONECTOR P/HASTE TERRA DN 19MM (3/4")</v>
          </cell>
          <cell r="G254">
            <v>3378</v>
          </cell>
          <cell r="H254" t="str">
            <v>SINAPI-I</v>
          </cell>
          <cell r="I254" t="str">
            <v>UN</v>
          </cell>
          <cell r="J254">
            <v>1</v>
          </cell>
          <cell r="K254">
            <v>54.99</v>
          </cell>
          <cell r="L254">
            <v>54.99</v>
          </cell>
          <cell r="M254">
            <v>13</v>
          </cell>
          <cell r="N254">
            <v>1</v>
          </cell>
          <cell r="P254">
            <v>1</v>
          </cell>
          <cell r="Q254">
            <v>54.99</v>
          </cell>
          <cell r="R254">
            <v>54.99</v>
          </cell>
          <cell r="S254">
            <v>54.99</v>
          </cell>
          <cell r="T254">
            <v>54.99</v>
          </cell>
          <cell r="U254">
            <v>54.99</v>
          </cell>
        </row>
        <row r="255">
          <cell r="D255" t="str">
            <v>HASTE DE TERRA EM AÇO REVESTIDO DE COBRE DN 3/4" X 3000MM</v>
          </cell>
          <cell r="G255">
            <v>1599</v>
          </cell>
          <cell r="H255" t="str">
            <v>SINAPI-I</v>
          </cell>
          <cell r="I255" t="str">
            <v>UN</v>
          </cell>
          <cell r="J255">
            <v>1</v>
          </cell>
          <cell r="K255">
            <v>6.88</v>
          </cell>
          <cell r="L255">
            <v>6.88</v>
          </cell>
          <cell r="M255">
            <v>13</v>
          </cell>
          <cell r="N255">
            <v>1</v>
          </cell>
          <cell r="P255">
            <v>1</v>
          </cell>
          <cell r="Q255">
            <v>6.88</v>
          </cell>
          <cell r="R255">
            <v>6.88</v>
          </cell>
          <cell r="S255">
            <v>6.88</v>
          </cell>
          <cell r="T255">
            <v>6.88</v>
          </cell>
          <cell r="U255">
            <v>6.88</v>
          </cell>
        </row>
        <row r="256">
          <cell r="D256" t="str">
            <v>BUCHA E ARRUELA ALUMINIO FUNDIDO PARA ELETRODUTO 20MM (3/4'')</v>
          </cell>
          <cell r="G256">
            <v>39175</v>
          </cell>
          <cell r="H256" t="str">
            <v>SINAPI-I</v>
          </cell>
          <cell r="I256" t="str">
            <v>CJ</v>
          </cell>
          <cell r="J256">
            <v>4</v>
          </cell>
          <cell r="K256">
            <v>0.76</v>
          </cell>
          <cell r="L256">
            <v>3.04</v>
          </cell>
          <cell r="M256">
            <v>13</v>
          </cell>
          <cell r="N256">
            <v>1</v>
          </cell>
          <cell r="P256">
            <v>4</v>
          </cell>
          <cell r="Q256">
            <v>3.04</v>
          </cell>
          <cell r="R256">
            <v>0.76</v>
          </cell>
          <cell r="S256">
            <v>3.04</v>
          </cell>
          <cell r="T256">
            <v>0.76</v>
          </cell>
          <cell r="U256">
            <v>3.04</v>
          </cell>
        </row>
        <row r="257">
          <cell r="D257" t="str">
            <v>BRAÇADEIRA OU CINTA EM FG 6" PARA FIXAÇÃO EM POSTE CIRCULAR</v>
          </cell>
          <cell r="G257">
            <v>13343</v>
          </cell>
          <cell r="H257" t="str">
            <v>SINAPI-I</v>
          </cell>
          <cell r="I257" t="str">
            <v>UN</v>
          </cell>
          <cell r="J257">
            <v>3</v>
          </cell>
          <cell r="K257">
            <v>30.91</v>
          </cell>
          <cell r="L257">
            <v>92.73</v>
          </cell>
          <cell r="M257">
            <v>13</v>
          </cell>
          <cell r="N257">
            <v>1</v>
          </cell>
          <cell r="P257">
            <v>3</v>
          </cell>
          <cell r="Q257">
            <v>92.73</v>
          </cell>
          <cell r="R257">
            <v>30.91</v>
          </cell>
          <cell r="S257">
            <v>92.73</v>
          </cell>
          <cell r="T257">
            <v>30.91</v>
          </cell>
          <cell r="U257">
            <v>92.73</v>
          </cell>
        </row>
        <row r="258">
          <cell r="D258" t="str">
            <v>ARMAÇÃO VERTICAL COM HASTE E CONTRA-PINO EM CHAPA DE FERRO GALVANIZADO 3/16" COM 04 ESTRIBOS E 04 ISOLADORES</v>
          </cell>
          <cell r="G258">
            <v>1096</v>
          </cell>
          <cell r="H258" t="str">
            <v>SINAPI-I</v>
          </cell>
          <cell r="I258" t="str">
            <v>UN</v>
          </cell>
          <cell r="J258">
            <v>1</v>
          </cell>
          <cell r="K258">
            <v>67.400000000000006</v>
          </cell>
          <cell r="L258">
            <v>67.400000000000006</v>
          </cell>
          <cell r="M258">
            <v>13</v>
          </cell>
          <cell r="N258">
            <v>1</v>
          </cell>
          <cell r="P258">
            <v>1</v>
          </cell>
          <cell r="Q258">
            <v>67.400000000000006</v>
          </cell>
          <cell r="R258">
            <v>67.400000000000006</v>
          </cell>
          <cell r="S258">
            <v>67.400000000000006</v>
          </cell>
          <cell r="T258">
            <v>67.400000000000006</v>
          </cell>
          <cell r="U258">
            <v>67.400000000000006</v>
          </cell>
        </row>
        <row r="259">
          <cell r="D259" t="str">
            <v xml:space="preserve">TOTAL (C) </v>
          </cell>
          <cell r="L259">
            <v>903.38</v>
          </cell>
          <cell r="M259">
            <v>13</v>
          </cell>
        </row>
        <row r="260">
          <cell r="M260">
            <v>13</v>
          </cell>
        </row>
        <row r="261">
          <cell r="D261" t="str">
            <v xml:space="preserve">CUSTO DIRETO TOTAL </v>
          </cell>
          <cell r="L261">
            <v>1344.59</v>
          </cell>
          <cell r="M261">
            <v>13</v>
          </cell>
        </row>
        <row r="262">
          <cell r="D262">
            <v>23.54</v>
          </cell>
          <cell r="L262">
            <v>316.52</v>
          </cell>
          <cell r="M262">
            <v>13</v>
          </cell>
        </row>
        <row r="263">
          <cell r="D263" t="str">
            <v xml:space="preserve">PREÇO UNITÁRIO TOTAL </v>
          </cell>
          <cell r="L263">
            <v>1661.11</v>
          </cell>
          <cell r="M263">
            <v>13</v>
          </cell>
        </row>
        <row r="264">
          <cell r="M264">
            <v>13</v>
          </cell>
        </row>
        <row r="265">
          <cell r="M265">
            <v>13</v>
          </cell>
        </row>
        <row r="266">
          <cell r="C266">
            <v>14</v>
          </cell>
          <cell r="D266" t="str">
            <v>CÓDIGO:</v>
          </cell>
          <cell r="F266" t="str">
            <v>COMPOSIÇÃO:</v>
          </cell>
          <cell r="G266">
            <v>14</v>
          </cell>
          <cell r="K266" t="str">
            <v xml:space="preserve">UN: UN </v>
          </cell>
          <cell r="M266">
            <v>14</v>
          </cell>
          <cell r="N266">
            <v>22</v>
          </cell>
          <cell r="P266">
            <v>2</v>
          </cell>
          <cell r="Q266">
            <v>167.59</v>
          </cell>
          <cell r="S266">
            <v>155.71</v>
          </cell>
          <cell r="U266">
            <v>167.59</v>
          </cell>
        </row>
        <row r="267">
          <cell r="D267" t="str">
            <v>SER.CG: CAIXA DE PASSAGEM EM ALVENARIA DE UMA VEZ (40X40X50)CM</v>
          </cell>
          <cell r="M267">
            <v>14</v>
          </cell>
        </row>
        <row r="268">
          <cell r="D268" t="str">
            <v>MÃO DE OBRA</v>
          </cell>
          <cell r="G268" t="str">
            <v>SINAPI</v>
          </cell>
          <cell r="H268" t="str">
            <v>ORIGEM</v>
          </cell>
          <cell r="I268" t="str">
            <v>UN</v>
          </cell>
          <cell r="J268" t="str">
            <v>COEF.</v>
          </cell>
          <cell r="K268" t="str">
            <v>CUSTO UNIT.</v>
          </cell>
          <cell r="L268" t="str">
            <v>CUSTO TOTAL</v>
          </cell>
          <cell r="M268">
            <v>14</v>
          </cell>
        </row>
        <row r="269">
          <cell r="D269" t="str">
            <v xml:space="preserve">PEDREIRO COM ENCARGOS COMPLEMENTARES </v>
          </cell>
          <cell r="G269">
            <v>88309</v>
          </cell>
          <cell r="H269" t="str">
            <v>SINAPI</v>
          </cell>
          <cell r="I269" t="str">
            <v>H</v>
          </cell>
          <cell r="J269">
            <v>2.42</v>
          </cell>
          <cell r="K269">
            <v>22.6</v>
          </cell>
          <cell r="L269">
            <v>54.69</v>
          </cell>
          <cell r="M269">
            <v>14</v>
          </cell>
          <cell r="N269">
            <v>2</v>
          </cell>
          <cell r="P269">
            <v>4.84</v>
          </cell>
          <cell r="Q269">
            <v>54.69</v>
          </cell>
          <cell r="R269">
            <v>20.149999999999999</v>
          </cell>
          <cell r="S269">
            <v>48.76</v>
          </cell>
          <cell r="T269">
            <v>22.6</v>
          </cell>
          <cell r="U269">
            <v>54.69</v>
          </cell>
        </row>
        <row r="270">
          <cell r="D270" t="str">
            <v xml:space="preserve">SERVENTE COM ENCARGOS COMPLEMENTARES </v>
          </cell>
          <cell r="G270">
            <v>88316</v>
          </cell>
          <cell r="H270" t="str">
            <v>SINAPI</v>
          </cell>
          <cell r="I270" t="str">
            <v>H</v>
          </cell>
          <cell r="J270">
            <v>4.0999999999999996</v>
          </cell>
          <cell r="K270">
            <v>15.2</v>
          </cell>
          <cell r="L270">
            <v>62.32</v>
          </cell>
          <cell r="M270">
            <v>14</v>
          </cell>
          <cell r="N270">
            <v>2</v>
          </cell>
          <cell r="P270">
            <v>8.1999999999999993</v>
          </cell>
          <cell r="Q270">
            <v>62.32</v>
          </cell>
          <cell r="R270">
            <v>13.75</v>
          </cell>
          <cell r="S270">
            <v>56.37</v>
          </cell>
          <cell r="T270">
            <v>15.2</v>
          </cell>
          <cell r="U270">
            <v>62.32</v>
          </cell>
        </row>
        <row r="271">
          <cell r="D271" t="str">
            <v>TOTAL (A)</v>
          </cell>
          <cell r="L271">
            <v>117.01</v>
          </cell>
          <cell r="M271">
            <v>14</v>
          </cell>
        </row>
        <row r="272">
          <cell r="M272">
            <v>14</v>
          </cell>
        </row>
        <row r="273">
          <cell r="D273" t="str">
            <v>MATERIAL/SUB-CONTRATADO</v>
          </cell>
          <cell r="G273" t="str">
            <v>SINAPI</v>
          </cell>
          <cell r="H273" t="str">
            <v>ORIGEM</v>
          </cell>
          <cell r="I273" t="str">
            <v>UN</v>
          </cell>
          <cell r="J273" t="str">
            <v xml:space="preserve">COEF. </v>
          </cell>
          <cell r="K273" t="str">
            <v>CUSTO UNIT.</v>
          </cell>
          <cell r="L273" t="str">
            <v>CUSTO TOTAL</v>
          </cell>
          <cell r="M273">
            <v>14</v>
          </cell>
        </row>
        <row r="274">
          <cell r="D274" t="str">
            <v>ACO CA-60, 4,2 MM, OU 5,0 MM, OU 6,0 MM, OU 7,0 MM, VERGALHAO</v>
          </cell>
          <cell r="G274">
            <v>43059</v>
          </cell>
          <cell r="H274" t="str">
            <v>SINAPI-I</v>
          </cell>
          <cell r="I274" t="str">
            <v>KG</v>
          </cell>
          <cell r="J274">
            <v>0.56000000000000005</v>
          </cell>
          <cell r="K274">
            <v>5.82</v>
          </cell>
          <cell r="L274">
            <v>3.25</v>
          </cell>
          <cell r="M274">
            <v>14</v>
          </cell>
          <cell r="N274">
            <v>2</v>
          </cell>
          <cell r="P274">
            <v>1.1200000000000001</v>
          </cell>
          <cell r="Q274">
            <v>3.25</v>
          </cell>
          <cell r="R274">
            <v>5.82</v>
          </cell>
          <cell r="S274">
            <v>3.25</v>
          </cell>
          <cell r="T274">
            <v>5.82</v>
          </cell>
          <cell r="U274">
            <v>3.25</v>
          </cell>
        </row>
        <row r="275">
          <cell r="D275" t="str">
            <v>AREIA GROSSA - POSTO JAZIDA/FORNECEDOR (RETIRADO NA JAZIDA, SEM TRANSPORTE)</v>
          </cell>
          <cell r="G275">
            <v>367</v>
          </cell>
          <cell r="H275" t="str">
            <v>SINAPI-I</v>
          </cell>
          <cell r="I275" t="str">
            <v>M3</v>
          </cell>
          <cell r="J275">
            <v>5.0400000000000002E-3</v>
          </cell>
          <cell r="K275">
            <v>26.67</v>
          </cell>
          <cell r="L275">
            <v>0.13</v>
          </cell>
          <cell r="M275">
            <v>14</v>
          </cell>
          <cell r="N275">
            <v>2</v>
          </cell>
          <cell r="P275">
            <v>0.01</v>
          </cell>
          <cell r="Q275">
            <v>0.13</v>
          </cell>
          <cell r="R275">
            <v>26.67</v>
          </cell>
          <cell r="S275">
            <v>0.13</v>
          </cell>
          <cell r="T275">
            <v>26.67</v>
          </cell>
          <cell r="U275">
            <v>0.13</v>
          </cell>
        </row>
        <row r="276">
          <cell r="D276" t="str">
            <v>AREIA MEDIA - POSTO JAZIDA/FORNECEDOR (RETIRADO NA JAZIDA, SEM TRANSPORTE)</v>
          </cell>
          <cell r="G276">
            <v>370</v>
          </cell>
          <cell r="H276" t="str">
            <v>SINAPI-I</v>
          </cell>
          <cell r="I276" t="str">
            <v>M3</v>
          </cell>
          <cell r="J276">
            <v>7.0000000000000007E-2</v>
          </cell>
          <cell r="K276">
            <v>28.34</v>
          </cell>
          <cell r="L276">
            <v>1.98</v>
          </cell>
          <cell r="M276">
            <v>14</v>
          </cell>
          <cell r="N276">
            <v>2</v>
          </cell>
          <cell r="P276">
            <v>0.14000000000000001</v>
          </cell>
          <cell r="Q276">
            <v>1.98</v>
          </cell>
          <cell r="R276">
            <v>28.34</v>
          </cell>
          <cell r="S276">
            <v>1.98</v>
          </cell>
          <cell r="T276">
            <v>28.34</v>
          </cell>
          <cell r="U276">
            <v>1.98</v>
          </cell>
        </row>
        <row r="277">
          <cell r="D277" t="str">
            <v xml:space="preserve">CAL HIDRATADA CH-I PARA ARGAMASSAS </v>
          </cell>
          <cell r="G277">
            <v>1106</v>
          </cell>
          <cell r="H277" t="str">
            <v>SINAPI-I</v>
          </cell>
          <cell r="I277" t="str">
            <v>KG</v>
          </cell>
          <cell r="J277">
            <v>5.78</v>
          </cell>
          <cell r="K277">
            <v>0.67</v>
          </cell>
          <cell r="L277">
            <v>3.87</v>
          </cell>
          <cell r="M277">
            <v>14</v>
          </cell>
          <cell r="N277">
            <v>2</v>
          </cell>
          <cell r="P277">
            <v>11.56</v>
          </cell>
          <cell r="Q277">
            <v>3.87</v>
          </cell>
          <cell r="R277">
            <v>0.67</v>
          </cell>
          <cell r="S277">
            <v>3.87</v>
          </cell>
          <cell r="T277">
            <v>0.67</v>
          </cell>
          <cell r="U277">
            <v>3.87</v>
          </cell>
        </row>
        <row r="278">
          <cell r="D278" t="str">
            <v>CHAPA DE MADEIRA COMPENSADA RESINADA PARA FORMA DE CONCRETO, DE *2,2 X 1,1* M, E = 17 MM</v>
          </cell>
          <cell r="G278">
            <v>1358</v>
          </cell>
          <cell r="H278" t="str">
            <v>SINAPI-I</v>
          </cell>
          <cell r="I278" t="str">
            <v>M2</v>
          </cell>
          <cell r="J278">
            <v>0.08</v>
          </cell>
          <cell r="K278">
            <v>29</v>
          </cell>
          <cell r="L278">
            <v>2.3199999999999998</v>
          </cell>
          <cell r="M278">
            <v>14</v>
          </cell>
          <cell r="N278">
            <v>2</v>
          </cell>
          <cell r="P278">
            <v>0.16</v>
          </cell>
          <cell r="Q278">
            <v>2.3199999999999998</v>
          </cell>
          <cell r="R278">
            <v>29</v>
          </cell>
          <cell r="S278">
            <v>2.3199999999999998</v>
          </cell>
          <cell r="T278">
            <v>29</v>
          </cell>
          <cell r="U278">
            <v>2.3199999999999998</v>
          </cell>
        </row>
        <row r="279">
          <cell r="D279" t="str">
            <v xml:space="preserve">CIMENTO PORTLAND COMPOSTO CP II-32 </v>
          </cell>
          <cell r="G279">
            <v>1379</v>
          </cell>
          <cell r="H279" t="str">
            <v>SINAPI-I</v>
          </cell>
          <cell r="I279" t="str">
            <v>KG</v>
          </cell>
          <cell r="J279">
            <v>16.47</v>
          </cell>
          <cell r="K279">
            <v>0.8</v>
          </cell>
          <cell r="L279">
            <v>13.17</v>
          </cell>
          <cell r="M279">
            <v>14</v>
          </cell>
          <cell r="N279">
            <v>2</v>
          </cell>
          <cell r="P279">
            <v>32.94</v>
          </cell>
          <cell r="Q279">
            <v>13.17</v>
          </cell>
          <cell r="R279">
            <v>0.8</v>
          </cell>
          <cell r="S279">
            <v>13.17</v>
          </cell>
          <cell r="T279">
            <v>0.8</v>
          </cell>
          <cell r="U279">
            <v>13.17</v>
          </cell>
        </row>
        <row r="280">
          <cell r="D280" t="str">
            <v xml:space="preserve">PEDRA BRITADA N. 2 (19 A 38 MM) POSTO PEDREIRA/FORNECEDOR, SEM FRETE </v>
          </cell>
          <cell r="G280">
            <v>4718</v>
          </cell>
          <cell r="H280" t="str">
            <v>SINAPI-I</v>
          </cell>
          <cell r="I280" t="str">
            <v>M3</v>
          </cell>
          <cell r="J280">
            <v>5.8399999999999997E-3</v>
          </cell>
          <cell r="K280">
            <v>155</v>
          </cell>
          <cell r="L280">
            <v>0.9</v>
          </cell>
          <cell r="M280">
            <v>14</v>
          </cell>
          <cell r="N280">
            <v>2</v>
          </cell>
          <cell r="P280">
            <v>0.01</v>
          </cell>
          <cell r="Q280">
            <v>0.9</v>
          </cell>
          <cell r="R280">
            <v>155</v>
          </cell>
          <cell r="S280">
            <v>0.9</v>
          </cell>
          <cell r="T280">
            <v>155</v>
          </cell>
          <cell r="U280">
            <v>0.9</v>
          </cell>
        </row>
        <row r="281">
          <cell r="D281" t="str">
            <v xml:space="preserve">PEDRA BRITADA N. 3 (38 A 50 MM) POSTO PEDREIRA/FORNECEDOR, SEM FRETE </v>
          </cell>
          <cell r="G281">
            <v>4722</v>
          </cell>
          <cell r="H281" t="str">
            <v>SINAPI-I</v>
          </cell>
          <cell r="I281" t="str">
            <v>M3</v>
          </cell>
          <cell r="J281">
            <v>6.0000000000000001E-3</v>
          </cell>
          <cell r="K281">
            <v>155.01</v>
          </cell>
          <cell r="L281">
            <v>0.93</v>
          </cell>
          <cell r="M281">
            <v>14</v>
          </cell>
          <cell r="N281">
            <v>2</v>
          </cell>
          <cell r="P281">
            <v>0.01</v>
          </cell>
          <cell r="Q281">
            <v>0.93</v>
          </cell>
          <cell r="R281">
            <v>155.01</v>
          </cell>
          <cell r="S281">
            <v>0.93</v>
          </cell>
          <cell r="T281">
            <v>155.01</v>
          </cell>
          <cell r="U281">
            <v>0.93</v>
          </cell>
        </row>
        <row r="282">
          <cell r="D282" t="str">
            <v xml:space="preserve">TIJOLO CERAMICO MACICO *5 X 10 X 20* CM </v>
          </cell>
          <cell r="G282">
            <v>7258</v>
          </cell>
          <cell r="H282" t="str">
            <v>SINAPI-I</v>
          </cell>
          <cell r="I282" t="str">
            <v>UN</v>
          </cell>
          <cell r="J282">
            <v>89</v>
          </cell>
          <cell r="K282">
            <v>0.27</v>
          </cell>
          <cell r="L282">
            <v>24.03</v>
          </cell>
          <cell r="M282">
            <v>14</v>
          </cell>
          <cell r="N282">
            <v>2</v>
          </cell>
          <cell r="P282">
            <v>178</v>
          </cell>
          <cell r="Q282">
            <v>24.03</v>
          </cell>
          <cell r="R282">
            <v>0.27</v>
          </cell>
          <cell r="S282">
            <v>24.03</v>
          </cell>
          <cell r="T282">
            <v>0.27</v>
          </cell>
          <cell r="U282">
            <v>24.03</v>
          </cell>
        </row>
        <row r="283">
          <cell r="D283" t="str">
            <v xml:space="preserve">TOTAL (B) </v>
          </cell>
          <cell r="L283">
            <v>50.58</v>
          </cell>
          <cell r="M283">
            <v>14</v>
          </cell>
        </row>
        <row r="284">
          <cell r="M284">
            <v>14</v>
          </cell>
        </row>
        <row r="285">
          <cell r="D285" t="str">
            <v xml:space="preserve">CUSTO DIRETO TOTAL </v>
          </cell>
          <cell r="L285">
            <v>167.59</v>
          </cell>
          <cell r="M285">
            <v>14</v>
          </cell>
        </row>
        <row r="286">
          <cell r="D286">
            <v>23.54</v>
          </cell>
          <cell r="L286">
            <v>39.450000000000003</v>
          </cell>
          <cell r="M286">
            <v>14</v>
          </cell>
        </row>
        <row r="287">
          <cell r="D287" t="str">
            <v xml:space="preserve">PREÇO UNITÁRIO TOTAL </v>
          </cell>
          <cell r="L287">
            <v>207.04</v>
          </cell>
          <cell r="M287">
            <v>14</v>
          </cell>
        </row>
        <row r="290">
          <cell r="C290">
            <v>15</v>
          </cell>
          <cell r="D290" t="str">
            <v>CÓDIGO:</v>
          </cell>
          <cell r="F290" t="str">
            <v>COMPOSIÇÃO:</v>
          </cell>
          <cell r="G290">
            <v>15</v>
          </cell>
          <cell r="K290" t="str">
            <v>UN: un</v>
          </cell>
          <cell r="M290">
            <v>15</v>
          </cell>
          <cell r="N290">
            <v>15</v>
          </cell>
          <cell r="P290">
            <v>1</v>
          </cell>
          <cell r="Q290">
            <v>90.61</v>
          </cell>
          <cell r="S290">
            <v>87.23</v>
          </cell>
          <cell r="U290">
            <v>90.61</v>
          </cell>
        </row>
        <row r="291">
          <cell r="D291" t="str">
            <v>SER.CG: CAIXA DE PASSAGEM EM CONCRETO PRE-MOLDADA DIAM=40CM</v>
          </cell>
          <cell r="M291">
            <v>15</v>
          </cell>
        </row>
        <row r="292">
          <cell r="M292">
            <v>15</v>
          </cell>
        </row>
        <row r="293">
          <cell r="D293" t="str">
            <v>MÃO DE OBRA</v>
          </cell>
          <cell r="G293" t="str">
            <v>SINAPI</v>
          </cell>
          <cell r="H293" t="str">
            <v>ORIGEM</v>
          </cell>
          <cell r="I293" t="str">
            <v>UN</v>
          </cell>
          <cell r="J293" t="str">
            <v>COEF.</v>
          </cell>
          <cell r="K293" t="str">
            <v>CUSTO UNIT.</v>
          </cell>
          <cell r="L293" t="str">
            <v>CUSTO TOTAL</v>
          </cell>
          <cell r="M293">
            <v>15</v>
          </cell>
        </row>
        <row r="294">
          <cell r="D294" t="str">
            <v>ELETRICISTA COM ENCARGOS COMPLEMENTARES</v>
          </cell>
          <cell r="G294">
            <v>88264</v>
          </cell>
          <cell r="H294" t="str">
            <v>SINAPI</v>
          </cell>
          <cell r="I294" t="str">
            <v>H</v>
          </cell>
          <cell r="J294">
            <v>0.8</v>
          </cell>
          <cell r="K294">
            <v>22.82</v>
          </cell>
          <cell r="L294">
            <v>18.25</v>
          </cell>
          <cell r="M294">
            <v>15</v>
          </cell>
          <cell r="N294">
            <v>1</v>
          </cell>
          <cell r="P294">
            <v>0.8</v>
          </cell>
          <cell r="Q294">
            <v>18.25</v>
          </cell>
          <cell r="R294">
            <v>20.34</v>
          </cell>
          <cell r="S294">
            <v>16.27</v>
          </cell>
          <cell r="T294">
            <v>22.82</v>
          </cell>
          <cell r="U294">
            <v>18.25</v>
          </cell>
        </row>
        <row r="295">
          <cell r="D295" t="str">
            <v>AUXILIAR DE ELETRICISTA COM ENC. COMPLEMENTARES</v>
          </cell>
          <cell r="G295">
            <v>88247</v>
          </cell>
          <cell r="H295" t="str">
            <v>SINAPI</v>
          </cell>
          <cell r="I295" t="str">
            <v>H</v>
          </cell>
          <cell r="J295">
            <v>0.8</v>
          </cell>
          <cell r="K295">
            <v>17.41</v>
          </cell>
          <cell r="L295">
            <v>13.92</v>
          </cell>
          <cell r="M295">
            <v>15</v>
          </cell>
          <cell r="N295">
            <v>1</v>
          </cell>
          <cell r="P295">
            <v>0.8</v>
          </cell>
          <cell r="Q295">
            <v>13.92</v>
          </cell>
          <cell r="R295">
            <v>15.66</v>
          </cell>
          <cell r="S295">
            <v>12.52</v>
          </cell>
          <cell r="T295">
            <v>17.41</v>
          </cell>
          <cell r="U295">
            <v>13.92</v>
          </cell>
        </row>
        <row r="296">
          <cell r="D296" t="str">
            <v>TOTAL (A)</v>
          </cell>
          <cell r="L296">
            <v>32.17</v>
          </cell>
          <cell r="M296">
            <v>15</v>
          </cell>
        </row>
        <row r="297">
          <cell r="M297">
            <v>15</v>
          </cell>
        </row>
        <row r="298">
          <cell r="D298" t="str">
            <v>MATERIAL/SUB-CONTRATADO</v>
          </cell>
          <cell r="G298" t="str">
            <v>SINAPI</v>
          </cell>
          <cell r="H298" t="str">
            <v>ORIGEM</v>
          </cell>
          <cell r="I298" t="str">
            <v>UN</v>
          </cell>
          <cell r="J298" t="str">
            <v xml:space="preserve">COEF. </v>
          </cell>
          <cell r="K298" t="str">
            <v>CUSTO UNIT.</v>
          </cell>
          <cell r="L298" t="str">
            <v>CUSTO TOTAL</v>
          </cell>
          <cell r="M298">
            <v>15</v>
          </cell>
        </row>
        <row r="299">
          <cell r="D299" t="str">
            <v>CAIXA INSPECAO, CONCRETO PRE MOLDADO, CIRCULAR, COM TAMPA, D= 40* CM</v>
          </cell>
          <cell r="G299">
            <v>3278</v>
          </cell>
          <cell r="H299" t="str">
            <v>SINAPI-I</v>
          </cell>
          <cell r="I299" t="str">
            <v>un</v>
          </cell>
          <cell r="J299">
            <v>1</v>
          </cell>
          <cell r="K299">
            <v>58.44</v>
          </cell>
          <cell r="L299">
            <v>58.44</v>
          </cell>
          <cell r="M299">
            <v>15</v>
          </cell>
          <cell r="N299">
            <v>1</v>
          </cell>
          <cell r="P299">
            <v>1</v>
          </cell>
          <cell r="Q299">
            <v>58.44</v>
          </cell>
          <cell r="R299">
            <v>58.44</v>
          </cell>
          <cell r="S299">
            <v>58.44</v>
          </cell>
          <cell r="T299">
            <v>58.44</v>
          </cell>
          <cell r="U299">
            <v>58.44</v>
          </cell>
        </row>
        <row r="300">
          <cell r="D300" t="str">
            <v xml:space="preserve">TOTAL (B) </v>
          </cell>
          <cell r="L300">
            <v>58.44</v>
          </cell>
          <cell r="M300">
            <v>15</v>
          </cell>
        </row>
        <row r="301">
          <cell r="M301">
            <v>15</v>
          </cell>
        </row>
        <row r="302">
          <cell r="D302" t="str">
            <v xml:space="preserve">CUSTO DIRETO TOTAL </v>
          </cell>
          <cell r="L302">
            <v>90.61</v>
          </cell>
          <cell r="M302">
            <v>15</v>
          </cell>
        </row>
        <row r="303">
          <cell r="D303">
            <v>23.54</v>
          </cell>
          <cell r="L303">
            <v>21.33</v>
          </cell>
          <cell r="M303">
            <v>15</v>
          </cell>
        </row>
        <row r="304">
          <cell r="D304" t="str">
            <v xml:space="preserve">PREÇO UNITÁRIO TOTAL </v>
          </cell>
          <cell r="L304">
            <v>111.94</v>
          </cell>
          <cell r="M304">
            <v>15</v>
          </cell>
        </row>
        <row r="305">
          <cell r="M305">
            <v>15</v>
          </cell>
        </row>
        <row r="306">
          <cell r="M306">
            <v>15</v>
          </cell>
        </row>
        <row r="307">
          <cell r="C307">
            <v>16</v>
          </cell>
          <cell r="D307" t="str">
            <v>CÓDIGO:</v>
          </cell>
          <cell r="F307" t="str">
            <v>COMPOSIÇÃO:</v>
          </cell>
          <cell r="G307">
            <v>16</v>
          </cell>
          <cell r="K307" t="str">
            <v>UN: un</v>
          </cell>
          <cell r="M307">
            <v>16</v>
          </cell>
          <cell r="N307">
            <v>10</v>
          </cell>
          <cell r="P307">
            <v>1</v>
          </cell>
          <cell r="Q307">
            <v>2122.5100000000002</v>
          </cell>
          <cell r="S307">
            <v>2122.5100000000002</v>
          </cell>
          <cell r="U307">
            <v>2122.5100000000002</v>
          </cell>
        </row>
        <row r="308">
          <cell r="D308" t="str">
            <v>SER.CG: FORNECIMENTO DE TRAVE PARA FUTEBOL DE SALÃO, EM TUBO DE FERRO GALVANIZADO DE 3" COMPLETA INCLUSIVE REDE</v>
          </cell>
          <cell r="M308">
            <v>16</v>
          </cell>
        </row>
        <row r="309">
          <cell r="M309">
            <v>16</v>
          </cell>
        </row>
        <row r="310">
          <cell r="D310" t="str">
            <v>MATERIAL/SUB-CONTRATADO</v>
          </cell>
          <cell r="G310" t="str">
            <v>SINAPI</v>
          </cell>
          <cell r="H310" t="str">
            <v>ORIGEM</v>
          </cell>
          <cell r="I310" t="str">
            <v>UN</v>
          </cell>
          <cell r="J310" t="str">
            <v xml:space="preserve">COEF. </v>
          </cell>
          <cell r="K310" t="str">
            <v>CUSTO UNIT.</v>
          </cell>
          <cell r="L310" t="str">
            <v>CUSTO TOTAL</v>
          </cell>
          <cell r="M310">
            <v>16</v>
          </cell>
        </row>
        <row r="311">
          <cell r="D311" t="str">
            <v>CONJUNTO PARA FUTSAL COM TRAVES OFICIAIS DE 3,00 X 2,00 M EMTUBO DE ACO GALVANIZADO 3" COM REQUADRO EM TUBO DE 1", PINTURA EM PRIMER COM TINTA ESMALTE SINTETICO E REDES DE POLIETILENO FIO 4 MM</v>
          </cell>
          <cell r="G311">
            <v>25398</v>
          </cell>
          <cell r="H311" t="str">
            <v>SINAPI-I</v>
          </cell>
          <cell r="I311" t="str">
            <v>un</v>
          </cell>
          <cell r="J311">
            <v>1</v>
          </cell>
          <cell r="K311">
            <v>2122.5100000000002</v>
          </cell>
          <cell r="L311">
            <v>2122.5100000000002</v>
          </cell>
          <cell r="M311">
            <v>16</v>
          </cell>
          <cell r="N311">
            <v>1</v>
          </cell>
          <cell r="P311">
            <v>1</v>
          </cell>
          <cell r="Q311">
            <v>2122.5100000000002</v>
          </cell>
          <cell r="R311">
            <v>2122.5100000000002</v>
          </cell>
          <cell r="S311">
            <v>2122.5100000000002</v>
          </cell>
          <cell r="T311">
            <v>2122.5100000000002</v>
          </cell>
          <cell r="U311">
            <v>2122.5100000000002</v>
          </cell>
        </row>
        <row r="312">
          <cell r="D312" t="str">
            <v xml:space="preserve">TOTAL (B) </v>
          </cell>
          <cell r="L312">
            <v>2122.5100000000002</v>
          </cell>
          <cell r="M312">
            <v>16</v>
          </cell>
        </row>
        <row r="313">
          <cell r="M313">
            <v>16</v>
          </cell>
        </row>
        <row r="314">
          <cell r="D314" t="str">
            <v xml:space="preserve">CUSTO DIRETO TOTAL </v>
          </cell>
          <cell r="L314">
            <v>2122.5100000000002</v>
          </cell>
          <cell r="M314">
            <v>16</v>
          </cell>
        </row>
        <row r="315">
          <cell r="D315">
            <v>23.54</v>
          </cell>
          <cell r="L315">
            <v>499.64</v>
          </cell>
          <cell r="M315">
            <v>16</v>
          </cell>
        </row>
        <row r="316">
          <cell r="D316" t="str">
            <v xml:space="preserve">PREÇO UNITÁRIO TOTAL </v>
          </cell>
          <cell r="L316">
            <v>2622.15</v>
          </cell>
          <cell r="M316">
            <v>16</v>
          </cell>
        </row>
        <row r="317">
          <cell r="M317">
            <v>16</v>
          </cell>
        </row>
        <row r="318">
          <cell r="M318">
            <v>16</v>
          </cell>
        </row>
        <row r="319">
          <cell r="C319">
            <v>17</v>
          </cell>
          <cell r="D319" t="str">
            <v>CÓDIGO:</v>
          </cell>
          <cell r="F319" t="str">
            <v>COMPOSIÇÃO:</v>
          </cell>
          <cell r="G319">
            <v>17</v>
          </cell>
          <cell r="K319" t="str">
            <v>UN: un</v>
          </cell>
          <cell r="M319">
            <v>17</v>
          </cell>
          <cell r="N319">
            <v>10</v>
          </cell>
          <cell r="P319">
            <v>1</v>
          </cell>
          <cell r="Q319">
            <v>1116.58</v>
          </cell>
          <cell r="S319">
            <v>1116.58</v>
          </cell>
          <cell r="U319">
            <v>1116.58</v>
          </cell>
        </row>
        <row r="320">
          <cell r="D320" t="str">
            <v>SER.CG: FORNECIMENTO DE TABELAS OFICIAIS PARA BASQUETEBOL COMPLETAS EM FERRO GALVANIZADO DE 3", INCLUSIVE REDES</v>
          </cell>
          <cell r="M320">
            <v>17</v>
          </cell>
        </row>
        <row r="321">
          <cell r="M321">
            <v>17</v>
          </cell>
        </row>
        <row r="322">
          <cell r="D322" t="str">
            <v>MATERIAL/SUB-CONTRATADO</v>
          </cell>
          <cell r="G322" t="str">
            <v>SINAPI</v>
          </cell>
          <cell r="H322" t="str">
            <v>ORIGEM</v>
          </cell>
          <cell r="I322" t="str">
            <v>UN</v>
          </cell>
          <cell r="J322" t="str">
            <v xml:space="preserve">COEF. </v>
          </cell>
          <cell r="K322" t="str">
            <v>CUSTO UNIT.</v>
          </cell>
          <cell r="L322" t="str">
            <v>CUSTO TOTAL</v>
          </cell>
          <cell r="M322">
            <v>17</v>
          </cell>
        </row>
        <row r="323">
          <cell r="D323" t="str">
            <v>PAR DE TABELAS DE BASQUETE EM COMPENSADO NAVAL DE *1,80 X 1,20* M, COM ARO DE METAL E REDE (SEM SUPORTE DE FIXACAO)</v>
          </cell>
          <cell r="G323">
            <v>25400</v>
          </cell>
          <cell r="H323" t="str">
            <v>SINAPI-I</v>
          </cell>
          <cell r="I323" t="str">
            <v>un</v>
          </cell>
          <cell r="J323">
            <v>1</v>
          </cell>
          <cell r="K323">
            <v>1116.58</v>
          </cell>
          <cell r="L323">
            <v>1116.58</v>
          </cell>
          <cell r="M323">
            <v>17</v>
          </cell>
          <cell r="N323">
            <v>1</v>
          </cell>
          <cell r="P323">
            <v>1</v>
          </cell>
          <cell r="Q323">
            <v>1116.58</v>
          </cell>
          <cell r="R323">
            <v>1116.58</v>
          </cell>
          <cell r="S323">
            <v>1116.58</v>
          </cell>
          <cell r="T323">
            <v>1116.58</v>
          </cell>
          <cell r="U323">
            <v>1116.58</v>
          </cell>
        </row>
        <row r="324">
          <cell r="D324" t="str">
            <v xml:space="preserve">TOTAL (B) </v>
          </cell>
          <cell r="L324">
            <v>1116.58</v>
          </cell>
          <cell r="M324">
            <v>17</v>
          </cell>
        </row>
        <row r="325">
          <cell r="M325">
            <v>17</v>
          </cell>
        </row>
        <row r="326">
          <cell r="D326" t="str">
            <v xml:space="preserve">CUSTO DIRETO TOTAL </v>
          </cell>
          <cell r="L326">
            <v>1116.58</v>
          </cell>
          <cell r="M326">
            <v>17</v>
          </cell>
        </row>
        <row r="327">
          <cell r="D327">
            <v>23.54</v>
          </cell>
          <cell r="L327">
            <v>262.83999999999997</v>
          </cell>
          <cell r="M327">
            <v>17</v>
          </cell>
        </row>
        <row r="328">
          <cell r="D328" t="str">
            <v xml:space="preserve">PREÇO UNITÁRIO TOTAL </v>
          </cell>
          <cell r="L328">
            <v>1379.42</v>
          </cell>
          <cell r="M328">
            <v>17</v>
          </cell>
        </row>
        <row r="329">
          <cell r="M329">
            <v>17</v>
          </cell>
        </row>
        <row r="330">
          <cell r="M330">
            <v>17</v>
          </cell>
        </row>
        <row r="331">
          <cell r="C331">
            <v>18</v>
          </cell>
          <cell r="D331" t="str">
            <v>CÓDIGO:</v>
          </cell>
          <cell r="F331" t="str">
            <v>COMPOSIÇÃO:</v>
          </cell>
          <cell r="G331">
            <v>18</v>
          </cell>
          <cell r="K331" t="str">
            <v>UN: un</v>
          </cell>
          <cell r="M331">
            <v>18</v>
          </cell>
          <cell r="N331">
            <v>10</v>
          </cell>
          <cell r="P331">
            <v>1</v>
          </cell>
          <cell r="Q331">
            <v>1288.55</v>
          </cell>
          <cell r="S331">
            <v>1288.55</v>
          </cell>
          <cell r="U331">
            <v>1288.55</v>
          </cell>
        </row>
        <row r="332">
          <cell r="D332" t="str">
            <v>SER.CG: FORNECIMENTO DE POSTES OFICIAIS PARA VOLEIBOL COMPLETAS EM FERRO GALVANIZADO DE 3", INCLUSIVE REDE</v>
          </cell>
          <cell r="M332">
            <v>18</v>
          </cell>
        </row>
        <row r="333">
          <cell r="M333">
            <v>18</v>
          </cell>
        </row>
        <row r="334">
          <cell r="D334" t="str">
            <v>MATERIAL/SUB-CONTRATADO</v>
          </cell>
          <cell r="G334" t="str">
            <v>SINAPI</v>
          </cell>
          <cell r="H334" t="str">
            <v>ORIGEM</v>
          </cell>
          <cell r="I334" t="str">
            <v>UN</v>
          </cell>
          <cell r="J334" t="str">
            <v xml:space="preserve">COEF. </v>
          </cell>
          <cell r="K334" t="str">
            <v>CUSTO UNIT.</v>
          </cell>
          <cell r="L334" t="str">
            <v>CUSTO TOTAL</v>
          </cell>
          <cell r="M334">
            <v>18</v>
          </cell>
        </row>
        <row r="335">
          <cell r="D335" t="str">
            <v>CONJUNTO PARA QUADRA DE VOLEI COM POSTES EM TUBO DE ACO GALVANIZADO 3", H = *255* CM, PINTURA EM TINTA ESMALTE SINTETICO, REDE DE NYLON COM 2 MM, MALHA 10 X 10 CM E ANTENAS OFICIAIS EM FIBRA DE VIDRO</v>
          </cell>
          <cell r="G335">
            <v>25399</v>
          </cell>
          <cell r="H335" t="str">
            <v>SINAPI-I</v>
          </cell>
          <cell r="I335" t="str">
            <v>un</v>
          </cell>
          <cell r="J335">
            <v>1</v>
          </cell>
          <cell r="K335">
            <v>1288.55</v>
          </cell>
          <cell r="L335">
            <v>1288.55</v>
          </cell>
          <cell r="M335">
            <v>18</v>
          </cell>
          <cell r="N335">
            <v>1</v>
          </cell>
          <cell r="P335">
            <v>1</v>
          </cell>
          <cell r="Q335">
            <v>1288.55</v>
          </cell>
          <cell r="R335">
            <v>1288.55</v>
          </cell>
          <cell r="S335">
            <v>1288.55</v>
          </cell>
          <cell r="T335">
            <v>1288.55</v>
          </cell>
          <cell r="U335">
            <v>1288.55</v>
          </cell>
        </row>
        <row r="336">
          <cell r="D336" t="str">
            <v xml:space="preserve">TOTAL (B) </v>
          </cell>
          <cell r="L336">
            <v>1288.55</v>
          </cell>
          <cell r="M336">
            <v>18</v>
          </cell>
        </row>
        <row r="337">
          <cell r="M337">
            <v>18</v>
          </cell>
        </row>
        <row r="338">
          <cell r="D338" t="str">
            <v xml:space="preserve">CUSTO DIRETO TOTAL </v>
          </cell>
          <cell r="L338">
            <v>1288.55</v>
          </cell>
          <cell r="M338">
            <v>18</v>
          </cell>
        </row>
        <row r="339">
          <cell r="D339">
            <v>23.54</v>
          </cell>
          <cell r="L339">
            <v>303.32</v>
          </cell>
          <cell r="M339">
            <v>18</v>
          </cell>
        </row>
        <row r="340">
          <cell r="D340" t="str">
            <v xml:space="preserve">PREÇO UNITÁRIO TOTAL </v>
          </cell>
          <cell r="L340">
            <v>1591.87</v>
          </cell>
          <cell r="M340">
            <v>18</v>
          </cell>
        </row>
        <row r="341">
          <cell r="M341">
            <v>18</v>
          </cell>
        </row>
        <row r="342">
          <cell r="M342">
            <v>18</v>
          </cell>
        </row>
        <row r="343">
          <cell r="C343">
            <v>19</v>
          </cell>
          <cell r="D343" t="str">
            <v>CÓDIGO:</v>
          </cell>
          <cell r="F343" t="str">
            <v>COMPOSIÇÃO:</v>
          </cell>
          <cell r="G343">
            <v>19</v>
          </cell>
          <cell r="K343" t="str">
            <v>UN: m²</v>
          </cell>
          <cell r="M343">
            <v>19</v>
          </cell>
          <cell r="N343">
            <v>14</v>
          </cell>
          <cell r="P343">
            <v>84.43</v>
          </cell>
          <cell r="Q343">
            <v>77.709999999999994</v>
          </cell>
          <cell r="S343">
            <v>75.180000000000007</v>
          </cell>
          <cell r="U343">
            <v>77.709999999999994</v>
          </cell>
        </row>
        <row r="344">
          <cell r="D344" t="str">
            <v>SER.CG: ESTRUTURA METÁLICA PARA COBERTURA</v>
          </cell>
          <cell r="M344">
            <v>19</v>
          </cell>
        </row>
        <row r="345">
          <cell r="D345" t="str">
            <v>MÃO DE OBRA</v>
          </cell>
          <cell r="G345" t="str">
            <v>SINAPI</v>
          </cell>
          <cell r="H345" t="str">
            <v>ORIGEM</v>
          </cell>
          <cell r="I345" t="str">
            <v>UN</v>
          </cell>
          <cell r="J345" t="str">
            <v>COEF.</v>
          </cell>
          <cell r="K345" t="str">
            <v>CUSTO UNIT.</v>
          </cell>
          <cell r="L345" t="str">
            <v>CUSTO TOTAL</v>
          </cell>
          <cell r="M345">
            <v>19</v>
          </cell>
        </row>
        <row r="346">
          <cell r="D346" t="str">
            <v xml:space="preserve">MONTADOR DE ESTRUTURA METÁLICA COM ENCARGOS COMPLEMENTARES </v>
          </cell>
          <cell r="G346">
            <v>88278</v>
          </cell>
          <cell r="H346" t="str">
            <v>SINAPI</v>
          </cell>
          <cell r="I346" t="str">
            <v>H</v>
          </cell>
          <cell r="J346">
            <v>0.7</v>
          </cell>
          <cell r="K346">
            <v>19.53</v>
          </cell>
          <cell r="L346">
            <v>13.67</v>
          </cell>
          <cell r="M346">
            <v>19</v>
          </cell>
          <cell r="N346">
            <v>84.43</v>
          </cell>
          <cell r="P346">
            <v>59.1</v>
          </cell>
          <cell r="Q346">
            <v>13.67</v>
          </cell>
          <cell r="R346">
            <v>17.38</v>
          </cell>
          <cell r="S346">
            <v>12.16</v>
          </cell>
          <cell r="T346">
            <v>19.53</v>
          </cell>
          <cell r="U346">
            <v>13.67</v>
          </cell>
        </row>
        <row r="347">
          <cell r="D347" t="str">
            <v>SERVENTE COM ENCARGOS COMPLEMENTARES</v>
          </cell>
          <cell r="G347">
            <v>88316</v>
          </cell>
          <cell r="H347" t="str">
            <v>SINAPI</v>
          </cell>
          <cell r="I347" t="str">
            <v>H</v>
          </cell>
          <cell r="J347">
            <v>0.7</v>
          </cell>
          <cell r="K347">
            <v>15.2</v>
          </cell>
          <cell r="L347">
            <v>10.64</v>
          </cell>
          <cell r="M347">
            <v>19</v>
          </cell>
          <cell r="N347">
            <v>84.43</v>
          </cell>
          <cell r="P347">
            <v>59.1</v>
          </cell>
          <cell r="Q347">
            <v>10.64</v>
          </cell>
          <cell r="R347">
            <v>13.75</v>
          </cell>
          <cell r="S347">
            <v>9.6199999999999992</v>
          </cell>
          <cell r="T347">
            <v>15.2</v>
          </cell>
          <cell r="U347">
            <v>10.64</v>
          </cell>
        </row>
        <row r="348">
          <cell r="D348" t="str">
            <v>TOTAL (A)</v>
          </cell>
          <cell r="L348">
            <v>24.31</v>
          </cell>
          <cell r="M348">
            <v>19</v>
          </cell>
        </row>
        <row r="349">
          <cell r="M349">
            <v>19</v>
          </cell>
        </row>
        <row r="350">
          <cell r="D350" t="str">
            <v>MATERIAL/SUB-CONTRATADO</v>
          </cell>
          <cell r="G350" t="str">
            <v>SINAPI</v>
          </cell>
          <cell r="H350" t="str">
            <v>ORIGEM</v>
          </cell>
          <cell r="I350" t="str">
            <v>UN</v>
          </cell>
          <cell r="J350" t="str">
            <v xml:space="preserve">COEF. </v>
          </cell>
          <cell r="K350" t="str">
            <v>CUSTO UNIT.</v>
          </cell>
          <cell r="L350" t="str">
            <v>CUSTO TOTAL</v>
          </cell>
          <cell r="M350">
            <v>19</v>
          </cell>
        </row>
        <row r="351">
          <cell r="D351" t="str">
            <v xml:space="preserve">PERFIL "U" DE ACO LAMINADO, "U" 152 X 15,6 </v>
          </cell>
          <cell r="G351">
            <v>10966</v>
          </cell>
          <cell r="H351" t="str">
            <v>SINAPI-I</v>
          </cell>
          <cell r="I351" t="str">
            <v>KG</v>
          </cell>
          <cell r="J351">
            <v>10</v>
          </cell>
          <cell r="K351">
            <v>5.34</v>
          </cell>
          <cell r="L351">
            <v>53.4</v>
          </cell>
          <cell r="M351">
            <v>19</v>
          </cell>
          <cell r="N351">
            <v>84.43</v>
          </cell>
          <cell r="P351">
            <v>844.3</v>
          </cell>
          <cell r="Q351">
            <v>53.4</v>
          </cell>
          <cell r="R351">
            <v>5.34</v>
          </cell>
          <cell r="S351">
            <v>53.4</v>
          </cell>
          <cell r="T351">
            <v>5.34</v>
          </cell>
          <cell r="U351">
            <v>53.4</v>
          </cell>
        </row>
        <row r="352">
          <cell r="D352" t="str">
            <v xml:space="preserve">TOTAL (B) </v>
          </cell>
          <cell r="L352">
            <v>53.4</v>
          </cell>
          <cell r="M352">
            <v>19</v>
          </cell>
        </row>
        <row r="353">
          <cell r="M353">
            <v>19</v>
          </cell>
        </row>
        <row r="354">
          <cell r="D354" t="str">
            <v xml:space="preserve">CUSTO DIRETO TOTAL </v>
          </cell>
          <cell r="L354">
            <v>77.709999999999994</v>
          </cell>
          <cell r="M354">
            <v>19</v>
          </cell>
        </row>
        <row r="355">
          <cell r="D355">
            <v>23.54</v>
          </cell>
          <cell r="L355">
            <v>18.29</v>
          </cell>
          <cell r="M355">
            <v>19</v>
          </cell>
        </row>
        <row r="356">
          <cell r="D356" t="str">
            <v xml:space="preserve">PREÇO UNITÁRIO TOTAL </v>
          </cell>
          <cell r="L356">
            <v>96</v>
          </cell>
          <cell r="M356">
            <v>19</v>
          </cell>
        </row>
        <row r="357">
          <cell r="M357">
            <v>19</v>
          </cell>
        </row>
        <row r="358">
          <cell r="M358">
            <v>19</v>
          </cell>
        </row>
        <row r="359">
          <cell r="C359">
            <v>20</v>
          </cell>
          <cell r="D359" t="str">
            <v>CÓDIGO:</v>
          </cell>
          <cell r="F359" t="str">
            <v>COMPOSIÇÃO:</v>
          </cell>
          <cell r="G359">
            <v>20</v>
          </cell>
          <cell r="K359" t="str">
            <v>UN: m</v>
          </cell>
          <cell r="M359">
            <v>20</v>
          </cell>
          <cell r="N359">
            <v>14</v>
          </cell>
          <cell r="P359">
            <v>57</v>
          </cell>
          <cell r="Q359">
            <v>32.74</v>
          </cell>
          <cell r="S359">
            <v>32.270000000000003</v>
          </cell>
          <cell r="U359">
            <v>32.74</v>
          </cell>
        </row>
        <row r="360">
          <cell r="D360" t="str">
            <v>SER.CG: CUMEEIRA COM TELHA DE AÇO GALVANIZADO PERFIL ONDULADO E=0,5MM</v>
          </cell>
          <cell r="M360">
            <v>20</v>
          </cell>
        </row>
        <row r="361">
          <cell r="D361" t="str">
            <v>MÃO DE OBRA</v>
          </cell>
          <cell r="G361" t="str">
            <v>SINAPI</v>
          </cell>
          <cell r="H361" t="str">
            <v>ORIGEM</v>
          </cell>
          <cell r="I361" t="str">
            <v>UN</v>
          </cell>
          <cell r="J361" t="str">
            <v>COEF.</v>
          </cell>
          <cell r="K361" t="str">
            <v>CUSTO UNIT.</v>
          </cell>
          <cell r="L361" t="str">
            <v>CUSTO TOTAL</v>
          </cell>
          <cell r="M361">
            <v>20</v>
          </cell>
        </row>
        <row r="362">
          <cell r="D362" t="str">
            <v>TELHADISTA COM ENCARGOS COMPLEMENTARES</v>
          </cell>
          <cell r="G362">
            <v>88323</v>
          </cell>
          <cell r="H362" t="str">
            <v>SINAPI</v>
          </cell>
          <cell r="I362" t="str">
            <v>H</v>
          </cell>
          <cell r="J362">
            <v>0.12</v>
          </cell>
          <cell r="K362">
            <v>22.43</v>
          </cell>
          <cell r="L362">
            <v>2.69</v>
          </cell>
          <cell r="M362">
            <v>20</v>
          </cell>
          <cell r="N362">
            <v>57</v>
          </cell>
          <cell r="P362">
            <v>6.84</v>
          </cell>
          <cell r="Q362">
            <v>2.69</v>
          </cell>
          <cell r="R362">
            <v>19.989999999999998</v>
          </cell>
          <cell r="S362">
            <v>2.39</v>
          </cell>
          <cell r="T362">
            <v>22.43</v>
          </cell>
          <cell r="U362">
            <v>2.69</v>
          </cell>
        </row>
        <row r="363">
          <cell r="D363" t="str">
            <v>SERVENTE COM ENCARGOS COMPLEMENTARES</v>
          </cell>
          <cell r="G363">
            <v>88316</v>
          </cell>
          <cell r="H363" t="str">
            <v>SINAPI</v>
          </cell>
          <cell r="I363" t="str">
            <v>H</v>
          </cell>
          <cell r="J363">
            <v>0.12</v>
          </cell>
          <cell r="K363">
            <v>15.2</v>
          </cell>
          <cell r="L363">
            <v>1.82</v>
          </cell>
          <cell r="M363">
            <v>20</v>
          </cell>
          <cell r="N363">
            <v>57</v>
          </cell>
          <cell r="P363">
            <v>6.84</v>
          </cell>
          <cell r="Q363">
            <v>1.82</v>
          </cell>
          <cell r="R363">
            <v>13.75</v>
          </cell>
          <cell r="S363">
            <v>1.65</v>
          </cell>
          <cell r="T363">
            <v>15.2</v>
          </cell>
          <cell r="U363">
            <v>1.82</v>
          </cell>
        </row>
        <row r="364">
          <cell r="D364" t="str">
            <v>TOTAL (A)</v>
          </cell>
          <cell r="L364">
            <v>4.51</v>
          </cell>
          <cell r="M364">
            <v>20</v>
          </cell>
        </row>
        <row r="365">
          <cell r="M365">
            <v>20</v>
          </cell>
        </row>
        <row r="366">
          <cell r="D366" t="str">
            <v>MATERIAL/SUB-CONTRATADO</v>
          </cell>
          <cell r="G366" t="str">
            <v>SINAPI</v>
          </cell>
          <cell r="H366" t="str">
            <v>ORIGEM</v>
          </cell>
          <cell r="I366" t="str">
            <v>UN</v>
          </cell>
          <cell r="J366" t="str">
            <v xml:space="preserve">COEF. </v>
          </cell>
          <cell r="K366" t="str">
            <v>CUSTO UNIT.</v>
          </cell>
          <cell r="L366" t="str">
            <v>CUSTO TOTAL</v>
          </cell>
          <cell r="M366">
            <v>20</v>
          </cell>
        </row>
        <row r="367">
          <cell r="D367" t="str">
            <v>TELHA TRAPEZOIDAL EM ACO ZINCADO, SEM PINTURA, ALTURA DE APROXIMADAMENTE 40 MM, ESPESSURA DE 0,50 MM E LARGURA UTIL DE 980 MM</v>
          </cell>
          <cell r="G367">
            <v>7243</v>
          </cell>
          <cell r="H367" t="str">
            <v>SINAPI-I</v>
          </cell>
          <cell r="I367" t="str">
            <v>M2</v>
          </cell>
          <cell r="J367">
            <v>0.82499999999999996</v>
          </cell>
          <cell r="K367">
            <v>34.22</v>
          </cell>
          <cell r="L367">
            <v>28.23</v>
          </cell>
          <cell r="M367">
            <v>20</v>
          </cell>
          <cell r="N367">
            <v>57</v>
          </cell>
          <cell r="P367">
            <v>47.03</v>
          </cell>
          <cell r="Q367">
            <v>28.23</v>
          </cell>
          <cell r="R367">
            <v>34.22</v>
          </cell>
          <cell r="S367">
            <v>28.23</v>
          </cell>
          <cell r="T367">
            <v>34.22</v>
          </cell>
          <cell r="U367">
            <v>28.23</v>
          </cell>
        </row>
        <row r="368">
          <cell r="D368" t="str">
            <v xml:space="preserve">TOTAL (B) </v>
          </cell>
          <cell r="L368">
            <v>28.23</v>
          </cell>
          <cell r="M368">
            <v>20</v>
          </cell>
        </row>
        <row r="369">
          <cell r="M369">
            <v>20</v>
          </cell>
        </row>
        <row r="370">
          <cell r="D370" t="str">
            <v xml:space="preserve">CUSTO DIRETO TOTAL </v>
          </cell>
          <cell r="L370">
            <v>32.74</v>
          </cell>
          <cell r="M370">
            <v>20</v>
          </cell>
        </row>
        <row r="371">
          <cell r="D371">
            <v>23.54</v>
          </cell>
          <cell r="L371">
            <v>7.71</v>
          </cell>
          <cell r="M371">
            <v>20</v>
          </cell>
        </row>
        <row r="372">
          <cell r="D372" t="str">
            <v xml:space="preserve">PREÇO UNITÁRIO TOTAL </v>
          </cell>
          <cell r="L372">
            <v>40.450000000000003</v>
          </cell>
          <cell r="M372">
            <v>20</v>
          </cell>
        </row>
        <row r="375">
          <cell r="C375">
            <v>21</v>
          </cell>
          <cell r="D375" t="str">
            <v>CÓDIGO:</v>
          </cell>
          <cell r="F375" t="str">
            <v>COMPOSIÇÃO:</v>
          </cell>
          <cell r="G375">
            <v>21</v>
          </cell>
          <cell r="K375" t="str">
            <v>UN: m²</v>
          </cell>
          <cell r="M375">
            <v>21</v>
          </cell>
          <cell r="N375">
            <v>14</v>
          </cell>
          <cell r="P375">
            <v>87.53</v>
          </cell>
          <cell r="Q375">
            <v>9.5500000000000007</v>
          </cell>
          <cell r="S375">
            <v>8.9700000000000006</v>
          </cell>
          <cell r="U375">
            <v>9.5500000000000007</v>
          </cell>
        </row>
        <row r="376">
          <cell r="D376" t="str">
            <v>SER.CG: IMPERMEABILIZAÇÃO BALDRAME COM PINTURA ASFÁLTICA, INCLUSIVE ÁREA MOLHADA H=30CM</v>
          </cell>
          <cell r="M376">
            <v>21</v>
          </cell>
        </row>
        <row r="377">
          <cell r="D377" t="str">
            <v>MÃO DE OBRA</v>
          </cell>
          <cell r="G377" t="str">
            <v>SINAPI</v>
          </cell>
          <cell r="H377" t="str">
            <v>ORIGEM</v>
          </cell>
          <cell r="I377" t="str">
            <v>UN</v>
          </cell>
          <cell r="J377" t="str">
            <v>COEF.</v>
          </cell>
          <cell r="K377" t="str">
            <v>CUSTO UNIT.</v>
          </cell>
          <cell r="L377" t="str">
            <v>CUSTO TOTAL</v>
          </cell>
          <cell r="M377">
            <v>21</v>
          </cell>
        </row>
        <row r="378">
          <cell r="D378" t="str">
            <v>SERVENTE COM ENCARGOS COMPLEMENTARES</v>
          </cell>
          <cell r="G378">
            <v>88316</v>
          </cell>
          <cell r="H378" t="str">
            <v>SINAPI</v>
          </cell>
          <cell r="I378" t="str">
            <v>H</v>
          </cell>
          <cell r="J378">
            <v>0.4</v>
          </cell>
          <cell r="K378">
            <v>15.2</v>
          </cell>
          <cell r="L378">
            <v>6.08</v>
          </cell>
          <cell r="M378">
            <v>21</v>
          </cell>
          <cell r="N378">
            <v>87.53</v>
          </cell>
          <cell r="P378">
            <v>35.01</v>
          </cell>
          <cell r="Q378">
            <v>6.08</v>
          </cell>
          <cell r="R378">
            <v>13.75</v>
          </cell>
          <cell r="S378">
            <v>5.5</v>
          </cell>
          <cell r="T378">
            <v>15.2</v>
          </cell>
          <cell r="U378">
            <v>6.08</v>
          </cell>
        </row>
        <row r="379">
          <cell r="D379" t="str">
            <v>TOTAL (A)</v>
          </cell>
          <cell r="L379">
            <v>6.08</v>
          </cell>
          <cell r="M379">
            <v>21</v>
          </cell>
        </row>
        <row r="380">
          <cell r="M380">
            <v>21</v>
          </cell>
        </row>
        <row r="381">
          <cell r="D381" t="str">
            <v>MATERIAL/SUB-CONTRATADO</v>
          </cell>
          <cell r="G381" t="str">
            <v>SINAPI</v>
          </cell>
          <cell r="H381" t="str">
            <v>ORIGEM</v>
          </cell>
          <cell r="I381" t="str">
            <v>UN</v>
          </cell>
          <cell r="J381" t="str">
            <v xml:space="preserve">COEF. </v>
          </cell>
          <cell r="K381" t="str">
            <v>CUSTO UNIT.</v>
          </cell>
          <cell r="L381" t="str">
            <v>CUSTO TOTAL</v>
          </cell>
          <cell r="M381">
            <v>21</v>
          </cell>
        </row>
        <row r="382">
          <cell r="D382" t="str">
            <v>TINTA ASFALTICA IMPERMEABILIZANTE DISPERSA EM AGUA, PARA MATERIAIS CIMENTICIOS</v>
          </cell>
          <cell r="G382">
            <v>7319</v>
          </cell>
          <cell r="H382" t="str">
            <v>SINAPI-I</v>
          </cell>
          <cell r="I382" t="str">
            <v>L</v>
          </cell>
          <cell r="J382">
            <v>0.4</v>
          </cell>
          <cell r="K382">
            <v>8.69</v>
          </cell>
          <cell r="L382">
            <v>3.47</v>
          </cell>
          <cell r="M382">
            <v>21</v>
          </cell>
          <cell r="N382">
            <v>87.53</v>
          </cell>
          <cell r="P382">
            <v>35.01</v>
          </cell>
          <cell r="Q382">
            <v>3.47</v>
          </cell>
          <cell r="R382">
            <v>8.69</v>
          </cell>
          <cell r="S382">
            <v>3.47</v>
          </cell>
          <cell r="T382">
            <v>8.69</v>
          </cell>
          <cell r="U382">
            <v>3.47</v>
          </cell>
        </row>
        <row r="383">
          <cell r="D383" t="str">
            <v xml:space="preserve">TOTAL (B) </v>
          </cell>
          <cell r="L383">
            <v>3.47</v>
          </cell>
          <cell r="M383">
            <v>21</v>
          </cell>
        </row>
        <row r="384">
          <cell r="M384">
            <v>21</v>
          </cell>
        </row>
        <row r="385">
          <cell r="D385" t="str">
            <v xml:space="preserve">CUSTO DIRETO TOTAL </v>
          </cell>
          <cell r="L385">
            <v>9.5500000000000007</v>
          </cell>
          <cell r="M385">
            <v>21</v>
          </cell>
        </row>
        <row r="386">
          <cell r="D386">
            <v>23.54</v>
          </cell>
          <cell r="L386">
            <v>2.25</v>
          </cell>
          <cell r="M386">
            <v>21</v>
          </cell>
        </row>
        <row r="387">
          <cell r="D387" t="str">
            <v xml:space="preserve">PREÇO UNITÁRIO TOTAL </v>
          </cell>
          <cell r="L387">
            <v>11.8</v>
          </cell>
          <cell r="M387">
            <v>21</v>
          </cell>
        </row>
        <row r="388">
          <cell r="D388" t="str">
            <v>(BASEADA NA COMPOSIÇÃO SINAPI 12/2019 COD. 74106/1)</v>
          </cell>
        </row>
        <row r="391">
          <cell r="C391">
            <v>22</v>
          </cell>
          <cell r="D391" t="str">
            <v>CÓDIGO:</v>
          </cell>
          <cell r="F391" t="str">
            <v>COMPOSIÇÃO:</v>
          </cell>
          <cell r="G391">
            <v>22</v>
          </cell>
          <cell r="K391" t="str">
            <v>UN: M</v>
          </cell>
          <cell r="M391">
            <v>22</v>
          </cell>
          <cell r="N391">
            <v>27</v>
          </cell>
          <cell r="P391">
            <v>41.6</v>
          </cell>
          <cell r="Q391">
            <v>31.83</v>
          </cell>
          <cell r="S391">
            <v>30.51</v>
          </cell>
          <cell r="U391">
            <v>31.83</v>
          </cell>
        </row>
        <row r="392">
          <cell r="D392" t="str">
            <v>SER.CG: CHAPIM DE CONCRETO APARENTE COM ACABAMENTO DESEMPENADO, FORMA DE COMPENSADO PLASTIFICADO (MADEIRIT) DE 17 X 4 CM, FUNDIDO NO LOCAL.</v>
          </cell>
          <cell r="M392">
            <v>22</v>
          </cell>
        </row>
        <row r="393">
          <cell r="D393" t="str">
            <v>MÃO DE OBRA</v>
          </cell>
          <cell r="G393" t="str">
            <v>SINAPI</v>
          </cell>
          <cell r="H393" t="str">
            <v>ORIGEM</v>
          </cell>
          <cell r="I393" t="str">
            <v>UN</v>
          </cell>
          <cell r="J393" t="str">
            <v>COEF.</v>
          </cell>
          <cell r="K393" t="str">
            <v>CUSTO UNIT.</v>
          </cell>
          <cell r="L393" t="str">
            <v>CUSTO TOTAL</v>
          </cell>
          <cell r="M393">
            <v>22</v>
          </cell>
        </row>
        <row r="394">
          <cell r="D394" t="str">
            <v xml:space="preserve">AJUDANTE DE CARPINTEIRO COM ENCARGOS COMPLEMENTARES </v>
          </cell>
          <cell r="G394">
            <v>88239</v>
          </cell>
          <cell r="H394" t="str">
            <v>SINAPI</v>
          </cell>
          <cell r="I394" t="str">
            <v>H</v>
          </cell>
          <cell r="J394">
            <v>4.8399999999999999E-2</v>
          </cell>
          <cell r="K394">
            <v>18.670000000000002</v>
          </cell>
          <cell r="L394">
            <v>0.9</v>
          </cell>
          <cell r="M394">
            <v>22</v>
          </cell>
          <cell r="N394">
            <v>41.6</v>
          </cell>
          <cell r="P394">
            <v>2.0099999999999998</v>
          </cell>
          <cell r="Q394">
            <v>0.9</v>
          </cell>
          <cell r="R394">
            <v>16.739999999999998</v>
          </cell>
          <cell r="S394">
            <v>0.81</v>
          </cell>
          <cell r="T394">
            <v>18.670000000000002</v>
          </cell>
          <cell r="U394">
            <v>0.9</v>
          </cell>
        </row>
        <row r="395">
          <cell r="D395" t="str">
            <v xml:space="preserve">ARMADOR COM ENCARGOS COMPLEMENTARES </v>
          </cell>
          <cell r="G395">
            <v>88245</v>
          </cell>
          <cell r="H395" t="str">
            <v>SINAPI</v>
          </cell>
          <cell r="I395" t="str">
            <v>H</v>
          </cell>
          <cell r="J395">
            <v>0.19869999999999999</v>
          </cell>
          <cell r="K395">
            <v>19.54</v>
          </cell>
          <cell r="L395">
            <v>3.88</v>
          </cell>
          <cell r="M395">
            <v>22</v>
          </cell>
          <cell r="N395">
            <v>41.6</v>
          </cell>
          <cell r="P395">
            <v>8.27</v>
          </cell>
          <cell r="Q395">
            <v>3.88</v>
          </cell>
          <cell r="R395">
            <v>17.510000000000002</v>
          </cell>
          <cell r="S395">
            <v>3.47</v>
          </cell>
          <cell r="T395">
            <v>19.54</v>
          </cell>
          <cell r="U395">
            <v>3.88</v>
          </cell>
        </row>
        <row r="396">
          <cell r="D396" t="str">
            <v xml:space="preserve">CARPINTEIRO DE FORMAS COM ENCARGOS COMPLEMENTARES </v>
          </cell>
          <cell r="G396">
            <v>88262</v>
          </cell>
          <cell r="H396" t="str">
            <v>SINAPI</v>
          </cell>
          <cell r="I396" t="str">
            <v>H</v>
          </cell>
          <cell r="J396">
            <v>0.19089999999999999</v>
          </cell>
          <cell r="K396">
            <v>22.45</v>
          </cell>
          <cell r="L396">
            <v>4.28</v>
          </cell>
          <cell r="M396">
            <v>22</v>
          </cell>
          <cell r="N396">
            <v>41.6</v>
          </cell>
          <cell r="P396">
            <v>7.94</v>
          </cell>
          <cell r="Q396">
            <v>4.28</v>
          </cell>
          <cell r="R396">
            <v>20.010000000000002</v>
          </cell>
          <cell r="S396">
            <v>3.81</v>
          </cell>
          <cell r="T396">
            <v>22.45</v>
          </cell>
          <cell r="U396">
            <v>4.28</v>
          </cell>
        </row>
        <row r="397">
          <cell r="D397" t="str">
            <v xml:space="preserve">SERVENTE COM ENCARGOS COMPLEMENTARES </v>
          </cell>
          <cell r="G397">
            <v>88316</v>
          </cell>
          <cell r="H397" t="str">
            <v>SINAPI</v>
          </cell>
          <cell r="I397" t="str">
            <v>H</v>
          </cell>
          <cell r="J397">
            <v>0.23949999999999999</v>
          </cell>
          <cell r="K397">
            <v>15.2</v>
          </cell>
          <cell r="L397">
            <v>3.64</v>
          </cell>
          <cell r="M397">
            <v>22</v>
          </cell>
          <cell r="N397">
            <v>41.6</v>
          </cell>
          <cell r="P397">
            <v>9.9600000000000009</v>
          </cell>
          <cell r="Q397">
            <v>3.64</v>
          </cell>
          <cell r="R397">
            <v>13.75</v>
          </cell>
          <cell r="S397">
            <v>3.29</v>
          </cell>
          <cell r="T397">
            <v>15.2</v>
          </cell>
          <cell r="U397">
            <v>3.64</v>
          </cell>
        </row>
        <row r="398">
          <cell r="D398" t="str">
            <v>TOTAL (A)</v>
          </cell>
          <cell r="L398">
            <v>12.7</v>
          </cell>
          <cell r="M398">
            <v>22</v>
          </cell>
        </row>
        <row r="399">
          <cell r="M399">
            <v>22</v>
          </cell>
        </row>
        <row r="400">
          <cell r="D400" t="str">
            <v>MATERIAL/SUB-CONTRATADO</v>
          </cell>
          <cell r="G400" t="str">
            <v>SINAPI</v>
          </cell>
          <cell r="H400" t="str">
            <v>ORIGEM</v>
          </cell>
          <cell r="I400" t="str">
            <v>UN</v>
          </cell>
          <cell r="J400" t="str">
            <v xml:space="preserve">COEF. </v>
          </cell>
          <cell r="K400" t="str">
            <v>CUSTO UNIT.</v>
          </cell>
          <cell r="L400" t="str">
            <v>CUSTO TOTAL</v>
          </cell>
          <cell r="M400">
            <v>22</v>
          </cell>
        </row>
        <row r="401">
          <cell r="D401" t="str">
            <v>ACO CA-60, 4,2 MM, OU 5,0 MM, OU 6,0 MM, OU 7,0 MM, VERGALHAO</v>
          </cell>
          <cell r="G401">
            <v>43059</v>
          </cell>
          <cell r="H401" t="str">
            <v>SINAPI-I</v>
          </cell>
          <cell r="I401" t="str">
            <v>KG</v>
          </cell>
          <cell r="J401">
            <v>2.1852999999999998</v>
          </cell>
          <cell r="K401">
            <v>5.82</v>
          </cell>
          <cell r="L401">
            <v>12.71</v>
          </cell>
          <cell r="M401">
            <v>22</v>
          </cell>
          <cell r="N401">
            <v>41.6</v>
          </cell>
          <cell r="P401">
            <v>90.91</v>
          </cell>
          <cell r="Q401">
            <v>12.71</v>
          </cell>
          <cell r="R401">
            <v>5.82</v>
          </cell>
          <cell r="S401">
            <v>12.71</v>
          </cell>
          <cell r="T401">
            <v>5.82</v>
          </cell>
          <cell r="U401">
            <v>12.71</v>
          </cell>
        </row>
        <row r="402">
          <cell r="D402" t="str">
            <v>ARAME RECOZIDO 16 BWG, D = 1,60 MM (0,016 KG/M) OU 18 BWG, D = 1,25 MM (0,01 KG/M)</v>
          </cell>
          <cell r="G402">
            <v>43132</v>
          </cell>
          <cell r="H402" t="str">
            <v>SINAPI-I</v>
          </cell>
          <cell r="I402" t="str">
            <v>KG</v>
          </cell>
          <cell r="J402">
            <v>3.9699999999999999E-2</v>
          </cell>
          <cell r="K402">
            <v>12.72</v>
          </cell>
          <cell r="L402">
            <v>0.5</v>
          </cell>
          <cell r="M402">
            <v>22</v>
          </cell>
          <cell r="N402">
            <v>41.6</v>
          </cell>
          <cell r="P402">
            <v>1.65</v>
          </cell>
          <cell r="Q402">
            <v>0.5</v>
          </cell>
          <cell r="R402">
            <v>12.72</v>
          </cell>
          <cell r="S402">
            <v>0.5</v>
          </cell>
          <cell r="T402">
            <v>12.72</v>
          </cell>
          <cell r="U402">
            <v>0.5</v>
          </cell>
        </row>
        <row r="403">
          <cell r="D403" t="str">
            <v xml:space="preserve">AREIA GROSSA - POSTO JAZIDA/FORNECEDOR (SEM FRETE) </v>
          </cell>
          <cell r="G403">
            <v>367</v>
          </cell>
          <cell r="H403" t="str">
            <v>SINAPI-I</v>
          </cell>
          <cell r="I403" t="str">
            <v>M3</v>
          </cell>
          <cell r="J403">
            <v>6.1999999999999998E-3</v>
          </cell>
          <cell r="K403">
            <v>26.67</v>
          </cell>
          <cell r="L403">
            <v>0.16</v>
          </cell>
          <cell r="M403">
            <v>22</v>
          </cell>
          <cell r="N403">
            <v>41.6</v>
          </cell>
          <cell r="P403">
            <v>0.26</v>
          </cell>
          <cell r="Q403">
            <v>0.16</v>
          </cell>
          <cell r="R403">
            <v>26.67</v>
          </cell>
          <cell r="S403">
            <v>0.16</v>
          </cell>
          <cell r="T403">
            <v>26.67</v>
          </cell>
          <cell r="U403">
            <v>0.16</v>
          </cell>
        </row>
        <row r="404">
          <cell r="D404" t="str">
            <v>CHAPA DE MADEIRA COMPENSADA RESINADA PARA FORMA DE CONCRETO,DE *2,2 X 1,1* M, E = 12 MM</v>
          </cell>
          <cell r="G404">
            <v>1357</v>
          </cell>
          <cell r="H404" t="str">
            <v>SINAPI-I</v>
          </cell>
          <cell r="I404" t="str">
            <v>UN</v>
          </cell>
          <cell r="J404">
            <v>2.9000000000000001E-2</v>
          </cell>
          <cell r="K404">
            <v>54.39</v>
          </cell>
          <cell r="L404">
            <v>1.57</v>
          </cell>
          <cell r="M404">
            <v>22</v>
          </cell>
          <cell r="N404">
            <v>41.6</v>
          </cell>
          <cell r="P404">
            <v>1.21</v>
          </cell>
          <cell r="Q404">
            <v>1.57</v>
          </cell>
          <cell r="R404">
            <v>54.39</v>
          </cell>
          <cell r="S404">
            <v>1.57</v>
          </cell>
          <cell r="T404">
            <v>54.39</v>
          </cell>
          <cell r="U404">
            <v>1.57</v>
          </cell>
        </row>
        <row r="405">
          <cell r="D405" t="str">
            <v xml:space="preserve">CIMENTO PORTLAND COMPOSTO CP II-32 </v>
          </cell>
          <cell r="G405">
            <v>1379</v>
          </cell>
          <cell r="H405" t="str">
            <v>SINAPI-I</v>
          </cell>
          <cell r="I405" t="str">
            <v>KG</v>
          </cell>
          <cell r="J405">
            <v>1.9923999999999999</v>
          </cell>
          <cell r="K405">
            <v>0.8</v>
          </cell>
          <cell r="L405">
            <v>1.59</v>
          </cell>
          <cell r="M405">
            <v>22</v>
          </cell>
          <cell r="N405">
            <v>41.6</v>
          </cell>
          <cell r="P405">
            <v>82.88</v>
          </cell>
          <cell r="Q405">
            <v>1.59</v>
          </cell>
          <cell r="R405">
            <v>0.8</v>
          </cell>
          <cell r="S405">
            <v>1.59</v>
          </cell>
          <cell r="T405">
            <v>0.8</v>
          </cell>
          <cell r="U405">
            <v>1.59</v>
          </cell>
        </row>
        <row r="406">
          <cell r="D406" t="str">
            <v>DESMOLDANTE PROTETOR PARA FORMAS DE MADEIRA, DE BASE OLEOSA EMULSIONADA EM AGUA</v>
          </cell>
          <cell r="G406">
            <v>2692</v>
          </cell>
          <cell r="H406" t="str">
            <v>SINAPI-I</v>
          </cell>
          <cell r="I406" t="str">
            <v>L</v>
          </cell>
          <cell r="J406">
            <v>1.5E-3</v>
          </cell>
          <cell r="K406">
            <v>5.64</v>
          </cell>
          <cell r="L406">
            <v>0</v>
          </cell>
          <cell r="M406">
            <v>22</v>
          </cell>
          <cell r="N406">
            <v>41.6</v>
          </cell>
          <cell r="P406">
            <v>0.06</v>
          </cell>
          <cell r="Q406">
            <v>0</v>
          </cell>
          <cell r="R406">
            <v>5.64</v>
          </cell>
          <cell r="S406">
            <v>0</v>
          </cell>
          <cell r="T406">
            <v>5.64</v>
          </cell>
          <cell r="U406">
            <v>0</v>
          </cell>
        </row>
        <row r="407">
          <cell r="D407" t="str">
            <v xml:space="preserve">ENERGIA ELETRICA ATE 2000 KWH INDUSTRIAL, SEM DEMANDA </v>
          </cell>
          <cell r="G407">
            <v>2705</v>
          </cell>
          <cell r="H407" t="str">
            <v>SINAPI-I</v>
          </cell>
          <cell r="I407" t="str">
            <v>KW/H</v>
          </cell>
          <cell r="J407">
            <v>6.1999999999999998E-3</v>
          </cell>
          <cell r="K407">
            <v>0.74</v>
          </cell>
          <cell r="L407">
            <v>0</v>
          </cell>
          <cell r="M407">
            <v>22</v>
          </cell>
          <cell r="N407">
            <v>41.6</v>
          </cell>
          <cell r="P407">
            <v>0.26</v>
          </cell>
          <cell r="Q407">
            <v>0</v>
          </cell>
          <cell r="R407">
            <v>0.74</v>
          </cell>
          <cell r="S407">
            <v>0</v>
          </cell>
          <cell r="T407">
            <v>0.74</v>
          </cell>
          <cell r="U407">
            <v>0</v>
          </cell>
        </row>
        <row r="408">
          <cell r="D408" t="str">
            <v>PECA DE MADEIRA NATIVA / REGIONAL 7,5 X 7,5CM (3X3) NAO APARELHADA (P/FORMA)</v>
          </cell>
          <cell r="G408">
            <v>4491</v>
          </cell>
          <cell r="H408" t="str">
            <v>SINAPI-I</v>
          </cell>
          <cell r="I408" t="str">
            <v>M</v>
          </cell>
          <cell r="J408">
            <v>0.1731</v>
          </cell>
          <cell r="K408">
            <v>2.25</v>
          </cell>
          <cell r="L408">
            <v>0.38</v>
          </cell>
          <cell r="M408">
            <v>22</v>
          </cell>
          <cell r="N408">
            <v>41.6</v>
          </cell>
          <cell r="P408">
            <v>7.2</v>
          </cell>
          <cell r="Q408">
            <v>0.38</v>
          </cell>
          <cell r="R408">
            <v>2.25</v>
          </cell>
          <cell r="S408">
            <v>0.38</v>
          </cell>
          <cell r="T408">
            <v>2.25</v>
          </cell>
          <cell r="U408">
            <v>0.38</v>
          </cell>
        </row>
        <row r="409">
          <cell r="D409" t="str">
            <v>PECA DE MADEIRANATIVA/REGIONAL 2,5 X 10CM (1X4") NAO APARELHADA (SARRAFO-P/FORMA)</v>
          </cell>
          <cell r="G409">
            <v>4509</v>
          </cell>
          <cell r="H409" t="str">
            <v>SINAPI-I</v>
          </cell>
          <cell r="I409" t="str">
            <v>M</v>
          </cell>
          <cell r="J409">
            <v>9.1600000000000001E-2</v>
          </cell>
          <cell r="K409">
            <v>1.23</v>
          </cell>
          <cell r="L409">
            <v>0.11</v>
          </cell>
          <cell r="M409">
            <v>22</v>
          </cell>
          <cell r="N409">
            <v>41.6</v>
          </cell>
          <cell r="P409">
            <v>3.81</v>
          </cell>
          <cell r="Q409">
            <v>0.11</v>
          </cell>
          <cell r="R409">
            <v>1.23</v>
          </cell>
          <cell r="S409">
            <v>0.11</v>
          </cell>
          <cell r="T409">
            <v>1.23</v>
          </cell>
          <cell r="U409">
            <v>0.11</v>
          </cell>
        </row>
        <row r="410">
          <cell r="D410" t="str">
            <v>PEDRA BRITADA N. 0, OU PEDRISCO (4,8 A 9,5 MM) POSTO PEDREIRA/FORNECEDOR, SEM FRETEA/FORNECEDOR, SEM FRETE</v>
          </cell>
          <cell r="G410">
            <v>4720</v>
          </cell>
          <cell r="H410" t="str">
            <v>SINAPI-I</v>
          </cell>
          <cell r="I410" t="str">
            <v>M3</v>
          </cell>
          <cell r="J410">
            <v>5.7000000000000002E-3</v>
          </cell>
          <cell r="K410">
            <v>197.91</v>
          </cell>
          <cell r="L410">
            <v>1.1200000000000001</v>
          </cell>
          <cell r="M410">
            <v>22</v>
          </cell>
          <cell r="N410">
            <v>41.6</v>
          </cell>
          <cell r="P410">
            <v>0.24</v>
          </cell>
          <cell r="Q410">
            <v>1.1200000000000001</v>
          </cell>
          <cell r="R410">
            <v>197.91</v>
          </cell>
          <cell r="S410">
            <v>1.1200000000000001</v>
          </cell>
          <cell r="T410">
            <v>197.91</v>
          </cell>
          <cell r="U410">
            <v>1.1200000000000001</v>
          </cell>
        </row>
        <row r="411">
          <cell r="D411" t="str">
            <v xml:space="preserve">PREGO POLIDO COM CABECA 17 X 21 </v>
          </cell>
          <cell r="G411">
            <v>5068</v>
          </cell>
          <cell r="H411" t="str">
            <v>SINAPI-I</v>
          </cell>
          <cell r="I411" t="str">
            <v>KG</v>
          </cell>
          <cell r="J411">
            <v>6.6199999999999995E-2</v>
          </cell>
          <cell r="K411">
            <v>9.23</v>
          </cell>
          <cell r="L411">
            <v>0.61</v>
          </cell>
          <cell r="M411">
            <v>22</v>
          </cell>
          <cell r="N411">
            <v>41.6</v>
          </cell>
          <cell r="P411">
            <v>2.75</v>
          </cell>
          <cell r="Q411">
            <v>0.61</v>
          </cell>
          <cell r="R411">
            <v>9.23</v>
          </cell>
          <cell r="S411">
            <v>0.61</v>
          </cell>
          <cell r="T411">
            <v>9.23</v>
          </cell>
          <cell r="U411">
            <v>0.61</v>
          </cell>
        </row>
        <row r="412">
          <cell r="D412" t="str">
            <v>TABUA MADEIRA 2A QUALIDADE 2,5 X 30,0CM (1 X 12") NAO APARELHADA</v>
          </cell>
          <cell r="G412">
            <v>6189</v>
          </cell>
          <cell r="H412" t="str">
            <v>SINAPI-I</v>
          </cell>
          <cell r="I412" t="str">
            <v>M</v>
          </cell>
          <cell r="J412">
            <v>5.0900000000000001E-2</v>
          </cell>
          <cell r="K412">
            <v>7.54</v>
          </cell>
          <cell r="L412">
            <v>0.38</v>
          </cell>
          <cell r="M412">
            <v>22</v>
          </cell>
          <cell r="N412">
            <v>41.6</v>
          </cell>
          <cell r="P412">
            <v>2.12</v>
          </cell>
          <cell r="Q412">
            <v>0.38</v>
          </cell>
          <cell r="R412">
            <v>7.54</v>
          </cell>
          <cell r="S412">
            <v>0.38</v>
          </cell>
          <cell r="T412">
            <v>7.54</v>
          </cell>
          <cell r="U412">
            <v>0.38</v>
          </cell>
        </row>
        <row r="413">
          <cell r="D413" t="str">
            <v xml:space="preserve">TOTAL (B) </v>
          </cell>
          <cell r="L413">
            <v>19.13</v>
          </cell>
          <cell r="M413">
            <v>22</v>
          </cell>
        </row>
        <row r="414">
          <cell r="M414">
            <v>22</v>
          </cell>
        </row>
        <row r="415">
          <cell r="D415" t="str">
            <v xml:space="preserve">CUSTO DIRETO TOTAL </v>
          </cell>
          <cell r="L415">
            <v>31.83</v>
          </cell>
          <cell r="M415">
            <v>22</v>
          </cell>
        </row>
        <row r="416">
          <cell r="D416">
            <v>23.54</v>
          </cell>
          <cell r="L416">
            <v>7.49</v>
          </cell>
          <cell r="M416">
            <v>22</v>
          </cell>
        </row>
        <row r="417">
          <cell r="D417" t="str">
            <v xml:space="preserve">PREÇO UNITÁRIO TOTAL </v>
          </cell>
          <cell r="L417">
            <v>39.32</v>
          </cell>
          <cell r="M417">
            <v>22</v>
          </cell>
        </row>
        <row r="418">
          <cell r="M418">
            <v>22</v>
          </cell>
        </row>
        <row r="420">
          <cell r="C420">
            <v>23</v>
          </cell>
          <cell r="D420" t="str">
            <v>CÓDIGO:</v>
          </cell>
          <cell r="F420" t="str">
            <v>COMPOSIÇÃO:</v>
          </cell>
          <cell r="G420">
            <v>23</v>
          </cell>
          <cell r="K420" t="str">
            <v>UN: m²</v>
          </cell>
          <cell r="M420">
            <v>23</v>
          </cell>
          <cell r="N420">
            <v>16</v>
          </cell>
          <cell r="P420">
            <v>10.18</v>
          </cell>
          <cell r="Q420">
            <v>34.86</v>
          </cell>
          <cell r="S420">
            <v>31.81</v>
          </cell>
          <cell r="U420">
            <v>34.86</v>
          </cell>
        </row>
        <row r="421">
          <cell r="D421" t="str">
            <v>SER.CG: CAMADA DE PROTEÇÃO MECÂNICA COM ARGAMASSA DE CIMENTO E AREIA, TRAÇO 1:3, COM ADITIVO IMPERMEABILIZANTE, E=1,5 CM</v>
          </cell>
          <cell r="M421">
            <v>23</v>
          </cell>
        </row>
        <row r="422">
          <cell r="D422" t="str">
            <v>MÃO DE OBRA</v>
          </cell>
          <cell r="G422" t="str">
            <v>SINAPI</v>
          </cell>
          <cell r="H422" t="str">
            <v>ORIGEM</v>
          </cell>
          <cell r="I422" t="str">
            <v>UN</v>
          </cell>
          <cell r="J422" t="str">
            <v>COEF.</v>
          </cell>
          <cell r="K422" t="str">
            <v>CUSTO UNIT.</v>
          </cell>
          <cell r="L422" t="str">
            <v>CUSTO TOTAL</v>
          </cell>
          <cell r="M422">
            <v>23</v>
          </cell>
        </row>
        <row r="423">
          <cell r="D423" t="str">
            <v>PEDREIRO COM ENCARGOS COMPLEMENTARES</v>
          </cell>
          <cell r="G423">
            <v>88309</v>
          </cell>
          <cell r="H423" t="str">
            <v>SINAPI</v>
          </cell>
          <cell r="I423" t="str">
            <v>H</v>
          </cell>
          <cell r="J423">
            <v>0.75</v>
          </cell>
          <cell r="K423">
            <v>22.6</v>
          </cell>
          <cell r="L423">
            <v>16.95</v>
          </cell>
          <cell r="M423">
            <v>23</v>
          </cell>
          <cell r="N423">
            <v>10.18</v>
          </cell>
          <cell r="P423">
            <v>7.64</v>
          </cell>
          <cell r="Q423">
            <v>16.95</v>
          </cell>
          <cell r="R423">
            <v>20.149999999999999</v>
          </cell>
          <cell r="S423">
            <v>15.11</v>
          </cell>
          <cell r="T423">
            <v>22.6</v>
          </cell>
          <cell r="U423">
            <v>16.95</v>
          </cell>
        </row>
        <row r="424">
          <cell r="D424" t="str">
            <v>SERVENTE COM ENCARGOS COMPLEMENTARES</v>
          </cell>
          <cell r="G424">
            <v>88316</v>
          </cell>
          <cell r="H424" t="str">
            <v>SINAPI</v>
          </cell>
          <cell r="I424" t="str">
            <v>H</v>
          </cell>
          <cell r="J424">
            <v>0.75</v>
          </cell>
          <cell r="K424">
            <v>15.2</v>
          </cell>
          <cell r="L424">
            <v>11.4</v>
          </cell>
          <cell r="M424">
            <v>23</v>
          </cell>
          <cell r="N424">
            <v>10.18</v>
          </cell>
          <cell r="P424">
            <v>7.64</v>
          </cell>
          <cell r="Q424">
            <v>11.4</v>
          </cell>
          <cell r="R424">
            <v>13.75</v>
          </cell>
          <cell r="S424">
            <v>10.31</v>
          </cell>
          <cell r="T424">
            <v>15.2</v>
          </cell>
          <cell r="U424">
            <v>11.4</v>
          </cell>
        </row>
        <row r="425">
          <cell r="D425" t="str">
            <v>TOTAL (A)</v>
          </cell>
          <cell r="L425">
            <v>28.35</v>
          </cell>
          <cell r="M425">
            <v>23</v>
          </cell>
          <cell r="N425">
            <v>10.18</v>
          </cell>
          <cell r="P425">
            <v>0</v>
          </cell>
          <cell r="Q425">
            <v>0</v>
          </cell>
        </row>
        <row r="427">
          <cell r="D427" t="str">
            <v>MATERIAL/SUB-CONTRATADO</v>
          </cell>
          <cell r="G427" t="str">
            <v>SINAPI</v>
          </cell>
          <cell r="H427" t="str">
            <v>ORIGEM</v>
          </cell>
          <cell r="I427" t="str">
            <v>UN</v>
          </cell>
          <cell r="J427" t="str">
            <v xml:space="preserve">COEF. </v>
          </cell>
          <cell r="K427" t="str">
            <v>CUSTO UNIT.</v>
          </cell>
          <cell r="L427" t="str">
            <v>CUSTO TOTAL</v>
          </cell>
        </row>
        <row r="428">
          <cell r="D428" t="str">
            <v>ADITIVO IMPERMEABILIZANTE DE PEGA NORMAL PARA ARGAMASSAS E CONCRETOS SEM ARMACAO</v>
          </cell>
          <cell r="G428">
            <v>123</v>
          </cell>
          <cell r="H428" t="str">
            <v>SINAPI-I</v>
          </cell>
          <cell r="I428" t="str">
            <v>L</v>
          </cell>
          <cell r="J428">
            <v>0.18</v>
          </cell>
          <cell r="K428">
            <v>5.87</v>
          </cell>
          <cell r="L428">
            <v>1.05</v>
          </cell>
          <cell r="M428">
            <v>23</v>
          </cell>
          <cell r="N428">
            <v>10.18</v>
          </cell>
          <cell r="P428">
            <v>1.83</v>
          </cell>
          <cell r="Q428">
            <v>1.05</v>
          </cell>
          <cell r="R428">
            <v>5.87</v>
          </cell>
          <cell r="S428">
            <v>1.05</v>
          </cell>
          <cell r="T428">
            <v>5.87</v>
          </cell>
          <cell r="U428">
            <v>1.05</v>
          </cell>
        </row>
        <row r="429">
          <cell r="D429" t="str">
            <v>ARGAMASSA TRAÇO 1:3 (CIMENTO E AREIA MÉDIA), PREPARO MANUAL. AF_08/2014</v>
          </cell>
          <cell r="G429">
            <v>88629</v>
          </cell>
          <cell r="H429" t="str">
            <v>SINAPI</v>
          </cell>
          <cell r="I429" t="str">
            <v>M3</v>
          </cell>
          <cell r="J429">
            <v>0.01</v>
          </cell>
          <cell r="K429">
            <v>546.94000000000005</v>
          </cell>
          <cell r="L429">
            <v>5.46</v>
          </cell>
          <cell r="M429">
            <v>23</v>
          </cell>
          <cell r="N429">
            <v>10.18</v>
          </cell>
          <cell r="P429">
            <v>0.1</v>
          </cell>
          <cell r="Q429">
            <v>5.46</v>
          </cell>
          <cell r="R429">
            <v>534.51</v>
          </cell>
          <cell r="S429">
            <v>5.34</v>
          </cell>
          <cell r="T429">
            <v>546.94000000000005</v>
          </cell>
          <cell r="U429">
            <v>5.46</v>
          </cell>
        </row>
        <row r="430">
          <cell r="D430" t="str">
            <v xml:space="preserve">TOTAL (B) </v>
          </cell>
          <cell r="L430">
            <v>6.51</v>
          </cell>
          <cell r="M430">
            <v>23</v>
          </cell>
        </row>
        <row r="431">
          <cell r="M431">
            <v>23</v>
          </cell>
        </row>
        <row r="432">
          <cell r="D432" t="str">
            <v xml:space="preserve">CUSTO DIRETO TOTAL </v>
          </cell>
          <cell r="L432">
            <v>34.86</v>
          </cell>
          <cell r="M432">
            <v>23</v>
          </cell>
        </row>
        <row r="433">
          <cell r="D433">
            <v>23.54</v>
          </cell>
          <cell r="L433">
            <v>8.2100000000000009</v>
          </cell>
          <cell r="M433">
            <v>23</v>
          </cell>
        </row>
        <row r="434">
          <cell r="D434" t="str">
            <v xml:space="preserve">PREÇO UNITÁRIO TOTAL </v>
          </cell>
          <cell r="L434">
            <v>43.07</v>
          </cell>
          <cell r="M434">
            <v>23</v>
          </cell>
        </row>
        <row r="435">
          <cell r="D435" t="str">
            <v>(BASEADA NA COMPOSIÇÃO SINAPI 12/2017 COD. 83732)</v>
          </cell>
          <cell r="M435">
            <v>23</v>
          </cell>
        </row>
        <row r="436">
          <cell r="M436">
            <v>23</v>
          </cell>
        </row>
        <row r="437">
          <cell r="M437">
            <v>23</v>
          </cell>
        </row>
        <row r="438">
          <cell r="C438">
            <v>24</v>
          </cell>
          <cell r="D438" t="str">
            <v>CÓDIGO:</v>
          </cell>
          <cell r="F438" t="str">
            <v>COMPOSIÇÃO:</v>
          </cell>
          <cell r="G438">
            <v>24</v>
          </cell>
          <cell r="K438" t="str">
            <v>UN: m</v>
          </cell>
          <cell r="M438">
            <v>24</v>
          </cell>
          <cell r="N438">
            <v>15</v>
          </cell>
          <cell r="P438">
            <v>2.7</v>
          </cell>
          <cell r="Q438">
            <v>97.38</v>
          </cell>
          <cell r="S438">
            <v>95.28</v>
          </cell>
          <cell r="U438">
            <v>97.38</v>
          </cell>
        </row>
        <row r="439">
          <cell r="D439" t="str">
            <v>SER.CG: SOLEIRA DE GRANITO NATURAL DE 15 CM DE LARGURA ASSENTADA COM ARGAMASSA</v>
          </cell>
          <cell r="M439">
            <v>24</v>
          </cell>
        </row>
        <row r="440">
          <cell r="D440" t="str">
            <v>MÃO DE OBRA</v>
          </cell>
          <cell r="G440" t="str">
            <v>SINAPI</v>
          </cell>
          <cell r="H440" t="str">
            <v>ORIGEM</v>
          </cell>
          <cell r="I440" t="str">
            <v>UN</v>
          </cell>
          <cell r="J440" t="str">
            <v>COEF.</v>
          </cell>
          <cell r="K440" t="str">
            <v>CUSTO UNIT.</v>
          </cell>
          <cell r="L440" t="str">
            <v>CUSTO TOTAL</v>
          </cell>
          <cell r="M440">
            <v>24</v>
          </cell>
        </row>
        <row r="441">
          <cell r="D441" t="str">
            <v>PEDREIRO COM ENCARGOS COMPLEMENTARES</v>
          </cell>
          <cell r="G441">
            <v>88309</v>
          </cell>
          <cell r="H441" t="str">
            <v>SINAPI</v>
          </cell>
          <cell r="I441" t="str">
            <v>H</v>
          </cell>
          <cell r="J441">
            <v>0.6</v>
          </cell>
          <cell r="K441">
            <v>22.6</v>
          </cell>
          <cell r="L441">
            <v>13.56</v>
          </cell>
          <cell r="M441">
            <v>24</v>
          </cell>
          <cell r="N441">
            <v>2.7</v>
          </cell>
          <cell r="P441">
            <v>1.62</v>
          </cell>
          <cell r="Q441">
            <v>13.56</v>
          </cell>
          <cell r="R441">
            <v>20.149999999999999</v>
          </cell>
          <cell r="S441">
            <v>12.09</v>
          </cell>
          <cell r="T441">
            <v>22.6</v>
          </cell>
          <cell r="U441">
            <v>13.56</v>
          </cell>
        </row>
        <row r="442">
          <cell r="D442" t="str">
            <v>SERVENTE COM ENCARGOS COMPLEMENTARES</v>
          </cell>
          <cell r="G442">
            <v>88316</v>
          </cell>
          <cell r="H442" t="str">
            <v>SINAPI</v>
          </cell>
          <cell r="I442" t="str">
            <v>H</v>
          </cell>
          <cell r="J442">
            <v>0.44</v>
          </cell>
          <cell r="K442">
            <v>15.2</v>
          </cell>
          <cell r="L442">
            <v>6.68</v>
          </cell>
          <cell r="M442">
            <v>24</v>
          </cell>
          <cell r="N442">
            <v>2.7</v>
          </cell>
          <cell r="P442">
            <v>1.19</v>
          </cell>
          <cell r="Q442">
            <v>6.68</v>
          </cell>
          <cell r="R442">
            <v>13.75</v>
          </cell>
          <cell r="S442">
            <v>6.05</v>
          </cell>
          <cell r="T442">
            <v>15.2</v>
          </cell>
          <cell r="U442">
            <v>6.68</v>
          </cell>
        </row>
        <row r="443">
          <cell r="D443" t="str">
            <v>TOTAL (A)</v>
          </cell>
          <cell r="L443">
            <v>20.239999999999998</v>
          </cell>
          <cell r="M443">
            <v>24</v>
          </cell>
        </row>
        <row r="444">
          <cell r="M444">
            <v>24</v>
          </cell>
        </row>
        <row r="445">
          <cell r="D445" t="str">
            <v>MATERIAL/SUB-CONTRATADO</v>
          </cell>
          <cell r="G445" t="str">
            <v>SINAPI</v>
          </cell>
          <cell r="H445" t="str">
            <v>ORIGEM</v>
          </cell>
          <cell r="I445" t="str">
            <v>UN</v>
          </cell>
          <cell r="J445" t="str">
            <v xml:space="preserve">COEF. </v>
          </cell>
          <cell r="K445" t="str">
            <v>CUSTO UNIT.</v>
          </cell>
          <cell r="L445" t="str">
            <v>CUSTO TOTAL</v>
          </cell>
          <cell r="M445">
            <v>24</v>
          </cell>
        </row>
        <row r="446">
          <cell r="D446" t="str">
            <v xml:space="preserve">ARGAMASSA COLANTE AC I PARA CERAMICAS </v>
          </cell>
          <cell r="G446">
            <v>1381</v>
          </cell>
          <cell r="H446" t="str">
            <v>SINAPI-I</v>
          </cell>
          <cell r="I446" t="str">
            <v>KG</v>
          </cell>
          <cell r="J446">
            <v>1.4</v>
          </cell>
          <cell r="K446">
            <v>0.93</v>
          </cell>
          <cell r="L446">
            <v>1.3</v>
          </cell>
          <cell r="M446">
            <v>24</v>
          </cell>
          <cell r="N446">
            <v>2.7</v>
          </cell>
          <cell r="P446">
            <v>3.78</v>
          </cell>
          <cell r="Q446">
            <v>1.3</v>
          </cell>
          <cell r="R446">
            <v>0.93</v>
          </cell>
          <cell r="S446">
            <v>1.3</v>
          </cell>
          <cell r="T446">
            <v>0.93</v>
          </cell>
          <cell r="U446">
            <v>1.3</v>
          </cell>
        </row>
        <row r="447">
          <cell r="D447" t="str">
            <v>SOLEIRA GRANITO 15 X 3CM</v>
          </cell>
          <cell r="G447">
            <v>20232</v>
          </cell>
          <cell r="H447" t="str">
            <v>SINAPI-I</v>
          </cell>
          <cell r="I447" t="str">
            <v>M</v>
          </cell>
          <cell r="J447">
            <v>1</v>
          </cell>
          <cell r="K447">
            <v>75.84</v>
          </cell>
          <cell r="L447">
            <v>75.84</v>
          </cell>
          <cell r="M447">
            <v>24</v>
          </cell>
          <cell r="N447">
            <v>2.7</v>
          </cell>
          <cell r="P447">
            <v>2.7</v>
          </cell>
          <cell r="Q447">
            <v>75.84</v>
          </cell>
          <cell r="R447">
            <v>75.84</v>
          </cell>
          <cell r="S447">
            <v>75.84</v>
          </cell>
          <cell r="T447">
            <v>75.84</v>
          </cell>
          <cell r="U447">
            <v>75.84</v>
          </cell>
        </row>
        <row r="448">
          <cell r="D448" t="str">
            <v xml:space="preserve">TOTAL (B) </v>
          </cell>
          <cell r="L448">
            <v>77.14</v>
          </cell>
          <cell r="M448">
            <v>24</v>
          </cell>
        </row>
        <row r="449">
          <cell r="M449">
            <v>24</v>
          </cell>
        </row>
        <row r="450">
          <cell r="D450" t="str">
            <v xml:space="preserve">CUSTO DIRETO TOTAL </v>
          </cell>
          <cell r="L450">
            <v>97.38</v>
          </cell>
          <cell r="M450">
            <v>24</v>
          </cell>
        </row>
        <row r="451">
          <cell r="D451">
            <v>23.54</v>
          </cell>
          <cell r="L451">
            <v>22.92</v>
          </cell>
          <cell r="M451">
            <v>24</v>
          </cell>
        </row>
        <row r="452">
          <cell r="D452" t="str">
            <v xml:space="preserve">PREÇO UNITÁRIO TOTAL </v>
          </cell>
          <cell r="L452">
            <v>120.3</v>
          </cell>
          <cell r="M452">
            <v>24</v>
          </cell>
        </row>
        <row r="453">
          <cell r="M453">
            <v>24</v>
          </cell>
        </row>
        <row r="454">
          <cell r="M454">
            <v>24</v>
          </cell>
        </row>
        <row r="455">
          <cell r="C455">
            <v>25</v>
          </cell>
          <cell r="D455" t="str">
            <v>CÓDIGO:</v>
          </cell>
          <cell r="F455" t="str">
            <v>COMPOSIÇÃO:</v>
          </cell>
          <cell r="G455">
            <v>25</v>
          </cell>
          <cell r="K455" t="str">
            <v>UN: M²</v>
          </cell>
          <cell r="M455">
            <v>25</v>
          </cell>
          <cell r="N455">
            <v>14</v>
          </cell>
          <cell r="P455">
            <v>25.79</v>
          </cell>
          <cell r="Q455">
            <v>3.8</v>
          </cell>
          <cell r="S455">
            <v>3.56</v>
          </cell>
          <cell r="U455">
            <v>3.8</v>
          </cell>
        </row>
        <row r="456">
          <cell r="D456" t="str">
            <v>SER.CG: CHAPISCO GROSSO EM FUNDO DE LAJE</v>
          </cell>
          <cell r="M456">
            <v>25</v>
          </cell>
        </row>
        <row r="457">
          <cell r="D457" t="str">
            <v>MÃO DE OBRA</v>
          </cell>
          <cell r="G457" t="str">
            <v>SINAPI</v>
          </cell>
          <cell r="H457" t="str">
            <v>ORIGEM</v>
          </cell>
          <cell r="I457" t="str">
            <v>UN</v>
          </cell>
          <cell r="J457" t="str">
            <v>COEF.</v>
          </cell>
          <cell r="K457" t="str">
            <v>CUSTO UNIT.</v>
          </cell>
          <cell r="L457" t="str">
            <v>CUSTO TOTAL</v>
          </cell>
          <cell r="M457">
            <v>25</v>
          </cell>
        </row>
        <row r="458">
          <cell r="D458" t="str">
            <v>PEDREIRO COM ENCARGOS COMPLEMENTARES</v>
          </cell>
          <cell r="G458">
            <v>88309</v>
          </cell>
          <cell r="H458" t="str">
            <v>SINAPI</v>
          </cell>
          <cell r="I458" t="str">
            <v>H</v>
          </cell>
          <cell r="J458">
            <v>0.08</v>
          </cell>
          <cell r="K458">
            <v>22.6</v>
          </cell>
          <cell r="L458">
            <v>1.8</v>
          </cell>
          <cell r="M458">
            <v>25</v>
          </cell>
          <cell r="N458">
            <v>25.79</v>
          </cell>
          <cell r="P458">
            <v>2.06</v>
          </cell>
          <cell r="Q458">
            <v>1.8</v>
          </cell>
          <cell r="R458">
            <v>20.149999999999999</v>
          </cell>
          <cell r="S458">
            <v>1.61</v>
          </cell>
          <cell r="T458">
            <v>22.6</v>
          </cell>
          <cell r="U458">
            <v>1.8</v>
          </cell>
        </row>
        <row r="459">
          <cell r="D459" t="str">
            <v>SERVENTE COM ENCARGOS COMPLEMENTARES</v>
          </cell>
          <cell r="G459">
            <v>88316</v>
          </cell>
          <cell r="H459" t="str">
            <v>SINAPI</v>
          </cell>
          <cell r="I459" t="str">
            <v>H</v>
          </cell>
          <cell r="J459">
            <v>8.0000000000000002E-3</v>
          </cell>
          <cell r="K459">
            <v>15.2</v>
          </cell>
          <cell r="L459">
            <v>0.12</v>
          </cell>
          <cell r="M459">
            <v>25</v>
          </cell>
          <cell r="N459">
            <v>25.79</v>
          </cell>
          <cell r="P459">
            <v>0.21</v>
          </cell>
          <cell r="Q459">
            <v>0.12</v>
          </cell>
          <cell r="R459">
            <v>13.75</v>
          </cell>
          <cell r="S459">
            <v>0.11</v>
          </cell>
          <cell r="T459">
            <v>15.2</v>
          </cell>
          <cell r="U459">
            <v>0.12</v>
          </cell>
        </row>
        <row r="460">
          <cell r="D460" t="str">
            <v>TOTAL (A)</v>
          </cell>
          <cell r="L460">
            <v>1.92</v>
          </cell>
          <cell r="M460">
            <v>25</v>
          </cell>
        </row>
        <row r="461">
          <cell r="M461">
            <v>25</v>
          </cell>
        </row>
        <row r="462">
          <cell r="D462" t="str">
            <v>MATERIAL/SUB-CONTRATADO</v>
          </cell>
          <cell r="G462" t="str">
            <v>SINAPI</v>
          </cell>
          <cell r="H462" t="str">
            <v>ORIGEM</v>
          </cell>
          <cell r="I462" t="str">
            <v>UN</v>
          </cell>
          <cell r="J462" t="str">
            <v xml:space="preserve">COEF. </v>
          </cell>
          <cell r="K462" t="str">
            <v>CUSTO UNIT.</v>
          </cell>
          <cell r="L462" t="str">
            <v>CUSTO TOTAL</v>
          </cell>
          <cell r="M462">
            <v>25</v>
          </cell>
        </row>
        <row r="463">
          <cell r="D463" t="str">
            <v>ARGAMASSA TRAÇO 1:3 (CIMENTO E AREIA GROSSA) PARA CHAPISCO CONVENCIONAL, PREPARO MECÂNICO COM BETONEIRA 400 L. AF_06/2014</v>
          </cell>
          <cell r="G463">
            <v>87313</v>
          </cell>
          <cell r="H463" t="str">
            <v>SINAPI</v>
          </cell>
          <cell r="I463" t="str">
            <v>M³</v>
          </cell>
          <cell r="J463">
            <v>4.1999999999999997E-3</v>
          </cell>
          <cell r="K463">
            <v>448.21</v>
          </cell>
          <cell r="L463">
            <v>1.88</v>
          </cell>
          <cell r="M463">
            <v>25</v>
          </cell>
          <cell r="N463">
            <v>25.79</v>
          </cell>
          <cell r="P463">
            <v>0.11</v>
          </cell>
          <cell r="Q463">
            <v>1.88</v>
          </cell>
          <cell r="R463">
            <v>439.61</v>
          </cell>
          <cell r="S463">
            <v>1.84</v>
          </cell>
          <cell r="T463">
            <v>448.21</v>
          </cell>
          <cell r="U463">
            <v>1.88</v>
          </cell>
        </row>
        <row r="464">
          <cell r="D464" t="str">
            <v xml:space="preserve">TOTAL (B) </v>
          </cell>
          <cell r="L464">
            <v>1.88</v>
          </cell>
          <cell r="M464">
            <v>25</v>
          </cell>
        </row>
        <row r="465">
          <cell r="M465">
            <v>25</v>
          </cell>
        </row>
        <row r="466">
          <cell r="D466" t="str">
            <v xml:space="preserve">CUSTO DIRETO TOTAL </v>
          </cell>
          <cell r="L466">
            <v>3.8</v>
          </cell>
          <cell r="M466">
            <v>25</v>
          </cell>
        </row>
        <row r="467">
          <cell r="D467">
            <v>23.54</v>
          </cell>
          <cell r="L467">
            <v>0.89</v>
          </cell>
          <cell r="M467">
            <v>25</v>
          </cell>
        </row>
        <row r="468">
          <cell r="D468" t="str">
            <v xml:space="preserve">PREÇO UNITÁRIO TOTAL </v>
          </cell>
          <cell r="L468">
            <v>4.6900000000000004</v>
          </cell>
          <cell r="M468">
            <v>25</v>
          </cell>
        </row>
        <row r="469">
          <cell r="M469">
            <v>25</v>
          </cell>
        </row>
        <row r="470">
          <cell r="M470">
            <v>25</v>
          </cell>
        </row>
        <row r="471">
          <cell r="C471">
            <v>26</v>
          </cell>
          <cell r="D471" t="str">
            <v>CÓDIGO:</v>
          </cell>
          <cell r="F471" t="str">
            <v>COMPOSIÇÃO:</v>
          </cell>
          <cell r="G471">
            <v>26</v>
          </cell>
          <cell r="K471" t="str">
            <v>UN: m²</v>
          </cell>
          <cell r="M471">
            <v>26</v>
          </cell>
          <cell r="N471">
            <v>18</v>
          </cell>
          <cell r="P471">
            <v>156.41999999999999</v>
          </cell>
          <cell r="Q471">
            <v>57.12</v>
          </cell>
          <cell r="S471">
            <v>55.61</v>
          </cell>
          <cell r="U471">
            <v>57.12</v>
          </cell>
        </row>
        <row r="472">
          <cell r="D472" t="str">
            <v>SER.CG: REVESTIMENTO CERAMICO (TONALIDADES CLARAS)-(10X10)CM, INCL. REJUNTAMENTO (ELIANE OU SIMILAR)</v>
          </cell>
          <cell r="M472">
            <v>26</v>
          </cell>
        </row>
        <row r="473">
          <cell r="M473">
            <v>26</v>
          </cell>
        </row>
        <row r="474">
          <cell r="D474" t="str">
            <v>MÃO DE OBRA</v>
          </cell>
          <cell r="G474" t="str">
            <v>SINAPI</v>
          </cell>
          <cell r="H474" t="str">
            <v>ORIGEM</v>
          </cell>
          <cell r="I474" t="str">
            <v>UN</v>
          </cell>
          <cell r="J474" t="str">
            <v>COEF.</v>
          </cell>
          <cell r="K474" t="str">
            <v>CUSTO UNIT.</v>
          </cell>
          <cell r="L474" t="str">
            <v>CUSTO TOTAL</v>
          </cell>
          <cell r="M474">
            <v>26</v>
          </cell>
        </row>
        <row r="475">
          <cell r="D475" t="str">
            <v xml:space="preserve">AZULEJISTA OU LADRILHISTA COM ENCARGOS COMPLEMENTARES </v>
          </cell>
          <cell r="G475">
            <v>88256</v>
          </cell>
          <cell r="H475" t="str">
            <v>SINAPI</v>
          </cell>
          <cell r="I475" t="str">
            <v>H</v>
          </cell>
          <cell r="J475">
            <v>0.49</v>
          </cell>
          <cell r="K475">
            <v>20.88</v>
          </cell>
          <cell r="L475">
            <v>10.23</v>
          </cell>
          <cell r="M475">
            <v>26</v>
          </cell>
          <cell r="N475">
            <v>156.41999999999999</v>
          </cell>
          <cell r="P475">
            <v>76.650000000000006</v>
          </cell>
          <cell r="Q475">
            <v>10.23</v>
          </cell>
          <cell r="R475">
            <v>18.66</v>
          </cell>
          <cell r="S475">
            <v>9.14</v>
          </cell>
          <cell r="T475">
            <v>20.88</v>
          </cell>
          <cell r="U475">
            <v>10.23</v>
          </cell>
        </row>
        <row r="476">
          <cell r="D476" t="str">
            <v xml:space="preserve">SERVENTE COM ENCARGOS COMPLEMENTARES </v>
          </cell>
          <cell r="G476">
            <v>88316</v>
          </cell>
          <cell r="H476" t="str">
            <v>SINAPI</v>
          </cell>
          <cell r="I476" t="str">
            <v>H</v>
          </cell>
          <cell r="J476">
            <v>0.28999999999999998</v>
          </cell>
          <cell r="K476">
            <v>15.2</v>
          </cell>
          <cell r="L476">
            <v>4.4000000000000004</v>
          </cell>
          <cell r="M476">
            <v>26</v>
          </cell>
          <cell r="N476">
            <v>156.41999999999999</v>
          </cell>
          <cell r="P476">
            <v>45.36</v>
          </cell>
          <cell r="Q476">
            <v>4.4000000000000004</v>
          </cell>
          <cell r="R476">
            <v>13.75</v>
          </cell>
          <cell r="S476">
            <v>3.98</v>
          </cell>
          <cell r="T476">
            <v>15.2</v>
          </cell>
          <cell r="U476">
            <v>4.4000000000000004</v>
          </cell>
        </row>
        <row r="477">
          <cell r="D477" t="str">
            <v>TOTAL (A)</v>
          </cell>
          <cell r="L477">
            <v>14.63</v>
          </cell>
          <cell r="M477">
            <v>26</v>
          </cell>
        </row>
        <row r="478">
          <cell r="M478">
            <v>26</v>
          </cell>
        </row>
        <row r="479">
          <cell r="D479" t="str">
            <v>MATERIAL/SUB-CONTRATADO</v>
          </cell>
          <cell r="G479" t="str">
            <v>SINAPI</v>
          </cell>
          <cell r="H479" t="str">
            <v>ORIGEM</v>
          </cell>
          <cell r="I479" t="str">
            <v>UN</v>
          </cell>
          <cell r="J479" t="str">
            <v xml:space="preserve">COEF. </v>
          </cell>
          <cell r="K479" t="str">
            <v>CUSTO UNIT.</v>
          </cell>
          <cell r="L479" t="str">
            <v>CUSTO TOTAL</v>
          </cell>
          <cell r="M479">
            <v>26</v>
          </cell>
        </row>
        <row r="480">
          <cell r="D480" t="str">
            <v xml:space="preserve">ARGAMASSA COLANTE AC I PARA CERAMICAS </v>
          </cell>
          <cell r="G480">
            <v>1381</v>
          </cell>
          <cell r="H480" t="str">
            <v>SINAPI-I</v>
          </cell>
          <cell r="I480" t="str">
            <v>KG</v>
          </cell>
          <cell r="J480">
            <v>4.8600000000000003</v>
          </cell>
          <cell r="K480">
            <v>0.93</v>
          </cell>
          <cell r="L480">
            <v>4.51</v>
          </cell>
          <cell r="M480">
            <v>26</v>
          </cell>
          <cell r="N480">
            <v>156.41999999999999</v>
          </cell>
          <cell r="P480">
            <v>760.2</v>
          </cell>
          <cell r="Q480">
            <v>4.51</v>
          </cell>
          <cell r="R480">
            <v>0.93</v>
          </cell>
          <cell r="S480">
            <v>4.51</v>
          </cell>
          <cell r="T480">
            <v>0.93</v>
          </cell>
          <cell r="U480">
            <v>4.51</v>
          </cell>
        </row>
        <row r="481">
          <cell r="D481" t="str">
            <v>REJUNTE COLORIDO</v>
          </cell>
          <cell r="G481">
            <v>34357</v>
          </cell>
          <cell r="H481" t="str">
            <v>SINAPI-I</v>
          </cell>
          <cell r="I481" t="str">
            <v>KG</v>
          </cell>
          <cell r="J481">
            <v>0.42</v>
          </cell>
          <cell r="K481">
            <v>5.92</v>
          </cell>
          <cell r="L481">
            <v>2.48</v>
          </cell>
          <cell r="M481">
            <v>26</v>
          </cell>
          <cell r="N481">
            <v>156.41999999999999</v>
          </cell>
          <cell r="P481">
            <v>65.7</v>
          </cell>
          <cell r="Q481">
            <v>2.48</v>
          </cell>
          <cell r="R481">
            <v>5.92</v>
          </cell>
          <cell r="S481">
            <v>2.48</v>
          </cell>
          <cell r="T481">
            <v>5.92</v>
          </cell>
          <cell r="U481">
            <v>2.48</v>
          </cell>
        </row>
        <row r="482">
          <cell r="D482" t="str">
            <v>CERÂMICA 10X10 - TONALIDADES CLARAS (PAREDE)</v>
          </cell>
          <cell r="G482">
            <v>1</v>
          </cell>
          <cell r="H482" t="str">
            <v>Cotação</v>
          </cell>
          <cell r="I482" t="str">
            <v>M²</v>
          </cell>
          <cell r="J482">
            <v>1</v>
          </cell>
          <cell r="K482">
            <v>35.5</v>
          </cell>
          <cell r="L482">
            <v>35.5</v>
          </cell>
          <cell r="M482">
            <v>26</v>
          </cell>
          <cell r="N482">
            <v>156.41999999999999</v>
          </cell>
          <cell r="P482">
            <v>156.41999999999999</v>
          </cell>
          <cell r="Q482">
            <v>35.5</v>
          </cell>
          <cell r="R482">
            <v>35.5</v>
          </cell>
          <cell r="S482">
            <v>35.5</v>
          </cell>
          <cell r="T482">
            <v>35.5</v>
          </cell>
          <cell r="U482">
            <v>35.5</v>
          </cell>
        </row>
        <row r="483">
          <cell r="D483" t="str">
            <v xml:space="preserve">TOTAL (B) </v>
          </cell>
          <cell r="L483">
            <v>42.49</v>
          </cell>
          <cell r="M483">
            <v>26</v>
          </cell>
        </row>
        <row r="484">
          <cell r="M484">
            <v>26</v>
          </cell>
        </row>
        <row r="485">
          <cell r="D485" t="str">
            <v xml:space="preserve">CUSTO DIRETO TOTAL </v>
          </cell>
          <cell r="L485">
            <v>57.12</v>
          </cell>
          <cell r="M485">
            <v>26</v>
          </cell>
        </row>
        <row r="486">
          <cell r="D486">
            <v>23.54</v>
          </cell>
          <cell r="L486">
            <v>13.45</v>
          </cell>
          <cell r="M486">
            <v>26</v>
          </cell>
        </row>
        <row r="487">
          <cell r="D487" t="str">
            <v xml:space="preserve">PREÇO UNITÁRIO TOTAL </v>
          </cell>
          <cell r="L487">
            <v>70.569999999999993</v>
          </cell>
          <cell r="M487">
            <v>26</v>
          </cell>
        </row>
        <row r="488">
          <cell r="M488">
            <v>26</v>
          </cell>
        </row>
        <row r="489">
          <cell r="M489">
            <v>26</v>
          </cell>
        </row>
        <row r="490">
          <cell r="M490">
            <v>26</v>
          </cell>
        </row>
        <row r="491">
          <cell r="C491">
            <v>27</v>
          </cell>
          <cell r="D491" t="str">
            <v>CÓDIGO:</v>
          </cell>
          <cell r="F491" t="str">
            <v>COMPOSIÇÃO:</v>
          </cell>
          <cell r="G491">
            <v>27</v>
          </cell>
          <cell r="K491" t="str">
            <v>UN: UND</v>
          </cell>
          <cell r="M491">
            <v>27</v>
          </cell>
          <cell r="N491">
            <v>21</v>
          </cell>
          <cell r="P491">
            <v>2</v>
          </cell>
          <cell r="Q491">
            <v>351.78</v>
          </cell>
          <cell r="S491">
            <v>341.45</v>
          </cell>
          <cell r="U491">
            <v>351.78</v>
          </cell>
        </row>
        <row r="492">
          <cell r="D492" t="str">
            <v>SER.CG: PORTA SÓLIDA COM ESTRUTURA EM MADEIRA MACIÇA CHAPEADA REVESTIDA COM TERMOLAMINADO PVC ALTA RESISTÊNCIA, INCLUSIVE FERRAGENS, ADUELA E ALIZAR DE 7CM (P1) - 0,90X2,10M</v>
          </cell>
          <cell r="M492">
            <v>27</v>
          </cell>
        </row>
        <row r="493">
          <cell r="M493">
            <v>27</v>
          </cell>
        </row>
        <row r="494">
          <cell r="D494" t="str">
            <v>MÃO DE OBRA</v>
          </cell>
          <cell r="G494" t="str">
            <v>SINAPI</v>
          </cell>
          <cell r="H494" t="str">
            <v>ORIGEM</v>
          </cell>
          <cell r="I494" t="str">
            <v>UN</v>
          </cell>
          <cell r="J494" t="str">
            <v>COEF.</v>
          </cell>
          <cell r="K494" t="str">
            <v>CUSTO UNIT.</v>
          </cell>
          <cell r="L494" t="str">
            <v>CUSTO TOTAL</v>
          </cell>
          <cell r="M494">
            <v>27</v>
          </cell>
        </row>
        <row r="495">
          <cell r="D495" t="str">
            <v xml:space="preserve">AJUDANTE DE CARPINTEIRO COM ENCARGOS COMPLEMENTARES </v>
          </cell>
          <cell r="G495">
            <v>88239</v>
          </cell>
          <cell r="H495" t="str">
            <v>SINAPI</v>
          </cell>
          <cell r="I495" t="str">
            <v>H</v>
          </cell>
          <cell r="J495">
            <v>0.83330000000000004</v>
          </cell>
          <cell r="K495">
            <v>18.670000000000002</v>
          </cell>
          <cell r="L495">
            <v>15.55</v>
          </cell>
          <cell r="M495">
            <v>27</v>
          </cell>
          <cell r="N495">
            <v>2</v>
          </cell>
          <cell r="P495">
            <v>1.67</v>
          </cell>
          <cell r="Q495">
            <v>15.55</v>
          </cell>
          <cell r="R495">
            <v>16.739999999999998</v>
          </cell>
          <cell r="S495">
            <v>13.94</v>
          </cell>
          <cell r="T495">
            <v>18.670000000000002</v>
          </cell>
          <cell r="U495">
            <v>15.55</v>
          </cell>
        </row>
        <row r="496">
          <cell r="D496" t="str">
            <v xml:space="preserve">CARPINTEIRO DE ESQUADRIA COM ENCARGOS COMPLEMENTARES </v>
          </cell>
          <cell r="G496">
            <v>88261</v>
          </cell>
          <cell r="H496" t="str">
            <v>SINAPI</v>
          </cell>
          <cell r="I496" t="str">
            <v>H</v>
          </cell>
          <cell r="J496">
            <v>2.2321</v>
          </cell>
          <cell r="K496">
            <v>22.47</v>
          </cell>
          <cell r="L496">
            <v>50.15</v>
          </cell>
          <cell r="M496">
            <v>27</v>
          </cell>
          <cell r="N496">
            <v>2</v>
          </cell>
          <cell r="P496">
            <v>4.46</v>
          </cell>
          <cell r="Q496">
            <v>50.15</v>
          </cell>
          <cell r="R496">
            <v>20.02</v>
          </cell>
          <cell r="S496">
            <v>44.68</v>
          </cell>
          <cell r="T496">
            <v>22.47</v>
          </cell>
          <cell r="U496">
            <v>50.15</v>
          </cell>
        </row>
        <row r="497">
          <cell r="D497" t="str">
            <v>PEDREIRO COM ENCARGOS COMPLEMENTARES</v>
          </cell>
          <cell r="G497">
            <v>88309</v>
          </cell>
          <cell r="H497" t="str">
            <v>SINAPI</v>
          </cell>
          <cell r="I497" t="str">
            <v>H</v>
          </cell>
          <cell r="J497">
            <v>0.83330000000000004</v>
          </cell>
          <cell r="K497">
            <v>22.6</v>
          </cell>
          <cell r="L497">
            <v>18.829999999999998</v>
          </cell>
          <cell r="M497">
            <v>27</v>
          </cell>
          <cell r="N497">
            <v>2</v>
          </cell>
          <cell r="P497">
            <v>1.67</v>
          </cell>
          <cell r="Q497">
            <v>18.829999999999998</v>
          </cell>
          <cell r="R497">
            <v>20.149999999999999</v>
          </cell>
          <cell r="S497">
            <v>16.79</v>
          </cell>
          <cell r="T497">
            <v>22.6</v>
          </cell>
          <cell r="U497">
            <v>18.829999999999998</v>
          </cell>
        </row>
        <row r="498">
          <cell r="D498" t="str">
            <v>SERVENTE COM ENCARGOS COMPLEMENTARES</v>
          </cell>
          <cell r="G498">
            <v>88316</v>
          </cell>
          <cell r="H498" t="str">
            <v>SINAPI</v>
          </cell>
          <cell r="I498" t="str">
            <v>H</v>
          </cell>
          <cell r="J498">
            <v>0.83330000000000004</v>
          </cell>
          <cell r="K498">
            <v>15.2</v>
          </cell>
          <cell r="L498">
            <v>12.66</v>
          </cell>
          <cell r="M498">
            <v>27</v>
          </cell>
          <cell r="N498">
            <v>2</v>
          </cell>
          <cell r="P498">
            <v>1.67</v>
          </cell>
          <cell r="Q498">
            <v>12.66</v>
          </cell>
          <cell r="R498">
            <v>13.75</v>
          </cell>
          <cell r="S498">
            <v>11.45</v>
          </cell>
          <cell r="T498">
            <v>15.2</v>
          </cell>
          <cell r="U498">
            <v>12.66</v>
          </cell>
        </row>
        <row r="499">
          <cell r="D499" t="str">
            <v>TOTAL (A)</v>
          </cell>
          <cell r="L499">
            <v>97.19</v>
          </cell>
          <cell r="M499">
            <v>27</v>
          </cell>
        </row>
        <row r="500">
          <cell r="M500">
            <v>27</v>
          </cell>
        </row>
        <row r="501">
          <cell r="D501" t="str">
            <v>MATERIAL/SUB-CONTRATADO</v>
          </cell>
          <cell r="G501" t="str">
            <v>SINAPI</v>
          </cell>
          <cell r="H501" t="str">
            <v>ORIGEM</v>
          </cell>
          <cell r="I501" t="str">
            <v>UN</v>
          </cell>
          <cell r="J501" t="str">
            <v xml:space="preserve">COEF. </v>
          </cell>
          <cell r="K501" t="str">
            <v>CUSTO UNIT.</v>
          </cell>
          <cell r="L501" t="str">
            <v>CUSTO TOTAL</v>
          </cell>
          <cell r="M501">
            <v>27</v>
          </cell>
        </row>
        <row r="502">
          <cell r="D502" t="str">
            <v xml:space="preserve">CIMENTO PORTLAND COMPOSTO CP II-32 </v>
          </cell>
          <cell r="G502">
            <v>1379</v>
          </cell>
          <cell r="H502" t="str">
            <v>SINAPI-I</v>
          </cell>
          <cell r="I502" t="str">
            <v>kg</v>
          </cell>
          <cell r="J502">
            <v>1.0238</v>
          </cell>
          <cell r="K502">
            <v>0.8</v>
          </cell>
          <cell r="L502">
            <v>0.81</v>
          </cell>
          <cell r="M502">
            <v>27</v>
          </cell>
          <cell r="N502">
            <v>2</v>
          </cell>
          <cell r="P502">
            <v>2.0499999999999998</v>
          </cell>
          <cell r="Q502">
            <v>0.81</v>
          </cell>
          <cell r="R502">
            <v>0.8</v>
          </cell>
          <cell r="S502">
            <v>0.81</v>
          </cell>
          <cell r="T502">
            <v>0.8</v>
          </cell>
          <cell r="U502">
            <v>0.81</v>
          </cell>
        </row>
        <row r="503">
          <cell r="D503" t="str">
            <v>BARRO</v>
          </cell>
          <cell r="G503">
            <v>6076</v>
          </cell>
          <cell r="H503" t="str">
            <v>SINAPI-I</v>
          </cell>
          <cell r="I503" t="str">
            <v>m3</v>
          </cell>
          <cell r="J503">
            <v>6.0000000000000001E-3</v>
          </cell>
          <cell r="K503">
            <v>25</v>
          </cell>
          <cell r="L503">
            <v>0.15</v>
          </cell>
          <cell r="M503">
            <v>27</v>
          </cell>
          <cell r="N503">
            <v>2</v>
          </cell>
          <cell r="P503">
            <v>0.01</v>
          </cell>
          <cell r="Q503">
            <v>0.15</v>
          </cell>
          <cell r="R503">
            <v>25</v>
          </cell>
          <cell r="S503">
            <v>0.15</v>
          </cell>
          <cell r="T503">
            <v>25</v>
          </cell>
          <cell r="U503">
            <v>0.15</v>
          </cell>
        </row>
        <row r="504">
          <cell r="D504" t="str">
            <v>AREIA MEDIA</v>
          </cell>
          <cell r="G504">
            <v>370</v>
          </cell>
          <cell r="H504" t="str">
            <v>SINAPI-I</v>
          </cell>
          <cell r="I504" t="str">
            <v>m3</v>
          </cell>
          <cell r="J504">
            <v>6.0000000000000001E-3</v>
          </cell>
          <cell r="K504">
            <v>28.34</v>
          </cell>
          <cell r="L504">
            <v>0.17</v>
          </cell>
          <cell r="M504">
            <v>27</v>
          </cell>
          <cell r="N504">
            <v>2</v>
          </cell>
          <cell r="P504">
            <v>0.01</v>
          </cell>
          <cell r="Q504">
            <v>0.17</v>
          </cell>
          <cell r="R504">
            <v>28.34</v>
          </cell>
          <cell r="S504">
            <v>0.17</v>
          </cell>
          <cell r="T504">
            <v>28.34</v>
          </cell>
          <cell r="U504">
            <v>0.17</v>
          </cell>
        </row>
        <row r="505">
          <cell r="D505" t="str">
            <v>PREGO - PRECO MEDIO DAS BITOLAS</v>
          </cell>
          <cell r="G505">
            <v>5068</v>
          </cell>
          <cell r="H505" t="str">
            <v>SINAPI-I</v>
          </cell>
          <cell r="I505" t="str">
            <v>kg</v>
          </cell>
          <cell r="J505">
            <v>0.14879999999999999</v>
          </cell>
          <cell r="K505">
            <v>9.23</v>
          </cell>
          <cell r="L505">
            <v>1.37</v>
          </cell>
          <cell r="M505">
            <v>27</v>
          </cell>
          <cell r="N505">
            <v>2</v>
          </cell>
          <cell r="P505">
            <v>0.3</v>
          </cell>
          <cell r="Q505">
            <v>1.37</v>
          </cell>
          <cell r="R505">
            <v>9.23</v>
          </cell>
          <cell r="S505">
            <v>1.37</v>
          </cell>
          <cell r="T505">
            <v>9.23</v>
          </cell>
          <cell r="U505">
            <v>1.37</v>
          </cell>
        </row>
        <row r="506">
          <cell r="D506" t="str">
            <v>KIT PORTA PRONTA DE MADEIRA, FOLHA LEVE (NBR 15930) DE 90 X 210 CM, E = *35* MM, COM MARCO EM ACO, NUCLEO COLMEIA, CAPALISA EM HDF, ACABAMENTO MELAMINICO BRANCO (INCLUI MARCO, ALIZARES, DOBRADICAS E FECHADURA)</v>
          </cell>
          <cell r="G506">
            <v>39485</v>
          </cell>
          <cell r="H506" t="str">
            <v>SINAPI-I</v>
          </cell>
          <cell r="I506" t="str">
            <v>UN</v>
          </cell>
          <cell r="J506">
            <v>1</v>
          </cell>
          <cell r="K506">
            <v>252.09</v>
          </cell>
          <cell r="L506">
            <v>252.09</v>
          </cell>
          <cell r="M506">
            <v>27</v>
          </cell>
          <cell r="N506">
            <v>2</v>
          </cell>
          <cell r="P506">
            <v>2</v>
          </cell>
          <cell r="Q506">
            <v>252.09</v>
          </cell>
          <cell r="R506">
            <v>252.09</v>
          </cell>
          <cell r="S506">
            <v>252.09</v>
          </cell>
          <cell r="T506">
            <v>252.09</v>
          </cell>
          <cell r="U506">
            <v>252.09</v>
          </cell>
        </row>
        <row r="507">
          <cell r="D507" t="str">
            <v xml:space="preserve">TOTAL (B) </v>
          </cell>
          <cell r="L507">
            <v>254.59</v>
          </cell>
          <cell r="M507">
            <v>27</v>
          </cell>
        </row>
        <row r="508">
          <cell r="M508">
            <v>27</v>
          </cell>
        </row>
        <row r="509">
          <cell r="D509" t="str">
            <v xml:space="preserve">CUSTO DIRETO TOTAL </v>
          </cell>
          <cell r="L509">
            <v>351.78</v>
          </cell>
          <cell r="M509">
            <v>27</v>
          </cell>
        </row>
        <row r="510">
          <cell r="D510">
            <v>23.54</v>
          </cell>
          <cell r="L510">
            <v>82.81</v>
          </cell>
          <cell r="M510">
            <v>27</v>
          </cell>
        </row>
        <row r="511">
          <cell r="D511" t="str">
            <v xml:space="preserve">PREÇO UNITÁRIO TOTAL </v>
          </cell>
          <cell r="L511">
            <v>434.59</v>
          </cell>
          <cell r="M511">
            <v>27</v>
          </cell>
        </row>
        <row r="512">
          <cell r="M512">
            <v>27</v>
          </cell>
        </row>
        <row r="513">
          <cell r="M513">
            <v>27</v>
          </cell>
        </row>
        <row r="514">
          <cell r="C514">
            <v>28</v>
          </cell>
          <cell r="D514" t="str">
            <v>CÓDIGO:</v>
          </cell>
          <cell r="F514" t="str">
            <v>COMPOSIÇÃO:</v>
          </cell>
          <cell r="G514">
            <v>28</v>
          </cell>
          <cell r="K514" t="str">
            <v>UN: UND</v>
          </cell>
          <cell r="M514">
            <v>28</v>
          </cell>
          <cell r="N514">
            <v>21</v>
          </cell>
          <cell r="P514">
            <v>2</v>
          </cell>
          <cell r="Q514">
            <v>340.4</v>
          </cell>
          <cell r="S514">
            <v>330.07</v>
          </cell>
          <cell r="U514">
            <v>340.4</v>
          </cell>
        </row>
        <row r="515">
          <cell r="D515" t="str">
            <v>SER.CG: PORTA SÓLIDA COM ESTRUTURA EM MADEIRA MACIÇA CHAPEADA REVESTIDA COM TERMOLAMINADO PVC ALTA RESISTÊNCIA, INCLUSIVE FERRAGENS, ADUELA E ALIZAR DE 7CM (P2) - 0,80X2,10M</v>
          </cell>
          <cell r="M515">
            <v>28</v>
          </cell>
        </row>
        <row r="516">
          <cell r="M516">
            <v>28</v>
          </cell>
        </row>
        <row r="517">
          <cell r="D517" t="str">
            <v>MÃO DE OBRA</v>
          </cell>
          <cell r="G517" t="str">
            <v>SINAPI</v>
          </cell>
          <cell r="H517" t="str">
            <v>ORIGEM</v>
          </cell>
          <cell r="I517" t="str">
            <v>UN</v>
          </cell>
          <cell r="J517" t="str">
            <v>COEF.</v>
          </cell>
          <cell r="K517" t="str">
            <v>CUSTO UNIT.</v>
          </cell>
          <cell r="L517" t="str">
            <v>CUSTO TOTAL</v>
          </cell>
          <cell r="M517">
            <v>28</v>
          </cell>
        </row>
        <row r="518">
          <cell r="D518" t="str">
            <v xml:space="preserve">AJUDANTE DE CARPINTEIRO COM ENCARGOS COMPLEMENTARES </v>
          </cell>
          <cell r="G518">
            <v>88239</v>
          </cell>
          <cell r="H518" t="str">
            <v>SINAPI</v>
          </cell>
          <cell r="I518" t="str">
            <v>H</v>
          </cell>
          <cell r="J518">
            <v>0.83330000000000004</v>
          </cell>
          <cell r="K518">
            <v>18.670000000000002</v>
          </cell>
          <cell r="L518">
            <v>15.55</v>
          </cell>
          <cell r="M518">
            <v>28</v>
          </cell>
          <cell r="N518">
            <v>2</v>
          </cell>
          <cell r="P518">
            <v>1.67</v>
          </cell>
          <cell r="Q518">
            <v>15.55</v>
          </cell>
          <cell r="R518">
            <v>16.739999999999998</v>
          </cell>
          <cell r="S518">
            <v>13.94</v>
          </cell>
          <cell r="T518">
            <v>18.670000000000002</v>
          </cell>
          <cell r="U518">
            <v>15.55</v>
          </cell>
        </row>
        <row r="519">
          <cell r="D519" t="str">
            <v xml:space="preserve">CARPINTEIRO DE ESQUADRIA COM ENCARGOS COMPLEMENTARES </v>
          </cell>
          <cell r="G519">
            <v>88261</v>
          </cell>
          <cell r="H519" t="str">
            <v>SINAPI</v>
          </cell>
          <cell r="I519" t="str">
            <v>H</v>
          </cell>
          <cell r="J519">
            <v>2.2321</v>
          </cell>
          <cell r="K519">
            <v>22.47</v>
          </cell>
          <cell r="L519">
            <v>50.15</v>
          </cell>
          <cell r="M519">
            <v>28</v>
          </cell>
          <cell r="N519">
            <v>2</v>
          </cell>
          <cell r="P519">
            <v>4.46</v>
          </cell>
          <cell r="Q519">
            <v>50.15</v>
          </cell>
          <cell r="R519">
            <v>20.02</v>
          </cell>
          <cell r="S519">
            <v>44.68</v>
          </cell>
          <cell r="T519">
            <v>22.47</v>
          </cell>
          <cell r="U519">
            <v>50.15</v>
          </cell>
        </row>
        <row r="520">
          <cell r="D520" t="str">
            <v>PEDREIRO COM ENCARGOS COMPLEMENTARES</v>
          </cell>
          <cell r="G520">
            <v>88309</v>
          </cell>
          <cell r="H520" t="str">
            <v>SINAPI</v>
          </cell>
          <cell r="I520" t="str">
            <v>H</v>
          </cell>
          <cell r="J520">
            <v>0.83330000000000004</v>
          </cell>
          <cell r="K520">
            <v>22.6</v>
          </cell>
          <cell r="L520">
            <v>18.829999999999998</v>
          </cell>
          <cell r="M520">
            <v>28</v>
          </cell>
          <cell r="N520">
            <v>2</v>
          </cell>
          <cell r="P520">
            <v>1.67</v>
          </cell>
          <cell r="Q520">
            <v>18.829999999999998</v>
          </cell>
          <cell r="R520">
            <v>20.149999999999999</v>
          </cell>
          <cell r="S520">
            <v>16.79</v>
          </cell>
          <cell r="T520">
            <v>22.6</v>
          </cell>
          <cell r="U520">
            <v>18.829999999999998</v>
          </cell>
        </row>
        <row r="521">
          <cell r="D521" t="str">
            <v>SERVENTE COM ENCARGOS COMPLEMENTARES</v>
          </cell>
          <cell r="G521">
            <v>88316</v>
          </cell>
          <cell r="H521" t="str">
            <v>SINAPI</v>
          </cell>
          <cell r="I521" t="str">
            <v>H</v>
          </cell>
          <cell r="J521">
            <v>0.83330000000000004</v>
          </cell>
          <cell r="K521">
            <v>15.2</v>
          </cell>
          <cell r="L521">
            <v>12.66</v>
          </cell>
          <cell r="M521">
            <v>28</v>
          </cell>
          <cell r="N521">
            <v>2</v>
          </cell>
          <cell r="P521">
            <v>1.67</v>
          </cell>
          <cell r="Q521">
            <v>12.66</v>
          </cell>
          <cell r="R521">
            <v>13.75</v>
          </cell>
          <cell r="S521">
            <v>11.45</v>
          </cell>
          <cell r="T521">
            <v>15.2</v>
          </cell>
          <cell r="U521">
            <v>12.66</v>
          </cell>
        </row>
        <row r="522">
          <cell r="D522" t="str">
            <v>TOTAL (A)</v>
          </cell>
          <cell r="L522">
            <v>97.19</v>
          </cell>
          <cell r="M522">
            <v>28</v>
          </cell>
        </row>
        <row r="523">
          <cell r="M523">
            <v>28</v>
          </cell>
        </row>
        <row r="524">
          <cell r="D524" t="str">
            <v>MATERIAL/SUB-CONTRATADO</v>
          </cell>
          <cell r="G524" t="str">
            <v>SINAPI</v>
          </cell>
          <cell r="H524" t="str">
            <v>ORIGEM</v>
          </cell>
          <cell r="I524" t="str">
            <v>UN</v>
          </cell>
          <cell r="J524" t="str">
            <v xml:space="preserve">COEF. </v>
          </cell>
          <cell r="K524" t="str">
            <v>CUSTO UNIT.</v>
          </cell>
          <cell r="L524" t="str">
            <v>CUSTO TOTAL</v>
          </cell>
          <cell r="M524">
            <v>28</v>
          </cell>
        </row>
        <row r="525">
          <cell r="D525" t="str">
            <v xml:space="preserve">CIMENTO PORTLAND COMPOSTO CP II-32 </v>
          </cell>
          <cell r="G525">
            <v>1379</v>
          </cell>
          <cell r="H525" t="str">
            <v>SINAPI-I</v>
          </cell>
          <cell r="I525" t="str">
            <v>kg</v>
          </cell>
          <cell r="J525">
            <v>1.0238</v>
          </cell>
          <cell r="K525">
            <v>0.8</v>
          </cell>
          <cell r="L525">
            <v>0.81</v>
          </cell>
          <cell r="M525">
            <v>28</v>
          </cell>
          <cell r="N525">
            <v>2</v>
          </cell>
          <cell r="P525">
            <v>2.0499999999999998</v>
          </cell>
          <cell r="Q525">
            <v>0.81</v>
          </cell>
          <cell r="R525">
            <v>0.8</v>
          </cell>
          <cell r="S525">
            <v>0.81</v>
          </cell>
          <cell r="T525">
            <v>0.8</v>
          </cell>
          <cell r="U525">
            <v>0.81</v>
          </cell>
        </row>
        <row r="526">
          <cell r="D526" t="str">
            <v>BARRO</v>
          </cell>
          <cell r="G526">
            <v>6076</v>
          </cell>
          <cell r="H526" t="str">
            <v>SINAPI-I</v>
          </cell>
          <cell r="I526" t="str">
            <v>m3</v>
          </cell>
          <cell r="J526">
            <v>6.0000000000000001E-3</v>
          </cell>
          <cell r="K526">
            <v>25</v>
          </cell>
          <cell r="L526">
            <v>0.15</v>
          </cell>
          <cell r="M526">
            <v>28</v>
          </cell>
          <cell r="N526">
            <v>2</v>
          </cell>
          <cell r="P526">
            <v>0.01</v>
          </cell>
          <cell r="Q526">
            <v>0.15</v>
          </cell>
          <cell r="R526">
            <v>25</v>
          </cell>
          <cell r="S526">
            <v>0.15</v>
          </cell>
          <cell r="T526">
            <v>25</v>
          </cell>
          <cell r="U526">
            <v>0.15</v>
          </cell>
        </row>
        <row r="527">
          <cell r="D527" t="str">
            <v>AREIA MEDIA</v>
          </cell>
          <cell r="G527">
            <v>370</v>
          </cell>
          <cell r="H527" t="str">
            <v>SINAPI-I</v>
          </cell>
          <cell r="I527" t="str">
            <v>m3</v>
          </cell>
          <cell r="J527">
            <v>6.0000000000000001E-3</v>
          </cell>
          <cell r="K527">
            <v>28.34</v>
          </cell>
          <cell r="L527">
            <v>0.17</v>
          </cell>
          <cell r="M527">
            <v>28</v>
          </cell>
          <cell r="N527">
            <v>2</v>
          </cell>
          <cell r="P527">
            <v>0.01</v>
          </cell>
          <cell r="Q527">
            <v>0.17</v>
          </cell>
          <cell r="R527">
            <v>28.34</v>
          </cell>
          <cell r="S527">
            <v>0.17</v>
          </cell>
          <cell r="T527">
            <v>28.34</v>
          </cell>
          <cell r="U527">
            <v>0.17</v>
          </cell>
        </row>
        <row r="528">
          <cell r="D528" t="str">
            <v>PREGO - PRECO MEDIO DAS BITOLAS</v>
          </cell>
          <cell r="G528">
            <v>5068</v>
          </cell>
          <cell r="H528" t="str">
            <v>SINAPI-I</v>
          </cell>
          <cell r="I528" t="str">
            <v>kg</v>
          </cell>
          <cell r="J528">
            <v>0.14879999999999999</v>
          </cell>
          <cell r="K528">
            <v>9.23</v>
          </cell>
          <cell r="L528">
            <v>1.37</v>
          </cell>
          <cell r="M528">
            <v>28</v>
          </cell>
          <cell r="N528">
            <v>2</v>
          </cell>
          <cell r="P528">
            <v>0.3</v>
          </cell>
          <cell r="Q528">
            <v>1.37</v>
          </cell>
          <cell r="R528">
            <v>9.23</v>
          </cell>
          <cell r="S528">
            <v>1.37</v>
          </cell>
          <cell r="T528">
            <v>9.23</v>
          </cell>
          <cell r="U528">
            <v>1.37</v>
          </cell>
        </row>
        <row r="529">
          <cell r="D529" t="str">
            <v>KIT PORTA PRONTA DE MADEIRA, FOLHA LEVE (NBR 15930) DE 80 X 210 CM, E = *35* MM, COM MARCO EM ACO, NUCLEO COLMEIA, CAPALISA EM HDF, ACABAMENTO MELAMINICO BRANCO (INCLUI MARCO, ALIZARES, DOBRADICAS E FECHADURA)</v>
          </cell>
          <cell r="G529">
            <v>39484</v>
          </cell>
          <cell r="H529" t="str">
            <v>SINAPI-I</v>
          </cell>
          <cell r="I529" t="str">
            <v>UN</v>
          </cell>
          <cell r="J529">
            <v>1</v>
          </cell>
          <cell r="K529">
            <v>240.71</v>
          </cell>
          <cell r="L529">
            <v>240.71</v>
          </cell>
          <cell r="M529">
            <v>28</v>
          </cell>
          <cell r="N529">
            <v>2</v>
          </cell>
          <cell r="P529">
            <v>2</v>
          </cell>
          <cell r="Q529">
            <v>240.71</v>
          </cell>
          <cell r="R529">
            <v>240.71</v>
          </cell>
          <cell r="S529">
            <v>240.71</v>
          </cell>
          <cell r="T529">
            <v>240.71</v>
          </cell>
          <cell r="U529">
            <v>240.71</v>
          </cell>
        </row>
        <row r="530">
          <cell r="D530" t="str">
            <v xml:space="preserve">TOTAL (B) </v>
          </cell>
          <cell r="L530">
            <v>243.21</v>
          </cell>
          <cell r="M530">
            <v>28</v>
          </cell>
        </row>
        <row r="531">
          <cell r="M531">
            <v>28</v>
          </cell>
        </row>
        <row r="532">
          <cell r="D532" t="str">
            <v xml:space="preserve">CUSTO DIRETO TOTAL </v>
          </cell>
          <cell r="L532">
            <v>340.4</v>
          </cell>
          <cell r="M532">
            <v>28</v>
          </cell>
        </row>
        <row r="533">
          <cell r="D533">
            <v>23.54</v>
          </cell>
          <cell r="L533">
            <v>80.13</v>
          </cell>
          <cell r="M533">
            <v>28</v>
          </cell>
        </row>
        <row r="534">
          <cell r="D534" t="str">
            <v xml:space="preserve">PREÇO UNITÁRIO TOTAL </v>
          </cell>
          <cell r="L534">
            <v>420.53</v>
          </cell>
          <cell r="M534">
            <v>28</v>
          </cell>
        </row>
        <row r="535">
          <cell r="M535">
            <v>28</v>
          </cell>
        </row>
        <row r="536">
          <cell r="M536">
            <v>28</v>
          </cell>
        </row>
        <row r="537">
          <cell r="C537">
            <v>29</v>
          </cell>
          <cell r="D537" t="str">
            <v>CÓDIGO:</v>
          </cell>
          <cell r="F537" t="str">
            <v>COMPOSIÇÃO:</v>
          </cell>
          <cell r="G537">
            <v>29</v>
          </cell>
          <cell r="K537" t="str">
            <v>UN: UND</v>
          </cell>
          <cell r="M537">
            <v>29</v>
          </cell>
          <cell r="N537">
            <v>17</v>
          </cell>
          <cell r="P537">
            <v>9</v>
          </cell>
          <cell r="Q537">
            <v>206.7</v>
          </cell>
          <cell r="S537">
            <v>199.62</v>
          </cell>
          <cell r="U537">
            <v>206.7</v>
          </cell>
        </row>
        <row r="538">
          <cell r="D538" t="str">
            <v>SER.CG: PORTA SÓLIDA COM ESTRUTURA EM MADEIRA MACIÇA CHAPEADA REVESTIDA COM TERMOLAMINADO PVC ALTA RESISTÊNCIA, INCLUSIVE FERRAGENS (P3) - 0,60X1,80M</v>
          </cell>
          <cell r="M538">
            <v>29</v>
          </cell>
        </row>
        <row r="539">
          <cell r="M539">
            <v>29</v>
          </cell>
        </row>
        <row r="540">
          <cell r="D540" t="str">
            <v>MÃO DE OBRA</v>
          </cell>
          <cell r="G540" t="str">
            <v>SINAPI</v>
          </cell>
          <cell r="H540" t="str">
            <v>ORIGEM</v>
          </cell>
          <cell r="I540" t="str">
            <v>UN</v>
          </cell>
          <cell r="J540" t="str">
            <v>COEF.</v>
          </cell>
          <cell r="K540" t="str">
            <v>CUSTO UNIT.</v>
          </cell>
          <cell r="L540" t="str">
            <v>CUSTO TOTAL</v>
          </cell>
          <cell r="M540">
            <v>29</v>
          </cell>
        </row>
        <row r="541">
          <cell r="D541" t="str">
            <v xml:space="preserve">AJUDANTE DE CARPINTEIRO COM ENCARGOS COMPLEMENTARES </v>
          </cell>
          <cell r="G541">
            <v>88239</v>
          </cell>
          <cell r="H541" t="str">
            <v>SINAPI</v>
          </cell>
          <cell r="I541" t="str">
            <v>H</v>
          </cell>
          <cell r="J541">
            <v>0.83330000000000004</v>
          </cell>
          <cell r="K541">
            <v>18.670000000000002</v>
          </cell>
          <cell r="L541">
            <v>15.55</v>
          </cell>
          <cell r="M541">
            <v>29</v>
          </cell>
          <cell r="N541">
            <v>9</v>
          </cell>
          <cell r="P541">
            <v>7.5</v>
          </cell>
          <cell r="Q541">
            <v>15.55</v>
          </cell>
          <cell r="R541">
            <v>16.739999999999998</v>
          </cell>
          <cell r="S541">
            <v>13.94</v>
          </cell>
          <cell r="T541">
            <v>18.670000000000002</v>
          </cell>
          <cell r="U541">
            <v>15.55</v>
          </cell>
        </row>
        <row r="542">
          <cell r="D542" t="str">
            <v xml:space="preserve">CARPINTEIRO DE ESQUADRIA COM ENCARGOS COMPLEMENTARES </v>
          </cell>
          <cell r="G542">
            <v>88261</v>
          </cell>
          <cell r="H542" t="str">
            <v>SINAPI</v>
          </cell>
          <cell r="I542" t="str">
            <v>H</v>
          </cell>
          <cell r="J542">
            <v>2.2321</v>
          </cell>
          <cell r="K542">
            <v>22.47</v>
          </cell>
          <cell r="L542">
            <v>50.15</v>
          </cell>
          <cell r="M542">
            <v>29</v>
          </cell>
          <cell r="N542">
            <v>9</v>
          </cell>
          <cell r="P542">
            <v>20.09</v>
          </cell>
          <cell r="Q542">
            <v>50.15</v>
          </cell>
          <cell r="R542">
            <v>20.02</v>
          </cell>
          <cell r="S542">
            <v>44.68</v>
          </cell>
          <cell r="T542">
            <v>22.47</v>
          </cell>
          <cell r="U542">
            <v>50.15</v>
          </cell>
        </row>
        <row r="543">
          <cell r="D543" t="str">
            <v>TOTAL (A)</v>
          </cell>
          <cell r="L543">
            <v>65.7</v>
          </cell>
          <cell r="M543">
            <v>29</v>
          </cell>
        </row>
        <row r="544">
          <cell r="M544">
            <v>29</v>
          </cell>
        </row>
        <row r="545">
          <cell r="D545" t="str">
            <v>MATERIAL/SUB-CONTRATADO</v>
          </cell>
          <cell r="G545" t="str">
            <v>SINAPI</v>
          </cell>
          <cell r="H545" t="str">
            <v>ORIGEM</v>
          </cell>
          <cell r="I545" t="str">
            <v>UN</v>
          </cell>
          <cell r="J545" t="str">
            <v xml:space="preserve">COEF. </v>
          </cell>
          <cell r="K545" t="str">
            <v>CUSTO UNIT.</v>
          </cell>
          <cell r="L545" t="str">
            <v>CUSTO TOTAL</v>
          </cell>
          <cell r="M545">
            <v>29</v>
          </cell>
        </row>
        <row r="546">
          <cell r="D546" t="str">
            <v>PORTA DE MADEIRA, FOLHA MEDIA (NBR 15930), E = 35 MM, NUCLEOSARRAFEADO, CAPA FRISADA EM HDF, ACABAMENTO MELAMINICO EM PADRAO MADEIRA</v>
          </cell>
          <cell r="G546">
            <v>4958</v>
          </cell>
          <cell r="H546" t="str">
            <v>SINAPI-I</v>
          </cell>
          <cell r="I546" t="str">
            <v>m²</v>
          </cell>
          <cell r="J546">
            <v>1.08</v>
          </cell>
          <cell r="K546">
            <v>82.52</v>
          </cell>
          <cell r="L546">
            <v>89.12</v>
          </cell>
          <cell r="M546">
            <v>29</v>
          </cell>
          <cell r="N546">
            <v>9</v>
          </cell>
          <cell r="P546">
            <v>9.7200000000000006</v>
          </cell>
          <cell r="Q546">
            <v>89.12</v>
          </cell>
          <cell r="R546">
            <v>82.52</v>
          </cell>
          <cell r="S546">
            <v>89.12</v>
          </cell>
          <cell r="T546">
            <v>82.52</v>
          </cell>
          <cell r="U546">
            <v>89.12</v>
          </cell>
        </row>
        <row r="547">
          <cell r="D547" t="str">
            <v>JOGO DE TRANQUETA E ROSETA QUADRADA DE SOBREPOR SEM FUROS, EM LATAO CROMADO, *50 X 50* MM, PARA FECHADURA DE PORTA DE BANHEIRO</v>
          </cell>
          <cell r="G547">
            <v>12032</v>
          </cell>
          <cell r="H547" t="str">
            <v>SINAPI-I</v>
          </cell>
          <cell r="I547" t="str">
            <v>UN</v>
          </cell>
          <cell r="J547">
            <v>1</v>
          </cell>
          <cell r="K547">
            <v>31.4</v>
          </cell>
          <cell r="L547">
            <v>31.4</v>
          </cell>
          <cell r="M547">
            <v>29</v>
          </cell>
          <cell r="N547">
            <v>9</v>
          </cell>
          <cell r="P547">
            <v>9</v>
          </cell>
          <cell r="Q547">
            <v>31.4</v>
          </cell>
          <cell r="R547">
            <v>31.4</v>
          </cell>
          <cell r="S547">
            <v>31.4</v>
          </cell>
          <cell r="T547">
            <v>31.4</v>
          </cell>
          <cell r="U547">
            <v>31.4</v>
          </cell>
        </row>
        <row r="548">
          <cell r="D548" t="str">
            <v>DOBRADICA EM ACO/FERRO, 3 1/2" X 3", E= 1,9 A 2 MM, COM ANEL, CROMADO OU ZINCADO, TAMPA BOLA, COM PARAFUSOS</v>
          </cell>
          <cell r="G548">
            <v>2432</v>
          </cell>
          <cell r="H548" t="str">
            <v>SINAPI-I</v>
          </cell>
          <cell r="I548" t="str">
            <v>JG</v>
          </cell>
          <cell r="J548">
            <v>1</v>
          </cell>
          <cell r="K548">
            <v>20.48</v>
          </cell>
          <cell r="L548">
            <v>20.48</v>
          </cell>
          <cell r="M548">
            <v>29</v>
          </cell>
          <cell r="N548">
            <v>9</v>
          </cell>
          <cell r="P548">
            <v>9</v>
          </cell>
          <cell r="Q548">
            <v>20.48</v>
          </cell>
          <cell r="R548">
            <v>20.48</v>
          </cell>
          <cell r="S548">
            <v>20.48</v>
          </cell>
          <cell r="T548">
            <v>20.48</v>
          </cell>
          <cell r="U548">
            <v>20.48</v>
          </cell>
        </row>
        <row r="549">
          <cell r="D549" t="str">
            <v xml:space="preserve">TOTAL (B) </v>
          </cell>
          <cell r="L549">
            <v>141</v>
          </cell>
          <cell r="M549">
            <v>29</v>
          </cell>
        </row>
        <row r="550">
          <cell r="M550">
            <v>29</v>
          </cell>
        </row>
        <row r="551">
          <cell r="D551" t="str">
            <v xml:space="preserve">CUSTO DIRETO TOTAL </v>
          </cell>
          <cell r="L551">
            <v>206.7</v>
          </cell>
          <cell r="M551">
            <v>29</v>
          </cell>
        </row>
        <row r="552">
          <cell r="D552">
            <v>23.54</v>
          </cell>
          <cell r="L552">
            <v>48.66</v>
          </cell>
          <cell r="M552">
            <v>29</v>
          </cell>
        </row>
        <row r="553">
          <cell r="D553" t="str">
            <v xml:space="preserve">PREÇO UNITÁRIO TOTAL </v>
          </cell>
          <cell r="L553">
            <v>255.36</v>
          </cell>
          <cell r="M553">
            <v>29</v>
          </cell>
        </row>
        <row r="554">
          <cell r="M554">
            <v>29</v>
          </cell>
        </row>
        <row r="555">
          <cell r="M555">
            <v>29</v>
          </cell>
        </row>
        <row r="556">
          <cell r="C556">
            <v>30</v>
          </cell>
          <cell r="D556" t="str">
            <v>CÓDIGO:</v>
          </cell>
          <cell r="F556" t="str">
            <v>COMPOSIÇÃO:</v>
          </cell>
          <cell r="G556">
            <v>30</v>
          </cell>
          <cell r="K556" t="str">
            <v>UN: UND</v>
          </cell>
          <cell r="M556">
            <v>30</v>
          </cell>
          <cell r="N556">
            <v>21</v>
          </cell>
          <cell r="P556">
            <v>1</v>
          </cell>
          <cell r="Q556">
            <v>322.22000000000003</v>
          </cell>
          <cell r="S556">
            <v>311.89</v>
          </cell>
          <cell r="U556">
            <v>322.22000000000003</v>
          </cell>
        </row>
        <row r="557">
          <cell r="D557" t="str">
            <v>SER.CG: PORTA SÓLIDA COM ESTRUTURA EM MADEIRA MACIÇA CHAPEADA REVESTIDA COM TERMOLAMINADO PVC ALTA RESISTÊNCIA, INCLUSIVE FERRAGENS, ADUELA E ALIZAR DE 7CM (P4) - 0,70X2,10M</v>
          </cell>
          <cell r="M557">
            <v>30</v>
          </cell>
        </row>
        <row r="558">
          <cell r="M558">
            <v>30</v>
          </cell>
        </row>
        <row r="559">
          <cell r="D559" t="str">
            <v>MÃO DE OBRA</v>
          </cell>
          <cell r="G559" t="str">
            <v>SINAPI</v>
          </cell>
          <cell r="H559" t="str">
            <v>ORIGEM</v>
          </cell>
          <cell r="I559" t="str">
            <v>UN</v>
          </cell>
          <cell r="J559" t="str">
            <v>COEF.</v>
          </cell>
          <cell r="K559" t="str">
            <v>CUSTO UNIT.</v>
          </cell>
          <cell r="L559" t="str">
            <v>CUSTO TOTAL</v>
          </cell>
          <cell r="M559">
            <v>30</v>
          </cell>
        </row>
        <row r="560">
          <cell r="D560" t="str">
            <v xml:space="preserve">AJUDANTE DE CARPINTEIRO COM ENCARGOS COMPLEMENTARES </v>
          </cell>
          <cell r="G560">
            <v>88239</v>
          </cell>
          <cell r="H560" t="str">
            <v>SINAPI</v>
          </cell>
          <cell r="I560" t="str">
            <v>H</v>
          </cell>
          <cell r="J560">
            <v>0.83330000000000004</v>
          </cell>
          <cell r="K560">
            <v>18.670000000000002</v>
          </cell>
          <cell r="L560">
            <v>15.55</v>
          </cell>
          <cell r="M560">
            <v>30</v>
          </cell>
          <cell r="N560">
            <v>1</v>
          </cell>
          <cell r="P560">
            <v>0.83</v>
          </cell>
          <cell r="Q560">
            <v>15.55</v>
          </cell>
          <cell r="R560">
            <v>16.739999999999998</v>
          </cell>
          <cell r="S560">
            <v>13.94</v>
          </cell>
          <cell r="T560">
            <v>18.670000000000002</v>
          </cell>
          <cell r="U560">
            <v>15.55</v>
          </cell>
        </row>
        <row r="561">
          <cell r="D561" t="str">
            <v xml:space="preserve">CARPINTEIRO DE ESQUADRIA COM ENCARGOS COMPLEMENTARES </v>
          </cell>
          <cell r="G561">
            <v>88261</v>
          </cell>
          <cell r="H561" t="str">
            <v>SINAPI</v>
          </cell>
          <cell r="I561" t="str">
            <v>H</v>
          </cell>
          <cell r="J561">
            <v>2.2321</v>
          </cell>
          <cell r="K561">
            <v>22.47</v>
          </cell>
          <cell r="L561">
            <v>50.15</v>
          </cell>
          <cell r="M561">
            <v>30</v>
          </cell>
          <cell r="N561">
            <v>1</v>
          </cell>
          <cell r="P561">
            <v>2.23</v>
          </cell>
          <cell r="Q561">
            <v>50.15</v>
          </cell>
          <cell r="R561">
            <v>20.02</v>
          </cell>
          <cell r="S561">
            <v>44.68</v>
          </cell>
          <cell r="T561">
            <v>22.47</v>
          </cell>
          <cell r="U561">
            <v>50.15</v>
          </cell>
        </row>
        <row r="562">
          <cell r="D562" t="str">
            <v>PEDREIRO COM ENCARGOS COMPLEMENTARES</v>
          </cell>
          <cell r="G562">
            <v>88309</v>
          </cell>
          <cell r="H562" t="str">
            <v>SINAPI</v>
          </cell>
          <cell r="I562" t="str">
            <v>H</v>
          </cell>
          <cell r="J562">
            <v>0.83330000000000004</v>
          </cell>
          <cell r="K562">
            <v>22.6</v>
          </cell>
          <cell r="L562">
            <v>18.829999999999998</v>
          </cell>
          <cell r="M562">
            <v>30</v>
          </cell>
          <cell r="N562">
            <v>1</v>
          </cell>
          <cell r="P562">
            <v>0.83</v>
          </cell>
          <cell r="Q562">
            <v>18.829999999999998</v>
          </cell>
          <cell r="R562">
            <v>20.149999999999999</v>
          </cell>
          <cell r="S562">
            <v>16.79</v>
          </cell>
          <cell r="T562">
            <v>22.6</v>
          </cell>
          <cell r="U562">
            <v>18.829999999999998</v>
          </cell>
        </row>
        <row r="563">
          <cell r="D563" t="str">
            <v>SERVENTE COM ENCARGOS COMPLEMENTARES</v>
          </cell>
          <cell r="G563">
            <v>88316</v>
          </cell>
          <cell r="H563" t="str">
            <v>SINAPI</v>
          </cell>
          <cell r="I563" t="str">
            <v>H</v>
          </cell>
          <cell r="J563">
            <v>0.83330000000000004</v>
          </cell>
          <cell r="K563">
            <v>15.2</v>
          </cell>
          <cell r="L563">
            <v>12.66</v>
          </cell>
          <cell r="M563">
            <v>30</v>
          </cell>
          <cell r="N563">
            <v>1</v>
          </cell>
          <cell r="P563">
            <v>0.83</v>
          </cell>
          <cell r="Q563">
            <v>12.66</v>
          </cell>
          <cell r="R563">
            <v>13.75</v>
          </cell>
          <cell r="S563">
            <v>11.45</v>
          </cell>
          <cell r="T563">
            <v>15.2</v>
          </cell>
          <cell r="U563">
            <v>12.66</v>
          </cell>
        </row>
        <row r="564">
          <cell r="D564" t="str">
            <v>TOTAL (A)</v>
          </cell>
          <cell r="L564">
            <v>97.19</v>
          </cell>
          <cell r="M564">
            <v>30</v>
          </cell>
        </row>
        <row r="565">
          <cell r="M565">
            <v>30</v>
          </cell>
        </row>
        <row r="566">
          <cell r="D566" t="str">
            <v>MATERIAL/SUB-CONTRATADO</v>
          </cell>
          <cell r="G566" t="str">
            <v>SINAPI</v>
          </cell>
          <cell r="H566" t="str">
            <v>ORIGEM</v>
          </cell>
          <cell r="I566" t="str">
            <v>UN</v>
          </cell>
          <cell r="J566" t="str">
            <v xml:space="preserve">COEF. </v>
          </cell>
          <cell r="K566" t="str">
            <v>CUSTO UNIT.</v>
          </cell>
          <cell r="L566" t="str">
            <v>CUSTO TOTAL</v>
          </cell>
          <cell r="M566">
            <v>30</v>
          </cell>
        </row>
        <row r="567">
          <cell r="D567" t="str">
            <v xml:space="preserve">CIMENTO PORTLAND COMPOSTO CP II-32 </v>
          </cell>
          <cell r="G567">
            <v>1379</v>
          </cell>
          <cell r="H567" t="str">
            <v>SINAPI-I</v>
          </cell>
          <cell r="I567" t="str">
            <v>kg</v>
          </cell>
          <cell r="J567">
            <v>1.0238</v>
          </cell>
          <cell r="K567">
            <v>0.8</v>
          </cell>
          <cell r="L567">
            <v>0.81</v>
          </cell>
          <cell r="M567">
            <v>30</v>
          </cell>
          <cell r="N567">
            <v>1</v>
          </cell>
          <cell r="P567">
            <v>1.02</v>
          </cell>
          <cell r="Q567">
            <v>0.81</v>
          </cell>
          <cell r="R567">
            <v>0.8</v>
          </cell>
          <cell r="S567">
            <v>0.81</v>
          </cell>
          <cell r="T567">
            <v>0.8</v>
          </cell>
          <cell r="U567">
            <v>0.81</v>
          </cell>
        </row>
        <row r="568">
          <cell r="D568" t="str">
            <v>BARRO</v>
          </cell>
          <cell r="G568">
            <v>6076</v>
          </cell>
          <cell r="H568" t="str">
            <v>SINAPI-I</v>
          </cell>
          <cell r="I568" t="str">
            <v>m3</v>
          </cell>
          <cell r="J568">
            <v>6.0000000000000001E-3</v>
          </cell>
          <cell r="K568">
            <v>25</v>
          </cell>
          <cell r="L568">
            <v>0.15</v>
          </cell>
          <cell r="M568">
            <v>30</v>
          </cell>
          <cell r="N568">
            <v>1</v>
          </cell>
          <cell r="P568">
            <v>0.01</v>
          </cell>
          <cell r="Q568">
            <v>0.15</v>
          </cell>
          <cell r="R568">
            <v>25</v>
          </cell>
          <cell r="S568">
            <v>0.15</v>
          </cell>
          <cell r="T568">
            <v>25</v>
          </cell>
          <cell r="U568">
            <v>0.15</v>
          </cell>
        </row>
        <row r="569">
          <cell r="D569" t="str">
            <v>AREIA MEDIA</v>
          </cell>
          <cell r="G569">
            <v>370</v>
          </cell>
          <cell r="H569" t="str">
            <v>SINAPI-I</v>
          </cell>
          <cell r="I569" t="str">
            <v>m3</v>
          </cell>
          <cell r="J569">
            <v>6.0000000000000001E-3</v>
          </cell>
          <cell r="K569">
            <v>28.34</v>
          </cell>
          <cell r="L569">
            <v>0.17</v>
          </cell>
          <cell r="M569">
            <v>30</v>
          </cell>
          <cell r="N569">
            <v>1</v>
          </cell>
          <cell r="P569">
            <v>0.01</v>
          </cell>
          <cell r="Q569">
            <v>0.17</v>
          </cell>
          <cell r="R569">
            <v>28.34</v>
          </cell>
          <cell r="S569">
            <v>0.17</v>
          </cell>
          <cell r="T569">
            <v>28.34</v>
          </cell>
          <cell r="U569">
            <v>0.17</v>
          </cell>
        </row>
        <row r="570">
          <cell r="D570" t="str">
            <v>PREGO - PRECO MEDIO DAS BITOLAS</v>
          </cell>
          <cell r="G570">
            <v>5068</v>
          </cell>
          <cell r="H570" t="str">
            <v>SINAPI-I</v>
          </cell>
          <cell r="I570" t="str">
            <v>kg</v>
          </cell>
          <cell r="J570">
            <v>0.14879999999999999</v>
          </cell>
          <cell r="K570">
            <v>9.23</v>
          </cell>
          <cell r="L570">
            <v>1.37</v>
          </cell>
          <cell r="M570">
            <v>30</v>
          </cell>
          <cell r="N570">
            <v>1</v>
          </cell>
          <cell r="P570">
            <v>0.15</v>
          </cell>
          <cell r="Q570">
            <v>1.37</v>
          </cell>
          <cell r="R570">
            <v>9.23</v>
          </cell>
          <cell r="S570">
            <v>1.37</v>
          </cell>
          <cell r="T570">
            <v>9.23</v>
          </cell>
          <cell r="U570">
            <v>1.37</v>
          </cell>
        </row>
        <row r="571">
          <cell r="D571" t="str">
            <v>KIT PORTA PRONTA DE MADEIRA, FOLHA LEVE (NBR 15930) DE 70 X 210 CM, E = 35 MM, NUCLEO COLMEIA, ESTRUTURA USINADA PARA FECHADURA, CAPA LISA EM HDF, ACABAMENTO EM PRIMER PARA PINTURA(INCLUI MARCO, ALIZARES E DOBRADICAS)</v>
          </cell>
          <cell r="G571">
            <v>39487</v>
          </cell>
          <cell r="H571" t="str">
            <v>SINAPI-I</v>
          </cell>
          <cell r="I571" t="str">
            <v>UN</v>
          </cell>
          <cell r="J571">
            <v>1</v>
          </cell>
          <cell r="K571">
            <v>222.53</v>
          </cell>
          <cell r="L571">
            <v>222.53</v>
          </cell>
          <cell r="M571">
            <v>30</v>
          </cell>
          <cell r="N571">
            <v>1</v>
          </cell>
          <cell r="P571">
            <v>1</v>
          </cell>
          <cell r="Q571">
            <v>222.53</v>
          </cell>
          <cell r="R571">
            <v>222.53</v>
          </cell>
          <cell r="S571">
            <v>222.53</v>
          </cell>
          <cell r="T571">
            <v>222.53</v>
          </cell>
          <cell r="U571">
            <v>222.53</v>
          </cell>
        </row>
        <row r="572">
          <cell r="D572" t="str">
            <v xml:space="preserve">TOTAL (B) </v>
          </cell>
          <cell r="L572">
            <v>225.03</v>
          </cell>
          <cell r="M572">
            <v>30</v>
          </cell>
        </row>
        <row r="573">
          <cell r="M573">
            <v>30</v>
          </cell>
        </row>
        <row r="574">
          <cell r="D574" t="str">
            <v xml:space="preserve">CUSTO DIRETO TOTAL </v>
          </cell>
          <cell r="L574">
            <v>322.22000000000003</v>
          </cell>
          <cell r="M574">
            <v>30</v>
          </cell>
        </row>
        <row r="575">
          <cell r="D575">
            <v>23.54</v>
          </cell>
          <cell r="L575">
            <v>75.849999999999994</v>
          </cell>
          <cell r="M575">
            <v>30</v>
          </cell>
        </row>
        <row r="576">
          <cell r="D576" t="str">
            <v xml:space="preserve">PREÇO UNITÁRIO TOTAL </v>
          </cell>
          <cell r="L576">
            <v>398.07</v>
          </cell>
          <cell r="M576">
            <v>30</v>
          </cell>
        </row>
        <row r="577">
          <cell r="M577">
            <v>30</v>
          </cell>
        </row>
        <row r="578">
          <cell r="M578">
            <v>30</v>
          </cell>
        </row>
        <row r="579">
          <cell r="C579">
            <v>31</v>
          </cell>
          <cell r="D579" t="str">
            <v>CÓDIGO:</v>
          </cell>
          <cell r="F579" t="str">
            <v>COMPOSIÇÃO:</v>
          </cell>
          <cell r="G579">
            <v>31</v>
          </cell>
          <cell r="K579" t="str">
            <v>UN: UND</v>
          </cell>
          <cell r="M579">
            <v>31</v>
          </cell>
          <cell r="N579">
            <v>18</v>
          </cell>
          <cell r="P579">
            <v>6</v>
          </cell>
          <cell r="Q579">
            <v>7.77</v>
          </cell>
          <cell r="S579">
            <v>7.15</v>
          </cell>
          <cell r="U579">
            <v>7.77</v>
          </cell>
        </row>
        <row r="580">
          <cell r="D580" t="str">
            <v>SER.CG: JOELHO DE REDUÇÃO SOLDÁVEL COM ROSCA 25MM - 1/2"</v>
          </cell>
          <cell r="M580">
            <v>31</v>
          </cell>
        </row>
        <row r="581">
          <cell r="D581" t="str">
            <v>MÃO DE OBRA</v>
          </cell>
          <cell r="G581" t="str">
            <v>SINAPI</v>
          </cell>
          <cell r="H581" t="str">
            <v>ORIGEM</v>
          </cell>
          <cell r="I581" t="str">
            <v>UN</v>
          </cell>
          <cell r="J581" t="str">
            <v>COEF.</v>
          </cell>
          <cell r="K581" t="str">
            <v>CUSTO UNIT.</v>
          </cell>
          <cell r="L581" t="str">
            <v>CUSTO TOTAL</v>
          </cell>
          <cell r="M581">
            <v>31</v>
          </cell>
        </row>
        <row r="582">
          <cell r="D582" t="str">
            <v xml:space="preserve">ENCANADOR OU BOMBEIRO HIDRÁULICO COM ENCARGOS COMPLEMENTARES </v>
          </cell>
          <cell r="G582">
            <v>88267</v>
          </cell>
          <cell r="H582" t="str">
            <v>SINAPI</v>
          </cell>
          <cell r="I582" t="str">
            <v>H</v>
          </cell>
          <cell r="J582">
            <v>0.15</v>
          </cell>
          <cell r="K582">
            <v>22.18</v>
          </cell>
          <cell r="L582">
            <v>3.32</v>
          </cell>
          <cell r="M582">
            <v>31</v>
          </cell>
          <cell r="N582">
            <v>6</v>
          </cell>
          <cell r="P582">
            <v>0.9</v>
          </cell>
          <cell r="Q582">
            <v>3.32</v>
          </cell>
          <cell r="R582">
            <v>19.73</v>
          </cell>
          <cell r="S582">
            <v>2.95</v>
          </cell>
          <cell r="T582">
            <v>22.18</v>
          </cell>
          <cell r="U582">
            <v>3.32</v>
          </cell>
        </row>
        <row r="583">
          <cell r="D583" t="str">
            <v>AUXILIAR DE ENCANADOR OU BOMBEIRO HIDRÁULICO COM ENCARGOS COMPLEMENTARES</v>
          </cell>
          <cell r="G583">
            <v>88248</v>
          </cell>
          <cell r="H583" t="str">
            <v>SINAPI</v>
          </cell>
          <cell r="I583" t="str">
            <v>H</v>
          </cell>
          <cell r="J583">
            <v>0.15</v>
          </cell>
          <cell r="K583">
            <v>16.93</v>
          </cell>
          <cell r="L583">
            <v>2.5299999999999998</v>
          </cell>
          <cell r="M583">
            <v>31</v>
          </cell>
          <cell r="N583">
            <v>6</v>
          </cell>
          <cell r="P583">
            <v>0.9</v>
          </cell>
          <cell r="Q583">
            <v>2.5299999999999998</v>
          </cell>
          <cell r="R583">
            <v>15.2</v>
          </cell>
          <cell r="S583">
            <v>2.2799999999999998</v>
          </cell>
          <cell r="T583">
            <v>16.93</v>
          </cell>
          <cell r="U583">
            <v>2.5299999999999998</v>
          </cell>
        </row>
        <row r="584">
          <cell r="D584" t="str">
            <v>TOTAL (A)</v>
          </cell>
          <cell r="L584">
            <v>5.85</v>
          </cell>
          <cell r="M584">
            <v>31</v>
          </cell>
        </row>
        <row r="585">
          <cell r="M585">
            <v>31</v>
          </cell>
        </row>
        <row r="586">
          <cell r="D586" t="str">
            <v>MATERIAL/SUB-CONTRATADO</v>
          </cell>
          <cell r="G586" t="str">
            <v>SINAPI</v>
          </cell>
          <cell r="H586" t="str">
            <v>ORIGEM</v>
          </cell>
          <cell r="I586" t="str">
            <v>UN</v>
          </cell>
          <cell r="J586" t="str">
            <v xml:space="preserve">COEF. </v>
          </cell>
          <cell r="K586" t="str">
            <v>CUSTO UNIT.</v>
          </cell>
          <cell r="L586" t="str">
            <v>CUSTO TOTAL</v>
          </cell>
          <cell r="M586">
            <v>31</v>
          </cell>
        </row>
        <row r="587">
          <cell r="D587" t="str">
            <v xml:space="preserve">ADESIVO PLASTICO PARA PVC, FRASCO COM 850 GR </v>
          </cell>
          <cell r="E587" t="str">
            <v xml:space="preserve">ADESIVO PLASTICO PARA PVC, FRASCO COM 850 GR </v>
          </cell>
          <cell r="F587" t="str">
            <v xml:space="preserve">ADESIVO PLASTICO PARA PVC, FRASCO COM 850 GR </v>
          </cell>
          <cell r="G587">
            <v>122</v>
          </cell>
          <cell r="H587" t="str">
            <v>SINAPI-I</v>
          </cell>
          <cell r="I587" t="str">
            <v>UN</v>
          </cell>
          <cell r="J587">
            <v>7.0000000000000001E-3</v>
          </cell>
          <cell r="K587">
            <v>40.1</v>
          </cell>
          <cell r="L587">
            <v>0.28000000000000003</v>
          </cell>
          <cell r="M587">
            <v>31</v>
          </cell>
          <cell r="N587">
            <v>6</v>
          </cell>
          <cell r="P587">
            <v>0.04</v>
          </cell>
          <cell r="Q587">
            <v>0.28000000000000003</v>
          </cell>
          <cell r="R587">
            <v>40.1</v>
          </cell>
          <cell r="S587">
            <v>0.28000000000000003</v>
          </cell>
          <cell r="T587">
            <v>40.1</v>
          </cell>
          <cell r="U587">
            <v>0.28000000000000003</v>
          </cell>
        </row>
        <row r="588">
          <cell r="D588" t="str">
            <v>JOELHO DE REDUCAO, PVC SOLDAVEL, 90 GRAUS, 25 MM X 20 MM, PARA AGUA FRIA PREDIAL</v>
          </cell>
          <cell r="E588" t="str">
            <v xml:space="preserve">JOELHO PVC, SOLDAVEL, 90 GRAUS, 25 MM, PARA AGUA FRIA PREDIAL </v>
          </cell>
          <cell r="F588" t="str">
            <v xml:space="preserve">JOELHO PVC, SOLDAVEL, 90 GRAUS, 25 MM, PARA AGUA FRIA PREDIAL </v>
          </cell>
          <cell r="G588">
            <v>3533</v>
          </cell>
          <cell r="H588" t="str">
            <v>SINAPI-I</v>
          </cell>
          <cell r="I588" t="str">
            <v>UN</v>
          </cell>
          <cell r="J588">
            <v>1</v>
          </cell>
          <cell r="K588">
            <v>1.3</v>
          </cell>
          <cell r="L588">
            <v>1.3</v>
          </cell>
          <cell r="M588">
            <v>31</v>
          </cell>
          <cell r="N588">
            <v>6</v>
          </cell>
          <cell r="P588">
            <v>6</v>
          </cell>
          <cell r="Q588">
            <v>1.3</v>
          </cell>
          <cell r="R588">
            <v>1.3</v>
          </cell>
          <cell r="S588">
            <v>1.3</v>
          </cell>
          <cell r="T588">
            <v>1.3</v>
          </cell>
          <cell r="U588">
            <v>1.3</v>
          </cell>
        </row>
        <row r="589">
          <cell r="D589" t="str">
            <v xml:space="preserve">SOLUCAO LIMPADORA PARA PVC, FRASCO COM 1000 CM3 </v>
          </cell>
          <cell r="E589" t="str">
            <v xml:space="preserve">SOLUCAO LIMPADORA PARA PVC, FRASCO COM 1000 CM3 </v>
          </cell>
          <cell r="F589" t="str">
            <v xml:space="preserve">SOLUCAO LIMPADORA PARA PVC, FRASCO COM 1000 CM3 </v>
          </cell>
          <cell r="G589">
            <v>20083</v>
          </cell>
          <cell r="H589" t="str">
            <v>SINAPI-I</v>
          </cell>
          <cell r="I589" t="str">
            <v>UN</v>
          </cell>
          <cell r="J589">
            <v>8.0000000000000002E-3</v>
          </cell>
          <cell r="K589">
            <v>34.83</v>
          </cell>
          <cell r="L589">
            <v>0.27</v>
          </cell>
          <cell r="M589">
            <v>31</v>
          </cell>
          <cell r="N589">
            <v>6</v>
          </cell>
          <cell r="P589">
            <v>0.05</v>
          </cell>
          <cell r="Q589">
            <v>0.27</v>
          </cell>
          <cell r="R589">
            <v>34.83</v>
          </cell>
          <cell r="S589">
            <v>0.27</v>
          </cell>
          <cell r="T589">
            <v>34.83</v>
          </cell>
          <cell r="U589">
            <v>0.27</v>
          </cell>
        </row>
        <row r="590">
          <cell r="D590" t="str">
            <v xml:space="preserve">LIXA D'AGUA EM FOLHA, GRAO 100 </v>
          </cell>
          <cell r="E590" t="str">
            <v xml:space="preserve">LIXA D'AGUA EM FOLHA, GRAO 100 </v>
          </cell>
          <cell r="F590" t="str">
            <v xml:space="preserve">LIXA D'AGUA EM FOLHA, GRAO 100 </v>
          </cell>
          <cell r="G590">
            <v>38383</v>
          </cell>
          <cell r="H590" t="str">
            <v>SINAPI-I</v>
          </cell>
          <cell r="I590" t="str">
            <v>UN</v>
          </cell>
          <cell r="J590">
            <v>0.05</v>
          </cell>
          <cell r="K590">
            <v>1.51</v>
          </cell>
          <cell r="L590">
            <v>7.0000000000000007E-2</v>
          </cell>
          <cell r="M590">
            <v>31</v>
          </cell>
          <cell r="N590">
            <v>6</v>
          </cell>
          <cell r="P590">
            <v>0.3</v>
          </cell>
          <cell r="Q590">
            <v>7.0000000000000007E-2</v>
          </cell>
          <cell r="R590">
            <v>1.51</v>
          </cell>
          <cell r="S590">
            <v>7.0000000000000007E-2</v>
          </cell>
          <cell r="T590">
            <v>1.51</v>
          </cell>
          <cell r="U590">
            <v>7.0000000000000007E-2</v>
          </cell>
        </row>
        <row r="591">
          <cell r="D591" t="str">
            <v xml:space="preserve">TOTAL (B) </v>
          </cell>
          <cell r="L591">
            <v>1.92</v>
          </cell>
          <cell r="M591">
            <v>31</v>
          </cell>
        </row>
        <row r="592">
          <cell r="M592">
            <v>31</v>
          </cell>
        </row>
        <row r="593">
          <cell r="D593" t="str">
            <v xml:space="preserve">CUSTO DIRETO TOTAL </v>
          </cell>
          <cell r="L593">
            <v>7.77</v>
          </cell>
          <cell r="M593">
            <v>31</v>
          </cell>
        </row>
        <row r="594">
          <cell r="D594">
            <v>23.54</v>
          </cell>
          <cell r="L594">
            <v>1.83</v>
          </cell>
          <cell r="M594">
            <v>31</v>
          </cell>
        </row>
        <row r="595">
          <cell r="D595" t="str">
            <v xml:space="preserve">PREÇO UNITÁRIO TOTAL </v>
          </cell>
          <cell r="L595">
            <v>9.6</v>
          </cell>
          <cell r="M595">
            <v>31</v>
          </cell>
        </row>
        <row r="596">
          <cell r="D596" t="str">
            <v>(BASEADA NA  COMP. SINAPI 10/2017 COD. 89362)</v>
          </cell>
          <cell r="M596">
            <v>31</v>
          </cell>
        </row>
        <row r="597">
          <cell r="M597">
            <v>31</v>
          </cell>
        </row>
        <row r="598">
          <cell r="M598">
            <v>31</v>
          </cell>
        </row>
        <row r="599">
          <cell r="C599">
            <v>32</v>
          </cell>
          <cell r="D599" t="str">
            <v>CÓDIGO:</v>
          </cell>
          <cell r="F599" t="str">
            <v>COMPOSIÇÃO:</v>
          </cell>
          <cell r="G599">
            <v>32</v>
          </cell>
          <cell r="K599" t="str">
            <v>UN: UND</v>
          </cell>
          <cell r="M599">
            <v>32</v>
          </cell>
          <cell r="N599">
            <v>18</v>
          </cell>
          <cell r="P599">
            <v>11</v>
          </cell>
          <cell r="Q599">
            <v>7.65</v>
          </cell>
          <cell r="S599">
            <v>7.15</v>
          </cell>
          <cell r="U599">
            <v>7.65</v>
          </cell>
        </row>
        <row r="600">
          <cell r="D600" t="str">
            <v>SER.CG: BUCHA DE REDUÇÃO SOLDÁVEL LONGA 40MM - 25MM</v>
          </cell>
          <cell r="M600">
            <v>32</v>
          </cell>
        </row>
        <row r="601">
          <cell r="D601" t="str">
            <v>MÃO DE OBRA</v>
          </cell>
          <cell r="G601" t="str">
            <v>SINAPI</v>
          </cell>
          <cell r="H601" t="str">
            <v>ORIGEM</v>
          </cell>
          <cell r="I601" t="str">
            <v>UN</v>
          </cell>
          <cell r="J601" t="str">
            <v>COEF.</v>
          </cell>
          <cell r="K601" t="str">
            <v>CUSTO UNIT.</v>
          </cell>
          <cell r="L601" t="str">
            <v>CUSTO TOTAL</v>
          </cell>
          <cell r="M601">
            <v>32</v>
          </cell>
        </row>
        <row r="602">
          <cell r="D602" t="str">
            <v xml:space="preserve">ENCANADOR OU BOMBEIRO HIDRÁULICO COM ENCARGOS COMPLEMENTARES </v>
          </cell>
          <cell r="G602">
            <v>88267</v>
          </cell>
          <cell r="H602" t="str">
            <v>SINAPI</v>
          </cell>
          <cell r="I602" t="str">
            <v>H</v>
          </cell>
          <cell r="J602">
            <v>0.11899999999999999</v>
          </cell>
          <cell r="K602">
            <v>22.18</v>
          </cell>
          <cell r="L602">
            <v>2.63</v>
          </cell>
          <cell r="M602">
            <v>32</v>
          </cell>
          <cell r="N602">
            <v>11</v>
          </cell>
          <cell r="P602">
            <v>1.31</v>
          </cell>
          <cell r="Q602">
            <v>2.63</v>
          </cell>
          <cell r="R602">
            <v>19.73</v>
          </cell>
          <cell r="S602">
            <v>2.34</v>
          </cell>
          <cell r="T602">
            <v>22.18</v>
          </cell>
          <cell r="U602">
            <v>2.63</v>
          </cell>
        </row>
        <row r="603">
          <cell r="D603" t="str">
            <v>AUXILIAR DE ENCANADOR OU BOMBEIRO HIDRÁULICO COM ENCARGOS COMPLEMENTARES</v>
          </cell>
          <cell r="G603">
            <v>88248</v>
          </cell>
          <cell r="H603" t="str">
            <v>SINAPI</v>
          </cell>
          <cell r="I603" t="str">
            <v>H</v>
          </cell>
          <cell r="J603">
            <v>0.11899999999999999</v>
          </cell>
          <cell r="K603">
            <v>16.93</v>
          </cell>
          <cell r="L603">
            <v>2.0099999999999998</v>
          </cell>
          <cell r="M603">
            <v>32</v>
          </cell>
          <cell r="N603">
            <v>11</v>
          </cell>
          <cell r="P603">
            <v>1.31</v>
          </cell>
          <cell r="Q603">
            <v>2.0099999999999998</v>
          </cell>
          <cell r="R603">
            <v>15.2</v>
          </cell>
          <cell r="S603">
            <v>1.8</v>
          </cell>
          <cell r="T603">
            <v>16.93</v>
          </cell>
          <cell r="U603">
            <v>2.0099999999999998</v>
          </cell>
        </row>
        <row r="604">
          <cell r="D604" t="str">
            <v>TOTAL (A)</v>
          </cell>
          <cell r="L604">
            <v>4.6399999999999997</v>
          </cell>
          <cell r="M604">
            <v>32</v>
          </cell>
        </row>
        <row r="605">
          <cell r="M605">
            <v>32</v>
          </cell>
        </row>
        <row r="606">
          <cell r="D606" t="str">
            <v>MATERIAL/SUB-CONTRATADO</v>
          </cell>
          <cell r="G606" t="str">
            <v>SINAPI</v>
          </cell>
          <cell r="H606" t="str">
            <v>ORIGEM</v>
          </cell>
          <cell r="I606" t="str">
            <v>UN</v>
          </cell>
          <cell r="J606" t="str">
            <v xml:space="preserve">COEF. </v>
          </cell>
          <cell r="K606" t="str">
            <v>CUSTO UNIT.</v>
          </cell>
          <cell r="L606" t="str">
            <v>CUSTO TOTAL</v>
          </cell>
          <cell r="M606">
            <v>32</v>
          </cell>
        </row>
        <row r="607">
          <cell r="D607" t="str">
            <v xml:space="preserve">ADESIVO PLASTICO PARA PVC, FRASCO COM 850 GR </v>
          </cell>
          <cell r="E607" t="str">
            <v xml:space="preserve">ADESIVO PLASTICO PARA PVC, FRASCO COM 850 GR </v>
          </cell>
          <cell r="F607" t="str">
            <v xml:space="preserve">ADESIVO PLASTICO PARA PVC, FRASCO COM 850 GR </v>
          </cell>
          <cell r="G607">
            <v>122</v>
          </cell>
          <cell r="H607" t="str">
            <v>SINAPI-I</v>
          </cell>
          <cell r="I607" t="str">
            <v>UN</v>
          </cell>
          <cell r="J607">
            <v>8.9999999999999993E-3</v>
          </cell>
          <cell r="K607">
            <v>40.1</v>
          </cell>
          <cell r="L607">
            <v>0.36</v>
          </cell>
          <cell r="M607">
            <v>32</v>
          </cell>
          <cell r="N607">
            <v>11</v>
          </cell>
          <cell r="P607">
            <v>0.1</v>
          </cell>
          <cell r="Q607">
            <v>0.36</v>
          </cell>
          <cell r="R607">
            <v>40.1</v>
          </cell>
          <cell r="S607">
            <v>0.36</v>
          </cell>
          <cell r="T607">
            <v>40.1</v>
          </cell>
          <cell r="U607">
            <v>0.36</v>
          </cell>
        </row>
        <row r="608">
          <cell r="D608" t="str">
            <v>BUCHA DE REDUCAO DE PVC, SOLDAVEL, LONGA, COM 40 X 25 MM, PARA AGUA FRIA PREDIAL</v>
          </cell>
          <cell r="E608" t="str">
            <v>BUCHA DE REDUCAO DE PVC, SOLDAVEL, CURTA, COM 40 X 32 MM, PARA AGUA FRIA PREDIAL</v>
          </cell>
          <cell r="F608" t="str">
            <v>BUCHA DE REDUCAO DE PVC, SOLDAVEL, CURTA, COM 40 X 32 MM, PARA AGUA FRIA PREDIAL</v>
          </cell>
          <cell r="G608">
            <v>834</v>
          </cell>
          <cell r="H608" t="str">
            <v>SINAPI-I</v>
          </cell>
          <cell r="I608" t="str">
            <v>UN</v>
          </cell>
          <cell r="J608">
            <v>1</v>
          </cell>
          <cell r="K608">
            <v>2.1800000000000002</v>
          </cell>
          <cell r="L608">
            <v>2.1800000000000002</v>
          </cell>
          <cell r="M608">
            <v>32</v>
          </cell>
          <cell r="N608">
            <v>11</v>
          </cell>
          <cell r="P608">
            <v>11</v>
          </cell>
          <cell r="Q608">
            <v>2.1800000000000002</v>
          </cell>
          <cell r="R608">
            <v>2.1800000000000002</v>
          </cell>
          <cell r="S608">
            <v>2.1800000000000002</v>
          </cell>
          <cell r="T608">
            <v>2.1800000000000002</v>
          </cell>
          <cell r="U608">
            <v>2.1800000000000002</v>
          </cell>
        </row>
        <row r="609">
          <cell r="D609" t="str">
            <v xml:space="preserve">SOLUCAO LIMPADORA PARA PVC, FRASCO COM 1000 CM3 </v>
          </cell>
          <cell r="E609" t="str">
            <v xml:space="preserve">SOLUCAO LIMPADORA PARA PVC, FRASCO COM 1000 CM3 </v>
          </cell>
          <cell r="F609" t="str">
            <v xml:space="preserve">SOLUCAO LIMPADORA PARA PVC, FRASCO COM 1000 CM3 </v>
          </cell>
          <cell r="G609">
            <v>20083</v>
          </cell>
          <cell r="H609" t="str">
            <v>SINAPI-I</v>
          </cell>
          <cell r="I609" t="str">
            <v>UN</v>
          </cell>
          <cell r="J609">
            <v>1.0999999999999999E-2</v>
          </cell>
          <cell r="K609">
            <v>34.83</v>
          </cell>
          <cell r="L609">
            <v>0.38</v>
          </cell>
          <cell r="M609">
            <v>32</v>
          </cell>
          <cell r="N609">
            <v>11</v>
          </cell>
          <cell r="P609">
            <v>0.12</v>
          </cell>
          <cell r="Q609">
            <v>0.38</v>
          </cell>
          <cell r="R609">
            <v>34.83</v>
          </cell>
          <cell r="S609">
            <v>0.38</v>
          </cell>
          <cell r="T609">
            <v>34.83</v>
          </cell>
          <cell r="U609">
            <v>0.38</v>
          </cell>
        </row>
        <row r="610">
          <cell r="D610" t="str">
            <v xml:space="preserve">LIXA D'AGUA EM FOLHA, GRAO 100 </v>
          </cell>
          <cell r="E610" t="str">
            <v xml:space="preserve">LIXA D'AGUA EM FOLHA, GRAO 100 </v>
          </cell>
          <cell r="F610" t="str">
            <v xml:space="preserve">LIXA D'AGUA EM FOLHA, GRAO 100 </v>
          </cell>
          <cell r="G610">
            <v>38383</v>
          </cell>
          <cell r="H610" t="str">
            <v>SINAPI-I</v>
          </cell>
          <cell r="I610" t="str">
            <v>UN</v>
          </cell>
          <cell r="J610">
            <v>0.06</v>
          </cell>
          <cell r="K610">
            <v>1.51</v>
          </cell>
          <cell r="L610">
            <v>0.09</v>
          </cell>
          <cell r="M610">
            <v>32</v>
          </cell>
          <cell r="N610">
            <v>11</v>
          </cell>
          <cell r="P610">
            <v>0.66</v>
          </cell>
          <cell r="Q610">
            <v>0.09</v>
          </cell>
          <cell r="R610">
            <v>1.51</v>
          </cell>
          <cell r="S610">
            <v>0.09</v>
          </cell>
          <cell r="T610">
            <v>1.51</v>
          </cell>
          <cell r="U610">
            <v>0.09</v>
          </cell>
        </row>
        <row r="611">
          <cell r="D611" t="str">
            <v xml:space="preserve">TOTAL (B) </v>
          </cell>
          <cell r="L611">
            <v>3.01</v>
          </cell>
          <cell r="M611">
            <v>32</v>
          </cell>
        </row>
        <row r="612">
          <cell r="M612">
            <v>32</v>
          </cell>
        </row>
        <row r="613">
          <cell r="D613" t="str">
            <v xml:space="preserve">CUSTO DIRETO TOTAL </v>
          </cell>
          <cell r="L613">
            <v>7.65</v>
          </cell>
          <cell r="M613">
            <v>32</v>
          </cell>
        </row>
        <row r="614">
          <cell r="D614">
            <v>23.54</v>
          </cell>
          <cell r="L614">
            <v>1.8</v>
          </cell>
          <cell r="M614">
            <v>32</v>
          </cell>
        </row>
        <row r="615">
          <cell r="D615" t="str">
            <v xml:space="preserve">PREÇO UNITÁRIO TOTAL </v>
          </cell>
          <cell r="L615">
            <v>9.4499999999999993</v>
          </cell>
          <cell r="M615">
            <v>32</v>
          </cell>
        </row>
        <row r="616">
          <cell r="D616" t="str">
            <v>(BASEADA NA  COMP. SINAPI 10/2017 COD. 90375)</v>
          </cell>
          <cell r="M616">
            <v>32</v>
          </cell>
        </row>
        <row r="617">
          <cell r="M617">
            <v>32</v>
          </cell>
        </row>
        <row r="618">
          <cell r="M618">
            <v>32</v>
          </cell>
        </row>
        <row r="619">
          <cell r="C619">
            <v>33</v>
          </cell>
          <cell r="D619" t="str">
            <v>CÓDIGO:</v>
          </cell>
          <cell r="F619" t="str">
            <v>COMPOSIÇÃO:</v>
          </cell>
          <cell r="G619">
            <v>33</v>
          </cell>
          <cell r="K619" t="str">
            <v>UN: UND</v>
          </cell>
          <cell r="M619">
            <v>33</v>
          </cell>
          <cell r="N619">
            <v>18</v>
          </cell>
          <cell r="P619">
            <v>1</v>
          </cell>
          <cell r="Q619">
            <v>5.92</v>
          </cell>
          <cell r="S619">
            <v>5.62</v>
          </cell>
          <cell r="U619">
            <v>5.92</v>
          </cell>
        </row>
        <row r="620">
          <cell r="D620" t="str">
            <v>SER.CG: JOELHO DE REDUÇÃO SOLDÁVEL 32MM - 25MM</v>
          </cell>
          <cell r="M620">
            <v>33</v>
          </cell>
        </row>
        <row r="621">
          <cell r="D621" t="str">
            <v>MÃO DE OBRA</v>
          </cell>
          <cell r="G621" t="str">
            <v>SINAPI</v>
          </cell>
          <cell r="H621" t="str">
            <v>ORIGEM</v>
          </cell>
          <cell r="I621" t="str">
            <v>UN</v>
          </cell>
          <cell r="J621" t="str">
            <v>COEF.</v>
          </cell>
          <cell r="K621" t="str">
            <v>CUSTO UNIT.</v>
          </cell>
          <cell r="L621" t="str">
            <v>CUSTO TOTAL</v>
          </cell>
          <cell r="M621">
            <v>33</v>
          </cell>
        </row>
        <row r="622">
          <cell r="D622" t="str">
            <v xml:space="preserve">ENCANADOR OU BOMBEIRO HIDRÁULICO COM ENCARGOS COMPLEMENTARES </v>
          </cell>
          <cell r="G622">
            <v>88267</v>
          </cell>
          <cell r="H622" t="str">
            <v>SINAPI</v>
          </cell>
          <cell r="I622" t="str">
            <v>H</v>
          </cell>
          <cell r="J622">
            <v>7.2999999999999995E-2</v>
          </cell>
          <cell r="K622">
            <v>22.18</v>
          </cell>
          <cell r="L622">
            <v>1.61</v>
          </cell>
          <cell r="M622">
            <v>33</v>
          </cell>
          <cell r="N622">
            <v>1</v>
          </cell>
          <cell r="P622">
            <v>7.0000000000000007E-2</v>
          </cell>
          <cell r="Q622">
            <v>1.61</v>
          </cell>
          <cell r="R622">
            <v>19.73</v>
          </cell>
          <cell r="S622">
            <v>1.44</v>
          </cell>
          <cell r="T622">
            <v>22.18</v>
          </cell>
          <cell r="U622">
            <v>1.61</v>
          </cell>
        </row>
        <row r="623">
          <cell r="D623" t="str">
            <v>AUXILIAR DE ENCANADOR OU BOMBEIRO HIDRÁULICO COM ENCARGOS COMPLEMENTARES</v>
          </cell>
          <cell r="G623">
            <v>88248</v>
          </cell>
          <cell r="H623" t="str">
            <v>SINAPI</v>
          </cell>
          <cell r="I623" t="str">
            <v>H</v>
          </cell>
          <cell r="J623">
            <v>7.2999999999999995E-2</v>
          </cell>
          <cell r="K623">
            <v>16.93</v>
          </cell>
          <cell r="L623">
            <v>1.23</v>
          </cell>
          <cell r="M623">
            <v>33</v>
          </cell>
          <cell r="N623">
            <v>1</v>
          </cell>
          <cell r="P623">
            <v>7.0000000000000007E-2</v>
          </cell>
          <cell r="Q623">
            <v>1.23</v>
          </cell>
          <cell r="R623">
            <v>15.2</v>
          </cell>
          <cell r="S623">
            <v>1.1000000000000001</v>
          </cell>
          <cell r="T623">
            <v>16.93</v>
          </cell>
          <cell r="U623">
            <v>1.23</v>
          </cell>
        </row>
        <row r="624">
          <cell r="D624" t="str">
            <v>TOTAL (A)</v>
          </cell>
          <cell r="L624">
            <v>2.84</v>
          </cell>
          <cell r="M624">
            <v>33</v>
          </cell>
        </row>
        <row r="625">
          <cell r="M625">
            <v>33</v>
          </cell>
        </row>
        <row r="626">
          <cell r="D626" t="str">
            <v>MATERIAL/SUB-CONTRATADO</v>
          </cell>
          <cell r="G626" t="str">
            <v>SINAPI</v>
          </cell>
          <cell r="H626" t="str">
            <v>ORIGEM</v>
          </cell>
          <cell r="I626" t="str">
            <v>UN</v>
          </cell>
          <cell r="J626" t="str">
            <v xml:space="preserve">COEF. </v>
          </cell>
          <cell r="K626" t="str">
            <v>CUSTO UNIT.</v>
          </cell>
          <cell r="L626" t="str">
            <v>CUSTO TOTAL</v>
          </cell>
          <cell r="M626">
            <v>33</v>
          </cell>
        </row>
        <row r="627">
          <cell r="D627" t="str">
            <v xml:space="preserve">ADESIVO PLASTICO PARA PVC, FRASCO COM 850 GR </v>
          </cell>
          <cell r="E627" t="str">
            <v xml:space="preserve">ADESIVO PLASTICO PARA PVC, FRASCO COM 850 GR </v>
          </cell>
          <cell r="F627" t="str">
            <v xml:space="preserve">ADESIVO PLASTICO PARA PVC, FRASCO COM 850 GR </v>
          </cell>
          <cell r="G627">
            <v>122</v>
          </cell>
          <cell r="H627" t="str">
            <v>SINAPI-I</v>
          </cell>
          <cell r="I627" t="str">
            <v>UN</v>
          </cell>
          <cell r="J627">
            <v>8.9999999999999993E-3</v>
          </cell>
          <cell r="K627">
            <v>40.1</v>
          </cell>
          <cell r="L627">
            <v>0.36</v>
          </cell>
          <cell r="M627">
            <v>33</v>
          </cell>
          <cell r="N627">
            <v>1</v>
          </cell>
          <cell r="P627">
            <v>0.01</v>
          </cell>
          <cell r="Q627">
            <v>0.36</v>
          </cell>
          <cell r="R627">
            <v>40.1</v>
          </cell>
          <cell r="S627">
            <v>0.36</v>
          </cell>
          <cell r="T627">
            <v>40.1</v>
          </cell>
          <cell r="U627">
            <v>0.36</v>
          </cell>
        </row>
        <row r="628">
          <cell r="D628" t="str">
            <v>JOELHO DE REDUCAO, PVC SOLDAVEL, 90 GRAUS, 32 MM X 25 MM, PARA AGUA FRIA PREDIAL</v>
          </cell>
          <cell r="E628" t="str">
            <v>BUCHA DE REDUCAO DE PVC, SOLDAVEL, CURTA, COM 40 X 32 MM, PARA AGUA FRIA PREDIAL</v>
          </cell>
          <cell r="F628" t="str">
            <v>BUCHA DE REDUCAO DE PVC, SOLDAVEL, CURTA, COM 40 X 32 MM, PARA AGUA FRIA PREDIAL</v>
          </cell>
          <cell r="G628">
            <v>3538</v>
          </cell>
          <cell r="H628" t="str">
            <v>SINAPI-I</v>
          </cell>
          <cell r="I628" t="str">
            <v>UN</v>
          </cell>
          <cell r="J628">
            <v>1</v>
          </cell>
          <cell r="K628">
            <v>2.25</v>
          </cell>
          <cell r="L628">
            <v>2.25</v>
          </cell>
          <cell r="M628">
            <v>33</v>
          </cell>
          <cell r="N628">
            <v>1</v>
          </cell>
          <cell r="P628">
            <v>1</v>
          </cell>
          <cell r="Q628">
            <v>2.25</v>
          </cell>
          <cell r="R628">
            <v>2.25</v>
          </cell>
          <cell r="S628">
            <v>2.25</v>
          </cell>
          <cell r="T628">
            <v>2.25</v>
          </cell>
          <cell r="U628">
            <v>2.25</v>
          </cell>
        </row>
        <row r="629">
          <cell r="D629" t="str">
            <v xml:space="preserve">SOLUCAO LIMPADORA PARA PVC, FRASCO COM 1000 CM3 </v>
          </cell>
          <cell r="E629" t="str">
            <v xml:space="preserve">SOLUCAO LIMPADORA PARA PVC, FRASCO COM 1000 CM3 </v>
          </cell>
          <cell r="F629" t="str">
            <v xml:space="preserve">SOLUCAO LIMPADORA PARA PVC, FRASCO COM 1000 CM3 </v>
          </cell>
          <cell r="G629">
            <v>20083</v>
          </cell>
          <cell r="H629" t="str">
            <v>SINAPI-I</v>
          </cell>
          <cell r="I629" t="str">
            <v>UN</v>
          </cell>
          <cell r="J629">
            <v>1.0999999999999999E-2</v>
          </cell>
          <cell r="K629">
            <v>34.83</v>
          </cell>
          <cell r="L629">
            <v>0.38</v>
          </cell>
          <cell r="M629">
            <v>33</v>
          </cell>
          <cell r="N629">
            <v>1</v>
          </cell>
          <cell r="P629">
            <v>0.01</v>
          </cell>
          <cell r="Q629">
            <v>0.38</v>
          </cell>
          <cell r="R629">
            <v>34.83</v>
          </cell>
          <cell r="S629">
            <v>0.38</v>
          </cell>
          <cell r="T629">
            <v>34.83</v>
          </cell>
          <cell r="U629">
            <v>0.38</v>
          </cell>
        </row>
        <row r="630">
          <cell r="D630" t="str">
            <v xml:space="preserve">LIXA D'AGUA EM FOLHA, GRAO 100 </v>
          </cell>
          <cell r="E630" t="str">
            <v xml:space="preserve">LIXA D'AGUA EM FOLHA, GRAO 100 </v>
          </cell>
          <cell r="F630" t="str">
            <v xml:space="preserve">LIXA D'AGUA EM FOLHA, GRAO 100 </v>
          </cell>
          <cell r="G630">
            <v>38383</v>
          </cell>
          <cell r="H630" t="str">
            <v>SINAPI-I</v>
          </cell>
          <cell r="I630" t="str">
            <v>UN</v>
          </cell>
          <cell r="J630">
            <v>0.06</v>
          </cell>
          <cell r="K630">
            <v>1.51</v>
          </cell>
          <cell r="L630">
            <v>0.09</v>
          </cell>
          <cell r="M630">
            <v>33</v>
          </cell>
          <cell r="N630">
            <v>1</v>
          </cell>
          <cell r="P630">
            <v>0.06</v>
          </cell>
          <cell r="Q630">
            <v>0.09</v>
          </cell>
          <cell r="R630">
            <v>1.51</v>
          </cell>
          <cell r="S630">
            <v>0.09</v>
          </cell>
          <cell r="T630">
            <v>1.51</v>
          </cell>
          <cell r="U630">
            <v>0.09</v>
          </cell>
        </row>
        <row r="631">
          <cell r="D631" t="str">
            <v xml:space="preserve">TOTAL (B) </v>
          </cell>
          <cell r="L631">
            <v>3.08</v>
          </cell>
          <cell r="M631">
            <v>33</v>
          </cell>
        </row>
        <row r="632">
          <cell r="M632">
            <v>33</v>
          </cell>
        </row>
        <row r="633">
          <cell r="D633" t="str">
            <v xml:space="preserve">CUSTO DIRETO TOTAL </v>
          </cell>
          <cell r="L633">
            <v>5.92</v>
          </cell>
          <cell r="M633">
            <v>33</v>
          </cell>
        </row>
        <row r="634">
          <cell r="D634">
            <v>23.54</v>
          </cell>
          <cell r="L634">
            <v>1.39</v>
          </cell>
          <cell r="M634">
            <v>33</v>
          </cell>
        </row>
        <row r="635">
          <cell r="D635" t="str">
            <v xml:space="preserve">PREÇO UNITÁRIO TOTAL </v>
          </cell>
          <cell r="L635">
            <v>7.31</v>
          </cell>
          <cell r="M635">
            <v>33</v>
          </cell>
        </row>
        <row r="636">
          <cell r="D636" t="str">
            <v>(BASEADA NA  COMP. SINAPI 10/2017 COD. 89492)</v>
          </cell>
          <cell r="M636">
            <v>33</v>
          </cell>
        </row>
        <row r="637">
          <cell r="M637">
            <v>33</v>
          </cell>
        </row>
        <row r="638">
          <cell r="M638">
            <v>33</v>
          </cell>
        </row>
        <row r="639">
          <cell r="C639">
            <v>34</v>
          </cell>
          <cell r="D639" t="str">
            <v>CÓDIGO:</v>
          </cell>
          <cell r="F639" t="str">
            <v>COMPOSIÇÃO:</v>
          </cell>
          <cell r="G639">
            <v>34</v>
          </cell>
          <cell r="K639" t="str">
            <v>UN: un</v>
          </cell>
          <cell r="M639">
            <v>34</v>
          </cell>
          <cell r="N639">
            <v>15</v>
          </cell>
          <cell r="P639">
            <v>7</v>
          </cell>
          <cell r="Q639">
            <v>56.94</v>
          </cell>
          <cell r="S639">
            <v>52.84</v>
          </cell>
          <cell r="U639">
            <v>56.94</v>
          </cell>
        </row>
        <row r="640">
          <cell r="D640" t="str">
            <v>SER.CG: CAIXA SIFONADA DE PVC RÍGIDO, 150 X 150 X 50 MM COM GRELHA QUADRADA</v>
          </cell>
          <cell r="M640">
            <v>34</v>
          </cell>
        </row>
        <row r="641">
          <cell r="M641">
            <v>34</v>
          </cell>
        </row>
        <row r="642">
          <cell r="D642" t="str">
            <v>MÃO DE OBRA</v>
          </cell>
          <cell r="G642" t="str">
            <v>SINAPI</v>
          </cell>
          <cell r="H642" t="str">
            <v>ORIGEM</v>
          </cell>
          <cell r="I642" t="str">
            <v>UN</v>
          </cell>
          <cell r="J642" t="str">
            <v>COEF.</v>
          </cell>
          <cell r="K642" t="str">
            <v>CUSTO UNIT.</v>
          </cell>
          <cell r="L642" t="str">
            <v>CUSTO TOTAL</v>
          </cell>
          <cell r="M642">
            <v>34</v>
          </cell>
        </row>
        <row r="643">
          <cell r="D643" t="str">
            <v>ENCANADOR OU BOMBEIRO HIDRÁULICO C/ ENC. COMPLEM.</v>
          </cell>
          <cell r="G643">
            <v>88267</v>
          </cell>
          <cell r="H643" t="str">
            <v>SINAPI</v>
          </cell>
          <cell r="I643" t="str">
            <v>H</v>
          </cell>
          <cell r="J643">
            <v>0.98</v>
          </cell>
          <cell r="K643">
            <v>22.18</v>
          </cell>
          <cell r="L643">
            <v>21.73</v>
          </cell>
          <cell r="M643">
            <v>34</v>
          </cell>
          <cell r="N643">
            <v>7</v>
          </cell>
          <cell r="P643">
            <v>6.86</v>
          </cell>
          <cell r="Q643">
            <v>21.73</v>
          </cell>
          <cell r="R643">
            <v>19.73</v>
          </cell>
          <cell r="S643">
            <v>19.329999999999998</v>
          </cell>
          <cell r="T643">
            <v>22.18</v>
          </cell>
          <cell r="U643">
            <v>21.73</v>
          </cell>
        </row>
        <row r="644">
          <cell r="D644" t="str">
            <v>AUXILIAR DE ENCANADOR OU BOMBEIRO HIDRÁULICO COM ENCARGOS COMPLEMENTARES</v>
          </cell>
          <cell r="G644">
            <v>88248</v>
          </cell>
          <cell r="H644" t="str">
            <v>SINAPI</v>
          </cell>
          <cell r="I644" t="str">
            <v>H</v>
          </cell>
          <cell r="J644">
            <v>0.98</v>
          </cell>
          <cell r="K644">
            <v>16.93</v>
          </cell>
          <cell r="L644">
            <v>16.59</v>
          </cell>
          <cell r="M644">
            <v>34</v>
          </cell>
          <cell r="N644">
            <v>7</v>
          </cell>
          <cell r="P644">
            <v>6.86</v>
          </cell>
          <cell r="Q644">
            <v>16.59</v>
          </cell>
          <cell r="R644">
            <v>15.2</v>
          </cell>
          <cell r="S644">
            <v>14.89</v>
          </cell>
          <cell r="T644">
            <v>16.93</v>
          </cell>
          <cell r="U644">
            <v>16.59</v>
          </cell>
        </row>
        <row r="645">
          <cell r="D645" t="str">
            <v>TOTAL (A)</v>
          </cell>
          <cell r="L645">
            <v>38.32</v>
          </cell>
          <cell r="M645">
            <v>34</v>
          </cell>
        </row>
        <row r="646">
          <cell r="M646">
            <v>34</v>
          </cell>
        </row>
        <row r="647">
          <cell r="D647" t="str">
            <v>MATERIAL/SUB-CONTRATADO</v>
          </cell>
          <cell r="G647" t="str">
            <v>SINAPI</v>
          </cell>
          <cell r="H647" t="str">
            <v>ORIGEM</v>
          </cell>
          <cell r="I647" t="str">
            <v>UN</v>
          </cell>
          <cell r="J647" t="str">
            <v xml:space="preserve">COEF. </v>
          </cell>
          <cell r="K647" t="str">
            <v>CUSTO UNIT.</v>
          </cell>
          <cell r="L647" t="str">
            <v>CUSTO TOTAL</v>
          </cell>
          <cell r="M647">
            <v>34</v>
          </cell>
        </row>
        <row r="648">
          <cell r="D648" t="str">
            <v>CAIXA SIFONADA PVC, 150 X 150 X 50 MM, COM GRELHA QUADRADA BRANCA</v>
          </cell>
          <cell r="G648">
            <v>11712</v>
          </cell>
          <cell r="H648" t="str">
            <v>SINAPI-I</v>
          </cell>
          <cell r="I648" t="str">
            <v>un</v>
          </cell>
          <cell r="J648">
            <v>1</v>
          </cell>
          <cell r="K648">
            <v>18.62</v>
          </cell>
          <cell r="L648">
            <v>18.62</v>
          </cell>
          <cell r="M648">
            <v>34</v>
          </cell>
          <cell r="N648">
            <v>7</v>
          </cell>
          <cell r="P648">
            <v>7</v>
          </cell>
          <cell r="Q648">
            <v>18.62</v>
          </cell>
          <cell r="R648">
            <v>18.62</v>
          </cell>
          <cell r="S648">
            <v>18.62</v>
          </cell>
          <cell r="T648">
            <v>18.62</v>
          </cell>
          <cell r="U648">
            <v>18.62</v>
          </cell>
        </row>
        <row r="649">
          <cell r="D649" t="str">
            <v xml:space="preserve">TOTAL (B) </v>
          </cell>
          <cell r="L649">
            <v>18.62</v>
          </cell>
          <cell r="M649">
            <v>34</v>
          </cell>
        </row>
        <row r="650">
          <cell r="M650">
            <v>34</v>
          </cell>
        </row>
        <row r="651">
          <cell r="D651" t="str">
            <v xml:space="preserve">CUSTO DIRETO TOTAL </v>
          </cell>
          <cell r="L651">
            <v>56.94</v>
          </cell>
          <cell r="M651">
            <v>34</v>
          </cell>
        </row>
        <row r="652">
          <cell r="D652">
            <v>23.54</v>
          </cell>
          <cell r="L652">
            <v>13.4</v>
          </cell>
          <cell r="M652">
            <v>34</v>
          </cell>
        </row>
        <row r="653">
          <cell r="D653" t="str">
            <v xml:space="preserve">PREÇO UNITÁRIO TOTAL </v>
          </cell>
          <cell r="L653">
            <v>70.34</v>
          </cell>
          <cell r="M653">
            <v>34</v>
          </cell>
        </row>
        <row r="654">
          <cell r="M654">
            <v>34</v>
          </cell>
        </row>
        <row r="655">
          <cell r="M655">
            <v>34</v>
          </cell>
        </row>
        <row r="656">
          <cell r="C656">
            <v>35</v>
          </cell>
          <cell r="D656" t="str">
            <v>CÓDIGO:</v>
          </cell>
          <cell r="F656" t="str">
            <v>COMPOSIÇÃO:</v>
          </cell>
          <cell r="G656">
            <v>35</v>
          </cell>
          <cell r="K656" t="str">
            <v>UN: UND</v>
          </cell>
          <cell r="M656">
            <v>35</v>
          </cell>
          <cell r="N656">
            <v>18</v>
          </cell>
          <cell r="P656">
            <v>13</v>
          </cell>
          <cell r="Q656">
            <v>9.35</v>
          </cell>
          <cell r="S656">
            <v>8.8000000000000007</v>
          </cell>
          <cell r="U656">
            <v>9.35</v>
          </cell>
        </row>
        <row r="657">
          <cell r="D657" t="str">
            <v>SER.CG: JOELHO 90 GRAUS, PVC, SERIE NORMAL, ESGOTO PREDIAL, DN 40 MM - 1.1/2", C/ ANEL</v>
          </cell>
          <cell r="M657">
            <v>35</v>
          </cell>
        </row>
        <row r="658">
          <cell r="M658">
            <v>35</v>
          </cell>
        </row>
        <row r="659">
          <cell r="D659" t="str">
            <v>MÃO DE OBRA</v>
          </cell>
          <cell r="G659" t="str">
            <v>SINAPI</v>
          </cell>
          <cell r="H659" t="str">
            <v>ORIGEM</v>
          </cell>
          <cell r="I659" t="str">
            <v>UN</v>
          </cell>
          <cell r="J659" t="str">
            <v>COEF.</v>
          </cell>
          <cell r="K659" t="str">
            <v>CUSTO UNIT.</v>
          </cell>
          <cell r="L659" t="str">
            <v>CUSTO TOTAL</v>
          </cell>
          <cell r="M659">
            <v>35</v>
          </cell>
        </row>
        <row r="660">
          <cell r="D660" t="str">
            <v>ENCANADOR OU BOMBEIRO HIDRÁULICO C/ ENC. COMPLEM.</v>
          </cell>
          <cell r="G660">
            <v>88267</v>
          </cell>
          <cell r="H660" t="str">
            <v>SINAPI</v>
          </cell>
          <cell r="I660" t="str">
            <v>H</v>
          </cell>
          <cell r="J660">
            <v>0.13</v>
          </cell>
          <cell r="K660">
            <v>22.18</v>
          </cell>
          <cell r="L660">
            <v>2.88</v>
          </cell>
          <cell r="M660">
            <v>35</v>
          </cell>
          <cell r="N660">
            <v>13</v>
          </cell>
          <cell r="P660">
            <v>1.69</v>
          </cell>
          <cell r="Q660">
            <v>2.88</v>
          </cell>
          <cell r="R660">
            <v>19.73</v>
          </cell>
          <cell r="S660">
            <v>2.56</v>
          </cell>
          <cell r="T660">
            <v>22.18</v>
          </cell>
          <cell r="U660">
            <v>2.88</v>
          </cell>
        </row>
        <row r="661">
          <cell r="D661" t="str">
            <v>AUXILIAR DE ENCANADOR OU BOMBEIRO HIDRÁULICO COM ENCARGOS COMPLEMENTARES</v>
          </cell>
          <cell r="G661">
            <v>88248</v>
          </cell>
          <cell r="H661" t="str">
            <v>SINAPI</v>
          </cell>
          <cell r="I661" t="str">
            <v>H</v>
          </cell>
          <cell r="J661">
            <v>0.13</v>
          </cell>
          <cell r="K661">
            <v>16.93</v>
          </cell>
          <cell r="L661">
            <v>2.2000000000000002</v>
          </cell>
          <cell r="M661">
            <v>35</v>
          </cell>
          <cell r="N661">
            <v>13</v>
          </cell>
          <cell r="P661">
            <v>1.69</v>
          </cell>
          <cell r="Q661">
            <v>2.2000000000000002</v>
          </cell>
          <cell r="R661">
            <v>15.2</v>
          </cell>
          <cell r="S661">
            <v>1.97</v>
          </cell>
          <cell r="T661">
            <v>16.93</v>
          </cell>
          <cell r="U661">
            <v>2.2000000000000002</v>
          </cell>
        </row>
        <row r="662">
          <cell r="D662" t="str">
            <v>TOTAL (A)</v>
          </cell>
          <cell r="L662">
            <v>5.08</v>
          </cell>
          <cell r="M662">
            <v>35</v>
          </cell>
        </row>
        <row r="663">
          <cell r="M663">
            <v>35</v>
          </cell>
        </row>
        <row r="664">
          <cell r="D664" t="str">
            <v>MATERIAL/SUB-CONTRATADO</v>
          </cell>
          <cell r="G664" t="str">
            <v>SINAPI</v>
          </cell>
          <cell r="H664" t="str">
            <v>ORIGEM</v>
          </cell>
          <cell r="I664" t="str">
            <v>UN</v>
          </cell>
          <cell r="J664" t="str">
            <v xml:space="preserve">COEF. </v>
          </cell>
          <cell r="K664" t="str">
            <v>CUSTO UNIT.</v>
          </cell>
          <cell r="L664" t="str">
            <v>CUSTO TOTAL</v>
          </cell>
          <cell r="M664">
            <v>35</v>
          </cell>
        </row>
        <row r="665">
          <cell r="D665" t="str">
            <v xml:space="preserve">ANEL BORRACHA PARA TUBO ESGOTO PREDIAL DN 40 MM (NBR 5688) </v>
          </cell>
          <cell r="E665" t="str">
            <v xml:space="preserve">ANEL BORRACHA PARA TUBO ESGOTO PREDIAL DN 50 MM (NBR 5688) </v>
          </cell>
          <cell r="F665" t="str">
            <v xml:space="preserve">ANEL BORRACHA PARA TUBO ESGOTO PREDIAL DN 50 MM (NBR 5688) </v>
          </cell>
          <cell r="G665">
            <v>295</v>
          </cell>
          <cell r="H665" t="str">
            <v>SINAPI-I</v>
          </cell>
          <cell r="I665" t="str">
            <v>UN</v>
          </cell>
          <cell r="J665">
            <v>1</v>
          </cell>
          <cell r="K665">
            <v>1.0900000000000001</v>
          </cell>
          <cell r="L665">
            <v>1.0900000000000001</v>
          </cell>
          <cell r="M665">
            <v>35</v>
          </cell>
          <cell r="N665">
            <v>13</v>
          </cell>
          <cell r="P665">
            <v>13</v>
          </cell>
          <cell r="Q665">
            <v>1.0900000000000001</v>
          </cell>
          <cell r="R665">
            <v>1.0900000000000001</v>
          </cell>
          <cell r="S665">
            <v>1.0900000000000001</v>
          </cell>
          <cell r="T665">
            <v>1.0900000000000001</v>
          </cell>
          <cell r="U665">
            <v>1.0900000000000001</v>
          </cell>
        </row>
        <row r="666">
          <cell r="D666" t="str">
            <v>JOELHO 90 GRAUS, PVC, SERIE NORMAL, ESGOTO PREDIAL, DN 40 MM - 1.1/2"</v>
          </cell>
          <cell r="E666" t="str">
            <v xml:space="preserve">JOELHO PVC, SOLDAVEL, PB, 90 GRAUS, DN 50 MM, PARA ESGOTO PREDIAL </v>
          </cell>
          <cell r="F666" t="str">
            <v xml:space="preserve">JOELHO PVC, SOLDAVEL, PB, 90 GRAUS, DN 50 MM, PARA ESGOTO PREDIAL </v>
          </cell>
          <cell r="G666">
            <v>20154</v>
          </cell>
          <cell r="H666" t="str">
            <v>SINAPI-I</v>
          </cell>
          <cell r="I666" t="str">
            <v>UN</v>
          </cell>
          <cell r="J666">
            <v>1</v>
          </cell>
          <cell r="K666">
            <v>2.89</v>
          </cell>
          <cell r="L666">
            <v>2.89</v>
          </cell>
          <cell r="M666">
            <v>35</v>
          </cell>
          <cell r="N666">
            <v>13</v>
          </cell>
          <cell r="P666">
            <v>13</v>
          </cell>
          <cell r="Q666">
            <v>2.89</v>
          </cell>
          <cell r="R666">
            <v>2.89</v>
          </cell>
          <cell r="S666">
            <v>2.89</v>
          </cell>
          <cell r="T666">
            <v>2.89</v>
          </cell>
          <cell r="U666">
            <v>2.89</v>
          </cell>
        </row>
        <row r="667">
          <cell r="D667" t="str">
            <v>PASTA LUBRIFICANTE PARA TUBOS E CONEXOES COM JUNTA ELASTICA (USO EM PVC, ACO, POLIETILENO E OUTROS) ( DE *400* G)</v>
          </cell>
          <cell r="E667" t="str">
            <v>PASTA LUBRIFICANTE PARA TUBOS E CONEXOES COM JUNTA ELASTICA (USO EM PVC, ACO, POLIETILENO E OUTROS) ( DE *400* G)</v>
          </cell>
          <cell r="F667" t="str">
            <v>PASTA LUBRIFICANTE PARA TUBOS E CONEXOES COM JUNTA ELASTICA (USO EM PVC, ACO, POLIETILENO E OUTROS) ( DE *400* G)</v>
          </cell>
          <cell r="G667">
            <v>20078</v>
          </cell>
          <cell r="H667" t="str">
            <v>SINAPI-I</v>
          </cell>
          <cell r="I667" t="str">
            <v>UN</v>
          </cell>
          <cell r="J667">
            <v>0.02</v>
          </cell>
          <cell r="K667">
            <v>14.68</v>
          </cell>
          <cell r="L667">
            <v>0.28999999999999998</v>
          </cell>
          <cell r="M667">
            <v>35</v>
          </cell>
          <cell r="N667">
            <v>13</v>
          </cell>
          <cell r="P667">
            <v>0.26</v>
          </cell>
          <cell r="Q667">
            <v>0.28999999999999998</v>
          </cell>
          <cell r="R667">
            <v>14.68</v>
          </cell>
          <cell r="S667">
            <v>0.28999999999999998</v>
          </cell>
          <cell r="T667">
            <v>14.68</v>
          </cell>
          <cell r="U667">
            <v>0.28999999999999998</v>
          </cell>
        </row>
        <row r="668">
          <cell r="D668" t="str">
            <v xml:space="preserve">TOTAL (B) </v>
          </cell>
          <cell r="L668">
            <v>4.2699999999999996</v>
          </cell>
          <cell r="M668">
            <v>35</v>
          </cell>
        </row>
        <row r="669">
          <cell r="M669">
            <v>35</v>
          </cell>
        </row>
        <row r="670">
          <cell r="D670" t="str">
            <v xml:space="preserve">CUSTO DIRETO TOTAL </v>
          </cell>
          <cell r="L670">
            <v>9.35</v>
          </cell>
          <cell r="M670">
            <v>35</v>
          </cell>
        </row>
        <row r="671">
          <cell r="D671">
            <v>23.54</v>
          </cell>
          <cell r="L671">
            <v>2.2000000000000002</v>
          </cell>
          <cell r="M671">
            <v>35</v>
          </cell>
        </row>
        <row r="672">
          <cell r="D672" t="str">
            <v xml:space="preserve">PREÇO UNITÁRIO TOTAL </v>
          </cell>
          <cell r="L672">
            <v>11.55</v>
          </cell>
          <cell r="M672">
            <v>35</v>
          </cell>
        </row>
        <row r="673">
          <cell r="D673" t="str">
            <v>(BASEADA NA COMP. SINAPI 10/2017 COD. 89731)</v>
          </cell>
          <cell r="M673">
            <v>35</v>
          </cell>
        </row>
        <row r="674">
          <cell r="M674">
            <v>35</v>
          </cell>
        </row>
        <row r="675">
          <cell r="M675">
            <v>35</v>
          </cell>
        </row>
        <row r="676">
          <cell r="C676">
            <v>36</v>
          </cell>
          <cell r="D676" t="str">
            <v>CÓDIGO:</v>
          </cell>
          <cell r="F676" t="str">
            <v>COMPOSIÇÃO:</v>
          </cell>
          <cell r="G676">
            <v>36</v>
          </cell>
          <cell r="K676" t="str">
            <v>UN: UND</v>
          </cell>
          <cell r="M676">
            <v>36</v>
          </cell>
          <cell r="N676">
            <v>18</v>
          </cell>
          <cell r="P676">
            <v>3</v>
          </cell>
          <cell r="Q676">
            <v>13.72</v>
          </cell>
          <cell r="S676">
            <v>12.92</v>
          </cell>
          <cell r="U676">
            <v>13.72</v>
          </cell>
        </row>
        <row r="677">
          <cell r="D677" t="str">
            <v>SER.CG: REDUÇÃO EXCÊNTRICA PVC P/ ESG PREDIAL DN 100 X 50MM</v>
          </cell>
          <cell r="M677">
            <v>36</v>
          </cell>
        </row>
        <row r="678">
          <cell r="M678">
            <v>36</v>
          </cell>
        </row>
        <row r="679">
          <cell r="D679" t="str">
            <v>MÃO DE OBRA</v>
          </cell>
          <cell r="G679" t="str">
            <v>SINAPI</v>
          </cell>
          <cell r="H679" t="str">
            <v>ORIGEM</v>
          </cell>
          <cell r="I679" t="str">
            <v>UN</v>
          </cell>
          <cell r="J679" t="str">
            <v>COEF.</v>
          </cell>
          <cell r="K679" t="str">
            <v>CUSTO UNIT.</v>
          </cell>
          <cell r="L679" t="str">
            <v>CUSTO TOTAL</v>
          </cell>
          <cell r="M679">
            <v>36</v>
          </cell>
        </row>
        <row r="680">
          <cell r="D680" t="str">
            <v>ENCANADOR OU BOMBEIRO HIDRÁULICO C/ ENC. COMPLEM.</v>
          </cell>
          <cell r="G680">
            <v>88267</v>
          </cell>
          <cell r="H680" t="str">
            <v>SINAPI</v>
          </cell>
          <cell r="I680" t="str">
            <v>H</v>
          </cell>
          <cell r="J680">
            <v>0.19</v>
          </cell>
          <cell r="K680">
            <v>22.18</v>
          </cell>
          <cell r="L680">
            <v>4.21</v>
          </cell>
          <cell r="M680">
            <v>36</v>
          </cell>
          <cell r="N680">
            <v>3</v>
          </cell>
          <cell r="P680">
            <v>0.56999999999999995</v>
          </cell>
          <cell r="Q680">
            <v>4.21</v>
          </cell>
          <cell r="R680">
            <v>19.73</v>
          </cell>
          <cell r="S680">
            <v>3.74</v>
          </cell>
          <cell r="T680">
            <v>22.18</v>
          </cell>
          <cell r="U680">
            <v>4.21</v>
          </cell>
        </row>
        <row r="681">
          <cell r="D681" t="str">
            <v>AUXILIAR DE ENCANADOR OU BOMBEIRO HIDRÁULICO COM ENCARGOS COMPLEMENTARES</v>
          </cell>
          <cell r="G681">
            <v>88248</v>
          </cell>
          <cell r="H681" t="str">
            <v>SINAPI</v>
          </cell>
          <cell r="I681" t="str">
            <v>H</v>
          </cell>
          <cell r="J681">
            <v>0.19</v>
          </cell>
          <cell r="K681">
            <v>16.93</v>
          </cell>
          <cell r="L681">
            <v>3.21</v>
          </cell>
          <cell r="M681">
            <v>36</v>
          </cell>
          <cell r="N681">
            <v>3</v>
          </cell>
          <cell r="P681">
            <v>0.56999999999999995</v>
          </cell>
          <cell r="Q681">
            <v>3.21</v>
          </cell>
          <cell r="R681">
            <v>15.2</v>
          </cell>
          <cell r="S681">
            <v>2.88</v>
          </cell>
          <cell r="T681">
            <v>16.93</v>
          </cell>
          <cell r="U681">
            <v>3.21</v>
          </cell>
        </row>
        <row r="682">
          <cell r="D682" t="str">
            <v>TOTAL (A)</v>
          </cell>
          <cell r="L682">
            <v>7.42</v>
          </cell>
          <cell r="M682">
            <v>36</v>
          </cell>
        </row>
        <row r="683">
          <cell r="M683">
            <v>36</v>
          </cell>
        </row>
        <row r="684">
          <cell r="D684" t="str">
            <v>MATERIAL/SUB-CONTRATADO</v>
          </cell>
          <cell r="G684" t="str">
            <v>SINAPI</v>
          </cell>
          <cell r="H684" t="str">
            <v>ORIGEM</v>
          </cell>
          <cell r="I684" t="str">
            <v>UN</v>
          </cell>
          <cell r="J684" t="str">
            <v xml:space="preserve">COEF. </v>
          </cell>
          <cell r="K684" t="str">
            <v>CUSTO UNIT.</v>
          </cell>
          <cell r="L684" t="str">
            <v>CUSTO TOTAL</v>
          </cell>
          <cell r="M684">
            <v>36</v>
          </cell>
        </row>
        <row r="685">
          <cell r="D685" t="str">
            <v xml:space="preserve">ANEL BORRACHA PARA TUBO ESGOTO PREDIAL, DN 100 MM (NBR 5688) </v>
          </cell>
          <cell r="E685" t="str">
            <v xml:space="preserve">ANEL BORRACHA PARA TUBO ESGOTO PREDIAL, DN 100 MM (NBR 5688) </v>
          </cell>
          <cell r="F685" t="str">
            <v xml:space="preserve">ANEL BORRACHA PARA TUBO ESGOTO PREDIAL, DN 100 MM (NBR 5688) </v>
          </cell>
          <cell r="G685">
            <v>301</v>
          </cell>
          <cell r="H685" t="str">
            <v>SINAPI-I</v>
          </cell>
          <cell r="I685" t="str">
            <v>UN</v>
          </cell>
          <cell r="J685">
            <v>1</v>
          </cell>
          <cell r="K685">
            <v>2</v>
          </cell>
          <cell r="L685">
            <v>2</v>
          </cell>
          <cell r="M685">
            <v>36</v>
          </cell>
          <cell r="N685">
            <v>3</v>
          </cell>
          <cell r="P685">
            <v>3</v>
          </cell>
          <cell r="Q685">
            <v>2</v>
          </cell>
          <cell r="R685">
            <v>2</v>
          </cell>
          <cell r="S685">
            <v>2</v>
          </cell>
          <cell r="T685">
            <v>2</v>
          </cell>
          <cell r="U685">
            <v>2</v>
          </cell>
        </row>
        <row r="686">
          <cell r="D686" t="str">
            <v xml:space="preserve">REDUCAO EXCENTRICA PVC P/ ESG PREDIAL DN 100 X 50MM </v>
          </cell>
          <cell r="E686" t="str">
            <v xml:space="preserve">JOELHO PVC, SOLDAVEL, PB, 90 GRAUS, DN 100 MM, PARA ESGOTO PREDIAL </v>
          </cell>
          <cell r="F686" t="str">
            <v xml:space="preserve">JOELHO PVC, SOLDAVEL, PB, 90 GRAUS, DN 100 MM, PARA ESGOTO PREDIAL </v>
          </cell>
          <cell r="G686">
            <v>20043</v>
          </cell>
          <cell r="H686" t="str">
            <v>SINAPI-I</v>
          </cell>
          <cell r="I686" t="str">
            <v>UN</v>
          </cell>
          <cell r="J686">
            <v>1</v>
          </cell>
          <cell r="K686">
            <v>3.63</v>
          </cell>
          <cell r="L686">
            <v>3.63</v>
          </cell>
          <cell r="M686">
            <v>36</v>
          </cell>
          <cell r="N686">
            <v>3</v>
          </cell>
          <cell r="P686">
            <v>3</v>
          </cell>
          <cell r="Q686">
            <v>3.63</v>
          </cell>
          <cell r="R686">
            <v>3.63</v>
          </cell>
          <cell r="S686">
            <v>3.63</v>
          </cell>
          <cell r="T686">
            <v>3.63</v>
          </cell>
          <cell r="U686">
            <v>3.63</v>
          </cell>
        </row>
        <row r="687">
          <cell r="D687" t="str">
            <v>PASTA LUBRIFICANTE PARA TUBOS E CONEXOES COM JUNTA ELASTICA (USO EM PVC, ACO, POLIETILENO E OUTROS) ( DE *400* G)</v>
          </cell>
          <cell r="E687" t="str">
            <v>PASTA LUBRIFICANTE PARA TUBOS E CONEXOES COM JUNTA ELASTICA (USO EM PVC, ACO, POLIETILENO E OUTROS) ( DE *400* G)</v>
          </cell>
          <cell r="F687" t="str">
            <v>PASTA LUBRIFICANTE PARA TUBOS E CONEXOES COM JUNTA ELASTICA (USO EM PVC, ACO, POLIETILENO E OUTROS) ( DE *400* G)</v>
          </cell>
          <cell r="G687">
            <v>20078</v>
          </cell>
          <cell r="H687" t="str">
            <v>SINAPI-I</v>
          </cell>
          <cell r="I687" t="str">
            <v>UN</v>
          </cell>
          <cell r="J687">
            <v>4.5999999999999999E-2</v>
          </cell>
          <cell r="K687">
            <v>14.68</v>
          </cell>
          <cell r="L687">
            <v>0.67</v>
          </cell>
          <cell r="M687">
            <v>36</v>
          </cell>
          <cell r="N687">
            <v>3</v>
          </cell>
          <cell r="P687">
            <v>0.14000000000000001</v>
          </cell>
          <cell r="Q687">
            <v>0.67</v>
          </cell>
          <cell r="R687">
            <v>14.68</v>
          </cell>
          <cell r="S687">
            <v>0.67</v>
          </cell>
          <cell r="T687">
            <v>14.68</v>
          </cell>
          <cell r="U687">
            <v>0.67</v>
          </cell>
        </row>
        <row r="688">
          <cell r="D688" t="str">
            <v xml:space="preserve">TOTAL (B) </v>
          </cell>
          <cell r="L688">
            <v>6.3</v>
          </cell>
          <cell r="M688">
            <v>36</v>
          </cell>
        </row>
        <row r="689">
          <cell r="M689">
            <v>36</v>
          </cell>
        </row>
        <row r="690">
          <cell r="D690" t="str">
            <v xml:space="preserve">CUSTO DIRETO TOTAL </v>
          </cell>
          <cell r="L690">
            <v>13.72</v>
          </cell>
          <cell r="M690">
            <v>36</v>
          </cell>
        </row>
        <row r="691">
          <cell r="D691">
            <v>23.54</v>
          </cell>
          <cell r="L691">
            <v>3.23</v>
          </cell>
          <cell r="M691">
            <v>36</v>
          </cell>
        </row>
        <row r="692">
          <cell r="D692" t="str">
            <v xml:space="preserve">PREÇO UNITÁRIO TOTAL </v>
          </cell>
          <cell r="L692">
            <v>16.95</v>
          </cell>
          <cell r="M692">
            <v>36</v>
          </cell>
        </row>
        <row r="693">
          <cell r="D693" t="str">
            <v>(BASEADA NA COMP. SINAPI 10/2017 COD. 89744)</v>
          </cell>
          <cell r="M693">
            <v>36</v>
          </cell>
        </row>
        <row r="694">
          <cell r="M694">
            <v>36</v>
          </cell>
        </row>
        <row r="695">
          <cell r="M695">
            <v>36</v>
          </cell>
        </row>
        <row r="696">
          <cell r="C696">
            <v>37</v>
          </cell>
          <cell r="D696" t="str">
            <v>CÓDIGO:</v>
          </cell>
          <cell r="F696" t="str">
            <v>COMPOSIÇÃO:</v>
          </cell>
          <cell r="G696">
            <v>37</v>
          </cell>
          <cell r="K696" t="str">
            <v>UN: UND</v>
          </cell>
          <cell r="M696">
            <v>37</v>
          </cell>
          <cell r="N696">
            <v>18</v>
          </cell>
          <cell r="P696">
            <v>2</v>
          </cell>
          <cell r="Q696">
            <v>26.69</v>
          </cell>
          <cell r="S696">
            <v>25.65</v>
          </cell>
          <cell r="U696">
            <v>26.69</v>
          </cell>
        </row>
        <row r="697">
          <cell r="D697" t="str">
            <v>SER.CG: CURVA CURTA 45 GRAUS, PVC, SERIE NORMAL, ESGOTO PREDIAL, DN 100 MM, JUNTA SOLDÁVEL</v>
          </cell>
          <cell r="M697">
            <v>37</v>
          </cell>
        </row>
        <row r="698">
          <cell r="M698">
            <v>37</v>
          </cell>
        </row>
        <row r="699">
          <cell r="D699" t="str">
            <v>MÃO DE OBRA</v>
          </cell>
          <cell r="G699" t="str">
            <v>SINAPI</v>
          </cell>
          <cell r="H699" t="str">
            <v>ORIGEM</v>
          </cell>
          <cell r="I699" t="str">
            <v>UN</v>
          </cell>
          <cell r="J699" t="str">
            <v>COEF.</v>
          </cell>
          <cell r="K699" t="str">
            <v>CUSTO UNIT.</v>
          </cell>
          <cell r="L699" t="str">
            <v>CUSTO TOTAL</v>
          </cell>
          <cell r="M699">
            <v>37</v>
          </cell>
        </row>
        <row r="700">
          <cell r="D700" t="str">
            <v>ENCANADOR OU BOMBEIRO HIDRÁULICO C/ ENC. COMPLEM.</v>
          </cell>
          <cell r="G700">
            <v>88267</v>
          </cell>
          <cell r="H700" t="str">
            <v>SINAPI</v>
          </cell>
          <cell r="I700" t="str">
            <v>H</v>
          </cell>
          <cell r="J700">
            <v>0.25</v>
          </cell>
          <cell r="K700">
            <v>22.18</v>
          </cell>
          <cell r="L700">
            <v>5.54</v>
          </cell>
          <cell r="M700">
            <v>37</v>
          </cell>
          <cell r="N700">
            <v>2</v>
          </cell>
          <cell r="P700">
            <v>0.5</v>
          </cell>
          <cell r="Q700">
            <v>5.54</v>
          </cell>
          <cell r="R700">
            <v>19.73</v>
          </cell>
          <cell r="S700">
            <v>4.93</v>
          </cell>
          <cell r="T700">
            <v>22.18</v>
          </cell>
          <cell r="U700">
            <v>5.54</v>
          </cell>
        </row>
        <row r="701">
          <cell r="D701" t="str">
            <v>AUXILIAR DE ENCANADOR OU BOMBEIRO HIDRÁULICO COM ENCARGOS COMPLEMENTARES</v>
          </cell>
          <cell r="G701">
            <v>88248</v>
          </cell>
          <cell r="H701" t="str">
            <v>SINAPI</v>
          </cell>
          <cell r="I701" t="str">
            <v>H</v>
          </cell>
          <cell r="J701">
            <v>0.25</v>
          </cell>
          <cell r="K701">
            <v>16.93</v>
          </cell>
          <cell r="L701">
            <v>4.2300000000000004</v>
          </cell>
          <cell r="M701">
            <v>37</v>
          </cell>
          <cell r="N701">
            <v>2</v>
          </cell>
          <cell r="P701">
            <v>0.5</v>
          </cell>
          <cell r="Q701">
            <v>4.2300000000000004</v>
          </cell>
          <cell r="R701">
            <v>15.2</v>
          </cell>
          <cell r="S701">
            <v>3.8</v>
          </cell>
          <cell r="T701">
            <v>16.93</v>
          </cell>
          <cell r="U701">
            <v>4.2300000000000004</v>
          </cell>
        </row>
        <row r="702">
          <cell r="D702" t="str">
            <v>TOTAL (A)</v>
          </cell>
          <cell r="L702">
            <v>9.77</v>
          </cell>
          <cell r="M702">
            <v>37</v>
          </cell>
        </row>
        <row r="703">
          <cell r="M703">
            <v>37</v>
          </cell>
        </row>
        <row r="704">
          <cell r="D704" t="str">
            <v>MATERIAL/SUB-CONTRATADO</v>
          </cell>
          <cell r="G704" t="str">
            <v>SINAPI</v>
          </cell>
          <cell r="H704" t="str">
            <v>ORIGEM</v>
          </cell>
          <cell r="I704" t="str">
            <v>UN</v>
          </cell>
          <cell r="J704" t="str">
            <v xml:space="preserve">COEF. </v>
          </cell>
          <cell r="K704" t="str">
            <v>CUSTO UNIT.</v>
          </cell>
          <cell r="L704" t="str">
            <v>CUSTO TOTAL</v>
          </cell>
          <cell r="M704">
            <v>37</v>
          </cell>
        </row>
        <row r="705">
          <cell r="D705" t="str">
            <v xml:space="preserve">ANEL BORRACHA PARA TUBO ESGOTO PREDIAL, DN 100 MM (NBR 5688) </v>
          </cell>
          <cell r="E705" t="str">
            <v xml:space="preserve">ANEL BORRACHA PARA TUBO ESGOTO PREDIAL, DN 100 MM (NBR 5688) </v>
          </cell>
          <cell r="F705" t="str">
            <v xml:space="preserve">ANEL BORRACHA PARA TUBO ESGOTO PREDIAL, DN 100 MM (NBR 5688) </v>
          </cell>
          <cell r="G705">
            <v>301</v>
          </cell>
          <cell r="H705" t="str">
            <v>SINAPI-I</v>
          </cell>
          <cell r="I705" t="str">
            <v>UN</v>
          </cell>
          <cell r="J705">
            <v>1</v>
          </cell>
          <cell r="K705">
            <v>2</v>
          </cell>
          <cell r="L705">
            <v>2</v>
          </cell>
          <cell r="M705">
            <v>37</v>
          </cell>
          <cell r="N705">
            <v>2</v>
          </cell>
          <cell r="P705">
            <v>2</v>
          </cell>
          <cell r="Q705">
            <v>2</v>
          </cell>
          <cell r="R705">
            <v>2</v>
          </cell>
          <cell r="S705">
            <v>2</v>
          </cell>
          <cell r="T705">
            <v>2</v>
          </cell>
          <cell r="U705">
            <v>2</v>
          </cell>
        </row>
        <row r="706">
          <cell r="D706" t="str">
            <v>CURVA CURTA PVC, PB, JE, 45 GRAUS, DN 100 MM, PARA REDE COLETORA ESGOTO (NBR 10569)</v>
          </cell>
          <cell r="E706" t="str">
            <v xml:space="preserve">CURVA PVC CURTA 90 GRAUS, 100 MM, PARA ESGOTO PREDIAL </v>
          </cell>
          <cell r="F706" t="str">
            <v xml:space="preserve">CURVA PVC CURTA 90 GRAUS, 100 MM, PARA ESGOTO PREDIAL </v>
          </cell>
          <cell r="G706">
            <v>20094</v>
          </cell>
          <cell r="H706" t="str">
            <v>SINAPI-I</v>
          </cell>
          <cell r="I706" t="str">
            <v>UN</v>
          </cell>
          <cell r="J706">
            <v>1</v>
          </cell>
          <cell r="K706">
            <v>14.25</v>
          </cell>
          <cell r="L706">
            <v>14.25</v>
          </cell>
          <cell r="M706">
            <v>37</v>
          </cell>
          <cell r="N706">
            <v>2</v>
          </cell>
          <cell r="P706">
            <v>2</v>
          </cell>
          <cell r="Q706">
            <v>14.25</v>
          </cell>
          <cell r="R706">
            <v>14.25</v>
          </cell>
          <cell r="S706">
            <v>14.25</v>
          </cell>
          <cell r="T706">
            <v>14.25</v>
          </cell>
          <cell r="U706">
            <v>14.25</v>
          </cell>
        </row>
        <row r="707">
          <cell r="D707" t="str">
            <v>PASTA LUBRIFICANTE PARA TUBOS E CONEXOES COM JUNTA ELASTICA (USO EM PVC, ACO, POLIETILENO E OUTROS) ( DE *400* G)</v>
          </cell>
          <cell r="E707" t="str">
            <v>PASTA LUBRIFICANTE PARA TUBOS E CONEXOES COM JUNTA ELASTICA (USO EM PVC, ACO, POLIETILENO E OUTROS) ( DE *400* G)</v>
          </cell>
          <cell r="F707" t="str">
            <v>PASTA LUBRIFICANTE PARA TUBOS E CONEXOES COM JUNTA ELASTICA (USO EM PVC, ACO, POLIETILENO E OUTROS) ( DE *400* G)</v>
          </cell>
          <cell r="G707">
            <v>20078</v>
          </cell>
          <cell r="H707" t="str">
            <v>SINAPI-I</v>
          </cell>
          <cell r="I707" t="str">
            <v>UN</v>
          </cell>
          <cell r="J707">
            <v>4.5999999999999999E-2</v>
          </cell>
          <cell r="K707">
            <v>14.68</v>
          </cell>
          <cell r="L707">
            <v>0.67</v>
          </cell>
          <cell r="M707">
            <v>37</v>
          </cell>
          <cell r="N707">
            <v>2</v>
          </cell>
          <cell r="P707">
            <v>0.09</v>
          </cell>
          <cell r="Q707">
            <v>0.67</v>
          </cell>
          <cell r="R707">
            <v>14.68</v>
          </cell>
          <cell r="S707">
            <v>0.67</v>
          </cell>
          <cell r="T707">
            <v>14.68</v>
          </cell>
          <cell r="U707">
            <v>0.67</v>
          </cell>
        </row>
        <row r="708">
          <cell r="D708" t="str">
            <v xml:space="preserve">TOTAL (B) </v>
          </cell>
          <cell r="L708">
            <v>16.920000000000002</v>
          </cell>
          <cell r="M708">
            <v>37</v>
          </cell>
        </row>
        <row r="709">
          <cell r="M709">
            <v>37</v>
          </cell>
        </row>
        <row r="710">
          <cell r="D710" t="str">
            <v xml:space="preserve">CUSTO DIRETO TOTAL </v>
          </cell>
          <cell r="L710">
            <v>26.69</v>
          </cell>
          <cell r="M710">
            <v>37</v>
          </cell>
        </row>
        <row r="711">
          <cell r="D711">
            <v>23.54</v>
          </cell>
          <cell r="L711">
            <v>6.28</v>
          </cell>
          <cell r="M711">
            <v>37</v>
          </cell>
        </row>
        <row r="712">
          <cell r="D712" t="str">
            <v xml:space="preserve">PREÇO UNITÁRIO TOTAL </v>
          </cell>
          <cell r="L712">
            <v>32.97</v>
          </cell>
          <cell r="M712">
            <v>37</v>
          </cell>
        </row>
        <row r="713">
          <cell r="D713" t="str">
            <v>(BASEADA NA COMP. SINAPI 10/2017 COD. 89748)</v>
          </cell>
          <cell r="M713">
            <v>37</v>
          </cell>
        </row>
        <row r="714">
          <cell r="M714">
            <v>37</v>
          </cell>
        </row>
        <row r="715">
          <cell r="M715">
            <v>37</v>
          </cell>
        </row>
        <row r="716">
          <cell r="C716">
            <v>38</v>
          </cell>
          <cell r="D716" t="str">
            <v>CÓDIGO:</v>
          </cell>
          <cell r="F716" t="str">
            <v>COMPOSIÇÃO:</v>
          </cell>
          <cell r="G716">
            <v>38</v>
          </cell>
          <cell r="K716" t="str">
            <v>UN: un</v>
          </cell>
          <cell r="M716">
            <v>38</v>
          </cell>
          <cell r="N716">
            <v>18</v>
          </cell>
          <cell r="P716">
            <v>1</v>
          </cell>
          <cell r="Q716">
            <v>5021.6000000000004</v>
          </cell>
          <cell r="S716">
            <v>4690.7299999999996</v>
          </cell>
          <cell r="U716">
            <v>5021.6000000000004</v>
          </cell>
        </row>
        <row r="717">
          <cell r="D717" t="str">
            <v>SER.CG: FOSSA SÉPTICA EM ALVENARIA DE TIJOLO CERÂMICOS FURADOS NA HORIZONTAL DE 9X14X19CM (ESPESSURA 9CM) COM DIMENSÕES INTERNAS 1,70X3,30X1,75M, REVESTIDA INTERNAMENTE COM BARRA LISA, COM TAMPA EM CONCRETO ARMADO COM ESPESSURA 10CM</v>
          </cell>
          <cell r="M717">
            <v>38</v>
          </cell>
        </row>
        <row r="718">
          <cell r="D718" t="str">
            <v>MATERIAL/SUB-CONTRATADO</v>
          </cell>
          <cell r="G718" t="str">
            <v>SINAPI</v>
          </cell>
          <cell r="H718" t="str">
            <v>ORIGEM</v>
          </cell>
          <cell r="I718" t="str">
            <v>UN</v>
          </cell>
          <cell r="J718" t="str">
            <v xml:space="preserve">COEF. </v>
          </cell>
          <cell r="K718" t="str">
            <v>CUSTO UNIT.</v>
          </cell>
          <cell r="L718" t="str">
            <v>CUSTO TOTAL</v>
          </cell>
          <cell r="M718">
            <v>38</v>
          </cell>
        </row>
        <row r="719">
          <cell r="D719" t="str">
            <v>BARRA LISA COM ARGAMASSA TRACO 1:4 (CIMENTO E AREIA GROSSA),ESPESSURA 2,0CM, PREPARO MECANICO DA ARGAMASSA</v>
          </cell>
          <cell r="G719">
            <v>39</v>
          </cell>
          <cell r="H719" t="str">
            <v>Composição</v>
          </cell>
          <cell r="I719" t="str">
            <v>M²</v>
          </cell>
          <cell r="J719">
            <v>23.11</v>
          </cell>
          <cell r="K719">
            <v>45.53</v>
          </cell>
          <cell r="L719">
            <v>1052.19</v>
          </cell>
          <cell r="M719">
            <v>38</v>
          </cell>
          <cell r="N719">
            <v>1</v>
          </cell>
          <cell r="P719">
            <v>23.11</v>
          </cell>
          <cell r="Q719">
            <v>1052.19</v>
          </cell>
          <cell r="R719">
            <v>41.74</v>
          </cell>
          <cell r="S719">
            <v>964.61</v>
          </cell>
          <cell r="T719">
            <v>45.53</v>
          </cell>
          <cell r="U719">
            <v>1052.19</v>
          </cell>
        </row>
        <row r="720">
          <cell r="D720" t="str">
            <v xml:space="preserve">ESCAVACAO MANUAL EM SOLO, PROF. MAIOR QUE 1,5M ATE 4,00 M </v>
          </cell>
          <cell r="G720">
            <v>4</v>
          </cell>
          <cell r="H720" t="str">
            <v>Composição</v>
          </cell>
          <cell r="I720" t="str">
            <v>M³</v>
          </cell>
          <cell r="J720">
            <v>15.884</v>
          </cell>
          <cell r="K720">
            <v>48.64</v>
          </cell>
          <cell r="L720">
            <v>772.59</v>
          </cell>
          <cell r="M720">
            <v>38</v>
          </cell>
          <cell r="N720">
            <v>1</v>
          </cell>
          <cell r="P720">
            <v>15.88</v>
          </cell>
          <cell r="Q720">
            <v>772.59</v>
          </cell>
          <cell r="R720">
            <v>44</v>
          </cell>
          <cell r="S720">
            <v>698.89</v>
          </cell>
          <cell r="T720">
            <v>48.64</v>
          </cell>
          <cell r="U720">
            <v>772.59</v>
          </cell>
        </row>
        <row r="721">
          <cell r="D721" t="str">
            <v>ALVENARIA DE VEDAÇÃO DE BLOCOS CERÂMICOS FURADOS NA HORIZONTAL DE 9X14X19CM (ESPESSURA 9CM) DE PAREDES COM ÁREA LÍQUIDA MAIOR OU IGUAL A 6M²SEM VÃOS E ARGAMASSA DE ASSENTAMENTO COM PREPARO EM BETONEIRA. AF_06/2014</v>
          </cell>
          <cell r="G721">
            <v>8</v>
          </cell>
          <cell r="H721" t="str">
            <v>Composição</v>
          </cell>
          <cell r="I721" t="str">
            <v>M²</v>
          </cell>
          <cell r="J721">
            <v>17.5</v>
          </cell>
          <cell r="K721">
            <v>59.82</v>
          </cell>
          <cell r="L721">
            <v>1046.8499999999999</v>
          </cell>
          <cell r="M721">
            <v>38</v>
          </cell>
          <cell r="N721">
            <v>1</v>
          </cell>
          <cell r="P721">
            <v>17.5</v>
          </cell>
          <cell r="Q721">
            <v>1046.8499999999999</v>
          </cell>
          <cell r="R721">
            <v>55.02</v>
          </cell>
          <cell r="S721">
            <v>962.85</v>
          </cell>
          <cell r="T721">
            <v>59.82</v>
          </cell>
          <cell r="U721">
            <v>1046.8499999999999</v>
          </cell>
        </row>
        <row r="722">
          <cell r="D722" t="str">
            <v xml:space="preserve">CHAPISCO APLICADO TANTO EM PILARES E VIGAS DE CONCRETO COMO EM ALVENARIA DE PAREDES INTERNAS, COM COLHER DE PEDREIRO. ARGAMASSA TRAÇO 1:3 COM PREPARO EM BETONEIRA 400L. AF_06/2014 </v>
          </cell>
          <cell r="G722">
            <v>87879</v>
          </cell>
          <cell r="H722" t="str">
            <v>SINAPI</v>
          </cell>
          <cell r="I722" t="str">
            <v>M²</v>
          </cell>
          <cell r="J722">
            <v>17.5</v>
          </cell>
          <cell r="K722">
            <v>3.56</v>
          </cell>
          <cell r="L722">
            <v>62.3</v>
          </cell>
          <cell r="M722">
            <v>38</v>
          </cell>
          <cell r="N722">
            <v>1</v>
          </cell>
          <cell r="P722">
            <v>17.5</v>
          </cell>
          <cell r="Q722">
            <v>62.3</v>
          </cell>
          <cell r="R722">
            <v>3.34</v>
          </cell>
          <cell r="S722">
            <v>58.45</v>
          </cell>
          <cell r="T722">
            <v>3.56</v>
          </cell>
          <cell r="U722">
            <v>62.3</v>
          </cell>
        </row>
        <row r="723">
          <cell r="D723" t="str">
            <v xml:space="preserve">LASTRO DE CONCRETO NAO-ESTRUTURAL, E=5CM, PREPARO COM BETONEIRA </v>
          </cell>
          <cell r="G723">
            <v>95241</v>
          </cell>
          <cell r="H723" t="str">
            <v>SINAPI</v>
          </cell>
          <cell r="I723" t="str">
            <v>M²</v>
          </cell>
          <cell r="J723">
            <v>5.61</v>
          </cell>
          <cell r="K723">
            <v>26.71</v>
          </cell>
          <cell r="L723">
            <v>149.84</v>
          </cell>
          <cell r="M723">
            <v>38</v>
          </cell>
          <cell r="N723">
            <v>1</v>
          </cell>
          <cell r="P723">
            <v>5.61</v>
          </cell>
          <cell r="Q723">
            <v>149.84</v>
          </cell>
          <cell r="R723">
            <v>25.6</v>
          </cell>
          <cell r="S723">
            <v>143.61000000000001</v>
          </cell>
          <cell r="T723">
            <v>26.71</v>
          </cell>
          <cell r="U723">
            <v>149.84</v>
          </cell>
        </row>
        <row r="724">
          <cell r="D724" t="str">
            <v>CONCRETO FCK=15MPA, VIRADO EM BETONEIRA, SEM LANCAMENTO, COM IMPERMEABILIZANTE</v>
          </cell>
          <cell r="G724">
            <v>94963</v>
          </cell>
          <cell r="H724" t="str">
            <v>SINAPI</v>
          </cell>
          <cell r="I724" t="str">
            <v>M³</v>
          </cell>
          <cell r="J724">
            <v>1.0432999999999999</v>
          </cell>
          <cell r="K724">
            <v>394.66</v>
          </cell>
          <cell r="L724">
            <v>411.74</v>
          </cell>
          <cell r="M724">
            <v>38</v>
          </cell>
          <cell r="N724">
            <v>1</v>
          </cell>
          <cell r="P724">
            <v>1.04</v>
          </cell>
          <cell r="Q724">
            <v>411.74</v>
          </cell>
          <cell r="R724">
            <v>388.36</v>
          </cell>
          <cell r="S724">
            <v>405.17</v>
          </cell>
          <cell r="T724">
            <v>394.66</v>
          </cell>
          <cell r="U724">
            <v>411.74</v>
          </cell>
        </row>
        <row r="725">
          <cell r="D725" t="str">
            <v>FORMAS DE MADEIRA COMUM PARA FUNDAÇÃO REAPROVEITAMENTO 5X, INCLUSIVE MONTAGEM E DESMONTAGEM.</v>
          </cell>
          <cell r="G725">
            <v>6</v>
          </cell>
          <cell r="H725" t="str">
            <v>Composição</v>
          </cell>
          <cell r="I725" t="str">
            <v>M²</v>
          </cell>
          <cell r="J725">
            <v>14.06</v>
          </cell>
          <cell r="K725">
            <v>33.03</v>
          </cell>
          <cell r="L725">
            <v>464.4</v>
          </cell>
          <cell r="M725">
            <v>38</v>
          </cell>
          <cell r="N725">
            <v>1</v>
          </cell>
          <cell r="P725">
            <v>14.06</v>
          </cell>
          <cell r="Q725">
            <v>464.4</v>
          </cell>
          <cell r="R725">
            <v>30.39</v>
          </cell>
          <cell r="S725">
            <v>427.28</v>
          </cell>
          <cell r="T725">
            <v>33.03</v>
          </cell>
          <cell r="U725">
            <v>464.4</v>
          </cell>
        </row>
        <row r="726">
          <cell r="D726" t="str">
            <v>ARMADURA CA-60, 5.0MM, MONTAGEM, CORTE E DOBRA NA OBRA</v>
          </cell>
          <cell r="G726">
            <v>92915</v>
          </cell>
          <cell r="H726" t="str">
            <v>SINAPI</v>
          </cell>
          <cell r="I726" t="str">
            <v>KG</v>
          </cell>
          <cell r="J726">
            <v>12.1518</v>
          </cell>
          <cell r="K726">
            <v>12.24</v>
          </cell>
          <cell r="L726">
            <v>148.72999999999999</v>
          </cell>
          <cell r="M726">
            <v>38</v>
          </cell>
          <cell r="N726">
            <v>1</v>
          </cell>
          <cell r="P726">
            <v>12.15</v>
          </cell>
          <cell r="Q726">
            <v>148.72999999999999</v>
          </cell>
          <cell r="R726">
            <v>11.66</v>
          </cell>
          <cell r="S726">
            <v>141.68</v>
          </cell>
          <cell r="T726">
            <v>12.24</v>
          </cell>
          <cell r="U726">
            <v>148.72999999999999</v>
          </cell>
        </row>
        <row r="727">
          <cell r="D727" t="str">
            <v>ARMADURA CA-50, 10.0MM, MONTAGEM, CORTE E DOBRA NA OBRA</v>
          </cell>
          <cell r="G727">
            <v>92919</v>
          </cell>
          <cell r="H727" t="str">
            <v>SINAPI</v>
          </cell>
          <cell r="I727" t="str">
            <v>KG</v>
          </cell>
          <cell r="J727">
            <v>18.8843</v>
          </cell>
          <cell r="K727">
            <v>9.1199999999999992</v>
          </cell>
          <cell r="L727">
            <v>172.22</v>
          </cell>
          <cell r="M727">
            <v>38</v>
          </cell>
          <cell r="N727">
            <v>1</v>
          </cell>
          <cell r="P727">
            <v>18.88</v>
          </cell>
          <cell r="Q727">
            <v>172.22</v>
          </cell>
          <cell r="R727">
            <v>8.91</v>
          </cell>
          <cell r="S727">
            <v>168.25</v>
          </cell>
          <cell r="T727">
            <v>9.1199999999999992</v>
          </cell>
          <cell r="U727">
            <v>172.22</v>
          </cell>
        </row>
        <row r="728">
          <cell r="D728" t="str">
            <v>ARMADURA CA-50, 8.0MM, MONTAGEM, CORTE E DOBRA NA OBRA</v>
          </cell>
          <cell r="G728">
            <v>92917</v>
          </cell>
          <cell r="H728" t="str">
            <v>SINAPI</v>
          </cell>
          <cell r="I728" t="str">
            <v>KG</v>
          </cell>
          <cell r="J728">
            <v>71.707999999999998</v>
          </cell>
          <cell r="K728">
            <v>10.33</v>
          </cell>
          <cell r="L728">
            <v>740.74</v>
          </cell>
          <cell r="M728">
            <v>38</v>
          </cell>
          <cell r="N728">
            <v>1</v>
          </cell>
          <cell r="P728">
            <v>71.709999999999994</v>
          </cell>
          <cell r="Q728">
            <v>740.74</v>
          </cell>
          <cell r="R728">
            <v>10.039999999999999</v>
          </cell>
          <cell r="S728">
            <v>719.94</v>
          </cell>
          <cell r="T728">
            <v>10.33</v>
          </cell>
          <cell r="U728">
            <v>740.74</v>
          </cell>
        </row>
        <row r="729">
          <cell r="D729" t="str">
            <v xml:space="preserve">TOTAL (B) </v>
          </cell>
          <cell r="L729">
            <v>5021.6000000000004</v>
          </cell>
          <cell r="M729">
            <v>38</v>
          </cell>
        </row>
        <row r="730">
          <cell r="M730">
            <v>38</v>
          </cell>
        </row>
        <row r="731">
          <cell r="D731" t="str">
            <v xml:space="preserve">CUSTO DIRETO TOTAL </v>
          </cell>
          <cell r="L731">
            <v>5021.6000000000004</v>
          </cell>
          <cell r="M731">
            <v>38</v>
          </cell>
        </row>
        <row r="732">
          <cell r="D732">
            <v>23.54</v>
          </cell>
          <cell r="L732">
            <v>1182.08</v>
          </cell>
          <cell r="M732">
            <v>38</v>
          </cell>
        </row>
        <row r="733">
          <cell r="D733" t="str">
            <v xml:space="preserve">PREÇO UNITÁRIO TOTAL </v>
          </cell>
          <cell r="L733">
            <v>6203.68</v>
          </cell>
          <cell r="M733">
            <v>38</v>
          </cell>
        </row>
        <row r="734">
          <cell r="M734">
            <v>38</v>
          </cell>
        </row>
        <row r="735">
          <cell r="M735">
            <v>38</v>
          </cell>
        </row>
        <row r="736">
          <cell r="C736">
            <v>39</v>
          </cell>
          <cell r="D736" t="str">
            <v>CÓDIGO:</v>
          </cell>
          <cell r="F736" t="str">
            <v>COMPOSIÇÃO:</v>
          </cell>
          <cell r="G736">
            <v>39</v>
          </cell>
          <cell r="K736" t="str">
            <v>UN: M²</v>
          </cell>
          <cell r="M736">
            <v>39</v>
          </cell>
          <cell r="N736">
            <v>17</v>
          </cell>
          <cell r="P736">
            <v>0</v>
          </cell>
          <cell r="Q736">
            <v>45.53</v>
          </cell>
          <cell r="S736">
            <v>41.74</v>
          </cell>
          <cell r="U736">
            <v>45.53</v>
          </cell>
        </row>
        <row r="737">
          <cell r="D737" t="str">
            <v>SER.CG: BARRA LISA COM ARGAMASSA TRACO 1:4 (CIMENTO E AREIA GROSSA),ESPESSURA 2,0CM, PREPARO MECANICO DA ARGAMASSA</v>
          </cell>
          <cell r="M737">
            <v>39</v>
          </cell>
        </row>
        <row r="738">
          <cell r="D738" t="str">
            <v>MÃO DE OBRA</v>
          </cell>
          <cell r="G738" t="str">
            <v>SINAPI</v>
          </cell>
          <cell r="H738" t="str">
            <v>ORIGEM</v>
          </cell>
          <cell r="I738" t="str">
            <v>UN</v>
          </cell>
          <cell r="J738" t="str">
            <v xml:space="preserve">COEF. </v>
          </cell>
          <cell r="K738" t="str">
            <v>CUSTO UNIT.</v>
          </cell>
          <cell r="L738" t="str">
            <v>CUSTO TOTAL</v>
          </cell>
          <cell r="M738">
            <v>39</v>
          </cell>
        </row>
        <row r="739">
          <cell r="D739" t="str">
            <v xml:space="preserve">PEDREIRO COM ENCARGOS COMPLEMENTARES </v>
          </cell>
          <cell r="G739">
            <v>88309</v>
          </cell>
          <cell r="H739" t="str">
            <v>SINAPI</v>
          </cell>
          <cell r="I739" t="str">
            <v>H</v>
          </cell>
          <cell r="J739">
            <v>1</v>
          </cell>
          <cell r="K739">
            <v>22.6</v>
          </cell>
          <cell r="L739">
            <v>22.6</v>
          </cell>
          <cell r="M739">
            <v>39</v>
          </cell>
          <cell r="N739">
            <v>0</v>
          </cell>
          <cell r="P739">
            <v>0</v>
          </cell>
          <cell r="Q739">
            <v>22.6</v>
          </cell>
          <cell r="R739">
            <v>20.149999999999999</v>
          </cell>
          <cell r="S739">
            <v>20.149999999999999</v>
          </cell>
          <cell r="T739">
            <v>22.6</v>
          </cell>
          <cell r="U739">
            <v>22.6</v>
          </cell>
        </row>
        <row r="740">
          <cell r="D740" t="str">
            <v xml:space="preserve">SERVENTE COM ENCARGOS COMPLEMENTARES </v>
          </cell>
          <cell r="G740">
            <v>88316</v>
          </cell>
          <cell r="H740" t="str">
            <v>SINAPI</v>
          </cell>
          <cell r="I740" t="str">
            <v>H</v>
          </cell>
          <cell r="J740">
            <v>0.8</v>
          </cell>
          <cell r="K740">
            <v>15.2</v>
          </cell>
          <cell r="L740">
            <v>12.16</v>
          </cell>
          <cell r="M740">
            <v>39</v>
          </cell>
          <cell r="N740">
            <v>0</v>
          </cell>
          <cell r="P740">
            <v>0</v>
          </cell>
          <cell r="Q740">
            <v>12.16</v>
          </cell>
          <cell r="R740">
            <v>13.75</v>
          </cell>
          <cell r="S740">
            <v>11</v>
          </cell>
          <cell r="T740">
            <v>15.2</v>
          </cell>
          <cell r="U740">
            <v>12.16</v>
          </cell>
        </row>
        <row r="741">
          <cell r="D741" t="str">
            <v>TOTAL (A)</v>
          </cell>
          <cell r="L741">
            <v>34.76</v>
          </cell>
          <cell r="M741">
            <v>39</v>
          </cell>
        </row>
        <row r="742">
          <cell r="M742">
            <v>39</v>
          </cell>
        </row>
        <row r="743">
          <cell r="D743" t="str">
            <v>MATERIAL/SUB-CONTRATADO</v>
          </cell>
          <cell r="G743" t="str">
            <v>SINAPI</v>
          </cell>
          <cell r="H743" t="str">
            <v>ORIGEM</v>
          </cell>
          <cell r="I743" t="str">
            <v>UN</v>
          </cell>
          <cell r="J743" t="str">
            <v xml:space="preserve">COEF. </v>
          </cell>
          <cell r="K743" t="str">
            <v>CUSTO UNIT.</v>
          </cell>
          <cell r="L743" t="str">
            <v>CUSTO TOTAL</v>
          </cell>
          <cell r="M743">
            <v>39</v>
          </cell>
        </row>
        <row r="744">
          <cell r="D744" t="str">
            <v>ADITIVO IMPERMEABILIZANTE DE PEGA NORMAL PARA ARGAMASSAS E CONCRETOS SEM ARMACAO, LIQUIDO E ISENTO DE CLORETOS</v>
          </cell>
          <cell r="E744" t="str">
            <v>ADITIVO IMPERMEABILIZANTE DE PEGA NORMAL PARA ARGAMASSAS E CONCRETOS SEM ARMACAO, LIQUIDO E ISENTO DE CLORETOS</v>
          </cell>
          <cell r="F744" t="str">
            <v>ADITIVO IMPERMEABILIZANTE DE PEGA NORMAL PARA ARGAMASSAS E CONCRETOS SEM ARMACAO, LIQUIDO E ISENTO DE CLORETOS</v>
          </cell>
          <cell r="G744">
            <v>123</v>
          </cell>
          <cell r="H744" t="str">
            <v>SINAPI-I</v>
          </cell>
          <cell r="I744" t="str">
            <v>L</v>
          </cell>
          <cell r="J744">
            <v>0.4</v>
          </cell>
          <cell r="K744">
            <v>5.87</v>
          </cell>
          <cell r="L744">
            <v>2.34</v>
          </cell>
          <cell r="M744">
            <v>39</v>
          </cell>
          <cell r="N744">
            <v>0</v>
          </cell>
          <cell r="P744">
            <v>0</v>
          </cell>
          <cell r="Q744">
            <v>2.34</v>
          </cell>
          <cell r="R744">
            <v>5.87</v>
          </cell>
          <cell r="S744">
            <v>2.34</v>
          </cell>
          <cell r="T744">
            <v>5.87</v>
          </cell>
          <cell r="U744">
            <v>2.34</v>
          </cell>
        </row>
        <row r="745">
          <cell r="D745" t="str">
            <v xml:space="preserve">CIMENTO PORTLAND COMPOSTO CP II-32 </v>
          </cell>
          <cell r="E745" t="str">
            <v xml:space="preserve">CIMENTO PORTLAND COMPOSTO CP II-32 </v>
          </cell>
          <cell r="F745" t="str">
            <v xml:space="preserve">CIMENTO PORTLAND COMPOSTO CP II-32 </v>
          </cell>
          <cell r="G745">
            <v>1379</v>
          </cell>
          <cell r="H745" t="str">
            <v>SINAPI-I</v>
          </cell>
          <cell r="I745" t="str">
            <v>KG</v>
          </cell>
          <cell r="J745">
            <v>0.8</v>
          </cell>
          <cell r="K745">
            <v>0.8</v>
          </cell>
          <cell r="L745">
            <v>0.64</v>
          </cell>
          <cell r="M745">
            <v>39</v>
          </cell>
          <cell r="N745">
            <v>0</v>
          </cell>
          <cell r="P745">
            <v>0</v>
          </cell>
          <cell r="Q745">
            <v>0.64</v>
          </cell>
          <cell r="R745">
            <v>0.8</v>
          </cell>
          <cell r="S745">
            <v>0.64</v>
          </cell>
          <cell r="T745">
            <v>0.8</v>
          </cell>
          <cell r="U745">
            <v>0.64</v>
          </cell>
        </row>
        <row r="746">
          <cell r="D746" t="str">
            <v>ARGAMASSA TRAÇO 1:4 (EM VOLUME DE CIMENTO E AREIA GROSSA ÚMIDA) PARA CHAPISCO CONVENCIONAL, PREPARO MECÂNICO COM BETONEIRA 400 L. AF_08/2019</v>
          </cell>
          <cell r="E746" t="str">
            <v>ARGAMASSA TRAÇO 1:4 (EM VOLUME DE CIMENTO E AREIA GROSSA ÚMIDA) PARA CHAPISCO CONVENCIONAL, PREPARO MECÂNICO COM BETONEIRA 400 L. AF_08/2019</v>
          </cell>
          <cell r="F746" t="str">
            <v>ARGAMASSA TRAÇO 1:4 (EM VOLUME DE CIMENTO E AREIA GROSSA ÚMIDA) PARA CHAPISCO CONVENCIONAL, PREPARO MECÂNICO COM BETONEIRA 400 L. AF_08/2019</v>
          </cell>
          <cell r="G746">
            <v>87316</v>
          </cell>
          <cell r="H746" t="str">
            <v>SINAPI</v>
          </cell>
          <cell r="I746" t="str">
            <v>M3</v>
          </cell>
          <cell r="J746">
            <v>0.02</v>
          </cell>
          <cell r="K746">
            <v>389.73</v>
          </cell>
          <cell r="L746">
            <v>7.79</v>
          </cell>
          <cell r="M746">
            <v>39</v>
          </cell>
          <cell r="N746">
            <v>0</v>
          </cell>
          <cell r="P746">
            <v>0</v>
          </cell>
          <cell r="Q746">
            <v>7.79</v>
          </cell>
          <cell r="R746">
            <v>380.5</v>
          </cell>
          <cell r="S746">
            <v>7.61</v>
          </cell>
          <cell r="T746">
            <v>389.73</v>
          </cell>
          <cell r="U746">
            <v>7.79</v>
          </cell>
        </row>
        <row r="747">
          <cell r="D747" t="str">
            <v xml:space="preserve">TOTAL (B) </v>
          </cell>
          <cell r="L747">
            <v>10.77</v>
          </cell>
          <cell r="M747">
            <v>39</v>
          </cell>
        </row>
        <row r="748">
          <cell r="M748">
            <v>39</v>
          </cell>
        </row>
        <row r="749">
          <cell r="D749" t="str">
            <v xml:space="preserve">CUSTO DIRETO TOTAL </v>
          </cell>
          <cell r="L749">
            <v>45.53</v>
          </cell>
          <cell r="M749">
            <v>39</v>
          </cell>
        </row>
        <row r="750">
          <cell r="D750">
            <v>23.54</v>
          </cell>
          <cell r="L750">
            <v>10.72</v>
          </cell>
          <cell r="M750">
            <v>39</v>
          </cell>
        </row>
        <row r="751">
          <cell r="D751" t="str">
            <v xml:space="preserve">PREÇO UNITÁRIO TOTAL </v>
          </cell>
          <cell r="L751">
            <v>56.25</v>
          </cell>
          <cell r="M751">
            <v>39</v>
          </cell>
        </row>
        <row r="752">
          <cell r="D752" t="str">
            <v>(BASEADA NA COMP. SINAPI 12/2019 COD. 5991)</v>
          </cell>
          <cell r="M752">
            <v>39</v>
          </cell>
        </row>
        <row r="755">
          <cell r="C755">
            <v>40</v>
          </cell>
          <cell r="D755" t="str">
            <v>CÓDIGO:</v>
          </cell>
          <cell r="F755" t="str">
            <v>COMPOSIÇÃO:</v>
          </cell>
          <cell r="G755">
            <v>40</v>
          </cell>
          <cell r="K755" t="str">
            <v>UN: un</v>
          </cell>
          <cell r="M755">
            <v>40</v>
          </cell>
          <cell r="N755">
            <v>17</v>
          </cell>
          <cell r="P755">
            <v>2</v>
          </cell>
          <cell r="Q755">
            <v>2474.77</v>
          </cell>
          <cell r="S755">
            <v>2344.63</v>
          </cell>
          <cell r="U755">
            <v>2474.77</v>
          </cell>
        </row>
        <row r="756">
          <cell r="D756" t="str">
            <v>SER.CG: SUMIDOURO EM ALVENARIA DE TIJOLO CERÂMICOS FURADOS NA HORIZONTAL DE 14X9X19CM (ESPESSURA 14CM) COM DIÂMETRO 1,60M E ALTURA ÚTIL 2,00M(ALTURA TOTAL 2,30M), COM TAMPA EM CONCRETO ARMADO DIÂMETRO 1,90M E ESPESSURA 10CM</v>
          </cell>
          <cell r="M756">
            <v>40</v>
          </cell>
        </row>
        <row r="757">
          <cell r="D757" t="str">
            <v>MATERIAL/SUB-CONTRATADO</v>
          </cell>
          <cell r="G757" t="str">
            <v>SINAPI</v>
          </cell>
          <cell r="H757" t="str">
            <v>ORIGEM</v>
          </cell>
          <cell r="I757" t="str">
            <v>UN</v>
          </cell>
          <cell r="J757" t="str">
            <v xml:space="preserve">COEF. </v>
          </cell>
          <cell r="K757" t="str">
            <v>CUSTO UNIT.</v>
          </cell>
          <cell r="L757" t="str">
            <v>CUSTO TOTAL</v>
          </cell>
          <cell r="M757">
            <v>40</v>
          </cell>
        </row>
        <row r="758">
          <cell r="D758" t="str">
            <v xml:space="preserve">ESCAVACAO MANUAL EM SOLO, PROF. MAIOR QUE 1,5M ATE 4,00 M </v>
          </cell>
          <cell r="G758">
            <v>4</v>
          </cell>
          <cell r="H758" t="str">
            <v>Composição</v>
          </cell>
          <cell r="I758" t="str">
            <v>M³</v>
          </cell>
          <cell r="J758">
            <v>4.9234999999999998</v>
          </cell>
          <cell r="K758">
            <v>48.64</v>
          </cell>
          <cell r="L758">
            <v>239.47</v>
          </cell>
          <cell r="M758">
            <v>40</v>
          </cell>
          <cell r="N758">
            <v>2</v>
          </cell>
          <cell r="P758">
            <v>9.85</v>
          </cell>
          <cell r="Q758">
            <v>239.47</v>
          </cell>
          <cell r="R758">
            <v>44</v>
          </cell>
          <cell r="S758">
            <v>216.63</v>
          </cell>
          <cell r="T758">
            <v>48.64</v>
          </cell>
          <cell r="U758">
            <v>239.47</v>
          </cell>
        </row>
        <row r="759">
          <cell r="D759" t="str">
            <v>ALVENARIA DE VEDAÇÃO DE BLOCOS CERÂMICOS FURADOS NA HORIZONTAL DE 14X9X19CM (ESPESSURA 14CM) DE PAREDES COM ÁREA LÍQUIDA MAIOR OU IGUAL A 6M² SEM VÃOS E ARGAMASSA DE ASSENTAMENTO COM PREPARO EM BETONEIRA. AF_06/2014</v>
          </cell>
          <cell r="G759">
            <v>41</v>
          </cell>
          <cell r="H759" t="str">
            <v>Composição</v>
          </cell>
          <cell r="I759" t="str">
            <v>M²</v>
          </cell>
          <cell r="J759">
            <v>11.555199999999999</v>
          </cell>
          <cell r="K759">
            <v>60.18</v>
          </cell>
          <cell r="L759">
            <v>695.39</v>
          </cell>
          <cell r="M759">
            <v>40</v>
          </cell>
          <cell r="N759">
            <v>2</v>
          </cell>
          <cell r="P759">
            <v>23.11</v>
          </cell>
          <cell r="Q759">
            <v>695.39</v>
          </cell>
          <cell r="R759">
            <v>56</v>
          </cell>
          <cell r="S759">
            <v>647.09</v>
          </cell>
          <cell r="T759">
            <v>60.18</v>
          </cell>
          <cell r="U759">
            <v>695.39</v>
          </cell>
        </row>
        <row r="760">
          <cell r="D760" t="str">
            <v xml:space="preserve">CHAPISCO APLICADO TANTO EM PILARES E VIGAS DE CONCRETO COMO EM ALVENARIA DE PAREDES INTERNAS, COM COLHER DE PEDREIRO. ARGAMASSA TRAÇO 1:3 COM PREPARO EM BETONEIRA 400L. AF_06/2014 </v>
          </cell>
          <cell r="G760">
            <v>87879</v>
          </cell>
          <cell r="H760" t="str">
            <v>SINAPI</v>
          </cell>
          <cell r="I760" t="str">
            <v>M²</v>
          </cell>
          <cell r="J760">
            <v>11.555199999999999</v>
          </cell>
          <cell r="K760">
            <v>3.56</v>
          </cell>
          <cell r="L760">
            <v>41.13</v>
          </cell>
          <cell r="M760">
            <v>40</v>
          </cell>
          <cell r="N760">
            <v>2</v>
          </cell>
          <cell r="P760">
            <v>23.11</v>
          </cell>
          <cell r="Q760">
            <v>41.13</v>
          </cell>
          <cell r="R760">
            <v>3.34</v>
          </cell>
          <cell r="S760">
            <v>38.590000000000003</v>
          </cell>
          <cell r="T760">
            <v>3.56</v>
          </cell>
          <cell r="U760">
            <v>41.13</v>
          </cell>
        </row>
        <row r="761">
          <cell r="D761" t="str">
            <v>CONCRETO FCK=15MPA, VIRADO EM BETONEIRA, SEM LANCAMENTO, COM IMPERMEABILIZANTE</v>
          </cell>
          <cell r="G761">
            <v>94963</v>
          </cell>
          <cell r="H761" t="str">
            <v>SINAPI</v>
          </cell>
          <cell r="I761" t="str">
            <v>M³</v>
          </cell>
          <cell r="J761">
            <v>0.7399</v>
          </cell>
          <cell r="K761">
            <v>394.66</v>
          </cell>
          <cell r="L761">
            <v>292</v>
          </cell>
          <cell r="M761">
            <v>40</v>
          </cell>
          <cell r="N761">
            <v>2</v>
          </cell>
          <cell r="P761">
            <v>1.48</v>
          </cell>
          <cell r="Q761">
            <v>292</v>
          </cell>
          <cell r="R761">
            <v>388.36</v>
          </cell>
          <cell r="S761">
            <v>287.33999999999997</v>
          </cell>
          <cell r="T761">
            <v>394.66</v>
          </cell>
          <cell r="U761">
            <v>292</v>
          </cell>
        </row>
        <row r="762">
          <cell r="D762" t="str">
            <v>FORMAS DE MADEIRA COMUM PARA FUNDAÇÃO REAPROVEITAMENTO 5X, INCLUSIVE MONTAGEM E DESMONTAGEM.</v>
          </cell>
          <cell r="G762">
            <v>6</v>
          </cell>
          <cell r="H762" t="str">
            <v>Composição</v>
          </cell>
          <cell r="I762" t="str">
            <v>M²</v>
          </cell>
          <cell r="J762">
            <v>10.8392</v>
          </cell>
          <cell r="K762">
            <v>33.03</v>
          </cell>
          <cell r="L762">
            <v>358.01</v>
          </cell>
          <cell r="M762">
            <v>40</v>
          </cell>
          <cell r="N762">
            <v>2</v>
          </cell>
          <cell r="P762">
            <v>21.68</v>
          </cell>
          <cell r="Q762">
            <v>358.01</v>
          </cell>
          <cell r="R762">
            <v>30.39</v>
          </cell>
          <cell r="S762">
            <v>329.4</v>
          </cell>
          <cell r="T762">
            <v>33.03</v>
          </cell>
          <cell r="U762">
            <v>358.01</v>
          </cell>
        </row>
        <row r="763">
          <cell r="D763" t="str">
            <v>ARMADURA CA-60, 5.0MM, MONTAGEM, CORTE E DOBRA NA OBRA</v>
          </cell>
          <cell r="G763">
            <v>92915</v>
          </cell>
          <cell r="H763" t="str">
            <v>SINAPI</v>
          </cell>
          <cell r="I763" t="str">
            <v>KG</v>
          </cell>
          <cell r="J763">
            <v>10.895899999999999</v>
          </cell>
          <cell r="K763">
            <v>12.24</v>
          </cell>
          <cell r="L763">
            <v>133.36000000000001</v>
          </cell>
          <cell r="M763">
            <v>40</v>
          </cell>
          <cell r="N763">
            <v>2</v>
          </cell>
          <cell r="P763">
            <v>21.79</v>
          </cell>
          <cell r="Q763">
            <v>133.36000000000001</v>
          </cell>
          <cell r="R763">
            <v>11.66</v>
          </cell>
          <cell r="S763">
            <v>127.04</v>
          </cell>
          <cell r="T763">
            <v>12.24</v>
          </cell>
          <cell r="U763">
            <v>133.36000000000001</v>
          </cell>
        </row>
        <row r="764">
          <cell r="D764" t="str">
            <v>ARMADURA CA-50, 10.0MM, MONTAGEM, CORTE E DOBRA NA OBRA</v>
          </cell>
          <cell r="G764">
            <v>92919</v>
          </cell>
          <cell r="H764" t="str">
            <v>SINAPI</v>
          </cell>
          <cell r="I764" t="str">
            <v>KG</v>
          </cell>
          <cell r="J764">
            <v>26.282699999999998</v>
          </cell>
          <cell r="K764">
            <v>9.1199999999999992</v>
          </cell>
          <cell r="L764">
            <v>239.69</v>
          </cell>
          <cell r="M764">
            <v>40</v>
          </cell>
          <cell r="N764">
            <v>2</v>
          </cell>
          <cell r="P764">
            <v>52.57</v>
          </cell>
          <cell r="Q764">
            <v>239.69</v>
          </cell>
          <cell r="R764">
            <v>8.91</v>
          </cell>
          <cell r="S764">
            <v>234.17</v>
          </cell>
          <cell r="T764">
            <v>9.1199999999999992</v>
          </cell>
          <cell r="U764">
            <v>239.69</v>
          </cell>
        </row>
        <row r="765">
          <cell r="D765" t="str">
            <v>ARMADURA CA-50, 8.0MM, MONTAGEM, CORTE E DOBRA NA OBRA</v>
          </cell>
          <cell r="G765">
            <v>92917</v>
          </cell>
          <cell r="H765" t="str">
            <v>SINAPI</v>
          </cell>
          <cell r="I765" t="str">
            <v>KG</v>
          </cell>
          <cell r="J765">
            <v>30.334800000000001</v>
          </cell>
          <cell r="K765">
            <v>10.33</v>
          </cell>
          <cell r="L765">
            <v>313.35000000000002</v>
          </cell>
          <cell r="M765">
            <v>40</v>
          </cell>
          <cell r="N765">
            <v>2</v>
          </cell>
          <cell r="P765">
            <v>60.67</v>
          </cell>
          <cell r="Q765">
            <v>313.35000000000002</v>
          </cell>
          <cell r="R765">
            <v>10.039999999999999</v>
          </cell>
          <cell r="S765">
            <v>304.56</v>
          </cell>
          <cell r="T765">
            <v>10.33</v>
          </cell>
          <cell r="U765">
            <v>313.35000000000002</v>
          </cell>
        </row>
        <row r="766">
          <cell r="D766" t="str">
            <v xml:space="preserve">LASTRO DE BRITA Nº 2 APILOADA MANUALMENTE COM MAÇO DE ATÉ 30 KG </v>
          </cell>
          <cell r="G766">
            <v>94116</v>
          </cell>
          <cell r="H766" t="str">
            <v>SINAPI</v>
          </cell>
          <cell r="I766" t="str">
            <v>M³</v>
          </cell>
          <cell r="J766">
            <v>0.60289999999999999</v>
          </cell>
          <cell r="K766">
            <v>269.32</v>
          </cell>
          <cell r="L766">
            <v>162.37</v>
          </cell>
          <cell r="M766">
            <v>40</v>
          </cell>
          <cell r="N766">
            <v>2</v>
          </cell>
          <cell r="P766">
            <v>1.21</v>
          </cell>
          <cell r="Q766">
            <v>162.37</v>
          </cell>
          <cell r="R766">
            <v>265.08</v>
          </cell>
          <cell r="S766">
            <v>159.81</v>
          </cell>
          <cell r="T766">
            <v>269.32</v>
          </cell>
          <cell r="U766">
            <v>162.37</v>
          </cell>
        </row>
        <row r="767">
          <cell r="D767" t="str">
            <v xml:space="preserve">TOTAL (B) </v>
          </cell>
          <cell r="L767">
            <v>2474.77</v>
          </cell>
          <cell r="M767">
            <v>40</v>
          </cell>
        </row>
        <row r="768">
          <cell r="M768">
            <v>40</v>
          </cell>
        </row>
        <row r="769">
          <cell r="D769" t="str">
            <v xml:space="preserve">CUSTO DIRETO TOTAL </v>
          </cell>
          <cell r="L769">
            <v>2474.77</v>
          </cell>
          <cell r="M769">
            <v>40</v>
          </cell>
        </row>
        <row r="770">
          <cell r="D770">
            <v>23.54</v>
          </cell>
          <cell r="L770">
            <v>582.55999999999995</v>
          </cell>
          <cell r="M770">
            <v>40</v>
          </cell>
        </row>
        <row r="771">
          <cell r="D771" t="str">
            <v xml:space="preserve">PREÇO UNITÁRIO TOTAL </v>
          </cell>
          <cell r="L771">
            <v>3057.33</v>
          </cell>
          <cell r="M771">
            <v>40</v>
          </cell>
        </row>
        <row r="772">
          <cell r="M772">
            <v>40</v>
          </cell>
        </row>
        <row r="773">
          <cell r="M773">
            <v>40</v>
          </cell>
        </row>
        <row r="774">
          <cell r="C774">
            <v>41</v>
          </cell>
          <cell r="D774" t="str">
            <v>CÓDIGO:</v>
          </cell>
          <cell r="F774" t="str">
            <v>COMPOSIÇÃO:</v>
          </cell>
          <cell r="G774">
            <v>41</v>
          </cell>
          <cell r="K774" t="str">
            <v>UN: M²</v>
          </cell>
          <cell r="M774">
            <v>41</v>
          </cell>
          <cell r="N774">
            <v>17</v>
          </cell>
          <cell r="P774">
            <v>0</v>
          </cell>
          <cell r="Q774">
            <v>60.18</v>
          </cell>
          <cell r="S774">
            <v>56</v>
          </cell>
          <cell r="U774">
            <v>60.18</v>
          </cell>
        </row>
        <row r="775">
          <cell r="D775" t="str">
            <v>SER.CG: ALVENARIA DE VEDAÇÃO DE BLOCOS CERÂMICOS FURADOS NA HORIZONTAL DE 14X9X19CM (ESPESSURA 14CM) DE PAREDES COM ÁREA LÍQUIDA MAIOR OU IGUAL A 6M² SEM VÃOS E ARGAMASSA DE ASSENTAMENTO COM PREPARO EM BETONEIRA. AF_06/2014</v>
          </cell>
          <cell r="M775">
            <v>41</v>
          </cell>
        </row>
        <row r="776">
          <cell r="D776" t="str">
            <v>MÃO DE OBRA</v>
          </cell>
          <cell r="G776" t="str">
            <v>SINAPI</v>
          </cell>
          <cell r="H776" t="str">
            <v>ORIGEM</v>
          </cell>
          <cell r="I776" t="str">
            <v>UN</v>
          </cell>
          <cell r="J776" t="str">
            <v xml:space="preserve">COEF. </v>
          </cell>
          <cell r="K776" t="str">
            <v>CUSTO UNIT.</v>
          </cell>
          <cell r="L776" t="str">
            <v>CUSTO TOTAL</v>
          </cell>
          <cell r="M776">
            <v>41</v>
          </cell>
        </row>
        <row r="777">
          <cell r="D777" t="str">
            <v xml:space="preserve">PEDREIRO COM ENCARGOS COMPLEMENTARES </v>
          </cell>
          <cell r="G777">
            <v>88309</v>
          </cell>
          <cell r="H777" t="str">
            <v>SINAPI</v>
          </cell>
          <cell r="I777" t="str">
            <v>H</v>
          </cell>
          <cell r="J777">
            <v>1.1399999999999999</v>
          </cell>
          <cell r="K777">
            <v>22.6</v>
          </cell>
          <cell r="L777">
            <v>25.76</v>
          </cell>
          <cell r="M777">
            <v>41</v>
          </cell>
          <cell r="N777">
            <v>0</v>
          </cell>
          <cell r="P777">
            <v>0</v>
          </cell>
          <cell r="Q777">
            <v>25.76</v>
          </cell>
          <cell r="R777">
            <v>20.149999999999999</v>
          </cell>
          <cell r="S777">
            <v>22.97</v>
          </cell>
          <cell r="T777">
            <v>22.6</v>
          </cell>
          <cell r="U777">
            <v>25.76</v>
          </cell>
        </row>
        <row r="778">
          <cell r="D778" t="str">
            <v xml:space="preserve">SERVENTE COM ENCARGOS COMPLEMENTARES </v>
          </cell>
          <cell r="G778">
            <v>88316</v>
          </cell>
          <cell r="H778" t="str">
            <v>SINAPI</v>
          </cell>
          <cell r="I778" t="str">
            <v>H</v>
          </cell>
          <cell r="J778">
            <v>0.88</v>
          </cell>
          <cell r="K778">
            <v>15.2</v>
          </cell>
          <cell r="L778">
            <v>13.37</v>
          </cell>
          <cell r="M778">
            <v>41</v>
          </cell>
          <cell r="N778">
            <v>0</v>
          </cell>
          <cell r="P778">
            <v>0</v>
          </cell>
          <cell r="Q778">
            <v>13.37</v>
          </cell>
          <cell r="R778">
            <v>13.75</v>
          </cell>
          <cell r="S778">
            <v>12.1</v>
          </cell>
          <cell r="T778">
            <v>15.2</v>
          </cell>
          <cell r="U778">
            <v>13.37</v>
          </cell>
        </row>
        <row r="779">
          <cell r="D779" t="str">
            <v>TOTAL (A)</v>
          </cell>
          <cell r="L779">
            <v>39.130000000000003</v>
          </cell>
          <cell r="M779">
            <v>41</v>
          </cell>
        </row>
        <row r="780">
          <cell r="M780">
            <v>41</v>
          </cell>
        </row>
        <row r="781">
          <cell r="D781" t="str">
            <v>MATERIAL/SUB-CONTRATADO</v>
          </cell>
          <cell r="G781" t="str">
            <v>SINAPI</v>
          </cell>
          <cell r="H781" t="str">
            <v>ORIGEM</v>
          </cell>
          <cell r="I781" t="str">
            <v>UN</v>
          </cell>
          <cell r="J781" t="str">
            <v xml:space="preserve">COEF. </v>
          </cell>
          <cell r="K781" t="str">
            <v>CUSTO UNIT.</v>
          </cell>
          <cell r="L781" t="str">
            <v>CUSTO TOTAL</v>
          </cell>
          <cell r="M781">
            <v>41</v>
          </cell>
        </row>
        <row r="782">
          <cell r="D782" t="str">
            <v>ARGAMASSA TRAÇO 1:2:8 (CIMENTO, CAL E AREIA MÉDIA) PARA EMBOÇO/MASSA ÚNICA/ASSENTAMENTO DE ALVENARIA DE VEDAÇÃO, PRMECÂNICO COM BETONEIRA 400 L. AF_06/2014</v>
          </cell>
          <cell r="G782">
            <v>87292</v>
          </cell>
          <cell r="H782" t="str">
            <v>SINAPI</v>
          </cell>
          <cell r="I782" t="str">
            <v>M³</v>
          </cell>
          <cell r="J782">
            <v>1.38E-2</v>
          </cell>
          <cell r="K782">
            <v>391.28</v>
          </cell>
          <cell r="L782">
            <v>5.39</v>
          </cell>
          <cell r="M782">
            <v>41</v>
          </cell>
          <cell r="N782">
            <v>0</v>
          </cell>
          <cell r="P782">
            <v>0</v>
          </cell>
          <cell r="Q782">
            <v>5.39</v>
          </cell>
          <cell r="R782">
            <v>382.32</v>
          </cell>
          <cell r="S782">
            <v>5.27</v>
          </cell>
          <cell r="T782">
            <v>391.28</v>
          </cell>
          <cell r="U782">
            <v>5.39</v>
          </cell>
        </row>
        <row r="783">
          <cell r="D783" t="str">
            <v>BLOCO CERAMICO (ALVENARIA VEDACAO), 6 FUROS, DE 9 X 14 X 19 CM</v>
          </cell>
          <cell r="G783">
            <v>7267</v>
          </cell>
          <cell r="H783" t="str">
            <v>SINAPI-I</v>
          </cell>
          <cell r="I783" t="str">
            <v>UN</v>
          </cell>
          <cell r="J783">
            <v>54</v>
          </cell>
          <cell r="K783">
            <v>0.28999999999999998</v>
          </cell>
          <cell r="L783">
            <v>15.66</v>
          </cell>
          <cell r="M783">
            <v>41</v>
          </cell>
          <cell r="N783">
            <v>0</v>
          </cell>
          <cell r="P783">
            <v>0</v>
          </cell>
          <cell r="Q783">
            <v>15.66</v>
          </cell>
          <cell r="R783">
            <v>0.28999999999999998</v>
          </cell>
          <cell r="S783">
            <v>15.66</v>
          </cell>
          <cell r="T783">
            <v>0.28999999999999998</v>
          </cell>
          <cell r="U783">
            <v>15.66</v>
          </cell>
        </row>
        <row r="784">
          <cell r="D784" t="str">
            <v xml:space="preserve">TOTAL (B) </v>
          </cell>
          <cell r="L784">
            <v>21.05</v>
          </cell>
          <cell r="M784">
            <v>41</v>
          </cell>
        </row>
        <row r="785">
          <cell r="M785">
            <v>41</v>
          </cell>
        </row>
        <row r="786">
          <cell r="D786" t="str">
            <v xml:space="preserve">CUSTO DIRETO TOTAL </v>
          </cell>
          <cell r="L786">
            <v>60.18</v>
          </cell>
          <cell r="M786">
            <v>41</v>
          </cell>
        </row>
        <row r="787">
          <cell r="D787">
            <v>23.54</v>
          </cell>
          <cell r="L787">
            <v>14.17</v>
          </cell>
          <cell r="M787">
            <v>41</v>
          </cell>
        </row>
        <row r="788">
          <cell r="D788" t="str">
            <v xml:space="preserve">PREÇO UNITÁRIO TOTAL </v>
          </cell>
          <cell r="L788">
            <v>74.349999999999994</v>
          </cell>
          <cell r="M788">
            <v>41</v>
          </cell>
        </row>
        <row r="789">
          <cell r="D789" t="str">
            <v>(BASEADA NA COMP. SINAPI 87509) Obs: Sem tela de aço</v>
          </cell>
          <cell r="M789">
            <v>41</v>
          </cell>
        </row>
        <row r="790">
          <cell r="D790" t="str">
            <v>(Foram usadas insumos de Blocos cerâmicos e mão de obra da SINAPI cod. 73935/002)</v>
          </cell>
          <cell r="M790">
            <v>41</v>
          </cell>
        </row>
        <row r="791">
          <cell r="M791">
            <v>41</v>
          </cell>
        </row>
        <row r="792">
          <cell r="M792">
            <v>41</v>
          </cell>
        </row>
        <row r="793">
          <cell r="C793">
            <v>42</v>
          </cell>
          <cell r="D793" t="str">
            <v>CÓDIGO:</v>
          </cell>
          <cell r="F793" t="str">
            <v>COMPOSIÇÃO:</v>
          </cell>
          <cell r="G793">
            <v>42</v>
          </cell>
          <cell r="K793" t="str">
            <v xml:space="preserve">UN: UN </v>
          </cell>
          <cell r="M793">
            <v>42</v>
          </cell>
          <cell r="N793">
            <v>14</v>
          </cell>
          <cell r="P793">
            <v>1</v>
          </cell>
          <cell r="Q793">
            <v>152.11000000000001</v>
          </cell>
          <cell r="S793">
            <v>143.65</v>
          </cell>
          <cell r="U793">
            <v>152.11000000000001</v>
          </cell>
        </row>
        <row r="794">
          <cell r="D794" t="str">
            <v>SER.CG: QUADRO DE DISTRIBUIÇÃO DE 12 CIRCUITOS COM BARRAMENTO MONOFÁSICO (F+N+T).</v>
          </cell>
          <cell r="M794">
            <v>42</v>
          </cell>
        </row>
        <row r="795">
          <cell r="D795" t="str">
            <v>MÃO DE OBRA</v>
          </cell>
          <cell r="G795" t="str">
            <v>SINAPI</v>
          </cell>
          <cell r="H795" t="str">
            <v>ORIGEM</v>
          </cell>
          <cell r="I795" t="str">
            <v>UN</v>
          </cell>
          <cell r="J795" t="str">
            <v>COEF.</v>
          </cell>
          <cell r="K795" t="str">
            <v>CUSTO UNIT.</v>
          </cell>
          <cell r="L795" t="str">
            <v>CUSTO TOTAL</v>
          </cell>
          <cell r="M795">
            <v>42</v>
          </cell>
        </row>
        <row r="796">
          <cell r="D796" t="str">
            <v>ELETRICISTA COM ENCARGOS COMPLEMENTARES</v>
          </cell>
          <cell r="G796">
            <v>88264</v>
          </cell>
          <cell r="H796" t="str">
            <v>SINAPI</v>
          </cell>
          <cell r="I796" t="str">
            <v>H</v>
          </cell>
          <cell r="J796">
            <v>2</v>
          </cell>
          <cell r="K796">
            <v>22.82</v>
          </cell>
          <cell r="L796">
            <v>45.64</v>
          </cell>
          <cell r="M796">
            <v>42</v>
          </cell>
          <cell r="N796">
            <v>1</v>
          </cell>
          <cell r="P796">
            <v>2</v>
          </cell>
          <cell r="Q796">
            <v>45.64</v>
          </cell>
          <cell r="R796">
            <v>20.34</v>
          </cell>
          <cell r="S796">
            <v>40.68</v>
          </cell>
          <cell r="T796">
            <v>22.82</v>
          </cell>
          <cell r="U796">
            <v>45.64</v>
          </cell>
        </row>
        <row r="797">
          <cell r="D797" t="str">
            <v>AUXILIAR DE ELETRICISTA COM ENC. COMPLEMENTARES</v>
          </cell>
          <cell r="G797">
            <v>88247</v>
          </cell>
          <cell r="H797" t="str">
            <v>SINAPI</v>
          </cell>
          <cell r="I797" t="str">
            <v>H</v>
          </cell>
          <cell r="J797">
            <v>2</v>
          </cell>
          <cell r="K797">
            <v>17.41</v>
          </cell>
          <cell r="L797">
            <v>34.82</v>
          </cell>
          <cell r="M797">
            <v>42</v>
          </cell>
          <cell r="N797">
            <v>1</v>
          </cell>
          <cell r="P797">
            <v>2</v>
          </cell>
          <cell r="Q797">
            <v>34.82</v>
          </cell>
          <cell r="R797">
            <v>15.66</v>
          </cell>
          <cell r="S797">
            <v>31.32</v>
          </cell>
          <cell r="T797">
            <v>17.41</v>
          </cell>
          <cell r="U797">
            <v>34.82</v>
          </cell>
        </row>
        <row r="798">
          <cell r="D798" t="str">
            <v>TOTAL (A)</v>
          </cell>
          <cell r="L798">
            <v>80.459999999999994</v>
          </cell>
          <cell r="M798">
            <v>42</v>
          </cell>
        </row>
        <row r="799">
          <cell r="M799">
            <v>42</v>
          </cell>
        </row>
        <row r="800">
          <cell r="D800" t="str">
            <v>MATERIAL/SUB-CONTRATADO</v>
          </cell>
          <cell r="G800" t="str">
            <v>SINAPI</v>
          </cell>
          <cell r="H800" t="str">
            <v>ORIGEM</v>
          </cell>
          <cell r="I800" t="str">
            <v>UN</v>
          </cell>
          <cell r="J800" t="str">
            <v xml:space="preserve">COEF. </v>
          </cell>
          <cell r="K800" t="str">
            <v>CUSTO UNIT.</v>
          </cell>
          <cell r="L800" t="str">
            <v>CUSTO TOTAL</v>
          </cell>
          <cell r="M800">
            <v>42</v>
          </cell>
        </row>
        <row r="801">
          <cell r="D801" t="str">
            <v>QUADRO DE DISTRIBUICAO, COM BARRAMENTO TERRA / NEUTRO, DE EMBUTIR, PARA 16 DISJUNTORES DIN</v>
          </cell>
          <cell r="G801">
            <v>39805</v>
          </cell>
          <cell r="H801" t="str">
            <v>SINAPI-I</v>
          </cell>
          <cell r="I801" t="str">
            <v>UN</v>
          </cell>
          <cell r="J801">
            <v>1</v>
          </cell>
          <cell r="K801">
            <v>71.650000000000006</v>
          </cell>
          <cell r="L801">
            <v>71.650000000000006</v>
          </cell>
          <cell r="M801">
            <v>42</v>
          </cell>
          <cell r="N801">
            <v>1</v>
          </cell>
          <cell r="P801">
            <v>1</v>
          </cell>
          <cell r="Q801">
            <v>71.650000000000006</v>
          </cell>
          <cell r="R801">
            <v>71.650000000000006</v>
          </cell>
          <cell r="S801">
            <v>71.650000000000006</v>
          </cell>
          <cell r="T801">
            <v>71.650000000000006</v>
          </cell>
          <cell r="U801">
            <v>71.650000000000006</v>
          </cell>
        </row>
        <row r="802">
          <cell r="D802" t="str">
            <v xml:space="preserve">TOTAL (B) </v>
          </cell>
          <cell r="L802">
            <v>71.650000000000006</v>
          </cell>
          <cell r="M802">
            <v>42</v>
          </cell>
        </row>
        <row r="803">
          <cell r="M803">
            <v>42</v>
          </cell>
        </row>
        <row r="804">
          <cell r="D804" t="str">
            <v xml:space="preserve">CUSTO DIRETO TOTAL </v>
          </cell>
          <cell r="L804">
            <v>152.11000000000001</v>
          </cell>
          <cell r="M804">
            <v>42</v>
          </cell>
        </row>
        <row r="805">
          <cell r="D805">
            <v>23.54</v>
          </cell>
          <cell r="L805">
            <v>35.81</v>
          </cell>
          <cell r="M805">
            <v>42</v>
          </cell>
        </row>
        <row r="806">
          <cell r="D806" t="str">
            <v xml:space="preserve">PREÇO UNITÁRIO TOTAL </v>
          </cell>
          <cell r="L806">
            <v>187.92</v>
          </cell>
          <cell r="M806">
            <v>42</v>
          </cell>
        </row>
        <row r="807">
          <cell r="M807">
            <v>42</v>
          </cell>
        </row>
        <row r="808">
          <cell r="M808">
            <v>42</v>
          </cell>
        </row>
        <row r="809">
          <cell r="C809">
            <v>43</v>
          </cell>
          <cell r="D809" t="str">
            <v>CÓDIGO:</v>
          </cell>
          <cell r="F809" t="str">
            <v>COMPOSIÇÃO:</v>
          </cell>
          <cell r="G809">
            <v>43</v>
          </cell>
          <cell r="K809" t="str">
            <v xml:space="preserve">UN: UN </v>
          </cell>
          <cell r="M809">
            <v>43</v>
          </cell>
          <cell r="N809">
            <v>16</v>
          </cell>
          <cell r="P809">
            <v>16</v>
          </cell>
          <cell r="Q809">
            <v>69.52</v>
          </cell>
          <cell r="S809">
            <v>67.41</v>
          </cell>
          <cell r="U809">
            <v>69.52</v>
          </cell>
        </row>
        <row r="810">
          <cell r="D810" t="str">
            <v>SER.CG: LUMINÁRIA DE SOBREPOR EM CHAPA DE AÇO COM ALETAS PLÁSTICAS, PARA 2 LÂMPADAS, BASE 2XE-27, INCLUSIVE LÂMPADA LED 10W, COMPLETA</v>
          </cell>
          <cell r="M810">
            <v>43</v>
          </cell>
        </row>
        <row r="811">
          <cell r="D811" t="str">
            <v>MÃO DE OBRA</v>
          </cell>
          <cell r="G811" t="str">
            <v>SINAPI</v>
          </cell>
          <cell r="H811" t="str">
            <v>ORIGEM</v>
          </cell>
          <cell r="I811" t="str">
            <v>UN</v>
          </cell>
          <cell r="J811" t="str">
            <v>COEF.</v>
          </cell>
          <cell r="K811" t="str">
            <v>CUSTO UNIT.</v>
          </cell>
          <cell r="L811" t="str">
            <v>CUSTO TOTAL</v>
          </cell>
          <cell r="M811">
            <v>43</v>
          </cell>
        </row>
        <row r="812">
          <cell r="D812" t="str">
            <v>AUXILIAR DE ELETRICISTA COM ENC. COMPLEMENTARES</v>
          </cell>
          <cell r="G812">
            <v>88247</v>
          </cell>
          <cell r="H812" t="str">
            <v>SINAPI</v>
          </cell>
          <cell r="I812" t="str">
            <v>H</v>
          </cell>
          <cell r="J812">
            <v>0.5</v>
          </cell>
          <cell r="K812">
            <v>17.41</v>
          </cell>
          <cell r="L812">
            <v>8.6999999999999993</v>
          </cell>
          <cell r="M812">
            <v>43</v>
          </cell>
          <cell r="N812">
            <v>16</v>
          </cell>
          <cell r="P812">
            <v>8</v>
          </cell>
          <cell r="Q812">
            <v>8.6999999999999993</v>
          </cell>
          <cell r="R812">
            <v>15.66</v>
          </cell>
          <cell r="S812">
            <v>7.83</v>
          </cell>
          <cell r="T812">
            <v>17.41</v>
          </cell>
          <cell r="U812">
            <v>8.6999999999999993</v>
          </cell>
        </row>
        <row r="813">
          <cell r="D813" t="str">
            <v>ELETRICISTA COM ENCARGOS COMPLEMENTARES</v>
          </cell>
          <cell r="G813">
            <v>88264</v>
          </cell>
          <cell r="H813" t="str">
            <v>SINAPI</v>
          </cell>
          <cell r="I813" t="str">
            <v>H</v>
          </cell>
          <cell r="J813">
            <v>0.5</v>
          </cell>
          <cell r="K813">
            <v>22.82</v>
          </cell>
          <cell r="L813">
            <v>11.41</v>
          </cell>
          <cell r="M813">
            <v>43</v>
          </cell>
          <cell r="N813">
            <v>16</v>
          </cell>
          <cell r="P813">
            <v>8</v>
          </cell>
          <cell r="Q813">
            <v>11.41</v>
          </cell>
          <cell r="R813">
            <v>20.34</v>
          </cell>
          <cell r="S813">
            <v>10.17</v>
          </cell>
          <cell r="T813">
            <v>22.82</v>
          </cell>
          <cell r="U813">
            <v>11.41</v>
          </cell>
        </row>
        <row r="814">
          <cell r="D814" t="str">
            <v>TOTAL (A)</v>
          </cell>
          <cell r="L814">
            <v>20.11</v>
          </cell>
          <cell r="M814">
            <v>43</v>
          </cell>
        </row>
        <row r="815">
          <cell r="M815">
            <v>43</v>
          </cell>
        </row>
        <row r="816">
          <cell r="D816" t="str">
            <v>MATERIAL/SUB-CONTRATADO</v>
          </cell>
          <cell r="G816" t="str">
            <v>SINAPI</v>
          </cell>
          <cell r="H816" t="str">
            <v>ORIGEM</v>
          </cell>
          <cell r="I816" t="str">
            <v>UN</v>
          </cell>
          <cell r="J816" t="str">
            <v xml:space="preserve">COEF. </v>
          </cell>
          <cell r="K816" t="str">
            <v>CUSTO UNIT.</v>
          </cell>
          <cell r="L816" t="str">
            <v>CUSTO TOTAL</v>
          </cell>
          <cell r="M816">
            <v>43</v>
          </cell>
        </row>
        <row r="817">
          <cell r="D817" t="str">
            <v>LAMPADA LED 10 W BIVOLT BRANCA, FORMATO TRADICIONAL (BASE E27)</v>
          </cell>
          <cell r="G817">
            <v>38194</v>
          </cell>
          <cell r="H817" t="str">
            <v>SINAPI-I</v>
          </cell>
          <cell r="I817" t="str">
            <v>UN</v>
          </cell>
          <cell r="J817">
            <v>2</v>
          </cell>
          <cell r="K817">
            <v>8.5</v>
          </cell>
          <cell r="L817">
            <v>17</v>
          </cell>
          <cell r="M817">
            <v>43</v>
          </cell>
          <cell r="N817">
            <v>16</v>
          </cell>
          <cell r="P817">
            <v>32</v>
          </cell>
          <cell r="Q817">
            <v>17</v>
          </cell>
          <cell r="R817">
            <v>8.5</v>
          </cell>
          <cell r="S817">
            <v>17</v>
          </cell>
          <cell r="T817">
            <v>8.5</v>
          </cell>
          <cell r="U817">
            <v>17</v>
          </cell>
        </row>
        <row r="818">
          <cell r="D818" t="str">
            <v>LUMINARIA DE SOBREPOR EM CHAPA DE ACO COM ALETAS PLASTICAS, PARA 2 LAMPADAS, BASE E27, POTENCIA MAXIMA 40/60 W (NAO INCLUI LAMPADAS)</v>
          </cell>
          <cell r="G818">
            <v>38784</v>
          </cell>
          <cell r="H818" t="str">
            <v>SINAPI-I</v>
          </cell>
          <cell r="I818" t="str">
            <v>UN</v>
          </cell>
          <cell r="J818">
            <v>1</v>
          </cell>
          <cell r="K818">
            <v>32.409999999999997</v>
          </cell>
          <cell r="L818">
            <v>32.409999999999997</v>
          </cell>
          <cell r="M818">
            <v>43</v>
          </cell>
          <cell r="N818">
            <v>16</v>
          </cell>
          <cell r="P818">
            <v>16</v>
          </cell>
          <cell r="Q818">
            <v>32.409999999999997</v>
          </cell>
          <cell r="R818">
            <v>32.409999999999997</v>
          </cell>
          <cell r="S818">
            <v>32.409999999999997</v>
          </cell>
          <cell r="T818">
            <v>32.409999999999997</v>
          </cell>
          <cell r="U818">
            <v>32.409999999999997</v>
          </cell>
        </row>
        <row r="819">
          <cell r="D819" t="str">
            <v xml:space="preserve">TOTAL (B) </v>
          </cell>
          <cell r="L819">
            <v>49.41</v>
          </cell>
          <cell r="M819">
            <v>43</v>
          </cell>
        </row>
        <row r="820">
          <cell r="M820">
            <v>43</v>
          </cell>
        </row>
        <row r="821">
          <cell r="D821" t="str">
            <v xml:space="preserve">CUSTO DIRETO TOTAL </v>
          </cell>
          <cell r="L821">
            <v>69.52</v>
          </cell>
          <cell r="M821">
            <v>43</v>
          </cell>
        </row>
        <row r="822">
          <cell r="D822">
            <v>23.54</v>
          </cell>
          <cell r="L822">
            <v>16.37</v>
          </cell>
          <cell r="M822">
            <v>43</v>
          </cell>
        </row>
        <row r="823">
          <cell r="D823" t="str">
            <v xml:space="preserve">PREÇO UNITÁRIO TOTAL </v>
          </cell>
          <cell r="L823">
            <v>85.89</v>
          </cell>
          <cell r="M823">
            <v>43</v>
          </cell>
        </row>
        <row r="824">
          <cell r="D824" t="str">
            <v>(BASEADA NA COMP. SINAPI 10/2017 COD. 73953/009)</v>
          </cell>
          <cell r="M824">
            <v>43</v>
          </cell>
        </row>
        <row r="825">
          <cell r="M825">
            <v>43</v>
          </cell>
        </row>
        <row r="826">
          <cell r="M826">
            <v>43</v>
          </cell>
        </row>
        <row r="827">
          <cell r="C827">
            <v>44</v>
          </cell>
          <cell r="D827" t="str">
            <v>CÓDIGO:</v>
          </cell>
          <cell r="F827" t="str">
            <v>COMPOSIÇÃO:</v>
          </cell>
          <cell r="G827">
            <v>44</v>
          </cell>
          <cell r="K827" t="str">
            <v xml:space="preserve">UN: UN </v>
          </cell>
          <cell r="M827">
            <v>44</v>
          </cell>
          <cell r="N827">
            <v>16</v>
          </cell>
          <cell r="P827">
            <v>2</v>
          </cell>
          <cell r="Q827">
            <v>52.83</v>
          </cell>
          <cell r="S827">
            <v>50.72</v>
          </cell>
          <cell r="U827">
            <v>52.83</v>
          </cell>
        </row>
        <row r="828">
          <cell r="D828" t="str">
            <v>SER.CG: LUMINÁRIA DE SOBREPOR EM CHAPA DE AÇO COM ALETAS PLÁSTICAS, PARA 1 LÂMPADA, BASE E-27, INCLUSIVE LÂMPADA LED 10W, COMPLETA</v>
          </cell>
          <cell r="M828">
            <v>44</v>
          </cell>
        </row>
        <row r="829">
          <cell r="D829" t="str">
            <v>MÃO DE OBRA</v>
          </cell>
          <cell r="G829" t="str">
            <v>SINAPI</v>
          </cell>
          <cell r="H829" t="str">
            <v>ORIGEM</v>
          </cell>
          <cell r="I829" t="str">
            <v>UN</v>
          </cell>
          <cell r="J829" t="str">
            <v>COEF.</v>
          </cell>
          <cell r="K829" t="str">
            <v>CUSTO UNIT.</v>
          </cell>
          <cell r="L829" t="str">
            <v>CUSTO TOTAL</v>
          </cell>
          <cell r="M829">
            <v>44</v>
          </cell>
        </row>
        <row r="830">
          <cell r="D830" t="str">
            <v>AUXILIAR DE ELETRICISTA COM ENC. COMPLEMENTARES</v>
          </cell>
          <cell r="G830">
            <v>88247</v>
          </cell>
          <cell r="H830" t="str">
            <v>SINAPI</v>
          </cell>
          <cell r="I830" t="str">
            <v>H</v>
          </cell>
          <cell r="J830">
            <v>0.5</v>
          </cell>
          <cell r="K830">
            <v>17.41</v>
          </cell>
          <cell r="L830">
            <v>8.6999999999999993</v>
          </cell>
          <cell r="M830">
            <v>44</v>
          </cell>
          <cell r="N830">
            <v>2</v>
          </cell>
          <cell r="P830">
            <v>1</v>
          </cell>
          <cell r="Q830">
            <v>8.6999999999999993</v>
          </cell>
          <cell r="R830">
            <v>15.66</v>
          </cell>
          <cell r="S830">
            <v>7.83</v>
          </cell>
          <cell r="T830">
            <v>17.41</v>
          </cell>
          <cell r="U830">
            <v>8.6999999999999993</v>
          </cell>
        </row>
        <row r="831">
          <cell r="D831" t="str">
            <v>ELETRICISTA COM ENCARGOS COMPLEMENTARES</v>
          </cell>
          <cell r="G831">
            <v>88264</v>
          </cell>
          <cell r="H831" t="str">
            <v>SINAPI</v>
          </cell>
          <cell r="I831" t="str">
            <v>H</v>
          </cell>
          <cell r="J831">
            <v>0.5</v>
          </cell>
          <cell r="K831">
            <v>22.82</v>
          </cell>
          <cell r="L831">
            <v>11.41</v>
          </cell>
          <cell r="M831">
            <v>44</v>
          </cell>
          <cell r="N831">
            <v>2</v>
          </cell>
          <cell r="P831">
            <v>1</v>
          </cell>
          <cell r="Q831">
            <v>11.41</v>
          </cell>
          <cell r="R831">
            <v>20.34</v>
          </cell>
          <cell r="S831">
            <v>10.17</v>
          </cell>
          <cell r="T831">
            <v>22.82</v>
          </cell>
          <cell r="U831">
            <v>11.41</v>
          </cell>
        </row>
        <row r="832">
          <cell r="D832" t="str">
            <v>TOTAL (A)</v>
          </cell>
          <cell r="L832">
            <v>20.11</v>
          </cell>
          <cell r="M832">
            <v>44</v>
          </cell>
        </row>
        <row r="833">
          <cell r="M833">
            <v>44</v>
          </cell>
        </row>
        <row r="834">
          <cell r="D834" t="str">
            <v>MATERIAL/SUB-CONTRATADO</v>
          </cell>
          <cell r="G834" t="str">
            <v>SINAPI</v>
          </cell>
          <cell r="H834" t="str">
            <v>ORIGEM</v>
          </cell>
          <cell r="I834" t="str">
            <v>UN</v>
          </cell>
          <cell r="J834" t="str">
            <v xml:space="preserve">COEF. </v>
          </cell>
          <cell r="K834" t="str">
            <v>CUSTO UNIT.</v>
          </cell>
          <cell r="L834" t="str">
            <v>CUSTO TOTAL</v>
          </cell>
          <cell r="M834">
            <v>44</v>
          </cell>
        </row>
        <row r="835">
          <cell r="D835" t="str">
            <v>LAMPADA LED 10 W BIVOLT BRANCA, FORMATO TRADICIONAL (BASE E27)</v>
          </cell>
          <cell r="G835">
            <v>38194</v>
          </cell>
          <cell r="H835" t="str">
            <v>SINAPI-I</v>
          </cell>
          <cell r="I835" t="str">
            <v>UN</v>
          </cell>
          <cell r="J835">
            <v>1</v>
          </cell>
          <cell r="K835">
            <v>8.5</v>
          </cell>
          <cell r="L835">
            <v>8.5</v>
          </cell>
          <cell r="M835">
            <v>44</v>
          </cell>
          <cell r="N835">
            <v>2</v>
          </cell>
          <cell r="P835">
            <v>2</v>
          </cell>
          <cell r="Q835">
            <v>8.5</v>
          </cell>
          <cell r="R835">
            <v>8.5</v>
          </cell>
          <cell r="S835">
            <v>8.5</v>
          </cell>
          <cell r="T835">
            <v>8.5</v>
          </cell>
          <cell r="U835">
            <v>8.5</v>
          </cell>
        </row>
        <row r="836">
          <cell r="D836" t="str">
            <v>LUMINARIA DE SOBREPOR EM CHAPA DE ACO COM ALETAS PLASTICAS, PARA 1 LAMPADA, BASE E27, POTENCIA MAXIMA 40/60 W (NAO INCLUI LAMPADA)</v>
          </cell>
          <cell r="G836">
            <v>38889</v>
          </cell>
          <cell r="H836" t="str">
            <v>SINAPI-I</v>
          </cell>
          <cell r="I836" t="str">
            <v>UN</v>
          </cell>
          <cell r="J836">
            <v>1</v>
          </cell>
          <cell r="K836">
            <v>24.22</v>
          </cell>
          <cell r="L836">
            <v>24.22</v>
          </cell>
          <cell r="M836">
            <v>44</v>
          </cell>
          <cell r="N836">
            <v>2</v>
          </cell>
          <cell r="P836">
            <v>2</v>
          </cell>
          <cell r="Q836">
            <v>24.22</v>
          </cell>
          <cell r="R836">
            <v>24.22</v>
          </cell>
          <cell r="S836">
            <v>24.22</v>
          </cell>
          <cell r="T836">
            <v>24.22</v>
          </cell>
          <cell r="U836">
            <v>24.22</v>
          </cell>
        </row>
        <row r="837">
          <cell r="D837" t="str">
            <v xml:space="preserve">TOTAL (B) </v>
          </cell>
          <cell r="L837">
            <v>32.72</v>
          </cell>
          <cell r="M837">
            <v>44</v>
          </cell>
        </row>
        <row r="838">
          <cell r="M838">
            <v>44</v>
          </cell>
        </row>
        <row r="839">
          <cell r="D839" t="str">
            <v xml:space="preserve">CUSTO DIRETO TOTAL </v>
          </cell>
          <cell r="L839">
            <v>52.83</v>
          </cell>
          <cell r="M839">
            <v>44</v>
          </cell>
        </row>
        <row r="840">
          <cell r="D840">
            <v>23.54</v>
          </cell>
          <cell r="L840">
            <v>12.44</v>
          </cell>
          <cell r="M840">
            <v>44</v>
          </cell>
        </row>
        <row r="841">
          <cell r="D841" t="str">
            <v xml:space="preserve">PREÇO UNITÁRIO TOTAL </v>
          </cell>
          <cell r="L841">
            <v>65.27</v>
          </cell>
          <cell r="M841">
            <v>44</v>
          </cell>
        </row>
        <row r="842">
          <cell r="D842" t="str">
            <v>(BASEADA NA COMP. SINAPI 10/2017 COD. 73953/009)</v>
          </cell>
          <cell r="M842">
            <v>44</v>
          </cell>
        </row>
        <row r="843">
          <cell r="M843">
            <v>44</v>
          </cell>
        </row>
        <row r="844">
          <cell r="M844">
            <v>44</v>
          </cell>
        </row>
        <row r="845">
          <cell r="C845">
            <v>45</v>
          </cell>
          <cell r="D845" t="str">
            <v>CÓDIGO:</v>
          </cell>
          <cell r="F845" t="str">
            <v>COMPOSIÇÃO:</v>
          </cell>
          <cell r="G845">
            <v>45</v>
          </cell>
          <cell r="K845" t="str">
            <v xml:space="preserve">UN: UN </v>
          </cell>
          <cell r="M845">
            <v>45</v>
          </cell>
          <cell r="N845">
            <v>15</v>
          </cell>
          <cell r="P845">
            <v>2</v>
          </cell>
          <cell r="Q845">
            <v>82.59</v>
          </cell>
          <cell r="S845">
            <v>80.900000000000006</v>
          </cell>
          <cell r="U845">
            <v>82.59</v>
          </cell>
        </row>
        <row r="846">
          <cell r="D846" t="str">
            <v>SER.CG: DISPOSITIVO DE PROTEÇÃO CONTRA SURTO 175V - 40KA</v>
          </cell>
          <cell r="M846">
            <v>45</v>
          </cell>
        </row>
        <row r="847">
          <cell r="D847" t="str">
            <v>MÃO DE OBRA</v>
          </cell>
          <cell r="G847" t="str">
            <v>SINAPI</v>
          </cell>
          <cell r="H847" t="str">
            <v>ORIGEM</v>
          </cell>
          <cell r="I847" t="str">
            <v>UN</v>
          </cell>
          <cell r="J847" t="str">
            <v>COEF.</v>
          </cell>
          <cell r="K847" t="str">
            <v>CUSTO UNIT.</v>
          </cell>
          <cell r="L847" t="str">
            <v>CUSTO TOTAL</v>
          </cell>
          <cell r="M847">
            <v>45</v>
          </cell>
        </row>
        <row r="848">
          <cell r="D848" t="str">
            <v>AUXILIAR DE ELETRICISTA COM ENC. COMPLEMENTARES</v>
          </cell>
          <cell r="G848">
            <v>88247</v>
          </cell>
          <cell r="H848" t="str">
            <v>SINAPI</v>
          </cell>
          <cell r="I848" t="str">
            <v>H</v>
          </cell>
          <cell r="J848">
            <v>0.4</v>
          </cell>
          <cell r="K848">
            <v>17.41</v>
          </cell>
          <cell r="L848">
            <v>6.96</v>
          </cell>
          <cell r="M848">
            <v>45</v>
          </cell>
          <cell r="N848">
            <v>2</v>
          </cell>
          <cell r="P848">
            <v>0.8</v>
          </cell>
          <cell r="Q848">
            <v>6.96</v>
          </cell>
          <cell r="R848">
            <v>15.66</v>
          </cell>
          <cell r="S848">
            <v>6.26</v>
          </cell>
          <cell r="T848">
            <v>17.41</v>
          </cell>
          <cell r="U848">
            <v>6.96</v>
          </cell>
        </row>
        <row r="849">
          <cell r="D849" t="str">
            <v>ELETRICISTA COM ENCARGOS COMPLEMENTARES</v>
          </cell>
          <cell r="G849">
            <v>88264</v>
          </cell>
          <cell r="H849" t="str">
            <v>SINAPI</v>
          </cell>
          <cell r="I849" t="str">
            <v>H</v>
          </cell>
          <cell r="J849">
            <v>0.4</v>
          </cell>
          <cell r="K849">
            <v>22.82</v>
          </cell>
          <cell r="L849">
            <v>9.1199999999999992</v>
          </cell>
          <cell r="M849">
            <v>45</v>
          </cell>
          <cell r="N849">
            <v>2</v>
          </cell>
          <cell r="P849">
            <v>0.8</v>
          </cell>
          <cell r="Q849">
            <v>9.1199999999999992</v>
          </cell>
          <cell r="R849">
            <v>20.34</v>
          </cell>
          <cell r="S849">
            <v>8.1300000000000008</v>
          </cell>
          <cell r="T849">
            <v>22.82</v>
          </cell>
          <cell r="U849">
            <v>9.1199999999999992</v>
          </cell>
        </row>
        <row r="850">
          <cell r="D850" t="str">
            <v>TOTAL (A)</v>
          </cell>
          <cell r="L850">
            <v>16.079999999999998</v>
          </cell>
          <cell r="M850">
            <v>45</v>
          </cell>
        </row>
        <row r="851">
          <cell r="M851">
            <v>45</v>
          </cell>
        </row>
        <row r="852">
          <cell r="D852" t="str">
            <v>MATERIAL/SUB-CONTRATADO</v>
          </cell>
          <cell r="G852" t="str">
            <v>SINAPI</v>
          </cell>
          <cell r="H852" t="str">
            <v>ORIGEM</v>
          </cell>
          <cell r="I852" t="str">
            <v>UN</v>
          </cell>
          <cell r="J852" t="str">
            <v xml:space="preserve">COEF. </v>
          </cell>
          <cell r="K852" t="str">
            <v>CUSTO UNIT.</v>
          </cell>
          <cell r="L852" t="str">
            <v>CUSTO TOTAL</v>
          </cell>
          <cell r="M852">
            <v>45</v>
          </cell>
        </row>
        <row r="853">
          <cell r="D853" t="str">
            <v>DISPOSITIVO DPS CLASSE II, 1 POLO, TENSAO MAXIMA DE 175 V, CORRENTE MAXIMA DE *45* KA (TIPO AC)</v>
          </cell>
          <cell r="G853">
            <v>39467</v>
          </cell>
          <cell r="H853" t="str">
            <v>SINAPI-I</v>
          </cell>
          <cell r="I853" t="str">
            <v>UN</v>
          </cell>
          <cell r="J853">
            <v>1</v>
          </cell>
          <cell r="K853">
            <v>66.510000000000005</v>
          </cell>
          <cell r="L853">
            <v>66.510000000000005</v>
          </cell>
          <cell r="M853">
            <v>45</v>
          </cell>
          <cell r="N853">
            <v>2</v>
          </cell>
          <cell r="P853">
            <v>2</v>
          </cell>
          <cell r="Q853">
            <v>66.510000000000005</v>
          </cell>
          <cell r="R853">
            <v>66.510000000000005</v>
          </cell>
          <cell r="S853">
            <v>66.510000000000005</v>
          </cell>
          <cell r="T853">
            <v>66.510000000000005</v>
          </cell>
          <cell r="U853">
            <v>66.510000000000005</v>
          </cell>
        </row>
        <row r="854">
          <cell r="D854" t="str">
            <v xml:space="preserve">TOTAL (B) </v>
          </cell>
          <cell r="L854">
            <v>66.510000000000005</v>
          </cell>
          <cell r="M854">
            <v>45</v>
          </cell>
        </row>
        <row r="855">
          <cell r="M855">
            <v>45</v>
          </cell>
        </row>
        <row r="856">
          <cell r="D856" t="str">
            <v xml:space="preserve">CUSTO DIRETO TOTAL </v>
          </cell>
          <cell r="L856">
            <v>82.59</v>
          </cell>
          <cell r="M856">
            <v>45</v>
          </cell>
        </row>
        <row r="857">
          <cell r="D857">
            <v>23.54</v>
          </cell>
          <cell r="L857">
            <v>19.440000000000001</v>
          </cell>
          <cell r="M857">
            <v>45</v>
          </cell>
        </row>
        <row r="858">
          <cell r="D858" t="str">
            <v xml:space="preserve">PREÇO UNITÁRIO TOTAL </v>
          </cell>
          <cell r="L858">
            <v>102.03</v>
          </cell>
          <cell r="M858">
            <v>45</v>
          </cell>
        </row>
        <row r="859">
          <cell r="D859" t="str">
            <v>(BASEADA NA COMP. SINAPI 10/2017 COD. 74130/004)</v>
          </cell>
          <cell r="M859">
            <v>45</v>
          </cell>
        </row>
        <row r="860">
          <cell r="M860">
            <v>45</v>
          </cell>
        </row>
        <row r="861">
          <cell r="M861">
            <v>45</v>
          </cell>
        </row>
        <row r="862">
          <cell r="C862">
            <v>46</v>
          </cell>
          <cell r="D862" t="str">
            <v>CÓDIGO:</v>
          </cell>
          <cell r="F862" t="str">
            <v>COMPOSIÇÃO:</v>
          </cell>
          <cell r="G862">
            <v>46</v>
          </cell>
          <cell r="K862" t="str">
            <v xml:space="preserve">UN: UN </v>
          </cell>
          <cell r="M862">
            <v>46</v>
          </cell>
          <cell r="N862">
            <v>15</v>
          </cell>
          <cell r="P862">
            <v>2</v>
          </cell>
          <cell r="Q862">
            <v>111.19</v>
          </cell>
          <cell r="S862">
            <v>109.5</v>
          </cell>
          <cell r="U862">
            <v>111.19</v>
          </cell>
        </row>
        <row r="863">
          <cell r="D863" t="str">
            <v>SER.CG: INTERRUPTOR BIPOLAR DR (FASE/FASE - IN 30MA) NORMA DIN 25A</v>
          </cell>
          <cell r="M863">
            <v>46</v>
          </cell>
        </row>
        <row r="864">
          <cell r="D864" t="str">
            <v>MÃO DE OBRA</v>
          </cell>
          <cell r="G864" t="str">
            <v>SINAPI</v>
          </cell>
          <cell r="H864" t="str">
            <v>ORIGEM</v>
          </cell>
          <cell r="I864" t="str">
            <v>UN</v>
          </cell>
          <cell r="J864" t="str">
            <v>COEF.</v>
          </cell>
          <cell r="K864" t="str">
            <v>CUSTO UNIT.</v>
          </cell>
          <cell r="L864" t="str">
            <v>CUSTO TOTAL</v>
          </cell>
          <cell r="M864">
            <v>46</v>
          </cell>
        </row>
        <row r="865">
          <cell r="D865" t="str">
            <v>AUXILIAR DE ELETRICISTA COM ENC. COMPLEMENTARES</v>
          </cell>
          <cell r="G865">
            <v>88247</v>
          </cell>
          <cell r="H865" t="str">
            <v>SINAPI</v>
          </cell>
          <cell r="I865" t="str">
            <v>H</v>
          </cell>
          <cell r="J865">
            <v>0.4</v>
          </cell>
          <cell r="K865">
            <v>17.41</v>
          </cell>
          <cell r="L865">
            <v>6.96</v>
          </cell>
          <cell r="M865">
            <v>46</v>
          </cell>
          <cell r="N865">
            <v>2</v>
          </cell>
          <cell r="P865">
            <v>0.8</v>
          </cell>
          <cell r="Q865">
            <v>6.96</v>
          </cell>
          <cell r="R865">
            <v>15.66</v>
          </cell>
          <cell r="S865">
            <v>6.26</v>
          </cell>
          <cell r="T865">
            <v>17.41</v>
          </cell>
          <cell r="U865">
            <v>6.96</v>
          </cell>
        </row>
        <row r="866">
          <cell r="D866" t="str">
            <v>ELETRICISTA COM ENCARGOS COMPLEMENTARES</v>
          </cell>
          <cell r="G866">
            <v>88264</v>
          </cell>
          <cell r="H866" t="str">
            <v>SINAPI</v>
          </cell>
          <cell r="I866" t="str">
            <v>H</v>
          </cell>
          <cell r="J866">
            <v>0.4</v>
          </cell>
          <cell r="K866">
            <v>22.82</v>
          </cell>
          <cell r="L866">
            <v>9.1199999999999992</v>
          </cell>
          <cell r="M866">
            <v>46</v>
          </cell>
          <cell r="N866">
            <v>2</v>
          </cell>
          <cell r="P866">
            <v>0.8</v>
          </cell>
          <cell r="Q866">
            <v>9.1199999999999992</v>
          </cell>
          <cell r="R866">
            <v>20.34</v>
          </cell>
          <cell r="S866">
            <v>8.1300000000000008</v>
          </cell>
          <cell r="T866">
            <v>22.82</v>
          </cell>
          <cell r="U866">
            <v>9.1199999999999992</v>
          </cell>
        </row>
        <row r="867">
          <cell r="D867" t="str">
            <v>TOTAL (A)</v>
          </cell>
          <cell r="L867">
            <v>16.079999999999998</v>
          </cell>
          <cell r="M867">
            <v>46</v>
          </cell>
        </row>
        <row r="868">
          <cell r="M868">
            <v>46</v>
          </cell>
        </row>
        <row r="869">
          <cell r="D869" t="str">
            <v>MATERIAL/SUB-CONTRATADO</v>
          </cell>
          <cell r="G869" t="str">
            <v>SINAPI</v>
          </cell>
          <cell r="H869" t="str">
            <v>ORIGEM</v>
          </cell>
          <cell r="I869" t="str">
            <v>UN</v>
          </cell>
          <cell r="J869" t="str">
            <v xml:space="preserve">COEF. </v>
          </cell>
          <cell r="K869" t="str">
            <v>CUSTO UNIT.</v>
          </cell>
          <cell r="L869" t="str">
            <v>CUSTO TOTAL</v>
          </cell>
          <cell r="M869">
            <v>46</v>
          </cell>
        </row>
        <row r="870">
          <cell r="D870" t="str">
            <v>DISPOSITIVO DR, 2 POLOS, SENSIBILIDADE DE 30 MA, CORRENTE DE25 A, TIPO AC</v>
          </cell>
          <cell r="G870">
            <v>39445</v>
          </cell>
          <cell r="H870" t="str">
            <v>SINAPI-I</v>
          </cell>
          <cell r="I870" t="str">
            <v>UN</v>
          </cell>
          <cell r="J870">
            <v>1</v>
          </cell>
          <cell r="K870">
            <v>95.11</v>
          </cell>
          <cell r="L870">
            <v>95.11</v>
          </cell>
          <cell r="M870">
            <v>46</v>
          </cell>
          <cell r="N870">
            <v>2</v>
          </cell>
          <cell r="P870">
            <v>2</v>
          </cell>
          <cell r="Q870">
            <v>95.11</v>
          </cell>
          <cell r="R870">
            <v>95.11</v>
          </cell>
          <cell r="S870">
            <v>95.11</v>
          </cell>
          <cell r="T870">
            <v>95.11</v>
          </cell>
          <cell r="U870">
            <v>95.11</v>
          </cell>
        </row>
        <row r="871">
          <cell r="D871" t="str">
            <v xml:space="preserve">TOTAL (B) </v>
          </cell>
          <cell r="L871">
            <v>95.11</v>
          </cell>
          <cell r="M871">
            <v>46</v>
          </cell>
        </row>
        <row r="872">
          <cell r="M872">
            <v>46</v>
          </cell>
        </row>
        <row r="873">
          <cell r="D873" t="str">
            <v xml:space="preserve">CUSTO DIRETO TOTAL </v>
          </cell>
          <cell r="L873">
            <v>111.19</v>
          </cell>
          <cell r="M873">
            <v>46</v>
          </cell>
        </row>
        <row r="874">
          <cell r="D874">
            <v>23.54</v>
          </cell>
          <cell r="L874">
            <v>26.17</v>
          </cell>
          <cell r="M874">
            <v>46</v>
          </cell>
        </row>
        <row r="875">
          <cell r="D875" t="str">
            <v xml:space="preserve">PREÇO UNITÁRIO TOTAL </v>
          </cell>
          <cell r="L875">
            <v>137.36000000000001</v>
          </cell>
          <cell r="M875">
            <v>46</v>
          </cell>
        </row>
        <row r="876">
          <cell r="D876" t="str">
            <v>(BASEADA NA COMP. SINAPI 10/2017 COD. 74130/004)</v>
          </cell>
          <cell r="M876">
            <v>46</v>
          </cell>
        </row>
        <row r="877">
          <cell r="M877">
            <v>46</v>
          </cell>
        </row>
        <row r="878">
          <cell r="M878">
            <v>46</v>
          </cell>
        </row>
        <row r="879">
          <cell r="C879">
            <v>47</v>
          </cell>
          <cell r="D879" t="str">
            <v>CÓDIGO:</v>
          </cell>
          <cell r="F879" t="str">
            <v>COMPOSIÇÃO:</v>
          </cell>
          <cell r="G879">
            <v>47</v>
          </cell>
          <cell r="K879" t="str">
            <v xml:space="preserve">UN: UN </v>
          </cell>
          <cell r="M879">
            <v>47</v>
          </cell>
          <cell r="N879">
            <v>14</v>
          </cell>
          <cell r="P879">
            <v>3</v>
          </cell>
          <cell r="Q879">
            <v>71.98</v>
          </cell>
          <cell r="S879">
            <v>68.86</v>
          </cell>
          <cell r="U879">
            <v>71.98</v>
          </cell>
        </row>
        <row r="880">
          <cell r="D880" t="str">
            <v>SER.CG: CAIXA DE PASSAGEM EM CONCRETO PRÉ-MOLDADA Ø 30CM</v>
          </cell>
          <cell r="M880">
            <v>47</v>
          </cell>
        </row>
        <row r="881">
          <cell r="D881" t="str">
            <v>MÃO DE OBRA</v>
          </cell>
          <cell r="G881" t="str">
            <v>SINAPI</v>
          </cell>
          <cell r="H881" t="str">
            <v>ORIGEM</v>
          </cell>
          <cell r="I881" t="str">
            <v>UN</v>
          </cell>
          <cell r="J881" t="str">
            <v>COEF.</v>
          </cell>
          <cell r="K881" t="str">
            <v>CUSTO UNIT.</v>
          </cell>
          <cell r="L881" t="str">
            <v>CUSTO TOTAL</v>
          </cell>
          <cell r="M881">
            <v>47</v>
          </cell>
        </row>
        <row r="882">
          <cell r="D882" t="str">
            <v>PEDREIRO COM ENCARGOS COMPLEMENTARES</v>
          </cell>
          <cell r="G882">
            <v>88309</v>
          </cell>
          <cell r="H882" t="str">
            <v>SINAPI</v>
          </cell>
          <cell r="I882" t="str">
            <v>H</v>
          </cell>
          <cell r="J882">
            <v>0.8</v>
          </cell>
          <cell r="K882">
            <v>22.6</v>
          </cell>
          <cell r="L882">
            <v>18.079999999999998</v>
          </cell>
          <cell r="M882">
            <v>47</v>
          </cell>
          <cell r="N882">
            <v>3</v>
          </cell>
          <cell r="P882">
            <v>2.4</v>
          </cell>
          <cell r="Q882">
            <v>18.079999999999998</v>
          </cell>
          <cell r="R882">
            <v>20.149999999999999</v>
          </cell>
          <cell r="S882">
            <v>16.12</v>
          </cell>
          <cell r="T882">
            <v>22.6</v>
          </cell>
          <cell r="U882">
            <v>18.079999999999998</v>
          </cell>
        </row>
        <row r="883">
          <cell r="D883" t="str">
            <v>SERVENTE COM ENCARGOS COMPLEMENTARES</v>
          </cell>
          <cell r="G883">
            <v>88316</v>
          </cell>
          <cell r="H883" t="str">
            <v>SINAPI</v>
          </cell>
          <cell r="I883" t="str">
            <v>H</v>
          </cell>
          <cell r="J883">
            <v>0.8</v>
          </cell>
          <cell r="K883">
            <v>15.2</v>
          </cell>
          <cell r="L883">
            <v>12.16</v>
          </cell>
          <cell r="M883">
            <v>47</v>
          </cell>
          <cell r="N883">
            <v>3</v>
          </cell>
          <cell r="P883">
            <v>2.4</v>
          </cell>
          <cell r="Q883">
            <v>12.16</v>
          </cell>
          <cell r="R883">
            <v>13.75</v>
          </cell>
          <cell r="S883">
            <v>11</v>
          </cell>
          <cell r="T883">
            <v>15.2</v>
          </cell>
          <cell r="U883">
            <v>12.16</v>
          </cell>
        </row>
        <row r="884">
          <cell r="D884" t="str">
            <v>TOTAL (A)</v>
          </cell>
          <cell r="L884">
            <v>30.24</v>
          </cell>
          <cell r="M884">
            <v>47</v>
          </cell>
        </row>
        <row r="885">
          <cell r="M885">
            <v>47</v>
          </cell>
        </row>
        <row r="886">
          <cell r="D886" t="str">
            <v>MATERIAL/SUB-CONTRATADO</v>
          </cell>
          <cell r="G886" t="str">
            <v>SINAPI</v>
          </cell>
          <cell r="H886" t="str">
            <v>ORIGEM</v>
          </cell>
          <cell r="I886" t="str">
            <v>UN</v>
          </cell>
          <cell r="J886" t="str">
            <v xml:space="preserve">COEF. </v>
          </cell>
          <cell r="K886" t="str">
            <v>CUSTO UNIT.</v>
          </cell>
          <cell r="L886" t="str">
            <v>CUSTO TOTAL</v>
          </cell>
          <cell r="M886">
            <v>47</v>
          </cell>
        </row>
        <row r="887">
          <cell r="D887" t="str">
            <v>CAIXA INSPECAO EM CONCRETO PARA ATERRAMENTO E PARA RAIOS DIAMETRO = 300 MM</v>
          </cell>
          <cell r="G887">
            <v>34641</v>
          </cell>
          <cell r="H887" t="str">
            <v>SINAPI-I</v>
          </cell>
          <cell r="I887" t="str">
            <v>un</v>
          </cell>
          <cell r="J887">
            <v>1</v>
          </cell>
          <cell r="K887">
            <v>41.74</v>
          </cell>
          <cell r="L887">
            <v>41.74</v>
          </cell>
          <cell r="M887">
            <v>47</v>
          </cell>
          <cell r="N887">
            <v>3</v>
          </cell>
          <cell r="P887">
            <v>3</v>
          </cell>
          <cell r="Q887">
            <v>41.74</v>
          </cell>
          <cell r="R887">
            <v>41.74</v>
          </cell>
          <cell r="S887">
            <v>41.74</v>
          </cell>
          <cell r="T887">
            <v>41.74</v>
          </cell>
          <cell r="U887">
            <v>41.74</v>
          </cell>
        </row>
        <row r="888">
          <cell r="D888" t="str">
            <v xml:space="preserve">TOTAL (B) </v>
          </cell>
          <cell r="L888">
            <v>41.74</v>
          </cell>
          <cell r="M888">
            <v>47</v>
          </cell>
        </row>
        <row r="889">
          <cell r="M889">
            <v>47</v>
          </cell>
        </row>
        <row r="890">
          <cell r="D890" t="str">
            <v xml:space="preserve">CUSTO DIRETO TOTAL </v>
          </cell>
          <cell r="L890">
            <v>71.98</v>
          </cell>
          <cell r="M890">
            <v>47</v>
          </cell>
        </row>
        <row r="891">
          <cell r="D891">
            <v>23.54</v>
          </cell>
          <cell r="L891">
            <v>16.940000000000001</v>
          </cell>
          <cell r="M891">
            <v>47</v>
          </cell>
        </row>
        <row r="892">
          <cell r="D892" t="str">
            <v xml:space="preserve">PREÇO UNITÁRIO TOTAL </v>
          </cell>
          <cell r="L892">
            <v>88.92</v>
          </cell>
          <cell r="M892">
            <v>47</v>
          </cell>
        </row>
        <row r="893">
          <cell r="M893">
            <v>47</v>
          </cell>
        </row>
        <row r="894">
          <cell r="M894">
            <v>47</v>
          </cell>
        </row>
        <row r="895">
          <cell r="C895">
            <v>48</v>
          </cell>
          <cell r="D895" t="str">
            <v>CÓDIGO:</v>
          </cell>
          <cell r="F895" t="str">
            <v>COMPOSIÇÃO:</v>
          </cell>
          <cell r="G895">
            <v>48</v>
          </cell>
          <cell r="K895" t="str">
            <v>UN: un</v>
          </cell>
          <cell r="M895">
            <v>48</v>
          </cell>
          <cell r="N895">
            <v>19</v>
          </cell>
          <cell r="P895">
            <v>2</v>
          </cell>
          <cell r="Q895">
            <v>326.95999999999998</v>
          </cell>
          <cell r="S895">
            <v>323.83</v>
          </cell>
          <cell r="U895">
            <v>326.95999999999998</v>
          </cell>
        </row>
        <row r="896">
          <cell r="D896" t="str">
            <v>SER.CG: VASO SANITÁRIO COM CAIXA ACOPLADA PARA PNE (DEFICIENTES FÍSICOS) DE LOUÇA BRANCA OU EM CORES, COM TAMPA E ACESSÓRIOS - FORNECIMENTO E INSTALAÇÃO</v>
          </cell>
          <cell r="M896">
            <v>48</v>
          </cell>
        </row>
        <row r="897">
          <cell r="D897" t="str">
            <v>MÃO DE OBRA</v>
          </cell>
          <cell r="G897" t="str">
            <v>SINAPI</v>
          </cell>
          <cell r="H897" t="str">
            <v>ORIGEM</v>
          </cell>
          <cell r="I897" t="str">
            <v>UN</v>
          </cell>
          <cell r="J897" t="str">
            <v>COEF.</v>
          </cell>
          <cell r="K897" t="str">
            <v>CUSTO UNIT.</v>
          </cell>
          <cell r="L897" t="str">
            <v>CUSTO TOTAL</v>
          </cell>
          <cell r="M897">
            <v>48</v>
          </cell>
        </row>
        <row r="898">
          <cell r="D898" t="str">
            <v>ENCANADOR OU BOMBEIRO HIDRÁULICO C/ ENC. COMPLEM.</v>
          </cell>
          <cell r="G898">
            <v>88267</v>
          </cell>
          <cell r="H898" t="str">
            <v>SINAPI</v>
          </cell>
          <cell r="I898" t="str">
            <v>H</v>
          </cell>
          <cell r="J898">
            <v>0.78</v>
          </cell>
          <cell r="K898">
            <v>22.18</v>
          </cell>
          <cell r="L898">
            <v>17.3</v>
          </cell>
          <cell r="M898">
            <v>48</v>
          </cell>
          <cell r="N898">
            <v>2</v>
          </cell>
          <cell r="P898">
            <v>1.56</v>
          </cell>
          <cell r="Q898">
            <v>17.3</v>
          </cell>
          <cell r="R898">
            <v>19.73</v>
          </cell>
          <cell r="S898">
            <v>15.38</v>
          </cell>
          <cell r="T898">
            <v>22.18</v>
          </cell>
          <cell r="U898">
            <v>17.3</v>
          </cell>
        </row>
        <row r="899">
          <cell r="D899" t="str">
            <v>AUXILIAR DE ENCANADOR OU BOMBEIRO HIDRÁULICO COM ENCARGOS COMPLEMENTARES</v>
          </cell>
          <cell r="G899">
            <v>88248</v>
          </cell>
          <cell r="H899" t="str">
            <v>SINAPI</v>
          </cell>
          <cell r="I899" t="str">
            <v>H</v>
          </cell>
          <cell r="J899">
            <v>0.44</v>
          </cell>
          <cell r="K899">
            <v>16.93</v>
          </cell>
          <cell r="L899">
            <v>7.44</v>
          </cell>
          <cell r="M899">
            <v>48</v>
          </cell>
          <cell r="N899">
            <v>2</v>
          </cell>
          <cell r="P899">
            <v>0.88</v>
          </cell>
          <cell r="Q899">
            <v>7.44</v>
          </cell>
          <cell r="R899">
            <v>15.2</v>
          </cell>
          <cell r="S899">
            <v>6.68</v>
          </cell>
          <cell r="T899">
            <v>16.93</v>
          </cell>
          <cell r="U899">
            <v>7.44</v>
          </cell>
        </row>
        <row r="900">
          <cell r="D900" t="str">
            <v>TOTAL (A)</v>
          </cell>
          <cell r="L900">
            <v>24.74</v>
          </cell>
          <cell r="M900">
            <v>48</v>
          </cell>
        </row>
        <row r="901">
          <cell r="M901">
            <v>48</v>
          </cell>
        </row>
        <row r="902">
          <cell r="D902" t="str">
            <v>MATERIAL/SUB-CONTRATADO</v>
          </cell>
          <cell r="G902" t="str">
            <v>SINAPI</v>
          </cell>
          <cell r="H902" t="str">
            <v>ORIGEM</v>
          </cell>
          <cell r="I902" t="str">
            <v>UN</v>
          </cell>
          <cell r="J902" t="str">
            <v xml:space="preserve">COEF. </v>
          </cell>
          <cell r="K902" t="str">
            <v>CUSTO UNIT.</v>
          </cell>
          <cell r="L902" t="str">
            <v>CUSTO TOTAL</v>
          </cell>
          <cell r="M902">
            <v>48</v>
          </cell>
        </row>
        <row r="903">
          <cell r="D903" t="str">
            <v>ENGATE FLEXÍVEL EM PLÁSTICO BRANCO, 1/2" X 40CM - FORNECIMENTO E INSTALAÇÃO. AF_12/2013</v>
          </cell>
          <cell r="G903">
            <v>86885</v>
          </cell>
          <cell r="H903" t="str">
            <v>SINAPI</v>
          </cell>
          <cell r="I903" t="str">
            <v xml:space="preserve">UN </v>
          </cell>
          <cell r="J903">
            <v>1</v>
          </cell>
          <cell r="K903">
            <v>9.07</v>
          </cell>
          <cell r="L903">
            <v>9.07</v>
          </cell>
          <cell r="M903">
            <v>48</v>
          </cell>
          <cell r="N903">
            <v>2</v>
          </cell>
          <cell r="P903">
            <v>2</v>
          </cell>
          <cell r="Q903">
            <v>9.07</v>
          </cell>
          <cell r="R903">
            <v>8.6199999999999992</v>
          </cell>
          <cell r="S903">
            <v>8.6199999999999992</v>
          </cell>
          <cell r="T903">
            <v>9.07</v>
          </cell>
          <cell r="U903">
            <v>9.07</v>
          </cell>
        </row>
        <row r="904">
          <cell r="D904" t="str">
            <v>BACIA SANITARIA (VASO) COM CAIXA ACOPLADA, DE LOUCA BRANCA</v>
          </cell>
          <cell r="G904">
            <v>10422</v>
          </cell>
          <cell r="H904" t="str">
            <v>SINAPI-I</v>
          </cell>
          <cell r="I904" t="str">
            <v xml:space="preserve">UN </v>
          </cell>
          <cell r="J904">
            <v>1</v>
          </cell>
          <cell r="K904">
            <v>226.63</v>
          </cell>
          <cell r="L904">
            <v>226.63</v>
          </cell>
          <cell r="M904">
            <v>48</v>
          </cell>
          <cell r="N904">
            <v>2</v>
          </cell>
          <cell r="P904">
            <v>2</v>
          </cell>
          <cell r="Q904">
            <v>226.63</v>
          </cell>
          <cell r="R904">
            <v>226.63</v>
          </cell>
          <cell r="S904">
            <v>226.63</v>
          </cell>
          <cell r="T904">
            <v>226.63</v>
          </cell>
          <cell r="U904">
            <v>226.63</v>
          </cell>
        </row>
        <row r="905">
          <cell r="D905" t="str">
            <v>ASSENTO SANITARIO DE PLASTICO, TIPO CONVENCIONAL</v>
          </cell>
          <cell r="G905">
            <v>377</v>
          </cell>
          <cell r="H905" t="str">
            <v>SINAPI-I</v>
          </cell>
          <cell r="I905" t="str">
            <v xml:space="preserve">UN </v>
          </cell>
          <cell r="J905">
            <v>1</v>
          </cell>
          <cell r="K905">
            <v>22</v>
          </cell>
          <cell r="L905">
            <v>22</v>
          </cell>
          <cell r="M905">
            <v>48</v>
          </cell>
          <cell r="N905">
            <v>2</v>
          </cell>
          <cell r="P905">
            <v>2</v>
          </cell>
          <cell r="Q905">
            <v>22</v>
          </cell>
          <cell r="R905">
            <v>22</v>
          </cell>
          <cell r="S905">
            <v>22</v>
          </cell>
          <cell r="T905">
            <v>22</v>
          </cell>
          <cell r="U905">
            <v>22</v>
          </cell>
        </row>
        <row r="906">
          <cell r="D906" t="str">
            <v>PARAFUSO NIQUELADO COM ACABAMENTO CROMADO PARA FIXAR PECA SANITARIA, INCLUI PORCA CEGA, ARRUELA E BUCHA DE NYLON TAMANHO S-10</v>
          </cell>
          <cell r="G906">
            <v>4384</v>
          </cell>
          <cell r="H906" t="str">
            <v>SINAPI-I</v>
          </cell>
          <cell r="I906" t="str">
            <v>UN</v>
          </cell>
          <cell r="J906">
            <v>2</v>
          </cell>
          <cell r="K906">
            <v>15.58</v>
          </cell>
          <cell r="L906">
            <v>31.16</v>
          </cell>
          <cell r="M906">
            <v>48</v>
          </cell>
          <cell r="N906">
            <v>2</v>
          </cell>
          <cell r="P906">
            <v>4</v>
          </cell>
          <cell r="Q906">
            <v>31.16</v>
          </cell>
          <cell r="R906">
            <v>15.58</v>
          </cell>
          <cell r="S906">
            <v>31.16</v>
          </cell>
          <cell r="T906">
            <v>15.58</v>
          </cell>
          <cell r="U906">
            <v>31.16</v>
          </cell>
        </row>
        <row r="907">
          <cell r="D907" t="str">
            <v xml:space="preserve">VEDACAO PVC, 100 MM, PARA SAIDA VASO SANITARIO </v>
          </cell>
          <cell r="G907">
            <v>6138</v>
          </cell>
          <cell r="H907" t="str">
            <v>SINAPI-I</v>
          </cell>
          <cell r="I907" t="str">
            <v>UN</v>
          </cell>
          <cell r="J907">
            <v>1</v>
          </cell>
          <cell r="K907">
            <v>1.26</v>
          </cell>
          <cell r="L907">
            <v>1.26</v>
          </cell>
          <cell r="M907">
            <v>48</v>
          </cell>
          <cell r="N907">
            <v>2</v>
          </cell>
          <cell r="P907">
            <v>2</v>
          </cell>
          <cell r="Q907">
            <v>1.26</v>
          </cell>
          <cell r="R907">
            <v>1.26</v>
          </cell>
          <cell r="S907">
            <v>1.26</v>
          </cell>
          <cell r="T907">
            <v>1.26</v>
          </cell>
          <cell r="U907">
            <v>1.26</v>
          </cell>
        </row>
        <row r="908">
          <cell r="D908" t="str">
            <v xml:space="preserve">REJUNTE EPOXI BRANCO </v>
          </cell>
          <cell r="G908">
            <v>37329</v>
          </cell>
          <cell r="H908" t="str">
            <v>SINAPI-I</v>
          </cell>
          <cell r="I908" t="str">
            <v>KG</v>
          </cell>
          <cell r="J908">
            <v>0.1469</v>
          </cell>
          <cell r="K908">
            <v>82.41</v>
          </cell>
          <cell r="L908">
            <v>12.1</v>
          </cell>
          <cell r="M908">
            <v>48</v>
          </cell>
          <cell r="N908">
            <v>2</v>
          </cell>
          <cell r="P908">
            <v>0.28999999999999998</v>
          </cell>
          <cell r="Q908">
            <v>12.1</v>
          </cell>
          <cell r="R908">
            <v>82.41</v>
          </cell>
          <cell r="S908">
            <v>12.1</v>
          </cell>
          <cell r="T908">
            <v>82.41</v>
          </cell>
          <cell r="U908">
            <v>12.1</v>
          </cell>
        </row>
        <row r="909">
          <cell r="D909" t="str">
            <v xml:space="preserve">TOTAL (B) </v>
          </cell>
          <cell r="L909">
            <v>302.22000000000003</v>
          </cell>
          <cell r="M909">
            <v>48</v>
          </cell>
        </row>
        <row r="910">
          <cell r="M910">
            <v>48</v>
          </cell>
        </row>
        <row r="911">
          <cell r="D911" t="str">
            <v xml:space="preserve">CUSTO DIRETO TOTAL </v>
          </cell>
          <cell r="L911">
            <v>326.95999999999998</v>
          </cell>
          <cell r="M911">
            <v>48</v>
          </cell>
        </row>
        <row r="912">
          <cell r="D912">
            <v>23.54</v>
          </cell>
          <cell r="L912">
            <v>76.97</v>
          </cell>
          <cell r="M912">
            <v>48</v>
          </cell>
        </row>
        <row r="913">
          <cell r="D913" t="str">
            <v xml:space="preserve">PREÇO UNITÁRIO TOTAL </v>
          </cell>
          <cell r="L913">
            <v>403.93</v>
          </cell>
          <cell r="M913">
            <v>48</v>
          </cell>
        </row>
        <row r="914">
          <cell r="M914">
            <v>48</v>
          </cell>
        </row>
        <row r="915">
          <cell r="M915">
            <v>48</v>
          </cell>
        </row>
        <row r="916">
          <cell r="C916">
            <v>49</v>
          </cell>
          <cell r="D916" t="str">
            <v>CÓDIGO:</v>
          </cell>
          <cell r="F916" t="str">
            <v>COMPOSIÇÃO:</v>
          </cell>
          <cell r="G916">
            <v>49</v>
          </cell>
          <cell r="K916" t="str">
            <v>UN: un</v>
          </cell>
          <cell r="M916">
            <v>49</v>
          </cell>
          <cell r="N916">
            <v>13</v>
          </cell>
          <cell r="P916">
            <v>5</v>
          </cell>
          <cell r="Q916">
            <v>23.52</v>
          </cell>
          <cell r="S916">
            <v>23.37</v>
          </cell>
          <cell r="U916">
            <v>23.52</v>
          </cell>
        </row>
        <row r="917">
          <cell r="D917" t="str">
            <v xml:space="preserve">SER.CG: ASSENTO PARA VASO SANITARIO DE PLASTICO PADRAO POPULAR - FORNECIMENTO E INSTALACAO </v>
          </cell>
          <cell r="M917">
            <v>49</v>
          </cell>
        </row>
        <row r="918">
          <cell r="D918" t="str">
            <v>MÃO DE OBRA</v>
          </cell>
          <cell r="G918" t="str">
            <v>SINAPI</v>
          </cell>
          <cell r="H918" t="str">
            <v>ORIGEM</v>
          </cell>
          <cell r="I918" t="str">
            <v>UN</v>
          </cell>
          <cell r="J918" t="str">
            <v>COEF.</v>
          </cell>
          <cell r="K918" t="str">
            <v>CUSTO UNIT.</v>
          </cell>
          <cell r="L918" t="str">
            <v>CUSTO TOTAL</v>
          </cell>
          <cell r="M918">
            <v>49</v>
          </cell>
        </row>
        <row r="919">
          <cell r="D919" t="str">
            <v>SERVENTE COM ENCARGOS COMPLEMENTARES</v>
          </cell>
          <cell r="G919">
            <v>88316</v>
          </cell>
          <cell r="H919" t="str">
            <v>SINAPI</v>
          </cell>
          <cell r="I919" t="str">
            <v>H</v>
          </cell>
          <cell r="J919">
            <v>0.1</v>
          </cell>
          <cell r="K919">
            <v>15.2</v>
          </cell>
          <cell r="L919">
            <v>1.52</v>
          </cell>
          <cell r="M919">
            <v>49</v>
          </cell>
          <cell r="N919">
            <v>5</v>
          </cell>
          <cell r="P919">
            <v>0.5</v>
          </cell>
          <cell r="Q919">
            <v>1.52</v>
          </cell>
          <cell r="R919">
            <v>13.75</v>
          </cell>
          <cell r="S919">
            <v>1.37</v>
          </cell>
          <cell r="T919">
            <v>15.2</v>
          </cell>
          <cell r="U919">
            <v>1.52</v>
          </cell>
        </row>
        <row r="920">
          <cell r="D920" t="str">
            <v>TOTAL (A)</v>
          </cell>
          <cell r="L920">
            <v>1.52</v>
          </cell>
          <cell r="M920">
            <v>49</v>
          </cell>
        </row>
        <row r="921">
          <cell r="M921">
            <v>49</v>
          </cell>
        </row>
        <row r="922">
          <cell r="D922" t="str">
            <v>MATERIAL/SUB-CONTRATADO</v>
          </cell>
          <cell r="G922" t="str">
            <v>SINAPI</v>
          </cell>
          <cell r="H922" t="str">
            <v>ORIGEM</v>
          </cell>
          <cell r="I922" t="str">
            <v>UN</v>
          </cell>
          <cell r="J922" t="str">
            <v xml:space="preserve">COEF. </v>
          </cell>
          <cell r="K922" t="str">
            <v>CUSTO UNIT.</v>
          </cell>
          <cell r="L922" t="str">
            <v>CUSTO TOTAL</v>
          </cell>
          <cell r="M922">
            <v>49</v>
          </cell>
        </row>
        <row r="923">
          <cell r="D923" t="str">
            <v xml:space="preserve">ASSENTO SANITARIO PLASTICO, TIPO CONVENCIONAL </v>
          </cell>
          <cell r="G923">
            <v>377</v>
          </cell>
          <cell r="H923" t="str">
            <v>SINAPI-I</v>
          </cell>
          <cell r="I923" t="str">
            <v>un</v>
          </cell>
          <cell r="J923">
            <v>1</v>
          </cell>
          <cell r="K923">
            <v>22</v>
          </cell>
          <cell r="L923">
            <v>22</v>
          </cell>
          <cell r="M923">
            <v>49</v>
          </cell>
          <cell r="N923">
            <v>5</v>
          </cell>
          <cell r="P923">
            <v>5</v>
          </cell>
          <cell r="Q923">
            <v>22</v>
          </cell>
          <cell r="R923">
            <v>22</v>
          </cell>
          <cell r="S923">
            <v>22</v>
          </cell>
          <cell r="T923">
            <v>22</v>
          </cell>
          <cell r="U923">
            <v>22</v>
          </cell>
        </row>
        <row r="924">
          <cell r="D924" t="str">
            <v xml:space="preserve">TOTAL (B) </v>
          </cell>
          <cell r="L924">
            <v>22</v>
          </cell>
          <cell r="M924">
            <v>49</v>
          </cell>
        </row>
        <row r="925">
          <cell r="M925">
            <v>49</v>
          </cell>
        </row>
        <row r="926">
          <cell r="D926" t="str">
            <v xml:space="preserve">CUSTO DIRETO TOTAL </v>
          </cell>
          <cell r="L926">
            <v>23.52</v>
          </cell>
          <cell r="M926">
            <v>49</v>
          </cell>
        </row>
        <row r="927">
          <cell r="D927">
            <v>23.54</v>
          </cell>
          <cell r="L927">
            <v>5.54</v>
          </cell>
          <cell r="M927">
            <v>49</v>
          </cell>
        </row>
        <row r="928">
          <cell r="D928" t="str">
            <v xml:space="preserve">PREÇO UNITÁRIO TOTAL </v>
          </cell>
          <cell r="L928">
            <v>29.06</v>
          </cell>
          <cell r="M928">
            <v>49</v>
          </cell>
        </row>
        <row r="929">
          <cell r="M929">
            <v>49</v>
          </cell>
        </row>
        <row r="930">
          <cell r="M930">
            <v>49</v>
          </cell>
        </row>
        <row r="931">
          <cell r="C931">
            <v>50</v>
          </cell>
          <cell r="D931" t="str">
            <v>CÓDIGO:</v>
          </cell>
          <cell r="F931" t="str">
            <v>COMPOSIÇÃO:</v>
          </cell>
          <cell r="G931">
            <v>50</v>
          </cell>
          <cell r="K931" t="str">
            <v xml:space="preserve">UN: UN </v>
          </cell>
          <cell r="M931">
            <v>50</v>
          </cell>
          <cell r="N931">
            <v>19</v>
          </cell>
          <cell r="P931">
            <v>1</v>
          </cell>
          <cell r="Q931">
            <v>407.87</v>
          </cell>
          <cell r="S931">
            <v>394.5</v>
          </cell>
          <cell r="U931">
            <v>407.87</v>
          </cell>
        </row>
        <row r="932">
          <cell r="D932" t="str">
            <v>SER.CG: MICTÓRIO INDIVIDUAL DE LOUÇA BRANCO COM PERTENCES E REGISTRO DE PRESSÃO CROMADO 1/2".</v>
          </cell>
          <cell r="M932">
            <v>50</v>
          </cell>
        </row>
        <row r="933">
          <cell r="D933" t="str">
            <v>MÃO DE OBRA</v>
          </cell>
          <cell r="G933" t="str">
            <v>SINAPI</v>
          </cell>
          <cell r="H933" t="str">
            <v>ORIGEM</v>
          </cell>
          <cell r="I933" t="str">
            <v>UN</v>
          </cell>
          <cell r="J933" t="str">
            <v>COEF.</v>
          </cell>
          <cell r="K933" t="str">
            <v>CUSTO UNIT.</v>
          </cell>
          <cell r="L933" t="str">
            <v>CUSTO TOTAL</v>
          </cell>
          <cell r="M933">
            <v>50</v>
          </cell>
        </row>
        <row r="934">
          <cell r="D934" t="str">
            <v xml:space="preserve">AUXILIAR DE ENCANADOR OU BOMBEIRO HIDRÁULICO COM ENCARGOS COMPLEMENTARES </v>
          </cell>
          <cell r="E934" t="str">
            <v xml:space="preserve">AUXILIAR DE ENCANADOR OU BOMBEIRO HIDRÁULICO COM ENCARGOS COMPLEMENTARES </v>
          </cell>
          <cell r="F934" t="str">
            <v xml:space="preserve">AUXILIAR DE ENCANADOR OU BOMBEIRO HIDRÁULICO COM ENCARGOS COMPLEMENTARES </v>
          </cell>
          <cell r="G934">
            <v>88248</v>
          </cell>
          <cell r="H934" t="str">
            <v>SINAPI</v>
          </cell>
          <cell r="I934" t="str">
            <v>H</v>
          </cell>
          <cell r="J934">
            <v>3.2</v>
          </cell>
          <cell r="K934">
            <v>16.93</v>
          </cell>
          <cell r="L934">
            <v>54.17</v>
          </cell>
          <cell r="M934">
            <v>50</v>
          </cell>
          <cell r="N934">
            <v>1</v>
          </cell>
          <cell r="P934">
            <v>3.2</v>
          </cell>
          <cell r="Q934">
            <v>54.17</v>
          </cell>
          <cell r="R934">
            <v>15.2</v>
          </cell>
          <cell r="S934">
            <v>48.64</v>
          </cell>
          <cell r="T934">
            <v>16.93</v>
          </cell>
          <cell r="U934">
            <v>54.17</v>
          </cell>
        </row>
        <row r="935">
          <cell r="D935" t="str">
            <v>ENCANADOR OU BOMBEIRO HIDRÁULICO COM ENCARGOS COMPLEMENTARES</v>
          </cell>
          <cell r="E935" t="str">
            <v>ENCANADOR OU BOMBEIRO HIDRÁULICO COM ENCARGOS COMPLEMENTARES MATERIAL : 304,66 78,1MAO DE OBRA : 85,42 21,9TOTAL COMPOSIÇÃO : 390,08 100,0TALAÇÃO. AF_12/2013</v>
          </cell>
          <cell r="F935" t="str">
            <v>ENCANADOR OU BOMBEIRO HIDRÁULICO COM ENCARGOS COMPLEMENTARES MATERIAL : 304,66 78,1MAO DE OBRA : 85,42 21,9TOTAL COMPOSIÇÃO : 390,08 100,0TALAÇÃO. AF_12/2013</v>
          </cell>
          <cell r="G935">
            <v>88267</v>
          </cell>
          <cell r="H935" t="str">
            <v>SINAPI</v>
          </cell>
          <cell r="I935" t="str">
            <v>H</v>
          </cell>
          <cell r="J935">
            <v>3.2</v>
          </cell>
          <cell r="K935">
            <v>22.18</v>
          </cell>
          <cell r="L935">
            <v>70.97</v>
          </cell>
          <cell r="M935">
            <v>50</v>
          </cell>
          <cell r="N935">
            <v>1</v>
          </cell>
          <cell r="P935">
            <v>3.2</v>
          </cell>
          <cell r="Q935">
            <v>70.97</v>
          </cell>
          <cell r="R935">
            <v>19.73</v>
          </cell>
          <cell r="S935">
            <v>63.13</v>
          </cell>
          <cell r="T935">
            <v>22.18</v>
          </cell>
          <cell r="U935">
            <v>70.97</v>
          </cell>
        </row>
        <row r="936">
          <cell r="D936" t="str">
            <v>TOTAL (A)</v>
          </cell>
          <cell r="L936">
            <v>125.14</v>
          </cell>
          <cell r="M936">
            <v>50</v>
          </cell>
        </row>
        <row r="937">
          <cell r="M937">
            <v>50</v>
          </cell>
        </row>
        <row r="938">
          <cell r="D938" t="str">
            <v>MATERIAL/SUB-CONTRATADO</v>
          </cell>
          <cell r="G938" t="str">
            <v>SINAPI</v>
          </cell>
          <cell r="H938" t="str">
            <v>ORIGEM</v>
          </cell>
          <cell r="I938" t="str">
            <v>UN</v>
          </cell>
          <cell r="J938" t="str">
            <v xml:space="preserve">COEF. </v>
          </cell>
          <cell r="K938" t="str">
            <v>CUSTO UNIT.</v>
          </cell>
          <cell r="L938" t="str">
            <v>CUSTO TOTAL</v>
          </cell>
          <cell r="M938">
            <v>50</v>
          </cell>
        </row>
        <row r="939">
          <cell r="D939" t="str">
            <v xml:space="preserve">FITA VEDA ROSCA EM ROLOS DE 18 MM X 10 M (L X C) </v>
          </cell>
          <cell r="E939" t="str">
            <v xml:space="preserve">FITA VEDA ROSCA EM ROLOS DE 18 MM X 10 M (L X C) </v>
          </cell>
          <cell r="F939" t="str">
            <v xml:space="preserve">FITA VEDA ROSCA EM ROLOS DE 18 MM X 10 M (L X C) </v>
          </cell>
          <cell r="G939">
            <v>3146</v>
          </cell>
          <cell r="H939" t="str">
            <v>SINAPI-I</v>
          </cell>
          <cell r="I939" t="str">
            <v>UN</v>
          </cell>
          <cell r="J939">
            <v>7.5999999999999998E-2</v>
          </cell>
          <cell r="K939">
            <v>2.25</v>
          </cell>
          <cell r="L939">
            <v>0.17</v>
          </cell>
          <cell r="M939">
            <v>50</v>
          </cell>
          <cell r="N939">
            <v>1</v>
          </cell>
          <cell r="P939">
            <v>0.08</v>
          </cell>
          <cell r="Q939">
            <v>0.17</v>
          </cell>
          <cell r="R939">
            <v>2.25</v>
          </cell>
          <cell r="S939">
            <v>0.17</v>
          </cell>
          <cell r="T939">
            <v>2.25</v>
          </cell>
          <cell r="U939">
            <v>0.17</v>
          </cell>
        </row>
        <row r="940">
          <cell r="D940" t="str">
            <v>PARAFUSO NIQUELADO 3 1/2" COM ACABAMENTO CROMADO PARA FIXAR PECA SANITARIA, INCLUI PORCA CEGA, ARRUELA E BUCHA DE NYLON TAMANHO S-8</v>
          </cell>
          <cell r="E940" t="str">
            <v>PARAFUSO NIQUELADO 3 1/2" COM ACABAMENTO CROMADO PARA FIXAR PECA SANITARIA, INCLUI PORCA CEGA, ARRUELA E BUCHA DE NYLON TAMANHO S-8</v>
          </cell>
          <cell r="F940" t="str">
            <v>PARAFUSO NIQUELADO 3 1/2" COM ACABAMENTO CROMADO PARA FIXAR PECA SANITARIA, INCLUI PORCA CEGA, ARRUELA E BUCHA DE NYLON TAMANHO S-8</v>
          </cell>
          <cell r="G940">
            <v>4351</v>
          </cell>
          <cell r="H940" t="str">
            <v>SINAPI-I</v>
          </cell>
          <cell r="I940" t="str">
            <v>UN</v>
          </cell>
          <cell r="J940">
            <v>2</v>
          </cell>
          <cell r="K940">
            <v>11.55</v>
          </cell>
          <cell r="L940">
            <v>23.1</v>
          </cell>
          <cell r="M940">
            <v>50</v>
          </cell>
          <cell r="N940">
            <v>1</v>
          </cell>
          <cell r="P940">
            <v>2</v>
          </cell>
          <cell r="Q940">
            <v>23.1</v>
          </cell>
          <cell r="R940">
            <v>11.55</v>
          </cell>
          <cell r="S940">
            <v>23.1</v>
          </cell>
          <cell r="T940">
            <v>11.55</v>
          </cell>
          <cell r="U940">
            <v>23.1</v>
          </cell>
        </row>
        <row r="941">
          <cell r="D941" t="str">
            <v>REGISTRO PRESSAO COM ACABAMENTO E CANOPLA CROMADA, SIMPLES, BITOLA 1/2 " (REF 1416)</v>
          </cell>
          <cell r="E941" t="str">
            <v>REGISTRO PRESSAO COM ACABAMENTO E CANOPLA CROMADA, SIMPLES, BITOLA 1/2 " (REF 1416)</v>
          </cell>
          <cell r="F941" t="str">
            <v>REGISTRO PRESSAO COM ACABAMENTO E CANOPLA CROMADA, SIMPLES, BITOLA 1/2 " (REF 1416)</v>
          </cell>
          <cell r="G941">
            <v>6021</v>
          </cell>
          <cell r="H941" t="str">
            <v>SINAPI-I</v>
          </cell>
          <cell r="I941" t="str">
            <v>UN</v>
          </cell>
          <cell r="J941">
            <v>1</v>
          </cell>
          <cell r="K941">
            <v>43.99</v>
          </cell>
          <cell r="L941">
            <v>43.99</v>
          </cell>
          <cell r="M941">
            <v>50</v>
          </cell>
          <cell r="N941">
            <v>1</v>
          </cell>
          <cell r="P941">
            <v>1</v>
          </cell>
          <cell r="Q941">
            <v>43.99</v>
          </cell>
          <cell r="R941">
            <v>43.99</v>
          </cell>
          <cell r="S941">
            <v>43.99</v>
          </cell>
          <cell r="T941">
            <v>43.99</v>
          </cell>
          <cell r="U941">
            <v>43.99</v>
          </cell>
        </row>
        <row r="942">
          <cell r="D942" t="str">
            <v xml:space="preserve">MICTORIO SIFONADO LOUCA BRANCA SEM COMPLEMENTOS </v>
          </cell>
          <cell r="E942" t="str">
            <v xml:space="preserve">MICTORIO SIFONADO LOUCA BRANCA SEM COMPLEMENTOS </v>
          </cell>
          <cell r="F942" t="str">
            <v xml:space="preserve">MICTORIO SIFONADO LOUCA BRANCA SEM COMPLEMENTOS </v>
          </cell>
          <cell r="G942">
            <v>10432</v>
          </cell>
          <cell r="H942" t="str">
            <v>SINAPI-I</v>
          </cell>
          <cell r="I942" t="str">
            <v>UN</v>
          </cell>
          <cell r="J942">
            <v>1</v>
          </cell>
          <cell r="K942">
            <v>193.23</v>
          </cell>
          <cell r="L942">
            <v>193.23</v>
          </cell>
          <cell r="M942">
            <v>50</v>
          </cell>
          <cell r="N942">
            <v>1</v>
          </cell>
          <cell r="P942">
            <v>1</v>
          </cell>
          <cell r="Q942">
            <v>193.23</v>
          </cell>
          <cell r="R942">
            <v>193.23</v>
          </cell>
          <cell r="S942">
            <v>193.23</v>
          </cell>
          <cell r="T942">
            <v>193.23</v>
          </cell>
          <cell r="U942">
            <v>193.23</v>
          </cell>
        </row>
        <row r="943">
          <cell r="D943" t="str">
            <v xml:space="preserve">ENGATE / RABICHO FLEXIVEL INOX 1/2 " X 30 CM </v>
          </cell>
          <cell r="E943" t="str">
            <v xml:space="preserve">ENGATE / RABICHO FLEXIVEL INOX 1/2 " X 30 CM </v>
          </cell>
          <cell r="F943" t="str">
            <v xml:space="preserve">ENGATE / RABICHO FLEXIVEL INOX 1/2 " X 30 CM </v>
          </cell>
          <cell r="G943">
            <v>11683</v>
          </cell>
          <cell r="H943" t="str">
            <v>SINAPI-I</v>
          </cell>
          <cell r="I943" t="str">
            <v>UN</v>
          </cell>
          <cell r="J943">
            <v>1</v>
          </cell>
          <cell r="K943">
            <v>22.24</v>
          </cell>
          <cell r="L943">
            <v>22.24</v>
          </cell>
          <cell r="M943">
            <v>50</v>
          </cell>
          <cell r="N943">
            <v>1</v>
          </cell>
          <cell r="P943">
            <v>1</v>
          </cell>
          <cell r="Q943">
            <v>22.24</v>
          </cell>
          <cell r="R943">
            <v>22.24</v>
          </cell>
          <cell r="S943">
            <v>22.24</v>
          </cell>
          <cell r="T943">
            <v>22.24</v>
          </cell>
          <cell r="U943">
            <v>22.24</v>
          </cell>
        </row>
        <row r="944">
          <cell r="D944" t="str">
            <v xml:space="preserve">TOTAL (B) </v>
          </cell>
          <cell r="L944">
            <v>282.73</v>
          </cell>
          <cell r="M944">
            <v>50</v>
          </cell>
        </row>
        <row r="945">
          <cell r="M945">
            <v>50</v>
          </cell>
        </row>
        <row r="946">
          <cell r="D946" t="str">
            <v xml:space="preserve">CUSTO DIRETO TOTAL </v>
          </cell>
          <cell r="L946">
            <v>407.87</v>
          </cell>
          <cell r="M946">
            <v>50</v>
          </cell>
        </row>
        <row r="947">
          <cell r="D947">
            <v>23.54</v>
          </cell>
          <cell r="L947">
            <v>96.01</v>
          </cell>
          <cell r="M947">
            <v>50</v>
          </cell>
        </row>
        <row r="948">
          <cell r="D948" t="str">
            <v xml:space="preserve">PREÇO UNITÁRIO TOTAL </v>
          </cell>
          <cell r="L948">
            <v>503.88</v>
          </cell>
          <cell r="M948">
            <v>50</v>
          </cell>
        </row>
        <row r="949">
          <cell r="D949" t="str">
            <v>(BASEADA NA COMP. SINAPI 10/2017 COD. 74130/004)</v>
          </cell>
        </row>
        <row r="952">
          <cell r="C952">
            <v>51</v>
          </cell>
          <cell r="D952" t="str">
            <v>CÓDIGO:</v>
          </cell>
          <cell r="F952" t="str">
            <v>COMPOSIÇÃO:</v>
          </cell>
          <cell r="G952">
            <v>51</v>
          </cell>
          <cell r="K952" t="str">
            <v>UN: un</v>
          </cell>
          <cell r="M952">
            <v>51</v>
          </cell>
          <cell r="N952">
            <v>15</v>
          </cell>
          <cell r="P952">
            <v>6</v>
          </cell>
          <cell r="Q952">
            <v>15.85</v>
          </cell>
          <cell r="S952">
            <v>14.87</v>
          </cell>
          <cell r="U952">
            <v>15.85</v>
          </cell>
        </row>
        <row r="953">
          <cell r="D953" t="str">
            <v xml:space="preserve">SER.CG: CHUVEIRO PLASTICO BRANCO SIMPLES - FORNECIMENTO E INSTALACAO </v>
          </cell>
          <cell r="M953">
            <v>51</v>
          </cell>
        </row>
        <row r="954">
          <cell r="D954" t="str">
            <v>MÃO DE OBRA</v>
          </cell>
          <cell r="G954" t="str">
            <v>SINAPI</v>
          </cell>
          <cell r="H954" t="str">
            <v>ORIGEM</v>
          </cell>
          <cell r="I954" t="str">
            <v>UN</v>
          </cell>
          <cell r="J954" t="str">
            <v>COEF.</v>
          </cell>
          <cell r="K954" t="str">
            <v>CUSTO UNIT.</v>
          </cell>
          <cell r="L954" t="str">
            <v>CUSTO TOTAL</v>
          </cell>
          <cell r="M954">
            <v>51</v>
          </cell>
        </row>
        <row r="955">
          <cell r="D955" t="str">
            <v>ENCANADOR OU BOMBEIRO HIDRÁULICO C/ ENC. COMPLEM.</v>
          </cell>
          <cell r="G955">
            <v>88267</v>
          </cell>
          <cell r="H955" t="str">
            <v>SINAPI</v>
          </cell>
          <cell r="I955" t="str">
            <v>H</v>
          </cell>
          <cell r="J955">
            <v>0.4</v>
          </cell>
          <cell r="K955">
            <v>22.18</v>
          </cell>
          <cell r="L955">
            <v>8.8699999999999992</v>
          </cell>
          <cell r="M955">
            <v>51</v>
          </cell>
          <cell r="N955">
            <v>6</v>
          </cell>
          <cell r="P955">
            <v>2.4</v>
          </cell>
          <cell r="Q955">
            <v>8.8699999999999992</v>
          </cell>
          <cell r="R955">
            <v>19.73</v>
          </cell>
          <cell r="S955">
            <v>7.89</v>
          </cell>
          <cell r="T955">
            <v>22.18</v>
          </cell>
          <cell r="U955">
            <v>8.8699999999999992</v>
          </cell>
        </row>
        <row r="956">
          <cell r="D956" t="str">
            <v>TOTAL (A)</v>
          </cell>
          <cell r="L956">
            <v>8.8699999999999992</v>
          </cell>
          <cell r="M956">
            <v>51</v>
          </cell>
        </row>
        <row r="957">
          <cell r="M957">
            <v>51</v>
          </cell>
        </row>
        <row r="958">
          <cell r="D958" t="str">
            <v>MATERIAL/SUB-CONTRATADO</v>
          </cell>
          <cell r="G958" t="str">
            <v>SINAPI</v>
          </cell>
          <cell r="H958" t="str">
            <v>ORIGEM</v>
          </cell>
          <cell r="I958" t="str">
            <v>UN</v>
          </cell>
          <cell r="J958" t="str">
            <v xml:space="preserve">COEF. </v>
          </cell>
          <cell r="K958" t="str">
            <v>CUSTO UNIT.</v>
          </cell>
          <cell r="L958" t="str">
            <v>CUSTO TOTAL</v>
          </cell>
          <cell r="M958">
            <v>51</v>
          </cell>
        </row>
        <row r="959">
          <cell r="D959" t="str">
            <v xml:space="preserve">CHUVEIRO PLASTICO BRANCO SIMPLES, 5'' - AGUA FRIA - PARA ACOPLAR EM HASTE 1/2' </v>
          </cell>
          <cell r="G959">
            <v>7608</v>
          </cell>
          <cell r="H959" t="str">
            <v>SINAPI-I</v>
          </cell>
          <cell r="I959" t="str">
            <v>un</v>
          </cell>
          <cell r="J959">
            <v>1</v>
          </cell>
          <cell r="K959">
            <v>3.2</v>
          </cell>
          <cell r="L959">
            <v>3.2</v>
          </cell>
          <cell r="M959">
            <v>51</v>
          </cell>
          <cell r="N959">
            <v>6</v>
          </cell>
          <cell r="P959">
            <v>6</v>
          </cell>
          <cell r="Q959">
            <v>3.2</v>
          </cell>
          <cell r="R959">
            <v>3.2</v>
          </cell>
          <cell r="S959">
            <v>3.2</v>
          </cell>
          <cell r="T959">
            <v>3.2</v>
          </cell>
          <cell r="U959">
            <v>3.2</v>
          </cell>
        </row>
        <row r="960">
          <cell r="D960" t="str">
            <v>BRACO OU HASTE COM CANOPLA PLASTICA, 1/2", PARA CHUVEIRO SIMPLES</v>
          </cell>
          <cell r="G960">
            <v>11680</v>
          </cell>
          <cell r="H960" t="str">
            <v>SINAPI-I</v>
          </cell>
          <cell r="I960" t="str">
            <v>un</v>
          </cell>
          <cell r="J960">
            <v>1</v>
          </cell>
          <cell r="K960">
            <v>3.72</v>
          </cell>
          <cell r="L960">
            <v>3.72</v>
          </cell>
          <cell r="M960">
            <v>51</v>
          </cell>
          <cell r="N960">
            <v>6</v>
          </cell>
          <cell r="P960">
            <v>6</v>
          </cell>
          <cell r="Q960">
            <v>3.72</v>
          </cell>
          <cell r="R960">
            <v>3.72</v>
          </cell>
          <cell r="S960">
            <v>3.72</v>
          </cell>
          <cell r="T960">
            <v>3.72</v>
          </cell>
          <cell r="U960">
            <v>3.72</v>
          </cell>
        </row>
        <row r="961">
          <cell r="D961" t="str">
            <v xml:space="preserve">FITA VEDA ROSCA EM ROLOS 18MMX10M </v>
          </cell>
          <cell r="G961">
            <v>3146</v>
          </cell>
          <cell r="H961" t="str">
            <v>SINAPI-I</v>
          </cell>
          <cell r="I961" t="str">
            <v>un</v>
          </cell>
          <cell r="J961">
            <v>2.8000000000000001E-2</v>
          </cell>
          <cell r="K961">
            <v>2.25</v>
          </cell>
          <cell r="L961">
            <v>0.06</v>
          </cell>
          <cell r="M961">
            <v>51</v>
          </cell>
          <cell r="N961">
            <v>6</v>
          </cell>
          <cell r="P961">
            <v>0.17</v>
          </cell>
          <cell r="Q961">
            <v>0.06</v>
          </cell>
          <cell r="R961">
            <v>2.25</v>
          </cell>
          <cell r="S961">
            <v>0.06</v>
          </cell>
          <cell r="T961">
            <v>2.25</v>
          </cell>
          <cell r="U961">
            <v>0.06</v>
          </cell>
        </row>
        <row r="962">
          <cell r="D962" t="str">
            <v xml:space="preserve">TOTAL (B) </v>
          </cell>
          <cell r="L962">
            <v>6.98</v>
          </cell>
          <cell r="M962">
            <v>51</v>
          </cell>
        </row>
        <row r="963">
          <cell r="M963">
            <v>51</v>
          </cell>
        </row>
        <row r="964">
          <cell r="D964" t="str">
            <v xml:space="preserve">CUSTO DIRETO TOTAL </v>
          </cell>
          <cell r="L964">
            <v>15.85</v>
          </cell>
          <cell r="M964">
            <v>51</v>
          </cell>
        </row>
        <row r="965">
          <cell r="D965">
            <v>23.54</v>
          </cell>
          <cell r="L965">
            <v>3.73</v>
          </cell>
          <cell r="M965">
            <v>51</v>
          </cell>
        </row>
        <row r="966">
          <cell r="D966" t="str">
            <v xml:space="preserve">PREÇO UNITÁRIO TOTAL </v>
          </cell>
          <cell r="L966">
            <v>19.579999999999998</v>
          </cell>
          <cell r="M966">
            <v>51</v>
          </cell>
        </row>
        <row r="967">
          <cell r="M967">
            <v>51</v>
          </cell>
        </row>
        <row r="968">
          <cell r="M968">
            <v>51</v>
          </cell>
        </row>
        <row r="969">
          <cell r="C969">
            <v>52</v>
          </cell>
          <cell r="D969" t="str">
            <v>CÓDIGO:</v>
          </cell>
          <cell r="F969" t="str">
            <v>COMPOSIÇÃO:</v>
          </cell>
          <cell r="G969">
            <v>52</v>
          </cell>
          <cell r="K969" t="str">
            <v>UN: un</v>
          </cell>
          <cell r="M969">
            <v>52</v>
          </cell>
          <cell r="N969">
            <v>15</v>
          </cell>
          <cell r="P969">
            <v>7</v>
          </cell>
          <cell r="Q969">
            <v>34.03</v>
          </cell>
          <cell r="S969">
            <v>32.85</v>
          </cell>
          <cell r="U969">
            <v>34.03</v>
          </cell>
        </row>
        <row r="970">
          <cell r="D970" t="str">
            <v>SER.CG: PAPELEIRA INOX (PORTA PAPEL)</v>
          </cell>
          <cell r="M970">
            <v>52</v>
          </cell>
        </row>
        <row r="971">
          <cell r="D971" t="str">
            <v>MÃO DE OBRA</v>
          </cell>
          <cell r="G971" t="str">
            <v>SINAPI</v>
          </cell>
          <cell r="H971" t="str">
            <v>ORIGEM</v>
          </cell>
          <cell r="I971" t="str">
            <v>UN</v>
          </cell>
          <cell r="J971" t="str">
            <v>COEF.</v>
          </cell>
          <cell r="K971" t="str">
            <v>CUSTO UNIT.</v>
          </cell>
          <cell r="L971" t="str">
            <v>CUSTO TOTAL</v>
          </cell>
          <cell r="M971">
            <v>52</v>
          </cell>
        </row>
        <row r="972">
          <cell r="D972" t="str">
            <v>PEDREIRO COM ENCARGOS COMPLEMENTARES</v>
          </cell>
          <cell r="G972">
            <v>88309</v>
          </cell>
          <cell r="H972" t="str">
            <v>SINAPI</v>
          </cell>
          <cell r="I972" t="str">
            <v>H</v>
          </cell>
          <cell r="J972">
            <v>0.3</v>
          </cell>
          <cell r="K972">
            <v>22.6</v>
          </cell>
          <cell r="L972">
            <v>6.78</v>
          </cell>
          <cell r="M972">
            <v>52</v>
          </cell>
          <cell r="N972">
            <v>7</v>
          </cell>
          <cell r="P972">
            <v>2.1</v>
          </cell>
          <cell r="Q972">
            <v>6.78</v>
          </cell>
          <cell r="R972">
            <v>20.149999999999999</v>
          </cell>
          <cell r="S972">
            <v>6.04</v>
          </cell>
          <cell r="T972">
            <v>22.6</v>
          </cell>
          <cell r="U972">
            <v>6.78</v>
          </cell>
        </row>
        <row r="973">
          <cell r="D973" t="str">
            <v>SERVENTE COM ENCARGOS COMPLEMENTARES</v>
          </cell>
          <cell r="G973">
            <v>88316</v>
          </cell>
          <cell r="H973" t="str">
            <v>SINAPI</v>
          </cell>
          <cell r="I973" t="str">
            <v>H</v>
          </cell>
          <cell r="J973">
            <v>0.3</v>
          </cell>
          <cell r="K973">
            <v>15.2</v>
          </cell>
          <cell r="L973">
            <v>4.5599999999999996</v>
          </cell>
          <cell r="M973">
            <v>52</v>
          </cell>
          <cell r="N973">
            <v>7</v>
          </cell>
          <cell r="P973">
            <v>2.1</v>
          </cell>
          <cell r="Q973">
            <v>4.5599999999999996</v>
          </cell>
          <cell r="R973">
            <v>13.75</v>
          </cell>
          <cell r="S973">
            <v>4.12</v>
          </cell>
          <cell r="T973">
            <v>15.2</v>
          </cell>
          <cell r="U973">
            <v>4.5599999999999996</v>
          </cell>
        </row>
        <row r="974">
          <cell r="D974" t="str">
            <v>TOTAL (A)</v>
          </cell>
          <cell r="L974">
            <v>11.34</v>
          </cell>
          <cell r="M974">
            <v>52</v>
          </cell>
        </row>
        <row r="975">
          <cell r="M975">
            <v>52</v>
          </cell>
        </row>
        <row r="976">
          <cell r="D976" t="str">
            <v>MATERIAL/SUB-CONTRATADO</v>
          </cell>
          <cell r="G976" t="str">
            <v>SINAPI</v>
          </cell>
          <cell r="H976" t="str">
            <v>ORIGEM</v>
          </cell>
          <cell r="I976" t="str">
            <v>UN</v>
          </cell>
          <cell r="J976" t="str">
            <v xml:space="preserve">COEF. </v>
          </cell>
          <cell r="K976" t="str">
            <v>CUSTO UNIT.</v>
          </cell>
          <cell r="L976" t="str">
            <v>CUSTO TOTAL</v>
          </cell>
          <cell r="M976">
            <v>52</v>
          </cell>
        </row>
        <row r="977">
          <cell r="D977" t="str">
            <v>BUCHA NYLON S-10 COM PARAFUSO</v>
          </cell>
          <cell r="G977">
            <v>7568</v>
          </cell>
          <cell r="H977" t="str">
            <v>SINAPI-I</v>
          </cell>
          <cell r="I977" t="str">
            <v>un</v>
          </cell>
          <cell r="J977">
            <v>2</v>
          </cell>
          <cell r="K977">
            <v>0.61</v>
          </cell>
          <cell r="L977">
            <v>1.22</v>
          </cell>
          <cell r="M977">
            <v>52</v>
          </cell>
          <cell r="N977">
            <v>7</v>
          </cell>
          <cell r="P977">
            <v>14</v>
          </cell>
          <cell r="Q977">
            <v>1.22</v>
          </cell>
          <cell r="R977">
            <v>0.61</v>
          </cell>
          <cell r="S977">
            <v>1.22</v>
          </cell>
          <cell r="T977">
            <v>0.61</v>
          </cell>
          <cell r="U977">
            <v>1.22</v>
          </cell>
        </row>
        <row r="978">
          <cell r="D978" t="str">
            <v>PAPELEIRA EM METAL CROMADO</v>
          </cell>
          <cell r="G978">
            <v>11703</v>
          </cell>
          <cell r="H978" t="str">
            <v>SINAPI-I</v>
          </cell>
          <cell r="I978" t="str">
            <v>un</v>
          </cell>
          <cell r="J978">
            <v>1</v>
          </cell>
          <cell r="K978">
            <v>21.47</v>
          </cell>
          <cell r="L978">
            <v>21.47</v>
          </cell>
          <cell r="M978">
            <v>52</v>
          </cell>
          <cell r="N978">
            <v>7</v>
          </cell>
          <cell r="P978">
            <v>7</v>
          </cell>
          <cell r="Q978">
            <v>21.47</v>
          </cell>
          <cell r="R978">
            <v>21.47</v>
          </cell>
          <cell r="S978">
            <v>21.47</v>
          </cell>
          <cell r="T978">
            <v>21.47</v>
          </cell>
          <cell r="U978">
            <v>21.47</v>
          </cell>
        </row>
        <row r="979">
          <cell r="D979" t="str">
            <v xml:space="preserve">TOTAL (B) </v>
          </cell>
          <cell r="L979">
            <v>22.69</v>
          </cell>
          <cell r="M979">
            <v>52</v>
          </cell>
        </row>
        <row r="980">
          <cell r="M980">
            <v>52</v>
          </cell>
        </row>
        <row r="981">
          <cell r="D981" t="str">
            <v xml:space="preserve">CUSTO DIRETO TOTAL </v>
          </cell>
          <cell r="L981">
            <v>34.03</v>
          </cell>
          <cell r="M981">
            <v>52</v>
          </cell>
        </row>
        <row r="982">
          <cell r="D982">
            <v>23.54</v>
          </cell>
          <cell r="L982">
            <v>8.01</v>
          </cell>
          <cell r="M982">
            <v>52</v>
          </cell>
        </row>
        <row r="983">
          <cell r="D983" t="str">
            <v xml:space="preserve">PREÇO UNITÁRIO TOTAL </v>
          </cell>
          <cell r="L983">
            <v>42.04</v>
          </cell>
          <cell r="M983">
            <v>52</v>
          </cell>
        </row>
        <row r="984">
          <cell r="M984">
            <v>52</v>
          </cell>
        </row>
        <row r="985">
          <cell r="M985">
            <v>52</v>
          </cell>
        </row>
        <row r="986">
          <cell r="C986">
            <v>53</v>
          </cell>
          <cell r="D986" t="str">
            <v>CÓDIGO:</v>
          </cell>
          <cell r="F986" t="str">
            <v>COMPOSIÇÃO:</v>
          </cell>
          <cell r="G986">
            <v>53</v>
          </cell>
          <cell r="K986" t="str">
            <v>UN: un</v>
          </cell>
          <cell r="M986">
            <v>53</v>
          </cell>
          <cell r="N986">
            <v>15</v>
          </cell>
          <cell r="P986">
            <v>2</v>
          </cell>
          <cell r="Q986">
            <v>28.35</v>
          </cell>
          <cell r="S986">
            <v>27.17</v>
          </cell>
          <cell r="U986">
            <v>28.35</v>
          </cell>
        </row>
        <row r="987">
          <cell r="D987" t="str">
            <v>SER.CG: PORTA-TOALHA TIPO ARGOLA INOX</v>
          </cell>
          <cell r="M987">
            <v>53</v>
          </cell>
        </row>
        <row r="988">
          <cell r="D988" t="str">
            <v>MÃO DE OBRA</v>
          </cell>
          <cell r="G988" t="str">
            <v>SINAPI</v>
          </cell>
          <cell r="H988" t="str">
            <v>ORIGEM</v>
          </cell>
          <cell r="I988" t="str">
            <v>UN</v>
          </cell>
          <cell r="J988" t="str">
            <v>COEF.</v>
          </cell>
          <cell r="K988" t="str">
            <v>CUSTO UNIT.</v>
          </cell>
          <cell r="L988" t="str">
            <v>CUSTO TOTAL</v>
          </cell>
          <cell r="M988">
            <v>53</v>
          </cell>
        </row>
        <row r="989">
          <cell r="D989" t="str">
            <v>PEDREIRO COM ENCARGOS COMPLEMENTARES</v>
          </cell>
          <cell r="G989">
            <v>88309</v>
          </cell>
          <cell r="H989" t="str">
            <v>SINAPI</v>
          </cell>
          <cell r="I989" t="str">
            <v>H</v>
          </cell>
          <cell r="J989">
            <v>0.3</v>
          </cell>
          <cell r="K989">
            <v>22.6</v>
          </cell>
          <cell r="L989">
            <v>6.78</v>
          </cell>
          <cell r="M989">
            <v>53</v>
          </cell>
          <cell r="N989">
            <v>2</v>
          </cell>
          <cell r="P989">
            <v>0.6</v>
          </cell>
          <cell r="Q989">
            <v>6.78</v>
          </cell>
          <cell r="R989">
            <v>20.149999999999999</v>
          </cell>
          <cell r="S989">
            <v>6.04</v>
          </cell>
          <cell r="T989">
            <v>22.6</v>
          </cell>
          <cell r="U989">
            <v>6.78</v>
          </cell>
        </row>
        <row r="990">
          <cell r="D990" t="str">
            <v>SERVENTE COM ENCARGOS COMPLEMENTARES</v>
          </cell>
          <cell r="G990">
            <v>88316</v>
          </cell>
          <cell r="H990" t="str">
            <v>SINAPI</v>
          </cell>
          <cell r="I990" t="str">
            <v>H</v>
          </cell>
          <cell r="J990">
            <v>0.3</v>
          </cell>
          <cell r="K990">
            <v>15.2</v>
          </cell>
          <cell r="L990">
            <v>4.5599999999999996</v>
          </cell>
          <cell r="M990">
            <v>53</v>
          </cell>
          <cell r="N990">
            <v>2</v>
          </cell>
          <cell r="P990">
            <v>0.6</v>
          </cell>
          <cell r="Q990">
            <v>4.5599999999999996</v>
          </cell>
          <cell r="R990">
            <v>13.75</v>
          </cell>
          <cell r="S990">
            <v>4.12</v>
          </cell>
          <cell r="T990">
            <v>15.2</v>
          </cell>
          <cell r="U990">
            <v>4.5599999999999996</v>
          </cell>
        </row>
        <row r="991">
          <cell r="D991" t="str">
            <v>TOTAL (A)</v>
          </cell>
          <cell r="L991">
            <v>11.34</v>
          </cell>
          <cell r="M991">
            <v>53</v>
          </cell>
        </row>
        <row r="992">
          <cell r="M992">
            <v>53</v>
          </cell>
        </row>
        <row r="993">
          <cell r="D993" t="str">
            <v>MATERIAL/SUB-CONTRATADO</v>
          </cell>
          <cell r="G993" t="str">
            <v>SINAPI</v>
          </cell>
          <cell r="H993" t="str">
            <v>ORIGEM</v>
          </cell>
          <cell r="I993" t="str">
            <v>UN</v>
          </cell>
          <cell r="J993" t="str">
            <v xml:space="preserve">COEF. </v>
          </cell>
          <cell r="K993" t="str">
            <v>CUSTO UNIT.</v>
          </cell>
          <cell r="L993" t="str">
            <v>CUSTO TOTAL</v>
          </cell>
          <cell r="M993">
            <v>53</v>
          </cell>
        </row>
        <row r="994">
          <cell r="D994" t="str">
            <v>BUCHA NYLON S-10 COM PARAFUSO</v>
          </cell>
          <cell r="G994">
            <v>7568</v>
          </cell>
          <cell r="H994" t="str">
            <v>SINAPI-I</v>
          </cell>
          <cell r="I994" t="str">
            <v>un</v>
          </cell>
          <cell r="J994">
            <v>1</v>
          </cell>
          <cell r="K994">
            <v>0.61</v>
          </cell>
          <cell r="L994">
            <v>0.61</v>
          </cell>
          <cell r="M994">
            <v>53</v>
          </cell>
          <cell r="N994">
            <v>2</v>
          </cell>
          <cell r="P994">
            <v>2</v>
          </cell>
          <cell r="Q994">
            <v>0.61</v>
          </cell>
          <cell r="R994">
            <v>0.61</v>
          </cell>
          <cell r="S994">
            <v>0.61</v>
          </cell>
          <cell r="T994">
            <v>0.61</v>
          </cell>
          <cell r="U994">
            <v>0.61</v>
          </cell>
        </row>
        <row r="995">
          <cell r="D995" t="str">
            <v>PORTA-TOALHA EM METAL CROMADO TIPO ARGOLA</v>
          </cell>
          <cell r="G995">
            <v>21101</v>
          </cell>
          <cell r="H995" t="str">
            <v>SINAPI-I</v>
          </cell>
          <cell r="I995" t="str">
            <v>un</v>
          </cell>
          <cell r="J995">
            <v>1</v>
          </cell>
          <cell r="K995">
            <v>16.399999999999999</v>
          </cell>
          <cell r="L995">
            <v>16.399999999999999</v>
          </cell>
          <cell r="M995">
            <v>53</v>
          </cell>
          <cell r="N995">
            <v>2</v>
          </cell>
          <cell r="P995">
            <v>2</v>
          </cell>
          <cell r="Q995">
            <v>16.399999999999999</v>
          </cell>
          <cell r="R995">
            <v>16.399999999999999</v>
          </cell>
          <cell r="S995">
            <v>16.399999999999999</v>
          </cell>
          <cell r="T995">
            <v>16.399999999999999</v>
          </cell>
          <cell r="U995">
            <v>16.399999999999999</v>
          </cell>
        </row>
        <row r="996">
          <cell r="D996" t="str">
            <v xml:space="preserve">TOTAL (B) </v>
          </cell>
          <cell r="L996">
            <v>17.010000000000002</v>
          </cell>
          <cell r="M996">
            <v>53</v>
          </cell>
        </row>
        <row r="997">
          <cell r="M997">
            <v>53</v>
          </cell>
        </row>
        <row r="998">
          <cell r="D998" t="str">
            <v xml:space="preserve">CUSTO DIRETO TOTAL </v>
          </cell>
          <cell r="L998">
            <v>28.35</v>
          </cell>
          <cell r="M998">
            <v>53</v>
          </cell>
        </row>
        <row r="999">
          <cell r="D999">
            <v>23.54</v>
          </cell>
          <cell r="L999">
            <v>6.67</v>
          </cell>
          <cell r="M999">
            <v>53</v>
          </cell>
        </row>
        <row r="1000">
          <cell r="D1000" t="str">
            <v xml:space="preserve">PREÇO UNITÁRIO TOTAL </v>
          </cell>
          <cell r="L1000">
            <v>35.020000000000003</v>
          </cell>
          <cell r="M1000">
            <v>53</v>
          </cell>
        </row>
        <row r="1001">
          <cell r="M1001">
            <v>53</v>
          </cell>
        </row>
        <row r="1002">
          <cell r="M1002">
            <v>53</v>
          </cell>
        </row>
        <row r="1003">
          <cell r="C1003">
            <v>54</v>
          </cell>
          <cell r="D1003" t="str">
            <v>CÓDIGO:</v>
          </cell>
          <cell r="F1003" t="str">
            <v>COMPOSIÇÃO:</v>
          </cell>
          <cell r="G1003">
            <v>54</v>
          </cell>
          <cell r="K1003" t="str">
            <v>UN: un</v>
          </cell>
          <cell r="M1003">
            <v>54</v>
          </cell>
          <cell r="N1003">
            <v>15</v>
          </cell>
          <cell r="P1003">
            <v>6</v>
          </cell>
          <cell r="Q1003">
            <v>37.49</v>
          </cell>
          <cell r="S1003">
            <v>36.31</v>
          </cell>
          <cell r="U1003">
            <v>37.49</v>
          </cell>
        </row>
        <row r="1004">
          <cell r="D1004" t="str">
            <v>SER.CG: PORTA TOALHA BANHO EM METAL CROMADO, TIPO BARRA</v>
          </cell>
          <cell r="M1004">
            <v>54</v>
          </cell>
        </row>
        <row r="1005">
          <cell r="D1005" t="str">
            <v>MÃO DE OBRA</v>
          </cell>
          <cell r="G1005" t="str">
            <v>SINAPI</v>
          </cell>
          <cell r="H1005" t="str">
            <v>ORIGEM</v>
          </cell>
          <cell r="I1005" t="str">
            <v>UN</v>
          </cell>
          <cell r="J1005" t="str">
            <v>COEF.</v>
          </cell>
          <cell r="K1005" t="str">
            <v>CUSTO UNIT.</v>
          </cell>
          <cell r="L1005" t="str">
            <v>CUSTO TOTAL</v>
          </cell>
          <cell r="M1005">
            <v>54</v>
          </cell>
        </row>
        <row r="1006">
          <cell r="D1006" t="str">
            <v>PEDREIRO COM ENCARGOS COMPLEMENTARES</v>
          </cell>
          <cell r="G1006">
            <v>88309</v>
          </cell>
          <cell r="H1006" t="str">
            <v>SINAPI</v>
          </cell>
          <cell r="I1006" t="str">
            <v>H</v>
          </cell>
          <cell r="J1006">
            <v>0.3</v>
          </cell>
          <cell r="K1006">
            <v>22.6</v>
          </cell>
          <cell r="L1006">
            <v>6.78</v>
          </cell>
          <cell r="M1006">
            <v>54</v>
          </cell>
          <cell r="N1006">
            <v>6</v>
          </cell>
          <cell r="P1006">
            <v>1.8</v>
          </cell>
          <cell r="Q1006">
            <v>6.78</v>
          </cell>
          <cell r="R1006">
            <v>20.149999999999999</v>
          </cell>
          <cell r="S1006">
            <v>6.04</v>
          </cell>
          <cell r="T1006">
            <v>22.6</v>
          </cell>
          <cell r="U1006">
            <v>6.78</v>
          </cell>
        </row>
        <row r="1007">
          <cell r="D1007" t="str">
            <v>SERVENTE COM ENCARGOS COMPLEMENTARES</v>
          </cell>
          <cell r="G1007">
            <v>88316</v>
          </cell>
          <cell r="H1007" t="str">
            <v>SINAPI</v>
          </cell>
          <cell r="I1007" t="str">
            <v>H</v>
          </cell>
          <cell r="J1007">
            <v>0.3</v>
          </cell>
          <cell r="K1007">
            <v>15.2</v>
          </cell>
          <cell r="L1007">
            <v>4.5599999999999996</v>
          </cell>
          <cell r="M1007">
            <v>54</v>
          </cell>
          <cell r="N1007">
            <v>6</v>
          </cell>
          <cell r="P1007">
            <v>1.8</v>
          </cell>
          <cell r="Q1007">
            <v>4.5599999999999996</v>
          </cell>
          <cell r="R1007">
            <v>13.75</v>
          </cell>
          <cell r="S1007">
            <v>4.12</v>
          </cell>
          <cell r="T1007">
            <v>15.2</v>
          </cell>
          <cell r="U1007">
            <v>4.5599999999999996</v>
          </cell>
        </row>
        <row r="1008">
          <cell r="D1008" t="str">
            <v>TOTAL (A)</v>
          </cell>
          <cell r="L1008">
            <v>11.34</v>
          </cell>
          <cell r="M1008">
            <v>54</v>
          </cell>
        </row>
        <row r="1009">
          <cell r="M1009">
            <v>54</v>
          </cell>
        </row>
        <row r="1010">
          <cell r="D1010" t="str">
            <v>MATERIAL/SUB-CONTRATADO</v>
          </cell>
          <cell r="G1010" t="str">
            <v>SINAPI</v>
          </cell>
          <cell r="H1010" t="str">
            <v>ORIGEM</v>
          </cell>
          <cell r="I1010" t="str">
            <v>UN</v>
          </cell>
          <cell r="J1010" t="str">
            <v xml:space="preserve">COEF. </v>
          </cell>
          <cell r="K1010" t="str">
            <v>CUSTO UNIT.</v>
          </cell>
          <cell r="L1010" t="str">
            <v>CUSTO TOTAL</v>
          </cell>
          <cell r="M1010">
            <v>54</v>
          </cell>
        </row>
        <row r="1011">
          <cell r="D1011" t="str">
            <v>BUCHA NYLON S-10 COM PARAFUSO</v>
          </cell>
          <cell r="G1011">
            <v>7568</v>
          </cell>
          <cell r="H1011" t="str">
            <v>SINAPI-I</v>
          </cell>
          <cell r="I1011" t="str">
            <v>un</v>
          </cell>
          <cell r="J1011">
            <v>1</v>
          </cell>
          <cell r="K1011">
            <v>0.61</v>
          </cell>
          <cell r="L1011">
            <v>0.61</v>
          </cell>
          <cell r="M1011">
            <v>54</v>
          </cell>
          <cell r="N1011">
            <v>6</v>
          </cell>
          <cell r="P1011">
            <v>6</v>
          </cell>
          <cell r="Q1011">
            <v>0.61</v>
          </cell>
          <cell r="R1011">
            <v>0.61</v>
          </cell>
          <cell r="S1011">
            <v>0.61</v>
          </cell>
          <cell r="T1011">
            <v>0.61</v>
          </cell>
          <cell r="U1011">
            <v>0.61</v>
          </cell>
        </row>
        <row r="1012">
          <cell r="D1012" t="str">
            <v xml:space="preserve">PORTA TOALHA BANHO EM METAL CROMADO, TIPO BARRA </v>
          </cell>
          <cell r="G1012">
            <v>21102</v>
          </cell>
          <cell r="H1012" t="str">
            <v>SINAPI-I</v>
          </cell>
          <cell r="I1012" t="str">
            <v>un</v>
          </cell>
          <cell r="J1012">
            <v>1</v>
          </cell>
          <cell r="K1012">
            <v>25.54</v>
          </cell>
          <cell r="L1012">
            <v>25.54</v>
          </cell>
          <cell r="M1012">
            <v>54</v>
          </cell>
          <cell r="N1012">
            <v>6</v>
          </cell>
          <cell r="P1012">
            <v>6</v>
          </cell>
          <cell r="Q1012">
            <v>25.54</v>
          </cell>
          <cell r="R1012">
            <v>25.54</v>
          </cell>
          <cell r="S1012">
            <v>25.54</v>
          </cell>
          <cell r="T1012">
            <v>25.54</v>
          </cell>
          <cell r="U1012">
            <v>25.54</v>
          </cell>
        </row>
        <row r="1013">
          <cell r="D1013" t="str">
            <v xml:space="preserve">TOTAL (B) </v>
          </cell>
          <cell r="L1013">
            <v>26.15</v>
          </cell>
          <cell r="M1013">
            <v>54</v>
          </cell>
        </row>
        <row r="1014">
          <cell r="M1014">
            <v>54</v>
          </cell>
        </row>
        <row r="1015">
          <cell r="D1015" t="str">
            <v xml:space="preserve">CUSTO DIRETO TOTAL </v>
          </cell>
          <cell r="L1015">
            <v>37.49</v>
          </cell>
          <cell r="M1015">
            <v>54</v>
          </cell>
        </row>
        <row r="1016">
          <cell r="D1016">
            <v>23.54</v>
          </cell>
          <cell r="L1016">
            <v>8.83</v>
          </cell>
          <cell r="M1016">
            <v>54</v>
          </cell>
        </row>
        <row r="1017">
          <cell r="D1017" t="str">
            <v xml:space="preserve">PREÇO UNITÁRIO TOTAL </v>
          </cell>
          <cell r="L1017">
            <v>46.32</v>
          </cell>
          <cell r="M1017">
            <v>54</v>
          </cell>
        </row>
        <row r="1018">
          <cell r="M1018">
            <v>54</v>
          </cell>
        </row>
        <row r="1019">
          <cell r="M1019">
            <v>54</v>
          </cell>
        </row>
        <row r="1020">
          <cell r="C1020">
            <v>55</v>
          </cell>
          <cell r="D1020" t="str">
            <v>CÓDIGO:</v>
          </cell>
          <cell r="F1020" t="str">
            <v>COMPOSIÇÃO:</v>
          </cell>
          <cell r="G1020">
            <v>55</v>
          </cell>
          <cell r="K1020" t="str">
            <v>UN: un</v>
          </cell>
          <cell r="M1020">
            <v>55</v>
          </cell>
          <cell r="N1020">
            <v>13</v>
          </cell>
          <cell r="P1020">
            <v>4</v>
          </cell>
          <cell r="Q1020">
            <v>59.86</v>
          </cell>
          <cell r="S1020">
            <v>59</v>
          </cell>
          <cell r="U1020">
            <v>59.86</v>
          </cell>
        </row>
        <row r="1021">
          <cell r="D1021" t="str">
            <v xml:space="preserve">SER.CG: PORTA SABONETE LIQUIDO - FORNECIMENTO E INSTALACAO </v>
          </cell>
          <cell r="M1021">
            <v>55</v>
          </cell>
        </row>
        <row r="1022">
          <cell r="D1022" t="str">
            <v>MÃO DE OBRA</v>
          </cell>
          <cell r="G1022" t="str">
            <v>SINAPI</v>
          </cell>
          <cell r="H1022" t="str">
            <v>ORIGEM</v>
          </cell>
          <cell r="I1022" t="str">
            <v>UN</v>
          </cell>
          <cell r="J1022" t="str">
            <v>COEF.</v>
          </cell>
          <cell r="K1022" t="str">
            <v>CUSTO UNIT.</v>
          </cell>
          <cell r="L1022" t="str">
            <v>CUSTO TOTAL</v>
          </cell>
          <cell r="M1022">
            <v>55</v>
          </cell>
        </row>
        <row r="1023">
          <cell r="D1023" t="str">
            <v>AUXILIAR DE ENCANADOR OU BOMBEIRO HIDRÁULICO COM ENCARGOS COMPLEMENTARES</v>
          </cell>
          <cell r="G1023">
            <v>88248</v>
          </cell>
          <cell r="H1023" t="str">
            <v>SINAPI</v>
          </cell>
          <cell r="I1023" t="str">
            <v>H</v>
          </cell>
          <cell r="J1023">
            <v>0.5</v>
          </cell>
          <cell r="K1023">
            <v>16.93</v>
          </cell>
          <cell r="L1023">
            <v>8.4600000000000009</v>
          </cell>
          <cell r="M1023">
            <v>55</v>
          </cell>
          <cell r="N1023">
            <v>4</v>
          </cell>
          <cell r="P1023">
            <v>2</v>
          </cell>
          <cell r="Q1023">
            <v>8.4600000000000009</v>
          </cell>
          <cell r="R1023">
            <v>15.2</v>
          </cell>
          <cell r="S1023">
            <v>7.6</v>
          </cell>
          <cell r="T1023">
            <v>16.93</v>
          </cell>
          <cell r="U1023">
            <v>8.4600000000000009</v>
          </cell>
        </row>
        <row r="1024">
          <cell r="D1024" t="str">
            <v>TOTAL (A)</v>
          </cell>
          <cell r="L1024">
            <v>8.4600000000000009</v>
          </cell>
          <cell r="M1024">
            <v>55</v>
          </cell>
        </row>
        <row r="1025">
          <cell r="M1025">
            <v>55</v>
          </cell>
        </row>
        <row r="1026">
          <cell r="D1026" t="str">
            <v>MATERIAL/SUB-CONTRATADO</v>
          </cell>
          <cell r="G1026" t="str">
            <v>SINAPI</v>
          </cell>
          <cell r="H1026" t="str">
            <v>ORIGEM</v>
          </cell>
          <cell r="I1026" t="str">
            <v>UN</v>
          </cell>
          <cell r="J1026" t="str">
            <v xml:space="preserve">COEF. </v>
          </cell>
          <cell r="K1026" t="str">
            <v>CUSTO UNIT.</v>
          </cell>
          <cell r="L1026" t="str">
            <v>CUSTO TOTAL</v>
          </cell>
          <cell r="M1026">
            <v>55</v>
          </cell>
        </row>
        <row r="1027">
          <cell r="D1027" t="str">
            <v xml:space="preserve">SABONETEIRA EM VIDRO C/ SUPORTE EM ACO INOX P/ SABAO LIQUIDO </v>
          </cell>
          <cell r="G1027">
            <v>11758</v>
          </cell>
          <cell r="H1027" t="str">
            <v>SINAPI-I</v>
          </cell>
          <cell r="I1027" t="str">
            <v>un</v>
          </cell>
          <cell r="J1027" t="str">
            <v>1,00</v>
          </cell>
          <cell r="K1027">
            <v>51.4</v>
          </cell>
          <cell r="L1027">
            <v>51.4</v>
          </cell>
          <cell r="M1027">
            <v>55</v>
          </cell>
          <cell r="N1027">
            <v>4</v>
          </cell>
          <cell r="P1027">
            <v>4</v>
          </cell>
          <cell r="Q1027">
            <v>51.4</v>
          </cell>
          <cell r="R1027">
            <v>51.4</v>
          </cell>
          <cell r="S1027">
            <v>51.4</v>
          </cell>
          <cell r="T1027">
            <v>51.4</v>
          </cell>
          <cell r="U1027">
            <v>51.4</v>
          </cell>
        </row>
        <row r="1028">
          <cell r="D1028" t="str">
            <v xml:space="preserve">TOTAL (B) </v>
          </cell>
          <cell r="L1028">
            <v>51.4</v>
          </cell>
          <cell r="M1028">
            <v>55</v>
          </cell>
        </row>
        <row r="1029">
          <cell r="M1029">
            <v>55</v>
          </cell>
        </row>
        <row r="1030">
          <cell r="D1030" t="str">
            <v xml:space="preserve">CUSTO DIRETO TOTAL </v>
          </cell>
          <cell r="L1030">
            <v>59.86</v>
          </cell>
          <cell r="M1030">
            <v>55</v>
          </cell>
        </row>
        <row r="1031">
          <cell r="D1031">
            <v>23.54</v>
          </cell>
          <cell r="L1031">
            <v>14.09</v>
          </cell>
          <cell r="M1031">
            <v>55</v>
          </cell>
        </row>
        <row r="1032">
          <cell r="D1032" t="str">
            <v xml:space="preserve">PREÇO UNITÁRIO TOTAL </v>
          </cell>
          <cell r="L1032">
            <v>73.95</v>
          </cell>
          <cell r="M1032">
            <v>55</v>
          </cell>
        </row>
        <row r="1033">
          <cell r="M1033">
            <v>55</v>
          </cell>
        </row>
        <row r="1034">
          <cell r="M1034">
            <v>55</v>
          </cell>
        </row>
        <row r="1035">
          <cell r="C1035">
            <v>56</v>
          </cell>
          <cell r="D1035" t="str">
            <v>CÓDIGO:</v>
          </cell>
          <cell r="F1035" t="str">
            <v>COMPOSIÇÃO:</v>
          </cell>
          <cell r="G1035">
            <v>56</v>
          </cell>
          <cell r="K1035" t="str">
            <v>UN: un</v>
          </cell>
          <cell r="M1035">
            <v>56</v>
          </cell>
          <cell r="N1035">
            <v>12</v>
          </cell>
          <cell r="P1035">
            <v>2</v>
          </cell>
          <cell r="Q1035">
            <v>64.81</v>
          </cell>
          <cell r="S1035">
            <v>63.58</v>
          </cell>
          <cell r="U1035">
            <v>64.81</v>
          </cell>
        </row>
        <row r="1036">
          <cell r="D1036" t="str">
            <v>SER.CG: TOALHEIRO PLASTICO TIPO DISPENSER PARA PAPEL TOALHA INTERFOLHADO</v>
          </cell>
          <cell r="M1036">
            <v>56</v>
          </cell>
        </row>
        <row r="1037">
          <cell r="D1037" t="str">
            <v>MÃO DE OBRA</v>
          </cell>
          <cell r="G1037" t="str">
            <v>SINAPI</v>
          </cell>
          <cell r="H1037" t="str">
            <v>ORIGEM</v>
          </cell>
          <cell r="I1037" t="str">
            <v>UN</v>
          </cell>
          <cell r="J1037" t="str">
            <v>COEF.</v>
          </cell>
          <cell r="K1037" t="str">
            <v>CUSTO UNIT.</v>
          </cell>
          <cell r="L1037" t="str">
            <v>CUSTO TOTAL</v>
          </cell>
          <cell r="M1037">
            <v>56</v>
          </cell>
        </row>
        <row r="1038">
          <cell r="D1038" t="str">
            <v>PEDREIRO COM ENCARGOS COMPLEMENTARES</v>
          </cell>
          <cell r="G1038">
            <v>88309</v>
          </cell>
          <cell r="H1038" t="str">
            <v>SINAPI</v>
          </cell>
          <cell r="I1038" t="str">
            <v>H</v>
          </cell>
          <cell r="J1038">
            <v>0.5</v>
          </cell>
          <cell r="K1038">
            <v>22.6</v>
          </cell>
          <cell r="L1038">
            <v>11.3</v>
          </cell>
          <cell r="M1038">
            <v>56</v>
          </cell>
          <cell r="N1038">
            <v>2</v>
          </cell>
          <cell r="P1038">
            <v>1</v>
          </cell>
          <cell r="Q1038">
            <v>11.3</v>
          </cell>
          <cell r="R1038">
            <v>20.149999999999999</v>
          </cell>
          <cell r="S1038">
            <v>10.07</v>
          </cell>
          <cell r="T1038">
            <v>22.6</v>
          </cell>
          <cell r="U1038">
            <v>11.3</v>
          </cell>
        </row>
        <row r="1039">
          <cell r="D1039" t="str">
            <v>TOTAL (A)</v>
          </cell>
          <cell r="L1039">
            <v>11.3</v>
          </cell>
          <cell r="M1039">
            <v>56</v>
          </cell>
        </row>
        <row r="1040">
          <cell r="M1040">
            <v>56</v>
          </cell>
        </row>
        <row r="1041">
          <cell r="D1041" t="str">
            <v>MATERIAL/SUB-CONTRATADO</v>
          </cell>
          <cell r="G1041" t="str">
            <v>SINAPI</v>
          </cell>
          <cell r="H1041" t="str">
            <v>ORIGEM</v>
          </cell>
          <cell r="I1041" t="str">
            <v>UN</v>
          </cell>
          <cell r="J1041" t="str">
            <v xml:space="preserve">COEF. </v>
          </cell>
          <cell r="K1041" t="str">
            <v>CUSTO UNIT.</v>
          </cell>
          <cell r="L1041" t="str">
            <v>CUSTO TOTAL</v>
          </cell>
          <cell r="M1041">
            <v>56</v>
          </cell>
        </row>
        <row r="1042">
          <cell r="D1042" t="str">
            <v>TOALHEIRO PLASTICO TIPO DISPENSER PARA PAPEL TOALHA INTERFOLHADO</v>
          </cell>
          <cell r="G1042">
            <v>37401</v>
          </cell>
          <cell r="H1042" t="str">
            <v>SINAPI-I</v>
          </cell>
          <cell r="I1042" t="str">
            <v>un</v>
          </cell>
          <cell r="J1042">
            <v>1</v>
          </cell>
          <cell r="K1042">
            <v>53.51</v>
          </cell>
          <cell r="L1042">
            <v>53.51</v>
          </cell>
          <cell r="M1042">
            <v>56</v>
          </cell>
          <cell r="N1042">
            <v>2</v>
          </cell>
          <cell r="P1042">
            <v>2</v>
          </cell>
          <cell r="Q1042">
            <v>53.51</v>
          </cell>
          <cell r="R1042">
            <v>53.51</v>
          </cell>
          <cell r="S1042">
            <v>53.51</v>
          </cell>
          <cell r="T1042">
            <v>53.51</v>
          </cell>
          <cell r="U1042">
            <v>53.51</v>
          </cell>
        </row>
        <row r="1043">
          <cell r="D1043" t="str">
            <v xml:space="preserve">TOTAL (B) </v>
          </cell>
          <cell r="L1043">
            <v>53.51</v>
          </cell>
          <cell r="M1043">
            <v>56</v>
          </cell>
        </row>
        <row r="1044">
          <cell r="M1044">
            <v>56</v>
          </cell>
        </row>
        <row r="1045">
          <cell r="D1045" t="str">
            <v xml:space="preserve">CUSTO DIRETO TOTAL </v>
          </cell>
          <cell r="L1045">
            <v>64.81</v>
          </cell>
          <cell r="M1045">
            <v>56</v>
          </cell>
        </row>
        <row r="1046">
          <cell r="D1046">
            <v>23.54</v>
          </cell>
          <cell r="L1046">
            <v>15.26</v>
          </cell>
          <cell r="M1046">
            <v>56</v>
          </cell>
        </row>
        <row r="1047">
          <cell r="D1047" t="str">
            <v xml:space="preserve">PREÇO UNITÁRIO TOTAL </v>
          </cell>
          <cell r="L1047">
            <v>80.069999999999993</v>
          </cell>
          <cell r="M1047">
            <v>56</v>
          </cell>
        </row>
        <row r="1048">
          <cell r="M1048">
            <v>56</v>
          </cell>
        </row>
        <row r="1049">
          <cell r="C1049">
            <v>57</v>
          </cell>
          <cell r="D1049" t="str">
            <v>CÓDIGO:</v>
          </cell>
          <cell r="F1049" t="str">
            <v>COMPOSIÇÃO:</v>
          </cell>
          <cell r="G1049">
            <v>57</v>
          </cell>
          <cell r="K1049" t="str">
            <v xml:space="preserve">UN: UN </v>
          </cell>
          <cell r="M1049">
            <v>57</v>
          </cell>
          <cell r="N1049">
            <v>13</v>
          </cell>
          <cell r="P1049">
            <v>10</v>
          </cell>
          <cell r="Q1049">
            <v>140.66</v>
          </cell>
          <cell r="S1049">
            <v>139.55000000000001</v>
          </cell>
          <cell r="U1049">
            <v>140.66</v>
          </cell>
        </row>
        <row r="1050">
          <cell r="D1050" t="str">
            <v>SER.CG: BARRA DE APOIO HORIZONTAL EM ALUMÍNIO ANODIZADO 90CM</v>
          </cell>
          <cell r="M1050">
            <v>57</v>
          </cell>
        </row>
        <row r="1051">
          <cell r="D1051" t="str">
            <v>MÃO DE OBRA</v>
          </cell>
          <cell r="G1051" t="str">
            <v>SINAPI</v>
          </cell>
          <cell r="I1051" t="str">
            <v>UN</v>
          </cell>
          <cell r="J1051" t="str">
            <v>COEF.</v>
          </cell>
          <cell r="K1051" t="str">
            <v>CUSTO UNIT.</v>
          </cell>
          <cell r="L1051" t="str">
            <v>CUSTO TOTAL</v>
          </cell>
          <cell r="M1051">
            <v>57</v>
          </cell>
        </row>
        <row r="1052">
          <cell r="D1052" t="str">
            <v>AZULEJISTA OU LADRILHISTA C/ ENC. COMPLEMENTARES</v>
          </cell>
          <cell r="G1052">
            <v>88256</v>
          </cell>
          <cell r="H1052" t="str">
            <v>SINAPI</v>
          </cell>
          <cell r="I1052" t="str">
            <v>H</v>
          </cell>
          <cell r="J1052">
            <v>0.3</v>
          </cell>
          <cell r="K1052">
            <v>20.88</v>
          </cell>
          <cell r="L1052">
            <v>6.26</v>
          </cell>
          <cell r="M1052">
            <v>57</v>
          </cell>
          <cell r="N1052">
            <v>10</v>
          </cell>
          <cell r="P1052">
            <v>3</v>
          </cell>
          <cell r="Q1052">
            <v>6.26</v>
          </cell>
          <cell r="R1052">
            <v>18.66</v>
          </cell>
          <cell r="S1052">
            <v>5.59</v>
          </cell>
          <cell r="T1052">
            <v>20.88</v>
          </cell>
          <cell r="U1052">
            <v>6.26</v>
          </cell>
        </row>
        <row r="1053">
          <cell r="D1053" t="str">
            <v>SERVENTE COM ENCARGOS COMPLEMENTARES</v>
          </cell>
          <cell r="G1053">
            <v>88316</v>
          </cell>
          <cell r="H1053" t="str">
            <v>SINAPI</v>
          </cell>
          <cell r="I1053" t="str">
            <v>H</v>
          </cell>
          <cell r="J1053">
            <v>0.3</v>
          </cell>
          <cell r="K1053">
            <v>15.2</v>
          </cell>
          <cell r="L1053">
            <v>4.5599999999999996</v>
          </cell>
          <cell r="M1053">
            <v>57</v>
          </cell>
          <cell r="N1053">
            <v>10</v>
          </cell>
          <cell r="P1053">
            <v>3</v>
          </cell>
          <cell r="Q1053">
            <v>4.5599999999999996</v>
          </cell>
          <cell r="R1053">
            <v>13.75</v>
          </cell>
          <cell r="S1053">
            <v>4.12</v>
          </cell>
          <cell r="T1053">
            <v>15.2</v>
          </cell>
          <cell r="U1053">
            <v>4.5599999999999996</v>
          </cell>
        </row>
        <row r="1054">
          <cell r="D1054" t="str">
            <v>TOTAL (A)</v>
          </cell>
          <cell r="L1054">
            <v>10.82</v>
          </cell>
          <cell r="M1054">
            <v>57</v>
          </cell>
        </row>
        <row r="1055">
          <cell r="M1055">
            <v>57</v>
          </cell>
        </row>
        <row r="1056">
          <cell r="D1056" t="str">
            <v>MATERIAL/SUB-CONTRATADO</v>
          </cell>
          <cell r="G1056" t="str">
            <v>SINAPI</v>
          </cell>
          <cell r="H1056" t="str">
            <v>ORIGEM</v>
          </cell>
          <cell r="I1056" t="str">
            <v>UN</v>
          </cell>
          <cell r="J1056" t="str">
            <v xml:space="preserve">COEF. </v>
          </cell>
          <cell r="K1056" t="str">
            <v>CUSTO UNIT.</v>
          </cell>
          <cell r="L1056" t="str">
            <v>CUSTO TOTAL</v>
          </cell>
          <cell r="M1056">
            <v>57</v>
          </cell>
        </row>
        <row r="1057">
          <cell r="D1057" t="str">
            <v>BARRA DE APOIO RETA, EM ALUMINIO, COMPRIMENTO 90 CM, DIAMETRO MINIMO 3 CM</v>
          </cell>
          <cell r="G1057">
            <v>36223</v>
          </cell>
          <cell r="H1057" t="str">
            <v>SINAPI-I</v>
          </cell>
          <cell r="I1057" t="str">
            <v>un</v>
          </cell>
          <cell r="J1057">
            <v>1</v>
          </cell>
          <cell r="K1057">
            <v>129.84</v>
          </cell>
          <cell r="L1057">
            <v>129.84</v>
          </cell>
          <cell r="M1057">
            <v>57</v>
          </cell>
          <cell r="N1057">
            <v>10</v>
          </cell>
          <cell r="P1057">
            <v>10</v>
          </cell>
          <cell r="Q1057">
            <v>129.84</v>
          </cell>
          <cell r="R1057">
            <v>129.84</v>
          </cell>
          <cell r="S1057">
            <v>129.84</v>
          </cell>
          <cell r="T1057">
            <v>129.84</v>
          </cell>
          <cell r="U1057">
            <v>129.84</v>
          </cell>
        </row>
        <row r="1058">
          <cell r="D1058" t="str">
            <v xml:space="preserve">TOTAL (B) </v>
          </cell>
          <cell r="L1058">
            <v>129.84</v>
          </cell>
          <cell r="M1058">
            <v>57</v>
          </cell>
        </row>
        <row r="1059">
          <cell r="M1059">
            <v>57</v>
          </cell>
        </row>
        <row r="1060">
          <cell r="D1060" t="str">
            <v xml:space="preserve">CUSTO DIRETO TOTAL </v>
          </cell>
          <cell r="L1060">
            <v>140.66</v>
          </cell>
          <cell r="M1060">
            <v>57</v>
          </cell>
        </row>
        <row r="1061">
          <cell r="D1061">
            <v>23.54</v>
          </cell>
          <cell r="L1061">
            <v>33.11</v>
          </cell>
          <cell r="M1061">
            <v>57</v>
          </cell>
        </row>
        <row r="1062">
          <cell r="D1062" t="str">
            <v xml:space="preserve">PREÇO UNITÁRIO TOTAL </v>
          </cell>
          <cell r="L1062">
            <v>173.77</v>
          </cell>
          <cell r="M1062">
            <v>57</v>
          </cell>
        </row>
        <row r="1063">
          <cell r="M1063">
            <v>57</v>
          </cell>
        </row>
        <row r="1064">
          <cell r="C1064">
            <v>58</v>
          </cell>
          <cell r="D1064" t="str">
            <v>CÓDIGO:</v>
          </cell>
          <cell r="F1064" t="str">
            <v>COMPOSIÇÃO:</v>
          </cell>
          <cell r="G1064">
            <v>58</v>
          </cell>
          <cell r="K1064" t="str">
            <v xml:space="preserve">UN: UN </v>
          </cell>
          <cell r="M1064">
            <v>58</v>
          </cell>
          <cell r="N1064">
            <v>14</v>
          </cell>
          <cell r="P1064">
            <v>4</v>
          </cell>
          <cell r="Q1064">
            <v>134.82</v>
          </cell>
          <cell r="S1064">
            <v>133.71</v>
          </cell>
          <cell r="U1064">
            <v>134.82</v>
          </cell>
        </row>
        <row r="1065">
          <cell r="D1065" t="str">
            <v>SER.CG: BARRA DE APOIO VERTICAL EM ALUMÍNIO ANODIZADO 80CM</v>
          </cell>
          <cell r="M1065">
            <v>58</v>
          </cell>
        </row>
        <row r="1066">
          <cell r="D1066" t="str">
            <v>MÃO DE OBRA</v>
          </cell>
          <cell r="G1066" t="str">
            <v>SINAPI</v>
          </cell>
          <cell r="I1066" t="str">
            <v>UN</v>
          </cell>
          <cell r="J1066" t="str">
            <v>COEF.</v>
          </cell>
          <cell r="K1066" t="str">
            <v>CUSTO UNIT.</v>
          </cell>
          <cell r="L1066" t="str">
            <v>CUSTO TOTAL</v>
          </cell>
          <cell r="M1066">
            <v>58</v>
          </cell>
        </row>
        <row r="1067">
          <cell r="D1067" t="str">
            <v>AZULEJISTA OU LADRILHISTA C/ ENC. COMPLEMENTARES</v>
          </cell>
          <cell r="G1067">
            <v>88256</v>
          </cell>
          <cell r="H1067" t="str">
            <v>SINAPI</v>
          </cell>
          <cell r="I1067" t="str">
            <v>H</v>
          </cell>
          <cell r="J1067">
            <v>0.3</v>
          </cell>
          <cell r="K1067">
            <v>20.88</v>
          </cell>
          <cell r="L1067">
            <v>6.26</v>
          </cell>
          <cell r="M1067">
            <v>58</v>
          </cell>
          <cell r="N1067">
            <v>4</v>
          </cell>
          <cell r="P1067">
            <v>1.2</v>
          </cell>
          <cell r="Q1067">
            <v>6.26</v>
          </cell>
          <cell r="R1067">
            <v>18.66</v>
          </cell>
          <cell r="S1067">
            <v>5.59</v>
          </cell>
          <cell r="T1067">
            <v>20.88</v>
          </cell>
          <cell r="U1067">
            <v>6.26</v>
          </cell>
        </row>
        <row r="1068">
          <cell r="D1068" t="str">
            <v>SERVENTE COM ENCARGOS COMPLEMENTARES</v>
          </cell>
          <cell r="G1068">
            <v>88316</v>
          </cell>
          <cell r="H1068" t="str">
            <v>SINAPI</v>
          </cell>
          <cell r="I1068" t="str">
            <v>H</v>
          </cell>
          <cell r="J1068">
            <v>0.3</v>
          </cell>
          <cell r="K1068">
            <v>15.2</v>
          </cell>
          <cell r="L1068">
            <v>4.5599999999999996</v>
          </cell>
          <cell r="M1068">
            <v>58</v>
          </cell>
          <cell r="N1068">
            <v>4</v>
          </cell>
          <cell r="P1068">
            <v>1.2</v>
          </cell>
          <cell r="Q1068">
            <v>4.5599999999999996</v>
          </cell>
          <cell r="R1068">
            <v>13.75</v>
          </cell>
          <cell r="S1068">
            <v>4.12</v>
          </cell>
          <cell r="T1068">
            <v>15.2</v>
          </cell>
          <cell r="U1068">
            <v>4.5599999999999996</v>
          </cell>
        </row>
        <row r="1069">
          <cell r="D1069" t="str">
            <v>TOTAL (A)</v>
          </cell>
          <cell r="L1069">
            <v>10.82</v>
          </cell>
          <cell r="M1069">
            <v>58</v>
          </cell>
        </row>
        <row r="1070">
          <cell r="M1070">
            <v>58</v>
          </cell>
        </row>
        <row r="1071">
          <cell r="D1071" t="str">
            <v>MATERIAL/SUB-CONTRATADO</v>
          </cell>
          <cell r="G1071" t="str">
            <v>SINAPI</v>
          </cell>
          <cell r="H1071" t="str">
            <v>ORIGEM</v>
          </cell>
          <cell r="I1071" t="str">
            <v>UN</v>
          </cell>
          <cell r="J1071" t="str">
            <v xml:space="preserve">COEF. </v>
          </cell>
          <cell r="K1071" t="str">
            <v>CUSTO UNIT.</v>
          </cell>
          <cell r="L1071" t="str">
            <v>CUSTO TOTAL</v>
          </cell>
          <cell r="M1071">
            <v>58</v>
          </cell>
        </row>
        <row r="1072">
          <cell r="D1072" t="str">
            <v>BARRA DE APOIO RETA, EM ALUMINIO, COMPRIMENTO 80 CM, DIAMETRO MINIMO 3 CM</v>
          </cell>
          <cell r="G1072">
            <v>36080</v>
          </cell>
          <cell r="H1072" t="str">
            <v>SINAPI-I</v>
          </cell>
          <cell r="I1072" t="str">
            <v>un</v>
          </cell>
          <cell r="J1072">
            <v>1</v>
          </cell>
          <cell r="K1072">
            <v>124</v>
          </cell>
          <cell r="L1072">
            <v>124</v>
          </cell>
          <cell r="M1072">
            <v>58</v>
          </cell>
          <cell r="N1072">
            <v>4</v>
          </cell>
          <cell r="P1072">
            <v>4</v>
          </cell>
          <cell r="Q1072">
            <v>124</v>
          </cell>
          <cell r="R1072">
            <v>124</v>
          </cell>
          <cell r="S1072">
            <v>124</v>
          </cell>
          <cell r="T1072">
            <v>124</v>
          </cell>
          <cell r="U1072">
            <v>124</v>
          </cell>
        </row>
        <row r="1073">
          <cell r="D1073" t="str">
            <v xml:space="preserve">TOTAL (B) </v>
          </cell>
          <cell r="L1073">
            <v>124</v>
          </cell>
          <cell r="M1073">
            <v>58</v>
          </cell>
        </row>
        <row r="1074">
          <cell r="M1074">
            <v>58</v>
          </cell>
        </row>
        <row r="1075">
          <cell r="D1075" t="str">
            <v xml:space="preserve">CUSTO DIRETO TOTAL </v>
          </cell>
          <cell r="L1075">
            <v>134.82</v>
          </cell>
          <cell r="M1075">
            <v>58</v>
          </cell>
        </row>
        <row r="1076">
          <cell r="D1076">
            <v>23.54</v>
          </cell>
          <cell r="L1076">
            <v>31.74</v>
          </cell>
          <cell r="M1076">
            <v>58</v>
          </cell>
        </row>
        <row r="1077">
          <cell r="D1077" t="str">
            <v xml:space="preserve">PREÇO UNITÁRIO TOTAL </v>
          </cell>
          <cell r="L1077">
            <v>166.56</v>
          </cell>
          <cell r="M1077">
            <v>58</v>
          </cell>
        </row>
        <row r="1078">
          <cell r="M1078">
            <v>58</v>
          </cell>
        </row>
        <row r="1079">
          <cell r="M1079">
            <v>58</v>
          </cell>
        </row>
        <row r="1080">
          <cell r="C1080">
            <v>59</v>
          </cell>
          <cell r="D1080" t="str">
            <v>CÓDIGO:</v>
          </cell>
          <cell r="F1080" t="str">
            <v>COMPOSIÇÃO:</v>
          </cell>
          <cell r="G1080">
            <v>59</v>
          </cell>
          <cell r="K1080" t="str">
            <v xml:space="preserve">UN: UN </v>
          </cell>
          <cell r="M1080">
            <v>59</v>
          </cell>
          <cell r="N1080">
            <v>13</v>
          </cell>
          <cell r="P1080">
            <v>2</v>
          </cell>
          <cell r="Q1080">
            <v>181.8</v>
          </cell>
          <cell r="S1080">
            <v>181.43</v>
          </cell>
          <cell r="U1080">
            <v>181.8</v>
          </cell>
        </row>
        <row r="1081">
          <cell r="D1081" t="str">
            <v>SER.CG: PLACA DE IDENTIFICAÇÃO DE PORTA, COM CÓDIGO EM BRAILLE, SINALIZAÇÃO CADEIRANTE – ACESSIBILIDADE, MEDINDO 15X20CM</v>
          </cell>
          <cell r="M1081">
            <v>59</v>
          </cell>
        </row>
        <row r="1082">
          <cell r="D1082" t="str">
            <v>MÃO DE OBRA</v>
          </cell>
          <cell r="G1082" t="str">
            <v>SINAPI</v>
          </cell>
          <cell r="I1082" t="str">
            <v>UN</v>
          </cell>
          <cell r="J1082" t="str">
            <v>COEF.</v>
          </cell>
          <cell r="K1082" t="str">
            <v>CUSTO UNIT.</v>
          </cell>
          <cell r="L1082" t="str">
            <v>CUSTO TOTAL</v>
          </cell>
          <cell r="M1082">
            <v>59</v>
          </cell>
        </row>
        <row r="1083">
          <cell r="D1083" t="str">
            <v>SERVENTE COM ENCARGOS COMPLEMENTARES</v>
          </cell>
          <cell r="G1083">
            <v>88316</v>
          </cell>
          <cell r="H1083" t="str">
            <v>SINAPI</v>
          </cell>
          <cell r="I1083" t="str">
            <v>H</v>
          </cell>
          <cell r="J1083">
            <v>0.25</v>
          </cell>
          <cell r="K1083">
            <v>15.2</v>
          </cell>
          <cell r="L1083">
            <v>3.8</v>
          </cell>
          <cell r="M1083">
            <v>59</v>
          </cell>
          <cell r="N1083">
            <v>2</v>
          </cell>
          <cell r="P1083">
            <v>0.5</v>
          </cell>
          <cell r="Q1083">
            <v>3.8</v>
          </cell>
          <cell r="R1083">
            <v>13.75</v>
          </cell>
          <cell r="S1083">
            <v>3.43</v>
          </cell>
          <cell r="T1083">
            <v>15.2</v>
          </cell>
          <cell r="U1083">
            <v>3.8</v>
          </cell>
        </row>
        <row r="1084">
          <cell r="D1084" t="str">
            <v>TOTAL (A)</v>
          </cell>
          <cell r="L1084">
            <v>3.8</v>
          </cell>
          <cell r="M1084">
            <v>59</v>
          </cell>
        </row>
        <row r="1085">
          <cell r="M1085">
            <v>59</v>
          </cell>
        </row>
        <row r="1086">
          <cell r="D1086" t="str">
            <v>MATERIAL/SUB-CONTRATADO</v>
          </cell>
          <cell r="G1086" t="str">
            <v>SINAPI</v>
          </cell>
          <cell r="H1086" t="str">
            <v>ORIGEM</v>
          </cell>
          <cell r="I1086" t="str">
            <v>UN</v>
          </cell>
          <cell r="J1086" t="str">
            <v xml:space="preserve">COEF. </v>
          </cell>
          <cell r="K1086" t="str">
            <v>CUSTO UNIT.</v>
          </cell>
          <cell r="L1086" t="str">
            <v>CUSTO TOTAL</v>
          </cell>
          <cell r="M1086">
            <v>59</v>
          </cell>
        </row>
        <row r="1087">
          <cell r="D1087" t="str">
            <v>PLACA DE PORTA CÓDIGO BRAILLE MEDINDO 15X20CM</v>
          </cell>
          <cell r="G1087">
            <v>2</v>
          </cell>
          <cell r="H1087" t="str">
            <v>Cotação</v>
          </cell>
          <cell r="I1087" t="str">
            <v>UN</v>
          </cell>
          <cell r="J1087">
            <v>1</v>
          </cell>
          <cell r="K1087">
            <v>178</v>
          </cell>
          <cell r="L1087">
            <v>178</v>
          </cell>
          <cell r="M1087">
            <v>59</v>
          </cell>
          <cell r="N1087">
            <v>2</v>
          </cell>
          <cell r="P1087">
            <v>2</v>
          </cell>
          <cell r="Q1087">
            <v>178</v>
          </cell>
          <cell r="R1087">
            <v>178</v>
          </cell>
          <cell r="S1087">
            <v>178</v>
          </cell>
          <cell r="T1087">
            <v>178</v>
          </cell>
          <cell r="U1087">
            <v>178</v>
          </cell>
        </row>
        <row r="1088">
          <cell r="D1088" t="str">
            <v xml:space="preserve">TOTAL (B) </v>
          </cell>
          <cell r="L1088">
            <v>178</v>
          </cell>
          <cell r="M1088">
            <v>59</v>
          </cell>
        </row>
        <row r="1089">
          <cell r="M1089">
            <v>59</v>
          </cell>
        </row>
        <row r="1090">
          <cell r="D1090" t="str">
            <v xml:space="preserve">CUSTO DIRETO TOTAL </v>
          </cell>
          <cell r="L1090">
            <v>181.8</v>
          </cell>
          <cell r="M1090">
            <v>59</v>
          </cell>
        </row>
        <row r="1091">
          <cell r="D1091">
            <v>23.54</v>
          </cell>
          <cell r="L1091">
            <v>42.8</v>
          </cell>
          <cell r="M1091">
            <v>59</v>
          </cell>
        </row>
        <row r="1092">
          <cell r="D1092" t="str">
            <v xml:space="preserve">PREÇO UNITÁRIO TOTAL </v>
          </cell>
          <cell r="L1092">
            <v>224.6</v>
          </cell>
          <cell r="M1092">
            <v>59</v>
          </cell>
        </row>
        <row r="1093">
          <cell r="M1093">
            <v>59</v>
          </cell>
        </row>
        <row r="1095">
          <cell r="C1095">
            <v>60</v>
          </cell>
          <cell r="D1095" t="str">
            <v>CÓDIGO:</v>
          </cell>
          <cell r="F1095" t="str">
            <v>COMPOSIÇÃO:</v>
          </cell>
          <cell r="G1095">
            <v>60</v>
          </cell>
          <cell r="K1095" t="str">
            <v xml:space="preserve">UN: UN </v>
          </cell>
          <cell r="M1095">
            <v>60</v>
          </cell>
          <cell r="N1095">
            <v>13</v>
          </cell>
          <cell r="P1095">
            <v>3</v>
          </cell>
          <cell r="Q1095">
            <v>88.8</v>
          </cell>
          <cell r="S1095">
            <v>88.43</v>
          </cell>
          <cell r="U1095">
            <v>88.8</v>
          </cell>
        </row>
        <row r="1096">
          <cell r="D1096" t="str">
            <v>SER.CG: PLACA DE IDENTIFICAÇÃO DE PORTA, EM AÇO ESCOVADO, MEDINDO 30X10CM</v>
          </cell>
          <cell r="M1096">
            <v>60</v>
          </cell>
        </row>
        <row r="1097">
          <cell r="D1097" t="str">
            <v>MÃO DE OBRA</v>
          </cell>
          <cell r="G1097" t="str">
            <v>SINAPI</v>
          </cell>
          <cell r="I1097" t="str">
            <v>UN</v>
          </cell>
          <cell r="J1097" t="str">
            <v>COEF.</v>
          </cell>
          <cell r="K1097" t="str">
            <v>CUSTO UNIT.</v>
          </cell>
          <cell r="L1097" t="str">
            <v>CUSTO TOTAL</v>
          </cell>
          <cell r="M1097">
            <v>60</v>
          </cell>
        </row>
        <row r="1098">
          <cell r="D1098" t="str">
            <v>SERVENTE COM ENCARGOS COMPLEMENTARES</v>
          </cell>
          <cell r="G1098">
            <v>88316</v>
          </cell>
          <cell r="H1098" t="str">
            <v>SINAPI</v>
          </cell>
          <cell r="I1098" t="str">
            <v>H</v>
          </cell>
          <cell r="J1098">
            <v>0.25</v>
          </cell>
          <cell r="K1098">
            <v>15.2</v>
          </cell>
          <cell r="L1098">
            <v>3.8</v>
          </cell>
          <cell r="M1098">
            <v>60</v>
          </cell>
          <cell r="N1098">
            <v>3</v>
          </cell>
          <cell r="P1098">
            <v>0.75</v>
          </cell>
          <cell r="Q1098">
            <v>3.8</v>
          </cell>
          <cell r="R1098">
            <v>13.75</v>
          </cell>
          <cell r="S1098">
            <v>3.43</v>
          </cell>
          <cell r="T1098">
            <v>15.2</v>
          </cell>
          <cell r="U1098">
            <v>3.8</v>
          </cell>
        </row>
        <row r="1099">
          <cell r="D1099" t="str">
            <v>TOTAL (A)</v>
          </cell>
          <cell r="L1099">
            <v>3.8</v>
          </cell>
          <cell r="M1099">
            <v>60</v>
          </cell>
        </row>
        <row r="1100">
          <cell r="M1100">
            <v>60</v>
          </cell>
        </row>
        <row r="1101">
          <cell r="D1101" t="str">
            <v>MATERIAL/SUB-CONTRATADO</v>
          </cell>
          <cell r="G1101" t="str">
            <v>SINAPI</v>
          </cell>
          <cell r="H1101" t="str">
            <v>ORIGEM</v>
          </cell>
          <cell r="I1101" t="str">
            <v>UN</v>
          </cell>
          <cell r="J1101" t="str">
            <v xml:space="preserve">COEF. </v>
          </cell>
          <cell r="K1101" t="str">
            <v>CUSTO UNIT.</v>
          </cell>
          <cell r="L1101" t="str">
            <v>CUSTO TOTAL</v>
          </cell>
          <cell r="M1101">
            <v>60</v>
          </cell>
        </row>
        <row r="1102">
          <cell r="D1102" t="str">
            <v>PLACA DE PORTA EM AÇO ESCOVADO ADESIVADO MEDINDO 30X10CM</v>
          </cell>
          <cell r="G1102">
            <v>3</v>
          </cell>
          <cell r="H1102" t="str">
            <v>Cotação</v>
          </cell>
          <cell r="I1102" t="str">
            <v>UN</v>
          </cell>
          <cell r="J1102">
            <v>1</v>
          </cell>
          <cell r="K1102">
            <v>85</v>
          </cell>
          <cell r="L1102">
            <v>85</v>
          </cell>
          <cell r="M1102">
            <v>60</v>
          </cell>
          <cell r="N1102">
            <v>3</v>
          </cell>
          <cell r="P1102">
            <v>3</v>
          </cell>
          <cell r="Q1102">
            <v>85</v>
          </cell>
          <cell r="R1102">
            <v>85</v>
          </cell>
          <cell r="S1102">
            <v>85</v>
          </cell>
          <cell r="T1102">
            <v>85</v>
          </cell>
          <cell r="U1102">
            <v>85</v>
          </cell>
        </row>
        <row r="1103">
          <cell r="D1103" t="str">
            <v xml:space="preserve">TOTAL (B) </v>
          </cell>
          <cell r="L1103">
            <v>85</v>
          </cell>
          <cell r="M1103">
            <v>60</v>
          </cell>
        </row>
        <row r="1104">
          <cell r="M1104">
            <v>60</v>
          </cell>
        </row>
        <row r="1105">
          <cell r="D1105" t="str">
            <v xml:space="preserve">CUSTO DIRETO TOTAL </v>
          </cell>
          <cell r="L1105">
            <v>88.8</v>
          </cell>
          <cell r="M1105">
            <v>60</v>
          </cell>
        </row>
        <row r="1106">
          <cell r="D1106">
            <v>23.54</v>
          </cell>
          <cell r="L1106">
            <v>20.9</v>
          </cell>
          <cell r="M1106">
            <v>60</v>
          </cell>
        </row>
        <row r="1107">
          <cell r="D1107" t="str">
            <v xml:space="preserve">PREÇO UNITÁRIO TOTAL </v>
          </cell>
          <cell r="L1107">
            <v>109.7</v>
          </cell>
          <cell r="M1107">
            <v>60</v>
          </cell>
        </row>
        <row r="1108">
          <cell r="M1108">
            <v>60</v>
          </cell>
        </row>
        <row r="1110">
          <cell r="C1110">
            <v>61</v>
          </cell>
          <cell r="D1110" t="str">
            <v>CÓDIGO:</v>
          </cell>
          <cell r="F1110" t="str">
            <v>COMPOSIÇÃO:</v>
          </cell>
          <cell r="G1110">
            <v>61</v>
          </cell>
          <cell r="K1110" t="str">
            <v xml:space="preserve">UN: UN </v>
          </cell>
          <cell r="M1110">
            <v>61</v>
          </cell>
          <cell r="N1110">
            <v>14</v>
          </cell>
          <cell r="P1110">
            <v>2</v>
          </cell>
          <cell r="Q1110">
            <v>53.99</v>
          </cell>
          <cell r="S1110">
            <v>53.41</v>
          </cell>
          <cell r="U1110">
            <v>53.99</v>
          </cell>
        </row>
        <row r="1111">
          <cell r="D1111" t="str">
            <v>SER.CG: PLACA DE IDENTIFICAÇÃO DE VESTIÁRIO MASCULINO E FEMININO, EM ALUMÍNIO COMPOSTO E=3MM, MEDINDO 30X30CM</v>
          </cell>
          <cell r="M1111">
            <v>61</v>
          </cell>
        </row>
        <row r="1112">
          <cell r="D1112" t="str">
            <v>MÃO DE OBRA</v>
          </cell>
          <cell r="G1112" t="str">
            <v>SINAPI</v>
          </cell>
          <cell r="I1112" t="str">
            <v>UN</v>
          </cell>
          <cell r="J1112" t="str">
            <v>COEF.</v>
          </cell>
          <cell r="K1112" t="str">
            <v>CUSTO UNIT.</v>
          </cell>
          <cell r="L1112" t="str">
            <v>CUSTO TOTAL</v>
          </cell>
          <cell r="M1112">
            <v>61</v>
          </cell>
        </row>
        <row r="1113">
          <cell r="D1113" t="str">
            <v>SERVENTE COM ENCARGOS COMPLEMENTARES</v>
          </cell>
          <cell r="G1113">
            <v>88316</v>
          </cell>
          <cell r="H1113" t="str">
            <v>SINAPI</v>
          </cell>
          <cell r="I1113" t="str">
            <v>H</v>
          </cell>
          <cell r="J1113">
            <v>0.4</v>
          </cell>
          <cell r="K1113">
            <v>15.2</v>
          </cell>
          <cell r="L1113">
            <v>6.08</v>
          </cell>
          <cell r="M1113">
            <v>61</v>
          </cell>
          <cell r="N1113">
            <v>2</v>
          </cell>
          <cell r="P1113">
            <v>0.8</v>
          </cell>
          <cell r="Q1113">
            <v>6.08</v>
          </cell>
          <cell r="R1113">
            <v>13.75</v>
          </cell>
          <cell r="S1113">
            <v>5.5</v>
          </cell>
          <cell r="T1113">
            <v>15.2</v>
          </cell>
          <cell r="U1113">
            <v>6.08</v>
          </cell>
        </row>
        <row r="1114">
          <cell r="D1114" t="str">
            <v>TOTAL (A)</v>
          </cell>
          <cell r="L1114">
            <v>6.08</v>
          </cell>
          <cell r="M1114">
            <v>61</v>
          </cell>
        </row>
        <row r="1115">
          <cell r="M1115">
            <v>61</v>
          </cell>
        </row>
        <row r="1116">
          <cell r="D1116" t="str">
            <v>MATERIAL/SUB-CONTRATADO</v>
          </cell>
          <cell r="G1116" t="str">
            <v>SINAPI</v>
          </cell>
          <cell r="H1116" t="str">
            <v>ORIGEM</v>
          </cell>
          <cell r="I1116" t="str">
            <v>UN</v>
          </cell>
          <cell r="J1116" t="str">
            <v xml:space="preserve">COEF. </v>
          </cell>
          <cell r="K1116" t="str">
            <v>CUSTO UNIT.</v>
          </cell>
          <cell r="L1116" t="str">
            <v>CUSTO TOTAL</v>
          </cell>
          <cell r="M1116">
            <v>61</v>
          </cell>
        </row>
        <row r="1117">
          <cell r="D1117" t="str">
            <v>BUCHA DE NYLON SEM ABA S6, COM PARAFUSO DE 4,20 X 40 MM EM ACO ZINCADO COMROSCA SOBERBA, CABECA CHATA E FENDA PHILLIPS</v>
          </cell>
          <cell r="G1117">
            <v>11950</v>
          </cell>
          <cell r="H1117" t="str">
            <v>SINAPI-I</v>
          </cell>
          <cell r="I1117" t="str">
            <v>UN</v>
          </cell>
          <cell r="J1117">
            <v>4</v>
          </cell>
          <cell r="K1117">
            <v>0.2</v>
          </cell>
          <cell r="L1117">
            <v>0.8</v>
          </cell>
          <cell r="M1117">
            <v>61</v>
          </cell>
          <cell r="N1117">
            <v>2</v>
          </cell>
          <cell r="P1117">
            <v>8</v>
          </cell>
          <cell r="Q1117">
            <v>0.8</v>
          </cell>
          <cell r="R1117">
            <v>0.2</v>
          </cell>
          <cell r="S1117">
            <v>0.8</v>
          </cell>
          <cell r="T1117">
            <v>0.2</v>
          </cell>
          <cell r="U1117">
            <v>0.8</v>
          </cell>
        </row>
        <row r="1118">
          <cell r="D1118" t="str">
            <v>PLACA DE VESTIÁRIO MASCULINO E FEMININO, EM ALUMÍNIO COMPOSTO E=3MM, MEDINDO 30X30CM</v>
          </cell>
          <cell r="G1118">
            <v>4</v>
          </cell>
          <cell r="H1118" t="str">
            <v>Cotação</v>
          </cell>
          <cell r="I1118" t="str">
            <v>UN</v>
          </cell>
          <cell r="J1118">
            <v>1</v>
          </cell>
          <cell r="K1118">
            <v>47.11</v>
          </cell>
          <cell r="L1118">
            <v>47.11</v>
          </cell>
          <cell r="M1118">
            <v>61</v>
          </cell>
          <cell r="N1118">
            <v>2</v>
          </cell>
          <cell r="P1118">
            <v>2</v>
          </cell>
          <cell r="Q1118">
            <v>47.11</v>
          </cell>
          <cell r="R1118">
            <v>47.11</v>
          </cell>
          <cell r="S1118">
            <v>47.11</v>
          </cell>
          <cell r="T1118">
            <v>47.11</v>
          </cell>
          <cell r="U1118">
            <v>47.11</v>
          </cell>
        </row>
        <row r="1119">
          <cell r="D1119" t="str">
            <v xml:space="preserve">TOTAL (B) </v>
          </cell>
          <cell r="L1119">
            <v>47.91</v>
          </cell>
          <cell r="M1119">
            <v>61</v>
          </cell>
        </row>
        <row r="1120">
          <cell r="M1120">
            <v>61</v>
          </cell>
        </row>
        <row r="1121">
          <cell r="D1121" t="str">
            <v xml:space="preserve">CUSTO DIRETO TOTAL </v>
          </cell>
          <cell r="L1121">
            <v>53.99</v>
          </cell>
          <cell r="M1121">
            <v>61</v>
          </cell>
        </row>
        <row r="1122">
          <cell r="D1122">
            <v>23.54</v>
          </cell>
          <cell r="L1122">
            <v>12.71</v>
          </cell>
          <cell r="M1122">
            <v>61</v>
          </cell>
        </row>
        <row r="1123">
          <cell r="D1123" t="str">
            <v xml:space="preserve">PREÇO UNITÁRIO TOTAL </v>
          </cell>
          <cell r="L1123">
            <v>66.7</v>
          </cell>
          <cell r="M1123">
            <v>61</v>
          </cell>
        </row>
        <row r="1124">
          <cell r="M1124">
            <v>61</v>
          </cell>
        </row>
        <row r="1126">
          <cell r="C1126">
            <v>62</v>
          </cell>
          <cell r="D1126" t="str">
            <v>CÓDIGO:</v>
          </cell>
          <cell r="F1126" t="str">
            <v>COMPOSIÇÃO:</v>
          </cell>
          <cell r="G1126">
            <v>62</v>
          </cell>
          <cell r="K1126" t="str">
            <v>UN: UND</v>
          </cell>
          <cell r="M1126">
            <v>62</v>
          </cell>
          <cell r="N1126">
            <v>17</v>
          </cell>
          <cell r="P1126">
            <v>2</v>
          </cell>
          <cell r="Q1126">
            <v>1594.6</v>
          </cell>
          <cell r="S1126">
            <v>1583.85</v>
          </cell>
          <cell r="U1126">
            <v>1594.6</v>
          </cell>
        </row>
        <row r="1127">
          <cell r="D1127" t="str">
            <v>SER.CG: BANCADA EM GRANITO PARA CUBAS DE LOUÇA NOS BANHEIROS (2,42 + 0,93)X0,50M, INCLUSIVE RODA-BANCADA E TESTEIRA DE 8,0CM</v>
          </cell>
          <cell r="M1127">
            <v>62</v>
          </cell>
        </row>
        <row r="1128">
          <cell r="D1128" t="str">
            <v>MÃO DE OBRA</v>
          </cell>
          <cell r="G1128" t="str">
            <v>SINAPI</v>
          </cell>
          <cell r="I1128" t="str">
            <v>UN</v>
          </cell>
          <cell r="J1128" t="str">
            <v>COEF.</v>
          </cell>
          <cell r="K1128" t="str">
            <v>CUSTO UNIT.</v>
          </cell>
          <cell r="L1128" t="str">
            <v>CUSTO TOTAL</v>
          </cell>
          <cell r="M1128">
            <v>62</v>
          </cell>
        </row>
        <row r="1129">
          <cell r="D1129" t="str">
            <v xml:space="preserve">MARMORISTA/GRANITEIRO COM ENCARGOS COMPLEMENTARES </v>
          </cell>
          <cell r="G1129">
            <v>88274</v>
          </cell>
          <cell r="H1129" t="str">
            <v>SINAPI</v>
          </cell>
          <cell r="I1129" t="str">
            <v>H</v>
          </cell>
          <cell r="J1129">
            <v>3.3277000000000001</v>
          </cell>
          <cell r="K1129">
            <v>21.39</v>
          </cell>
          <cell r="L1129">
            <v>71.17</v>
          </cell>
          <cell r="M1129">
            <v>62</v>
          </cell>
          <cell r="N1129">
            <v>2</v>
          </cell>
          <cell r="P1129">
            <v>6.66</v>
          </cell>
          <cell r="Q1129">
            <v>71.17</v>
          </cell>
          <cell r="R1129">
            <v>19.11</v>
          </cell>
          <cell r="S1129">
            <v>63.59</v>
          </cell>
          <cell r="T1129">
            <v>21.39</v>
          </cell>
          <cell r="U1129">
            <v>71.17</v>
          </cell>
        </row>
        <row r="1130">
          <cell r="D1130" t="str">
            <v>SERVENTE COM ENCARGOS COMPLEMENTARES</v>
          </cell>
          <cell r="G1130">
            <v>88316</v>
          </cell>
          <cell r="H1130" t="str">
            <v>SINAPI</v>
          </cell>
          <cell r="I1130" t="str">
            <v>H</v>
          </cell>
          <cell r="J1130">
            <v>2.1886999999999999</v>
          </cell>
          <cell r="K1130">
            <v>15.2</v>
          </cell>
          <cell r="L1130">
            <v>33.26</v>
          </cell>
          <cell r="M1130">
            <v>62</v>
          </cell>
          <cell r="N1130">
            <v>2</v>
          </cell>
          <cell r="P1130">
            <v>4.38</v>
          </cell>
          <cell r="Q1130">
            <v>33.26</v>
          </cell>
          <cell r="R1130">
            <v>13.75</v>
          </cell>
          <cell r="S1130">
            <v>30.09</v>
          </cell>
          <cell r="T1130">
            <v>15.2</v>
          </cell>
          <cell r="U1130">
            <v>33.26</v>
          </cell>
        </row>
        <row r="1131">
          <cell r="D1131" t="str">
            <v>TOTAL (A)</v>
          </cell>
          <cell r="L1131">
            <v>104.43</v>
          </cell>
          <cell r="M1131">
            <v>62</v>
          </cell>
        </row>
        <row r="1132">
          <cell r="M1132">
            <v>62</v>
          </cell>
        </row>
        <row r="1133">
          <cell r="D1133" t="str">
            <v>MATERIAL/SUB-CONTRATADO</v>
          </cell>
          <cell r="G1133" t="str">
            <v>SINAPI</v>
          </cell>
          <cell r="H1133" t="str">
            <v>ORIGEM</v>
          </cell>
          <cell r="I1133" t="str">
            <v>UN</v>
          </cell>
          <cell r="J1133" t="str">
            <v xml:space="preserve">COEF. </v>
          </cell>
          <cell r="K1133" t="str">
            <v>CUSTO UNIT.</v>
          </cell>
          <cell r="L1133" t="str">
            <v>CUSTO TOTAL</v>
          </cell>
          <cell r="M1133">
            <v>62</v>
          </cell>
        </row>
        <row r="1134">
          <cell r="D1134" t="str">
            <v xml:space="preserve">SILICONE ACETICO USO GERAL INCOLOR 280 G </v>
          </cell>
          <cell r="G1134">
            <v>39961</v>
          </cell>
          <cell r="H1134" t="str">
            <v>SINAPI-I</v>
          </cell>
          <cell r="I1134" t="str">
            <v>UN</v>
          </cell>
          <cell r="J1134">
            <v>2</v>
          </cell>
          <cell r="K1134">
            <v>18.600000000000001</v>
          </cell>
          <cell r="L1134">
            <v>37.200000000000003</v>
          </cell>
          <cell r="M1134">
            <v>62</v>
          </cell>
          <cell r="N1134">
            <v>2</v>
          </cell>
          <cell r="P1134">
            <v>4</v>
          </cell>
          <cell r="Q1134">
            <v>37.200000000000003</v>
          </cell>
          <cell r="R1134">
            <v>18.600000000000001</v>
          </cell>
          <cell r="S1134">
            <v>37.200000000000003</v>
          </cell>
          <cell r="T1134">
            <v>18.600000000000001</v>
          </cell>
          <cell r="U1134">
            <v>37.200000000000003</v>
          </cell>
        </row>
        <row r="1135">
          <cell r="D1135" t="str">
            <v>GRANITO PRETO TIJUCA POLIDO PARA BANCADA ESP = 2,5 CM</v>
          </cell>
          <cell r="G1135">
            <v>11795</v>
          </cell>
          <cell r="H1135" t="str">
            <v>SINAPI-I</v>
          </cell>
          <cell r="I1135" t="str">
            <v>M²</v>
          </cell>
          <cell r="J1135">
            <v>2.456</v>
          </cell>
          <cell r="K1135">
            <v>543.39</v>
          </cell>
          <cell r="L1135">
            <v>1334.56</v>
          </cell>
          <cell r="M1135">
            <v>62</v>
          </cell>
          <cell r="N1135">
            <v>2</v>
          </cell>
          <cell r="P1135">
            <v>4.91</v>
          </cell>
          <cell r="Q1135">
            <v>1334.56</v>
          </cell>
          <cell r="R1135">
            <v>543.39</v>
          </cell>
          <cell r="S1135">
            <v>1334.56</v>
          </cell>
          <cell r="T1135">
            <v>543.39</v>
          </cell>
          <cell r="U1135">
            <v>1334.56</v>
          </cell>
        </row>
        <row r="1136">
          <cell r="D1136" t="str">
            <v xml:space="preserve">MASSA PLASTICA ADESIVA PARA MARMORE/GRANITO </v>
          </cell>
          <cell r="G1136">
            <v>4823</v>
          </cell>
          <cell r="H1136" t="str">
            <v>SINAPI-I</v>
          </cell>
          <cell r="I1136" t="str">
            <v>KG</v>
          </cell>
          <cell r="J1136">
            <v>1.1676</v>
          </cell>
          <cell r="K1136">
            <v>24.26</v>
          </cell>
          <cell r="L1136">
            <v>28.32</v>
          </cell>
          <cell r="M1136">
            <v>62</v>
          </cell>
          <cell r="N1136">
            <v>2</v>
          </cell>
          <cell r="P1136">
            <v>2.34</v>
          </cell>
          <cell r="Q1136">
            <v>28.32</v>
          </cell>
          <cell r="R1136">
            <v>24.26</v>
          </cell>
          <cell r="S1136">
            <v>28.32</v>
          </cell>
          <cell r="T1136">
            <v>24.26</v>
          </cell>
          <cell r="U1136">
            <v>28.32</v>
          </cell>
        </row>
        <row r="1137">
          <cell r="D1137" t="str">
            <v>TUBO ACO GALVANIZADO COM COSTURA, CLASSE LEVE, DN 32 MM ( 1 1/4"), E = 2,65 MM, *2,71* KG/M (NBR 5580)</v>
          </cell>
          <cell r="G1137">
            <v>21011</v>
          </cell>
          <cell r="H1137" t="str">
            <v>SINAPI-I</v>
          </cell>
          <cell r="I1137" t="str">
            <v>M</v>
          </cell>
          <cell r="J1137">
            <v>3.3</v>
          </cell>
          <cell r="K1137">
            <v>27.3</v>
          </cell>
          <cell r="L1137">
            <v>90.09</v>
          </cell>
          <cell r="M1137">
            <v>62</v>
          </cell>
          <cell r="N1137">
            <v>2</v>
          </cell>
          <cell r="P1137">
            <v>6.6</v>
          </cell>
          <cell r="Q1137">
            <v>90.09</v>
          </cell>
          <cell r="R1137">
            <v>27.3</v>
          </cell>
          <cell r="S1137">
            <v>90.09</v>
          </cell>
          <cell r="T1137">
            <v>27.3</v>
          </cell>
          <cell r="U1137">
            <v>90.09</v>
          </cell>
        </row>
        <row r="1138">
          <cell r="D1138" t="str">
            <v xml:space="preserve">TOTAL (B) </v>
          </cell>
          <cell r="L1138">
            <v>1490.17</v>
          </cell>
          <cell r="M1138">
            <v>62</v>
          </cell>
        </row>
        <row r="1139">
          <cell r="M1139">
            <v>62</v>
          </cell>
        </row>
        <row r="1140">
          <cell r="D1140" t="str">
            <v xml:space="preserve">CUSTO DIRETO TOTAL </v>
          </cell>
          <cell r="L1140">
            <v>1594.6</v>
          </cell>
          <cell r="M1140">
            <v>62</v>
          </cell>
        </row>
        <row r="1141">
          <cell r="D1141">
            <v>23.54</v>
          </cell>
          <cell r="L1141">
            <v>375.37</v>
          </cell>
          <cell r="M1141">
            <v>62</v>
          </cell>
        </row>
        <row r="1142">
          <cell r="D1142" t="str">
            <v xml:space="preserve">PREÇO UNITÁRIO TOTAL </v>
          </cell>
          <cell r="L1142">
            <v>1969.97</v>
          </cell>
          <cell r="M1142">
            <v>62</v>
          </cell>
        </row>
        <row r="1143">
          <cell r="M1143">
            <v>62</v>
          </cell>
        </row>
        <row r="1145">
          <cell r="C1145">
            <v>63</v>
          </cell>
          <cell r="D1145" t="str">
            <v>CÓDIGO:</v>
          </cell>
          <cell r="F1145" t="str">
            <v>COMPOSIÇÃO:</v>
          </cell>
          <cell r="G1145">
            <v>63</v>
          </cell>
          <cell r="K1145" t="str">
            <v>UN: UND</v>
          </cell>
          <cell r="M1145">
            <v>63</v>
          </cell>
          <cell r="N1145">
            <v>17</v>
          </cell>
          <cell r="P1145">
            <v>2</v>
          </cell>
          <cell r="Q1145">
            <v>233.8</v>
          </cell>
          <cell r="S1145">
            <v>231.88</v>
          </cell>
          <cell r="U1145">
            <v>233.8</v>
          </cell>
        </row>
        <row r="1146">
          <cell r="D1146" t="str">
            <v>SER.CG: BANCADA EM GRANITO PARA CUBAS DE LOUÇA NOS BANHEIROS 0,60X0,30M, INCLUSIVE RODA-BANCADA E TESTEIRA DE 8,0CM</v>
          </cell>
          <cell r="M1146">
            <v>63</v>
          </cell>
        </row>
        <row r="1147">
          <cell r="D1147" t="str">
            <v>MÃO DE OBRA</v>
          </cell>
          <cell r="G1147" t="str">
            <v>SINAPI</v>
          </cell>
          <cell r="I1147" t="str">
            <v>UN</v>
          </cell>
          <cell r="J1147" t="str">
            <v>COEF.</v>
          </cell>
          <cell r="K1147" t="str">
            <v>CUSTO UNIT.</v>
          </cell>
          <cell r="L1147" t="str">
            <v>CUSTO TOTAL</v>
          </cell>
          <cell r="M1147">
            <v>63</v>
          </cell>
        </row>
        <row r="1148">
          <cell r="D1148" t="str">
            <v xml:space="preserve">MARMORISTA/GRANITEIRO COM ENCARGOS COMPLEMENTARES </v>
          </cell>
          <cell r="G1148">
            <v>88274</v>
          </cell>
          <cell r="H1148" t="str">
            <v>SINAPI</v>
          </cell>
          <cell r="I1148" t="str">
            <v>H</v>
          </cell>
          <cell r="J1148">
            <v>0.59599999999999997</v>
          </cell>
          <cell r="K1148">
            <v>21.39</v>
          </cell>
          <cell r="L1148">
            <v>12.74</v>
          </cell>
          <cell r="M1148">
            <v>63</v>
          </cell>
          <cell r="N1148">
            <v>2</v>
          </cell>
          <cell r="P1148">
            <v>1.19</v>
          </cell>
          <cell r="Q1148">
            <v>12.74</v>
          </cell>
          <cell r="R1148">
            <v>19.11</v>
          </cell>
          <cell r="S1148">
            <v>11.38</v>
          </cell>
          <cell r="T1148">
            <v>21.39</v>
          </cell>
          <cell r="U1148">
            <v>12.74</v>
          </cell>
        </row>
        <row r="1149">
          <cell r="D1149" t="str">
            <v>SERVENTE COM ENCARGOS COMPLEMENTARES</v>
          </cell>
          <cell r="G1149">
            <v>88316</v>
          </cell>
          <cell r="H1149" t="str">
            <v>SINAPI</v>
          </cell>
          <cell r="I1149" t="str">
            <v>H</v>
          </cell>
          <cell r="J1149">
            <v>0.39200000000000002</v>
          </cell>
          <cell r="K1149">
            <v>15.2</v>
          </cell>
          <cell r="L1149">
            <v>5.95</v>
          </cell>
          <cell r="M1149">
            <v>63</v>
          </cell>
          <cell r="N1149">
            <v>2</v>
          </cell>
          <cell r="P1149">
            <v>0.78</v>
          </cell>
          <cell r="Q1149">
            <v>5.95</v>
          </cell>
          <cell r="R1149">
            <v>13.75</v>
          </cell>
          <cell r="S1149">
            <v>5.39</v>
          </cell>
          <cell r="T1149">
            <v>15.2</v>
          </cell>
          <cell r="U1149">
            <v>5.95</v>
          </cell>
        </row>
        <row r="1150">
          <cell r="D1150" t="str">
            <v>TOTAL (A)</v>
          </cell>
          <cell r="L1150">
            <v>18.690000000000001</v>
          </cell>
          <cell r="M1150">
            <v>63</v>
          </cell>
        </row>
        <row r="1151">
          <cell r="M1151">
            <v>63</v>
          </cell>
        </row>
        <row r="1152">
          <cell r="D1152" t="str">
            <v>MATERIAL/SUB-CONTRATADO</v>
          </cell>
          <cell r="G1152" t="str">
            <v>SINAPI</v>
          </cell>
          <cell r="H1152" t="str">
            <v>ORIGEM</v>
          </cell>
          <cell r="I1152" t="str">
            <v>UN</v>
          </cell>
          <cell r="J1152" t="str">
            <v xml:space="preserve">COEF. </v>
          </cell>
          <cell r="K1152" t="str">
            <v>CUSTO UNIT.</v>
          </cell>
          <cell r="L1152" t="str">
            <v>CUSTO TOTAL</v>
          </cell>
          <cell r="M1152">
            <v>63</v>
          </cell>
        </row>
        <row r="1153">
          <cell r="D1153" t="str">
            <v xml:space="preserve">SILICONE ACETICO USO GERAL INCOLOR 280 G </v>
          </cell>
          <cell r="G1153">
            <v>39961</v>
          </cell>
          <cell r="H1153" t="str">
            <v>SINAPI-I</v>
          </cell>
          <cell r="I1153" t="str">
            <v>UN</v>
          </cell>
          <cell r="J1153">
            <v>0.8</v>
          </cell>
          <cell r="K1153">
            <v>18.600000000000001</v>
          </cell>
          <cell r="L1153">
            <v>14.88</v>
          </cell>
          <cell r="M1153">
            <v>63</v>
          </cell>
          <cell r="N1153">
            <v>2</v>
          </cell>
          <cell r="P1153">
            <v>1.6</v>
          </cell>
          <cell r="Q1153">
            <v>14.88</v>
          </cell>
          <cell r="R1153">
            <v>18.600000000000001</v>
          </cell>
          <cell r="S1153">
            <v>14.88</v>
          </cell>
          <cell r="T1153">
            <v>18.600000000000001</v>
          </cell>
          <cell r="U1153">
            <v>14.88</v>
          </cell>
        </row>
        <row r="1154">
          <cell r="D1154" t="str">
            <v>GRANITO PRETO TIJUCA POLIDO PARA BANCADA ESP = 2,5 CM</v>
          </cell>
          <cell r="G1154">
            <v>11795</v>
          </cell>
          <cell r="H1154" t="str">
            <v>SINAPI-I</v>
          </cell>
          <cell r="I1154" t="str">
            <v>M²</v>
          </cell>
          <cell r="J1154">
            <v>0.32400000000000001</v>
          </cell>
          <cell r="K1154">
            <v>543.39</v>
          </cell>
          <cell r="L1154">
            <v>176.05</v>
          </cell>
          <cell r="M1154">
            <v>63</v>
          </cell>
          <cell r="N1154">
            <v>2</v>
          </cell>
          <cell r="P1154">
            <v>0.65</v>
          </cell>
          <cell r="Q1154">
            <v>176.05</v>
          </cell>
          <cell r="R1154">
            <v>543.39</v>
          </cell>
          <cell r="S1154">
            <v>176.05</v>
          </cell>
          <cell r="T1154">
            <v>543.39</v>
          </cell>
          <cell r="U1154">
            <v>176.05</v>
          </cell>
        </row>
        <row r="1155">
          <cell r="D1155" t="str">
            <v xml:space="preserve">MASSA PLASTICA ADESIVA PARA MARMORE/GRANITO </v>
          </cell>
          <cell r="G1155">
            <v>4823</v>
          </cell>
          <cell r="H1155" t="str">
            <v>SINAPI-I</v>
          </cell>
          <cell r="I1155" t="str">
            <v>KG</v>
          </cell>
          <cell r="J1155">
            <v>0.20910000000000001</v>
          </cell>
          <cell r="K1155">
            <v>24.26</v>
          </cell>
          <cell r="L1155">
            <v>5.07</v>
          </cell>
          <cell r="M1155">
            <v>63</v>
          </cell>
          <cell r="N1155">
            <v>2</v>
          </cell>
          <cell r="P1155">
            <v>0.42</v>
          </cell>
          <cell r="Q1155">
            <v>5.07</v>
          </cell>
          <cell r="R1155">
            <v>24.26</v>
          </cell>
          <cell r="S1155">
            <v>5.07</v>
          </cell>
          <cell r="T1155">
            <v>24.26</v>
          </cell>
          <cell r="U1155">
            <v>5.07</v>
          </cell>
        </row>
        <row r="1156">
          <cell r="D1156" t="str">
            <v>TUBO ACO GALVANIZADO COM COSTURA, CLASSE LEVE, DN 32 MM ( 1 1/4"), E = 2,65 MM, *2,71* KG/M (NBR 5580)</v>
          </cell>
          <cell r="G1156">
            <v>21011</v>
          </cell>
          <cell r="H1156" t="str">
            <v>SINAPI-I</v>
          </cell>
          <cell r="I1156" t="str">
            <v>M</v>
          </cell>
          <cell r="J1156">
            <v>0.7</v>
          </cell>
          <cell r="K1156">
            <v>27.3</v>
          </cell>
          <cell r="L1156">
            <v>19.11</v>
          </cell>
          <cell r="M1156">
            <v>63</v>
          </cell>
          <cell r="N1156">
            <v>2</v>
          </cell>
          <cell r="P1156">
            <v>1.4</v>
          </cell>
          <cell r="Q1156">
            <v>19.11</v>
          </cell>
          <cell r="R1156">
            <v>27.3</v>
          </cell>
          <cell r="S1156">
            <v>19.11</v>
          </cell>
          <cell r="T1156">
            <v>27.3</v>
          </cell>
          <cell r="U1156">
            <v>19.11</v>
          </cell>
        </row>
        <row r="1157">
          <cell r="D1157" t="str">
            <v xml:space="preserve">TOTAL (B) </v>
          </cell>
          <cell r="L1157">
            <v>215.11</v>
          </cell>
          <cell r="M1157">
            <v>63</v>
          </cell>
        </row>
        <row r="1158">
          <cell r="M1158">
            <v>63</v>
          </cell>
        </row>
        <row r="1159">
          <cell r="D1159" t="str">
            <v xml:space="preserve">CUSTO DIRETO TOTAL </v>
          </cell>
          <cell r="L1159">
            <v>233.8</v>
          </cell>
          <cell r="M1159">
            <v>63</v>
          </cell>
        </row>
        <row r="1160">
          <cell r="D1160">
            <v>23.54</v>
          </cell>
          <cell r="L1160">
            <v>55.04</v>
          </cell>
          <cell r="M1160">
            <v>63</v>
          </cell>
        </row>
        <row r="1161">
          <cell r="D1161" t="str">
            <v xml:space="preserve">PREÇO UNITÁRIO TOTAL </v>
          </cell>
          <cell r="L1161">
            <v>288.83999999999997</v>
          </cell>
          <cell r="M1161">
            <v>63</v>
          </cell>
        </row>
        <row r="1162">
          <cell r="M1162">
            <v>63</v>
          </cell>
        </row>
        <row r="1164">
          <cell r="C1164">
            <v>64</v>
          </cell>
          <cell r="D1164" t="str">
            <v>CÓDIGO:</v>
          </cell>
          <cell r="F1164" t="str">
            <v>COMPOSIÇÃO:</v>
          </cell>
          <cell r="G1164">
            <v>64</v>
          </cell>
          <cell r="K1164" t="str">
            <v>UN: UND</v>
          </cell>
          <cell r="M1164">
            <v>64</v>
          </cell>
          <cell r="N1164">
            <v>16</v>
          </cell>
          <cell r="P1164">
            <v>2</v>
          </cell>
          <cell r="Q1164">
            <v>865.68</v>
          </cell>
          <cell r="S1164">
            <v>862.53</v>
          </cell>
          <cell r="U1164">
            <v>865.68</v>
          </cell>
        </row>
        <row r="1165">
          <cell r="D1165" t="str">
            <v>SER.CG: BANCADA EM GRANITO PARA TROCA DE ROUPAS PNE NOS BANHEIROS 1,80X0,80M</v>
          </cell>
          <cell r="M1165">
            <v>64</v>
          </cell>
        </row>
        <row r="1166">
          <cell r="D1166" t="str">
            <v>MÃO DE OBRA</v>
          </cell>
          <cell r="G1166" t="str">
            <v>SINAPI</v>
          </cell>
          <cell r="I1166" t="str">
            <v>UN</v>
          </cell>
          <cell r="J1166" t="str">
            <v>COEF.</v>
          </cell>
          <cell r="K1166" t="str">
            <v>CUSTO UNIT.</v>
          </cell>
          <cell r="L1166" t="str">
            <v>CUSTO TOTAL</v>
          </cell>
          <cell r="M1166">
            <v>64</v>
          </cell>
        </row>
        <row r="1167">
          <cell r="D1167" t="str">
            <v xml:space="preserve">MARMORISTA/GRANITEIRO COM ENCARGOS COMPLEMENTARES </v>
          </cell>
          <cell r="G1167">
            <v>88274</v>
          </cell>
          <cell r="H1167" t="str">
            <v>SINAPI</v>
          </cell>
          <cell r="I1167" t="str">
            <v>H</v>
          </cell>
          <cell r="J1167">
            <v>0.72</v>
          </cell>
          <cell r="K1167">
            <v>21.39</v>
          </cell>
          <cell r="L1167">
            <v>15.4</v>
          </cell>
          <cell r="M1167">
            <v>64</v>
          </cell>
          <cell r="N1167">
            <v>2</v>
          </cell>
          <cell r="P1167">
            <v>1.44</v>
          </cell>
          <cell r="Q1167">
            <v>15.4</v>
          </cell>
          <cell r="R1167">
            <v>19.11</v>
          </cell>
          <cell r="S1167">
            <v>13.75</v>
          </cell>
          <cell r="T1167">
            <v>21.39</v>
          </cell>
          <cell r="U1167">
            <v>15.4</v>
          </cell>
        </row>
        <row r="1168">
          <cell r="D1168" t="str">
            <v>SERVENTE COM ENCARGOS COMPLEMENTARES</v>
          </cell>
          <cell r="G1168">
            <v>88316</v>
          </cell>
          <cell r="H1168" t="str">
            <v>SINAPI</v>
          </cell>
          <cell r="I1168" t="str">
            <v>H</v>
          </cell>
          <cell r="J1168">
            <v>0.72</v>
          </cell>
          <cell r="K1168">
            <v>15.2</v>
          </cell>
          <cell r="L1168">
            <v>10.94</v>
          </cell>
          <cell r="M1168">
            <v>64</v>
          </cell>
          <cell r="N1168">
            <v>2</v>
          </cell>
          <cell r="P1168">
            <v>1.44</v>
          </cell>
          <cell r="Q1168">
            <v>10.94</v>
          </cell>
          <cell r="R1168">
            <v>13.75</v>
          </cell>
          <cell r="S1168">
            <v>9.9</v>
          </cell>
          <cell r="T1168">
            <v>15.2</v>
          </cell>
          <cell r="U1168">
            <v>10.94</v>
          </cell>
        </row>
        <row r="1169">
          <cell r="D1169" t="str">
            <v>TOTAL (A)</v>
          </cell>
          <cell r="L1169">
            <v>26.34</v>
          </cell>
          <cell r="M1169">
            <v>64</v>
          </cell>
        </row>
        <row r="1170">
          <cell r="M1170">
            <v>64</v>
          </cell>
        </row>
        <row r="1171">
          <cell r="D1171" t="str">
            <v>MATERIAL/SUB-CONTRATADO</v>
          </cell>
          <cell r="G1171" t="str">
            <v>SINAPI</v>
          </cell>
          <cell r="H1171" t="str">
            <v>ORIGEM</v>
          </cell>
          <cell r="I1171" t="str">
            <v>UN</v>
          </cell>
          <cell r="J1171" t="str">
            <v xml:space="preserve">COEF. </v>
          </cell>
          <cell r="K1171" t="str">
            <v>CUSTO UNIT.</v>
          </cell>
          <cell r="L1171" t="str">
            <v>CUSTO TOTAL</v>
          </cell>
          <cell r="M1171">
            <v>64</v>
          </cell>
        </row>
        <row r="1172">
          <cell r="D1172" t="str">
            <v>GRANITO PRETO TIJUCA POLIDO PARA BANCADA ESP = 2,5 CM</v>
          </cell>
          <cell r="G1172">
            <v>11795</v>
          </cell>
          <cell r="H1172" t="str">
            <v>SINAPI-I</v>
          </cell>
          <cell r="I1172" t="str">
            <v>M²</v>
          </cell>
          <cell r="J1172">
            <v>1.512</v>
          </cell>
          <cell r="K1172">
            <v>543.39</v>
          </cell>
          <cell r="L1172">
            <v>821.6</v>
          </cell>
          <cell r="M1172">
            <v>64</v>
          </cell>
          <cell r="N1172">
            <v>2</v>
          </cell>
          <cell r="P1172">
            <v>3.02</v>
          </cell>
          <cell r="Q1172">
            <v>821.6</v>
          </cell>
          <cell r="R1172">
            <v>543.39</v>
          </cell>
          <cell r="S1172">
            <v>821.6</v>
          </cell>
          <cell r="T1172">
            <v>543.39</v>
          </cell>
          <cell r="U1172">
            <v>821.6</v>
          </cell>
        </row>
        <row r="1173">
          <cell r="D1173" t="str">
            <v xml:space="preserve">CIMENTO BRANCO </v>
          </cell>
          <cell r="G1173">
            <v>1380</v>
          </cell>
          <cell r="H1173" t="str">
            <v>SINAPI-I</v>
          </cell>
          <cell r="I1173" t="str">
            <v>KG</v>
          </cell>
          <cell r="J1173">
            <v>0.28799999999999998</v>
          </cell>
          <cell r="K1173">
            <v>4.6900000000000004</v>
          </cell>
          <cell r="L1173">
            <v>1.35</v>
          </cell>
          <cell r="M1173">
            <v>64</v>
          </cell>
          <cell r="N1173">
            <v>2</v>
          </cell>
          <cell r="P1173">
            <v>0.57999999999999996</v>
          </cell>
          <cell r="Q1173">
            <v>1.35</v>
          </cell>
          <cell r="R1173">
            <v>4.6900000000000004</v>
          </cell>
          <cell r="S1173">
            <v>1.35</v>
          </cell>
          <cell r="T1173">
            <v>4.6900000000000004</v>
          </cell>
          <cell r="U1173">
            <v>1.35</v>
          </cell>
        </row>
        <row r="1174">
          <cell r="D1174" t="str">
            <v>ARGAMASSA TRAÇO 1:4 (CIMENTO E AREIA MÉDIA) PARA CONTRAPISO, PREPARO MANUAL. AF_06/2014</v>
          </cell>
          <cell r="G1174">
            <v>87373</v>
          </cell>
          <cell r="H1174" t="str">
            <v>SINAPI</v>
          </cell>
          <cell r="I1174" t="str">
            <v>M3</v>
          </cell>
          <cell r="J1174">
            <v>2.8799999999999999E-2</v>
          </cell>
          <cell r="K1174">
            <v>569.41</v>
          </cell>
          <cell r="L1174">
            <v>16.39</v>
          </cell>
          <cell r="M1174">
            <v>64</v>
          </cell>
          <cell r="N1174">
            <v>2</v>
          </cell>
          <cell r="P1174">
            <v>0.06</v>
          </cell>
          <cell r="Q1174">
            <v>16.39</v>
          </cell>
          <cell r="R1174">
            <v>553.42999999999995</v>
          </cell>
          <cell r="S1174">
            <v>15.93</v>
          </cell>
          <cell r="T1174">
            <v>569.41</v>
          </cell>
          <cell r="U1174">
            <v>16.39</v>
          </cell>
        </row>
        <row r="1175">
          <cell r="D1175" t="str">
            <v xml:space="preserve">TOTAL (B) </v>
          </cell>
          <cell r="L1175">
            <v>839.34</v>
          </cell>
          <cell r="M1175">
            <v>64</v>
          </cell>
        </row>
        <row r="1176">
          <cell r="M1176">
            <v>64</v>
          </cell>
        </row>
        <row r="1177">
          <cell r="D1177" t="str">
            <v xml:space="preserve">CUSTO DIRETO TOTAL </v>
          </cell>
          <cell r="L1177">
            <v>865.68</v>
          </cell>
          <cell r="M1177">
            <v>64</v>
          </cell>
        </row>
        <row r="1178">
          <cell r="D1178">
            <v>23.54</v>
          </cell>
          <cell r="L1178">
            <v>203.78</v>
          </cell>
          <cell r="M1178">
            <v>64</v>
          </cell>
        </row>
        <row r="1179">
          <cell r="D1179" t="str">
            <v xml:space="preserve">PREÇO UNITÁRIO TOTAL </v>
          </cell>
          <cell r="L1179">
            <v>1069.46</v>
          </cell>
          <cell r="M1179">
            <v>64</v>
          </cell>
        </row>
        <row r="1180">
          <cell r="M1180">
            <v>64</v>
          </cell>
        </row>
        <row r="1182">
          <cell r="C1182">
            <v>65</v>
          </cell>
          <cell r="D1182" t="str">
            <v>CÓDIGO:</v>
          </cell>
          <cell r="F1182" t="str">
            <v>COMPOSIÇÃO:</v>
          </cell>
          <cell r="G1182">
            <v>65</v>
          </cell>
          <cell r="K1182" t="str">
            <v>UN: UND</v>
          </cell>
          <cell r="M1182">
            <v>65</v>
          </cell>
          <cell r="N1182">
            <v>16</v>
          </cell>
          <cell r="P1182">
            <v>2</v>
          </cell>
          <cell r="Q1182">
            <v>189.37</v>
          </cell>
          <cell r="S1182">
            <v>188.68</v>
          </cell>
          <cell r="U1182">
            <v>189.37</v>
          </cell>
        </row>
        <row r="1183">
          <cell r="D1183" t="str">
            <v>SER.CG: BANCADA EM GRANITO PARA ASSENTO ABAIXO DO CHUVEIRO PNE NOS BANHEIROS 0,70X0,45M</v>
          </cell>
          <cell r="M1183">
            <v>65</v>
          </cell>
        </row>
        <row r="1184">
          <cell r="D1184" t="str">
            <v>MÃO DE OBRA</v>
          </cell>
          <cell r="G1184" t="str">
            <v>SINAPI</v>
          </cell>
          <cell r="I1184" t="str">
            <v>UN</v>
          </cell>
          <cell r="J1184" t="str">
            <v>COEF.</v>
          </cell>
          <cell r="K1184" t="str">
            <v>CUSTO UNIT.</v>
          </cell>
          <cell r="L1184" t="str">
            <v>CUSTO TOTAL</v>
          </cell>
          <cell r="M1184">
            <v>65</v>
          </cell>
        </row>
        <row r="1185">
          <cell r="D1185" t="str">
            <v xml:space="preserve">MARMORISTA/GRANITEIRO COM ENCARGOS COMPLEMENTARES </v>
          </cell>
          <cell r="G1185">
            <v>88274</v>
          </cell>
          <cell r="H1185" t="str">
            <v>SINAPI</v>
          </cell>
          <cell r="I1185" t="str">
            <v>H</v>
          </cell>
          <cell r="J1185">
            <v>0.1575</v>
          </cell>
          <cell r="K1185">
            <v>21.39</v>
          </cell>
          <cell r="L1185">
            <v>3.36</v>
          </cell>
          <cell r="M1185">
            <v>65</v>
          </cell>
          <cell r="N1185">
            <v>2</v>
          </cell>
          <cell r="P1185">
            <v>0.32</v>
          </cell>
          <cell r="Q1185">
            <v>3.36</v>
          </cell>
          <cell r="R1185">
            <v>19.11</v>
          </cell>
          <cell r="S1185">
            <v>3</v>
          </cell>
          <cell r="T1185">
            <v>21.39</v>
          </cell>
          <cell r="U1185">
            <v>3.36</v>
          </cell>
        </row>
        <row r="1186">
          <cell r="D1186" t="str">
            <v>SERVENTE COM ENCARGOS COMPLEMENTARES</v>
          </cell>
          <cell r="G1186">
            <v>88316</v>
          </cell>
          <cell r="H1186" t="str">
            <v>SINAPI</v>
          </cell>
          <cell r="I1186" t="str">
            <v>H</v>
          </cell>
          <cell r="J1186">
            <v>0.1575</v>
          </cell>
          <cell r="K1186">
            <v>15.2</v>
          </cell>
          <cell r="L1186">
            <v>2.39</v>
          </cell>
          <cell r="M1186">
            <v>65</v>
          </cell>
          <cell r="N1186">
            <v>2</v>
          </cell>
          <cell r="P1186">
            <v>0.32</v>
          </cell>
          <cell r="Q1186">
            <v>2.39</v>
          </cell>
          <cell r="R1186">
            <v>13.75</v>
          </cell>
          <cell r="S1186">
            <v>2.16</v>
          </cell>
          <cell r="T1186">
            <v>15.2</v>
          </cell>
          <cell r="U1186">
            <v>2.39</v>
          </cell>
        </row>
        <row r="1187">
          <cell r="D1187" t="str">
            <v>TOTAL (A)</v>
          </cell>
          <cell r="L1187">
            <v>5.75</v>
          </cell>
          <cell r="M1187">
            <v>65</v>
          </cell>
        </row>
        <row r="1188">
          <cell r="M1188">
            <v>65</v>
          </cell>
        </row>
        <row r="1189">
          <cell r="D1189" t="str">
            <v>MATERIAL/SUB-CONTRATADO</v>
          </cell>
          <cell r="G1189" t="str">
            <v>SINAPI</v>
          </cell>
          <cell r="H1189" t="str">
            <v>ORIGEM</v>
          </cell>
          <cell r="I1189" t="str">
            <v>UN</v>
          </cell>
          <cell r="J1189" t="str">
            <v xml:space="preserve">COEF. </v>
          </cell>
          <cell r="K1189" t="str">
            <v>CUSTO UNIT.</v>
          </cell>
          <cell r="L1189" t="str">
            <v>CUSTO TOTAL</v>
          </cell>
          <cell r="M1189">
            <v>65</v>
          </cell>
        </row>
        <row r="1190">
          <cell r="D1190" t="str">
            <v>GRANITO PRETO TIJUCA POLIDO PARA BANCADA ESP = 2,5 CM</v>
          </cell>
          <cell r="G1190">
            <v>11795</v>
          </cell>
          <cell r="H1190" t="str">
            <v>SINAPI-I</v>
          </cell>
          <cell r="I1190" t="str">
            <v>M²</v>
          </cell>
          <cell r="J1190">
            <v>0.33079999999999998</v>
          </cell>
          <cell r="K1190">
            <v>543.39</v>
          </cell>
          <cell r="L1190">
            <v>179.75</v>
          </cell>
          <cell r="M1190">
            <v>65</v>
          </cell>
          <cell r="N1190">
            <v>2</v>
          </cell>
          <cell r="P1190">
            <v>0.66</v>
          </cell>
          <cell r="Q1190">
            <v>179.75</v>
          </cell>
          <cell r="R1190">
            <v>543.39</v>
          </cell>
          <cell r="S1190">
            <v>179.75</v>
          </cell>
          <cell r="T1190">
            <v>543.39</v>
          </cell>
          <cell r="U1190">
            <v>179.75</v>
          </cell>
        </row>
        <row r="1191">
          <cell r="D1191" t="str">
            <v xml:space="preserve">CIMENTO BRANCO </v>
          </cell>
          <cell r="G1191">
            <v>1380</v>
          </cell>
          <cell r="H1191" t="str">
            <v>SINAPI-I</v>
          </cell>
          <cell r="I1191" t="str">
            <v>KG</v>
          </cell>
          <cell r="J1191">
            <v>6.3E-2</v>
          </cell>
          <cell r="K1191">
            <v>4.6900000000000004</v>
          </cell>
          <cell r="L1191">
            <v>0.28999999999999998</v>
          </cell>
          <cell r="M1191">
            <v>65</v>
          </cell>
          <cell r="N1191">
            <v>2</v>
          </cell>
          <cell r="P1191">
            <v>0.13</v>
          </cell>
          <cell r="Q1191">
            <v>0.28999999999999998</v>
          </cell>
          <cell r="R1191">
            <v>4.6900000000000004</v>
          </cell>
          <cell r="S1191">
            <v>0.28999999999999998</v>
          </cell>
          <cell r="T1191">
            <v>4.6900000000000004</v>
          </cell>
          <cell r="U1191">
            <v>0.28999999999999998</v>
          </cell>
        </row>
        <row r="1192">
          <cell r="D1192" t="str">
            <v>ARGAMASSA TRAÇO 1:4 (CIMENTO E AREIA MÉDIA) PARA CONTRAPISO, PREPARO MANUAL. AF_06/2014</v>
          </cell>
          <cell r="G1192">
            <v>87373</v>
          </cell>
          <cell r="H1192" t="str">
            <v>SINAPI</v>
          </cell>
          <cell r="I1192" t="str">
            <v>M3</v>
          </cell>
          <cell r="J1192">
            <v>6.3E-3</v>
          </cell>
          <cell r="K1192">
            <v>569.41</v>
          </cell>
          <cell r="L1192">
            <v>3.58</v>
          </cell>
          <cell r="M1192">
            <v>65</v>
          </cell>
          <cell r="N1192">
            <v>2</v>
          </cell>
          <cell r="P1192">
            <v>0.01</v>
          </cell>
          <cell r="Q1192">
            <v>3.58</v>
          </cell>
          <cell r="R1192">
            <v>553.42999999999995</v>
          </cell>
          <cell r="S1192">
            <v>3.48</v>
          </cell>
          <cell r="T1192">
            <v>569.41</v>
          </cell>
          <cell r="U1192">
            <v>3.58</v>
          </cell>
        </row>
        <row r="1193">
          <cell r="D1193" t="str">
            <v xml:space="preserve">TOTAL (B) </v>
          </cell>
          <cell r="L1193">
            <v>183.62</v>
          </cell>
          <cell r="M1193">
            <v>65</v>
          </cell>
        </row>
        <row r="1194">
          <cell r="M1194">
            <v>65</v>
          </cell>
        </row>
        <row r="1195">
          <cell r="D1195" t="str">
            <v xml:space="preserve">CUSTO DIRETO TOTAL </v>
          </cell>
          <cell r="L1195">
            <v>189.37</v>
          </cell>
          <cell r="M1195">
            <v>65</v>
          </cell>
        </row>
        <row r="1196">
          <cell r="D1196">
            <v>23.54</v>
          </cell>
          <cell r="L1196">
            <v>44.58</v>
          </cell>
          <cell r="M1196">
            <v>65</v>
          </cell>
        </row>
        <row r="1197">
          <cell r="D1197" t="str">
            <v xml:space="preserve">PREÇO UNITÁRIO TOTAL </v>
          </cell>
          <cell r="L1197">
            <v>233.95</v>
          </cell>
          <cell r="M1197">
            <v>65</v>
          </cell>
        </row>
        <row r="1200">
          <cell r="C1200">
            <v>66</v>
          </cell>
          <cell r="D1200" t="str">
            <v>CÓDIGO:</v>
          </cell>
          <cell r="F1200" t="str">
            <v>COMPOSIÇÃO:</v>
          </cell>
          <cell r="G1200">
            <v>66</v>
          </cell>
          <cell r="K1200" t="str">
            <v>UN: M²</v>
          </cell>
          <cell r="M1200">
            <v>66</v>
          </cell>
          <cell r="N1200">
            <v>13</v>
          </cell>
          <cell r="P1200">
            <v>1429.18</v>
          </cell>
          <cell r="Q1200">
            <v>2.34</v>
          </cell>
          <cell r="S1200">
            <v>2.14</v>
          </cell>
          <cell r="U1200">
            <v>2.34</v>
          </cell>
        </row>
        <row r="1201">
          <cell r="D1201" t="str">
            <v>SER.CG: LIMPEZA FINAL DA OBRA</v>
          </cell>
          <cell r="M1201">
            <v>66</v>
          </cell>
        </row>
        <row r="1202">
          <cell r="D1202" t="str">
            <v>MÃO DE OBRA</v>
          </cell>
          <cell r="G1202" t="str">
            <v>SINAPI</v>
          </cell>
          <cell r="I1202" t="str">
            <v>UN</v>
          </cell>
          <cell r="J1202" t="str">
            <v>COEF.</v>
          </cell>
          <cell r="K1202" t="str">
            <v>CUSTO UNIT.</v>
          </cell>
          <cell r="L1202" t="str">
            <v>CUSTO TOTAL</v>
          </cell>
          <cell r="M1202">
            <v>66</v>
          </cell>
        </row>
        <row r="1203">
          <cell r="D1203" t="str">
            <v>SERVENTE COM ENCARGOS COMPLEMENTARES</v>
          </cell>
          <cell r="G1203">
            <v>88316</v>
          </cell>
          <cell r="H1203" t="str">
            <v>SINAPI</v>
          </cell>
          <cell r="I1203" t="str">
            <v>H</v>
          </cell>
          <cell r="J1203">
            <v>0.14000000000000001</v>
          </cell>
          <cell r="K1203">
            <v>15.2</v>
          </cell>
          <cell r="L1203">
            <v>2.12</v>
          </cell>
          <cell r="M1203">
            <v>66</v>
          </cell>
          <cell r="N1203">
            <v>1429.18</v>
          </cell>
          <cell r="P1203">
            <v>200.09</v>
          </cell>
          <cell r="Q1203">
            <v>2.12</v>
          </cell>
          <cell r="R1203">
            <v>13.75</v>
          </cell>
          <cell r="S1203">
            <v>1.92</v>
          </cell>
          <cell r="T1203">
            <v>15.2</v>
          </cell>
          <cell r="U1203">
            <v>2.12</v>
          </cell>
        </row>
        <row r="1204">
          <cell r="D1204" t="str">
            <v>TOTAL (A)</v>
          </cell>
          <cell r="L1204">
            <v>2.12</v>
          </cell>
          <cell r="M1204">
            <v>66</v>
          </cell>
        </row>
        <row r="1205">
          <cell r="M1205">
            <v>66</v>
          </cell>
        </row>
        <row r="1206">
          <cell r="D1206" t="str">
            <v>MATERIAL/SUB-CONTRATADO</v>
          </cell>
          <cell r="G1206" t="str">
            <v>SINAPI</v>
          </cell>
          <cell r="H1206" t="str">
            <v>ORIGEM</v>
          </cell>
          <cell r="I1206" t="str">
            <v>UN</v>
          </cell>
          <cell r="J1206" t="str">
            <v xml:space="preserve">COEF. </v>
          </cell>
          <cell r="K1206" t="str">
            <v>CUSTO UNIT.</v>
          </cell>
          <cell r="L1206" t="str">
            <v>CUSTO TOTAL</v>
          </cell>
          <cell r="M1206">
            <v>66</v>
          </cell>
        </row>
        <row r="1207">
          <cell r="D1207" t="str">
            <v xml:space="preserve">ACIDO MURIATICO, DILUICAO 10% A 12% PARA USO EM LIMPEZA </v>
          </cell>
          <cell r="G1207">
            <v>3</v>
          </cell>
          <cell r="H1207" t="str">
            <v>SINAPI-I</v>
          </cell>
          <cell r="I1207" t="str">
            <v>L</v>
          </cell>
          <cell r="J1207">
            <v>0.05</v>
          </cell>
          <cell r="K1207">
            <v>4.43</v>
          </cell>
          <cell r="L1207">
            <v>0.22</v>
          </cell>
          <cell r="M1207">
            <v>66</v>
          </cell>
          <cell r="N1207">
            <v>1429.18</v>
          </cell>
          <cell r="P1207">
            <v>71.459999999999994</v>
          </cell>
          <cell r="Q1207">
            <v>0.22</v>
          </cell>
          <cell r="R1207">
            <v>4.43</v>
          </cell>
          <cell r="S1207">
            <v>0.22</v>
          </cell>
          <cell r="T1207">
            <v>4.43</v>
          </cell>
          <cell r="U1207">
            <v>0.22</v>
          </cell>
        </row>
        <row r="1208">
          <cell r="D1208" t="str">
            <v xml:space="preserve">TOTAL (B) </v>
          </cell>
          <cell r="L1208">
            <v>0.22</v>
          </cell>
          <cell r="M1208">
            <v>66</v>
          </cell>
        </row>
        <row r="1209">
          <cell r="M1209">
            <v>66</v>
          </cell>
        </row>
        <row r="1210">
          <cell r="D1210" t="str">
            <v xml:space="preserve">CUSTO DIRETO TOTAL </v>
          </cell>
          <cell r="L1210">
            <v>2.34</v>
          </cell>
          <cell r="M1210">
            <v>66</v>
          </cell>
        </row>
        <row r="1211">
          <cell r="D1211">
            <v>23.54</v>
          </cell>
          <cell r="L1211">
            <v>0.55000000000000004</v>
          </cell>
          <cell r="M1211">
            <v>66</v>
          </cell>
        </row>
        <row r="1212">
          <cell r="D1212" t="str">
            <v xml:space="preserve">PREÇO UNITÁRIO TOTAL </v>
          </cell>
          <cell r="L1212">
            <v>2.89</v>
          </cell>
          <cell r="M1212">
            <v>66</v>
          </cell>
        </row>
        <row r="1215">
          <cell r="C1215">
            <v>67</v>
          </cell>
          <cell r="D1215" t="str">
            <v>CÓDIGO:</v>
          </cell>
          <cell r="F1215" t="str">
            <v>COMPOSIÇÃO:</v>
          </cell>
          <cell r="G1215">
            <v>67</v>
          </cell>
          <cell r="K1215" t="str">
            <v>UN: M²</v>
          </cell>
          <cell r="M1215">
            <v>67</v>
          </cell>
          <cell r="N1215">
            <v>17</v>
          </cell>
          <cell r="P1215">
            <v>5.0999999999999996</v>
          </cell>
          <cell r="Q1215">
            <v>82.13</v>
          </cell>
          <cell r="S1215">
            <v>80.33</v>
          </cell>
          <cell r="U1215">
            <v>82.13</v>
          </cell>
        </row>
        <row r="1216">
          <cell r="D1216" t="str">
            <v>SER.CG: PISO TÁTIL EM PLACAS DE CONCRETO 25X25CM - ALERTA E DIRECIONAL</v>
          </cell>
          <cell r="M1216">
            <v>67</v>
          </cell>
        </row>
        <row r="1217">
          <cell r="D1217" t="str">
            <v>MÃO DE OBRA</v>
          </cell>
          <cell r="G1217" t="str">
            <v>SINAPI</v>
          </cell>
          <cell r="I1217" t="str">
            <v>UN</v>
          </cell>
          <cell r="J1217" t="str">
            <v>COEF.</v>
          </cell>
          <cell r="K1217" t="str">
            <v>CUSTO UNIT.</v>
          </cell>
          <cell r="L1217" t="str">
            <v>CUSTO TOTAL</v>
          </cell>
          <cell r="M1217">
            <v>67</v>
          </cell>
        </row>
        <row r="1218">
          <cell r="D1218" t="str">
            <v>AZULEJISTA OU LADRILHISTA COM ENCARGOS COMPLEMENTARES</v>
          </cell>
          <cell r="G1218">
            <v>88256</v>
          </cell>
          <cell r="H1218" t="str">
            <v>SINAPI</v>
          </cell>
          <cell r="I1218" t="str">
            <v>H</v>
          </cell>
          <cell r="J1218">
            <v>0.64</v>
          </cell>
          <cell r="K1218">
            <v>20.88</v>
          </cell>
          <cell r="L1218">
            <v>13.36</v>
          </cell>
          <cell r="M1218">
            <v>67</v>
          </cell>
          <cell r="N1218">
            <v>5.0999999999999996</v>
          </cell>
          <cell r="P1218">
            <v>3.26</v>
          </cell>
          <cell r="Q1218">
            <v>13.36</v>
          </cell>
          <cell r="R1218">
            <v>18.66</v>
          </cell>
          <cell r="S1218">
            <v>11.94</v>
          </cell>
          <cell r="T1218">
            <v>20.88</v>
          </cell>
          <cell r="U1218">
            <v>13.36</v>
          </cell>
        </row>
        <row r="1219">
          <cell r="D1219" t="str">
            <v>SERVENTE COM ENCARGOS COMPLEMENTARES</v>
          </cell>
          <cell r="G1219">
            <v>88316</v>
          </cell>
          <cell r="H1219" t="str">
            <v>SINAPI</v>
          </cell>
          <cell r="I1219" t="str">
            <v>H</v>
          </cell>
          <cell r="J1219">
            <v>0.26</v>
          </cell>
          <cell r="K1219">
            <v>15.2</v>
          </cell>
          <cell r="L1219">
            <v>3.95</v>
          </cell>
          <cell r="M1219">
            <v>67</v>
          </cell>
          <cell r="N1219">
            <v>5.0999999999999996</v>
          </cell>
          <cell r="P1219">
            <v>1.33</v>
          </cell>
          <cell r="Q1219">
            <v>3.95</v>
          </cell>
          <cell r="R1219">
            <v>13.75</v>
          </cell>
          <cell r="S1219">
            <v>3.57</v>
          </cell>
          <cell r="T1219">
            <v>15.2</v>
          </cell>
          <cell r="U1219">
            <v>3.95</v>
          </cell>
        </row>
        <row r="1220">
          <cell r="D1220" t="str">
            <v>TOTAL (A)</v>
          </cell>
          <cell r="L1220">
            <v>17.309999999999999</v>
          </cell>
          <cell r="M1220">
            <v>67</v>
          </cell>
        </row>
        <row r="1221">
          <cell r="M1221">
            <v>67</v>
          </cell>
        </row>
        <row r="1222">
          <cell r="D1222" t="str">
            <v>MATERIAL/SUB-CONTRATADO</v>
          </cell>
          <cell r="G1222" t="str">
            <v>SINAPI</v>
          </cell>
          <cell r="H1222" t="str">
            <v>ORIGEM</v>
          </cell>
          <cell r="I1222" t="str">
            <v>UN</v>
          </cell>
          <cell r="J1222" t="str">
            <v xml:space="preserve">COEF. </v>
          </cell>
          <cell r="K1222" t="str">
            <v>CUSTO UNIT.</v>
          </cell>
          <cell r="L1222" t="str">
            <v>CUSTO TOTAL</v>
          </cell>
          <cell r="M1222">
            <v>67</v>
          </cell>
        </row>
        <row r="1223">
          <cell r="D1223" t="str">
            <v xml:space="preserve">ARGAMASSA COLANTE AC-II                                                                                                                                                                                                                                                                                                                                                                                                                                                                                   </v>
          </cell>
          <cell r="G1223">
            <v>34353</v>
          </cell>
          <cell r="H1223" t="str">
            <v>SINAPI-I</v>
          </cell>
          <cell r="I1223" t="str">
            <v xml:space="preserve">KG    </v>
          </cell>
          <cell r="J1223">
            <v>4.8600000000000003</v>
          </cell>
          <cell r="K1223">
            <v>1.73</v>
          </cell>
          <cell r="L1223">
            <v>8.4</v>
          </cell>
          <cell r="M1223">
            <v>67</v>
          </cell>
          <cell r="N1223">
            <v>5.0999999999999996</v>
          </cell>
          <cell r="P1223">
            <v>24.79</v>
          </cell>
          <cell r="Q1223">
            <v>8.4</v>
          </cell>
          <cell r="R1223">
            <v>1.73</v>
          </cell>
          <cell r="S1223">
            <v>8.4</v>
          </cell>
          <cell r="T1223">
            <v>1.73</v>
          </cell>
          <cell r="U1223">
            <v>8.4</v>
          </cell>
        </row>
        <row r="1224">
          <cell r="D1224" t="str">
            <v xml:space="preserve">PISO PODOTATIL DE CONCRETO - DIRECIONAL E ALERTA, *40 X 40 X 2,5* CM                                                                                                                                                                                                                                                                                                                                                                                                                                      </v>
          </cell>
          <cell r="G1224">
            <v>36178</v>
          </cell>
          <cell r="H1224" t="str">
            <v>SINAPI-I</v>
          </cell>
          <cell r="I1224" t="str">
            <v xml:space="preserve">UN    </v>
          </cell>
          <cell r="J1224">
            <v>6.25</v>
          </cell>
          <cell r="K1224">
            <v>8.8000000000000007</v>
          </cell>
          <cell r="L1224">
            <v>55</v>
          </cell>
          <cell r="M1224">
            <v>67</v>
          </cell>
          <cell r="N1224">
            <v>5.0999999999999996</v>
          </cell>
          <cell r="P1224">
            <v>31.88</v>
          </cell>
          <cell r="Q1224">
            <v>55</v>
          </cell>
          <cell r="R1224">
            <v>8.8000000000000007</v>
          </cell>
          <cell r="S1224">
            <v>55</v>
          </cell>
          <cell r="T1224">
            <v>8.8000000000000007</v>
          </cell>
          <cell r="U1224">
            <v>55</v>
          </cell>
        </row>
        <row r="1225">
          <cell r="D1225" t="str">
            <v xml:space="preserve">REJUNTE COLORIDO, CIMENTICIO                                                                                                                                                                                                                                                                                                                                                                                                                                                                              </v>
          </cell>
          <cell r="G1225">
            <v>34357</v>
          </cell>
          <cell r="H1225" t="str">
            <v>SINAPI-I</v>
          </cell>
          <cell r="I1225" t="str">
            <v xml:space="preserve">KG    </v>
          </cell>
          <cell r="J1225">
            <v>0.24</v>
          </cell>
          <cell r="K1225">
            <v>5.92</v>
          </cell>
          <cell r="L1225">
            <v>1.42</v>
          </cell>
          <cell r="M1225">
            <v>67</v>
          </cell>
          <cell r="N1225">
            <v>5.0999999999999996</v>
          </cell>
          <cell r="P1225">
            <v>1.22</v>
          </cell>
          <cell r="Q1225">
            <v>1.42</v>
          </cell>
          <cell r="R1225">
            <v>5.92</v>
          </cell>
          <cell r="S1225">
            <v>1.42</v>
          </cell>
          <cell r="T1225">
            <v>5.92</v>
          </cell>
          <cell r="U1225">
            <v>1.42</v>
          </cell>
        </row>
        <row r="1226">
          <cell r="D1226" t="str">
            <v xml:space="preserve">TOTAL (B) </v>
          </cell>
          <cell r="L1226">
            <v>64.819999999999993</v>
          </cell>
          <cell r="M1226">
            <v>67</v>
          </cell>
        </row>
        <row r="1227">
          <cell r="M1227">
            <v>67</v>
          </cell>
        </row>
        <row r="1228">
          <cell r="D1228" t="str">
            <v xml:space="preserve">CUSTO DIRETO TOTAL </v>
          </cell>
          <cell r="L1228">
            <v>82.13</v>
          </cell>
          <cell r="M1228">
            <v>67</v>
          </cell>
        </row>
        <row r="1229">
          <cell r="D1229">
            <v>23.54</v>
          </cell>
          <cell r="L1229">
            <v>19.329999999999998</v>
          </cell>
          <cell r="M1229">
            <v>67</v>
          </cell>
        </row>
        <row r="1230">
          <cell r="D1230" t="str">
            <v xml:space="preserve">PREÇO UNITÁRIO TOTAL </v>
          </cell>
          <cell r="L1230">
            <v>101.46</v>
          </cell>
          <cell r="M1230">
            <v>67</v>
          </cell>
        </row>
        <row r="1231">
          <cell r="D1231" t="str">
            <v>(REF.: BASE SINAPI 04/2019 COD. 87246)</v>
          </cell>
        </row>
        <row r="1234">
          <cell r="C1234">
            <v>68</v>
          </cell>
          <cell r="D1234" t="str">
            <v>CÓDIGO:</v>
          </cell>
          <cell r="F1234" t="str">
            <v>COMPOSIÇÃO:</v>
          </cell>
          <cell r="G1234">
            <v>68</v>
          </cell>
          <cell r="K1234" t="str">
            <v>UN: M³xKM</v>
          </cell>
          <cell r="M1234">
            <v>68</v>
          </cell>
          <cell r="N1234">
            <v>9</v>
          </cell>
          <cell r="P1234">
            <v>0</v>
          </cell>
          <cell r="Q1234">
            <v>0.76</v>
          </cell>
          <cell r="S1234">
            <v>0.75</v>
          </cell>
          <cell r="U1234">
            <v>0.76</v>
          </cell>
        </row>
        <row r="1235">
          <cell r="D1235" t="str">
            <v>SER.CG: TRANSPORTE COMERCIAL COM CAMINHÃO BASCULANTE 6 M3, RODOVIA PAVIMENTADA</v>
          </cell>
          <cell r="M1235">
            <v>68</v>
          </cell>
        </row>
        <row r="1236">
          <cell r="D1236" t="str">
            <v>MATERIAL/SUB-CONTRATADO</v>
          </cell>
          <cell r="G1236" t="str">
            <v>SINAPI</v>
          </cell>
          <cell r="H1236" t="str">
            <v>ORIGEM</v>
          </cell>
          <cell r="I1236" t="str">
            <v>UN</v>
          </cell>
          <cell r="J1236" t="str">
            <v xml:space="preserve">COEF. </v>
          </cell>
          <cell r="K1236" t="str">
            <v>CUSTO UNIT.</v>
          </cell>
          <cell r="L1236" t="str">
            <v>CUSTO TOTAL</v>
          </cell>
          <cell r="M1236">
            <v>68</v>
          </cell>
        </row>
        <row r="1237">
          <cell r="D1237" t="str">
            <v>CAMINHÃO BASCULANTE 6 M3, PESO BRUTO TOTAL 16.000 KG, CARGA ÚTIL MÁXIMA 13.071 KG, DISTÂNCIA ENTRE EIXOS 4,80 M, POTÊNCIA 230 CV INCLUSIVE CAÇAMBA METÁLICA - CHP DIURNO. AF_06/2014</v>
          </cell>
          <cell r="G1237">
            <v>5811</v>
          </cell>
          <cell r="H1237" t="str">
            <v>SINAPI</v>
          </cell>
          <cell r="I1237" t="str">
            <v>CHP</v>
          </cell>
          <cell r="J1237">
            <v>6.7000000000000002E-3</v>
          </cell>
          <cell r="K1237">
            <v>114.61</v>
          </cell>
          <cell r="L1237">
            <v>0.76</v>
          </cell>
          <cell r="M1237">
            <v>68</v>
          </cell>
          <cell r="N1237">
            <v>0</v>
          </cell>
          <cell r="P1237">
            <v>0</v>
          </cell>
          <cell r="Q1237">
            <v>0.76</v>
          </cell>
          <cell r="R1237">
            <v>112.45</v>
          </cell>
          <cell r="S1237">
            <v>0.75</v>
          </cell>
          <cell r="T1237">
            <v>114.61</v>
          </cell>
          <cell r="U1237">
            <v>0.76</v>
          </cell>
        </row>
        <row r="1238">
          <cell r="D1238" t="str">
            <v xml:space="preserve">TOTAL (B) </v>
          </cell>
          <cell r="L1238">
            <v>0.76</v>
          </cell>
          <cell r="M1238">
            <v>68</v>
          </cell>
        </row>
        <row r="1239">
          <cell r="M1239">
            <v>68</v>
          </cell>
        </row>
        <row r="1240">
          <cell r="D1240" t="str">
            <v xml:space="preserve">CUSTO DIRETO TOTAL </v>
          </cell>
          <cell r="L1240">
            <v>0.76</v>
          </cell>
          <cell r="M1240">
            <v>68</v>
          </cell>
        </row>
        <row r="1241">
          <cell r="D1241">
            <v>23.54</v>
          </cell>
          <cell r="L1241">
            <v>0.18</v>
          </cell>
          <cell r="M1241">
            <v>68</v>
          </cell>
        </row>
        <row r="1242">
          <cell r="D1242" t="str">
            <v xml:space="preserve">PREÇO UNITÁRIO TOTAL </v>
          </cell>
          <cell r="L1242">
            <v>0.94</v>
          </cell>
          <cell r="M1242">
            <v>68</v>
          </cell>
        </row>
        <row r="1245">
          <cell r="C1245">
            <v>69</v>
          </cell>
          <cell r="D1245" t="str">
            <v>CÓDIGO:</v>
          </cell>
          <cell r="F1245" t="str">
            <v>COMPOSIÇÃO:</v>
          </cell>
          <cell r="G1245">
            <v>69</v>
          </cell>
          <cell r="K1245" t="str">
            <v>UN: M³xKM</v>
          </cell>
          <cell r="M1245">
            <v>69</v>
          </cell>
          <cell r="N1245">
            <v>9</v>
          </cell>
          <cell r="P1245">
            <v>0</v>
          </cell>
          <cell r="Q1245">
            <v>0.91</v>
          </cell>
          <cell r="S1245">
            <v>0.89</v>
          </cell>
          <cell r="U1245">
            <v>0.91</v>
          </cell>
        </row>
        <row r="1246">
          <cell r="D1246" t="str">
            <v>SER.CG: TRANSPORTE COM CAMINHÃO BASCULANTE 6 M3 EM RODOVIA COM REVESTIMENTO PRIMÁRIO</v>
          </cell>
          <cell r="M1246">
            <v>69</v>
          </cell>
        </row>
        <row r="1247">
          <cell r="D1247" t="str">
            <v>MATERIAL/SUB-CONTRATADO</v>
          </cell>
          <cell r="G1247" t="str">
            <v>SINAPI</v>
          </cell>
          <cell r="H1247" t="str">
            <v>ORIGEM</v>
          </cell>
          <cell r="I1247" t="str">
            <v>UN</v>
          </cell>
          <cell r="J1247" t="str">
            <v xml:space="preserve">COEF. </v>
          </cell>
          <cell r="K1247" t="str">
            <v>CUSTO UNIT.</v>
          </cell>
          <cell r="L1247" t="str">
            <v>CUSTO TOTAL</v>
          </cell>
          <cell r="M1247">
            <v>69</v>
          </cell>
        </row>
        <row r="1248">
          <cell r="D1248" t="str">
            <v>CAMINHÃO BASCULANTE 6 M3, PESO BRUTO TOTAL 16.000 KG, CARGA ÚTIL MÁXIMA 13.071 KG, DISTÂNCIA ENTRE EIXOS 4,80 M, POTÊNCIA 230 CV INCLUSIVE CAÇAMBA METÁLICA - CHP DIURNO. AF_06/2014</v>
          </cell>
          <cell r="G1248">
            <v>5811</v>
          </cell>
          <cell r="H1248" t="str">
            <v>SINAPI</v>
          </cell>
          <cell r="I1248" t="str">
            <v>CHP</v>
          </cell>
          <cell r="J1248">
            <v>8.0000000000000002E-3</v>
          </cell>
          <cell r="K1248">
            <v>114.61</v>
          </cell>
          <cell r="L1248">
            <v>0.91</v>
          </cell>
          <cell r="M1248">
            <v>69</v>
          </cell>
          <cell r="N1248">
            <v>0</v>
          </cell>
          <cell r="P1248">
            <v>0</v>
          </cell>
          <cell r="Q1248">
            <v>0.91</v>
          </cell>
          <cell r="R1248">
            <v>112.45</v>
          </cell>
          <cell r="S1248">
            <v>0.89</v>
          </cell>
          <cell r="T1248">
            <v>114.61</v>
          </cell>
          <cell r="U1248">
            <v>0.91</v>
          </cell>
        </row>
        <row r="1249">
          <cell r="D1249" t="str">
            <v xml:space="preserve">TOTAL (B) </v>
          </cell>
          <cell r="L1249">
            <v>0.91</v>
          </cell>
          <cell r="M1249">
            <v>69</v>
          </cell>
        </row>
        <row r="1250">
          <cell r="M1250">
            <v>69</v>
          </cell>
        </row>
        <row r="1251">
          <cell r="D1251" t="str">
            <v xml:space="preserve">CUSTO DIRETO TOTAL </v>
          </cell>
          <cell r="L1251">
            <v>0.91</v>
          </cell>
          <cell r="M1251">
            <v>69</v>
          </cell>
        </row>
        <row r="1252">
          <cell r="D1252">
            <v>23.54</v>
          </cell>
          <cell r="L1252">
            <v>0.21</v>
          </cell>
          <cell r="M1252">
            <v>69</v>
          </cell>
        </row>
        <row r="1253">
          <cell r="D1253" t="str">
            <v xml:space="preserve">PREÇO UNITÁRIO TOTAL </v>
          </cell>
          <cell r="L1253">
            <v>1.1200000000000001</v>
          </cell>
          <cell r="M1253">
            <v>69</v>
          </cell>
        </row>
        <row r="1256">
          <cell r="C1256">
            <v>70</v>
          </cell>
          <cell r="D1256" t="str">
            <v>CÓDIGO:</v>
          </cell>
          <cell r="F1256" t="str">
            <v>COMPOSIÇÃO:</v>
          </cell>
          <cell r="G1256">
            <v>70</v>
          </cell>
          <cell r="K1256" t="str">
            <v xml:space="preserve">UN: UN </v>
          </cell>
          <cell r="M1256">
            <v>70</v>
          </cell>
          <cell r="N1256">
            <v>22</v>
          </cell>
          <cell r="P1256">
            <v>0</v>
          </cell>
          <cell r="Q1256">
            <v>720</v>
          </cell>
          <cell r="S1256">
            <v>720</v>
          </cell>
          <cell r="U1256">
            <v>720</v>
          </cell>
        </row>
        <row r="1257">
          <cell r="D1257" t="str">
            <v>SER.CG: TRANSPORTE DE PESSOAL, CONSIDERANDO DESLOCAMENTO DE IDA E RETORNO.</v>
          </cell>
          <cell r="M1257">
            <v>70</v>
          </cell>
        </row>
        <row r="1258">
          <cell r="D1258" t="str">
            <v>MÃO DE OBRA</v>
          </cell>
          <cell r="G1258" t="str">
            <v>DISTÂNCIA  (KM)</v>
          </cell>
          <cell r="H1258" t="str">
            <v>TEMPO DE VIAGEM (H)</v>
          </cell>
          <cell r="I1258" t="str">
            <v>UN</v>
          </cell>
          <cell r="J1258" t="str">
            <v>QUANT.    M.O.</v>
          </cell>
          <cell r="K1258" t="str">
            <v>CUSTO UNIT.</v>
          </cell>
          <cell r="L1258" t="str">
            <v>CUSTO TOTAL</v>
          </cell>
        </row>
        <row r="1259">
          <cell r="D1259" t="str">
            <v>ENGENHEIRO CIVIL DE OBRA JUNIOR</v>
          </cell>
          <cell r="G1259">
            <v>36</v>
          </cell>
          <cell r="H1259">
            <v>0.55000000000000004</v>
          </cell>
          <cell r="I1259" t="str">
            <v>KM</v>
          </cell>
          <cell r="J1259">
            <v>1</v>
          </cell>
          <cell r="K1259">
            <v>30</v>
          </cell>
          <cell r="L1259">
            <v>30</v>
          </cell>
          <cell r="M1259">
            <v>70</v>
          </cell>
          <cell r="N1259">
            <v>0</v>
          </cell>
          <cell r="P1259">
            <v>0</v>
          </cell>
          <cell r="Q1259">
            <v>30</v>
          </cell>
          <cell r="R1259">
            <v>0</v>
          </cell>
          <cell r="S1259">
            <v>30</v>
          </cell>
          <cell r="T1259">
            <v>0</v>
          </cell>
          <cell r="U1259">
            <v>30</v>
          </cell>
        </row>
        <row r="1260">
          <cell r="D1260" t="str">
            <v>MESTRE DE OBRAS</v>
          </cell>
          <cell r="G1260">
            <v>36</v>
          </cell>
          <cell r="H1260">
            <v>0.55000000000000004</v>
          </cell>
          <cell r="I1260" t="str">
            <v>KM</v>
          </cell>
          <cell r="J1260">
            <v>1</v>
          </cell>
          <cell r="K1260">
            <v>30</v>
          </cell>
          <cell r="L1260">
            <v>30</v>
          </cell>
          <cell r="M1260">
            <v>70</v>
          </cell>
          <cell r="N1260">
            <v>0</v>
          </cell>
          <cell r="P1260">
            <v>0</v>
          </cell>
          <cell r="Q1260">
            <v>30</v>
          </cell>
          <cell r="R1260">
            <v>0</v>
          </cell>
          <cell r="S1260">
            <v>30</v>
          </cell>
          <cell r="T1260">
            <v>0</v>
          </cell>
          <cell r="U1260">
            <v>30</v>
          </cell>
        </row>
        <row r="1261">
          <cell r="D1261" t="str">
            <v>PEDREIRO</v>
          </cell>
          <cell r="G1261">
            <v>36</v>
          </cell>
          <cell r="H1261">
            <v>0.55000000000000004</v>
          </cell>
          <cell r="I1261" t="str">
            <v>KM</v>
          </cell>
          <cell r="J1261">
            <v>4</v>
          </cell>
          <cell r="K1261">
            <v>30</v>
          </cell>
          <cell r="L1261">
            <v>120</v>
          </cell>
          <cell r="M1261">
            <v>70</v>
          </cell>
          <cell r="N1261">
            <v>0</v>
          </cell>
          <cell r="P1261">
            <v>0</v>
          </cell>
          <cell r="Q1261">
            <v>120</v>
          </cell>
          <cell r="R1261">
            <v>0</v>
          </cell>
          <cell r="S1261">
            <v>120</v>
          </cell>
          <cell r="T1261">
            <v>0</v>
          </cell>
          <cell r="U1261">
            <v>120</v>
          </cell>
        </row>
        <row r="1262">
          <cell r="D1262" t="str">
            <v>SERVENTE DE OBRAS</v>
          </cell>
          <cell r="G1262">
            <v>36</v>
          </cell>
          <cell r="H1262">
            <v>0.55000000000000004</v>
          </cell>
          <cell r="I1262" t="str">
            <v>KM</v>
          </cell>
          <cell r="J1262">
            <v>8</v>
          </cell>
          <cell r="K1262">
            <v>30</v>
          </cell>
          <cell r="L1262">
            <v>240</v>
          </cell>
          <cell r="M1262">
            <v>70</v>
          </cell>
          <cell r="N1262">
            <v>0</v>
          </cell>
          <cell r="P1262">
            <v>0</v>
          </cell>
          <cell r="Q1262">
            <v>240</v>
          </cell>
          <cell r="R1262">
            <v>0</v>
          </cell>
          <cell r="S1262">
            <v>240</v>
          </cell>
          <cell r="T1262">
            <v>0</v>
          </cell>
          <cell r="U1262">
            <v>240</v>
          </cell>
        </row>
        <row r="1263">
          <cell r="D1263" t="str">
            <v>PINTOR</v>
          </cell>
          <cell r="G1263">
            <v>36</v>
          </cell>
          <cell r="H1263">
            <v>0.55000000000000004</v>
          </cell>
          <cell r="I1263" t="str">
            <v>KM</v>
          </cell>
          <cell r="J1263">
            <v>1</v>
          </cell>
          <cell r="K1263">
            <v>30</v>
          </cell>
          <cell r="L1263">
            <v>30</v>
          </cell>
          <cell r="M1263">
            <v>70</v>
          </cell>
          <cell r="N1263">
            <v>0</v>
          </cell>
          <cell r="P1263">
            <v>0</v>
          </cell>
          <cell r="Q1263">
            <v>30</v>
          </cell>
          <cell r="R1263">
            <v>0</v>
          </cell>
          <cell r="S1263">
            <v>30</v>
          </cell>
          <cell r="T1263">
            <v>0</v>
          </cell>
          <cell r="U1263">
            <v>30</v>
          </cell>
        </row>
        <row r="1264">
          <cell r="D1264" t="str">
            <v>AJUDANTE DE PINTOR</v>
          </cell>
          <cell r="G1264">
            <v>36</v>
          </cell>
          <cell r="H1264">
            <v>0.55000000000000004</v>
          </cell>
          <cell r="I1264" t="str">
            <v>KM</v>
          </cell>
          <cell r="J1264">
            <v>1</v>
          </cell>
          <cell r="K1264">
            <v>30</v>
          </cell>
          <cell r="L1264">
            <v>30</v>
          </cell>
          <cell r="M1264">
            <v>70</v>
          </cell>
          <cell r="N1264">
            <v>0</v>
          </cell>
          <cell r="P1264">
            <v>0</v>
          </cell>
          <cell r="Q1264">
            <v>30</v>
          </cell>
          <cell r="R1264">
            <v>0</v>
          </cell>
          <cell r="S1264">
            <v>30</v>
          </cell>
          <cell r="T1264">
            <v>0</v>
          </cell>
          <cell r="U1264">
            <v>30</v>
          </cell>
        </row>
        <row r="1265">
          <cell r="D1265" t="str">
            <v>CARPINTEIRO DE FORMAS</v>
          </cell>
          <cell r="G1265">
            <v>36</v>
          </cell>
          <cell r="H1265">
            <v>0.55000000000000004</v>
          </cell>
          <cell r="I1265" t="str">
            <v>KM</v>
          </cell>
          <cell r="J1265">
            <v>1</v>
          </cell>
          <cell r="K1265">
            <v>30</v>
          </cell>
          <cell r="L1265">
            <v>30</v>
          </cell>
          <cell r="M1265">
            <v>70</v>
          </cell>
          <cell r="N1265">
            <v>0</v>
          </cell>
          <cell r="P1265">
            <v>0</v>
          </cell>
          <cell r="Q1265">
            <v>30</v>
          </cell>
          <cell r="R1265">
            <v>0</v>
          </cell>
          <cell r="S1265">
            <v>30</v>
          </cell>
          <cell r="T1265">
            <v>0</v>
          </cell>
          <cell r="U1265">
            <v>30</v>
          </cell>
        </row>
        <row r="1266">
          <cell r="D1266" t="str">
            <v>AJUDANTE DE CARPINTEIRO</v>
          </cell>
          <cell r="G1266">
            <v>36</v>
          </cell>
          <cell r="H1266">
            <v>0.55000000000000004</v>
          </cell>
          <cell r="I1266" t="str">
            <v>KM</v>
          </cell>
          <cell r="J1266">
            <v>2</v>
          </cell>
          <cell r="K1266">
            <v>30</v>
          </cell>
          <cell r="L1266">
            <v>60</v>
          </cell>
          <cell r="M1266">
            <v>70</v>
          </cell>
          <cell r="N1266">
            <v>0</v>
          </cell>
          <cell r="P1266">
            <v>0</v>
          </cell>
          <cell r="Q1266">
            <v>60</v>
          </cell>
          <cell r="R1266">
            <v>0</v>
          </cell>
          <cell r="S1266">
            <v>60</v>
          </cell>
          <cell r="T1266">
            <v>0</v>
          </cell>
          <cell r="U1266">
            <v>60</v>
          </cell>
        </row>
        <row r="1267">
          <cell r="D1267" t="str">
            <v>ARMADOR</v>
          </cell>
          <cell r="G1267">
            <v>36</v>
          </cell>
          <cell r="H1267">
            <v>0.55000000000000004</v>
          </cell>
          <cell r="I1267" t="str">
            <v>KM</v>
          </cell>
          <cell r="J1267">
            <v>1</v>
          </cell>
          <cell r="K1267">
            <v>30</v>
          </cell>
          <cell r="L1267">
            <v>30</v>
          </cell>
          <cell r="M1267">
            <v>70</v>
          </cell>
          <cell r="N1267">
            <v>0</v>
          </cell>
          <cell r="P1267">
            <v>0</v>
          </cell>
          <cell r="Q1267">
            <v>30</v>
          </cell>
          <cell r="R1267">
            <v>0</v>
          </cell>
          <cell r="S1267">
            <v>30</v>
          </cell>
          <cell r="T1267">
            <v>0</v>
          </cell>
          <cell r="U1267">
            <v>30</v>
          </cell>
        </row>
        <row r="1268">
          <cell r="D1268" t="str">
            <v>AJUNDANTE DE ARMADOR</v>
          </cell>
          <cell r="G1268">
            <v>36</v>
          </cell>
          <cell r="H1268">
            <v>0.55000000000000004</v>
          </cell>
          <cell r="I1268" t="str">
            <v>KM</v>
          </cell>
          <cell r="J1268">
            <v>1</v>
          </cell>
          <cell r="K1268">
            <v>30</v>
          </cell>
          <cell r="L1268">
            <v>30</v>
          </cell>
          <cell r="M1268">
            <v>70</v>
          </cell>
          <cell r="N1268">
            <v>0</v>
          </cell>
          <cell r="P1268">
            <v>0</v>
          </cell>
          <cell r="Q1268">
            <v>30</v>
          </cell>
          <cell r="R1268">
            <v>0</v>
          </cell>
          <cell r="S1268">
            <v>30</v>
          </cell>
          <cell r="T1268">
            <v>0</v>
          </cell>
          <cell r="U1268">
            <v>30</v>
          </cell>
        </row>
        <row r="1269">
          <cell r="D1269" t="str">
            <v>SERRALHEIRO</v>
          </cell>
          <cell r="G1269">
            <v>36</v>
          </cell>
          <cell r="H1269">
            <v>0.55000000000000004</v>
          </cell>
          <cell r="I1269" t="str">
            <v>KM</v>
          </cell>
          <cell r="J1269">
            <v>1</v>
          </cell>
          <cell r="K1269">
            <v>30</v>
          </cell>
          <cell r="L1269">
            <v>30</v>
          </cell>
          <cell r="M1269">
            <v>70</v>
          </cell>
          <cell r="N1269">
            <v>0</v>
          </cell>
          <cell r="P1269">
            <v>0</v>
          </cell>
          <cell r="Q1269">
            <v>30</v>
          </cell>
          <cell r="R1269">
            <v>0</v>
          </cell>
          <cell r="S1269">
            <v>30</v>
          </cell>
          <cell r="T1269">
            <v>0</v>
          </cell>
          <cell r="U1269">
            <v>30</v>
          </cell>
        </row>
        <row r="1270">
          <cell r="D1270" t="str">
            <v>AJUNDANTE DE SERRELHEIRO</v>
          </cell>
          <cell r="G1270">
            <v>36</v>
          </cell>
          <cell r="H1270">
            <v>0.55000000000000004</v>
          </cell>
          <cell r="I1270" t="str">
            <v>KM</v>
          </cell>
          <cell r="J1270">
            <v>1</v>
          </cell>
          <cell r="K1270">
            <v>30</v>
          </cell>
          <cell r="L1270">
            <v>30</v>
          </cell>
          <cell r="M1270">
            <v>70</v>
          </cell>
          <cell r="N1270">
            <v>0</v>
          </cell>
          <cell r="P1270">
            <v>0</v>
          </cell>
          <cell r="Q1270">
            <v>30</v>
          </cell>
          <cell r="R1270">
            <v>0</v>
          </cell>
          <cell r="S1270">
            <v>30</v>
          </cell>
          <cell r="T1270">
            <v>0</v>
          </cell>
          <cell r="U1270">
            <v>30</v>
          </cell>
        </row>
        <row r="1271">
          <cell r="D1271" t="str">
            <v>CARPINTEIRO DE ESQUADRIAS</v>
          </cell>
          <cell r="G1271">
            <v>36</v>
          </cell>
          <cell r="H1271">
            <v>0.55000000000000004</v>
          </cell>
          <cell r="I1271" t="str">
            <v>KM</v>
          </cell>
          <cell r="J1271">
            <v>1</v>
          </cell>
          <cell r="K1271">
            <v>30</v>
          </cell>
          <cell r="L1271">
            <v>30</v>
          </cell>
          <cell r="M1271">
            <v>70</v>
          </cell>
          <cell r="N1271">
            <v>0</v>
          </cell>
          <cell r="P1271">
            <v>0</v>
          </cell>
          <cell r="Q1271">
            <v>30</v>
          </cell>
          <cell r="R1271">
            <v>0</v>
          </cell>
          <cell r="S1271">
            <v>30</v>
          </cell>
          <cell r="T1271">
            <v>0</v>
          </cell>
          <cell r="U1271">
            <v>30</v>
          </cell>
        </row>
        <row r="1272">
          <cell r="D1272" t="str">
            <v>TOTAL (A)</v>
          </cell>
          <cell r="L1272">
            <v>720</v>
          </cell>
          <cell r="M1272">
            <v>70</v>
          </cell>
        </row>
        <row r="1273">
          <cell r="M1273">
            <v>70</v>
          </cell>
        </row>
        <row r="1274">
          <cell r="D1274" t="str">
            <v xml:space="preserve">CUSTO DIRETO TOTAL </v>
          </cell>
          <cell r="L1274">
            <v>720</v>
          </cell>
          <cell r="M1274">
            <v>70</v>
          </cell>
        </row>
        <row r="1275">
          <cell r="D1275">
            <v>23.54</v>
          </cell>
          <cell r="L1275">
            <v>169.49</v>
          </cell>
          <cell r="M1275">
            <v>70</v>
          </cell>
        </row>
        <row r="1276">
          <cell r="D1276" t="str">
            <v xml:space="preserve">PREÇO UNITÁRIO TOTAL </v>
          </cell>
          <cell r="L1276">
            <v>889.49</v>
          </cell>
          <cell r="M1276">
            <v>70</v>
          </cell>
        </row>
        <row r="1277">
          <cell r="D1277" t="str">
            <v>(ESTOU CONSIDERANDO O DOBRO DO VALOR DA PASSAGEM DE MERCADO, POIS EXISTE A IDA E RETORNO)</v>
          </cell>
        </row>
        <row r="1280">
          <cell r="C1280">
            <v>71</v>
          </cell>
          <cell r="D1280" t="str">
            <v>CÓDIGO:</v>
          </cell>
          <cell r="F1280" t="str">
            <v>COMPOSIÇÃO:</v>
          </cell>
          <cell r="G1280">
            <v>71</v>
          </cell>
          <cell r="K1280" t="str">
            <v xml:space="preserve">UN: UN </v>
          </cell>
          <cell r="M1280">
            <v>71</v>
          </cell>
          <cell r="N1280">
            <v>20</v>
          </cell>
          <cell r="P1280">
            <v>0</v>
          </cell>
          <cell r="Q1280">
            <v>1375.44</v>
          </cell>
          <cell r="S1280">
            <v>1372.57</v>
          </cell>
          <cell r="U1280">
            <v>1375.44</v>
          </cell>
        </row>
        <row r="1281">
          <cell r="D1281" t="str">
            <v>SER.CG: TRANSPORTE DE MÁQUINAS E EQUIPAMENTO, PORTÁTEIS E MÓVEL, CONSIDERANDO DESLOCAMENTO DE IDA E RETORNO.</v>
          </cell>
          <cell r="M1281">
            <v>71</v>
          </cell>
        </row>
        <row r="1282">
          <cell r="D1282" t="str">
            <v>EQUIPAMENTOS</v>
          </cell>
          <cell r="G1282" t="str">
            <v>DISTÂNCIA  (KM)</v>
          </cell>
          <cell r="H1282" t="str">
            <v>TEMPO DE VIAGEM (H)</v>
          </cell>
          <cell r="I1282" t="str">
            <v>UN</v>
          </cell>
          <cell r="J1282" t="str">
            <v>QUANT.    KILOMETRAGEM</v>
          </cell>
          <cell r="K1282" t="str">
            <v>CUSTO UNIT.</v>
          </cell>
          <cell r="L1282" t="str">
            <v>CUSTO TOTAL</v>
          </cell>
        </row>
        <row r="1283">
          <cell r="D1283" t="str">
            <v>CAMINHÃO BASCULANTE : MERCEDES BENZ :
2726 - PARA ROCHA - 18 T (235KW)</v>
          </cell>
          <cell r="G1283">
            <v>36</v>
          </cell>
          <cell r="H1283">
            <v>0.55000000000000004</v>
          </cell>
          <cell r="I1283" t="str">
            <v>KM</v>
          </cell>
          <cell r="J1283">
            <v>72</v>
          </cell>
          <cell r="K1283">
            <v>0.78</v>
          </cell>
          <cell r="L1283">
            <v>56.16</v>
          </cell>
          <cell r="M1283">
            <v>71</v>
          </cell>
          <cell r="N1283">
            <v>0</v>
          </cell>
          <cell r="P1283">
            <v>0</v>
          </cell>
          <cell r="Q1283">
            <v>56.16</v>
          </cell>
          <cell r="R1283">
            <v>0</v>
          </cell>
          <cell r="S1283">
            <v>56.16</v>
          </cell>
          <cell r="T1283">
            <v>0</v>
          </cell>
          <cell r="U1283">
            <v>56.16</v>
          </cell>
        </row>
        <row r="1284">
          <cell r="D1284" t="str">
            <v>CAMINHÃO CARROCERIA : MERCEDES BENZ :
710 / 37 - FIXA 4 T (81KW)</v>
          </cell>
          <cell r="G1284">
            <v>36</v>
          </cell>
          <cell r="H1284">
            <v>0.55000000000000004</v>
          </cell>
          <cell r="I1284" t="str">
            <v>KM</v>
          </cell>
          <cell r="J1284">
            <v>72</v>
          </cell>
          <cell r="K1284">
            <v>0.65</v>
          </cell>
          <cell r="L1284">
            <v>46.8</v>
          </cell>
          <cell r="M1284">
            <v>71</v>
          </cell>
          <cell r="N1284">
            <v>0</v>
          </cell>
          <cell r="P1284">
            <v>0</v>
          </cell>
          <cell r="Q1284">
            <v>46.8</v>
          </cell>
          <cell r="R1284">
            <v>0</v>
          </cell>
          <cell r="S1284">
            <v>46.8</v>
          </cell>
          <cell r="T1284">
            <v>0</v>
          </cell>
          <cell r="U1284">
            <v>46.8</v>
          </cell>
        </row>
        <row r="1285">
          <cell r="D1285" t="str">
            <v>CAMINHÃO CARROCERIA : MERCEDES BENZ : L
1620/51 - C/ GUINDAUTO 6 T X M (150KW)</v>
          </cell>
          <cell r="G1285">
            <v>36</v>
          </cell>
          <cell r="H1285">
            <v>0.55000000000000004</v>
          </cell>
          <cell r="I1285" t="str">
            <v>KM</v>
          </cell>
          <cell r="J1285">
            <v>72</v>
          </cell>
          <cell r="K1285">
            <v>0.98</v>
          </cell>
          <cell r="L1285">
            <v>70.56</v>
          </cell>
          <cell r="M1285">
            <v>71</v>
          </cell>
          <cell r="N1285">
            <v>0</v>
          </cell>
          <cell r="P1285">
            <v>0</v>
          </cell>
          <cell r="Q1285">
            <v>70.56</v>
          </cell>
          <cell r="R1285">
            <v>0</v>
          </cell>
          <cell r="S1285">
            <v>70.56</v>
          </cell>
          <cell r="T1285">
            <v>0</v>
          </cell>
          <cell r="U1285">
            <v>70.56</v>
          </cell>
        </row>
        <row r="1286">
          <cell r="D1286" t="str">
            <v>CAMINHÃO TANQUE : MERCEDES BENZ :
L1620/51 - 6.000 L (150KW)</v>
          </cell>
          <cell r="G1286">
            <v>36</v>
          </cell>
          <cell r="H1286">
            <v>0.55000000000000004</v>
          </cell>
          <cell r="I1286" t="str">
            <v>KM</v>
          </cell>
          <cell r="J1286">
            <v>72</v>
          </cell>
          <cell r="K1286">
            <v>0.65</v>
          </cell>
          <cell r="L1286">
            <v>46.8</v>
          </cell>
          <cell r="M1286">
            <v>71</v>
          </cell>
          <cell r="N1286">
            <v>0</v>
          </cell>
          <cell r="P1286">
            <v>0</v>
          </cell>
          <cell r="Q1286">
            <v>46.8</v>
          </cell>
          <cell r="R1286">
            <v>0</v>
          </cell>
          <cell r="S1286">
            <v>46.8</v>
          </cell>
          <cell r="T1286">
            <v>0</v>
          </cell>
          <cell r="U1286">
            <v>46.8</v>
          </cell>
        </row>
        <row r="1287">
          <cell r="D1287" t="str">
            <v>VEÍCULO LEVE : CHEVROLET : S10 - PICK UP
(4X4) (97KW)</v>
          </cell>
          <cell r="G1287">
            <v>36</v>
          </cell>
          <cell r="H1287">
            <v>0.55000000000000004</v>
          </cell>
          <cell r="I1287" t="str">
            <v>KM</v>
          </cell>
          <cell r="J1287">
            <v>72</v>
          </cell>
          <cell r="K1287">
            <v>0.49</v>
          </cell>
          <cell r="L1287">
            <v>35.28</v>
          </cell>
          <cell r="M1287">
            <v>71</v>
          </cell>
          <cell r="N1287">
            <v>0</v>
          </cell>
          <cell r="P1287">
            <v>0</v>
          </cell>
          <cell r="Q1287">
            <v>35.28</v>
          </cell>
          <cell r="R1287">
            <v>0</v>
          </cell>
          <cell r="S1287">
            <v>35.28</v>
          </cell>
          <cell r="T1287">
            <v>0</v>
          </cell>
          <cell r="U1287">
            <v>35.28</v>
          </cell>
        </row>
        <row r="1288">
          <cell r="D1288" t="str">
            <v>TOTAL (A)</v>
          </cell>
          <cell r="L1288">
            <v>255.6</v>
          </cell>
          <cell r="M1288">
            <v>71</v>
          </cell>
        </row>
        <row r="1289">
          <cell r="M1289">
            <v>71</v>
          </cell>
        </row>
        <row r="1290">
          <cell r="D1290" t="str">
            <v>EQUIPAMENTOS</v>
          </cell>
          <cell r="G1290" t="str">
            <v>SINAPI</v>
          </cell>
          <cell r="H1290" t="str">
            <v>ORIGEM</v>
          </cell>
          <cell r="I1290" t="str">
            <v>UN</v>
          </cell>
          <cell r="J1290" t="str">
            <v xml:space="preserve">COEF. </v>
          </cell>
          <cell r="K1290" t="str">
            <v>CUSTO UNIT.</v>
          </cell>
          <cell r="L1290" t="str">
            <v>CUSTO TOTAL</v>
          </cell>
        </row>
        <row r="1291">
          <cell r="D1291" t="str">
            <v>PÁ CARREGADEIRA SOBRE RODAS, POTÊNCIA LÍQUIDA 128 HP, CAPACIDADE DA CAÇAMBA 1,7 A 2,8 M3, PESO OPERACIONAL 11632 KG - CHI DIURNO. AF_06/2014</v>
          </cell>
          <cell r="G1291">
            <v>5942</v>
          </cell>
          <cell r="H1291" t="str">
            <v>SINAPI</v>
          </cell>
          <cell r="I1291" t="str">
            <v>CHI</v>
          </cell>
          <cell r="J1291">
            <v>1.1000000000000001</v>
          </cell>
          <cell r="K1291">
            <v>47.42</v>
          </cell>
          <cell r="L1291">
            <v>52.16</v>
          </cell>
          <cell r="M1291">
            <v>71</v>
          </cell>
          <cell r="N1291">
            <v>0</v>
          </cell>
          <cell r="P1291">
            <v>0</v>
          </cell>
          <cell r="Q1291">
            <v>52.16</v>
          </cell>
          <cell r="R1291">
            <v>44.81</v>
          </cell>
          <cell r="S1291">
            <v>49.29</v>
          </cell>
          <cell r="T1291">
            <v>47.42</v>
          </cell>
          <cell r="U1291">
            <v>52.16</v>
          </cell>
        </row>
        <row r="1292">
          <cell r="D1292" t="str">
            <v>SEMIRREBOQUE COM TRES EIXOS, PARA TRANSPORTE DE CARGA SECA, DIMENSOES APROXIMADAS 2,60 X 12,50 X 0,50 M (NAO INCLUI CAVALO MECANICO)</v>
          </cell>
          <cell r="G1292">
            <v>37741</v>
          </cell>
          <cell r="H1292" t="str">
            <v>SINAPI-I</v>
          </cell>
          <cell r="I1292" t="str">
            <v xml:space="preserve">UN </v>
          </cell>
          <cell r="J1292">
            <v>2.16E-3</v>
          </cell>
          <cell r="K1292">
            <v>119789.87</v>
          </cell>
          <cell r="L1292">
            <v>258.74</v>
          </cell>
          <cell r="M1292">
            <v>71</v>
          </cell>
          <cell r="N1292">
            <v>0</v>
          </cell>
          <cell r="P1292">
            <v>0</v>
          </cell>
          <cell r="Q1292">
            <v>258.74</v>
          </cell>
          <cell r="R1292">
            <v>119789.87</v>
          </cell>
          <cell r="S1292">
            <v>258.74</v>
          </cell>
          <cell r="T1292">
            <v>119789.87</v>
          </cell>
          <cell r="U1292">
            <v>258.74</v>
          </cell>
        </row>
        <row r="1293">
          <cell r="D1293" t="str">
            <v>CAVALO MECANICO TRACAO 4X2, PESO BRUTO TOTAL 16000 KG, CAPACIDADE MAXIMA DE TRACAO *36000* KG, DISTANCIA ENTRE EIXOS *3,56* M, POTENCIA *286* CV (INCLUI CABINE E CHASSI, NAO INCLUI SEMIRREBOQUE)</v>
          </cell>
          <cell r="G1293">
            <v>37762</v>
          </cell>
          <cell r="H1293" t="str">
            <v>SINAPI-I</v>
          </cell>
          <cell r="I1293" t="str">
            <v xml:space="preserve">UN </v>
          </cell>
          <cell r="J1293">
            <v>2.16E-3</v>
          </cell>
          <cell r="K1293">
            <v>374513.36</v>
          </cell>
          <cell r="L1293">
            <v>808.94</v>
          </cell>
          <cell r="M1293">
            <v>71</v>
          </cell>
          <cell r="N1293">
            <v>0</v>
          </cell>
          <cell r="P1293">
            <v>0</v>
          </cell>
          <cell r="Q1293">
            <v>808.94</v>
          </cell>
          <cell r="R1293">
            <v>374513.36</v>
          </cell>
          <cell r="S1293">
            <v>808.94</v>
          </cell>
          <cell r="T1293">
            <v>374513.36</v>
          </cell>
          <cell r="U1293">
            <v>808.94</v>
          </cell>
        </row>
        <row r="1294">
          <cell r="D1294" t="str">
            <v>TOTAL (B)</v>
          </cell>
          <cell r="L1294">
            <v>1119.8399999999999</v>
          </cell>
          <cell r="M1294">
            <v>71</v>
          </cell>
        </row>
        <row r="1295">
          <cell r="M1295">
            <v>71</v>
          </cell>
        </row>
        <row r="1296">
          <cell r="D1296" t="str">
            <v xml:space="preserve">CUSTO DIRETO TOTAL </v>
          </cell>
          <cell r="L1296">
            <v>1375.44</v>
          </cell>
          <cell r="M1296">
            <v>71</v>
          </cell>
        </row>
        <row r="1297">
          <cell r="D1297">
            <v>23.54</v>
          </cell>
          <cell r="L1297">
            <v>323.77999999999997</v>
          </cell>
          <cell r="M1297">
            <v>71</v>
          </cell>
        </row>
        <row r="1298">
          <cell r="D1298" t="str">
            <v xml:space="preserve">PREÇO UNITÁRIO TOTAL </v>
          </cell>
          <cell r="L1298">
            <v>1699.22</v>
          </cell>
          <cell r="M1298">
            <v>71</v>
          </cell>
        </row>
        <row r="1299">
          <cell r="D1299" t="str">
            <v>(ESTOU CONSIDERANDO O DOBRO DO VALOR DA DISTÂNCIA DE MERCADO, POIS EXISTE A IDA E RETORNO)</v>
          </cell>
          <cell r="M1299">
            <v>71</v>
          </cell>
        </row>
        <row r="1300">
          <cell r="M1300">
            <v>71</v>
          </cell>
        </row>
        <row r="1302">
          <cell r="C1302">
            <v>72</v>
          </cell>
          <cell r="D1302" t="str">
            <v>CÓDIGO:</v>
          </cell>
          <cell r="F1302" t="str">
            <v>COMPOSIÇÃO:</v>
          </cell>
          <cell r="G1302">
            <v>72</v>
          </cell>
          <cell r="K1302" t="str">
            <v xml:space="preserve">UN: UN </v>
          </cell>
          <cell r="M1302">
            <v>72</v>
          </cell>
          <cell r="N1302">
            <v>19</v>
          </cell>
          <cell r="P1302">
            <v>40</v>
          </cell>
          <cell r="Q1302">
            <v>395.36</v>
          </cell>
          <cell r="S1302">
            <v>386.9</v>
          </cell>
          <cell r="U1302">
            <v>395.36</v>
          </cell>
        </row>
        <row r="1303">
          <cell r="C1303" t="str">
            <v>SERVIÇO</v>
          </cell>
          <cell r="D1303" t="str">
            <v>SER.CG: FORNECIMENTO E INSTALAÇÃO DE LUMINÁRIA REFLETORA INDUSTRIAL TIPO BEDD RE-304 / RE-308, INCLUSIVE LÂMPADA LED 200W E ACESSÓRIOS</v>
          </cell>
          <cell r="M1303">
            <v>72</v>
          </cell>
        </row>
        <row r="1304">
          <cell r="D1304" t="str">
            <v>MÃO DE OBRA</v>
          </cell>
          <cell r="G1304" t="str">
            <v>SINAPI</v>
          </cell>
          <cell r="H1304" t="str">
            <v>ORIGEM</v>
          </cell>
          <cell r="I1304" t="str">
            <v>UN</v>
          </cell>
          <cell r="J1304" t="str">
            <v xml:space="preserve">COEF. </v>
          </cell>
          <cell r="K1304" t="str">
            <v>CUSTO UNIT.</v>
          </cell>
          <cell r="L1304" t="str">
            <v>CUSTO TOTAL</v>
          </cell>
          <cell r="M1304">
            <v>72</v>
          </cell>
        </row>
        <row r="1305">
          <cell r="D1305" t="str">
            <v>ELETRICISTA COM ENCARGOS COMPLEMENTARES</v>
          </cell>
          <cell r="G1305">
            <v>88264</v>
          </cell>
          <cell r="H1305" t="str">
            <v>SINAPI</v>
          </cell>
          <cell r="I1305" t="str">
            <v>H</v>
          </cell>
          <cell r="J1305">
            <v>2</v>
          </cell>
          <cell r="K1305">
            <v>22.82</v>
          </cell>
          <cell r="L1305">
            <v>45.64</v>
          </cell>
          <cell r="M1305">
            <v>72</v>
          </cell>
          <cell r="N1305">
            <v>40</v>
          </cell>
          <cell r="P1305">
            <v>80</v>
          </cell>
          <cell r="Q1305">
            <v>45.64</v>
          </cell>
          <cell r="R1305">
            <v>20.34</v>
          </cell>
          <cell r="S1305">
            <v>40.68</v>
          </cell>
          <cell r="T1305">
            <v>22.82</v>
          </cell>
          <cell r="U1305">
            <v>45.64</v>
          </cell>
        </row>
        <row r="1306">
          <cell r="D1306" t="str">
            <v>AUXILIAR DE ELETRICISTA COM ENC. COMPLEMENTARES</v>
          </cell>
          <cell r="G1306">
            <v>88247</v>
          </cell>
          <cell r="H1306" t="str">
            <v>SINAPI</v>
          </cell>
          <cell r="I1306" t="str">
            <v>H</v>
          </cell>
          <cell r="J1306">
            <v>2</v>
          </cell>
          <cell r="K1306">
            <v>17.41</v>
          </cell>
          <cell r="L1306">
            <v>34.82</v>
          </cell>
          <cell r="M1306">
            <v>72</v>
          </cell>
          <cell r="N1306">
            <v>40</v>
          </cell>
          <cell r="P1306">
            <v>80</v>
          </cell>
          <cell r="Q1306">
            <v>34.82</v>
          </cell>
          <cell r="R1306">
            <v>15.66</v>
          </cell>
          <cell r="S1306">
            <v>31.32</v>
          </cell>
          <cell r="T1306">
            <v>17.41</v>
          </cell>
          <cell r="U1306">
            <v>34.82</v>
          </cell>
        </row>
        <row r="1307">
          <cell r="D1307" t="str">
            <v>TOTAL (A)</v>
          </cell>
          <cell r="L1307">
            <v>80.459999999999994</v>
          </cell>
          <cell r="M1307">
            <v>72</v>
          </cell>
        </row>
        <row r="1308">
          <cell r="M1308">
            <v>72</v>
          </cell>
        </row>
        <row r="1309">
          <cell r="D1309" t="str">
            <v>EQUIPAMENTOS</v>
          </cell>
          <cell r="G1309" t="str">
            <v>SINAPI</v>
          </cell>
          <cell r="H1309" t="str">
            <v>ORIGEM</v>
          </cell>
          <cell r="I1309" t="str">
            <v>UN</v>
          </cell>
          <cell r="J1309" t="str">
            <v xml:space="preserve">COEF. </v>
          </cell>
          <cell r="K1309" t="str">
            <v>CUSTO UNIT.</v>
          </cell>
          <cell r="L1309" t="str">
            <v>CUSTO TOTAL</v>
          </cell>
          <cell r="M1309">
            <v>72</v>
          </cell>
        </row>
        <row r="1310">
          <cell r="D1310" t="str">
            <v>LOCACAO DE ANDAIME METALICO TUBULAR DE ENCAIXE, TIPO DE TORRE, COM LARGURA DE 1 ATE 1,5 M E ALTURA DE *1,00* M</v>
          </cell>
          <cell r="G1310">
            <v>10527</v>
          </cell>
          <cell r="H1310" t="str">
            <v>SINAPI-I</v>
          </cell>
          <cell r="I1310" t="str">
            <v xml:space="preserve">MXMES </v>
          </cell>
          <cell r="J1310">
            <v>0.62219999999999998</v>
          </cell>
          <cell r="K1310">
            <v>9.99</v>
          </cell>
          <cell r="L1310">
            <v>6.21</v>
          </cell>
          <cell r="M1310">
            <v>72</v>
          </cell>
          <cell r="N1310">
            <v>40</v>
          </cell>
          <cell r="P1310">
            <v>24.89</v>
          </cell>
          <cell r="Q1310">
            <v>6.21</v>
          </cell>
          <cell r="R1310">
            <v>9.99</v>
          </cell>
          <cell r="S1310">
            <v>6.21</v>
          </cell>
          <cell r="T1310">
            <v>9.99</v>
          </cell>
          <cell r="U1310">
            <v>6.21</v>
          </cell>
        </row>
        <row r="1311">
          <cell r="D1311" t="str">
            <v>TOTAL (B)</v>
          </cell>
          <cell r="L1311">
            <v>6.21</v>
          </cell>
          <cell r="M1311">
            <v>72</v>
          </cell>
        </row>
        <row r="1312">
          <cell r="M1312">
            <v>72</v>
          </cell>
        </row>
        <row r="1313">
          <cell r="D1313" t="str">
            <v>MATERIAL/SUB-CONTRATADO</v>
          </cell>
          <cell r="G1313" t="str">
            <v>SINAPI</v>
          </cell>
          <cell r="H1313" t="str">
            <v>ORIGEM</v>
          </cell>
          <cell r="I1313" t="str">
            <v>UN</v>
          </cell>
          <cell r="J1313" t="str">
            <v xml:space="preserve">COEF. </v>
          </cell>
          <cell r="K1313" t="str">
            <v>CUSTO UNIT.</v>
          </cell>
          <cell r="L1313" t="str">
            <v>CUSTO TOTAL</v>
          </cell>
          <cell r="M1313">
            <v>72</v>
          </cell>
        </row>
        <row r="1314">
          <cell r="D1314" t="str">
            <v>REFLETORES INDUSTRIAIS TIPO BEDD RE-304 / RE-308 OU SIMILAR</v>
          </cell>
          <cell r="G1314">
            <v>5</v>
          </cell>
          <cell r="H1314" t="str">
            <v>Cotação</v>
          </cell>
          <cell r="I1314" t="str">
            <v xml:space="preserve">UN </v>
          </cell>
          <cell r="J1314">
            <v>1</v>
          </cell>
          <cell r="K1314">
            <v>41</v>
          </cell>
          <cell r="L1314">
            <v>41</v>
          </cell>
          <cell r="M1314">
            <v>72</v>
          </cell>
          <cell r="N1314">
            <v>40</v>
          </cell>
          <cell r="P1314">
            <v>40</v>
          </cell>
          <cell r="Q1314">
            <v>41</v>
          </cell>
          <cell r="R1314">
            <v>41</v>
          </cell>
          <cell r="S1314">
            <v>41</v>
          </cell>
          <cell r="T1314">
            <v>41</v>
          </cell>
          <cell r="U1314">
            <v>41</v>
          </cell>
        </row>
        <row r="1315">
          <cell r="D1315" t="str">
            <v>BRAÇO P/ REFLETOR (RETO) PINTADO ACABAMENTO: PINTURA EM EPOXI NA COR VEDE COM CANOPLA (PINTADA NA COR VERDE) ENCAIXE: 3/8" COMPRIMENTO: 0,50</v>
          </cell>
          <cell r="G1315">
            <v>6</v>
          </cell>
          <cell r="H1315" t="str">
            <v>Cotação</v>
          </cell>
          <cell r="I1315" t="str">
            <v xml:space="preserve">UN </v>
          </cell>
          <cell r="J1315">
            <v>1</v>
          </cell>
          <cell r="K1315">
            <v>12.7</v>
          </cell>
          <cell r="L1315">
            <v>12.7</v>
          </cell>
          <cell r="M1315">
            <v>72</v>
          </cell>
          <cell r="N1315">
            <v>40</v>
          </cell>
          <cell r="P1315">
            <v>40</v>
          </cell>
          <cell r="Q1315">
            <v>12.7</v>
          </cell>
          <cell r="R1315">
            <v>12.7</v>
          </cell>
          <cell r="S1315">
            <v>12.7</v>
          </cell>
          <cell r="T1315">
            <v>12.7</v>
          </cell>
          <cell r="U1315">
            <v>12.7</v>
          </cell>
        </row>
        <row r="1316">
          <cell r="D1316" t="str">
            <v>LÂMPADA LED BULBO ALTA POTÊNCIA 200W E27 MODERNA BRANCO FRIO</v>
          </cell>
          <cell r="G1316">
            <v>7</v>
          </cell>
          <cell r="H1316" t="str">
            <v>Cotação</v>
          </cell>
          <cell r="I1316" t="str">
            <v xml:space="preserve">UN </v>
          </cell>
          <cell r="J1316">
            <v>1</v>
          </cell>
          <cell r="K1316">
            <v>239.9</v>
          </cell>
          <cell r="L1316">
            <v>239.9</v>
          </cell>
          <cell r="M1316">
            <v>72</v>
          </cell>
          <cell r="N1316">
            <v>40</v>
          </cell>
          <cell r="P1316">
            <v>40</v>
          </cell>
          <cell r="Q1316">
            <v>239.9</v>
          </cell>
          <cell r="R1316">
            <v>239.9</v>
          </cell>
          <cell r="S1316">
            <v>239.9</v>
          </cell>
          <cell r="T1316">
            <v>239.9</v>
          </cell>
          <cell r="U1316">
            <v>239.9</v>
          </cell>
        </row>
        <row r="1317">
          <cell r="D1317" t="str">
            <v>FLANGE ADAPTADORA PARA REFLETOR TIPO BEDD EM ALUMÍNIO FUNDIDO COM OU SEM SOQUETE (E-27 OU E-40) ROSCA DE 3/8" OU 1/2"</v>
          </cell>
          <cell r="G1317">
            <v>3263</v>
          </cell>
          <cell r="H1317" t="str">
            <v>SINAPI-I</v>
          </cell>
          <cell r="I1317" t="str">
            <v xml:space="preserve">UN </v>
          </cell>
          <cell r="J1317">
            <v>1</v>
          </cell>
          <cell r="K1317">
            <v>15.09</v>
          </cell>
          <cell r="L1317">
            <v>15.09</v>
          </cell>
          <cell r="M1317">
            <v>72</v>
          </cell>
          <cell r="N1317">
            <v>40</v>
          </cell>
          <cell r="P1317">
            <v>40</v>
          </cell>
          <cell r="Q1317">
            <v>15.09</v>
          </cell>
          <cell r="R1317">
            <v>15.09</v>
          </cell>
          <cell r="S1317">
            <v>15.09</v>
          </cell>
          <cell r="T1317">
            <v>15.09</v>
          </cell>
          <cell r="U1317">
            <v>15.09</v>
          </cell>
        </row>
        <row r="1318">
          <cell r="D1318" t="str">
            <v>TOTAL (A)</v>
          </cell>
          <cell r="L1318">
            <v>308.69</v>
          </cell>
          <cell r="M1318">
            <v>72</v>
          </cell>
        </row>
        <row r="1319">
          <cell r="M1319">
            <v>72</v>
          </cell>
        </row>
        <row r="1320">
          <cell r="D1320" t="str">
            <v xml:space="preserve">CUSTO DIRETO TOTAL </v>
          </cell>
          <cell r="L1320">
            <v>395.36</v>
          </cell>
          <cell r="M1320">
            <v>72</v>
          </cell>
        </row>
        <row r="1321">
          <cell r="D1321">
            <v>23.54</v>
          </cell>
          <cell r="L1321">
            <v>93.07</v>
          </cell>
          <cell r="M1321">
            <v>72</v>
          </cell>
        </row>
        <row r="1322">
          <cell r="D1322" t="str">
            <v xml:space="preserve">PREÇO UNITÁRIO TOTAL </v>
          </cell>
          <cell r="L1322">
            <v>488.43</v>
          </cell>
          <cell r="M1322">
            <v>72</v>
          </cell>
        </row>
      </sheetData>
      <sheetData sheetId="18"/>
      <sheetData sheetId="19"/>
      <sheetData sheetId="20"/>
      <sheetData sheetId="21"/>
      <sheetData sheetId="22"/>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torial"/>
      <sheetName val="Analitico"/>
      <sheetName val="Banco (2)"/>
      <sheetName val="Composições (2)"/>
      <sheetName val="Cotações (2)"/>
      <sheetName val="CAPA"/>
      <sheetName val="SUMÁRIO"/>
      <sheetName val="TABELA OUT-19"/>
      <sheetName val="SINTETICO OUT-19"/>
      <sheetName val="INSUMOS OUT-19"/>
      <sheetName val="ANALITICO OUT-19"/>
      <sheetName val="COT-VOLARE"/>
      <sheetName val="COMP OUT-19"/>
      <sheetName val="Orça_Descritivo"/>
      <sheetName val="COTAÇÕES_"/>
      <sheetName val="MEM.CALC"/>
      <sheetName val="QUANTITATIVO"/>
      <sheetName val="ORÇA_SEINF"/>
      <sheetName val="CRONOGRAMA"/>
      <sheetName val="Comp-Anal"/>
      <sheetName val="BDI(CONST)"/>
      <sheetName val="BDI(DIF)"/>
      <sheetName val="LS"/>
      <sheetName val="CURVA-ABC"/>
      <sheetName val="DECLARAÇÃO"/>
      <sheetName val="Banco"/>
      <sheetName val="Composições"/>
      <sheetName val="Cotações"/>
      <sheetName val="Relatórios"/>
      <sheetName val="Busca"/>
      <sheetName val="compos1"/>
    </sheetNames>
    <sheetDataSet>
      <sheetData sheetId="0"/>
      <sheetData sheetId="1"/>
      <sheetData sheetId="2"/>
      <sheetData sheetId="3"/>
      <sheetData sheetId="4"/>
      <sheetData sheetId="5"/>
      <sheetData sheetId="6"/>
      <sheetData sheetId="7"/>
      <sheetData sheetId="8">
        <row r="1">
          <cell r="A1" t="str">
            <v>SINAPI - SISTEMA NACIONAL DE PESQUISA DE CUSTOS E ÍNDICES DA CONSTRUÇÃO CIVIL</v>
          </cell>
        </row>
      </sheetData>
      <sheetData sheetId="9">
        <row r="1">
          <cell r="A1" t="str">
            <v>SINAPI - SISTEMA NACIONAL DE PESQUISA DE CUSTOS E ÍNDICES DA CONSTRUÇÃO CIVIL</v>
          </cell>
        </row>
      </sheetData>
      <sheetData sheetId="10"/>
      <sheetData sheetId="11"/>
      <sheetData sheetId="12"/>
      <sheetData sheetId="13"/>
      <sheetData sheetId="14"/>
      <sheetData sheetId="15"/>
      <sheetData sheetId="16"/>
      <sheetData sheetId="17">
        <row r="776">
          <cell r="D776" t="str">
            <v>DESONERADO</v>
          </cell>
        </row>
      </sheetData>
      <sheetData sheetId="18"/>
      <sheetData sheetId="19"/>
      <sheetData sheetId="20"/>
      <sheetData sheetId="21"/>
      <sheetData sheetId="22">
        <row r="48">
          <cell r="D48">
            <v>0.85630000000000006</v>
          </cell>
        </row>
      </sheetData>
      <sheetData sheetId="23"/>
      <sheetData sheetId="24"/>
      <sheetData sheetId="25"/>
      <sheetData sheetId="26"/>
      <sheetData sheetId="27">
        <row r="20">
          <cell r="B20" t="str">
            <v>ÍNDICE</v>
          </cell>
        </row>
        <row r="25">
          <cell r="B25" t="str">
            <v>EMPRESAS</v>
          </cell>
        </row>
      </sheetData>
      <sheetData sheetId="28">
        <row r="1">
          <cell r="A1" t="str">
            <v>DADOS DOS RELATÓRIOS IMPORTADOS</v>
          </cell>
        </row>
        <row r="5">
          <cell r="A5" t="str">
            <v>TIPO</v>
          </cell>
        </row>
        <row r="6">
          <cell r="A6" t="str">
            <v>SINAPI</v>
          </cell>
        </row>
        <row r="7">
          <cell r="A7" t="str">
            <v>SINAPI</v>
          </cell>
        </row>
        <row r="8">
          <cell r="A8" t="str">
            <v>SINAPI-I</v>
          </cell>
        </row>
        <row r="9">
          <cell r="A9" t="str">
            <v>SINAPI-I</v>
          </cell>
        </row>
        <row r="10">
          <cell r="A10" t="str">
            <v>SINAPI</v>
          </cell>
        </row>
      </sheetData>
      <sheetData sheetId="29"/>
      <sheetData sheetId="3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
      <sheetName val="C_U"/>
      <sheetName val="Plan1"/>
      <sheetName val="geral"/>
      <sheetName val="SERVIÇOS"/>
      <sheetName val="MARSHALL"/>
      <sheetName val="Pista"/>
      <sheetName val="REPAROS LOCAL."/>
      <sheetName val="Acostamento"/>
      <sheetName val="Parâmetros"/>
      <sheetName val="COMPOS1"/>
      <sheetName val="Compactação  manual"/>
      <sheetName val="Reaterro e compactação"/>
      <sheetName val="Escavação mecanica e reaterro"/>
      <sheetName val="Valeta VPC 01"/>
      <sheetName val="Valeta VPA 01"/>
      <sheetName val="Dreno DPS 01"/>
      <sheetName val="Dreno DPS 02"/>
      <sheetName val="Dreno DPS 07"/>
      <sheetName val="Dreno DPS 08"/>
      <sheetName val="Boca saída dreno BSD 01"/>
      <sheetName val="Boca saída dreno BSD 02"/>
      <sheetName val="Sarjeta STC 02"/>
      <sheetName val="Sarjeta SCT 03"/>
      <sheetName val="Sarjeta SCC 01"/>
      <sheetName val="Meio fio MFC 01"/>
      <sheetName val="Meio fio MFC 03"/>
      <sheetName val="Meio fio MFC 05"/>
      <sheetName val="Cx. coletora CCS 01"/>
      <sheetName val="Cx. coletora CCS 02"/>
      <sheetName val="Cx. coletora CCS03"/>
      <sheetName val="Cx. coletora CCS06"/>
      <sheetName val="Cx. coletora CCS 07"/>
      <sheetName val="Cx. coletora CCS 10"/>
      <sheetName val="Cx. coletora CCT 02"/>
      <sheetName val="Cx. coletora CCT 03"/>
      <sheetName val="Descida dágua DAR 03"/>
      <sheetName val="Descida dágua DAD 02"/>
      <sheetName val="Descida dágua DAD 06"/>
      <sheetName val="Descida dágua DAD 14"/>
      <sheetName val="Descida dágua DAD 16"/>
      <sheetName val="Entrada dágua EDA 01"/>
      <sheetName val="Entrada dágua EDA 02"/>
      <sheetName val="Dissipador DEB 01"/>
      <sheetName val="Dissipador DEB 03"/>
      <sheetName val="Dissipador DEB 07"/>
      <sheetName val="Dissipador DEB 08"/>
      <sheetName val="BLS 02"/>
      <sheetName val="BLD 02"/>
      <sheetName val="CLP 16"/>
      <sheetName val="PVI 03"/>
      <sheetName val="chamine CPV01"/>
      <sheetName val="Transposição sarjeta"/>
      <sheetName val="Enrocamento pedra jogada"/>
      <sheetName val="Alvenaria pedra argam"/>
      <sheetName val="restauração"/>
      <sheetName val="Demolição concreto simples"/>
      <sheetName val="Alvenaria tijolo"/>
      <sheetName val="AUXILIAR Dentes BDTC 1,00m "/>
      <sheetName val="AUXILIAR Dentes BDTC 1,20m "/>
      <sheetName val="AUXILIAR Dentes BSTC 0,60m"/>
      <sheetName val="AUXILIAR Dentes BSTC 0,80m "/>
      <sheetName val="AUXILIAR Dentes BSTC 1,00m "/>
      <sheetName val="AUXILIAR Dentes BSTC 1,20m  "/>
      <sheetName val="Usinagem CBUQ"/>
      <sheetName val="Forma comum"/>
      <sheetName val="Forma compensada resinada"/>
      <sheetName val="AUXILIAR Concreto magro"/>
      <sheetName val="AUXILIAR Concreto 10 MPa"/>
      <sheetName val="AUXILIAR Concreto 12 MPa"/>
      <sheetName val="AUXILIAR Concreto 15 MPa"/>
      <sheetName val="Concr. estr. 18 MPa Convencio"/>
      <sheetName val="AUXILIAR Concreto 22 MPa"/>
      <sheetName val="AUXILIAR Concreto 18 MPa"/>
      <sheetName val="AUXILIAR Ciclópico 12 MPa"/>
      <sheetName val="AUXILIAR Argamassa 1-3"/>
      <sheetName val="AUXILIAR Argamassa 1-4"/>
      <sheetName val="Fabricação balizador"/>
      <sheetName val="Concreto 18 MPa (mourão)"/>
      <sheetName val="Mourão esticador cerca"/>
      <sheetName val="Mourão suporte cerca"/>
      <sheetName val="AUXILIAR tubo perfurado"/>
      <sheetName val="AUXILIAR tubo poroso"/>
      <sheetName val="AUXILIAR tubo d=30cm"/>
      <sheetName val="AUXILIAR tubo d=60cm "/>
      <sheetName val="AUXILIAR tubo d=80cm"/>
      <sheetName val="AUXILIAR tubo d=1,0m "/>
      <sheetName val="AUXILIAR tubo d=1,20m"/>
      <sheetName val="Confecção Placa sinalização"/>
      <sheetName val="Confecção suporte placa sinal"/>
      <sheetName val="AUXILIAR lastro brita"/>
      <sheetName val="IDENTIFICAÇÃO"/>
      <sheetName val="Prod. Diária"/>
      <sheetName val="Resumo"/>
      <sheetName val="PATO"/>
      <sheetName val="MATERIAL"/>
      <sheetName val="TPU-MARÇO_2002"/>
      <sheetName val="RESUMO_AUT1"/>
      <sheetName val="C"/>
      <sheetName val="Atual"/>
      <sheetName val="INVENTÁRIO"/>
      <sheetName val="Calendário da Família"/>
      <sheetName val="PROJETO"/>
      <sheetName val="Orçamentária"/>
      <sheetName val="Conversão"/>
      <sheetName val="BANCO"/>
      <sheetName val="Indice de Reajuste"/>
      <sheetName val="INSUMOS"/>
      <sheetName val="CADASTRO"/>
      <sheetName val="MEDIÇÃO RESUMO"/>
      <sheetName val="QuQuant"/>
      <sheetName val="Índices de Reajustamento"/>
      <sheetName val="B - Captação_Elevação 1a Etapa "/>
      <sheetName val="BA"/>
      <sheetName val="PRO_08"/>
      <sheetName val="Dados"/>
      <sheetName val="SICRO"/>
      <sheetName val="padrão salarial"/>
    </sheetNames>
    <sheetDataSet>
      <sheetData sheetId="0" refreshError="1"/>
      <sheetData sheetId="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A - Canteiro de Obra"/>
      <sheetName val="B - Captação_Elevação 1a Etapa "/>
      <sheetName val="C - Captação_Elevação 2a Etapa "/>
      <sheetName val="D -Adutora OK"/>
      <sheetName val="E - Reservatório Apoiado OK"/>
      <sheetName val="F - Estação de Tratamento"/>
      <sheetName val="G - Rede de Distribuição OK"/>
      <sheetName val="H - Ligação Predial OK"/>
      <sheetName val="I - Escritório de Operações OK"/>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A - Canteiro de Obra"/>
      <sheetName val="B - Captação_Elevação 1a Etapa "/>
      <sheetName val="C - Captação_Elevação 2a Etapa "/>
      <sheetName val="D -Adutora OK"/>
      <sheetName val="E - Reservatório Apoiado OK"/>
      <sheetName val="F - Estação de Tratamento"/>
      <sheetName val="G - Rede de Distribuição OK"/>
      <sheetName val="H - Ligação Predial OK"/>
      <sheetName val="I - Escritório de Operações OK"/>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desmat. destoc 0,15m"/>
      <sheetName val="desmat. destoc 0,15 a 0,30m"/>
      <sheetName val="ECT DMT 50m"/>
      <sheetName val="ECT DMT 50-200m"/>
      <sheetName val="ECT DMT 200-400m "/>
      <sheetName val="ECT DMT 400-600m  "/>
      <sheetName val="ECT DMT 600-800m"/>
      <sheetName val="ECT DMT 800-1000m "/>
      <sheetName val="ECT DMT 1000-1200m "/>
      <sheetName val="ECT DMT 1200-1400m"/>
      <sheetName val="ECT DMT 1400-1600m "/>
      <sheetName val="ECT DMT 1600-1800m"/>
      <sheetName val="ECT DMT 1800-2000m"/>
      <sheetName val="ECT DMT 2000-3000m "/>
      <sheetName val="ECT DMT 3000-5000m"/>
      <sheetName val="Compactação Aterro 95%"/>
      <sheetName val="Compactação Aterro 100% "/>
      <sheetName val="Compactação  botafora"/>
      <sheetName val="Alvenaria pedra argam"/>
      <sheetName val="Alvenaria tijolo"/>
      <sheetName val="AUXILIAR Dentes BDTC 1,00m "/>
      <sheetName val="AUXILIAR Dentes BDTC 1,20m "/>
      <sheetName val="AUXILIAR Dentes BSTC 0,60m"/>
      <sheetName val="AUXILIAR Dentes BSTC 0,80m "/>
      <sheetName val="AUXILIAR Dentes BSTC 1,00m "/>
      <sheetName val="AUXILIAR Dentes BSTC 1,20m  "/>
      <sheetName val="Usinagem CBUQ"/>
      <sheetName val="Forma comum"/>
      <sheetName val="Forma compensada resinada"/>
      <sheetName val="AUXILIAR Concreto magro"/>
      <sheetName val="AUXILIAR Concreto 10 MPa"/>
      <sheetName val="AUXILIAR Concreto 12 MPa"/>
      <sheetName val="AUXILIAR Concreto 15 MPa"/>
      <sheetName val="Concr. estr. 18 MPa Convencio"/>
      <sheetName val="AUXILIAR Concreto 22 MPa"/>
      <sheetName val="AUXILIAR Concreto 18 MPa"/>
      <sheetName val="AUXILIAR Ciclópico 12 MPa"/>
      <sheetName val="AUXILIAR Argamassa 1-3"/>
      <sheetName val="AUXILIAR Argamassa 1-4"/>
      <sheetName val="Fabricação balizador"/>
      <sheetName val="Concreto 18 MPa (mourão)"/>
      <sheetName val="Mourão esticador cerca"/>
      <sheetName val="Mourão suporte cerca"/>
      <sheetName val="AUXILIAR tubo perfurado"/>
      <sheetName val="AUXILIAR tubo poroso"/>
      <sheetName val="AUXILIAR tubo d=30cm"/>
      <sheetName val="AUXILIAR tubo d=60cm "/>
      <sheetName val="AUXILIAR tubo d=80cm"/>
      <sheetName val="AUXILIAR tubo d=1,0m "/>
      <sheetName val="AUXILIAR tubo d=1,20m"/>
      <sheetName val="Confecção Placa sinalização"/>
      <sheetName val="Confecção suporte placa sinal"/>
      <sheetName val="AUXILIAR lastro brita"/>
      <sheetName val="Compactação  manual"/>
      <sheetName val="Reaterro e compactação"/>
      <sheetName val="Escavação mecanica e reaterro"/>
      <sheetName val="Valeta VPC 01"/>
      <sheetName val="Valeta VPA 01"/>
      <sheetName val="Dreno DPS 01"/>
      <sheetName val="Dreno DPS 02"/>
      <sheetName val="Dreno DPS 07"/>
      <sheetName val="Dreno DPS 08"/>
      <sheetName val="Boca saída dreno BSD 01"/>
      <sheetName val="Boca saída dreno BSD 02"/>
      <sheetName val="Sarjeta STC 02"/>
      <sheetName val="Teor"/>
      <sheetName val="RESUMO-4ª MED"/>
      <sheetName val="C.U"/>
      <sheetName val="Capa Memória de Calc"/>
      <sheetName val="Capa Resumo"/>
      <sheetName val="Capa Documentação"/>
      <sheetName val="Capa Anexo I"/>
      <sheetName val="Capa Anexo II"/>
      <sheetName val="Capa Anexo III"/>
      <sheetName val="Capa Premissas"/>
      <sheetName val="Capa Caract. Seg."/>
      <sheetName val="Capa Anexo IV"/>
      <sheetName val="P A T O 98 D"/>
      <sheetName val="Capa Apres"/>
      <sheetName val="Capa Mapa"/>
      <sheetName val="450"/>
      <sheetName val="PROJETO"/>
      <sheetName val="Capa Caract_ Seg_"/>
      <sheetName val="Orçamentária"/>
      <sheetName val="Instalação e manutenção de cant"/>
      <sheetName val="DADOS"/>
      <sheetName val="RELATÓRIO"/>
      <sheetName val="BANCO"/>
      <sheetName val="12.Serviços(Cad)"/>
      <sheetName val="Mat"/>
      <sheetName val="IDENTIFIC. EMPRESA - Q1"/>
      <sheetName val="DG"/>
      <sheetName val="P A T O 99 B"/>
      <sheetName val="SINALIZAÇÃO VERTICAL"/>
      <sheetName val="Cálculo"/>
      <sheetName val="Resumo 1"/>
      <sheetName val="PATO"/>
      <sheetName val="TRANSPORTE"/>
      <sheetName val="Equipamentos"/>
      <sheetName val="DESMATAMENTO"/>
      <sheetName val="TB"/>
      <sheetName val="TB _BG_"/>
      <sheetName val="RemProf"/>
      <sheetName val="COMPOS1"/>
      <sheetName val="TrafContExpan-NoPrint"/>
      <sheetName val="TodasTraf-2000-NoPrint"/>
      <sheetName val="RESUMO_8ª MED"/>
      <sheetName val="Carimbo de Nota"/>
      <sheetName val="PACAJUS"/>
      <sheetName val="Grafico Geral Orçamento"/>
      <sheetName val="mo"/>
      <sheetName val="Índices de Reajustamento"/>
      <sheetName val="CS#"/>
      <sheetName val="PRO_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Grupos de serviços"/>
      <sheetName val="SERVICOS"/>
      <sheetName val="analitico"/>
    </sheetNames>
    <sheetDataSet>
      <sheetData sheetId="0" refreshError="1"/>
      <sheetData sheetId="1" refreshError="1"/>
      <sheetData sheetId="2" refreshError="1"/>
      <sheetData sheetId="3" refreshError="1">
        <row r="3">
          <cell r="B3" t="str">
            <v>Seviço</v>
          </cell>
          <cell r="C3" t="str">
            <v>Insumo</v>
          </cell>
          <cell r="D3" t="str">
            <v>Descrição do insumo</v>
          </cell>
          <cell r="E3" t="str">
            <v>Unid</v>
          </cell>
          <cell r="F3" t="str">
            <v>Coeficiente</v>
          </cell>
        </row>
        <row r="5">
          <cell r="B5" t="str">
            <v>010201</v>
          </cell>
          <cell r="C5" t="str">
            <v>028015</v>
          </cell>
          <cell r="D5" t="str">
            <v>Servico de sondagem</v>
          </cell>
          <cell r="E5" t="str">
            <v>m</v>
          </cell>
          <cell r="F5">
            <v>1</v>
          </cell>
        </row>
        <row r="6">
          <cell r="B6" t="str">
            <v>020101</v>
          </cell>
          <cell r="C6" t="str">
            <v>010139</v>
          </cell>
          <cell r="D6" t="str">
            <v>Pedreiro</v>
          </cell>
          <cell r="E6" t="str">
            <v>h</v>
          </cell>
          <cell r="F6">
            <v>0.06</v>
          </cell>
        </row>
        <row r="7">
          <cell r="B7" t="str">
            <v>020101</v>
          </cell>
          <cell r="C7" t="str">
            <v>010146</v>
          </cell>
          <cell r="D7" t="str">
            <v>Servente</v>
          </cell>
          <cell r="E7" t="str">
            <v>h</v>
          </cell>
          <cell r="F7">
            <v>0.6</v>
          </cell>
        </row>
        <row r="8">
          <cell r="B8" t="str">
            <v>020102</v>
          </cell>
          <cell r="C8" t="str">
            <v>010146</v>
          </cell>
          <cell r="D8" t="str">
            <v>Servente</v>
          </cell>
          <cell r="E8" t="str">
            <v>h</v>
          </cell>
          <cell r="F8">
            <v>0.25</v>
          </cell>
        </row>
        <row r="9">
          <cell r="B9" t="str">
            <v>020102</v>
          </cell>
          <cell r="C9" t="str">
            <v>010150</v>
          </cell>
          <cell r="D9" t="str">
            <v>Telhadista</v>
          </cell>
          <cell r="E9" t="str">
            <v>h</v>
          </cell>
          <cell r="F9">
            <v>2.5000000000000001E-2</v>
          </cell>
        </row>
        <row r="10">
          <cell r="B10" t="str">
            <v>020103</v>
          </cell>
          <cell r="C10" t="str">
            <v>010111</v>
          </cell>
          <cell r="D10" t="str">
            <v>Carpinteiro</v>
          </cell>
          <cell r="E10" t="str">
            <v>h</v>
          </cell>
          <cell r="F10">
            <v>0.13</v>
          </cell>
        </row>
        <row r="11">
          <cell r="B11" t="str">
            <v>020103</v>
          </cell>
          <cell r="C11" t="str">
            <v>010112</v>
          </cell>
          <cell r="D11" t="str">
            <v>Ajudante de carpinteiro</v>
          </cell>
          <cell r="E11" t="str">
            <v>h</v>
          </cell>
          <cell r="F11">
            <v>1.3</v>
          </cell>
        </row>
        <row r="12">
          <cell r="B12" t="str">
            <v>020104</v>
          </cell>
          <cell r="C12" t="str">
            <v>010111</v>
          </cell>
          <cell r="D12" t="str">
            <v>Carpinteiro</v>
          </cell>
          <cell r="E12" t="str">
            <v>h</v>
          </cell>
          <cell r="F12">
            <v>0.04</v>
          </cell>
        </row>
        <row r="13">
          <cell r="B13" t="str">
            <v>020104</v>
          </cell>
          <cell r="C13" t="str">
            <v>010112</v>
          </cell>
          <cell r="D13" t="str">
            <v>Ajudante de carpinteiro</v>
          </cell>
          <cell r="E13" t="str">
            <v>h</v>
          </cell>
          <cell r="F13">
            <v>0.4</v>
          </cell>
        </row>
        <row r="14">
          <cell r="B14" t="str">
            <v>020105</v>
          </cell>
          <cell r="C14" t="str">
            <v>010111</v>
          </cell>
          <cell r="D14" t="str">
            <v>Carpinteiro</v>
          </cell>
          <cell r="E14" t="str">
            <v>h</v>
          </cell>
          <cell r="F14">
            <v>0.03</v>
          </cell>
        </row>
        <row r="15">
          <cell r="B15" t="str">
            <v>020105</v>
          </cell>
          <cell r="C15" t="str">
            <v>010112</v>
          </cell>
          <cell r="D15" t="str">
            <v>Ajudante de carpinteiro</v>
          </cell>
          <cell r="E15" t="str">
            <v>h</v>
          </cell>
          <cell r="F15">
            <v>0.3</v>
          </cell>
        </row>
        <row r="16">
          <cell r="B16" t="str">
            <v>020106</v>
          </cell>
          <cell r="C16" t="str">
            <v>010139</v>
          </cell>
          <cell r="D16" t="str">
            <v>Pedreiro</v>
          </cell>
          <cell r="E16" t="str">
            <v>h</v>
          </cell>
          <cell r="F16">
            <v>2E-3</v>
          </cell>
        </row>
        <row r="17">
          <cell r="B17" t="str">
            <v>020106</v>
          </cell>
          <cell r="C17" t="str">
            <v>010146</v>
          </cell>
          <cell r="D17" t="str">
            <v>Servente</v>
          </cell>
          <cell r="E17" t="str">
            <v>h</v>
          </cell>
          <cell r="F17">
            <v>1.4999999999999999E-2</v>
          </cell>
        </row>
        <row r="18">
          <cell r="B18" t="str">
            <v>020107</v>
          </cell>
          <cell r="C18" t="str">
            <v>010111</v>
          </cell>
          <cell r="D18" t="str">
            <v>Carpinteiro</v>
          </cell>
          <cell r="E18" t="str">
            <v>h</v>
          </cell>
          <cell r="F18">
            <v>0.12</v>
          </cell>
        </row>
        <row r="19">
          <cell r="B19" t="str">
            <v>020107</v>
          </cell>
          <cell r="C19" t="str">
            <v>010112</v>
          </cell>
          <cell r="D19" t="str">
            <v>Ajudante de carpinteiro</v>
          </cell>
          <cell r="E19" t="str">
            <v>h</v>
          </cell>
          <cell r="F19">
            <v>1.2</v>
          </cell>
        </row>
        <row r="20">
          <cell r="B20" t="str">
            <v>020108</v>
          </cell>
          <cell r="C20" t="str">
            <v>010139</v>
          </cell>
          <cell r="D20" t="str">
            <v>Pedreiro</v>
          </cell>
          <cell r="E20" t="str">
            <v>h</v>
          </cell>
          <cell r="F20">
            <v>0.13</v>
          </cell>
        </row>
        <row r="21">
          <cell r="B21" t="str">
            <v>020108</v>
          </cell>
          <cell r="C21" t="str">
            <v>010146</v>
          </cell>
          <cell r="D21" t="str">
            <v>Servente</v>
          </cell>
          <cell r="E21" t="str">
            <v>h</v>
          </cell>
          <cell r="F21">
            <v>1.3</v>
          </cell>
        </row>
        <row r="22">
          <cell r="B22" t="str">
            <v>020109</v>
          </cell>
          <cell r="C22" t="str">
            <v>010139</v>
          </cell>
          <cell r="D22" t="str">
            <v>Pedreiro</v>
          </cell>
          <cell r="E22" t="str">
            <v>h</v>
          </cell>
          <cell r="F22">
            <v>7.0000000000000007E-2</v>
          </cell>
        </row>
        <row r="23">
          <cell r="B23" t="str">
            <v>020109</v>
          </cell>
          <cell r="C23" t="str">
            <v>010146</v>
          </cell>
          <cell r="D23" t="str">
            <v>Servente</v>
          </cell>
          <cell r="E23" t="str">
            <v>h</v>
          </cell>
          <cell r="F23">
            <v>0.7</v>
          </cell>
        </row>
        <row r="24">
          <cell r="B24" t="str">
            <v>020110</v>
          </cell>
          <cell r="C24" t="str">
            <v>010139</v>
          </cell>
          <cell r="D24" t="str">
            <v>Pedreiro</v>
          </cell>
          <cell r="E24" t="str">
            <v>h</v>
          </cell>
          <cell r="F24">
            <v>0.14000000000000001</v>
          </cell>
        </row>
        <row r="25">
          <cell r="B25" t="str">
            <v>020110</v>
          </cell>
          <cell r="C25" t="str">
            <v>010146</v>
          </cell>
          <cell r="D25" t="str">
            <v>Servente</v>
          </cell>
          <cell r="E25" t="str">
            <v>h</v>
          </cell>
          <cell r="F25">
            <v>1.4</v>
          </cell>
        </row>
        <row r="26">
          <cell r="B26" t="str">
            <v>020111</v>
          </cell>
          <cell r="C26" t="str">
            <v>010111</v>
          </cell>
          <cell r="D26" t="str">
            <v>Carpinteiro</v>
          </cell>
          <cell r="E26" t="str">
            <v>h</v>
          </cell>
          <cell r="F26">
            <v>0.1</v>
          </cell>
        </row>
        <row r="27">
          <cell r="B27" t="str">
            <v>020111</v>
          </cell>
          <cell r="C27" t="str">
            <v>010112</v>
          </cell>
          <cell r="D27" t="str">
            <v>Ajudante de carpinteiro</v>
          </cell>
          <cell r="E27" t="str">
            <v>h</v>
          </cell>
          <cell r="F27">
            <v>1</v>
          </cell>
        </row>
        <row r="28">
          <cell r="B28" t="str">
            <v>020112</v>
          </cell>
          <cell r="C28" t="str">
            <v>010111</v>
          </cell>
          <cell r="D28" t="str">
            <v>Carpinteiro</v>
          </cell>
          <cell r="E28" t="str">
            <v>h</v>
          </cell>
          <cell r="F28">
            <v>0.09</v>
          </cell>
        </row>
        <row r="29">
          <cell r="B29" t="str">
            <v>020112</v>
          </cell>
          <cell r="C29" t="str">
            <v>010112</v>
          </cell>
          <cell r="D29" t="str">
            <v>Ajudante de carpinteiro</v>
          </cell>
          <cell r="E29" t="str">
            <v>h</v>
          </cell>
          <cell r="F29">
            <v>0.9</v>
          </cell>
        </row>
        <row r="30">
          <cell r="B30" t="str">
            <v>020113</v>
          </cell>
          <cell r="C30" t="str">
            <v>010139</v>
          </cell>
          <cell r="D30" t="str">
            <v>Pedreiro</v>
          </cell>
          <cell r="E30" t="str">
            <v>h</v>
          </cell>
          <cell r="F30">
            <v>0.16</v>
          </cell>
        </row>
        <row r="31">
          <cell r="B31" t="str">
            <v>020113</v>
          </cell>
          <cell r="C31" t="str">
            <v>010146</v>
          </cell>
          <cell r="D31" t="str">
            <v>Servente</v>
          </cell>
          <cell r="E31" t="str">
            <v>h</v>
          </cell>
          <cell r="F31">
            <v>1.6</v>
          </cell>
        </row>
        <row r="32">
          <cell r="B32" t="str">
            <v>020114</v>
          </cell>
          <cell r="C32" t="str">
            <v>010139</v>
          </cell>
          <cell r="D32" t="str">
            <v>Pedreiro</v>
          </cell>
          <cell r="E32" t="str">
            <v>h</v>
          </cell>
          <cell r="F32">
            <v>0.25</v>
          </cell>
        </row>
        <row r="33">
          <cell r="B33" t="str">
            <v>020114</v>
          </cell>
          <cell r="C33" t="str">
            <v>010146</v>
          </cell>
          <cell r="D33" t="str">
            <v>Servente</v>
          </cell>
          <cell r="E33" t="str">
            <v>h</v>
          </cell>
          <cell r="F33">
            <v>2.5</v>
          </cell>
        </row>
        <row r="34">
          <cell r="B34" t="str">
            <v>020115</v>
          </cell>
          <cell r="C34" t="str">
            <v>010139</v>
          </cell>
          <cell r="D34" t="str">
            <v>Pedreiro</v>
          </cell>
          <cell r="E34" t="str">
            <v>h</v>
          </cell>
          <cell r="F34">
            <v>0.25</v>
          </cell>
        </row>
        <row r="35">
          <cell r="B35" t="str">
            <v>020115</v>
          </cell>
          <cell r="C35" t="str">
            <v>010146</v>
          </cell>
          <cell r="D35" t="str">
            <v>Servente</v>
          </cell>
          <cell r="E35" t="str">
            <v>h</v>
          </cell>
          <cell r="F35">
            <v>2.5</v>
          </cell>
        </row>
        <row r="36">
          <cell r="B36" t="str">
            <v>020116</v>
          </cell>
          <cell r="C36" t="str">
            <v>010139</v>
          </cell>
          <cell r="D36" t="str">
            <v>Pedreiro</v>
          </cell>
          <cell r="E36" t="str">
            <v>h</v>
          </cell>
          <cell r="F36">
            <v>0.05</v>
          </cell>
        </row>
        <row r="37">
          <cell r="B37" t="str">
            <v>020116</v>
          </cell>
          <cell r="C37" t="str">
            <v>010146</v>
          </cell>
          <cell r="D37" t="str">
            <v>Servente</v>
          </cell>
          <cell r="E37" t="str">
            <v>h</v>
          </cell>
          <cell r="F37">
            <v>0.5</v>
          </cell>
        </row>
        <row r="38">
          <cell r="B38" t="str">
            <v>020117</v>
          </cell>
          <cell r="C38" t="str">
            <v>010139</v>
          </cell>
          <cell r="D38" t="str">
            <v>Pedreiro</v>
          </cell>
          <cell r="E38" t="str">
            <v>h</v>
          </cell>
          <cell r="F38">
            <v>0.3</v>
          </cell>
        </row>
        <row r="39">
          <cell r="B39" t="str">
            <v>020117</v>
          </cell>
          <cell r="C39" t="str">
            <v>010146</v>
          </cell>
          <cell r="D39" t="str">
            <v>Servente</v>
          </cell>
          <cell r="E39" t="str">
            <v>h</v>
          </cell>
          <cell r="F39">
            <v>3</v>
          </cell>
        </row>
        <row r="40">
          <cell r="B40" t="str">
            <v>020118</v>
          </cell>
          <cell r="C40" t="str">
            <v>010139</v>
          </cell>
          <cell r="D40" t="str">
            <v>Pedreiro</v>
          </cell>
          <cell r="E40" t="str">
            <v>h</v>
          </cell>
          <cell r="F40">
            <v>0.6</v>
          </cell>
        </row>
        <row r="41">
          <cell r="B41" t="str">
            <v>020118</v>
          </cell>
          <cell r="C41" t="str">
            <v>010146</v>
          </cell>
          <cell r="D41" t="str">
            <v>Servente</v>
          </cell>
          <cell r="E41" t="str">
            <v>h</v>
          </cell>
          <cell r="F41">
            <v>6</v>
          </cell>
        </row>
        <row r="42">
          <cell r="B42" t="str">
            <v>020119</v>
          </cell>
          <cell r="C42" t="str">
            <v>010139</v>
          </cell>
          <cell r="D42" t="str">
            <v>Pedreiro</v>
          </cell>
          <cell r="E42" t="str">
            <v>h</v>
          </cell>
          <cell r="F42">
            <v>1.3</v>
          </cell>
        </row>
        <row r="43">
          <cell r="B43" t="str">
            <v>020119</v>
          </cell>
          <cell r="C43" t="str">
            <v>010146</v>
          </cell>
          <cell r="D43" t="str">
            <v>Servente</v>
          </cell>
          <cell r="E43" t="str">
            <v>h</v>
          </cell>
          <cell r="F43">
            <v>13</v>
          </cell>
        </row>
        <row r="44">
          <cell r="B44" t="str">
            <v>020120</v>
          </cell>
          <cell r="C44" t="str">
            <v>010139</v>
          </cell>
          <cell r="D44" t="str">
            <v>Pedreiro</v>
          </cell>
          <cell r="E44" t="str">
            <v>h</v>
          </cell>
          <cell r="F44">
            <v>1.5</v>
          </cell>
        </row>
        <row r="45">
          <cell r="B45" t="str">
            <v>020120</v>
          </cell>
          <cell r="C45" t="str">
            <v>080129</v>
          </cell>
          <cell r="D45" t="str">
            <v>Compressor de ar 81 a 86hp</v>
          </cell>
          <cell r="E45" t="str">
            <v>h</v>
          </cell>
          <cell r="F45">
            <v>5</v>
          </cell>
        </row>
        <row r="46">
          <cell r="B46" t="str">
            <v>020120</v>
          </cell>
          <cell r="C46" t="str">
            <v>080135</v>
          </cell>
          <cell r="D46" t="str">
            <v>Martelete pneumatico</v>
          </cell>
          <cell r="E46" t="str">
            <v>h</v>
          </cell>
          <cell r="F46">
            <v>15</v>
          </cell>
        </row>
        <row r="47">
          <cell r="B47" t="str">
            <v>020121</v>
          </cell>
          <cell r="C47" t="str">
            <v>010146</v>
          </cell>
          <cell r="D47" t="str">
            <v>Servente</v>
          </cell>
          <cell r="E47" t="str">
            <v>h</v>
          </cell>
          <cell r="F47">
            <v>0.1</v>
          </cell>
        </row>
        <row r="48">
          <cell r="B48" t="str">
            <v>020121</v>
          </cell>
          <cell r="C48" t="str">
            <v>080129</v>
          </cell>
          <cell r="D48" t="str">
            <v>Compressor de ar 81 a 86hp</v>
          </cell>
          <cell r="E48" t="str">
            <v>h</v>
          </cell>
          <cell r="F48">
            <v>0.1</v>
          </cell>
        </row>
        <row r="49">
          <cell r="B49" t="str">
            <v>020121</v>
          </cell>
          <cell r="C49" t="str">
            <v>080135</v>
          </cell>
          <cell r="D49" t="str">
            <v>Martelete pneumatico</v>
          </cell>
          <cell r="E49" t="str">
            <v>h</v>
          </cell>
          <cell r="F49">
            <v>0.3</v>
          </cell>
        </row>
        <row r="50">
          <cell r="B50" t="str">
            <v>020122</v>
          </cell>
          <cell r="C50" t="str">
            <v>010139</v>
          </cell>
          <cell r="D50" t="str">
            <v>Pedreiro</v>
          </cell>
          <cell r="E50" t="str">
            <v>h</v>
          </cell>
          <cell r="F50">
            <v>0.06</v>
          </cell>
        </row>
        <row r="51">
          <cell r="B51" t="str">
            <v>020122</v>
          </cell>
          <cell r="C51" t="str">
            <v>010146</v>
          </cell>
          <cell r="D51" t="str">
            <v>Servente</v>
          </cell>
          <cell r="E51" t="str">
            <v>h</v>
          </cell>
          <cell r="F51">
            <v>0.6</v>
          </cell>
        </row>
        <row r="52">
          <cell r="B52" t="str">
            <v>020123</v>
          </cell>
          <cell r="C52" t="str">
            <v>010139</v>
          </cell>
          <cell r="D52" t="str">
            <v>Pedreiro</v>
          </cell>
          <cell r="E52" t="str">
            <v>h</v>
          </cell>
          <cell r="F52">
            <v>0.08</v>
          </cell>
        </row>
        <row r="53">
          <cell r="B53" t="str">
            <v>020123</v>
          </cell>
          <cell r="C53" t="str">
            <v>010146</v>
          </cell>
          <cell r="D53" t="str">
            <v>Servente</v>
          </cell>
          <cell r="E53" t="str">
            <v>h</v>
          </cell>
          <cell r="F53">
            <v>0.8</v>
          </cell>
        </row>
        <row r="54">
          <cell r="B54" t="str">
            <v>020124</v>
          </cell>
          <cell r="C54" t="str">
            <v>010139</v>
          </cell>
          <cell r="D54" t="str">
            <v>Pedreiro</v>
          </cell>
          <cell r="E54" t="str">
            <v>h</v>
          </cell>
          <cell r="F54">
            <v>7.0000000000000007E-2</v>
          </cell>
        </row>
        <row r="55">
          <cell r="B55" t="str">
            <v>020124</v>
          </cell>
          <cell r="C55" t="str">
            <v>010146</v>
          </cell>
          <cell r="D55" t="str">
            <v>Servente</v>
          </cell>
          <cell r="E55" t="str">
            <v>h</v>
          </cell>
          <cell r="F55">
            <v>0.7</v>
          </cell>
        </row>
        <row r="56">
          <cell r="B56" t="str">
            <v>020125</v>
          </cell>
          <cell r="C56" t="str">
            <v>010139</v>
          </cell>
          <cell r="D56" t="str">
            <v>Pedreiro</v>
          </cell>
          <cell r="E56" t="str">
            <v>h</v>
          </cell>
          <cell r="F56">
            <v>0.08</v>
          </cell>
        </row>
        <row r="57">
          <cell r="B57" t="str">
            <v>020125</v>
          </cell>
          <cell r="C57" t="str">
            <v>010146</v>
          </cell>
          <cell r="D57" t="str">
            <v>Servente</v>
          </cell>
          <cell r="E57" t="str">
            <v>h</v>
          </cell>
          <cell r="F57">
            <v>0.8</v>
          </cell>
        </row>
        <row r="58">
          <cell r="B58" t="str">
            <v>020126</v>
          </cell>
          <cell r="C58" t="str">
            <v>010139</v>
          </cell>
          <cell r="D58" t="str">
            <v>Pedreiro</v>
          </cell>
          <cell r="E58" t="str">
            <v>h</v>
          </cell>
          <cell r="F58">
            <v>0.08</v>
          </cell>
        </row>
        <row r="59">
          <cell r="B59" t="str">
            <v>020126</v>
          </cell>
          <cell r="C59" t="str">
            <v>010146</v>
          </cell>
          <cell r="D59" t="str">
            <v>Servente</v>
          </cell>
          <cell r="E59" t="str">
            <v>h</v>
          </cell>
          <cell r="F59">
            <v>0.8</v>
          </cell>
        </row>
        <row r="60">
          <cell r="B60" t="str">
            <v>020127</v>
          </cell>
          <cell r="C60" t="str">
            <v>010139</v>
          </cell>
          <cell r="D60" t="str">
            <v>Pedreiro</v>
          </cell>
          <cell r="E60" t="str">
            <v>h</v>
          </cell>
          <cell r="F60">
            <v>0.05</v>
          </cell>
        </row>
        <row r="61">
          <cell r="B61" t="str">
            <v>020127</v>
          </cell>
          <cell r="C61" t="str">
            <v>010146</v>
          </cell>
          <cell r="D61" t="str">
            <v>Servente</v>
          </cell>
          <cell r="E61" t="str">
            <v>h</v>
          </cell>
          <cell r="F61">
            <v>0.5</v>
          </cell>
        </row>
        <row r="62">
          <cell r="B62" t="str">
            <v>020128</v>
          </cell>
          <cell r="C62" t="str">
            <v>010139</v>
          </cell>
          <cell r="D62" t="str">
            <v>Pedreiro</v>
          </cell>
          <cell r="E62" t="str">
            <v>h</v>
          </cell>
          <cell r="F62">
            <v>0.05</v>
          </cell>
        </row>
        <row r="63">
          <cell r="B63" t="str">
            <v>020128</v>
          </cell>
          <cell r="C63" t="str">
            <v>010146</v>
          </cell>
          <cell r="D63" t="str">
            <v>Servente</v>
          </cell>
          <cell r="E63" t="str">
            <v>h</v>
          </cell>
          <cell r="F63">
            <v>0.5</v>
          </cell>
        </row>
        <row r="64">
          <cell r="B64" t="str">
            <v>020129</v>
          </cell>
          <cell r="C64" t="str">
            <v>010146</v>
          </cell>
          <cell r="D64" t="str">
            <v>Servente</v>
          </cell>
          <cell r="E64" t="str">
            <v>h</v>
          </cell>
          <cell r="F64">
            <v>0.2</v>
          </cell>
        </row>
        <row r="65">
          <cell r="B65" t="str">
            <v>020130</v>
          </cell>
          <cell r="C65" t="str">
            <v>010146</v>
          </cell>
          <cell r="D65" t="str">
            <v>Servente</v>
          </cell>
          <cell r="E65" t="str">
            <v>h</v>
          </cell>
          <cell r="F65">
            <v>0.3</v>
          </cell>
        </row>
        <row r="66">
          <cell r="B66" t="str">
            <v>020131</v>
          </cell>
          <cell r="C66" t="str">
            <v>010146</v>
          </cell>
          <cell r="D66" t="str">
            <v>Servente</v>
          </cell>
          <cell r="E66" t="str">
            <v>h</v>
          </cell>
          <cell r="F66">
            <v>0.4</v>
          </cell>
        </row>
        <row r="67">
          <cell r="B67" t="str">
            <v>020132</v>
          </cell>
          <cell r="C67" t="str">
            <v>038001</v>
          </cell>
          <cell r="D67" t="str">
            <v>Aguarraz mineral</v>
          </cell>
          <cell r="E67" t="str">
            <v>l</v>
          </cell>
          <cell r="F67">
            <v>0.1</v>
          </cell>
        </row>
        <row r="68">
          <cell r="B68" t="str">
            <v>020132</v>
          </cell>
          <cell r="C68" t="str">
            <v>010146</v>
          </cell>
          <cell r="D68" t="str">
            <v>Servente</v>
          </cell>
          <cell r="E68" t="str">
            <v>h</v>
          </cell>
          <cell r="F68">
            <v>0.5</v>
          </cell>
        </row>
        <row r="69">
          <cell r="B69" t="str">
            <v>020133</v>
          </cell>
          <cell r="C69" t="str">
            <v>010139</v>
          </cell>
          <cell r="D69" t="str">
            <v>Pedreiro</v>
          </cell>
          <cell r="E69" t="str">
            <v>h</v>
          </cell>
          <cell r="F69">
            <v>0.14000000000000001</v>
          </cell>
        </row>
        <row r="70">
          <cell r="B70" t="str">
            <v>020133</v>
          </cell>
          <cell r="C70" t="str">
            <v>010146</v>
          </cell>
          <cell r="D70" t="str">
            <v>Servente</v>
          </cell>
          <cell r="E70" t="str">
            <v>h</v>
          </cell>
          <cell r="F70">
            <v>1.4</v>
          </cell>
        </row>
        <row r="71">
          <cell r="B71" t="str">
            <v>020134</v>
          </cell>
          <cell r="C71" t="str">
            <v>010111</v>
          </cell>
          <cell r="D71" t="str">
            <v>Carpinteiro</v>
          </cell>
          <cell r="E71" t="str">
            <v>h</v>
          </cell>
          <cell r="F71">
            <v>1.8</v>
          </cell>
        </row>
        <row r="72">
          <cell r="B72" t="str">
            <v>020135</v>
          </cell>
          <cell r="C72" t="str">
            <v>010139</v>
          </cell>
          <cell r="D72" t="str">
            <v>Pedreiro</v>
          </cell>
          <cell r="E72" t="str">
            <v>h</v>
          </cell>
          <cell r="F72">
            <v>0.6</v>
          </cell>
        </row>
        <row r="73">
          <cell r="B73" t="str">
            <v>020135</v>
          </cell>
          <cell r="C73" t="str">
            <v>010146</v>
          </cell>
          <cell r="D73" t="str">
            <v>Servente</v>
          </cell>
          <cell r="E73" t="str">
            <v>h</v>
          </cell>
          <cell r="F73">
            <v>1.5</v>
          </cell>
        </row>
        <row r="74">
          <cell r="B74" t="str">
            <v>020136</v>
          </cell>
          <cell r="C74" t="str">
            <v>010139</v>
          </cell>
          <cell r="D74" t="str">
            <v>Pedreiro</v>
          </cell>
          <cell r="E74" t="str">
            <v>h</v>
          </cell>
          <cell r="F74">
            <v>0.01</v>
          </cell>
        </row>
        <row r="75">
          <cell r="B75" t="str">
            <v>020136</v>
          </cell>
          <cell r="C75" t="str">
            <v>010146</v>
          </cell>
          <cell r="D75" t="str">
            <v>Servente</v>
          </cell>
          <cell r="E75" t="str">
            <v>h</v>
          </cell>
          <cell r="F75">
            <v>0.1</v>
          </cell>
        </row>
        <row r="76">
          <cell r="B76" t="str">
            <v>020137</v>
          </cell>
          <cell r="C76" t="str">
            <v>010139</v>
          </cell>
          <cell r="D76" t="str">
            <v>Pedreiro</v>
          </cell>
          <cell r="E76" t="str">
            <v>h</v>
          </cell>
          <cell r="F76">
            <v>0.09</v>
          </cell>
        </row>
        <row r="77">
          <cell r="B77" t="str">
            <v>020137</v>
          </cell>
          <cell r="C77" t="str">
            <v>010146</v>
          </cell>
          <cell r="D77" t="str">
            <v>Servente</v>
          </cell>
          <cell r="E77" t="str">
            <v>h</v>
          </cell>
          <cell r="F77">
            <v>0.9</v>
          </cell>
        </row>
        <row r="78">
          <cell r="B78" t="str">
            <v>020201</v>
          </cell>
          <cell r="C78" t="str">
            <v>010146</v>
          </cell>
          <cell r="D78" t="str">
            <v>Servente</v>
          </cell>
          <cell r="E78" t="str">
            <v>h</v>
          </cell>
          <cell r="F78">
            <v>7.7399999999999997E-2</v>
          </cell>
        </row>
        <row r="79">
          <cell r="B79" t="str">
            <v>020202</v>
          </cell>
          <cell r="C79" t="str">
            <v>010146</v>
          </cell>
          <cell r="D79" t="str">
            <v>Servente</v>
          </cell>
          <cell r="E79" t="str">
            <v>h</v>
          </cell>
          <cell r="F79">
            <v>0.25</v>
          </cell>
        </row>
        <row r="80">
          <cell r="B80" t="str">
            <v>020203</v>
          </cell>
          <cell r="C80" t="str">
            <v>080210</v>
          </cell>
          <cell r="D80" t="str">
            <v>Trator sobre esteiras c/lamina pot.142 a 149 hp</v>
          </cell>
          <cell r="E80" t="str">
            <v>h</v>
          </cell>
          <cell r="F80">
            <v>1.24E-3</v>
          </cell>
        </row>
        <row r="81">
          <cell r="B81" t="str">
            <v>020301</v>
          </cell>
          <cell r="C81" t="str">
            <v>010111</v>
          </cell>
          <cell r="D81" t="str">
            <v>Carpinteiro</v>
          </cell>
          <cell r="E81" t="str">
            <v>h</v>
          </cell>
          <cell r="F81">
            <v>8</v>
          </cell>
        </row>
        <row r="82">
          <cell r="B82" t="str">
            <v>020301</v>
          </cell>
          <cell r="C82" t="str">
            <v>010118</v>
          </cell>
          <cell r="D82" t="str">
            <v>Encanador</v>
          </cell>
          <cell r="E82" t="str">
            <v>h</v>
          </cell>
          <cell r="F82">
            <v>8</v>
          </cell>
        </row>
        <row r="83">
          <cell r="B83" t="str">
            <v>020301</v>
          </cell>
          <cell r="C83" t="str">
            <v>066581</v>
          </cell>
          <cell r="D83" t="str">
            <v>Hidrometro 0 3/4' vazao 3m3/h</v>
          </cell>
          <cell r="E83" t="str">
            <v>un</v>
          </cell>
          <cell r="F83">
            <v>1</v>
          </cell>
        </row>
        <row r="84">
          <cell r="B84" t="str">
            <v>020301</v>
          </cell>
          <cell r="C84" t="str">
            <v>010119</v>
          </cell>
          <cell r="D84" t="str">
            <v>Ajudante de encanador</v>
          </cell>
          <cell r="E84" t="str">
            <v>h</v>
          </cell>
          <cell r="F84">
            <v>4</v>
          </cell>
        </row>
        <row r="85">
          <cell r="B85" t="str">
            <v>020301</v>
          </cell>
          <cell r="C85" t="str">
            <v>026566</v>
          </cell>
          <cell r="D85" t="str">
            <v>Prego 15x15</v>
          </cell>
          <cell r="E85" t="str">
            <v>kg</v>
          </cell>
          <cell r="F85">
            <v>1</v>
          </cell>
        </row>
        <row r="86">
          <cell r="B86" t="str">
            <v>020301</v>
          </cell>
          <cell r="C86" t="str">
            <v>010146</v>
          </cell>
          <cell r="D86" t="str">
            <v>Servente</v>
          </cell>
          <cell r="E86" t="str">
            <v>h</v>
          </cell>
          <cell r="F86">
            <v>8.1199999999999992</v>
          </cell>
        </row>
        <row r="87">
          <cell r="B87" t="str">
            <v>020301</v>
          </cell>
          <cell r="C87" t="str">
            <v>021009</v>
          </cell>
          <cell r="D87" t="str">
            <v>Pontalete de pinho de 3'x3' de 3a.construcao</v>
          </cell>
          <cell r="E87" t="str">
            <v>m</v>
          </cell>
          <cell r="F87">
            <v>25</v>
          </cell>
        </row>
        <row r="88">
          <cell r="B88" t="str">
            <v>020301</v>
          </cell>
          <cell r="C88" t="str">
            <v>021103</v>
          </cell>
          <cell r="D88" t="str">
            <v>Tabua de pinho de 1' x 12' de 3a. construcao</v>
          </cell>
          <cell r="E88" t="str">
            <v>m</v>
          </cell>
          <cell r="F88">
            <v>8</v>
          </cell>
        </row>
        <row r="89">
          <cell r="B89" t="str">
            <v>020301</v>
          </cell>
          <cell r="C89" t="str">
            <v>022515</v>
          </cell>
          <cell r="D89" t="str">
            <v>Tijolo comum</v>
          </cell>
          <cell r="E89" t="str">
            <v>un</v>
          </cell>
          <cell r="F89">
            <v>30</v>
          </cell>
        </row>
        <row r="90">
          <cell r="B90" t="str">
            <v>020301</v>
          </cell>
          <cell r="C90" t="str">
            <v>020579</v>
          </cell>
          <cell r="D90" t="str">
            <v>Areia media</v>
          </cell>
          <cell r="E90" t="str">
            <v>m3</v>
          </cell>
          <cell r="F90">
            <v>1.89E-2</v>
          </cell>
        </row>
        <row r="91">
          <cell r="B91" t="str">
            <v>020301</v>
          </cell>
          <cell r="C91" t="str">
            <v>060502</v>
          </cell>
          <cell r="D91" t="str">
            <v>Tubo de aco galvanizado c/cost. de 20mm (3/4')</v>
          </cell>
          <cell r="E91" t="str">
            <v>m</v>
          </cell>
          <cell r="F91">
            <v>30</v>
          </cell>
        </row>
        <row r="92">
          <cell r="B92" t="str">
            <v>020301</v>
          </cell>
          <cell r="C92" t="str">
            <v>062002</v>
          </cell>
          <cell r="D92" t="str">
            <v>Tubo ceramico 100mm (4")</v>
          </cell>
          <cell r="E92" t="str">
            <v>m</v>
          </cell>
          <cell r="F92">
            <v>5</v>
          </cell>
        </row>
        <row r="93">
          <cell r="B93" t="str">
            <v>020301</v>
          </cell>
          <cell r="C93" t="str">
            <v>065010</v>
          </cell>
          <cell r="D93" t="str">
            <v>Caixa d'agua de fibrocimento de 1000l</v>
          </cell>
          <cell r="E93" t="str">
            <v>un</v>
          </cell>
          <cell r="F93">
            <v>1</v>
          </cell>
        </row>
        <row r="94">
          <cell r="B94" t="str">
            <v>020301</v>
          </cell>
          <cell r="C94" t="str">
            <v>065506</v>
          </cell>
          <cell r="D94" t="str">
            <v>Bacia turca de louca</v>
          </cell>
          <cell r="E94" t="str">
            <v>un</v>
          </cell>
          <cell r="F94">
            <v>1</v>
          </cell>
        </row>
        <row r="95">
          <cell r="B95" t="str">
            <v>020301</v>
          </cell>
          <cell r="C95" t="str">
            <v>010139</v>
          </cell>
          <cell r="D95" t="str">
            <v>Pedreiro</v>
          </cell>
          <cell r="E95" t="str">
            <v>h</v>
          </cell>
          <cell r="F95">
            <v>8</v>
          </cell>
        </row>
        <row r="96">
          <cell r="B96" t="str">
            <v>020302</v>
          </cell>
          <cell r="C96" t="str">
            <v>010115</v>
          </cell>
          <cell r="D96" t="str">
            <v>Eletricista</v>
          </cell>
          <cell r="E96" t="str">
            <v>h</v>
          </cell>
          <cell r="F96">
            <v>24</v>
          </cell>
        </row>
        <row r="97">
          <cell r="B97" t="str">
            <v>020302</v>
          </cell>
          <cell r="C97" t="str">
            <v>010116</v>
          </cell>
          <cell r="D97" t="str">
            <v>Ajudante de eletricista</v>
          </cell>
          <cell r="E97" t="str">
            <v>h</v>
          </cell>
          <cell r="F97">
            <v>24</v>
          </cell>
        </row>
        <row r="98">
          <cell r="B98" t="str">
            <v>020302</v>
          </cell>
          <cell r="C98" t="str">
            <v>040105</v>
          </cell>
          <cell r="D98" t="str">
            <v>Poste de aco - 6mx4 1/2'</v>
          </cell>
          <cell r="E98" t="str">
            <v>un</v>
          </cell>
          <cell r="F98">
            <v>1</v>
          </cell>
        </row>
        <row r="99">
          <cell r="B99" t="str">
            <v>020302</v>
          </cell>
          <cell r="C99" t="str">
            <v>041523</v>
          </cell>
          <cell r="D99" t="str">
            <v>Caixa tipo 'j' 50x60x27cm</v>
          </cell>
          <cell r="E99" t="str">
            <v>un</v>
          </cell>
          <cell r="F99">
            <v>1</v>
          </cell>
        </row>
        <row r="100">
          <cell r="B100" t="str">
            <v>020302</v>
          </cell>
          <cell r="C100" t="str">
            <v>043007</v>
          </cell>
          <cell r="D100" t="str">
            <v>Fio isolado em pvc 6,00 mm2 - 750v</v>
          </cell>
          <cell r="E100" t="str">
            <v>m</v>
          </cell>
          <cell r="F100">
            <v>27</v>
          </cell>
        </row>
        <row r="101">
          <cell r="B101" t="str">
            <v>020303</v>
          </cell>
          <cell r="C101" t="str">
            <v>010142</v>
          </cell>
          <cell r="D101" t="str">
            <v>Poceiro</v>
          </cell>
          <cell r="E101" t="str">
            <v>h</v>
          </cell>
          <cell r="F101">
            <v>4</v>
          </cell>
        </row>
        <row r="102">
          <cell r="B102" t="str">
            <v>020303</v>
          </cell>
          <cell r="C102" t="str">
            <v>010146</v>
          </cell>
          <cell r="D102" t="str">
            <v>Servente</v>
          </cell>
          <cell r="E102" t="str">
            <v>h</v>
          </cell>
          <cell r="F102">
            <v>4</v>
          </cell>
        </row>
        <row r="103">
          <cell r="B103" t="str">
            <v>020304</v>
          </cell>
          <cell r="C103" t="str">
            <v>010142</v>
          </cell>
          <cell r="D103" t="str">
            <v>Poceiro</v>
          </cell>
          <cell r="E103" t="str">
            <v>h</v>
          </cell>
          <cell r="F103">
            <v>5.13</v>
          </cell>
        </row>
        <row r="104">
          <cell r="B104" t="str">
            <v>020304</v>
          </cell>
          <cell r="C104" t="str">
            <v>010146</v>
          </cell>
          <cell r="D104" t="str">
            <v>Servente</v>
          </cell>
          <cell r="E104" t="str">
            <v>h</v>
          </cell>
          <cell r="F104">
            <v>5.13</v>
          </cell>
        </row>
        <row r="105">
          <cell r="B105" t="str">
            <v>020305</v>
          </cell>
          <cell r="C105" t="str">
            <v>010142</v>
          </cell>
          <cell r="D105" t="str">
            <v>Poceiro</v>
          </cell>
          <cell r="E105" t="str">
            <v>h</v>
          </cell>
          <cell r="F105">
            <v>6</v>
          </cell>
        </row>
        <row r="106">
          <cell r="B106" t="str">
            <v>020305</v>
          </cell>
          <cell r="C106" t="str">
            <v>010146</v>
          </cell>
          <cell r="D106" t="str">
            <v>Servente</v>
          </cell>
          <cell r="E106" t="str">
            <v>h</v>
          </cell>
          <cell r="F106">
            <v>15</v>
          </cell>
        </row>
        <row r="107">
          <cell r="B107" t="str">
            <v>020305</v>
          </cell>
          <cell r="C107" t="str">
            <v>028030</v>
          </cell>
          <cell r="D107" t="str">
            <v>Dinamite 40%</v>
          </cell>
          <cell r="E107" t="str">
            <v>kg</v>
          </cell>
          <cell r="F107">
            <v>0.2</v>
          </cell>
        </row>
        <row r="108">
          <cell r="B108" t="str">
            <v>020305</v>
          </cell>
          <cell r="C108" t="str">
            <v>028031</v>
          </cell>
          <cell r="D108" t="str">
            <v>Espoleta</v>
          </cell>
          <cell r="E108" t="str">
            <v>un</v>
          </cell>
          <cell r="F108">
            <v>3</v>
          </cell>
        </row>
        <row r="109">
          <cell r="B109" t="str">
            <v>020305</v>
          </cell>
          <cell r="C109" t="str">
            <v>028032</v>
          </cell>
          <cell r="D109" t="str">
            <v>Estopim comum</v>
          </cell>
          <cell r="E109" t="str">
            <v>m</v>
          </cell>
          <cell r="F109">
            <v>3</v>
          </cell>
        </row>
        <row r="110">
          <cell r="B110" t="str">
            <v>020306</v>
          </cell>
          <cell r="C110" t="str">
            <v>010142</v>
          </cell>
          <cell r="D110" t="str">
            <v>Poceiro</v>
          </cell>
          <cell r="E110" t="str">
            <v>h</v>
          </cell>
          <cell r="F110">
            <v>5</v>
          </cell>
        </row>
        <row r="111">
          <cell r="B111" t="str">
            <v>020306</v>
          </cell>
          <cell r="C111" t="str">
            <v>010146</v>
          </cell>
          <cell r="D111" t="str">
            <v>Servente</v>
          </cell>
          <cell r="E111" t="str">
            <v>h</v>
          </cell>
          <cell r="F111">
            <v>5</v>
          </cell>
        </row>
        <row r="112">
          <cell r="B112" t="str">
            <v>020306</v>
          </cell>
          <cell r="C112" t="str">
            <v>022515</v>
          </cell>
          <cell r="D112" t="str">
            <v>Tijolo comum</v>
          </cell>
          <cell r="E112" t="str">
            <v>un</v>
          </cell>
          <cell r="F112">
            <v>546</v>
          </cell>
        </row>
        <row r="113">
          <cell r="B113" t="str">
            <v>020307</v>
          </cell>
          <cell r="C113" t="str">
            <v>010142</v>
          </cell>
          <cell r="D113" t="str">
            <v>Poceiro</v>
          </cell>
          <cell r="E113" t="str">
            <v>h</v>
          </cell>
          <cell r="F113">
            <v>8</v>
          </cell>
        </row>
        <row r="114">
          <cell r="B114" t="str">
            <v>020307</v>
          </cell>
          <cell r="C114" t="str">
            <v>010146</v>
          </cell>
          <cell r="D114" t="str">
            <v>Servente</v>
          </cell>
          <cell r="E114" t="str">
            <v>h</v>
          </cell>
          <cell r="F114">
            <v>13</v>
          </cell>
        </row>
        <row r="115">
          <cell r="B115" t="str">
            <v>020307</v>
          </cell>
          <cell r="C115" t="str">
            <v>020505</v>
          </cell>
          <cell r="D115" t="str">
            <v>Cal hidratada</v>
          </cell>
          <cell r="E115" t="str">
            <v>kg</v>
          </cell>
          <cell r="F115">
            <v>24.4</v>
          </cell>
        </row>
        <row r="116">
          <cell r="B116" t="str">
            <v>020307</v>
          </cell>
          <cell r="C116" t="str">
            <v>020508</v>
          </cell>
          <cell r="D116" t="str">
            <v>Cimento portland</v>
          </cell>
          <cell r="E116" t="str">
            <v>kg</v>
          </cell>
          <cell r="F116">
            <v>20</v>
          </cell>
        </row>
        <row r="117">
          <cell r="B117" t="str">
            <v>020307</v>
          </cell>
          <cell r="C117" t="str">
            <v>020579</v>
          </cell>
          <cell r="D117" t="str">
            <v>Areia media</v>
          </cell>
          <cell r="E117" t="str">
            <v>m3</v>
          </cell>
          <cell r="F117">
            <v>0.2432</v>
          </cell>
        </row>
        <row r="118">
          <cell r="B118" t="str">
            <v>020307</v>
          </cell>
          <cell r="C118" t="str">
            <v>022515</v>
          </cell>
          <cell r="D118" t="str">
            <v>Tijolo comum</v>
          </cell>
          <cell r="E118" t="str">
            <v>un</v>
          </cell>
          <cell r="F118">
            <v>411</v>
          </cell>
        </row>
        <row r="119">
          <cell r="B119" t="str">
            <v>020308</v>
          </cell>
          <cell r="C119" t="str">
            <v>010142</v>
          </cell>
          <cell r="D119" t="str">
            <v>Poceiro</v>
          </cell>
          <cell r="E119" t="str">
            <v>h</v>
          </cell>
          <cell r="F119">
            <v>8.8000000000000007</v>
          </cell>
        </row>
        <row r="120">
          <cell r="B120" t="str">
            <v>020308</v>
          </cell>
          <cell r="C120" t="str">
            <v>010146</v>
          </cell>
          <cell r="D120" t="str">
            <v>Servente</v>
          </cell>
          <cell r="E120" t="str">
            <v>h</v>
          </cell>
          <cell r="F120">
            <v>8.82</v>
          </cell>
        </row>
        <row r="121">
          <cell r="B121" t="str">
            <v>020308</v>
          </cell>
          <cell r="C121" t="str">
            <v>022515</v>
          </cell>
          <cell r="D121" t="str">
            <v>Tijolo comum</v>
          </cell>
          <cell r="E121" t="str">
            <v>un</v>
          </cell>
          <cell r="F121">
            <v>546</v>
          </cell>
        </row>
        <row r="122">
          <cell r="B122" t="str">
            <v>020309</v>
          </cell>
          <cell r="C122" t="str">
            <v>010142</v>
          </cell>
          <cell r="D122" t="str">
            <v>Poceiro</v>
          </cell>
          <cell r="E122" t="str">
            <v>h</v>
          </cell>
          <cell r="F122">
            <v>2.2000000000000002</v>
          </cell>
        </row>
        <row r="123">
          <cell r="B123" t="str">
            <v>020309</v>
          </cell>
          <cell r="C123" t="str">
            <v>010146</v>
          </cell>
          <cell r="D123" t="str">
            <v>Servente</v>
          </cell>
          <cell r="E123" t="str">
            <v>h</v>
          </cell>
          <cell r="F123">
            <v>4.4000000000000004</v>
          </cell>
        </row>
        <row r="124">
          <cell r="B124" t="str">
            <v>020309</v>
          </cell>
          <cell r="C124" t="str">
            <v>060125</v>
          </cell>
          <cell r="D124" t="str">
            <v>Tubo de concreto para poco 1200 mm</v>
          </cell>
          <cell r="E124" t="str">
            <v>m</v>
          </cell>
          <cell r="F124">
            <v>1</v>
          </cell>
        </row>
        <row r="125">
          <cell r="B125" t="str">
            <v>020310</v>
          </cell>
          <cell r="C125" t="str">
            <v>010111</v>
          </cell>
          <cell r="D125" t="str">
            <v>Carpinteiro</v>
          </cell>
          <cell r="E125" t="str">
            <v>h</v>
          </cell>
          <cell r="F125">
            <v>1.6</v>
          </cell>
        </row>
        <row r="126">
          <cell r="B126" t="str">
            <v>020310</v>
          </cell>
          <cell r="C126" t="str">
            <v>010139</v>
          </cell>
          <cell r="D126" t="str">
            <v>Pedreiro</v>
          </cell>
          <cell r="E126" t="str">
            <v>h</v>
          </cell>
          <cell r="F126">
            <v>5.3</v>
          </cell>
        </row>
        <row r="127">
          <cell r="B127" t="str">
            <v>020310</v>
          </cell>
          <cell r="C127" t="str">
            <v>010146</v>
          </cell>
          <cell r="D127" t="str">
            <v>Servente</v>
          </cell>
          <cell r="E127" t="str">
            <v>h</v>
          </cell>
          <cell r="F127">
            <v>5.67</v>
          </cell>
        </row>
        <row r="128">
          <cell r="B128" t="str">
            <v>020310</v>
          </cell>
          <cell r="C128" t="str">
            <v>020508</v>
          </cell>
          <cell r="D128" t="str">
            <v>Cimento portland</v>
          </cell>
          <cell r="E128" t="str">
            <v>kg</v>
          </cell>
          <cell r="F128">
            <v>31</v>
          </cell>
        </row>
        <row r="129">
          <cell r="B129" t="str">
            <v>020310</v>
          </cell>
          <cell r="C129" t="str">
            <v>020517</v>
          </cell>
          <cell r="D129" t="str">
            <v>Brita 1</v>
          </cell>
          <cell r="E129" t="str">
            <v>m3</v>
          </cell>
          <cell r="F129">
            <v>2.3599999999999999E-2</v>
          </cell>
        </row>
        <row r="130">
          <cell r="B130" t="str">
            <v>020310</v>
          </cell>
          <cell r="C130" t="str">
            <v>020518</v>
          </cell>
          <cell r="D130" t="str">
            <v>Brita 2</v>
          </cell>
          <cell r="E130" t="str">
            <v>m3</v>
          </cell>
          <cell r="F130">
            <v>7.0900000000000005E-2</v>
          </cell>
        </row>
        <row r="131">
          <cell r="B131" t="str">
            <v>020310</v>
          </cell>
          <cell r="C131" t="str">
            <v>020579</v>
          </cell>
          <cell r="D131" t="str">
            <v>Areia media</v>
          </cell>
          <cell r="E131" t="str">
            <v>m3</v>
          </cell>
          <cell r="F131">
            <v>0.1043</v>
          </cell>
        </row>
        <row r="132">
          <cell r="B132" t="str">
            <v>020310</v>
          </cell>
          <cell r="C132" t="str">
            <v>021009</v>
          </cell>
          <cell r="D132" t="str">
            <v>Pontalete de pinho de 3'x3' de 3a.construcao</v>
          </cell>
          <cell r="E132" t="str">
            <v>m</v>
          </cell>
          <cell r="F132">
            <v>7.08</v>
          </cell>
        </row>
        <row r="133">
          <cell r="B133" t="str">
            <v>020310</v>
          </cell>
          <cell r="C133" t="str">
            <v>021030</v>
          </cell>
          <cell r="D133" t="str">
            <v>Chapa compensada resinada 6mm</v>
          </cell>
          <cell r="E133" t="str">
            <v>m2</v>
          </cell>
          <cell r="F133">
            <v>0.38</v>
          </cell>
        </row>
        <row r="134">
          <cell r="B134" t="str">
            <v>020310</v>
          </cell>
          <cell r="C134" t="str">
            <v>021505</v>
          </cell>
          <cell r="D134" t="str">
            <v>Aco ca-25 de 1/2' - 12.5mm</v>
          </cell>
          <cell r="E134" t="str">
            <v>kg</v>
          </cell>
          <cell r="F134">
            <v>9.7100000000000009</v>
          </cell>
        </row>
        <row r="135">
          <cell r="B135" t="str">
            <v>020310</v>
          </cell>
          <cell r="C135" t="str">
            <v>026560</v>
          </cell>
          <cell r="D135" t="str">
            <v>Prego - preco medio das bitolas</v>
          </cell>
          <cell r="E135" t="str">
            <v>kg</v>
          </cell>
          <cell r="F135">
            <v>0.14000000000000001</v>
          </cell>
        </row>
        <row r="136">
          <cell r="B136" t="str">
            <v>020310</v>
          </cell>
          <cell r="C136" t="str">
            <v>027010</v>
          </cell>
          <cell r="D136" t="str">
            <v>Arame recozido n.18 bwg</v>
          </cell>
          <cell r="E136" t="str">
            <v>kg</v>
          </cell>
          <cell r="F136">
            <v>0.38</v>
          </cell>
        </row>
        <row r="137">
          <cell r="B137" t="str">
            <v>020310</v>
          </cell>
          <cell r="C137" t="str">
            <v>080125</v>
          </cell>
          <cell r="D137" t="str">
            <v>Betoneira 5hp</v>
          </cell>
          <cell r="E137" t="str">
            <v>h</v>
          </cell>
          <cell r="F137">
            <v>8.0699999999999994E-2</v>
          </cell>
        </row>
        <row r="138">
          <cell r="B138" t="str">
            <v>020401</v>
          </cell>
          <cell r="C138" t="str">
            <v>010111</v>
          </cell>
          <cell r="D138" t="str">
            <v>Carpinteiro</v>
          </cell>
          <cell r="E138" t="str">
            <v>h</v>
          </cell>
          <cell r="F138">
            <v>1</v>
          </cell>
        </row>
        <row r="139">
          <cell r="B139" t="str">
            <v>020401</v>
          </cell>
          <cell r="C139" t="str">
            <v>010146</v>
          </cell>
          <cell r="D139" t="str">
            <v>Servente</v>
          </cell>
          <cell r="E139" t="str">
            <v>h</v>
          </cell>
          <cell r="F139">
            <v>1</v>
          </cell>
        </row>
        <row r="140">
          <cell r="B140" t="str">
            <v>020401</v>
          </cell>
          <cell r="C140" t="str">
            <v>021009</v>
          </cell>
          <cell r="D140" t="str">
            <v>Pontalete de pinho de 3'x3' de 3a.construcao</v>
          </cell>
          <cell r="E140" t="str">
            <v>m</v>
          </cell>
          <cell r="F140">
            <v>3.15</v>
          </cell>
        </row>
        <row r="141">
          <cell r="B141" t="str">
            <v>020401</v>
          </cell>
          <cell r="C141" t="str">
            <v>021011</v>
          </cell>
          <cell r="D141" t="str">
            <v>Ripa de peroba de 1x5cm</v>
          </cell>
          <cell r="E141" t="str">
            <v>m</v>
          </cell>
          <cell r="F141">
            <v>3.3</v>
          </cell>
        </row>
        <row r="142">
          <cell r="B142" t="str">
            <v>020401</v>
          </cell>
          <cell r="C142" t="str">
            <v>021021</v>
          </cell>
          <cell r="D142" t="str">
            <v>Tabua de pinho de 1' x 12' de 3a. construcao</v>
          </cell>
          <cell r="E142" t="str">
            <v>m2</v>
          </cell>
          <cell r="F142">
            <v>1.1000000000000001</v>
          </cell>
        </row>
        <row r="143">
          <cell r="B143" t="str">
            <v>020401</v>
          </cell>
          <cell r="C143" t="str">
            <v>026560</v>
          </cell>
          <cell r="D143" t="str">
            <v>Prego - preco medio das bitolas</v>
          </cell>
          <cell r="E143" t="str">
            <v>kg</v>
          </cell>
          <cell r="F143">
            <v>0.3</v>
          </cell>
        </row>
        <row r="144">
          <cell r="B144" t="str">
            <v>020401</v>
          </cell>
          <cell r="C144" t="str">
            <v>028002</v>
          </cell>
          <cell r="D144" t="str">
            <v>Ferragem para portao de tapume</v>
          </cell>
          <cell r="E144" t="str">
            <v>kg</v>
          </cell>
          <cell r="F144">
            <v>0.5</v>
          </cell>
        </row>
        <row r="145">
          <cell r="B145" t="str">
            <v>020402</v>
          </cell>
          <cell r="C145" t="str">
            <v>010111</v>
          </cell>
          <cell r="D145" t="str">
            <v>Carpinteiro</v>
          </cell>
          <cell r="E145" t="str">
            <v>h</v>
          </cell>
          <cell r="F145">
            <v>1</v>
          </cell>
        </row>
        <row r="146">
          <cell r="B146" t="str">
            <v>020402</v>
          </cell>
          <cell r="C146" t="str">
            <v>010146</v>
          </cell>
          <cell r="D146" t="str">
            <v>Servente</v>
          </cell>
          <cell r="E146" t="str">
            <v>h</v>
          </cell>
          <cell r="F146">
            <v>0.6</v>
          </cell>
        </row>
        <row r="147">
          <cell r="B147" t="str">
            <v>020402</v>
          </cell>
          <cell r="C147" t="str">
            <v>021009</v>
          </cell>
          <cell r="D147" t="str">
            <v>Pontalete de pinho de 3'x3' de 3a.construcao</v>
          </cell>
          <cell r="E147" t="str">
            <v>m</v>
          </cell>
          <cell r="F147">
            <v>3.1</v>
          </cell>
        </row>
        <row r="148">
          <cell r="B148" t="str">
            <v>020402</v>
          </cell>
          <cell r="C148" t="str">
            <v>021021</v>
          </cell>
          <cell r="D148" t="str">
            <v>Tabua de pinho de 1' x 12' de 3a. construcao</v>
          </cell>
          <cell r="E148" t="str">
            <v>m2</v>
          </cell>
          <cell r="F148">
            <v>1.2</v>
          </cell>
        </row>
        <row r="149">
          <cell r="B149" t="str">
            <v>020402</v>
          </cell>
          <cell r="C149" t="str">
            <v>026560</v>
          </cell>
          <cell r="D149" t="str">
            <v>Prego - preco medio das bitolas</v>
          </cell>
          <cell r="E149" t="str">
            <v>kg</v>
          </cell>
          <cell r="F149">
            <v>0.2</v>
          </cell>
        </row>
        <row r="150">
          <cell r="B150" t="str">
            <v>020403</v>
          </cell>
          <cell r="C150" t="str">
            <v>010111</v>
          </cell>
          <cell r="D150" t="str">
            <v>Carpinteiro</v>
          </cell>
          <cell r="E150" t="str">
            <v>h</v>
          </cell>
          <cell r="F150">
            <v>0.8</v>
          </cell>
        </row>
        <row r="151">
          <cell r="B151" t="str">
            <v>020403</v>
          </cell>
          <cell r="C151" t="str">
            <v>010146</v>
          </cell>
          <cell r="D151" t="str">
            <v>Servente</v>
          </cell>
          <cell r="E151" t="str">
            <v>h</v>
          </cell>
          <cell r="F151">
            <v>0.8</v>
          </cell>
        </row>
        <row r="152">
          <cell r="B152" t="str">
            <v>020403</v>
          </cell>
          <cell r="C152" t="str">
            <v>021009</v>
          </cell>
          <cell r="D152" t="str">
            <v>Pontalete de pinho de 3'x3' de 3a.construcao</v>
          </cell>
          <cell r="E152" t="str">
            <v>m</v>
          </cell>
          <cell r="F152">
            <v>3.15</v>
          </cell>
        </row>
        <row r="153">
          <cell r="B153" t="str">
            <v>020403</v>
          </cell>
          <cell r="C153" t="str">
            <v>021030</v>
          </cell>
          <cell r="D153" t="str">
            <v>Chapa compensada resinada 6mm</v>
          </cell>
          <cell r="E153" t="str">
            <v>m2</v>
          </cell>
          <cell r="F153">
            <v>1.1000000000000001</v>
          </cell>
        </row>
        <row r="154">
          <cell r="B154" t="str">
            <v>020403</v>
          </cell>
          <cell r="C154" t="str">
            <v>026560</v>
          </cell>
          <cell r="D154" t="str">
            <v>Prego - preco medio das bitolas</v>
          </cell>
          <cell r="E154" t="str">
            <v>kg</v>
          </cell>
          <cell r="F154">
            <v>0.15</v>
          </cell>
        </row>
        <row r="155">
          <cell r="B155" t="str">
            <v>020403</v>
          </cell>
          <cell r="C155" t="str">
            <v>028002</v>
          </cell>
          <cell r="D155" t="str">
            <v>Ferragem para portao de tapume</v>
          </cell>
          <cell r="E155" t="str">
            <v>kg</v>
          </cell>
          <cell r="F155">
            <v>0.5</v>
          </cell>
        </row>
        <row r="156">
          <cell r="B156" t="str">
            <v>020404</v>
          </cell>
          <cell r="C156" t="str">
            <v>010146</v>
          </cell>
          <cell r="D156" t="str">
            <v>Servente</v>
          </cell>
          <cell r="E156" t="str">
            <v>h</v>
          </cell>
          <cell r="F156">
            <v>16</v>
          </cell>
        </row>
        <row r="157">
          <cell r="B157" t="str">
            <v>020404</v>
          </cell>
          <cell r="C157" t="str">
            <v>021032</v>
          </cell>
          <cell r="D157" t="str">
            <v>Chapa compensada resinada 12mm</v>
          </cell>
          <cell r="E157" t="str">
            <v>m2</v>
          </cell>
          <cell r="F157">
            <v>1.9</v>
          </cell>
        </row>
        <row r="158">
          <cell r="B158" t="str">
            <v>020404</v>
          </cell>
          <cell r="C158" t="str">
            <v>010111</v>
          </cell>
          <cell r="D158" t="str">
            <v>Carpinteiro</v>
          </cell>
          <cell r="E158" t="str">
            <v>h</v>
          </cell>
          <cell r="F158">
            <v>12</v>
          </cell>
        </row>
        <row r="159">
          <cell r="B159" t="str">
            <v>020404</v>
          </cell>
          <cell r="C159" t="str">
            <v>026019</v>
          </cell>
          <cell r="D159" t="str">
            <v>Cumeeira fibrocimento articulada (vogatex)</v>
          </cell>
          <cell r="E159" t="str">
            <v>m</v>
          </cell>
          <cell r="F159">
            <v>0.25</v>
          </cell>
        </row>
        <row r="160">
          <cell r="B160" t="str">
            <v>020404</v>
          </cell>
          <cell r="C160" t="str">
            <v>026566</v>
          </cell>
          <cell r="D160" t="str">
            <v>Prego 15x15</v>
          </cell>
          <cell r="E160" t="str">
            <v>kg</v>
          </cell>
          <cell r="F160">
            <v>0.2</v>
          </cell>
        </row>
        <row r="161">
          <cell r="B161" t="str">
            <v>020404</v>
          </cell>
          <cell r="C161" t="str">
            <v>020517</v>
          </cell>
          <cell r="D161" t="str">
            <v>Brita 1</v>
          </cell>
          <cell r="E161" t="str">
            <v>m3</v>
          </cell>
          <cell r="F161">
            <v>3.1300000000000001E-2</v>
          </cell>
        </row>
        <row r="162">
          <cell r="B162" t="str">
            <v>020404</v>
          </cell>
          <cell r="C162" t="str">
            <v>026569</v>
          </cell>
          <cell r="D162" t="str">
            <v>Prego 18x27</v>
          </cell>
          <cell r="E162" t="str">
            <v>kg</v>
          </cell>
          <cell r="F162">
            <v>0.8</v>
          </cell>
        </row>
        <row r="163">
          <cell r="B163" t="str">
            <v>020404</v>
          </cell>
          <cell r="C163" t="str">
            <v>020579</v>
          </cell>
          <cell r="D163" t="str">
            <v>Areia media</v>
          </cell>
          <cell r="E163" t="str">
            <v>m3</v>
          </cell>
          <cell r="F163">
            <v>8.0500000000000002E-2</v>
          </cell>
        </row>
        <row r="164">
          <cell r="B164" t="str">
            <v>020404</v>
          </cell>
          <cell r="C164" t="str">
            <v>080125</v>
          </cell>
          <cell r="D164" t="str">
            <v>Betoneira 5hp</v>
          </cell>
          <cell r="E164" t="str">
            <v>h</v>
          </cell>
          <cell r="F164">
            <v>8.5000000000000006E-2</v>
          </cell>
        </row>
        <row r="165">
          <cell r="B165" t="str">
            <v>020404</v>
          </cell>
          <cell r="C165" t="str">
            <v>021016</v>
          </cell>
          <cell r="D165" t="str">
            <v>Sarrafo de pinho de 1'x4' de 3a.construcao</v>
          </cell>
          <cell r="E165" t="str">
            <v>m</v>
          </cell>
          <cell r="F165">
            <v>3</v>
          </cell>
        </row>
        <row r="166">
          <cell r="B166" t="str">
            <v>020404</v>
          </cell>
          <cell r="C166" t="str">
            <v>021026</v>
          </cell>
          <cell r="D166" t="str">
            <v>Viga de peroba de 6x12cm</v>
          </cell>
          <cell r="E166" t="str">
            <v>m</v>
          </cell>
          <cell r="F166">
            <v>0.8</v>
          </cell>
        </row>
        <row r="167">
          <cell r="B167" t="str">
            <v>020404</v>
          </cell>
          <cell r="C167" t="str">
            <v>010139</v>
          </cell>
          <cell r="D167" t="str">
            <v>Pedreiro</v>
          </cell>
          <cell r="E167" t="str">
            <v>h</v>
          </cell>
          <cell r="F167">
            <v>0.3</v>
          </cell>
        </row>
        <row r="168">
          <cell r="B168" t="str">
            <v>020404</v>
          </cell>
          <cell r="C168" t="str">
            <v>021021</v>
          </cell>
          <cell r="D168" t="str">
            <v>Tabua de pinho de 1' x 12' de 3a. construcao</v>
          </cell>
          <cell r="E168" t="str">
            <v>m2</v>
          </cell>
          <cell r="F168">
            <v>1.08</v>
          </cell>
        </row>
        <row r="169">
          <cell r="B169" t="str">
            <v>020404</v>
          </cell>
          <cell r="C169" t="str">
            <v>025515</v>
          </cell>
          <cell r="D169" t="str">
            <v>Telha de fibrocimento (vogatex)</v>
          </cell>
          <cell r="E169" t="str">
            <v>m2</v>
          </cell>
          <cell r="F169">
            <v>1.19</v>
          </cell>
        </row>
        <row r="170">
          <cell r="B170" t="str">
            <v>020404</v>
          </cell>
          <cell r="C170" t="str">
            <v>020508</v>
          </cell>
          <cell r="D170" t="str">
            <v>Cimento portland</v>
          </cell>
          <cell r="E170" t="str">
            <v>kg</v>
          </cell>
          <cell r="F170">
            <v>26.18</v>
          </cell>
        </row>
        <row r="171">
          <cell r="B171" t="str">
            <v>020404</v>
          </cell>
          <cell r="C171" t="str">
            <v>020518</v>
          </cell>
          <cell r="D171" t="str">
            <v>Brita 2</v>
          </cell>
          <cell r="E171" t="str">
            <v>m3</v>
          </cell>
          <cell r="F171">
            <v>7.3200000000000001E-2</v>
          </cell>
        </row>
        <row r="172">
          <cell r="B172" t="str">
            <v>020404</v>
          </cell>
          <cell r="C172" t="str">
            <v>021009</v>
          </cell>
          <cell r="D172" t="str">
            <v>Pontalete de pinho de 3'x3' de 3a.construcao</v>
          </cell>
          <cell r="E172" t="str">
            <v>m</v>
          </cell>
          <cell r="F172">
            <v>4.9000000000000004</v>
          </cell>
        </row>
        <row r="173">
          <cell r="B173" t="str">
            <v>020404</v>
          </cell>
          <cell r="C173" t="str">
            <v>021036</v>
          </cell>
          <cell r="D173" t="str">
            <v>Tabua de pinho 1x6' de 3a. construcao</v>
          </cell>
          <cell r="E173" t="str">
            <v>m2</v>
          </cell>
          <cell r="F173">
            <v>4</v>
          </cell>
        </row>
        <row r="174">
          <cell r="B174" t="str">
            <v>020405</v>
          </cell>
          <cell r="C174" t="str">
            <v>010111</v>
          </cell>
          <cell r="D174" t="str">
            <v>Carpinteiro</v>
          </cell>
          <cell r="E174" t="str">
            <v>h</v>
          </cell>
          <cell r="F174">
            <v>10</v>
          </cell>
        </row>
        <row r="175">
          <cell r="B175" t="str">
            <v>020405</v>
          </cell>
          <cell r="C175" t="str">
            <v>010146</v>
          </cell>
          <cell r="D175" t="str">
            <v>Servente</v>
          </cell>
          <cell r="E175" t="str">
            <v>h</v>
          </cell>
          <cell r="F175">
            <v>6</v>
          </cell>
        </row>
        <row r="176">
          <cell r="B176" t="str">
            <v>020405</v>
          </cell>
          <cell r="C176" t="str">
            <v>021009</v>
          </cell>
          <cell r="D176" t="str">
            <v>Pontalete de pinho de 3'x3' de 3a.construcao</v>
          </cell>
          <cell r="E176" t="str">
            <v>m</v>
          </cell>
          <cell r="F176">
            <v>16</v>
          </cell>
        </row>
        <row r="177">
          <cell r="B177" t="str">
            <v>020405</v>
          </cell>
          <cell r="C177" t="str">
            <v>021011</v>
          </cell>
          <cell r="D177" t="str">
            <v>Ripa de peroba de 1x5cm</v>
          </cell>
          <cell r="E177" t="str">
            <v>m</v>
          </cell>
          <cell r="F177">
            <v>8</v>
          </cell>
        </row>
        <row r="178">
          <cell r="B178" t="str">
            <v>020405</v>
          </cell>
          <cell r="C178" t="str">
            <v>021021</v>
          </cell>
          <cell r="D178" t="str">
            <v>Tabua de pinho de 1' x 12' de 3a. construcao</v>
          </cell>
          <cell r="E178" t="str">
            <v>m2</v>
          </cell>
          <cell r="F178">
            <v>12</v>
          </cell>
        </row>
        <row r="179">
          <cell r="B179" t="str">
            <v>020405</v>
          </cell>
          <cell r="C179" t="str">
            <v>025524</v>
          </cell>
          <cell r="D179" t="str">
            <v>Telha de fibrocimento (ondulada) de 4mm</v>
          </cell>
          <cell r="E179" t="str">
            <v>m2</v>
          </cell>
          <cell r="F179">
            <v>1.2</v>
          </cell>
        </row>
        <row r="180">
          <cell r="B180" t="str">
            <v>020405</v>
          </cell>
          <cell r="C180" t="str">
            <v>026560</v>
          </cell>
          <cell r="D180" t="str">
            <v>Prego - preco medio das bitolas</v>
          </cell>
          <cell r="E180" t="str">
            <v>kg</v>
          </cell>
          <cell r="F180">
            <v>1.5</v>
          </cell>
        </row>
        <row r="181">
          <cell r="B181" t="str">
            <v>020406</v>
          </cell>
          <cell r="C181" t="str">
            <v>010101</v>
          </cell>
          <cell r="D181" t="str">
            <v>Ajudante</v>
          </cell>
          <cell r="E181" t="str">
            <v>h</v>
          </cell>
          <cell r="F181">
            <v>3.5</v>
          </cell>
        </row>
        <row r="182">
          <cell r="B182" t="str">
            <v>020406</v>
          </cell>
          <cell r="C182" t="str">
            <v>010130</v>
          </cell>
          <cell r="D182" t="str">
            <v>Montador</v>
          </cell>
          <cell r="E182" t="str">
            <v>h</v>
          </cell>
          <cell r="F182">
            <v>3.5</v>
          </cell>
        </row>
        <row r="183">
          <cell r="B183" t="str">
            <v>020406</v>
          </cell>
          <cell r="C183" t="str">
            <v>020302</v>
          </cell>
          <cell r="D183" t="str">
            <v>Alojamento metal.c/2 modulos 5,10x6,12m e banheiro</v>
          </cell>
          <cell r="E183" t="str">
            <v>un</v>
          </cell>
          <cell r="F183">
            <v>1</v>
          </cell>
        </row>
        <row r="184">
          <cell r="B184" t="str">
            <v>020501</v>
          </cell>
          <cell r="C184" t="str">
            <v>010111</v>
          </cell>
          <cell r="D184" t="str">
            <v>Carpinteiro</v>
          </cell>
          <cell r="E184" t="str">
            <v>h</v>
          </cell>
          <cell r="F184">
            <v>0.13</v>
          </cell>
        </row>
        <row r="185">
          <cell r="B185" t="str">
            <v>020501</v>
          </cell>
          <cell r="C185" t="str">
            <v>010146</v>
          </cell>
          <cell r="D185" t="str">
            <v>Servente</v>
          </cell>
          <cell r="E185" t="str">
            <v>h</v>
          </cell>
          <cell r="F185">
            <v>0.13</v>
          </cell>
        </row>
        <row r="186">
          <cell r="B186" t="str">
            <v>020501</v>
          </cell>
          <cell r="C186" t="str">
            <v>021009</v>
          </cell>
          <cell r="D186" t="str">
            <v>Pontalete de pinho de 3'x3' de 3a.construcao</v>
          </cell>
          <cell r="E186" t="str">
            <v>m</v>
          </cell>
          <cell r="F186">
            <v>0.04</v>
          </cell>
        </row>
        <row r="187">
          <cell r="B187" t="str">
            <v>020501</v>
          </cell>
          <cell r="C187" t="str">
            <v>021020</v>
          </cell>
          <cell r="D187" t="str">
            <v>Tabua de pinho 1'x9' de 3a. construcao</v>
          </cell>
          <cell r="E187" t="str">
            <v>m2</v>
          </cell>
          <cell r="F187">
            <v>0.09</v>
          </cell>
        </row>
        <row r="188">
          <cell r="B188" t="str">
            <v>020501</v>
          </cell>
          <cell r="C188" t="str">
            <v>026560</v>
          </cell>
          <cell r="D188" t="str">
            <v>Prego - preco medio das bitolas</v>
          </cell>
          <cell r="E188" t="str">
            <v>kg</v>
          </cell>
          <cell r="F188">
            <v>1.2E-2</v>
          </cell>
        </row>
        <row r="189">
          <cell r="B189" t="str">
            <v>020501</v>
          </cell>
          <cell r="C189" t="str">
            <v>027005</v>
          </cell>
          <cell r="D189" t="str">
            <v>Arame galvanizado n.16 bwg</v>
          </cell>
          <cell r="E189" t="str">
            <v>kg</v>
          </cell>
          <cell r="F189">
            <v>0.02</v>
          </cell>
        </row>
        <row r="190">
          <cell r="B190" t="str">
            <v>030101</v>
          </cell>
          <cell r="C190" t="str">
            <v>010146</v>
          </cell>
          <cell r="D190" t="str">
            <v>Servente</v>
          </cell>
          <cell r="E190" t="str">
            <v>h</v>
          </cell>
          <cell r="F190">
            <v>3.25</v>
          </cell>
        </row>
        <row r="191">
          <cell r="B191" t="str">
            <v>030102</v>
          </cell>
          <cell r="C191" t="str">
            <v>010146</v>
          </cell>
          <cell r="D191" t="str">
            <v>Servente</v>
          </cell>
          <cell r="E191" t="str">
            <v>h</v>
          </cell>
          <cell r="F191">
            <v>3.88</v>
          </cell>
        </row>
        <row r="192">
          <cell r="B192" t="str">
            <v>030103</v>
          </cell>
          <cell r="C192" t="str">
            <v>010146</v>
          </cell>
          <cell r="D192" t="str">
            <v>Servente</v>
          </cell>
          <cell r="E192" t="str">
            <v>h</v>
          </cell>
          <cell r="F192">
            <v>4.5</v>
          </cell>
        </row>
        <row r="193">
          <cell r="B193" t="str">
            <v>030104</v>
          </cell>
          <cell r="C193" t="str">
            <v>010146</v>
          </cell>
          <cell r="D193" t="str">
            <v>Servente</v>
          </cell>
          <cell r="E193" t="str">
            <v>h</v>
          </cell>
          <cell r="F193">
            <v>5.19</v>
          </cell>
        </row>
        <row r="194">
          <cell r="B194" t="str">
            <v>030105</v>
          </cell>
          <cell r="C194" t="str">
            <v>010109</v>
          </cell>
          <cell r="D194" t="str">
            <v>Cavouqueiro</v>
          </cell>
          <cell r="E194" t="str">
            <v>h</v>
          </cell>
          <cell r="F194">
            <v>6</v>
          </cell>
        </row>
        <row r="195">
          <cell r="B195" t="str">
            <v>030105</v>
          </cell>
          <cell r="C195" t="str">
            <v>010146</v>
          </cell>
          <cell r="D195" t="str">
            <v>Servente</v>
          </cell>
          <cell r="E195" t="str">
            <v>h</v>
          </cell>
          <cell r="F195">
            <v>15</v>
          </cell>
        </row>
        <row r="196">
          <cell r="B196" t="str">
            <v>030105</v>
          </cell>
          <cell r="C196" t="str">
            <v>028030</v>
          </cell>
          <cell r="D196" t="str">
            <v>Dinamite 40%</v>
          </cell>
          <cell r="E196" t="str">
            <v>kg</v>
          </cell>
          <cell r="F196">
            <v>0.2</v>
          </cell>
        </row>
        <row r="197">
          <cell r="B197" t="str">
            <v>030105</v>
          </cell>
          <cell r="C197" t="str">
            <v>028031</v>
          </cell>
          <cell r="D197" t="str">
            <v>Espoleta</v>
          </cell>
          <cell r="E197" t="str">
            <v>un</v>
          </cell>
          <cell r="F197">
            <v>3</v>
          </cell>
        </row>
        <row r="198">
          <cell r="B198" t="str">
            <v>030105</v>
          </cell>
          <cell r="C198" t="str">
            <v>028032</v>
          </cell>
          <cell r="D198" t="str">
            <v>Estopim comum</v>
          </cell>
          <cell r="E198" t="str">
            <v>m</v>
          </cell>
          <cell r="F198">
            <v>3</v>
          </cell>
        </row>
        <row r="199">
          <cell r="B199" t="str">
            <v>030106</v>
          </cell>
          <cell r="C199" t="str">
            <v>010109</v>
          </cell>
          <cell r="D199" t="str">
            <v>Cavouqueiro</v>
          </cell>
          <cell r="E199" t="str">
            <v>h</v>
          </cell>
          <cell r="F199">
            <v>6</v>
          </cell>
        </row>
        <row r="200">
          <cell r="B200" t="str">
            <v>030106</v>
          </cell>
          <cell r="C200" t="str">
            <v>010146</v>
          </cell>
          <cell r="D200" t="str">
            <v>Servente</v>
          </cell>
          <cell r="E200" t="str">
            <v>h</v>
          </cell>
          <cell r="F200">
            <v>16.5</v>
          </cell>
        </row>
        <row r="201">
          <cell r="B201" t="str">
            <v>030106</v>
          </cell>
          <cell r="C201" t="str">
            <v>028030</v>
          </cell>
          <cell r="D201" t="str">
            <v>Dinamite 40%</v>
          </cell>
          <cell r="E201" t="str">
            <v>kg</v>
          </cell>
          <cell r="F201">
            <v>0.2</v>
          </cell>
        </row>
        <row r="202">
          <cell r="B202" t="str">
            <v>030106</v>
          </cell>
          <cell r="C202" t="str">
            <v>028031</v>
          </cell>
          <cell r="D202" t="str">
            <v>Espoleta</v>
          </cell>
          <cell r="E202" t="str">
            <v>un</v>
          </cell>
          <cell r="F202">
            <v>3</v>
          </cell>
        </row>
        <row r="203">
          <cell r="B203" t="str">
            <v>030106</v>
          </cell>
          <cell r="C203" t="str">
            <v>028032</v>
          </cell>
          <cell r="D203" t="str">
            <v>Estopim comum</v>
          </cell>
          <cell r="E203" t="str">
            <v>m</v>
          </cell>
          <cell r="F203">
            <v>3</v>
          </cell>
        </row>
        <row r="204">
          <cell r="B204" t="str">
            <v>030107</v>
          </cell>
          <cell r="C204" t="str">
            <v>010109</v>
          </cell>
          <cell r="D204" t="str">
            <v>Cavouqueiro</v>
          </cell>
          <cell r="E204" t="str">
            <v>h</v>
          </cell>
          <cell r="F204">
            <v>6</v>
          </cell>
        </row>
        <row r="205">
          <cell r="B205" t="str">
            <v>030107</v>
          </cell>
          <cell r="C205" t="str">
            <v>010146</v>
          </cell>
          <cell r="D205" t="str">
            <v>Servente</v>
          </cell>
          <cell r="E205" t="str">
            <v>h</v>
          </cell>
          <cell r="F205">
            <v>18</v>
          </cell>
        </row>
        <row r="206">
          <cell r="B206" t="str">
            <v>030107</v>
          </cell>
          <cell r="C206" t="str">
            <v>028030</v>
          </cell>
          <cell r="D206" t="str">
            <v>Dinamite 40%</v>
          </cell>
          <cell r="E206" t="str">
            <v>kg</v>
          </cell>
          <cell r="F206">
            <v>0.2</v>
          </cell>
        </row>
        <row r="207">
          <cell r="B207" t="str">
            <v>030107</v>
          </cell>
          <cell r="C207" t="str">
            <v>028031</v>
          </cell>
          <cell r="D207" t="str">
            <v>Espoleta</v>
          </cell>
          <cell r="E207" t="str">
            <v>un</v>
          </cell>
          <cell r="F207">
            <v>3</v>
          </cell>
        </row>
        <row r="208">
          <cell r="B208" t="str">
            <v>030107</v>
          </cell>
          <cell r="C208" t="str">
            <v>028032</v>
          </cell>
          <cell r="D208" t="str">
            <v>Estopim comum</v>
          </cell>
          <cell r="E208" t="str">
            <v>m</v>
          </cell>
          <cell r="F208">
            <v>3</v>
          </cell>
        </row>
        <row r="209">
          <cell r="B209" t="str">
            <v>030108</v>
          </cell>
          <cell r="C209" t="str">
            <v>010109</v>
          </cell>
          <cell r="D209" t="str">
            <v>Cavouqueiro</v>
          </cell>
          <cell r="E209" t="str">
            <v>h</v>
          </cell>
          <cell r="F209">
            <v>6</v>
          </cell>
        </row>
        <row r="210">
          <cell r="B210" t="str">
            <v>030108</v>
          </cell>
          <cell r="C210" t="str">
            <v>010146</v>
          </cell>
          <cell r="D210" t="str">
            <v>Servente</v>
          </cell>
          <cell r="E210" t="str">
            <v>h</v>
          </cell>
          <cell r="F210">
            <v>19.5</v>
          </cell>
        </row>
        <row r="211">
          <cell r="B211" t="str">
            <v>030108</v>
          </cell>
          <cell r="C211" t="str">
            <v>028030</v>
          </cell>
          <cell r="D211" t="str">
            <v>Dinamite 40%</v>
          </cell>
          <cell r="E211" t="str">
            <v>kg</v>
          </cell>
          <cell r="F211">
            <v>0.2</v>
          </cell>
        </row>
        <row r="212">
          <cell r="B212" t="str">
            <v>030108</v>
          </cell>
          <cell r="C212" t="str">
            <v>028031</v>
          </cell>
          <cell r="D212" t="str">
            <v>Espoleta</v>
          </cell>
          <cell r="E212" t="str">
            <v>un</v>
          </cell>
          <cell r="F212">
            <v>3</v>
          </cell>
        </row>
        <row r="213">
          <cell r="B213" t="str">
            <v>030108</v>
          </cell>
          <cell r="C213" t="str">
            <v>028032</v>
          </cell>
          <cell r="D213" t="str">
            <v>Estopim comum</v>
          </cell>
          <cell r="E213" t="str">
            <v>m</v>
          </cell>
          <cell r="F213">
            <v>3</v>
          </cell>
        </row>
        <row r="214">
          <cell r="B214" t="str">
            <v>030109</v>
          </cell>
          <cell r="C214" t="str">
            <v>010146</v>
          </cell>
          <cell r="D214" t="str">
            <v>Servente</v>
          </cell>
          <cell r="E214" t="str">
            <v>h</v>
          </cell>
          <cell r="F214">
            <v>15</v>
          </cell>
        </row>
        <row r="215">
          <cell r="B215" t="str">
            <v>030109</v>
          </cell>
          <cell r="C215" t="str">
            <v>028030</v>
          </cell>
          <cell r="D215" t="str">
            <v>Dinamite 40%</v>
          </cell>
          <cell r="E215" t="str">
            <v>kg</v>
          </cell>
          <cell r="F215">
            <v>0.2</v>
          </cell>
        </row>
        <row r="216">
          <cell r="B216" t="str">
            <v>030109</v>
          </cell>
          <cell r="C216" t="str">
            <v>028031</v>
          </cell>
          <cell r="D216" t="str">
            <v>Espoleta</v>
          </cell>
          <cell r="E216" t="str">
            <v>un</v>
          </cell>
          <cell r="F216">
            <v>3</v>
          </cell>
        </row>
        <row r="217">
          <cell r="B217" t="str">
            <v>030109</v>
          </cell>
          <cell r="C217" t="str">
            <v>028032</v>
          </cell>
          <cell r="D217" t="str">
            <v>Estopim comum</v>
          </cell>
          <cell r="E217" t="str">
            <v>m</v>
          </cell>
          <cell r="F217">
            <v>3</v>
          </cell>
        </row>
        <row r="218">
          <cell r="B218" t="str">
            <v>030109</v>
          </cell>
          <cell r="C218" t="str">
            <v>080129</v>
          </cell>
          <cell r="D218" t="str">
            <v>Compressor de ar 81 a 86hp</v>
          </cell>
          <cell r="E218" t="str">
            <v>h</v>
          </cell>
          <cell r="F218">
            <v>0.06</v>
          </cell>
        </row>
        <row r="219">
          <cell r="B219" t="str">
            <v>030109</v>
          </cell>
          <cell r="C219" t="str">
            <v>080138</v>
          </cell>
          <cell r="D219" t="str">
            <v>Perfuratriz manual</v>
          </cell>
          <cell r="E219" t="str">
            <v>h</v>
          </cell>
          <cell r="F219">
            <v>0.18</v>
          </cell>
        </row>
        <row r="220">
          <cell r="B220" t="str">
            <v>030110</v>
          </cell>
          <cell r="C220" t="str">
            <v>010146</v>
          </cell>
          <cell r="D220" t="str">
            <v>Servente</v>
          </cell>
          <cell r="E220" t="str">
            <v>h</v>
          </cell>
          <cell r="F220">
            <v>16.5</v>
          </cell>
        </row>
        <row r="221">
          <cell r="B221" t="str">
            <v>030110</v>
          </cell>
          <cell r="C221" t="str">
            <v>028030</v>
          </cell>
          <cell r="D221" t="str">
            <v>Dinamite 40%</v>
          </cell>
          <cell r="E221" t="str">
            <v>kg</v>
          </cell>
          <cell r="F221">
            <v>0.2</v>
          </cell>
        </row>
        <row r="222">
          <cell r="B222" t="str">
            <v>030110</v>
          </cell>
          <cell r="C222" t="str">
            <v>028031</v>
          </cell>
          <cell r="D222" t="str">
            <v>Espoleta</v>
          </cell>
          <cell r="E222" t="str">
            <v>un</v>
          </cell>
          <cell r="F222">
            <v>3</v>
          </cell>
        </row>
        <row r="223">
          <cell r="B223" t="str">
            <v>030110</v>
          </cell>
          <cell r="C223" t="str">
            <v>028032</v>
          </cell>
          <cell r="D223" t="str">
            <v>Estopim comum</v>
          </cell>
          <cell r="E223" t="str">
            <v>m</v>
          </cell>
          <cell r="F223">
            <v>3</v>
          </cell>
        </row>
        <row r="224">
          <cell r="B224" t="str">
            <v>030110</v>
          </cell>
          <cell r="C224" t="str">
            <v>080129</v>
          </cell>
          <cell r="D224" t="str">
            <v>Compressor de ar 81 a 86hp</v>
          </cell>
          <cell r="E224" t="str">
            <v>h</v>
          </cell>
          <cell r="F224">
            <v>6.3399999999999998E-2</v>
          </cell>
        </row>
        <row r="225">
          <cell r="B225" t="str">
            <v>030110</v>
          </cell>
          <cell r="C225" t="str">
            <v>080138</v>
          </cell>
          <cell r="D225" t="str">
            <v>Perfuratriz manual</v>
          </cell>
          <cell r="E225" t="str">
            <v>h</v>
          </cell>
          <cell r="F225">
            <v>0.19</v>
          </cell>
        </row>
        <row r="226">
          <cell r="B226" t="str">
            <v>030111</v>
          </cell>
          <cell r="C226" t="str">
            <v>010146</v>
          </cell>
          <cell r="D226" t="str">
            <v>Servente</v>
          </cell>
          <cell r="E226" t="str">
            <v>h</v>
          </cell>
          <cell r="F226">
            <v>18</v>
          </cell>
        </row>
        <row r="227">
          <cell r="B227" t="str">
            <v>030111</v>
          </cell>
          <cell r="C227" t="str">
            <v>028030</v>
          </cell>
          <cell r="D227" t="str">
            <v>Dinamite 40%</v>
          </cell>
          <cell r="E227" t="str">
            <v>kg</v>
          </cell>
          <cell r="F227">
            <v>0.2</v>
          </cell>
        </row>
        <row r="228">
          <cell r="B228" t="str">
            <v>030111</v>
          </cell>
          <cell r="C228" t="str">
            <v>028031</v>
          </cell>
          <cell r="D228" t="str">
            <v>Espoleta</v>
          </cell>
          <cell r="E228" t="str">
            <v>un</v>
          </cell>
          <cell r="F228">
            <v>3</v>
          </cell>
        </row>
        <row r="229">
          <cell r="B229" t="str">
            <v>030111</v>
          </cell>
          <cell r="C229" t="str">
            <v>028032</v>
          </cell>
          <cell r="D229" t="str">
            <v>Estopim comum</v>
          </cell>
          <cell r="E229" t="str">
            <v>m</v>
          </cell>
          <cell r="F229">
            <v>3</v>
          </cell>
        </row>
        <row r="230">
          <cell r="B230" t="str">
            <v>030111</v>
          </cell>
          <cell r="C230" t="str">
            <v>080129</v>
          </cell>
          <cell r="D230" t="str">
            <v>Compressor de ar 81 a 86hp</v>
          </cell>
          <cell r="E230" t="str">
            <v>h</v>
          </cell>
          <cell r="F230">
            <v>6.6699999999999995E-2</v>
          </cell>
        </row>
        <row r="231">
          <cell r="B231" t="str">
            <v>030111</v>
          </cell>
          <cell r="C231" t="str">
            <v>080138</v>
          </cell>
          <cell r="D231" t="str">
            <v>Perfuratriz manual</v>
          </cell>
          <cell r="E231" t="str">
            <v>h</v>
          </cell>
          <cell r="F231">
            <v>0.2</v>
          </cell>
        </row>
        <row r="232">
          <cell r="B232" t="str">
            <v>030112</v>
          </cell>
          <cell r="C232" t="str">
            <v>010146</v>
          </cell>
          <cell r="D232" t="str">
            <v>Servente</v>
          </cell>
          <cell r="E232" t="str">
            <v>h</v>
          </cell>
          <cell r="F232">
            <v>19.5</v>
          </cell>
        </row>
        <row r="233">
          <cell r="B233" t="str">
            <v>030112</v>
          </cell>
          <cell r="C233" t="str">
            <v>028030</v>
          </cell>
          <cell r="D233" t="str">
            <v>Dinamite 40%</v>
          </cell>
          <cell r="E233" t="str">
            <v>kg</v>
          </cell>
          <cell r="F233">
            <v>0.2</v>
          </cell>
        </row>
        <row r="234">
          <cell r="B234" t="str">
            <v>030112</v>
          </cell>
          <cell r="C234" t="str">
            <v>028031</v>
          </cell>
          <cell r="D234" t="str">
            <v>Espoleta</v>
          </cell>
          <cell r="E234" t="str">
            <v>un</v>
          </cell>
          <cell r="F234">
            <v>3</v>
          </cell>
        </row>
        <row r="235">
          <cell r="B235" t="str">
            <v>030112</v>
          </cell>
          <cell r="C235" t="str">
            <v>028032</v>
          </cell>
          <cell r="D235" t="str">
            <v>Estopim comum</v>
          </cell>
          <cell r="E235" t="str">
            <v>m</v>
          </cell>
          <cell r="F235">
            <v>3</v>
          </cell>
        </row>
        <row r="236">
          <cell r="B236" t="str">
            <v>030112</v>
          </cell>
          <cell r="C236" t="str">
            <v>080129</v>
          </cell>
          <cell r="D236" t="str">
            <v>Compressor de ar 81 a 86hp</v>
          </cell>
          <cell r="E236" t="str">
            <v>h</v>
          </cell>
          <cell r="F236">
            <v>7.0000000000000007E-2</v>
          </cell>
        </row>
        <row r="237">
          <cell r="B237" t="str">
            <v>030112</v>
          </cell>
          <cell r="C237" t="str">
            <v>080138</v>
          </cell>
          <cell r="D237" t="str">
            <v>Perfuratriz manual</v>
          </cell>
          <cell r="E237" t="str">
            <v>h</v>
          </cell>
          <cell r="F237">
            <v>0.21</v>
          </cell>
        </row>
        <row r="238">
          <cell r="B238" t="str">
            <v>030113</v>
          </cell>
          <cell r="C238" t="str">
            <v>010146</v>
          </cell>
          <cell r="D238" t="str">
            <v>Servente</v>
          </cell>
          <cell r="E238" t="str">
            <v>h</v>
          </cell>
          <cell r="F238">
            <v>5.5E-2</v>
          </cell>
        </row>
        <row r="239">
          <cell r="B239" t="str">
            <v>030113</v>
          </cell>
          <cell r="C239" t="str">
            <v>080161</v>
          </cell>
          <cell r="D239" t="str">
            <v>Retroescavadeira s/pneus pot. 76hp</v>
          </cell>
          <cell r="E239" t="str">
            <v>h</v>
          </cell>
          <cell r="F239">
            <v>5.5E-2</v>
          </cell>
        </row>
        <row r="240">
          <cell r="B240" t="str">
            <v>030114</v>
          </cell>
          <cell r="C240" t="str">
            <v>010146</v>
          </cell>
          <cell r="D240" t="str">
            <v>Servente</v>
          </cell>
          <cell r="E240" t="str">
            <v>h</v>
          </cell>
          <cell r="F240">
            <v>0.08</v>
          </cell>
        </row>
        <row r="241">
          <cell r="B241" t="str">
            <v>030114</v>
          </cell>
          <cell r="C241" t="str">
            <v>080161</v>
          </cell>
          <cell r="D241" t="str">
            <v>Retroescavadeira s/pneus pot. 76hp</v>
          </cell>
          <cell r="E241" t="str">
            <v>h</v>
          </cell>
          <cell r="F241">
            <v>0.08</v>
          </cell>
        </row>
        <row r="242">
          <cell r="B242" t="str">
            <v>030115</v>
          </cell>
          <cell r="C242" t="str">
            <v>010146</v>
          </cell>
          <cell r="D242" t="str">
            <v>Servente</v>
          </cell>
          <cell r="E242" t="str">
            <v>h</v>
          </cell>
          <cell r="F242">
            <v>1.0999999999999999E-2</v>
          </cell>
        </row>
        <row r="243">
          <cell r="B243" t="str">
            <v>030115</v>
          </cell>
          <cell r="C243" t="str">
            <v>080160</v>
          </cell>
          <cell r="D243" t="str">
            <v>Escavadeira sobre pneus pot. 100hp</v>
          </cell>
          <cell r="E243" t="str">
            <v>h</v>
          </cell>
          <cell r="F243">
            <v>1.0999999999999999E-2</v>
          </cell>
        </row>
        <row r="244">
          <cell r="B244" t="str">
            <v>030116</v>
          </cell>
          <cell r="C244" t="str">
            <v>010146</v>
          </cell>
          <cell r="D244" t="str">
            <v>Servente</v>
          </cell>
          <cell r="E244" t="str">
            <v>h</v>
          </cell>
          <cell r="F244">
            <v>1.6E-2</v>
          </cell>
        </row>
        <row r="245">
          <cell r="B245" t="str">
            <v>030116</v>
          </cell>
          <cell r="C245" t="str">
            <v>080160</v>
          </cell>
          <cell r="D245" t="str">
            <v>Escavadeira sobre pneus pot. 100hp</v>
          </cell>
          <cell r="E245" t="str">
            <v>h</v>
          </cell>
          <cell r="F245">
            <v>1.6E-2</v>
          </cell>
        </row>
        <row r="246">
          <cell r="B246" t="str">
            <v>030117</v>
          </cell>
          <cell r="C246" t="str">
            <v>010146</v>
          </cell>
          <cell r="D246" t="str">
            <v>Servente</v>
          </cell>
          <cell r="E246" t="str">
            <v>h</v>
          </cell>
          <cell r="F246">
            <v>2.1000000000000001E-2</v>
          </cell>
        </row>
        <row r="247">
          <cell r="B247" t="str">
            <v>030117</v>
          </cell>
          <cell r="C247" t="str">
            <v>080160</v>
          </cell>
          <cell r="D247" t="str">
            <v>Escavadeira sobre pneus pot. 100hp</v>
          </cell>
          <cell r="E247" t="str">
            <v>h</v>
          </cell>
          <cell r="F247">
            <v>2.1000000000000001E-2</v>
          </cell>
        </row>
        <row r="248">
          <cell r="B248" t="str">
            <v>030118</v>
          </cell>
          <cell r="C248" t="str">
            <v>010111</v>
          </cell>
          <cell r="D248" t="str">
            <v>Carpinteiro</v>
          </cell>
          <cell r="E248" t="str">
            <v>h</v>
          </cell>
          <cell r="F248">
            <v>1.4</v>
          </cell>
        </row>
        <row r="249">
          <cell r="B249" t="str">
            <v>030118</v>
          </cell>
          <cell r="C249" t="str">
            <v>010146</v>
          </cell>
          <cell r="D249" t="str">
            <v>Servente</v>
          </cell>
          <cell r="E249" t="str">
            <v>h</v>
          </cell>
          <cell r="F249">
            <v>2.8</v>
          </cell>
        </row>
        <row r="250">
          <cell r="B250" t="str">
            <v>030118</v>
          </cell>
          <cell r="C250" t="str">
            <v>021003</v>
          </cell>
          <cell r="D250" t="str">
            <v>Escora de eucalipto de 20cm</v>
          </cell>
          <cell r="E250" t="str">
            <v>m</v>
          </cell>
          <cell r="F250">
            <v>0.14000000000000001</v>
          </cell>
        </row>
        <row r="251">
          <cell r="B251" t="str">
            <v>030118</v>
          </cell>
          <cell r="C251" t="str">
            <v>021025</v>
          </cell>
          <cell r="D251" t="str">
            <v>Viga de peroba de 3x16cm</v>
          </cell>
          <cell r="E251" t="str">
            <v>m</v>
          </cell>
          <cell r="F251">
            <v>1.25</v>
          </cell>
        </row>
        <row r="252">
          <cell r="B252" t="str">
            <v>030118</v>
          </cell>
          <cell r="C252" t="str">
            <v>021027</v>
          </cell>
          <cell r="D252" t="str">
            <v>Viga de peroba de 6x16cm</v>
          </cell>
          <cell r="E252" t="str">
            <v>m</v>
          </cell>
          <cell r="F252">
            <v>0.15</v>
          </cell>
        </row>
        <row r="253">
          <cell r="B253" t="str">
            <v>030118</v>
          </cell>
          <cell r="C253" t="str">
            <v>026560</v>
          </cell>
          <cell r="D253" t="str">
            <v>Prego - preco medio das bitolas</v>
          </cell>
          <cell r="E253" t="str">
            <v>kg</v>
          </cell>
          <cell r="F253">
            <v>0.2</v>
          </cell>
        </row>
        <row r="254">
          <cell r="B254" t="str">
            <v>030119</v>
          </cell>
          <cell r="C254" t="str">
            <v>010111</v>
          </cell>
          <cell r="D254" t="str">
            <v>Carpinteiro</v>
          </cell>
          <cell r="E254" t="str">
            <v>h</v>
          </cell>
          <cell r="F254">
            <v>0.7</v>
          </cell>
        </row>
        <row r="255">
          <cell r="B255" t="str">
            <v>030119</v>
          </cell>
          <cell r="C255" t="str">
            <v>010146</v>
          </cell>
          <cell r="D255" t="str">
            <v>Servente</v>
          </cell>
          <cell r="E255" t="str">
            <v>h</v>
          </cell>
          <cell r="F255">
            <v>1.4</v>
          </cell>
        </row>
        <row r="256">
          <cell r="B256" t="str">
            <v>030119</v>
          </cell>
          <cell r="C256" t="str">
            <v>021003</v>
          </cell>
          <cell r="D256" t="str">
            <v>Escora de eucalipto de 20cm</v>
          </cell>
          <cell r="E256" t="str">
            <v>m</v>
          </cell>
          <cell r="F256">
            <v>0.08</v>
          </cell>
        </row>
        <row r="257">
          <cell r="B257" t="str">
            <v>030119</v>
          </cell>
          <cell r="C257" t="str">
            <v>021025</v>
          </cell>
          <cell r="D257" t="str">
            <v>Viga de peroba de 3x16cm</v>
          </cell>
          <cell r="E257" t="str">
            <v>m</v>
          </cell>
          <cell r="F257">
            <v>0.75</v>
          </cell>
        </row>
        <row r="258">
          <cell r="B258" t="str">
            <v>030119</v>
          </cell>
          <cell r="C258" t="str">
            <v>021027</v>
          </cell>
          <cell r="D258" t="str">
            <v>Viga de peroba de 6x16cm</v>
          </cell>
          <cell r="E258" t="str">
            <v>m</v>
          </cell>
          <cell r="F258">
            <v>0.09</v>
          </cell>
        </row>
        <row r="259">
          <cell r="B259" t="str">
            <v>030119</v>
          </cell>
          <cell r="C259" t="str">
            <v>026560</v>
          </cell>
          <cell r="D259" t="str">
            <v>Prego - preco medio das bitolas</v>
          </cell>
          <cell r="E259" t="str">
            <v>kg</v>
          </cell>
          <cell r="F259">
            <v>0.12</v>
          </cell>
        </row>
        <row r="260">
          <cell r="B260" t="str">
            <v>030120</v>
          </cell>
          <cell r="C260" t="str">
            <v>080126</v>
          </cell>
          <cell r="D260" t="str">
            <v>Bomba de drenagem 1.4 hp</v>
          </cell>
          <cell r="E260" t="str">
            <v>h</v>
          </cell>
          <cell r="F260">
            <v>4.1700000000000001E-2</v>
          </cell>
        </row>
        <row r="261">
          <cell r="B261" t="str">
            <v>030121</v>
          </cell>
          <cell r="C261" t="str">
            <v>080127</v>
          </cell>
          <cell r="D261" t="str">
            <v>Bomba de drenagem 3.7 hp</v>
          </cell>
          <cell r="E261" t="str">
            <v>h</v>
          </cell>
          <cell r="F261">
            <v>2.2200000000000001E-2</v>
          </cell>
        </row>
        <row r="262">
          <cell r="B262" t="str">
            <v>030122</v>
          </cell>
          <cell r="C262" t="str">
            <v>010146</v>
          </cell>
          <cell r="D262" t="str">
            <v>Servente</v>
          </cell>
          <cell r="E262" t="str">
            <v>h</v>
          </cell>
          <cell r="F262">
            <v>1.5</v>
          </cell>
        </row>
        <row r="263">
          <cell r="B263" t="str">
            <v>030123</v>
          </cell>
          <cell r="C263" t="str">
            <v>010146</v>
          </cell>
          <cell r="D263" t="str">
            <v>Servente</v>
          </cell>
          <cell r="E263" t="str">
            <v>h</v>
          </cell>
          <cell r="F263">
            <v>1.7</v>
          </cell>
        </row>
        <row r="264">
          <cell r="B264" t="str">
            <v>030124</v>
          </cell>
          <cell r="C264" t="str">
            <v>010146</v>
          </cell>
          <cell r="D264" t="str">
            <v>Servente</v>
          </cell>
          <cell r="E264" t="str">
            <v>h</v>
          </cell>
          <cell r="F264">
            <v>2.5</v>
          </cell>
        </row>
        <row r="265">
          <cell r="B265" t="str">
            <v>030124</v>
          </cell>
          <cell r="C265" t="str">
            <v>020519</v>
          </cell>
          <cell r="D265" t="str">
            <v>Brita 3</v>
          </cell>
          <cell r="E265" t="str">
            <v>m3</v>
          </cell>
          <cell r="F265">
            <v>1.2</v>
          </cell>
        </row>
        <row r="266">
          <cell r="B266" t="str">
            <v>030125</v>
          </cell>
          <cell r="C266" t="str">
            <v>010146</v>
          </cell>
          <cell r="D266" t="str">
            <v>Servente</v>
          </cell>
          <cell r="E266" t="str">
            <v>h</v>
          </cell>
          <cell r="F266">
            <v>3.5</v>
          </cell>
        </row>
        <row r="267">
          <cell r="B267" t="str">
            <v>030125</v>
          </cell>
          <cell r="C267" t="str">
            <v>020503</v>
          </cell>
          <cell r="D267" t="str">
            <v>Areia lavada</v>
          </cell>
          <cell r="E267" t="str">
            <v>m3</v>
          </cell>
          <cell r="F267">
            <v>1.1499999999999999</v>
          </cell>
        </row>
        <row r="268">
          <cell r="B268" t="str">
            <v>030126</v>
          </cell>
          <cell r="C268" t="str">
            <v>020579</v>
          </cell>
          <cell r="D268" t="str">
            <v>Areia media</v>
          </cell>
          <cell r="E268" t="str">
            <v>m3</v>
          </cell>
          <cell r="F268">
            <v>0.69799999999999995</v>
          </cell>
        </row>
        <row r="269">
          <cell r="B269" t="str">
            <v>030126</v>
          </cell>
          <cell r="C269" t="str">
            <v>010146</v>
          </cell>
          <cell r="D269" t="str">
            <v>Servente</v>
          </cell>
          <cell r="E269" t="str">
            <v>h</v>
          </cell>
          <cell r="F269">
            <v>16</v>
          </cell>
        </row>
        <row r="270">
          <cell r="B270" t="str">
            <v>030126</v>
          </cell>
          <cell r="C270" t="str">
            <v>020508</v>
          </cell>
          <cell r="D270" t="str">
            <v>Cimento portland</v>
          </cell>
          <cell r="E270" t="str">
            <v>kg</v>
          </cell>
          <cell r="F270">
            <v>220</v>
          </cell>
        </row>
        <row r="271">
          <cell r="B271" t="str">
            <v>030126</v>
          </cell>
          <cell r="C271" t="str">
            <v>020517</v>
          </cell>
          <cell r="D271" t="str">
            <v>Brita 1</v>
          </cell>
          <cell r="E271" t="str">
            <v>m3</v>
          </cell>
          <cell r="F271">
            <v>0.26300000000000001</v>
          </cell>
        </row>
        <row r="272">
          <cell r="B272" t="str">
            <v>030126</v>
          </cell>
          <cell r="C272" t="str">
            <v>020518</v>
          </cell>
          <cell r="D272" t="str">
            <v>Brita 2</v>
          </cell>
          <cell r="E272" t="str">
            <v>m3</v>
          </cell>
          <cell r="F272">
            <v>0.61499999999999999</v>
          </cell>
        </row>
        <row r="273">
          <cell r="B273" t="str">
            <v>030126</v>
          </cell>
          <cell r="C273" t="str">
            <v>010139</v>
          </cell>
          <cell r="D273" t="str">
            <v>Pedreiro</v>
          </cell>
          <cell r="E273" t="str">
            <v>h</v>
          </cell>
          <cell r="F273">
            <v>2</v>
          </cell>
        </row>
        <row r="274">
          <cell r="B274" t="str">
            <v>030127</v>
          </cell>
          <cell r="C274" t="str">
            <v>010139</v>
          </cell>
          <cell r="D274" t="str">
            <v>Pedreiro</v>
          </cell>
          <cell r="E274" t="str">
            <v>h</v>
          </cell>
          <cell r="F274">
            <v>0.5</v>
          </cell>
        </row>
        <row r="275">
          <cell r="B275" t="str">
            <v>030127</v>
          </cell>
          <cell r="C275" t="str">
            <v>010146</v>
          </cell>
          <cell r="D275" t="str">
            <v>Servente</v>
          </cell>
          <cell r="E275" t="str">
            <v>h</v>
          </cell>
          <cell r="F275">
            <v>2.5</v>
          </cell>
        </row>
        <row r="276">
          <cell r="B276" t="str">
            <v>030127</v>
          </cell>
          <cell r="C276" t="str">
            <v>020519</v>
          </cell>
          <cell r="D276" t="str">
            <v>Brita 3</v>
          </cell>
          <cell r="E276" t="str">
            <v>m3</v>
          </cell>
          <cell r="F276">
            <v>1</v>
          </cell>
        </row>
        <row r="277">
          <cell r="B277" t="str">
            <v>030128</v>
          </cell>
          <cell r="C277" t="str">
            <v>010139</v>
          </cell>
          <cell r="D277" t="str">
            <v>Pedreiro</v>
          </cell>
          <cell r="E277" t="str">
            <v>h</v>
          </cell>
          <cell r="F277">
            <v>0.3</v>
          </cell>
        </row>
        <row r="278">
          <cell r="B278" t="str">
            <v>030128</v>
          </cell>
          <cell r="C278" t="str">
            <v>010146</v>
          </cell>
          <cell r="D278" t="str">
            <v>Servente</v>
          </cell>
          <cell r="E278" t="str">
            <v>h</v>
          </cell>
          <cell r="F278">
            <v>1.6</v>
          </cell>
        </row>
        <row r="279">
          <cell r="B279" t="str">
            <v>030128</v>
          </cell>
          <cell r="C279" t="str">
            <v>020503</v>
          </cell>
          <cell r="D279" t="str">
            <v>Areia lavada</v>
          </cell>
          <cell r="E279" t="str">
            <v>m3</v>
          </cell>
          <cell r="F279">
            <v>1</v>
          </cell>
        </row>
        <row r="280">
          <cell r="B280" t="str">
            <v>030129</v>
          </cell>
          <cell r="C280" t="str">
            <v>010139</v>
          </cell>
          <cell r="D280" t="str">
            <v>Pedreiro</v>
          </cell>
          <cell r="E280" t="str">
            <v>h</v>
          </cell>
          <cell r="F280">
            <v>1</v>
          </cell>
        </row>
        <row r="281">
          <cell r="B281" t="str">
            <v>030129</v>
          </cell>
          <cell r="C281" t="str">
            <v>010146</v>
          </cell>
          <cell r="D281" t="str">
            <v>Servente</v>
          </cell>
          <cell r="E281" t="str">
            <v>h</v>
          </cell>
          <cell r="F281">
            <v>3</v>
          </cell>
        </row>
        <row r="282">
          <cell r="B282" t="str">
            <v>030129</v>
          </cell>
          <cell r="C282" t="str">
            <v>020519</v>
          </cell>
          <cell r="D282" t="str">
            <v>Brita 3</v>
          </cell>
          <cell r="E282" t="str">
            <v>m3</v>
          </cell>
          <cell r="F282">
            <v>0.16500000000000001</v>
          </cell>
        </row>
        <row r="283">
          <cell r="B283" t="str">
            <v>030131</v>
          </cell>
          <cell r="C283" t="str">
            <v>010139</v>
          </cell>
          <cell r="D283" t="str">
            <v>Pedreiro</v>
          </cell>
          <cell r="E283" t="str">
            <v>h</v>
          </cell>
          <cell r="F283">
            <v>0.35</v>
          </cell>
        </row>
        <row r="284">
          <cell r="B284" t="str">
            <v>030131</v>
          </cell>
          <cell r="C284" t="str">
            <v>010146</v>
          </cell>
          <cell r="D284" t="str">
            <v>Servente</v>
          </cell>
          <cell r="E284" t="str">
            <v>h</v>
          </cell>
          <cell r="F284">
            <v>1.3</v>
          </cell>
        </row>
        <row r="285">
          <cell r="B285" t="str">
            <v>030131</v>
          </cell>
          <cell r="C285" t="str">
            <v>020519</v>
          </cell>
          <cell r="D285" t="str">
            <v>Brita 3</v>
          </cell>
          <cell r="E285" t="str">
            <v>m3</v>
          </cell>
          <cell r="F285">
            <v>0.2</v>
          </cell>
        </row>
        <row r="286">
          <cell r="B286" t="str">
            <v>030131</v>
          </cell>
          <cell r="C286" t="str">
            <v>062003</v>
          </cell>
          <cell r="D286" t="str">
            <v>Tubo ceramico 150mm (6")</v>
          </cell>
          <cell r="E286" t="str">
            <v>m</v>
          </cell>
          <cell r="F286">
            <v>1.05</v>
          </cell>
        </row>
        <row r="287">
          <cell r="B287" t="str">
            <v>030132</v>
          </cell>
          <cell r="C287" t="str">
            <v>010139</v>
          </cell>
          <cell r="D287" t="str">
            <v>Pedreiro</v>
          </cell>
          <cell r="E287" t="str">
            <v>h</v>
          </cell>
          <cell r="F287">
            <v>0.45</v>
          </cell>
        </row>
        <row r="288">
          <cell r="B288" t="str">
            <v>030132</v>
          </cell>
          <cell r="C288" t="str">
            <v>010146</v>
          </cell>
          <cell r="D288" t="str">
            <v>Servente</v>
          </cell>
          <cell r="E288" t="str">
            <v>h</v>
          </cell>
          <cell r="F288">
            <v>1.2</v>
          </cell>
        </row>
        <row r="289">
          <cell r="B289" t="str">
            <v>030132</v>
          </cell>
          <cell r="C289" t="str">
            <v>020519</v>
          </cell>
          <cell r="D289" t="str">
            <v>Brita 3</v>
          </cell>
          <cell r="E289" t="str">
            <v>m3</v>
          </cell>
          <cell r="F289">
            <v>0.27</v>
          </cell>
        </row>
        <row r="290">
          <cell r="B290" t="str">
            <v>030132</v>
          </cell>
          <cell r="C290" t="str">
            <v>062004</v>
          </cell>
          <cell r="D290" t="str">
            <v>Tubo ceramico 200mm (8")</v>
          </cell>
          <cell r="E290" t="str">
            <v>m</v>
          </cell>
          <cell r="F290">
            <v>1.05</v>
          </cell>
        </row>
        <row r="291">
          <cell r="B291" t="str">
            <v>030133</v>
          </cell>
          <cell r="C291" t="str">
            <v>010139</v>
          </cell>
          <cell r="D291" t="str">
            <v>Pedreiro</v>
          </cell>
          <cell r="E291" t="str">
            <v>h</v>
          </cell>
          <cell r="F291">
            <v>0.2</v>
          </cell>
        </row>
        <row r="292">
          <cell r="B292" t="str">
            <v>030133</v>
          </cell>
          <cell r="C292" t="str">
            <v>010146</v>
          </cell>
          <cell r="D292" t="str">
            <v>Servente</v>
          </cell>
          <cell r="E292" t="str">
            <v>h</v>
          </cell>
          <cell r="F292">
            <v>0.8</v>
          </cell>
        </row>
        <row r="293">
          <cell r="B293" t="str">
            <v>030133</v>
          </cell>
          <cell r="C293" t="str">
            <v>060120</v>
          </cell>
          <cell r="D293" t="str">
            <v>Tubo de concreto para dreno 150 mm</v>
          </cell>
          <cell r="E293" t="str">
            <v>m</v>
          </cell>
          <cell r="F293">
            <v>1.02</v>
          </cell>
        </row>
        <row r="294">
          <cell r="B294" t="str">
            <v>030134</v>
          </cell>
          <cell r="C294" t="str">
            <v>010139</v>
          </cell>
          <cell r="D294" t="str">
            <v>Pedreiro</v>
          </cell>
          <cell r="E294" t="str">
            <v>h</v>
          </cell>
          <cell r="F294">
            <v>0.3</v>
          </cell>
        </row>
        <row r="295">
          <cell r="B295" t="str">
            <v>030134</v>
          </cell>
          <cell r="C295" t="str">
            <v>010146</v>
          </cell>
          <cell r="D295" t="str">
            <v>Servente</v>
          </cell>
          <cell r="E295" t="str">
            <v>h</v>
          </cell>
          <cell r="F295">
            <v>1.21</v>
          </cell>
        </row>
        <row r="296">
          <cell r="B296" t="str">
            <v>030134</v>
          </cell>
          <cell r="C296" t="str">
            <v>020508</v>
          </cell>
          <cell r="D296" t="str">
            <v>Cimento portland</v>
          </cell>
          <cell r="E296" t="str">
            <v>kg</v>
          </cell>
          <cell r="F296">
            <v>0.49</v>
          </cell>
        </row>
        <row r="297">
          <cell r="B297" t="str">
            <v>030134</v>
          </cell>
          <cell r="C297" t="str">
            <v>020579</v>
          </cell>
          <cell r="D297" t="str">
            <v>Areia media</v>
          </cell>
          <cell r="E297" t="str">
            <v>m3</v>
          </cell>
          <cell r="F297">
            <v>1.1999999999999999E-3</v>
          </cell>
        </row>
        <row r="298">
          <cell r="B298" t="str">
            <v>030134</v>
          </cell>
          <cell r="C298" t="str">
            <v>060101</v>
          </cell>
          <cell r="D298" t="str">
            <v>Tubo de concreto simples de 300 mm - c1</v>
          </cell>
          <cell r="E298" t="str">
            <v>m</v>
          </cell>
          <cell r="F298">
            <v>1.02</v>
          </cell>
        </row>
        <row r="299">
          <cell r="B299" t="str">
            <v>030135</v>
          </cell>
          <cell r="C299" t="str">
            <v>010139</v>
          </cell>
          <cell r="D299" t="str">
            <v>Pedreiro</v>
          </cell>
          <cell r="E299" t="str">
            <v>h</v>
          </cell>
          <cell r="F299">
            <v>0.4</v>
          </cell>
        </row>
        <row r="300">
          <cell r="B300" t="str">
            <v>030135</v>
          </cell>
          <cell r="C300" t="str">
            <v>010146</v>
          </cell>
          <cell r="D300" t="str">
            <v>Servente</v>
          </cell>
          <cell r="E300" t="str">
            <v>h</v>
          </cell>
          <cell r="F300">
            <v>1.52</v>
          </cell>
        </row>
        <row r="301">
          <cell r="B301" t="str">
            <v>030135</v>
          </cell>
          <cell r="C301" t="str">
            <v>020508</v>
          </cell>
          <cell r="D301" t="str">
            <v>Cimento portland</v>
          </cell>
          <cell r="E301" t="str">
            <v>kg</v>
          </cell>
          <cell r="F301">
            <v>0.97</v>
          </cell>
        </row>
        <row r="302">
          <cell r="B302" t="str">
            <v>030135</v>
          </cell>
          <cell r="C302" t="str">
            <v>020579</v>
          </cell>
          <cell r="D302" t="str">
            <v>Areia media</v>
          </cell>
          <cell r="E302" t="str">
            <v>m3</v>
          </cell>
          <cell r="F302">
            <v>2.3999999999999998E-3</v>
          </cell>
        </row>
        <row r="303">
          <cell r="B303" t="str">
            <v>030135</v>
          </cell>
          <cell r="C303" t="str">
            <v>060102</v>
          </cell>
          <cell r="D303" t="str">
            <v>Tubo de concreto simples de 400 mm - c1</v>
          </cell>
          <cell r="E303" t="str">
            <v>m</v>
          </cell>
          <cell r="F303">
            <v>1.02</v>
          </cell>
        </row>
        <row r="304">
          <cell r="B304" t="str">
            <v>030136</v>
          </cell>
          <cell r="C304" t="str">
            <v>010139</v>
          </cell>
          <cell r="D304" t="str">
            <v>Pedreiro</v>
          </cell>
          <cell r="E304" t="str">
            <v>h</v>
          </cell>
          <cell r="F304">
            <v>0.5</v>
          </cell>
        </row>
        <row r="305">
          <cell r="B305" t="str">
            <v>030136</v>
          </cell>
          <cell r="C305" t="str">
            <v>010146</v>
          </cell>
          <cell r="D305" t="str">
            <v>Servente</v>
          </cell>
          <cell r="E305" t="str">
            <v>h</v>
          </cell>
          <cell r="F305">
            <v>0.53</v>
          </cell>
        </row>
        <row r="306">
          <cell r="B306" t="str">
            <v>030136</v>
          </cell>
          <cell r="C306" t="str">
            <v>020508</v>
          </cell>
          <cell r="D306" t="str">
            <v>Cimento portland</v>
          </cell>
          <cell r="E306" t="str">
            <v>kg</v>
          </cell>
          <cell r="F306">
            <v>1.46</v>
          </cell>
        </row>
        <row r="307">
          <cell r="B307" t="str">
            <v>030136</v>
          </cell>
          <cell r="C307" t="str">
            <v>020579</v>
          </cell>
          <cell r="D307" t="str">
            <v>Areia media</v>
          </cell>
          <cell r="E307" t="str">
            <v>m3</v>
          </cell>
          <cell r="F307">
            <v>3.5999999999999999E-3</v>
          </cell>
        </row>
        <row r="308">
          <cell r="B308" t="str">
            <v>030136</v>
          </cell>
          <cell r="C308" t="str">
            <v>060103</v>
          </cell>
          <cell r="D308" t="str">
            <v>Tubo de concreto simples de 500 mm - c1</v>
          </cell>
          <cell r="E308" t="str">
            <v>m</v>
          </cell>
          <cell r="F308">
            <v>1.02</v>
          </cell>
        </row>
        <row r="309">
          <cell r="B309" t="str">
            <v>030136</v>
          </cell>
          <cell r="C309" t="str">
            <v>080328</v>
          </cell>
          <cell r="D309" t="str">
            <v>Guindaste s/pneus 123 hp - 14 t</v>
          </cell>
          <cell r="E309" t="str">
            <v>h</v>
          </cell>
          <cell r="F309">
            <v>1.6E-2</v>
          </cell>
        </row>
        <row r="310">
          <cell r="B310" t="str">
            <v>030137</v>
          </cell>
          <cell r="C310" t="str">
            <v>010139</v>
          </cell>
          <cell r="D310" t="str">
            <v>Pedreiro</v>
          </cell>
          <cell r="E310" t="str">
            <v>h</v>
          </cell>
          <cell r="F310">
            <v>0.7</v>
          </cell>
        </row>
        <row r="311">
          <cell r="B311" t="str">
            <v>030137</v>
          </cell>
          <cell r="C311" t="str">
            <v>010146</v>
          </cell>
          <cell r="D311" t="str">
            <v>Servente</v>
          </cell>
          <cell r="E311" t="str">
            <v>h</v>
          </cell>
          <cell r="F311">
            <v>0.74</v>
          </cell>
        </row>
        <row r="312">
          <cell r="B312" t="str">
            <v>030137</v>
          </cell>
          <cell r="C312" t="str">
            <v>020508</v>
          </cell>
          <cell r="D312" t="str">
            <v>Cimento portland</v>
          </cell>
          <cell r="E312" t="str">
            <v>kg</v>
          </cell>
          <cell r="F312">
            <v>1.94</v>
          </cell>
        </row>
        <row r="313">
          <cell r="B313" t="str">
            <v>030137</v>
          </cell>
          <cell r="C313" t="str">
            <v>020579</v>
          </cell>
          <cell r="D313" t="str">
            <v>Areia media</v>
          </cell>
          <cell r="E313" t="str">
            <v>m3</v>
          </cell>
          <cell r="F313">
            <v>4.8999999999999998E-3</v>
          </cell>
        </row>
        <row r="314">
          <cell r="B314" t="str">
            <v>030137</v>
          </cell>
          <cell r="C314" t="str">
            <v>060110</v>
          </cell>
          <cell r="D314" t="str">
            <v>Tubo de concreto armado de 600 mm - ca 2</v>
          </cell>
          <cell r="E314" t="str">
            <v>m</v>
          </cell>
          <cell r="F314">
            <v>1.02</v>
          </cell>
        </row>
        <row r="315">
          <cell r="B315" t="str">
            <v>030137</v>
          </cell>
          <cell r="C315" t="str">
            <v>080328</v>
          </cell>
          <cell r="D315" t="str">
            <v>Guindaste s/pneus 123 hp - 14 t</v>
          </cell>
          <cell r="E315" t="str">
            <v>h</v>
          </cell>
          <cell r="F315">
            <v>2.7E-2</v>
          </cell>
        </row>
        <row r="316">
          <cell r="B316" t="str">
            <v>030139</v>
          </cell>
          <cell r="C316" t="str">
            <v>010139</v>
          </cell>
          <cell r="D316" t="str">
            <v>Pedreiro</v>
          </cell>
          <cell r="E316" t="str">
            <v>h</v>
          </cell>
          <cell r="F316">
            <v>1</v>
          </cell>
        </row>
        <row r="317">
          <cell r="B317" t="str">
            <v>030139</v>
          </cell>
          <cell r="C317" t="str">
            <v>010146</v>
          </cell>
          <cell r="D317" t="str">
            <v>Servente</v>
          </cell>
          <cell r="E317" t="str">
            <v>h</v>
          </cell>
          <cell r="F317">
            <v>1.08</v>
          </cell>
        </row>
        <row r="318">
          <cell r="B318" t="str">
            <v>030139</v>
          </cell>
          <cell r="C318" t="str">
            <v>020508</v>
          </cell>
          <cell r="D318" t="str">
            <v>Cimento portland</v>
          </cell>
          <cell r="E318" t="str">
            <v>kg</v>
          </cell>
          <cell r="F318">
            <v>3.89</v>
          </cell>
        </row>
        <row r="319">
          <cell r="B319" t="str">
            <v>030139</v>
          </cell>
          <cell r="C319" t="str">
            <v>020579</v>
          </cell>
          <cell r="D319" t="str">
            <v>Areia media</v>
          </cell>
          <cell r="E319" t="str">
            <v>m3</v>
          </cell>
          <cell r="F319">
            <v>9.7000000000000003E-3</v>
          </cell>
        </row>
        <row r="320">
          <cell r="B320" t="str">
            <v>030139</v>
          </cell>
          <cell r="C320" t="str">
            <v>060112</v>
          </cell>
          <cell r="D320" t="str">
            <v>Tubo de concreto armado de 800 mm - ca 2</v>
          </cell>
          <cell r="E320" t="str">
            <v>m</v>
          </cell>
          <cell r="F320">
            <v>1.02</v>
          </cell>
        </row>
        <row r="321">
          <cell r="B321" t="str">
            <v>030139</v>
          </cell>
          <cell r="C321" t="str">
            <v>080328</v>
          </cell>
          <cell r="D321" t="str">
            <v>Guindaste s/pneus 123 hp - 14 t</v>
          </cell>
          <cell r="E321" t="str">
            <v>h</v>
          </cell>
          <cell r="F321">
            <v>5.3999999999999999E-2</v>
          </cell>
        </row>
        <row r="322">
          <cell r="B322" t="str">
            <v>030141</v>
          </cell>
          <cell r="C322" t="str">
            <v>010139</v>
          </cell>
          <cell r="D322" t="str">
            <v>Pedreiro</v>
          </cell>
          <cell r="E322" t="str">
            <v>h</v>
          </cell>
          <cell r="F322">
            <v>1.4</v>
          </cell>
        </row>
        <row r="323">
          <cell r="B323" t="str">
            <v>030141</v>
          </cell>
          <cell r="C323" t="str">
            <v>010146</v>
          </cell>
          <cell r="D323" t="str">
            <v>Servente</v>
          </cell>
          <cell r="E323" t="str">
            <v>h</v>
          </cell>
          <cell r="F323">
            <v>1.55</v>
          </cell>
        </row>
        <row r="324">
          <cell r="B324" t="str">
            <v>030141</v>
          </cell>
          <cell r="C324" t="str">
            <v>020508</v>
          </cell>
          <cell r="D324" t="str">
            <v>Cimento portland</v>
          </cell>
          <cell r="E324" t="str">
            <v>kg</v>
          </cell>
          <cell r="F324">
            <v>7.29</v>
          </cell>
        </row>
        <row r="325">
          <cell r="B325" t="str">
            <v>030141</v>
          </cell>
          <cell r="C325" t="str">
            <v>020579</v>
          </cell>
          <cell r="D325" t="str">
            <v>Areia media</v>
          </cell>
          <cell r="E325" t="str">
            <v>m3</v>
          </cell>
          <cell r="F325">
            <v>1.8200000000000001E-2</v>
          </cell>
        </row>
        <row r="326">
          <cell r="B326" t="str">
            <v>030141</v>
          </cell>
          <cell r="C326" t="str">
            <v>060114</v>
          </cell>
          <cell r="D326" t="str">
            <v>Tubo de concreto armado de 1000 mm - ca 2</v>
          </cell>
          <cell r="E326" t="str">
            <v>m</v>
          </cell>
          <cell r="F326">
            <v>1.02</v>
          </cell>
        </row>
        <row r="327">
          <cell r="B327" t="str">
            <v>030141</v>
          </cell>
          <cell r="C327" t="str">
            <v>080328</v>
          </cell>
          <cell r="D327" t="str">
            <v>Guindaste s/pneus 123 hp - 14 t</v>
          </cell>
          <cell r="E327" t="str">
            <v>h</v>
          </cell>
          <cell r="F327">
            <v>0.13600000000000001</v>
          </cell>
        </row>
        <row r="328">
          <cell r="B328" t="str">
            <v>030143</v>
          </cell>
          <cell r="C328" t="str">
            <v>010139</v>
          </cell>
          <cell r="D328" t="str">
            <v>Pedreiro</v>
          </cell>
          <cell r="E328" t="str">
            <v>h</v>
          </cell>
          <cell r="F328">
            <v>2</v>
          </cell>
        </row>
        <row r="329">
          <cell r="B329" t="str">
            <v>030143</v>
          </cell>
          <cell r="C329" t="str">
            <v>010146</v>
          </cell>
          <cell r="D329" t="str">
            <v>Servente</v>
          </cell>
          <cell r="E329" t="str">
            <v>h</v>
          </cell>
          <cell r="F329">
            <v>2.25</v>
          </cell>
        </row>
        <row r="330">
          <cell r="B330" t="str">
            <v>030143</v>
          </cell>
          <cell r="C330" t="str">
            <v>020508</v>
          </cell>
          <cell r="D330" t="str">
            <v>Cimento portland</v>
          </cell>
          <cell r="E330" t="str">
            <v>kg</v>
          </cell>
          <cell r="F330">
            <v>12.15</v>
          </cell>
        </row>
        <row r="331">
          <cell r="B331" t="str">
            <v>030143</v>
          </cell>
          <cell r="C331" t="str">
            <v>020579</v>
          </cell>
          <cell r="D331" t="str">
            <v>Areia media</v>
          </cell>
          <cell r="E331" t="str">
            <v>m3</v>
          </cell>
          <cell r="F331">
            <v>3.04E-2</v>
          </cell>
        </row>
        <row r="332">
          <cell r="B332" t="str">
            <v>030143</v>
          </cell>
          <cell r="C332" t="str">
            <v>060116</v>
          </cell>
          <cell r="D332" t="str">
            <v>Tubo de concreto armado de 1200 mm - ca 2</v>
          </cell>
          <cell r="E332" t="str">
            <v>m</v>
          </cell>
          <cell r="F332">
            <v>1.02</v>
          </cell>
        </row>
        <row r="333">
          <cell r="B333" t="str">
            <v>030143</v>
          </cell>
          <cell r="C333" t="str">
            <v>080328</v>
          </cell>
          <cell r="D333" t="str">
            <v>Guindaste s/pneus 123 hp - 14 t</v>
          </cell>
          <cell r="E333" t="str">
            <v>h</v>
          </cell>
          <cell r="F333">
            <v>0.22600000000000001</v>
          </cell>
        </row>
        <row r="334">
          <cell r="B334" t="str">
            <v>030144</v>
          </cell>
          <cell r="C334" t="str">
            <v>010139</v>
          </cell>
          <cell r="D334" t="str">
            <v>Pedreiro</v>
          </cell>
          <cell r="E334" t="str">
            <v>h</v>
          </cell>
          <cell r="F334">
            <v>3</v>
          </cell>
        </row>
        <row r="335">
          <cell r="B335" t="str">
            <v>030144</v>
          </cell>
          <cell r="C335" t="str">
            <v>010146</v>
          </cell>
          <cell r="D335" t="str">
            <v>Servente</v>
          </cell>
          <cell r="E335" t="str">
            <v>h</v>
          </cell>
          <cell r="F335">
            <v>3.35</v>
          </cell>
        </row>
        <row r="336">
          <cell r="B336" t="str">
            <v>030144</v>
          </cell>
          <cell r="C336" t="str">
            <v>020508</v>
          </cell>
          <cell r="D336" t="str">
            <v>Cimento portland</v>
          </cell>
          <cell r="E336" t="str">
            <v>kg</v>
          </cell>
          <cell r="F336">
            <v>17.010000000000002</v>
          </cell>
        </row>
        <row r="337">
          <cell r="B337" t="str">
            <v>030144</v>
          </cell>
          <cell r="C337" t="str">
            <v>020579</v>
          </cell>
          <cell r="D337" t="str">
            <v>Areia media</v>
          </cell>
          <cell r="E337" t="str">
            <v>m3</v>
          </cell>
          <cell r="F337">
            <v>4.2599999999999999E-2</v>
          </cell>
        </row>
        <row r="338">
          <cell r="B338" t="str">
            <v>030144</v>
          </cell>
          <cell r="C338" t="str">
            <v>060117</v>
          </cell>
          <cell r="D338" t="str">
            <v>Tubo de concreto armado de 1500 mm - ca 2</v>
          </cell>
          <cell r="E338" t="str">
            <v>m</v>
          </cell>
          <cell r="F338">
            <v>1.02</v>
          </cell>
        </row>
        <row r="339">
          <cell r="B339" t="str">
            <v>030144</v>
          </cell>
          <cell r="C339" t="str">
            <v>080328</v>
          </cell>
          <cell r="D339" t="str">
            <v>Guindaste s/pneus 123 hp - 14 t</v>
          </cell>
          <cell r="E339" t="str">
            <v>h</v>
          </cell>
          <cell r="F339">
            <v>0.39600000000000002</v>
          </cell>
        </row>
        <row r="340">
          <cell r="B340" t="str">
            <v>030145</v>
          </cell>
          <cell r="C340" t="str">
            <v>010111</v>
          </cell>
          <cell r="D340" t="str">
            <v>Carpinteiro</v>
          </cell>
          <cell r="E340" t="str">
            <v>h</v>
          </cell>
          <cell r="F340">
            <v>2</v>
          </cell>
        </row>
        <row r="341">
          <cell r="B341" t="str">
            <v>030145</v>
          </cell>
          <cell r="C341" t="str">
            <v>010146</v>
          </cell>
          <cell r="D341" t="str">
            <v>Servente</v>
          </cell>
          <cell r="E341" t="str">
            <v>h</v>
          </cell>
          <cell r="F341">
            <v>2</v>
          </cell>
        </row>
        <row r="342">
          <cell r="B342" t="str">
            <v>030145</v>
          </cell>
          <cell r="C342" t="str">
            <v>021003</v>
          </cell>
          <cell r="D342" t="str">
            <v>Escora de eucalipto de 20cm</v>
          </cell>
          <cell r="E342" t="str">
            <v>m</v>
          </cell>
          <cell r="F342">
            <v>0.23</v>
          </cell>
        </row>
        <row r="343">
          <cell r="B343" t="str">
            <v>030145</v>
          </cell>
          <cell r="C343" t="str">
            <v>021027</v>
          </cell>
          <cell r="D343" t="str">
            <v>Viga de peroba de 6x16cm</v>
          </cell>
          <cell r="E343" t="str">
            <v>m</v>
          </cell>
          <cell r="F343">
            <v>2.56</v>
          </cell>
        </row>
        <row r="344">
          <cell r="B344" t="str">
            <v>030145</v>
          </cell>
          <cell r="C344" t="str">
            <v>026560</v>
          </cell>
          <cell r="D344" t="str">
            <v>Prego - preco medio das bitolas</v>
          </cell>
          <cell r="E344" t="str">
            <v>kg</v>
          </cell>
          <cell r="F344">
            <v>0.2</v>
          </cell>
        </row>
        <row r="345">
          <cell r="B345" t="str">
            <v>030146</v>
          </cell>
          <cell r="C345" t="str">
            <v>010111</v>
          </cell>
          <cell r="D345" t="str">
            <v>Carpinteiro</v>
          </cell>
          <cell r="E345" t="str">
            <v>h</v>
          </cell>
          <cell r="F345">
            <v>5</v>
          </cell>
        </row>
        <row r="346">
          <cell r="B346" t="str">
            <v>030146</v>
          </cell>
          <cell r="C346" t="str">
            <v>010146</v>
          </cell>
          <cell r="D346" t="str">
            <v>Servente</v>
          </cell>
          <cell r="E346" t="str">
            <v>h</v>
          </cell>
          <cell r="F346">
            <v>5</v>
          </cell>
        </row>
        <row r="347">
          <cell r="B347" t="str">
            <v>030146</v>
          </cell>
          <cell r="C347" t="str">
            <v>021003</v>
          </cell>
          <cell r="D347" t="str">
            <v>Escora de eucalipto de 20cm</v>
          </cell>
          <cell r="E347" t="str">
            <v>m</v>
          </cell>
          <cell r="F347">
            <v>0.57999999999999996</v>
          </cell>
        </row>
        <row r="348">
          <cell r="B348" t="str">
            <v>030146</v>
          </cell>
          <cell r="C348" t="str">
            <v>021027</v>
          </cell>
          <cell r="D348" t="str">
            <v>Viga de peroba de 6x16cm</v>
          </cell>
          <cell r="E348" t="str">
            <v>m</v>
          </cell>
          <cell r="F348">
            <v>6.47</v>
          </cell>
        </row>
        <row r="349">
          <cell r="B349" t="str">
            <v>030146</v>
          </cell>
          <cell r="C349" t="str">
            <v>026560</v>
          </cell>
          <cell r="D349" t="str">
            <v>Prego - preco medio das bitolas</v>
          </cell>
          <cell r="E349" t="str">
            <v>kg</v>
          </cell>
          <cell r="F349">
            <v>0.3</v>
          </cell>
        </row>
        <row r="350">
          <cell r="B350" t="str">
            <v>030147</v>
          </cell>
          <cell r="C350" t="str">
            <v>021027</v>
          </cell>
          <cell r="D350" t="str">
            <v>Viga de peroba de 6x16cm</v>
          </cell>
          <cell r="E350" t="str">
            <v>m</v>
          </cell>
          <cell r="F350">
            <v>0.15</v>
          </cell>
        </row>
        <row r="351">
          <cell r="B351" t="str">
            <v>030147</v>
          </cell>
          <cell r="C351" t="str">
            <v>010146</v>
          </cell>
          <cell r="D351" t="str">
            <v>Servente</v>
          </cell>
          <cell r="E351" t="str">
            <v>h</v>
          </cell>
          <cell r="F351">
            <v>1.5</v>
          </cell>
        </row>
        <row r="352">
          <cell r="B352" t="str">
            <v>030147</v>
          </cell>
          <cell r="C352" t="str">
            <v>021003</v>
          </cell>
          <cell r="D352" t="str">
            <v>Escora de eucalipto de 20cm</v>
          </cell>
          <cell r="E352" t="str">
            <v>m</v>
          </cell>
          <cell r="F352">
            <v>0.14000000000000001</v>
          </cell>
        </row>
        <row r="353">
          <cell r="B353" t="str">
            <v>030147</v>
          </cell>
          <cell r="C353" t="str">
            <v>021008</v>
          </cell>
          <cell r="D353" t="str">
            <v>Piquete de peroba</v>
          </cell>
          <cell r="E353" t="str">
            <v>m</v>
          </cell>
          <cell r="F353">
            <v>0.1</v>
          </cell>
        </row>
        <row r="354">
          <cell r="B354" t="str">
            <v>030147</v>
          </cell>
          <cell r="C354" t="str">
            <v>021025</v>
          </cell>
          <cell r="D354" t="str">
            <v>Viga de peroba de 3x16cm</v>
          </cell>
          <cell r="E354" t="str">
            <v>m</v>
          </cell>
          <cell r="F354">
            <v>1.37</v>
          </cell>
        </row>
        <row r="355">
          <cell r="B355" t="str">
            <v>030147</v>
          </cell>
          <cell r="C355" t="str">
            <v>010111</v>
          </cell>
          <cell r="D355" t="str">
            <v>Carpinteiro</v>
          </cell>
          <cell r="E355" t="str">
            <v>h</v>
          </cell>
          <cell r="F355">
            <v>1.5</v>
          </cell>
        </row>
        <row r="356">
          <cell r="B356" t="str">
            <v>030148</v>
          </cell>
          <cell r="C356" t="str">
            <v>010111</v>
          </cell>
          <cell r="D356" t="str">
            <v>Carpinteiro</v>
          </cell>
          <cell r="E356" t="str">
            <v>h</v>
          </cell>
          <cell r="F356">
            <v>1.2</v>
          </cell>
        </row>
        <row r="357">
          <cell r="B357" t="str">
            <v>030148</v>
          </cell>
          <cell r="C357" t="str">
            <v>010146</v>
          </cell>
          <cell r="D357" t="str">
            <v>Servente</v>
          </cell>
          <cell r="E357" t="str">
            <v>h</v>
          </cell>
          <cell r="F357">
            <v>1.2</v>
          </cell>
        </row>
        <row r="358">
          <cell r="B358" t="str">
            <v>030148</v>
          </cell>
          <cell r="C358" t="str">
            <v>021009</v>
          </cell>
          <cell r="D358" t="str">
            <v>Pontalete de pinho de 3'x3' de 3a.construcao</v>
          </cell>
          <cell r="E358" t="str">
            <v>m</v>
          </cell>
          <cell r="F358">
            <v>0.43</v>
          </cell>
        </row>
        <row r="359">
          <cell r="B359" t="str">
            <v>030148</v>
          </cell>
          <cell r="C359" t="str">
            <v>021016</v>
          </cell>
          <cell r="D359" t="str">
            <v>Sarrafo de pinho de 1'x4' de 3a.construcao</v>
          </cell>
          <cell r="E359" t="str">
            <v>m</v>
          </cell>
          <cell r="F359">
            <v>0.12</v>
          </cell>
        </row>
        <row r="360">
          <cell r="B360" t="str">
            <v>030148</v>
          </cell>
          <cell r="C360" t="str">
            <v>021031</v>
          </cell>
          <cell r="D360" t="str">
            <v>Chapa compensada resinada 10mm</v>
          </cell>
          <cell r="E360" t="str">
            <v>m2</v>
          </cell>
          <cell r="F360">
            <v>0.2</v>
          </cell>
        </row>
        <row r="361">
          <cell r="B361" t="str">
            <v>030148</v>
          </cell>
          <cell r="C361" t="str">
            <v>026569</v>
          </cell>
          <cell r="D361" t="str">
            <v>Prego 18x27</v>
          </cell>
          <cell r="E361" t="str">
            <v>kg</v>
          </cell>
          <cell r="F361">
            <v>0.2</v>
          </cell>
        </row>
        <row r="362">
          <cell r="B362" t="str">
            <v>030149</v>
          </cell>
          <cell r="C362" t="str">
            <v>010121</v>
          </cell>
          <cell r="D362" t="str">
            <v>Ferreiro</v>
          </cell>
          <cell r="E362" t="str">
            <v>h</v>
          </cell>
          <cell r="F362">
            <v>0.02</v>
          </cell>
        </row>
        <row r="363">
          <cell r="B363" t="str">
            <v>030149</v>
          </cell>
          <cell r="C363" t="str">
            <v>010122</v>
          </cell>
          <cell r="D363" t="str">
            <v>Ajudante de ferreiro</v>
          </cell>
          <cell r="E363" t="str">
            <v>h</v>
          </cell>
          <cell r="F363">
            <v>0.04</v>
          </cell>
        </row>
        <row r="364">
          <cell r="B364" t="str">
            <v>030149</v>
          </cell>
          <cell r="C364" t="str">
            <v>021540</v>
          </cell>
          <cell r="D364" t="str">
            <v>Tela soldada em aco ca-60 b</v>
          </cell>
          <cell r="E364" t="str">
            <v>kg</v>
          </cell>
          <cell r="F364">
            <v>1.03</v>
          </cell>
        </row>
        <row r="365">
          <cell r="B365" t="str">
            <v>030149</v>
          </cell>
          <cell r="C365" t="str">
            <v>027010</v>
          </cell>
          <cell r="D365" t="str">
            <v>Arame recozido n.18 bwg</v>
          </cell>
          <cell r="E365" t="str">
            <v>kg</v>
          </cell>
          <cell r="F365">
            <v>0.01</v>
          </cell>
        </row>
        <row r="366">
          <cell r="B366" t="str">
            <v>030150</v>
          </cell>
          <cell r="C366" t="str">
            <v>010139</v>
          </cell>
          <cell r="D366" t="str">
            <v>Pedreiro</v>
          </cell>
          <cell r="E366" t="str">
            <v>h</v>
          </cell>
          <cell r="F366">
            <v>2</v>
          </cell>
        </row>
        <row r="367">
          <cell r="B367" t="str">
            <v>030150</v>
          </cell>
          <cell r="C367" t="str">
            <v>010146</v>
          </cell>
          <cell r="D367" t="str">
            <v>Servente</v>
          </cell>
          <cell r="E367" t="str">
            <v>h</v>
          </cell>
          <cell r="F367">
            <v>16</v>
          </cell>
        </row>
        <row r="368">
          <cell r="B368" t="str">
            <v>030150</v>
          </cell>
          <cell r="C368" t="str">
            <v>020508</v>
          </cell>
          <cell r="D368" t="str">
            <v>Cimento portland</v>
          </cell>
          <cell r="E368" t="str">
            <v>kg</v>
          </cell>
          <cell r="F368">
            <v>196</v>
          </cell>
        </row>
        <row r="369">
          <cell r="B369" t="str">
            <v>030150</v>
          </cell>
          <cell r="C369" t="str">
            <v>020518</v>
          </cell>
          <cell r="D369" t="str">
            <v>Brita 2</v>
          </cell>
          <cell r="E369" t="str">
            <v>m3</v>
          </cell>
          <cell r="F369">
            <v>0.58520000000000005</v>
          </cell>
        </row>
        <row r="370">
          <cell r="B370" t="str">
            <v>030150</v>
          </cell>
          <cell r="C370" t="str">
            <v>020521</v>
          </cell>
          <cell r="D370" t="str">
            <v>Pedra de mao (rachao)</v>
          </cell>
          <cell r="E370" t="str">
            <v>m3</v>
          </cell>
          <cell r="F370">
            <v>0.4</v>
          </cell>
        </row>
        <row r="371">
          <cell r="B371" t="str">
            <v>030150</v>
          </cell>
          <cell r="C371" t="str">
            <v>020579</v>
          </cell>
          <cell r="D371" t="str">
            <v>Areia media</v>
          </cell>
          <cell r="E371" t="str">
            <v>m3</v>
          </cell>
          <cell r="F371">
            <v>0.6462</v>
          </cell>
        </row>
        <row r="372">
          <cell r="B372" t="str">
            <v>030150</v>
          </cell>
          <cell r="C372" t="str">
            <v>080125</v>
          </cell>
          <cell r="D372" t="str">
            <v>Betoneira 5hp</v>
          </cell>
          <cell r="E372" t="str">
            <v>h</v>
          </cell>
          <cell r="F372">
            <v>0.49980000000000002</v>
          </cell>
        </row>
        <row r="373">
          <cell r="B373" t="str">
            <v>030151</v>
          </cell>
          <cell r="C373" t="str">
            <v>010111</v>
          </cell>
          <cell r="D373" t="str">
            <v>Carpinteiro</v>
          </cell>
          <cell r="E373" t="str">
            <v>h</v>
          </cell>
          <cell r="F373">
            <v>18.91</v>
          </cell>
        </row>
        <row r="374">
          <cell r="B374" t="str">
            <v>030151</v>
          </cell>
          <cell r="C374" t="str">
            <v>010112</v>
          </cell>
          <cell r="D374" t="str">
            <v>Ajudante de carpinteiro</v>
          </cell>
          <cell r="E374" t="str">
            <v>h</v>
          </cell>
          <cell r="F374">
            <v>4.74</v>
          </cell>
        </row>
        <row r="375">
          <cell r="B375" t="str">
            <v>030151</v>
          </cell>
          <cell r="C375" t="str">
            <v>020508</v>
          </cell>
          <cell r="D375" t="str">
            <v>Cimento portland</v>
          </cell>
          <cell r="E375" t="str">
            <v>kg</v>
          </cell>
          <cell r="F375">
            <v>400.38</v>
          </cell>
        </row>
        <row r="376">
          <cell r="B376" t="str">
            <v>030151</v>
          </cell>
          <cell r="C376" t="str">
            <v>020517</v>
          </cell>
          <cell r="D376" t="str">
            <v>Brita 1</v>
          </cell>
          <cell r="E376" t="str">
            <v>m3</v>
          </cell>
          <cell r="F376">
            <v>0.24199999999999999</v>
          </cell>
        </row>
        <row r="377">
          <cell r="B377" t="str">
            <v>030151</v>
          </cell>
          <cell r="C377" t="str">
            <v>010122</v>
          </cell>
          <cell r="D377" t="str">
            <v>Ajudante de ferreiro</v>
          </cell>
          <cell r="E377" t="str">
            <v>h</v>
          </cell>
          <cell r="F377">
            <v>6.35</v>
          </cell>
        </row>
        <row r="378">
          <cell r="B378" t="str">
            <v>030151</v>
          </cell>
          <cell r="C378" t="str">
            <v>010146</v>
          </cell>
          <cell r="D378" t="str">
            <v>Servente</v>
          </cell>
          <cell r="E378" t="str">
            <v>h</v>
          </cell>
          <cell r="F378">
            <v>81.72</v>
          </cell>
        </row>
        <row r="379">
          <cell r="B379" t="str">
            <v>030151</v>
          </cell>
          <cell r="C379" t="str">
            <v>020505</v>
          </cell>
          <cell r="D379" t="str">
            <v>Cal hidratada</v>
          </cell>
          <cell r="E379" t="str">
            <v>kg</v>
          </cell>
          <cell r="F379">
            <v>69.989999999999995</v>
          </cell>
        </row>
        <row r="380">
          <cell r="B380" t="str">
            <v>030151</v>
          </cell>
          <cell r="C380" t="str">
            <v>010121</v>
          </cell>
          <cell r="D380" t="str">
            <v>Ferreiro</v>
          </cell>
          <cell r="E380" t="str">
            <v>h</v>
          </cell>
          <cell r="F380">
            <v>6.35</v>
          </cell>
        </row>
        <row r="381">
          <cell r="B381" t="str">
            <v>030151</v>
          </cell>
          <cell r="C381" t="str">
            <v>010139</v>
          </cell>
          <cell r="D381" t="str">
            <v>Pedreiro</v>
          </cell>
          <cell r="E381" t="str">
            <v>h</v>
          </cell>
          <cell r="F381">
            <v>12.3</v>
          </cell>
        </row>
        <row r="382">
          <cell r="B382" t="str">
            <v>030151</v>
          </cell>
          <cell r="C382" t="str">
            <v>020518</v>
          </cell>
          <cell r="D382" t="str">
            <v>Brita 2</v>
          </cell>
          <cell r="E382" t="str">
            <v>m3</v>
          </cell>
          <cell r="F382">
            <v>0.84099999999999997</v>
          </cell>
        </row>
        <row r="383">
          <cell r="B383" t="str">
            <v>030151</v>
          </cell>
          <cell r="C383" t="str">
            <v>020579</v>
          </cell>
          <cell r="D383" t="str">
            <v>Areia media</v>
          </cell>
          <cell r="E383" t="str">
            <v>m3</v>
          </cell>
          <cell r="F383">
            <v>1.276</v>
          </cell>
        </row>
        <row r="384">
          <cell r="B384" t="str">
            <v>030151</v>
          </cell>
          <cell r="C384" t="str">
            <v>021003</v>
          </cell>
          <cell r="D384" t="str">
            <v>Escora de eucalipto de 20cm</v>
          </cell>
          <cell r="E384" t="str">
            <v>m</v>
          </cell>
          <cell r="F384">
            <v>1.42</v>
          </cell>
        </row>
        <row r="385">
          <cell r="B385" t="str">
            <v>030151</v>
          </cell>
          <cell r="C385" t="str">
            <v>021009</v>
          </cell>
          <cell r="D385" t="str">
            <v>Pontalete de pinho de 3'x3' de 3a.construcao</v>
          </cell>
          <cell r="E385" t="str">
            <v>m</v>
          </cell>
          <cell r="F385">
            <v>8.48</v>
          </cell>
        </row>
        <row r="386">
          <cell r="B386" t="str">
            <v>030151</v>
          </cell>
          <cell r="C386" t="str">
            <v>021016</v>
          </cell>
          <cell r="D386" t="str">
            <v>Sarrafo de pinho de 1'x4' de 3a.construcao</v>
          </cell>
          <cell r="E386" t="str">
            <v>m</v>
          </cell>
          <cell r="F386">
            <v>4.84</v>
          </cell>
        </row>
        <row r="387">
          <cell r="B387" t="str">
            <v>030151</v>
          </cell>
          <cell r="C387" t="str">
            <v>021025</v>
          </cell>
          <cell r="D387" t="str">
            <v>Viga de peroba de 3x16cm</v>
          </cell>
          <cell r="E387" t="str">
            <v>m</v>
          </cell>
          <cell r="F387">
            <v>12.65</v>
          </cell>
        </row>
        <row r="388">
          <cell r="B388" t="str">
            <v>030151</v>
          </cell>
          <cell r="C388" t="str">
            <v>027010</v>
          </cell>
          <cell r="D388" t="str">
            <v>Arame recozido n.18 bwg</v>
          </cell>
          <cell r="E388" t="str">
            <v>kg</v>
          </cell>
          <cell r="F388">
            <v>1.59</v>
          </cell>
        </row>
        <row r="389">
          <cell r="B389" t="str">
            <v>030151</v>
          </cell>
          <cell r="C389" t="str">
            <v>028008</v>
          </cell>
          <cell r="D389" t="str">
            <v>Desmoldante para formas</v>
          </cell>
          <cell r="E389" t="str">
            <v>l</v>
          </cell>
          <cell r="F389">
            <v>0.54</v>
          </cell>
        </row>
        <row r="390">
          <cell r="B390" t="str">
            <v>030151</v>
          </cell>
          <cell r="C390" t="str">
            <v>021103</v>
          </cell>
          <cell r="D390" t="str">
            <v>Tabua de pinho de 1' x 12' de 3a. construcao</v>
          </cell>
          <cell r="E390" t="str">
            <v>m</v>
          </cell>
          <cell r="F390">
            <v>8.9700000000000006</v>
          </cell>
        </row>
        <row r="391">
          <cell r="B391" t="str">
            <v>030151</v>
          </cell>
          <cell r="C391" t="str">
            <v>022515</v>
          </cell>
          <cell r="D391" t="str">
            <v>Tijolo comum</v>
          </cell>
          <cell r="E391" t="str">
            <v>un</v>
          </cell>
          <cell r="F391">
            <v>1022</v>
          </cell>
        </row>
        <row r="392">
          <cell r="B392" t="str">
            <v>030151</v>
          </cell>
          <cell r="C392" t="str">
            <v>026560</v>
          </cell>
          <cell r="D392" t="str">
            <v>Prego - preco medio das bitolas</v>
          </cell>
          <cell r="E392" t="str">
            <v>kg</v>
          </cell>
          <cell r="F392">
            <v>2.65</v>
          </cell>
        </row>
        <row r="393">
          <cell r="B393" t="str">
            <v>030151</v>
          </cell>
          <cell r="C393" t="str">
            <v>021027</v>
          </cell>
          <cell r="D393" t="str">
            <v>Viga de peroba de 6x16cm</v>
          </cell>
          <cell r="E393" t="str">
            <v>m</v>
          </cell>
          <cell r="F393">
            <v>1.52</v>
          </cell>
        </row>
        <row r="394">
          <cell r="B394" t="str">
            <v>030151</v>
          </cell>
          <cell r="C394" t="str">
            <v>021518</v>
          </cell>
          <cell r="D394" t="str">
            <v>Aco ca-50 de 3/8' - 10.00mm</v>
          </cell>
          <cell r="E394" t="str">
            <v>kg</v>
          </cell>
          <cell r="F394">
            <v>91.31</v>
          </cell>
        </row>
        <row r="395">
          <cell r="B395" t="str">
            <v>030151</v>
          </cell>
          <cell r="C395" t="str">
            <v>036507</v>
          </cell>
          <cell r="D395" t="str">
            <v>Tampao de ferro fundido para poco de visita t-170</v>
          </cell>
          <cell r="E395" t="str">
            <v>un</v>
          </cell>
          <cell r="F395">
            <v>1</v>
          </cell>
        </row>
        <row r="396">
          <cell r="B396" t="str">
            <v>030151</v>
          </cell>
          <cell r="C396" t="str">
            <v>080125</v>
          </cell>
          <cell r="D396" t="str">
            <v>Betoneira 5hp</v>
          </cell>
          <cell r="E396" t="str">
            <v>h</v>
          </cell>
          <cell r="F396">
            <v>0.65600000000000003</v>
          </cell>
        </row>
        <row r="397">
          <cell r="B397" t="str">
            <v>030152</v>
          </cell>
          <cell r="C397" t="str">
            <v>010111</v>
          </cell>
          <cell r="D397" t="str">
            <v>Carpinteiro</v>
          </cell>
          <cell r="E397" t="str">
            <v>h</v>
          </cell>
          <cell r="F397">
            <v>31.23</v>
          </cell>
        </row>
        <row r="398">
          <cell r="B398" t="str">
            <v>030152</v>
          </cell>
          <cell r="C398" t="str">
            <v>010112</v>
          </cell>
          <cell r="D398" t="str">
            <v>Ajudante de carpinteiro</v>
          </cell>
          <cell r="E398" t="str">
            <v>h</v>
          </cell>
          <cell r="F398">
            <v>4.74</v>
          </cell>
        </row>
        <row r="399">
          <cell r="B399" t="str">
            <v>030152</v>
          </cell>
          <cell r="C399" t="str">
            <v>010121</v>
          </cell>
          <cell r="D399" t="str">
            <v>Ferreiro</v>
          </cell>
          <cell r="E399" t="str">
            <v>h</v>
          </cell>
          <cell r="F399">
            <v>6.35</v>
          </cell>
        </row>
        <row r="400">
          <cell r="B400" t="str">
            <v>030152</v>
          </cell>
          <cell r="C400" t="str">
            <v>010122</v>
          </cell>
          <cell r="D400" t="str">
            <v>Ajudante de ferreiro</v>
          </cell>
          <cell r="E400" t="str">
            <v>h</v>
          </cell>
          <cell r="F400">
            <v>6.35</v>
          </cell>
        </row>
        <row r="401">
          <cell r="B401" t="str">
            <v>030152</v>
          </cell>
          <cell r="C401" t="str">
            <v>020518</v>
          </cell>
          <cell r="D401" t="str">
            <v>Brita 2</v>
          </cell>
          <cell r="E401" t="str">
            <v>m3</v>
          </cell>
          <cell r="F401">
            <v>0.84099999999999997</v>
          </cell>
        </row>
        <row r="402">
          <cell r="B402" t="str">
            <v>030152</v>
          </cell>
          <cell r="C402" t="str">
            <v>020579</v>
          </cell>
          <cell r="D402" t="str">
            <v>Areia media</v>
          </cell>
          <cell r="E402" t="str">
            <v>m3</v>
          </cell>
          <cell r="F402">
            <v>1.6400999999999999</v>
          </cell>
        </row>
        <row r="403">
          <cell r="B403" t="str">
            <v>030152</v>
          </cell>
          <cell r="C403" t="str">
            <v>010146</v>
          </cell>
          <cell r="D403" t="str">
            <v>Servente</v>
          </cell>
          <cell r="E403" t="str">
            <v>h</v>
          </cell>
          <cell r="F403">
            <v>156.19999999999999</v>
          </cell>
        </row>
        <row r="404">
          <cell r="B404" t="str">
            <v>030152</v>
          </cell>
          <cell r="C404" t="str">
            <v>020508</v>
          </cell>
          <cell r="D404" t="str">
            <v>Cimento portland</v>
          </cell>
          <cell r="E404" t="str">
            <v>kg</v>
          </cell>
          <cell r="F404">
            <v>471.4</v>
          </cell>
        </row>
        <row r="405">
          <cell r="B405" t="str">
            <v>030152</v>
          </cell>
          <cell r="C405" t="str">
            <v>020517</v>
          </cell>
          <cell r="D405" t="str">
            <v>Brita 1</v>
          </cell>
          <cell r="E405" t="str">
            <v>m3</v>
          </cell>
          <cell r="F405">
            <v>0.24199999999999999</v>
          </cell>
        </row>
        <row r="406">
          <cell r="B406" t="str">
            <v>030152</v>
          </cell>
          <cell r="C406" t="str">
            <v>010139</v>
          </cell>
          <cell r="D406" t="str">
            <v>Pedreiro</v>
          </cell>
          <cell r="E406" t="str">
            <v>h</v>
          </cell>
          <cell r="F406">
            <v>20.9</v>
          </cell>
        </row>
        <row r="407">
          <cell r="B407" t="str">
            <v>030152</v>
          </cell>
          <cell r="C407" t="str">
            <v>021518</v>
          </cell>
          <cell r="D407" t="str">
            <v>Aco ca-50 de 3/8' - 10.00mm</v>
          </cell>
          <cell r="E407" t="str">
            <v>kg</v>
          </cell>
          <cell r="F407">
            <v>91.31</v>
          </cell>
        </row>
        <row r="408">
          <cell r="B408" t="str">
            <v>030152</v>
          </cell>
          <cell r="C408" t="str">
            <v>021003</v>
          </cell>
          <cell r="D408" t="str">
            <v>Escora de eucalipto de 20cm</v>
          </cell>
          <cell r="E408" t="str">
            <v>m</v>
          </cell>
          <cell r="F408">
            <v>2.65</v>
          </cell>
        </row>
        <row r="409">
          <cell r="B409" t="str">
            <v>030152</v>
          </cell>
          <cell r="C409" t="str">
            <v>021009</v>
          </cell>
          <cell r="D409" t="str">
            <v>Pontalete de pinho de 3'x3' de 3a.construcao</v>
          </cell>
          <cell r="E409" t="str">
            <v>m</v>
          </cell>
          <cell r="F409">
            <v>9.48</v>
          </cell>
        </row>
        <row r="410">
          <cell r="B410" t="str">
            <v>030152</v>
          </cell>
          <cell r="C410" t="str">
            <v>021016</v>
          </cell>
          <cell r="D410" t="str">
            <v>Sarrafo de pinho de 1'x4' de 3a.construcao</v>
          </cell>
          <cell r="E410" t="str">
            <v>m</v>
          </cell>
          <cell r="F410">
            <v>4.84</v>
          </cell>
        </row>
        <row r="411">
          <cell r="B411" t="str">
            <v>030152</v>
          </cell>
          <cell r="C411" t="str">
            <v>021025</v>
          </cell>
          <cell r="D411" t="str">
            <v>Viga de peroba de 3x16cm</v>
          </cell>
          <cell r="E411" t="str">
            <v>m</v>
          </cell>
          <cell r="F411">
            <v>23.65</v>
          </cell>
        </row>
        <row r="412">
          <cell r="B412" t="str">
            <v>030152</v>
          </cell>
          <cell r="C412" t="str">
            <v>021027</v>
          </cell>
          <cell r="D412" t="str">
            <v>Viga de peroba de 6x16cm</v>
          </cell>
          <cell r="E412" t="str">
            <v>m</v>
          </cell>
          <cell r="F412">
            <v>2.84</v>
          </cell>
        </row>
        <row r="413">
          <cell r="B413" t="str">
            <v>030152</v>
          </cell>
          <cell r="C413" t="str">
            <v>028008</v>
          </cell>
          <cell r="D413" t="str">
            <v>Desmoldante para formas</v>
          </cell>
          <cell r="E413" t="str">
            <v>l</v>
          </cell>
          <cell r="F413">
            <v>0.54</v>
          </cell>
        </row>
        <row r="414">
          <cell r="B414" t="str">
            <v>030152</v>
          </cell>
          <cell r="C414" t="str">
            <v>021103</v>
          </cell>
          <cell r="D414" t="str">
            <v>Tabua de pinho de 1' x 12' de 3a. construcao</v>
          </cell>
          <cell r="E414" t="str">
            <v>m</v>
          </cell>
          <cell r="F414">
            <v>8.9700000000000006</v>
          </cell>
        </row>
        <row r="415">
          <cell r="B415" t="str">
            <v>030152</v>
          </cell>
          <cell r="C415" t="str">
            <v>022515</v>
          </cell>
          <cell r="D415" t="str">
            <v>Tijolo comum</v>
          </cell>
          <cell r="E415" t="str">
            <v>un</v>
          </cell>
          <cell r="F415">
            <v>1845</v>
          </cell>
        </row>
        <row r="416">
          <cell r="B416" t="str">
            <v>030152</v>
          </cell>
          <cell r="C416" t="str">
            <v>026560</v>
          </cell>
          <cell r="D416" t="str">
            <v>Prego - preco medio das bitolas</v>
          </cell>
          <cell r="E416" t="str">
            <v>kg</v>
          </cell>
          <cell r="F416">
            <v>4.41</v>
          </cell>
        </row>
        <row r="417">
          <cell r="B417" t="str">
            <v>030152</v>
          </cell>
          <cell r="C417" t="str">
            <v>027010</v>
          </cell>
          <cell r="D417" t="str">
            <v>Arame recozido n.18 bwg</v>
          </cell>
          <cell r="E417" t="str">
            <v>kg</v>
          </cell>
          <cell r="F417">
            <v>1.59</v>
          </cell>
        </row>
        <row r="418">
          <cell r="B418" t="str">
            <v>030152</v>
          </cell>
          <cell r="C418" t="str">
            <v>020505</v>
          </cell>
          <cell r="D418" t="str">
            <v>Cal hidratada</v>
          </cell>
          <cell r="E418" t="str">
            <v>kg</v>
          </cell>
          <cell r="F418">
            <v>126.38</v>
          </cell>
        </row>
        <row r="419">
          <cell r="B419" t="str">
            <v>030152</v>
          </cell>
          <cell r="C419" t="str">
            <v>036507</v>
          </cell>
          <cell r="D419" t="str">
            <v>Tampao de ferro fundido para poco de visita t-170</v>
          </cell>
          <cell r="E419" t="str">
            <v>un</v>
          </cell>
          <cell r="F419">
            <v>1</v>
          </cell>
        </row>
        <row r="420">
          <cell r="B420" t="str">
            <v>030152</v>
          </cell>
          <cell r="C420" t="str">
            <v>080125</v>
          </cell>
          <cell r="D420" t="str">
            <v>Betoneira 5hp</v>
          </cell>
          <cell r="E420" t="str">
            <v>h</v>
          </cell>
          <cell r="F420">
            <v>0.65600000000000003</v>
          </cell>
        </row>
        <row r="421">
          <cell r="B421" t="str">
            <v>030153</v>
          </cell>
          <cell r="C421" t="str">
            <v>010111</v>
          </cell>
          <cell r="D421" t="str">
            <v>Carpinteiro</v>
          </cell>
          <cell r="E421" t="str">
            <v>h</v>
          </cell>
          <cell r="F421">
            <v>43.55</v>
          </cell>
        </row>
        <row r="422">
          <cell r="B422" t="str">
            <v>030153</v>
          </cell>
          <cell r="C422" t="str">
            <v>010112</v>
          </cell>
          <cell r="D422" t="str">
            <v>Ajudante de carpinteiro</v>
          </cell>
          <cell r="E422" t="str">
            <v>h</v>
          </cell>
          <cell r="F422">
            <v>4.74</v>
          </cell>
        </row>
        <row r="423">
          <cell r="B423" t="str">
            <v>030153</v>
          </cell>
          <cell r="C423" t="str">
            <v>010121</v>
          </cell>
          <cell r="D423" t="str">
            <v>Ferreiro</v>
          </cell>
          <cell r="E423" t="str">
            <v>h</v>
          </cell>
          <cell r="F423">
            <v>6.35</v>
          </cell>
        </row>
        <row r="424">
          <cell r="B424" t="str">
            <v>030153</v>
          </cell>
          <cell r="C424" t="str">
            <v>010122</v>
          </cell>
          <cell r="D424" t="str">
            <v>Ajudante de ferreiro</v>
          </cell>
          <cell r="E424" t="str">
            <v>h</v>
          </cell>
          <cell r="F424">
            <v>6.35</v>
          </cell>
        </row>
        <row r="425">
          <cell r="B425" t="str">
            <v>030153</v>
          </cell>
          <cell r="C425" t="str">
            <v>020518</v>
          </cell>
          <cell r="D425" t="str">
            <v>Brita 2</v>
          </cell>
          <cell r="E425" t="str">
            <v>m3</v>
          </cell>
          <cell r="F425">
            <v>0.84099999999999997</v>
          </cell>
        </row>
        <row r="426">
          <cell r="B426" t="str">
            <v>030153</v>
          </cell>
          <cell r="C426" t="str">
            <v>020579</v>
          </cell>
          <cell r="D426" t="str">
            <v>Areia media</v>
          </cell>
          <cell r="E426" t="str">
            <v>m3</v>
          </cell>
          <cell r="F426">
            <v>2.0095999999999998</v>
          </cell>
        </row>
        <row r="427">
          <cell r="B427" t="str">
            <v>030153</v>
          </cell>
          <cell r="C427" t="str">
            <v>010146</v>
          </cell>
          <cell r="D427" t="str">
            <v>Servente</v>
          </cell>
          <cell r="E427" t="str">
            <v>h</v>
          </cell>
          <cell r="F427">
            <v>238.7</v>
          </cell>
        </row>
        <row r="428">
          <cell r="B428" t="str">
            <v>030153</v>
          </cell>
          <cell r="C428" t="str">
            <v>020508</v>
          </cell>
          <cell r="D428" t="str">
            <v>Cimento portland</v>
          </cell>
          <cell r="E428" t="str">
            <v>kg</v>
          </cell>
          <cell r="F428">
            <v>542.41999999999996</v>
          </cell>
        </row>
        <row r="429">
          <cell r="B429" t="str">
            <v>030153</v>
          </cell>
          <cell r="C429" t="str">
            <v>020517</v>
          </cell>
          <cell r="D429" t="str">
            <v>Brita 1</v>
          </cell>
          <cell r="E429" t="str">
            <v>m3</v>
          </cell>
          <cell r="F429">
            <v>0.24199999999999999</v>
          </cell>
        </row>
        <row r="430">
          <cell r="B430" t="str">
            <v>030153</v>
          </cell>
          <cell r="C430" t="str">
            <v>010139</v>
          </cell>
          <cell r="D430" t="str">
            <v>Pedreiro</v>
          </cell>
          <cell r="E430" t="str">
            <v>h</v>
          </cell>
          <cell r="F430">
            <v>29.5</v>
          </cell>
        </row>
        <row r="431">
          <cell r="B431" t="str">
            <v>030153</v>
          </cell>
          <cell r="C431" t="str">
            <v>020505</v>
          </cell>
          <cell r="D431" t="str">
            <v>Cal hidratada</v>
          </cell>
          <cell r="E431" t="str">
            <v>kg</v>
          </cell>
          <cell r="F431">
            <v>182.77</v>
          </cell>
        </row>
        <row r="432">
          <cell r="B432" t="str">
            <v>030153</v>
          </cell>
          <cell r="C432" t="str">
            <v>022515</v>
          </cell>
          <cell r="D432" t="str">
            <v>Tijolo comum</v>
          </cell>
          <cell r="E432" t="str">
            <v>un</v>
          </cell>
          <cell r="F432">
            <v>2668</v>
          </cell>
        </row>
        <row r="433">
          <cell r="B433" t="str">
            <v>030153</v>
          </cell>
          <cell r="C433" t="str">
            <v>021009</v>
          </cell>
          <cell r="D433" t="str">
            <v>Pontalete de pinho de 3'x3' de 3a.construcao</v>
          </cell>
          <cell r="E433" t="str">
            <v>m</v>
          </cell>
          <cell r="F433">
            <v>9.48</v>
          </cell>
        </row>
        <row r="434">
          <cell r="B434" t="str">
            <v>030153</v>
          </cell>
          <cell r="C434" t="str">
            <v>021016</v>
          </cell>
          <cell r="D434" t="str">
            <v>Sarrafo de pinho de 1'x4' de 3a.construcao</v>
          </cell>
          <cell r="E434" t="str">
            <v>m</v>
          </cell>
          <cell r="F434">
            <v>4.84</v>
          </cell>
        </row>
        <row r="435">
          <cell r="B435" t="str">
            <v>030153</v>
          </cell>
          <cell r="C435" t="str">
            <v>021518</v>
          </cell>
          <cell r="D435" t="str">
            <v>Aco ca-50 de 3/8' - 10.00mm</v>
          </cell>
          <cell r="E435" t="str">
            <v>kg</v>
          </cell>
          <cell r="F435">
            <v>91.31</v>
          </cell>
        </row>
        <row r="436">
          <cell r="B436" t="str">
            <v>030153</v>
          </cell>
          <cell r="C436" t="str">
            <v>021027</v>
          </cell>
          <cell r="D436" t="str">
            <v>Viga de peroba de 6x16cm</v>
          </cell>
          <cell r="E436" t="str">
            <v>m</v>
          </cell>
          <cell r="F436">
            <v>4.16</v>
          </cell>
        </row>
        <row r="437">
          <cell r="B437" t="str">
            <v>030153</v>
          </cell>
          <cell r="C437" t="str">
            <v>021103</v>
          </cell>
          <cell r="D437" t="str">
            <v>Tabua de pinho de 1' x 12' de 3a. construcao</v>
          </cell>
          <cell r="E437" t="str">
            <v>m</v>
          </cell>
          <cell r="F437">
            <v>8.9700000000000006</v>
          </cell>
        </row>
        <row r="438">
          <cell r="B438" t="str">
            <v>030153</v>
          </cell>
          <cell r="C438" t="str">
            <v>036507</v>
          </cell>
          <cell r="D438" t="str">
            <v>Tampao de ferro fundido para poco de visita t-170</v>
          </cell>
          <cell r="E438" t="str">
            <v>un</v>
          </cell>
          <cell r="F438">
            <v>1</v>
          </cell>
        </row>
        <row r="439">
          <cell r="B439" t="str">
            <v>030153</v>
          </cell>
          <cell r="C439" t="str">
            <v>021025</v>
          </cell>
          <cell r="D439" t="str">
            <v>Viga de peroba de 3x16cm</v>
          </cell>
          <cell r="E439" t="str">
            <v>m</v>
          </cell>
          <cell r="F439">
            <v>34.65</v>
          </cell>
        </row>
        <row r="440">
          <cell r="B440" t="str">
            <v>030153</v>
          </cell>
          <cell r="C440" t="str">
            <v>026560</v>
          </cell>
          <cell r="D440" t="str">
            <v>Prego - preco medio das bitolas</v>
          </cell>
          <cell r="E440" t="str">
            <v>kg</v>
          </cell>
          <cell r="F440">
            <v>6.17</v>
          </cell>
        </row>
        <row r="441">
          <cell r="B441" t="str">
            <v>030153</v>
          </cell>
          <cell r="C441" t="str">
            <v>027010</v>
          </cell>
          <cell r="D441" t="str">
            <v>Arame recozido n.18 bwg</v>
          </cell>
          <cell r="E441" t="str">
            <v>kg</v>
          </cell>
          <cell r="F441">
            <v>1.59</v>
          </cell>
        </row>
        <row r="442">
          <cell r="B442" t="str">
            <v>030153</v>
          </cell>
          <cell r="C442" t="str">
            <v>028008</v>
          </cell>
          <cell r="D442" t="str">
            <v>Desmoldante para formas</v>
          </cell>
          <cell r="E442" t="str">
            <v>l</v>
          </cell>
          <cell r="F442">
            <v>0.54</v>
          </cell>
        </row>
        <row r="443">
          <cell r="B443" t="str">
            <v>030153</v>
          </cell>
          <cell r="C443" t="str">
            <v>021003</v>
          </cell>
          <cell r="D443" t="str">
            <v>Escora de eucalipto de 20cm</v>
          </cell>
          <cell r="E443" t="str">
            <v>m</v>
          </cell>
          <cell r="F443">
            <v>3.88</v>
          </cell>
        </row>
        <row r="444">
          <cell r="B444" t="str">
            <v>030153</v>
          </cell>
          <cell r="C444" t="str">
            <v>080125</v>
          </cell>
          <cell r="D444" t="str">
            <v>Betoneira 5hp</v>
          </cell>
          <cell r="E444" t="str">
            <v>h</v>
          </cell>
          <cell r="F444">
            <v>0.65600000000000003</v>
          </cell>
        </row>
        <row r="445">
          <cell r="B445" t="str">
            <v>030154</v>
          </cell>
          <cell r="C445" t="str">
            <v>010139</v>
          </cell>
          <cell r="D445" t="str">
            <v>Pedreiro</v>
          </cell>
          <cell r="E445" t="str">
            <v>h</v>
          </cell>
          <cell r="F445">
            <v>1.5</v>
          </cell>
        </row>
        <row r="446">
          <cell r="B446" t="str">
            <v>030154</v>
          </cell>
          <cell r="C446" t="str">
            <v>010146</v>
          </cell>
          <cell r="D446" t="str">
            <v>Servente</v>
          </cell>
          <cell r="E446" t="str">
            <v>h</v>
          </cell>
          <cell r="F446">
            <v>1.5</v>
          </cell>
        </row>
        <row r="447">
          <cell r="B447" t="str">
            <v>030154</v>
          </cell>
          <cell r="C447" t="str">
            <v>020508</v>
          </cell>
          <cell r="D447" t="str">
            <v>Cimento portland</v>
          </cell>
          <cell r="E447" t="str">
            <v>kg</v>
          </cell>
          <cell r="F447">
            <v>9.94</v>
          </cell>
        </row>
        <row r="448">
          <cell r="B448" t="str">
            <v>030154</v>
          </cell>
          <cell r="C448" t="str">
            <v>020579</v>
          </cell>
          <cell r="D448" t="str">
            <v>Areia media</v>
          </cell>
          <cell r="E448" t="str">
            <v>m3</v>
          </cell>
          <cell r="F448">
            <v>2.1899999999999999E-2</v>
          </cell>
        </row>
        <row r="449">
          <cell r="B449" t="str">
            <v>030154</v>
          </cell>
          <cell r="C449" t="str">
            <v>036507</v>
          </cell>
          <cell r="D449" t="str">
            <v>Tampao de ferro fundido para poco de visita t-170</v>
          </cell>
          <cell r="E449" t="str">
            <v>un</v>
          </cell>
          <cell r="F449">
            <v>1</v>
          </cell>
        </row>
        <row r="450">
          <cell r="B450" t="str">
            <v>030155</v>
          </cell>
          <cell r="C450" t="str">
            <v>020518</v>
          </cell>
          <cell r="D450" t="str">
            <v>Brita 2</v>
          </cell>
          <cell r="E450" t="str">
            <v>m3</v>
          </cell>
          <cell r="F450">
            <v>0.27679999999999999</v>
          </cell>
        </row>
        <row r="451">
          <cell r="B451" t="str">
            <v>030155</v>
          </cell>
          <cell r="C451" t="str">
            <v>020519</v>
          </cell>
          <cell r="D451" t="str">
            <v>Brita 3</v>
          </cell>
          <cell r="E451" t="str">
            <v>m3</v>
          </cell>
          <cell r="F451">
            <v>0.05</v>
          </cell>
        </row>
        <row r="452">
          <cell r="B452" t="str">
            <v>030155</v>
          </cell>
          <cell r="C452" t="str">
            <v>010146</v>
          </cell>
          <cell r="D452" t="str">
            <v>Servente</v>
          </cell>
          <cell r="E452" t="str">
            <v>h</v>
          </cell>
          <cell r="F452">
            <v>16.600000000000001</v>
          </cell>
        </row>
        <row r="453">
          <cell r="B453" t="str">
            <v>030155</v>
          </cell>
          <cell r="C453" t="str">
            <v>020508</v>
          </cell>
          <cell r="D453" t="str">
            <v>Cimento portland</v>
          </cell>
          <cell r="E453" t="str">
            <v>kg</v>
          </cell>
          <cell r="F453">
            <v>205.4</v>
          </cell>
        </row>
        <row r="454">
          <cell r="B454" t="str">
            <v>030155</v>
          </cell>
          <cell r="C454" t="str">
            <v>020517</v>
          </cell>
          <cell r="D454" t="str">
            <v>Brita 1</v>
          </cell>
          <cell r="E454" t="str">
            <v>m3</v>
          </cell>
          <cell r="F454">
            <v>0.11840000000000001</v>
          </cell>
        </row>
        <row r="455">
          <cell r="B455" t="str">
            <v>030155</v>
          </cell>
          <cell r="C455" t="str">
            <v>010139</v>
          </cell>
          <cell r="D455" t="str">
            <v>Pedreiro</v>
          </cell>
          <cell r="E455" t="str">
            <v>h</v>
          </cell>
          <cell r="F455">
            <v>8.3000000000000007</v>
          </cell>
        </row>
        <row r="456">
          <cell r="B456" t="str">
            <v>030155</v>
          </cell>
          <cell r="C456" t="str">
            <v>020505</v>
          </cell>
          <cell r="D456" t="str">
            <v>Cal hidratada</v>
          </cell>
          <cell r="E456" t="str">
            <v>kg</v>
          </cell>
          <cell r="F456">
            <v>36.76</v>
          </cell>
        </row>
        <row r="457">
          <cell r="B457" t="str">
            <v>030155</v>
          </cell>
          <cell r="C457" t="str">
            <v>020579</v>
          </cell>
          <cell r="D457" t="str">
            <v>Areia media</v>
          </cell>
          <cell r="E457" t="str">
            <v>m3</v>
          </cell>
          <cell r="F457">
            <v>0.50760000000000005</v>
          </cell>
        </row>
        <row r="458">
          <cell r="B458" t="str">
            <v>030155</v>
          </cell>
          <cell r="C458" t="str">
            <v>022515</v>
          </cell>
          <cell r="D458" t="str">
            <v>Tijolo comum</v>
          </cell>
          <cell r="E458" t="str">
            <v>un</v>
          </cell>
          <cell r="F458">
            <v>537</v>
          </cell>
        </row>
        <row r="459">
          <cell r="B459" t="str">
            <v>030155</v>
          </cell>
          <cell r="C459" t="str">
            <v>080125</v>
          </cell>
          <cell r="D459" t="str">
            <v>Betoneira 5hp</v>
          </cell>
          <cell r="E459" t="str">
            <v>h</v>
          </cell>
          <cell r="F459">
            <v>0.32129999999999997</v>
          </cell>
        </row>
        <row r="460">
          <cell r="B460" t="str">
            <v>030156</v>
          </cell>
          <cell r="C460" t="str">
            <v>010146</v>
          </cell>
          <cell r="D460" t="str">
            <v>Servente</v>
          </cell>
          <cell r="E460" t="str">
            <v>h</v>
          </cell>
          <cell r="F460">
            <v>0.03</v>
          </cell>
        </row>
        <row r="461">
          <cell r="B461" t="str">
            <v>030156</v>
          </cell>
          <cell r="C461" t="str">
            <v>069510</v>
          </cell>
          <cell r="D461" t="str">
            <v>Geotextil nao-tecido</v>
          </cell>
          <cell r="E461" t="str">
            <v>m2</v>
          </cell>
          <cell r="F461">
            <v>1.08</v>
          </cell>
        </row>
        <row r="462">
          <cell r="B462" t="str">
            <v>030157</v>
          </cell>
          <cell r="C462" t="str">
            <v>010146</v>
          </cell>
          <cell r="D462" t="str">
            <v>Servente</v>
          </cell>
          <cell r="E462" t="str">
            <v>h</v>
          </cell>
          <cell r="F462">
            <v>0.45</v>
          </cell>
        </row>
        <row r="463">
          <cell r="B463" t="str">
            <v>030158</v>
          </cell>
          <cell r="C463" t="str">
            <v>010139</v>
          </cell>
          <cell r="D463" t="str">
            <v>Pedreiro</v>
          </cell>
          <cell r="E463" t="str">
            <v>h</v>
          </cell>
          <cell r="F463">
            <v>0.35</v>
          </cell>
        </row>
        <row r="464">
          <cell r="B464" t="str">
            <v>030158</v>
          </cell>
          <cell r="C464" t="str">
            <v>010146</v>
          </cell>
          <cell r="D464" t="str">
            <v>Servente</v>
          </cell>
          <cell r="E464" t="str">
            <v>h</v>
          </cell>
          <cell r="F464">
            <v>3.5</v>
          </cell>
        </row>
        <row r="465">
          <cell r="B465" t="str">
            <v>030159</v>
          </cell>
          <cell r="C465" t="str">
            <v>010146</v>
          </cell>
          <cell r="D465" t="str">
            <v>Servente</v>
          </cell>
          <cell r="E465" t="str">
            <v>h</v>
          </cell>
          <cell r="F465">
            <v>0.12</v>
          </cell>
        </row>
        <row r="466">
          <cell r="B466" t="str">
            <v>030159</v>
          </cell>
          <cell r="C466" t="str">
            <v>080128</v>
          </cell>
          <cell r="D466" t="str">
            <v>Compactador de placa 7 hp</v>
          </cell>
          <cell r="E466" t="str">
            <v>h</v>
          </cell>
          <cell r="F466">
            <v>6.0999999999999999E-2</v>
          </cell>
        </row>
        <row r="467">
          <cell r="B467" t="str">
            <v>030201</v>
          </cell>
          <cell r="C467" t="str">
            <v>010146</v>
          </cell>
          <cell r="D467" t="str">
            <v>Servente</v>
          </cell>
          <cell r="E467" t="str">
            <v>h</v>
          </cell>
          <cell r="F467">
            <v>2.93</v>
          </cell>
        </row>
        <row r="468">
          <cell r="B468" t="str">
            <v>030202</v>
          </cell>
          <cell r="C468" t="str">
            <v>010146</v>
          </cell>
          <cell r="D468" t="str">
            <v>Servente</v>
          </cell>
          <cell r="E468" t="str">
            <v>h</v>
          </cell>
          <cell r="F468">
            <v>3.49</v>
          </cell>
        </row>
        <row r="469">
          <cell r="B469" t="str">
            <v>030203</v>
          </cell>
          <cell r="C469" t="str">
            <v>010146</v>
          </cell>
          <cell r="D469" t="str">
            <v>Servente</v>
          </cell>
          <cell r="E469" t="str">
            <v>h</v>
          </cell>
          <cell r="F469">
            <v>4.05</v>
          </cell>
        </row>
        <row r="470">
          <cell r="B470" t="str">
            <v>030204</v>
          </cell>
          <cell r="C470" t="str">
            <v>010146</v>
          </cell>
          <cell r="D470" t="str">
            <v>Servente</v>
          </cell>
          <cell r="E470" t="str">
            <v>h</v>
          </cell>
          <cell r="F470">
            <v>4.67</v>
          </cell>
        </row>
        <row r="471">
          <cell r="B471" t="str">
            <v>030205</v>
          </cell>
          <cell r="C471" t="str">
            <v>010109</v>
          </cell>
          <cell r="D471" t="str">
            <v>Cavouqueiro</v>
          </cell>
          <cell r="E471" t="str">
            <v>h</v>
          </cell>
          <cell r="F471">
            <v>5.4</v>
          </cell>
        </row>
        <row r="472">
          <cell r="B472" t="str">
            <v>030205</v>
          </cell>
          <cell r="C472" t="str">
            <v>010146</v>
          </cell>
          <cell r="D472" t="str">
            <v>Servente</v>
          </cell>
          <cell r="E472" t="str">
            <v>h</v>
          </cell>
          <cell r="F472">
            <v>13.5</v>
          </cell>
        </row>
        <row r="473">
          <cell r="B473" t="str">
            <v>030205</v>
          </cell>
          <cell r="C473" t="str">
            <v>028030</v>
          </cell>
          <cell r="D473" t="str">
            <v>Dinamite 40%</v>
          </cell>
          <cell r="E473" t="str">
            <v>kg</v>
          </cell>
          <cell r="F473">
            <v>0.2</v>
          </cell>
        </row>
        <row r="474">
          <cell r="B474" t="str">
            <v>030205</v>
          </cell>
          <cell r="C474" t="str">
            <v>028031</v>
          </cell>
          <cell r="D474" t="str">
            <v>Espoleta</v>
          </cell>
          <cell r="E474" t="str">
            <v>un</v>
          </cell>
          <cell r="F474">
            <v>3</v>
          </cell>
        </row>
        <row r="475">
          <cell r="B475" t="str">
            <v>030205</v>
          </cell>
          <cell r="C475" t="str">
            <v>028032</v>
          </cell>
          <cell r="D475" t="str">
            <v>Estopim comum</v>
          </cell>
          <cell r="E475" t="str">
            <v>m</v>
          </cell>
          <cell r="F475">
            <v>3</v>
          </cell>
        </row>
        <row r="476">
          <cell r="B476" t="str">
            <v>030206</v>
          </cell>
          <cell r="C476" t="str">
            <v>010109</v>
          </cell>
          <cell r="D476" t="str">
            <v>Cavouqueiro</v>
          </cell>
          <cell r="E476" t="str">
            <v>h</v>
          </cell>
          <cell r="F476">
            <v>5.4</v>
          </cell>
        </row>
        <row r="477">
          <cell r="B477" t="str">
            <v>030206</v>
          </cell>
          <cell r="C477" t="str">
            <v>010146</v>
          </cell>
          <cell r="D477" t="str">
            <v>Servente</v>
          </cell>
          <cell r="E477" t="str">
            <v>h</v>
          </cell>
          <cell r="F477">
            <v>14.85</v>
          </cell>
        </row>
        <row r="478">
          <cell r="B478" t="str">
            <v>030206</v>
          </cell>
          <cell r="C478" t="str">
            <v>028030</v>
          </cell>
          <cell r="D478" t="str">
            <v>Dinamite 40%</v>
          </cell>
          <cell r="E478" t="str">
            <v>kg</v>
          </cell>
          <cell r="F478">
            <v>0.2</v>
          </cell>
        </row>
        <row r="479">
          <cell r="B479" t="str">
            <v>030206</v>
          </cell>
          <cell r="C479" t="str">
            <v>028031</v>
          </cell>
          <cell r="D479" t="str">
            <v>Espoleta</v>
          </cell>
          <cell r="E479" t="str">
            <v>un</v>
          </cell>
          <cell r="F479">
            <v>3</v>
          </cell>
        </row>
        <row r="480">
          <cell r="B480" t="str">
            <v>030206</v>
          </cell>
          <cell r="C480" t="str">
            <v>028032</v>
          </cell>
          <cell r="D480" t="str">
            <v>Estopim comum</v>
          </cell>
          <cell r="E480" t="str">
            <v>m</v>
          </cell>
          <cell r="F480">
            <v>3</v>
          </cell>
        </row>
        <row r="481">
          <cell r="B481" t="str">
            <v>030207</v>
          </cell>
          <cell r="C481" t="str">
            <v>010109</v>
          </cell>
          <cell r="D481" t="str">
            <v>Cavouqueiro</v>
          </cell>
          <cell r="E481" t="str">
            <v>h</v>
          </cell>
          <cell r="F481">
            <v>5.4</v>
          </cell>
        </row>
        <row r="482">
          <cell r="B482" t="str">
            <v>030207</v>
          </cell>
          <cell r="C482" t="str">
            <v>010146</v>
          </cell>
          <cell r="D482" t="str">
            <v>Servente</v>
          </cell>
          <cell r="E482" t="str">
            <v>h</v>
          </cell>
          <cell r="F482">
            <v>16.2</v>
          </cell>
        </row>
        <row r="483">
          <cell r="B483" t="str">
            <v>030207</v>
          </cell>
          <cell r="C483" t="str">
            <v>028030</v>
          </cell>
          <cell r="D483" t="str">
            <v>Dinamite 40%</v>
          </cell>
          <cell r="E483" t="str">
            <v>kg</v>
          </cell>
          <cell r="F483">
            <v>0.2</v>
          </cell>
        </row>
        <row r="484">
          <cell r="B484" t="str">
            <v>030207</v>
          </cell>
          <cell r="C484" t="str">
            <v>028031</v>
          </cell>
          <cell r="D484" t="str">
            <v>Espoleta</v>
          </cell>
          <cell r="E484" t="str">
            <v>un</v>
          </cell>
          <cell r="F484">
            <v>3</v>
          </cell>
        </row>
        <row r="485">
          <cell r="B485" t="str">
            <v>030207</v>
          </cell>
          <cell r="C485" t="str">
            <v>028032</v>
          </cell>
          <cell r="D485" t="str">
            <v>Estopim comum</v>
          </cell>
          <cell r="E485" t="str">
            <v>m</v>
          </cell>
          <cell r="F485">
            <v>3</v>
          </cell>
        </row>
        <row r="486">
          <cell r="B486" t="str">
            <v>030208</v>
          </cell>
          <cell r="C486" t="str">
            <v>010109</v>
          </cell>
          <cell r="D486" t="str">
            <v>Cavouqueiro</v>
          </cell>
          <cell r="E486" t="str">
            <v>h</v>
          </cell>
          <cell r="F486">
            <v>5.4</v>
          </cell>
        </row>
        <row r="487">
          <cell r="B487" t="str">
            <v>030208</v>
          </cell>
          <cell r="C487" t="str">
            <v>010146</v>
          </cell>
          <cell r="D487" t="str">
            <v>Servente</v>
          </cell>
          <cell r="E487" t="str">
            <v>h</v>
          </cell>
          <cell r="F487">
            <v>17.55</v>
          </cell>
        </row>
        <row r="488">
          <cell r="B488" t="str">
            <v>030208</v>
          </cell>
          <cell r="C488" t="str">
            <v>028030</v>
          </cell>
          <cell r="D488" t="str">
            <v>Dinamite 40%</v>
          </cell>
          <cell r="E488" t="str">
            <v>kg</v>
          </cell>
          <cell r="F488">
            <v>0.2</v>
          </cell>
        </row>
        <row r="489">
          <cell r="B489" t="str">
            <v>030208</v>
          </cell>
          <cell r="C489" t="str">
            <v>028031</v>
          </cell>
          <cell r="D489" t="str">
            <v>Espoleta</v>
          </cell>
          <cell r="E489" t="str">
            <v>un</v>
          </cell>
          <cell r="F489">
            <v>3</v>
          </cell>
        </row>
        <row r="490">
          <cell r="B490" t="str">
            <v>030208</v>
          </cell>
          <cell r="C490" t="str">
            <v>028032</v>
          </cell>
          <cell r="D490" t="str">
            <v>Estopim comum</v>
          </cell>
          <cell r="E490" t="str">
            <v>m</v>
          </cell>
          <cell r="F490">
            <v>3</v>
          </cell>
        </row>
        <row r="491">
          <cell r="B491" t="str">
            <v>030209</v>
          </cell>
          <cell r="C491" t="str">
            <v>010146</v>
          </cell>
          <cell r="D491" t="str">
            <v>Servente</v>
          </cell>
          <cell r="E491" t="str">
            <v>h</v>
          </cell>
          <cell r="F491">
            <v>13.5</v>
          </cell>
        </row>
        <row r="492">
          <cell r="B492" t="str">
            <v>030209</v>
          </cell>
          <cell r="C492" t="str">
            <v>028030</v>
          </cell>
          <cell r="D492" t="str">
            <v>Dinamite 40%</v>
          </cell>
          <cell r="E492" t="str">
            <v>kg</v>
          </cell>
          <cell r="F492">
            <v>0.2</v>
          </cell>
        </row>
        <row r="493">
          <cell r="B493" t="str">
            <v>030209</v>
          </cell>
          <cell r="C493" t="str">
            <v>028031</v>
          </cell>
          <cell r="D493" t="str">
            <v>Espoleta</v>
          </cell>
          <cell r="E493" t="str">
            <v>un</v>
          </cell>
          <cell r="F493">
            <v>3</v>
          </cell>
        </row>
        <row r="494">
          <cell r="B494" t="str">
            <v>030209</v>
          </cell>
          <cell r="C494" t="str">
            <v>028032</v>
          </cell>
          <cell r="D494" t="str">
            <v>Estopim comum</v>
          </cell>
          <cell r="E494" t="str">
            <v>m</v>
          </cell>
          <cell r="F494">
            <v>3</v>
          </cell>
        </row>
        <row r="495">
          <cell r="B495" t="str">
            <v>030209</v>
          </cell>
          <cell r="C495" t="str">
            <v>080129</v>
          </cell>
          <cell r="D495" t="str">
            <v>Compressor de ar 81 a 86hp</v>
          </cell>
          <cell r="E495" t="str">
            <v>h</v>
          </cell>
          <cell r="F495">
            <v>5.33E-2</v>
          </cell>
        </row>
        <row r="496">
          <cell r="B496" t="str">
            <v>030209</v>
          </cell>
          <cell r="C496" t="str">
            <v>080138</v>
          </cell>
          <cell r="D496" t="str">
            <v>Perfuratriz manual</v>
          </cell>
          <cell r="E496" t="str">
            <v>h</v>
          </cell>
          <cell r="F496">
            <v>0.16</v>
          </cell>
        </row>
        <row r="497">
          <cell r="B497" t="str">
            <v>030210</v>
          </cell>
          <cell r="C497" t="str">
            <v>010146</v>
          </cell>
          <cell r="D497" t="str">
            <v>Servente</v>
          </cell>
          <cell r="E497" t="str">
            <v>h</v>
          </cell>
          <cell r="F497">
            <v>14.85</v>
          </cell>
        </row>
        <row r="498">
          <cell r="B498" t="str">
            <v>030210</v>
          </cell>
          <cell r="C498" t="str">
            <v>028030</v>
          </cell>
          <cell r="D498" t="str">
            <v>Dinamite 40%</v>
          </cell>
          <cell r="E498" t="str">
            <v>kg</v>
          </cell>
          <cell r="F498">
            <v>0.2</v>
          </cell>
        </row>
        <row r="499">
          <cell r="B499" t="str">
            <v>030210</v>
          </cell>
          <cell r="C499" t="str">
            <v>028031</v>
          </cell>
          <cell r="D499" t="str">
            <v>Espoleta</v>
          </cell>
          <cell r="E499" t="str">
            <v>un</v>
          </cell>
          <cell r="F499">
            <v>3</v>
          </cell>
        </row>
        <row r="500">
          <cell r="B500" t="str">
            <v>030210</v>
          </cell>
          <cell r="C500" t="str">
            <v>028032</v>
          </cell>
          <cell r="D500" t="str">
            <v>Estopim comum</v>
          </cell>
          <cell r="E500" t="str">
            <v>m</v>
          </cell>
          <cell r="F500">
            <v>3</v>
          </cell>
        </row>
        <row r="501">
          <cell r="B501" t="str">
            <v>030210</v>
          </cell>
          <cell r="C501" t="str">
            <v>080129</v>
          </cell>
          <cell r="D501" t="str">
            <v>Compressor de ar 81 a 86hp</v>
          </cell>
          <cell r="E501" t="str">
            <v>h</v>
          </cell>
          <cell r="F501">
            <v>5.67E-2</v>
          </cell>
        </row>
        <row r="502">
          <cell r="B502" t="str">
            <v>030210</v>
          </cell>
          <cell r="C502" t="str">
            <v>080138</v>
          </cell>
          <cell r="D502" t="str">
            <v>Perfuratriz manual</v>
          </cell>
          <cell r="E502" t="str">
            <v>h</v>
          </cell>
          <cell r="F502">
            <v>0.17</v>
          </cell>
        </row>
        <row r="503">
          <cell r="B503" t="str">
            <v>030211</v>
          </cell>
          <cell r="C503" t="str">
            <v>010146</v>
          </cell>
          <cell r="D503" t="str">
            <v>Servente</v>
          </cell>
          <cell r="E503" t="str">
            <v>h</v>
          </cell>
          <cell r="F503">
            <v>16.2</v>
          </cell>
        </row>
        <row r="504">
          <cell r="B504" t="str">
            <v>030211</v>
          </cell>
          <cell r="C504" t="str">
            <v>028030</v>
          </cell>
          <cell r="D504" t="str">
            <v>Dinamite 40%</v>
          </cell>
          <cell r="E504" t="str">
            <v>kg</v>
          </cell>
          <cell r="F504">
            <v>0.2</v>
          </cell>
        </row>
        <row r="505">
          <cell r="B505" t="str">
            <v>030211</v>
          </cell>
          <cell r="C505" t="str">
            <v>028031</v>
          </cell>
          <cell r="D505" t="str">
            <v>Espoleta</v>
          </cell>
          <cell r="E505" t="str">
            <v>un</v>
          </cell>
          <cell r="F505">
            <v>3</v>
          </cell>
        </row>
        <row r="506">
          <cell r="B506" t="str">
            <v>030211</v>
          </cell>
          <cell r="C506" t="str">
            <v>028032</v>
          </cell>
          <cell r="D506" t="str">
            <v>Estopim comum</v>
          </cell>
          <cell r="E506" t="str">
            <v>m</v>
          </cell>
          <cell r="F506">
            <v>3</v>
          </cell>
        </row>
        <row r="507">
          <cell r="B507" t="str">
            <v>030211</v>
          </cell>
          <cell r="C507" t="str">
            <v>080129</v>
          </cell>
          <cell r="D507" t="str">
            <v>Compressor de ar 81 a 86hp</v>
          </cell>
          <cell r="E507" t="str">
            <v>h</v>
          </cell>
          <cell r="F507">
            <v>0.06</v>
          </cell>
        </row>
        <row r="508">
          <cell r="B508" t="str">
            <v>030211</v>
          </cell>
          <cell r="C508" t="str">
            <v>080138</v>
          </cell>
          <cell r="D508" t="str">
            <v>Perfuratriz manual</v>
          </cell>
          <cell r="E508" t="str">
            <v>h</v>
          </cell>
          <cell r="F508">
            <v>0.18</v>
          </cell>
        </row>
        <row r="509">
          <cell r="B509" t="str">
            <v>030212</v>
          </cell>
          <cell r="C509" t="str">
            <v>010146</v>
          </cell>
          <cell r="D509" t="str">
            <v>Servente</v>
          </cell>
          <cell r="E509" t="str">
            <v>h</v>
          </cell>
          <cell r="F509">
            <v>17.55</v>
          </cell>
        </row>
        <row r="510">
          <cell r="B510" t="str">
            <v>030212</v>
          </cell>
          <cell r="C510" t="str">
            <v>028030</v>
          </cell>
          <cell r="D510" t="str">
            <v>Dinamite 40%</v>
          </cell>
          <cell r="E510" t="str">
            <v>kg</v>
          </cell>
          <cell r="F510">
            <v>0.2</v>
          </cell>
        </row>
        <row r="511">
          <cell r="B511" t="str">
            <v>030212</v>
          </cell>
          <cell r="C511" t="str">
            <v>028031</v>
          </cell>
          <cell r="D511" t="str">
            <v>Espoleta</v>
          </cell>
          <cell r="E511" t="str">
            <v>un</v>
          </cell>
          <cell r="F511">
            <v>3</v>
          </cell>
        </row>
        <row r="512">
          <cell r="B512" t="str">
            <v>030212</v>
          </cell>
          <cell r="C512" t="str">
            <v>028032</v>
          </cell>
          <cell r="D512" t="str">
            <v>Estopim comum</v>
          </cell>
          <cell r="E512" t="str">
            <v>m</v>
          </cell>
          <cell r="F512">
            <v>3</v>
          </cell>
        </row>
        <row r="513">
          <cell r="B513" t="str">
            <v>030212</v>
          </cell>
          <cell r="C513" t="str">
            <v>080129</v>
          </cell>
          <cell r="D513" t="str">
            <v>Compressor de ar 81 a 86hp</v>
          </cell>
          <cell r="E513" t="str">
            <v>h</v>
          </cell>
          <cell r="F513">
            <v>6.3399999999999998E-2</v>
          </cell>
        </row>
        <row r="514">
          <cell r="B514" t="str">
            <v>030212</v>
          </cell>
          <cell r="C514" t="str">
            <v>080138</v>
          </cell>
          <cell r="D514" t="str">
            <v>Perfuratriz manual</v>
          </cell>
          <cell r="E514" t="str">
            <v>h</v>
          </cell>
          <cell r="F514">
            <v>0.19</v>
          </cell>
        </row>
        <row r="515">
          <cell r="B515" t="str">
            <v>030213</v>
          </cell>
          <cell r="C515" t="str">
            <v>080111</v>
          </cell>
          <cell r="D515" t="str">
            <v>Trator sobre esteiras pot. 142 a 149 hp c/lamina</v>
          </cell>
          <cell r="E515" t="str">
            <v>h</v>
          </cell>
          <cell r="F515">
            <v>1.7600000000000001E-2</v>
          </cell>
        </row>
        <row r="516">
          <cell r="B516" t="str">
            <v>030214</v>
          </cell>
          <cell r="C516" t="str">
            <v>080111</v>
          </cell>
          <cell r="D516" t="str">
            <v>Trator sobre esteiras pot. 142 a 149 hp c/lamina</v>
          </cell>
          <cell r="E516" t="str">
            <v>h</v>
          </cell>
          <cell r="F516">
            <v>2.0400000000000001E-2</v>
          </cell>
        </row>
        <row r="517">
          <cell r="B517" t="str">
            <v>030215</v>
          </cell>
          <cell r="C517" t="str">
            <v>080111</v>
          </cell>
          <cell r="D517" t="str">
            <v>Trator sobre esteiras pot. 142 a 149 hp c/lamina</v>
          </cell>
          <cell r="E517" t="str">
            <v>h</v>
          </cell>
          <cell r="F517">
            <v>2.47E-2</v>
          </cell>
        </row>
        <row r="518">
          <cell r="B518" t="str">
            <v>030216</v>
          </cell>
          <cell r="C518" t="str">
            <v>080111</v>
          </cell>
          <cell r="D518" t="str">
            <v>Trator sobre esteiras pot. 142 a 149 hp c/lamina</v>
          </cell>
          <cell r="E518" t="str">
            <v>h</v>
          </cell>
          <cell r="F518">
            <v>3.04E-2</v>
          </cell>
        </row>
        <row r="519">
          <cell r="B519" t="str">
            <v>030217</v>
          </cell>
          <cell r="C519" t="str">
            <v>080103</v>
          </cell>
          <cell r="D519" t="str">
            <v>Caminhao basculante pot. 116 a 132 hp - 4 m3</v>
          </cell>
          <cell r="E519" t="str">
            <v>h</v>
          </cell>
          <cell r="F519">
            <v>0.06</v>
          </cell>
        </row>
        <row r="520">
          <cell r="B520" t="str">
            <v>030217</v>
          </cell>
          <cell r="C520" t="str">
            <v>080110</v>
          </cell>
          <cell r="D520" t="str">
            <v>Pa-carregadeira s/ esteiras pot. 172 a 180 hp</v>
          </cell>
          <cell r="E520" t="str">
            <v>h</v>
          </cell>
          <cell r="F520">
            <v>0.02</v>
          </cell>
        </row>
        <row r="521">
          <cell r="B521" t="str">
            <v>030217</v>
          </cell>
          <cell r="C521" t="str">
            <v>080111</v>
          </cell>
          <cell r="D521" t="str">
            <v>Trator sobre esteiras pot. 142 a 149 hp c/lamina</v>
          </cell>
          <cell r="E521" t="str">
            <v>h</v>
          </cell>
          <cell r="F521">
            <v>0.02</v>
          </cell>
        </row>
        <row r="522">
          <cell r="B522" t="str">
            <v>030220</v>
          </cell>
          <cell r="C522" t="str">
            <v>080210</v>
          </cell>
          <cell r="D522" t="str">
            <v>Trator sobre esteiras c/lamina pot.142 a 149 hp</v>
          </cell>
          <cell r="E522" t="str">
            <v>h</v>
          </cell>
          <cell r="F522">
            <v>3.5400000000000002E-3</v>
          </cell>
        </row>
        <row r="523">
          <cell r="B523" t="str">
            <v>030221</v>
          </cell>
          <cell r="C523" t="str">
            <v>080229</v>
          </cell>
          <cell r="D523" t="str">
            <v>Pa-carregadeira s/ pneus pot. 100hp</v>
          </cell>
          <cell r="E523" t="str">
            <v>h</v>
          </cell>
          <cell r="F523">
            <v>3.2699999999999999E-3</v>
          </cell>
        </row>
        <row r="524">
          <cell r="B524" t="str">
            <v>030222</v>
          </cell>
          <cell r="C524" t="str">
            <v>080210</v>
          </cell>
          <cell r="D524" t="str">
            <v>Trator sobre esteiras c/lamina pot.142 a 149 hp</v>
          </cell>
          <cell r="E524" t="str">
            <v>h</v>
          </cell>
          <cell r="F524">
            <v>5.7800000000000004E-3</v>
          </cell>
        </row>
        <row r="525">
          <cell r="B525" t="str">
            <v>030222</v>
          </cell>
          <cell r="C525" t="str">
            <v>080229</v>
          </cell>
          <cell r="D525" t="str">
            <v>Pa-carregadeira s/ pneus pot. 100hp</v>
          </cell>
          <cell r="E525" t="str">
            <v>h</v>
          </cell>
          <cell r="F525">
            <v>8.8599999999999998E-3</v>
          </cell>
        </row>
        <row r="526">
          <cell r="B526" t="str">
            <v>030223</v>
          </cell>
          <cell r="C526" t="str">
            <v>080225</v>
          </cell>
          <cell r="D526" t="str">
            <v>Escavadeira mec. fnv bucyrus 22b esteira c/cabo</v>
          </cell>
          <cell r="E526" t="str">
            <v>h</v>
          </cell>
          <cell r="F526">
            <v>3.6360000000000003E-2</v>
          </cell>
        </row>
        <row r="527">
          <cell r="B527" t="str">
            <v>030224</v>
          </cell>
          <cell r="C527" t="str">
            <v>080210</v>
          </cell>
          <cell r="D527" t="str">
            <v>Trator sobre esteiras c/lamina pot.142 a 149 hp</v>
          </cell>
          <cell r="E527" t="str">
            <v>h</v>
          </cell>
          <cell r="F527">
            <v>1.695E-2</v>
          </cell>
        </row>
        <row r="528">
          <cell r="B528" t="str">
            <v>030225</v>
          </cell>
          <cell r="C528" t="str">
            <v>080213</v>
          </cell>
          <cell r="D528" t="str">
            <v>Trator sobre esteiras com lamina pot. 303 hp</v>
          </cell>
          <cell r="E528" t="str">
            <v>h</v>
          </cell>
          <cell r="F528">
            <v>6.1000000000000004E-3</v>
          </cell>
        </row>
        <row r="529">
          <cell r="B529" t="str">
            <v>030226</v>
          </cell>
          <cell r="C529" t="str">
            <v>080210</v>
          </cell>
          <cell r="D529" t="str">
            <v>Trator sobre esteiras c/lamina pot.142 a 149 hp</v>
          </cell>
          <cell r="E529" t="str">
            <v>h</v>
          </cell>
          <cell r="F529">
            <v>5.4599999999999996E-3</v>
          </cell>
        </row>
        <row r="530">
          <cell r="B530" t="str">
            <v>030227</v>
          </cell>
          <cell r="C530" t="str">
            <v>080110</v>
          </cell>
          <cell r="D530" t="str">
            <v>Pa-carregadeira s/ esteiras pot. 172 a 180 hp</v>
          </cell>
          <cell r="E530" t="str">
            <v>h</v>
          </cell>
          <cell r="F530">
            <v>3.7399999999999998E-3</v>
          </cell>
        </row>
        <row r="531">
          <cell r="B531" t="str">
            <v>030227</v>
          </cell>
          <cell r="C531" t="str">
            <v>080213</v>
          </cell>
          <cell r="D531" t="str">
            <v>Trator sobre esteiras com lamina pot. 303 hp</v>
          </cell>
          <cell r="E531" t="str">
            <v>h</v>
          </cell>
          <cell r="F531">
            <v>3.7399999999999998E-3</v>
          </cell>
        </row>
        <row r="532">
          <cell r="B532" t="str">
            <v>030228</v>
          </cell>
          <cell r="C532" t="str">
            <v>080136</v>
          </cell>
          <cell r="D532" t="str">
            <v>Motoniveladora pot 130hp</v>
          </cell>
          <cell r="E532" t="str">
            <v>h</v>
          </cell>
          <cell r="F532">
            <v>1.6999999999999999E-3</v>
          </cell>
        </row>
        <row r="533">
          <cell r="B533" t="str">
            <v>030228</v>
          </cell>
          <cell r="C533" t="str">
            <v>080211</v>
          </cell>
          <cell r="D533" t="str">
            <v>Motoescreiper pot. 309 hp - cap.11 a 15m3</v>
          </cell>
          <cell r="E533" t="str">
            <v>h</v>
          </cell>
          <cell r="F533">
            <v>7.9399999999999991E-3</v>
          </cell>
        </row>
        <row r="534">
          <cell r="B534" t="str">
            <v>030229</v>
          </cell>
          <cell r="C534" t="str">
            <v>080136</v>
          </cell>
          <cell r="D534" t="str">
            <v>Motoniveladora pot 130hp</v>
          </cell>
          <cell r="E534" t="str">
            <v>h</v>
          </cell>
          <cell r="F534">
            <v>1.6999999999999999E-3</v>
          </cell>
        </row>
        <row r="535">
          <cell r="B535" t="str">
            <v>030229</v>
          </cell>
          <cell r="C535" t="str">
            <v>080211</v>
          </cell>
          <cell r="D535" t="str">
            <v>Motoescreiper pot. 309 hp - cap.11 a 15m3</v>
          </cell>
          <cell r="E535" t="str">
            <v>h</v>
          </cell>
          <cell r="F535">
            <v>8.5400000000000007E-3</v>
          </cell>
        </row>
        <row r="536">
          <cell r="B536" t="str">
            <v>030230</v>
          </cell>
          <cell r="C536" t="str">
            <v>080136</v>
          </cell>
          <cell r="D536" t="str">
            <v>Motoniveladora pot 130hp</v>
          </cell>
          <cell r="E536" t="str">
            <v>h</v>
          </cell>
          <cell r="F536">
            <v>1.6999999999999999E-3</v>
          </cell>
        </row>
        <row r="537">
          <cell r="B537" t="str">
            <v>030230</v>
          </cell>
          <cell r="C537" t="str">
            <v>080211</v>
          </cell>
          <cell r="D537" t="str">
            <v>Motoescreiper pot. 309 hp - cap.11 a 15m3</v>
          </cell>
          <cell r="E537" t="str">
            <v>h</v>
          </cell>
          <cell r="F537">
            <v>9.75E-3</v>
          </cell>
        </row>
        <row r="538">
          <cell r="B538" t="str">
            <v>030231</v>
          </cell>
          <cell r="C538" t="str">
            <v>080136</v>
          </cell>
          <cell r="D538" t="str">
            <v>Motoniveladora pot 130hp</v>
          </cell>
          <cell r="E538" t="str">
            <v>h</v>
          </cell>
          <cell r="F538">
            <v>1.6999999999999999E-3</v>
          </cell>
        </row>
        <row r="539">
          <cell r="B539" t="str">
            <v>030231</v>
          </cell>
          <cell r="C539" t="str">
            <v>080211</v>
          </cell>
          <cell r="D539" t="str">
            <v>Motoescreiper pot. 309 hp - cap.11 a 15m3</v>
          </cell>
          <cell r="E539" t="str">
            <v>h</v>
          </cell>
          <cell r="F539">
            <v>1.094E-2</v>
          </cell>
        </row>
        <row r="540">
          <cell r="B540" t="str">
            <v>030232</v>
          </cell>
          <cell r="C540" t="str">
            <v>080136</v>
          </cell>
          <cell r="D540" t="str">
            <v>Motoniveladora pot 130hp</v>
          </cell>
          <cell r="E540" t="str">
            <v>h</v>
          </cell>
          <cell r="F540">
            <v>1.6999999999999999E-3</v>
          </cell>
        </row>
        <row r="541">
          <cell r="B541" t="str">
            <v>030232</v>
          </cell>
          <cell r="C541" t="str">
            <v>080211</v>
          </cell>
          <cell r="D541" t="str">
            <v>Motoescreiper pot. 309 hp - cap.11 a 15m3</v>
          </cell>
          <cell r="E541" t="str">
            <v>h</v>
          </cell>
          <cell r="F541">
            <v>1.2149999999999999E-2</v>
          </cell>
        </row>
        <row r="542">
          <cell r="B542" t="str">
            <v>030233</v>
          </cell>
          <cell r="C542" t="str">
            <v>080136</v>
          </cell>
          <cell r="D542" t="str">
            <v>Motoniveladora pot 130hp</v>
          </cell>
          <cell r="E542" t="str">
            <v>h</v>
          </cell>
          <cell r="F542">
            <v>1.6999999999999999E-3</v>
          </cell>
        </row>
        <row r="543">
          <cell r="B543" t="str">
            <v>030233</v>
          </cell>
          <cell r="C543" t="str">
            <v>080211</v>
          </cell>
          <cell r="D543" t="str">
            <v>Motoescreiper pot. 309 hp - cap.11 a 15m3</v>
          </cell>
          <cell r="E543" t="str">
            <v>h</v>
          </cell>
          <cell r="F543">
            <v>1.3350000000000001E-2</v>
          </cell>
        </row>
        <row r="544">
          <cell r="B544" t="str">
            <v>030234</v>
          </cell>
          <cell r="C544" t="str">
            <v>080136</v>
          </cell>
          <cell r="D544" t="str">
            <v>Motoniveladora pot 130hp</v>
          </cell>
          <cell r="E544" t="str">
            <v>h</v>
          </cell>
          <cell r="F544">
            <v>1.6999999999999999E-3</v>
          </cell>
        </row>
        <row r="545">
          <cell r="B545" t="str">
            <v>030234</v>
          </cell>
          <cell r="C545" t="str">
            <v>090709</v>
          </cell>
          <cell r="D545" t="str">
            <v>Motoescreiper potencia 469 hp</v>
          </cell>
          <cell r="E545" t="str">
            <v>h</v>
          </cell>
          <cell r="F545">
            <v>4.0699999999999998E-3</v>
          </cell>
        </row>
        <row r="546">
          <cell r="B546" t="str">
            <v>030235</v>
          </cell>
          <cell r="C546" t="str">
            <v>080136</v>
          </cell>
          <cell r="D546" t="str">
            <v>Motoniveladora pot 130hp</v>
          </cell>
          <cell r="E546" t="str">
            <v>h</v>
          </cell>
          <cell r="F546">
            <v>1.6999999999999999E-3</v>
          </cell>
        </row>
        <row r="547">
          <cell r="B547" t="str">
            <v>030235</v>
          </cell>
          <cell r="C547" t="str">
            <v>090709</v>
          </cell>
          <cell r="D547" t="str">
            <v>Motoescreiper potencia 469 hp</v>
          </cell>
          <cell r="E547" t="str">
            <v>h</v>
          </cell>
          <cell r="F547">
            <v>4.7600000000000003E-3</v>
          </cell>
        </row>
        <row r="548">
          <cell r="B548" t="str">
            <v>030236</v>
          </cell>
          <cell r="C548" t="str">
            <v>080136</v>
          </cell>
          <cell r="D548" t="str">
            <v>Motoniveladora pot 130hp</v>
          </cell>
          <cell r="E548" t="str">
            <v>h</v>
          </cell>
          <cell r="F548">
            <v>1.6999999999999999E-3</v>
          </cell>
        </row>
        <row r="549">
          <cell r="B549" t="str">
            <v>030236</v>
          </cell>
          <cell r="C549" t="str">
            <v>090709</v>
          </cell>
          <cell r="D549" t="str">
            <v>Motoescreiper potencia 469 hp</v>
          </cell>
          <cell r="E549" t="str">
            <v>h</v>
          </cell>
          <cell r="F549">
            <v>6.1500000000000001E-3</v>
          </cell>
        </row>
        <row r="550">
          <cell r="B550" t="str">
            <v>030237</v>
          </cell>
          <cell r="C550" t="str">
            <v>080136</v>
          </cell>
          <cell r="D550" t="str">
            <v>Motoniveladora pot 130hp</v>
          </cell>
          <cell r="E550" t="str">
            <v>h</v>
          </cell>
          <cell r="F550">
            <v>1.6999999999999999E-3</v>
          </cell>
        </row>
        <row r="551">
          <cell r="B551" t="str">
            <v>030237</v>
          </cell>
          <cell r="C551" t="str">
            <v>090709</v>
          </cell>
          <cell r="D551" t="str">
            <v>Motoescreiper potencia 469 hp</v>
          </cell>
          <cell r="E551" t="str">
            <v>h</v>
          </cell>
          <cell r="F551">
            <v>7.5399999999999998E-3</v>
          </cell>
        </row>
        <row r="552">
          <cell r="B552" t="str">
            <v>030238</v>
          </cell>
          <cell r="C552" t="str">
            <v>080136</v>
          </cell>
          <cell r="D552" t="str">
            <v>Motoniveladora pot 130hp</v>
          </cell>
          <cell r="E552" t="str">
            <v>h</v>
          </cell>
          <cell r="F552">
            <v>1.6999999999999999E-3</v>
          </cell>
        </row>
        <row r="553">
          <cell r="B553" t="str">
            <v>030238</v>
          </cell>
          <cell r="C553" t="str">
            <v>090709</v>
          </cell>
          <cell r="D553" t="str">
            <v>Motoescreiper potencia 469 hp</v>
          </cell>
          <cell r="E553" t="str">
            <v>h</v>
          </cell>
          <cell r="F553">
            <v>8.9200000000000008E-3</v>
          </cell>
        </row>
        <row r="554">
          <cell r="B554" t="str">
            <v>030239</v>
          </cell>
          <cell r="C554" t="str">
            <v>080136</v>
          </cell>
          <cell r="D554" t="str">
            <v>Motoniveladora pot 130hp</v>
          </cell>
          <cell r="E554" t="str">
            <v>h</v>
          </cell>
          <cell r="F554">
            <v>1.6999999999999999E-3</v>
          </cell>
        </row>
        <row r="555">
          <cell r="B555" t="str">
            <v>030239</v>
          </cell>
          <cell r="C555" t="str">
            <v>090709</v>
          </cell>
          <cell r="D555" t="str">
            <v>Motoescreiper potencia 469 hp</v>
          </cell>
          <cell r="E555" t="str">
            <v>h</v>
          </cell>
          <cell r="F555">
            <v>1.031E-2</v>
          </cell>
        </row>
        <row r="556">
          <cell r="B556" t="str">
            <v>030240</v>
          </cell>
          <cell r="C556" t="str">
            <v>080136</v>
          </cell>
          <cell r="D556" t="str">
            <v>Motoniveladora pot 130hp</v>
          </cell>
          <cell r="E556" t="str">
            <v>h</v>
          </cell>
          <cell r="F556">
            <v>1.6999999999999999E-3</v>
          </cell>
        </row>
        <row r="557">
          <cell r="B557" t="str">
            <v>030240</v>
          </cell>
          <cell r="C557" t="str">
            <v>090709</v>
          </cell>
          <cell r="D557" t="str">
            <v>Motoescreiper potencia 469 hp</v>
          </cell>
          <cell r="E557" t="str">
            <v>h</v>
          </cell>
          <cell r="F557">
            <v>1.1690000000000001E-2</v>
          </cell>
        </row>
        <row r="558">
          <cell r="B558" t="str">
            <v>030241</v>
          </cell>
          <cell r="C558" t="str">
            <v>080136</v>
          </cell>
          <cell r="D558" t="str">
            <v>Motoniveladora pot 130hp</v>
          </cell>
          <cell r="E558" t="str">
            <v>h</v>
          </cell>
          <cell r="F558">
            <v>1.6999999999999999E-3</v>
          </cell>
        </row>
        <row r="559">
          <cell r="B559" t="str">
            <v>030241</v>
          </cell>
          <cell r="C559" t="str">
            <v>090709</v>
          </cell>
          <cell r="D559" t="str">
            <v>Motoescreiper potencia 469 hp</v>
          </cell>
          <cell r="E559" t="str">
            <v>h</v>
          </cell>
          <cell r="F559">
            <v>1.307E-2</v>
          </cell>
        </row>
        <row r="560">
          <cell r="B560" t="str">
            <v>030242</v>
          </cell>
          <cell r="C560" t="str">
            <v>080136</v>
          </cell>
          <cell r="D560" t="str">
            <v>Motoniveladora pot 130hp</v>
          </cell>
          <cell r="E560" t="str">
            <v>h</v>
          </cell>
          <cell r="F560">
            <v>1.6999999999999999E-3</v>
          </cell>
        </row>
        <row r="561">
          <cell r="B561" t="str">
            <v>030242</v>
          </cell>
          <cell r="C561" t="str">
            <v>090709</v>
          </cell>
          <cell r="D561" t="str">
            <v>Motoescreiper potencia 469 hp</v>
          </cell>
          <cell r="E561" t="str">
            <v>h</v>
          </cell>
          <cell r="F561">
            <v>1.4460000000000001E-2</v>
          </cell>
        </row>
        <row r="562">
          <cell r="B562" t="str">
            <v>030243</v>
          </cell>
          <cell r="C562" t="str">
            <v>080136</v>
          </cell>
          <cell r="D562" t="str">
            <v>Motoniveladora pot 130hp</v>
          </cell>
          <cell r="E562" t="str">
            <v>h</v>
          </cell>
          <cell r="F562">
            <v>1.6999999999999999E-3</v>
          </cell>
        </row>
        <row r="563">
          <cell r="B563" t="str">
            <v>030243</v>
          </cell>
          <cell r="C563" t="str">
            <v>090709</v>
          </cell>
          <cell r="D563" t="str">
            <v>Motoescreiper potencia 469 hp</v>
          </cell>
          <cell r="E563" t="str">
            <v>h</v>
          </cell>
          <cell r="F563">
            <v>1.5869999999999999E-2</v>
          </cell>
        </row>
        <row r="564">
          <cell r="B564" t="str">
            <v>030244</v>
          </cell>
          <cell r="C564" t="str">
            <v>080136</v>
          </cell>
          <cell r="D564" t="str">
            <v>Motoniveladora pot 130hp</v>
          </cell>
          <cell r="E564" t="str">
            <v>h</v>
          </cell>
          <cell r="F564">
            <v>1.6999999999999999E-3</v>
          </cell>
        </row>
        <row r="565">
          <cell r="B565" t="str">
            <v>030244</v>
          </cell>
          <cell r="C565" t="str">
            <v>090709</v>
          </cell>
          <cell r="D565" t="str">
            <v>Motoescreiper potencia 469 hp</v>
          </cell>
          <cell r="E565" t="str">
            <v>h</v>
          </cell>
          <cell r="F565">
            <v>1.7229999999999999E-2</v>
          </cell>
        </row>
        <row r="566">
          <cell r="B566" t="str">
            <v>030245</v>
          </cell>
          <cell r="C566" t="str">
            <v>010146</v>
          </cell>
          <cell r="D566" t="str">
            <v>Servente</v>
          </cell>
          <cell r="E566" t="str">
            <v>h</v>
          </cell>
          <cell r="F566">
            <v>4.9000000000000002E-2</v>
          </cell>
        </row>
        <row r="567">
          <cell r="B567" t="str">
            <v>030245</v>
          </cell>
          <cell r="C567" t="str">
            <v>028031</v>
          </cell>
          <cell r="D567" t="str">
            <v>Espoleta</v>
          </cell>
          <cell r="E567" t="str">
            <v>un</v>
          </cell>
          <cell r="F567">
            <v>0.2</v>
          </cell>
        </row>
        <row r="568">
          <cell r="B568" t="str">
            <v>030245</v>
          </cell>
          <cell r="C568" t="str">
            <v>028032</v>
          </cell>
          <cell r="D568" t="str">
            <v>Estopim comum</v>
          </cell>
          <cell r="E568" t="str">
            <v>m</v>
          </cell>
          <cell r="F568">
            <v>0.35</v>
          </cell>
        </row>
        <row r="569">
          <cell r="B569" t="str">
            <v>030245</v>
          </cell>
          <cell r="C569" t="str">
            <v>090702</v>
          </cell>
          <cell r="D569" t="str">
            <v>Compressor de ar cap. 601 pcm</v>
          </cell>
          <cell r="E569" t="str">
            <v>h</v>
          </cell>
          <cell r="F569">
            <v>2.1000000000000001E-2</v>
          </cell>
        </row>
        <row r="570">
          <cell r="B570" t="str">
            <v>030245</v>
          </cell>
          <cell r="C570" t="str">
            <v>090776</v>
          </cell>
          <cell r="D570" t="str">
            <v>Explosivo gelatinoso 60%</v>
          </cell>
          <cell r="E570" t="str">
            <v>kg</v>
          </cell>
          <cell r="F570">
            <v>0.18</v>
          </cell>
        </row>
        <row r="571">
          <cell r="B571" t="str">
            <v>030245</v>
          </cell>
          <cell r="C571" t="str">
            <v>090714</v>
          </cell>
          <cell r="D571" t="str">
            <v>Perf.s/trator est.cap.p/furos ate 75 mm</v>
          </cell>
          <cell r="E571" t="str">
            <v>h</v>
          </cell>
          <cell r="F571">
            <v>1.4E-2</v>
          </cell>
        </row>
        <row r="572">
          <cell r="B572" t="str">
            <v>030245</v>
          </cell>
          <cell r="C572" t="str">
            <v>080213</v>
          </cell>
          <cell r="D572" t="str">
            <v>Trator sobre esteiras com lamina pot. 303 hp</v>
          </cell>
          <cell r="E572" t="str">
            <v>h</v>
          </cell>
          <cell r="F572">
            <v>7.0000000000000001E-3</v>
          </cell>
        </row>
        <row r="573">
          <cell r="B573" t="str">
            <v>030245</v>
          </cell>
          <cell r="C573" t="str">
            <v>090725</v>
          </cell>
          <cell r="D573" t="str">
            <v>Cabo de fogo</v>
          </cell>
          <cell r="E573" t="str">
            <v>h</v>
          </cell>
          <cell r="F573">
            <v>1.4E-2</v>
          </cell>
        </row>
        <row r="574">
          <cell r="B574" t="str">
            <v>030245</v>
          </cell>
          <cell r="C574" t="str">
            <v>090759</v>
          </cell>
          <cell r="D574" t="str">
            <v>Cordel detonante</v>
          </cell>
          <cell r="E574" t="str">
            <v>m</v>
          </cell>
          <cell r="F574">
            <v>2.2999999999999998</v>
          </cell>
        </row>
        <row r="575">
          <cell r="B575" t="str">
            <v>030245</v>
          </cell>
          <cell r="C575" t="str">
            <v>090713</v>
          </cell>
          <cell r="D575" t="str">
            <v>Perfur.pneum.cap.furos d= 27 a 40 mm e 4 m de prof</v>
          </cell>
          <cell r="E575" t="str">
            <v>h</v>
          </cell>
          <cell r="F575">
            <v>2.1000000000000001E-2</v>
          </cell>
        </row>
        <row r="576">
          <cell r="B576" t="str">
            <v>030301</v>
          </cell>
          <cell r="C576" t="str">
            <v>080115</v>
          </cell>
          <cell r="D576" t="str">
            <v>Rolo compac pe-de-carneiro pot. 102 a 132hp</v>
          </cell>
          <cell r="E576" t="str">
            <v>h</v>
          </cell>
          <cell r="F576">
            <v>5.0000000000000001E-3</v>
          </cell>
        </row>
        <row r="577">
          <cell r="B577" t="str">
            <v>030301</v>
          </cell>
          <cell r="C577" t="str">
            <v>080136</v>
          </cell>
          <cell r="D577" t="str">
            <v>Motoniveladora pot 130hp</v>
          </cell>
          <cell r="E577" t="str">
            <v>h</v>
          </cell>
          <cell r="F577">
            <v>5.0000000000000001E-3</v>
          </cell>
        </row>
        <row r="578">
          <cell r="B578" t="str">
            <v>030301</v>
          </cell>
          <cell r="C578" t="str">
            <v>080102</v>
          </cell>
          <cell r="D578" t="str">
            <v>Caminhao irrigadeira pot. 149 hp</v>
          </cell>
          <cell r="E578" t="str">
            <v>h</v>
          </cell>
          <cell r="F578">
            <v>0.01</v>
          </cell>
        </row>
        <row r="579">
          <cell r="B579" t="str">
            <v>030301</v>
          </cell>
          <cell r="C579" t="str">
            <v>080113</v>
          </cell>
          <cell r="D579" t="str">
            <v>Trator sobre pneus pot. (79 a 81hp)</v>
          </cell>
          <cell r="E579" t="str">
            <v>h</v>
          </cell>
          <cell r="F579">
            <v>0.01</v>
          </cell>
        </row>
        <row r="580">
          <cell r="B580" t="str">
            <v>030301</v>
          </cell>
          <cell r="C580" t="str">
            <v>080114</v>
          </cell>
          <cell r="D580" t="str">
            <v>Grade de disco</v>
          </cell>
          <cell r="E580" t="str">
            <v>h</v>
          </cell>
          <cell r="F580">
            <v>0.01</v>
          </cell>
        </row>
        <row r="581">
          <cell r="B581" t="str">
            <v>030301</v>
          </cell>
          <cell r="C581" t="str">
            <v>010146</v>
          </cell>
          <cell r="D581" t="str">
            <v>Servente</v>
          </cell>
          <cell r="E581" t="str">
            <v>h</v>
          </cell>
          <cell r="F581">
            <v>1.4999999999999999E-2</v>
          </cell>
        </row>
        <row r="582">
          <cell r="B582" t="str">
            <v>030301</v>
          </cell>
          <cell r="C582" t="str">
            <v>080159</v>
          </cell>
          <cell r="D582" t="str">
            <v>Rolo compactador estatico - pot. 125 a 148hp</v>
          </cell>
          <cell r="E582" t="str">
            <v>h</v>
          </cell>
          <cell r="F582">
            <v>5.0000000000000001E-3</v>
          </cell>
        </row>
        <row r="583">
          <cell r="B583" t="str">
            <v>030401</v>
          </cell>
          <cell r="C583" t="str">
            <v>010146</v>
          </cell>
          <cell r="D583" t="str">
            <v>Servente</v>
          </cell>
          <cell r="E583" t="str">
            <v>h</v>
          </cell>
          <cell r="F583">
            <v>0.6</v>
          </cell>
        </row>
        <row r="584">
          <cell r="B584" t="str">
            <v>030401</v>
          </cell>
          <cell r="C584" t="str">
            <v>080103</v>
          </cell>
          <cell r="D584" t="str">
            <v>Caminhao basculante pot. 116 a 132 hp - 4 m3</v>
          </cell>
          <cell r="E584" t="str">
            <v>h</v>
          </cell>
          <cell r="F584">
            <v>0.2</v>
          </cell>
        </row>
        <row r="585">
          <cell r="B585" t="str">
            <v>030402</v>
          </cell>
          <cell r="C585" t="str">
            <v>010146</v>
          </cell>
          <cell r="D585" t="str">
            <v>Servente</v>
          </cell>
          <cell r="E585" t="str">
            <v>h</v>
          </cell>
          <cell r="F585">
            <v>0.75</v>
          </cell>
        </row>
        <row r="586">
          <cell r="B586" t="str">
            <v>030402</v>
          </cell>
          <cell r="C586" t="str">
            <v>080103</v>
          </cell>
          <cell r="D586" t="str">
            <v>Caminhao basculante pot. 116 a 132 hp - 4 m3</v>
          </cell>
          <cell r="E586" t="str">
            <v>h</v>
          </cell>
          <cell r="F586">
            <v>0.25</v>
          </cell>
        </row>
        <row r="587">
          <cell r="B587" t="str">
            <v>030403</v>
          </cell>
          <cell r="C587" t="str">
            <v>010146</v>
          </cell>
          <cell r="D587" t="str">
            <v>Servente</v>
          </cell>
          <cell r="E587" t="str">
            <v>h</v>
          </cell>
          <cell r="F587">
            <v>1.9599999999999999E-2</v>
          </cell>
        </row>
        <row r="588">
          <cell r="B588" t="str">
            <v>030403</v>
          </cell>
          <cell r="C588" t="str">
            <v>080103</v>
          </cell>
          <cell r="D588" t="str">
            <v>Caminhao basculante pot. 116 a 132 hp - 4 m3</v>
          </cell>
          <cell r="E588" t="str">
            <v>h</v>
          </cell>
          <cell r="F588">
            <v>9.7999999999999997E-3</v>
          </cell>
        </row>
        <row r="589">
          <cell r="B589" t="str">
            <v>030403</v>
          </cell>
          <cell r="C589" t="str">
            <v>080104</v>
          </cell>
          <cell r="D589" t="str">
            <v>Pa-carregadeira s/ pneus pot. 106 a 140hp</v>
          </cell>
          <cell r="E589" t="str">
            <v>h</v>
          </cell>
          <cell r="F589">
            <v>9.7999999999999997E-3</v>
          </cell>
        </row>
        <row r="590">
          <cell r="B590" t="str">
            <v>030404</v>
          </cell>
          <cell r="C590" t="str">
            <v>010146</v>
          </cell>
          <cell r="D590" t="str">
            <v>Servente</v>
          </cell>
          <cell r="E590" t="str">
            <v>h</v>
          </cell>
          <cell r="F590">
            <v>2.2200000000000001E-2</v>
          </cell>
        </row>
        <row r="591">
          <cell r="B591" t="str">
            <v>030404</v>
          </cell>
          <cell r="C591" t="str">
            <v>080103</v>
          </cell>
          <cell r="D591" t="str">
            <v>Caminhao basculante pot. 116 a 132 hp - 4 m3</v>
          </cell>
          <cell r="E591" t="str">
            <v>h</v>
          </cell>
          <cell r="F591">
            <v>1.11E-2</v>
          </cell>
        </row>
        <row r="592">
          <cell r="B592" t="str">
            <v>030404</v>
          </cell>
          <cell r="C592" t="str">
            <v>080104</v>
          </cell>
          <cell r="D592" t="str">
            <v>Pa-carregadeira s/ pneus pot. 106 a 140hp</v>
          </cell>
          <cell r="E592" t="str">
            <v>h</v>
          </cell>
          <cell r="F592">
            <v>1.11E-2</v>
          </cell>
        </row>
        <row r="593">
          <cell r="B593" t="str">
            <v>030501</v>
          </cell>
          <cell r="C593" t="str">
            <v>010146</v>
          </cell>
          <cell r="D593" t="str">
            <v>Servente</v>
          </cell>
          <cell r="E593" t="str">
            <v>h</v>
          </cell>
          <cell r="F593">
            <v>2.67</v>
          </cell>
        </row>
        <row r="594">
          <cell r="B594" t="str">
            <v>030501</v>
          </cell>
          <cell r="C594" t="str">
            <v>020521</v>
          </cell>
          <cell r="D594" t="str">
            <v>Pedra de mao (rachao)</v>
          </cell>
          <cell r="E594" t="str">
            <v>m3</v>
          </cell>
          <cell r="F594">
            <v>1.2</v>
          </cell>
        </row>
        <row r="595">
          <cell r="B595" t="str">
            <v>030501</v>
          </cell>
          <cell r="C595" t="str">
            <v>028034</v>
          </cell>
          <cell r="D595" t="str">
            <v>Gabiao com malha hexagonal 8x10cm - zincado</v>
          </cell>
          <cell r="E595" t="str">
            <v>m3</v>
          </cell>
          <cell r="F595">
            <v>1</v>
          </cell>
        </row>
        <row r="596">
          <cell r="B596" t="str">
            <v>030501</v>
          </cell>
          <cell r="C596" t="str">
            <v>080161</v>
          </cell>
          <cell r="D596" t="str">
            <v>Retroescavadeira s/pneus pot. 76hp</v>
          </cell>
          <cell r="E596" t="str">
            <v>h</v>
          </cell>
          <cell r="F596">
            <v>0.25</v>
          </cell>
        </row>
        <row r="597">
          <cell r="B597" t="str">
            <v>030502</v>
          </cell>
          <cell r="C597" t="str">
            <v>010146</v>
          </cell>
          <cell r="D597" t="str">
            <v>Servente</v>
          </cell>
          <cell r="E597" t="str">
            <v>h</v>
          </cell>
          <cell r="F597">
            <v>0.8</v>
          </cell>
        </row>
        <row r="598">
          <cell r="B598" t="str">
            <v>030502</v>
          </cell>
          <cell r="C598" t="str">
            <v>020521</v>
          </cell>
          <cell r="D598" t="str">
            <v>Pedra de mao (rachao)</v>
          </cell>
          <cell r="E598" t="str">
            <v>m3</v>
          </cell>
          <cell r="F598">
            <v>0.36</v>
          </cell>
        </row>
        <row r="599">
          <cell r="B599" t="str">
            <v>030502</v>
          </cell>
          <cell r="C599" t="str">
            <v>028035</v>
          </cell>
          <cell r="D599" t="str">
            <v>Gabiao colchao malha hexagonal 6x8cm. esp 30cm</v>
          </cell>
          <cell r="E599" t="str">
            <v>m2</v>
          </cell>
          <cell r="F599">
            <v>1</v>
          </cell>
        </row>
        <row r="600">
          <cell r="B600" t="str">
            <v>030502</v>
          </cell>
          <cell r="C600" t="str">
            <v>080161</v>
          </cell>
          <cell r="D600" t="str">
            <v>Retroescavadeira s/pneus pot. 76hp</v>
          </cell>
          <cell r="E600" t="str">
            <v>h</v>
          </cell>
          <cell r="F600">
            <v>0.1</v>
          </cell>
        </row>
        <row r="601">
          <cell r="B601" t="str">
            <v>030503</v>
          </cell>
          <cell r="C601" t="str">
            <v>010146</v>
          </cell>
          <cell r="D601" t="str">
            <v>Servente</v>
          </cell>
          <cell r="E601" t="str">
            <v>h</v>
          </cell>
          <cell r="F601">
            <v>6.7</v>
          </cell>
        </row>
        <row r="602">
          <cell r="B602" t="str">
            <v>030503</v>
          </cell>
          <cell r="C602" t="str">
            <v>020521</v>
          </cell>
          <cell r="D602" t="str">
            <v>Pedra de mao (rachao)</v>
          </cell>
          <cell r="E602" t="str">
            <v>m3</v>
          </cell>
          <cell r="F602">
            <v>3</v>
          </cell>
        </row>
        <row r="603">
          <cell r="B603" t="str">
            <v>030503</v>
          </cell>
          <cell r="C603" t="str">
            <v>028034</v>
          </cell>
          <cell r="D603" t="str">
            <v>Gabiao com malha hexagonal 8x10cm - zincado</v>
          </cell>
          <cell r="E603" t="str">
            <v>m3</v>
          </cell>
          <cell r="F603">
            <v>2.5</v>
          </cell>
        </row>
        <row r="604">
          <cell r="B604" t="str">
            <v>030503</v>
          </cell>
          <cell r="C604" t="str">
            <v>080161</v>
          </cell>
          <cell r="D604" t="str">
            <v>Retroescavadeira s/pneus pot. 76hp</v>
          </cell>
          <cell r="E604" t="str">
            <v>h</v>
          </cell>
          <cell r="F604">
            <v>0.63</v>
          </cell>
        </row>
        <row r="605">
          <cell r="B605" t="str">
            <v>030504</v>
          </cell>
          <cell r="C605" t="str">
            <v>010146</v>
          </cell>
          <cell r="D605" t="str">
            <v>Servente</v>
          </cell>
          <cell r="E605" t="str">
            <v>h</v>
          </cell>
          <cell r="F605">
            <v>17.399999999999999</v>
          </cell>
        </row>
        <row r="606">
          <cell r="B606" t="str">
            <v>030504</v>
          </cell>
          <cell r="C606" t="str">
            <v>020521</v>
          </cell>
          <cell r="D606" t="str">
            <v>Pedra de mao (rachao)</v>
          </cell>
          <cell r="E606" t="str">
            <v>m3</v>
          </cell>
          <cell r="F606">
            <v>7.8</v>
          </cell>
        </row>
        <row r="607">
          <cell r="B607" t="str">
            <v>030504</v>
          </cell>
          <cell r="C607" t="str">
            <v>028034</v>
          </cell>
          <cell r="D607" t="str">
            <v>Gabiao com malha hexagonal 8x10cm - zincado</v>
          </cell>
          <cell r="E607" t="str">
            <v>m3</v>
          </cell>
          <cell r="F607">
            <v>6.5</v>
          </cell>
        </row>
        <row r="608">
          <cell r="B608" t="str">
            <v>030504</v>
          </cell>
          <cell r="C608" t="str">
            <v>080161</v>
          </cell>
          <cell r="D608" t="str">
            <v>Retroescavadeira s/pneus pot. 76hp</v>
          </cell>
          <cell r="E608" t="str">
            <v>h</v>
          </cell>
          <cell r="F608">
            <v>1.63</v>
          </cell>
        </row>
        <row r="609">
          <cell r="B609" t="str">
            <v>030505</v>
          </cell>
          <cell r="C609" t="str">
            <v>010146</v>
          </cell>
          <cell r="D609" t="str">
            <v>Servente</v>
          </cell>
          <cell r="E609" t="str">
            <v>h</v>
          </cell>
          <cell r="F609">
            <v>3.8</v>
          </cell>
        </row>
        <row r="610">
          <cell r="B610" t="str">
            <v>030505</v>
          </cell>
          <cell r="C610" t="str">
            <v>020521</v>
          </cell>
          <cell r="D610" t="str">
            <v>Pedra de mao (rachao)</v>
          </cell>
          <cell r="E610" t="str">
            <v>m3</v>
          </cell>
          <cell r="F610">
            <v>2.9</v>
          </cell>
        </row>
        <row r="611">
          <cell r="B611" t="str">
            <v>030505</v>
          </cell>
          <cell r="C611" t="str">
            <v>028034</v>
          </cell>
          <cell r="D611" t="str">
            <v>Gabiao com malha hexagonal 8x10cm - zincado</v>
          </cell>
          <cell r="E611" t="str">
            <v>m3</v>
          </cell>
          <cell r="F611">
            <v>2.4</v>
          </cell>
        </row>
        <row r="612">
          <cell r="B612" t="str">
            <v>030505</v>
          </cell>
          <cell r="C612" t="str">
            <v>080160</v>
          </cell>
          <cell r="D612" t="str">
            <v>Escavadeira sobre pneus pot. 100hp</v>
          </cell>
          <cell r="E612" t="str">
            <v>h</v>
          </cell>
          <cell r="F612">
            <v>0.12</v>
          </cell>
        </row>
        <row r="613">
          <cell r="B613" t="str">
            <v>030506</v>
          </cell>
          <cell r="C613" t="str">
            <v>010146</v>
          </cell>
          <cell r="D613" t="str">
            <v>Servente</v>
          </cell>
          <cell r="E613" t="str">
            <v>h</v>
          </cell>
          <cell r="F613">
            <v>0.8</v>
          </cell>
        </row>
        <row r="614">
          <cell r="B614" t="str">
            <v>030506</v>
          </cell>
          <cell r="C614" t="str">
            <v>020521</v>
          </cell>
          <cell r="D614" t="str">
            <v>Pedra de mao (rachao)</v>
          </cell>
          <cell r="E614" t="str">
            <v>m3</v>
          </cell>
          <cell r="F614">
            <v>0.36</v>
          </cell>
        </row>
        <row r="615">
          <cell r="B615" t="str">
            <v>030506</v>
          </cell>
          <cell r="C615" t="str">
            <v>028035</v>
          </cell>
          <cell r="D615" t="str">
            <v>Gabiao colchao malha hexagonal 6x8cm. esp 30cm</v>
          </cell>
          <cell r="E615" t="str">
            <v>m2</v>
          </cell>
          <cell r="F615">
            <v>1</v>
          </cell>
        </row>
        <row r="616">
          <cell r="B616" t="str">
            <v>030506</v>
          </cell>
          <cell r="C616" t="str">
            <v>080161</v>
          </cell>
          <cell r="D616" t="str">
            <v>Retroescavadeira s/pneus pot. 76hp</v>
          </cell>
          <cell r="E616" t="str">
            <v>h</v>
          </cell>
          <cell r="F616">
            <v>0.1</v>
          </cell>
        </row>
        <row r="617">
          <cell r="B617" t="str">
            <v>030507</v>
          </cell>
          <cell r="C617" t="str">
            <v>010146</v>
          </cell>
          <cell r="D617" t="str">
            <v>Servente</v>
          </cell>
          <cell r="E617" t="str">
            <v>h</v>
          </cell>
          <cell r="F617">
            <v>0.03</v>
          </cell>
        </row>
        <row r="618">
          <cell r="B618" t="str">
            <v>030507</v>
          </cell>
          <cell r="C618" t="str">
            <v>069510</v>
          </cell>
          <cell r="D618" t="str">
            <v>Geotextil nao-tecido</v>
          </cell>
          <cell r="E618" t="str">
            <v>m2</v>
          </cell>
          <cell r="F618">
            <v>1.05</v>
          </cell>
        </row>
        <row r="619">
          <cell r="B619" t="str">
            <v>030508</v>
          </cell>
          <cell r="C619" t="str">
            <v>010121</v>
          </cell>
          <cell r="D619" t="str">
            <v>Ferreiro</v>
          </cell>
          <cell r="E619" t="str">
            <v>h</v>
          </cell>
          <cell r="F619">
            <v>0.5</v>
          </cell>
        </row>
        <row r="620">
          <cell r="B620" t="str">
            <v>030508</v>
          </cell>
          <cell r="C620" t="str">
            <v>021502</v>
          </cell>
          <cell r="D620" t="str">
            <v>Aco ca-25 de 1/4' - 6.3mm</v>
          </cell>
          <cell r="E620" t="str">
            <v>kg</v>
          </cell>
          <cell r="F620">
            <v>6.5</v>
          </cell>
        </row>
        <row r="621">
          <cell r="B621" t="str">
            <v>030508</v>
          </cell>
          <cell r="C621" t="str">
            <v>010146</v>
          </cell>
          <cell r="D621" t="str">
            <v>Servente</v>
          </cell>
          <cell r="E621" t="str">
            <v>h</v>
          </cell>
          <cell r="F621">
            <v>2</v>
          </cell>
        </row>
        <row r="622">
          <cell r="B622" t="str">
            <v>030508</v>
          </cell>
          <cell r="C622" t="str">
            <v>020508</v>
          </cell>
          <cell r="D622" t="str">
            <v>Cimento portland</v>
          </cell>
          <cell r="E622" t="str">
            <v>kg</v>
          </cell>
          <cell r="F622">
            <v>100</v>
          </cell>
        </row>
        <row r="623">
          <cell r="B623" t="str">
            <v>030508</v>
          </cell>
          <cell r="C623" t="str">
            <v>020517</v>
          </cell>
          <cell r="D623" t="str">
            <v>Brita 1</v>
          </cell>
          <cell r="E623" t="str">
            <v>m3</v>
          </cell>
          <cell r="F623">
            <v>0.24</v>
          </cell>
        </row>
        <row r="624">
          <cell r="B624" t="str">
            <v>030508</v>
          </cell>
          <cell r="C624" t="str">
            <v>020579</v>
          </cell>
          <cell r="D624" t="str">
            <v>Areia media</v>
          </cell>
          <cell r="E624" t="str">
            <v>m3</v>
          </cell>
          <cell r="F624">
            <v>0.21</v>
          </cell>
        </row>
        <row r="625">
          <cell r="B625" t="str">
            <v>030508</v>
          </cell>
          <cell r="C625" t="str">
            <v>010139</v>
          </cell>
          <cell r="D625" t="str">
            <v>Pedreiro</v>
          </cell>
          <cell r="E625" t="str">
            <v>h</v>
          </cell>
          <cell r="F625">
            <v>0.5</v>
          </cell>
        </row>
        <row r="626">
          <cell r="B626" t="str">
            <v>030508</v>
          </cell>
          <cell r="C626" t="str">
            <v>021518</v>
          </cell>
          <cell r="D626" t="str">
            <v>Aco ca-50 de 3/8' - 10.00mm</v>
          </cell>
          <cell r="E626" t="str">
            <v>kg</v>
          </cell>
          <cell r="F626">
            <v>13.5</v>
          </cell>
        </row>
        <row r="627">
          <cell r="B627" t="str">
            <v>030508</v>
          </cell>
          <cell r="C627" t="str">
            <v>026569</v>
          </cell>
          <cell r="D627" t="str">
            <v>Prego 18x27</v>
          </cell>
          <cell r="E627" t="str">
            <v>kg</v>
          </cell>
          <cell r="F627">
            <v>0.06</v>
          </cell>
        </row>
        <row r="628">
          <cell r="B628" t="str">
            <v>030508</v>
          </cell>
          <cell r="C628" t="str">
            <v>027010</v>
          </cell>
          <cell r="D628" t="str">
            <v>Arame recozido n.18 bwg</v>
          </cell>
          <cell r="E628" t="str">
            <v>kg</v>
          </cell>
          <cell r="F628">
            <v>0.4</v>
          </cell>
        </row>
        <row r="629">
          <cell r="B629" t="str">
            <v>030509</v>
          </cell>
          <cell r="C629" t="str">
            <v>010146</v>
          </cell>
          <cell r="D629" t="str">
            <v>Servente</v>
          </cell>
          <cell r="E629" t="str">
            <v>h</v>
          </cell>
          <cell r="F629">
            <v>0.02</v>
          </cell>
        </row>
        <row r="630">
          <cell r="B630" t="str">
            <v>030509</v>
          </cell>
          <cell r="C630" t="str">
            <v>069510</v>
          </cell>
          <cell r="D630" t="str">
            <v>Geotextil nao-tecido</v>
          </cell>
          <cell r="E630" t="str">
            <v>m2</v>
          </cell>
          <cell r="F630">
            <v>1.1000000000000001</v>
          </cell>
        </row>
        <row r="631">
          <cell r="B631" t="str">
            <v>030510</v>
          </cell>
          <cell r="C631" t="str">
            <v>010146</v>
          </cell>
          <cell r="D631" t="str">
            <v>Servente</v>
          </cell>
          <cell r="E631" t="str">
            <v>h</v>
          </cell>
          <cell r="F631">
            <v>0.03</v>
          </cell>
        </row>
        <row r="632">
          <cell r="B632" t="str">
            <v>030510</v>
          </cell>
          <cell r="C632" t="str">
            <v>019999</v>
          </cell>
          <cell r="D632" t="str">
            <v>Diversos sobre mao de obra</v>
          </cell>
          <cell r="E632" t="str">
            <v>%</v>
          </cell>
          <cell r="F632">
            <v>20</v>
          </cell>
        </row>
        <row r="633">
          <cell r="B633" t="str">
            <v>030510</v>
          </cell>
          <cell r="C633" t="str">
            <v>039020</v>
          </cell>
          <cell r="D633" t="str">
            <v>Linha de nylon</v>
          </cell>
          <cell r="E633" t="str">
            <v>m</v>
          </cell>
          <cell r="F633">
            <v>0.9</v>
          </cell>
        </row>
        <row r="634">
          <cell r="B634" t="str">
            <v>030510</v>
          </cell>
          <cell r="C634" t="str">
            <v>069510</v>
          </cell>
          <cell r="D634" t="str">
            <v>Geotextil nao-tecido</v>
          </cell>
          <cell r="E634" t="str">
            <v>m2</v>
          </cell>
          <cell r="F634">
            <v>1.05</v>
          </cell>
        </row>
        <row r="635">
          <cell r="B635" t="str">
            <v>030511</v>
          </cell>
          <cell r="C635" t="str">
            <v>010121</v>
          </cell>
          <cell r="D635" t="str">
            <v>Ferreiro</v>
          </cell>
          <cell r="E635" t="str">
            <v>h</v>
          </cell>
          <cell r="F635">
            <v>0.8</v>
          </cell>
        </row>
        <row r="636">
          <cell r="B636" t="str">
            <v>030511</v>
          </cell>
          <cell r="C636" t="str">
            <v>010139</v>
          </cell>
          <cell r="D636" t="str">
            <v>Pedreiro</v>
          </cell>
          <cell r="E636" t="str">
            <v>h</v>
          </cell>
          <cell r="F636">
            <v>1.3</v>
          </cell>
        </row>
        <row r="637">
          <cell r="B637" t="str">
            <v>030511</v>
          </cell>
          <cell r="C637" t="str">
            <v>010146</v>
          </cell>
          <cell r="D637" t="str">
            <v>Servente</v>
          </cell>
          <cell r="E637" t="str">
            <v>h</v>
          </cell>
          <cell r="F637">
            <v>4.5</v>
          </cell>
        </row>
        <row r="638">
          <cell r="B638" t="str">
            <v>030511</v>
          </cell>
          <cell r="C638" t="str">
            <v>020508</v>
          </cell>
          <cell r="D638" t="str">
            <v>Cimento portland</v>
          </cell>
          <cell r="E638" t="str">
            <v>kg</v>
          </cell>
          <cell r="F638">
            <v>167.5</v>
          </cell>
        </row>
        <row r="639">
          <cell r="B639" t="str">
            <v>030511</v>
          </cell>
          <cell r="C639" t="str">
            <v>027510</v>
          </cell>
          <cell r="D639" t="str">
            <v>Bloco de concreto articulado 15x45x60cm</v>
          </cell>
          <cell r="E639" t="str">
            <v>un</v>
          </cell>
          <cell r="F639">
            <v>5</v>
          </cell>
        </row>
        <row r="640">
          <cell r="B640" t="str">
            <v>030511</v>
          </cell>
          <cell r="C640" t="str">
            <v>020517</v>
          </cell>
          <cell r="D640" t="str">
            <v>Brita 1</v>
          </cell>
          <cell r="E640" t="str">
            <v>m3</v>
          </cell>
          <cell r="F640">
            <v>0.48</v>
          </cell>
        </row>
        <row r="641">
          <cell r="B641" t="str">
            <v>030511</v>
          </cell>
          <cell r="C641" t="str">
            <v>021502</v>
          </cell>
          <cell r="D641" t="str">
            <v>Aco ca-25 de 1/4' - 6.3mm</v>
          </cell>
          <cell r="E641" t="str">
            <v>kg</v>
          </cell>
          <cell r="F641">
            <v>7.32</v>
          </cell>
        </row>
        <row r="642">
          <cell r="B642" t="str">
            <v>030511</v>
          </cell>
          <cell r="C642" t="str">
            <v>021518</v>
          </cell>
          <cell r="D642" t="str">
            <v>Aco ca-50 de 3/8' - 10.00mm</v>
          </cell>
          <cell r="E642" t="str">
            <v>kg</v>
          </cell>
          <cell r="F642">
            <v>25</v>
          </cell>
        </row>
        <row r="643">
          <cell r="B643" t="str">
            <v>030511</v>
          </cell>
          <cell r="C643" t="str">
            <v>026569</v>
          </cell>
          <cell r="D643" t="str">
            <v>Prego 18x27</v>
          </cell>
          <cell r="E643" t="str">
            <v>kg</v>
          </cell>
          <cell r="F643">
            <v>0.15</v>
          </cell>
        </row>
        <row r="644">
          <cell r="B644" t="str">
            <v>030511</v>
          </cell>
          <cell r="C644" t="str">
            <v>020579</v>
          </cell>
          <cell r="D644" t="str">
            <v>Areia media</v>
          </cell>
          <cell r="E644" t="str">
            <v>m3</v>
          </cell>
          <cell r="F644">
            <v>0.39</v>
          </cell>
        </row>
        <row r="645">
          <cell r="B645" t="str">
            <v>030601</v>
          </cell>
          <cell r="C645" t="str">
            <v>090774</v>
          </cell>
          <cell r="D645" t="str">
            <v>Espoleta eletrica</v>
          </cell>
          <cell r="E645" t="str">
            <v>un</v>
          </cell>
          <cell r="F645">
            <v>1E-3</v>
          </cell>
        </row>
        <row r="646">
          <cell r="B646" t="str">
            <v>030601</v>
          </cell>
          <cell r="C646" t="str">
            <v>028031</v>
          </cell>
          <cell r="D646" t="str">
            <v>Espoleta</v>
          </cell>
          <cell r="E646" t="str">
            <v>un</v>
          </cell>
          <cell r="F646">
            <v>6.9999999999999999E-4</v>
          </cell>
        </row>
        <row r="647">
          <cell r="B647" t="str">
            <v>030601</v>
          </cell>
          <cell r="C647" t="str">
            <v>028032</v>
          </cell>
          <cell r="D647" t="str">
            <v>Estopim comum</v>
          </cell>
          <cell r="E647" t="str">
            <v>m</v>
          </cell>
          <cell r="F647">
            <v>6.0000000000000001E-3</v>
          </cell>
        </row>
        <row r="648">
          <cell r="B648" t="str">
            <v>030601</v>
          </cell>
          <cell r="C648" t="str">
            <v>090713</v>
          </cell>
          <cell r="D648" t="str">
            <v>Perfur.pneum.cap.furos d= 27 a 40 mm e 4 m de prof</v>
          </cell>
          <cell r="E648" t="str">
            <v>h</v>
          </cell>
          <cell r="F648">
            <v>0.42899999999999999</v>
          </cell>
        </row>
        <row r="649">
          <cell r="B649" t="str">
            <v>030601</v>
          </cell>
          <cell r="C649" t="str">
            <v>090759</v>
          </cell>
          <cell r="D649" t="str">
            <v>Cordel detonante</v>
          </cell>
          <cell r="E649" t="str">
            <v>m</v>
          </cell>
          <cell r="F649">
            <v>0.1</v>
          </cell>
        </row>
        <row r="650">
          <cell r="B650" t="str">
            <v>030601</v>
          </cell>
          <cell r="C650" t="str">
            <v>010155</v>
          </cell>
          <cell r="D650" t="str">
            <v>Operador</v>
          </cell>
          <cell r="E650" t="str">
            <v>h</v>
          </cell>
          <cell r="F650">
            <v>1</v>
          </cell>
        </row>
        <row r="651">
          <cell r="B651" t="str">
            <v>030601</v>
          </cell>
          <cell r="C651" t="str">
            <v>090775</v>
          </cell>
          <cell r="D651" t="str">
            <v>Explosivo gelatinoso 40%</v>
          </cell>
          <cell r="E651" t="str">
            <v>kg</v>
          </cell>
          <cell r="F651">
            <v>0.28000000000000003</v>
          </cell>
        </row>
        <row r="652">
          <cell r="B652" t="str">
            <v>030601</v>
          </cell>
          <cell r="C652" t="str">
            <v>090778</v>
          </cell>
          <cell r="D652" t="str">
            <v>Cabo eletrico  trancado 2 x 0,75 mm2</v>
          </cell>
          <cell r="E652" t="str">
            <v>m</v>
          </cell>
          <cell r="F652">
            <v>3.0000000000000001E-3</v>
          </cell>
        </row>
        <row r="653">
          <cell r="B653" t="str">
            <v>030601</v>
          </cell>
          <cell r="C653" t="str">
            <v>090795</v>
          </cell>
          <cell r="D653" t="str">
            <v>Retardo para cordel</v>
          </cell>
          <cell r="E653" t="str">
            <v>un</v>
          </cell>
          <cell r="F653">
            <v>7.0000000000000001E-3</v>
          </cell>
        </row>
        <row r="654">
          <cell r="B654" t="str">
            <v>030601</v>
          </cell>
          <cell r="C654" t="str">
            <v>090806</v>
          </cell>
          <cell r="D654" t="str">
            <v>Serie de brocas integrais d= 25,4 mm</v>
          </cell>
          <cell r="E654" t="str">
            <v>un</v>
          </cell>
          <cell r="F654">
            <v>9.6000000000000002E-2</v>
          </cell>
        </row>
        <row r="655">
          <cell r="B655" t="str">
            <v>030602</v>
          </cell>
          <cell r="C655" t="str">
            <v>010155</v>
          </cell>
          <cell r="D655" t="str">
            <v>Operador</v>
          </cell>
          <cell r="E655" t="str">
            <v>h</v>
          </cell>
          <cell r="F655">
            <v>1</v>
          </cell>
        </row>
        <row r="656">
          <cell r="B656" t="str">
            <v>030602</v>
          </cell>
          <cell r="C656" t="str">
            <v>028031</v>
          </cell>
          <cell r="D656" t="str">
            <v>Espoleta</v>
          </cell>
          <cell r="E656" t="str">
            <v>un</v>
          </cell>
          <cell r="F656">
            <v>6.9999999999999999E-4</v>
          </cell>
        </row>
        <row r="657">
          <cell r="B657" t="str">
            <v>030602</v>
          </cell>
          <cell r="C657" t="str">
            <v>028032</v>
          </cell>
          <cell r="D657" t="str">
            <v>Estopim comum</v>
          </cell>
          <cell r="E657" t="str">
            <v>m</v>
          </cell>
          <cell r="F657">
            <v>6.0000000000000001E-3</v>
          </cell>
        </row>
        <row r="658">
          <cell r="B658" t="str">
            <v>030602</v>
          </cell>
          <cell r="C658" t="str">
            <v>090713</v>
          </cell>
          <cell r="D658" t="str">
            <v>Perfur.pneum.cap.furos d= 27 a 40 mm e 4 m de prof</v>
          </cell>
          <cell r="E658" t="str">
            <v>h</v>
          </cell>
          <cell r="F658">
            <v>0.55800000000000005</v>
          </cell>
        </row>
        <row r="659">
          <cell r="B659" t="str">
            <v>030602</v>
          </cell>
          <cell r="C659" t="str">
            <v>090759</v>
          </cell>
          <cell r="D659" t="str">
            <v>Cordel detonante</v>
          </cell>
          <cell r="E659" t="str">
            <v>m</v>
          </cell>
          <cell r="F659">
            <v>0.1</v>
          </cell>
        </row>
        <row r="660">
          <cell r="B660" t="str">
            <v>030602</v>
          </cell>
          <cell r="C660" t="str">
            <v>090774</v>
          </cell>
          <cell r="D660" t="str">
            <v>Espoleta eletrica</v>
          </cell>
          <cell r="E660" t="str">
            <v>un</v>
          </cell>
          <cell r="F660">
            <v>1E-3</v>
          </cell>
        </row>
        <row r="661">
          <cell r="B661" t="str">
            <v>030602</v>
          </cell>
          <cell r="C661" t="str">
            <v>090775</v>
          </cell>
          <cell r="D661" t="str">
            <v>Explosivo gelatinoso 40%</v>
          </cell>
          <cell r="E661" t="str">
            <v>kg</v>
          </cell>
          <cell r="F661">
            <v>0.42</v>
          </cell>
        </row>
        <row r="662">
          <cell r="B662" t="str">
            <v>030602</v>
          </cell>
          <cell r="C662" t="str">
            <v>090778</v>
          </cell>
          <cell r="D662" t="str">
            <v>Cabo eletrico  trancado 2 x 0,75 mm2</v>
          </cell>
          <cell r="E662" t="str">
            <v>m</v>
          </cell>
          <cell r="F662">
            <v>3.0000000000000001E-3</v>
          </cell>
        </row>
        <row r="663">
          <cell r="B663" t="str">
            <v>030602</v>
          </cell>
          <cell r="C663" t="str">
            <v>090795</v>
          </cell>
          <cell r="D663" t="str">
            <v>Retardo para cordel</v>
          </cell>
          <cell r="E663" t="str">
            <v>un</v>
          </cell>
          <cell r="F663">
            <v>7.0000000000000001E-3</v>
          </cell>
        </row>
        <row r="664">
          <cell r="B664" t="str">
            <v>030602</v>
          </cell>
          <cell r="C664" t="str">
            <v>090806</v>
          </cell>
          <cell r="D664" t="str">
            <v>Serie de brocas integrais d= 25,4 mm</v>
          </cell>
          <cell r="E664" t="str">
            <v>un</v>
          </cell>
          <cell r="F664">
            <v>4.1000000000000002E-2</v>
          </cell>
        </row>
        <row r="665">
          <cell r="B665" t="str">
            <v>030603</v>
          </cell>
          <cell r="C665" t="str">
            <v>010155</v>
          </cell>
          <cell r="D665" t="str">
            <v>Operador</v>
          </cell>
          <cell r="E665" t="str">
            <v>h</v>
          </cell>
          <cell r="F665">
            <v>1</v>
          </cell>
        </row>
        <row r="666">
          <cell r="B666" t="str">
            <v>030603</v>
          </cell>
          <cell r="C666" t="str">
            <v>028031</v>
          </cell>
          <cell r="D666" t="str">
            <v>Espoleta</v>
          </cell>
          <cell r="E666" t="str">
            <v>un</v>
          </cell>
          <cell r="F666">
            <v>6.9999999999999999E-4</v>
          </cell>
        </row>
        <row r="667">
          <cell r="B667" t="str">
            <v>030603</v>
          </cell>
          <cell r="C667" t="str">
            <v>090715</v>
          </cell>
          <cell r="D667" t="str">
            <v>Perf.s/trator est.cap.p/furos de 75 a 175mm</v>
          </cell>
          <cell r="E667" t="str">
            <v>h</v>
          </cell>
          <cell r="F667">
            <v>0.27</v>
          </cell>
        </row>
        <row r="668">
          <cell r="B668" t="str">
            <v>030603</v>
          </cell>
          <cell r="C668" t="str">
            <v>090759</v>
          </cell>
          <cell r="D668" t="str">
            <v>Cordel detonante</v>
          </cell>
          <cell r="E668" t="str">
            <v>m</v>
          </cell>
          <cell r="F668">
            <v>0.08</v>
          </cell>
        </row>
        <row r="669">
          <cell r="B669" t="str">
            <v>030603</v>
          </cell>
          <cell r="C669" t="str">
            <v>090761</v>
          </cell>
          <cell r="D669" t="str">
            <v>Coroa de botoes d= 150 mm</v>
          </cell>
          <cell r="E669" t="str">
            <v>un</v>
          </cell>
          <cell r="F669">
            <v>2.8000000000000001E-2</v>
          </cell>
        </row>
        <row r="670">
          <cell r="B670" t="str">
            <v>030603</v>
          </cell>
          <cell r="C670" t="str">
            <v>090795</v>
          </cell>
          <cell r="D670" t="str">
            <v>Retardo para cordel</v>
          </cell>
          <cell r="E670" t="str">
            <v>un</v>
          </cell>
          <cell r="F670">
            <v>7.0000000000000001E-3</v>
          </cell>
        </row>
        <row r="671">
          <cell r="B671" t="str">
            <v>030603</v>
          </cell>
          <cell r="C671" t="str">
            <v>090776</v>
          </cell>
          <cell r="D671" t="str">
            <v>Explosivo gelatinoso 60%</v>
          </cell>
          <cell r="E671" t="str">
            <v>kg</v>
          </cell>
          <cell r="F671">
            <v>7.0000000000000007E-2</v>
          </cell>
        </row>
        <row r="672">
          <cell r="B672" t="str">
            <v>030603</v>
          </cell>
          <cell r="C672" t="str">
            <v>090778</v>
          </cell>
          <cell r="D672" t="str">
            <v>Cabo eletrico  trancado 2 x 0,75 mm2</v>
          </cell>
          <cell r="E672" t="str">
            <v>m</v>
          </cell>
          <cell r="F672">
            <v>3.0000000000000001E-3</v>
          </cell>
        </row>
        <row r="673">
          <cell r="B673" t="str">
            <v>030603</v>
          </cell>
          <cell r="C673" t="str">
            <v>090780</v>
          </cell>
          <cell r="D673" t="str">
            <v>Haste simples (p/utilizacao com explosivos)</v>
          </cell>
          <cell r="E673" t="str">
            <v>un</v>
          </cell>
          <cell r="F673">
            <v>3.3000000000000002E-2</v>
          </cell>
        </row>
        <row r="674">
          <cell r="B674" t="str">
            <v>030603</v>
          </cell>
          <cell r="C674" t="str">
            <v>090783</v>
          </cell>
          <cell r="D674" t="str">
            <v>Luva (p/utilizacao com explosivos)</v>
          </cell>
          <cell r="E674" t="str">
            <v>un</v>
          </cell>
          <cell r="F674">
            <v>8.0000000000000002E-3</v>
          </cell>
        </row>
        <row r="675">
          <cell r="B675" t="str">
            <v>030603</v>
          </cell>
          <cell r="C675" t="str">
            <v>090774</v>
          </cell>
          <cell r="D675" t="str">
            <v>Espoleta eletrica</v>
          </cell>
          <cell r="E675" t="str">
            <v>un</v>
          </cell>
          <cell r="F675">
            <v>1E-3</v>
          </cell>
        </row>
        <row r="676">
          <cell r="B676" t="str">
            <v>030604</v>
          </cell>
          <cell r="C676" t="str">
            <v>090774</v>
          </cell>
          <cell r="D676" t="str">
            <v>Espoleta eletrica</v>
          </cell>
          <cell r="E676" t="str">
            <v>un</v>
          </cell>
          <cell r="F676">
            <v>1E-3</v>
          </cell>
        </row>
        <row r="677">
          <cell r="B677" t="str">
            <v>030604</v>
          </cell>
          <cell r="C677" t="str">
            <v>090776</v>
          </cell>
          <cell r="D677" t="str">
            <v>Explosivo gelatinoso 60%</v>
          </cell>
          <cell r="E677" t="str">
            <v>kg</v>
          </cell>
          <cell r="F677">
            <v>0.105</v>
          </cell>
        </row>
        <row r="678">
          <cell r="B678" t="str">
            <v>030604</v>
          </cell>
          <cell r="C678" t="str">
            <v>028031</v>
          </cell>
          <cell r="D678" t="str">
            <v>Espoleta</v>
          </cell>
          <cell r="E678" t="str">
            <v>un</v>
          </cell>
          <cell r="F678">
            <v>6.9999999999999999E-4</v>
          </cell>
        </row>
        <row r="679">
          <cell r="B679" t="str">
            <v>030604</v>
          </cell>
          <cell r="C679" t="str">
            <v>090759</v>
          </cell>
          <cell r="D679" t="str">
            <v>Cordel detonante</v>
          </cell>
          <cell r="E679" t="str">
            <v>m</v>
          </cell>
          <cell r="F679">
            <v>0.08</v>
          </cell>
        </row>
        <row r="680">
          <cell r="B680" t="str">
            <v>030604</v>
          </cell>
          <cell r="C680" t="str">
            <v>090761</v>
          </cell>
          <cell r="D680" t="str">
            <v>Coroa de botoes d= 150 mm</v>
          </cell>
          <cell r="E680" t="str">
            <v>un</v>
          </cell>
          <cell r="F680">
            <v>0.05</v>
          </cell>
        </row>
        <row r="681">
          <cell r="B681" t="str">
            <v>030604</v>
          </cell>
          <cell r="C681" t="str">
            <v>010155</v>
          </cell>
          <cell r="D681" t="str">
            <v>Operador</v>
          </cell>
          <cell r="E681" t="str">
            <v>h</v>
          </cell>
          <cell r="F681">
            <v>1</v>
          </cell>
        </row>
        <row r="682">
          <cell r="B682" t="str">
            <v>030604</v>
          </cell>
          <cell r="C682" t="str">
            <v>090715</v>
          </cell>
          <cell r="D682" t="str">
            <v>Perf.s/trator est.cap.p/furos de 75 a 175mm</v>
          </cell>
          <cell r="E682" t="str">
            <v>h</v>
          </cell>
          <cell r="F682">
            <v>0.378</v>
          </cell>
        </row>
        <row r="683">
          <cell r="B683" t="str">
            <v>030604</v>
          </cell>
          <cell r="C683" t="str">
            <v>090778</v>
          </cell>
          <cell r="D683" t="str">
            <v>Cabo eletrico  trancado 2 x 0,75 mm2</v>
          </cell>
          <cell r="E683" t="str">
            <v>m</v>
          </cell>
          <cell r="F683">
            <v>3.0000000000000001E-3</v>
          </cell>
        </row>
        <row r="684">
          <cell r="B684" t="str">
            <v>030604</v>
          </cell>
          <cell r="C684" t="str">
            <v>090780</v>
          </cell>
          <cell r="D684" t="str">
            <v>Haste simples (p/utilizacao com explosivos)</v>
          </cell>
          <cell r="E684" t="str">
            <v>un</v>
          </cell>
          <cell r="F684">
            <v>6.7000000000000004E-2</v>
          </cell>
        </row>
        <row r="685">
          <cell r="B685" t="str">
            <v>030604</v>
          </cell>
          <cell r="C685" t="str">
            <v>090783</v>
          </cell>
          <cell r="D685" t="str">
            <v>Luva (p/utilizacao com explosivos)</v>
          </cell>
          <cell r="E685" t="str">
            <v>un</v>
          </cell>
          <cell r="F685">
            <v>1.6999999999999999E-3</v>
          </cell>
        </row>
        <row r="686">
          <cell r="B686" t="str">
            <v>030604</v>
          </cell>
          <cell r="C686" t="str">
            <v>090795</v>
          </cell>
          <cell r="D686" t="str">
            <v>Retardo para cordel</v>
          </cell>
          <cell r="E686" t="str">
            <v>un</v>
          </cell>
          <cell r="F686">
            <v>7.0000000000000001E-3</v>
          </cell>
        </row>
        <row r="687">
          <cell r="B687" t="str">
            <v>030605</v>
          </cell>
          <cell r="C687" t="str">
            <v>010146</v>
          </cell>
          <cell r="D687" t="str">
            <v>Servente</v>
          </cell>
          <cell r="E687" t="str">
            <v>h</v>
          </cell>
          <cell r="F687">
            <v>1.2E-2</v>
          </cell>
        </row>
        <row r="688">
          <cell r="B688" t="str">
            <v>030605</v>
          </cell>
          <cell r="C688" t="str">
            <v>090702</v>
          </cell>
          <cell r="D688" t="str">
            <v>Compressor de ar cap. 601 pcm</v>
          </cell>
          <cell r="E688" t="str">
            <v>h</v>
          </cell>
          <cell r="F688">
            <v>0.95</v>
          </cell>
        </row>
        <row r="689">
          <cell r="B689" t="str">
            <v>030605</v>
          </cell>
          <cell r="C689" t="str">
            <v>090715</v>
          </cell>
          <cell r="D689" t="str">
            <v>Perf.s/trator est.cap.p/furos de 75 a 175mm</v>
          </cell>
          <cell r="E689" t="str">
            <v>h</v>
          </cell>
          <cell r="F689">
            <v>0.8</v>
          </cell>
        </row>
        <row r="690">
          <cell r="B690" t="str">
            <v>030605</v>
          </cell>
          <cell r="C690" t="str">
            <v>090760</v>
          </cell>
          <cell r="D690" t="str">
            <v>Coroa de botoes d= 100 mm</v>
          </cell>
          <cell r="E690" t="str">
            <v>un</v>
          </cell>
          <cell r="F690">
            <v>2.8000000000000001E-2</v>
          </cell>
        </row>
        <row r="691">
          <cell r="B691" t="str">
            <v>030605</v>
          </cell>
          <cell r="C691" t="str">
            <v>090780</v>
          </cell>
          <cell r="D691" t="str">
            <v>Haste simples (p/utilizacao com explosivos)</v>
          </cell>
          <cell r="E691" t="str">
            <v>un</v>
          </cell>
          <cell r="F691">
            <v>3.3000000000000002E-2</v>
          </cell>
        </row>
        <row r="692">
          <cell r="B692" t="str">
            <v>030605</v>
          </cell>
          <cell r="C692" t="str">
            <v>090783</v>
          </cell>
          <cell r="D692" t="str">
            <v>Luva (p/utilizacao com explosivos)</v>
          </cell>
          <cell r="E692" t="str">
            <v>un</v>
          </cell>
          <cell r="F692">
            <v>1.7000000000000001E-2</v>
          </cell>
        </row>
        <row r="693">
          <cell r="B693" t="str">
            <v>030605</v>
          </cell>
          <cell r="C693" t="str">
            <v>090793</v>
          </cell>
          <cell r="D693" t="str">
            <v>Punho (para explosivos)</v>
          </cell>
          <cell r="E693" t="str">
            <v>un</v>
          </cell>
          <cell r="F693">
            <v>0.06</v>
          </cell>
        </row>
        <row r="694">
          <cell r="B694" t="str">
            <v>030606</v>
          </cell>
          <cell r="C694" t="str">
            <v>010146</v>
          </cell>
          <cell r="D694" t="str">
            <v>Servente</v>
          </cell>
          <cell r="E694" t="str">
            <v>h</v>
          </cell>
          <cell r="F694">
            <v>1.2E-2</v>
          </cell>
        </row>
        <row r="695">
          <cell r="B695" t="str">
            <v>030606</v>
          </cell>
          <cell r="C695" t="str">
            <v>028031</v>
          </cell>
          <cell r="D695" t="str">
            <v>Espoleta</v>
          </cell>
          <cell r="E695" t="str">
            <v>un</v>
          </cell>
          <cell r="F695">
            <v>1E-3</v>
          </cell>
        </row>
        <row r="696">
          <cell r="B696" t="str">
            <v>030606</v>
          </cell>
          <cell r="C696" t="str">
            <v>090776</v>
          </cell>
          <cell r="D696" t="str">
            <v>Explosivo gelatinoso 60%</v>
          </cell>
          <cell r="E696" t="str">
            <v>kg</v>
          </cell>
          <cell r="F696">
            <v>0.246</v>
          </cell>
        </row>
        <row r="697">
          <cell r="B697" t="str">
            <v>030606</v>
          </cell>
          <cell r="C697" t="str">
            <v>090715</v>
          </cell>
          <cell r="D697" t="str">
            <v>Perf.s/trator est.cap.p/furos de 75 a 175mm</v>
          </cell>
          <cell r="E697" t="str">
            <v>h</v>
          </cell>
          <cell r="F697">
            <v>0.22</v>
          </cell>
        </row>
        <row r="698">
          <cell r="B698" t="str">
            <v>030606</v>
          </cell>
          <cell r="C698" t="str">
            <v>090725</v>
          </cell>
          <cell r="D698" t="str">
            <v>Cabo de fogo</v>
          </cell>
          <cell r="E698" t="str">
            <v>h</v>
          </cell>
          <cell r="F698">
            <v>1.4E-2</v>
          </cell>
        </row>
        <row r="699">
          <cell r="B699" t="str">
            <v>030606</v>
          </cell>
          <cell r="C699" t="str">
            <v>090759</v>
          </cell>
          <cell r="D699" t="str">
            <v>Cordel detonante</v>
          </cell>
          <cell r="E699" t="str">
            <v>m</v>
          </cell>
          <cell r="F699">
            <v>2</v>
          </cell>
        </row>
        <row r="700">
          <cell r="B700" t="str">
            <v>030606</v>
          </cell>
          <cell r="C700" t="str">
            <v>090760</v>
          </cell>
          <cell r="D700" t="str">
            <v>Coroa de botoes d= 100 mm</v>
          </cell>
          <cell r="E700" t="str">
            <v>un</v>
          </cell>
          <cell r="F700">
            <v>5.0000000000000001E-3</v>
          </cell>
        </row>
        <row r="701">
          <cell r="B701" t="str">
            <v>030606</v>
          </cell>
          <cell r="C701" t="str">
            <v>028032</v>
          </cell>
          <cell r="D701" t="str">
            <v>Estopim comum</v>
          </cell>
          <cell r="E701" t="str">
            <v>m</v>
          </cell>
          <cell r="F701">
            <v>2E-3</v>
          </cell>
        </row>
        <row r="702">
          <cell r="B702" t="str">
            <v>030606</v>
          </cell>
          <cell r="C702" t="str">
            <v>090780</v>
          </cell>
          <cell r="D702" t="str">
            <v>Haste simples (p/utilizacao com explosivos)</v>
          </cell>
          <cell r="E702" t="str">
            <v>un</v>
          </cell>
          <cell r="F702">
            <v>6.0000000000000001E-3</v>
          </cell>
        </row>
        <row r="703">
          <cell r="B703" t="str">
            <v>030606</v>
          </cell>
          <cell r="C703" t="str">
            <v>090783</v>
          </cell>
          <cell r="D703" t="str">
            <v>Luva (p/utilizacao com explosivos)</v>
          </cell>
          <cell r="E703" t="str">
            <v>un</v>
          </cell>
          <cell r="F703">
            <v>4.0000000000000001E-3</v>
          </cell>
        </row>
        <row r="704">
          <cell r="B704" t="str">
            <v>030606</v>
          </cell>
          <cell r="C704" t="str">
            <v>090793</v>
          </cell>
          <cell r="D704" t="str">
            <v>Punho (para explosivos)</v>
          </cell>
          <cell r="E704" t="str">
            <v>un</v>
          </cell>
          <cell r="F704">
            <v>1.2E-2</v>
          </cell>
        </row>
        <row r="705">
          <cell r="B705" t="str">
            <v>030607</v>
          </cell>
          <cell r="C705" t="str">
            <v>010146</v>
          </cell>
          <cell r="D705" t="str">
            <v>Servente</v>
          </cell>
          <cell r="E705" t="str">
            <v>h</v>
          </cell>
          <cell r="F705">
            <v>1.2E-2</v>
          </cell>
        </row>
        <row r="706">
          <cell r="B706" t="str">
            <v>030607</v>
          </cell>
          <cell r="C706" t="str">
            <v>028031</v>
          </cell>
          <cell r="D706" t="str">
            <v>Espoleta</v>
          </cell>
          <cell r="E706" t="str">
            <v>un</v>
          </cell>
          <cell r="F706">
            <v>1E-3</v>
          </cell>
        </row>
        <row r="707">
          <cell r="B707" t="str">
            <v>030607</v>
          </cell>
          <cell r="C707" t="str">
            <v>028032</v>
          </cell>
          <cell r="D707" t="str">
            <v>Estopim comum</v>
          </cell>
          <cell r="E707" t="str">
            <v>m</v>
          </cell>
          <cell r="F707">
            <v>2E-3</v>
          </cell>
        </row>
        <row r="708">
          <cell r="B708" t="str">
            <v>030607</v>
          </cell>
          <cell r="C708" t="str">
            <v>090715</v>
          </cell>
          <cell r="D708" t="str">
            <v>Perf.s/trator est.cap.p/furos de 75 a 175mm</v>
          </cell>
          <cell r="E708" t="str">
            <v>h</v>
          </cell>
          <cell r="F708">
            <v>0.187</v>
          </cell>
        </row>
        <row r="709">
          <cell r="B709" t="str">
            <v>030607</v>
          </cell>
          <cell r="C709" t="str">
            <v>090725</v>
          </cell>
          <cell r="D709" t="str">
            <v>Cabo de fogo</v>
          </cell>
          <cell r="E709" t="str">
            <v>h</v>
          </cell>
          <cell r="F709">
            <v>1.4E-2</v>
          </cell>
        </row>
        <row r="710">
          <cell r="B710" t="str">
            <v>030607</v>
          </cell>
          <cell r="C710" t="str">
            <v>090759</v>
          </cell>
          <cell r="D710" t="str">
            <v>Cordel detonante</v>
          </cell>
          <cell r="E710" t="str">
            <v>m</v>
          </cell>
          <cell r="F710">
            <v>2</v>
          </cell>
        </row>
        <row r="711">
          <cell r="B711" t="str">
            <v>030607</v>
          </cell>
          <cell r="C711" t="str">
            <v>090760</v>
          </cell>
          <cell r="D711" t="str">
            <v>Coroa de botoes d= 100 mm</v>
          </cell>
          <cell r="E711" t="str">
            <v>un</v>
          </cell>
          <cell r="F711">
            <v>2.8000000000000001E-2</v>
          </cell>
        </row>
        <row r="712">
          <cell r="B712" t="str">
            <v>030607</v>
          </cell>
          <cell r="C712" t="str">
            <v>090776</v>
          </cell>
          <cell r="D712" t="str">
            <v>Explosivo gelatinoso 60%</v>
          </cell>
          <cell r="E712" t="str">
            <v>kg</v>
          </cell>
          <cell r="F712">
            <v>0.3</v>
          </cell>
        </row>
        <row r="713">
          <cell r="B713" t="str">
            <v>030607</v>
          </cell>
          <cell r="C713" t="str">
            <v>090780</v>
          </cell>
          <cell r="D713" t="str">
            <v>Haste simples (p/utilizacao com explosivos)</v>
          </cell>
          <cell r="E713" t="str">
            <v>un</v>
          </cell>
          <cell r="F713">
            <v>3.3000000000000002E-2</v>
          </cell>
        </row>
        <row r="714">
          <cell r="B714" t="str">
            <v>030607</v>
          </cell>
          <cell r="C714" t="str">
            <v>090783</v>
          </cell>
          <cell r="D714" t="str">
            <v>Luva (p/utilizacao com explosivos)</v>
          </cell>
          <cell r="E714" t="str">
            <v>un</v>
          </cell>
          <cell r="F714">
            <v>1.7000000000000001E-2</v>
          </cell>
        </row>
        <row r="715">
          <cell r="B715" t="str">
            <v>030607</v>
          </cell>
          <cell r="C715" t="str">
            <v>090793</v>
          </cell>
          <cell r="D715" t="str">
            <v>Punho (para explosivos)</v>
          </cell>
          <cell r="E715" t="str">
            <v>un</v>
          </cell>
          <cell r="F715">
            <v>0.06</v>
          </cell>
        </row>
        <row r="716">
          <cell r="B716" t="str">
            <v>030608</v>
          </cell>
          <cell r="C716" t="str">
            <v>010146</v>
          </cell>
          <cell r="D716" t="str">
            <v>Servente</v>
          </cell>
          <cell r="E716" t="str">
            <v>h</v>
          </cell>
          <cell r="F716">
            <v>4.2000000000000003E-2</v>
          </cell>
        </row>
        <row r="717">
          <cell r="B717" t="str">
            <v>030608</v>
          </cell>
          <cell r="C717" t="str">
            <v>028030</v>
          </cell>
          <cell r="D717" t="str">
            <v>Dinamite 40%</v>
          </cell>
          <cell r="E717" t="str">
            <v>kg</v>
          </cell>
          <cell r="F717">
            <v>0.4</v>
          </cell>
        </row>
        <row r="718">
          <cell r="B718" t="str">
            <v>030608</v>
          </cell>
          <cell r="C718" t="str">
            <v>028031</v>
          </cell>
          <cell r="D718" t="str">
            <v>Espoleta</v>
          </cell>
          <cell r="E718" t="str">
            <v>un</v>
          </cell>
          <cell r="F718">
            <v>3</v>
          </cell>
        </row>
        <row r="719">
          <cell r="B719" t="str">
            <v>030608</v>
          </cell>
          <cell r="C719" t="str">
            <v>028032</v>
          </cell>
          <cell r="D719" t="str">
            <v>Estopim comum</v>
          </cell>
          <cell r="E719" t="str">
            <v>m</v>
          </cell>
          <cell r="F719">
            <v>3</v>
          </cell>
        </row>
        <row r="720">
          <cell r="B720" t="str">
            <v>030608</v>
          </cell>
          <cell r="C720" t="str">
            <v>090702</v>
          </cell>
          <cell r="D720" t="str">
            <v>Compressor de ar cap. 601 pcm</v>
          </cell>
          <cell r="E720" t="str">
            <v>h</v>
          </cell>
          <cell r="F720">
            <v>0.9</v>
          </cell>
        </row>
        <row r="721">
          <cell r="B721" t="str">
            <v>030608</v>
          </cell>
          <cell r="C721" t="str">
            <v>090713</v>
          </cell>
          <cell r="D721" t="str">
            <v>Perfur.pneum.cap.furos d= 27 a 40 mm e 4 m de prof</v>
          </cell>
          <cell r="E721" t="str">
            <v>h</v>
          </cell>
          <cell r="F721">
            <v>0.9</v>
          </cell>
        </row>
        <row r="722">
          <cell r="B722" t="str">
            <v>030608</v>
          </cell>
          <cell r="C722" t="str">
            <v>090725</v>
          </cell>
          <cell r="D722" t="str">
            <v>Cabo de fogo</v>
          </cell>
          <cell r="E722" t="str">
            <v>h</v>
          </cell>
          <cell r="F722">
            <v>1.4E-2</v>
          </cell>
        </row>
        <row r="723">
          <cell r="B723" t="str">
            <v>030608</v>
          </cell>
          <cell r="C723" t="str">
            <v>090759</v>
          </cell>
          <cell r="D723" t="str">
            <v>Cordel detonante</v>
          </cell>
          <cell r="E723" t="str">
            <v>m</v>
          </cell>
          <cell r="F723">
            <v>6</v>
          </cell>
        </row>
        <row r="724">
          <cell r="B724" t="str">
            <v>030608</v>
          </cell>
          <cell r="C724" t="str">
            <v>090950</v>
          </cell>
          <cell r="D724" t="str">
            <v>Brocas integrais</v>
          </cell>
          <cell r="E724" t="str">
            <v>un</v>
          </cell>
          <cell r="F724">
            <v>0.02</v>
          </cell>
        </row>
        <row r="725">
          <cell r="B725" t="str">
            <v>030609</v>
          </cell>
          <cell r="C725" t="str">
            <v>010146</v>
          </cell>
          <cell r="D725" t="str">
            <v>Servente</v>
          </cell>
          <cell r="E725" t="str">
            <v>h</v>
          </cell>
          <cell r="F725">
            <v>4.2000000000000003E-2</v>
          </cell>
        </row>
        <row r="726">
          <cell r="B726" t="str">
            <v>030609</v>
          </cell>
          <cell r="C726" t="str">
            <v>028031</v>
          </cell>
          <cell r="D726" t="str">
            <v>Espoleta</v>
          </cell>
          <cell r="E726" t="str">
            <v>un</v>
          </cell>
          <cell r="F726">
            <v>1</v>
          </cell>
        </row>
        <row r="727">
          <cell r="B727" t="str">
            <v>030609</v>
          </cell>
          <cell r="C727" t="str">
            <v>090775</v>
          </cell>
          <cell r="D727" t="str">
            <v>Explosivo gelatinoso 40%</v>
          </cell>
          <cell r="E727" t="str">
            <v>kg</v>
          </cell>
          <cell r="F727">
            <v>0.3</v>
          </cell>
        </row>
        <row r="728">
          <cell r="B728" t="str">
            <v>030609</v>
          </cell>
          <cell r="C728" t="str">
            <v>090795</v>
          </cell>
          <cell r="D728" t="str">
            <v>Retardo para cordel</v>
          </cell>
          <cell r="E728" t="str">
            <v>un</v>
          </cell>
          <cell r="F728">
            <v>3</v>
          </cell>
        </row>
        <row r="729">
          <cell r="B729" t="str">
            <v>030609</v>
          </cell>
          <cell r="C729" t="str">
            <v>090702</v>
          </cell>
          <cell r="D729" t="str">
            <v>Compressor de ar cap. 601 pcm</v>
          </cell>
          <cell r="E729" t="str">
            <v>h</v>
          </cell>
          <cell r="F729">
            <v>0.9</v>
          </cell>
        </row>
        <row r="730">
          <cell r="B730" t="str">
            <v>030609</v>
          </cell>
          <cell r="C730" t="str">
            <v>090725</v>
          </cell>
          <cell r="D730" t="str">
            <v>Cabo de fogo</v>
          </cell>
          <cell r="E730" t="str">
            <v>h</v>
          </cell>
          <cell r="F730">
            <v>1.4E-2</v>
          </cell>
        </row>
        <row r="731">
          <cell r="B731" t="str">
            <v>030609</v>
          </cell>
          <cell r="C731" t="str">
            <v>090759</v>
          </cell>
          <cell r="D731" t="str">
            <v>Cordel detonante</v>
          </cell>
          <cell r="E731" t="str">
            <v>m</v>
          </cell>
          <cell r="F731">
            <v>9</v>
          </cell>
        </row>
        <row r="732">
          <cell r="B732" t="str">
            <v>030609</v>
          </cell>
          <cell r="C732" t="str">
            <v>028032</v>
          </cell>
          <cell r="D732" t="str">
            <v>Estopim comum</v>
          </cell>
          <cell r="E732" t="str">
            <v>m</v>
          </cell>
          <cell r="F732">
            <v>1</v>
          </cell>
        </row>
        <row r="733">
          <cell r="B733" t="str">
            <v>030609</v>
          </cell>
          <cell r="C733" t="str">
            <v>090713</v>
          </cell>
          <cell r="D733" t="str">
            <v>Perfur.pneum.cap.furos d= 27 a 40 mm e 4 m de prof</v>
          </cell>
          <cell r="E733" t="str">
            <v>h</v>
          </cell>
          <cell r="F733">
            <v>0.9</v>
          </cell>
        </row>
        <row r="734">
          <cell r="B734" t="str">
            <v>030609</v>
          </cell>
          <cell r="C734" t="str">
            <v>090950</v>
          </cell>
          <cell r="D734" t="str">
            <v>Brocas integrais</v>
          </cell>
          <cell r="E734" t="str">
            <v>un</v>
          </cell>
          <cell r="F734">
            <v>0.02</v>
          </cell>
        </row>
        <row r="735">
          <cell r="B735" t="str">
            <v>030610</v>
          </cell>
          <cell r="C735" t="str">
            <v>010146</v>
          </cell>
          <cell r="D735" t="str">
            <v>Servente</v>
          </cell>
          <cell r="E735" t="str">
            <v>h</v>
          </cell>
          <cell r="F735">
            <v>4.2000000000000003E-2</v>
          </cell>
        </row>
        <row r="736">
          <cell r="B736" t="str">
            <v>030610</v>
          </cell>
          <cell r="C736" t="str">
            <v>028031</v>
          </cell>
          <cell r="D736" t="str">
            <v>Espoleta</v>
          </cell>
          <cell r="E736" t="str">
            <v>un</v>
          </cell>
          <cell r="F736">
            <v>1</v>
          </cell>
        </row>
        <row r="737">
          <cell r="B737" t="str">
            <v>030610</v>
          </cell>
          <cell r="C737" t="str">
            <v>028032</v>
          </cell>
          <cell r="D737" t="str">
            <v>Estopim comum</v>
          </cell>
          <cell r="E737" t="str">
            <v>m</v>
          </cell>
          <cell r="F737">
            <v>3</v>
          </cell>
        </row>
        <row r="738">
          <cell r="B738" t="str">
            <v>030610</v>
          </cell>
          <cell r="C738" t="str">
            <v>090702</v>
          </cell>
          <cell r="D738" t="str">
            <v>Compressor de ar cap. 601 pcm</v>
          </cell>
          <cell r="E738" t="str">
            <v>h</v>
          </cell>
          <cell r="F738">
            <v>5.1999999999999998E-2</v>
          </cell>
        </row>
        <row r="739">
          <cell r="B739" t="str">
            <v>030610</v>
          </cell>
          <cell r="C739" t="str">
            <v>090714</v>
          </cell>
          <cell r="D739" t="str">
            <v>Perf.s/trator est.cap.p/furos ate 75 mm</v>
          </cell>
          <cell r="E739" t="str">
            <v>h</v>
          </cell>
          <cell r="F739">
            <v>4.3999999999999997E-2</v>
          </cell>
        </row>
        <row r="740">
          <cell r="B740" t="str">
            <v>030610</v>
          </cell>
          <cell r="C740" t="str">
            <v>090783</v>
          </cell>
          <cell r="D740" t="str">
            <v>Luva (p/utilizacao com explosivos)</v>
          </cell>
          <cell r="E740" t="str">
            <v>un</v>
          </cell>
          <cell r="F740">
            <v>1.7000000000000001E-2</v>
          </cell>
        </row>
        <row r="741">
          <cell r="B741" t="str">
            <v>030610</v>
          </cell>
          <cell r="C741" t="str">
            <v>090725</v>
          </cell>
          <cell r="D741" t="str">
            <v>Cabo de fogo</v>
          </cell>
          <cell r="E741" t="str">
            <v>h</v>
          </cell>
          <cell r="F741">
            <v>1.4E-2</v>
          </cell>
        </row>
        <row r="742">
          <cell r="B742" t="str">
            <v>030610</v>
          </cell>
          <cell r="C742" t="str">
            <v>090762</v>
          </cell>
          <cell r="D742" t="str">
            <v>Coroa de botoes d= 50 mm</v>
          </cell>
          <cell r="E742" t="str">
            <v>un</v>
          </cell>
          <cell r="F742">
            <v>2.8000000000000001E-2</v>
          </cell>
        </row>
        <row r="743">
          <cell r="B743" t="str">
            <v>030610</v>
          </cell>
          <cell r="C743" t="str">
            <v>090775</v>
          </cell>
          <cell r="D743" t="str">
            <v>Explosivo gelatinoso 40%</v>
          </cell>
          <cell r="E743" t="str">
            <v>kg</v>
          </cell>
          <cell r="F743">
            <v>0.6</v>
          </cell>
        </row>
        <row r="744">
          <cell r="B744" t="str">
            <v>030610</v>
          </cell>
          <cell r="C744" t="str">
            <v>090780</v>
          </cell>
          <cell r="D744" t="str">
            <v>Haste simples (p/utilizacao com explosivos)</v>
          </cell>
          <cell r="E744" t="str">
            <v>un</v>
          </cell>
          <cell r="F744">
            <v>3.3000000000000002E-2</v>
          </cell>
        </row>
        <row r="745">
          <cell r="B745" t="str">
            <v>030610</v>
          </cell>
          <cell r="C745" t="str">
            <v>090759</v>
          </cell>
          <cell r="D745" t="str">
            <v>Cordel detonante</v>
          </cell>
          <cell r="E745" t="str">
            <v>m</v>
          </cell>
          <cell r="F745">
            <v>8</v>
          </cell>
        </row>
        <row r="746">
          <cell r="B746" t="str">
            <v>030610</v>
          </cell>
          <cell r="C746" t="str">
            <v>090793</v>
          </cell>
          <cell r="D746" t="str">
            <v>Punho (para explosivos)</v>
          </cell>
          <cell r="E746" t="str">
            <v>un</v>
          </cell>
          <cell r="F746">
            <v>0.06</v>
          </cell>
        </row>
        <row r="747">
          <cell r="B747" t="str">
            <v>030610</v>
          </cell>
          <cell r="C747" t="str">
            <v>090795</v>
          </cell>
          <cell r="D747" t="str">
            <v>Retardo para cordel</v>
          </cell>
          <cell r="E747" t="str">
            <v>un</v>
          </cell>
          <cell r="F747">
            <v>3</v>
          </cell>
        </row>
        <row r="748">
          <cell r="B748" t="str">
            <v>030611</v>
          </cell>
          <cell r="C748" t="str">
            <v>010146</v>
          </cell>
          <cell r="D748" t="str">
            <v>Servente</v>
          </cell>
          <cell r="E748" t="str">
            <v>h</v>
          </cell>
          <cell r="F748">
            <v>4.2000000000000003E-2</v>
          </cell>
        </row>
        <row r="749">
          <cell r="B749" t="str">
            <v>030611</v>
          </cell>
          <cell r="C749" t="str">
            <v>028031</v>
          </cell>
          <cell r="D749" t="str">
            <v>Espoleta</v>
          </cell>
          <cell r="E749" t="str">
            <v>un</v>
          </cell>
          <cell r="F749">
            <v>1</v>
          </cell>
        </row>
        <row r="750">
          <cell r="B750" t="str">
            <v>030611</v>
          </cell>
          <cell r="C750" t="str">
            <v>028032</v>
          </cell>
          <cell r="D750" t="str">
            <v>Estopim comum</v>
          </cell>
          <cell r="E750" t="str">
            <v>m</v>
          </cell>
          <cell r="F750">
            <v>1</v>
          </cell>
        </row>
        <row r="751">
          <cell r="B751" t="str">
            <v>030611</v>
          </cell>
          <cell r="C751" t="str">
            <v>090702</v>
          </cell>
          <cell r="D751" t="str">
            <v>Compressor de ar cap. 601 pcm</v>
          </cell>
          <cell r="E751" t="str">
            <v>h</v>
          </cell>
          <cell r="F751">
            <v>0.65</v>
          </cell>
        </row>
        <row r="752">
          <cell r="B752" t="str">
            <v>030611</v>
          </cell>
          <cell r="C752" t="str">
            <v>090950</v>
          </cell>
          <cell r="D752" t="str">
            <v>Brocas integrais</v>
          </cell>
          <cell r="E752" t="str">
            <v>un</v>
          </cell>
          <cell r="F752">
            <v>0.4</v>
          </cell>
        </row>
        <row r="753">
          <cell r="B753" t="str">
            <v>030611</v>
          </cell>
          <cell r="C753" t="str">
            <v>090725</v>
          </cell>
          <cell r="D753" t="str">
            <v>Cabo de fogo</v>
          </cell>
          <cell r="E753" t="str">
            <v>h</v>
          </cell>
          <cell r="F753">
            <v>1.4E-2</v>
          </cell>
        </row>
        <row r="754">
          <cell r="B754" t="str">
            <v>030611</v>
          </cell>
          <cell r="C754" t="str">
            <v>090759</v>
          </cell>
          <cell r="D754" t="str">
            <v>Cordel detonante</v>
          </cell>
          <cell r="E754" t="str">
            <v>m</v>
          </cell>
          <cell r="F754">
            <v>1.5</v>
          </cell>
        </row>
        <row r="755">
          <cell r="B755" t="str">
            <v>030611</v>
          </cell>
          <cell r="C755" t="str">
            <v>090775</v>
          </cell>
          <cell r="D755" t="str">
            <v>Explosivo gelatinoso 40%</v>
          </cell>
          <cell r="E755" t="str">
            <v>kg</v>
          </cell>
          <cell r="F755">
            <v>0.4</v>
          </cell>
        </row>
        <row r="756">
          <cell r="B756" t="str">
            <v>030611</v>
          </cell>
          <cell r="C756" t="str">
            <v>090795</v>
          </cell>
          <cell r="D756" t="str">
            <v>Retardo para cordel</v>
          </cell>
          <cell r="E756" t="str">
            <v>un</v>
          </cell>
          <cell r="F756">
            <v>5</v>
          </cell>
        </row>
        <row r="757">
          <cell r="B757" t="str">
            <v>030611</v>
          </cell>
          <cell r="C757" t="str">
            <v>090713</v>
          </cell>
          <cell r="D757" t="str">
            <v>Perfur.pneum.cap.furos d= 27 a 40 mm e 4 m de prof</v>
          </cell>
          <cell r="E757" t="str">
            <v>h</v>
          </cell>
          <cell r="F757">
            <v>0.5</v>
          </cell>
        </row>
        <row r="758">
          <cell r="B758" t="str">
            <v>040101</v>
          </cell>
          <cell r="C758" t="str">
            <v>010146</v>
          </cell>
          <cell r="D758" t="str">
            <v>Servente</v>
          </cell>
          <cell r="E758" t="str">
            <v>h</v>
          </cell>
          <cell r="F758">
            <v>0.72</v>
          </cell>
        </row>
        <row r="759">
          <cell r="B759" t="str">
            <v>040101</v>
          </cell>
          <cell r="C759" t="str">
            <v>080103</v>
          </cell>
          <cell r="D759" t="str">
            <v>Caminhao basculante pot. 116 a 132 hp - 4 m3</v>
          </cell>
          <cell r="E759" t="str">
            <v>h</v>
          </cell>
          <cell r="F759">
            <v>0.24</v>
          </cell>
        </row>
        <row r="760">
          <cell r="B760" t="str">
            <v>040102</v>
          </cell>
          <cell r="C760" t="str">
            <v>010146</v>
          </cell>
          <cell r="D760" t="str">
            <v>Servente</v>
          </cell>
          <cell r="E760" t="str">
            <v>h</v>
          </cell>
          <cell r="F760">
            <v>0.6</v>
          </cell>
        </row>
        <row r="761">
          <cell r="B761" t="str">
            <v>040102</v>
          </cell>
          <cell r="C761" t="str">
            <v>080103</v>
          </cell>
          <cell r="D761" t="str">
            <v>Caminhao basculante pot. 116 a 132 hp - 4 m3</v>
          </cell>
          <cell r="E761" t="str">
            <v>h</v>
          </cell>
          <cell r="F761">
            <v>0.2</v>
          </cell>
        </row>
        <row r="762">
          <cell r="B762" t="str">
            <v>040103</v>
          </cell>
          <cell r="C762" t="str">
            <v>010146</v>
          </cell>
          <cell r="D762" t="str">
            <v>Servente</v>
          </cell>
          <cell r="E762" t="str">
            <v>h</v>
          </cell>
          <cell r="F762">
            <v>0.75</v>
          </cell>
        </row>
        <row r="763">
          <cell r="B763" t="str">
            <v>040103</v>
          </cell>
          <cell r="C763" t="str">
            <v>080103</v>
          </cell>
          <cell r="D763" t="str">
            <v>Caminhao basculante pot. 116 a 132 hp - 4 m3</v>
          </cell>
          <cell r="E763" t="str">
            <v>h</v>
          </cell>
          <cell r="F763">
            <v>0.25</v>
          </cell>
        </row>
        <row r="764">
          <cell r="B764" t="str">
            <v>040104</v>
          </cell>
          <cell r="C764" t="str">
            <v>010146</v>
          </cell>
          <cell r="D764" t="str">
            <v>Servente</v>
          </cell>
          <cell r="E764" t="str">
            <v>h</v>
          </cell>
          <cell r="F764">
            <v>3.5799999999999998E-2</v>
          </cell>
        </row>
        <row r="765">
          <cell r="B765" t="str">
            <v>040104</v>
          </cell>
          <cell r="C765" t="str">
            <v>080101</v>
          </cell>
          <cell r="D765" t="str">
            <v>Caminhao carroceria pot. 131 a 142hp</v>
          </cell>
          <cell r="E765" t="str">
            <v>h</v>
          </cell>
          <cell r="F765">
            <v>8.9999999999999993E-3</v>
          </cell>
        </row>
        <row r="766">
          <cell r="B766" t="str">
            <v>040105</v>
          </cell>
          <cell r="C766" t="str">
            <v>010146</v>
          </cell>
          <cell r="D766" t="str">
            <v>Servente</v>
          </cell>
          <cell r="E766" t="str">
            <v>h</v>
          </cell>
          <cell r="F766">
            <v>0.13730000000000001</v>
          </cell>
        </row>
        <row r="767">
          <cell r="B767" t="str">
            <v>040105</v>
          </cell>
          <cell r="C767" t="str">
            <v>080101</v>
          </cell>
          <cell r="D767" t="str">
            <v>Caminhao carroceria pot. 131 a 142hp</v>
          </cell>
          <cell r="E767" t="str">
            <v>h</v>
          </cell>
          <cell r="F767">
            <v>4.0899999999999999E-2</v>
          </cell>
        </row>
        <row r="768">
          <cell r="B768" t="str">
            <v>040106</v>
          </cell>
          <cell r="C768" t="str">
            <v>010146</v>
          </cell>
          <cell r="D768" t="str">
            <v>Servente</v>
          </cell>
          <cell r="E768" t="str">
            <v>h</v>
          </cell>
          <cell r="F768">
            <v>0.6</v>
          </cell>
        </row>
        <row r="769">
          <cell r="B769" t="str">
            <v>040106</v>
          </cell>
          <cell r="C769" t="str">
            <v>080101</v>
          </cell>
          <cell r="D769" t="str">
            <v>Caminhao carroceria pot. 131 a 142hp</v>
          </cell>
          <cell r="E769" t="str">
            <v>h</v>
          </cell>
          <cell r="F769">
            <v>0.2</v>
          </cell>
        </row>
        <row r="770">
          <cell r="B770" t="str">
            <v>040107</v>
          </cell>
          <cell r="C770" t="str">
            <v>010146</v>
          </cell>
          <cell r="D770" t="str">
            <v>Servente</v>
          </cell>
          <cell r="E770" t="str">
            <v>h</v>
          </cell>
          <cell r="F770">
            <v>4.0000000000000001E-3</v>
          </cell>
        </row>
        <row r="771">
          <cell r="B771" t="str">
            <v>040107</v>
          </cell>
          <cell r="C771" t="str">
            <v>080101</v>
          </cell>
          <cell r="D771" t="str">
            <v>Caminhao carroceria pot. 131 a 142hp</v>
          </cell>
          <cell r="E771" t="str">
            <v>h</v>
          </cell>
          <cell r="F771">
            <v>4.0000000000000001E-3</v>
          </cell>
        </row>
        <row r="772">
          <cell r="B772" t="str">
            <v>040108</v>
          </cell>
          <cell r="C772" t="str">
            <v>010146</v>
          </cell>
          <cell r="D772" t="str">
            <v>Servente</v>
          </cell>
          <cell r="E772" t="str">
            <v>h</v>
          </cell>
          <cell r="F772">
            <v>7.0000000000000001E-3</v>
          </cell>
        </row>
        <row r="773">
          <cell r="B773" t="str">
            <v>040108</v>
          </cell>
          <cell r="C773" t="str">
            <v>080101</v>
          </cell>
          <cell r="D773" t="str">
            <v>Caminhao carroceria pot. 131 a 142hp</v>
          </cell>
          <cell r="E773" t="str">
            <v>h</v>
          </cell>
          <cell r="F773">
            <v>7.0000000000000001E-3</v>
          </cell>
        </row>
        <row r="774">
          <cell r="B774" t="str">
            <v>040109</v>
          </cell>
          <cell r="C774" t="str">
            <v>010146</v>
          </cell>
          <cell r="D774" t="str">
            <v>Servente</v>
          </cell>
          <cell r="E774" t="str">
            <v>h</v>
          </cell>
          <cell r="F774">
            <v>2.5</v>
          </cell>
        </row>
        <row r="775">
          <cell r="B775" t="str">
            <v>040110</v>
          </cell>
          <cell r="C775" t="str">
            <v>010146</v>
          </cell>
          <cell r="D775" t="str">
            <v>Servente</v>
          </cell>
          <cell r="E775" t="str">
            <v>h</v>
          </cell>
          <cell r="F775">
            <v>0.15</v>
          </cell>
        </row>
        <row r="776">
          <cell r="B776" t="str">
            <v>040111</v>
          </cell>
          <cell r="C776" t="str">
            <v>010146</v>
          </cell>
          <cell r="D776" t="str">
            <v>Servente</v>
          </cell>
          <cell r="E776" t="str">
            <v>h</v>
          </cell>
          <cell r="F776">
            <v>4</v>
          </cell>
        </row>
        <row r="777">
          <cell r="B777" t="str">
            <v>040112</v>
          </cell>
          <cell r="C777" t="str">
            <v>010146</v>
          </cell>
          <cell r="D777" t="str">
            <v>Servente</v>
          </cell>
          <cell r="E777" t="str">
            <v>h</v>
          </cell>
          <cell r="F777">
            <v>3.8</v>
          </cell>
        </row>
        <row r="778">
          <cell r="B778" t="str">
            <v>040113</v>
          </cell>
          <cell r="C778" t="str">
            <v>010146</v>
          </cell>
          <cell r="D778" t="str">
            <v>Servente</v>
          </cell>
          <cell r="E778" t="str">
            <v>h</v>
          </cell>
          <cell r="F778">
            <v>3.1</v>
          </cell>
        </row>
        <row r="779">
          <cell r="B779" t="str">
            <v>040114</v>
          </cell>
          <cell r="C779" t="str">
            <v>010146</v>
          </cell>
          <cell r="D779" t="str">
            <v>Servente</v>
          </cell>
          <cell r="E779" t="str">
            <v>h</v>
          </cell>
          <cell r="F779">
            <v>0.2</v>
          </cell>
        </row>
        <row r="780">
          <cell r="B780" t="str">
            <v>040115</v>
          </cell>
          <cell r="C780" t="str">
            <v>010146</v>
          </cell>
          <cell r="D780" t="str">
            <v>Servente</v>
          </cell>
          <cell r="E780" t="str">
            <v>h</v>
          </cell>
          <cell r="F780">
            <v>5</v>
          </cell>
        </row>
        <row r="781">
          <cell r="B781" t="str">
            <v>040116</v>
          </cell>
          <cell r="C781" t="str">
            <v>010146</v>
          </cell>
          <cell r="D781" t="str">
            <v>Servente</v>
          </cell>
          <cell r="E781" t="str">
            <v>h</v>
          </cell>
          <cell r="F781">
            <v>4.5</v>
          </cell>
        </row>
        <row r="782">
          <cell r="B782" t="str">
            <v>040117</v>
          </cell>
          <cell r="C782" t="str">
            <v>010146</v>
          </cell>
          <cell r="D782" t="str">
            <v>Servente</v>
          </cell>
          <cell r="E782" t="str">
            <v>h</v>
          </cell>
          <cell r="F782">
            <v>4.0999999999999996</v>
          </cell>
        </row>
        <row r="783">
          <cell r="B783" t="str">
            <v>040118</v>
          </cell>
          <cell r="C783" t="str">
            <v>010146</v>
          </cell>
          <cell r="D783" t="str">
            <v>Servente</v>
          </cell>
          <cell r="E783" t="str">
            <v>h</v>
          </cell>
          <cell r="F783">
            <v>0.25</v>
          </cell>
        </row>
        <row r="784">
          <cell r="B784" t="str">
            <v>040119</v>
          </cell>
          <cell r="C784" t="str">
            <v>010146</v>
          </cell>
          <cell r="D784" t="str">
            <v>Servente</v>
          </cell>
          <cell r="E784" t="str">
            <v>h</v>
          </cell>
          <cell r="F784">
            <v>6</v>
          </cell>
        </row>
        <row r="785">
          <cell r="B785" t="str">
            <v>040120</v>
          </cell>
          <cell r="C785" t="str">
            <v>010146</v>
          </cell>
          <cell r="D785" t="str">
            <v>Servente</v>
          </cell>
          <cell r="E785" t="str">
            <v>h</v>
          </cell>
          <cell r="F785">
            <v>5.5</v>
          </cell>
        </row>
        <row r="786">
          <cell r="B786" t="str">
            <v>040121</v>
          </cell>
          <cell r="C786" t="str">
            <v>010146</v>
          </cell>
          <cell r="D786" t="str">
            <v>Servente</v>
          </cell>
          <cell r="E786" t="str">
            <v>h</v>
          </cell>
          <cell r="F786">
            <v>1.7</v>
          </cell>
        </row>
        <row r="787">
          <cell r="B787" t="str">
            <v>040122</v>
          </cell>
          <cell r="C787" t="str">
            <v>010146</v>
          </cell>
          <cell r="D787" t="str">
            <v>Servente</v>
          </cell>
          <cell r="E787" t="str">
            <v>h</v>
          </cell>
          <cell r="F787">
            <v>2.5499999999999998</v>
          </cell>
        </row>
        <row r="788">
          <cell r="B788" t="str">
            <v>040123</v>
          </cell>
          <cell r="C788" t="str">
            <v>010146</v>
          </cell>
          <cell r="D788" t="str">
            <v>Servente</v>
          </cell>
          <cell r="E788" t="str">
            <v>h</v>
          </cell>
          <cell r="F788">
            <v>1.8</v>
          </cell>
        </row>
        <row r="789">
          <cell r="B789" t="str">
            <v>040124</v>
          </cell>
          <cell r="C789" t="str">
            <v>010146</v>
          </cell>
          <cell r="D789" t="str">
            <v>Servente</v>
          </cell>
          <cell r="E789" t="str">
            <v>h</v>
          </cell>
          <cell r="F789">
            <v>4.3</v>
          </cell>
        </row>
        <row r="790">
          <cell r="B790" t="str">
            <v>040125</v>
          </cell>
          <cell r="C790" t="str">
            <v>010146</v>
          </cell>
          <cell r="D790" t="str">
            <v>Servente</v>
          </cell>
          <cell r="E790" t="str">
            <v>h</v>
          </cell>
          <cell r="F790">
            <v>0.16</v>
          </cell>
        </row>
        <row r="791">
          <cell r="B791" t="str">
            <v>040126</v>
          </cell>
          <cell r="C791" t="str">
            <v>010146</v>
          </cell>
          <cell r="D791" t="str">
            <v>Servente</v>
          </cell>
          <cell r="E791" t="str">
            <v>h</v>
          </cell>
          <cell r="F791">
            <v>0.3</v>
          </cell>
        </row>
        <row r="792">
          <cell r="B792" t="str">
            <v>040127</v>
          </cell>
          <cell r="C792" t="str">
            <v>010146</v>
          </cell>
          <cell r="D792" t="str">
            <v>Servente</v>
          </cell>
          <cell r="E792" t="str">
            <v>h</v>
          </cell>
          <cell r="F792">
            <v>3.13</v>
          </cell>
        </row>
        <row r="793">
          <cell r="B793" t="str">
            <v>040128</v>
          </cell>
          <cell r="C793" t="str">
            <v>010146</v>
          </cell>
          <cell r="D793" t="str">
            <v>Servente</v>
          </cell>
          <cell r="E793" t="str">
            <v>h</v>
          </cell>
          <cell r="F793">
            <v>4.38</v>
          </cell>
        </row>
        <row r="794">
          <cell r="B794" t="str">
            <v>040129</v>
          </cell>
          <cell r="C794" t="str">
            <v>010146</v>
          </cell>
          <cell r="D794" t="str">
            <v>Servente</v>
          </cell>
          <cell r="E794" t="str">
            <v>h</v>
          </cell>
          <cell r="F794">
            <v>0.4</v>
          </cell>
        </row>
        <row r="795">
          <cell r="B795" t="str">
            <v>040130</v>
          </cell>
          <cell r="C795" t="str">
            <v>010146</v>
          </cell>
          <cell r="D795" t="str">
            <v>Servente</v>
          </cell>
          <cell r="E795" t="str">
            <v>h</v>
          </cell>
          <cell r="F795">
            <v>0.6</v>
          </cell>
        </row>
        <row r="796">
          <cell r="B796" t="str">
            <v>040131</v>
          </cell>
          <cell r="C796" t="str">
            <v>010146</v>
          </cell>
          <cell r="D796" t="str">
            <v>Servente</v>
          </cell>
          <cell r="E796" t="str">
            <v>h</v>
          </cell>
          <cell r="F796">
            <v>0.9</v>
          </cell>
        </row>
        <row r="797">
          <cell r="B797" t="str">
            <v>040132</v>
          </cell>
          <cell r="C797" t="str">
            <v>010146</v>
          </cell>
          <cell r="D797" t="str">
            <v>Servente</v>
          </cell>
          <cell r="E797" t="str">
            <v>h</v>
          </cell>
          <cell r="F797">
            <v>0.5</v>
          </cell>
        </row>
        <row r="798">
          <cell r="B798" t="str">
            <v>040133</v>
          </cell>
          <cell r="C798" t="str">
            <v>010146</v>
          </cell>
          <cell r="D798" t="str">
            <v>Servente</v>
          </cell>
          <cell r="E798" t="str">
            <v>h</v>
          </cell>
          <cell r="F798">
            <v>0.7</v>
          </cell>
        </row>
        <row r="799">
          <cell r="B799" t="str">
            <v>040134</v>
          </cell>
          <cell r="C799" t="str">
            <v>010146</v>
          </cell>
          <cell r="D799" t="str">
            <v>Servente</v>
          </cell>
          <cell r="E799" t="str">
            <v>h</v>
          </cell>
          <cell r="F799">
            <v>0.09</v>
          </cell>
        </row>
        <row r="800">
          <cell r="B800" t="str">
            <v>040135</v>
          </cell>
          <cell r="C800" t="str">
            <v>010146</v>
          </cell>
          <cell r="D800" t="str">
            <v>Servente</v>
          </cell>
          <cell r="E800" t="str">
            <v>h</v>
          </cell>
          <cell r="F800">
            <v>0.12</v>
          </cell>
        </row>
        <row r="801">
          <cell r="B801" t="str">
            <v>040136</v>
          </cell>
          <cell r="C801" t="str">
            <v>010146</v>
          </cell>
          <cell r="D801" t="str">
            <v>Servente</v>
          </cell>
          <cell r="E801" t="str">
            <v>h</v>
          </cell>
          <cell r="F801">
            <v>0.15</v>
          </cell>
        </row>
        <row r="802">
          <cell r="B802" t="str">
            <v>040137</v>
          </cell>
          <cell r="C802" t="str">
            <v>010146</v>
          </cell>
          <cell r="D802" t="str">
            <v>Servente</v>
          </cell>
          <cell r="E802" t="str">
            <v>h</v>
          </cell>
          <cell r="F802">
            <v>0.15</v>
          </cell>
        </row>
        <row r="803">
          <cell r="B803" t="str">
            <v>040138</v>
          </cell>
          <cell r="C803" t="str">
            <v>010146</v>
          </cell>
          <cell r="D803" t="str">
            <v>Servente</v>
          </cell>
          <cell r="E803" t="str">
            <v>h</v>
          </cell>
          <cell r="F803">
            <v>0.25</v>
          </cell>
        </row>
        <row r="804">
          <cell r="B804" t="str">
            <v>040139</v>
          </cell>
          <cell r="C804" t="str">
            <v>010146</v>
          </cell>
          <cell r="D804" t="str">
            <v>Servente</v>
          </cell>
          <cell r="E804" t="str">
            <v>h</v>
          </cell>
          <cell r="F804">
            <v>0.35</v>
          </cell>
        </row>
        <row r="805">
          <cell r="B805" t="str">
            <v>040201</v>
          </cell>
          <cell r="C805" t="str">
            <v>010146</v>
          </cell>
          <cell r="D805" t="str">
            <v>Servente</v>
          </cell>
          <cell r="E805" t="str">
            <v>h</v>
          </cell>
          <cell r="F805">
            <v>2.0799999999999999E-2</v>
          </cell>
        </row>
        <row r="806">
          <cell r="B806" t="str">
            <v>040201</v>
          </cell>
          <cell r="C806" t="str">
            <v>080103</v>
          </cell>
          <cell r="D806" t="str">
            <v>Caminhao basculante pot. 116 a 132 hp - 4 m3</v>
          </cell>
          <cell r="E806" t="str">
            <v>h</v>
          </cell>
          <cell r="F806">
            <v>1.04E-2</v>
          </cell>
        </row>
        <row r="807">
          <cell r="B807" t="str">
            <v>040201</v>
          </cell>
          <cell r="C807" t="str">
            <v>080104</v>
          </cell>
          <cell r="D807" t="str">
            <v>Pa-carregadeira s/ pneus pot. 106 a 140hp</v>
          </cell>
          <cell r="E807" t="str">
            <v>h</v>
          </cell>
          <cell r="F807">
            <v>1.04E-2</v>
          </cell>
        </row>
        <row r="808">
          <cell r="B808" t="str">
            <v>040202</v>
          </cell>
          <cell r="C808" t="str">
            <v>010146</v>
          </cell>
          <cell r="D808" t="str">
            <v>Servente</v>
          </cell>
          <cell r="E808" t="str">
            <v>h</v>
          </cell>
          <cell r="F808">
            <v>1.9599999999999999E-2</v>
          </cell>
        </row>
        <row r="809">
          <cell r="B809" t="str">
            <v>040202</v>
          </cell>
          <cell r="C809" t="str">
            <v>080103</v>
          </cell>
          <cell r="D809" t="str">
            <v>Caminhao basculante pot. 116 a 132 hp - 4 m3</v>
          </cell>
          <cell r="E809" t="str">
            <v>h</v>
          </cell>
          <cell r="F809">
            <v>9.7999999999999997E-3</v>
          </cell>
        </row>
        <row r="810">
          <cell r="B810" t="str">
            <v>040202</v>
          </cell>
          <cell r="C810" t="str">
            <v>080104</v>
          </cell>
          <cell r="D810" t="str">
            <v>Pa-carregadeira s/ pneus pot. 106 a 140hp</v>
          </cell>
          <cell r="E810" t="str">
            <v>h</v>
          </cell>
          <cell r="F810">
            <v>9.7999999999999997E-3</v>
          </cell>
        </row>
        <row r="811">
          <cell r="B811" t="str">
            <v>040203</v>
          </cell>
          <cell r="C811" t="str">
            <v>010146</v>
          </cell>
          <cell r="D811" t="str">
            <v>Servente</v>
          </cell>
          <cell r="E811" t="str">
            <v>h</v>
          </cell>
          <cell r="F811">
            <v>2.2200000000000001E-2</v>
          </cell>
        </row>
        <row r="812">
          <cell r="B812" t="str">
            <v>040203</v>
          </cell>
          <cell r="C812" t="str">
            <v>080103</v>
          </cell>
          <cell r="D812" t="str">
            <v>Caminhao basculante pot. 116 a 132 hp - 4 m3</v>
          </cell>
          <cell r="E812" t="str">
            <v>h</v>
          </cell>
          <cell r="F812">
            <v>1.11E-2</v>
          </cell>
        </row>
        <row r="813">
          <cell r="B813" t="str">
            <v>040203</v>
          </cell>
          <cell r="C813" t="str">
            <v>080104</v>
          </cell>
          <cell r="D813" t="str">
            <v>Pa-carregadeira s/ pneus pot. 106 a 140hp</v>
          </cell>
          <cell r="E813" t="str">
            <v>h</v>
          </cell>
          <cell r="F813">
            <v>1.11E-2</v>
          </cell>
        </row>
        <row r="814">
          <cell r="B814" t="str">
            <v>040204</v>
          </cell>
          <cell r="C814" t="str">
            <v>010146</v>
          </cell>
          <cell r="D814" t="str">
            <v>Servente</v>
          </cell>
          <cell r="E814" t="str">
            <v>h</v>
          </cell>
          <cell r="F814">
            <v>0.45</v>
          </cell>
        </row>
        <row r="815">
          <cell r="B815" t="str">
            <v>040204</v>
          </cell>
          <cell r="C815" t="str">
            <v>080101</v>
          </cell>
          <cell r="D815" t="str">
            <v>Caminhao carroceria pot. 131 a 142hp</v>
          </cell>
          <cell r="E815" t="str">
            <v>h</v>
          </cell>
          <cell r="F815">
            <v>0.45</v>
          </cell>
        </row>
        <row r="816">
          <cell r="B816" t="str">
            <v>040204</v>
          </cell>
          <cell r="C816" t="str">
            <v>080328</v>
          </cell>
          <cell r="D816" t="str">
            <v>Guindaste s/pneus 123 hp - 14 t</v>
          </cell>
          <cell r="E816" t="str">
            <v>h</v>
          </cell>
          <cell r="F816">
            <v>0.45</v>
          </cell>
        </row>
        <row r="817">
          <cell r="B817" t="str">
            <v>040205</v>
          </cell>
          <cell r="C817" t="str">
            <v>010146</v>
          </cell>
          <cell r="D817" t="str">
            <v>Servente</v>
          </cell>
          <cell r="E817" t="str">
            <v>h</v>
          </cell>
          <cell r="F817">
            <v>0.57499999999999996</v>
          </cell>
        </row>
        <row r="818">
          <cell r="B818" t="str">
            <v>040205</v>
          </cell>
          <cell r="C818" t="str">
            <v>080101</v>
          </cell>
          <cell r="D818" t="str">
            <v>Caminhao carroceria pot. 131 a 142hp</v>
          </cell>
          <cell r="E818" t="str">
            <v>h</v>
          </cell>
          <cell r="F818">
            <v>0.57499999999999996</v>
          </cell>
        </row>
        <row r="819">
          <cell r="B819" t="str">
            <v>040205</v>
          </cell>
          <cell r="C819" t="str">
            <v>080328</v>
          </cell>
          <cell r="D819" t="str">
            <v>Guindaste s/pneus 123 hp - 14 t</v>
          </cell>
          <cell r="E819" t="str">
            <v>h</v>
          </cell>
          <cell r="F819">
            <v>0.57499999999999996</v>
          </cell>
        </row>
        <row r="820">
          <cell r="B820" t="str">
            <v>040206</v>
          </cell>
          <cell r="C820" t="str">
            <v>080103</v>
          </cell>
          <cell r="D820" t="str">
            <v>Caminhao basculante pot. 116 a 132 hp - 4 m3</v>
          </cell>
          <cell r="E820" t="str">
            <v>h</v>
          </cell>
          <cell r="F820">
            <v>3.3300000000000003E-2</v>
          </cell>
        </row>
        <row r="821">
          <cell r="B821" t="str">
            <v>040207</v>
          </cell>
          <cell r="C821" t="str">
            <v>080103</v>
          </cell>
          <cell r="D821" t="str">
            <v>Caminhao basculante pot. 116 a 132 hp - 4 m3</v>
          </cell>
          <cell r="E821" t="str">
            <v>h</v>
          </cell>
          <cell r="F821">
            <v>3.6999999999999998E-2</v>
          </cell>
        </row>
        <row r="822">
          <cell r="B822" t="str">
            <v>040208</v>
          </cell>
          <cell r="C822" t="str">
            <v>080103</v>
          </cell>
          <cell r="D822" t="str">
            <v>Caminhao basculante pot. 116 a 132 hp - 4 m3</v>
          </cell>
          <cell r="E822" t="str">
            <v>h</v>
          </cell>
          <cell r="F822">
            <v>0.1852</v>
          </cell>
        </row>
        <row r="823">
          <cell r="B823" t="str">
            <v>040209</v>
          </cell>
          <cell r="C823" t="str">
            <v>080103</v>
          </cell>
          <cell r="D823" t="str">
            <v>Caminhao basculante pot. 116 a 132 hp - 4 m3</v>
          </cell>
          <cell r="E823" t="str">
            <v>h</v>
          </cell>
          <cell r="F823">
            <v>0.22220000000000001</v>
          </cell>
        </row>
        <row r="824">
          <cell r="B824" t="str">
            <v>040210</v>
          </cell>
          <cell r="C824" t="str">
            <v>080103</v>
          </cell>
          <cell r="D824" t="str">
            <v>Caminhao basculante pot. 116 a 132 hp - 4 m3</v>
          </cell>
          <cell r="E824" t="str">
            <v>h</v>
          </cell>
          <cell r="F824">
            <v>0.33329999999999999</v>
          </cell>
        </row>
        <row r="825">
          <cell r="B825" t="str">
            <v>040211</v>
          </cell>
          <cell r="C825" t="str">
            <v>010101</v>
          </cell>
          <cell r="D825" t="str">
            <v>Ajudante</v>
          </cell>
          <cell r="E825" t="str">
            <v>h</v>
          </cell>
          <cell r="F825">
            <v>1.7899999999999999E-2</v>
          </cell>
        </row>
        <row r="826">
          <cell r="B826" t="str">
            <v>040211</v>
          </cell>
          <cell r="C826" t="str">
            <v>080101</v>
          </cell>
          <cell r="D826" t="str">
            <v>Caminhao carroceria pot. 131 a 142hp</v>
          </cell>
          <cell r="E826" t="str">
            <v>h</v>
          </cell>
          <cell r="F826">
            <v>1.8E-3</v>
          </cell>
        </row>
        <row r="827">
          <cell r="B827" t="str">
            <v>040212</v>
          </cell>
          <cell r="C827" t="str">
            <v>010101</v>
          </cell>
          <cell r="D827" t="str">
            <v>Ajudante</v>
          </cell>
          <cell r="E827" t="str">
            <v>h</v>
          </cell>
          <cell r="F827">
            <v>1.7899999999999999E-2</v>
          </cell>
        </row>
        <row r="828">
          <cell r="B828" t="str">
            <v>040212</v>
          </cell>
          <cell r="C828" t="str">
            <v>080101</v>
          </cell>
          <cell r="D828" t="str">
            <v>Caminhao carroceria pot. 131 a 142hp</v>
          </cell>
          <cell r="E828" t="str">
            <v>h</v>
          </cell>
          <cell r="F828">
            <v>2.0999999999999999E-3</v>
          </cell>
        </row>
        <row r="829">
          <cell r="B829" t="str">
            <v>040213</v>
          </cell>
          <cell r="C829" t="str">
            <v>010101</v>
          </cell>
          <cell r="D829" t="str">
            <v>Ajudante</v>
          </cell>
          <cell r="E829" t="str">
            <v>h</v>
          </cell>
          <cell r="F829">
            <v>1.7899999999999999E-2</v>
          </cell>
        </row>
        <row r="830">
          <cell r="B830" t="str">
            <v>040213</v>
          </cell>
          <cell r="C830" t="str">
            <v>080101</v>
          </cell>
          <cell r="D830" t="str">
            <v>Caminhao carroceria pot. 131 a 142hp</v>
          </cell>
          <cell r="E830" t="str">
            <v>h</v>
          </cell>
          <cell r="F830">
            <v>1.06E-2</v>
          </cell>
        </row>
        <row r="831">
          <cell r="B831" t="str">
            <v>040214</v>
          </cell>
          <cell r="C831" t="str">
            <v>010101</v>
          </cell>
          <cell r="D831" t="str">
            <v>Ajudante</v>
          </cell>
          <cell r="E831" t="str">
            <v>h</v>
          </cell>
          <cell r="F831">
            <v>1.7899999999999999E-2</v>
          </cell>
        </row>
        <row r="832">
          <cell r="B832" t="str">
            <v>040214</v>
          </cell>
          <cell r="C832" t="str">
            <v>080101</v>
          </cell>
          <cell r="D832" t="str">
            <v>Caminhao carroceria pot. 131 a 142hp</v>
          </cell>
          <cell r="E832" t="str">
            <v>h</v>
          </cell>
          <cell r="F832">
            <v>1.2699999999999999E-2</v>
          </cell>
        </row>
        <row r="833">
          <cell r="B833" t="str">
            <v>040215</v>
          </cell>
          <cell r="C833" t="str">
            <v>010101</v>
          </cell>
          <cell r="D833" t="str">
            <v>Ajudante</v>
          </cell>
          <cell r="E833" t="str">
            <v>h</v>
          </cell>
          <cell r="F833">
            <v>1.7899999999999999E-2</v>
          </cell>
        </row>
        <row r="834">
          <cell r="B834" t="str">
            <v>040215</v>
          </cell>
          <cell r="C834" t="str">
            <v>080101</v>
          </cell>
          <cell r="D834" t="str">
            <v>Caminhao carroceria pot. 131 a 142hp</v>
          </cell>
          <cell r="E834" t="str">
            <v>h</v>
          </cell>
          <cell r="F834">
            <v>1.9E-2</v>
          </cell>
        </row>
        <row r="835">
          <cell r="B835" t="str">
            <v>040216</v>
          </cell>
          <cell r="C835" t="str">
            <v>010101</v>
          </cell>
          <cell r="D835" t="str">
            <v>Ajudante</v>
          </cell>
          <cell r="E835" t="str">
            <v>h</v>
          </cell>
          <cell r="F835">
            <v>6.8699999999999997E-2</v>
          </cell>
        </row>
        <row r="836">
          <cell r="B836" t="str">
            <v>040216</v>
          </cell>
          <cell r="C836" t="str">
            <v>080101</v>
          </cell>
          <cell r="D836" t="str">
            <v>Caminhao carroceria pot. 131 a 142hp</v>
          </cell>
          <cell r="E836" t="str">
            <v>h</v>
          </cell>
          <cell r="F836">
            <v>4.1999999999999997E-3</v>
          </cell>
        </row>
        <row r="837">
          <cell r="B837" t="str">
            <v>040217</v>
          </cell>
          <cell r="C837" t="str">
            <v>010101</v>
          </cell>
          <cell r="D837" t="str">
            <v>Ajudante</v>
          </cell>
          <cell r="E837" t="str">
            <v>h</v>
          </cell>
          <cell r="F837">
            <v>6.8699999999999997E-2</v>
          </cell>
        </row>
        <row r="838">
          <cell r="B838" t="str">
            <v>040217</v>
          </cell>
          <cell r="C838" t="str">
            <v>080101</v>
          </cell>
          <cell r="D838" t="str">
            <v>Caminhao carroceria pot. 131 a 142hp</v>
          </cell>
          <cell r="E838" t="str">
            <v>h</v>
          </cell>
          <cell r="F838">
            <v>4.5999999999999999E-3</v>
          </cell>
        </row>
        <row r="839">
          <cell r="B839" t="str">
            <v>040218</v>
          </cell>
          <cell r="C839" t="str">
            <v>010101</v>
          </cell>
          <cell r="D839" t="str">
            <v>Ajudante</v>
          </cell>
          <cell r="E839" t="str">
            <v>h</v>
          </cell>
          <cell r="F839">
            <v>6.8699999999999997E-2</v>
          </cell>
        </row>
        <row r="840">
          <cell r="B840" t="str">
            <v>040218</v>
          </cell>
          <cell r="C840" t="str">
            <v>080101</v>
          </cell>
          <cell r="D840" t="str">
            <v>Caminhao carroceria pot. 131 a 142hp</v>
          </cell>
          <cell r="E840" t="str">
            <v>h</v>
          </cell>
          <cell r="F840">
            <v>2.3199999999999998E-2</v>
          </cell>
        </row>
        <row r="841">
          <cell r="B841" t="str">
            <v>040219</v>
          </cell>
          <cell r="C841" t="str">
            <v>010101</v>
          </cell>
          <cell r="D841" t="str">
            <v>Ajudante</v>
          </cell>
          <cell r="E841" t="str">
            <v>h</v>
          </cell>
          <cell r="F841">
            <v>6.8699999999999997E-2</v>
          </cell>
        </row>
        <row r="842">
          <cell r="B842" t="str">
            <v>040219</v>
          </cell>
          <cell r="C842" t="str">
            <v>080101</v>
          </cell>
          <cell r="D842" t="str">
            <v>Caminhao carroceria pot. 131 a 142hp</v>
          </cell>
          <cell r="E842" t="str">
            <v>h</v>
          </cell>
          <cell r="F842">
            <v>2.7799999999999998E-2</v>
          </cell>
        </row>
        <row r="843">
          <cell r="B843" t="str">
            <v>040220</v>
          </cell>
          <cell r="C843" t="str">
            <v>010101</v>
          </cell>
          <cell r="D843" t="str">
            <v>Ajudante</v>
          </cell>
          <cell r="E843" t="str">
            <v>h</v>
          </cell>
          <cell r="F843">
            <v>6.8699999999999997E-2</v>
          </cell>
        </row>
        <row r="844">
          <cell r="B844" t="str">
            <v>040220</v>
          </cell>
          <cell r="C844" t="str">
            <v>080101</v>
          </cell>
          <cell r="D844" t="str">
            <v>Caminhao carroceria pot. 131 a 142hp</v>
          </cell>
          <cell r="E844" t="str">
            <v>h</v>
          </cell>
          <cell r="F844">
            <v>4.1700000000000001E-2</v>
          </cell>
        </row>
        <row r="845">
          <cell r="B845" t="str">
            <v>040221</v>
          </cell>
          <cell r="C845" t="str">
            <v>010101</v>
          </cell>
          <cell r="D845" t="str">
            <v>Ajudante</v>
          </cell>
          <cell r="E845" t="str">
            <v>h</v>
          </cell>
          <cell r="F845">
            <v>4.5999999999999999E-3</v>
          </cell>
        </row>
        <row r="846">
          <cell r="B846" t="str">
            <v>040221</v>
          </cell>
          <cell r="C846" t="str">
            <v>080101</v>
          </cell>
          <cell r="D846" t="str">
            <v>Caminhao carroceria pot. 131 a 142hp</v>
          </cell>
          <cell r="E846" t="str">
            <v>h</v>
          </cell>
          <cell r="F846">
            <v>5.3699999999999998E-3</v>
          </cell>
        </row>
        <row r="847">
          <cell r="B847" t="str">
            <v>040222</v>
          </cell>
          <cell r="C847" t="str">
            <v>010101</v>
          </cell>
          <cell r="D847" t="str">
            <v>Ajudante</v>
          </cell>
          <cell r="E847" t="str">
            <v>h</v>
          </cell>
          <cell r="F847">
            <v>4.5999999999999999E-3</v>
          </cell>
        </row>
        <row r="848">
          <cell r="B848" t="str">
            <v>040222</v>
          </cell>
          <cell r="C848" t="str">
            <v>080101</v>
          </cell>
          <cell r="D848" t="str">
            <v>Caminhao carroceria pot. 131 a 142hp</v>
          </cell>
          <cell r="E848" t="str">
            <v>h</v>
          </cell>
          <cell r="F848">
            <v>5.96E-3</v>
          </cell>
        </row>
        <row r="849">
          <cell r="B849" t="str">
            <v>040223</v>
          </cell>
          <cell r="C849" t="str">
            <v>010101</v>
          </cell>
          <cell r="D849" t="str">
            <v>Ajudante</v>
          </cell>
          <cell r="E849" t="str">
            <v>h</v>
          </cell>
          <cell r="F849">
            <v>4.5999999999999999E-3</v>
          </cell>
        </row>
        <row r="850">
          <cell r="B850" t="str">
            <v>040223</v>
          </cell>
          <cell r="C850" t="str">
            <v>080101</v>
          </cell>
          <cell r="D850" t="str">
            <v>Caminhao carroceria pot. 131 a 142hp</v>
          </cell>
          <cell r="E850" t="str">
            <v>h</v>
          </cell>
          <cell r="F850">
            <v>2.9850000000000002E-2</v>
          </cell>
        </row>
        <row r="851">
          <cell r="B851" t="str">
            <v>040224</v>
          </cell>
          <cell r="C851" t="str">
            <v>010101</v>
          </cell>
          <cell r="D851" t="str">
            <v>Ajudante</v>
          </cell>
          <cell r="E851" t="str">
            <v>h</v>
          </cell>
          <cell r="F851">
            <v>4.5999999999999999E-3</v>
          </cell>
        </row>
        <row r="852">
          <cell r="B852" t="str">
            <v>040224</v>
          </cell>
          <cell r="C852" t="str">
            <v>080101</v>
          </cell>
          <cell r="D852" t="str">
            <v>Caminhao carroceria pot. 131 a 142hp</v>
          </cell>
          <cell r="E852" t="str">
            <v>h</v>
          </cell>
          <cell r="F852">
            <v>3.5799999999999998E-2</v>
          </cell>
        </row>
        <row r="853">
          <cell r="B853" t="str">
            <v>040225</v>
          </cell>
          <cell r="C853" t="str">
            <v>010101</v>
          </cell>
          <cell r="D853" t="str">
            <v>Ajudante</v>
          </cell>
          <cell r="E853" t="str">
            <v>h</v>
          </cell>
          <cell r="F853">
            <v>4.5999999999999999E-3</v>
          </cell>
        </row>
        <row r="854">
          <cell r="B854" t="str">
            <v>040225</v>
          </cell>
          <cell r="C854" t="str">
            <v>080101</v>
          </cell>
          <cell r="D854" t="str">
            <v>Caminhao carroceria pot. 131 a 142hp</v>
          </cell>
          <cell r="E854" t="str">
            <v>h</v>
          </cell>
          <cell r="F854">
            <v>5.3699999999999998E-2</v>
          </cell>
        </row>
        <row r="855">
          <cell r="B855" t="str">
            <v>040226</v>
          </cell>
          <cell r="C855" t="str">
            <v>010101</v>
          </cell>
          <cell r="D855" t="str">
            <v>Ajudante</v>
          </cell>
          <cell r="E855" t="str">
            <v>h</v>
          </cell>
          <cell r="F855">
            <v>1.52E-2</v>
          </cell>
        </row>
        <row r="856">
          <cell r="B856" t="str">
            <v>040226</v>
          </cell>
          <cell r="C856" t="str">
            <v>080101</v>
          </cell>
          <cell r="D856" t="str">
            <v>Caminhao carroceria pot. 131 a 142hp</v>
          </cell>
          <cell r="E856" t="str">
            <v>h</v>
          </cell>
          <cell r="F856">
            <v>1.8000000000000001E-4</v>
          </cell>
        </row>
        <row r="857">
          <cell r="B857" t="str">
            <v>040227</v>
          </cell>
          <cell r="C857" t="str">
            <v>010101</v>
          </cell>
          <cell r="D857" t="str">
            <v>Ajudante</v>
          </cell>
          <cell r="E857" t="str">
            <v>h</v>
          </cell>
          <cell r="F857">
            <v>1.52E-2</v>
          </cell>
        </row>
        <row r="858">
          <cell r="B858" t="str">
            <v>040227</v>
          </cell>
          <cell r="C858" t="str">
            <v>080101</v>
          </cell>
          <cell r="D858" t="str">
            <v>Caminhao carroceria pot. 131 a 142hp</v>
          </cell>
          <cell r="E858" t="str">
            <v>h</v>
          </cell>
          <cell r="F858">
            <v>2.0000000000000001E-4</v>
          </cell>
        </row>
        <row r="859">
          <cell r="B859" t="str">
            <v>040228</v>
          </cell>
          <cell r="C859" t="str">
            <v>010101</v>
          </cell>
          <cell r="D859" t="str">
            <v>Ajudante</v>
          </cell>
          <cell r="E859" t="str">
            <v>h</v>
          </cell>
          <cell r="F859">
            <v>1.52E-2</v>
          </cell>
        </row>
        <row r="860">
          <cell r="B860" t="str">
            <v>040228</v>
          </cell>
          <cell r="C860" t="str">
            <v>080101</v>
          </cell>
          <cell r="D860" t="str">
            <v>Caminhao carroceria pot. 131 a 142hp</v>
          </cell>
          <cell r="E860" t="str">
            <v>h</v>
          </cell>
          <cell r="F860">
            <v>1E-3</v>
          </cell>
        </row>
        <row r="861">
          <cell r="B861" t="str">
            <v>040229</v>
          </cell>
          <cell r="C861" t="str">
            <v>010101</v>
          </cell>
          <cell r="D861" t="str">
            <v>Ajudante</v>
          </cell>
          <cell r="E861" t="str">
            <v>h</v>
          </cell>
          <cell r="F861">
            <v>1.52E-2</v>
          </cell>
        </row>
        <row r="862">
          <cell r="B862" t="str">
            <v>040229</v>
          </cell>
          <cell r="C862" t="str">
            <v>080101</v>
          </cell>
          <cell r="D862" t="str">
            <v>Caminhao carroceria pot. 131 a 142hp</v>
          </cell>
          <cell r="E862" t="str">
            <v>h</v>
          </cell>
          <cell r="F862">
            <v>1.1999999999999999E-3</v>
          </cell>
        </row>
        <row r="863">
          <cell r="B863" t="str">
            <v>040230</v>
          </cell>
          <cell r="C863" t="str">
            <v>010101</v>
          </cell>
          <cell r="D863" t="str">
            <v>Ajudante</v>
          </cell>
          <cell r="E863" t="str">
            <v>h</v>
          </cell>
          <cell r="F863">
            <v>1.52E-2</v>
          </cell>
        </row>
        <row r="864">
          <cell r="B864" t="str">
            <v>040230</v>
          </cell>
          <cell r="C864" t="str">
            <v>080101</v>
          </cell>
          <cell r="D864" t="str">
            <v>Caminhao carroceria pot. 131 a 142hp</v>
          </cell>
          <cell r="E864" t="str">
            <v>h</v>
          </cell>
          <cell r="F864">
            <v>1.9E-3</v>
          </cell>
        </row>
        <row r="865">
          <cell r="B865" t="str">
            <v>040231</v>
          </cell>
          <cell r="C865" t="str">
            <v>010101</v>
          </cell>
          <cell r="D865" t="str">
            <v>Ajudante</v>
          </cell>
          <cell r="E865" t="str">
            <v>h</v>
          </cell>
          <cell r="F865">
            <v>0.22500000000000001</v>
          </cell>
        </row>
        <row r="866">
          <cell r="B866" t="str">
            <v>040231</v>
          </cell>
          <cell r="C866" t="str">
            <v>080101</v>
          </cell>
          <cell r="D866" t="str">
            <v>Caminhao carroceria pot. 131 a 142hp</v>
          </cell>
          <cell r="E866" t="str">
            <v>h</v>
          </cell>
          <cell r="F866">
            <v>1.21E-2</v>
          </cell>
        </row>
        <row r="867">
          <cell r="B867" t="str">
            <v>040232</v>
          </cell>
          <cell r="C867" t="str">
            <v>010101</v>
          </cell>
          <cell r="D867" t="str">
            <v>Ajudante</v>
          </cell>
          <cell r="E867" t="str">
            <v>h</v>
          </cell>
          <cell r="F867">
            <v>0.22500000000000001</v>
          </cell>
        </row>
        <row r="868">
          <cell r="B868" t="str">
            <v>040232</v>
          </cell>
          <cell r="C868" t="str">
            <v>080101</v>
          </cell>
          <cell r="D868" t="str">
            <v>Caminhao carroceria pot. 131 a 142hp</v>
          </cell>
          <cell r="E868" t="str">
            <v>h</v>
          </cell>
          <cell r="F868">
            <v>1.35E-2</v>
          </cell>
        </row>
        <row r="869">
          <cell r="B869" t="str">
            <v>040233</v>
          </cell>
          <cell r="C869" t="str">
            <v>010101</v>
          </cell>
          <cell r="D869" t="str">
            <v>Ajudante</v>
          </cell>
          <cell r="E869" t="str">
            <v>h</v>
          </cell>
          <cell r="F869">
            <v>0.22500000000000001</v>
          </cell>
        </row>
        <row r="870">
          <cell r="B870" t="str">
            <v>040233</v>
          </cell>
          <cell r="C870" t="str">
            <v>080101</v>
          </cell>
          <cell r="D870" t="str">
            <v>Caminhao carroceria pot. 131 a 142hp</v>
          </cell>
          <cell r="E870" t="str">
            <v>h</v>
          </cell>
          <cell r="F870">
            <v>6.7299999999999999E-2</v>
          </cell>
        </row>
        <row r="871">
          <cell r="B871" t="str">
            <v>040234</v>
          </cell>
          <cell r="C871" t="str">
            <v>010101</v>
          </cell>
          <cell r="D871" t="str">
            <v>Ajudante</v>
          </cell>
          <cell r="E871" t="str">
            <v>h</v>
          </cell>
          <cell r="F871">
            <v>0.22500000000000001</v>
          </cell>
        </row>
        <row r="872">
          <cell r="B872" t="str">
            <v>040234</v>
          </cell>
          <cell r="C872" t="str">
            <v>080101</v>
          </cell>
          <cell r="D872" t="str">
            <v>Caminhao carroceria pot. 131 a 142hp</v>
          </cell>
          <cell r="E872" t="str">
            <v>h</v>
          </cell>
          <cell r="F872">
            <v>8.0799999999999997E-2</v>
          </cell>
        </row>
        <row r="873">
          <cell r="B873" t="str">
            <v>040235</v>
          </cell>
          <cell r="C873" t="str">
            <v>010101</v>
          </cell>
          <cell r="D873" t="str">
            <v>Ajudante</v>
          </cell>
          <cell r="E873" t="str">
            <v>h</v>
          </cell>
          <cell r="F873">
            <v>0.22500000000000001</v>
          </cell>
        </row>
        <row r="874">
          <cell r="B874" t="str">
            <v>040235</v>
          </cell>
          <cell r="C874" t="str">
            <v>080101</v>
          </cell>
          <cell r="D874" t="str">
            <v>Caminhao carroceria pot. 131 a 142hp</v>
          </cell>
          <cell r="E874" t="str">
            <v>h</v>
          </cell>
          <cell r="F874">
            <v>0.121</v>
          </cell>
        </row>
        <row r="875">
          <cell r="B875" t="str">
            <v>040236</v>
          </cell>
          <cell r="C875" t="str">
            <v>010101</v>
          </cell>
          <cell r="D875" t="str">
            <v>Ajudante</v>
          </cell>
          <cell r="E875" t="str">
            <v>h</v>
          </cell>
          <cell r="F875">
            <v>0.27500000000000002</v>
          </cell>
        </row>
        <row r="876">
          <cell r="B876" t="str">
            <v>040236</v>
          </cell>
          <cell r="C876" t="str">
            <v>080101</v>
          </cell>
          <cell r="D876" t="str">
            <v>Caminhao carroceria pot. 131 a 142hp</v>
          </cell>
          <cell r="E876" t="str">
            <v>h</v>
          </cell>
          <cell r="F876">
            <v>1.21E-2</v>
          </cell>
        </row>
        <row r="877">
          <cell r="B877" t="str">
            <v>040237</v>
          </cell>
          <cell r="C877" t="str">
            <v>010101</v>
          </cell>
          <cell r="D877" t="str">
            <v>Ajudante</v>
          </cell>
          <cell r="E877" t="str">
            <v>h</v>
          </cell>
          <cell r="F877">
            <v>0.27500000000000002</v>
          </cell>
        </row>
        <row r="878">
          <cell r="B878" t="str">
            <v>040237</v>
          </cell>
          <cell r="C878" t="str">
            <v>080101</v>
          </cell>
          <cell r="D878" t="str">
            <v>Caminhao carroceria pot. 131 a 142hp</v>
          </cell>
          <cell r="E878" t="str">
            <v>h</v>
          </cell>
          <cell r="F878">
            <v>1.35E-2</v>
          </cell>
        </row>
        <row r="879">
          <cell r="B879" t="str">
            <v>040238</v>
          </cell>
          <cell r="C879" t="str">
            <v>010101</v>
          </cell>
          <cell r="D879" t="str">
            <v>Ajudante</v>
          </cell>
          <cell r="E879" t="str">
            <v>h</v>
          </cell>
          <cell r="F879">
            <v>0.27500000000000002</v>
          </cell>
        </row>
        <row r="880">
          <cell r="B880" t="str">
            <v>040238</v>
          </cell>
          <cell r="C880" t="str">
            <v>080101</v>
          </cell>
          <cell r="D880" t="str">
            <v>Caminhao carroceria pot. 131 a 142hp</v>
          </cell>
          <cell r="E880" t="str">
            <v>h</v>
          </cell>
          <cell r="F880">
            <v>6.7299999999999999E-2</v>
          </cell>
        </row>
        <row r="881">
          <cell r="B881" t="str">
            <v>040239</v>
          </cell>
          <cell r="C881" t="str">
            <v>010101</v>
          </cell>
          <cell r="D881" t="str">
            <v>Ajudante</v>
          </cell>
          <cell r="E881" t="str">
            <v>h</v>
          </cell>
          <cell r="F881">
            <v>0.27500000000000002</v>
          </cell>
        </row>
        <row r="882">
          <cell r="B882" t="str">
            <v>040239</v>
          </cell>
          <cell r="C882" t="str">
            <v>080101</v>
          </cell>
          <cell r="D882" t="str">
            <v>Caminhao carroceria pot. 131 a 142hp</v>
          </cell>
          <cell r="E882" t="str">
            <v>h</v>
          </cell>
          <cell r="F882">
            <v>8.0799999999999997E-2</v>
          </cell>
        </row>
        <row r="883">
          <cell r="B883" t="str">
            <v>040245</v>
          </cell>
          <cell r="C883" t="str">
            <v>010101</v>
          </cell>
          <cell r="D883" t="str">
            <v>Ajudante</v>
          </cell>
          <cell r="E883" t="str">
            <v>h</v>
          </cell>
          <cell r="F883">
            <v>0.27500000000000002</v>
          </cell>
        </row>
        <row r="884">
          <cell r="B884" t="str">
            <v>040245</v>
          </cell>
          <cell r="C884" t="str">
            <v>080101</v>
          </cell>
          <cell r="D884" t="str">
            <v>Caminhao carroceria pot. 131 a 142hp</v>
          </cell>
          <cell r="E884" t="str">
            <v>h</v>
          </cell>
          <cell r="F884">
            <v>0.121</v>
          </cell>
        </row>
        <row r="885">
          <cell r="B885" t="str">
            <v>040246</v>
          </cell>
          <cell r="C885" t="str">
            <v>080214</v>
          </cell>
          <cell r="D885" t="str">
            <v>Caminhao basculante pot.132 a 152hp cap.6.5m3</v>
          </cell>
          <cell r="E885" t="str">
            <v>h</v>
          </cell>
          <cell r="F885">
            <v>3.0599999999999999E-2</v>
          </cell>
        </row>
        <row r="886">
          <cell r="B886" t="str">
            <v>040247</v>
          </cell>
          <cell r="C886" t="str">
            <v>080214</v>
          </cell>
          <cell r="D886" t="str">
            <v>Caminhao basculante pot.132 a 152hp cap.6.5m3</v>
          </cell>
          <cell r="E886" t="str">
            <v>h</v>
          </cell>
          <cell r="F886">
            <v>4.2000000000000003E-2</v>
          </cell>
        </row>
        <row r="887">
          <cell r="B887" t="str">
            <v>040248</v>
          </cell>
          <cell r="C887" t="str">
            <v>080214</v>
          </cell>
          <cell r="D887" t="str">
            <v>Caminhao basculante pot.132 a 152hp cap.6.5m3</v>
          </cell>
          <cell r="E887" t="str">
            <v>h</v>
          </cell>
          <cell r="F887">
            <v>5.33E-2</v>
          </cell>
        </row>
        <row r="888">
          <cell r="B888" t="str">
            <v>040249</v>
          </cell>
          <cell r="C888" t="str">
            <v>080214</v>
          </cell>
          <cell r="D888" t="str">
            <v>Caminhao basculante pot.132 a 152hp cap.6.5m3</v>
          </cell>
          <cell r="E888" t="str">
            <v>h</v>
          </cell>
          <cell r="F888">
            <v>6.4699999999999994E-2</v>
          </cell>
        </row>
        <row r="889">
          <cell r="B889" t="str">
            <v>040250</v>
          </cell>
          <cell r="C889" t="str">
            <v>080214</v>
          </cell>
          <cell r="D889" t="str">
            <v>Caminhao basculante pot.132 a 152hp cap.6.5m3</v>
          </cell>
          <cell r="E889" t="str">
            <v>h</v>
          </cell>
          <cell r="F889">
            <v>7.6009999999999994E-2</v>
          </cell>
        </row>
        <row r="890">
          <cell r="B890" t="str">
            <v>040251</v>
          </cell>
          <cell r="C890" t="str">
            <v>080214</v>
          </cell>
          <cell r="D890" t="str">
            <v>Caminhao basculante pot.132 a 152hp cap.6.5m3</v>
          </cell>
          <cell r="E890" t="str">
            <v>h</v>
          </cell>
          <cell r="F890">
            <v>8.7459999999999996E-2</v>
          </cell>
        </row>
        <row r="891">
          <cell r="B891" t="str">
            <v>040252</v>
          </cell>
          <cell r="C891" t="str">
            <v>080214</v>
          </cell>
          <cell r="D891" t="str">
            <v>Caminhao basculante pot.132 a 152hp cap.6.5m3</v>
          </cell>
          <cell r="E891" t="str">
            <v>h</v>
          </cell>
          <cell r="F891">
            <v>9.8830000000000001E-2</v>
          </cell>
        </row>
        <row r="892">
          <cell r="B892" t="str">
            <v>040253</v>
          </cell>
          <cell r="C892" t="str">
            <v>080214</v>
          </cell>
          <cell r="D892" t="str">
            <v>Caminhao basculante pot.132 a 152hp cap.6.5m3</v>
          </cell>
          <cell r="E892" t="str">
            <v>h</v>
          </cell>
          <cell r="F892">
            <v>0.11018</v>
          </cell>
        </row>
        <row r="893">
          <cell r="B893" t="str">
            <v>040254</v>
          </cell>
          <cell r="C893" t="str">
            <v>080214</v>
          </cell>
          <cell r="D893" t="str">
            <v>Caminhao basculante pot.132 a 152hp cap.6.5m3</v>
          </cell>
          <cell r="E893" t="str">
            <v>h</v>
          </cell>
          <cell r="F893">
            <v>0.12153</v>
          </cell>
        </row>
        <row r="894">
          <cell r="B894" t="str">
            <v>040255</v>
          </cell>
          <cell r="C894" t="str">
            <v>080214</v>
          </cell>
          <cell r="D894" t="str">
            <v>Caminhao basculante pot.132 a 152hp cap.6.5m3</v>
          </cell>
          <cell r="E894" t="str">
            <v>h</v>
          </cell>
          <cell r="F894">
            <v>0.13289999999999999</v>
          </cell>
        </row>
        <row r="895">
          <cell r="B895" t="str">
            <v>040256</v>
          </cell>
          <cell r="C895" t="str">
            <v>090990</v>
          </cell>
          <cell r="D895" t="str">
            <v>Caminhao fora-de-estrada pot. 398 hp, cap.23 m3</v>
          </cell>
          <cell r="E895" t="str">
            <v>h</v>
          </cell>
          <cell r="F895">
            <v>1.129E-2</v>
          </cell>
        </row>
        <row r="896">
          <cell r="B896" t="str">
            <v>040257</v>
          </cell>
          <cell r="C896" t="str">
            <v>090990</v>
          </cell>
          <cell r="D896" t="str">
            <v>Caminhao fora-de-estrada pot. 398 hp, cap.23 m3</v>
          </cell>
          <cell r="E896" t="str">
            <v>h</v>
          </cell>
          <cell r="F896">
            <v>1.6469999999999999E-2</v>
          </cell>
        </row>
        <row r="897">
          <cell r="B897" t="str">
            <v>040258</v>
          </cell>
          <cell r="C897" t="str">
            <v>090990</v>
          </cell>
          <cell r="D897" t="str">
            <v>Caminhao fora-de-estrada pot. 398 hp, cap.23 m3</v>
          </cell>
          <cell r="E897" t="str">
            <v>h</v>
          </cell>
          <cell r="F897">
            <v>2.1659999999999999E-2</v>
          </cell>
        </row>
        <row r="898">
          <cell r="B898" t="str">
            <v>040259</v>
          </cell>
          <cell r="C898" t="str">
            <v>090990</v>
          </cell>
          <cell r="D898" t="str">
            <v>Caminhao fora-de-estrada pot. 398 hp, cap.23 m3</v>
          </cell>
          <cell r="E898" t="str">
            <v>h</v>
          </cell>
          <cell r="F898">
            <v>2.6839999999999999E-2</v>
          </cell>
        </row>
        <row r="899">
          <cell r="B899" t="str">
            <v>040260</v>
          </cell>
          <cell r="C899" t="str">
            <v>090990</v>
          </cell>
          <cell r="D899" t="str">
            <v>Caminhao fora-de-estrada pot. 398 hp, cap.23 m3</v>
          </cell>
          <cell r="E899" t="str">
            <v>h</v>
          </cell>
          <cell r="F899">
            <v>3.2070000000000001E-2</v>
          </cell>
        </row>
        <row r="900">
          <cell r="B900" t="str">
            <v>040261</v>
          </cell>
          <cell r="C900" t="str">
            <v>090990</v>
          </cell>
          <cell r="D900" t="str">
            <v>Caminhao fora-de-estrada pot. 398 hp, cap.23 m3</v>
          </cell>
          <cell r="E900" t="str">
            <v>h</v>
          </cell>
          <cell r="F900">
            <v>3.7240000000000002E-2</v>
          </cell>
        </row>
        <row r="901">
          <cell r="B901" t="str">
            <v>040262</v>
          </cell>
          <cell r="C901" t="str">
            <v>090990</v>
          </cell>
          <cell r="D901" t="str">
            <v>Caminhao fora-de-estrada pot. 398 hp, cap.23 m3</v>
          </cell>
          <cell r="E901" t="str">
            <v>h</v>
          </cell>
          <cell r="F901">
            <v>4.2410000000000003E-2</v>
          </cell>
        </row>
        <row r="902">
          <cell r="B902" t="str">
            <v>040263</v>
          </cell>
          <cell r="C902" t="str">
            <v>090990</v>
          </cell>
          <cell r="D902" t="str">
            <v>Caminhao fora-de-estrada pot. 398 hp, cap.23 m3</v>
          </cell>
          <cell r="E902" t="str">
            <v>h</v>
          </cell>
          <cell r="F902">
            <v>4.7879999999999999E-2</v>
          </cell>
        </row>
        <row r="903">
          <cell r="B903" t="str">
            <v>040264</v>
          </cell>
          <cell r="C903" t="str">
            <v>080214</v>
          </cell>
          <cell r="D903" t="str">
            <v>Caminhao basculante pot.132 a 152hp cap.6.5m3</v>
          </cell>
          <cell r="E903" t="str">
            <v>h</v>
          </cell>
          <cell r="F903">
            <v>3.56E-2</v>
          </cell>
        </row>
        <row r="904">
          <cell r="B904" t="str">
            <v>040265</v>
          </cell>
          <cell r="C904" t="str">
            <v>090990</v>
          </cell>
          <cell r="D904" t="str">
            <v>Caminhao fora-de-estrada pot. 398 hp, cap.23 m3</v>
          </cell>
          <cell r="E904" t="str">
            <v>h</v>
          </cell>
          <cell r="F904">
            <v>4.6199999999999998E-2</v>
          </cell>
        </row>
        <row r="905">
          <cell r="B905" t="str">
            <v>040266</v>
          </cell>
          <cell r="C905" t="str">
            <v>090990</v>
          </cell>
          <cell r="D905" t="str">
            <v>Caminhao fora-de-estrada pot. 398 hp, cap.23 m3</v>
          </cell>
          <cell r="E905" t="str">
            <v>h</v>
          </cell>
          <cell r="F905">
            <v>7.1099999999999997E-2</v>
          </cell>
        </row>
        <row r="906">
          <cell r="B906" t="str">
            <v>040267</v>
          </cell>
          <cell r="C906" t="str">
            <v>090991</v>
          </cell>
          <cell r="D906" t="str">
            <v>Caminhao fora-de-estrada pot. 177 hp, cap. 14 m3</v>
          </cell>
          <cell r="E906" t="str">
            <v>h</v>
          </cell>
          <cell r="F906">
            <v>1.3299999999999999E-2</v>
          </cell>
        </row>
        <row r="907">
          <cell r="B907" t="str">
            <v>040268</v>
          </cell>
          <cell r="C907" t="str">
            <v>090991</v>
          </cell>
          <cell r="D907" t="str">
            <v>Caminhao fora-de-estrada pot. 177 hp, cap. 14 m3</v>
          </cell>
          <cell r="E907" t="str">
            <v>h</v>
          </cell>
          <cell r="F907">
            <v>3.6900000000000002E-2</v>
          </cell>
        </row>
        <row r="908">
          <cell r="B908" t="str">
            <v>040269</v>
          </cell>
          <cell r="C908" t="str">
            <v>090990</v>
          </cell>
          <cell r="D908" t="str">
            <v>Caminhao fora-de-estrada pot. 398 hp, cap.23 m3</v>
          </cell>
          <cell r="E908" t="str">
            <v>h</v>
          </cell>
          <cell r="F908">
            <v>3.09E-2</v>
          </cell>
        </row>
        <row r="909">
          <cell r="B909" t="str">
            <v>040270</v>
          </cell>
          <cell r="C909" t="str">
            <v>090990</v>
          </cell>
          <cell r="D909" t="str">
            <v>Caminhao fora-de-estrada pot. 398 hp, cap.23 m3</v>
          </cell>
          <cell r="E909" t="str">
            <v>h</v>
          </cell>
          <cell r="F909">
            <v>1.6199999999999999E-2</v>
          </cell>
        </row>
        <row r="910">
          <cell r="B910" t="str">
            <v>040301</v>
          </cell>
          <cell r="C910" t="str">
            <v>010129</v>
          </cell>
          <cell r="D910" t="str">
            <v>Maquinista elevador</v>
          </cell>
          <cell r="E910" t="str">
            <v>h</v>
          </cell>
          <cell r="F910">
            <v>0.6</v>
          </cell>
        </row>
        <row r="911">
          <cell r="B911" t="str">
            <v>040301</v>
          </cell>
          <cell r="C911" t="str">
            <v>010146</v>
          </cell>
          <cell r="D911" t="str">
            <v>Servente</v>
          </cell>
          <cell r="E911" t="str">
            <v>h</v>
          </cell>
          <cell r="F911">
            <v>1.2</v>
          </cell>
        </row>
        <row r="912">
          <cell r="B912" t="str">
            <v>040302</v>
          </cell>
          <cell r="C912" t="str">
            <v>010129</v>
          </cell>
          <cell r="D912" t="str">
            <v>Maquinista elevador</v>
          </cell>
          <cell r="E912" t="str">
            <v>h</v>
          </cell>
          <cell r="F912">
            <v>0.64500000000000002</v>
          </cell>
        </row>
        <row r="913">
          <cell r="B913" t="str">
            <v>040302</v>
          </cell>
          <cell r="C913" t="str">
            <v>010146</v>
          </cell>
          <cell r="D913" t="str">
            <v>Servente</v>
          </cell>
          <cell r="E913" t="str">
            <v>h</v>
          </cell>
          <cell r="F913">
            <v>1.32</v>
          </cell>
        </row>
        <row r="914">
          <cell r="B914" t="str">
            <v>040303</v>
          </cell>
          <cell r="C914" t="str">
            <v>010129</v>
          </cell>
          <cell r="D914" t="str">
            <v>Maquinista elevador</v>
          </cell>
          <cell r="E914" t="str">
            <v>h</v>
          </cell>
          <cell r="F914">
            <v>0.4</v>
          </cell>
        </row>
        <row r="915">
          <cell r="B915" t="str">
            <v>040303</v>
          </cell>
          <cell r="C915" t="str">
            <v>010146</v>
          </cell>
          <cell r="D915" t="str">
            <v>Servente</v>
          </cell>
          <cell r="E915" t="str">
            <v>h</v>
          </cell>
          <cell r="F915">
            <v>0.85</v>
          </cell>
        </row>
        <row r="916">
          <cell r="B916" t="str">
            <v>040304</v>
          </cell>
          <cell r="C916" t="str">
            <v>010129</v>
          </cell>
          <cell r="D916" t="str">
            <v>Maquinista elevador</v>
          </cell>
          <cell r="E916" t="str">
            <v>h</v>
          </cell>
          <cell r="F916">
            <v>0.42</v>
          </cell>
        </row>
        <row r="917">
          <cell r="B917" t="str">
            <v>040304</v>
          </cell>
          <cell r="C917" t="str">
            <v>010146</v>
          </cell>
          <cell r="D917" t="str">
            <v>Servente</v>
          </cell>
          <cell r="E917" t="str">
            <v>h</v>
          </cell>
          <cell r="F917">
            <v>0.9</v>
          </cell>
        </row>
        <row r="918">
          <cell r="B918" t="str">
            <v>040305</v>
          </cell>
          <cell r="C918" t="str">
            <v>010129</v>
          </cell>
          <cell r="D918" t="str">
            <v>Maquinista elevador</v>
          </cell>
          <cell r="E918" t="str">
            <v>h</v>
          </cell>
          <cell r="F918">
            <v>0.43</v>
          </cell>
        </row>
        <row r="919">
          <cell r="B919" t="str">
            <v>040305</v>
          </cell>
          <cell r="C919" t="str">
            <v>010146</v>
          </cell>
          <cell r="D919" t="str">
            <v>Servente</v>
          </cell>
          <cell r="E919" t="str">
            <v>h</v>
          </cell>
          <cell r="F919">
            <v>0.99</v>
          </cell>
        </row>
        <row r="920">
          <cell r="B920" t="str">
            <v>040306</v>
          </cell>
          <cell r="C920" t="str">
            <v>010129</v>
          </cell>
          <cell r="D920" t="str">
            <v>Maquinista elevador</v>
          </cell>
          <cell r="E920" t="str">
            <v>h</v>
          </cell>
          <cell r="F920">
            <v>0.5</v>
          </cell>
        </row>
        <row r="921">
          <cell r="B921" t="str">
            <v>040306</v>
          </cell>
          <cell r="C921" t="str">
            <v>010146</v>
          </cell>
          <cell r="D921" t="str">
            <v>Servente</v>
          </cell>
          <cell r="E921" t="str">
            <v>h</v>
          </cell>
          <cell r="F921">
            <v>1.27</v>
          </cell>
        </row>
        <row r="922">
          <cell r="B922" t="str">
            <v>040307</v>
          </cell>
          <cell r="C922" t="str">
            <v>010129</v>
          </cell>
          <cell r="D922" t="str">
            <v>Maquinista elevador</v>
          </cell>
          <cell r="E922" t="str">
            <v>h</v>
          </cell>
          <cell r="F922">
            <v>0.63</v>
          </cell>
        </row>
        <row r="923">
          <cell r="B923" t="str">
            <v>040307</v>
          </cell>
          <cell r="C923" t="str">
            <v>010146</v>
          </cell>
          <cell r="D923" t="str">
            <v>Servente</v>
          </cell>
          <cell r="E923" t="str">
            <v>h</v>
          </cell>
          <cell r="F923">
            <v>3.13</v>
          </cell>
        </row>
        <row r="924">
          <cell r="B924" t="str">
            <v>040308</v>
          </cell>
          <cell r="C924" t="str">
            <v>010129</v>
          </cell>
          <cell r="D924" t="str">
            <v>Maquinista elevador</v>
          </cell>
          <cell r="E924" t="str">
            <v>h</v>
          </cell>
          <cell r="F924">
            <v>0.88</v>
          </cell>
        </row>
        <row r="925">
          <cell r="B925" t="str">
            <v>040308</v>
          </cell>
          <cell r="C925" t="str">
            <v>010146</v>
          </cell>
          <cell r="D925" t="str">
            <v>Servente</v>
          </cell>
          <cell r="E925" t="str">
            <v>h</v>
          </cell>
          <cell r="F925">
            <v>4.38</v>
          </cell>
        </row>
        <row r="926">
          <cell r="B926" t="str">
            <v>040309</v>
          </cell>
          <cell r="C926" t="str">
            <v>010129</v>
          </cell>
          <cell r="D926" t="str">
            <v>Maquinista elevador</v>
          </cell>
          <cell r="E926" t="str">
            <v>h</v>
          </cell>
          <cell r="F926">
            <v>1.5</v>
          </cell>
        </row>
        <row r="927">
          <cell r="B927" t="str">
            <v>040309</v>
          </cell>
          <cell r="C927" t="str">
            <v>010146</v>
          </cell>
          <cell r="D927" t="str">
            <v>Servente</v>
          </cell>
          <cell r="E927" t="str">
            <v>h</v>
          </cell>
          <cell r="F927">
            <v>7.5</v>
          </cell>
        </row>
        <row r="928">
          <cell r="B928" t="str">
            <v>040310</v>
          </cell>
          <cell r="C928" t="str">
            <v>010129</v>
          </cell>
          <cell r="D928" t="str">
            <v>Maquinista elevador</v>
          </cell>
          <cell r="E928" t="str">
            <v>h</v>
          </cell>
          <cell r="F928">
            <v>3.56</v>
          </cell>
        </row>
        <row r="929">
          <cell r="B929" t="str">
            <v>040310</v>
          </cell>
          <cell r="C929" t="str">
            <v>010146</v>
          </cell>
          <cell r="D929" t="str">
            <v>Servente</v>
          </cell>
          <cell r="E929" t="str">
            <v>h</v>
          </cell>
          <cell r="F929">
            <v>17.8</v>
          </cell>
        </row>
        <row r="930">
          <cell r="B930" t="str">
            <v>040311</v>
          </cell>
          <cell r="C930" t="str">
            <v>010129</v>
          </cell>
          <cell r="D930" t="str">
            <v>Maquinista elevador</v>
          </cell>
          <cell r="E930" t="str">
            <v>h</v>
          </cell>
          <cell r="F930">
            <v>6.66</v>
          </cell>
        </row>
        <row r="931">
          <cell r="B931" t="str">
            <v>040311</v>
          </cell>
          <cell r="C931" t="str">
            <v>010146</v>
          </cell>
          <cell r="D931" t="str">
            <v>Servente</v>
          </cell>
          <cell r="E931" t="str">
            <v>h</v>
          </cell>
          <cell r="F931">
            <v>33</v>
          </cell>
        </row>
        <row r="932">
          <cell r="B932" t="str">
            <v>040312</v>
          </cell>
          <cell r="C932" t="str">
            <v>010129</v>
          </cell>
          <cell r="D932" t="str">
            <v>Maquinista elevador</v>
          </cell>
          <cell r="E932" t="str">
            <v>h</v>
          </cell>
          <cell r="F932">
            <v>0.61</v>
          </cell>
        </row>
        <row r="933">
          <cell r="B933" t="str">
            <v>040312</v>
          </cell>
          <cell r="C933" t="str">
            <v>010146</v>
          </cell>
          <cell r="D933" t="str">
            <v>Servente</v>
          </cell>
          <cell r="E933" t="str">
            <v>h</v>
          </cell>
          <cell r="F933">
            <v>1.71</v>
          </cell>
        </row>
        <row r="934">
          <cell r="B934" t="str">
            <v>040313</v>
          </cell>
          <cell r="C934" t="str">
            <v>010129</v>
          </cell>
          <cell r="D934" t="str">
            <v>Maquinista elevador</v>
          </cell>
          <cell r="E934" t="str">
            <v>h</v>
          </cell>
          <cell r="F934">
            <v>0.01</v>
          </cell>
        </row>
        <row r="935">
          <cell r="B935" t="str">
            <v>040313</v>
          </cell>
          <cell r="C935" t="str">
            <v>010146</v>
          </cell>
          <cell r="D935" t="str">
            <v>Servente</v>
          </cell>
          <cell r="E935" t="str">
            <v>h</v>
          </cell>
          <cell r="F935">
            <v>0.03</v>
          </cell>
        </row>
        <row r="936">
          <cell r="B936" t="str">
            <v>040314</v>
          </cell>
          <cell r="C936" t="str">
            <v>010129</v>
          </cell>
          <cell r="D936" t="str">
            <v>Maquinista elevador</v>
          </cell>
          <cell r="E936" t="str">
            <v>h</v>
          </cell>
          <cell r="F936">
            <v>0.02</v>
          </cell>
        </row>
        <row r="937">
          <cell r="B937" t="str">
            <v>040314</v>
          </cell>
          <cell r="C937" t="str">
            <v>010146</v>
          </cell>
          <cell r="D937" t="str">
            <v>Servente</v>
          </cell>
          <cell r="E937" t="str">
            <v>h</v>
          </cell>
          <cell r="F937">
            <v>0.04</v>
          </cell>
        </row>
        <row r="938">
          <cell r="B938" t="str">
            <v>040315</v>
          </cell>
          <cell r="C938" t="str">
            <v>010129</v>
          </cell>
          <cell r="D938" t="str">
            <v>Maquinista elevador</v>
          </cell>
          <cell r="E938" t="str">
            <v>h</v>
          </cell>
          <cell r="F938">
            <v>0.03</v>
          </cell>
        </row>
        <row r="939">
          <cell r="B939" t="str">
            <v>040315</v>
          </cell>
          <cell r="C939" t="str">
            <v>010146</v>
          </cell>
          <cell r="D939" t="str">
            <v>Servente</v>
          </cell>
          <cell r="E939" t="str">
            <v>h</v>
          </cell>
          <cell r="F939">
            <v>0.06</v>
          </cell>
        </row>
        <row r="940">
          <cell r="B940" t="str">
            <v>040316</v>
          </cell>
          <cell r="C940" t="str">
            <v>010129</v>
          </cell>
          <cell r="D940" t="str">
            <v>Maquinista elevador</v>
          </cell>
          <cell r="E940" t="str">
            <v>h</v>
          </cell>
          <cell r="F940">
            <v>0.06</v>
          </cell>
        </row>
        <row r="941">
          <cell r="B941" t="str">
            <v>040316</v>
          </cell>
          <cell r="C941" t="str">
            <v>010146</v>
          </cell>
          <cell r="D941" t="str">
            <v>Servente</v>
          </cell>
          <cell r="E941" t="str">
            <v>h</v>
          </cell>
          <cell r="F941">
            <v>0.11</v>
          </cell>
        </row>
        <row r="942">
          <cell r="B942" t="str">
            <v>040317</v>
          </cell>
          <cell r="C942" t="str">
            <v>010129</v>
          </cell>
          <cell r="D942" t="str">
            <v>Maquinista elevador</v>
          </cell>
          <cell r="E942" t="str">
            <v>h</v>
          </cell>
          <cell r="F942">
            <v>0.09</v>
          </cell>
        </row>
        <row r="943">
          <cell r="B943" t="str">
            <v>040317</v>
          </cell>
          <cell r="C943" t="str">
            <v>010146</v>
          </cell>
          <cell r="D943" t="str">
            <v>Servente</v>
          </cell>
          <cell r="E943" t="str">
            <v>h</v>
          </cell>
          <cell r="F943">
            <v>0.19</v>
          </cell>
        </row>
        <row r="944">
          <cell r="B944" t="str">
            <v>040318</v>
          </cell>
          <cell r="C944" t="str">
            <v>010129</v>
          </cell>
          <cell r="D944" t="str">
            <v>Maquinista elevador</v>
          </cell>
          <cell r="E944" t="str">
            <v>h</v>
          </cell>
          <cell r="F944">
            <v>0.15</v>
          </cell>
        </row>
        <row r="945">
          <cell r="B945" t="str">
            <v>040318</v>
          </cell>
          <cell r="C945" t="str">
            <v>010146</v>
          </cell>
          <cell r="D945" t="str">
            <v>Servente</v>
          </cell>
          <cell r="E945" t="str">
            <v>h</v>
          </cell>
          <cell r="F945">
            <v>0.6</v>
          </cell>
        </row>
        <row r="946">
          <cell r="B946" t="str">
            <v>040319</v>
          </cell>
          <cell r="C946" t="str">
            <v>010129</v>
          </cell>
          <cell r="D946" t="str">
            <v>Maquinista elevador</v>
          </cell>
          <cell r="E946" t="str">
            <v>h</v>
          </cell>
          <cell r="F946">
            <v>0.24</v>
          </cell>
        </row>
        <row r="947">
          <cell r="B947" t="str">
            <v>040319</v>
          </cell>
          <cell r="C947" t="str">
            <v>010146</v>
          </cell>
          <cell r="D947" t="str">
            <v>Servente</v>
          </cell>
          <cell r="E947" t="str">
            <v>h</v>
          </cell>
          <cell r="F947">
            <v>0.96</v>
          </cell>
        </row>
        <row r="948">
          <cell r="B948" t="str">
            <v>040320</v>
          </cell>
          <cell r="C948" t="str">
            <v>010129</v>
          </cell>
          <cell r="D948" t="str">
            <v>Maquinista elevador</v>
          </cell>
          <cell r="E948" t="str">
            <v>h</v>
          </cell>
          <cell r="F948">
            <v>0.47</v>
          </cell>
        </row>
        <row r="949">
          <cell r="B949" t="str">
            <v>040320</v>
          </cell>
          <cell r="C949" t="str">
            <v>010146</v>
          </cell>
          <cell r="D949" t="str">
            <v>Servente</v>
          </cell>
          <cell r="E949" t="str">
            <v>h</v>
          </cell>
          <cell r="F949">
            <v>1.86</v>
          </cell>
        </row>
        <row r="950">
          <cell r="B950" t="str">
            <v>040321</v>
          </cell>
          <cell r="C950" t="str">
            <v>010129</v>
          </cell>
          <cell r="D950" t="str">
            <v>Maquinista elevador</v>
          </cell>
          <cell r="E950" t="str">
            <v>h</v>
          </cell>
          <cell r="F950">
            <v>0.79</v>
          </cell>
        </row>
        <row r="951">
          <cell r="B951" t="str">
            <v>040321</v>
          </cell>
          <cell r="C951" t="str">
            <v>010146</v>
          </cell>
          <cell r="D951" t="str">
            <v>Servente</v>
          </cell>
          <cell r="E951" t="str">
            <v>h</v>
          </cell>
          <cell r="F951">
            <v>3.16</v>
          </cell>
        </row>
        <row r="952">
          <cell r="B952" t="str">
            <v>040322</v>
          </cell>
          <cell r="C952" t="str">
            <v>010129</v>
          </cell>
          <cell r="D952" t="str">
            <v>Maquinista elevador</v>
          </cell>
          <cell r="E952" t="str">
            <v>h</v>
          </cell>
          <cell r="F952">
            <v>0.2</v>
          </cell>
        </row>
        <row r="953">
          <cell r="B953" t="str">
            <v>040322</v>
          </cell>
          <cell r="C953" t="str">
            <v>010146</v>
          </cell>
          <cell r="D953" t="str">
            <v>Servente</v>
          </cell>
          <cell r="E953" t="str">
            <v>h</v>
          </cell>
          <cell r="F953">
            <v>0.4</v>
          </cell>
        </row>
        <row r="954">
          <cell r="B954" t="str">
            <v>040323</v>
          </cell>
          <cell r="C954" t="str">
            <v>010129</v>
          </cell>
          <cell r="D954" t="str">
            <v>Maquinista elevador</v>
          </cell>
          <cell r="E954" t="str">
            <v>h</v>
          </cell>
          <cell r="F954">
            <v>0.34</v>
          </cell>
        </row>
        <row r="955">
          <cell r="B955" t="str">
            <v>040323</v>
          </cell>
          <cell r="C955" t="str">
            <v>010146</v>
          </cell>
          <cell r="D955" t="str">
            <v>Servente</v>
          </cell>
          <cell r="E955" t="str">
            <v>h</v>
          </cell>
          <cell r="F955">
            <v>0.68</v>
          </cell>
        </row>
        <row r="956">
          <cell r="B956" t="str">
            <v>040324</v>
          </cell>
          <cell r="C956" t="str">
            <v>010129</v>
          </cell>
          <cell r="D956" t="str">
            <v>Maquinista elevador</v>
          </cell>
          <cell r="E956" t="str">
            <v>h</v>
          </cell>
          <cell r="F956">
            <v>0.56000000000000005</v>
          </cell>
        </row>
        <row r="957">
          <cell r="B957" t="str">
            <v>040324</v>
          </cell>
          <cell r="C957" t="str">
            <v>010146</v>
          </cell>
          <cell r="D957" t="str">
            <v>Servente</v>
          </cell>
          <cell r="E957" t="str">
            <v>h</v>
          </cell>
          <cell r="F957">
            <v>1.1200000000000001</v>
          </cell>
        </row>
        <row r="958">
          <cell r="B958" t="str">
            <v>040325</v>
          </cell>
          <cell r="C958" t="str">
            <v>010129</v>
          </cell>
          <cell r="D958" t="str">
            <v>Maquinista elevador</v>
          </cell>
          <cell r="E958" t="str">
            <v>h</v>
          </cell>
          <cell r="F958">
            <v>0.78</v>
          </cell>
        </row>
        <row r="959">
          <cell r="B959" t="str">
            <v>040325</v>
          </cell>
          <cell r="C959" t="str">
            <v>010146</v>
          </cell>
          <cell r="D959" t="str">
            <v>Servente</v>
          </cell>
          <cell r="E959" t="str">
            <v>h</v>
          </cell>
          <cell r="F959">
            <v>1.56</v>
          </cell>
        </row>
        <row r="960">
          <cell r="B960" t="str">
            <v>040326</v>
          </cell>
          <cell r="C960" t="str">
            <v>010129</v>
          </cell>
          <cell r="D960" t="str">
            <v>Maquinista elevador</v>
          </cell>
          <cell r="E960" t="str">
            <v>h</v>
          </cell>
          <cell r="F960">
            <v>4.3999999999999997E-2</v>
          </cell>
        </row>
        <row r="961">
          <cell r="B961" t="str">
            <v>040326</v>
          </cell>
          <cell r="C961" t="str">
            <v>010146</v>
          </cell>
          <cell r="D961" t="str">
            <v>Servente</v>
          </cell>
          <cell r="E961" t="str">
            <v>h</v>
          </cell>
          <cell r="F961">
            <v>8.7999999999999995E-2</v>
          </cell>
        </row>
        <row r="962">
          <cell r="B962" t="str">
            <v>040327</v>
          </cell>
          <cell r="C962" t="str">
            <v>010129</v>
          </cell>
          <cell r="D962" t="str">
            <v>Maquinista elevador</v>
          </cell>
          <cell r="E962" t="str">
            <v>h</v>
          </cell>
          <cell r="F962">
            <v>6.8000000000000005E-2</v>
          </cell>
        </row>
        <row r="963">
          <cell r="B963" t="str">
            <v>040327</v>
          </cell>
          <cell r="C963" t="str">
            <v>010146</v>
          </cell>
          <cell r="D963" t="str">
            <v>Servente</v>
          </cell>
          <cell r="E963" t="str">
            <v>h</v>
          </cell>
          <cell r="F963">
            <v>0.13600000000000001</v>
          </cell>
        </row>
        <row r="964">
          <cell r="B964" t="str">
            <v>040328</v>
          </cell>
          <cell r="C964" t="str">
            <v>010129</v>
          </cell>
          <cell r="D964" t="str">
            <v>Maquinista elevador</v>
          </cell>
          <cell r="E964" t="str">
            <v>h</v>
          </cell>
          <cell r="F964">
            <v>9.1999999999999998E-2</v>
          </cell>
        </row>
        <row r="965">
          <cell r="B965" t="str">
            <v>040328</v>
          </cell>
          <cell r="C965" t="str">
            <v>010146</v>
          </cell>
          <cell r="D965" t="str">
            <v>Servente</v>
          </cell>
          <cell r="E965" t="str">
            <v>h</v>
          </cell>
          <cell r="F965">
            <v>0.184</v>
          </cell>
        </row>
        <row r="966">
          <cell r="B966" t="str">
            <v>040329</v>
          </cell>
          <cell r="C966" t="str">
            <v>010129</v>
          </cell>
          <cell r="D966" t="str">
            <v>Maquinista elevador</v>
          </cell>
          <cell r="E966" t="str">
            <v>h</v>
          </cell>
          <cell r="F966">
            <v>7.0000000000000007E-2</v>
          </cell>
        </row>
        <row r="967">
          <cell r="B967" t="str">
            <v>040329</v>
          </cell>
          <cell r="C967" t="str">
            <v>010146</v>
          </cell>
          <cell r="D967" t="str">
            <v>Servente</v>
          </cell>
          <cell r="E967" t="str">
            <v>h</v>
          </cell>
          <cell r="F967">
            <v>0.14000000000000001</v>
          </cell>
        </row>
        <row r="968">
          <cell r="B968" t="str">
            <v>040330</v>
          </cell>
          <cell r="C968" t="str">
            <v>010129</v>
          </cell>
          <cell r="D968" t="str">
            <v>Maquinista elevador</v>
          </cell>
          <cell r="E968" t="str">
            <v>h</v>
          </cell>
          <cell r="F968">
            <v>0.105</v>
          </cell>
        </row>
        <row r="969">
          <cell r="B969" t="str">
            <v>040330</v>
          </cell>
          <cell r="C969" t="str">
            <v>010146</v>
          </cell>
          <cell r="D969" t="str">
            <v>Servente</v>
          </cell>
          <cell r="E969" t="str">
            <v>h</v>
          </cell>
          <cell r="F969">
            <v>0.21</v>
          </cell>
        </row>
        <row r="970">
          <cell r="B970" t="str">
            <v>040331</v>
          </cell>
          <cell r="C970" t="str">
            <v>010129</v>
          </cell>
          <cell r="D970" t="str">
            <v>Maquinista elevador</v>
          </cell>
          <cell r="E970" t="str">
            <v>h</v>
          </cell>
          <cell r="F970">
            <v>0.155</v>
          </cell>
        </row>
        <row r="971">
          <cell r="B971" t="str">
            <v>040331</v>
          </cell>
          <cell r="C971" t="str">
            <v>010146</v>
          </cell>
          <cell r="D971" t="str">
            <v>Servente</v>
          </cell>
          <cell r="E971" t="str">
            <v>h</v>
          </cell>
          <cell r="F971">
            <v>0.31</v>
          </cell>
        </row>
        <row r="972">
          <cell r="B972" t="str">
            <v>040332</v>
          </cell>
          <cell r="C972" t="str">
            <v>010129</v>
          </cell>
          <cell r="D972" t="str">
            <v>Maquinista elevador</v>
          </cell>
          <cell r="E972" t="str">
            <v>h</v>
          </cell>
          <cell r="F972">
            <v>0.20499999999999999</v>
          </cell>
        </row>
        <row r="973">
          <cell r="B973" t="str">
            <v>040332</v>
          </cell>
          <cell r="C973" t="str">
            <v>010146</v>
          </cell>
          <cell r="D973" t="str">
            <v>Servente</v>
          </cell>
          <cell r="E973" t="str">
            <v>h</v>
          </cell>
          <cell r="F973">
            <v>0.41</v>
          </cell>
        </row>
        <row r="974">
          <cell r="B974" t="str">
            <v>040501</v>
          </cell>
          <cell r="C974" t="str">
            <v>010111</v>
          </cell>
          <cell r="D974" t="str">
            <v>Carpinteiro</v>
          </cell>
          <cell r="E974" t="str">
            <v>h</v>
          </cell>
          <cell r="F974">
            <v>60</v>
          </cell>
        </row>
        <row r="975">
          <cell r="B975" t="str">
            <v>040501</v>
          </cell>
          <cell r="C975" t="str">
            <v>010146</v>
          </cell>
          <cell r="D975" t="str">
            <v>Servente</v>
          </cell>
          <cell r="E975" t="str">
            <v>h</v>
          </cell>
          <cell r="F975">
            <v>36.25</v>
          </cell>
        </row>
        <row r="976">
          <cell r="B976" t="str">
            <v>040501</v>
          </cell>
          <cell r="C976" t="str">
            <v>020508</v>
          </cell>
          <cell r="D976" t="str">
            <v>Cimento portland</v>
          </cell>
          <cell r="E976" t="str">
            <v>kg</v>
          </cell>
          <cell r="F976">
            <v>175</v>
          </cell>
        </row>
        <row r="977">
          <cell r="B977" t="str">
            <v>040501</v>
          </cell>
          <cell r="C977" t="str">
            <v>020517</v>
          </cell>
          <cell r="D977" t="str">
            <v>Brita 1</v>
          </cell>
          <cell r="E977" t="str">
            <v>m3</v>
          </cell>
          <cell r="F977">
            <v>0.13059999999999999</v>
          </cell>
        </row>
        <row r="978">
          <cell r="B978" t="str">
            <v>040501</v>
          </cell>
          <cell r="C978" t="str">
            <v>026510</v>
          </cell>
          <cell r="D978" t="str">
            <v>Parafuso frances 1/2'x8' com 2 porcas</v>
          </cell>
          <cell r="E978" t="str">
            <v>un</v>
          </cell>
          <cell r="F978">
            <v>8.4</v>
          </cell>
        </row>
        <row r="979">
          <cell r="B979" t="str">
            <v>040501</v>
          </cell>
          <cell r="C979" t="str">
            <v>026511</v>
          </cell>
          <cell r="D979" t="str">
            <v>Parafuso frances 1/2'x9' com 2 porcas</v>
          </cell>
          <cell r="E979" t="str">
            <v>un</v>
          </cell>
          <cell r="F979">
            <v>8.4</v>
          </cell>
        </row>
        <row r="980">
          <cell r="B980" t="str">
            <v>040501</v>
          </cell>
          <cell r="C980" t="str">
            <v>020579</v>
          </cell>
          <cell r="D980" t="str">
            <v>Areia media</v>
          </cell>
          <cell r="E980" t="str">
            <v>m3</v>
          </cell>
          <cell r="F980">
            <v>0.57699999999999996</v>
          </cell>
        </row>
        <row r="981">
          <cell r="B981" t="str">
            <v>040501</v>
          </cell>
          <cell r="C981" t="str">
            <v>021021</v>
          </cell>
          <cell r="D981" t="str">
            <v>Tabua de pinho de 1' x 12' de 3a. construcao</v>
          </cell>
          <cell r="E981" t="str">
            <v>m2</v>
          </cell>
          <cell r="F981">
            <v>9.4499999999999993</v>
          </cell>
        </row>
        <row r="982">
          <cell r="B982" t="str">
            <v>040501</v>
          </cell>
          <cell r="C982" t="str">
            <v>021027</v>
          </cell>
          <cell r="D982" t="str">
            <v>Viga de peroba de 6x16cm</v>
          </cell>
          <cell r="E982" t="str">
            <v>m</v>
          </cell>
          <cell r="F982">
            <v>44.73</v>
          </cell>
        </row>
        <row r="983">
          <cell r="B983" t="str">
            <v>040501</v>
          </cell>
          <cell r="C983" t="str">
            <v>020518</v>
          </cell>
          <cell r="D983" t="str">
            <v>Brita 2</v>
          </cell>
          <cell r="E983" t="str">
            <v>m3</v>
          </cell>
          <cell r="F983">
            <v>0.39190000000000003</v>
          </cell>
        </row>
        <row r="984">
          <cell r="B984" t="str">
            <v>040501</v>
          </cell>
          <cell r="C984" t="str">
            <v>021009</v>
          </cell>
          <cell r="D984" t="str">
            <v>Pontalete de pinho de 3'x3' de 3a.construcao</v>
          </cell>
          <cell r="E984" t="str">
            <v>m</v>
          </cell>
          <cell r="F984">
            <v>16.8</v>
          </cell>
        </row>
        <row r="985">
          <cell r="B985" t="str">
            <v>040501</v>
          </cell>
          <cell r="C985" t="str">
            <v>026570</v>
          </cell>
          <cell r="D985" t="str">
            <v>Prego 18x30</v>
          </cell>
          <cell r="E985" t="str">
            <v>kg</v>
          </cell>
          <cell r="F985">
            <v>2.11</v>
          </cell>
        </row>
        <row r="986">
          <cell r="B986" t="str">
            <v>040501</v>
          </cell>
          <cell r="C986" t="str">
            <v>026572</v>
          </cell>
          <cell r="D986" t="str">
            <v>Prego 22x48</v>
          </cell>
          <cell r="E986" t="str">
            <v>kg</v>
          </cell>
          <cell r="F986">
            <v>0.53</v>
          </cell>
        </row>
        <row r="987">
          <cell r="B987" t="str">
            <v>040501</v>
          </cell>
          <cell r="C987" t="str">
            <v>080125</v>
          </cell>
          <cell r="D987" t="str">
            <v>Betoneira 5hp</v>
          </cell>
          <cell r="E987" t="str">
            <v>h</v>
          </cell>
          <cell r="F987">
            <v>0.44600000000000001</v>
          </cell>
        </row>
        <row r="988">
          <cell r="B988" t="str">
            <v>040502</v>
          </cell>
          <cell r="C988" t="str">
            <v>090773</v>
          </cell>
          <cell r="D988" t="str">
            <v>Elevador de obra com tracao a cabo de aco</v>
          </cell>
          <cell r="E988" t="str">
            <v>ms</v>
          </cell>
          <cell r="F988">
            <v>1</v>
          </cell>
        </row>
        <row r="989">
          <cell r="B989" t="str">
            <v>040503</v>
          </cell>
          <cell r="C989" t="str">
            <v>090772</v>
          </cell>
          <cell r="D989" t="str">
            <v>Elevador de obra com sistema pinhao (cremalheira)</v>
          </cell>
          <cell r="E989" t="str">
            <v>ms</v>
          </cell>
          <cell r="F989">
            <v>1</v>
          </cell>
        </row>
        <row r="990">
          <cell r="B990" t="str">
            <v>040601</v>
          </cell>
          <cell r="C990" t="str">
            <v>010111</v>
          </cell>
          <cell r="D990" t="str">
            <v>Carpinteiro</v>
          </cell>
          <cell r="E990" t="str">
            <v>h</v>
          </cell>
          <cell r="F990">
            <v>3</v>
          </cell>
        </row>
        <row r="991">
          <cell r="B991" t="str">
            <v>040601</v>
          </cell>
          <cell r="C991" t="str">
            <v>026569</v>
          </cell>
          <cell r="D991" t="str">
            <v>Prego 18x27</v>
          </cell>
          <cell r="E991" t="str">
            <v>kg</v>
          </cell>
          <cell r="F991">
            <v>0.4</v>
          </cell>
        </row>
        <row r="992">
          <cell r="B992" t="str">
            <v>040601</v>
          </cell>
          <cell r="C992" t="str">
            <v>021026</v>
          </cell>
          <cell r="D992" t="str">
            <v>Viga de peroba de 6x12cm</v>
          </cell>
          <cell r="E992" t="str">
            <v>m</v>
          </cell>
          <cell r="F992">
            <v>3.5</v>
          </cell>
        </row>
        <row r="993">
          <cell r="B993" t="str">
            <v>040601</v>
          </cell>
          <cell r="C993" t="str">
            <v>021037</v>
          </cell>
          <cell r="D993" t="str">
            <v>Tabua de pinho de 1x12' de 2a.</v>
          </cell>
          <cell r="E993" t="str">
            <v>m2</v>
          </cell>
          <cell r="F993">
            <v>1.6</v>
          </cell>
        </row>
        <row r="994">
          <cell r="B994" t="str">
            <v>040601</v>
          </cell>
          <cell r="C994" t="str">
            <v>021038</v>
          </cell>
          <cell r="D994" t="str">
            <v>Pontalete de pinho de 3x3' de 2a.</v>
          </cell>
          <cell r="E994" t="str">
            <v>m</v>
          </cell>
          <cell r="F994">
            <v>3.5</v>
          </cell>
        </row>
        <row r="995">
          <cell r="B995" t="str">
            <v>040601</v>
          </cell>
          <cell r="C995" t="str">
            <v>026502</v>
          </cell>
          <cell r="D995" t="str">
            <v>Chumbador de 3/8"</v>
          </cell>
          <cell r="E995" t="str">
            <v>un</v>
          </cell>
          <cell r="F995">
            <v>3</v>
          </cell>
        </row>
        <row r="996">
          <cell r="B996" t="str">
            <v>040601</v>
          </cell>
          <cell r="C996" t="str">
            <v>010112</v>
          </cell>
          <cell r="D996" t="str">
            <v>Ajudante de carpinteiro</v>
          </cell>
          <cell r="E996" t="str">
            <v>h</v>
          </cell>
          <cell r="F996">
            <v>2.5</v>
          </cell>
        </row>
        <row r="997">
          <cell r="B997" t="str">
            <v>040604</v>
          </cell>
          <cell r="C997" t="str">
            <v>010101</v>
          </cell>
          <cell r="D997" t="str">
            <v>Ajudante</v>
          </cell>
          <cell r="E997" t="str">
            <v>h</v>
          </cell>
          <cell r="F997">
            <v>0.53</v>
          </cell>
        </row>
        <row r="998">
          <cell r="B998" t="str">
            <v>040604</v>
          </cell>
          <cell r="C998" t="str">
            <v>010111</v>
          </cell>
          <cell r="D998" t="str">
            <v>Carpinteiro</v>
          </cell>
          <cell r="E998" t="str">
            <v>h</v>
          </cell>
          <cell r="F998">
            <v>0.44</v>
          </cell>
        </row>
        <row r="999">
          <cell r="B999" t="str">
            <v>040604</v>
          </cell>
          <cell r="C999" t="str">
            <v>021016</v>
          </cell>
          <cell r="D999" t="str">
            <v>Sarrafo de pinho de 1'x4' de 3a.construcao</v>
          </cell>
          <cell r="E999" t="str">
            <v>m</v>
          </cell>
          <cell r="F999">
            <v>0.2</v>
          </cell>
        </row>
        <row r="1000">
          <cell r="B1000" t="str">
            <v>040604</v>
          </cell>
          <cell r="C1000" t="str">
            <v>021038</v>
          </cell>
          <cell r="D1000" t="str">
            <v>Pontalete de pinho de 3x3' de 2a.</v>
          </cell>
          <cell r="E1000" t="str">
            <v>m</v>
          </cell>
          <cell r="F1000">
            <v>0.06</v>
          </cell>
        </row>
        <row r="1001">
          <cell r="B1001" t="str">
            <v>040604</v>
          </cell>
          <cell r="C1001" t="str">
            <v>026760</v>
          </cell>
          <cell r="D1001" t="str">
            <v>Prego</v>
          </cell>
          <cell r="E1001" t="str">
            <v>kg</v>
          </cell>
          <cell r="F1001">
            <v>0.01</v>
          </cell>
        </row>
        <row r="1002">
          <cell r="B1002" t="str">
            <v>040604</v>
          </cell>
          <cell r="C1002" t="str">
            <v>027525</v>
          </cell>
          <cell r="D1002" t="str">
            <v>Tela de nylon malha 2cm</v>
          </cell>
          <cell r="E1002" t="str">
            <v>m2</v>
          </cell>
          <cell r="F1002">
            <v>1.1000000000000001</v>
          </cell>
        </row>
        <row r="1003">
          <cell r="B1003" t="str">
            <v>040701</v>
          </cell>
          <cell r="C1003" t="str">
            <v>010130</v>
          </cell>
          <cell r="D1003" t="str">
            <v>Montador</v>
          </cell>
          <cell r="E1003" t="str">
            <v>h</v>
          </cell>
          <cell r="F1003">
            <v>0.08</v>
          </cell>
        </row>
        <row r="1004">
          <cell r="B1004" t="str">
            <v>040701</v>
          </cell>
          <cell r="C1004" t="str">
            <v>010146</v>
          </cell>
          <cell r="D1004" t="str">
            <v>Servente</v>
          </cell>
          <cell r="E1004" t="str">
            <v>h</v>
          </cell>
          <cell r="F1004">
            <v>0.16</v>
          </cell>
        </row>
        <row r="1005">
          <cell r="B1005" t="str">
            <v>040701</v>
          </cell>
          <cell r="C1005" t="str">
            <v>021205</v>
          </cell>
          <cell r="D1005" t="str">
            <v>Andaime metalico de fachada - locacao</v>
          </cell>
          <cell r="E1005" t="str">
            <v>m2</v>
          </cell>
          <cell r="F1005">
            <v>1.03</v>
          </cell>
        </row>
        <row r="1006">
          <cell r="B1006" t="str">
            <v>040702</v>
          </cell>
          <cell r="C1006" t="str">
            <v>010111</v>
          </cell>
          <cell r="D1006" t="str">
            <v>Carpinteiro</v>
          </cell>
          <cell r="E1006" t="str">
            <v>h</v>
          </cell>
          <cell r="F1006">
            <v>0.6</v>
          </cell>
        </row>
        <row r="1007">
          <cell r="B1007" t="str">
            <v>040702</v>
          </cell>
          <cell r="C1007" t="str">
            <v>010146</v>
          </cell>
          <cell r="D1007" t="str">
            <v>Servente</v>
          </cell>
          <cell r="E1007" t="str">
            <v>h</v>
          </cell>
          <cell r="F1007">
            <v>1.2</v>
          </cell>
        </row>
        <row r="1008">
          <cell r="B1008" t="str">
            <v>040702</v>
          </cell>
          <cell r="C1008" t="str">
            <v>021006</v>
          </cell>
          <cell r="D1008" t="str">
            <v>Madeira (pinho) de 1a.</v>
          </cell>
          <cell r="E1008" t="str">
            <v>m3</v>
          </cell>
          <cell r="F1008">
            <v>5.4999999999999997E-3</v>
          </cell>
        </row>
        <row r="1009">
          <cell r="B1009" t="str">
            <v>040702</v>
          </cell>
          <cell r="C1009" t="str">
            <v>026560</v>
          </cell>
          <cell r="D1009" t="str">
            <v>Prego - preco medio das bitolas</v>
          </cell>
          <cell r="E1009" t="str">
            <v>kg</v>
          </cell>
          <cell r="F1009">
            <v>0.2</v>
          </cell>
        </row>
        <row r="1010">
          <cell r="B1010" t="str">
            <v>040703</v>
          </cell>
          <cell r="C1010" t="str">
            <v>010111</v>
          </cell>
          <cell r="D1010" t="str">
            <v>Carpinteiro</v>
          </cell>
          <cell r="E1010" t="str">
            <v>h</v>
          </cell>
          <cell r="F1010">
            <v>0.06</v>
          </cell>
        </row>
        <row r="1011">
          <cell r="B1011" t="str">
            <v>040703</v>
          </cell>
          <cell r="C1011" t="str">
            <v>010146</v>
          </cell>
          <cell r="D1011" t="str">
            <v>Servente</v>
          </cell>
          <cell r="E1011" t="str">
            <v>h</v>
          </cell>
          <cell r="F1011">
            <v>0.18</v>
          </cell>
        </row>
        <row r="1012">
          <cell r="B1012" t="str">
            <v>040703</v>
          </cell>
          <cell r="C1012" t="str">
            <v>021006</v>
          </cell>
          <cell r="D1012" t="str">
            <v>Madeira (pinho) de 1a.</v>
          </cell>
          <cell r="E1012" t="str">
            <v>m3</v>
          </cell>
          <cell r="F1012">
            <v>8.25E-4</v>
          </cell>
        </row>
        <row r="1013">
          <cell r="B1013" t="str">
            <v>040703</v>
          </cell>
          <cell r="C1013" t="str">
            <v>026560</v>
          </cell>
          <cell r="D1013" t="str">
            <v>Prego - preco medio das bitolas</v>
          </cell>
          <cell r="E1013" t="str">
            <v>kg</v>
          </cell>
          <cell r="F1013">
            <v>0.25</v>
          </cell>
        </row>
        <row r="1014">
          <cell r="B1014" t="str">
            <v>040704</v>
          </cell>
          <cell r="C1014" t="str">
            <v>010111</v>
          </cell>
          <cell r="D1014" t="str">
            <v>Carpinteiro</v>
          </cell>
          <cell r="E1014" t="str">
            <v>h</v>
          </cell>
          <cell r="F1014">
            <v>0.04</v>
          </cell>
        </row>
        <row r="1015">
          <cell r="B1015" t="str">
            <v>040704</v>
          </cell>
          <cell r="C1015" t="str">
            <v>010146</v>
          </cell>
          <cell r="D1015" t="str">
            <v>Servente</v>
          </cell>
          <cell r="E1015" t="str">
            <v>h</v>
          </cell>
          <cell r="F1015">
            <v>0.12</v>
          </cell>
        </row>
        <row r="1016">
          <cell r="B1016" t="str">
            <v>040704</v>
          </cell>
          <cell r="C1016" t="str">
            <v>021006</v>
          </cell>
          <cell r="D1016" t="str">
            <v>Madeira (pinho) de 1a.</v>
          </cell>
          <cell r="E1016" t="str">
            <v>m3</v>
          </cell>
          <cell r="F1016">
            <v>3.2699999999999998E-4</v>
          </cell>
        </row>
        <row r="1017">
          <cell r="B1017" t="str">
            <v>040704</v>
          </cell>
          <cell r="C1017" t="str">
            <v>026560</v>
          </cell>
          <cell r="D1017" t="str">
            <v>Prego - preco medio das bitolas</v>
          </cell>
          <cell r="E1017" t="str">
            <v>kg</v>
          </cell>
          <cell r="F1017">
            <v>1.4999999999999999E-2</v>
          </cell>
        </row>
        <row r="1018">
          <cell r="B1018" t="str">
            <v>040705</v>
          </cell>
          <cell r="C1018" t="str">
            <v>010111</v>
          </cell>
          <cell r="D1018" t="str">
            <v>Carpinteiro</v>
          </cell>
          <cell r="E1018" t="str">
            <v>h</v>
          </cell>
          <cell r="F1018">
            <v>0.08</v>
          </cell>
        </row>
        <row r="1019">
          <cell r="B1019" t="str">
            <v>040705</v>
          </cell>
          <cell r="C1019" t="str">
            <v>010146</v>
          </cell>
          <cell r="D1019" t="str">
            <v>Servente</v>
          </cell>
          <cell r="E1019" t="str">
            <v>h</v>
          </cell>
          <cell r="F1019">
            <v>0.24</v>
          </cell>
        </row>
        <row r="1020">
          <cell r="B1020" t="str">
            <v>040706</v>
          </cell>
          <cell r="C1020" t="str">
            <v>010111</v>
          </cell>
          <cell r="D1020" t="str">
            <v>Carpinteiro</v>
          </cell>
          <cell r="E1020" t="str">
            <v>h</v>
          </cell>
          <cell r="F1020">
            <v>0.15</v>
          </cell>
        </row>
        <row r="1021">
          <cell r="B1021" t="str">
            <v>040706</v>
          </cell>
          <cell r="C1021" t="str">
            <v>010146</v>
          </cell>
          <cell r="D1021" t="str">
            <v>Servente</v>
          </cell>
          <cell r="E1021" t="str">
            <v>h</v>
          </cell>
          <cell r="F1021">
            <v>0.45</v>
          </cell>
        </row>
        <row r="1022">
          <cell r="B1022" t="str">
            <v>040707</v>
          </cell>
          <cell r="C1022" t="str">
            <v>010139</v>
          </cell>
          <cell r="D1022" t="str">
            <v>Pedreiro</v>
          </cell>
          <cell r="E1022" t="str">
            <v>h</v>
          </cell>
          <cell r="F1022">
            <v>0.1</v>
          </cell>
        </row>
        <row r="1023">
          <cell r="B1023" t="str">
            <v>040707</v>
          </cell>
          <cell r="C1023" t="str">
            <v>010146</v>
          </cell>
          <cell r="D1023" t="str">
            <v>Servente</v>
          </cell>
          <cell r="E1023" t="str">
            <v>h</v>
          </cell>
          <cell r="F1023">
            <v>0.2</v>
          </cell>
        </row>
        <row r="1024">
          <cell r="B1024" t="str">
            <v>040707</v>
          </cell>
          <cell r="C1024" t="str">
            <v>021009</v>
          </cell>
          <cell r="D1024" t="str">
            <v>Pontalete de pinho de 3'x3' de 3a.construcao</v>
          </cell>
          <cell r="E1024" t="str">
            <v>m</v>
          </cell>
          <cell r="F1024">
            <v>0.13</v>
          </cell>
        </row>
        <row r="1025">
          <cell r="B1025" t="str">
            <v>040707</v>
          </cell>
          <cell r="C1025" t="str">
            <v>021021</v>
          </cell>
          <cell r="D1025" t="str">
            <v>Tabua de pinho de 1' x 12' de 3a. construcao</v>
          </cell>
          <cell r="E1025" t="str">
            <v>m2</v>
          </cell>
          <cell r="F1025">
            <v>8.3000000000000004E-2</v>
          </cell>
        </row>
        <row r="1026">
          <cell r="B1026" t="str">
            <v>040707</v>
          </cell>
          <cell r="C1026" t="str">
            <v>026560</v>
          </cell>
          <cell r="D1026" t="str">
            <v>Prego - preco medio das bitolas</v>
          </cell>
          <cell r="E1026" t="str">
            <v>kg</v>
          </cell>
          <cell r="F1026">
            <v>2.8000000000000001E-2</v>
          </cell>
        </row>
        <row r="1027">
          <cell r="B1027" t="str">
            <v>040708</v>
          </cell>
          <cell r="C1027" t="str">
            <v>010111</v>
          </cell>
          <cell r="D1027" t="str">
            <v>Carpinteiro</v>
          </cell>
          <cell r="E1027" t="str">
            <v>h</v>
          </cell>
          <cell r="F1027">
            <v>0.25</v>
          </cell>
        </row>
        <row r="1028">
          <cell r="B1028" t="str">
            <v>040708</v>
          </cell>
          <cell r="C1028" t="str">
            <v>010146</v>
          </cell>
          <cell r="D1028" t="str">
            <v>Servente</v>
          </cell>
          <cell r="E1028" t="str">
            <v>h</v>
          </cell>
          <cell r="F1028">
            <v>0.5</v>
          </cell>
        </row>
        <row r="1029">
          <cell r="B1029" t="str">
            <v>040708</v>
          </cell>
          <cell r="C1029" t="str">
            <v>021006</v>
          </cell>
          <cell r="D1029" t="str">
            <v>Madeira (pinho) de 1a.</v>
          </cell>
          <cell r="E1029" t="str">
            <v>m3</v>
          </cell>
          <cell r="F1029">
            <v>2.2000000000000001E-3</v>
          </cell>
        </row>
        <row r="1030">
          <cell r="B1030" t="str">
            <v>040708</v>
          </cell>
          <cell r="C1030" t="str">
            <v>026560</v>
          </cell>
          <cell r="D1030" t="str">
            <v>Prego - preco medio das bitolas</v>
          </cell>
          <cell r="E1030" t="str">
            <v>kg</v>
          </cell>
          <cell r="F1030">
            <v>0.1</v>
          </cell>
        </row>
        <row r="1031">
          <cell r="B1031" t="str">
            <v>040801</v>
          </cell>
          <cell r="C1031" t="str">
            <v>010146</v>
          </cell>
          <cell r="D1031" t="str">
            <v>Servente</v>
          </cell>
          <cell r="E1031" t="str">
            <v>h</v>
          </cell>
          <cell r="F1031">
            <v>24</v>
          </cell>
        </row>
        <row r="1032">
          <cell r="B1032" t="str">
            <v>040801</v>
          </cell>
          <cell r="C1032" t="str">
            <v>020579</v>
          </cell>
          <cell r="D1032" t="str">
            <v>Areia media</v>
          </cell>
          <cell r="E1032" t="str">
            <v>m3</v>
          </cell>
          <cell r="F1032">
            <v>1.3</v>
          </cell>
        </row>
        <row r="1033">
          <cell r="B1033" t="str">
            <v>040802</v>
          </cell>
          <cell r="C1033" t="str">
            <v>010146</v>
          </cell>
          <cell r="D1033" t="str">
            <v>Servente</v>
          </cell>
          <cell r="E1033" t="str">
            <v>h</v>
          </cell>
          <cell r="F1033">
            <v>12</v>
          </cell>
        </row>
        <row r="1034">
          <cell r="B1034" t="str">
            <v>040802</v>
          </cell>
          <cell r="C1034" t="str">
            <v>020579</v>
          </cell>
          <cell r="D1034" t="str">
            <v>Areia media</v>
          </cell>
          <cell r="E1034" t="str">
            <v>m3</v>
          </cell>
          <cell r="F1034">
            <v>1.3</v>
          </cell>
        </row>
        <row r="1035">
          <cell r="B1035" t="str">
            <v>040803</v>
          </cell>
          <cell r="C1035" t="str">
            <v>010146</v>
          </cell>
          <cell r="D1035" t="str">
            <v>Servente</v>
          </cell>
          <cell r="E1035" t="str">
            <v>h</v>
          </cell>
          <cell r="F1035">
            <v>16</v>
          </cell>
        </row>
        <row r="1036">
          <cell r="B1036" t="str">
            <v>040803</v>
          </cell>
          <cell r="C1036" t="str">
            <v>020506</v>
          </cell>
          <cell r="D1036" t="str">
            <v>Cal virgem em po</v>
          </cell>
          <cell r="E1036" t="str">
            <v>kg</v>
          </cell>
          <cell r="F1036">
            <v>550</v>
          </cell>
        </row>
        <row r="1037">
          <cell r="B1037" t="str">
            <v>040804</v>
          </cell>
          <cell r="C1037" t="str">
            <v>010146</v>
          </cell>
          <cell r="D1037" t="str">
            <v>Servente</v>
          </cell>
          <cell r="E1037" t="str">
            <v>h</v>
          </cell>
          <cell r="F1037">
            <v>24</v>
          </cell>
        </row>
        <row r="1038">
          <cell r="B1038" t="str">
            <v>040804</v>
          </cell>
          <cell r="C1038" t="str">
            <v>020506</v>
          </cell>
          <cell r="D1038" t="str">
            <v>Cal virgem em po</v>
          </cell>
          <cell r="E1038" t="str">
            <v>kg</v>
          </cell>
          <cell r="F1038">
            <v>550</v>
          </cell>
        </row>
        <row r="1039">
          <cell r="B1039" t="str">
            <v>040805</v>
          </cell>
          <cell r="C1039" t="str">
            <v>010146</v>
          </cell>
          <cell r="D1039" t="str">
            <v>Servente</v>
          </cell>
          <cell r="E1039" t="str">
            <v>h</v>
          </cell>
          <cell r="F1039">
            <v>38.549999999999997</v>
          </cell>
        </row>
        <row r="1040">
          <cell r="B1040" t="str">
            <v>040805</v>
          </cell>
          <cell r="C1040" t="str">
            <v>020506</v>
          </cell>
          <cell r="D1040" t="str">
            <v>Cal virgem em po</v>
          </cell>
          <cell r="E1040" t="str">
            <v>kg</v>
          </cell>
          <cell r="F1040">
            <v>305.8</v>
          </cell>
        </row>
        <row r="1041">
          <cell r="B1041" t="str">
            <v>040805</v>
          </cell>
          <cell r="C1041" t="str">
            <v>020579</v>
          </cell>
          <cell r="D1041" t="str">
            <v>Areia media</v>
          </cell>
          <cell r="E1041" t="str">
            <v>m3</v>
          </cell>
          <cell r="F1041">
            <v>0.91900000000000004</v>
          </cell>
        </row>
        <row r="1042">
          <cell r="B1042" t="str">
            <v>040806</v>
          </cell>
          <cell r="C1042" t="str">
            <v>010146</v>
          </cell>
          <cell r="D1042" t="str">
            <v>Servente</v>
          </cell>
          <cell r="E1042" t="str">
            <v>h</v>
          </cell>
          <cell r="F1042">
            <v>17.809999999999999</v>
          </cell>
        </row>
        <row r="1043">
          <cell r="B1043" t="str">
            <v>040806</v>
          </cell>
          <cell r="C1043" t="str">
            <v>020506</v>
          </cell>
          <cell r="D1043" t="str">
            <v>Cal virgem em po</v>
          </cell>
          <cell r="E1043" t="str">
            <v>kg</v>
          </cell>
          <cell r="F1043">
            <v>337</v>
          </cell>
        </row>
        <row r="1044">
          <cell r="B1044" t="str">
            <v>040806</v>
          </cell>
          <cell r="C1044" t="str">
            <v>020579</v>
          </cell>
          <cell r="D1044" t="str">
            <v>Areia media</v>
          </cell>
          <cell r="E1044" t="str">
            <v>m3</v>
          </cell>
          <cell r="F1044">
            <v>0.91900000000000004</v>
          </cell>
        </row>
        <row r="1045">
          <cell r="B1045" t="str">
            <v>040807</v>
          </cell>
          <cell r="C1045" t="str">
            <v>010146</v>
          </cell>
          <cell r="D1045" t="str">
            <v>Servente</v>
          </cell>
          <cell r="E1045" t="str">
            <v>h</v>
          </cell>
          <cell r="F1045">
            <v>17.73</v>
          </cell>
        </row>
        <row r="1046">
          <cell r="B1046" t="str">
            <v>040807</v>
          </cell>
          <cell r="C1046" t="str">
            <v>020506</v>
          </cell>
          <cell r="D1046" t="str">
            <v>Cal virgem em po</v>
          </cell>
          <cell r="E1046" t="str">
            <v>kg</v>
          </cell>
          <cell r="F1046">
            <v>334</v>
          </cell>
        </row>
        <row r="1047">
          <cell r="B1047" t="str">
            <v>040807</v>
          </cell>
          <cell r="C1047" t="str">
            <v>020579</v>
          </cell>
          <cell r="D1047" t="str">
            <v>Areia media</v>
          </cell>
          <cell r="E1047" t="str">
            <v>m3</v>
          </cell>
          <cell r="F1047">
            <v>1.216</v>
          </cell>
        </row>
        <row r="1048">
          <cell r="B1048" t="str">
            <v>040808</v>
          </cell>
          <cell r="C1048" t="str">
            <v>010146</v>
          </cell>
          <cell r="D1048" t="str">
            <v>Servente</v>
          </cell>
          <cell r="E1048" t="str">
            <v>h</v>
          </cell>
          <cell r="F1048">
            <v>14.48</v>
          </cell>
        </row>
        <row r="1049">
          <cell r="B1049" t="str">
            <v>040808</v>
          </cell>
          <cell r="C1049" t="str">
            <v>020506</v>
          </cell>
          <cell r="D1049" t="str">
            <v>Cal virgem em po</v>
          </cell>
          <cell r="E1049" t="str">
            <v>kg</v>
          </cell>
          <cell r="F1049">
            <v>223</v>
          </cell>
        </row>
        <row r="1050">
          <cell r="B1050" t="str">
            <v>040808</v>
          </cell>
          <cell r="C1050" t="str">
            <v>020579</v>
          </cell>
          <cell r="D1050" t="str">
            <v>Areia media</v>
          </cell>
          <cell r="E1050" t="str">
            <v>m3</v>
          </cell>
          <cell r="F1050">
            <v>1.216</v>
          </cell>
        </row>
        <row r="1051">
          <cell r="B1051" t="str">
            <v>040809</v>
          </cell>
          <cell r="C1051" t="str">
            <v>010146</v>
          </cell>
          <cell r="D1051" t="str">
            <v>Servente</v>
          </cell>
          <cell r="E1051" t="str">
            <v>h</v>
          </cell>
          <cell r="F1051">
            <v>12.86</v>
          </cell>
        </row>
        <row r="1052">
          <cell r="B1052" t="str">
            <v>040809</v>
          </cell>
          <cell r="C1052" t="str">
            <v>020506</v>
          </cell>
          <cell r="D1052" t="str">
            <v>Cal virgem em po</v>
          </cell>
          <cell r="E1052" t="str">
            <v>kg</v>
          </cell>
          <cell r="F1052">
            <v>167</v>
          </cell>
        </row>
        <row r="1053">
          <cell r="B1053" t="str">
            <v>040809</v>
          </cell>
          <cell r="C1053" t="str">
            <v>020579</v>
          </cell>
          <cell r="D1053" t="str">
            <v>Areia media</v>
          </cell>
          <cell r="E1053" t="str">
            <v>m3</v>
          </cell>
          <cell r="F1053">
            <v>1.216</v>
          </cell>
        </row>
        <row r="1054">
          <cell r="B1054" t="str">
            <v>040810</v>
          </cell>
          <cell r="C1054" t="str">
            <v>010146</v>
          </cell>
          <cell r="D1054" t="str">
            <v>Servente</v>
          </cell>
          <cell r="E1054" t="str">
            <v>h</v>
          </cell>
          <cell r="F1054">
            <v>11.89</v>
          </cell>
        </row>
        <row r="1055">
          <cell r="B1055" t="str">
            <v>040810</v>
          </cell>
          <cell r="C1055" t="str">
            <v>020506</v>
          </cell>
          <cell r="D1055" t="str">
            <v>Cal virgem em po</v>
          </cell>
          <cell r="E1055" t="str">
            <v>kg</v>
          </cell>
          <cell r="F1055">
            <v>134</v>
          </cell>
        </row>
        <row r="1056">
          <cell r="B1056" t="str">
            <v>040810</v>
          </cell>
          <cell r="C1056" t="str">
            <v>020579</v>
          </cell>
          <cell r="D1056" t="str">
            <v>Areia media</v>
          </cell>
          <cell r="E1056" t="str">
            <v>m3</v>
          </cell>
          <cell r="F1056">
            <v>1.216</v>
          </cell>
        </row>
        <row r="1057">
          <cell r="B1057" t="str">
            <v>040811</v>
          </cell>
          <cell r="C1057" t="str">
            <v>010146</v>
          </cell>
          <cell r="D1057" t="str">
            <v>Servente</v>
          </cell>
          <cell r="E1057" t="str">
            <v>h</v>
          </cell>
          <cell r="F1057">
            <v>34.770000000000003</v>
          </cell>
        </row>
        <row r="1058">
          <cell r="B1058" t="str">
            <v>040811</v>
          </cell>
          <cell r="C1058" t="str">
            <v>020506</v>
          </cell>
          <cell r="D1058" t="str">
            <v>Cal virgem em po</v>
          </cell>
          <cell r="E1058" t="str">
            <v>kg</v>
          </cell>
          <cell r="F1058">
            <v>337</v>
          </cell>
        </row>
        <row r="1059">
          <cell r="B1059" t="str">
            <v>040811</v>
          </cell>
          <cell r="C1059" t="str">
            <v>020579</v>
          </cell>
          <cell r="D1059" t="str">
            <v>Areia media</v>
          </cell>
          <cell r="E1059" t="str">
            <v>m3</v>
          </cell>
          <cell r="F1059">
            <v>0.91900000000000004</v>
          </cell>
        </row>
        <row r="1060">
          <cell r="B1060" t="str">
            <v>040812</v>
          </cell>
          <cell r="C1060" t="str">
            <v>010146</v>
          </cell>
          <cell r="D1060" t="str">
            <v>Servente</v>
          </cell>
          <cell r="E1060" t="str">
            <v>h</v>
          </cell>
          <cell r="F1060">
            <v>40.17</v>
          </cell>
        </row>
        <row r="1061">
          <cell r="B1061" t="str">
            <v>040812</v>
          </cell>
          <cell r="C1061" t="str">
            <v>020506</v>
          </cell>
          <cell r="D1061" t="str">
            <v>Cal virgem em po</v>
          </cell>
          <cell r="E1061" t="str">
            <v>kg</v>
          </cell>
          <cell r="F1061">
            <v>334</v>
          </cell>
        </row>
        <row r="1062">
          <cell r="B1062" t="str">
            <v>040812</v>
          </cell>
          <cell r="C1062" t="str">
            <v>020579</v>
          </cell>
          <cell r="D1062" t="str">
            <v>Areia media</v>
          </cell>
          <cell r="E1062" t="str">
            <v>m3</v>
          </cell>
          <cell r="F1062">
            <v>1.216</v>
          </cell>
        </row>
        <row r="1063">
          <cell r="B1063" t="str">
            <v>040813</v>
          </cell>
          <cell r="C1063" t="str">
            <v>010146</v>
          </cell>
          <cell r="D1063" t="str">
            <v>Servente</v>
          </cell>
          <cell r="E1063" t="str">
            <v>h</v>
          </cell>
          <cell r="F1063">
            <v>36.92</v>
          </cell>
        </row>
        <row r="1064">
          <cell r="B1064" t="str">
            <v>040813</v>
          </cell>
          <cell r="C1064" t="str">
            <v>020506</v>
          </cell>
          <cell r="D1064" t="str">
            <v>Cal virgem em po</v>
          </cell>
          <cell r="E1064" t="str">
            <v>kg</v>
          </cell>
          <cell r="F1064">
            <v>223</v>
          </cell>
        </row>
        <row r="1065">
          <cell r="B1065" t="str">
            <v>040813</v>
          </cell>
          <cell r="C1065" t="str">
            <v>020579</v>
          </cell>
          <cell r="D1065" t="str">
            <v>Areia media</v>
          </cell>
          <cell r="E1065" t="str">
            <v>m3</v>
          </cell>
          <cell r="F1065">
            <v>1.216</v>
          </cell>
        </row>
        <row r="1066">
          <cell r="B1066" t="str">
            <v>040814</v>
          </cell>
          <cell r="C1066" t="str">
            <v>010146</v>
          </cell>
          <cell r="D1066" t="str">
            <v>Servente</v>
          </cell>
          <cell r="E1066" t="str">
            <v>h</v>
          </cell>
          <cell r="F1066">
            <v>35.299999999999997</v>
          </cell>
        </row>
        <row r="1067">
          <cell r="B1067" t="str">
            <v>040814</v>
          </cell>
          <cell r="C1067" t="str">
            <v>020506</v>
          </cell>
          <cell r="D1067" t="str">
            <v>Cal virgem em po</v>
          </cell>
          <cell r="E1067" t="str">
            <v>kg</v>
          </cell>
          <cell r="F1067">
            <v>167</v>
          </cell>
        </row>
        <row r="1068">
          <cell r="B1068" t="str">
            <v>040814</v>
          </cell>
          <cell r="C1068" t="str">
            <v>020579</v>
          </cell>
          <cell r="D1068" t="str">
            <v>Areia media</v>
          </cell>
          <cell r="E1068" t="str">
            <v>m3</v>
          </cell>
          <cell r="F1068">
            <v>1.216</v>
          </cell>
        </row>
        <row r="1069">
          <cell r="B1069" t="str">
            <v>040815</v>
          </cell>
          <cell r="C1069" t="str">
            <v>010146</v>
          </cell>
          <cell r="D1069" t="str">
            <v>Servente</v>
          </cell>
          <cell r="E1069" t="str">
            <v>h</v>
          </cell>
          <cell r="F1069">
            <v>34.33</v>
          </cell>
        </row>
        <row r="1070">
          <cell r="B1070" t="str">
            <v>040815</v>
          </cell>
          <cell r="C1070" t="str">
            <v>020506</v>
          </cell>
          <cell r="D1070" t="str">
            <v>Cal virgem em po</v>
          </cell>
          <cell r="E1070" t="str">
            <v>kg</v>
          </cell>
          <cell r="F1070">
            <v>134</v>
          </cell>
        </row>
        <row r="1071">
          <cell r="B1071" t="str">
            <v>040815</v>
          </cell>
          <cell r="C1071" t="str">
            <v>020579</v>
          </cell>
          <cell r="D1071" t="str">
            <v>Areia media</v>
          </cell>
          <cell r="E1071" t="str">
            <v>m3</v>
          </cell>
          <cell r="F1071">
            <v>1.216</v>
          </cell>
        </row>
        <row r="1072">
          <cell r="B1072" t="str">
            <v>040816</v>
          </cell>
          <cell r="C1072" t="str">
            <v>010146</v>
          </cell>
          <cell r="D1072" t="str">
            <v>Servente</v>
          </cell>
          <cell r="E1072" t="str">
            <v>h</v>
          </cell>
          <cell r="F1072">
            <v>8</v>
          </cell>
        </row>
        <row r="1073">
          <cell r="B1073" t="str">
            <v>040816</v>
          </cell>
          <cell r="C1073" t="str">
            <v>020505</v>
          </cell>
          <cell r="D1073" t="str">
            <v>Cal hidratada</v>
          </cell>
          <cell r="E1073" t="str">
            <v>kg</v>
          </cell>
          <cell r="F1073">
            <v>365</v>
          </cell>
        </row>
        <row r="1074">
          <cell r="B1074" t="str">
            <v>040816</v>
          </cell>
          <cell r="C1074" t="str">
            <v>020579</v>
          </cell>
          <cell r="D1074" t="str">
            <v>Areia media</v>
          </cell>
          <cell r="E1074" t="str">
            <v>m3</v>
          </cell>
          <cell r="F1074">
            <v>1.216</v>
          </cell>
        </row>
        <row r="1075">
          <cell r="B1075" t="str">
            <v>040817</v>
          </cell>
          <cell r="C1075" t="str">
            <v>010146</v>
          </cell>
          <cell r="D1075" t="str">
            <v>Servente</v>
          </cell>
          <cell r="E1075" t="str">
            <v>h</v>
          </cell>
          <cell r="F1075">
            <v>8</v>
          </cell>
        </row>
        <row r="1076">
          <cell r="B1076" t="str">
            <v>040817</v>
          </cell>
          <cell r="C1076" t="str">
            <v>020505</v>
          </cell>
          <cell r="D1076" t="str">
            <v>Cal hidratada</v>
          </cell>
          <cell r="E1076" t="str">
            <v>kg</v>
          </cell>
          <cell r="F1076">
            <v>243</v>
          </cell>
        </row>
        <row r="1077">
          <cell r="B1077" t="str">
            <v>040817</v>
          </cell>
          <cell r="C1077" t="str">
            <v>020579</v>
          </cell>
          <cell r="D1077" t="str">
            <v>Areia media</v>
          </cell>
          <cell r="E1077" t="str">
            <v>m3</v>
          </cell>
          <cell r="F1077">
            <v>1.216</v>
          </cell>
        </row>
        <row r="1078">
          <cell r="B1078" t="str">
            <v>040818</v>
          </cell>
          <cell r="C1078" t="str">
            <v>010146</v>
          </cell>
          <cell r="D1078" t="str">
            <v>Servente</v>
          </cell>
          <cell r="E1078" t="str">
            <v>h</v>
          </cell>
          <cell r="F1078">
            <v>8</v>
          </cell>
        </row>
        <row r="1079">
          <cell r="B1079" t="str">
            <v>040818</v>
          </cell>
          <cell r="C1079" t="str">
            <v>020505</v>
          </cell>
          <cell r="D1079" t="str">
            <v>Cal hidratada</v>
          </cell>
          <cell r="E1079" t="str">
            <v>kg</v>
          </cell>
          <cell r="F1079">
            <v>182</v>
          </cell>
        </row>
        <row r="1080">
          <cell r="B1080" t="str">
            <v>040818</v>
          </cell>
          <cell r="C1080" t="str">
            <v>020579</v>
          </cell>
          <cell r="D1080" t="str">
            <v>Areia media</v>
          </cell>
          <cell r="E1080" t="str">
            <v>m3</v>
          </cell>
          <cell r="F1080">
            <v>1.216</v>
          </cell>
        </row>
        <row r="1081">
          <cell r="B1081" t="str">
            <v>040819</v>
          </cell>
          <cell r="C1081" t="str">
            <v>010146</v>
          </cell>
          <cell r="D1081" t="str">
            <v>Servente</v>
          </cell>
          <cell r="E1081" t="str">
            <v>h</v>
          </cell>
          <cell r="F1081">
            <v>8</v>
          </cell>
        </row>
        <row r="1082">
          <cell r="B1082" t="str">
            <v>040819</v>
          </cell>
          <cell r="C1082" t="str">
            <v>020505</v>
          </cell>
          <cell r="D1082" t="str">
            <v>Cal hidratada</v>
          </cell>
          <cell r="E1082" t="str">
            <v>kg</v>
          </cell>
          <cell r="F1082">
            <v>162</v>
          </cell>
        </row>
        <row r="1083">
          <cell r="B1083" t="str">
            <v>040819</v>
          </cell>
          <cell r="C1083" t="str">
            <v>020579</v>
          </cell>
          <cell r="D1083" t="str">
            <v>Areia media</v>
          </cell>
          <cell r="E1083" t="str">
            <v>m3</v>
          </cell>
          <cell r="F1083">
            <v>1.216</v>
          </cell>
        </row>
        <row r="1084">
          <cell r="B1084" t="str">
            <v>040820</v>
          </cell>
          <cell r="C1084" t="str">
            <v>010146</v>
          </cell>
          <cell r="D1084" t="str">
            <v>Servente</v>
          </cell>
          <cell r="E1084" t="str">
            <v>h</v>
          </cell>
          <cell r="F1084">
            <v>27.24</v>
          </cell>
        </row>
        <row r="1085">
          <cell r="B1085" t="str">
            <v>040820</v>
          </cell>
          <cell r="C1085" t="str">
            <v>020505</v>
          </cell>
          <cell r="D1085" t="str">
            <v>Cal hidratada</v>
          </cell>
          <cell r="E1085" t="str">
            <v>kg</v>
          </cell>
          <cell r="F1085">
            <v>162</v>
          </cell>
        </row>
        <row r="1086">
          <cell r="B1086" t="str">
            <v>040820</v>
          </cell>
          <cell r="C1086" t="str">
            <v>020579</v>
          </cell>
          <cell r="D1086" t="str">
            <v>Areia media</v>
          </cell>
          <cell r="E1086" t="str">
            <v>m3</v>
          </cell>
          <cell r="F1086">
            <v>1.216</v>
          </cell>
        </row>
        <row r="1087">
          <cell r="B1087" t="str">
            <v>040820</v>
          </cell>
          <cell r="C1087" t="str">
            <v>080125</v>
          </cell>
          <cell r="D1087" t="str">
            <v>Betoneira 5hp</v>
          </cell>
          <cell r="E1087" t="str">
            <v>h</v>
          </cell>
          <cell r="F1087">
            <v>0.71399999999999997</v>
          </cell>
        </row>
        <row r="1088">
          <cell r="B1088" t="str">
            <v>040821</v>
          </cell>
          <cell r="C1088" t="str">
            <v>010146</v>
          </cell>
          <cell r="D1088" t="str">
            <v>Servente</v>
          </cell>
          <cell r="E1088" t="str">
            <v>h</v>
          </cell>
          <cell r="F1088">
            <v>8</v>
          </cell>
        </row>
        <row r="1089">
          <cell r="B1089" t="str">
            <v>040821</v>
          </cell>
          <cell r="C1089" t="str">
            <v>020505</v>
          </cell>
          <cell r="D1089" t="str">
            <v>Cal hidratada</v>
          </cell>
          <cell r="E1089" t="str">
            <v>kg</v>
          </cell>
          <cell r="F1089">
            <v>122</v>
          </cell>
        </row>
        <row r="1090">
          <cell r="B1090" t="str">
            <v>040821</v>
          </cell>
          <cell r="C1090" t="str">
            <v>020579</v>
          </cell>
          <cell r="D1090" t="str">
            <v>Areia media</v>
          </cell>
          <cell r="E1090" t="str">
            <v>m3</v>
          </cell>
          <cell r="F1090">
            <v>1.216</v>
          </cell>
        </row>
        <row r="1091">
          <cell r="B1091" t="str">
            <v>040822</v>
          </cell>
          <cell r="C1091" t="str">
            <v>010146</v>
          </cell>
          <cell r="D1091" t="str">
            <v>Servente</v>
          </cell>
          <cell r="E1091" t="str">
            <v>h</v>
          </cell>
          <cell r="F1091">
            <v>30.44</v>
          </cell>
        </row>
        <row r="1092">
          <cell r="B1092" t="str">
            <v>040822</v>
          </cell>
          <cell r="C1092" t="str">
            <v>020505</v>
          </cell>
          <cell r="D1092" t="str">
            <v>Cal hidratada</v>
          </cell>
          <cell r="E1092" t="str">
            <v>kg</v>
          </cell>
          <cell r="F1092">
            <v>365</v>
          </cell>
        </row>
        <row r="1093">
          <cell r="B1093" t="str">
            <v>040822</v>
          </cell>
          <cell r="C1093" t="str">
            <v>020579</v>
          </cell>
          <cell r="D1093" t="str">
            <v>Areia media</v>
          </cell>
          <cell r="E1093" t="str">
            <v>m3</v>
          </cell>
          <cell r="F1093">
            <v>1.216</v>
          </cell>
        </row>
        <row r="1094">
          <cell r="B1094" t="str">
            <v>040823</v>
          </cell>
          <cell r="C1094" t="str">
            <v>010146</v>
          </cell>
          <cell r="D1094" t="str">
            <v>Servente</v>
          </cell>
          <cell r="E1094" t="str">
            <v>h</v>
          </cell>
          <cell r="F1094">
            <v>30.44</v>
          </cell>
        </row>
        <row r="1095">
          <cell r="B1095" t="str">
            <v>040823</v>
          </cell>
          <cell r="C1095" t="str">
            <v>020505</v>
          </cell>
          <cell r="D1095" t="str">
            <v>Cal hidratada</v>
          </cell>
          <cell r="E1095" t="str">
            <v>kg</v>
          </cell>
          <cell r="F1095">
            <v>243</v>
          </cell>
        </row>
        <row r="1096">
          <cell r="B1096" t="str">
            <v>040823</v>
          </cell>
          <cell r="C1096" t="str">
            <v>020579</v>
          </cell>
          <cell r="D1096" t="str">
            <v>Areia media</v>
          </cell>
          <cell r="E1096" t="str">
            <v>m3</v>
          </cell>
          <cell r="F1096">
            <v>1.216</v>
          </cell>
        </row>
        <row r="1097">
          <cell r="B1097" t="str">
            <v>040824</v>
          </cell>
          <cell r="C1097" t="str">
            <v>010146</v>
          </cell>
          <cell r="D1097" t="str">
            <v>Servente</v>
          </cell>
          <cell r="E1097" t="str">
            <v>h</v>
          </cell>
          <cell r="F1097">
            <v>4.8</v>
          </cell>
        </row>
        <row r="1098">
          <cell r="B1098" t="str">
            <v>040824</v>
          </cell>
          <cell r="C1098" t="str">
            <v>020505</v>
          </cell>
          <cell r="D1098" t="str">
            <v>Cal hidratada</v>
          </cell>
          <cell r="E1098" t="str">
            <v>kg</v>
          </cell>
          <cell r="F1098">
            <v>162</v>
          </cell>
        </row>
        <row r="1099">
          <cell r="B1099" t="str">
            <v>040824</v>
          </cell>
          <cell r="C1099" t="str">
            <v>020579</v>
          </cell>
          <cell r="D1099" t="str">
            <v>Areia media</v>
          </cell>
          <cell r="E1099" t="str">
            <v>m3</v>
          </cell>
          <cell r="F1099">
            <v>1.216</v>
          </cell>
        </row>
        <row r="1100">
          <cell r="B1100" t="str">
            <v>040824</v>
          </cell>
          <cell r="C1100" t="str">
            <v>080125</v>
          </cell>
          <cell r="D1100" t="str">
            <v>Betoneira 5hp</v>
          </cell>
          <cell r="E1100" t="str">
            <v>h</v>
          </cell>
          <cell r="F1100">
            <v>0.71399999999999997</v>
          </cell>
        </row>
        <row r="1101">
          <cell r="B1101" t="str">
            <v>040825</v>
          </cell>
          <cell r="C1101" t="str">
            <v>010146</v>
          </cell>
          <cell r="D1101" t="str">
            <v>Servente</v>
          </cell>
          <cell r="E1101" t="str">
            <v>h</v>
          </cell>
          <cell r="F1101">
            <v>10</v>
          </cell>
        </row>
        <row r="1102">
          <cell r="B1102" t="str">
            <v>040825</v>
          </cell>
          <cell r="C1102" t="str">
            <v>020508</v>
          </cell>
          <cell r="D1102" t="str">
            <v>Cimento portland</v>
          </cell>
          <cell r="E1102" t="str">
            <v>kg</v>
          </cell>
          <cell r="F1102">
            <v>912</v>
          </cell>
        </row>
        <row r="1103">
          <cell r="B1103" t="str">
            <v>040825</v>
          </cell>
          <cell r="C1103" t="str">
            <v>020579</v>
          </cell>
          <cell r="D1103" t="str">
            <v>Areia media</v>
          </cell>
          <cell r="E1103" t="str">
            <v>m3</v>
          </cell>
          <cell r="F1103">
            <v>0.76</v>
          </cell>
        </row>
        <row r="1104">
          <cell r="B1104" t="str">
            <v>040826</v>
          </cell>
          <cell r="C1104" t="str">
            <v>010146</v>
          </cell>
          <cell r="D1104" t="str">
            <v>Servente</v>
          </cell>
          <cell r="E1104" t="str">
            <v>h</v>
          </cell>
          <cell r="F1104">
            <v>10</v>
          </cell>
        </row>
        <row r="1105">
          <cell r="B1105" t="str">
            <v>040826</v>
          </cell>
          <cell r="C1105" t="str">
            <v>020508</v>
          </cell>
          <cell r="D1105" t="str">
            <v>Cimento portland</v>
          </cell>
          <cell r="E1105" t="str">
            <v>kg</v>
          </cell>
          <cell r="F1105">
            <v>753</v>
          </cell>
        </row>
        <row r="1106">
          <cell r="B1106" t="str">
            <v>040826</v>
          </cell>
          <cell r="C1106" t="str">
            <v>020579</v>
          </cell>
          <cell r="D1106" t="str">
            <v>Areia media</v>
          </cell>
          <cell r="E1106" t="str">
            <v>m3</v>
          </cell>
          <cell r="F1106">
            <v>0.94199999999999995</v>
          </cell>
        </row>
        <row r="1107">
          <cell r="B1107" t="str">
            <v>040827</v>
          </cell>
          <cell r="C1107" t="str">
            <v>010146</v>
          </cell>
          <cell r="D1107" t="str">
            <v>Servente</v>
          </cell>
          <cell r="E1107" t="str">
            <v>h</v>
          </cell>
          <cell r="F1107">
            <v>10</v>
          </cell>
        </row>
        <row r="1108">
          <cell r="B1108" t="str">
            <v>040827</v>
          </cell>
          <cell r="C1108" t="str">
            <v>020508</v>
          </cell>
          <cell r="D1108" t="str">
            <v>Cimento portland</v>
          </cell>
          <cell r="E1108" t="str">
            <v>kg</v>
          </cell>
          <cell r="F1108">
            <v>643</v>
          </cell>
        </row>
        <row r="1109">
          <cell r="B1109" t="str">
            <v>040827</v>
          </cell>
          <cell r="C1109" t="str">
            <v>020579</v>
          </cell>
          <cell r="D1109" t="str">
            <v>Areia media</v>
          </cell>
          <cell r="E1109" t="str">
            <v>m3</v>
          </cell>
          <cell r="F1109">
            <v>1.071</v>
          </cell>
        </row>
        <row r="1110">
          <cell r="B1110" t="str">
            <v>040828</v>
          </cell>
          <cell r="C1110" t="str">
            <v>010146</v>
          </cell>
          <cell r="D1110" t="str">
            <v>Servente</v>
          </cell>
          <cell r="E1110" t="str">
            <v>h</v>
          </cell>
          <cell r="F1110">
            <v>10</v>
          </cell>
        </row>
        <row r="1111">
          <cell r="B1111" t="str">
            <v>040828</v>
          </cell>
          <cell r="C1111" t="str">
            <v>020508</v>
          </cell>
          <cell r="D1111" t="str">
            <v>Cimento portland</v>
          </cell>
          <cell r="E1111" t="str">
            <v>kg</v>
          </cell>
          <cell r="F1111">
            <v>562</v>
          </cell>
        </row>
        <row r="1112">
          <cell r="B1112" t="str">
            <v>040828</v>
          </cell>
          <cell r="C1112" t="str">
            <v>020579</v>
          </cell>
          <cell r="D1112" t="str">
            <v>Areia media</v>
          </cell>
          <cell r="E1112" t="str">
            <v>m3</v>
          </cell>
          <cell r="F1112">
            <v>1.17</v>
          </cell>
        </row>
        <row r="1113">
          <cell r="B1113" t="str">
            <v>040829</v>
          </cell>
          <cell r="C1113" t="str">
            <v>010146</v>
          </cell>
          <cell r="D1113" t="str">
            <v>Servente</v>
          </cell>
          <cell r="E1113" t="str">
            <v>h</v>
          </cell>
          <cell r="F1113">
            <v>10</v>
          </cell>
        </row>
        <row r="1114">
          <cell r="B1114" t="str">
            <v>040829</v>
          </cell>
          <cell r="C1114" t="str">
            <v>020508</v>
          </cell>
          <cell r="D1114" t="str">
            <v>Cimento portland</v>
          </cell>
          <cell r="E1114" t="str">
            <v>kg</v>
          </cell>
          <cell r="F1114">
            <v>486</v>
          </cell>
        </row>
        <row r="1115">
          <cell r="B1115" t="str">
            <v>040829</v>
          </cell>
          <cell r="C1115" t="str">
            <v>020579</v>
          </cell>
          <cell r="D1115" t="str">
            <v>Areia media</v>
          </cell>
          <cell r="E1115" t="str">
            <v>m3</v>
          </cell>
          <cell r="F1115">
            <v>1.216</v>
          </cell>
        </row>
        <row r="1116">
          <cell r="B1116" t="str">
            <v>040830</v>
          </cell>
          <cell r="C1116" t="str">
            <v>010146</v>
          </cell>
          <cell r="D1116" t="str">
            <v>Servente</v>
          </cell>
          <cell r="E1116" t="str">
            <v>h</v>
          </cell>
          <cell r="F1116">
            <v>10</v>
          </cell>
        </row>
        <row r="1117">
          <cell r="B1117" t="str">
            <v>040830</v>
          </cell>
          <cell r="C1117" t="str">
            <v>020508</v>
          </cell>
          <cell r="D1117" t="str">
            <v>Cimento portland</v>
          </cell>
          <cell r="E1117" t="str">
            <v>kg</v>
          </cell>
          <cell r="F1117">
            <v>365</v>
          </cell>
        </row>
        <row r="1118">
          <cell r="B1118" t="str">
            <v>040830</v>
          </cell>
          <cell r="C1118" t="str">
            <v>020579</v>
          </cell>
          <cell r="D1118" t="str">
            <v>Areia media</v>
          </cell>
          <cell r="E1118" t="str">
            <v>m3</v>
          </cell>
          <cell r="F1118">
            <v>1.216</v>
          </cell>
        </row>
        <row r="1119">
          <cell r="B1119" t="str">
            <v>040831</v>
          </cell>
          <cell r="C1119" t="str">
            <v>010146</v>
          </cell>
          <cell r="D1119" t="str">
            <v>Servente</v>
          </cell>
          <cell r="E1119" t="str">
            <v>h</v>
          </cell>
          <cell r="F1119">
            <v>10</v>
          </cell>
        </row>
        <row r="1120">
          <cell r="B1120" t="str">
            <v>040831</v>
          </cell>
          <cell r="C1120" t="str">
            <v>020508</v>
          </cell>
          <cell r="D1120" t="str">
            <v>Cimento portland</v>
          </cell>
          <cell r="E1120" t="str">
            <v>kg</v>
          </cell>
          <cell r="F1120">
            <v>292</v>
          </cell>
        </row>
        <row r="1121">
          <cell r="B1121" t="str">
            <v>040831</v>
          </cell>
          <cell r="C1121" t="str">
            <v>020579</v>
          </cell>
          <cell r="D1121" t="str">
            <v>Areia media</v>
          </cell>
          <cell r="E1121" t="str">
            <v>m3</v>
          </cell>
          <cell r="F1121">
            <v>1.216</v>
          </cell>
        </row>
        <row r="1122">
          <cell r="B1122" t="str">
            <v>040832</v>
          </cell>
          <cell r="C1122" t="str">
            <v>010146</v>
          </cell>
          <cell r="D1122" t="str">
            <v>Servente</v>
          </cell>
          <cell r="E1122" t="str">
            <v>h</v>
          </cell>
          <cell r="F1122">
            <v>10</v>
          </cell>
        </row>
        <row r="1123">
          <cell r="B1123" t="str">
            <v>040832</v>
          </cell>
          <cell r="C1123" t="str">
            <v>020508</v>
          </cell>
          <cell r="D1123" t="str">
            <v>Cimento portland</v>
          </cell>
          <cell r="E1123" t="str">
            <v>kg</v>
          </cell>
          <cell r="F1123">
            <v>243</v>
          </cell>
        </row>
        <row r="1124">
          <cell r="B1124" t="str">
            <v>040832</v>
          </cell>
          <cell r="C1124" t="str">
            <v>020579</v>
          </cell>
          <cell r="D1124" t="str">
            <v>Areia media</v>
          </cell>
          <cell r="E1124" t="str">
            <v>m3</v>
          </cell>
          <cell r="F1124">
            <v>1.216</v>
          </cell>
        </row>
        <row r="1125">
          <cell r="B1125" t="str">
            <v>040833</v>
          </cell>
          <cell r="C1125" t="str">
            <v>010146</v>
          </cell>
          <cell r="D1125" t="str">
            <v>Servente</v>
          </cell>
          <cell r="E1125" t="str">
            <v>h</v>
          </cell>
          <cell r="F1125">
            <v>10</v>
          </cell>
        </row>
        <row r="1126">
          <cell r="B1126" t="str">
            <v>040833</v>
          </cell>
          <cell r="C1126" t="str">
            <v>020508</v>
          </cell>
          <cell r="D1126" t="str">
            <v>Cimento portland</v>
          </cell>
          <cell r="E1126" t="str">
            <v>kg</v>
          </cell>
          <cell r="F1126">
            <v>208</v>
          </cell>
        </row>
        <row r="1127">
          <cell r="B1127" t="str">
            <v>040833</v>
          </cell>
          <cell r="C1127" t="str">
            <v>020579</v>
          </cell>
          <cell r="D1127" t="str">
            <v>Areia media</v>
          </cell>
          <cell r="E1127" t="str">
            <v>m3</v>
          </cell>
          <cell r="F1127">
            <v>1.216</v>
          </cell>
        </row>
        <row r="1128">
          <cell r="B1128" t="str">
            <v>040834</v>
          </cell>
          <cell r="C1128" t="str">
            <v>010146</v>
          </cell>
          <cell r="D1128" t="str">
            <v>Servente</v>
          </cell>
          <cell r="E1128" t="str">
            <v>h</v>
          </cell>
          <cell r="F1128">
            <v>10</v>
          </cell>
        </row>
        <row r="1129">
          <cell r="B1129" t="str">
            <v>040834</v>
          </cell>
          <cell r="C1129" t="str">
            <v>020508</v>
          </cell>
          <cell r="D1129" t="str">
            <v>Cimento portland</v>
          </cell>
          <cell r="E1129" t="str">
            <v>kg</v>
          </cell>
          <cell r="F1129">
            <v>643</v>
          </cell>
        </row>
        <row r="1130">
          <cell r="B1130" t="str">
            <v>040834</v>
          </cell>
          <cell r="C1130" t="str">
            <v>020579</v>
          </cell>
          <cell r="D1130" t="str">
            <v>Areia media</v>
          </cell>
          <cell r="E1130" t="str">
            <v>m3</v>
          </cell>
          <cell r="F1130">
            <v>1.071</v>
          </cell>
        </row>
        <row r="1131">
          <cell r="B1131" t="str">
            <v>040834</v>
          </cell>
          <cell r="C1131" t="str">
            <v>024015</v>
          </cell>
          <cell r="D1131" t="str">
            <v>Impermeabilizante</v>
          </cell>
          <cell r="E1131" t="str">
            <v>kg</v>
          </cell>
          <cell r="F1131">
            <v>20</v>
          </cell>
        </row>
        <row r="1132">
          <cell r="B1132" t="str">
            <v>040835</v>
          </cell>
          <cell r="C1132" t="str">
            <v>010146</v>
          </cell>
          <cell r="D1132" t="str">
            <v>Servente</v>
          </cell>
          <cell r="E1132" t="str">
            <v>h</v>
          </cell>
          <cell r="F1132">
            <v>10</v>
          </cell>
        </row>
        <row r="1133">
          <cell r="B1133" t="str">
            <v>040835</v>
          </cell>
          <cell r="C1133" t="str">
            <v>020508</v>
          </cell>
          <cell r="D1133" t="str">
            <v>Cimento portland</v>
          </cell>
          <cell r="E1133" t="str">
            <v>kg</v>
          </cell>
          <cell r="F1133">
            <v>486</v>
          </cell>
        </row>
        <row r="1134">
          <cell r="B1134" t="str">
            <v>040835</v>
          </cell>
          <cell r="C1134" t="str">
            <v>020579</v>
          </cell>
          <cell r="D1134" t="str">
            <v>Areia media</v>
          </cell>
          <cell r="E1134" t="str">
            <v>m3</v>
          </cell>
          <cell r="F1134">
            <v>1.216</v>
          </cell>
        </row>
        <row r="1135">
          <cell r="B1135" t="str">
            <v>040835</v>
          </cell>
          <cell r="C1135" t="str">
            <v>024015</v>
          </cell>
          <cell r="D1135" t="str">
            <v>Impermeabilizante</v>
          </cell>
          <cell r="E1135" t="str">
            <v>kg</v>
          </cell>
          <cell r="F1135">
            <v>20</v>
          </cell>
        </row>
        <row r="1136">
          <cell r="B1136" t="str">
            <v>040836</v>
          </cell>
          <cell r="C1136" t="str">
            <v>010146</v>
          </cell>
          <cell r="D1136" t="str">
            <v>Servente</v>
          </cell>
          <cell r="E1136" t="str">
            <v>h</v>
          </cell>
          <cell r="F1136">
            <v>10</v>
          </cell>
        </row>
        <row r="1137">
          <cell r="B1137" t="str">
            <v>040836</v>
          </cell>
          <cell r="C1137" t="str">
            <v>020508</v>
          </cell>
          <cell r="D1137" t="str">
            <v>Cimento portland</v>
          </cell>
          <cell r="E1137" t="str">
            <v>kg</v>
          </cell>
          <cell r="F1137">
            <v>365</v>
          </cell>
        </row>
        <row r="1138">
          <cell r="B1138" t="str">
            <v>040836</v>
          </cell>
          <cell r="C1138" t="str">
            <v>020579</v>
          </cell>
          <cell r="D1138" t="str">
            <v>Areia media</v>
          </cell>
          <cell r="E1138" t="str">
            <v>m3</v>
          </cell>
          <cell r="F1138">
            <v>1.216</v>
          </cell>
        </row>
        <row r="1139">
          <cell r="B1139" t="str">
            <v>040836</v>
          </cell>
          <cell r="C1139" t="str">
            <v>024015</v>
          </cell>
          <cell r="D1139" t="str">
            <v>Impermeabilizante</v>
          </cell>
          <cell r="E1139" t="str">
            <v>kg</v>
          </cell>
          <cell r="F1139">
            <v>20</v>
          </cell>
        </row>
        <row r="1140">
          <cell r="B1140" t="str">
            <v>040837</v>
          </cell>
          <cell r="C1140" t="str">
            <v>010146</v>
          </cell>
          <cell r="D1140" t="str">
            <v>Servente</v>
          </cell>
          <cell r="E1140" t="str">
            <v>h</v>
          </cell>
          <cell r="F1140">
            <v>10</v>
          </cell>
        </row>
        <row r="1141">
          <cell r="B1141" t="str">
            <v>040837</v>
          </cell>
          <cell r="C1141" t="str">
            <v>020508</v>
          </cell>
          <cell r="D1141" t="str">
            <v>Cimento portland</v>
          </cell>
          <cell r="E1141" t="str">
            <v>kg</v>
          </cell>
          <cell r="F1141">
            <v>292</v>
          </cell>
        </row>
        <row r="1142">
          <cell r="B1142" t="str">
            <v>040837</v>
          </cell>
          <cell r="C1142" t="str">
            <v>020579</v>
          </cell>
          <cell r="D1142" t="str">
            <v>Areia media</v>
          </cell>
          <cell r="E1142" t="str">
            <v>m3</v>
          </cell>
          <cell r="F1142">
            <v>1.216</v>
          </cell>
        </row>
        <row r="1143">
          <cell r="B1143" t="str">
            <v>040837</v>
          </cell>
          <cell r="C1143" t="str">
            <v>024015</v>
          </cell>
          <cell r="D1143" t="str">
            <v>Impermeabilizante</v>
          </cell>
          <cell r="E1143" t="str">
            <v>kg</v>
          </cell>
          <cell r="F1143">
            <v>20</v>
          </cell>
        </row>
        <row r="1144">
          <cell r="B1144" t="str">
            <v>040838</v>
          </cell>
          <cell r="C1144" t="str">
            <v>010146</v>
          </cell>
          <cell r="D1144" t="str">
            <v>Servente</v>
          </cell>
          <cell r="E1144" t="str">
            <v>h</v>
          </cell>
          <cell r="F1144">
            <v>29.77</v>
          </cell>
        </row>
        <row r="1145">
          <cell r="B1145" t="str">
            <v>040838</v>
          </cell>
          <cell r="C1145" t="str">
            <v>020508</v>
          </cell>
          <cell r="D1145" t="str">
            <v>Cimento portland</v>
          </cell>
          <cell r="E1145" t="str">
            <v>kg</v>
          </cell>
          <cell r="F1145">
            <v>643</v>
          </cell>
        </row>
        <row r="1146">
          <cell r="B1146" t="str">
            <v>040838</v>
          </cell>
          <cell r="C1146" t="str">
            <v>020579</v>
          </cell>
          <cell r="D1146" t="str">
            <v>Areia media</v>
          </cell>
          <cell r="E1146" t="str">
            <v>m3</v>
          </cell>
          <cell r="F1146">
            <v>1.071</v>
          </cell>
        </row>
        <row r="1147">
          <cell r="B1147" t="str">
            <v>040839</v>
          </cell>
          <cell r="C1147" t="str">
            <v>010146</v>
          </cell>
          <cell r="D1147" t="str">
            <v>Servente</v>
          </cell>
          <cell r="E1147" t="str">
            <v>h</v>
          </cell>
          <cell r="F1147">
            <v>32.450000000000003</v>
          </cell>
        </row>
        <row r="1148">
          <cell r="B1148" t="str">
            <v>040839</v>
          </cell>
          <cell r="C1148" t="str">
            <v>020508</v>
          </cell>
          <cell r="D1148" t="str">
            <v>Cimento portland</v>
          </cell>
          <cell r="E1148" t="str">
            <v>kg</v>
          </cell>
          <cell r="F1148">
            <v>486</v>
          </cell>
        </row>
        <row r="1149">
          <cell r="B1149" t="str">
            <v>040839</v>
          </cell>
          <cell r="C1149" t="str">
            <v>020579</v>
          </cell>
          <cell r="D1149" t="str">
            <v>Areia media</v>
          </cell>
          <cell r="E1149" t="str">
            <v>m3</v>
          </cell>
          <cell r="F1149">
            <v>1.216</v>
          </cell>
        </row>
        <row r="1150">
          <cell r="B1150" t="str">
            <v>040840</v>
          </cell>
          <cell r="C1150" t="str">
            <v>010146</v>
          </cell>
          <cell r="D1150" t="str">
            <v>Servente</v>
          </cell>
          <cell r="E1150" t="str">
            <v>h</v>
          </cell>
          <cell r="F1150">
            <v>32.450000000000003</v>
          </cell>
        </row>
        <row r="1151">
          <cell r="B1151" t="str">
            <v>040840</v>
          </cell>
          <cell r="C1151" t="str">
            <v>020508</v>
          </cell>
          <cell r="D1151" t="str">
            <v>Cimento portland</v>
          </cell>
          <cell r="E1151" t="str">
            <v>kg</v>
          </cell>
          <cell r="F1151">
            <v>365</v>
          </cell>
        </row>
        <row r="1152">
          <cell r="B1152" t="str">
            <v>040840</v>
          </cell>
          <cell r="C1152" t="str">
            <v>020579</v>
          </cell>
          <cell r="D1152" t="str">
            <v>Areia media</v>
          </cell>
          <cell r="E1152" t="str">
            <v>m3</v>
          </cell>
          <cell r="F1152">
            <v>1.216</v>
          </cell>
        </row>
        <row r="1153">
          <cell r="B1153" t="str">
            <v>040841</v>
          </cell>
          <cell r="C1153" t="str">
            <v>010146</v>
          </cell>
          <cell r="D1153" t="str">
            <v>Servente</v>
          </cell>
          <cell r="E1153" t="str">
            <v>h</v>
          </cell>
          <cell r="F1153">
            <v>27.39</v>
          </cell>
        </row>
        <row r="1154">
          <cell r="B1154" t="str">
            <v>040841</v>
          </cell>
          <cell r="C1154" t="str">
            <v>020508</v>
          </cell>
          <cell r="D1154" t="str">
            <v>Cimento portland</v>
          </cell>
          <cell r="E1154" t="str">
            <v>kg</v>
          </cell>
          <cell r="F1154">
            <v>753</v>
          </cell>
        </row>
        <row r="1155">
          <cell r="B1155" t="str">
            <v>040841</v>
          </cell>
          <cell r="C1155" t="str">
            <v>020579</v>
          </cell>
          <cell r="D1155" t="str">
            <v>Areia media</v>
          </cell>
          <cell r="E1155" t="str">
            <v>m3</v>
          </cell>
          <cell r="F1155">
            <v>0.94199999999999995</v>
          </cell>
        </row>
        <row r="1156">
          <cell r="B1156" t="str">
            <v>040841</v>
          </cell>
          <cell r="C1156" t="str">
            <v>024015</v>
          </cell>
          <cell r="D1156" t="str">
            <v>Impermeabilizante</v>
          </cell>
          <cell r="E1156" t="str">
            <v>kg</v>
          </cell>
          <cell r="F1156">
            <v>20</v>
          </cell>
        </row>
        <row r="1157">
          <cell r="B1157" t="str">
            <v>040842</v>
          </cell>
          <cell r="C1157" t="str">
            <v>010146</v>
          </cell>
          <cell r="D1157" t="str">
            <v>Servente</v>
          </cell>
          <cell r="E1157" t="str">
            <v>h</v>
          </cell>
          <cell r="F1157">
            <v>32.450000000000003</v>
          </cell>
        </row>
        <row r="1158">
          <cell r="B1158" t="str">
            <v>040842</v>
          </cell>
          <cell r="C1158" t="str">
            <v>020508</v>
          </cell>
          <cell r="D1158" t="str">
            <v>Cimento portland</v>
          </cell>
          <cell r="E1158" t="str">
            <v>kg</v>
          </cell>
          <cell r="F1158">
            <v>365</v>
          </cell>
        </row>
        <row r="1159">
          <cell r="B1159" t="str">
            <v>040842</v>
          </cell>
          <cell r="C1159" t="str">
            <v>020579</v>
          </cell>
          <cell r="D1159" t="str">
            <v>Areia media</v>
          </cell>
          <cell r="E1159" t="str">
            <v>m3</v>
          </cell>
          <cell r="F1159">
            <v>1.216</v>
          </cell>
        </row>
        <row r="1160">
          <cell r="B1160" t="str">
            <v>040842</v>
          </cell>
          <cell r="C1160" t="str">
            <v>024015</v>
          </cell>
          <cell r="D1160" t="str">
            <v>Impermeabilizante</v>
          </cell>
          <cell r="E1160" t="str">
            <v>kg</v>
          </cell>
          <cell r="F1160">
            <v>20</v>
          </cell>
        </row>
        <row r="1161">
          <cell r="B1161" t="str">
            <v>040843</v>
          </cell>
          <cell r="C1161" t="str">
            <v>010146</v>
          </cell>
          <cell r="D1161" t="str">
            <v>Servente</v>
          </cell>
          <cell r="E1161" t="str">
            <v>h</v>
          </cell>
          <cell r="F1161">
            <v>8</v>
          </cell>
        </row>
        <row r="1162">
          <cell r="B1162" t="str">
            <v>040843</v>
          </cell>
          <cell r="C1162" t="str">
            <v>020508</v>
          </cell>
          <cell r="D1162" t="str">
            <v>Cimento portland</v>
          </cell>
          <cell r="E1162" t="str">
            <v>kg</v>
          </cell>
          <cell r="F1162">
            <v>342.11</v>
          </cell>
        </row>
        <row r="1163">
          <cell r="B1163" t="str">
            <v>040843</v>
          </cell>
          <cell r="C1163" t="str">
            <v>020522</v>
          </cell>
          <cell r="D1163" t="str">
            <v>Pedrisco</v>
          </cell>
          <cell r="E1163" t="str">
            <v>m3</v>
          </cell>
          <cell r="F1163">
            <v>1</v>
          </cell>
        </row>
        <row r="1164">
          <cell r="B1164" t="str">
            <v>040844</v>
          </cell>
          <cell r="C1164" t="str">
            <v>010146</v>
          </cell>
          <cell r="D1164" t="str">
            <v>Servente</v>
          </cell>
          <cell r="E1164" t="str">
            <v>h</v>
          </cell>
          <cell r="F1164">
            <v>10</v>
          </cell>
        </row>
        <row r="1165">
          <cell r="B1165" t="str">
            <v>040844</v>
          </cell>
          <cell r="C1165" t="str">
            <v>020508</v>
          </cell>
          <cell r="D1165" t="str">
            <v>Cimento portland</v>
          </cell>
          <cell r="E1165" t="str">
            <v>kg</v>
          </cell>
          <cell r="F1165">
            <v>172</v>
          </cell>
        </row>
        <row r="1166">
          <cell r="B1166" t="str">
            <v>040844</v>
          </cell>
          <cell r="C1166" t="str">
            <v>020525</v>
          </cell>
          <cell r="D1166" t="str">
            <v>Saibro</v>
          </cell>
          <cell r="E1166" t="str">
            <v>m3</v>
          </cell>
          <cell r="F1166">
            <v>1.1399999999999999</v>
          </cell>
        </row>
        <row r="1167">
          <cell r="B1167" t="str">
            <v>040845</v>
          </cell>
          <cell r="C1167" t="str">
            <v>010146</v>
          </cell>
          <cell r="D1167" t="str">
            <v>Servente</v>
          </cell>
          <cell r="E1167" t="str">
            <v>h</v>
          </cell>
          <cell r="F1167">
            <v>8</v>
          </cell>
        </row>
        <row r="1168">
          <cell r="B1168" t="str">
            <v>040845</v>
          </cell>
          <cell r="C1168" t="str">
            <v>020509</v>
          </cell>
          <cell r="D1168" t="str">
            <v>Cimento branco</v>
          </cell>
          <cell r="E1168" t="str">
            <v>kg</v>
          </cell>
          <cell r="F1168">
            <v>188.7</v>
          </cell>
        </row>
        <row r="1169">
          <cell r="B1169" t="str">
            <v>040845</v>
          </cell>
          <cell r="C1169" t="str">
            <v>020523</v>
          </cell>
          <cell r="D1169" t="str">
            <v>Po de marmore</v>
          </cell>
          <cell r="E1169" t="str">
            <v>kg</v>
          </cell>
          <cell r="F1169">
            <v>566</v>
          </cell>
        </row>
        <row r="1170">
          <cell r="B1170" t="str">
            <v>040846</v>
          </cell>
          <cell r="C1170" t="str">
            <v>010146</v>
          </cell>
          <cell r="D1170" t="str">
            <v>Servente</v>
          </cell>
          <cell r="E1170" t="str">
            <v>h</v>
          </cell>
          <cell r="F1170">
            <v>10</v>
          </cell>
        </row>
        <row r="1171">
          <cell r="B1171" t="str">
            <v>040846</v>
          </cell>
          <cell r="C1171" t="str">
            <v>020508</v>
          </cell>
          <cell r="D1171" t="str">
            <v>Cimento portland</v>
          </cell>
          <cell r="E1171" t="str">
            <v>kg</v>
          </cell>
          <cell r="F1171">
            <v>182</v>
          </cell>
        </row>
        <row r="1172">
          <cell r="B1172" t="str">
            <v>040846</v>
          </cell>
          <cell r="C1172" t="str">
            <v>020579</v>
          </cell>
          <cell r="D1172" t="str">
            <v>Areia media</v>
          </cell>
          <cell r="E1172" t="str">
            <v>m3</v>
          </cell>
          <cell r="F1172">
            <v>0.93500000000000005</v>
          </cell>
        </row>
        <row r="1173">
          <cell r="B1173" t="str">
            <v>040846</v>
          </cell>
          <cell r="C1173" t="str">
            <v>028019</v>
          </cell>
          <cell r="D1173" t="str">
            <v>Aglutinante organo-sintetico</v>
          </cell>
          <cell r="E1173" t="str">
            <v>l</v>
          </cell>
          <cell r="F1173">
            <v>0.70099999999999996</v>
          </cell>
        </row>
        <row r="1174">
          <cell r="B1174" t="str">
            <v>040847</v>
          </cell>
          <cell r="C1174" t="str">
            <v>010146</v>
          </cell>
          <cell r="D1174" t="str">
            <v>Servente</v>
          </cell>
          <cell r="E1174" t="str">
            <v>h</v>
          </cell>
          <cell r="F1174">
            <v>10</v>
          </cell>
        </row>
        <row r="1175">
          <cell r="B1175" t="str">
            <v>040847</v>
          </cell>
          <cell r="C1175" t="str">
            <v>020508</v>
          </cell>
          <cell r="D1175" t="str">
            <v>Cimento portland</v>
          </cell>
          <cell r="E1175" t="str">
            <v>kg</v>
          </cell>
          <cell r="F1175">
            <v>182</v>
          </cell>
        </row>
        <row r="1176">
          <cell r="B1176" t="str">
            <v>040847</v>
          </cell>
          <cell r="C1176" t="str">
            <v>020578</v>
          </cell>
          <cell r="D1176" t="str">
            <v>Areia fina</v>
          </cell>
          <cell r="E1176" t="str">
            <v>m3</v>
          </cell>
          <cell r="F1176">
            <v>0.93500000000000005</v>
          </cell>
        </row>
        <row r="1177">
          <cell r="B1177" t="str">
            <v>040847</v>
          </cell>
          <cell r="C1177" t="str">
            <v>028019</v>
          </cell>
          <cell r="D1177" t="str">
            <v>Aglutinante organo-sintetico</v>
          </cell>
          <cell r="E1177" t="str">
            <v>l</v>
          </cell>
          <cell r="F1177">
            <v>0.70099999999999996</v>
          </cell>
        </row>
        <row r="1178">
          <cell r="B1178" t="str">
            <v>040901</v>
          </cell>
          <cell r="C1178" t="str">
            <v>010146</v>
          </cell>
          <cell r="D1178" t="str">
            <v>Servente</v>
          </cell>
          <cell r="E1178" t="str">
            <v>h</v>
          </cell>
          <cell r="F1178">
            <v>14.86</v>
          </cell>
        </row>
        <row r="1179">
          <cell r="B1179" t="str">
            <v>040901</v>
          </cell>
          <cell r="C1179" t="str">
            <v>020506</v>
          </cell>
          <cell r="D1179" t="str">
            <v>Cal virgem em po</v>
          </cell>
          <cell r="E1179" t="str">
            <v>kg</v>
          </cell>
          <cell r="F1179">
            <v>167</v>
          </cell>
        </row>
        <row r="1180">
          <cell r="B1180" t="str">
            <v>040901</v>
          </cell>
          <cell r="C1180" t="str">
            <v>020508</v>
          </cell>
          <cell r="D1180" t="str">
            <v>Cimento portland</v>
          </cell>
          <cell r="E1180" t="str">
            <v>kg</v>
          </cell>
          <cell r="F1180">
            <v>100</v>
          </cell>
        </row>
        <row r="1181">
          <cell r="B1181" t="str">
            <v>040901</v>
          </cell>
          <cell r="C1181" t="str">
            <v>020579</v>
          </cell>
          <cell r="D1181" t="str">
            <v>Areia media</v>
          </cell>
          <cell r="E1181" t="str">
            <v>m3</v>
          </cell>
          <cell r="F1181">
            <v>1.216</v>
          </cell>
        </row>
        <row r="1182">
          <cell r="B1182" t="str">
            <v>040902</v>
          </cell>
          <cell r="C1182" t="str">
            <v>010146</v>
          </cell>
          <cell r="D1182" t="str">
            <v>Servente</v>
          </cell>
          <cell r="E1182" t="str">
            <v>h</v>
          </cell>
          <cell r="F1182">
            <v>14.86</v>
          </cell>
        </row>
        <row r="1183">
          <cell r="B1183" t="str">
            <v>040902</v>
          </cell>
          <cell r="C1183" t="str">
            <v>020506</v>
          </cell>
          <cell r="D1183" t="str">
            <v>Cal virgem em po</v>
          </cell>
          <cell r="E1183" t="str">
            <v>kg</v>
          </cell>
          <cell r="F1183">
            <v>167</v>
          </cell>
        </row>
        <row r="1184">
          <cell r="B1184" t="str">
            <v>040902</v>
          </cell>
          <cell r="C1184" t="str">
            <v>020508</v>
          </cell>
          <cell r="D1184" t="str">
            <v>Cimento portland</v>
          </cell>
          <cell r="E1184" t="str">
            <v>kg</v>
          </cell>
          <cell r="F1184">
            <v>130</v>
          </cell>
        </row>
        <row r="1185">
          <cell r="B1185" t="str">
            <v>040902</v>
          </cell>
          <cell r="C1185" t="str">
            <v>020579</v>
          </cell>
          <cell r="D1185" t="str">
            <v>Areia media</v>
          </cell>
          <cell r="E1185" t="str">
            <v>m3</v>
          </cell>
          <cell r="F1185">
            <v>1.216</v>
          </cell>
        </row>
        <row r="1186">
          <cell r="B1186" t="str">
            <v>040903</v>
          </cell>
          <cell r="C1186" t="str">
            <v>010146</v>
          </cell>
          <cell r="D1186" t="str">
            <v>Servente</v>
          </cell>
          <cell r="E1186" t="str">
            <v>h</v>
          </cell>
          <cell r="F1186">
            <v>14.86</v>
          </cell>
        </row>
        <row r="1187">
          <cell r="B1187" t="str">
            <v>040903</v>
          </cell>
          <cell r="C1187" t="str">
            <v>020506</v>
          </cell>
          <cell r="D1187" t="str">
            <v>Cal virgem em po</v>
          </cell>
          <cell r="E1187" t="str">
            <v>kg</v>
          </cell>
          <cell r="F1187">
            <v>167</v>
          </cell>
        </row>
        <row r="1188">
          <cell r="B1188" t="str">
            <v>040903</v>
          </cell>
          <cell r="C1188" t="str">
            <v>020508</v>
          </cell>
          <cell r="D1188" t="str">
            <v>Cimento portland</v>
          </cell>
          <cell r="E1188" t="str">
            <v>kg</v>
          </cell>
          <cell r="F1188">
            <v>150</v>
          </cell>
        </row>
        <row r="1189">
          <cell r="B1189" t="str">
            <v>040903</v>
          </cell>
          <cell r="C1189" t="str">
            <v>020579</v>
          </cell>
          <cell r="D1189" t="str">
            <v>Areia media</v>
          </cell>
          <cell r="E1189" t="str">
            <v>m3</v>
          </cell>
          <cell r="F1189">
            <v>1.216</v>
          </cell>
        </row>
        <row r="1190">
          <cell r="B1190" t="str">
            <v>040904</v>
          </cell>
          <cell r="C1190" t="str">
            <v>010146</v>
          </cell>
          <cell r="D1190" t="str">
            <v>Servente</v>
          </cell>
          <cell r="E1190" t="str">
            <v>h</v>
          </cell>
          <cell r="F1190">
            <v>13.89</v>
          </cell>
        </row>
        <row r="1191">
          <cell r="B1191" t="str">
            <v>040904</v>
          </cell>
          <cell r="C1191" t="str">
            <v>020506</v>
          </cell>
          <cell r="D1191" t="str">
            <v>Cal virgem em po</v>
          </cell>
          <cell r="E1191" t="str">
            <v>kg</v>
          </cell>
          <cell r="F1191">
            <v>134</v>
          </cell>
        </row>
        <row r="1192">
          <cell r="B1192" t="str">
            <v>040904</v>
          </cell>
          <cell r="C1192" t="str">
            <v>020508</v>
          </cell>
          <cell r="D1192" t="str">
            <v>Cimento portland</v>
          </cell>
          <cell r="E1192" t="str">
            <v>kg</v>
          </cell>
          <cell r="F1192">
            <v>100</v>
          </cell>
        </row>
        <row r="1193">
          <cell r="B1193" t="str">
            <v>040904</v>
          </cell>
          <cell r="C1193" t="str">
            <v>020579</v>
          </cell>
          <cell r="D1193" t="str">
            <v>Areia media</v>
          </cell>
          <cell r="E1193" t="str">
            <v>m3</v>
          </cell>
          <cell r="F1193">
            <v>1.216</v>
          </cell>
        </row>
        <row r="1194">
          <cell r="B1194" t="str">
            <v>040905</v>
          </cell>
          <cell r="C1194" t="str">
            <v>010146</v>
          </cell>
          <cell r="D1194" t="str">
            <v>Servente</v>
          </cell>
          <cell r="E1194" t="str">
            <v>h</v>
          </cell>
          <cell r="F1194">
            <v>13.25</v>
          </cell>
        </row>
        <row r="1195">
          <cell r="B1195" t="str">
            <v>040905</v>
          </cell>
          <cell r="C1195" t="str">
            <v>020506</v>
          </cell>
          <cell r="D1195" t="str">
            <v>Cal virgem em po</v>
          </cell>
          <cell r="E1195" t="str">
            <v>kg</v>
          </cell>
          <cell r="F1195">
            <v>112</v>
          </cell>
        </row>
        <row r="1196">
          <cell r="B1196" t="str">
            <v>040905</v>
          </cell>
          <cell r="C1196" t="str">
            <v>020508</v>
          </cell>
          <cell r="D1196" t="str">
            <v>Cimento portland</v>
          </cell>
          <cell r="E1196" t="str">
            <v>kg</v>
          </cell>
          <cell r="F1196">
            <v>162</v>
          </cell>
        </row>
        <row r="1197">
          <cell r="B1197" t="str">
            <v>040905</v>
          </cell>
          <cell r="C1197" t="str">
            <v>020579</v>
          </cell>
          <cell r="D1197" t="str">
            <v>Areia media</v>
          </cell>
          <cell r="E1197" t="str">
            <v>m3</v>
          </cell>
          <cell r="F1197">
            <v>1.216</v>
          </cell>
        </row>
        <row r="1198">
          <cell r="B1198" t="str">
            <v>040906</v>
          </cell>
          <cell r="C1198" t="str">
            <v>010146</v>
          </cell>
          <cell r="D1198" t="str">
            <v>Servente</v>
          </cell>
          <cell r="E1198" t="str">
            <v>h</v>
          </cell>
          <cell r="F1198">
            <v>38.92</v>
          </cell>
        </row>
        <row r="1199">
          <cell r="B1199" t="str">
            <v>040906</v>
          </cell>
          <cell r="C1199" t="str">
            <v>020506</v>
          </cell>
          <cell r="D1199" t="str">
            <v>Cal virgem em po</v>
          </cell>
          <cell r="E1199" t="str">
            <v>kg</v>
          </cell>
          <cell r="F1199">
            <v>223</v>
          </cell>
        </row>
        <row r="1200">
          <cell r="B1200" t="str">
            <v>040906</v>
          </cell>
          <cell r="C1200" t="str">
            <v>020508</v>
          </cell>
          <cell r="D1200" t="str">
            <v>Cimento portland</v>
          </cell>
          <cell r="E1200" t="str">
            <v>kg</v>
          </cell>
          <cell r="F1200">
            <v>100</v>
          </cell>
        </row>
        <row r="1201">
          <cell r="B1201" t="str">
            <v>040906</v>
          </cell>
          <cell r="C1201" t="str">
            <v>020579</v>
          </cell>
          <cell r="D1201" t="str">
            <v>Areia media</v>
          </cell>
          <cell r="E1201" t="str">
            <v>m3</v>
          </cell>
          <cell r="F1201">
            <v>1.216</v>
          </cell>
        </row>
        <row r="1202">
          <cell r="B1202" t="str">
            <v>040907</v>
          </cell>
          <cell r="C1202" t="str">
            <v>010146</v>
          </cell>
          <cell r="D1202" t="str">
            <v>Servente</v>
          </cell>
          <cell r="E1202" t="str">
            <v>h</v>
          </cell>
          <cell r="F1202">
            <v>36.33</v>
          </cell>
        </row>
        <row r="1203">
          <cell r="B1203" t="str">
            <v>040907</v>
          </cell>
          <cell r="C1203" t="str">
            <v>020506</v>
          </cell>
          <cell r="D1203" t="str">
            <v>Cal virgem em po</v>
          </cell>
          <cell r="E1203" t="str">
            <v>kg</v>
          </cell>
          <cell r="F1203">
            <v>134</v>
          </cell>
        </row>
        <row r="1204">
          <cell r="B1204" t="str">
            <v>040907</v>
          </cell>
          <cell r="C1204" t="str">
            <v>020508</v>
          </cell>
          <cell r="D1204" t="str">
            <v>Cimento portland</v>
          </cell>
          <cell r="E1204" t="str">
            <v>kg</v>
          </cell>
          <cell r="F1204">
            <v>100</v>
          </cell>
        </row>
        <row r="1205">
          <cell r="B1205" t="str">
            <v>040907</v>
          </cell>
          <cell r="C1205" t="str">
            <v>020579</v>
          </cell>
          <cell r="D1205" t="str">
            <v>Areia media</v>
          </cell>
          <cell r="E1205" t="str">
            <v>m3</v>
          </cell>
          <cell r="F1205">
            <v>1.216</v>
          </cell>
        </row>
        <row r="1206">
          <cell r="B1206" t="str">
            <v>040908</v>
          </cell>
          <cell r="C1206" t="str">
            <v>010146</v>
          </cell>
          <cell r="D1206" t="str">
            <v>Servente</v>
          </cell>
          <cell r="E1206" t="str">
            <v>h</v>
          </cell>
          <cell r="F1206">
            <v>10</v>
          </cell>
        </row>
        <row r="1207">
          <cell r="B1207" t="str">
            <v>040908</v>
          </cell>
          <cell r="C1207" t="str">
            <v>020505</v>
          </cell>
          <cell r="D1207" t="str">
            <v>Cal hidratada</v>
          </cell>
          <cell r="E1207" t="str">
            <v>kg</v>
          </cell>
          <cell r="F1207">
            <v>27</v>
          </cell>
        </row>
        <row r="1208">
          <cell r="B1208" t="str">
            <v>040908</v>
          </cell>
          <cell r="C1208" t="str">
            <v>020508</v>
          </cell>
          <cell r="D1208" t="str">
            <v>Cimento portland</v>
          </cell>
          <cell r="E1208" t="str">
            <v>kg</v>
          </cell>
          <cell r="F1208">
            <v>270</v>
          </cell>
        </row>
        <row r="1209">
          <cell r="B1209" t="str">
            <v>040908</v>
          </cell>
          <cell r="C1209" t="str">
            <v>020579</v>
          </cell>
          <cell r="D1209" t="str">
            <v>Areia media</v>
          </cell>
          <cell r="E1209" t="str">
            <v>m3</v>
          </cell>
          <cell r="F1209">
            <v>1.216</v>
          </cell>
        </row>
        <row r="1210">
          <cell r="B1210" t="str">
            <v>040909</v>
          </cell>
          <cell r="C1210" t="str">
            <v>010146</v>
          </cell>
          <cell r="D1210" t="str">
            <v>Servente</v>
          </cell>
          <cell r="E1210" t="str">
            <v>h</v>
          </cell>
          <cell r="F1210">
            <v>10</v>
          </cell>
        </row>
        <row r="1211">
          <cell r="B1211" t="str">
            <v>040909</v>
          </cell>
          <cell r="C1211" t="str">
            <v>020505</v>
          </cell>
          <cell r="D1211" t="str">
            <v>Cal hidratada</v>
          </cell>
          <cell r="E1211" t="str">
            <v>kg</v>
          </cell>
          <cell r="F1211">
            <v>61</v>
          </cell>
        </row>
        <row r="1212">
          <cell r="B1212" t="str">
            <v>040909</v>
          </cell>
          <cell r="C1212" t="str">
            <v>020508</v>
          </cell>
          <cell r="D1212" t="str">
            <v>Cimento portland</v>
          </cell>
          <cell r="E1212" t="str">
            <v>kg</v>
          </cell>
          <cell r="F1212">
            <v>486</v>
          </cell>
        </row>
        <row r="1213">
          <cell r="B1213" t="str">
            <v>040909</v>
          </cell>
          <cell r="C1213" t="str">
            <v>020579</v>
          </cell>
          <cell r="D1213" t="str">
            <v>Areia media</v>
          </cell>
          <cell r="E1213" t="str">
            <v>m3</v>
          </cell>
          <cell r="F1213">
            <v>1.216</v>
          </cell>
        </row>
        <row r="1214">
          <cell r="B1214" t="str">
            <v>040910</v>
          </cell>
          <cell r="C1214" t="str">
            <v>010146</v>
          </cell>
          <cell r="D1214" t="str">
            <v>Servente</v>
          </cell>
          <cell r="E1214" t="str">
            <v>h</v>
          </cell>
          <cell r="F1214">
            <v>10</v>
          </cell>
        </row>
        <row r="1215">
          <cell r="B1215" t="str">
            <v>040910</v>
          </cell>
          <cell r="C1215" t="str">
            <v>020505</v>
          </cell>
          <cell r="D1215" t="str">
            <v>Cal hidratada</v>
          </cell>
          <cell r="E1215" t="str">
            <v>kg</v>
          </cell>
          <cell r="F1215">
            <v>73</v>
          </cell>
        </row>
        <row r="1216">
          <cell r="B1216" t="str">
            <v>040910</v>
          </cell>
          <cell r="C1216" t="str">
            <v>020508</v>
          </cell>
          <cell r="D1216" t="str">
            <v>Cimento portland</v>
          </cell>
          <cell r="E1216" t="str">
            <v>kg</v>
          </cell>
          <cell r="F1216">
            <v>292</v>
          </cell>
        </row>
        <row r="1217">
          <cell r="B1217" t="str">
            <v>040910</v>
          </cell>
          <cell r="C1217" t="str">
            <v>020579</v>
          </cell>
          <cell r="D1217" t="str">
            <v>Areia media</v>
          </cell>
          <cell r="E1217" t="str">
            <v>m3</v>
          </cell>
          <cell r="F1217">
            <v>1.216</v>
          </cell>
        </row>
        <row r="1218">
          <cell r="B1218" t="str">
            <v>040911</v>
          </cell>
          <cell r="C1218" t="str">
            <v>010146</v>
          </cell>
          <cell r="D1218" t="str">
            <v>Servente</v>
          </cell>
          <cell r="E1218" t="str">
            <v>h</v>
          </cell>
          <cell r="F1218">
            <v>10</v>
          </cell>
        </row>
        <row r="1219">
          <cell r="B1219" t="str">
            <v>040911</v>
          </cell>
          <cell r="C1219" t="str">
            <v>020505</v>
          </cell>
          <cell r="D1219" t="str">
            <v>Cal hidratada</v>
          </cell>
          <cell r="E1219" t="str">
            <v>kg</v>
          </cell>
          <cell r="F1219">
            <v>46</v>
          </cell>
        </row>
        <row r="1220">
          <cell r="B1220" t="str">
            <v>040911</v>
          </cell>
          <cell r="C1220" t="str">
            <v>020508</v>
          </cell>
          <cell r="D1220" t="str">
            <v>Cimento portland</v>
          </cell>
          <cell r="E1220" t="str">
            <v>kg</v>
          </cell>
          <cell r="F1220">
            <v>182</v>
          </cell>
        </row>
        <row r="1221">
          <cell r="B1221" t="str">
            <v>040911</v>
          </cell>
          <cell r="C1221" t="str">
            <v>020579</v>
          </cell>
          <cell r="D1221" t="str">
            <v>Areia media</v>
          </cell>
          <cell r="E1221" t="str">
            <v>m3</v>
          </cell>
          <cell r="F1221">
            <v>1.216</v>
          </cell>
        </row>
        <row r="1222">
          <cell r="B1222" t="str">
            <v>040912</v>
          </cell>
          <cell r="C1222" t="str">
            <v>010146</v>
          </cell>
          <cell r="D1222" t="str">
            <v>Servente</v>
          </cell>
          <cell r="E1222" t="str">
            <v>h</v>
          </cell>
          <cell r="F1222">
            <v>10</v>
          </cell>
        </row>
        <row r="1223">
          <cell r="B1223" t="str">
            <v>040912</v>
          </cell>
          <cell r="C1223" t="str">
            <v>020505</v>
          </cell>
          <cell r="D1223" t="str">
            <v>Cal hidratada</v>
          </cell>
          <cell r="E1223" t="str">
            <v>kg</v>
          </cell>
          <cell r="F1223">
            <v>182</v>
          </cell>
        </row>
        <row r="1224">
          <cell r="B1224" t="str">
            <v>040912</v>
          </cell>
          <cell r="C1224" t="str">
            <v>020508</v>
          </cell>
          <cell r="D1224" t="str">
            <v>Cimento portland</v>
          </cell>
          <cell r="E1224" t="str">
            <v>kg</v>
          </cell>
          <cell r="F1224">
            <v>365</v>
          </cell>
        </row>
        <row r="1225">
          <cell r="B1225" t="str">
            <v>040912</v>
          </cell>
          <cell r="C1225" t="str">
            <v>020579</v>
          </cell>
          <cell r="D1225" t="str">
            <v>Areia media</v>
          </cell>
          <cell r="E1225" t="str">
            <v>m3</v>
          </cell>
          <cell r="F1225">
            <v>1.216</v>
          </cell>
        </row>
        <row r="1226">
          <cell r="B1226" t="str">
            <v>040913</v>
          </cell>
          <cell r="C1226" t="str">
            <v>010146</v>
          </cell>
          <cell r="D1226" t="str">
            <v>Servente</v>
          </cell>
          <cell r="E1226" t="str">
            <v>h</v>
          </cell>
          <cell r="F1226">
            <v>10</v>
          </cell>
        </row>
        <row r="1227">
          <cell r="B1227" t="str">
            <v>040913</v>
          </cell>
          <cell r="C1227" t="str">
            <v>020505</v>
          </cell>
          <cell r="D1227" t="str">
            <v>Cal hidratada</v>
          </cell>
          <cell r="E1227" t="str">
            <v>kg</v>
          </cell>
          <cell r="F1227">
            <v>122</v>
          </cell>
        </row>
        <row r="1228">
          <cell r="B1228" t="str">
            <v>040913</v>
          </cell>
          <cell r="C1228" t="str">
            <v>020508</v>
          </cell>
          <cell r="D1228" t="str">
            <v>Cimento portland</v>
          </cell>
          <cell r="E1228" t="str">
            <v>kg</v>
          </cell>
          <cell r="F1228">
            <v>243</v>
          </cell>
        </row>
        <row r="1229">
          <cell r="B1229" t="str">
            <v>040913</v>
          </cell>
          <cell r="C1229" t="str">
            <v>020579</v>
          </cell>
          <cell r="D1229" t="str">
            <v>Areia media</v>
          </cell>
          <cell r="E1229" t="str">
            <v>m3</v>
          </cell>
          <cell r="F1229">
            <v>1.216</v>
          </cell>
        </row>
        <row r="1230">
          <cell r="B1230" t="str">
            <v>040914</v>
          </cell>
          <cell r="C1230" t="str">
            <v>010146</v>
          </cell>
          <cell r="D1230" t="str">
            <v>Servente</v>
          </cell>
          <cell r="E1230" t="str">
            <v>h</v>
          </cell>
          <cell r="F1230">
            <v>10</v>
          </cell>
        </row>
        <row r="1231">
          <cell r="B1231" t="str">
            <v>040914</v>
          </cell>
          <cell r="C1231" t="str">
            <v>020505</v>
          </cell>
          <cell r="D1231" t="str">
            <v>Cal hidratada</v>
          </cell>
          <cell r="E1231" t="str">
            <v>kg</v>
          </cell>
          <cell r="F1231">
            <v>208</v>
          </cell>
        </row>
        <row r="1232">
          <cell r="B1232" t="str">
            <v>040914</v>
          </cell>
          <cell r="C1232" t="str">
            <v>020508</v>
          </cell>
          <cell r="D1232" t="str">
            <v>Cimento portland</v>
          </cell>
          <cell r="E1232" t="str">
            <v>kg</v>
          </cell>
          <cell r="F1232">
            <v>347</v>
          </cell>
        </row>
        <row r="1233">
          <cell r="B1233" t="str">
            <v>040914</v>
          </cell>
          <cell r="C1233" t="str">
            <v>020579</v>
          </cell>
          <cell r="D1233" t="str">
            <v>Areia media</v>
          </cell>
          <cell r="E1233" t="str">
            <v>m3</v>
          </cell>
          <cell r="F1233">
            <v>1.216</v>
          </cell>
        </row>
        <row r="1234">
          <cell r="B1234" t="str">
            <v>040915</v>
          </cell>
          <cell r="C1234" t="str">
            <v>010146</v>
          </cell>
          <cell r="D1234" t="str">
            <v>Servente</v>
          </cell>
          <cell r="E1234" t="str">
            <v>h</v>
          </cell>
          <cell r="F1234">
            <v>10</v>
          </cell>
        </row>
        <row r="1235">
          <cell r="B1235" t="str">
            <v>040915</v>
          </cell>
          <cell r="C1235" t="str">
            <v>020505</v>
          </cell>
          <cell r="D1235" t="str">
            <v>Cal hidratada</v>
          </cell>
          <cell r="E1235" t="str">
            <v>kg</v>
          </cell>
          <cell r="F1235">
            <v>243</v>
          </cell>
        </row>
        <row r="1236">
          <cell r="B1236" t="str">
            <v>040915</v>
          </cell>
          <cell r="C1236" t="str">
            <v>020508</v>
          </cell>
          <cell r="D1236" t="str">
            <v>Cimento portland</v>
          </cell>
          <cell r="E1236" t="str">
            <v>kg</v>
          </cell>
          <cell r="F1236">
            <v>243</v>
          </cell>
        </row>
        <row r="1237">
          <cell r="B1237" t="str">
            <v>040915</v>
          </cell>
          <cell r="C1237" t="str">
            <v>020579</v>
          </cell>
          <cell r="D1237" t="str">
            <v>Areia media</v>
          </cell>
          <cell r="E1237" t="str">
            <v>m3</v>
          </cell>
          <cell r="F1237">
            <v>1.216</v>
          </cell>
        </row>
        <row r="1238">
          <cell r="B1238" t="str">
            <v>040916</v>
          </cell>
          <cell r="C1238" t="str">
            <v>010146</v>
          </cell>
          <cell r="D1238" t="str">
            <v>Servente</v>
          </cell>
          <cell r="E1238" t="str">
            <v>h</v>
          </cell>
          <cell r="F1238">
            <v>10</v>
          </cell>
        </row>
        <row r="1239">
          <cell r="B1239" t="str">
            <v>040916</v>
          </cell>
          <cell r="C1239" t="str">
            <v>020505</v>
          </cell>
          <cell r="D1239" t="str">
            <v>Cal hidratada</v>
          </cell>
          <cell r="E1239" t="str">
            <v>kg</v>
          </cell>
          <cell r="F1239">
            <v>182</v>
          </cell>
        </row>
        <row r="1240">
          <cell r="B1240" t="str">
            <v>040916</v>
          </cell>
          <cell r="C1240" t="str">
            <v>020508</v>
          </cell>
          <cell r="D1240" t="str">
            <v>Cimento portland</v>
          </cell>
          <cell r="E1240" t="str">
            <v>kg</v>
          </cell>
          <cell r="F1240">
            <v>182</v>
          </cell>
        </row>
        <row r="1241">
          <cell r="B1241" t="str">
            <v>040916</v>
          </cell>
          <cell r="C1241" t="str">
            <v>020579</v>
          </cell>
          <cell r="D1241" t="str">
            <v>Areia media</v>
          </cell>
          <cell r="E1241" t="str">
            <v>m3</v>
          </cell>
          <cell r="F1241">
            <v>1.216</v>
          </cell>
        </row>
        <row r="1242">
          <cell r="B1242" t="str">
            <v>040917</v>
          </cell>
          <cell r="C1242" t="str">
            <v>010146</v>
          </cell>
          <cell r="D1242" t="str">
            <v>Servente</v>
          </cell>
          <cell r="E1242" t="str">
            <v>h</v>
          </cell>
          <cell r="F1242">
            <v>10</v>
          </cell>
        </row>
        <row r="1243">
          <cell r="B1243" t="str">
            <v>040917</v>
          </cell>
          <cell r="C1243" t="str">
            <v>020505</v>
          </cell>
          <cell r="D1243" t="str">
            <v>Cal hidratada</v>
          </cell>
          <cell r="E1243" t="str">
            <v>kg</v>
          </cell>
          <cell r="F1243">
            <v>162</v>
          </cell>
        </row>
        <row r="1244">
          <cell r="B1244" t="str">
            <v>040917</v>
          </cell>
          <cell r="C1244" t="str">
            <v>020508</v>
          </cell>
          <cell r="D1244" t="str">
            <v>Cimento portland</v>
          </cell>
          <cell r="E1244" t="str">
            <v>kg</v>
          </cell>
          <cell r="F1244">
            <v>162</v>
          </cell>
        </row>
        <row r="1245">
          <cell r="B1245" t="str">
            <v>040917</v>
          </cell>
          <cell r="C1245" t="str">
            <v>020579</v>
          </cell>
          <cell r="D1245" t="str">
            <v>Areia media</v>
          </cell>
          <cell r="E1245" t="str">
            <v>m3</v>
          </cell>
          <cell r="F1245">
            <v>1.216</v>
          </cell>
        </row>
        <row r="1246">
          <cell r="B1246" t="str">
            <v>040918</v>
          </cell>
          <cell r="C1246" t="str">
            <v>010146</v>
          </cell>
          <cell r="D1246" t="str">
            <v>Servente</v>
          </cell>
          <cell r="E1246" t="str">
            <v>h</v>
          </cell>
          <cell r="F1246">
            <v>10</v>
          </cell>
        </row>
        <row r="1247">
          <cell r="B1247" t="str">
            <v>040918</v>
          </cell>
          <cell r="C1247" t="str">
            <v>020505</v>
          </cell>
          <cell r="D1247" t="str">
            <v>Cal hidratada</v>
          </cell>
          <cell r="E1247" t="str">
            <v>kg</v>
          </cell>
          <cell r="F1247">
            <v>133</v>
          </cell>
        </row>
        <row r="1248">
          <cell r="B1248" t="str">
            <v>040918</v>
          </cell>
          <cell r="C1248" t="str">
            <v>020508</v>
          </cell>
          <cell r="D1248" t="str">
            <v>Cimento portland</v>
          </cell>
          <cell r="E1248" t="str">
            <v>kg</v>
          </cell>
          <cell r="F1248">
            <v>133</v>
          </cell>
        </row>
        <row r="1249">
          <cell r="B1249" t="str">
            <v>040918</v>
          </cell>
          <cell r="C1249" t="str">
            <v>020579</v>
          </cell>
          <cell r="D1249" t="str">
            <v>Areia media</v>
          </cell>
          <cell r="E1249" t="str">
            <v>m3</v>
          </cell>
          <cell r="F1249">
            <v>1.216</v>
          </cell>
        </row>
        <row r="1250">
          <cell r="B1250" t="str">
            <v>040919</v>
          </cell>
          <cell r="C1250" t="str">
            <v>010146</v>
          </cell>
          <cell r="D1250" t="str">
            <v>Servente</v>
          </cell>
          <cell r="E1250" t="str">
            <v>h</v>
          </cell>
          <cell r="F1250">
            <v>10</v>
          </cell>
        </row>
        <row r="1251">
          <cell r="B1251" t="str">
            <v>040919</v>
          </cell>
          <cell r="C1251" t="str">
            <v>020505</v>
          </cell>
          <cell r="D1251" t="str">
            <v>Cal hidratada</v>
          </cell>
          <cell r="E1251" t="str">
            <v>kg</v>
          </cell>
          <cell r="F1251">
            <v>219</v>
          </cell>
        </row>
        <row r="1252">
          <cell r="B1252" t="str">
            <v>040919</v>
          </cell>
          <cell r="C1252" t="str">
            <v>020508</v>
          </cell>
          <cell r="D1252" t="str">
            <v>Cimento portland</v>
          </cell>
          <cell r="E1252" t="str">
            <v>kg</v>
          </cell>
          <cell r="F1252">
            <v>146</v>
          </cell>
        </row>
        <row r="1253">
          <cell r="B1253" t="str">
            <v>040919</v>
          </cell>
          <cell r="C1253" t="str">
            <v>020579</v>
          </cell>
          <cell r="D1253" t="str">
            <v>Areia media</v>
          </cell>
          <cell r="E1253" t="str">
            <v>m3</v>
          </cell>
          <cell r="F1253">
            <v>1.216</v>
          </cell>
        </row>
        <row r="1254">
          <cell r="B1254" t="str">
            <v>040920</v>
          </cell>
          <cell r="C1254" t="str">
            <v>010146</v>
          </cell>
          <cell r="D1254" t="str">
            <v>Servente</v>
          </cell>
          <cell r="E1254" t="str">
            <v>h</v>
          </cell>
          <cell r="F1254">
            <v>10</v>
          </cell>
        </row>
        <row r="1255">
          <cell r="B1255" t="str">
            <v>040920</v>
          </cell>
          <cell r="C1255" t="str">
            <v>020505</v>
          </cell>
          <cell r="D1255" t="str">
            <v>Cal hidratada</v>
          </cell>
          <cell r="E1255" t="str">
            <v>kg</v>
          </cell>
          <cell r="F1255">
            <v>243</v>
          </cell>
        </row>
        <row r="1256">
          <cell r="B1256" t="str">
            <v>040920</v>
          </cell>
          <cell r="C1256" t="str">
            <v>020508</v>
          </cell>
          <cell r="D1256" t="str">
            <v>Cimento portland</v>
          </cell>
          <cell r="E1256" t="str">
            <v>kg</v>
          </cell>
          <cell r="F1256">
            <v>100</v>
          </cell>
        </row>
        <row r="1257">
          <cell r="B1257" t="str">
            <v>040920</v>
          </cell>
          <cell r="C1257" t="str">
            <v>020579</v>
          </cell>
          <cell r="D1257" t="str">
            <v>Areia media</v>
          </cell>
          <cell r="E1257" t="str">
            <v>m3</v>
          </cell>
          <cell r="F1257">
            <v>1.216</v>
          </cell>
        </row>
        <row r="1258">
          <cell r="B1258" t="str">
            <v>040921</v>
          </cell>
          <cell r="C1258" t="str">
            <v>010146</v>
          </cell>
          <cell r="D1258" t="str">
            <v>Servente</v>
          </cell>
          <cell r="E1258" t="str">
            <v>h</v>
          </cell>
          <cell r="F1258">
            <v>10</v>
          </cell>
        </row>
        <row r="1259">
          <cell r="B1259" t="str">
            <v>040921</v>
          </cell>
          <cell r="C1259" t="str">
            <v>020505</v>
          </cell>
          <cell r="D1259" t="str">
            <v>Cal hidratada</v>
          </cell>
          <cell r="E1259" t="str">
            <v>kg</v>
          </cell>
          <cell r="F1259">
            <v>182</v>
          </cell>
        </row>
        <row r="1260">
          <cell r="B1260" t="str">
            <v>040921</v>
          </cell>
          <cell r="C1260" t="str">
            <v>020508</v>
          </cell>
          <cell r="D1260" t="str">
            <v>Cimento portland</v>
          </cell>
          <cell r="E1260" t="str">
            <v>kg</v>
          </cell>
          <cell r="F1260">
            <v>100</v>
          </cell>
        </row>
        <row r="1261">
          <cell r="B1261" t="str">
            <v>040921</v>
          </cell>
          <cell r="C1261" t="str">
            <v>020579</v>
          </cell>
          <cell r="D1261" t="str">
            <v>Areia media</v>
          </cell>
          <cell r="E1261" t="str">
            <v>m3</v>
          </cell>
          <cell r="F1261">
            <v>1.216</v>
          </cell>
        </row>
        <row r="1262">
          <cell r="B1262" t="str">
            <v>040922</v>
          </cell>
          <cell r="C1262" t="str">
            <v>010146</v>
          </cell>
          <cell r="D1262" t="str">
            <v>Servente</v>
          </cell>
          <cell r="E1262" t="str">
            <v>h</v>
          </cell>
          <cell r="F1262">
            <v>10</v>
          </cell>
        </row>
        <row r="1263">
          <cell r="B1263" t="str">
            <v>040922</v>
          </cell>
          <cell r="C1263" t="str">
            <v>020505</v>
          </cell>
          <cell r="D1263" t="str">
            <v>Cal hidratada</v>
          </cell>
          <cell r="E1263" t="str">
            <v>kg</v>
          </cell>
          <cell r="F1263">
            <v>182</v>
          </cell>
        </row>
        <row r="1264">
          <cell r="B1264" t="str">
            <v>040922</v>
          </cell>
          <cell r="C1264" t="str">
            <v>020508</v>
          </cell>
          <cell r="D1264" t="str">
            <v>Cimento portland</v>
          </cell>
          <cell r="E1264" t="str">
            <v>kg</v>
          </cell>
          <cell r="F1264">
            <v>130</v>
          </cell>
        </row>
        <row r="1265">
          <cell r="B1265" t="str">
            <v>040922</v>
          </cell>
          <cell r="C1265" t="str">
            <v>020579</v>
          </cell>
          <cell r="D1265" t="str">
            <v>Areia media</v>
          </cell>
          <cell r="E1265" t="str">
            <v>m3</v>
          </cell>
          <cell r="F1265">
            <v>1.216</v>
          </cell>
        </row>
        <row r="1266">
          <cell r="B1266" t="str">
            <v>040923</v>
          </cell>
          <cell r="C1266" t="str">
            <v>010146</v>
          </cell>
          <cell r="D1266" t="str">
            <v>Servente</v>
          </cell>
          <cell r="E1266" t="str">
            <v>h</v>
          </cell>
          <cell r="F1266">
            <v>6</v>
          </cell>
        </row>
        <row r="1267">
          <cell r="B1267" t="str">
            <v>040923</v>
          </cell>
          <cell r="C1267" t="str">
            <v>020505</v>
          </cell>
          <cell r="D1267" t="str">
            <v>Cal hidratada</v>
          </cell>
          <cell r="E1267" t="str">
            <v>kg</v>
          </cell>
          <cell r="F1267">
            <v>133</v>
          </cell>
        </row>
        <row r="1268">
          <cell r="B1268" t="str">
            <v>040923</v>
          </cell>
          <cell r="C1268" t="str">
            <v>020508</v>
          </cell>
          <cell r="D1268" t="str">
            <v>Cimento portland</v>
          </cell>
          <cell r="E1268" t="str">
            <v>kg</v>
          </cell>
          <cell r="F1268">
            <v>133</v>
          </cell>
        </row>
        <row r="1269">
          <cell r="B1269" t="str">
            <v>040923</v>
          </cell>
          <cell r="C1269" t="str">
            <v>020579</v>
          </cell>
          <cell r="D1269" t="str">
            <v>Areia media</v>
          </cell>
          <cell r="E1269" t="str">
            <v>m3</v>
          </cell>
          <cell r="F1269">
            <v>1.216</v>
          </cell>
        </row>
        <row r="1270">
          <cell r="B1270" t="str">
            <v>040923</v>
          </cell>
          <cell r="C1270" t="str">
            <v>080125</v>
          </cell>
          <cell r="D1270" t="str">
            <v>Betoneira 5hp</v>
          </cell>
          <cell r="E1270" t="str">
            <v>h</v>
          </cell>
          <cell r="F1270">
            <v>6</v>
          </cell>
        </row>
        <row r="1271">
          <cell r="B1271" t="str">
            <v>040924</v>
          </cell>
          <cell r="C1271" t="str">
            <v>010146</v>
          </cell>
          <cell r="D1271" t="str">
            <v>Servente</v>
          </cell>
          <cell r="E1271" t="str">
            <v>h</v>
          </cell>
          <cell r="F1271">
            <v>32.44</v>
          </cell>
        </row>
        <row r="1272">
          <cell r="B1272" t="str">
            <v>040924</v>
          </cell>
          <cell r="C1272" t="str">
            <v>020505</v>
          </cell>
          <cell r="D1272" t="str">
            <v>Cal hidratada</v>
          </cell>
          <cell r="E1272" t="str">
            <v>kg</v>
          </cell>
          <cell r="F1272">
            <v>243</v>
          </cell>
        </row>
        <row r="1273">
          <cell r="B1273" t="str">
            <v>040924</v>
          </cell>
          <cell r="C1273" t="str">
            <v>020508</v>
          </cell>
          <cell r="D1273" t="str">
            <v>Cimento portland</v>
          </cell>
          <cell r="E1273" t="str">
            <v>kg</v>
          </cell>
          <cell r="F1273">
            <v>162</v>
          </cell>
        </row>
        <row r="1274">
          <cell r="B1274" t="str">
            <v>040924</v>
          </cell>
          <cell r="C1274" t="str">
            <v>020579</v>
          </cell>
          <cell r="D1274" t="str">
            <v>Areia media</v>
          </cell>
          <cell r="E1274" t="str">
            <v>m3</v>
          </cell>
          <cell r="F1274">
            <v>1.216</v>
          </cell>
        </row>
        <row r="1275">
          <cell r="B1275" t="str">
            <v>040925</v>
          </cell>
          <cell r="C1275" t="str">
            <v>010139</v>
          </cell>
          <cell r="D1275" t="str">
            <v>Pedreiro</v>
          </cell>
          <cell r="E1275" t="str">
            <v>h</v>
          </cell>
          <cell r="F1275">
            <v>5</v>
          </cell>
        </row>
        <row r="1276">
          <cell r="B1276" t="str">
            <v>040925</v>
          </cell>
          <cell r="C1276" t="str">
            <v>010146</v>
          </cell>
          <cell r="D1276" t="str">
            <v>Servente</v>
          </cell>
          <cell r="E1276" t="str">
            <v>h</v>
          </cell>
          <cell r="F1276">
            <v>18</v>
          </cell>
        </row>
        <row r="1277">
          <cell r="B1277" t="str">
            <v>040925</v>
          </cell>
          <cell r="C1277" t="str">
            <v>020505</v>
          </cell>
          <cell r="D1277" t="str">
            <v>Cal hidratada</v>
          </cell>
          <cell r="E1277" t="str">
            <v>kg</v>
          </cell>
          <cell r="F1277">
            <v>15</v>
          </cell>
        </row>
        <row r="1278">
          <cell r="B1278" t="str">
            <v>040925</v>
          </cell>
          <cell r="C1278" t="str">
            <v>020508</v>
          </cell>
          <cell r="D1278" t="str">
            <v>Cimento portland</v>
          </cell>
          <cell r="E1278" t="str">
            <v>kg</v>
          </cell>
          <cell r="F1278">
            <v>297</v>
          </cell>
        </row>
        <row r="1279">
          <cell r="B1279" t="str">
            <v>040925</v>
          </cell>
          <cell r="C1279" t="str">
            <v>020522</v>
          </cell>
          <cell r="D1279" t="str">
            <v>Pedrisco</v>
          </cell>
          <cell r="E1279" t="str">
            <v>m3</v>
          </cell>
          <cell r="F1279">
            <v>0.45700000000000002</v>
          </cell>
        </row>
        <row r="1280">
          <cell r="B1280" t="str">
            <v>040925</v>
          </cell>
          <cell r="C1280" t="str">
            <v>020579</v>
          </cell>
          <cell r="D1280" t="str">
            <v>Areia media</v>
          </cell>
          <cell r="E1280" t="str">
            <v>m3</v>
          </cell>
          <cell r="F1280">
            <v>0.68500000000000005</v>
          </cell>
        </row>
        <row r="1281">
          <cell r="B1281" t="str">
            <v>040926</v>
          </cell>
          <cell r="C1281" t="str">
            <v>010146</v>
          </cell>
          <cell r="D1281" t="str">
            <v>Servente</v>
          </cell>
          <cell r="E1281" t="str">
            <v>h</v>
          </cell>
          <cell r="F1281">
            <v>10</v>
          </cell>
        </row>
        <row r="1282">
          <cell r="B1282" t="str">
            <v>040926</v>
          </cell>
          <cell r="C1282" t="str">
            <v>020505</v>
          </cell>
          <cell r="D1282" t="str">
            <v>Cal hidratada</v>
          </cell>
          <cell r="E1282" t="str">
            <v>kg</v>
          </cell>
          <cell r="F1282">
            <v>182</v>
          </cell>
        </row>
        <row r="1283">
          <cell r="B1283" t="str">
            <v>040926</v>
          </cell>
          <cell r="C1283" t="str">
            <v>020508</v>
          </cell>
          <cell r="D1283" t="str">
            <v>Cimento portland</v>
          </cell>
          <cell r="E1283" t="str">
            <v>kg</v>
          </cell>
          <cell r="F1283">
            <v>150</v>
          </cell>
        </row>
        <row r="1284">
          <cell r="B1284" t="str">
            <v>040926</v>
          </cell>
          <cell r="C1284" t="str">
            <v>020579</v>
          </cell>
          <cell r="D1284" t="str">
            <v>Areia media</v>
          </cell>
          <cell r="E1284" t="str">
            <v>m3</v>
          </cell>
          <cell r="F1284">
            <v>1.216</v>
          </cell>
        </row>
        <row r="1285">
          <cell r="B1285" t="str">
            <v>040927</v>
          </cell>
          <cell r="C1285" t="str">
            <v>010146</v>
          </cell>
          <cell r="D1285" t="str">
            <v>Servente</v>
          </cell>
          <cell r="E1285" t="str">
            <v>h</v>
          </cell>
          <cell r="F1285">
            <v>32.44</v>
          </cell>
        </row>
        <row r="1286">
          <cell r="B1286" t="str">
            <v>040927</v>
          </cell>
          <cell r="C1286" t="str">
            <v>020505</v>
          </cell>
          <cell r="D1286" t="str">
            <v>Cal hidratada</v>
          </cell>
          <cell r="E1286" t="str">
            <v>kg</v>
          </cell>
          <cell r="F1286">
            <v>122</v>
          </cell>
        </row>
        <row r="1287">
          <cell r="B1287" t="str">
            <v>040927</v>
          </cell>
          <cell r="C1287" t="str">
            <v>020508</v>
          </cell>
          <cell r="D1287" t="str">
            <v>Cimento portland</v>
          </cell>
          <cell r="E1287" t="str">
            <v>kg</v>
          </cell>
          <cell r="F1287">
            <v>243</v>
          </cell>
        </row>
        <row r="1288">
          <cell r="B1288" t="str">
            <v>040927</v>
          </cell>
          <cell r="C1288" t="str">
            <v>020579</v>
          </cell>
          <cell r="D1288" t="str">
            <v>Areia media</v>
          </cell>
          <cell r="E1288" t="str">
            <v>m3</v>
          </cell>
          <cell r="F1288">
            <v>1.216</v>
          </cell>
        </row>
        <row r="1289">
          <cell r="B1289" t="str">
            <v>040928</v>
          </cell>
          <cell r="C1289" t="str">
            <v>010146</v>
          </cell>
          <cell r="D1289" t="str">
            <v>Servente</v>
          </cell>
          <cell r="E1289" t="str">
            <v>h</v>
          </cell>
          <cell r="F1289">
            <v>32.44</v>
          </cell>
        </row>
        <row r="1290">
          <cell r="B1290" t="str">
            <v>040928</v>
          </cell>
          <cell r="C1290" t="str">
            <v>020505</v>
          </cell>
          <cell r="D1290" t="str">
            <v>Cal hidratada</v>
          </cell>
          <cell r="E1290" t="str">
            <v>kg</v>
          </cell>
          <cell r="F1290">
            <v>182</v>
          </cell>
        </row>
        <row r="1291">
          <cell r="B1291" t="str">
            <v>040928</v>
          </cell>
          <cell r="C1291" t="str">
            <v>020508</v>
          </cell>
          <cell r="D1291" t="str">
            <v>Cimento portland</v>
          </cell>
          <cell r="E1291" t="str">
            <v>kg</v>
          </cell>
          <cell r="F1291">
            <v>182</v>
          </cell>
        </row>
        <row r="1292">
          <cell r="B1292" t="str">
            <v>040928</v>
          </cell>
          <cell r="C1292" t="str">
            <v>020579</v>
          </cell>
          <cell r="D1292" t="str">
            <v>Areia media</v>
          </cell>
          <cell r="E1292" t="str">
            <v>m3</v>
          </cell>
          <cell r="F1292">
            <v>1.216</v>
          </cell>
        </row>
        <row r="1293">
          <cell r="B1293" t="str">
            <v>040929</v>
          </cell>
          <cell r="C1293" t="str">
            <v>010146</v>
          </cell>
          <cell r="D1293" t="str">
            <v>Servente</v>
          </cell>
          <cell r="E1293" t="str">
            <v>h</v>
          </cell>
          <cell r="F1293">
            <v>39.090000000000003</v>
          </cell>
        </row>
        <row r="1294">
          <cell r="B1294" t="str">
            <v>040929</v>
          </cell>
          <cell r="C1294" t="str">
            <v>020506</v>
          </cell>
          <cell r="D1294" t="str">
            <v>Cal virgem em po</v>
          </cell>
          <cell r="E1294" t="str">
            <v>kg</v>
          </cell>
          <cell r="F1294">
            <v>228.8</v>
          </cell>
        </row>
        <row r="1295">
          <cell r="B1295" t="str">
            <v>040929</v>
          </cell>
          <cell r="C1295" t="str">
            <v>020516</v>
          </cell>
          <cell r="D1295" t="str">
            <v>Gesso</v>
          </cell>
          <cell r="E1295" t="str">
            <v>kg</v>
          </cell>
          <cell r="F1295">
            <v>20</v>
          </cell>
        </row>
        <row r="1296">
          <cell r="B1296" t="str">
            <v>040929</v>
          </cell>
          <cell r="C1296" t="str">
            <v>020579</v>
          </cell>
          <cell r="D1296" t="str">
            <v>Areia media</v>
          </cell>
          <cell r="E1296" t="str">
            <v>m3</v>
          </cell>
          <cell r="F1296">
            <v>1.216</v>
          </cell>
        </row>
        <row r="1297">
          <cell r="B1297" t="str">
            <v>040930</v>
          </cell>
          <cell r="C1297" t="str">
            <v>010146</v>
          </cell>
          <cell r="D1297" t="str">
            <v>Servente</v>
          </cell>
          <cell r="E1297" t="str">
            <v>h</v>
          </cell>
          <cell r="F1297">
            <v>32.44</v>
          </cell>
        </row>
        <row r="1298">
          <cell r="B1298" t="str">
            <v>040930</v>
          </cell>
          <cell r="C1298" t="str">
            <v>020505</v>
          </cell>
          <cell r="D1298" t="str">
            <v>Cal hidratada</v>
          </cell>
          <cell r="E1298" t="str">
            <v>kg</v>
          </cell>
          <cell r="F1298">
            <v>302.32</v>
          </cell>
        </row>
        <row r="1299">
          <cell r="B1299" t="str">
            <v>040930</v>
          </cell>
          <cell r="C1299" t="str">
            <v>020516</v>
          </cell>
          <cell r="D1299" t="str">
            <v>Gesso</v>
          </cell>
          <cell r="E1299" t="str">
            <v>kg</v>
          </cell>
          <cell r="F1299">
            <v>20</v>
          </cell>
        </row>
        <row r="1300">
          <cell r="B1300" t="str">
            <v>040930</v>
          </cell>
          <cell r="C1300" t="str">
            <v>020579</v>
          </cell>
          <cell r="D1300" t="str">
            <v>Areia media</v>
          </cell>
          <cell r="E1300" t="str">
            <v>m3</v>
          </cell>
          <cell r="F1300">
            <v>1.216</v>
          </cell>
        </row>
        <row r="1301">
          <cell r="B1301" t="str">
            <v>040931</v>
          </cell>
          <cell r="C1301" t="str">
            <v>010146</v>
          </cell>
          <cell r="D1301" t="str">
            <v>Servente</v>
          </cell>
          <cell r="E1301" t="str">
            <v>h</v>
          </cell>
          <cell r="F1301">
            <v>10</v>
          </cell>
        </row>
        <row r="1302">
          <cell r="B1302" t="str">
            <v>040931</v>
          </cell>
          <cell r="C1302" t="str">
            <v>020508</v>
          </cell>
          <cell r="D1302" t="str">
            <v>Cimento portland</v>
          </cell>
          <cell r="E1302" t="str">
            <v>kg</v>
          </cell>
          <cell r="F1302">
            <v>337</v>
          </cell>
        </row>
        <row r="1303">
          <cell r="B1303" t="str">
            <v>040931</v>
          </cell>
          <cell r="C1303" t="str">
            <v>020525</v>
          </cell>
          <cell r="D1303" t="str">
            <v>Saibro</v>
          </cell>
          <cell r="E1303" t="str">
            <v>m3</v>
          </cell>
          <cell r="F1303">
            <v>0.14099999999999999</v>
          </cell>
        </row>
        <row r="1304">
          <cell r="B1304" t="str">
            <v>040931</v>
          </cell>
          <cell r="C1304" t="str">
            <v>020579</v>
          </cell>
          <cell r="D1304" t="str">
            <v>Areia media</v>
          </cell>
          <cell r="E1304" t="str">
            <v>m3</v>
          </cell>
          <cell r="F1304">
            <v>0.70299999999999996</v>
          </cell>
        </row>
        <row r="1305">
          <cell r="B1305" t="str">
            <v>040932</v>
          </cell>
          <cell r="C1305" t="str">
            <v>010146</v>
          </cell>
          <cell r="D1305" t="str">
            <v>Servente</v>
          </cell>
          <cell r="E1305" t="str">
            <v>h</v>
          </cell>
          <cell r="F1305">
            <v>10</v>
          </cell>
        </row>
        <row r="1306">
          <cell r="B1306" t="str">
            <v>040932</v>
          </cell>
          <cell r="C1306" t="str">
            <v>020508</v>
          </cell>
          <cell r="D1306" t="str">
            <v>Cimento portland</v>
          </cell>
          <cell r="E1306" t="str">
            <v>kg</v>
          </cell>
          <cell r="F1306">
            <v>199.3</v>
          </cell>
        </row>
        <row r="1307">
          <cell r="B1307" t="str">
            <v>040932</v>
          </cell>
          <cell r="C1307" t="str">
            <v>020525</v>
          </cell>
          <cell r="D1307" t="str">
            <v>Saibro</v>
          </cell>
          <cell r="E1307" t="str">
            <v>m3</v>
          </cell>
          <cell r="F1307">
            <v>0.1661</v>
          </cell>
        </row>
        <row r="1308">
          <cell r="B1308" t="str">
            <v>040932</v>
          </cell>
          <cell r="C1308" t="str">
            <v>020579</v>
          </cell>
          <cell r="D1308" t="str">
            <v>Areia media</v>
          </cell>
          <cell r="E1308" t="str">
            <v>m3</v>
          </cell>
          <cell r="F1308">
            <v>0.91359999999999997</v>
          </cell>
        </row>
        <row r="1309">
          <cell r="B1309" t="str">
            <v>040933</v>
          </cell>
          <cell r="C1309" t="str">
            <v>010146</v>
          </cell>
          <cell r="D1309" t="str">
            <v>Servente</v>
          </cell>
          <cell r="E1309" t="str">
            <v>h</v>
          </cell>
          <cell r="F1309">
            <v>10</v>
          </cell>
        </row>
        <row r="1310">
          <cell r="B1310" t="str">
            <v>040933</v>
          </cell>
          <cell r="C1310" t="str">
            <v>020508</v>
          </cell>
          <cell r="D1310" t="str">
            <v>Cimento portland</v>
          </cell>
          <cell r="E1310" t="str">
            <v>kg</v>
          </cell>
          <cell r="F1310">
            <v>295.60000000000002</v>
          </cell>
        </row>
        <row r="1311">
          <cell r="B1311" t="str">
            <v>040933</v>
          </cell>
          <cell r="C1311" t="str">
            <v>020525</v>
          </cell>
          <cell r="D1311" t="str">
            <v>Saibro</v>
          </cell>
          <cell r="E1311" t="str">
            <v>m3</v>
          </cell>
          <cell r="F1311">
            <v>0.49259999999999998</v>
          </cell>
        </row>
        <row r="1312">
          <cell r="B1312" t="str">
            <v>040933</v>
          </cell>
          <cell r="C1312" t="str">
            <v>020579</v>
          </cell>
          <cell r="D1312" t="str">
            <v>Areia media</v>
          </cell>
          <cell r="E1312" t="str">
            <v>m3</v>
          </cell>
          <cell r="F1312">
            <v>0.49259999999999998</v>
          </cell>
        </row>
        <row r="1313">
          <cell r="B1313" t="str">
            <v>040934</v>
          </cell>
          <cell r="C1313" t="str">
            <v>010146</v>
          </cell>
          <cell r="D1313" t="str">
            <v>Servente</v>
          </cell>
          <cell r="E1313" t="str">
            <v>h</v>
          </cell>
          <cell r="F1313">
            <v>10</v>
          </cell>
        </row>
        <row r="1314">
          <cell r="B1314" t="str">
            <v>040934</v>
          </cell>
          <cell r="C1314" t="str">
            <v>020508</v>
          </cell>
          <cell r="D1314" t="str">
            <v>Cimento portland</v>
          </cell>
          <cell r="E1314" t="str">
            <v>kg</v>
          </cell>
          <cell r="F1314">
            <v>264.2</v>
          </cell>
        </row>
        <row r="1315">
          <cell r="B1315" t="str">
            <v>040934</v>
          </cell>
          <cell r="C1315" t="str">
            <v>020525</v>
          </cell>
          <cell r="D1315" t="str">
            <v>Saibro</v>
          </cell>
          <cell r="E1315" t="str">
            <v>m3</v>
          </cell>
          <cell r="F1315">
            <v>0.66059999999999997</v>
          </cell>
        </row>
        <row r="1316">
          <cell r="B1316" t="str">
            <v>040934</v>
          </cell>
          <cell r="C1316" t="str">
            <v>020579</v>
          </cell>
          <cell r="D1316" t="str">
            <v>Areia media</v>
          </cell>
          <cell r="E1316" t="str">
            <v>m3</v>
          </cell>
          <cell r="F1316">
            <v>0.44040000000000001</v>
          </cell>
        </row>
        <row r="1317">
          <cell r="B1317" t="str">
            <v>040935</v>
          </cell>
          <cell r="C1317" t="str">
            <v>010146</v>
          </cell>
          <cell r="D1317" t="str">
            <v>Servente</v>
          </cell>
          <cell r="E1317" t="str">
            <v>h</v>
          </cell>
          <cell r="F1317">
            <v>10</v>
          </cell>
        </row>
        <row r="1318">
          <cell r="B1318" t="str">
            <v>040935</v>
          </cell>
          <cell r="C1318" t="str">
            <v>020508</v>
          </cell>
          <cell r="D1318" t="str">
            <v>Cimento portland</v>
          </cell>
          <cell r="E1318" t="str">
            <v>kg</v>
          </cell>
          <cell r="F1318">
            <v>203.5</v>
          </cell>
        </row>
        <row r="1319">
          <cell r="B1319" t="str">
            <v>040935</v>
          </cell>
          <cell r="C1319" t="str">
            <v>020525</v>
          </cell>
          <cell r="D1319" t="str">
            <v>Saibro</v>
          </cell>
          <cell r="E1319" t="str">
            <v>m3</v>
          </cell>
          <cell r="F1319">
            <v>0.50880000000000003</v>
          </cell>
        </row>
        <row r="1320">
          <cell r="B1320" t="str">
            <v>040935</v>
          </cell>
          <cell r="C1320" t="str">
            <v>020579</v>
          </cell>
          <cell r="D1320" t="str">
            <v>Areia media</v>
          </cell>
          <cell r="E1320" t="str">
            <v>m3</v>
          </cell>
          <cell r="F1320">
            <v>0.50880000000000003</v>
          </cell>
        </row>
        <row r="1321">
          <cell r="B1321" t="str">
            <v>040936</v>
          </cell>
          <cell r="C1321" t="str">
            <v>010146</v>
          </cell>
          <cell r="D1321" t="str">
            <v>Servente</v>
          </cell>
          <cell r="E1321" t="str">
            <v>h</v>
          </cell>
          <cell r="F1321">
            <v>10</v>
          </cell>
        </row>
        <row r="1322">
          <cell r="B1322" t="str">
            <v>040936</v>
          </cell>
          <cell r="C1322" t="str">
            <v>020508</v>
          </cell>
          <cell r="D1322" t="str">
            <v>Cimento portland</v>
          </cell>
          <cell r="E1322" t="str">
            <v>kg</v>
          </cell>
          <cell r="F1322">
            <v>156</v>
          </cell>
        </row>
        <row r="1323">
          <cell r="B1323" t="str">
            <v>040936</v>
          </cell>
          <cell r="C1323" t="str">
            <v>020525</v>
          </cell>
          <cell r="D1323" t="str">
            <v>Saibro</v>
          </cell>
          <cell r="E1323" t="str">
            <v>m3</v>
          </cell>
          <cell r="F1323">
            <v>0.52</v>
          </cell>
        </row>
        <row r="1324">
          <cell r="B1324" t="str">
            <v>040936</v>
          </cell>
          <cell r="C1324" t="str">
            <v>020579</v>
          </cell>
          <cell r="D1324" t="str">
            <v>Areia media</v>
          </cell>
          <cell r="E1324" t="str">
            <v>m3</v>
          </cell>
          <cell r="F1324">
            <v>0.84499999999999997</v>
          </cell>
        </row>
        <row r="1325">
          <cell r="B1325" t="str">
            <v>040937</v>
          </cell>
          <cell r="C1325" t="str">
            <v>010146</v>
          </cell>
          <cell r="D1325" t="str">
            <v>Servente</v>
          </cell>
          <cell r="E1325" t="str">
            <v>h</v>
          </cell>
          <cell r="F1325">
            <v>10</v>
          </cell>
        </row>
        <row r="1326">
          <cell r="B1326" t="str">
            <v>040937</v>
          </cell>
          <cell r="C1326" t="str">
            <v>020508</v>
          </cell>
          <cell r="D1326" t="str">
            <v>Cimento portland</v>
          </cell>
          <cell r="E1326" t="str">
            <v>kg</v>
          </cell>
          <cell r="F1326">
            <v>142</v>
          </cell>
        </row>
        <row r="1327">
          <cell r="B1327" t="str">
            <v>040937</v>
          </cell>
          <cell r="C1327" t="str">
            <v>020525</v>
          </cell>
          <cell r="D1327" t="str">
            <v>Saibro</v>
          </cell>
          <cell r="E1327" t="str">
            <v>m3</v>
          </cell>
          <cell r="F1327">
            <v>0.47299999999999998</v>
          </cell>
        </row>
        <row r="1328">
          <cell r="B1328" t="str">
            <v>040937</v>
          </cell>
          <cell r="C1328" t="str">
            <v>020579</v>
          </cell>
          <cell r="D1328" t="str">
            <v>Areia media</v>
          </cell>
          <cell r="E1328" t="str">
            <v>m3</v>
          </cell>
          <cell r="F1328">
            <v>0.92300000000000004</v>
          </cell>
        </row>
        <row r="1329">
          <cell r="B1329" t="str">
            <v>040938</v>
          </cell>
          <cell r="C1329" t="str">
            <v>010146</v>
          </cell>
          <cell r="D1329" t="str">
            <v>Servente</v>
          </cell>
          <cell r="E1329" t="str">
            <v>h</v>
          </cell>
          <cell r="F1329">
            <v>10</v>
          </cell>
        </row>
        <row r="1330">
          <cell r="B1330" t="str">
            <v>040938</v>
          </cell>
          <cell r="C1330" t="str">
            <v>020508</v>
          </cell>
          <cell r="D1330" t="str">
            <v>Cimento portland</v>
          </cell>
          <cell r="E1330" t="str">
            <v>kg</v>
          </cell>
          <cell r="F1330">
            <v>142</v>
          </cell>
        </row>
        <row r="1331">
          <cell r="B1331" t="str">
            <v>040938</v>
          </cell>
          <cell r="C1331" t="str">
            <v>020525</v>
          </cell>
          <cell r="D1331" t="str">
            <v>Saibro</v>
          </cell>
          <cell r="E1331" t="str">
            <v>m3</v>
          </cell>
          <cell r="F1331">
            <v>0.59099999999999997</v>
          </cell>
        </row>
        <row r="1332">
          <cell r="B1332" t="str">
            <v>040938</v>
          </cell>
          <cell r="C1332" t="str">
            <v>020579</v>
          </cell>
          <cell r="D1332" t="str">
            <v>Areia media</v>
          </cell>
          <cell r="E1332" t="str">
            <v>m3</v>
          </cell>
          <cell r="F1332">
            <v>0.76829999999999998</v>
          </cell>
        </row>
        <row r="1333">
          <cell r="B1333" t="str">
            <v>040939</v>
          </cell>
          <cell r="C1333" t="str">
            <v>010146</v>
          </cell>
          <cell r="D1333" t="str">
            <v>Servente</v>
          </cell>
          <cell r="E1333" t="str">
            <v>h</v>
          </cell>
          <cell r="F1333">
            <v>10</v>
          </cell>
        </row>
        <row r="1334">
          <cell r="B1334" t="str">
            <v>040939</v>
          </cell>
          <cell r="C1334" t="str">
            <v>020508</v>
          </cell>
          <cell r="D1334" t="str">
            <v>Cimento portland</v>
          </cell>
          <cell r="E1334" t="str">
            <v>kg</v>
          </cell>
          <cell r="F1334">
            <v>300</v>
          </cell>
        </row>
        <row r="1335">
          <cell r="B1335" t="str">
            <v>040939</v>
          </cell>
          <cell r="C1335" t="str">
            <v>020526</v>
          </cell>
          <cell r="D1335" t="str">
            <v>Arenoso</v>
          </cell>
          <cell r="E1335" t="str">
            <v>m3</v>
          </cell>
          <cell r="F1335">
            <v>0.495</v>
          </cell>
        </row>
        <row r="1336">
          <cell r="B1336" t="str">
            <v>040939</v>
          </cell>
          <cell r="C1336" t="str">
            <v>020579</v>
          </cell>
          <cell r="D1336" t="str">
            <v>Areia media</v>
          </cell>
          <cell r="E1336" t="str">
            <v>m3</v>
          </cell>
          <cell r="F1336">
            <v>1.0049999999999999</v>
          </cell>
        </row>
        <row r="1337">
          <cell r="B1337" t="str">
            <v>040940</v>
          </cell>
          <cell r="C1337" t="str">
            <v>010146</v>
          </cell>
          <cell r="D1337" t="str">
            <v>Servente</v>
          </cell>
          <cell r="E1337" t="str">
            <v>h</v>
          </cell>
          <cell r="F1337">
            <v>10</v>
          </cell>
        </row>
        <row r="1338">
          <cell r="B1338" t="str">
            <v>040940</v>
          </cell>
          <cell r="C1338" t="str">
            <v>020508</v>
          </cell>
          <cell r="D1338" t="str">
            <v>Cimento portland</v>
          </cell>
          <cell r="E1338" t="str">
            <v>kg</v>
          </cell>
          <cell r="F1338">
            <v>230</v>
          </cell>
        </row>
        <row r="1339">
          <cell r="B1339" t="str">
            <v>040940</v>
          </cell>
          <cell r="C1339" t="str">
            <v>020526</v>
          </cell>
          <cell r="D1339" t="str">
            <v>Arenoso</v>
          </cell>
          <cell r="E1339" t="str">
            <v>m3</v>
          </cell>
          <cell r="F1339">
            <v>0.38500000000000001</v>
          </cell>
        </row>
        <row r="1340">
          <cell r="B1340" t="str">
            <v>040940</v>
          </cell>
          <cell r="C1340" t="str">
            <v>020579</v>
          </cell>
          <cell r="D1340" t="str">
            <v>Areia media</v>
          </cell>
          <cell r="E1340" t="str">
            <v>m3</v>
          </cell>
          <cell r="F1340">
            <v>1.155</v>
          </cell>
        </row>
        <row r="1341">
          <cell r="B1341" t="str">
            <v>040941</v>
          </cell>
          <cell r="C1341" t="str">
            <v>010146</v>
          </cell>
          <cell r="D1341" t="str">
            <v>Servente</v>
          </cell>
          <cell r="E1341" t="str">
            <v>h</v>
          </cell>
          <cell r="F1341">
            <v>10</v>
          </cell>
        </row>
        <row r="1342">
          <cell r="B1342" t="str">
            <v>040941</v>
          </cell>
          <cell r="C1342" t="str">
            <v>020508</v>
          </cell>
          <cell r="D1342" t="str">
            <v>Cimento portland</v>
          </cell>
          <cell r="E1342" t="str">
            <v>kg</v>
          </cell>
          <cell r="F1342">
            <v>300</v>
          </cell>
        </row>
        <row r="1343">
          <cell r="B1343" t="str">
            <v>040941</v>
          </cell>
          <cell r="C1343" t="str">
            <v>020526</v>
          </cell>
          <cell r="D1343" t="str">
            <v>Arenoso</v>
          </cell>
          <cell r="E1343" t="str">
            <v>m3</v>
          </cell>
          <cell r="F1343">
            <v>0.625</v>
          </cell>
        </row>
        <row r="1344">
          <cell r="B1344" t="str">
            <v>040941</v>
          </cell>
          <cell r="C1344" t="str">
            <v>020579</v>
          </cell>
          <cell r="D1344" t="str">
            <v>Areia media</v>
          </cell>
          <cell r="E1344" t="str">
            <v>m3</v>
          </cell>
          <cell r="F1344">
            <v>0.875</v>
          </cell>
        </row>
        <row r="1345">
          <cell r="B1345" t="str">
            <v>040942</v>
          </cell>
          <cell r="C1345" t="str">
            <v>010146</v>
          </cell>
          <cell r="D1345" t="str">
            <v>Servente</v>
          </cell>
          <cell r="E1345" t="str">
            <v>h</v>
          </cell>
          <cell r="F1345">
            <v>10</v>
          </cell>
        </row>
        <row r="1346">
          <cell r="B1346" t="str">
            <v>040942</v>
          </cell>
          <cell r="C1346" t="str">
            <v>020508</v>
          </cell>
          <cell r="D1346" t="str">
            <v>Cimento portland</v>
          </cell>
          <cell r="E1346" t="str">
            <v>kg</v>
          </cell>
          <cell r="F1346">
            <v>300</v>
          </cell>
        </row>
        <row r="1347">
          <cell r="B1347" t="str">
            <v>040942</v>
          </cell>
          <cell r="C1347" t="str">
            <v>020526</v>
          </cell>
          <cell r="D1347" t="str">
            <v>Arenoso</v>
          </cell>
          <cell r="E1347" t="str">
            <v>m3</v>
          </cell>
          <cell r="F1347">
            <v>0.75</v>
          </cell>
        </row>
        <row r="1348">
          <cell r="B1348" t="str">
            <v>040942</v>
          </cell>
          <cell r="C1348" t="str">
            <v>020579</v>
          </cell>
          <cell r="D1348" t="str">
            <v>Areia media</v>
          </cell>
          <cell r="E1348" t="str">
            <v>m3</v>
          </cell>
          <cell r="F1348">
            <v>0.75</v>
          </cell>
        </row>
        <row r="1349">
          <cell r="B1349" t="str">
            <v>040943</v>
          </cell>
          <cell r="C1349" t="str">
            <v>010146</v>
          </cell>
          <cell r="D1349" t="str">
            <v>Servente</v>
          </cell>
          <cell r="E1349" t="str">
            <v>h</v>
          </cell>
          <cell r="F1349">
            <v>10</v>
          </cell>
        </row>
        <row r="1350">
          <cell r="B1350" t="str">
            <v>040943</v>
          </cell>
          <cell r="C1350" t="str">
            <v>020508</v>
          </cell>
          <cell r="D1350" t="str">
            <v>Cimento portland</v>
          </cell>
          <cell r="E1350" t="str">
            <v>kg</v>
          </cell>
          <cell r="F1350">
            <v>230</v>
          </cell>
        </row>
        <row r="1351">
          <cell r="B1351" t="str">
            <v>040943</v>
          </cell>
          <cell r="C1351" t="str">
            <v>020526</v>
          </cell>
          <cell r="D1351" t="str">
            <v>Arenoso</v>
          </cell>
          <cell r="E1351" t="str">
            <v>m3</v>
          </cell>
          <cell r="F1351">
            <v>0.57699999999999996</v>
          </cell>
        </row>
        <row r="1352">
          <cell r="B1352" t="str">
            <v>040943</v>
          </cell>
          <cell r="C1352" t="str">
            <v>020579</v>
          </cell>
          <cell r="D1352" t="str">
            <v>Areia media</v>
          </cell>
          <cell r="E1352" t="str">
            <v>m3</v>
          </cell>
          <cell r="F1352">
            <v>0.96299999999999997</v>
          </cell>
        </row>
        <row r="1353">
          <cell r="B1353" t="str">
            <v>040944</v>
          </cell>
          <cell r="C1353" t="str">
            <v>010146</v>
          </cell>
          <cell r="D1353" t="str">
            <v>Servente</v>
          </cell>
          <cell r="E1353" t="str">
            <v>h</v>
          </cell>
          <cell r="F1353">
            <v>10</v>
          </cell>
        </row>
        <row r="1354">
          <cell r="B1354" t="str">
            <v>040944</v>
          </cell>
          <cell r="C1354" t="str">
            <v>020508</v>
          </cell>
          <cell r="D1354" t="str">
            <v>Cimento portland</v>
          </cell>
          <cell r="E1354" t="str">
            <v>kg</v>
          </cell>
          <cell r="F1354">
            <v>190</v>
          </cell>
        </row>
        <row r="1355">
          <cell r="B1355" t="str">
            <v>040944</v>
          </cell>
          <cell r="C1355" t="str">
            <v>020526</v>
          </cell>
          <cell r="D1355" t="str">
            <v>Arenoso</v>
          </cell>
          <cell r="E1355" t="str">
            <v>m3</v>
          </cell>
          <cell r="F1355">
            <v>0.47399999999999998</v>
          </cell>
        </row>
        <row r="1356">
          <cell r="B1356" t="str">
            <v>040944</v>
          </cell>
          <cell r="C1356" t="str">
            <v>020579</v>
          </cell>
          <cell r="D1356" t="str">
            <v>Areia media</v>
          </cell>
          <cell r="E1356" t="str">
            <v>m3</v>
          </cell>
          <cell r="F1356">
            <v>1.1060000000000001</v>
          </cell>
        </row>
        <row r="1357">
          <cell r="B1357" t="str">
            <v>040945</v>
          </cell>
          <cell r="C1357" t="str">
            <v>010146</v>
          </cell>
          <cell r="D1357" t="str">
            <v>Servente</v>
          </cell>
          <cell r="E1357" t="str">
            <v>h</v>
          </cell>
          <cell r="F1357">
            <v>10</v>
          </cell>
        </row>
        <row r="1358">
          <cell r="B1358" t="str">
            <v>040945</v>
          </cell>
          <cell r="C1358" t="str">
            <v>020508</v>
          </cell>
          <cell r="D1358" t="str">
            <v>Cimento portland</v>
          </cell>
          <cell r="E1358" t="str">
            <v>kg</v>
          </cell>
          <cell r="F1358">
            <v>300</v>
          </cell>
        </row>
        <row r="1359">
          <cell r="B1359" t="str">
            <v>040945</v>
          </cell>
          <cell r="C1359" t="str">
            <v>020526</v>
          </cell>
          <cell r="D1359" t="str">
            <v>Arenoso</v>
          </cell>
          <cell r="E1359" t="str">
            <v>m3</v>
          </cell>
          <cell r="F1359">
            <v>0.875</v>
          </cell>
        </row>
        <row r="1360">
          <cell r="B1360" t="str">
            <v>040945</v>
          </cell>
          <cell r="C1360" t="str">
            <v>020579</v>
          </cell>
          <cell r="D1360" t="str">
            <v>Areia media</v>
          </cell>
          <cell r="E1360" t="str">
            <v>m3</v>
          </cell>
          <cell r="F1360">
            <v>0.625</v>
          </cell>
        </row>
        <row r="1361">
          <cell r="B1361" t="str">
            <v>040946</v>
          </cell>
          <cell r="C1361" t="str">
            <v>010146</v>
          </cell>
          <cell r="D1361" t="str">
            <v>Servente</v>
          </cell>
          <cell r="E1361" t="str">
            <v>h</v>
          </cell>
          <cell r="F1361">
            <v>10</v>
          </cell>
        </row>
        <row r="1362">
          <cell r="B1362" t="str">
            <v>040946</v>
          </cell>
          <cell r="C1362" t="str">
            <v>020508</v>
          </cell>
          <cell r="D1362" t="str">
            <v>Cimento portland</v>
          </cell>
          <cell r="E1362" t="str">
            <v>kg</v>
          </cell>
          <cell r="F1362">
            <v>300</v>
          </cell>
        </row>
        <row r="1363">
          <cell r="B1363" t="str">
            <v>040946</v>
          </cell>
          <cell r="C1363" t="str">
            <v>020526</v>
          </cell>
          <cell r="D1363" t="str">
            <v>Arenoso</v>
          </cell>
          <cell r="E1363" t="str">
            <v>m3</v>
          </cell>
          <cell r="F1363">
            <v>1.0049999999999999</v>
          </cell>
        </row>
        <row r="1364">
          <cell r="B1364" t="str">
            <v>040946</v>
          </cell>
          <cell r="C1364" t="str">
            <v>020579</v>
          </cell>
          <cell r="D1364" t="str">
            <v>Areia media</v>
          </cell>
          <cell r="E1364" t="str">
            <v>m3</v>
          </cell>
          <cell r="F1364">
            <v>0.495</v>
          </cell>
        </row>
        <row r="1365">
          <cell r="B1365" t="str">
            <v>040947</v>
          </cell>
          <cell r="C1365" t="str">
            <v>010146</v>
          </cell>
          <cell r="D1365" t="str">
            <v>Servente</v>
          </cell>
          <cell r="E1365" t="str">
            <v>h</v>
          </cell>
          <cell r="F1365">
            <v>10</v>
          </cell>
        </row>
        <row r="1366">
          <cell r="B1366" t="str">
            <v>040947</v>
          </cell>
          <cell r="C1366" t="str">
            <v>020508</v>
          </cell>
          <cell r="D1366" t="str">
            <v>Cimento portland</v>
          </cell>
          <cell r="E1366" t="str">
            <v>kg</v>
          </cell>
          <cell r="F1366">
            <v>230</v>
          </cell>
        </row>
        <row r="1367">
          <cell r="B1367" t="str">
            <v>040947</v>
          </cell>
          <cell r="C1367" t="str">
            <v>020526</v>
          </cell>
          <cell r="D1367" t="str">
            <v>Arenoso</v>
          </cell>
          <cell r="E1367" t="str">
            <v>m3</v>
          </cell>
          <cell r="F1367">
            <v>0.77</v>
          </cell>
        </row>
        <row r="1368">
          <cell r="B1368" t="str">
            <v>040947</v>
          </cell>
          <cell r="C1368" t="str">
            <v>020579</v>
          </cell>
          <cell r="D1368" t="str">
            <v>Areia media</v>
          </cell>
          <cell r="E1368" t="str">
            <v>m3</v>
          </cell>
          <cell r="F1368">
            <v>0.77</v>
          </cell>
        </row>
        <row r="1369">
          <cell r="B1369" t="str">
            <v>040948</v>
          </cell>
          <cell r="C1369" t="str">
            <v>010146</v>
          </cell>
          <cell r="D1369" t="str">
            <v>Servente</v>
          </cell>
          <cell r="E1369" t="str">
            <v>h</v>
          </cell>
          <cell r="F1369">
            <v>10</v>
          </cell>
        </row>
        <row r="1370">
          <cell r="B1370" t="str">
            <v>040948</v>
          </cell>
          <cell r="C1370" t="str">
            <v>020508</v>
          </cell>
          <cell r="D1370" t="str">
            <v>Cimento portland</v>
          </cell>
          <cell r="E1370" t="str">
            <v>kg</v>
          </cell>
          <cell r="F1370">
            <v>190</v>
          </cell>
        </row>
        <row r="1371">
          <cell r="B1371" t="str">
            <v>040948</v>
          </cell>
          <cell r="C1371" t="str">
            <v>020526</v>
          </cell>
          <cell r="D1371" t="str">
            <v>Arenoso</v>
          </cell>
          <cell r="E1371" t="str">
            <v>m3</v>
          </cell>
          <cell r="F1371">
            <v>0.63200000000000001</v>
          </cell>
        </row>
        <row r="1372">
          <cell r="B1372" t="str">
            <v>040948</v>
          </cell>
          <cell r="C1372" t="str">
            <v>020579</v>
          </cell>
          <cell r="D1372" t="str">
            <v>Areia media</v>
          </cell>
          <cell r="E1372" t="str">
            <v>m3</v>
          </cell>
          <cell r="F1372">
            <v>0.94799999999999995</v>
          </cell>
        </row>
        <row r="1373">
          <cell r="B1373" t="str">
            <v>040949</v>
          </cell>
          <cell r="C1373" t="str">
            <v>010146</v>
          </cell>
          <cell r="D1373" t="str">
            <v>Servente</v>
          </cell>
          <cell r="E1373" t="str">
            <v>h</v>
          </cell>
          <cell r="F1373">
            <v>10</v>
          </cell>
        </row>
        <row r="1374">
          <cell r="B1374" t="str">
            <v>040949</v>
          </cell>
          <cell r="C1374" t="str">
            <v>020508</v>
          </cell>
          <cell r="D1374" t="str">
            <v>Cimento portland</v>
          </cell>
          <cell r="E1374" t="str">
            <v>kg</v>
          </cell>
          <cell r="F1374">
            <v>160</v>
          </cell>
        </row>
        <row r="1375">
          <cell r="B1375" t="str">
            <v>040949</v>
          </cell>
          <cell r="C1375" t="str">
            <v>020526</v>
          </cell>
          <cell r="D1375" t="str">
            <v>Arenoso</v>
          </cell>
          <cell r="E1375" t="str">
            <v>m3</v>
          </cell>
          <cell r="F1375">
            <v>0.53300000000000003</v>
          </cell>
        </row>
        <row r="1376">
          <cell r="B1376" t="str">
            <v>040949</v>
          </cell>
          <cell r="C1376" t="str">
            <v>020579</v>
          </cell>
          <cell r="D1376" t="str">
            <v>Areia media</v>
          </cell>
          <cell r="E1376" t="str">
            <v>m3</v>
          </cell>
          <cell r="F1376">
            <v>1.0669999999999999</v>
          </cell>
        </row>
        <row r="1377">
          <cell r="B1377" t="str">
            <v>040950</v>
          </cell>
          <cell r="C1377" t="str">
            <v>010146</v>
          </cell>
          <cell r="D1377" t="str">
            <v>Servente</v>
          </cell>
          <cell r="E1377" t="str">
            <v>h</v>
          </cell>
          <cell r="F1377">
            <v>10</v>
          </cell>
        </row>
        <row r="1378">
          <cell r="B1378" t="str">
            <v>040950</v>
          </cell>
          <cell r="C1378" t="str">
            <v>020508</v>
          </cell>
          <cell r="D1378" t="str">
            <v>Cimento portland</v>
          </cell>
          <cell r="E1378" t="str">
            <v>kg</v>
          </cell>
          <cell r="F1378">
            <v>230</v>
          </cell>
        </row>
        <row r="1379">
          <cell r="B1379" t="str">
            <v>040950</v>
          </cell>
          <cell r="C1379" t="str">
            <v>020526</v>
          </cell>
          <cell r="D1379" t="str">
            <v>Arenoso</v>
          </cell>
          <cell r="E1379" t="str">
            <v>m3</v>
          </cell>
          <cell r="F1379">
            <v>0.96299999999999997</v>
          </cell>
        </row>
        <row r="1380">
          <cell r="B1380" t="str">
            <v>040950</v>
          </cell>
          <cell r="C1380" t="str">
            <v>020579</v>
          </cell>
          <cell r="D1380" t="str">
            <v>Areia media</v>
          </cell>
          <cell r="E1380" t="str">
            <v>m3</v>
          </cell>
          <cell r="F1380">
            <v>0.57699999999999996</v>
          </cell>
        </row>
        <row r="1381">
          <cell r="B1381" t="str">
            <v>040951</v>
          </cell>
          <cell r="C1381" t="str">
            <v>010146</v>
          </cell>
          <cell r="D1381" t="str">
            <v>Servente</v>
          </cell>
          <cell r="E1381" t="str">
            <v>h</v>
          </cell>
          <cell r="F1381">
            <v>10</v>
          </cell>
        </row>
        <row r="1382">
          <cell r="B1382" t="str">
            <v>040951</v>
          </cell>
          <cell r="C1382" t="str">
            <v>020508</v>
          </cell>
          <cell r="D1382" t="str">
            <v>Cimento portland</v>
          </cell>
          <cell r="E1382" t="str">
            <v>kg</v>
          </cell>
          <cell r="F1382">
            <v>190</v>
          </cell>
        </row>
        <row r="1383">
          <cell r="B1383" t="str">
            <v>040951</v>
          </cell>
          <cell r="C1383" t="str">
            <v>020526</v>
          </cell>
          <cell r="D1383" t="str">
            <v>Arenoso</v>
          </cell>
          <cell r="E1383" t="str">
            <v>m3</v>
          </cell>
          <cell r="F1383">
            <v>0.79</v>
          </cell>
        </row>
        <row r="1384">
          <cell r="B1384" t="str">
            <v>040951</v>
          </cell>
          <cell r="C1384" t="str">
            <v>020579</v>
          </cell>
          <cell r="D1384" t="str">
            <v>Areia media</v>
          </cell>
          <cell r="E1384" t="str">
            <v>m3</v>
          </cell>
          <cell r="F1384">
            <v>0.79</v>
          </cell>
        </row>
        <row r="1385">
          <cell r="B1385" t="str">
            <v>040952</v>
          </cell>
          <cell r="C1385" t="str">
            <v>010146</v>
          </cell>
          <cell r="D1385" t="str">
            <v>Servente</v>
          </cell>
          <cell r="E1385" t="str">
            <v>h</v>
          </cell>
          <cell r="F1385">
            <v>10</v>
          </cell>
        </row>
        <row r="1386">
          <cell r="B1386" t="str">
            <v>040952</v>
          </cell>
          <cell r="C1386" t="str">
            <v>020508</v>
          </cell>
          <cell r="D1386" t="str">
            <v>Cimento portland</v>
          </cell>
          <cell r="E1386" t="str">
            <v>kg</v>
          </cell>
          <cell r="F1386">
            <v>160</v>
          </cell>
        </row>
        <row r="1387">
          <cell r="B1387" t="str">
            <v>040952</v>
          </cell>
          <cell r="C1387" t="str">
            <v>020526</v>
          </cell>
          <cell r="D1387" t="str">
            <v>Arenoso</v>
          </cell>
          <cell r="E1387" t="str">
            <v>m3</v>
          </cell>
          <cell r="F1387">
            <v>0.66700000000000004</v>
          </cell>
        </row>
        <row r="1388">
          <cell r="B1388" t="str">
            <v>040952</v>
          </cell>
          <cell r="C1388" t="str">
            <v>020579</v>
          </cell>
          <cell r="D1388" t="str">
            <v>Areia media</v>
          </cell>
          <cell r="E1388" t="str">
            <v>m3</v>
          </cell>
          <cell r="F1388">
            <v>0.93300000000000005</v>
          </cell>
        </row>
        <row r="1389">
          <cell r="B1389" t="str">
            <v>040953</v>
          </cell>
          <cell r="C1389" t="str">
            <v>010146</v>
          </cell>
          <cell r="D1389" t="str">
            <v>Servente</v>
          </cell>
          <cell r="E1389" t="str">
            <v>h</v>
          </cell>
          <cell r="F1389">
            <v>10</v>
          </cell>
        </row>
        <row r="1390">
          <cell r="B1390" t="str">
            <v>040953</v>
          </cell>
          <cell r="C1390" t="str">
            <v>020508</v>
          </cell>
          <cell r="D1390" t="str">
            <v>Cimento portland</v>
          </cell>
          <cell r="E1390" t="str">
            <v>kg</v>
          </cell>
          <cell r="F1390">
            <v>230</v>
          </cell>
        </row>
        <row r="1391">
          <cell r="B1391" t="str">
            <v>040953</v>
          </cell>
          <cell r="C1391" t="str">
            <v>020526</v>
          </cell>
          <cell r="D1391" t="str">
            <v>Arenoso</v>
          </cell>
          <cell r="E1391" t="str">
            <v>m3</v>
          </cell>
          <cell r="F1391">
            <v>1.155</v>
          </cell>
        </row>
        <row r="1392">
          <cell r="B1392" t="str">
            <v>040953</v>
          </cell>
          <cell r="C1392" t="str">
            <v>020579</v>
          </cell>
          <cell r="D1392" t="str">
            <v>Areia media</v>
          </cell>
          <cell r="E1392" t="str">
            <v>m3</v>
          </cell>
          <cell r="F1392">
            <v>0.38500000000000001</v>
          </cell>
        </row>
        <row r="1393">
          <cell r="B1393" t="str">
            <v>040954</v>
          </cell>
          <cell r="C1393" t="str">
            <v>010146</v>
          </cell>
          <cell r="D1393" t="str">
            <v>Servente</v>
          </cell>
          <cell r="E1393" t="str">
            <v>h</v>
          </cell>
          <cell r="F1393">
            <v>10</v>
          </cell>
        </row>
        <row r="1394">
          <cell r="B1394" t="str">
            <v>040954</v>
          </cell>
          <cell r="C1394" t="str">
            <v>020508</v>
          </cell>
          <cell r="D1394" t="str">
            <v>Cimento portland</v>
          </cell>
          <cell r="E1394" t="str">
            <v>kg</v>
          </cell>
          <cell r="F1394">
            <v>190</v>
          </cell>
        </row>
        <row r="1395">
          <cell r="B1395" t="str">
            <v>040954</v>
          </cell>
          <cell r="C1395" t="str">
            <v>020526</v>
          </cell>
          <cell r="D1395" t="str">
            <v>Arenoso</v>
          </cell>
          <cell r="E1395" t="str">
            <v>m3</v>
          </cell>
          <cell r="F1395">
            <v>0.94799999999999995</v>
          </cell>
        </row>
        <row r="1396">
          <cell r="B1396" t="str">
            <v>040954</v>
          </cell>
          <cell r="C1396" t="str">
            <v>020579</v>
          </cell>
          <cell r="D1396" t="str">
            <v>Areia media</v>
          </cell>
          <cell r="E1396" t="str">
            <v>m3</v>
          </cell>
          <cell r="F1396">
            <v>0.63200000000000001</v>
          </cell>
        </row>
        <row r="1397">
          <cell r="B1397" t="str">
            <v>040955</v>
          </cell>
          <cell r="C1397" t="str">
            <v>010146</v>
          </cell>
          <cell r="D1397" t="str">
            <v>Servente</v>
          </cell>
          <cell r="E1397" t="str">
            <v>h</v>
          </cell>
          <cell r="F1397">
            <v>10</v>
          </cell>
        </row>
        <row r="1398">
          <cell r="B1398" t="str">
            <v>040955</v>
          </cell>
          <cell r="C1398" t="str">
            <v>020508</v>
          </cell>
          <cell r="D1398" t="str">
            <v>Cimento portland</v>
          </cell>
          <cell r="E1398" t="str">
            <v>kg</v>
          </cell>
          <cell r="F1398">
            <v>160</v>
          </cell>
        </row>
        <row r="1399">
          <cell r="B1399" t="str">
            <v>040955</v>
          </cell>
          <cell r="C1399" t="str">
            <v>020526</v>
          </cell>
          <cell r="D1399" t="str">
            <v>Arenoso</v>
          </cell>
          <cell r="E1399" t="str">
            <v>m3</v>
          </cell>
          <cell r="F1399">
            <v>0.8</v>
          </cell>
        </row>
        <row r="1400">
          <cell r="B1400" t="str">
            <v>040955</v>
          </cell>
          <cell r="C1400" t="str">
            <v>020579</v>
          </cell>
          <cell r="D1400" t="str">
            <v>Areia media</v>
          </cell>
          <cell r="E1400" t="str">
            <v>m3</v>
          </cell>
          <cell r="F1400">
            <v>0.8</v>
          </cell>
        </row>
        <row r="1401">
          <cell r="B1401" t="str">
            <v>040956</v>
          </cell>
          <cell r="C1401" t="str">
            <v>010146</v>
          </cell>
          <cell r="D1401" t="str">
            <v>Servente</v>
          </cell>
          <cell r="E1401" t="str">
            <v>h</v>
          </cell>
          <cell r="F1401">
            <v>10</v>
          </cell>
        </row>
        <row r="1402">
          <cell r="B1402" t="str">
            <v>040956</v>
          </cell>
          <cell r="C1402" t="str">
            <v>020508</v>
          </cell>
          <cell r="D1402" t="str">
            <v>Cimento portland</v>
          </cell>
          <cell r="E1402" t="str">
            <v>kg</v>
          </cell>
          <cell r="F1402">
            <v>190</v>
          </cell>
        </row>
        <row r="1403">
          <cell r="B1403" t="str">
            <v>040956</v>
          </cell>
          <cell r="C1403" t="str">
            <v>020526</v>
          </cell>
          <cell r="D1403" t="str">
            <v>Arenoso</v>
          </cell>
          <cell r="E1403" t="str">
            <v>m3</v>
          </cell>
          <cell r="F1403">
            <v>1.1060000000000001</v>
          </cell>
        </row>
        <row r="1404">
          <cell r="B1404" t="str">
            <v>040956</v>
          </cell>
          <cell r="C1404" t="str">
            <v>020579</v>
          </cell>
          <cell r="D1404" t="str">
            <v>Areia media</v>
          </cell>
          <cell r="E1404" t="str">
            <v>m3</v>
          </cell>
          <cell r="F1404">
            <v>0.47399999999999998</v>
          </cell>
        </row>
        <row r="1405">
          <cell r="B1405" t="str">
            <v>040957</v>
          </cell>
          <cell r="C1405" t="str">
            <v>010146</v>
          </cell>
          <cell r="D1405" t="str">
            <v>Servente</v>
          </cell>
          <cell r="E1405" t="str">
            <v>h</v>
          </cell>
          <cell r="F1405">
            <v>10</v>
          </cell>
        </row>
        <row r="1406">
          <cell r="B1406" t="str">
            <v>040957</v>
          </cell>
          <cell r="C1406" t="str">
            <v>020508</v>
          </cell>
          <cell r="D1406" t="str">
            <v>Cimento portland</v>
          </cell>
          <cell r="E1406" t="str">
            <v>kg</v>
          </cell>
          <cell r="F1406">
            <v>160</v>
          </cell>
        </row>
        <row r="1407">
          <cell r="B1407" t="str">
            <v>040957</v>
          </cell>
          <cell r="C1407" t="str">
            <v>020526</v>
          </cell>
          <cell r="D1407" t="str">
            <v>Arenoso</v>
          </cell>
          <cell r="E1407" t="str">
            <v>m3</v>
          </cell>
          <cell r="F1407">
            <v>0.93300000000000005</v>
          </cell>
        </row>
        <row r="1408">
          <cell r="B1408" t="str">
            <v>040957</v>
          </cell>
          <cell r="C1408" t="str">
            <v>020579</v>
          </cell>
          <cell r="D1408" t="str">
            <v>Areia media</v>
          </cell>
          <cell r="E1408" t="str">
            <v>m3</v>
          </cell>
          <cell r="F1408">
            <v>0.66700000000000004</v>
          </cell>
        </row>
        <row r="1409">
          <cell r="B1409" t="str">
            <v>040958</v>
          </cell>
          <cell r="C1409" t="str">
            <v>010146</v>
          </cell>
          <cell r="D1409" t="str">
            <v>Servente</v>
          </cell>
          <cell r="E1409" t="str">
            <v>h</v>
          </cell>
          <cell r="F1409">
            <v>10</v>
          </cell>
        </row>
        <row r="1410">
          <cell r="B1410" t="str">
            <v>040958</v>
          </cell>
          <cell r="C1410" t="str">
            <v>020508</v>
          </cell>
          <cell r="D1410" t="str">
            <v>Cimento portland</v>
          </cell>
          <cell r="E1410" t="str">
            <v>kg</v>
          </cell>
          <cell r="F1410">
            <v>160</v>
          </cell>
        </row>
        <row r="1411">
          <cell r="B1411" t="str">
            <v>040958</v>
          </cell>
          <cell r="C1411" t="str">
            <v>020526</v>
          </cell>
          <cell r="D1411" t="str">
            <v>Arenoso</v>
          </cell>
          <cell r="E1411" t="str">
            <v>m3</v>
          </cell>
          <cell r="F1411">
            <v>1.0669999999999999</v>
          </cell>
        </row>
        <row r="1412">
          <cell r="B1412" t="str">
            <v>040958</v>
          </cell>
          <cell r="C1412" t="str">
            <v>020579</v>
          </cell>
          <cell r="D1412" t="str">
            <v>Areia media</v>
          </cell>
          <cell r="E1412" t="str">
            <v>m3</v>
          </cell>
          <cell r="F1412">
            <v>0.53300000000000003</v>
          </cell>
        </row>
        <row r="1413">
          <cell r="B1413" t="str">
            <v>041002</v>
          </cell>
          <cell r="C1413" t="str">
            <v>010146</v>
          </cell>
          <cell r="D1413" t="str">
            <v>Servente</v>
          </cell>
          <cell r="E1413" t="str">
            <v>h</v>
          </cell>
          <cell r="F1413">
            <v>0.03</v>
          </cell>
        </row>
        <row r="1414">
          <cell r="B1414" t="str">
            <v>041002</v>
          </cell>
          <cell r="C1414" t="str">
            <v>033003</v>
          </cell>
          <cell r="D1414" t="str">
            <v>Argamassa pre-fabricada para reboco</v>
          </cell>
          <cell r="E1414" t="str">
            <v>kg</v>
          </cell>
          <cell r="F1414">
            <v>7</v>
          </cell>
        </row>
        <row r="1415">
          <cell r="B1415" t="str">
            <v>041002</v>
          </cell>
          <cell r="C1415" t="str">
            <v>080125</v>
          </cell>
          <cell r="D1415" t="str">
            <v>Betoneira 5hp</v>
          </cell>
          <cell r="E1415" t="str">
            <v>h</v>
          </cell>
          <cell r="F1415">
            <v>3.5999999999999999E-3</v>
          </cell>
        </row>
        <row r="1416">
          <cell r="B1416" t="str">
            <v>041003</v>
          </cell>
          <cell r="C1416" t="str">
            <v>010146</v>
          </cell>
          <cell r="D1416" t="str">
            <v>Servente</v>
          </cell>
          <cell r="E1416" t="str">
            <v>h</v>
          </cell>
          <cell r="F1416">
            <v>0.03</v>
          </cell>
        </row>
        <row r="1417">
          <cell r="B1417" t="str">
            <v>041003</v>
          </cell>
          <cell r="C1417" t="str">
            <v>033003</v>
          </cell>
          <cell r="D1417" t="str">
            <v>Argamassa pre-fabricada para reboco</v>
          </cell>
          <cell r="E1417" t="str">
            <v>kg</v>
          </cell>
          <cell r="F1417">
            <v>7</v>
          </cell>
        </row>
        <row r="1418">
          <cell r="B1418" t="str">
            <v>041003</v>
          </cell>
          <cell r="C1418" t="str">
            <v>080125</v>
          </cell>
          <cell r="D1418" t="str">
            <v>Betoneira 5hp</v>
          </cell>
          <cell r="E1418" t="str">
            <v>h</v>
          </cell>
          <cell r="F1418">
            <v>3.5999999999999999E-3</v>
          </cell>
        </row>
        <row r="1419">
          <cell r="B1419" t="str">
            <v>041004</v>
          </cell>
          <cell r="C1419" t="str">
            <v>010146</v>
          </cell>
          <cell r="D1419" t="str">
            <v>Servente</v>
          </cell>
          <cell r="E1419" t="str">
            <v>h</v>
          </cell>
          <cell r="F1419">
            <v>0.06</v>
          </cell>
        </row>
        <row r="1420">
          <cell r="B1420" t="str">
            <v>041004</v>
          </cell>
          <cell r="C1420" t="str">
            <v>033003</v>
          </cell>
          <cell r="D1420" t="str">
            <v>Argamassa pre-fabricada para reboco</v>
          </cell>
          <cell r="E1420" t="str">
            <v>kg</v>
          </cell>
          <cell r="F1420">
            <v>18</v>
          </cell>
        </row>
        <row r="1421">
          <cell r="B1421" t="str">
            <v>041004</v>
          </cell>
          <cell r="C1421" t="str">
            <v>080125</v>
          </cell>
          <cell r="D1421" t="str">
            <v>Betoneira 5hp</v>
          </cell>
          <cell r="E1421" t="str">
            <v>h</v>
          </cell>
          <cell r="F1421">
            <v>7.1999999999999998E-3</v>
          </cell>
        </row>
        <row r="1422">
          <cell r="B1422" t="str">
            <v>041005</v>
          </cell>
          <cell r="C1422" t="str">
            <v>010146</v>
          </cell>
          <cell r="D1422" t="str">
            <v>Servente</v>
          </cell>
          <cell r="E1422" t="str">
            <v>h</v>
          </cell>
          <cell r="F1422">
            <v>7.0000000000000001E-3</v>
          </cell>
        </row>
        <row r="1423">
          <cell r="B1423" t="str">
            <v>041005</v>
          </cell>
          <cell r="C1423" t="str">
            <v>020510</v>
          </cell>
          <cell r="D1423" t="str">
            <v>Cimento colante em po</v>
          </cell>
          <cell r="E1423" t="str">
            <v>kg</v>
          </cell>
          <cell r="F1423">
            <v>0.84</v>
          </cell>
        </row>
        <row r="1424">
          <cell r="B1424" t="str">
            <v>050101</v>
          </cell>
          <cell r="C1424" t="str">
            <v>020518</v>
          </cell>
          <cell r="D1424" t="str">
            <v>Brita 2</v>
          </cell>
          <cell r="E1424" t="str">
            <v>m3</v>
          </cell>
          <cell r="F1424">
            <v>2.63E-2</v>
          </cell>
        </row>
        <row r="1425">
          <cell r="B1425" t="str">
            <v>050101</v>
          </cell>
          <cell r="C1425" t="str">
            <v>010122</v>
          </cell>
          <cell r="D1425" t="str">
            <v>Ajudante de ferreiro</v>
          </cell>
          <cell r="E1425" t="str">
            <v>h</v>
          </cell>
          <cell r="F1425">
            <v>0.05</v>
          </cell>
        </row>
        <row r="1426">
          <cell r="B1426" t="str">
            <v>050101</v>
          </cell>
          <cell r="C1426" t="str">
            <v>010139</v>
          </cell>
          <cell r="D1426" t="str">
            <v>Pedreiro</v>
          </cell>
          <cell r="E1426" t="str">
            <v>h</v>
          </cell>
          <cell r="F1426">
            <v>0.16</v>
          </cell>
        </row>
        <row r="1427">
          <cell r="B1427" t="str">
            <v>050101</v>
          </cell>
          <cell r="C1427" t="str">
            <v>010146</v>
          </cell>
          <cell r="D1427" t="str">
            <v>Servente</v>
          </cell>
          <cell r="E1427" t="str">
            <v>h</v>
          </cell>
          <cell r="F1427">
            <v>1.69</v>
          </cell>
        </row>
        <row r="1428">
          <cell r="B1428" t="str">
            <v>050101</v>
          </cell>
          <cell r="C1428" t="str">
            <v>020508</v>
          </cell>
          <cell r="D1428" t="str">
            <v>Cimento portland</v>
          </cell>
          <cell r="E1428" t="str">
            <v>kg</v>
          </cell>
          <cell r="F1428">
            <v>9</v>
          </cell>
        </row>
        <row r="1429">
          <cell r="B1429" t="str">
            <v>050101</v>
          </cell>
          <cell r="C1429" t="str">
            <v>010121</v>
          </cell>
          <cell r="D1429" t="str">
            <v>Ferreiro</v>
          </cell>
          <cell r="E1429" t="str">
            <v>h</v>
          </cell>
          <cell r="F1429">
            <v>0.05</v>
          </cell>
        </row>
        <row r="1430">
          <cell r="B1430" t="str">
            <v>050101</v>
          </cell>
          <cell r="C1430" t="str">
            <v>020579</v>
          </cell>
          <cell r="D1430" t="str">
            <v>Areia media</v>
          </cell>
          <cell r="E1430" t="str">
            <v>m3</v>
          </cell>
          <cell r="F1430">
            <v>2.9000000000000001E-2</v>
          </cell>
        </row>
        <row r="1431">
          <cell r="B1431" t="str">
            <v>050101</v>
          </cell>
          <cell r="C1431" t="str">
            <v>021502</v>
          </cell>
          <cell r="D1431" t="str">
            <v>Aco ca-25 de 1/4' - 6.3mm</v>
          </cell>
          <cell r="E1431" t="str">
            <v>kg</v>
          </cell>
          <cell r="F1431">
            <v>0.63</v>
          </cell>
        </row>
        <row r="1432">
          <cell r="B1432" t="str">
            <v>050101</v>
          </cell>
          <cell r="C1432" t="str">
            <v>027010</v>
          </cell>
          <cell r="D1432" t="str">
            <v>Arame recozido n.18 bwg</v>
          </cell>
          <cell r="E1432" t="str">
            <v>kg</v>
          </cell>
          <cell r="F1432">
            <v>1.2999999999999999E-2</v>
          </cell>
        </row>
        <row r="1433">
          <cell r="B1433" t="str">
            <v>050102</v>
          </cell>
          <cell r="C1433" t="str">
            <v>010121</v>
          </cell>
          <cell r="D1433" t="str">
            <v>Ferreiro</v>
          </cell>
          <cell r="E1433" t="str">
            <v>h</v>
          </cell>
          <cell r="F1433">
            <v>0.08</v>
          </cell>
        </row>
        <row r="1434">
          <cell r="B1434" t="str">
            <v>050102</v>
          </cell>
          <cell r="C1434" t="str">
            <v>010122</v>
          </cell>
          <cell r="D1434" t="str">
            <v>Ajudante de ferreiro</v>
          </cell>
          <cell r="E1434" t="str">
            <v>h</v>
          </cell>
          <cell r="F1434">
            <v>0.08</v>
          </cell>
        </row>
        <row r="1435">
          <cell r="B1435" t="str">
            <v>050102</v>
          </cell>
          <cell r="C1435" t="str">
            <v>010139</v>
          </cell>
          <cell r="D1435" t="str">
            <v>Pedreiro</v>
          </cell>
          <cell r="E1435" t="str">
            <v>h</v>
          </cell>
          <cell r="F1435">
            <v>0.25</v>
          </cell>
        </row>
        <row r="1436">
          <cell r="B1436" t="str">
            <v>050102</v>
          </cell>
          <cell r="C1436" t="str">
            <v>010146</v>
          </cell>
          <cell r="D1436" t="str">
            <v>Servente</v>
          </cell>
          <cell r="E1436" t="str">
            <v>h</v>
          </cell>
          <cell r="F1436">
            <v>2.29</v>
          </cell>
        </row>
        <row r="1437">
          <cell r="B1437" t="str">
            <v>050102</v>
          </cell>
          <cell r="C1437" t="str">
            <v>020508</v>
          </cell>
          <cell r="D1437" t="str">
            <v>Cimento portland</v>
          </cell>
          <cell r="E1437" t="str">
            <v>kg</v>
          </cell>
          <cell r="F1437">
            <v>14</v>
          </cell>
        </row>
        <row r="1438">
          <cell r="B1438" t="str">
            <v>050102</v>
          </cell>
          <cell r="C1438" t="str">
            <v>020518</v>
          </cell>
          <cell r="D1438" t="str">
            <v>Brita 2</v>
          </cell>
          <cell r="E1438" t="str">
            <v>m3</v>
          </cell>
          <cell r="F1438">
            <v>4.1000000000000002E-2</v>
          </cell>
        </row>
        <row r="1439">
          <cell r="B1439" t="str">
            <v>050102</v>
          </cell>
          <cell r="C1439" t="str">
            <v>020579</v>
          </cell>
          <cell r="D1439" t="str">
            <v>Areia media</v>
          </cell>
          <cell r="E1439" t="str">
            <v>m3</v>
          </cell>
          <cell r="F1439">
            <v>4.53E-2</v>
          </cell>
        </row>
        <row r="1440">
          <cell r="B1440" t="str">
            <v>050102</v>
          </cell>
          <cell r="C1440" t="str">
            <v>021502</v>
          </cell>
          <cell r="D1440" t="str">
            <v>Aco ca-25 de 1/4' - 6.3mm</v>
          </cell>
          <cell r="E1440" t="str">
            <v>kg</v>
          </cell>
          <cell r="F1440">
            <v>0.98</v>
          </cell>
        </row>
        <row r="1441">
          <cell r="B1441" t="str">
            <v>050102</v>
          </cell>
          <cell r="C1441" t="str">
            <v>027010</v>
          </cell>
          <cell r="D1441" t="str">
            <v>Arame recozido n.18 bwg</v>
          </cell>
          <cell r="E1441" t="str">
            <v>kg</v>
          </cell>
          <cell r="F1441">
            <v>0.02</v>
          </cell>
        </row>
        <row r="1442">
          <cell r="B1442" t="str">
            <v>050103</v>
          </cell>
          <cell r="C1442" t="str">
            <v>010121</v>
          </cell>
          <cell r="D1442" t="str">
            <v>Ferreiro</v>
          </cell>
          <cell r="E1442" t="str">
            <v>h</v>
          </cell>
          <cell r="F1442">
            <v>0.11</v>
          </cell>
        </row>
        <row r="1443">
          <cell r="B1443" t="str">
            <v>050103</v>
          </cell>
          <cell r="C1443" t="str">
            <v>020579</v>
          </cell>
          <cell r="D1443" t="str">
            <v>Areia media</v>
          </cell>
          <cell r="E1443" t="str">
            <v>m3</v>
          </cell>
          <cell r="F1443">
            <v>6.5199999999999994E-2</v>
          </cell>
        </row>
        <row r="1444">
          <cell r="B1444" t="str">
            <v>050103</v>
          </cell>
          <cell r="C1444" t="str">
            <v>010122</v>
          </cell>
          <cell r="D1444" t="str">
            <v>Ajudante de ferreiro</v>
          </cell>
          <cell r="E1444" t="str">
            <v>h</v>
          </cell>
          <cell r="F1444">
            <v>0.11</v>
          </cell>
        </row>
        <row r="1445">
          <cell r="B1445" t="str">
            <v>050103</v>
          </cell>
          <cell r="C1445" t="str">
            <v>010146</v>
          </cell>
          <cell r="D1445" t="str">
            <v>Servente</v>
          </cell>
          <cell r="E1445" t="str">
            <v>h</v>
          </cell>
          <cell r="F1445">
            <v>3.42</v>
          </cell>
        </row>
        <row r="1446">
          <cell r="B1446" t="str">
            <v>050103</v>
          </cell>
          <cell r="C1446" t="str">
            <v>020508</v>
          </cell>
          <cell r="D1446" t="str">
            <v>Cimento portland</v>
          </cell>
          <cell r="E1446" t="str">
            <v>kg</v>
          </cell>
          <cell r="F1446">
            <v>20</v>
          </cell>
        </row>
        <row r="1447">
          <cell r="B1447" t="str">
            <v>050103</v>
          </cell>
          <cell r="C1447" t="str">
            <v>020518</v>
          </cell>
          <cell r="D1447" t="str">
            <v>Brita 2</v>
          </cell>
          <cell r="E1447" t="str">
            <v>m3</v>
          </cell>
          <cell r="F1447">
            <v>5.91E-2</v>
          </cell>
        </row>
        <row r="1448">
          <cell r="B1448" t="str">
            <v>050103</v>
          </cell>
          <cell r="C1448" t="str">
            <v>010139</v>
          </cell>
          <cell r="D1448" t="str">
            <v>Pedreiro</v>
          </cell>
          <cell r="E1448" t="str">
            <v>h</v>
          </cell>
          <cell r="F1448">
            <v>0.35</v>
          </cell>
        </row>
        <row r="1449">
          <cell r="B1449" t="str">
            <v>050103</v>
          </cell>
          <cell r="C1449" t="str">
            <v>021502</v>
          </cell>
          <cell r="D1449" t="str">
            <v>Aco ca-25 de 1/4' - 6.3mm</v>
          </cell>
          <cell r="E1449" t="str">
            <v>kg</v>
          </cell>
          <cell r="F1449">
            <v>1.41</v>
          </cell>
        </row>
        <row r="1450">
          <cell r="B1450" t="str">
            <v>050103</v>
          </cell>
          <cell r="C1450" t="str">
            <v>027010</v>
          </cell>
          <cell r="D1450" t="str">
            <v>Arame recozido n.18 bwg</v>
          </cell>
          <cell r="E1450" t="str">
            <v>kg</v>
          </cell>
          <cell r="F1450">
            <v>0.03</v>
          </cell>
        </row>
        <row r="1451">
          <cell r="B1451" t="str">
            <v>050104</v>
          </cell>
          <cell r="C1451" t="str">
            <v>020117</v>
          </cell>
          <cell r="D1451" t="str">
            <v>M.o e equipto p/estaca in loco 20t - 25cm</v>
          </cell>
          <cell r="E1451" t="str">
            <v>m</v>
          </cell>
          <cell r="F1451">
            <v>1</v>
          </cell>
        </row>
        <row r="1452">
          <cell r="B1452" t="str">
            <v>050104</v>
          </cell>
          <cell r="C1452" t="str">
            <v>020508</v>
          </cell>
          <cell r="D1452" t="str">
            <v>Cimento portland</v>
          </cell>
          <cell r="E1452" t="str">
            <v>kg</v>
          </cell>
          <cell r="F1452">
            <v>14</v>
          </cell>
        </row>
        <row r="1453">
          <cell r="B1453" t="str">
            <v>050104</v>
          </cell>
          <cell r="C1453" t="str">
            <v>020518</v>
          </cell>
          <cell r="D1453" t="str">
            <v>Brita 2</v>
          </cell>
          <cell r="E1453" t="str">
            <v>m3</v>
          </cell>
          <cell r="F1453">
            <v>4.1000000000000002E-2</v>
          </cell>
        </row>
        <row r="1454">
          <cell r="B1454" t="str">
            <v>050104</v>
          </cell>
          <cell r="C1454" t="str">
            <v>020579</v>
          </cell>
          <cell r="D1454" t="str">
            <v>Areia media</v>
          </cell>
          <cell r="E1454" t="str">
            <v>m3</v>
          </cell>
          <cell r="F1454">
            <v>4.53E-2</v>
          </cell>
        </row>
        <row r="1455">
          <cell r="B1455" t="str">
            <v>050104</v>
          </cell>
          <cell r="C1455" t="str">
            <v>021504</v>
          </cell>
          <cell r="D1455" t="str">
            <v>Aco ca-25 de 3/8' - 10.0mm</v>
          </cell>
          <cell r="E1455" t="str">
            <v>kg</v>
          </cell>
          <cell r="F1455">
            <v>0.46</v>
          </cell>
        </row>
        <row r="1456">
          <cell r="B1456" t="str">
            <v>050105</v>
          </cell>
          <cell r="C1456" t="str">
            <v>020118</v>
          </cell>
          <cell r="D1456" t="str">
            <v>M.o e equipto p/estaca in loco 30t - 32cm</v>
          </cell>
          <cell r="E1456" t="str">
            <v>m</v>
          </cell>
          <cell r="F1456">
            <v>1</v>
          </cell>
        </row>
        <row r="1457">
          <cell r="B1457" t="str">
            <v>050105</v>
          </cell>
          <cell r="C1457" t="str">
            <v>020508</v>
          </cell>
          <cell r="D1457" t="str">
            <v>Cimento portland</v>
          </cell>
          <cell r="E1457" t="str">
            <v>kg</v>
          </cell>
          <cell r="F1457">
            <v>23</v>
          </cell>
        </row>
        <row r="1458">
          <cell r="B1458" t="str">
            <v>050105</v>
          </cell>
          <cell r="C1458" t="str">
            <v>020518</v>
          </cell>
          <cell r="D1458" t="str">
            <v>Brita 2</v>
          </cell>
          <cell r="E1458" t="str">
            <v>m3</v>
          </cell>
          <cell r="F1458">
            <v>6.7199999999999996E-2</v>
          </cell>
        </row>
        <row r="1459">
          <cell r="B1459" t="str">
            <v>050105</v>
          </cell>
          <cell r="C1459" t="str">
            <v>020579</v>
          </cell>
          <cell r="D1459" t="str">
            <v>Areia media</v>
          </cell>
          <cell r="E1459" t="str">
            <v>m3</v>
          </cell>
          <cell r="F1459">
            <v>7.4200000000000002E-2</v>
          </cell>
        </row>
        <row r="1460">
          <cell r="B1460" t="str">
            <v>050105</v>
          </cell>
          <cell r="C1460" t="str">
            <v>021504</v>
          </cell>
          <cell r="D1460" t="str">
            <v>Aco ca-25 de 3/8' - 10.0mm</v>
          </cell>
          <cell r="E1460" t="str">
            <v>kg</v>
          </cell>
          <cell r="F1460">
            <v>0.46</v>
          </cell>
        </row>
        <row r="1461">
          <cell r="B1461" t="str">
            <v>050106</v>
          </cell>
          <cell r="C1461" t="str">
            <v>020119</v>
          </cell>
          <cell r="D1461" t="str">
            <v>M.o e equipto p/estaca in loco 40t - 38cm</v>
          </cell>
          <cell r="E1461" t="str">
            <v>m</v>
          </cell>
          <cell r="F1461">
            <v>1</v>
          </cell>
        </row>
        <row r="1462">
          <cell r="B1462" t="str">
            <v>050106</v>
          </cell>
          <cell r="C1462" t="str">
            <v>020508</v>
          </cell>
          <cell r="D1462" t="str">
            <v>Cimento portland</v>
          </cell>
          <cell r="E1462" t="str">
            <v>kg</v>
          </cell>
          <cell r="F1462">
            <v>32</v>
          </cell>
        </row>
        <row r="1463">
          <cell r="B1463" t="str">
            <v>050106</v>
          </cell>
          <cell r="C1463" t="str">
            <v>020518</v>
          </cell>
          <cell r="D1463" t="str">
            <v>Brita 2</v>
          </cell>
          <cell r="E1463" t="str">
            <v>m3</v>
          </cell>
          <cell r="F1463">
            <v>9.4799999999999995E-2</v>
          </cell>
        </row>
        <row r="1464">
          <cell r="B1464" t="str">
            <v>050106</v>
          </cell>
          <cell r="C1464" t="str">
            <v>020579</v>
          </cell>
          <cell r="D1464" t="str">
            <v>Areia media</v>
          </cell>
          <cell r="E1464" t="str">
            <v>m3</v>
          </cell>
          <cell r="F1464">
            <v>0.1046</v>
          </cell>
        </row>
        <row r="1465">
          <cell r="B1465" t="str">
            <v>050106</v>
          </cell>
          <cell r="C1465" t="str">
            <v>021505</v>
          </cell>
          <cell r="D1465" t="str">
            <v>Aco ca-25 de 1/2' - 12.5mm</v>
          </cell>
          <cell r="E1465" t="str">
            <v>kg</v>
          </cell>
          <cell r="F1465">
            <v>0.8</v>
          </cell>
        </row>
        <row r="1466">
          <cell r="B1466" t="str">
            <v>050107</v>
          </cell>
          <cell r="C1466" t="str">
            <v>020120</v>
          </cell>
          <cell r="D1466" t="str">
            <v>M.o e equipto p/estaca in loco 60t - 45cm</v>
          </cell>
          <cell r="E1466" t="str">
            <v>m</v>
          </cell>
          <cell r="F1466">
            <v>1</v>
          </cell>
        </row>
        <row r="1467">
          <cell r="B1467" t="str">
            <v>050107</v>
          </cell>
          <cell r="C1467" t="str">
            <v>020508</v>
          </cell>
          <cell r="D1467" t="str">
            <v>Cimento portland</v>
          </cell>
          <cell r="E1467" t="str">
            <v>kg</v>
          </cell>
          <cell r="F1467">
            <v>45</v>
          </cell>
        </row>
        <row r="1468">
          <cell r="B1468" t="str">
            <v>050107</v>
          </cell>
          <cell r="C1468" t="str">
            <v>020518</v>
          </cell>
          <cell r="D1468" t="str">
            <v>Brita 2</v>
          </cell>
          <cell r="E1468" t="str">
            <v>m3</v>
          </cell>
          <cell r="F1468">
            <v>0.13300000000000001</v>
          </cell>
        </row>
        <row r="1469">
          <cell r="B1469" t="str">
            <v>050107</v>
          </cell>
          <cell r="C1469" t="str">
            <v>020579</v>
          </cell>
          <cell r="D1469" t="str">
            <v>Areia media</v>
          </cell>
          <cell r="E1469" t="str">
            <v>m3</v>
          </cell>
          <cell r="F1469">
            <v>0.1467</v>
          </cell>
        </row>
        <row r="1470">
          <cell r="B1470" t="str">
            <v>050107</v>
          </cell>
          <cell r="C1470" t="str">
            <v>021505</v>
          </cell>
          <cell r="D1470" t="str">
            <v>Aco ca-25 de 1/2' - 12.5mm</v>
          </cell>
          <cell r="E1470" t="str">
            <v>kg</v>
          </cell>
          <cell r="F1470">
            <v>0.8</v>
          </cell>
        </row>
        <row r="1471">
          <cell r="B1471" t="str">
            <v>050108</v>
          </cell>
          <cell r="C1471" t="str">
            <v>010146</v>
          </cell>
          <cell r="D1471" t="str">
            <v>Servente</v>
          </cell>
          <cell r="E1471" t="str">
            <v>h</v>
          </cell>
          <cell r="F1471">
            <v>1</v>
          </cell>
        </row>
        <row r="1472">
          <cell r="B1472" t="str">
            <v>050108</v>
          </cell>
          <cell r="C1472" t="str">
            <v>020101</v>
          </cell>
          <cell r="D1472" t="str">
            <v>Estaca de madeira de 22 cm</v>
          </cell>
          <cell r="E1472" t="str">
            <v>m</v>
          </cell>
          <cell r="F1472">
            <v>1.01</v>
          </cell>
        </row>
        <row r="1473">
          <cell r="B1473" t="str">
            <v>050108</v>
          </cell>
          <cell r="C1473" t="str">
            <v>080145</v>
          </cell>
          <cell r="D1473" t="str">
            <v>Bate estaca martelo 1 a 1.5 t. 29hp</v>
          </cell>
          <cell r="E1473" t="str">
            <v>h</v>
          </cell>
          <cell r="F1473">
            <v>0.33</v>
          </cell>
        </row>
        <row r="1474">
          <cell r="B1474" t="str">
            <v>050109</v>
          </cell>
          <cell r="C1474" t="str">
            <v>010146</v>
          </cell>
          <cell r="D1474" t="str">
            <v>Servente</v>
          </cell>
          <cell r="E1474" t="str">
            <v>h</v>
          </cell>
          <cell r="F1474">
            <v>1</v>
          </cell>
        </row>
        <row r="1475">
          <cell r="B1475" t="str">
            <v>050109</v>
          </cell>
          <cell r="C1475" t="str">
            <v>020102</v>
          </cell>
          <cell r="D1475" t="str">
            <v>Estaca de madeira de 25 cm</v>
          </cell>
          <cell r="E1475" t="str">
            <v>m</v>
          </cell>
          <cell r="F1475">
            <v>1.01</v>
          </cell>
        </row>
        <row r="1476">
          <cell r="B1476" t="str">
            <v>050109</v>
          </cell>
          <cell r="C1476" t="str">
            <v>080145</v>
          </cell>
          <cell r="D1476" t="str">
            <v>Bate estaca martelo 1 a 1.5 t. 29hp</v>
          </cell>
          <cell r="E1476" t="str">
            <v>h</v>
          </cell>
          <cell r="F1476">
            <v>0.33</v>
          </cell>
        </row>
        <row r="1477">
          <cell r="B1477" t="str">
            <v>050110</v>
          </cell>
          <cell r="C1477" t="str">
            <v>010146</v>
          </cell>
          <cell r="D1477" t="str">
            <v>Servente</v>
          </cell>
          <cell r="E1477" t="str">
            <v>h</v>
          </cell>
          <cell r="F1477">
            <v>0.6</v>
          </cell>
        </row>
        <row r="1478">
          <cell r="B1478" t="str">
            <v>050110</v>
          </cell>
          <cell r="C1478" t="str">
            <v>020101</v>
          </cell>
          <cell r="D1478" t="str">
            <v>Estaca de madeira de 22 cm</v>
          </cell>
          <cell r="E1478" t="str">
            <v>m</v>
          </cell>
          <cell r="F1478">
            <v>1.01</v>
          </cell>
        </row>
        <row r="1479">
          <cell r="B1479" t="str">
            <v>050110</v>
          </cell>
          <cell r="C1479" t="str">
            <v>080145</v>
          </cell>
          <cell r="D1479" t="str">
            <v>Bate estaca martelo 1 a 1.5 t. 29hp</v>
          </cell>
          <cell r="E1479" t="str">
            <v>h</v>
          </cell>
          <cell r="F1479">
            <v>0.2</v>
          </cell>
        </row>
        <row r="1480">
          <cell r="B1480" t="str">
            <v>050111</v>
          </cell>
          <cell r="C1480" t="str">
            <v>010146</v>
          </cell>
          <cell r="D1480" t="str">
            <v>Servente</v>
          </cell>
          <cell r="E1480" t="str">
            <v>h</v>
          </cell>
          <cell r="F1480">
            <v>0.6</v>
          </cell>
        </row>
        <row r="1481">
          <cell r="B1481" t="str">
            <v>050111</v>
          </cell>
          <cell r="C1481" t="str">
            <v>020102</v>
          </cell>
          <cell r="D1481" t="str">
            <v>Estaca de madeira de 25 cm</v>
          </cell>
          <cell r="E1481" t="str">
            <v>m</v>
          </cell>
          <cell r="F1481">
            <v>1.01</v>
          </cell>
        </row>
        <row r="1482">
          <cell r="B1482" t="str">
            <v>050111</v>
          </cell>
          <cell r="C1482" t="str">
            <v>080145</v>
          </cell>
          <cell r="D1482" t="str">
            <v>Bate estaca martelo 1 a 1.5 t. 29hp</v>
          </cell>
          <cell r="E1482" t="str">
            <v>h</v>
          </cell>
          <cell r="F1482">
            <v>0.2</v>
          </cell>
        </row>
        <row r="1483">
          <cell r="B1483" t="str">
            <v>050112</v>
          </cell>
          <cell r="C1483" t="str">
            <v>010101</v>
          </cell>
          <cell r="D1483" t="str">
            <v>Ajudante</v>
          </cell>
          <cell r="E1483" t="str">
            <v>h</v>
          </cell>
          <cell r="F1483">
            <v>0.4</v>
          </cell>
        </row>
        <row r="1484">
          <cell r="B1484" t="str">
            <v>050112</v>
          </cell>
          <cell r="C1484" t="str">
            <v>020107</v>
          </cell>
          <cell r="D1484" t="str">
            <v>Estaca pre-mold. macica 20cm 20/25t - cravada</v>
          </cell>
          <cell r="E1484" t="str">
            <v>m</v>
          </cell>
          <cell r="F1484">
            <v>1.08</v>
          </cell>
        </row>
        <row r="1485">
          <cell r="B1485" t="str">
            <v>050113</v>
          </cell>
          <cell r="C1485" t="str">
            <v>010101</v>
          </cell>
          <cell r="D1485" t="str">
            <v>Ajudante</v>
          </cell>
          <cell r="E1485" t="str">
            <v>h</v>
          </cell>
          <cell r="F1485">
            <v>0.4</v>
          </cell>
        </row>
        <row r="1486">
          <cell r="B1486" t="str">
            <v>050113</v>
          </cell>
          <cell r="C1486" t="str">
            <v>020108</v>
          </cell>
          <cell r="D1486" t="str">
            <v>Estaca pre-mold. macica 25cm 30/35t - cravada</v>
          </cell>
          <cell r="E1486" t="str">
            <v>m</v>
          </cell>
          <cell r="F1486">
            <v>1.08</v>
          </cell>
        </row>
        <row r="1487">
          <cell r="B1487" t="str">
            <v>050114</v>
          </cell>
          <cell r="C1487" t="str">
            <v>010101</v>
          </cell>
          <cell r="D1487" t="str">
            <v>Ajudante</v>
          </cell>
          <cell r="E1487" t="str">
            <v>h</v>
          </cell>
          <cell r="F1487">
            <v>0.4</v>
          </cell>
        </row>
        <row r="1488">
          <cell r="B1488" t="str">
            <v>050114</v>
          </cell>
          <cell r="C1488" t="str">
            <v>020109</v>
          </cell>
          <cell r="D1488" t="str">
            <v>Estaca pre-mold. macica 30cm 40/45t - cravada</v>
          </cell>
          <cell r="E1488" t="str">
            <v>m</v>
          </cell>
          <cell r="F1488">
            <v>1.08</v>
          </cell>
        </row>
        <row r="1489">
          <cell r="B1489" t="str">
            <v>050115</v>
          </cell>
          <cell r="C1489" t="str">
            <v>010101</v>
          </cell>
          <cell r="D1489" t="str">
            <v>Ajudante</v>
          </cell>
          <cell r="E1489" t="str">
            <v>h</v>
          </cell>
          <cell r="F1489">
            <v>0.4</v>
          </cell>
        </row>
        <row r="1490">
          <cell r="B1490" t="str">
            <v>050115</v>
          </cell>
          <cell r="C1490" t="str">
            <v>020110</v>
          </cell>
          <cell r="D1490" t="str">
            <v>Estaca pre-mold. macica 35cm 50/55t - cravada</v>
          </cell>
          <cell r="E1490" t="str">
            <v>m</v>
          </cell>
          <cell r="F1490">
            <v>1.08</v>
          </cell>
        </row>
        <row r="1491">
          <cell r="B1491" t="str">
            <v>050116</v>
          </cell>
          <cell r="C1491" t="str">
            <v>010101</v>
          </cell>
          <cell r="D1491" t="str">
            <v>Ajudante</v>
          </cell>
          <cell r="E1491" t="str">
            <v>h</v>
          </cell>
          <cell r="F1491">
            <v>0.4</v>
          </cell>
        </row>
        <row r="1492">
          <cell r="B1492" t="str">
            <v>050116</v>
          </cell>
          <cell r="C1492" t="str">
            <v>020111</v>
          </cell>
          <cell r="D1492" t="str">
            <v>Estaca pre-mold. macica 40cm 70/75t - cravada</v>
          </cell>
          <cell r="E1492" t="str">
            <v>m</v>
          </cell>
          <cell r="F1492">
            <v>1.08</v>
          </cell>
        </row>
        <row r="1493">
          <cell r="B1493" t="str">
            <v>050117</v>
          </cell>
          <cell r="C1493" t="str">
            <v>010101</v>
          </cell>
          <cell r="D1493" t="str">
            <v>Ajudante</v>
          </cell>
          <cell r="E1493" t="str">
            <v>h</v>
          </cell>
          <cell r="F1493">
            <v>0.4</v>
          </cell>
        </row>
        <row r="1494">
          <cell r="B1494" t="str">
            <v>050117</v>
          </cell>
          <cell r="C1494" t="str">
            <v>020112</v>
          </cell>
          <cell r="D1494" t="str">
            <v>Estaca pre-mold. prot. 18x18cm 20/25t - cravada</v>
          </cell>
          <cell r="E1494" t="str">
            <v>m</v>
          </cell>
          <cell r="F1494">
            <v>1.08</v>
          </cell>
        </row>
        <row r="1495">
          <cell r="B1495" t="str">
            <v>050118</v>
          </cell>
          <cell r="C1495" t="str">
            <v>010101</v>
          </cell>
          <cell r="D1495" t="str">
            <v>Ajudante</v>
          </cell>
          <cell r="E1495" t="str">
            <v>h</v>
          </cell>
          <cell r="F1495">
            <v>0.4</v>
          </cell>
        </row>
        <row r="1496">
          <cell r="B1496" t="str">
            <v>050118</v>
          </cell>
          <cell r="C1496" t="str">
            <v>020113</v>
          </cell>
          <cell r="D1496" t="str">
            <v>Estaca pre-mold. prot. 23x23cm 30/35t - cravada</v>
          </cell>
          <cell r="E1496" t="str">
            <v>m</v>
          </cell>
          <cell r="F1496">
            <v>1.08</v>
          </cell>
        </row>
        <row r="1497">
          <cell r="B1497" t="str">
            <v>050119</v>
          </cell>
          <cell r="C1497" t="str">
            <v>010101</v>
          </cell>
          <cell r="D1497" t="str">
            <v>Ajudante</v>
          </cell>
          <cell r="E1497" t="str">
            <v>h</v>
          </cell>
          <cell r="F1497">
            <v>0.4</v>
          </cell>
        </row>
        <row r="1498">
          <cell r="B1498" t="str">
            <v>050119</v>
          </cell>
          <cell r="C1498" t="str">
            <v>020114</v>
          </cell>
          <cell r="D1498" t="str">
            <v>Estaca pre-mold. prot. 26.5x26.5 cm 40/45t-cravada</v>
          </cell>
          <cell r="E1498" t="str">
            <v>m</v>
          </cell>
          <cell r="F1498">
            <v>1.08</v>
          </cell>
        </row>
        <row r="1499">
          <cell r="B1499" t="str">
            <v>050120</v>
          </cell>
          <cell r="C1499" t="str">
            <v>010101</v>
          </cell>
          <cell r="D1499" t="str">
            <v>Ajudante</v>
          </cell>
          <cell r="E1499" t="str">
            <v>h</v>
          </cell>
          <cell r="F1499">
            <v>0.4</v>
          </cell>
        </row>
        <row r="1500">
          <cell r="B1500" t="str">
            <v>050120</v>
          </cell>
          <cell r="C1500" t="str">
            <v>020115</v>
          </cell>
          <cell r="D1500" t="str">
            <v>Estaca pre-mold.octogonal 36cm 55/60t - cravada</v>
          </cell>
          <cell r="E1500" t="str">
            <v>m</v>
          </cell>
          <cell r="F1500">
            <v>1.08</v>
          </cell>
        </row>
        <row r="1501">
          <cell r="B1501" t="str">
            <v>050121</v>
          </cell>
          <cell r="C1501" t="str">
            <v>010101</v>
          </cell>
          <cell r="D1501" t="str">
            <v>Ajudante</v>
          </cell>
          <cell r="E1501" t="str">
            <v>h</v>
          </cell>
          <cell r="F1501">
            <v>0.4</v>
          </cell>
        </row>
        <row r="1502">
          <cell r="B1502" t="str">
            <v>050121</v>
          </cell>
          <cell r="C1502" t="str">
            <v>020116</v>
          </cell>
          <cell r="D1502" t="str">
            <v>Estaca pre-mold.octogonal 42cm 70/75t - cravada</v>
          </cell>
          <cell r="E1502" t="str">
            <v>m</v>
          </cell>
          <cell r="F1502">
            <v>1.08</v>
          </cell>
        </row>
        <row r="1503">
          <cell r="B1503" t="str">
            <v>050130</v>
          </cell>
          <cell r="C1503" t="str">
            <v>020518</v>
          </cell>
          <cell r="D1503" t="str">
            <v>Brita 2</v>
          </cell>
          <cell r="E1503" t="str">
            <v>m3</v>
          </cell>
          <cell r="F1503">
            <v>0.14000000000000001</v>
          </cell>
        </row>
        <row r="1504">
          <cell r="B1504" t="str">
            <v>050130</v>
          </cell>
          <cell r="C1504" t="str">
            <v>010121</v>
          </cell>
          <cell r="D1504" t="str">
            <v>Ferreiro</v>
          </cell>
          <cell r="E1504" t="str">
            <v>h</v>
          </cell>
          <cell r="F1504">
            <v>0.62</v>
          </cell>
        </row>
        <row r="1505">
          <cell r="B1505" t="str">
            <v>050130</v>
          </cell>
          <cell r="C1505" t="str">
            <v>010146</v>
          </cell>
          <cell r="D1505" t="str">
            <v>Servente</v>
          </cell>
          <cell r="E1505" t="str">
            <v>h</v>
          </cell>
          <cell r="F1505">
            <v>0.216</v>
          </cell>
        </row>
        <row r="1506">
          <cell r="B1506" t="str">
            <v>050130</v>
          </cell>
          <cell r="C1506" t="str">
            <v>020231</v>
          </cell>
          <cell r="D1506" t="str">
            <v>Estaca 'franki' 350mm capacidade 55t</v>
          </cell>
          <cell r="E1506" t="str">
            <v>m</v>
          </cell>
          <cell r="F1506">
            <v>1</v>
          </cell>
        </row>
        <row r="1507">
          <cell r="B1507" t="str">
            <v>050130</v>
          </cell>
          <cell r="C1507" t="str">
            <v>020508</v>
          </cell>
          <cell r="D1507" t="str">
            <v>Cimento portland</v>
          </cell>
          <cell r="E1507" t="str">
            <v>kg</v>
          </cell>
          <cell r="F1507">
            <v>35</v>
          </cell>
        </row>
        <row r="1508">
          <cell r="B1508" t="str">
            <v>050130</v>
          </cell>
          <cell r="C1508" t="str">
            <v>010122</v>
          </cell>
          <cell r="D1508" t="str">
            <v>Ajudante de ferreiro</v>
          </cell>
          <cell r="E1508" t="str">
            <v>h</v>
          </cell>
          <cell r="F1508">
            <v>0.62</v>
          </cell>
        </row>
        <row r="1509">
          <cell r="B1509" t="str">
            <v>050130</v>
          </cell>
          <cell r="C1509" t="str">
            <v>020579</v>
          </cell>
          <cell r="D1509" t="str">
            <v>Areia media</v>
          </cell>
          <cell r="E1509" t="str">
            <v>m3</v>
          </cell>
          <cell r="F1509">
            <v>7.0000000000000007E-2</v>
          </cell>
        </row>
        <row r="1510">
          <cell r="B1510" t="str">
            <v>050130</v>
          </cell>
          <cell r="C1510" t="str">
            <v>021502</v>
          </cell>
          <cell r="D1510" t="str">
            <v>Aco ca-25 de 1/4' - 6.3mm</v>
          </cell>
          <cell r="E1510" t="str">
            <v>kg</v>
          </cell>
          <cell r="F1510">
            <v>1</v>
          </cell>
        </row>
        <row r="1511">
          <cell r="B1511" t="str">
            <v>050130</v>
          </cell>
          <cell r="C1511" t="str">
            <v>021506</v>
          </cell>
          <cell r="D1511" t="str">
            <v>Aco ca-25 de 5/8' - 16.0mm</v>
          </cell>
          <cell r="E1511" t="str">
            <v>kg</v>
          </cell>
          <cell r="F1511">
            <v>6.8</v>
          </cell>
        </row>
        <row r="1512">
          <cell r="B1512" t="str">
            <v>050130</v>
          </cell>
          <cell r="C1512" t="str">
            <v>027010</v>
          </cell>
          <cell r="D1512" t="str">
            <v>Arame recozido n.18 bwg</v>
          </cell>
          <cell r="E1512" t="str">
            <v>kg</v>
          </cell>
          <cell r="F1512">
            <v>0.1</v>
          </cell>
        </row>
        <row r="1513">
          <cell r="B1513" t="str">
            <v>050131</v>
          </cell>
          <cell r="C1513" t="str">
            <v>010121</v>
          </cell>
          <cell r="D1513" t="str">
            <v>Ferreiro</v>
          </cell>
          <cell r="E1513" t="str">
            <v>h</v>
          </cell>
          <cell r="F1513">
            <v>0.63</v>
          </cell>
        </row>
        <row r="1514">
          <cell r="B1514" t="str">
            <v>050131</v>
          </cell>
          <cell r="C1514" t="str">
            <v>010122</v>
          </cell>
          <cell r="D1514" t="str">
            <v>Ajudante de ferreiro</v>
          </cell>
          <cell r="E1514" t="str">
            <v>h</v>
          </cell>
          <cell r="F1514">
            <v>0.63</v>
          </cell>
        </row>
        <row r="1515">
          <cell r="B1515" t="str">
            <v>050131</v>
          </cell>
          <cell r="C1515" t="str">
            <v>021502</v>
          </cell>
          <cell r="D1515" t="str">
            <v>Aco ca-25 de 1/4' - 6.3mm</v>
          </cell>
          <cell r="E1515" t="str">
            <v>kg</v>
          </cell>
          <cell r="F1515">
            <v>1.1000000000000001</v>
          </cell>
        </row>
        <row r="1516">
          <cell r="B1516" t="str">
            <v>050131</v>
          </cell>
          <cell r="C1516" t="str">
            <v>021506</v>
          </cell>
          <cell r="D1516" t="str">
            <v>Aco ca-25 de 5/8' - 16.0mm</v>
          </cell>
          <cell r="E1516" t="str">
            <v>kg</v>
          </cell>
          <cell r="F1516">
            <v>6.8</v>
          </cell>
        </row>
        <row r="1517">
          <cell r="B1517" t="str">
            <v>050131</v>
          </cell>
          <cell r="C1517" t="str">
            <v>020232</v>
          </cell>
          <cell r="D1517" t="str">
            <v>Estaca 'franki' 400mm capacidade 75t</v>
          </cell>
          <cell r="E1517" t="str">
            <v>m</v>
          </cell>
          <cell r="F1517">
            <v>1</v>
          </cell>
        </row>
        <row r="1518">
          <cell r="B1518" t="str">
            <v>050131</v>
          </cell>
          <cell r="C1518" t="str">
            <v>020518</v>
          </cell>
          <cell r="D1518" t="str">
            <v>Brita 2</v>
          </cell>
          <cell r="E1518" t="str">
            <v>m3</v>
          </cell>
          <cell r="F1518">
            <v>0.18</v>
          </cell>
        </row>
        <row r="1519">
          <cell r="B1519" t="str">
            <v>050131</v>
          </cell>
          <cell r="C1519" t="str">
            <v>020579</v>
          </cell>
          <cell r="D1519" t="str">
            <v>Areia media</v>
          </cell>
          <cell r="E1519" t="str">
            <v>m3</v>
          </cell>
          <cell r="F1519">
            <v>0.09</v>
          </cell>
        </row>
        <row r="1520">
          <cell r="B1520" t="str">
            <v>050131</v>
          </cell>
          <cell r="C1520" t="str">
            <v>010146</v>
          </cell>
          <cell r="D1520" t="str">
            <v>Servente</v>
          </cell>
          <cell r="E1520" t="str">
            <v>h</v>
          </cell>
          <cell r="F1520">
            <v>0.216</v>
          </cell>
        </row>
        <row r="1521">
          <cell r="B1521" t="str">
            <v>050131</v>
          </cell>
          <cell r="C1521" t="str">
            <v>020508</v>
          </cell>
          <cell r="D1521" t="str">
            <v>Cimento portland</v>
          </cell>
          <cell r="E1521" t="str">
            <v>kg</v>
          </cell>
          <cell r="F1521">
            <v>50</v>
          </cell>
        </row>
        <row r="1522">
          <cell r="B1522" t="str">
            <v>050131</v>
          </cell>
          <cell r="C1522" t="str">
            <v>027010</v>
          </cell>
          <cell r="D1522" t="str">
            <v>Arame recozido n.18 bwg</v>
          </cell>
          <cell r="E1522" t="str">
            <v>kg</v>
          </cell>
          <cell r="F1522">
            <v>0.12</v>
          </cell>
        </row>
        <row r="1523">
          <cell r="B1523" t="str">
            <v>050132</v>
          </cell>
          <cell r="C1523" t="str">
            <v>010121</v>
          </cell>
          <cell r="D1523" t="str">
            <v>Ferreiro</v>
          </cell>
          <cell r="E1523" t="str">
            <v>h</v>
          </cell>
          <cell r="F1523">
            <v>0.96</v>
          </cell>
        </row>
        <row r="1524">
          <cell r="B1524" t="str">
            <v>050132</v>
          </cell>
          <cell r="C1524" t="str">
            <v>010122</v>
          </cell>
          <cell r="D1524" t="str">
            <v>Ajudante de ferreiro</v>
          </cell>
          <cell r="E1524" t="str">
            <v>h</v>
          </cell>
          <cell r="F1524">
            <v>0.96</v>
          </cell>
        </row>
        <row r="1525">
          <cell r="B1525" t="str">
            <v>050132</v>
          </cell>
          <cell r="C1525" t="str">
            <v>021502</v>
          </cell>
          <cell r="D1525" t="str">
            <v>Aco ca-25 de 1/4' - 6.3mm</v>
          </cell>
          <cell r="E1525" t="str">
            <v>kg</v>
          </cell>
          <cell r="F1525">
            <v>1.8</v>
          </cell>
        </row>
        <row r="1526">
          <cell r="B1526" t="str">
            <v>050132</v>
          </cell>
          <cell r="C1526" t="str">
            <v>020233</v>
          </cell>
          <cell r="D1526" t="str">
            <v>Estaca 'franki' 450mm capacidade 95t</v>
          </cell>
          <cell r="E1526" t="str">
            <v>m</v>
          </cell>
          <cell r="F1526">
            <v>1</v>
          </cell>
        </row>
        <row r="1527">
          <cell r="B1527" t="str">
            <v>050132</v>
          </cell>
          <cell r="C1527" t="str">
            <v>020508</v>
          </cell>
          <cell r="D1527" t="str">
            <v>Cimento portland</v>
          </cell>
          <cell r="E1527" t="str">
            <v>kg</v>
          </cell>
          <cell r="F1527">
            <v>62.5</v>
          </cell>
        </row>
        <row r="1528">
          <cell r="B1528" t="str">
            <v>050132</v>
          </cell>
          <cell r="C1528" t="str">
            <v>020518</v>
          </cell>
          <cell r="D1528" t="str">
            <v>Brita 2</v>
          </cell>
          <cell r="E1528" t="str">
            <v>m3</v>
          </cell>
          <cell r="F1528">
            <v>0.25</v>
          </cell>
        </row>
        <row r="1529">
          <cell r="B1529" t="str">
            <v>050132</v>
          </cell>
          <cell r="C1529" t="str">
            <v>020579</v>
          </cell>
          <cell r="D1529" t="str">
            <v>Areia media</v>
          </cell>
          <cell r="E1529" t="str">
            <v>m3</v>
          </cell>
          <cell r="F1529">
            <v>0.12</v>
          </cell>
        </row>
        <row r="1530">
          <cell r="B1530" t="str">
            <v>050132</v>
          </cell>
          <cell r="C1530" t="str">
            <v>010146</v>
          </cell>
          <cell r="D1530" t="str">
            <v>Servente</v>
          </cell>
          <cell r="E1530" t="str">
            <v>h</v>
          </cell>
          <cell r="F1530">
            <v>0.32400000000000001</v>
          </cell>
        </row>
        <row r="1531">
          <cell r="B1531" t="str">
            <v>050132</v>
          </cell>
          <cell r="C1531" t="str">
            <v>021507</v>
          </cell>
          <cell r="D1531" t="str">
            <v>Aco ca-25 de 3/4' - 20.0mm</v>
          </cell>
          <cell r="E1531" t="str">
            <v>kg</v>
          </cell>
          <cell r="F1531">
            <v>10.3</v>
          </cell>
        </row>
        <row r="1532">
          <cell r="B1532" t="str">
            <v>050132</v>
          </cell>
          <cell r="C1532" t="str">
            <v>027010</v>
          </cell>
          <cell r="D1532" t="str">
            <v>Arame recozido n.18 bwg</v>
          </cell>
          <cell r="E1532" t="str">
            <v>kg</v>
          </cell>
          <cell r="F1532">
            <v>0.13</v>
          </cell>
        </row>
        <row r="1533">
          <cell r="B1533" t="str">
            <v>050133</v>
          </cell>
          <cell r="C1533" t="str">
            <v>010121</v>
          </cell>
          <cell r="D1533" t="str">
            <v>Ferreiro</v>
          </cell>
          <cell r="E1533" t="str">
            <v>h</v>
          </cell>
          <cell r="F1533">
            <v>0.98</v>
          </cell>
        </row>
        <row r="1534">
          <cell r="B1534" t="str">
            <v>050133</v>
          </cell>
          <cell r="C1534" t="str">
            <v>010122</v>
          </cell>
          <cell r="D1534" t="str">
            <v>Ajudante de ferreiro</v>
          </cell>
          <cell r="E1534" t="str">
            <v>h</v>
          </cell>
          <cell r="F1534">
            <v>0.98</v>
          </cell>
        </row>
        <row r="1535">
          <cell r="B1535" t="str">
            <v>050133</v>
          </cell>
          <cell r="C1535" t="str">
            <v>010146</v>
          </cell>
          <cell r="D1535" t="str">
            <v>Servente</v>
          </cell>
          <cell r="E1535" t="str">
            <v>h</v>
          </cell>
          <cell r="F1535">
            <v>0.33100000000000002</v>
          </cell>
        </row>
        <row r="1536">
          <cell r="B1536" t="str">
            <v>050133</v>
          </cell>
          <cell r="C1536" t="str">
            <v>020234</v>
          </cell>
          <cell r="D1536" t="str">
            <v>Estaca 'franki'  520mm capacidade 130t</v>
          </cell>
          <cell r="E1536" t="str">
            <v>m</v>
          </cell>
          <cell r="F1536">
            <v>1</v>
          </cell>
        </row>
        <row r="1537">
          <cell r="B1537" t="str">
            <v>050133</v>
          </cell>
          <cell r="C1537" t="str">
            <v>020508</v>
          </cell>
          <cell r="D1537" t="str">
            <v>Cimento portland</v>
          </cell>
          <cell r="E1537" t="str">
            <v>kg</v>
          </cell>
          <cell r="F1537">
            <v>75</v>
          </cell>
        </row>
        <row r="1538">
          <cell r="B1538" t="str">
            <v>050133</v>
          </cell>
          <cell r="C1538" t="str">
            <v>020518</v>
          </cell>
          <cell r="D1538" t="str">
            <v>Brita 2</v>
          </cell>
          <cell r="E1538" t="str">
            <v>m3</v>
          </cell>
          <cell r="F1538">
            <v>0.3</v>
          </cell>
        </row>
        <row r="1539">
          <cell r="B1539" t="str">
            <v>050133</v>
          </cell>
          <cell r="C1539" t="str">
            <v>020579</v>
          </cell>
          <cell r="D1539" t="str">
            <v>Areia media</v>
          </cell>
          <cell r="E1539" t="str">
            <v>m3</v>
          </cell>
          <cell r="F1539">
            <v>0.14000000000000001</v>
          </cell>
        </row>
        <row r="1540">
          <cell r="B1540" t="str">
            <v>050133</v>
          </cell>
          <cell r="C1540" t="str">
            <v>021502</v>
          </cell>
          <cell r="D1540" t="str">
            <v>Aco ca-25 de 1/4' - 6.3mm</v>
          </cell>
          <cell r="E1540" t="str">
            <v>kg</v>
          </cell>
          <cell r="F1540">
            <v>2</v>
          </cell>
        </row>
        <row r="1541">
          <cell r="B1541" t="str">
            <v>050133</v>
          </cell>
          <cell r="C1541" t="str">
            <v>021507</v>
          </cell>
          <cell r="D1541" t="str">
            <v>Aco ca-25 de 3/4' - 20.0mm</v>
          </cell>
          <cell r="E1541" t="str">
            <v>kg</v>
          </cell>
          <cell r="F1541">
            <v>10.3</v>
          </cell>
        </row>
        <row r="1542">
          <cell r="B1542" t="str">
            <v>050133</v>
          </cell>
          <cell r="C1542" t="str">
            <v>027010</v>
          </cell>
          <cell r="D1542" t="str">
            <v>Arame recozido n.18 bwg</v>
          </cell>
          <cell r="E1542" t="str">
            <v>kg</v>
          </cell>
          <cell r="F1542">
            <v>0.13</v>
          </cell>
        </row>
        <row r="1543">
          <cell r="B1543" t="str">
            <v>050134</v>
          </cell>
          <cell r="C1543" t="str">
            <v>010121</v>
          </cell>
          <cell r="D1543" t="str">
            <v>Ferreiro</v>
          </cell>
          <cell r="E1543" t="str">
            <v>h</v>
          </cell>
          <cell r="F1543">
            <v>1.29</v>
          </cell>
        </row>
        <row r="1544">
          <cell r="B1544" t="str">
            <v>050134</v>
          </cell>
          <cell r="C1544" t="str">
            <v>010122</v>
          </cell>
          <cell r="D1544" t="str">
            <v>Ajudante de ferreiro</v>
          </cell>
          <cell r="E1544" t="str">
            <v>h</v>
          </cell>
          <cell r="F1544">
            <v>1.29</v>
          </cell>
        </row>
        <row r="1545">
          <cell r="B1545" t="str">
            <v>050134</v>
          </cell>
          <cell r="C1545" t="str">
            <v>010146</v>
          </cell>
          <cell r="D1545" t="str">
            <v>Servente</v>
          </cell>
          <cell r="E1545" t="str">
            <v>h</v>
          </cell>
          <cell r="F1545">
            <v>0.435</v>
          </cell>
        </row>
        <row r="1546">
          <cell r="B1546" t="str">
            <v>050134</v>
          </cell>
          <cell r="C1546" t="str">
            <v>020235</v>
          </cell>
          <cell r="D1546" t="str">
            <v>Estaca 'franki'  600mm capacidade 170t</v>
          </cell>
          <cell r="E1546" t="str">
            <v>m</v>
          </cell>
          <cell r="F1546">
            <v>1</v>
          </cell>
        </row>
        <row r="1547">
          <cell r="B1547" t="str">
            <v>050134</v>
          </cell>
          <cell r="C1547" t="str">
            <v>020508</v>
          </cell>
          <cell r="D1547" t="str">
            <v>Cimento portland</v>
          </cell>
          <cell r="E1547" t="str">
            <v>kg</v>
          </cell>
          <cell r="F1547">
            <v>100</v>
          </cell>
        </row>
        <row r="1548">
          <cell r="B1548" t="str">
            <v>050134</v>
          </cell>
          <cell r="C1548" t="str">
            <v>020518</v>
          </cell>
          <cell r="D1548" t="str">
            <v>Brita 2</v>
          </cell>
          <cell r="E1548" t="str">
            <v>m3</v>
          </cell>
          <cell r="F1548">
            <v>0.4</v>
          </cell>
        </row>
        <row r="1549">
          <cell r="B1549" t="str">
            <v>050134</v>
          </cell>
          <cell r="C1549" t="str">
            <v>020579</v>
          </cell>
          <cell r="D1549" t="str">
            <v>Areia media</v>
          </cell>
          <cell r="E1549" t="str">
            <v>m3</v>
          </cell>
          <cell r="F1549">
            <v>0.18</v>
          </cell>
        </row>
        <row r="1550">
          <cell r="B1550" t="str">
            <v>050134</v>
          </cell>
          <cell r="C1550" t="str">
            <v>021502</v>
          </cell>
          <cell r="D1550" t="str">
            <v>Aco ca-25 de 1/4' - 6.3mm</v>
          </cell>
          <cell r="E1550" t="str">
            <v>kg</v>
          </cell>
          <cell r="F1550">
            <v>2.2999999999999998</v>
          </cell>
        </row>
        <row r="1551">
          <cell r="B1551" t="str">
            <v>050134</v>
          </cell>
          <cell r="C1551" t="str">
            <v>021508</v>
          </cell>
          <cell r="D1551" t="str">
            <v>Aco ca-25 de 7/8' - 22.0mm</v>
          </cell>
          <cell r="E1551" t="str">
            <v>kg</v>
          </cell>
          <cell r="F1551">
            <v>13.9</v>
          </cell>
        </row>
        <row r="1552">
          <cell r="B1552" t="str">
            <v>050134</v>
          </cell>
          <cell r="C1552" t="str">
            <v>027010</v>
          </cell>
          <cell r="D1552" t="str">
            <v>Arame recozido n.18 bwg</v>
          </cell>
          <cell r="E1552" t="str">
            <v>kg</v>
          </cell>
          <cell r="F1552">
            <v>0.2</v>
          </cell>
        </row>
        <row r="1553">
          <cell r="B1553" t="str">
            <v>050135</v>
          </cell>
          <cell r="C1553" t="str">
            <v>010146</v>
          </cell>
          <cell r="D1553" t="str">
            <v>Servente</v>
          </cell>
          <cell r="E1553" t="str">
            <v>h</v>
          </cell>
          <cell r="F1553">
            <v>0.26600000000000001</v>
          </cell>
        </row>
        <row r="1554">
          <cell r="B1554" t="str">
            <v>050135</v>
          </cell>
          <cell r="C1554" t="str">
            <v>020125</v>
          </cell>
          <cell r="D1554" t="str">
            <v>Cravacao de perfil metalico</v>
          </cell>
          <cell r="E1554" t="str">
            <v>m</v>
          </cell>
          <cell r="F1554">
            <v>1</v>
          </cell>
        </row>
        <row r="1555">
          <cell r="B1555" t="str">
            <v>050135</v>
          </cell>
          <cell r="C1555" t="str">
            <v>020126</v>
          </cell>
          <cell r="D1555" t="str">
            <v>Perfil 'i' 10 x 4 x 5/8"</v>
          </cell>
          <cell r="E1555" t="str">
            <v>kg</v>
          </cell>
          <cell r="F1555">
            <v>59.5</v>
          </cell>
        </row>
        <row r="1556">
          <cell r="B1556" t="str">
            <v>050136</v>
          </cell>
          <cell r="C1556" t="str">
            <v>010146</v>
          </cell>
          <cell r="D1556" t="str">
            <v>Servente</v>
          </cell>
          <cell r="E1556" t="str">
            <v>h</v>
          </cell>
          <cell r="F1556">
            <v>0.26600000000000001</v>
          </cell>
        </row>
        <row r="1557">
          <cell r="B1557" t="str">
            <v>050136</v>
          </cell>
          <cell r="C1557" t="str">
            <v>020125</v>
          </cell>
          <cell r="D1557" t="str">
            <v>Cravacao de perfil metalico</v>
          </cell>
          <cell r="E1557" t="str">
            <v>m</v>
          </cell>
          <cell r="F1557">
            <v>1</v>
          </cell>
        </row>
        <row r="1558">
          <cell r="B1558" t="str">
            <v>050136</v>
          </cell>
          <cell r="C1558" t="str">
            <v>020127</v>
          </cell>
          <cell r="D1558" t="str">
            <v>Perfil 'i' 12 x 5 x 1/4"</v>
          </cell>
          <cell r="E1558" t="str">
            <v>kg</v>
          </cell>
          <cell r="F1558">
            <v>81.900000000000006</v>
          </cell>
        </row>
        <row r="1559">
          <cell r="B1559" t="str">
            <v>050137</v>
          </cell>
          <cell r="C1559" t="str">
            <v>010146</v>
          </cell>
          <cell r="D1559" t="str">
            <v>Servente</v>
          </cell>
          <cell r="E1559" t="str">
            <v>h</v>
          </cell>
          <cell r="F1559">
            <v>0.26600000000000001</v>
          </cell>
        </row>
        <row r="1560">
          <cell r="B1560" t="str">
            <v>050137</v>
          </cell>
          <cell r="C1560" t="str">
            <v>020125</v>
          </cell>
          <cell r="D1560" t="str">
            <v>Cravacao de perfil metalico</v>
          </cell>
          <cell r="E1560" t="str">
            <v>m</v>
          </cell>
          <cell r="F1560">
            <v>1</v>
          </cell>
        </row>
        <row r="1561">
          <cell r="B1561" t="str">
            <v>050137</v>
          </cell>
          <cell r="C1561" t="str">
            <v>020126</v>
          </cell>
          <cell r="D1561" t="str">
            <v>Perfil 'i' 10 x 4 x 5/8"</v>
          </cell>
          <cell r="E1561" t="str">
            <v>kg</v>
          </cell>
          <cell r="F1561">
            <v>119</v>
          </cell>
        </row>
        <row r="1562">
          <cell r="B1562" t="str">
            <v>050138</v>
          </cell>
          <cell r="C1562" t="str">
            <v>010146</v>
          </cell>
          <cell r="D1562" t="str">
            <v>Servente</v>
          </cell>
          <cell r="E1562" t="str">
            <v>h</v>
          </cell>
          <cell r="F1562">
            <v>0.26600000000000001</v>
          </cell>
        </row>
        <row r="1563">
          <cell r="B1563" t="str">
            <v>050138</v>
          </cell>
          <cell r="C1563" t="str">
            <v>020125</v>
          </cell>
          <cell r="D1563" t="str">
            <v>Cravacao de perfil metalico</v>
          </cell>
          <cell r="E1563" t="str">
            <v>m</v>
          </cell>
          <cell r="F1563">
            <v>1</v>
          </cell>
        </row>
        <row r="1564">
          <cell r="B1564" t="str">
            <v>050138</v>
          </cell>
          <cell r="C1564" t="str">
            <v>020127</v>
          </cell>
          <cell r="D1564" t="str">
            <v>Perfil 'i' 12 x 5 x 1/4"</v>
          </cell>
          <cell r="E1564" t="str">
            <v>kg</v>
          </cell>
          <cell r="F1564">
            <v>163.80000000000001</v>
          </cell>
        </row>
        <row r="1565">
          <cell r="B1565" t="str">
            <v>050139</v>
          </cell>
          <cell r="C1565" t="str">
            <v>020167</v>
          </cell>
          <cell r="D1565" t="str">
            <v>Corte de perfil metalico "i" de 10 x 4 x 5/8"</v>
          </cell>
          <cell r="E1565" t="str">
            <v>un</v>
          </cell>
          <cell r="F1565">
            <v>1</v>
          </cell>
        </row>
        <row r="1566">
          <cell r="B1566" t="str">
            <v>050140</v>
          </cell>
          <cell r="C1566" t="str">
            <v>020168</v>
          </cell>
          <cell r="D1566" t="str">
            <v>Corte de perfil metalico "i" de 12 x 5 x 1/4"</v>
          </cell>
          <cell r="E1566" t="str">
            <v>un</v>
          </cell>
          <cell r="F1566">
            <v>1</v>
          </cell>
        </row>
        <row r="1567">
          <cell r="B1567" t="str">
            <v>050141</v>
          </cell>
          <cell r="C1567" t="str">
            <v>020169</v>
          </cell>
          <cell r="D1567" t="str">
            <v>Corte de perfil duplo "i" de 10 x 4 x 5/8"</v>
          </cell>
          <cell r="E1567" t="str">
            <v>un</v>
          </cell>
          <cell r="F1567">
            <v>1</v>
          </cell>
        </row>
        <row r="1568">
          <cell r="B1568" t="str">
            <v>050142</v>
          </cell>
          <cell r="C1568" t="str">
            <v>020170</v>
          </cell>
          <cell r="D1568" t="str">
            <v>Corte de perfil duplo "i" de 12 x 5 x 1/4"</v>
          </cell>
          <cell r="E1568" t="str">
            <v>un</v>
          </cell>
          <cell r="F1568">
            <v>1</v>
          </cell>
        </row>
        <row r="1569">
          <cell r="B1569" t="str">
            <v>050143</v>
          </cell>
          <cell r="C1569" t="str">
            <v>020171</v>
          </cell>
          <cell r="D1569" t="str">
            <v>Solda de topo em perfil "i" de 10 x 4 x 5/8"</v>
          </cell>
          <cell r="E1569" t="str">
            <v>un</v>
          </cell>
          <cell r="F1569">
            <v>1</v>
          </cell>
        </row>
        <row r="1570">
          <cell r="B1570" t="str">
            <v>050144</v>
          </cell>
          <cell r="C1570" t="str">
            <v>020172</v>
          </cell>
          <cell r="D1570" t="str">
            <v>Solda de topo em perfil "i" de 12 x 5 x 1/4"</v>
          </cell>
          <cell r="E1570" t="str">
            <v>un</v>
          </cell>
          <cell r="F1570">
            <v>1</v>
          </cell>
        </row>
        <row r="1571">
          <cell r="B1571" t="str">
            <v>050145</v>
          </cell>
          <cell r="C1571" t="str">
            <v>020173</v>
          </cell>
          <cell r="D1571" t="str">
            <v>Solda de topo em perfil duplo "i" de 10 x 4 x 5/8"</v>
          </cell>
          <cell r="E1571" t="str">
            <v>'n</v>
          </cell>
          <cell r="F1571">
            <v>1</v>
          </cell>
        </row>
        <row r="1572">
          <cell r="B1572" t="str">
            <v>050146</v>
          </cell>
          <cell r="C1572" t="str">
            <v>020174</v>
          </cell>
          <cell r="D1572" t="str">
            <v>Solda de topo em perfil duplo "i" de 12 x 5 x 1/4"</v>
          </cell>
          <cell r="E1572" t="str">
            <v>un</v>
          </cell>
          <cell r="F1572">
            <v>1</v>
          </cell>
        </row>
        <row r="1573">
          <cell r="B1573" t="str">
            <v>050147</v>
          </cell>
          <cell r="C1573" t="str">
            <v>020179</v>
          </cell>
          <cell r="D1573" t="str">
            <v>Solda longitudinal em perfil metalico - empreitada</v>
          </cell>
          <cell r="E1573" t="str">
            <v>m</v>
          </cell>
          <cell r="F1573">
            <v>1</v>
          </cell>
        </row>
        <row r="1574">
          <cell r="B1574" t="str">
            <v>050148</v>
          </cell>
          <cell r="C1574" t="str">
            <v>010142</v>
          </cell>
          <cell r="D1574" t="str">
            <v>Poceiro</v>
          </cell>
          <cell r="E1574" t="str">
            <v>h</v>
          </cell>
          <cell r="F1574">
            <v>10</v>
          </cell>
        </row>
        <row r="1575">
          <cell r="B1575" t="str">
            <v>050148</v>
          </cell>
          <cell r="C1575" t="str">
            <v>010146</v>
          </cell>
          <cell r="D1575" t="str">
            <v>Servente</v>
          </cell>
          <cell r="E1575" t="str">
            <v>h</v>
          </cell>
          <cell r="F1575">
            <v>10</v>
          </cell>
        </row>
        <row r="1576">
          <cell r="B1576" t="str">
            <v>050149</v>
          </cell>
          <cell r="C1576" t="str">
            <v>010139</v>
          </cell>
          <cell r="D1576" t="str">
            <v>Pedreiro</v>
          </cell>
          <cell r="E1576" t="str">
            <v>h</v>
          </cell>
          <cell r="F1576">
            <v>2</v>
          </cell>
        </row>
        <row r="1577">
          <cell r="B1577" t="str">
            <v>050149</v>
          </cell>
          <cell r="C1577" t="str">
            <v>010146</v>
          </cell>
          <cell r="D1577" t="str">
            <v>Servente</v>
          </cell>
          <cell r="E1577" t="str">
            <v>h</v>
          </cell>
          <cell r="F1577">
            <v>12</v>
          </cell>
        </row>
        <row r="1578">
          <cell r="B1578" t="str">
            <v>050149</v>
          </cell>
          <cell r="C1578" t="str">
            <v>020508</v>
          </cell>
          <cell r="D1578" t="str">
            <v>Cimento portland</v>
          </cell>
          <cell r="E1578" t="str">
            <v>kg</v>
          </cell>
          <cell r="F1578">
            <v>268</v>
          </cell>
        </row>
        <row r="1579">
          <cell r="B1579" t="str">
            <v>050149</v>
          </cell>
          <cell r="C1579" t="str">
            <v>020518</v>
          </cell>
          <cell r="D1579" t="str">
            <v>Brita 2</v>
          </cell>
          <cell r="E1579" t="str">
            <v>m3</v>
          </cell>
          <cell r="F1579">
            <v>0.83599999999999997</v>
          </cell>
        </row>
        <row r="1580">
          <cell r="B1580" t="str">
            <v>050149</v>
          </cell>
          <cell r="C1580" t="str">
            <v>020579</v>
          </cell>
          <cell r="D1580" t="str">
            <v>Areia media</v>
          </cell>
          <cell r="E1580" t="str">
            <v>m3</v>
          </cell>
          <cell r="F1580">
            <v>0.93259999999999998</v>
          </cell>
        </row>
        <row r="1581">
          <cell r="B1581" t="str">
            <v>050149</v>
          </cell>
          <cell r="C1581" t="str">
            <v>080125</v>
          </cell>
          <cell r="D1581" t="str">
            <v>Betoneira 5hp</v>
          </cell>
          <cell r="E1581" t="str">
            <v>h</v>
          </cell>
          <cell r="F1581">
            <v>0.71399999999999997</v>
          </cell>
        </row>
        <row r="1582">
          <cell r="B1582" t="str">
            <v>050150</v>
          </cell>
          <cell r="C1582" t="str">
            <v>010139</v>
          </cell>
          <cell r="D1582" t="str">
            <v>Pedreiro</v>
          </cell>
          <cell r="E1582" t="str">
            <v>h</v>
          </cell>
          <cell r="F1582">
            <v>2</v>
          </cell>
        </row>
        <row r="1583">
          <cell r="B1583" t="str">
            <v>050150</v>
          </cell>
          <cell r="C1583" t="str">
            <v>010146</v>
          </cell>
          <cell r="D1583" t="str">
            <v>Servente</v>
          </cell>
          <cell r="E1583" t="str">
            <v>h</v>
          </cell>
          <cell r="F1583">
            <v>12</v>
          </cell>
        </row>
        <row r="1584">
          <cell r="B1584" t="str">
            <v>050150</v>
          </cell>
          <cell r="C1584" t="str">
            <v>020508</v>
          </cell>
          <cell r="D1584" t="str">
            <v>Cimento portland</v>
          </cell>
          <cell r="E1584" t="str">
            <v>kg</v>
          </cell>
          <cell r="F1584">
            <v>280</v>
          </cell>
        </row>
        <row r="1585">
          <cell r="B1585" t="str">
            <v>050150</v>
          </cell>
          <cell r="C1585" t="str">
            <v>020518</v>
          </cell>
          <cell r="D1585" t="str">
            <v>Brita 2</v>
          </cell>
          <cell r="E1585" t="str">
            <v>m3</v>
          </cell>
          <cell r="F1585">
            <v>0.83599999999999997</v>
          </cell>
        </row>
        <row r="1586">
          <cell r="B1586" t="str">
            <v>050150</v>
          </cell>
          <cell r="C1586" t="str">
            <v>020579</v>
          </cell>
          <cell r="D1586" t="str">
            <v>Areia media</v>
          </cell>
          <cell r="E1586" t="str">
            <v>m3</v>
          </cell>
          <cell r="F1586">
            <v>0.92320000000000002</v>
          </cell>
        </row>
        <row r="1587">
          <cell r="B1587" t="str">
            <v>050150</v>
          </cell>
          <cell r="C1587" t="str">
            <v>080125</v>
          </cell>
          <cell r="D1587" t="str">
            <v>Betoneira 5hp</v>
          </cell>
          <cell r="E1587" t="str">
            <v>h</v>
          </cell>
          <cell r="F1587">
            <v>0.71399999999999997</v>
          </cell>
        </row>
        <row r="1588">
          <cell r="B1588" t="str">
            <v>050151</v>
          </cell>
          <cell r="C1588" t="str">
            <v>080125</v>
          </cell>
          <cell r="D1588" t="str">
            <v>Betoneira 5hp</v>
          </cell>
          <cell r="E1588" t="str">
            <v>h</v>
          </cell>
          <cell r="F1588">
            <v>0.71399999999999997</v>
          </cell>
        </row>
        <row r="1589">
          <cell r="B1589" t="str">
            <v>050151</v>
          </cell>
          <cell r="C1589" t="str">
            <v>010146</v>
          </cell>
          <cell r="D1589" t="str">
            <v>Servente</v>
          </cell>
          <cell r="E1589" t="str">
            <v>h</v>
          </cell>
          <cell r="F1589">
            <v>12</v>
          </cell>
        </row>
        <row r="1590">
          <cell r="B1590" t="str">
            <v>050151</v>
          </cell>
          <cell r="C1590" t="str">
            <v>020508</v>
          </cell>
          <cell r="D1590" t="str">
            <v>Cimento portland</v>
          </cell>
          <cell r="E1590" t="str">
            <v>kg</v>
          </cell>
          <cell r="F1590">
            <v>304</v>
          </cell>
        </row>
        <row r="1591">
          <cell r="B1591" t="str">
            <v>050151</v>
          </cell>
          <cell r="C1591" t="str">
            <v>020518</v>
          </cell>
          <cell r="D1591" t="str">
            <v>Brita 2</v>
          </cell>
          <cell r="E1591" t="str">
            <v>m3</v>
          </cell>
          <cell r="F1591">
            <v>0.83599999999999997</v>
          </cell>
        </row>
        <row r="1592">
          <cell r="B1592" t="str">
            <v>050151</v>
          </cell>
          <cell r="C1592" t="str">
            <v>020579</v>
          </cell>
          <cell r="D1592" t="str">
            <v>Areia media</v>
          </cell>
          <cell r="E1592" t="str">
            <v>m3</v>
          </cell>
          <cell r="F1592">
            <v>0.90380000000000005</v>
          </cell>
        </row>
        <row r="1593">
          <cell r="B1593" t="str">
            <v>050151</v>
          </cell>
          <cell r="C1593" t="str">
            <v>010139</v>
          </cell>
          <cell r="D1593" t="str">
            <v>Pedreiro</v>
          </cell>
          <cell r="E1593" t="str">
            <v>h</v>
          </cell>
          <cell r="F1593">
            <v>2</v>
          </cell>
        </row>
        <row r="1594">
          <cell r="B1594" t="str">
            <v>050152</v>
          </cell>
          <cell r="C1594" t="str">
            <v>010139</v>
          </cell>
          <cell r="D1594" t="str">
            <v>Pedreiro</v>
          </cell>
          <cell r="E1594" t="str">
            <v>h</v>
          </cell>
          <cell r="F1594">
            <v>2</v>
          </cell>
        </row>
        <row r="1595">
          <cell r="B1595" t="str">
            <v>050152</v>
          </cell>
          <cell r="C1595" t="str">
            <v>010146</v>
          </cell>
          <cell r="D1595" t="str">
            <v>Servente</v>
          </cell>
          <cell r="E1595" t="str">
            <v>h</v>
          </cell>
          <cell r="F1595">
            <v>12</v>
          </cell>
        </row>
        <row r="1596">
          <cell r="B1596" t="str">
            <v>050152</v>
          </cell>
          <cell r="C1596" t="str">
            <v>020508</v>
          </cell>
          <cell r="D1596" t="str">
            <v>Cimento portland</v>
          </cell>
          <cell r="E1596" t="str">
            <v>kg</v>
          </cell>
          <cell r="F1596">
            <v>214</v>
          </cell>
        </row>
        <row r="1597">
          <cell r="B1597" t="str">
            <v>050152</v>
          </cell>
          <cell r="C1597" t="str">
            <v>020518</v>
          </cell>
          <cell r="D1597" t="str">
            <v>Brita 2</v>
          </cell>
          <cell r="E1597" t="str">
            <v>m3</v>
          </cell>
          <cell r="F1597">
            <v>0.66879999999999995</v>
          </cell>
        </row>
        <row r="1598">
          <cell r="B1598" t="str">
            <v>050152</v>
          </cell>
          <cell r="C1598" t="str">
            <v>020521</v>
          </cell>
          <cell r="D1598" t="str">
            <v>Pedra de mao (rachao)</v>
          </cell>
          <cell r="E1598" t="str">
            <v>m3</v>
          </cell>
          <cell r="F1598">
            <v>0.2</v>
          </cell>
        </row>
        <row r="1599">
          <cell r="B1599" t="str">
            <v>050152</v>
          </cell>
          <cell r="C1599" t="str">
            <v>020579</v>
          </cell>
          <cell r="D1599" t="str">
            <v>Areia media</v>
          </cell>
          <cell r="E1599" t="str">
            <v>m3</v>
          </cell>
          <cell r="F1599">
            <v>0.74609999999999999</v>
          </cell>
        </row>
        <row r="1600">
          <cell r="B1600" t="str">
            <v>050152</v>
          </cell>
          <cell r="C1600" t="str">
            <v>080125</v>
          </cell>
          <cell r="D1600" t="str">
            <v>Betoneira 5hp</v>
          </cell>
          <cell r="E1600" t="str">
            <v>h</v>
          </cell>
          <cell r="F1600">
            <v>0.57120000000000004</v>
          </cell>
        </row>
        <row r="1601">
          <cell r="B1601" t="str">
            <v>050153</v>
          </cell>
          <cell r="C1601" t="str">
            <v>020579</v>
          </cell>
          <cell r="D1601" t="str">
            <v>Areia media</v>
          </cell>
          <cell r="E1601" t="str">
            <v>m3</v>
          </cell>
          <cell r="F1601">
            <v>0.73850000000000005</v>
          </cell>
        </row>
        <row r="1602">
          <cell r="B1602" t="str">
            <v>050153</v>
          </cell>
          <cell r="C1602" t="str">
            <v>010146</v>
          </cell>
          <cell r="D1602" t="str">
            <v>Servente</v>
          </cell>
          <cell r="E1602" t="str">
            <v>h</v>
          </cell>
          <cell r="F1602">
            <v>12</v>
          </cell>
        </row>
        <row r="1603">
          <cell r="B1603" t="str">
            <v>050153</v>
          </cell>
          <cell r="C1603" t="str">
            <v>020508</v>
          </cell>
          <cell r="D1603" t="str">
            <v>Cimento portland</v>
          </cell>
          <cell r="E1603" t="str">
            <v>kg</v>
          </cell>
          <cell r="F1603">
            <v>224</v>
          </cell>
        </row>
        <row r="1604">
          <cell r="B1604" t="str">
            <v>050153</v>
          </cell>
          <cell r="C1604" t="str">
            <v>020518</v>
          </cell>
          <cell r="D1604" t="str">
            <v>Brita 2</v>
          </cell>
          <cell r="E1604" t="str">
            <v>m3</v>
          </cell>
          <cell r="F1604">
            <v>0.66879999999999995</v>
          </cell>
        </row>
        <row r="1605">
          <cell r="B1605" t="str">
            <v>050153</v>
          </cell>
          <cell r="C1605" t="str">
            <v>020521</v>
          </cell>
          <cell r="D1605" t="str">
            <v>Pedra de mao (rachao)</v>
          </cell>
          <cell r="E1605" t="str">
            <v>m3</v>
          </cell>
          <cell r="F1605">
            <v>0.2</v>
          </cell>
        </row>
        <row r="1606">
          <cell r="B1606" t="str">
            <v>050153</v>
          </cell>
          <cell r="C1606" t="str">
            <v>010139</v>
          </cell>
          <cell r="D1606" t="str">
            <v>Pedreiro</v>
          </cell>
          <cell r="E1606" t="str">
            <v>h</v>
          </cell>
          <cell r="F1606">
            <v>2</v>
          </cell>
        </row>
        <row r="1607">
          <cell r="B1607" t="str">
            <v>050153</v>
          </cell>
          <cell r="C1607" t="str">
            <v>080125</v>
          </cell>
          <cell r="D1607" t="str">
            <v>Betoneira 5hp</v>
          </cell>
          <cell r="E1607" t="str">
            <v>h</v>
          </cell>
          <cell r="F1607">
            <v>0.57120000000000004</v>
          </cell>
        </row>
        <row r="1608">
          <cell r="B1608" t="str">
            <v>050154</v>
          </cell>
          <cell r="C1608" t="str">
            <v>010139</v>
          </cell>
          <cell r="D1608" t="str">
            <v>Pedreiro</v>
          </cell>
          <cell r="E1608" t="str">
            <v>h</v>
          </cell>
          <cell r="F1608">
            <v>2</v>
          </cell>
        </row>
        <row r="1609">
          <cell r="B1609" t="str">
            <v>050154</v>
          </cell>
          <cell r="C1609" t="str">
            <v>010146</v>
          </cell>
          <cell r="D1609" t="str">
            <v>Servente</v>
          </cell>
          <cell r="E1609" t="str">
            <v>h</v>
          </cell>
          <cell r="F1609">
            <v>12</v>
          </cell>
        </row>
        <row r="1610">
          <cell r="B1610" t="str">
            <v>050154</v>
          </cell>
          <cell r="C1610" t="str">
            <v>020508</v>
          </cell>
          <cell r="D1610" t="str">
            <v>Cimento portland</v>
          </cell>
          <cell r="E1610" t="str">
            <v>kg</v>
          </cell>
          <cell r="F1610">
            <v>243</v>
          </cell>
        </row>
        <row r="1611">
          <cell r="B1611" t="str">
            <v>050154</v>
          </cell>
          <cell r="C1611" t="str">
            <v>020518</v>
          </cell>
          <cell r="D1611" t="str">
            <v>Brita 2</v>
          </cell>
          <cell r="E1611" t="str">
            <v>m3</v>
          </cell>
          <cell r="F1611">
            <v>0.66879999999999995</v>
          </cell>
        </row>
        <row r="1612">
          <cell r="B1612" t="str">
            <v>050154</v>
          </cell>
          <cell r="C1612" t="str">
            <v>020521</v>
          </cell>
          <cell r="D1612" t="str">
            <v>Pedra de mao (rachao)</v>
          </cell>
          <cell r="E1612" t="str">
            <v>m3</v>
          </cell>
          <cell r="F1612">
            <v>0.2</v>
          </cell>
        </row>
        <row r="1613">
          <cell r="B1613" t="str">
            <v>050154</v>
          </cell>
          <cell r="C1613" t="str">
            <v>020579</v>
          </cell>
          <cell r="D1613" t="str">
            <v>Areia media</v>
          </cell>
          <cell r="E1613" t="str">
            <v>m3</v>
          </cell>
          <cell r="F1613">
            <v>0.72299999999999998</v>
          </cell>
        </row>
        <row r="1614">
          <cell r="B1614" t="str">
            <v>050154</v>
          </cell>
          <cell r="C1614" t="str">
            <v>080125</v>
          </cell>
          <cell r="D1614" t="str">
            <v>Betoneira 5hp</v>
          </cell>
          <cell r="E1614" t="str">
            <v>h</v>
          </cell>
          <cell r="F1614">
            <v>0.57120000000000004</v>
          </cell>
        </row>
        <row r="1615">
          <cell r="B1615" t="str">
            <v>050155</v>
          </cell>
          <cell r="C1615" t="str">
            <v>010139</v>
          </cell>
          <cell r="D1615" t="str">
            <v>Pedreiro</v>
          </cell>
          <cell r="E1615" t="str">
            <v>h</v>
          </cell>
          <cell r="F1615">
            <v>2</v>
          </cell>
        </row>
        <row r="1616">
          <cell r="B1616" t="str">
            <v>050155</v>
          </cell>
          <cell r="C1616" t="str">
            <v>010146</v>
          </cell>
          <cell r="D1616" t="str">
            <v>Servente</v>
          </cell>
          <cell r="E1616" t="str">
            <v>h</v>
          </cell>
          <cell r="F1616">
            <v>6</v>
          </cell>
        </row>
        <row r="1617">
          <cell r="B1617" t="str">
            <v>050155</v>
          </cell>
          <cell r="C1617" t="str">
            <v>020511</v>
          </cell>
          <cell r="D1617" t="str">
            <v>Concreto usinado fck=13.5 mpa</v>
          </cell>
          <cell r="E1617" t="str">
            <v>m3</v>
          </cell>
          <cell r="F1617">
            <v>1.02</v>
          </cell>
        </row>
        <row r="1618">
          <cell r="B1618" t="str">
            <v>050156</v>
          </cell>
          <cell r="C1618" t="str">
            <v>010139</v>
          </cell>
          <cell r="D1618" t="str">
            <v>Pedreiro</v>
          </cell>
          <cell r="E1618" t="str">
            <v>h</v>
          </cell>
          <cell r="F1618">
            <v>2</v>
          </cell>
        </row>
        <row r="1619">
          <cell r="B1619" t="str">
            <v>050156</v>
          </cell>
          <cell r="C1619" t="str">
            <v>010146</v>
          </cell>
          <cell r="D1619" t="str">
            <v>Servente</v>
          </cell>
          <cell r="E1619" t="str">
            <v>h</v>
          </cell>
          <cell r="F1619">
            <v>6</v>
          </cell>
        </row>
        <row r="1620">
          <cell r="B1620" t="str">
            <v>050156</v>
          </cell>
          <cell r="C1620" t="str">
            <v>020512</v>
          </cell>
          <cell r="D1620" t="str">
            <v>Concreto usinado fck=15 mpa</v>
          </cell>
          <cell r="E1620" t="str">
            <v>m3</v>
          </cell>
          <cell r="F1620">
            <v>1.02</v>
          </cell>
        </row>
        <row r="1621">
          <cell r="B1621" t="str">
            <v>050157</v>
          </cell>
          <cell r="C1621" t="str">
            <v>010139</v>
          </cell>
          <cell r="D1621" t="str">
            <v>Pedreiro</v>
          </cell>
          <cell r="E1621" t="str">
            <v>h</v>
          </cell>
          <cell r="F1621">
            <v>2</v>
          </cell>
        </row>
        <row r="1622">
          <cell r="B1622" t="str">
            <v>050157</v>
          </cell>
          <cell r="C1622" t="str">
            <v>010146</v>
          </cell>
          <cell r="D1622" t="str">
            <v>Servente</v>
          </cell>
          <cell r="E1622" t="str">
            <v>h</v>
          </cell>
          <cell r="F1622">
            <v>6</v>
          </cell>
        </row>
        <row r="1623">
          <cell r="B1623" t="str">
            <v>050157</v>
          </cell>
          <cell r="C1623" t="str">
            <v>020513</v>
          </cell>
          <cell r="D1623" t="str">
            <v>Concreto usinado fck=18 mpa</v>
          </cell>
          <cell r="E1623" t="str">
            <v>m3</v>
          </cell>
          <cell r="F1623">
            <v>1.02</v>
          </cell>
        </row>
        <row r="1624">
          <cell r="B1624" t="str">
            <v>050158</v>
          </cell>
          <cell r="C1624" t="str">
            <v>010139</v>
          </cell>
          <cell r="D1624" t="str">
            <v>Pedreiro</v>
          </cell>
          <cell r="E1624" t="str">
            <v>h</v>
          </cell>
          <cell r="F1624">
            <v>0.25</v>
          </cell>
        </row>
        <row r="1625">
          <cell r="B1625" t="str">
            <v>050158</v>
          </cell>
          <cell r="C1625" t="str">
            <v>010146</v>
          </cell>
          <cell r="D1625" t="str">
            <v>Servente</v>
          </cell>
          <cell r="E1625" t="str">
            <v>h</v>
          </cell>
          <cell r="F1625">
            <v>2.5</v>
          </cell>
        </row>
        <row r="1626">
          <cell r="B1626" t="str">
            <v>050201</v>
          </cell>
          <cell r="C1626" t="str">
            <v>010146</v>
          </cell>
          <cell r="D1626" t="str">
            <v>Servente</v>
          </cell>
          <cell r="E1626" t="str">
            <v>h</v>
          </cell>
          <cell r="F1626">
            <v>3.25</v>
          </cell>
        </row>
        <row r="1627">
          <cell r="B1627" t="str">
            <v>050202</v>
          </cell>
          <cell r="C1627" t="str">
            <v>010146</v>
          </cell>
          <cell r="D1627" t="str">
            <v>Servente</v>
          </cell>
          <cell r="E1627" t="str">
            <v>h</v>
          </cell>
          <cell r="F1627">
            <v>3.88</v>
          </cell>
        </row>
        <row r="1628">
          <cell r="B1628" t="str">
            <v>050203</v>
          </cell>
          <cell r="C1628" t="str">
            <v>026560</v>
          </cell>
          <cell r="D1628" t="str">
            <v>Prego - preco medio das bitolas</v>
          </cell>
          <cell r="E1628" t="str">
            <v>kg</v>
          </cell>
          <cell r="F1628">
            <v>0.2</v>
          </cell>
        </row>
        <row r="1629">
          <cell r="B1629" t="str">
            <v>050203</v>
          </cell>
          <cell r="C1629" t="str">
            <v>010111</v>
          </cell>
          <cell r="D1629" t="str">
            <v>Carpinteiro</v>
          </cell>
          <cell r="E1629" t="str">
            <v>h</v>
          </cell>
          <cell r="F1629">
            <v>1.4</v>
          </cell>
        </row>
        <row r="1630">
          <cell r="B1630" t="str">
            <v>050203</v>
          </cell>
          <cell r="C1630" t="str">
            <v>021003</v>
          </cell>
          <cell r="D1630" t="str">
            <v>Escora de eucalipto de 20cm</v>
          </cell>
          <cell r="E1630" t="str">
            <v>m</v>
          </cell>
          <cell r="F1630">
            <v>0.14000000000000001</v>
          </cell>
        </row>
        <row r="1631">
          <cell r="B1631" t="str">
            <v>050203</v>
          </cell>
          <cell r="C1631" t="str">
            <v>021025</v>
          </cell>
          <cell r="D1631" t="str">
            <v>Viga de peroba de 3x16cm</v>
          </cell>
          <cell r="E1631" t="str">
            <v>m</v>
          </cell>
          <cell r="F1631">
            <v>1.25</v>
          </cell>
        </row>
        <row r="1632">
          <cell r="B1632" t="str">
            <v>050203</v>
          </cell>
          <cell r="C1632" t="str">
            <v>021027</v>
          </cell>
          <cell r="D1632" t="str">
            <v>Viga de peroba de 6x16cm</v>
          </cell>
          <cell r="E1632" t="str">
            <v>m</v>
          </cell>
          <cell r="F1632">
            <v>0.15</v>
          </cell>
        </row>
        <row r="1633">
          <cell r="B1633" t="str">
            <v>050203</v>
          </cell>
          <cell r="C1633" t="str">
            <v>010146</v>
          </cell>
          <cell r="D1633" t="str">
            <v>Servente</v>
          </cell>
          <cell r="E1633" t="str">
            <v>h</v>
          </cell>
          <cell r="F1633">
            <v>2.8</v>
          </cell>
        </row>
        <row r="1634">
          <cell r="B1634" t="str">
            <v>050204</v>
          </cell>
          <cell r="C1634" t="str">
            <v>010111</v>
          </cell>
          <cell r="D1634" t="str">
            <v>Carpinteiro</v>
          </cell>
          <cell r="E1634" t="str">
            <v>h</v>
          </cell>
          <cell r="F1634">
            <v>0.7</v>
          </cell>
        </row>
        <row r="1635">
          <cell r="B1635" t="str">
            <v>050204</v>
          </cell>
          <cell r="C1635" t="str">
            <v>010146</v>
          </cell>
          <cell r="D1635" t="str">
            <v>Servente</v>
          </cell>
          <cell r="E1635" t="str">
            <v>h</v>
          </cell>
          <cell r="F1635">
            <v>1.4</v>
          </cell>
        </row>
        <row r="1636">
          <cell r="B1636" t="str">
            <v>050204</v>
          </cell>
          <cell r="C1636" t="str">
            <v>021003</v>
          </cell>
          <cell r="D1636" t="str">
            <v>Escora de eucalipto de 20cm</v>
          </cell>
          <cell r="E1636" t="str">
            <v>m</v>
          </cell>
          <cell r="F1636">
            <v>0.08</v>
          </cell>
        </row>
        <row r="1637">
          <cell r="B1637" t="str">
            <v>050204</v>
          </cell>
          <cell r="C1637" t="str">
            <v>021025</v>
          </cell>
          <cell r="D1637" t="str">
            <v>Viga de peroba de 3x16cm</v>
          </cell>
          <cell r="E1637" t="str">
            <v>m</v>
          </cell>
          <cell r="F1637">
            <v>0.75</v>
          </cell>
        </row>
        <row r="1638">
          <cell r="B1638" t="str">
            <v>050204</v>
          </cell>
          <cell r="C1638" t="str">
            <v>021027</v>
          </cell>
          <cell r="D1638" t="str">
            <v>Viga de peroba de 6x16cm</v>
          </cell>
          <cell r="E1638" t="str">
            <v>m</v>
          </cell>
          <cell r="F1638">
            <v>0.09</v>
          </cell>
        </row>
        <row r="1639">
          <cell r="B1639" t="str">
            <v>050204</v>
          </cell>
          <cell r="C1639" t="str">
            <v>026560</v>
          </cell>
          <cell r="D1639" t="str">
            <v>Prego - preco medio das bitolas</v>
          </cell>
          <cell r="E1639" t="str">
            <v>kg</v>
          </cell>
          <cell r="F1639">
            <v>0.12</v>
          </cell>
        </row>
        <row r="1640">
          <cell r="B1640" t="str">
            <v>050205</v>
          </cell>
          <cell r="C1640" t="str">
            <v>080126</v>
          </cell>
          <cell r="D1640" t="str">
            <v>Bomba de drenagem 1.4 hp</v>
          </cell>
          <cell r="E1640" t="str">
            <v>h</v>
          </cell>
          <cell r="F1640">
            <v>4.1700000000000001E-2</v>
          </cell>
        </row>
        <row r="1641">
          <cell r="B1641" t="str">
            <v>050206</v>
          </cell>
          <cell r="C1641" t="str">
            <v>080127</v>
          </cell>
          <cell r="D1641" t="str">
            <v>Bomba de drenagem 3.7 hp</v>
          </cell>
          <cell r="E1641" t="str">
            <v>h</v>
          </cell>
          <cell r="F1641">
            <v>2.2200000000000001E-2</v>
          </cell>
        </row>
        <row r="1642">
          <cell r="B1642" t="str">
            <v>050207</v>
          </cell>
          <cell r="C1642" t="str">
            <v>010146</v>
          </cell>
          <cell r="D1642" t="str">
            <v>Servente</v>
          </cell>
          <cell r="E1642" t="str">
            <v>h</v>
          </cell>
          <cell r="F1642">
            <v>1.5</v>
          </cell>
        </row>
        <row r="1643">
          <cell r="B1643" t="str">
            <v>050208</v>
          </cell>
          <cell r="C1643" t="str">
            <v>010146</v>
          </cell>
          <cell r="D1643" t="str">
            <v>Servente</v>
          </cell>
          <cell r="E1643" t="str">
            <v>h</v>
          </cell>
          <cell r="F1643">
            <v>1.7</v>
          </cell>
        </row>
        <row r="1644">
          <cell r="B1644" t="str">
            <v>050209</v>
          </cell>
          <cell r="C1644" t="str">
            <v>010146</v>
          </cell>
          <cell r="D1644" t="str">
            <v>Servente</v>
          </cell>
          <cell r="E1644" t="str">
            <v>h</v>
          </cell>
          <cell r="F1644">
            <v>0.45</v>
          </cell>
        </row>
        <row r="1645">
          <cell r="B1645" t="str">
            <v>050210</v>
          </cell>
          <cell r="C1645" t="str">
            <v>010139</v>
          </cell>
          <cell r="D1645" t="str">
            <v>Pedreiro</v>
          </cell>
          <cell r="E1645" t="str">
            <v>h</v>
          </cell>
          <cell r="F1645">
            <v>0.35</v>
          </cell>
        </row>
        <row r="1646">
          <cell r="B1646" t="str">
            <v>050210</v>
          </cell>
          <cell r="C1646" t="str">
            <v>010146</v>
          </cell>
          <cell r="D1646" t="str">
            <v>Servente</v>
          </cell>
          <cell r="E1646" t="str">
            <v>h</v>
          </cell>
          <cell r="F1646">
            <v>3.5</v>
          </cell>
        </row>
        <row r="1647">
          <cell r="B1647" t="str">
            <v>050211</v>
          </cell>
          <cell r="C1647" t="str">
            <v>010146</v>
          </cell>
          <cell r="D1647" t="str">
            <v>Servente</v>
          </cell>
          <cell r="E1647" t="str">
            <v>h</v>
          </cell>
          <cell r="F1647">
            <v>0.12</v>
          </cell>
        </row>
        <row r="1648">
          <cell r="B1648" t="str">
            <v>050211</v>
          </cell>
          <cell r="C1648" t="str">
            <v>080128</v>
          </cell>
          <cell r="D1648" t="str">
            <v>Compactador de placa 7 hp</v>
          </cell>
          <cell r="E1648" t="str">
            <v>h</v>
          </cell>
          <cell r="F1648">
            <v>6.0999999999999999E-2</v>
          </cell>
        </row>
        <row r="1649">
          <cell r="B1649" t="str">
            <v>050212</v>
          </cell>
          <cell r="C1649" t="str">
            <v>010139</v>
          </cell>
          <cell r="D1649" t="str">
            <v>Pedreiro</v>
          </cell>
          <cell r="E1649" t="str">
            <v>h</v>
          </cell>
          <cell r="F1649">
            <v>2</v>
          </cell>
        </row>
        <row r="1650">
          <cell r="B1650" t="str">
            <v>050212</v>
          </cell>
          <cell r="C1650" t="str">
            <v>010146</v>
          </cell>
          <cell r="D1650" t="str">
            <v>Servente</v>
          </cell>
          <cell r="E1650" t="str">
            <v>h</v>
          </cell>
          <cell r="F1650">
            <v>16</v>
          </cell>
        </row>
        <row r="1651">
          <cell r="B1651" t="str">
            <v>050212</v>
          </cell>
          <cell r="C1651" t="str">
            <v>020508</v>
          </cell>
          <cell r="D1651" t="str">
            <v>Cimento portland</v>
          </cell>
          <cell r="E1651" t="str">
            <v>kg</v>
          </cell>
          <cell r="F1651">
            <v>220</v>
          </cell>
        </row>
        <row r="1652">
          <cell r="B1652" t="str">
            <v>050212</v>
          </cell>
          <cell r="C1652" t="str">
            <v>020517</v>
          </cell>
          <cell r="D1652" t="str">
            <v>Brita 1</v>
          </cell>
          <cell r="E1652" t="str">
            <v>m3</v>
          </cell>
          <cell r="F1652">
            <v>0.26300000000000001</v>
          </cell>
        </row>
        <row r="1653">
          <cell r="B1653" t="str">
            <v>050212</v>
          </cell>
          <cell r="C1653" t="str">
            <v>020518</v>
          </cell>
          <cell r="D1653" t="str">
            <v>Brita 2</v>
          </cell>
          <cell r="E1653" t="str">
            <v>m3</v>
          </cell>
          <cell r="F1653">
            <v>0.61499999999999999</v>
          </cell>
        </row>
        <row r="1654">
          <cell r="B1654" t="str">
            <v>050212</v>
          </cell>
          <cell r="C1654" t="str">
            <v>020579</v>
          </cell>
          <cell r="D1654" t="str">
            <v>Areia media</v>
          </cell>
          <cell r="E1654" t="str">
            <v>m3</v>
          </cell>
          <cell r="F1654">
            <v>0.69799999999999995</v>
          </cell>
        </row>
        <row r="1655">
          <cell r="B1655" t="str">
            <v>050213</v>
          </cell>
          <cell r="C1655" t="str">
            <v>010146</v>
          </cell>
          <cell r="D1655" t="str">
            <v>Servente</v>
          </cell>
          <cell r="E1655" t="str">
            <v>h</v>
          </cell>
          <cell r="F1655">
            <v>2.5</v>
          </cell>
        </row>
        <row r="1656">
          <cell r="B1656" t="str">
            <v>050213</v>
          </cell>
          <cell r="C1656" t="str">
            <v>020519</v>
          </cell>
          <cell r="D1656" t="str">
            <v>Brita 3</v>
          </cell>
          <cell r="E1656" t="str">
            <v>m3</v>
          </cell>
          <cell r="F1656">
            <v>1.2</v>
          </cell>
        </row>
        <row r="1657">
          <cell r="B1657" t="str">
            <v>050214</v>
          </cell>
          <cell r="C1657" t="str">
            <v>010139</v>
          </cell>
          <cell r="D1657" t="str">
            <v>Pedreiro</v>
          </cell>
          <cell r="E1657" t="str">
            <v>h</v>
          </cell>
          <cell r="F1657">
            <v>7</v>
          </cell>
        </row>
        <row r="1658">
          <cell r="B1658" t="str">
            <v>050214</v>
          </cell>
          <cell r="C1658" t="str">
            <v>010146</v>
          </cell>
          <cell r="D1658" t="str">
            <v>Servente</v>
          </cell>
          <cell r="E1658" t="str">
            <v>h</v>
          </cell>
          <cell r="F1658">
            <v>10.89</v>
          </cell>
        </row>
        <row r="1659">
          <cell r="B1659" t="str">
            <v>050214</v>
          </cell>
          <cell r="C1659" t="str">
            <v>020506</v>
          </cell>
          <cell r="D1659" t="str">
            <v>Cal virgem em po</v>
          </cell>
          <cell r="E1659" t="str">
            <v>kg</v>
          </cell>
          <cell r="F1659">
            <v>47.6</v>
          </cell>
        </row>
        <row r="1660">
          <cell r="B1660" t="str">
            <v>050214</v>
          </cell>
          <cell r="C1660" t="str">
            <v>020508</v>
          </cell>
          <cell r="D1660" t="str">
            <v>Cimento portland</v>
          </cell>
          <cell r="E1660" t="str">
            <v>kg</v>
          </cell>
          <cell r="F1660">
            <v>28.5</v>
          </cell>
        </row>
        <row r="1661">
          <cell r="B1661" t="str">
            <v>050214</v>
          </cell>
          <cell r="C1661" t="str">
            <v>020579</v>
          </cell>
          <cell r="D1661" t="str">
            <v>Areia media</v>
          </cell>
          <cell r="E1661" t="str">
            <v>m3</v>
          </cell>
          <cell r="F1661">
            <v>0.34660000000000002</v>
          </cell>
        </row>
        <row r="1662">
          <cell r="B1662" t="str">
            <v>050214</v>
          </cell>
          <cell r="C1662" t="str">
            <v>022515</v>
          </cell>
          <cell r="D1662" t="str">
            <v>Tijolo comum</v>
          </cell>
          <cell r="E1662" t="str">
            <v>un</v>
          </cell>
          <cell r="F1662">
            <v>795</v>
          </cell>
        </row>
        <row r="1663">
          <cell r="B1663" t="str">
            <v>050215</v>
          </cell>
          <cell r="C1663" t="str">
            <v>010139</v>
          </cell>
          <cell r="D1663" t="str">
            <v>Pedreiro</v>
          </cell>
          <cell r="E1663" t="str">
            <v>h</v>
          </cell>
          <cell r="F1663">
            <v>7</v>
          </cell>
        </row>
        <row r="1664">
          <cell r="B1664" t="str">
            <v>050215</v>
          </cell>
          <cell r="C1664" t="str">
            <v>010146</v>
          </cell>
          <cell r="D1664" t="str">
            <v>Servente</v>
          </cell>
          <cell r="E1664" t="str">
            <v>h</v>
          </cell>
          <cell r="F1664">
            <v>9.6300000000000008</v>
          </cell>
        </row>
        <row r="1665">
          <cell r="B1665" t="str">
            <v>050215</v>
          </cell>
          <cell r="C1665" t="str">
            <v>020505</v>
          </cell>
          <cell r="D1665" t="str">
            <v>Cal hidratada</v>
          </cell>
          <cell r="E1665" t="str">
            <v>kg</v>
          </cell>
          <cell r="F1665">
            <v>51.87</v>
          </cell>
        </row>
        <row r="1666">
          <cell r="B1666" t="str">
            <v>050215</v>
          </cell>
          <cell r="C1666" t="str">
            <v>020508</v>
          </cell>
          <cell r="D1666" t="str">
            <v>Cimento portland</v>
          </cell>
          <cell r="E1666" t="str">
            <v>kg</v>
          </cell>
          <cell r="F1666">
            <v>51.87</v>
          </cell>
        </row>
        <row r="1667">
          <cell r="B1667" t="str">
            <v>050215</v>
          </cell>
          <cell r="C1667" t="str">
            <v>020579</v>
          </cell>
          <cell r="D1667" t="str">
            <v>Areia media</v>
          </cell>
          <cell r="E1667" t="str">
            <v>m3</v>
          </cell>
          <cell r="F1667">
            <v>0.31979999999999997</v>
          </cell>
        </row>
        <row r="1668">
          <cell r="B1668" t="str">
            <v>050215</v>
          </cell>
          <cell r="C1668" t="str">
            <v>022515</v>
          </cell>
          <cell r="D1668" t="str">
            <v>Tijolo comum</v>
          </cell>
          <cell r="E1668" t="str">
            <v>un</v>
          </cell>
          <cell r="F1668">
            <v>795</v>
          </cell>
        </row>
        <row r="1669">
          <cell r="B1669" t="str">
            <v>050216</v>
          </cell>
          <cell r="C1669" t="str">
            <v>010139</v>
          </cell>
          <cell r="D1669" t="str">
            <v>Pedreiro</v>
          </cell>
          <cell r="E1669" t="str">
            <v>h</v>
          </cell>
          <cell r="F1669">
            <v>6</v>
          </cell>
        </row>
        <row r="1670">
          <cell r="B1670" t="str">
            <v>050216</v>
          </cell>
          <cell r="C1670" t="str">
            <v>010146</v>
          </cell>
          <cell r="D1670" t="str">
            <v>Servente</v>
          </cell>
          <cell r="E1670" t="str">
            <v>h</v>
          </cell>
          <cell r="F1670">
            <v>9</v>
          </cell>
        </row>
        <row r="1671">
          <cell r="B1671" t="str">
            <v>050216</v>
          </cell>
          <cell r="C1671" t="str">
            <v>020508</v>
          </cell>
          <cell r="D1671" t="str">
            <v>Cimento portland</v>
          </cell>
          <cell r="E1671" t="str">
            <v>kg</v>
          </cell>
          <cell r="F1671">
            <v>109.5</v>
          </cell>
        </row>
        <row r="1672">
          <cell r="B1672" t="str">
            <v>050216</v>
          </cell>
          <cell r="C1672" t="str">
            <v>020521</v>
          </cell>
          <cell r="D1672" t="str">
            <v>Pedra de mao (rachao)</v>
          </cell>
          <cell r="E1672" t="str">
            <v>m3</v>
          </cell>
          <cell r="F1672">
            <v>1.1000000000000001</v>
          </cell>
        </row>
        <row r="1673">
          <cell r="B1673" t="str">
            <v>050216</v>
          </cell>
          <cell r="C1673" t="str">
            <v>020579</v>
          </cell>
          <cell r="D1673" t="str">
            <v>Areia media</v>
          </cell>
          <cell r="E1673" t="str">
            <v>m3</v>
          </cell>
          <cell r="F1673">
            <v>0.36480000000000001</v>
          </cell>
        </row>
        <row r="1674">
          <cell r="B1674" t="str">
            <v>050217</v>
          </cell>
          <cell r="C1674" t="str">
            <v>010139</v>
          </cell>
          <cell r="D1674" t="str">
            <v>Pedreiro</v>
          </cell>
          <cell r="E1674" t="str">
            <v>h</v>
          </cell>
          <cell r="F1674">
            <v>3</v>
          </cell>
        </row>
        <row r="1675">
          <cell r="B1675" t="str">
            <v>050217</v>
          </cell>
          <cell r="C1675" t="str">
            <v>010146</v>
          </cell>
          <cell r="D1675" t="str">
            <v>Servente</v>
          </cell>
          <cell r="E1675" t="str">
            <v>h</v>
          </cell>
          <cell r="F1675">
            <v>5</v>
          </cell>
        </row>
        <row r="1676">
          <cell r="B1676" t="str">
            <v>050217</v>
          </cell>
          <cell r="C1676" t="str">
            <v>020508</v>
          </cell>
          <cell r="D1676" t="str">
            <v>Cimento portland</v>
          </cell>
          <cell r="E1676" t="str">
            <v>kg</v>
          </cell>
          <cell r="F1676">
            <v>31.2</v>
          </cell>
        </row>
        <row r="1677">
          <cell r="B1677" t="str">
            <v>050217</v>
          </cell>
          <cell r="C1677" t="str">
            <v>020521</v>
          </cell>
          <cell r="D1677" t="str">
            <v>Pedra de mao (rachao)</v>
          </cell>
          <cell r="E1677" t="str">
            <v>m3</v>
          </cell>
          <cell r="F1677">
            <v>1.1000000000000001</v>
          </cell>
        </row>
        <row r="1678">
          <cell r="B1678" t="str">
            <v>050217</v>
          </cell>
          <cell r="C1678" t="str">
            <v>020525</v>
          </cell>
          <cell r="D1678" t="str">
            <v>Saibro</v>
          </cell>
          <cell r="E1678" t="str">
            <v>m3</v>
          </cell>
          <cell r="F1678">
            <v>0.104</v>
          </cell>
        </row>
        <row r="1679">
          <cell r="B1679" t="str">
            <v>050217</v>
          </cell>
          <cell r="C1679" t="str">
            <v>020579</v>
          </cell>
          <cell r="D1679" t="str">
            <v>Areia media</v>
          </cell>
          <cell r="E1679" t="str">
            <v>m3</v>
          </cell>
          <cell r="F1679">
            <v>0.13</v>
          </cell>
        </row>
        <row r="1680">
          <cell r="B1680" t="str">
            <v>050218</v>
          </cell>
          <cell r="C1680" t="str">
            <v>010139</v>
          </cell>
          <cell r="D1680" t="str">
            <v>Pedreiro</v>
          </cell>
          <cell r="E1680" t="str">
            <v>h</v>
          </cell>
          <cell r="F1680">
            <v>5</v>
          </cell>
        </row>
        <row r="1681">
          <cell r="B1681" t="str">
            <v>050218</v>
          </cell>
          <cell r="C1681" t="str">
            <v>010146</v>
          </cell>
          <cell r="D1681" t="str">
            <v>Servente</v>
          </cell>
          <cell r="E1681" t="str">
            <v>h</v>
          </cell>
          <cell r="F1681">
            <v>5</v>
          </cell>
        </row>
        <row r="1682">
          <cell r="B1682" t="str">
            <v>050218</v>
          </cell>
          <cell r="C1682" t="str">
            <v>020521</v>
          </cell>
          <cell r="D1682" t="str">
            <v>Pedra de mao (rachao)</v>
          </cell>
          <cell r="E1682" t="str">
            <v>m3</v>
          </cell>
          <cell r="F1682">
            <v>1.1000000000000001</v>
          </cell>
        </row>
        <row r="1683">
          <cell r="B1683" t="str">
            <v>050219</v>
          </cell>
          <cell r="C1683" t="str">
            <v>010111</v>
          </cell>
          <cell r="D1683" t="str">
            <v>Carpinteiro</v>
          </cell>
          <cell r="E1683" t="str">
            <v>h</v>
          </cell>
          <cell r="F1683">
            <v>2</v>
          </cell>
        </row>
        <row r="1684">
          <cell r="B1684" t="str">
            <v>050219</v>
          </cell>
          <cell r="C1684" t="str">
            <v>010139</v>
          </cell>
          <cell r="D1684" t="str">
            <v>Pedreiro</v>
          </cell>
          <cell r="E1684" t="str">
            <v>h</v>
          </cell>
          <cell r="F1684">
            <v>6.5</v>
          </cell>
        </row>
        <row r="1685">
          <cell r="B1685" t="str">
            <v>050219</v>
          </cell>
          <cell r="C1685" t="str">
            <v>010146</v>
          </cell>
          <cell r="D1685" t="str">
            <v>Servente</v>
          </cell>
          <cell r="E1685" t="str">
            <v>h</v>
          </cell>
          <cell r="F1685">
            <v>8</v>
          </cell>
        </row>
        <row r="1686">
          <cell r="B1686" t="str">
            <v>050219</v>
          </cell>
          <cell r="C1686" t="str">
            <v>020508</v>
          </cell>
          <cell r="D1686" t="str">
            <v>Cimento portland</v>
          </cell>
          <cell r="E1686" t="str">
            <v>kg</v>
          </cell>
          <cell r="F1686">
            <v>32.56</v>
          </cell>
        </row>
        <row r="1687">
          <cell r="B1687" t="str">
            <v>050219</v>
          </cell>
          <cell r="C1687" t="str">
            <v>020579</v>
          </cell>
          <cell r="D1687" t="str">
            <v>Areia media</v>
          </cell>
          <cell r="E1687" t="str">
            <v>m3</v>
          </cell>
          <cell r="F1687">
            <v>8.1500000000000003E-2</v>
          </cell>
        </row>
        <row r="1688">
          <cell r="B1688" t="str">
            <v>050219</v>
          </cell>
          <cell r="C1688" t="str">
            <v>021035</v>
          </cell>
          <cell r="D1688" t="str">
            <v>Tabua de pinho 1x12' de 1a.</v>
          </cell>
          <cell r="E1688" t="str">
            <v>m2</v>
          </cell>
          <cell r="F1688">
            <v>3.53</v>
          </cell>
        </row>
        <row r="1689">
          <cell r="B1689" t="str">
            <v>050219</v>
          </cell>
          <cell r="C1689" t="str">
            <v>022515</v>
          </cell>
          <cell r="D1689" t="str">
            <v>Tijolo comum</v>
          </cell>
          <cell r="E1689" t="str">
            <v>un</v>
          </cell>
          <cell r="F1689">
            <v>159</v>
          </cell>
        </row>
        <row r="1690">
          <cell r="B1690" t="str">
            <v>050301</v>
          </cell>
          <cell r="C1690" t="str">
            <v>010111</v>
          </cell>
          <cell r="D1690" t="str">
            <v>Carpinteiro</v>
          </cell>
          <cell r="E1690" t="str">
            <v>h</v>
          </cell>
          <cell r="F1690">
            <v>1.3</v>
          </cell>
        </row>
        <row r="1691">
          <cell r="B1691" t="str">
            <v>050301</v>
          </cell>
          <cell r="C1691" t="str">
            <v>010112</v>
          </cell>
          <cell r="D1691" t="str">
            <v>Ajudante de carpinteiro</v>
          </cell>
          <cell r="E1691" t="str">
            <v>h</v>
          </cell>
          <cell r="F1691">
            <v>1.3</v>
          </cell>
        </row>
        <row r="1692">
          <cell r="B1692" t="str">
            <v>050301</v>
          </cell>
          <cell r="C1692" t="str">
            <v>021016</v>
          </cell>
          <cell r="D1692" t="str">
            <v>Sarrafo de pinho de 1'x4' de 3a.construcao</v>
          </cell>
          <cell r="E1692" t="str">
            <v>m</v>
          </cell>
          <cell r="F1692">
            <v>0.5</v>
          </cell>
        </row>
        <row r="1693">
          <cell r="B1693" t="str">
            <v>050301</v>
          </cell>
          <cell r="C1693" t="str">
            <v>021103</v>
          </cell>
          <cell r="D1693" t="str">
            <v>Tabua de pinho de 1' x 12' de 3a. construcao</v>
          </cell>
          <cell r="E1693" t="str">
            <v>m</v>
          </cell>
          <cell r="F1693">
            <v>1</v>
          </cell>
        </row>
        <row r="1694">
          <cell r="B1694" t="str">
            <v>050301</v>
          </cell>
          <cell r="C1694" t="str">
            <v>026569</v>
          </cell>
          <cell r="D1694" t="str">
            <v>Prego 18x27</v>
          </cell>
          <cell r="E1694" t="str">
            <v>kg</v>
          </cell>
          <cell r="F1694">
            <v>0.15</v>
          </cell>
        </row>
        <row r="1695">
          <cell r="B1695" t="str">
            <v>050301</v>
          </cell>
          <cell r="C1695" t="str">
            <v>028008</v>
          </cell>
          <cell r="D1695" t="str">
            <v>Desmoldante para formas</v>
          </cell>
          <cell r="E1695" t="str">
            <v>l</v>
          </cell>
          <cell r="F1695">
            <v>0.4</v>
          </cell>
        </row>
        <row r="1696">
          <cell r="B1696" t="str">
            <v>050401</v>
          </cell>
          <cell r="C1696" t="str">
            <v>010121</v>
          </cell>
          <cell r="D1696" t="str">
            <v>Ferreiro</v>
          </cell>
          <cell r="E1696" t="str">
            <v>h</v>
          </cell>
          <cell r="F1696">
            <v>0.08</v>
          </cell>
        </row>
        <row r="1697">
          <cell r="B1697" t="str">
            <v>050401</v>
          </cell>
          <cell r="C1697" t="str">
            <v>010122</v>
          </cell>
          <cell r="D1697" t="str">
            <v>Ajudante de ferreiro</v>
          </cell>
          <cell r="E1697" t="str">
            <v>h</v>
          </cell>
          <cell r="F1697">
            <v>0.08</v>
          </cell>
        </row>
        <row r="1698">
          <cell r="B1698" t="str">
            <v>050401</v>
          </cell>
          <cell r="C1698" t="str">
            <v>021511</v>
          </cell>
          <cell r="D1698" t="str">
            <v>Aco ca-25 cmd bitola media 6,3a 10 mm (1/4 a 3/8")</v>
          </cell>
          <cell r="E1698" t="str">
            <v>kg</v>
          </cell>
          <cell r="F1698">
            <v>1.2</v>
          </cell>
        </row>
        <row r="1699">
          <cell r="B1699" t="str">
            <v>050401</v>
          </cell>
          <cell r="C1699" t="str">
            <v>027010</v>
          </cell>
          <cell r="D1699" t="str">
            <v>Arame recozido n.18 bwg</v>
          </cell>
          <cell r="E1699" t="str">
            <v>kg</v>
          </cell>
          <cell r="F1699">
            <v>0.02</v>
          </cell>
        </row>
        <row r="1700">
          <cell r="B1700" t="str">
            <v>050402</v>
          </cell>
          <cell r="C1700" t="str">
            <v>010121</v>
          </cell>
          <cell r="D1700" t="str">
            <v>Ferreiro</v>
          </cell>
          <cell r="E1700" t="str">
            <v>h</v>
          </cell>
          <cell r="F1700">
            <v>0.1</v>
          </cell>
        </row>
        <row r="1701">
          <cell r="B1701" t="str">
            <v>050402</v>
          </cell>
          <cell r="C1701" t="str">
            <v>010122</v>
          </cell>
          <cell r="D1701" t="str">
            <v>Ajudante de ferreiro</v>
          </cell>
          <cell r="E1701" t="str">
            <v>h</v>
          </cell>
          <cell r="F1701">
            <v>0.1</v>
          </cell>
        </row>
        <row r="1702">
          <cell r="B1702" t="str">
            <v>050402</v>
          </cell>
          <cell r="C1702" t="str">
            <v>021512</v>
          </cell>
          <cell r="D1702" t="str">
            <v>Aco ca-25 cmd bitola grossa 12,5a 25 mm (1/2 a 1")</v>
          </cell>
          <cell r="E1702" t="str">
            <v>kg</v>
          </cell>
          <cell r="F1702">
            <v>1.2</v>
          </cell>
        </row>
        <row r="1703">
          <cell r="B1703" t="str">
            <v>050402</v>
          </cell>
          <cell r="C1703" t="str">
            <v>027010</v>
          </cell>
          <cell r="D1703" t="str">
            <v>Arame recozido n.18 bwg</v>
          </cell>
          <cell r="E1703" t="str">
            <v>kg</v>
          </cell>
          <cell r="F1703">
            <v>0.03</v>
          </cell>
        </row>
        <row r="1704">
          <cell r="B1704" t="str">
            <v>050403</v>
          </cell>
          <cell r="C1704" t="str">
            <v>010121</v>
          </cell>
          <cell r="D1704" t="str">
            <v>Ferreiro</v>
          </cell>
          <cell r="E1704" t="str">
            <v>h</v>
          </cell>
          <cell r="F1704">
            <v>0.08</v>
          </cell>
        </row>
        <row r="1705">
          <cell r="B1705" t="str">
            <v>050403</v>
          </cell>
          <cell r="C1705" t="str">
            <v>010122</v>
          </cell>
          <cell r="D1705" t="str">
            <v>Ajudante de ferreiro</v>
          </cell>
          <cell r="E1705" t="str">
            <v>h</v>
          </cell>
          <cell r="F1705">
            <v>0.08</v>
          </cell>
        </row>
        <row r="1706">
          <cell r="B1706" t="str">
            <v>050403</v>
          </cell>
          <cell r="C1706" t="str">
            <v>021526</v>
          </cell>
          <cell r="D1706" t="str">
            <v>Aco ca-50 cmd bitola media 6,3 a 10mm (1/4 a 3/8")</v>
          </cell>
          <cell r="E1706" t="str">
            <v>kg</v>
          </cell>
          <cell r="F1706">
            <v>1.1499999999999999</v>
          </cell>
        </row>
        <row r="1707">
          <cell r="B1707" t="str">
            <v>050403</v>
          </cell>
          <cell r="C1707" t="str">
            <v>027010</v>
          </cell>
          <cell r="D1707" t="str">
            <v>Arame recozido n.18 bwg</v>
          </cell>
          <cell r="E1707" t="str">
            <v>kg</v>
          </cell>
          <cell r="F1707">
            <v>0.02</v>
          </cell>
        </row>
        <row r="1708">
          <cell r="B1708" t="str">
            <v>050404</v>
          </cell>
          <cell r="C1708" t="str">
            <v>010121</v>
          </cell>
          <cell r="D1708" t="str">
            <v>Ferreiro</v>
          </cell>
          <cell r="E1708" t="str">
            <v>h</v>
          </cell>
          <cell r="F1708">
            <v>0.1</v>
          </cell>
        </row>
        <row r="1709">
          <cell r="B1709" t="str">
            <v>050404</v>
          </cell>
          <cell r="C1709" t="str">
            <v>010122</v>
          </cell>
          <cell r="D1709" t="str">
            <v>Ajudante de ferreiro</v>
          </cell>
          <cell r="E1709" t="str">
            <v>h</v>
          </cell>
          <cell r="F1709">
            <v>0.1</v>
          </cell>
        </row>
        <row r="1710">
          <cell r="B1710" t="str">
            <v>050404</v>
          </cell>
          <cell r="C1710" t="str">
            <v>021527</v>
          </cell>
          <cell r="D1710" t="str">
            <v>Aca ca-50 cmd bitola grossa 12,5 a 25mm (1/2 a 1")</v>
          </cell>
          <cell r="E1710" t="str">
            <v>kg</v>
          </cell>
          <cell r="F1710">
            <v>1.1499999999999999</v>
          </cell>
        </row>
        <row r="1711">
          <cell r="B1711" t="str">
            <v>050404</v>
          </cell>
          <cell r="C1711" t="str">
            <v>027010</v>
          </cell>
          <cell r="D1711" t="str">
            <v>Arame recozido n.18 bwg</v>
          </cell>
          <cell r="E1711" t="str">
            <v>kg</v>
          </cell>
          <cell r="F1711">
            <v>0.03</v>
          </cell>
        </row>
        <row r="1712">
          <cell r="B1712" t="str">
            <v>050405</v>
          </cell>
          <cell r="C1712" t="str">
            <v>010121</v>
          </cell>
          <cell r="D1712" t="str">
            <v>Ferreiro</v>
          </cell>
          <cell r="E1712" t="str">
            <v>h</v>
          </cell>
          <cell r="F1712">
            <v>7.0000000000000007E-2</v>
          </cell>
        </row>
        <row r="1713">
          <cell r="B1713" t="str">
            <v>050405</v>
          </cell>
          <cell r="C1713" t="str">
            <v>010122</v>
          </cell>
          <cell r="D1713" t="str">
            <v>Ajudante de ferreiro</v>
          </cell>
          <cell r="E1713" t="str">
            <v>h</v>
          </cell>
          <cell r="F1713">
            <v>7.0000000000000007E-2</v>
          </cell>
        </row>
        <row r="1714">
          <cell r="B1714" t="str">
            <v>050405</v>
          </cell>
          <cell r="C1714" t="str">
            <v>021541</v>
          </cell>
          <cell r="D1714" t="str">
            <v>Aco ca-60 cmd bitola fina 4,2 a 6,0 mm</v>
          </cell>
          <cell r="E1714" t="str">
            <v>kg</v>
          </cell>
          <cell r="F1714">
            <v>1.1499999999999999</v>
          </cell>
        </row>
        <row r="1715">
          <cell r="B1715" t="str">
            <v>050405</v>
          </cell>
          <cell r="C1715" t="str">
            <v>027010</v>
          </cell>
          <cell r="D1715" t="str">
            <v>Arame recozido n.18 bwg</v>
          </cell>
          <cell r="E1715" t="str">
            <v>kg</v>
          </cell>
          <cell r="F1715">
            <v>0.02</v>
          </cell>
        </row>
        <row r="1716">
          <cell r="B1716" t="str">
            <v>050406</v>
          </cell>
          <cell r="C1716" t="str">
            <v>010121</v>
          </cell>
          <cell r="D1716" t="str">
            <v>Ferreiro</v>
          </cell>
          <cell r="E1716" t="str">
            <v>h</v>
          </cell>
          <cell r="F1716">
            <v>0.08</v>
          </cell>
        </row>
        <row r="1717">
          <cell r="B1717" t="str">
            <v>050406</v>
          </cell>
          <cell r="C1717" t="str">
            <v>010122</v>
          </cell>
          <cell r="D1717" t="str">
            <v>Ajudante de ferreiro</v>
          </cell>
          <cell r="E1717" t="str">
            <v>h</v>
          </cell>
          <cell r="F1717">
            <v>0.08</v>
          </cell>
        </row>
        <row r="1718">
          <cell r="B1718" t="str">
            <v>050406</v>
          </cell>
          <cell r="C1718" t="str">
            <v>021542</v>
          </cell>
          <cell r="D1718" t="str">
            <v>Aco ca-60 cmd bitola media 6,0 a 9,5 mm</v>
          </cell>
          <cell r="E1718" t="str">
            <v>kg</v>
          </cell>
          <cell r="F1718">
            <v>1.1499999999999999</v>
          </cell>
        </row>
        <row r="1719">
          <cell r="B1719" t="str">
            <v>050406</v>
          </cell>
          <cell r="C1719" t="str">
            <v>027010</v>
          </cell>
          <cell r="D1719" t="str">
            <v>Arame recozido n.18 bwg</v>
          </cell>
          <cell r="E1719" t="str">
            <v>kg</v>
          </cell>
          <cell r="F1719">
            <v>0.02</v>
          </cell>
        </row>
        <row r="1720">
          <cell r="B1720" t="str">
            <v>050407</v>
          </cell>
          <cell r="C1720" t="str">
            <v>010121</v>
          </cell>
          <cell r="D1720" t="str">
            <v>Ferreiro</v>
          </cell>
          <cell r="E1720" t="str">
            <v>h</v>
          </cell>
          <cell r="F1720">
            <v>0.02</v>
          </cell>
        </row>
        <row r="1721">
          <cell r="B1721" t="str">
            <v>050407</v>
          </cell>
          <cell r="C1721" t="str">
            <v>010122</v>
          </cell>
          <cell r="D1721" t="str">
            <v>Ajudante de ferreiro</v>
          </cell>
          <cell r="E1721" t="str">
            <v>h</v>
          </cell>
          <cell r="F1721">
            <v>0.04</v>
          </cell>
        </row>
        <row r="1722">
          <cell r="B1722" t="str">
            <v>050407</v>
          </cell>
          <cell r="C1722" t="str">
            <v>021540</v>
          </cell>
          <cell r="D1722" t="str">
            <v>Tela soldada em aco ca-60 b</v>
          </cell>
          <cell r="E1722" t="str">
            <v>kg</v>
          </cell>
          <cell r="F1722">
            <v>1.03</v>
          </cell>
        </row>
        <row r="1723">
          <cell r="B1723" t="str">
            <v>050407</v>
          </cell>
          <cell r="C1723" t="str">
            <v>027010</v>
          </cell>
          <cell r="D1723" t="str">
            <v>Arame recozido n.18 bwg</v>
          </cell>
          <cell r="E1723" t="str">
            <v>kg</v>
          </cell>
          <cell r="F1723">
            <v>0.01</v>
          </cell>
        </row>
        <row r="1724">
          <cell r="B1724" t="str">
            <v>050501</v>
          </cell>
          <cell r="C1724" t="str">
            <v>010146</v>
          </cell>
          <cell r="D1724" t="str">
            <v>Servente</v>
          </cell>
          <cell r="E1724" t="str">
            <v>h</v>
          </cell>
          <cell r="F1724">
            <v>6</v>
          </cell>
        </row>
        <row r="1725">
          <cell r="B1725" t="str">
            <v>050501</v>
          </cell>
          <cell r="C1725" t="str">
            <v>020508</v>
          </cell>
          <cell r="D1725" t="str">
            <v>Cimento portland</v>
          </cell>
          <cell r="E1725" t="str">
            <v>kg</v>
          </cell>
          <cell r="F1725">
            <v>255</v>
          </cell>
        </row>
        <row r="1726">
          <cell r="B1726" t="str">
            <v>050501</v>
          </cell>
          <cell r="C1726" t="str">
            <v>020517</v>
          </cell>
          <cell r="D1726" t="str">
            <v>Brita 1</v>
          </cell>
          <cell r="E1726" t="str">
            <v>m3</v>
          </cell>
          <cell r="F1726">
            <v>0.20899999999999999</v>
          </cell>
        </row>
        <row r="1727">
          <cell r="B1727" t="str">
            <v>050501</v>
          </cell>
          <cell r="C1727" t="str">
            <v>020518</v>
          </cell>
          <cell r="D1727" t="str">
            <v>Brita 2</v>
          </cell>
          <cell r="E1727" t="str">
            <v>m3</v>
          </cell>
          <cell r="F1727">
            <v>0.627</v>
          </cell>
        </row>
        <row r="1728">
          <cell r="B1728" t="str">
            <v>050501</v>
          </cell>
          <cell r="C1728" t="str">
            <v>020579</v>
          </cell>
          <cell r="D1728" t="str">
            <v>Areia media</v>
          </cell>
          <cell r="E1728" t="str">
            <v>m3</v>
          </cell>
          <cell r="F1728">
            <v>0.94289999999999996</v>
          </cell>
        </row>
        <row r="1729">
          <cell r="B1729" t="str">
            <v>050501</v>
          </cell>
          <cell r="C1729" t="str">
            <v>080125</v>
          </cell>
          <cell r="D1729" t="str">
            <v>Betoneira 5hp</v>
          </cell>
          <cell r="E1729" t="str">
            <v>h</v>
          </cell>
          <cell r="F1729">
            <v>0.71399999999999997</v>
          </cell>
        </row>
        <row r="1730">
          <cell r="B1730" t="str">
            <v>050502</v>
          </cell>
          <cell r="C1730" t="str">
            <v>010146</v>
          </cell>
          <cell r="D1730" t="str">
            <v>Servente</v>
          </cell>
          <cell r="E1730" t="str">
            <v>h</v>
          </cell>
          <cell r="F1730">
            <v>6</v>
          </cell>
        </row>
        <row r="1731">
          <cell r="B1731" t="str">
            <v>050502</v>
          </cell>
          <cell r="C1731" t="str">
            <v>020508</v>
          </cell>
          <cell r="D1731" t="str">
            <v>Cimento portland</v>
          </cell>
          <cell r="E1731" t="str">
            <v>kg</v>
          </cell>
          <cell r="F1731">
            <v>268</v>
          </cell>
        </row>
        <row r="1732">
          <cell r="B1732" t="str">
            <v>050502</v>
          </cell>
          <cell r="C1732" t="str">
            <v>020517</v>
          </cell>
          <cell r="D1732" t="str">
            <v>Brita 1</v>
          </cell>
          <cell r="E1732" t="str">
            <v>m3</v>
          </cell>
          <cell r="F1732">
            <v>0.20899999999999999</v>
          </cell>
        </row>
        <row r="1733">
          <cell r="B1733" t="str">
            <v>050502</v>
          </cell>
          <cell r="C1733" t="str">
            <v>020518</v>
          </cell>
          <cell r="D1733" t="str">
            <v>Brita 2</v>
          </cell>
          <cell r="E1733" t="str">
            <v>m3</v>
          </cell>
          <cell r="F1733">
            <v>0.627</v>
          </cell>
        </row>
        <row r="1734">
          <cell r="B1734" t="str">
            <v>050502</v>
          </cell>
          <cell r="C1734" t="str">
            <v>020579</v>
          </cell>
          <cell r="D1734" t="str">
            <v>Areia media</v>
          </cell>
          <cell r="E1734" t="str">
            <v>m3</v>
          </cell>
          <cell r="F1734">
            <v>0.93259999999999998</v>
          </cell>
        </row>
        <row r="1735">
          <cell r="B1735" t="str">
            <v>050502</v>
          </cell>
          <cell r="C1735" t="str">
            <v>080125</v>
          </cell>
          <cell r="D1735" t="str">
            <v>Betoneira 5hp</v>
          </cell>
          <cell r="E1735" t="str">
            <v>h</v>
          </cell>
          <cell r="F1735">
            <v>0.71399999999999997</v>
          </cell>
        </row>
        <row r="1736">
          <cell r="B1736" t="str">
            <v>050503</v>
          </cell>
          <cell r="C1736" t="str">
            <v>010146</v>
          </cell>
          <cell r="D1736" t="str">
            <v>Servente</v>
          </cell>
          <cell r="E1736" t="str">
            <v>h</v>
          </cell>
          <cell r="F1736">
            <v>6</v>
          </cell>
        </row>
        <row r="1737">
          <cell r="B1737" t="str">
            <v>050503</v>
          </cell>
          <cell r="C1737" t="str">
            <v>020508</v>
          </cell>
          <cell r="D1737" t="str">
            <v>Cimento portland</v>
          </cell>
          <cell r="E1737" t="str">
            <v>kg</v>
          </cell>
          <cell r="F1737">
            <v>281</v>
          </cell>
        </row>
        <row r="1738">
          <cell r="B1738" t="str">
            <v>050503</v>
          </cell>
          <cell r="C1738" t="str">
            <v>020517</v>
          </cell>
          <cell r="D1738" t="str">
            <v>Brita 1</v>
          </cell>
          <cell r="E1738" t="str">
            <v>m3</v>
          </cell>
          <cell r="F1738">
            <v>0.20899999999999999</v>
          </cell>
        </row>
        <row r="1739">
          <cell r="B1739" t="str">
            <v>050503</v>
          </cell>
          <cell r="C1739" t="str">
            <v>020518</v>
          </cell>
          <cell r="D1739" t="str">
            <v>Brita 2</v>
          </cell>
          <cell r="E1739" t="str">
            <v>m3</v>
          </cell>
          <cell r="F1739">
            <v>0.627</v>
          </cell>
        </row>
        <row r="1740">
          <cell r="B1740" t="str">
            <v>050503</v>
          </cell>
          <cell r="C1740" t="str">
            <v>020579</v>
          </cell>
          <cell r="D1740" t="str">
            <v>Areia media</v>
          </cell>
          <cell r="E1740" t="str">
            <v>m3</v>
          </cell>
          <cell r="F1740">
            <v>0.92220000000000002</v>
          </cell>
        </row>
        <row r="1741">
          <cell r="B1741" t="str">
            <v>050503</v>
          </cell>
          <cell r="C1741" t="str">
            <v>080125</v>
          </cell>
          <cell r="D1741" t="str">
            <v>Betoneira 5hp</v>
          </cell>
          <cell r="E1741" t="str">
            <v>h</v>
          </cell>
          <cell r="F1741">
            <v>0.71399999999999997</v>
          </cell>
        </row>
        <row r="1742">
          <cell r="B1742" t="str">
            <v>050504</v>
          </cell>
          <cell r="C1742" t="str">
            <v>010146</v>
          </cell>
          <cell r="D1742" t="str">
            <v>Servente</v>
          </cell>
          <cell r="E1742" t="str">
            <v>h</v>
          </cell>
          <cell r="F1742">
            <v>6</v>
          </cell>
        </row>
        <row r="1743">
          <cell r="B1743" t="str">
            <v>050504</v>
          </cell>
          <cell r="C1743" t="str">
            <v>020508</v>
          </cell>
          <cell r="D1743" t="str">
            <v>Cimento portland</v>
          </cell>
          <cell r="E1743" t="str">
            <v>kg</v>
          </cell>
          <cell r="F1743">
            <v>267</v>
          </cell>
        </row>
        <row r="1744">
          <cell r="B1744" t="str">
            <v>050504</v>
          </cell>
          <cell r="C1744" t="str">
            <v>020517</v>
          </cell>
          <cell r="D1744" t="str">
            <v>Brita 1</v>
          </cell>
          <cell r="E1744" t="str">
            <v>m3</v>
          </cell>
          <cell r="F1744">
            <v>0.20899999999999999</v>
          </cell>
        </row>
        <row r="1745">
          <cell r="B1745" t="str">
            <v>050504</v>
          </cell>
          <cell r="C1745" t="str">
            <v>020518</v>
          </cell>
          <cell r="D1745" t="str">
            <v>Brita 2</v>
          </cell>
          <cell r="E1745" t="str">
            <v>m3</v>
          </cell>
          <cell r="F1745">
            <v>0.627</v>
          </cell>
        </row>
        <row r="1746">
          <cell r="B1746" t="str">
            <v>050504</v>
          </cell>
          <cell r="C1746" t="str">
            <v>020579</v>
          </cell>
          <cell r="D1746" t="str">
            <v>Areia media</v>
          </cell>
          <cell r="E1746" t="str">
            <v>m3</v>
          </cell>
          <cell r="F1746">
            <v>0.93359999999999999</v>
          </cell>
        </row>
        <row r="1747">
          <cell r="B1747" t="str">
            <v>050504</v>
          </cell>
          <cell r="C1747" t="str">
            <v>080125</v>
          </cell>
          <cell r="D1747" t="str">
            <v>Betoneira 5hp</v>
          </cell>
          <cell r="E1747" t="str">
            <v>h</v>
          </cell>
          <cell r="F1747">
            <v>0.71399999999999997</v>
          </cell>
        </row>
        <row r="1748">
          <cell r="B1748" t="str">
            <v>050505</v>
          </cell>
          <cell r="C1748" t="str">
            <v>010146</v>
          </cell>
          <cell r="D1748" t="str">
            <v>Servente</v>
          </cell>
          <cell r="E1748" t="str">
            <v>h</v>
          </cell>
          <cell r="F1748">
            <v>6</v>
          </cell>
        </row>
        <row r="1749">
          <cell r="B1749" t="str">
            <v>050505</v>
          </cell>
          <cell r="C1749" t="str">
            <v>020508</v>
          </cell>
          <cell r="D1749" t="str">
            <v>Cimento portland</v>
          </cell>
          <cell r="E1749" t="str">
            <v>kg</v>
          </cell>
          <cell r="F1749">
            <v>280</v>
          </cell>
        </row>
        <row r="1750">
          <cell r="B1750" t="str">
            <v>050505</v>
          </cell>
          <cell r="C1750" t="str">
            <v>020517</v>
          </cell>
          <cell r="D1750" t="str">
            <v>Brita 1</v>
          </cell>
          <cell r="E1750" t="str">
            <v>m3</v>
          </cell>
          <cell r="F1750">
            <v>0.20899999999999999</v>
          </cell>
        </row>
        <row r="1751">
          <cell r="B1751" t="str">
            <v>050505</v>
          </cell>
          <cell r="C1751" t="str">
            <v>020518</v>
          </cell>
          <cell r="D1751" t="str">
            <v>Brita 2</v>
          </cell>
          <cell r="E1751" t="str">
            <v>m3</v>
          </cell>
          <cell r="F1751">
            <v>0.627</v>
          </cell>
        </row>
        <row r="1752">
          <cell r="B1752" t="str">
            <v>050505</v>
          </cell>
          <cell r="C1752" t="str">
            <v>020579</v>
          </cell>
          <cell r="D1752" t="str">
            <v>Areia media</v>
          </cell>
          <cell r="E1752" t="str">
            <v>m3</v>
          </cell>
          <cell r="F1752">
            <v>0.92320000000000002</v>
          </cell>
        </row>
        <row r="1753">
          <cell r="B1753" t="str">
            <v>050505</v>
          </cell>
          <cell r="C1753" t="str">
            <v>080125</v>
          </cell>
          <cell r="D1753" t="str">
            <v>Betoneira 5hp</v>
          </cell>
          <cell r="E1753" t="str">
            <v>h</v>
          </cell>
          <cell r="F1753">
            <v>0.71399999999999997</v>
          </cell>
        </row>
        <row r="1754">
          <cell r="B1754" t="str">
            <v>050506</v>
          </cell>
          <cell r="C1754" t="str">
            <v>080125</v>
          </cell>
          <cell r="D1754" t="str">
            <v>Betoneira 5hp</v>
          </cell>
          <cell r="E1754" t="str">
            <v>h</v>
          </cell>
          <cell r="F1754">
            <v>0.71399999999999997</v>
          </cell>
        </row>
        <row r="1755">
          <cell r="B1755" t="str">
            <v>050506</v>
          </cell>
          <cell r="C1755" t="str">
            <v>010146</v>
          </cell>
          <cell r="D1755" t="str">
            <v>Servente</v>
          </cell>
          <cell r="E1755" t="str">
            <v>h</v>
          </cell>
          <cell r="F1755">
            <v>6</v>
          </cell>
        </row>
        <row r="1756">
          <cell r="B1756" t="str">
            <v>050506</v>
          </cell>
          <cell r="C1756" t="str">
            <v>020517</v>
          </cell>
          <cell r="D1756" t="str">
            <v>Brita 1</v>
          </cell>
          <cell r="E1756" t="str">
            <v>m3</v>
          </cell>
          <cell r="F1756">
            <v>0.20899999999999999</v>
          </cell>
        </row>
        <row r="1757">
          <cell r="B1757" t="str">
            <v>050506</v>
          </cell>
          <cell r="C1757" t="str">
            <v>020518</v>
          </cell>
          <cell r="D1757" t="str">
            <v>Brita 2</v>
          </cell>
          <cell r="E1757" t="str">
            <v>m3</v>
          </cell>
          <cell r="F1757">
            <v>0.627</v>
          </cell>
        </row>
        <row r="1758">
          <cell r="B1758" t="str">
            <v>050506</v>
          </cell>
          <cell r="C1758" t="str">
            <v>020579</v>
          </cell>
          <cell r="D1758" t="str">
            <v>Areia media</v>
          </cell>
          <cell r="E1758" t="str">
            <v>m3</v>
          </cell>
          <cell r="F1758">
            <v>0.91259999999999997</v>
          </cell>
        </row>
        <row r="1759">
          <cell r="B1759" t="str">
            <v>050506</v>
          </cell>
          <cell r="C1759" t="str">
            <v>020508</v>
          </cell>
          <cell r="D1759" t="str">
            <v>Cimento portland</v>
          </cell>
          <cell r="E1759" t="str">
            <v>kg</v>
          </cell>
          <cell r="F1759">
            <v>293</v>
          </cell>
        </row>
        <row r="1760">
          <cell r="B1760" t="str">
            <v>050507</v>
          </cell>
          <cell r="C1760" t="str">
            <v>010146</v>
          </cell>
          <cell r="D1760" t="str">
            <v>Servente</v>
          </cell>
          <cell r="E1760" t="str">
            <v>h</v>
          </cell>
          <cell r="F1760">
            <v>6</v>
          </cell>
        </row>
        <row r="1761">
          <cell r="B1761" t="str">
            <v>050507</v>
          </cell>
          <cell r="C1761" t="str">
            <v>020508</v>
          </cell>
          <cell r="D1761" t="str">
            <v>Cimento portland</v>
          </cell>
          <cell r="E1761" t="str">
            <v>kg</v>
          </cell>
          <cell r="F1761">
            <v>290</v>
          </cell>
        </row>
        <row r="1762">
          <cell r="B1762" t="str">
            <v>050507</v>
          </cell>
          <cell r="C1762" t="str">
            <v>020517</v>
          </cell>
          <cell r="D1762" t="str">
            <v>Brita 1</v>
          </cell>
          <cell r="E1762" t="str">
            <v>m3</v>
          </cell>
          <cell r="F1762">
            <v>0.20899999999999999</v>
          </cell>
        </row>
        <row r="1763">
          <cell r="B1763" t="str">
            <v>050507</v>
          </cell>
          <cell r="C1763" t="str">
            <v>020518</v>
          </cell>
          <cell r="D1763" t="str">
            <v>Brita 2</v>
          </cell>
          <cell r="E1763" t="str">
            <v>m3</v>
          </cell>
          <cell r="F1763">
            <v>0.627</v>
          </cell>
        </row>
        <row r="1764">
          <cell r="B1764" t="str">
            <v>050507</v>
          </cell>
          <cell r="C1764" t="str">
            <v>020579</v>
          </cell>
          <cell r="D1764" t="str">
            <v>Areia media</v>
          </cell>
          <cell r="E1764" t="str">
            <v>m3</v>
          </cell>
          <cell r="F1764">
            <v>0.91449999999999998</v>
          </cell>
        </row>
        <row r="1765">
          <cell r="B1765" t="str">
            <v>050507</v>
          </cell>
          <cell r="C1765" t="str">
            <v>080125</v>
          </cell>
          <cell r="D1765" t="str">
            <v>Betoneira 5hp</v>
          </cell>
          <cell r="E1765" t="str">
            <v>h</v>
          </cell>
          <cell r="F1765">
            <v>0.71399999999999997</v>
          </cell>
        </row>
        <row r="1766">
          <cell r="B1766" t="str">
            <v>050508</v>
          </cell>
          <cell r="C1766" t="str">
            <v>080125</v>
          </cell>
          <cell r="D1766" t="str">
            <v>Betoneira 5hp</v>
          </cell>
          <cell r="E1766" t="str">
            <v>h</v>
          </cell>
          <cell r="F1766">
            <v>0.71399999999999997</v>
          </cell>
        </row>
        <row r="1767">
          <cell r="B1767" t="str">
            <v>050508</v>
          </cell>
          <cell r="C1767" t="str">
            <v>020508</v>
          </cell>
          <cell r="D1767" t="str">
            <v>Cimento portland</v>
          </cell>
          <cell r="E1767" t="str">
            <v>kg</v>
          </cell>
          <cell r="F1767">
            <v>304</v>
          </cell>
        </row>
        <row r="1768">
          <cell r="B1768" t="str">
            <v>050508</v>
          </cell>
          <cell r="C1768" t="str">
            <v>020517</v>
          </cell>
          <cell r="D1768" t="str">
            <v>Brita 1</v>
          </cell>
          <cell r="E1768" t="str">
            <v>m3</v>
          </cell>
          <cell r="F1768">
            <v>0.20899999999999999</v>
          </cell>
        </row>
        <row r="1769">
          <cell r="B1769" t="str">
            <v>050508</v>
          </cell>
          <cell r="C1769" t="str">
            <v>020518</v>
          </cell>
          <cell r="D1769" t="str">
            <v>Brita 2</v>
          </cell>
          <cell r="E1769" t="str">
            <v>m3</v>
          </cell>
          <cell r="F1769">
            <v>0.627</v>
          </cell>
        </row>
        <row r="1770">
          <cell r="B1770" t="str">
            <v>050508</v>
          </cell>
          <cell r="C1770" t="str">
            <v>020579</v>
          </cell>
          <cell r="D1770" t="str">
            <v>Areia media</v>
          </cell>
          <cell r="E1770" t="str">
            <v>m3</v>
          </cell>
          <cell r="F1770">
            <v>0.90380000000000005</v>
          </cell>
        </row>
        <row r="1771">
          <cell r="B1771" t="str">
            <v>050508</v>
          </cell>
          <cell r="C1771" t="str">
            <v>010146</v>
          </cell>
          <cell r="D1771" t="str">
            <v>Servente</v>
          </cell>
          <cell r="E1771" t="str">
            <v>h</v>
          </cell>
          <cell r="F1771">
            <v>6</v>
          </cell>
        </row>
        <row r="1772">
          <cell r="B1772" t="str">
            <v>050509</v>
          </cell>
          <cell r="C1772" t="str">
            <v>010146</v>
          </cell>
          <cell r="D1772" t="str">
            <v>Servente</v>
          </cell>
          <cell r="E1772" t="str">
            <v>h</v>
          </cell>
          <cell r="F1772">
            <v>6</v>
          </cell>
        </row>
        <row r="1773">
          <cell r="B1773" t="str">
            <v>050509</v>
          </cell>
          <cell r="C1773" t="str">
            <v>020508</v>
          </cell>
          <cell r="D1773" t="str">
            <v>Cimento portland</v>
          </cell>
          <cell r="E1773" t="str">
            <v>kg</v>
          </cell>
          <cell r="F1773">
            <v>306</v>
          </cell>
        </row>
        <row r="1774">
          <cell r="B1774" t="str">
            <v>050509</v>
          </cell>
          <cell r="C1774" t="str">
            <v>020517</v>
          </cell>
          <cell r="D1774" t="str">
            <v>Brita 1</v>
          </cell>
          <cell r="E1774" t="str">
            <v>m3</v>
          </cell>
          <cell r="F1774">
            <v>0.20899999999999999</v>
          </cell>
        </row>
        <row r="1775">
          <cell r="B1775" t="str">
            <v>050509</v>
          </cell>
          <cell r="C1775" t="str">
            <v>020518</v>
          </cell>
          <cell r="D1775" t="str">
            <v>Brita 2</v>
          </cell>
          <cell r="E1775" t="str">
            <v>m3</v>
          </cell>
          <cell r="F1775">
            <v>0.627</v>
          </cell>
        </row>
        <row r="1776">
          <cell r="B1776" t="str">
            <v>050509</v>
          </cell>
          <cell r="C1776" t="str">
            <v>020579</v>
          </cell>
          <cell r="D1776" t="str">
            <v>Areia media</v>
          </cell>
          <cell r="E1776" t="str">
            <v>m3</v>
          </cell>
          <cell r="F1776">
            <v>0.90139999999999998</v>
          </cell>
        </row>
        <row r="1777">
          <cell r="B1777" t="str">
            <v>050509</v>
          </cell>
          <cell r="C1777" t="str">
            <v>080125</v>
          </cell>
          <cell r="D1777" t="str">
            <v>Betoneira 5hp</v>
          </cell>
          <cell r="E1777" t="str">
            <v>h</v>
          </cell>
          <cell r="F1777">
            <v>0.71399999999999997</v>
          </cell>
        </row>
        <row r="1778">
          <cell r="B1778" t="str">
            <v>050510</v>
          </cell>
          <cell r="C1778" t="str">
            <v>010146</v>
          </cell>
          <cell r="D1778" t="str">
            <v>Servente</v>
          </cell>
          <cell r="E1778" t="str">
            <v>h</v>
          </cell>
          <cell r="F1778">
            <v>6</v>
          </cell>
        </row>
        <row r="1779">
          <cell r="B1779" t="str">
            <v>050510</v>
          </cell>
          <cell r="C1779" t="str">
            <v>020508</v>
          </cell>
          <cell r="D1779" t="str">
            <v>Cimento portland</v>
          </cell>
          <cell r="E1779" t="str">
            <v>kg</v>
          </cell>
          <cell r="F1779">
            <v>320</v>
          </cell>
        </row>
        <row r="1780">
          <cell r="B1780" t="str">
            <v>050510</v>
          </cell>
          <cell r="C1780" t="str">
            <v>020517</v>
          </cell>
          <cell r="D1780" t="str">
            <v>Brita 1</v>
          </cell>
          <cell r="E1780" t="str">
            <v>m3</v>
          </cell>
          <cell r="F1780">
            <v>0.20899999999999999</v>
          </cell>
        </row>
        <row r="1781">
          <cell r="B1781" t="str">
            <v>050510</v>
          </cell>
          <cell r="C1781" t="str">
            <v>020518</v>
          </cell>
          <cell r="D1781" t="str">
            <v>Brita 2</v>
          </cell>
          <cell r="E1781" t="str">
            <v>m3</v>
          </cell>
          <cell r="F1781">
            <v>0.627</v>
          </cell>
        </row>
        <row r="1782">
          <cell r="B1782" t="str">
            <v>050510</v>
          </cell>
          <cell r="C1782" t="str">
            <v>020579</v>
          </cell>
          <cell r="D1782" t="str">
            <v>Areia media</v>
          </cell>
          <cell r="E1782" t="str">
            <v>m3</v>
          </cell>
          <cell r="F1782">
            <v>0.89039999999999997</v>
          </cell>
        </row>
        <row r="1783">
          <cell r="B1783" t="str">
            <v>050510</v>
          </cell>
          <cell r="C1783" t="str">
            <v>080125</v>
          </cell>
          <cell r="D1783" t="str">
            <v>Betoneira 5hp</v>
          </cell>
          <cell r="E1783" t="str">
            <v>h</v>
          </cell>
          <cell r="F1783">
            <v>0.71399999999999997</v>
          </cell>
        </row>
        <row r="1784">
          <cell r="B1784" t="str">
            <v>050511</v>
          </cell>
          <cell r="C1784" t="str">
            <v>020511</v>
          </cell>
          <cell r="D1784" t="str">
            <v>Concreto usinado fck=13.5 mpa</v>
          </cell>
          <cell r="E1784" t="str">
            <v>m3</v>
          </cell>
          <cell r="F1784">
            <v>1.02</v>
          </cell>
        </row>
        <row r="1785">
          <cell r="B1785" t="str">
            <v>050512</v>
          </cell>
          <cell r="C1785" t="str">
            <v>020512</v>
          </cell>
          <cell r="D1785" t="str">
            <v>Concreto usinado fck=15 mpa</v>
          </cell>
          <cell r="E1785" t="str">
            <v>m3</v>
          </cell>
          <cell r="F1785">
            <v>1.02</v>
          </cell>
        </row>
        <row r="1786">
          <cell r="B1786" t="str">
            <v>050513</v>
          </cell>
          <cell r="C1786" t="str">
            <v>020513</v>
          </cell>
          <cell r="D1786" t="str">
            <v>Concreto usinado fck=18 mpa</v>
          </cell>
          <cell r="E1786" t="str">
            <v>m3</v>
          </cell>
          <cell r="F1786">
            <v>1.02</v>
          </cell>
        </row>
        <row r="1787">
          <cell r="B1787" t="str">
            <v>050514</v>
          </cell>
          <cell r="C1787" t="str">
            <v>020514</v>
          </cell>
          <cell r="D1787" t="str">
            <v>Concreto usinado fck=20 mpa</v>
          </cell>
          <cell r="E1787" t="str">
            <v>m3</v>
          </cell>
          <cell r="F1787">
            <v>1.02</v>
          </cell>
        </row>
        <row r="1788">
          <cell r="B1788" t="str">
            <v>050515</v>
          </cell>
          <cell r="C1788" t="str">
            <v>010139</v>
          </cell>
          <cell r="D1788" t="str">
            <v>Pedreiro</v>
          </cell>
          <cell r="E1788" t="str">
            <v>h</v>
          </cell>
          <cell r="F1788">
            <v>2</v>
          </cell>
        </row>
        <row r="1789">
          <cell r="B1789" t="str">
            <v>050515</v>
          </cell>
          <cell r="C1789" t="str">
            <v>010146</v>
          </cell>
          <cell r="D1789" t="str">
            <v>Servente</v>
          </cell>
          <cell r="E1789" t="str">
            <v>h</v>
          </cell>
          <cell r="F1789">
            <v>6</v>
          </cell>
        </row>
        <row r="1790">
          <cell r="B1790" t="str">
            <v>050516</v>
          </cell>
          <cell r="C1790" t="str">
            <v>010146</v>
          </cell>
          <cell r="D1790" t="str">
            <v>Servente</v>
          </cell>
          <cell r="E1790" t="str">
            <v>h</v>
          </cell>
          <cell r="F1790">
            <v>0.27</v>
          </cell>
        </row>
        <row r="1791">
          <cell r="B1791" t="str">
            <v>050516</v>
          </cell>
          <cell r="C1791" t="str">
            <v>028001</v>
          </cell>
          <cell r="D1791" t="str">
            <v>Bombeamento de concreto</v>
          </cell>
          <cell r="E1791" t="str">
            <v>m3</v>
          </cell>
          <cell r="F1791">
            <v>1</v>
          </cell>
        </row>
        <row r="1792">
          <cell r="B1792" t="str">
            <v>050516</v>
          </cell>
          <cell r="C1792" t="str">
            <v>080144</v>
          </cell>
          <cell r="D1792" t="str">
            <v>Vibrador de imersao eletrico 2hp</v>
          </cell>
          <cell r="E1792" t="str">
            <v>h</v>
          </cell>
          <cell r="F1792">
            <v>0.1</v>
          </cell>
        </row>
        <row r="1793">
          <cell r="B1793" t="str">
            <v>060101</v>
          </cell>
          <cell r="C1793" t="str">
            <v>010111</v>
          </cell>
          <cell r="D1793" t="str">
            <v>Carpinteiro</v>
          </cell>
          <cell r="E1793" t="str">
            <v>h</v>
          </cell>
          <cell r="F1793">
            <v>1.5</v>
          </cell>
        </row>
        <row r="1794">
          <cell r="B1794" t="str">
            <v>060101</v>
          </cell>
          <cell r="C1794" t="str">
            <v>010112</v>
          </cell>
          <cell r="D1794" t="str">
            <v>Ajudante de carpinteiro</v>
          </cell>
          <cell r="E1794" t="str">
            <v>h</v>
          </cell>
          <cell r="F1794">
            <v>1.5</v>
          </cell>
        </row>
        <row r="1795">
          <cell r="B1795" t="str">
            <v>060101</v>
          </cell>
          <cell r="C1795" t="str">
            <v>021009</v>
          </cell>
          <cell r="D1795" t="str">
            <v>Pontalete de pinho de 3'x3' de 3a.construcao</v>
          </cell>
          <cell r="E1795" t="str">
            <v>m</v>
          </cell>
          <cell r="F1795">
            <v>3</v>
          </cell>
        </row>
        <row r="1796">
          <cell r="B1796" t="str">
            <v>060101</v>
          </cell>
          <cell r="C1796" t="str">
            <v>021016</v>
          </cell>
          <cell r="D1796" t="str">
            <v>Sarrafo de pinho de 1'x4' de 3a.construcao</v>
          </cell>
          <cell r="E1796" t="str">
            <v>m</v>
          </cell>
          <cell r="F1796">
            <v>1.53</v>
          </cell>
        </row>
        <row r="1797">
          <cell r="B1797" t="str">
            <v>060101</v>
          </cell>
          <cell r="C1797" t="str">
            <v>021103</v>
          </cell>
          <cell r="D1797" t="str">
            <v>Tabua de pinho de 1' x 12' de 3a. construcao</v>
          </cell>
          <cell r="E1797" t="str">
            <v>m</v>
          </cell>
          <cell r="F1797">
            <v>2.84</v>
          </cell>
        </row>
        <row r="1798">
          <cell r="B1798" t="str">
            <v>060101</v>
          </cell>
          <cell r="C1798" t="str">
            <v>026569</v>
          </cell>
          <cell r="D1798" t="str">
            <v>Prego 18x27</v>
          </cell>
          <cell r="E1798" t="str">
            <v>kg</v>
          </cell>
          <cell r="F1798">
            <v>0.2</v>
          </cell>
        </row>
        <row r="1799">
          <cell r="B1799" t="str">
            <v>060101</v>
          </cell>
          <cell r="C1799" t="str">
            <v>028008</v>
          </cell>
          <cell r="D1799" t="str">
            <v>Desmoldante para formas</v>
          </cell>
          <cell r="E1799" t="str">
            <v>l</v>
          </cell>
          <cell r="F1799">
            <v>0.17</v>
          </cell>
        </row>
        <row r="1800">
          <cell r="B1800" t="str">
            <v>060102</v>
          </cell>
          <cell r="C1800" t="str">
            <v>010111</v>
          </cell>
          <cell r="D1800" t="str">
            <v>Carpinteiro</v>
          </cell>
          <cell r="E1800" t="str">
            <v>h</v>
          </cell>
          <cell r="F1800">
            <v>1.35</v>
          </cell>
        </row>
        <row r="1801">
          <cell r="B1801" t="str">
            <v>060102</v>
          </cell>
          <cell r="C1801" t="str">
            <v>010112</v>
          </cell>
          <cell r="D1801" t="str">
            <v>Ajudante de carpinteiro</v>
          </cell>
          <cell r="E1801" t="str">
            <v>h</v>
          </cell>
          <cell r="F1801">
            <v>1.35</v>
          </cell>
        </row>
        <row r="1802">
          <cell r="B1802" t="str">
            <v>060102</v>
          </cell>
          <cell r="C1802" t="str">
            <v>028008</v>
          </cell>
          <cell r="D1802" t="str">
            <v>Desmoldante para formas</v>
          </cell>
          <cell r="E1802" t="str">
            <v>l</v>
          </cell>
          <cell r="F1802">
            <v>0.1</v>
          </cell>
        </row>
        <row r="1803">
          <cell r="B1803" t="str">
            <v>060102</v>
          </cell>
          <cell r="C1803" t="str">
            <v>021016</v>
          </cell>
          <cell r="D1803" t="str">
            <v>Sarrafo de pinho de 1'x4' de 3a.construcao</v>
          </cell>
          <cell r="E1803" t="str">
            <v>m</v>
          </cell>
          <cell r="F1803">
            <v>1.53</v>
          </cell>
        </row>
        <row r="1804">
          <cell r="B1804" t="str">
            <v>060102</v>
          </cell>
          <cell r="C1804" t="str">
            <v>021032</v>
          </cell>
          <cell r="D1804" t="str">
            <v>Chapa compensada resinada 12mm</v>
          </cell>
          <cell r="E1804" t="str">
            <v>m2</v>
          </cell>
          <cell r="F1804">
            <v>0.43</v>
          </cell>
        </row>
        <row r="1805">
          <cell r="B1805" t="str">
            <v>060102</v>
          </cell>
          <cell r="C1805" t="str">
            <v>021103</v>
          </cell>
          <cell r="D1805" t="str">
            <v>Tabua de pinho de 1' x 12' de 3a. construcao</v>
          </cell>
          <cell r="E1805" t="str">
            <v>m</v>
          </cell>
          <cell r="F1805">
            <v>1.6</v>
          </cell>
        </row>
        <row r="1806">
          <cell r="B1806" t="str">
            <v>060102</v>
          </cell>
          <cell r="C1806" t="str">
            <v>026560</v>
          </cell>
          <cell r="D1806" t="str">
            <v>Prego - preco medio das bitolas</v>
          </cell>
          <cell r="E1806" t="str">
            <v>kg</v>
          </cell>
          <cell r="F1806">
            <v>0.25</v>
          </cell>
        </row>
        <row r="1807">
          <cell r="B1807" t="str">
            <v>060102</v>
          </cell>
          <cell r="C1807" t="str">
            <v>021009</v>
          </cell>
          <cell r="D1807" t="str">
            <v>Pontalete de pinho de 3'x3' de 3a.construcao</v>
          </cell>
          <cell r="E1807" t="str">
            <v>m</v>
          </cell>
          <cell r="F1807">
            <v>2</v>
          </cell>
        </row>
        <row r="1808">
          <cell r="B1808" t="str">
            <v>060103</v>
          </cell>
          <cell r="C1808" t="str">
            <v>010111</v>
          </cell>
          <cell r="D1808" t="str">
            <v>Carpinteiro</v>
          </cell>
          <cell r="E1808" t="str">
            <v>h</v>
          </cell>
          <cell r="F1808">
            <v>1.35</v>
          </cell>
        </row>
        <row r="1809">
          <cell r="B1809" t="str">
            <v>060103</v>
          </cell>
          <cell r="C1809" t="str">
            <v>010112</v>
          </cell>
          <cell r="D1809" t="str">
            <v>Ajudante de carpinteiro</v>
          </cell>
          <cell r="E1809" t="str">
            <v>h</v>
          </cell>
          <cell r="F1809">
            <v>1.35</v>
          </cell>
        </row>
        <row r="1810">
          <cell r="B1810" t="str">
            <v>060103</v>
          </cell>
          <cell r="C1810" t="str">
            <v>021009</v>
          </cell>
          <cell r="D1810" t="str">
            <v>Pontalete de pinho de 3'x3' de 3a.construcao</v>
          </cell>
          <cell r="E1810" t="str">
            <v>m</v>
          </cell>
          <cell r="F1810">
            <v>1.2</v>
          </cell>
        </row>
        <row r="1811">
          <cell r="B1811" t="str">
            <v>060103</v>
          </cell>
          <cell r="C1811" t="str">
            <v>021016</v>
          </cell>
          <cell r="D1811" t="str">
            <v>Sarrafo de pinho de 1'x4' de 3a.construcao</v>
          </cell>
          <cell r="E1811" t="str">
            <v>m</v>
          </cell>
          <cell r="F1811">
            <v>1.53</v>
          </cell>
        </row>
        <row r="1812">
          <cell r="B1812" t="str">
            <v>060103</v>
          </cell>
          <cell r="C1812" t="str">
            <v>021033</v>
          </cell>
          <cell r="D1812" t="str">
            <v>Chapa compensada plastificada 12mm</v>
          </cell>
          <cell r="E1812" t="str">
            <v>m2</v>
          </cell>
          <cell r="F1812">
            <v>0.26</v>
          </cell>
        </row>
        <row r="1813">
          <cell r="B1813" t="str">
            <v>060103</v>
          </cell>
          <cell r="C1813" t="str">
            <v>021103</v>
          </cell>
          <cell r="D1813" t="str">
            <v>Tabua de pinho de 1' x 12' de 3a. construcao</v>
          </cell>
          <cell r="E1813" t="str">
            <v>m</v>
          </cell>
          <cell r="F1813">
            <v>1.17</v>
          </cell>
        </row>
        <row r="1814">
          <cell r="B1814" t="str">
            <v>060103</v>
          </cell>
          <cell r="C1814" t="str">
            <v>026560</v>
          </cell>
          <cell r="D1814" t="str">
            <v>Prego - preco medio das bitolas</v>
          </cell>
          <cell r="E1814" t="str">
            <v>kg</v>
          </cell>
          <cell r="F1814">
            <v>0.25</v>
          </cell>
        </row>
        <row r="1815">
          <cell r="B1815" t="str">
            <v>060104</v>
          </cell>
          <cell r="C1815" t="str">
            <v>010111</v>
          </cell>
          <cell r="D1815" t="str">
            <v>Carpinteiro</v>
          </cell>
          <cell r="E1815" t="str">
            <v>h</v>
          </cell>
          <cell r="F1815">
            <v>2.5</v>
          </cell>
        </row>
        <row r="1816">
          <cell r="B1816" t="str">
            <v>060104</v>
          </cell>
          <cell r="C1816" t="str">
            <v>010112</v>
          </cell>
          <cell r="D1816" t="str">
            <v>Ajudante de carpinteiro</v>
          </cell>
          <cell r="E1816" t="str">
            <v>h</v>
          </cell>
          <cell r="F1816">
            <v>2.5</v>
          </cell>
        </row>
        <row r="1817">
          <cell r="B1817" t="str">
            <v>060104</v>
          </cell>
          <cell r="C1817" t="str">
            <v>021009</v>
          </cell>
          <cell r="D1817" t="str">
            <v>Pontalete de pinho de 3'x3' de 3a.construcao</v>
          </cell>
          <cell r="E1817" t="str">
            <v>m</v>
          </cell>
          <cell r="F1817">
            <v>3</v>
          </cell>
        </row>
        <row r="1818">
          <cell r="B1818" t="str">
            <v>060104</v>
          </cell>
          <cell r="C1818" t="str">
            <v>021030</v>
          </cell>
          <cell r="D1818" t="str">
            <v>Chapa compensada resinada 6mm</v>
          </cell>
          <cell r="E1818" t="str">
            <v>m2</v>
          </cell>
          <cell r="F1818">
            <v>0.65</v>
          </cell>
        </row>
        <row r="1819">
          <cell r="B1819" t="str">
            <v>060104</v>
          </cell>
          <cell r="C1819" t="str">
            <v>021103</v>
          </cell>
          <cell r="D1819" t="str">
            <v>Tabua de pinho de 1' x 12' de 3a. construcao</v>
          </cell>
          <cell r="E1819" t="str">
            <v>m</v>
          </cell>
          <cell r="F1819">
            <v>0.67</v>
          </cell>
        </row>
        <row r="1820">
          <cell r="B1820" t="str">
            <v>060104</v>
          </cell>
          <cell r="C1820" t="str">
            <v>026560</v>
          </cell>
          <cell r="D1820" t="str">
            <v>Prego - preco medio das bitolas</v>
          </cell>
          <cell r="E1820" t="str">
            <v>kg</v>
          </cell>
          <cell r="F1820">
            <v>0.2</v>
          </cell>
        </row>
        <row r="1821">
          <cell r="B1821" t="str">
            <v>060105</v>
          </cell>
          <cell r="C1821" t="str">
            <v>010111</v>
          </cell>
          <cell r="D1821" t="str">
            <v>Carpinteiro</v>
          </cell>
          <cell r="E1821" t="str">
            <v>h</v>
          </cell>
          <cell r="F1821">
            <v>4.38</v>
          </cell>
        </row>
        <row r="1822">
          <cell r="B1822" t="str">
            <v>060105</v>
          </cell>
          <cell r="C1822" t="str">
            <v>010112</v>
          </cell>
          <cell r="D1822" t="str">
            <v>Ajudante de carpinteiro</v>
          </cell>
          <cell r="E1822" t="str">
            <v>h</v>
          </cell>
          <cell r="F1822">
            <v>3.5</v>
          </cell>
        </row>
        <row r="1823">
          <cell r="B1823" t="str">
            <v>060105</v>
          </cell>
          <cell r="C1823" t="str">
            <v>021009</v>
          </cell>
          <cell r="D1823" t="str">
            <v>Pontalete de pinho de 3'x3' de 3a.construcao</v>
          </cell>
          <cell r="E1823" t="str">
            <v>m</v>
          </cell>
          <cell r="F1823">
            <v>3</v>
          </cell>
        </row>
        <row r="1824">
          <cell r="B1824" t="str">
            <v>060105</v>
          </cell>
          <cell r="C1824" t="str">
            <v>021103</v>
          </cell>
          <cell r="D1824" t="str">
            <v>Tabua de pinho de 1' x 12' de 3a. construcao</v>
          </cell>
          <cell r="E1824" t="str">
            <v>m</v>
          </cell>
          <cell r="F1824">
            <v>9</v>
          </cell>
        </row>
        <row r="1825">
          <cell r="B1825" t="str">
            <v>060105</v>
          </cell>
          <cell r="C1825" t="str">
            <v>026560</v>
          </cell>
          <cell r="D1825" t="str">
            <v>Prego - preco medio das bitolas</v>
          </cell>
          <cell r="E1825" t="str">
            <v>kg</v>
          </cell>
          <cell r="F1825">
            <v>0.44</v>
          </cell>
        </row>
        <row r="1826">
          <cell r="B1826" t="str">
            <v>060111</v>
          </cell>
          <cell r="C1826" t="str">
            <v>010146</v>
          </cell>
          <cell r="D1826" t="str">
            <v>Servente</v>
          </cell>
          <cell r="E1826" t="str">
            <v>h</v>
          </cell>
          <cell r="F1826">
            <v>1</v>
          </cell>
        </row>
        <row r="1827">
          <cell r="B1827" t="str">
            <v>060111</v>
          </cell>
          <cell r="C1827" t="str">
            <v>028011</v>
          </cell>
          <cell r="D1827" t="str">
            <v>Poliestireno expandido (isopor)</v>
          </cell>
          <cell r="E1827" t="str">
            <v>m</v>
          </cell>
          <cell r="F1827">
            <v>1</v>
          </cell>
        </row>
        <row r="1828">
          <cell r="B1828" t="str">
            <v>060112</v>
          </cell>
          <cell r="C1828" t="str">
            <v>010146</v>
          </cell>
          <cell r="D1828" t="str">
            <v>Servente</v>
          </cell>
          <cell r="E1828" t="str">
            <v>h</v>
          </cell>
          <cell r="F1828">
            <v>0.1</v>
          </cell>
        </row>
        <row r="1829">
          <cell r="B1829" t="str">
            <v>060112</v>
          </cell>
          <cell r="C1829" t="str">
            <v>021207</v>
          </cell>
          <cell r="D1829" t="str">
            <v>Escora metalica - locacao</v>
          </cell>
          <cell r="E1829" t="str">
            <v>un</v>
          </cell>
          <cell r="F1829">
            <v>1</v>
          </cell>
        </row>
        <row r="1830">
          <cell r="B1830" t="str">
            <v>060113</v>
          </cell>
          <cell r="C1830" t="str">
            <v>010130</v>
          </cell>
          <cell r="D1830" t="str">
            <v>Montador</v>
          </cell>
          <cell r="E1830" t="str">
            <v>h</v>
          </cell>
          <cell r="F1830">
            <v>0.54</v>
          </cell>
        </row>
        <row r="1831">
          <cell r="B1831" t="str">
            <v>060113</v>
          </cell>
          <cell r="C1831" t="str">
            <v>010146</v>
          </cell>
          <cell r="D1831" t="str">
            <v>Servente</v>
          </cell>
          <cell r="E1831" t="str">
            <v>h</v>
          </cell>
          <cell r="F1831">
            <v>2.16</v>
          </cell>
        </row>
        <row r="1832">
          <cell r="B1832" t="str">
            <v>060113</v>
          </cell>
          <cell r="C1832" t="str">
            <v>021208</v>
          </cell>
          <cell r="D1832" t="str">
            <v>Tubo metalico equipado (locacao)</v>
          </cell>
          <cell r="E1832" t="str">
            <v>m</v>
          </cell>
          <cell r="F1832">
            <v>2.5</v>
          </cell>
        </row>
        <row r="1833">
          <cell r="B1833" t="str">
            <v>060114</v>
          </cell>
          <cell r="C1833" t="str">
            <v>010111</v>
          </cell>
          <cell r="D1833" t="str">
            <v>Carpinteiro</v>
          </cell>
          <cell r="E1833" t="str">
            <v>h</v>
          </cell>
          <cell r="F1833">
            <v>0.5</v>
          </cell>
        </row>
        <row r="1834">
          <cell r="B1834" t="str">
            <v>060114</v>
          </cell>
          <cell r="C1834" t="str">
            <v>010112</v>
          </cell>
          <cell r="D1834" t="str">
            <v>Ajudante de carpinteiro</v>
          </cell>
          <cell r="E1834" t="str">
            <v>h</v>
          </cell>
          <cell r="F1834">
            <v>1</v>
          </cell>
        </row>
        <row r="1835">
          <cell r="B1835" t="str">
            <v>060114</v>
          </cell>
          <cell r="C1835" t="str">
            <v>021002</v>
          </cell>
          <cell r="D1835" t="str">
            <v>Escora de eucalipto de 15cm</v>
          </cell>
          <cell r="E1835" t="str">
            <v>m</v>
          </cell>
          <cell r="F1835">
            <v>1</v>
          </cell>
        </row>
        <row r="1836">
          <cell r="B1836" t="str">
            <v>060114</v>
          </cell>
          <cell r="C1836" t="str">
            <v>021009</v>
          </cell>
          <cell r="D1836" t="str">
            <v>Pontalete de pinho de 3'x3' de 3a.construcao</v>
          </cell>
          <cell r="E1836" t="str">
            <v>m</v>
          </cell>
          <cell r="F1836">
            <v>1</v>
          </cell>
        </row>
        <row r="1837">
          <cell r="B1837" t="str">
            <v>060114</v>
          </cell>
          <cell r="C1837" t="str">
            <v>026560</v>
          </cell>
          <cell r="D1837" t="str">
            <v>Prego - preco medio das bitolas</v>
          </cell>
          <cell r="E1837" t="str">
            <v>kg</v>
          </cell>
          <cell r="F1837">
            <v>0.2</v>
          </cell>
        </row>
        <row r="1838">
          <cell r="B1838" t="str">
            <v>060201</v>
          </cell>
          <cell r="C1838" t="str">
            <v>010121</v>
          </cell>
          <cell r="D1838" t="str">
            <v>Ferreiro</v>
          </cell>
          <cell r="E1838" t="str">
            <v>h</v>
          </cell>
          <cell r="F1838">
            <v>0.08</v>
          </cell>
        </row>
        <row r="1839">
          <cell r="B1839" t="str">
            <v>060201</v>
          </cell>
          <cell r="C1839" t="str">
            <v>010122</v>
          </cell>
          <cell r="D1839" t="str">
            <v>Ajudante de ferreiro</v>
          </cell>
          <cell r="E1839" t="str">
            <v>h</v>
          </cell>
          <cell r="F1839">
            <v>0.08</v>
          </cell>
        </row>
        <row r="1840">
          <cell r="B1840" t="str">
            <v>060201</v>
          </cell>
          <cell r="C1840" t="str">
            <v>021511</v>
          </cell>
          <cell r="D1840" t="str">
            <v>Aco ca-25 cmd bitola media 6,3a 10 mm (1/4 a 3/8")</v>
          </cell>
          <cell r="E1840" t="str">
            <v>kg</v>
          </cell>
          <cell r="F1840">
            <v>1.2</v>
          </cell>
        </row>
        <row r="1841">
          <cell r="B1841" t="str">
            <v>060201</v>
          </cell>
          <cell r="C1841" t="str">
            <v>027010</v>
          </cell>
          <cell r="D1841" t="str">
            <v>Arame recozido n.18 bwg</v>
          </cell>
          <cell r="E1841" t="str">
            <v>kg</v>
          </cell>
          <cell r="F1841">
            <v>0.02</v>
          </cell>
        </row>
        <row r="1842">
          <cell r="B1842" t="str">
            <v>060202</v>
          </cell>
          <cell r="C1842" t="str">
            <v>010121</v>
          </cell>
          <cell r="D1842" t="str">
            <v>Ferreiro</v>
          </cell>
          <cell r="E1842" t="str">
            <v>h</v>
          </cell>
          <cell r="F1842">
            <v>0.1</v>
          </cell>
        </row>
        <row r="1843">
          <cell r="B1843" t="str">
            <v>060202</v>
          </cell>
          <cell r="C1843" t="str">
            <v>010122</v>
          </cell>
          <cell r="D1843" t="str">
            <v>Ajudante de ferreiro</v>
          </cell>
          <cell r="E1843" t="str">
            <v>h</v>
          </cell>
          <cell r="F1843">
            <v>0.1</v>
          </cell>
        </row>
        <row r="1844">
          <cell r="B1844" t="str">
            <v>060202</v>
          </cell>
          <cell r="C1844" t="str">
            <v>021512</v>
          </cell>
          <cell r="D1844" t="str">
            <v>Aco ca-25 cmd bitola grossa 12,5a 25 mm (1/2 a 1")</v>
          </cell>
          <cell r="E1844" t="str">
            <v>kg</v>
          </cell>
          <cell r="F1844">
            <v>1.2</v>
          </cell>
        </row>
        <row r="1845">
          <cell r="B1845" t="str">
            <v>060202</v>
          </cell>
          <cell r="C1845" t="str">
            <v>027010</v>
          </cell>
          <cell r="D1845" t="str">
            <v>Arame recozido n.18 bwg</v>
          </cell>
          <cell r="E1845" t="str">
            <v>kg</v>
          </cell>
          <cell r="F1845">
            <v>0.03</v>
          </cell>
        </row>
        <row r="1846">
          <cell r="B1846" t="str">
            <v>060203</v>
          </cell>
          <cell r="C1846" t="str">
            <v>010121</v>
          </cell>
          <cell r="D1846" t="str">
            <v>Ferreiro</v>
          </cell>
          <cell r="E1846" t="str">
            <v>h</v>
          </cell>
          <cell r="F1846">
            <v>0.08</v>
          </cell>
        </row>
        <row r="1847">
          <cell r="B1847" t="str">
            <v>060203</v>
          </cell>
          <cell r="C1847" t="str">
            <v>010122</v>
          </cell>
          <cell r="D1847" t="str">
            <v>Ajudante de ferreiro</v>
          </cell>
          <cell r="E1847" t="str">
            <v>h</v>
          </cell>
          <cell r="F1847">
            <v>0.08</v>
          </cell>
        </row>
        <row r="1848">
          <cell r="B1848" t="str">
            <v>060203</v>
          </cell>
          <cell r="C1848" t="str">
            <v>021526</v>
          </cell>
          <cell r="D1848" t="str">
            <v>Aco ca-50 cmd bitola media 6,3 a 10mm (1/4 a 3/8")</v>
          </cell>
          <cell r="E1848" t="str">
            <v>kg</v>
          </cell>
          <cell r="F1848">
            <v>1.1499999999999999</v>
          </cell>
        </row>
        <row r="1849">
          <cell r="B1849" t="str">
            <v>060203</v>
          </cell>
          <cell r="C1849" t="str">
            <v>027010</v>
          </cell>
          <cell r="D1849" t="str">
            <v>Arame recozido n.18 bwg</v>
          </cell>
          <cell r="E1849" t="str">
            <v>kg</v>
          </cell>
          <cell r="F1849">
            <v>0.02</v>
          </cell>
        </row>
        <row r="1850">
          <cell r="B1850" t="str">
            <v>060204</v>
          </cell>
          <cell r="C1850" t="str">
            <v>010121</v>
          </cell>
          <cell r="D1850" t="str">
            <v>Ferreiro</v>
          </cell>
          <cell r="E1850" t="str">
            <v>h</v>
          </cell>
          <cell r="F1850">
            <v>0.1</v>
          </cell>
        </row>
        <row r="1851">
          <cell r="B1851" t="str">
            <v>060204</v>
          </cell>
          <cell r="C1851" t="str">
            <v>010122</v>
          </cell>
          <cell r="D1851" t="str">
            <v>Ajudante de ferreiro</v>
          </cell>
          <cell r="E1851" t="str">
            <v>h</v>
          </cell>
          <cell r="F1851">
            <v>0.1</v>
          </cell>
        </row>
        <row r="1852">
          <cell r="B1852" t="str">
            <v>060204</v>
          </cell>
          <cell r="C1852" t="str">
            <v>021527</v>
          </cell>
          <cell r="D1852" t="str">
            <v>Aca ca-50 cmd bitola grossa 12,5 a 25mm (1/2 a 1")</v>
          </cell>
          <cell r="E1852" t="str">
            <v>kg</v>
          </cell>
          <cell r="F1852">
            <v>1.1499999999999999</v>
          </cell>
        </row>
        <row r="1853">
          <cell r="B1853" t="str">
            <v>060204</v>
          </cell>
          <cell r="C1853" t="str">
            <v>027010</v>
          </cell>
          <cell r="D1853" t="str">
            <v>Arame recozido n.18 bwg</v>
          </cell>
          <cell r="E1853" t="str">
            <v>kg</v>
          </cell>
          <cell r="F1853">
            <v>0.03</v>
          </cell>
        </row>
        <row r="1854">
          <cell r="B1854" t="str">
            <v>060205</v>
          </cell>
          <cell r="C1854" t="str">
            <v>010121</v>
          </cell>
          <cell r="D1854" t="str">
            <v>Ferreiro</v>
          </cell>
          <cell r="E1854" t="str">
            <v>h</v>
          </cell>
          <cell r="F1854">
            <v>7.0000000000000007E-2</v>
          </cell>
        </row>
        <row r="1855">
          <cell r="B1855" t="str">
            <v>060205</v>
          </cell>
          <cell r="C1855" t="str">
            <v>010122</v>
          </cell>
          <cell r="D1855" t="str">
            <v>Ajudante de ferreiro</v>
          </cell>
          <cell r="E1855" t="str">
            <v>h</v>
          </cell>
          <cell r="F1855">
            <v>7.0000000000000007E-2</v>
          </cell>
        </row>
        <row r="1856">
          <cell r="B1856" t="str">
            <v>060205</v>
          </cell>
          <cell r="C1856" t="str">
            <v>021541</v>
          </cell>
          <cell r="D1856" t="str">
            <v>Aco ca-60 cmd bitola fina 4,2 a 6,0 mm</v>
          </cell>
          <cell r="E1856" t="str">
            <v>kg</v>
          </cell>
          <cell r="F1856">
            <v>1.1499999999999999</v>
          </cell>
        </row>
        <row r="1857">
          <cell r="B1857" t="str">
            <v>060205</v>
          </cell>
          <cell r="C1857" t="str">
            <v>027010</v>
          </cell>
          <cell r="D1857" t="str">
            <v>Arame recozido n.18 bwg</v>
          </cell>
          <cell r="E1857" t="str">
            <v>kg</v>
          </cell>
          <cell r="F1857">
            <v>0.02</v>
          </cell>
        </row>
        <row r="1858">
          <cell r="B1858" t="str">
            <v>060206</v>
          </cell>
          <cell r="C1858" t="str">
            <v>010121</v>
          </cell>
          <cell r="D1858" t="str">
            <v>Ferreiro</v>
          </cell>
          <cell r="E1858" t="str">
            <v>h</v>
          </cell>
          <cell r="F1858">
            <v>0.08</v>
          </cell>
        </row>
        <row r="1859">
          <cell r="B1859" t="str">
            <v>060206</v>
          </cell>
          <cell r="C1859" t="str">
            <v>010122</v>
          </cell>
          <cell r="D1859" t="str">
            <v>Ajudante de ferreiro</v>
          </cell>
          <cell r="E1859" t="str">
            <v>h</v>
          </cell>
          <cell r="F1859">
            <v>0.08</v>
          </cell>
        </row>
        <row r="1860">
          <cell r="B1860" t="str">
            <v>060206</v>
          </cell>
          <cell r="C1860" t="str">
            <v>021542</v>
          </cell>
          <cell r="D1860" t="str">
            <v>Aco ca-60 cmd bitola media 6,0 a 9,5 mm</v>
          </cell>
          <cell r="E1860" t="str">
            <v>kg</v>
          </cell>
          <cell r="F1860">
            <v>1.1499999999999999</v>
          </cell>
        </row>
        <row r="1861">
          <cell r="B1861" t="str">
            <v>060206</v>
          </cell>
          <cell r="C1861" t="str">
            <v>027010</v>
          </cell>
          <cell r="D1861" t="str">
            <v>Arame recozido n.18 bwg</v>
          </cell>
          <cell r="E1861" t="str">
            <v>kg</v>
          </cell>
          <cell r="F1861">
            <v>0.02</v>
          </cell>
        </row>
        <row r="1862">
          <cell r="B1862" t="str">
            <v>060207</v>
          </cell>
          <cell r="C1862" t="str">
            <v>010121</v>
          </cell>
          <cell r="D1862" t="str">
            <v>Ferreiro</v>
          </cell>
          <cell r="E1862" t="str">
            <v>h</v>
          </cell>
          <cell r="F1862">
            <v>0.02</v>
          </cell>
        </row>
        <row r="1863">
          <cell r="B1863" t="str">
            <v>060207</v>
          </cell>
          <cell r="C1863" t="str">
            <v>010122</v>
          </cell>
          <cell r="D1863" t="str">
            <v>Ajudante de ferreiro</v>
          </cell>
          <cell r="E1863" t="str">
            <v>h</v>
          </cell>
          <cell r="F1863">
            <v>0.04</v>
          </cell>
        </row>
        <row r="1864">
          <cell r="B1864" t="str">
            <v>060207</v>
          </cell>
          <cell r="C1864" t="str">
            <v>021540</v>
          </cell>
          <cell r="D1864" t="str">
            <v>Tela soldada em aco ca-60 b</v>
          </cell>
          <cell r="E1864" t="str">
            <v>kg</v>
          </cell>
          <cell r="F1864">
            <v>1.03</v>
          </cell>
        </row>
        <row r="1865">
          <cell r="B1865" t="str">
            <v>060207</v>
          </cell>
          <cell r="C1865" t="str">
            <v>027010</v>
          </cell>
          <cell r="D1865" t="str">
            <v>Arame recozido n.18 bwg</v>
          </cell>
          <cell r="E1865" t="str">
            <v>kg</v>
          </cell>
          <cell r="F1865">
            <v>0.01</v>
          </cell>
        </row>
        <row r="1866">
          <cell r="B1866" t="str">
            <v>060208</v>
          </cell>
          <cell r="C1866" t="str">
            <v>010121</v>
          </cell>
          <cell r="D1866" t="str">
            <v>Ferreiro</v>
          </cell>
          <cell r="E1866" t="str">
            <v>h</v>
          </cell>
          <cell r="F1866">
            <v>0.05</v>
          </cell>
        </row>
        <row r="1867">
          <cell r="B1867" t="str">
            <v>060208</v>
          </cell>
          <cell r="C1867" t="str">
            <v>010122</v>
          </cell>
          <cell r="D1867" t="str">
            <v>Ajudante de ferreiro</v>
          </cell>
          <cell r="E1867" t="str">
            <v>h</v>
          </cell>
          <cell r="F1867">
            <v>0.05</v>
          </cell>
        </row>
        <row r="1868">
          <cell r="B1868" t="str">
            <v>060208</v>
          </cell>
          <cell r="C1868" t="str">
            <v>021547</v>
          </cell>
          <cell r="D1868" t="str">
            <v>Aco ca-50a/60a ate 10mm corte/dobra industrializ.</v>
          </cell>
          <cell r="E1868" t="str">
            <v>kg</v>
          </cell>
          <cell r="F1868">
            <v>1</v>
          </cell>
        </row>
        <row r="1869">
          <cell r="B1869" t="str">
            <v>060208</v>
          </cell>
          <cell r="C1869" t="str">
            <v>027010</v>
          </cell>
          <cell r="D1869" t="str">
            <v>Arame recozido n.18 bwg</v>
          </cell>
          <cell r="E1869" t="str">
            <v>kg</v>
          </cell>
          <cell r="F1869">
            <v>0.02</v>
          </cell>
        </row>
        <row r="1870">
          <cell r="B1870" t="str">
            <v>060209</v>
          </cell>
          <cell r="C1870" t="str">
            <v>010121</v>
          </cell>
          <cell r="D1870" t="str">
            <v>Ferreiro</v>
          </cell>
          <cell r="E1870" t="str">
            <v>h</v>
          </cell>
          <cell r="F1870">
            <v>0.06</v>
          </cell>
        </row>
        <row r="1871">
          <cell r="B1871" t="str">
            <v>060209</v>
          </cell>
          <cell r="C1871" t="str">
            <v>010122</v>
          </cell>
          <cell r="D1871" t="str">
            <v>Ajudante de ferreiro</v>
          </cell>
          <cell r="E1871" t="str">
            <v>h</v>
          </cell>
          <cell r="F1871">
            <v>0.06</v>
          </cell>
        </row>
        <row r="1872">
          <cell r="B1872" t="str">
            <v>060209</v>
          </cell>
          <cell r="C1872" t="str">
            <v>021548</v>
          </cell>
          <cell r="D1872" t="str">
            <v>Aco ca-50a/60a 12.5-40mm corte/dobra industrializ.</v>
          </cell>
          <cell r="E1872" t="str">
            <v>kg</v>
          </cell>
          <cell r="F1872">
            <v>1</v>
          </cell>
        </row>
        <row r="1873">
          <cell r="B1873" t="str">
            <v>060209</v>
          </cell>
          <cell r="C1873" t="str">
            <v>027010</v>
          </cell>
          <cell r="D1873" t="str">
            <v>Arame recozido n.18 bwg</v>
          </cell>
          <cell r="E1873" t="str">
            <v>kg</v>
          </cell>
          <cell r="F1873">
            <v>0.03</v>
          </cell>
        </row>
        <row r="1874">
          <cell r="B1874" t="str">
            <v>060210</v>
          </cell>
          <cell r="C1874" t="str">
            <v>010121</v>
          </cell>
          <cell r="D1874" t="str">
            <v>Ferreiro</v>
          </cell>
          <cell r="E1874" t="str">
            <v>h</v>
          </cell>
          <cell r="F1874">
            <v>7.0000000000000007E-2</v>
          </cell>
        </row>
        <row r="1875">
          <cell r="B1875" t="str">
            <v>060210</v>
          </cell>
          <cell r="C1875" t="str">
            <v>010122</v>
          </cell>
          <cell r="D1875" t="str">
            <v>Ajudante de ferreiro</v>
          </cell>
          <cell r="E1875" t="str">
            <v>h</v>
          </cell>
          <cell r="F1875">
            <v>7.0000000000000007E-2</v>
          </cell>
        </row>
        <row r="1876">
          <cell r="B1876" t="str">
            <v>060210</v>
          </cell>
          <cell r="C1876" t="str">
            <v>010147</v>
          </cell>
          <cell r="D1876" t="str">
            <v>Soldador</v>
          </cell>
          <cell r="E1876" t="str">
            <v>h</v>
          </cell>
          <cell r="F1876">
            <v>0.02</v>
          </cell>
        </row>
        <row r="1877">
          <cell r="B1877" t="str">
            <v>060210</v>
          </cell>
          <cell r="C1877" t="str">
            <v>021549</v>
          </cell>
          <cell r="D1877" t="str">
            <v>Aco ca-50a. soldavel a topo. diam. 12.5 ate 40mm</v>
          </cell>
          <cell r="E1877" t="str">
            <v>kg</v>
          </cell>
          <cell r="F1877">
            <v>1</v>
          </cell>
        </row>
        <row r="1878">
          <cell r="B1878" t="str">
            <v>060210</v>
          </cell>
          <cell r="C1878" t="str">
            <v>027010</v>
          </cell>
          <cell r="D1878" t="str">
            <v>Arame recozido n.18 bwg</v>
          </cell>
          <cell r="E1878" t="str">
            <v>kg</v>
          </cell>
          <cell r="F1878">
            <v>0.02</v>
          </cell>
        </row>
        <row r="1879">
          <cell r="B1879" t="str">
            <v>060304</v>
          </cell>
          <cell r="C1879" t="str">
            <v>010146</v>
          </cell>
          <cell r="D1879" t="str">
            <v>Servente</v>
          </cell>
          <cell r="E1879" t="str">
            <v>h</v>
          </cell>
          <cell r="F1879">
            <v>6</v>
          </cell>
        </row>
        <row r="1880">
          <cell r="B1880" t="str">
            <v>060304</v>
          </cell>
          <cell r="C1880" t="str">
            <v>020508</v>
          </cell>
          <cell r="D1880" t="str">
            <v>Cimento portland</v>
          </cell>
          <cell r="E1880" t="str">
            <v>kg</v>
          </cell>
          <cell r="F1880">
            <v>241</v>
          </cell>
        </row>
        <row r="1881">
          <cell r="B1881" t="str">
            <v>060304</v>
          </cell>
          <cell r="C1881" t="str">
            <v>020517</v>
          </cell>
          <cell r="D1881" t="str">
            <v>Brita 1</v>
          </cell>
          <cell r="E1881" t="str">
            <v>m3</v>
          </cell>
          <cell r="F1881">
            <v>0.83599999999999997</v>
          </cell>
        </row>
        <row r="1882">
          <cell r="B1882" t="str">
            <v>060304</v>
          </cell>
          <cell r="C1882" t="str">
            <v>020579</v>
          </cell>
          <cell r="D1882" t="str">
            <v>Areia media</v>
          </cell>
          <cell r="E1882" t="str">
            <v>m3</v>
          </cell>
          <cell r="F1882">
            <v>0.93030000000000002</v>
          </cell>
        </row>
        <row r="1883">
          <cell r="B1883" t="str">
            <v>060304</v>
          </cell>
          <cell r="C1883" t="str">
            <v>080125</v>
          </cell>
          <cell r="D1883" t="str">
            <v>Betoneira 5hp</v>
          </cell>
          <cell r="E1883" t="str">
            <v>h</v>
          </cell>
          <cell r="F1883">
            <v>0.71399999999999997</v>
          </cell>
        </row>
        <row r="1884">
          <cell r="B1884" t="str">
            <v>060305</v>
          </cell>
          <cell r="C1884" t="str">
            <v>010146</v>
          </cell>
          <cell r="D1884" t="str">
            <v>Servente</v>
          </cell>
          <cell r="E1884" t="str">
            <v>h</v>
          </cell>
          <cell r="F1884">
            <v>6</v>
          </cell>
        </row>
        <row r="1885">
          <cell r="B1885" t="str">
            <v>060305</v>
          </cell>
          <cell r="C1885" t="str">
            <v>020508</v>
          </cell>
          <cell r="D1885" t="str">
            <v>Cimento portland</v>
          </cell>
          <cell r="E1885" t="str">
            <v>kg</v>
          </cell>
          <cell r="F1885">
            <v>268</v>
          </cell>
        </row>
        <row r="1886">
          <cell r="B1886" t="str">
            <v>060305</v>
          </cell>
          <cell r="C1886" t="str">
            <v>020517</v>
          </cell>
          <cell r="D1886" t="str">
            <v>Brita 1</v>
          </cell>
          <cell r="E1886" t="str">
            <v>m3</v>
          </cell>
          <cell r="F1886">
            <v>0.83599999999999997</v>
          </cell>
        </row>
        <row r="1887">
          <cell r="B1887" t="str">
            <v>060305</v>
          </cell>
          <cell r="C1887" t="str">
            <v>020579</v>
          </cell>
          <cell r="D1887" t="str">
            <v>Areia media</v>
          </cell>
          <cell r="E1887" t="str">
            <v>m3</v>
          </cell>
          <cell r="F1887">
            <v>0.90780000000000005</v>
          </cell>
        </row>
        <row r="1888">
          <cell r="B1888" t="str">
            <v>060305</v>
          </cell>
          <cell r="C1888" t="str">
            <v>080125</v>
          </cell>
          <cell r="D1888" t="str">
            <v>Betoneira 5hp</v>
          </cell>
          <cell r="E1888" t="str">
            <v>h</v>
          </cell>
          <cell r="F1888">
            <v>0.71399999999999997</v>
          </cell>
        </row>
        <row r="1889">
          <cell r="B1889" t="str">
            <v>060306</v>
          </cell>
          <cell r="C1889" t="str">
            <v>010146</v>
          </cell>
          <cell r="D1889" t="str">
            <v>Servente</v>
          </cell>
          <cell r="E1889" t="str">
            <v>h</v>
          </cell>
          <cell r="F1889">
            <v>6</v>
          </cell>
        </row>
        <row r="1890">
          <cell r="B1890" t="str">
            <v>060306</v>
          </cell>
          <cell r="C1890" t="str">
            <v>020508</v>
          </cell>
          <cell r="D1890" t="str">
            <v>Cimento portland</v>
          </cell>
          <cell r="E1890" t="str">
            <v>kg</v>
          </cell>
          <cell r="F1890">
            <v>280</v>
          </cell>
        </row>
        <row r="1891">
          <cell r="B1891" t="str">
            <v>060306</v>
          </cell>
          <cell r="C1891" t="str">
            <v>020517</v>
          </cell>
          <cell r="D1891" t="str">
            <v>Brita 1</v>
          </cell>
          <cell r="E1891" t="str">
            <v>m3</v>
          </cell>
          <cell r="F1891">
            <v>0.83599999999999997</v>
          </cell>
        </row>
        <row r="1892">
          <cell r="B1892" t="str">
            <v>060306</v>
          </cell>
          <cell r="C1892" t="str">
            <v>020579</v>
          </cell>
          <cell r="D1892" t="str">
            <v>Areia media</v>
          </cell>
          <cell r="E1892" t="str">
            <v>m3</v>
          </cell>
          <cell r="F1892">
            <v>0.89810000000000001</v>
          </cell>
        </row>
        <row r="1893">
          <cell r="B1893" t="str">
            <v>060306</v>
          </cell>
          <cell r="C1893" t="str">
            <v>080125</v>
          </cell>
          <cell r="D1893" t="str">
            <v>Betoneira 5hp</v>
          </cell>
          <cell r="E1893" t="str">
            <v>h</v>
          </cell>
          <cell r="F1893">
            <v>0.71399999999999997</v>
          </cell>
        </row>
        <row r="1894">
          <cell r="B1894" t="str">
            <v>060307</v>
          </cell>
          <cell r="C1894" t="str">
            <v>010146</v>
          </cell>
          <cell r="D1894" t="str">
            <v>Servente</v>
          </cell>
          <cell r="E1894" t="str">
            <v>h</v>
          </cell>
          <cell r="F1894">
            <v>6</v>
          </cell>
        </row>
        <row r="1895">
          <cell r="B1895" t="str">
            <v>060307</v>
          </cell>
          <cell r="C1895" t="str">
            <v>020508</v>
          </cell>
          <cell r="D1895" t="str">
            <v>Cimento portland</v>
          </cell>
          <cell r="E1895" t="str">
            <v>kg</v>
          </cell>
          <cell r="F1895">
            <v>288</v>
          </cell>
        </row>
        <row r="1896">
          <cell r="B1896" t="str">
            <v>060307</v>
          </cell>
          <cell r="C1896" t="str">
            <v>020517</v>
          </cell>
          <cell r="D1896" t="str">
            <v>Brita 1</v>
          </cell>
          <cell r="E1896" t="str">
            <v>m3</v>
          </cell>
          <cell r="F1896">
            <v>0.83599999999999997</v>
          </cell>
        </row>
        <row r="1897">
          <cell r="B1897" t="str">
            <v>060307</v>
          </cell>
          <cell r="C1897" t="str">
            <v>020579</v>
          </cell>
          <cell r="D1897" t="str">
            <v>Areia media</v>
          </cell>
          <cell r="E1897" t="str">
            <v>m3</v>
          </cell>
          <cell r="F1897">
            <v>0.89149999999999996</v>
          </cell>
        </row>
        <row r="1898">
          <cell r="B1898" t="str">
            <v>060307</v>
          </cell>
          <cell r="C1898" t="str">
            <v>080125</v>
          </cell>
          <cell r="D1898" t="str">
            <v>Betoneira 5hp</v>
          </cell>
          <cell r="E1898" t="str">
            <v>h</v>
          </cell>
          <cell r="F1898">
            <v>0.71399999999999997</v>
          </cell>
        </row>
        <row r="1899">
          <cell r="B1899" t="str">
            <v>060308</v>
          </cell>
          <cell r="C1899" t="str">
            <v>010146</v>
          </cell>
          <cell r="D1899" t="str">
            <v>Servente</v>
          </cell>
          <cell r="E1899" t="str">
            <v>h</v>
          </cell>
          <cell r="F1899">
            <v>6</v>
          </cell>
        </row>
        <row r="1900">
          <cell r="B1900" t="str">
            <v>060308</v>
          </cell>
          <cell r="C1900" t="str">
            <v>020508</v>
          </cell>
          <cell r="D1900" t="str">
            <v>Cimento portland</v>
          </cell>
          <cell r="E1900" t="str">
            <v>kg</v>
          </cell>
          <cell r="F1900">
            <v>305</v>
          </cell>
        </row>
        <row r="1901">
          <cell r="B1901" t="str">
            <v>060308</v>
          </cell>
          <cell r="C1901" t="str">
            <v>020517</v>
          </cell>
          <cell r="D1901" t="str">
            <v>Brita 1</v>
          </cell>
          <cell r="E1901" t="str">
            <v>m3</v>
          </cell>
          <cell r="F1901">
            <v>0.83599999999999997</v>
          </cell>
        </row>
        <row r="1902">
          <cell r="B1902" t="str">
            <v>060308</v>
          </cell>
          <cell r="C1902" t="str">
            <v>020579</v>
          </cell>
          <cell r="D1902" t="str">
            <v>Areia media</v>
          </cell>
          <cell r="E1902" t="str">
            <v>m3</v>
          </cell>
          <cell r="F1902">
            <v>0.87809999999999999</v>
          </cell>
        </row>
        <row r="1903">
          <cell r="B1903" t="str">
            <v>060308</v>
          </cell>
          <cell r="C1903" t="str">
            <v>080125</v>
          </cell>
          <cell r="D1903" t="str">
            <v>Betoneira 5hp</v>
          </cell>
          <cell r="E1903" t="str">
            <v>h</v>
          </cell>
          <cell r="F1903">
            <v>0.71399999999999997</v>
          </cell>
        </row>
        <row r="1904">
          <cell r="B1904" t="str">
            <v>060309</v>
          </cell>
          <cell r="C1904" t="str">
            <v>010146</v>
          </cell>
          <cell r="D1904" t="str">
            <v>Servente</v>
          </cell>
          <cell r="E1904" t="str">
            <v>h</v>
          </cell>
          <cell r="F1904">
            <v>6</v>
          </cell>
        </row>
        <row r="1905">
          <cell r="B1905" t="str">
            <v>060309</v>
          </cell>
          <cell r="C1905" t="str">
            <v>020508</v>
          </cell>
          <cell r="D1905" t="str">
            <v>Cimento portland</v>
          </cell>
          <cell r="E1905" t="str">
            <v>kg</v>
          </cell>
          <cell r="F1905">
            <v>322</v>
          </cell>
        </row>
        <row r="1906">
          <cell r="B1906" t="str">
            <v>060309</v>
          </cell>
          <cell r="C1906" t="str">
            <v>020517</v>
          </cell>
          <cell r="D1906" t="str">
            <v>Brita 1</v>
          </cell>
          <cell r="E1906" t="str">
            <v>m3</v>
          </cell>
          <cell r="F1906">
            <v>0.83599999999999997</v>
          </cell>
        </row>
        <row r="1907">
          <cell r="B1907" t="str">
            <v>060309</v>
          </cell>
          <cell r="C1907" t="str">
            <v>020579</v>
          </cell>
          <cell r="D1907" t="str">
            <v>Areia media</v>
          </cell>
          <cell r="E1907" t="str">
            <v>m3</v>
          </cell>
          <cell r="F1907">
            <v>0.86429999999999996</v>
          </cell>
        </row>
        <row r="1908">
          <cell r="B1908" t="str">
            <v>060309</v>
          </cell>
          <cell r="C1908" t="str">
            <v>080125</v>
          </cell>
          <cell r="D1908" t="str">
            <v>Betoneira 5hp</v>
          </cell>
          <cell r="E1908" t="str">
            <v>h</v>
          </cell>
          <cell r="F1908">
            <v>0.71399999999999997</v>
          </cell>
        </row>
        <row r="1909">
          <cell r="B1909" t="str">
            <v>060310</v>
          </cell>
          <cell r="C1909" t="str">
            <v>010146</v>
          </cell>
          <cell r="D1909" t="str">
            <v>Servente</v>
          </cell>
          <cell r="E1909" t="str">
            <v>h</v>
          </cell>
          <cell r="F1909">
            <v>6</v>
          </cell>
        </row>
        <row r="1910">
          <cell r="B1910" t="str">
            <v>060310</v>
          </cell>
          <cell r="C1910" t="str">
            <v>020508</v>
          </cell>
          <cell r="D1910" t="str">
            <v>Cimento portland</v>
          </cell>
          <cell r="E1910" t="str">
            <v>kg</v>
          </cell>
          <cell r="F1910">
            <v>331</v>
          </cell>
        </row>
        <row r="1911">
          <cell r="B1911" t="str">
            <v>060310</v>
          </cell>
          <cell r="C1911" t="str">
            <v>020517</v>
          </cell>
          <cell r="D1911" t="str">
            <v>Brita 1</v>
          </cell>
          <cell r="E1911" t="str">
            <v>m3</v>
          </cell>
          <cell r="F1911">
            <v>0.83599999999999997</v>
          </cell>
        </row>
        <row r="1912">
          <cell r="B1912" t="str">
            <v>060310</v>
          </cell>
          <cell r="C1912" t="str">
            <v>020579</v>
          </cell>
          <cell r="D1912" t="str">
            <v>Areia media</v>
          </cell>
          <cell r="E1912" t="str">
            <v>m3</v>
          </cell>
          <cell r="F1912">
            <v>0.85729999999999995</v>
          </cell>
        </row>
        <row r="1913">
          <cell r="B1913" t="str">
            <v>060310</v>
          </cell>
          <cell r="C1913" t="str">
            <v>080125</v>
          </cell>
          <cell r="D1913" t="str">
            <v>Betoneira 5hp</v>
          </cell>
          <cell r="E1913" t="str">
            <v>h</v>
          </cell>
          <cell r="F1913">
            <v>0.71399999999999997</v>
          </cell>
        </row>
        <row r="1914">
          <cell r="B1914" t="str">
            <v>060311</v>
          </cell>
          <cell r="C1914" t="str">
            <v>010146</v>
          </cell>
          <cell r="D1914" t="str">
            <v>Servente</v>
          </cell>
          <cell r="E1914" t="str">
            <v>h</v>
          </cell>
          <cell r="F1914">
            <v>6</v>
          </cell>
        </row>
        <row r="1915">
          <cell r="B1915" t="str">
            <v>060311</v>
          </cell>
          <cell r="C1915" t="str">
            <v>020508</v>
          </cell>
          <cell r="D1915" t="str">
            <v>Cimento portland</v>
          </cell>
          <cell r="E1915" t="str">
            <v>kg</v>
          </cell>
          <cell r="F1915">
            <v>358</v>
          </cell>
        </row>
        <row r="1916">
          <cell r="B1916" t="str">
            <v>060311</v>
          </cell>
          <cell r="C1916" t="str">
            <v>020517</v>
          </cell>
          <cell r="D1916" t="str">
            <v>Brita 1</v>
          </cell>
          <cell r="E1916" t="str">
            <v>m3</v>
          </cell>
          <cell r="F1916">
            <v>0.83599999999999997</v>
          </cell>
        </row>
        <row r="1917">
          <cell r="B1917" t="str">
            <v>060311</v>
          </cell>
          <cell r="C1917" t="str">
            <v>020579</v>
          </cell>
          <cell r="D1917" t="str">
            <v>Areia media</v>
          </cell>
          <cell r="E1917" t="str">
            <v>m3</v>
          </cell>
          <cell r="F1917">
            <v>0.83550000000000002</v>
          </cell>
        </row>
        <row r="1918">
          <cell r="B1918" t="str">
            <v>060311</v>
          </cell>
          <cell r="C1918" t="str">
            <v>080125</v>
          </cell>
          <cell r="D1918" t="str">
            <v>Betoneira 5hp</v>
          </cell>
          <cell r="E1918" t="str">
            <v>h</v>
          </cell>
          <cell r="F1918">
            <v>0.71399999999999997</v>
          </cell>
        </row>
        <row r="1919">
          <cell r="B1919" t="str">
            <v>060312</v>
          </cell>
          <cell r="C1919" t="str">
            <v>010146</v>
          </cell>
          <cell r="D1919" t="str">
            <v>Servente</v>
          </cell>
          <cell r="E1919" t="str">
            <v>h</v>
          </cell>
          <cell r="F1919">
            <v>6</v>
          </cell>
        </row>
        <row r="1920">
          <cell r="B1920" t="str">
            <v>060312</v>
          </cell>
          <cell r="C1920" t="str">
            <v>020508</v>
          </cell>
          <cell r="D1920" t="str">
            <v>Cimento portland</v>
          </cell>
          <cell r="E1920" t="str">
            <v>kg</v>
          </cell>
          <cell r="F1920">
            <v>367</v>
          </cell>
        </row>
        <row r="1921">
          <cell r="B1921" t="str">
            <v>060312</v>
          </cell>
          <cell r="C1921" t="str">
            <v>020517</v>
          </cell>
          <cell r="D1921" t="str">
            <v>Brita 1</v>
          </cell>
          <cell r="E1921" t="str">
            <v>m3</v>
          </cell>
          <cell r="F1921">
            <v>0.83599999999999997</v>
          </cell>
        </row>
        <row r="1922">
          <cell r="B1922" t="str">
            <v>060312</v>
          </cell>
          <cell r="C1922" t="str">
            <v>020579</v>
          </cell>
          <cell r="D1922" t="str">
            <v>Areia media</v>
          </cell>
          <cell r="E1922" t="str">
            <v>m3</v>
          </cell>
          <cell r="F1922">
            <v>0.82799999999999996</v>
          </cell>
        </row>
        <row r="1923">
          <cell r="B1923" t="str">
            <v>060312</v>
          </cell>
          <cell r="C1923" t="str">
            <v>080125</v>
          </cell>
          <cell r="D1923" t="str">
            <v>Betoneira 5hp</v>
          </cell>
          <cell r="E1923" t="str">
            <v>h</v>
          </cell>
          <cell r="F1923">
            <v>0.71399999999999997</v>
          </cell>
        </row>
        <row r="1924">
          <cell r="B1924" t="str">
            <v>060313</v>
          </cell>
          <cell r="C1924" t="str">
            <v>010146</v>
          </cell>
          <cell r="D1924" t="str">
            <v>Servente</v>
          </cell>
          <cell r="E1924" t="str">
            <v>h</v>
          </cell>
          <cell r="F1924">
            <v>6</v>
          </cell>
        </row>
        <row r="1925">
          <cell r="B1925" t="str">
            <v>060313</v>
          </cell>
          <cell r="C1925" t="str">
            <v>020508</v>
          </cell>
          <cell r="D1925" t="str">
            <v>Cimento portland</v>
          </cell>
          <cell r="E1925" t="str">
            <v>kg</v>
          </cell>
          <cell r="F1925">
            <v>416</v>
          </cell>
        </row>
        <row r="1926">
          <cell r="B1926" t="str">
            <v>060313</v>
          </cell>
          <cell r="C1926" t="str">
            <v>020517</v>
          </cell>
          <cell r="D1926" t="str">
            <v>Brita 1</v>
          </cell>
          <cell r="E1926" t="str">
            <v>m3</v>
          </cell>
          <cell r="F1926">
            <v>0.83599999999999997</v>
          </cell>
        </row>
        <row r="1927">
          <cell r="B1927" t="str">
            <v>060313</v>
          </cell>
          <cell r="C1927" t="str">
            <v>020579</v>
          </cell>
          <cell r="D1927" t="str">
            <v>Areia media</v>
          </cell>
          <cell r="E1927" t="str">
            <v>m3</v>
          </cell>
          <cell r="F1927">
            <v>0.78820000000000001</v>
          </cell>
        </row>
        <row r="1928">
          <cell r="B1928" t="str">
            <v>060313</v>
          </cell>
          <cell r="C1928" t="str">
            <v>080125</v>
          </cell>
          <cell r="D1928" t="str">
            <v>Betoneira 5hp</v>
          </cell>
          <cell r="E1928" t="str">
            <v>h</v>
          </cell>
          <cell r="F1928">
            <v>0.71399999999999997</v>
          </cell>
        </row>
        <row r="1929">
          <cell r="B1929" t="str">
            <v>060314</v>
          </cell>
          <cell r="C1929" t="str">
            <v>010146</v>
          </cell>
          <cell r="D1929" t="str">
            <v>Servente</v>
          </cell>
          <cell r="E1929" t="str">
            <v>h</v>
          </cell>
          <cell r="F1929">
            <v>6</v>
          </cell>
        </row>
        <row r="1930">
          <cell r="B1930" t="str">
            <v>060314</v>
          </cell>
          <cell r="C1930" t="str">
            <v>020508</v>
          </cell>
          <cell r="D1930" t="str">
            <v>Cimento portland</v>
          </cell>
          <cell r="E1930" t="str">
            <v>kg</v>
          </cell>
          <cell r="F1930">
            <v>471</v>
          </cell>
        </row>
        <row r="1931">
          <cell r="B1931" t="str">
            <v>060314</v>
          </cell>
          <cell r="C1931" t="str">
            <v>020517</v>
          </cell>
          <cell r="D1931" t="str">
            <v>Brita 1</v>
          </cell>
          <cell r="E1931" t="str">
            <v>m3</v>
          </cell>
          <cell r="F1931">
            <v>0.83599999999999997</v>
          </cell>
        </row>
        <row r="1932">
          <cell r="B1932" t="str">
            <v>060314</v>
          </cell>
          <cell r="C1932" t="str">
            <v>020579</v>
          </cell>
          <cell r="D1932" t="str">
            <v>Areia media</v>
          </cell>
          <cell r="E1932" t="str">
            <v>m3</v>
          </cell>
          <cell r="F1932">
            <v>0.74380000000000002</v>
          </cell>
        </row>
        <row r="1933">
          <cell r="B1933" t="str">
            <v>060314</v>
          </cell>
          <cell r="C1933" t="str">
            <v>080125</v>
          </cell>
          <cell r="D1933" t="str">
            <v>Betoneira 5hp</v>
          </cell>
          <cell r="E1933" t="str">
            <v>h</v>
          </cell>
          <cell r="F1933">
            <v>0.71399999999999997</v>
          </cell>
        </row>
        <row r="1934">
          <cell r="B1934" t="str">
            <v>060315</v>
          </cell>
          <cell r="C1934" t="str">
            <v>010146</v>
          </cell>
          <cell r="D1934" t="str">
            <v>Servente</v>
          </cell>
          <cell r="E1934" t="str">
            <v>h</v>
          </cell>
          <cell r="F1934">
            <v>6</v>
          </cell>
        </row>
        <row r="1935">
          <cell r="B1935" t="str">
            <v>060315</v>
          </cell>
          <cell r="C1935" t="str">
            <v>020508</v>
          </cell>
          <cell r="D1935" t="str">
            <v>Cimento portland</v>
          </cell>
          <cell r="E1935" t="str">
            <v>kg</v>
          </cell>
          <cell r="F1935">
            <v>533</v>
          </cell>
        </row>
        <row r="1936">
          <cell r="B1936" t="str">
            <v>060315</v>
          </cell>
          <cell r="C1936" t="str">
            <v>020517</v>
          </cell>
          <cell r="D1936" t="str">
            <v>Brita 1</v>
          </cell>
          <cell r="E1936" t="str">
            <v>m3</v>
          </cell>
          <cell r="F1936">
            <v>0.83599999999999997</v>
          </cell>
        </row>
        <row r="1937">
          <cell r="B1937" t="str">
            <v>060315</v>
          </cell>
          <cell r="C1937" t="str">
            <v>020579</v>
          </cell>
          <cell r="D1937" t="str">
            <v>Areia media</v>
          </cell>
          <cell r="E1937" t="str">
            <v>m3</v>
          </cell>
          <cell r="F1937">
            <v>0.69350000000000001</v>
          </cell>
        </row>
        <row r="1938">
          <cell r="B1938" t="str">
            <v>060315</v>
          </cell>
          <cell r="C1938" t="str">
            <v>080125</v>
          </cell>
          <cell r="D1938" t="str">
            <v>Betoneira 5hp</v>
          </cell>
          <cell r="E1938" t="str">
            <v>h</v>
          </cell>
          <cell r="F1938">
            <v>0.71399999999999997</v>
          </cell>
        </row>
        <row r="1939">
          <cell r="B1939" t="str">
            <v>060326</v>
          </cell>
          <cell r="C1939" t="str">
            <v>010146</v>
          </cell>
          <cell r="D1939" t="str">
            <v>Servente</v>
          </cell>
          <cell r="E1939" t="str">
            <v>h</v>
          </cell>
          <cell r="F1939">
            <v>6</v>
          </cell>
        </row>
        <row r="1940">
          <cell r="B1940" t="str">
            <v>060326</v>
          </cell>
          <cell r="C1940" t="str">
            <v>020508</v>
          </cell>
          <cell r="D1940" t="str">
            <v>Cimento portland</v>
          </cell>
          <cell r="E1940" t="str">
            <v>kg</v>
          </cell>
          <cell r="F1940">
            <v>229</v>
          </cell>
        </row>
        <row r="1941">
          <cell r="B1941" t="str">
            <v>060326</v>
          </cell>
          <cell r="C1941" t="str">
            <v>020517</v>
          </cell>
          <cell r="D1941" t="str">
            <v>Brita 1</v>
          </cell>
          <cell r="E1941" t="str">
            <v>m3</v>
          </cell>
          <cell r="F1941">
            <v>0.20899999999999999</v>
          </cell>
        </row>
        <row r="1942">
          <cell r="B1942" t="str">
            <v>060326</v>
          </cell>
          <cell r="C1942" t="str">
            <v>020518</v>
          </cell>
          <cell r="D1942" t="str">
            <v>Brita 2</v>
          </cell>
          <cell r="E1942" t="str">
            <v>m3</v>
          </cell>
          <cell r="F1942">
            <v>0.627</v>
          </cell>
        </row>
        <row r="1943">
          <cell r="B1943" t="str">
            <v>060326</v>
          </cell>
          <cell r="C1943" t="str">
            <v>020579</v>
          </cell>
          <cell r="D1943" t="str">
            <v>Areia media</v>
          </cell>
          <cell r="E1943" t="str">
            <v>m3</v>
          </cell>
          <cell r="F1943">
            <v>0.96419999999999995</v>
          </cell>
        </row>
        <row r="1944">
          <cell r="B1944" t="str">
            <v>060326</v>
          </cell>
          <cell r="C1944" t="str">
            <v>080125</v>
          </cell>
          <cell r="D1944" t="str">
            <v>Betoneira 5hp</v>
          </cell>
          <cell r="E1944" t="str">
            <v>h</v>
          </cell>
          <cell r="F1944">
            <v>0.71399999999999997</v>
          </cell>
        </row>
        <row r="1945">
          <cell r="B1945" t="str">
            <v>060327</v>
          </cell>
          <cell r="C1945" t="str">
            <v>010146</v>
          </cell>
          <cell r="D1945" t="str">
            <v>Servente</v>
          </cell>
          <cell r="E1945" t="str">
            <v>h</v>
          </cell>
          <cell r="F1945">
            <v>6</v>
          </cell>
        </row>
        <row r="1946">
          <cell r="B1946" t="str">
            <v>060327</v>
          </cell>
          <cell r="C1946" t="str">
            <v>020508</v>
          </cell>
          <cell r="D1946" t="str">
            <v>Cimento portland</v>
          </cell>
          <cell r="E1946" t="str">
            <v>kg</v>
          </cell>
          <cell r="F1946">
            <v>255</v>
          </cell>
        </row>
        <row r="1947">
          <cell r="B1947" t="str">
            <v>060327</v>
          </cell>
          <cell r="C1947" t="str">
            <v>020517</v>
          </cell>
          <cell r="D1947" t="str">
            <v>Brita 1</v>
          </cell>
          <cell r="E1947" t="str">
            <v>m3</v>
          </cell>
          <cell r="F1947">
            <v>0.20899999999999999</v>
          </cell>
        </row>
        <row r="1948">
          <cell r="B1948" t="str">
            <v>060327</v>
          </cell>
          <cell r="C1948" t="str">
            <v>020518</v>
          </cell>
          <cell r="D1948" t="str">
            <v>Brita 2</v>
          </cell>
          <cell r="E1948" t="str">
            <v>m3</v>
          </cell>
          <cell r="F1948">
            <v>0.627</v>
          </cell>
        </row>
        <row r="1949">
          <cell r="B1949" t="str">
            <v>060327</v>
          </cell>
          <cell r="C1949" t="str">
            <v>020579</v>
          </cell>
          <cell r="D1949" t="str">
            <v>Areia media</v>
          </cell>
          <cell r="E1949" t="str">
            <v>m3</v>
          </cell>
          <cell r="F1949">
            <v>0.94289999999999996</v>
          </cell>
        </row>
        <row r="1950">
          <cell r="B1950" t="str">
            <v>060327</v>
          </cell>
          <cell r="C1950" t="str">
            <v>080125</v>
          </cell>
          <cell r="D1950" t="str">
            <v>Betoneira 5hp</v>
          </cell>
          <cell r="E1950" t="str">
            <v>h</v>
          </cell>
          <cell r="F1950">
            <v>0.71399999999999997</v>
          </cell>
        </row>
        <row r="1951">
          <cell r="B1951" t="str">
            <v>060328</v>
          </cell>
          <cell r="C1951" t="str">
            <v>010146</v>
          </cell>
          <cell r="D1951" t="str">
            <v>Servente</v>
          </cell>
          <cell r="E1951" t="str">
            <v>h</v>
          </cell>
          <cell r="F1951">
            <v>6</v>
          </cell>
        </row>
        <row r="1952">
          <cell r="B1952" t="str">
            <v>060328</v>
          </cell>
          <cell r="C1952" t="str">
            <v>020508</v>
          </cell>
          <cell r="D1952" t="str">
            <v>Cimento portland</v>
          </cell>
          <cell r="E1952" t="str">
            <v>kg</v>
          </cell>
          <cell r="F1952">
            <v>267</v>
          </cell>
        </row>
        <row r="1953">
          <cell r="B1953" t="str">
            <v>060328</v>
          </cell>
          <cell r="C1953" t="str">
            <v>020517</v>
          </cell>
          <cell r="D1953" t="str">
            <v>Brita 1</v>
          </cell>
          <cell r="E1953" t="str">
            <v>m3</v>
          </cell>
          <cell r="F1953">
            <v>0.20899999999999999</v>
          </cell>
        </row>
        <row r="1954">
          <cell r="B1954" t="str">
            <v>060328</v>
          </cell>
          <cell r="C1954" t="str">
            <v>020518</v>
          </cell>
          <cell r="D1954" t="str">
            <v>Brita 2</v>
          </cell>
          <cell r="E1954" t="str">
            <v>m3</v>
          </cell>
          <cell r="F1954">
            <v>0.627</v>
          </cell>
        </row>
        <row r="1955">
          <cell r="B1955" t="str">
            <v>060328</v>
          </cell>
          <cell r="C1955" t="str">
            <v>020579</v>
          </cell>
          <cell r="D1955" t="str">
            <v>Areia media</v>
          </cell>
          <cell r="E1955" t="str">
            <v>m3</v>
          </cell>
          <cell r="F1955">
            <v>0.93359999999999999</v>
          </cell>
        </row>
        <row r="1956">
          <cell r="B1956" t="str">
            <v>060328</v>
          </cell>
          <cell r="C1956" t="str">
            <v>080125</v>
          </cell>
          <cell r="D1956" t="str">
            <v>Betoneira 5hp</v>
          </cell>
          <cell r="E1956" t="str">
            <v>h</v>
          </cell>
          <cell r="F1956">
            <v>0.71399999999999997</v>
          </cell>
        </row>
        <row r="1957">
          <cell r="B1957" t="str">
            <v>060329</v>
          </cell>
          <cell r="C1957" t="str">
            <v>010146</v>
          </cell>
          <cell r="D1957" t="str">
            <v>Servente</v>
          </cell>
          <cell r="E1957" t="str">
            <v>h</v>
          </cell>
          <cell r="F1957">
            <v>6</v>
          </cell>
        </row>
        <row r="1958">
          <cell r="B1958" t="str">
            <v>060329</v>
          </cell>
          <cell r="C1958" t="str">
            <v>020508</v>
          </cell>
          <cell r="D1958" t="str">
            <v>Cimento portland</v>
          </cell>
          <cell r="E1958" t="str">
            <v>kg</v>
          </cell>
          <cell r="F1958">
            <v>275</v>
          </cell>
        </row>
        <row r="1959">
          <cell r="B1959" t="str">
            <v>060329</v>
          </cell>
          <cell r="C1959" t="str">
            <v>020517</v>
          </cell>
          <cell r="D1959" t="str">
            <v>Brita 1</v>
          </cell>
          <cell r="E1959" t="str">
            <v>m3</v>
          </cell>
          <cell r="F1959">
            <v>0.20899999999999999</v>
          </cell>
        </row>
        <row r="1960">
          <cell r="B1960" t="str">
            <v>060329</v>
          </cell>
          <cell r="C1960" t="str">
            <v>020518</v>
          </cell>
          <cell r="D1960" t="str">
            <v>Brita 2</v>
          </cell>
          <cell r="E1960" t="str">
            <v>m3</v>
          </cell>
          <cell r="F1960">
            <v>0.627</v>
          </cell>
        </row>
        <row r="1961">
          <cell r="B1961" t="str">
            <v>060329</v>
          </cell>
          <cell r="C1961" t="str">
            <v>020579</v>
          </cell>
          <cell r="D1961" t="str">
            <v>Areia media</v>
          </cell>
          <cell r="E1961" t="str">
            <v>m3</v>
          </cell>
          <cell r="F1961">
            <v>0.92730000000000001</v>
          </cell>
        </row>
        <row r="1962">
          <cell r="B1962" t="str">
            <v>060329</v>
          </cell>
          <cell r="C1962" t="str">
            <v>080125</v>
          </cell>
          <cell r="D1962" t="str">
            <v>Betoneira 5hp</v>
          </cell>
          <cell r="E1962" t="str">
            <v>h</v>
          </cell>
          <cell r="F1962">
            <v>0.71399999999999997</v>
          </cell>
        </row>
        <row r="1963">
          <cell r="B1963" t="str">
            <v>060330</v>
          </cell>
          <cell r="C1963" t="str">
            <v>010146</v>
          </cell>
          <cell r="D1963" t="str">
            <v>Servente</v>
          </cell>
          <cell r="E1963" t="str">
            <v>h</v>
          </cell>
          <cell r="F1963">
            <v>6</v>
          </cell>
        </row>
        <row r="1964">
          <cell r="B1964" t="str">
            <v>060330</v>
          </cell>
          <cell r="C1964" t="str">
            <v>020508</v>
          </cell>
          <cell r="D1964" t="str">
            <v>Cimento portland</v>
          </cell>
          <cell r="E1964" t="str">
            <v>kg</v>
          </cell>
          <cell r="F1964">
            <v>290</v>
          </cell>
        </row>
        <row r="1965">
          <cell r="B1965" t="str">
            <v>060330</v>
          </cell>
          <cell r="C1965" t="str">
            <v>020517</v>
          </cell>
          <cell r="D1965" t="str">
            <v>Brita 1</v>
          </cell>
          <cell r="E1965" t="str">
            <v>m3</v>
          </cell>
          <cell r="F1965">
            <v>0.20899999999999999</v>
          </cell>
        </row>
        <row r="1966">
          <cell r="B1966" t="str">
            <v>060330</v>
          </cell>
          <cell r="C1966" t="str">
            <v>020518</v>
          </cell>
          <cell r="D1966" t="str">
            <v>Brita 2</v>
          </cell>
          <cell r="E1966" t="str">
            <v>m3</v>
          </cell>
          <cell r="F1966">
            <v>0.627</v>
          </cell>
        </row>
        <row r="1967">
          <cell r="B1967" t="str">
            <v>060330</v>
          </cell>
          <cell r="C1967" t="str">
            <v>020579</v>
          </cell>
          <cell r="D1967" t="str">
            <v>Areia media</v>
          </cell>
          <cell r="E1967" t="str">
            <v>m3</v>
          </cell>
          <cell r="F1967">
            <v>0.91449999999999998</v>
          </cell>
        </row>
        <row r="1968">
          <cell r="B1968" t="str">
            <v>060330</v>
          </cell>
          <cell r="C1968" t="str">
            <v>080125</v>
          </cell>
          <cell r="D1968" t="str">
            <v>Betoneira 5hp</v>
          </cell>
          <cell r="E1968" t="str">
            <v>h</v>
          </cell>
          <cell r="F1968">
            <v>0.71399999999999997</v>
          </cell>
        </row>
        <row r="1969">
          <cell r="B1969" t="str">
            <v>060331</v>
          </cell>
          <cell r="C1969" t="str">
            <v>010146</v>
          </cell>
          <cell r="D1969" t="str">
            <v>Servente</v>
          </cell>
          <cell r="E1969" t="str">
            <v>h</v>
          </cell>
          <cell r="F1969">
            <v>6</v>
          </cell>
        </row>
        <row r="1970">
          <cell r="B1970" t="str">
            <v>060331</v>
          </cell>
          <cell r="C1970" t="str">
            <v>020508</v>
          </cell>
          <cell r="D1970" t="str">
            <v>Cimento portland</v>
          </cell>
          <cell r="E1970" t="str">
            <v>kg</v>
          </cell>
          <cell r="F1970">
            <v>306</v>
          </cell>
        </row>
        <row r="1971">
          <cell r="B1971" t="str">
            <v>060331</v>
          </cell>
          <cell r="C1971" t="str">
            <v>020517</v>
          </cell>
          <cell r="D1971" t="str">
            <v>Brita 1</v>
          </cell>
          <cell r="E1971" t="str">
            <v>m3</v>
          </cell>
          <cell r="F1971">
            <v>0.20899999999999999</v>
          </cell>
        </row>
        <row r="1972">
          <cell r="B1972" t="str">
            <v>060331</v>
          </cell>
          <cell r="C1972" t="str">
            <v>020518</v>
          </cell>
          <cell r="D1972" t="str">
            <v>Brita 2</v>
          </cell>
          <cell r="E1972" t="str">
            <v>m3</v>
          </cell>
          <cell r="F1972">
            <v>0.627</v>
          </cell>
        </row>
        <row r="1973">
          <cell r="B1973" t="str">
            <v>060331</v>
          </cell>
          <cell r="C1973" t="str">
            <v>020579</v>
          </cell>
          <cell r="D1973" t="str">
            <v>Areia media</v>
          </cell>
          <cell r="E1973" t="str">
            <v>m3</v>
          </cell>
          <cell r="F1973">
            <v>0.90139999999999998</v>
          </cell>
        </row>
        <row r="1974">
          <cell r="B1974" t="str">
            <v>060331</v>
          </cell>
          <cell r="C1974" t="str">
            <v>080125</v>
          </cell>
          <cell r="D1974" t="str">
            <v>Betoneira 5hp</v>
          </cell>
          <cell r="E1974" t="str">
            <v>h</v>
          </cell>
          <cell r="F1974">
            <v>0.71399999999999997</v>
          </cell>
        </row>
        <row r="1975">
          <cell r="B1975" t="str">
            <v>060332</v>
          </cell>
          <cell r="C1975" t="str">
            <v>010146</v>
          </cell>
          <cell r="D1975" t="str">
            <v>Servente</v>
          </cell>
          <cell r="E1975" t="str">
            <v>h</v>
          </cell>
          <cell r="F1975">
            <v>6</v>
          </cell>
        </row>
        <row r="1976">
          <cell r="B1976" t="str">
            <v>060332</v>
          </cell>
          <cell r="C1976" t="str">
            <v>020508</v>
          </cell>
          <cell r="D1976" t="str">
            <v>Cimento portland</v>
          </cell>
          <cell r="E1976" t="str">
            <v>kg</v>
          </cell>
          <cell r="F1976">
            <v>315</v>
          </cell>
        </row>
        <row r="1977">
          <cell r="B1977" t="str">
            <v>060332</v>
          </cell>
          <cell r="C1977" t="str">
            <v>020517</v>
          </cell>
          <cell r="D1977" t="str">
            <v>Brita 1</v>
          </cell>
          <cell r="E1977" t="str">
            <v>m3</v>
          </cell>
          <cell r="F1977">
            <v>0.20899999999999999</v>
          </cell>
        </row>
        <row r="1978">
          <cell r="B1978" t="str">
            <v>060332</v>
          </cell>
          <cell r="C1978" t="str">
            <v>020518</v>
          </cell>
          <cell r="D1978" t="str">
            <v>Brita 2</v>
          </cell>
          <cell r="E1978" t="str">
            <v>m3</v>
          </cell>
          <cell r="F1978">
            <v>0.627</v>
          </cell>
        </row>
        <row r="1979">
          <cell r="B1979" t="str">
            <v>060332</v>
          </cell>
          <cell r="C1979" t="str">
            <v>020579</v>
          </cell>
          <cell r="D1979" t="str">
            <v>Areia media</v>
          </cell>
          <cell r="E1979" t="str">
            <v>m3</v>
          </cell>
          <cell r="F1979">
            <v>0.89480000000000004</v>
          </cell>
        </row>
        <row r="1980">
          <cell r="B1980" t="str">
            <v>060332</v>
          </cell>
          <cell r="C1980" t="str">
            <v>080125</v>
          </cell>
          <cell r="D1980" t="str">
            <v>Betoneira 5hp</v>
          </cell>
          <cell r="E1980" t="str">
            <v>h</v>
          </cell>
          <cell r="F1980">
            <v>0.71399999999999997</v>
          </cell>
        </row>
        <row r="1981">
          <cell r="B1981" t="str">
            <v>060333</v>
          </cell>
          <cell r="C1981" t="str">
            <v>010146</v>
          </cell>
          <cell r="D1981" t="str">
            <v>Servente</v>
          </cell>
          <cell r="E1981" t="str">
            <v>h</v>
          </cell>
          <cell r="F1981">
            <v>6</v>
          </cell>
        </row>
        <row r="1982">
          <cell r="B1982" t="str">
            <v>060333</v>
          </cell>
          <cell r="C1982" t="str">
            <v>020508</v>
          </cell>
          <cell r="D1982" t="str">
            <v>Cimento portland</v>
          </cell>
          <cell r="E1982" t="str">
            <v>kg</v>
          </cell>
          <cell r="F1982">
            <v>340</v>
          </cell>
        </row>
        <row r="1983">
          <cell r="B1983" t="str">
            <v>060333</v>
          </cell>
          <cell r="C1983" t="str">
            <v>020517</v>
          </cell>
          <cell r="D1983" t="str">
            <v>Brita 1</v>
          </cell>
          <cell r="E1983" t="str">
            <v>m3</v>
          </cell>
          <cell r="F1983">
            <v>0.20899999999999999</v>
          </cell>
        </row>
        <row r="1984">
          <cell r="B1984" t="str">
            <v>060333</v>
          </cell>
          <cell r="C1984" t="str">
            <v>020518</v>
          </cell>
          <cell r="D1984" t="str">
            <v>Brita 2</v>
          </cell>
          <cell r="E1984" t="str">
            <v>m3</v>
          </cell>
          <cell r="F1984">
            <v>0.627</v>
          </cell>
        </row>
        <row r="1985">
          <cell r="B1985" t="str">
            <v>060333</v>
          </cell>
          <cell r="C1985" t="str">
            <v>020579</v>
          </cell>
          <cell r="D1985" t="str">
            <v>Areia media</v>
          </cell>
          <cell r="E1985" t="str">
            <v>m3</v>
          </cell>
          <cell r="F1985">
            <v>0.874</v>
          </cell>
        </row>
        <row r="1986">
          <cell r="B1986" t="str">
            <v>060333</v>
          </cell>
          <cell r="C1986" t="str">
            <v>080125</v>
          </cell>
          <cell r="D1986" t="str">
            <v>Betoneira 5hp</v>
          </cell>
          <cell r="E1986" t="str">
            <v>h</v>
          </cell>
          <cell r="F1986">
            <v>0.71399999999999997</v>
          </cell>
        </row>
        <row r="1987">
          <cell r="B1987" t="str">
            <v>060334</v>
          </cell>
          <cell r="C1987" t="str">
            <v>010146</v>
          </cell>
          <cell r="D1987" t="str">
            <v>Servente</v>
          </cell>
          <cell r="E1987" t="str">
            <v>h</v>
          </cell>
          <cell r="F1987">
            <v>6</v>
          </cell>
        </row>
        <row r="1988">
          <cell r="B1988" t="str">
            <v>060334</v>
          </cell>
          <cell r="C1988" t="str">
            <v>020508</v>
          </cell>
          <cell r="D1988" t="str">
            <v>Cimento portland</v>
          </cell>
          <cell r="E1988" t="str">
            <v>kg</v>
          </cell>
          <cell r="F1988">
            <v>349</v>
          </cell>
        </row>
        <row r="1989">
          <cell r="B1989" t="str">
            <v>060334</v>
          </cell>
          <cell r="C1989" t="str">
            <v>020517</v>
          </cell>
          <cell r="D1989" t="str">
            <v>Brita 1</v>
          </cell>
          <cell r="E1989" t="str">
            <v>m3</v>
          </cell>
          <cell r="F1989">
            <v>0.20899999999999999</v>
          </cell>
        </row>
        <row r="1990">
          <cell r="B1990" t="str">
            <v>060334</v>
          </cell>
          <cell r="C1990" t="str">
            <v>020518</v>
          </cell>
          <cell r="D1990" t="str">
            <v>Brita 2</v>
          </cell>
          <cell r="E1990" t="str">
            <v>m3</v>
          </cell>
          <cell r="F1990">
            <v>0.627</v>
          </cell>
        </row>
        <row r="1991">
          <cell r="B1991" t="str">
            <v>060334</v>
          </cell>
          <cell r="C1991" t="str">
            <v>020579</v>
          </cell>
          <cell r="D1991" t="str">
            <v>Areia media</v>
          </cell>
          <cell r="E1991" t="str">
            <v>m3</v>
          </cell>
          <cell r="F1991">
            <v>0.8669</v>
          </cell>
        </row>
        <row r="1992">
          <cell r="B1992" t="str">
            <v>060334</v>
          </cell>
          <cell r="C1992" t="str">
            <v>080125</v>
          </cell>
          <cell r="D1992" t="str">
            <v>Betoneira 5hp</v>
          </cell>
          <cell r="E1992" t="str">
            <v>h</v>
          </cell>
          <cell r="F1992">
            <v>0.71399999999999997</v>
          </cell>
        </row>
        <row r="1993">
          <cell r="B1993" t="str">
            <v>060335</v>
          </cell>
          <cell r="C1993" t="str">
            <v>080125</v>
          </cell>
          <cell r="D1993" t="str">
            <v>Betoneira 5hp</v>
          </cell>
          <cell r="E1993" t="str">
            <v>h</v>
          </cell>
          <cell r="F1993">
            <v>0.71399999999999997</v>
          </cell>
        </row>
        <row r="1994">
          <cell r="B1994" t="str">
            <v>060335</v>
          </cell>
          <cell r="C1994" t="str">
            <v>020508</v>
          </cell>
          <cell r="D1994" t="str">
            <v>Cimento portland</v>
          </cell>
          <cell r="E1994" t="str">
            <v>kg</v>
          </cell>
          <cell r="F1994">
            <v>396</v>
          </cell>
        </row>
        <row r="1995">
          <cell r="B1995" t="str">
            <v>060335</v>
          </cell>
          <cell r="C1995" t="str">
            <v>020517</v>
          </cell>
          <cell r="D1995" t="str">
            <v>Brita 1</v>
          </cell>
          <cell r="E1995" t="str">
            <v>m3</v>
          </cell>
          <cell r="F1995">
            <v>0.20899999999999999</v>
          </cell>
        </row>
        <row r="1996">
          <cell r="B1996" t="str">
            <v>060335</v>
          </cell>
          <cell r="C1996" t="str">
            <v>020518</v>
          </cell>
          <cell r="D1996" t="str">
            <v>Brita 2</v>
          </cell>
          <cell r="E1996" t="str">
            <v>m3</v>
          </cell>
          <cell r="F1996">
            <v>0.627</v>
          </cell>
        </row>
        <row r="1997">
          <cell r="B1997" t="str">
            <v>060335</v>
          </cell>
          <cell r="C1997" t="str">
            <v>020579</v>
          </cell>
          <cell r="D1997" t="str">
            <v>Areia media</v>
          </cell>
          <cell r="E1997" t="str">
            <v>m3</v>
          </cell>
          <cell r="F1997">
            <v>0.82679999999999998</v>
          </cell>
        </row>
        <row r="1998">
          <cell r="B1998" t="str">
            <v>060335</v>
          </cell>
          <cell r="C1998" t="str">
            <v>010146</v>
          </cell>
          <cell r="D1998" t="str">
            <v>Servente</v>
          </cell>
          <cell r="E1998" t="str">
            <v>h</v>
          </cell>
          <cell r="F1998">
            <v>6</v>
          </cell>
        </row>
        <row r="1999">
          <cell r="B1999" t="str">
            <v>060336</v>
          </cell>
          <cell r="C1999" t="str">
            <v>010146</v>
          </cell>
          <cell r="D1999" t="str">
            <v>Servente</v>
          </cell>
          <cell r="E1999" t="str">
            <v>h</v>
          </cell>
          <cell r="F1999">
            <v>6</v>
          </cell>
        </row>
        <row r="2000">
          <cell r="B2000" t="str">
            <v>060336</v>
          </cell>
          <cell r="C2000" t="str">
            <v>020508</v>
          </cell>
          <cell r="D2000" t="str">
            <v>Cimento portland</v>
          </cell>
          <cell r="E2000" t="str">
            <v>kg</v>
          </cell>
          <cell r="F2000">
            <v>448</v>
          </cell>
        </row>
        <row r="2001">
          <cell r="B2001" t="str">
            <v>060336</v>
          </cell>
          <cell r="C2001" t="str">
            <v>020517</v>
          </cell>
          <cell r="D2001" t="str">
            <v>Brita 1</v>
          </cell>
          <cell r="E2001" t="str">
            <v>m3</v>
          </cell>
          <cell r="F2001">
            <v>0.20899999999999999</v>
          </cell>
        </row>
        <row r="2002">
          <cell r="B2002" t="str">
            <v>060336</v>
          </cell>
          <cell r="C2002" t="str">
            <v>020518</v>
          </cell>
          <cell r="D2002" t="str">
            <v>Brita 2</v>
          </cell>
          <cell r="E2002" t="str">
            <v>m3</v>
          </cell>
          <cell r="F2002">
            <v>0.627</v>
          </cell>
        </row>
        <row r="2003">
          <cell r="B2003" t="str">
            <v>060336</v>
          </cell>
          <cell r="C2003" t="str">
            <v>020579</v>
          </cell>
          <cell r="D2003" t="str">
            <v>Areia media</v>
          </cell>
          <cell r="E2003" t="str">
            <v>m3</v>
          </cell>
          <cell r="F2003">
            <v>0.78669999999999995</v>
          </cell>
        </row>
        <row r="2004">
          <cell r="B2004" t="str">
            <v>060336</v>
          </cell>
          <cell r="C2004" t="str">
            <v>080125</v>
          </cell>
          <cell r="D2004" t="str">
            <v>Betoneira 5hp</v>
          </cell>
          <cell r="E2004" t="str">
            <v>h</v>
          </cell>
          <cell r="F2004">
            <v>0.71399999999999997</v>
          </cell>
        </row>
        <row r="2005">
          <cell r="B2005" t="str">
            <v>060337</v>
          </cell>
          <cell r="C2005" t="str">
            <v>080125</v>
          </cell>
          <cell r="D2005" t="str">
            <v>Betoneira 5hp</v>
          </cell>
          <cell r="E2005" t="str">
            <v>h</v>
          </cell>
          <cell r="F2005">
            <v>0.71399999999999997</v>
          </cell>
        </row>
        <row r="2006">
          <cell r="B2006" t="str">
            <v>060337</v>
          </cell>
          <cell r="C2006" t="str">
            <v>010146</v>
          </cell>
          <cell r="D2006" t="str">
            <v>Servente</v>
          </cell>
          <cell r="E2006" t="str">
            <v>h</v>
          </cell>
          <cell r="F2006">
            <v>6</v>
          </cell>
        </row>
        <row r="2007">
          <cell r="B2007" t="str">
            <v>060337</v>
          </cell>
          <cell r="C2007" t="str">
            <v>020517</v>
          </cell>
          <cell r="D2007" t="str">
            <v>Brita 1</v>
          </cell>
          <cell r="E2007" t="str">
            <v>m3</v>
          </cell>
          <cell r="F2007">
            <v>0.20899999999999999</v>
          </cell>
        </row>
        <row r="2008">
          <cell r="B2008" t="str">
            <v>060337</v>
          </cell>
          <cell r="C2008" t="str">
            <v>020518</v>
          </cell>
          <cell r="D2008" t="str">
            <v>Brita 2</v>
          </cell>
          <cell r="E2008" t="str">
            <v>m3</v>
          </cell>
          <cell r="F2008">
            <v>0.627</v>
          </cell>
        </row>
        <row r="2009">
          <cell r="B2009" t="str">
            <v>060337</v>
          </cell>
          <cell r="C2009" t="str">
            <v>020579</v>
          </cell>
          <cell r="D2009" t="str">
            <v>Areia media</v>
          </cell>
          <cell r="E2009" t="str">
            <v>m3</v>
          </cell>
          <cell r="F2009">
            <v>0.7389</v>
          </cell>
        </row>
        <row r="2010">
          <cell r="B2010" t="str">
            <v>060337</v>
          </cell>
          <cell r="C2010" t="str">
            <v>020508</v>
          </cell>
          <cell r="D2010" t="str">
            <v>Cimento portland</v>
          </cell>
          <cell r="E2010" t="str">
            <v>kg</v>
          </cell>
          <cell r="F2010">
            <v>507</v>
          </cell>
        </row>
        <row r="2011">
          <cell r="B2011" t="str">
            <v>060348</v>
          </cell>
          <cell r="C2011" t="str">
            <v>010146</v>
          </cell>
          <cell r="D2011" t="str">
            <v>Servente</v>
          </cell>
          <cell r="E2011" t="str">
            <v>h</v>
          </cell>
          <cell r="F2011">
            <v>6</v>
          </cell>
        </row>
        <row r="2012">
          <cell r="B2012" t="str">
            <v>060348</v>
          </cell>
          <cell r="C2012" t="str">
            <v>020501</v>
          </cell>
          <cell r="D2012" t="str">
            <v>Agregado leve argila expandida 1506</v>
          </cell>
          <cell r="E2012" t="str">
            <v>m3</v>
          </cell>
          <cell r="F2012">
            <v>1.012</v>
          </cell>
        </row>
        <row r="2013">
          <cell r="B2013" t="str">
            <v>060348</v>
          </cell>
          <cell r="C2013" t="str">
            <v>020508</v>
          </cell>
          <cell r="D2013" t="str">
            <v>Cimento portland</v>
          </cell>
          <cell r="E2013" t="str">
            <v>kg</v>
          </cell>
          <cell r="F2013">
            <v>241</v>
          </cell>
        </row>
        <row r="2014">
          <cell r="B2014" t="str">
            <v>060348</v>
          </cell>
          <cell r="C2014" t="str">
            <v>020579</v>
          </cell>
          <cell r="D2014" t="str">
            <v>Areia media</v>
          </cell>
          <cell r="E2014" t="str">
            <v>m3</v>
          </cell>
          <cell r="F2014">
            <v>0.76959999999999995</v>
          </cell>
        </row>
        <row r="2015">
          <cell r="B2015" t="str">
            <v>060348</v>
          </cell>
          <cell r="C2015" t="str">
            <v>080125</v>
          </cell>
          <cell r="D2015" t="str">
            <v>Betoneira 5hp</v>
          </cell>
          <cell r="E2015" t="str">
            <v>h</v>
          </cell>
          <cell r="F2015">
            <v>0.71399999999999997</v>
          </cell>
        </row>
        <row r="2016">
          <cell r="B2016" t="str">
            <v>060349</v>
          </cell>
          <cell r="C2016" t="str">
            <v>010146</v>
          </cell>
          <cell r="D2016" t="str">
            <v>Servente</v>
          </cell>
          <cell r="E2016" t="str">
            <v>h</v>
          </cell>
          <cell r="F2016">
            <v>6</v>
          </cell>
        </row>
        <row r="2017">
          <cell r="B2017" t="str">
            <v>060349</v>
          </cell>
          <cell r="C2017" t="str">
            <v>020501</v>
          </cell>
          <cell r="D2017" t="str">
            <v>Agregado leve argila expandida 1506</v>
          </cell>
          <cell r="E2017" t="str">
            <v>m3</v>
          </cell>
          <cell r="F2017">
            <v>1.012</v>
          </cell>
        </row>
        <row r="2018">
          <cell r="B2018" t="str">
            <v>060349</v>
          </cell>
          <cell r="C2018" t="str">
            <v>020508</v>
          </cell>
          <cell r="D2018" t="str">
            <v>Cimento portland</v>
          </cell>
          <cell r="E2018" t="str">
            <v>kg</v>
          </cell>
          <cell r="F2018">
            <v>273</v>
          </cell>
        </row>
        <row r="2019">
          <cell r="B2019" t="str">
            <v>060349</v>
          </cell>
          <cell r="C2019" t="str">
            <v>020579</v>
          </cell>
          <cell r="D2019" t="str">
            <v>Areia media</v>
          </cell>
          <cell r="E2019" t="str">
            <v>m3</v>
          </cell>
          <cell r="F2019">
            <v>0.74409999999999998</v>
          </cell>
        </row>
        <row r="2020">
          <cell r="B2020" t="str">
            <v>060349</v>
          </cell>
          <cell r="C2020" t="str">
            <v>080125</v>
          </cell>
          <cell r="D2020" t="str">
            <v>Betoneira 5hp</v>
          </cell>
          <cell r="E2020" t="str">
            <v>h</v>
          </cell>
          <cell r="F2020">
            <v>0.71399999999999997</v>
          </cell>
        </row>
        <row r="2021">
          <cell r="B2021" t="str">
            <v>060350</v>
          </cell>
          <cell r="C2021" t="str">
            <v>010146</v>
          </cell>
          <cell r="D2021" t="str">
            <v>Servente</v>
          </cell>
          <cell r="E2021" t="str">
            <v>h</v>
          </cell>
          <cell r="F2021">
            <v>6</v>
          </cell>
        </row>
        <row r="2022">
          <cell r="B2022" t="str">
            <v>060350</v>
          </cell>
          <cell r="C2022" t="str">
            <v>020501</v>
          </cell>
          <cell r="D2022" t="str">
            <v>Agregado leve argila expandida 1506</v>
          </cell>
          <cell r="E2022" t="str">
            <v>m3</v>
          </cell>
          <cell r="F2022">
            <v>1.012</v>
          </cell>
        </row>
        <row r="2023">
          <cell r="B2023" t="str">
            <v>060350</v>
          </cell>
          <cell r="C2023" t="str">
            <v>020508</v>
          </cell>
          <cell r="D2023" t="str">
            <v>Cimento portland</v>
          </cell>
          <cell r="E2023" t="str">
            <v>kg</v>
          </cell>
          <cell r="F2023">
            <v>287</v>
          </cell>
        </row>
        <row r="2024">
          <cell r="B2024" t="str">
            <v>060350</v>
          </cell>
          <cell r="C2024" t="str">
            <v>020579</v>
          </cell>
          <cell r="D2024" t="str">
            <v>Areia media</v>
          </cell>
          <cell r="E2024" t="str">
            <v>m3</v>
          </cell>
          <cell r="F2024">
            <v>0.73280000000000001</v>
          </cell>
        </row>
        <row r="2025">
          <cell r="B2025" t="str">
            <v>060350</v>
          </cell>
          <cell r="C2025" t="str">
            <v>080125</v>
          </cell>
          <cell r="D2025" t="str">
            <v>Betoneira 5hp</v>
          </cell>
          <cell r="E2025" t="str">
            <v>h</v>
          </cell>
          <cell r="F2025">
            <v>0.71399999999999997</v>
          </cell>
        </row>
        <row r="2026">
          <cell r="B2026" t="str">
            <v>060351</v>
          </cell>
          <cell r="C2026" t="str">
            <v>010146</v>
          </cell>
          <cell r="D2026" t="str">
            <v>Servente</v>
          </cell>
          <cell r="E2026" t="str">
            <v>h</v>
          </cell>
          <cell r="F2026">
            <v>6</v>
          </cell>
        </row>
        <row r="2027">
          <cell r="B2027" t="str">
            <v>060351</v>
          </cell>
          <cell r="C2027" t="str">
            <v>020501</v>
          </cell>
          <cell r="D2027" t="str">
            <v>Agregado leve argila expandida 1506</v>
          </cell>
          <cell r="E2027" t="str">
            <v>m3</v>
          </cell>
          <cell r="F2027">
            <v>1.012</v>
          </cell>
        </row>
        <row r="2028">
          <cell r="B2028" t="str">
            <v>060351</v>
          </cell>
          <cell r="C2028" t="str">
            <v>020508</v>
          </cell>
          <cell r="D2028" t="str">
            <v>Cimento portland</v>
          </cell>
          <cell r="E2028" t="str">
            <v>kg</v>
          </cell>
          <cell r="F2028">
            <v>316</v>
          </cell>
        </row>
        <row r="2029">
          <cell r="B2029" t="str">
            <v>060351</v>
          </cell>
          <cell r="C2029" t="str">
            <v>020579</v>
          </cell>
          <cell r="D2029" t="str">
            <v>Areia media</v>
          </cell>
          <cell r="E2029" t="str">
            <v>m3</v>
          </cell>
          <cell r="F2029">
            <v>0.70930000000000004</v>
          </cell>
        </row>
        <row r="2030">
          <cell r="B2030" t="str">
            <v>060351</v>
          </cell>
          <cell r="C2030" t="str">
            <v>080125</v>
          </cell>
          <cell r="D2030" t="str">
            <v>Betoneira 5hp</v>
          </cell>
          <cell r="E2030" t="str">
            <v>h</v>
          </cell>
          <cell r="F2030">
            <v>0.71399999999999997</v>
          </cell>
        </row>
        <row r="2031">
          <cell r="B2031" t="str">
            <v>060352</v>
          </cell>
          <cell r="C2031" t="str">
            <v>010146</v>
          </cell>
          <cell r="D2031" t="str">
            <v>Servente</v>
          </cell>
          <cell r="E2031" t="str">
            <v>h</v>
          </cell>
          <cell r="F2031">
            <v>6</v>
          </cell>
        </row>
        <row r="2032">
          <cell r="B2032" t="str">
            <v>060352</v>
          </cell>
          <cell r="C2032" t="str">
            <v>020501</v>
          </cell>
          <cell r="D2032" t="str">
            <v>Agregado leve argila expandida 1506</v>
          </cell>
          <cell r="E2032" t="str">
            <v>m3</v>
          </cell>
          <cell r="F2032">
            <v>1.012</v>
          </cell>
        </row>
        <row r="2033">
          <cell r="B2033" t="str">
            <v>060352</v>
          </cell>
          <cell r="C2033" t="str">
            <v>020508</v>
          </cell>
          <cell r="D2033" t="str">
            <v>Cimento portland</v>
          </cell>
          <cell r="E2033" t="str">
            <v>kg</v>
          </cell>
          <cell r="F2033">
            <v>336</v>
          </cell>
        </row>
        <row r="2034">
          <cell r="B2034" t="str">
            <v>060352</v>
          </cell>
          <cell r="C2034" t="str">
            <v>020579</v>
          </cell>
          <cell r="D2034" t="str">
            <v>Areia media</v>
          </cell>
          <cell r="E2034" t="str">
            <v>m3</v>
          </cell>
          <cell r="F2034">
            <v>0.69279999999999997</v>
          </cell>
        </row>
        <row r="2035">
          <cell r="B2035" t="str">
            <v>060352</v>
          </cell>
          <cell r="C2035" t="str">
            <v>080125</v>
          </cell>
          <cell r="D2035" t="str">
            <v>Betoneira 5hp</v>
          </cell>
          <cell r="E2035" t="str">
            <v>h</v>
          </cell>
          <cell r="F2035">
            <v>0.71399999999999997</v>
          </cell>
        </row>
        <row r="2036">
          <cell r="B2036" t="str">
            <v>060353</v>
          </cell>
          <cell r="C2036" t="str">
            <v>010146</v>
          </cell>
          <cell r="D2036" t="str">
            <v>Servente</v>
          </cell>
          <cell r="E2036" t="str">
            <v>h</v>
          </cell>
          <cell r="F2036">
            <v>6</v>
          </cell>
        </row>
        <row r="2037">
          <cell r="B2037" t="str">
            <v>060353</v>
          </cell>
          <cell r="C2037" t="str">
            <v>020501</v>
          </cell>
          <cell r="D2037" t="str">
            <v>Agregado leve argila expandida 1506</v>
          </cell>
          <cell r="E2037" t="str">
            <v>m3</v>
          </cell>
          <cell r="F2037">
            <v>1.012</v>
          </cell>
        </row>
        <row r="2038">
          <cell r="B2038" t="str">
            <v>060353</v>
          </cell>
          <cell r="C2038" t="str">
            <v>020508</v>
          </cell>
          <cell r="D2038" t="str">
            <v>Cimento portland</v>
          </cell>
          <cell r="E2038" t="str">
            <v>kg</v>
          </cell>
          <cell r="F2038">
            <v>392</v>
          </cell>
        </row>
        <row r="2039">
          <cell r="B2039" t="str">
            <v>060353</v>
          </cell>
          <cell r="C2039" t="str">
            <v>020579</v>
          </cell>
          <cell r="D2039" t="str">
            <v>Areia media</v>
          </cell>
          <cell r="E2039" t="str">
            <v>m3</v>
          </cell>
          <cell r="F2039">
            <v>0.64780000000000004</v>
          </cell>
        </row>
        <row r="2040">
          <cell r="B2040" t="str">
            <v>060353</v>
          </cell>
          <cell r="C2040" t="str">
            <v>080125</v>
          </cell>
          <cell r="D2040" t="str">
            <v>Betoneira 5hp</v>
          </cell>
          <cell r="E2040" t="str">
            <v>h</v>
          </cell>
          <cell r="F2040">
            <v>0.71399999999999997</v>
          </cell>
        </row>
        <row r="2041">
          <cell r="B2041" t="str">
            <v>060354</v>
          </cell>
          <cell r="C2041" t="str">
            <v>010146</v>
          </cell>
          <cell r="D2041" t="str">
            <v>Servente</v>
          </cell>
          <cell r="E2041" t="str">
            <v>h</v>
          </cell>
          <cell r="F2041">
            <v>6</v>
          </cell>
        </row>
        <row r="2042">
          <cell r="B2042" t="str">
            <v>060354</v>
          </cell>
          <cell r="C2042" t="str">
            <v>020501</v>
          </cell>
          <cell r="D2042" t="str">
            <v>Agregado leve argila expandida 1506</v>
          </cell>
          <cell r="E2042" t="str">
            <v>m3</v>
          </cell>
          <cell r="F2042">
            <v>0.253</v>
          </cell>
        </row>
        <row r="2043">
          <cell r="B2043" t="str">
            <v>060354</v>
          </cell>
          <cell r="C2043" t="str">
            <v>020502</v>
          </cell>
          <cell r="D2043" t="str">
            <v>Agregado leve argila expandida 2215</v>
          </cell>
          <cell r="E2043" t="str">
            <v>m3</v>
          </cell>
          <cell r="F2043">
            <v>0.75900000000000001</v>
          </cell>
        </row>
        <row r="2044">
          <cell r="B2044" t="str">
            <v>060354</v>
          </cell>
          <cell r="C2044" t="str">
            <v>020508</v>
          </cell>
          <cell r="D2044" t="str">
            <v>Cimento portland</v>
          </cell>
          <cell r="E2044" t="str">
            <v>kg</v>
          </cell>
          <cell r="F2044">
            <v>230</v>
          </cell>
        </row>
        <row r="2045">
          <cell r="B2045" t="str">
            <v>060354</v>
          </cell>
          <cell r="C2045" t="str">
            <v>020579</v>
          </cell>
          <cell r="D2045" t="str">
            <v>Areia media</v>
          </cell>
          <cell r="E2045" t="str">
            <v>m3</v>
          </cell>
          <cell r="F2045">
            <v>0.80110000000000003</v>
          </cell>
        </row>
        <row r="2046">
          <cell r="B2046" t="str">
            <v>060354</v>
          </cell>
          <cell r="C2046" t="str">
            <v>080125</v>
          </cell>
          <cell r="D2046" t="str">
            <v>Betoneira 5hp</v>
          </cell>
          <cell r="E2046" t="str">
            <v>h</v>
          </cell>
          <cell r="F2046">
            <v>0.71399999999999997</v>
          </cell>
        </row>
        <row r="2047">
          <cell r="B2047" t="str">
            <v>060355</v>
          </cell>
          <cell r="C2047" t="str">
            <v>010146</v>
          </cell>
          <cell r="D2047" t="str">
            <v>Servente</v>
          </cell>
          <cell r="E2047" t="str">
            <v>h</v>
          </cell>
          <cell r="F2047">
            <v>6</v>
          </cell>
        </row>
        <row r="2048">
          <cell r="B2048" t="str">
            <v>060355</v>
          </cell>
          <cell r="C2048" t="str">
            <v>020501</v>
          </cell>
          <cell r="D2048" t="str">
            <v>Agregado leve argila expandida 1506</v>
          </cell>
          <cell r="E2048" t="str">
            <v>m3</v>
          </cell>
          <cell r="F2048">
            <v>0.253</v>
          </cell>
        </row>
        <row r="2049">
          <cell r="B2049" t="str">
            <v>060355</v>
          </cell>
          <cell r="C2049" t="str">
            <v>020502</v>
          </cell>
          <cell r="D2049" t="str">
            <v>Agregado leve argila expandida 2215</v>
          </cell>
          <cell r="E2049" t="str">
            <v>m3</v>
          </cell>
          <cell r="F2049">
            <v>0.75900000000000001</v>
          </cell>
        </row>
        <row r="2050">
          <cell r="B2050" t="str">
            <v>060355</v>
          </cell>
          <cell r="C2050" t="str">
            <v>020508</v>
          </cell>
          <cell r="D2050" t="str">
            <v>Cimento portland</v>
          </cell>
          <cell r="E2050" t="str">
            <v>kg</v>
          </cell>
          <cell r="F2050">
            <v>260</v>
          </cell>
        </row>
        <row r="2051">
          <cell r="B2051" t="str">
            <v>060355</v>
          </cell>
          <cell r="C2051" t="str">
            <v>020579</v>
          </cell>
          <cell r="D2051" t="str">
            <v>Areia media</v>
          </cell>
          <cell r="E2051" t="str">
            <v>m3</v>
          </cell>
          <cell r="F2051">
            <v>0.77690000000000003</v>
          </cell>
        </row>
        <row r="2052">
          <cell r="B2052" t="str">
            <v>060355</v>
          </cell>
          <cell r="C2052" t="str">
            <v>080125</v>
          </cell>
          <cell r="D2052" t="str">
            <v>Betoneira 5hp</v>
          </cell>
          <cell r="E2052" t="str">
            <v>h</v>
          </cell>
          <cell r="F2052">
            <v>0.71399999999999997</v>
          </cell>
        </row>
        <row r="2053">
          <cell r="B2053" t="str">
            <v>060356</v>
          </cell>
          <cell r="C2053" t="str">
            <v>010146</v>
          </cell>
          <cell r="D2053" t="str">
            <v>Servente</v>
          </cell>
          <cell r="E2053" t="str">
            <v>h</v>
          </cell>
          <cell r="F2053">
            <v>6</v>
          </cell>
        </row>
        <row r="2054">
          <cell r="B2054" t="str">
            <v>060356</v>
          </cell>
          <cell r="C2054" t="str">
            <v>020501</v>
          </cell>
          <cell r="D2054" t="str">
            <v>Agregado leve argila expandida 1506</v>
          </cell>
          <cell r="E2054" t="str">
            <v>m3</v>
          </cell>
          <cell r="F2054">
            <v>0.253</v>
          </cell>
        </row>
        <row r="2055">
          <cell r="B2055" t="str">
            <v>060356</v>
          </cell>
          <cell r="C2055" t="str">
            <v>020502</v>
          </cell>
          <cell r="D2055" t="str">
            <v>Agregado leve argila expandida 2215</v>
          </cell>
          <cell r="E2055" t="str">
            <v>m3</v>
          </cell>
          <cell r="F2055">
            <v>0.75900000000000001</v>
          </cell>
        </row>
        <row r="2056">
          <cell r="B2056" t="str">
            <v>060356</v>
          </cell>
          <cell r="C2056" t="str">
            <v>020508</v>
          </cell>
          <cell r="D2056" t="str">
            <v>Cimento portland</v>
          </cell>
          <cell r="E2056" t="str">
            <v>kg</v>
          </cell>
          <cell r="F2056">
            <v>273</v>
          </cell>
        </row>
        <row r="2057">
          <cell r="B2057" t="str">
            <v>060356</v>
          </cell>
          <cell r="C2057" t="str">
            <v>020579</v>
          </cell>
          <cell r="D2057" t="str">
            <v>Areia media</v>
          </cell>
          <cell r="E2057" t="str">
            <v>m3</v>
          </cell>
          <cell r="F2057">
            <v>0.7661</v>
          </cell>
        </row>
        <row r="2058">
          <cell r="B2058" t="str">
            <v>060356</v>
          </cell>
          <cell r="C2058" t="str">
            <v>080125</v>
          </cell>
          <cell r="D2058" t="str">
            <v>Betoneira 5hp</v>
          </cell>
          <cell r="E2058" t="str">
            <v>h</v>
          </cell>
          <cell r="F2058">
            <v>0.71399999999999997</v>
          </cell>
        </row>
        <row r="2059">
          <cell r="B2059" t="str">
            <v>060357</v>
          </cell>
          <cell r="C2059" t="str">
            <v>010146</v>
          </cell>
          <cell r="D2059" t="str">
            <v>Servente</v>
          </cell>
          <cell r="E2059" t="str">
            <v>h</v>
          </cell>
          <cell r="F2059">
            <v>6</v>
          </cell>
        </row>
        <row r="2060">
          <cell r="B2060" t="str">
            <v>060357</v>
          </cell>
          <cell r="C2060" t="str">
            <v>020501</v>
          </cell>
          <cell r="D2060" t="str">
            <v>Agregado leve argila expandida 1506</v>
          </cell>
          <cell r="E2060" t="str">
            <v>m3</v>
          </cell>
          <cell r="F2060">
            <v>0.253</v>
          </cell>
        </row>
        <row r="2061">
          <cell r="B2061" t="str">
            <v>060357</v>
          </cell>
          <cell r="C2061" t="str">
            <v>020502</v>
          </cell>
          <cell r="D2061" t="str">
            <v>Agregado leve argila expandida 2215</v>
          </cell>
          <cell r="E2061" t="str">
            <v>m3</v>
          </cell>
          <cell r="F2061">
            <v>0.75900000000000001</v>
          </cell>
        </row>
        <row r="2062">
          <cell r="B2062" t="str">
            <v>060357</v>
          </cell>
          <cell r="C2062" t="str">
            <v>020508</v>
          </cell>
          <cell r="D2062" t="str">
            <v>Cimento portland</v>
          </cell>
          <cell r="E2062" t="str">
            <v>kg</v>
          </cell>
          <cell r="F2062">
            <v>301</v>
          </cell>
        </row>
        <row r="2063">
          <cell r="B2063" t="str">
            <v>060357</v>
          </cell>
          <cell r="C2063" t="str">
            <v>020579</v>
          </cell>
          <cell r="D2063" t="str">
            <v>Areia media</v>
          </cell>
          <cell r="E2063" t="str">
            <v>m3</v>
          </cell>
          <cell r="F2063">
            <v>0.74370000000000003</v>
          </cell>
        </row>
        <row r="2064">
          <cell r="B2064" t="str">
            <v>060357</v>
          </cell>
          <cell r="C2064" t="str">
            <v>080125</v>
          </cell>
          <cell r="D2064" t="str">
            <v>Betoneira 5hp</v>
          </cell>
          <cell r="E2064" t="str">
            <v>h</v>
          </cell>
          <cell r="F2064">
            <v>0.71399999999999997</v>
          </cell>
        </row>
        <row r="2065">
          <cell r="B2065" t="str">
            <v>060358</v>
          </cell>
          <cell r="C2065" t="str">
            <v>010146</v>
          </cell>
          <cell r="D2065" t="str">
            <v>Servente</v>
          </cell>
          <cell r="E2065" t="str">
            <v>h</v>
          </cell>
          <cell r="F2065">
            <v>6</v>
          </cell>
        </row>
        <row r="2066">
          <cell r="B2066" t="str">
            <v>060358</v>
          </cell>
          <cell r="C2066" t="str">
            <v>020501</v>
          </cell>
          <cell r="D2066" t="str">
            <v>Agregado leve argila expandida 1506</v>
          </cell>
          <cell r="E2066" t="str">
            <v>m3</v>
          </cell>
          <cell r="F2066">
            <v>0.253</v>
          </cell>
        </row>
        <row r="2067">
          <cell r="B2067" t="str">
            <v>060358</v>
          </cell>
          <cell r="C2067" t="str">
            <v>020502</v>
          </cell>
          <cell r="D2067" t="str">
            <v>Agregado leve argila expandida 2215</v>
          </cell>
          <cell r="E2067" t="str">
            <v>m3</v>
          </cell>
          <cell r="F2067">
            <v>0.75900000000000001</v>
          </cell>
        </row>
        <row r="2068">
          <cell r="B2068" t="str">
            <v>060358</v>
          </cell>
          <cell r="C2068" t="str">
            <v>020508</v>
          </cell>
          <cell r="D2068" t="str">
            <v>Cimento portland</v>
          </cell>
          <cell r="E2068" t="str">
            <v>kg</v>
          </cell>
          <cell r="F2068">
            <v>320</v>
          </cell>
        </row>
        <row r="2069">
          <cell r="B2069" t="str">
            <v>060358</v>
          </cell>
          <cell r="C2069" t="str">
            <v>020579</v>
          </cell>
          <cell r="D2069" t="str">
            <v>Areia media</v>
          </cell>
          <cell r="E2069" t="str">
            <v>m3</v>
          </cell>
          <cell r="F2069">
            <v>0.72799999999999998</v>
          </cell>
        </row>
        <row r="2070">
          <cell r="B2070" t="str">
            <v>060358</v>
          </cell>
          <cell r="C2070" t="str">
            <v>080125</v>
          </cell>
          <cell r="D2070" t="str">
            <v>Betoneira 5hp</v>
          </cell>
          <cell r="E2070" t="str">
            <v>h</v>
          </cell>
          <cell r="F2070">
            <v>0.71399999999999997</v>
          </cell>
        </row>
        <row r="2071">
          <cell r="B2071" t="str">
            <v>060359</v>
          </cell>
          <cell r="C2071" t="str">
            <v>010146</v>
          </cell>
          <cell r="D2071" t="str">
            <v>Servente</v>
          </cell>
          <cell r="E2071" t="str">
            <v>h</v>
          </cell>
          <cell r="F2071">
            <v>6</v>
          </cell>
        </row>
        <row r="2072">
          <cell r="B2072" t="str">
            <v>060359</v>
          </cell>
          <cell r="C2072" t="str">
            <v>020501</v>
          </cell>
          <cell r="D2072" t="str">
            <v>Agregado leve argila expandida 1506</v>
          </cell>
          <cell r="E2072" t="str">
            <v>m3</v>
          </cell>
          <cell r="F2072">
            <v>0.253</v>
          </cell>
        </row>
        <row r="2073">
          <cell r="B2073" t="str">
            <v>060359</v>
          </cell>
          <cell r="C2073" t="str">
            <v>020502</v>
          </cell>
          <cell r="D2073" t="str">
            <v>Agregado leve argila expandida 2215</v>
          </cell>
          <cell r="E2073" t="str">
            <v>m3</v>
          </cell>
          <cell r="F2073">
            <v>0.75900000000000001</v>
          </cell>
        </row>
        <row r="2074">
          <cell r="B2074" t="str">
            <v>060359</v>
          </cell>
          <cell r="C2074" t="str">
            <v>020508</v>
          </cell>
          <cell r="D2074" t="str">
            <v>Cimento portland</v>
          </cell>
          <cell r="E2074" t="str">
            <v>kg</v>
          </cell>
          <cell r="F2074">
            <v>373</v>
          </cell>
        </row>
        <row r="2075">
          <cell r="B2075" t="str">
            <v>060359</v>
          </cell>
          <cell r="C2075" t="str">
            <v>020579</v>
          </cell>
          <cell r="D2075" t="str">
            <v>Areia media</v>
          </cell>
          <cell r="E2075" t="str">
            <v>m3</v>
          </cell>
          <cell r="F2075">
            <v>0.68520000000000003</v>
          </cell>
        </row>
        <row r="2076">
          <cell r="B2076" t="str">
            <v>060359</v>
          </cell>
          <cell r="C2076" t="str">
            <v>080125</v>
          </cell>
          <cell r="D2076" t="str">
            <v>Betoneira 5hp</v>
          </cell>
          <cell r="E2076" t="str">
            <v>h</v>
          </cell>
          <cell r="F2076">
            <v>0.71399999999999997</v>
          </cell>
        </row>
        <row r="2077">
          <cell r="B2077" t="str">
            <v>060360</v>
          </cell>
          <cell r="C2077" t="str">
            <v>010146</v>
          </cell>
          <cell r="D2077" t="str">
            <v>Servente</v>
          </cell>
          <cell r="E2077" t="str">
            <v>h</v>
          </cell>
          <cell r="F2077">
            <v>6</v>
          </cell>
        </row>
        <row r="2078">
          <cell r="B2078" t="str">
            <v>060360</v>
          </cell>
          <cell r="C2078" t="str">
            <v>020508</v>
          </cell>
          <cell r="D2078" t="str">
            <v>Cimento portland</v>
          </cell>
          <cell r="E2078" t="str">
            <v>kg</v>
          </cell>
          <cell r="F2078">
            <v>254</v>
          </cell>
        </row>
        <row r="2079">
          <cell r="B2079" t="str">
            <v>060360</v>
          </cell>
          <cell r="C2079" t="str">
            <v>020517</v>
          </cell>
          <cell r="D2079" t="str">
            <v>Brita 1</v>
          </cell>
          <cell r="E2079" t="str">
            <v>m3</v>
          </cell>
          <cell r="F2079">
            <v>0.83599999999999997</v>
          </cell>
        </row>
        <row r="2080">
          <cell r="B2080" t="str">
            <v>060360</v>
          </cell>
          <cell r="C2080" t="str">
            <v>020579</v>
          </cell>
          <cell r="D2080" t="str">
            <v>Areia media</v>
          </cell>
          <cell r="E2080" t="str">
            <v>m3</v>
          </cell>
          <cell r="F2080">
            <v>0.91969999999999996</v>
          </cell>
        </row>
        <row r="2081">
          <cell r="B2081" t="str">
            <v>060360</v>
          </cell>
          <cell r="C2081" t="str">
            <v>080125</v>
          </cell>
          <cell r="D2081" t="str">
            <v>Betoneira 5hp</v>
          </cell>
          <cell r="E2081" t="str">
            <v>h</v>
          </cell>
          <cell r="F2081">
            <v>0.71399999999999997</v>
          </cell>
        </row>
        <row r="2082">
          <cell r="B2082" t="str">
            <v>060361</v>
          </cell>
          <cell r="C2082" t="str">
            <v>010146</v>
          </cell>
          <cell r="D2082" t="str">
            <v>Servente</v>
          </cell>
          <cell r="E2082" t="str">
            <v>h</v>
          </cell>
          <cell r="F2082">
            <v>6</v>
          </cell>
        </row>
        <row r="2083">
          <cell r="B2083" t="str">
            <v>060361</v>
          </cell>
          <cell r="C2083" t="str">
            <v>020508</v>
          </cell>
          <cell r="D2083" t="str">
            <v>Cimento portland</v>
          </cell>
          <cell r="E2083" t="str">
            <v>kg</v>
          </cell>
          <cell r="F2083">
            <v>282</v>
          </cell>
        </row>
        <row r="2084">
          <cell r="B2084" t="str">
            <v>060361</v>
          </cell>
          <cell r="C2084" t="str">
            <v>020517</v>
          </cell>
          <cell r="D2084" t="str">
            <v>Brita 1</v>
          </cell>
          <cell r="E2084" t="str">
            <v>m3</v>
          </cell>
          <cell r="F2084">
            <v>0.83599999999999997</v>
          </cell>
        </row>
        <row r="2085">
          <cell r="B2085" t="str">
            <v>060361</v>
          </cell>
          <cell r="C2085" t="str">
            <v>020579</v>
          </cell>
          <cell r="D2085" t="str">
            <v>Areia media</v>
          </cell>
          <cell r="E2085" t="str">
            <v>m3</v>
          </cell>
          <cell r="F2085">
            <v>0.89710000000000001</v>
          </cell>
        </row>
        <row r="2086">
          <cell r="B2086" t="str">
            <v>060361</v>
          </cell>
          <cell r="C2086" t="str">
            <v>080125</v>
          </cell>
          <cell r="D2086" t="str">
            <v>Betoneira 5hp</v>
          </cell>
          <cell r="E2086" t="str">
            <v>h</v>
          </cell>
          <cell r="F2086">
            <v>0.71399999999999997</v>
          </cell>
        </row>
        <row r="2087">
          <cell r="B2087" t="str">
            <v>060362</v>
          </cell>
          <cell r="C2087" t="str">
            <v>010146</v>
          </cell>
          <cell r="D2087" t="str">
            <v>Servente</v>
          </cell>
          <cell r="E2087" t="str">
            <v>h</v>
          </cell>
          <cell r="F2087">
            <v>6</v>
          </cell>
        </row>
        <row r="2088">
          <cell r="B2088" t="str">
            <v>060362</v>
          </cell>
          <cell r="C2088" t="str">
            <v>020508</v>
          </cell>
          <cell r="D2088" t="str">
            <v>Cimento portland</v>
          </cell>
          <cell r="E2088" t="str">
            <v>kg</v>
          </cell>
          <cell r="F2088">
            <v>294</v>
          </cell>
        </row>
        <row r="2089">
          <cell r="B2089" t="str">
            <v>060362</v>
          </cell>
          <cell r="C2089" t="str">
            <v>020517</v>
          </cell>
          <cell r="D2089" t="str">
            <v>Brita 1</v>
          </cell>
          <cell r="E2089" t="str">
            <v>m3</v>
          </cell>
          <cell r="F2089">
            <v>0.83599999999999997</v>
          </cell>
        </row>
        <row r="2090">
          <cell r="B2090" t="str">
            <v>060362</v>
          </cell>
          <cell r="C2090" t="str">
            <v>020579</v>
          </cell>
          <cell r="D2090" t="str">
            <v>Areia media</v>
          </cell>
          <cell r="E2090" t="str">
            <v>m3</v>
          </cell>
          <cell r="F2090">
            <v>0.88719999999999999</v>
          </cell>
        </row>
        <row r="2091">
          <cell r="B2091" t="str">
            <v>060362</v>
          </cell>
          <cell r="C2091" t="str">
            <v>080125</v>
          </cell>
          <cell r="D2091" t="str">
            <v>Betoneira 5hp</v>
          </cell>
          <cell r="E2091" t="str">
            <v>h</v>
          </cell>
          <cell r="F2091">
            <v>0.71399999999999997</v>
          </cell>
        </row>
        <row r="2092">
          <cell r="B2092" t="str">
            <v>060363</v>
          </cell>
          <cell r="C2092" t="str">
            <v>010146</v>
          </cell>
          <cell r="D2092" t="str">
            <v>Servente</v>
          </cell>
          <cell r="E2092" t="str">
            <v>h</v>
          </cell>
          <cell r="F2092">
            <v>6</v>
          </cell>
        </row>
        <row r="2093">
          <cell r="B2093" t="str">
            <v>060363</v>
          </cell>
          <cell r="C2093" t="str">
            <v>020508</v>
          </cell>
          <cell r="D2093" t="str">
            <v>Cimento portland</v>
          </cell>
          <cell r="E2093" t="str">
            <v>kg</v>
          </cell>
          <cell r="F2093">
            <v>302</v>
          </cell>
        </row>
        <row r="2094">
          <cell r="B2094" t="str">
            <v>060363</v>
          </cell>
          <cell r="C2094" t="str">
            <v>020517</v>
          </cell>
          <cell r="D2094" t="str">
            <v>Brita 1</v>
          </cell>
          <cell r="E2094" t="str">
            <v>m3</v>
          </cell>
          <cell r="F2094">
            <v>0.83599999999999997</v>
          </cell>
        </row>
        <row r="2095">
          <cell r="B2095" t="str">
            <v>060363</v>
          </cell>
          <cell r="C2095" t="str">
            <v>020579</v>
          </cell>
          <cell r="D2095" t="str">
            <v>Areia media</v>
          </cell>
          <cell r="E2095" t="str">
            <v>m3</v>
          </cell>
          <cell r="F2095">
            <v>0.88039999999999996</v>
          </cell>
        </row>
        <row r="2096">
          <cell r="B2096" t="str">
            <v>060363</v>
          </cell>
          <cell r="C2096" t="str">
            <v>080125</v>
          </cell>
          <cell r="D2096" t="str">
            <v>Betoneira 5hp</v>
          </cell>
          <cell r="E2096" t="str">
            <v>h</v>
          </cell>
          <cell r="F2096">
            <v>0.71399999999999997</v>
          </cell>
        </row>
        <row r="2097">
          <cell r="B2097" t="str">
            <v>060364</v>
          </cell>
          <cell r="C2097" t="str">
            <v>010146</v>
          </cell>
          <cell r="D2097" t="str">
            <v>Servente</v>
          </cell>
          <cell r="E2097" t="str">
            <v>h</v>
          </cell>
          <cell r="F2097">
            <v>6</v>
          </cell>
        </row>
        <row r="2098">
          <cell r="B2098" t="str">
            <v>060364</v>
          </cell>
          <cell r="C2098" t="str">
            <v>020508</v>
          </cell>
          <cell r="D2098" t="str">
            <v>Cimento portland</v>
          </cell>
          <cell r="E2098" t="str">
            <v>kg</v>
          </cell>
          <cell r="F2098">
            <v>320</v>
          </cell>
        </row>
        <row r="2099">
          <cell r="B2099" t="str">
            <v>060364</v>
          </cell>
          <cell r="C2099" t="str">
            <v>020517</v>
          </cell>
          <cell r="D2099" t="str">
            <v>Brita 1</v>
          </cell>
          <cell r="E2099" t="str">
            <v>m3</v>
          </cell>
          <cell r="F2099">
            <v>0.83599999999999997</v>
          </cell>
        </row>
        <row r="2100">
          <cell r="B2100" t="str">
            <v>060364</v>
          </cell>
          <cell r="C2100" t="str">
            <v>020579</v>
          </cell>
          <cell r="D2100" t="str">
            <v>Areia media</v>
          </cell>
          <cell r="E2100" t="str">
            <v>m3</v>
          </cell>
          <cell r="F2100">
            <v>0.86680000000000001</v>
          </cell>
        </row>
        <row r="2101">
          <cell r="B2101" t="str">
            <v>060364</v>
          </cell>
          <cell r="C2101" t="str">
            <v>080125</v>
          </cell>
          <cell r="D2101" t="str">
            <v>Betoneira 5hp</v>
          </cell>
          <cell r="E2101" t="str">
            <v>h</v>
          </cell>
          <cell r="F2101">
            <v>0.71399999999999997</v>
          </cell>
        </row>
        <row r="2102">
          <cell r="B2102" t="str">
            <v>060365</v>
          </cell>
          <cell r="C2102" t="str">
            <v>010146</v>
          </cell>
          <cell r="D2102" t="str">
            <v>Servente</v>
          </cell>
          <cell r="E2102" t="str">
            <v>h</v>
          </cell>
          <cell r="F2102">
            <v>6</v>
          </cell>
        </row>
        <row r="2103">
          <cell r="B2103" t="str">
            <v>060365</v>
          </cell>
          <cell r="C2103" t="str">
            <v>020508</v>
          </cell>
          <cell r="D2103" t="str">
            <v>Cimento portland</v>
          </cell>
          <cell r="E2103" t="str">
            <v>kg</v>
          </cell>
          <cell r="F2103">
            <v>336</v>
          </cell>
        </row>
        <row r="2104">
          <cell r="B2104" t="str">
            <v>060365</v>
          </cell>
          <cell r="C2104" t="str">
            <v>020517</v>
          </cell>
          <cell r="D2104" t="str">
            <v>Brita 1</v>
          </cell>
          <cell r="E2104" t="str">
            <v>m3</v>
          </cell>
          <cell r="F2104">
            <v>0.83599999999999997</v>
          </cell>
        </row>
        <row r="2105">
          <cell r="B2105" t="str">
            <v>060365</v>
          </cell>
          <cell r="C2105" t="str">
            <v>020579</v>
          </cell>
          <cell r="D2105" t="str">
            <v>Areia media</v>
          </cell>
          <cell r="E2105" t="str">
            <v>m3</v>
          </cell>
          <cell r="F2105">
            <v>0.85270000000000001</v>
          </cell>
        </row>
        <row r="2106">
          <cell r="B2106" t="str">
            <v>060365</v>
          </cell>
          <cell r="C2106" t="str">
            <v>080125</v>
          </cell>
          <cell r="D2106" t="str">
            <v>Betoneira 5hp</v>
          </cell>
          <cell r="E2106" t="str">
            <v>h</v>
          </cell>
          <cell r="F2106">
            <v>0.71399999999999997</v>
          </cell>
        </row>
        <row r="2107">
          <cell r="B2107" t="str">
            <v>060366</v>
          </cell>
          <cell r="C2107" t="str">
            <v>010146</v>
          </cell>
          <cell r="D2107" t="str">
            <v>Servente</v>
          </cell>
          <cell r="E2107" t="str">
            <v>h</v>
          </cell>
          <cell r="F2107">
            <v>6</v>
          </cell>
        </row>
        <row r="2108">
          <cell r="B2108" t="str">
            <v>060366</v>
          </cell>
          <cell r="C2108" t="str">
            <v>020508</v>
          </cell>
          <cell r="D2108" t="str">
            <v>Cimento portland</v>
          </cell>
          <cell r="E2108" t="str">
            <v>kg</v>
          </cell>
          <cell r="F2108">
            <v>241</v>
          </cell>
        </row>
        <row r="2109">
          <cell r="B2109" t="str">
            <v>060366</v>
          </cell>
          <cell r="C2109" t="str">
            <v>020517</v>
          </cell>
          <cell r="D2109" t="str">
            <v>Brita 1</v>
          </cell>
          <cell r="E2109" t="str">
            <v>m3</v>
          </cell>
          <cell r="F2109">
            <v>0.20899999999999999</v>
          </cell>
        </row>
        <row r="2110">
          <cell r="B2110" t="str">
            <v>060366</v>
          </cell>
          <cell r="C2110" t="str">
            <v>020518</v>
          </cell>
          <cell r="D2110" t="str">
            <v>Brita 2</v>
          </cell>
          <cell r="E2110" t="str">
            <v>m3</v>
          </cell>
          <cell r="F2110">
            <v>0.627</v>
          </cell>
        </row>
        <row r="2111">
          <cell r="B2111" t="str">
            <v>060366</v>
          </cell>
          <cell r="C2111" t="str">
            <v>020579</v>
          </cell>
          <cell r="D2111" t="str">
            <v>Areia media</v>
          </cell>
          <cell r="E2111" t="str">
            <v>m3</v>
          </cell>
          <cell r="F2111">
            <v>0.95420000000000005</v>
          </cell>
        </row>
        <row r="2112">
          <cell r="B2112" t="str">
            <v>060366</v>
          </cell>
          <cell r="C2112" t="str">
            <v>080125</v>
          </cell>
          <cell r="D2112" t="str">
            <v>Betoneira 5hp</v>
          </cell>
          <cell r="E2112" t="str">
            <v>h</v>
          </cell>
          <cell r="F2112">
            <v>0.71399999999999997</v>
          </cell>
        </row>
        <row r="2113">
          <cell r="B2113" t="str">
            <v>060367</v>
          </cell>
          <cell r="C2113" t="str">
            <v>010146</v>
          </cell>
          <cell r="D2113" t="str">
            <v>Servente</v>
          </cell>
          <cell r="E2113" t="str">
            <v>h</v>
          </cell>
          <cell r="F2113">
            <v>6</v>
          </cell>
        </row>
        <row r="2114">
          <cell r="B2114" t="str">
            <v>060367</v>
          </cell>
          <cell r="C2114" t="str">
            <v>020508</v>
          </cell>
          <cell r="D2114" t="str">
            <v>Cimento portland</v>
          </cell>
          <cell r="E2114" t="str">
            <v>kg</v>
          </cell>
          <cell r="F2114">
            <v>268</v>
          </cell>
        </row>
        <row r="2115">
          <cell r="B2115" t="str">
            <v>060367</v>
          </cell>
          <cell r="C2115" t="str">
            <v>020517</v>
          </cell>
          <cell r="D2115" t="str">
            <v>Brita 1</v>
          </cell>
          <cell r="E2115" t="str">
            <v>m3</v>
          </cell>
          <cell r="F2115">
            <v>0.20899999999999999</v>
          </cell>
        </row>
        <row r="2116">
          <cell r="B2116" t="str">
            <v>060367</v>
          </cell>
          <cell r="C2116" t="str">
            <v>020518</v>
          </cell>
          <cell r="D2116" t="str">
            <v>Brita 2</v>
          </cell>
          <cell r="E2116" t="str">
            <v>m3</v>
          </cell>
          <cell r="F2116">
            <v>0.627</v>
          </cell>
        </row>
        <row r="2117">
          <cell r="B2117" t="str">
            <v>060367</v>
          </cell>
          <cell r="C2117" t="str">
            <v>020579</v>
          </cell>
          <cell r="D2117" t="str">
            <v>Areia media</v>
          </cell>
          <cell r="E2117" t="str">
            <v>m3</v>
          </cell>
          <cell r="F2117">
            <v>0.93259999999999998</v>
          </cell>
        </row>
        <row r="2118">
          <cell r="B2118" t="str">
            <v>060367</v>
          </cell>
          <cell r="C2118" t="str">
            <v>080125</v>
          </cell>
          <cell r="D2118" t="str">
            <v>Betoneira 5hp</v>
          </cell>
          <cell r="E2118" t="str">
            <v>h</v>
          </cell>
          <cell r="F2118">
            <v>0.71399999999999997</v>
          </cell>
        </row>
        <row r="2119">
          <cell r="B2119" t="str">
            <v>060368</v>
          </cell>
          <cell r="C2119" t="str">
            <v>010146</v>
          </cell>
          <cell r="D2119" t="str">
            <v>Servente</v>
          </cell>
          <cell r="E2119" t="str">
            <v>h</v>
          </cell>
          <cell r="F2119">
            <v>6</v>
          </cell>
        </row>
        <row r="2120">
          <cell r="B2120" t="str">
            <v>060368</v>
          </cell>
          <cell r="C2120" t="str">
            <v>020508</v>
          </cell>
          <cell r="D2120" t="str">
            <v>Cimento portland</v>
          </cell>
          <cell r="E2120" t="str">
            <v>kg</v>
          </cell>
          <cell r="F2120">
            <v>280</v>
          </cell>
        </row>
        <row r="2121">
          <cell r="B2121" t="str">
            <v>060368</v>
          </cell>
          <cell r="C2121" t="str">
            <v>020517</v>
          </cell>
          <cell r="D2121" t="str">
            <v>Brita 1</v>
          </cell>
          <cell r="E2121" t="str">
            <v>m3</v>
          </cell>
          <cell r="F2121">
            <v>0.20899999999999999</v>
          </cell>
        </row>
        <row r="2122">
          <cell r="B2122" t="str">
            <v>060368</v>
          </cell>
          <cell r="C2122" t="str">
            <v>020518</v>
          </cell>
          <cell r="D2122" t="str">
            <v>Brita 2</v>
          </cell>
          <cell r="E2122" t="str">
            <v>m3</v>
          </cell>
          <cell r="F2122">
            <v>0.627</v>
          </cell>
        </row>
        <row r="2123">
          <cell r="B2123" t="str">
            <v>060368</v>
          </cell>
          <cell r="C2123" t="str">
            <v>020579</v>
          </cell>
          <cell r="D2123" t="str">
            <v>Areia media</v>
          </cell>
          <cell r="E2123" t="str">
            <v>m3</v>
          </cell>
          <cell r="F2123">
            <v>0.92320000000000002</v>
          </cell>
        </row>
        <row r="2124">
          <cell r="B2124" t="str">
            <v>060368</v>
          </cell>
          <cell r="C2124" t="str">
            <v>080125</v>
          </cell>
          <cell r="D2124" t="str">
            <v>Betoneira 5hp</v>
          </cell>
          <cell r="E2124" t="str">
            <v>h</v>
          </cell>
          <cell r="F2124">
            <v>0.71399999999999997</v>
          </cell>
        </row>
        <row r="2125">
          <cell r="B2125" t="str">
            <v>060369</v>
          </cell>
          <cell r="C2125" t="str">
            <v>010146</v>
          </cell>
          <cell r="D2125" t="str">
            <v>Servente</v>
          </cell>
          <cell r="E2125" t="str">
            <v>h</v>
          </cell>
          <cell r="F2125">
            <v>6</v>
          </cell>
        </row>
        <row r="2126">
          <cell r="B2126" t="str">
            <v>060369</v>
          </cell>
          <cell r="C2126" t="str">
            <v>020508</v>
          </cell>
          <cell r="D2126" t="str">
            <v>Cimento portland</v>
          </cell>
          <cell r="E2126" t="str">
            <v>kg</v>
          </cell>
          <cell r="F2126">
            <v>288</v>
          </cell>
        </row>
        <row r="2127">
          <cell r="B2127" t="str">
            <v>060369</v>
          </cell>
          <cell r="C2127" t="str">
            <v>020517</v>
          </cell>
          <cell r="D2127" t="str">
            <v>Brita 1</v>
          </cell>
          <cell r="E2127" t="str">
            <v>m3</v>
          </cell>
          <cell r="F2127">
            <v>0.20899999999999999</v>
          </cell>
        </row>
        <row r="2128">
          <cell r="B2128" t="str">
            <v>060369</v>
          </cell>
          <cell r="C2128" t="str">
            <v>020518</v>
          </cell>
          <cell r="D2128" t="str">
            <v>Brita 2</v>
          </cell>
          <cell r="E2128" t="str">
            <v>m3</v>
          </cell>
          <cell r="F2128">
            <v>0.627</v>
          </cell>
        </row>
        <row r="2129">
          <cell r="B2129" t="str">
            <v>060369</v>
          </cell>
          <cell r="C2129" t="str">
            <v>020579</v>
          </cell>
          <cell r="D2129" t="str">
            <v>Areia media</v>
          </cell>
          <cell r="E2129" t="str">
            <v>m3</v>
          </cell>
          <cell r="F2129">
            <v>0.91679999999999995</v>
          </cell>
        </row>
        <row r="2130">
          <cell r="B2130" t="str">
            <v>060369</v>
          </cell>
          <cell r="C2130" t="str">
            <v>080125</v>
          </cell>
          <cell r="D2130" t="str">
            <v>Betoneira 5hp</v>
          </cell>
          <cell r="E2130" t="str">
            <v>h</v>
          </cell>
          <cell r="F2130">
            <v>0.71399999999999997</v>
          </cell>
        </row>
        <row r="2131">
          <cell r="B2131" t="str">
            <v>060370</v>
          </cell>
          <cell r="C2131" t="str">
            <v>080125</v>
          </cell>
          <cell r="D2131" t="str">
            <v>Betoneira 5hp</v>
          </cell>
          <cell r="E2131" t="str">
            <v>h</v>
          </cell>
          <cell r="F2131">
            <v>0.71399999999999997</v>
          </cell>
        </row>
        <row r="2132">
          <cell r="B2132" t="str">
            <v>060370</v>
          </cell>
          <cell r="C2132" t="str">
            <v>010146</v>
          </cell>
          <cell r="D2132" t="str">
            <v>Servente</v>
          </cell>
          <cell r="E2132" t="str">
            <v>h</v>
          </cell>
          <cell r="F2132">
            <v>6</v>
          </cell>
        </row>
        <row r="2133">
          <cell r="B2133" t="str">
            <v>060370</v>
          </cell>
          <cell r="C2133" t="str">
            <v>020517</v>
          </cell>
          <cell r="D2133" t="str">
            <v>Brita 1</v>
          </cell>
          <cell r="E2133" t="str">
            <v>m3</v>
          </cell>
          <cell r="F2133">
            <v>0.20899999999999999</v>
          </cell>
        </row>
        <row r="2134">
          <cell r="B2134" t="str">
            <v>060370</v>
          </cell>
          <cell r="C2134" t="str">
            <v>020518</v>
          </cell>
          <cell r="D2134" t="str">
            <v>Brita 2</v>
          </cell>
          <cell r="E2134" t="str">
            <v>m3</v>
          </cell>
          <cell r="F2134">
            <v>0.627</v>
          </cell>
        </row>
        <row r="2135">
          <cell r="B2135" t="str">
            <v>060370</v>
          </cell>
          <cell r="C2135" t="str">
            <v>020579</v>
          </cell>
          <cell r="D2135" t="str">
            <v>Areia media</v>
          </cell>
          <cell r="E2135" t="str">
            <v>m3</v>
          </cell>
          <cell r="F2135">
            <v>0.90380000000000005</v>
          </cell>
        </row>
        <row r="2136">
          <cell r="B2136" t="str">
            <v>060370</v>
          </cell>
          <cell r="C2136" t="str">
            <v>020508</v>
          </cell>
          <cell r="D2136" t="str">
            <v>Cimento portland</v>
          </cell>
          <cell r="E2136" t="str">
            <v>kg</v>
          </cell>
          <cell r="F2136">
            <v>304</v>
          </cell>
        </row>
        <row r="2137">
          <cell r="B2137" t="str">
            <v>060371</v>
          </cell>
          <cell r="C2137" t="str">
            <v>010146</v>
          </cell>
          <cell r="D2137" t="str">
            <v>Servente</v>
          </cell>
          <cell r="E2137" t="str">
            <v>h</v>
          </cell>
          <cell r="F2137">
            <v>6</v>
          </cell>
        </row>
        <row r="2138">
          <cell r="B2138" t="str">
            <v>060371</v>
          </cell>
          <cell r="C2138" t="str">
            <v>020508</v>
          </cell>
          <cell r="D2138" t="str">
            <v>Cimento portland</v>
          </cell>
          <cell r="E2138" t="str">
            <v>kg</v>
          </cell>
          <cell r="F2138">
            <v>320</v>
          </cell>
        </row>
        <row r="2139">
          <cell r="B2139" t="str">
            <v>060371</v>
          </cell>
          <cell r="C2139" t="str">
            <v>020517</v>
          </cell>
          <cell r="D2139" t="str">
            <v>Brita 1</v>
          </cell>
          <cell r="E2139" t="str">
            <v>m3</v>
          </cell>
          <cell r="F2139">
            <v>0.20899999999999999</v>
          </cell>
        </row>
        <row r="2140">
          <cell r="B2140" t="str">
            <v>060371</v>
          </cell>
          <cell r="C2140" t="str">
            <v>020518</v>
          </cell>
          <cell r="D2140" t="str">
            <v>Brita 2</v>
          </cell>
          <cell r="E2140" t="str">
            <v>m3</v>
          </cell>
          <cell r="F2140">
            <v>0.627</v>
          </cell>
        </row>
        <row r="2141">
          <cell r="B2141" t="str">
            <v>060371</v>
          </cell>
          <cell r="C2141" t="str">
            <v>020579</v>
          </cell>
          <cell r="D2141" t="str">
            <v>Areia media</v>
          </cell>
          <cell r="E2141" t="str">
            <v>m3</v>
          </cell>
          <cell r="F2141">
            <v>0.89039999999999997</v>
          </cell>
        </row>
        <row r="2142">
          <cell r="B2142" t="str">
            <v>060371</v>
          </cell>
          <cell r="C2142" t="str">
            <v>080125</v>
          </cell>
          <cell r="D2142" t="str">
            <v>Betoneira 5hp</v>
          </cell>
          <cell r="E2142" t="str">
            <v>h</v>
          </cell>
          <cell r="F2142">
            <v>0.71399999999999997</v>
          </cell>
        </row>
        <row r="2143">
          <cell r="B2143" t="str">
            <v>060372</v>
          </cell>
          <cell r="C2143" t="str">
            <v>010146</v>
          </cell>
          <cell r="D2143" t="str">
            <v>Servente</v>
          </cell>
          <cell r="E2143" t="str">
            <v>h</v>
          </cell>
          <cell r="F2143">
            <v>6</v>
          </cell>
        </row>
        <row r="2144">
          <cell r="B2144" t="str">
            <v>060372</v>
          </cell>
          <cell r="C2144" t="str">
            <v>020501</v>
          </cell>
          <cell r="D2144" t="str">
            <v>Agregado leve argila expandida 1506</v>
          </cell>
          <cell r="E2144" t="str">
            <v>m3</v>
          </cell>
          <cell r="F2144">
            <v>1.012</v>
          </cell>
        </row>
        <row r="2145">
          <cell r="B2145" t="str">
            <v>060372</v>
          </cell>
          <cell r="C2145" t="str">
            <v>020508</v>
          </cell>
          <cell r="D2145" t="str">
            <v>Cimento portland</v>
          </cell>
          <cell r="E2145" t="str">
            <v>kg</v>
          </cell>
          <cell r="F2145">
            <v>256</v>
          </cell>
        </row>
        <row r="2146">
          <cell r="B2146" t="str">
            <v>060372</v>
          </cell>
          <cell r="C2146" t="str">
            <v>020579</v>
          </cell>
          <cell r="D2146" t="str">
            <v>Areia media</v>
          </cell>
          <cell r="E2146" t="str">
            <v>m3</v>
          </cell>
          <cell r="F2146">
            <v>0.75770000000000004</v>
          </cell>
        </row>
        <row r="2147">
          <cell r="B2147" t="str">
            <v>060372</v>
          </cell>
          <cell r="C2147" t="str">
            <v>080125</v>
          </cell>
          <cell r="D2147" t="str">
            <v>Betoneira 5hp</v>
          </cell>
          <cell r="E2147" t="str">
            <v>h</v>
          </cell>
          <cell r="F2147">
            <v>0.71399999999999997</v>
          </cell>
        </row>
        <row r="2148">
          <cell r="B2148" t="str">
            <v>060373</v>
          </cell>
          <cell r="C2148" t="str">
            <v>010146</v>
          </cell>
          <cell r="D2148" t="str">
            <v>Servente</v>
          </cell>
          <cell r="E2148" t="str">
            <v>h</v>
          </cell>
          <cell r="F2148">
            <v>6</v>
          </cell>
        </row>
        <row r="2149">
          <cell r="B2149" t="str">
            <v>060373</v>
          </cell>
          <cell r="C2149" t="str">
            <v>020501</v>
          </cell>
          <cell r="D2149" t="str">
            <v>Agregado leve argila expandida 1506</v>
          </cell>
          <cell r="E2149" t="str">
            <v>m3</v>
          </cell>
          <cell r="F2149">
            <v>1.012</v>
          </cell>
        </row>
        <row r="2150">
          <cell r="B2150" t="str">
            <v>060373</v>
          </cell>
          <cell r="C2150" t="str">
            <v>020508</v>
          </cell>
          <cell r="D2150" t="str">
            <v>Cimento portland</v>
          </cell>
          <cell r="E2150" t="str">
            <v>kg</v>
          </cell>
          <cell r="F2150">
            <v>288</v>
          </cell>
        </row>
        <row r="2151">
          <cell r="B2151" t="str">
            <v>060373</v>
          </cell>
          <cell r="C2151" t="str">
            <v>020579</v>
          </cell>
          <cell r="D2151" t="str">
            <v>Areia media</v>
          </cell>
          <cell r="E2151" t="str">
            <v>m3</v>
          </cell>
          <cell r="F2151">
            <v>0.73170000000000002</v>
          </cell>
        </row>
        <row r="2152">
          <cell r="B2152" t="str">
            <v>060373</v>
          </cell>
          <cell r="C2152" t="str">
            <v>080125</v>
          </cell>
          <cell r="D2152" t="str">
            <v>Betoneira 5hp</v>
          </cell>
          <cell r="E2152" t="str">
            <v>h</v>
          </cell>
          <cell r="F2152">
            <v>0.71399999999999997</v>
          </cell>
        </row>
        <row r="2153">
          <cell r="B2153" t="str">
            <v>060374</v>
          </cell>
          <cell r="C2153" t="str">
            <v>010146</v>
          </cell>
          <cell r="D2153" t="str">
            <v>Servente</v>
          </cell>
          <cell r="E2153" t="str">
            <v>h</v>
          </cell>
          <cell r="F2153">
            <v>6</v>
          </cell>
        </row>
        <row r="2154">
          <cell r="B2154" t="str">
            <v>060374</v>
          </cell>
          <cell r="C2154" t="str">
            <v>020501</v>
          </cell>
          <cell r="D2154" t="str">
            <v>Agregado leve argila expandida 1506</v>
          </cell>
          <cell r="E2154" t="str">
            <v>m3</v>
          </cell>
          <cell r="F2154">
            <v>1.012</v>
          </cell>
        </row>
        <row r="2155">
          <cell r="B2155" t="str">
            <v>060374</v>
          </cell>
          <cell r="C2155" t="str">
            <v>020508</v>
          </cell>
          <cell r="D2155" t="str">
            <v>Cimento portland</v>
          </cell>
          <cell r="E2155" t="str">
            <v>kg</v>
          </cell>
          <cell r="F2155">
            <v>303</v>
          </cell>
        </row>
        <row r="2156">
          <cell r="B2156" t="str">
            <v>060374</v>
          </cell>
          <cell r="C2156" t="str">
            <v>020579</v>
          </cell>
          <cell r="D2156" t="str">
            <v>Areia media</v>
          </cell>
          <cell r="E2156" t="str">
            <v>m3</v>
          </cell>
          <cell r="F2156">
            <v>0.72009999999999996</v>
          </cell>
        </row>
        <row r="2157">
          <cell r="B2157" t="str">
            <v>060374</v>
          </cell>
          <cell r="C2157" t="str">
            <v>080125</v>
          </cell>
          <cell r="D2157" t="str">
            <v>Betoneira 5hp</v>
          </cell>
          <cell r="E2157" t="str">
            <v>h</v>
          </cell>
          <cell r="F2157">
            <v>0.71399999999999997</v>
          </cell>
        </row>
        <row r="2158">
          <cell r="B2158" t="str">
            <v>060375</v>
          </cell>
          <cell r="C2158" t="str">
            <v>010146</v>
          </cell>
          <cell r="D2158" t="str">
            <v>Servente</v>
          </cell>
          <cell r="E2158" t="str">
            <v>h</v>
          </cell>
          <cell r="F2158">
            <v>6</v>
          </cell>
        </row>
        <row r="2159">
          <cell r="B2159" t="str">
            <v>060375</v>
          </cell>
          <cell r="C2159" t="str">
            <v>020501</v>
          </cell>
          <cell r="D2159" t="str">
            <v>Agregado leve argila expandida 1506</v>
          </cell>
          <cell r="E2159" t="str">
            <v>m3</v>
          </cell>
          <cell r="F2159">
            <v>1.012</v>
          </cell>
        </row>
        <row r="2160">
          <cell r="B2160" t="str">
            <v>060375</v>
          </cell>
          <cell r="C2160" t="str">
            <v>020508</v>
          </cell>
          <cell r="D2160" t="str">
            <v>Cimento portland</v>
          </cell>
          <cell r="E2160" t="str">
            <v>kg</v>
          </cell>
          <cell r="F2160">
            <v>333</v>
          </cell>
        </row>
        <row r="2161">
          <cell r="B2161" t="str">
            <v>060375</v>
          </cell>
          <cell r="C2161" t="str">
            <v>020579</v>
          </cell>
          <cell r="D2161" t="str">
            <v>Areia media</v>
          </cell>
          <cell r="E2161" t="str">
            <v>m3</v>
          </cell>
          <cell r="F2161">
            <v>0.69569999999999999</v>
          </cell>
        </row>
        <row r="2162">
          <cell r="B2162" t="str">
            <v>060375</v>
          </cell>
          <cell r="C2162" t="str">
            <v>080125</v>
          </cell>
          <cell r="D2162" t="str">
            <v>Betoneira 5hp</v>
          </cell>
          <cell r="E2162" t="str">
            <v>h</v>
          </cell>
          <cell r="F2162">
            <v>0.71399999999999997</v>
          </cell>
        </row>
        <row r="2163">
          <cell r="B2163" t="str">
            <v>060376</v>
          </cell>
          <cell r="C2163" t="str">
            <v>010146</v>
          </cell>
          <cell r="D2163" t="str">
            <v>Servente</v>
          </cell>
          <cell r="E2163" t="str">
            <v>h</v>
          </cell>
          <cell r="F2163">
            <v>6</v>
          </cell>
        </row>
        <row r="2164">
          <cell r="B2164" t="str">
            <v>060376</v>
          </cell>
          <cell r="C2164" t="str">
            <v>020501</v>
          </cell>
          <cell r="D2164" t="str">
            <v>Agregado leve argila expandida 1506</v>
          </cell>
          <cell r="E2164" t="str">
            <v>m3</v>
          </cell>
          <cell r="F2164">
            <v>1.012</v>
          </cell>
        </row>
        <row r="2165">
          <cell r="B2165" t="str">
            <v>060376</v>
          </cell>
          <cell r="C2165" t="str">
            <v>020508</v>
          </cell>
          <cell r="D2165" t="str">
            <v>Cimento portland</v>
          </cell>
          <cell r="E2165" t="str">
            <v>kg</v>
          </cell>
          <cell r="F2165">
            <v>354</v>
          </cell>
        </row>
        <row r="2166">
          <cell r="B2166" t="str">
            <v>060376</v>
          </cell>
          <cell r="C2166" t="str">
            <v>020579</v>
          </cell>
          <cell r="D2166" t="str">
            <v>Areia media</v>
          </cell>
          <cell r="E2166" t="str">
            <v>m3</v>
          </cell>
          <cell r="F2166">
            <v>0.67859999999999998</v>
          </cell>
        </row>
        <row r="2167">
          <cell r="B2167" t="str">
            <v>060376</v>
          </cell>
          <cell r="C2167" t="str">
            <v>080125</v>
          </cell>
          <cell r="D2167" t="str">
            <v>Betoneira 5hp</v>
          </cell>
          <cell r="E2167" t="str">
            <v>h</v>
          </cell>
          <cell r="F2167">
            <v>0.71399999999999997</v>
          </cell>
        </row>
        <row r="2168">
          <cell r="B2168" t="str">
            <v>060377</v>
          </cell>
          <cell r="C2168" t="str">
            <v>080125</v>
          </cell>
          <cell r="D2168" t="str">
            <v>Betoneira 5hp</v>
          </cell>
          <cell r="E2168" t="str">
            <v>h</v>
          </cell>
          <cell r="F2168">
            <v>0.71399999999999997</v>
          </cell>
        </row>
        <row r="2169">
          <cell r="B2169" t="str">
            <v>060377</v>
          </cell>
          <cell r="C2169" t="str">
            <v>020501</v>
          </cell>
          <cell r="D2169" t="str">
            <v>Agregado leve argila expandida 1506</v>
          </cell>
          <cell r="E2169" t="str">
            <v>m3</v>
          </cell>
          <cell r="F2169">
            <v>0.253</v>
          </cell>
        </row>
        <row r="2170">
          <cell r="B2170" t="str">
            <v>060377</v>
          </cell>
          <cell r="C2170" t="str">
            <v>020502</v>
          </cell>
          <cell r="D2170" t="str">
            <v>Agregado leve argila expandida 2215</v>
          </cell>
          <cell r="E2170" t="str">
            <v>m3</v>
          </cell>
          <cell r="F2170">
            <v>0.75900000000000001</v>
          </cell>
        </row>
        <row r="2171">
          <cell r="B2171" t="str">
            <v>060377</v>
          </cell>
          <cell r="C2171" t="str">
            <v>020508</v>
          </cell>
          <cell r="D2171" t="str">
            <v>Cimento portland</v>
          </cell>
          <cell r="E2171" t="str">
            <v>kg</v>
          </cell>
          <cell r="F2171">
            <v>244</v>
          </cell>
        </row>
        <row r="2172">
          <cell r="B2172" t="str">
            <v>060377</v>
          </cell>
          <cell r="C2172" t="str">
            <v>020579</v>
          </cell>
          <cell r="D2172" t="str">
            <v>Areia media</v>
          </cell>
          <cell r="E2172" t="str">
            <v>m3</v>
          </cell>
          <cell r="F2172">
            <v>0.78979999999999995</v>
          </cell>
        </row>
        <row r="2173">
          <cell r="B2173" t="str">
            <v>060377</v>
          </cell>
          <cell r="C2173" t="str">
            <v>010146</v>
          </cell>
          <cell r="D2173" t="str">
            <v>Servente</v>
          </cell>
          <cell r="E2173" t="str">
            <v>h</v>
          </cell>
          <cell r="F2173">
            <v>6</v>
          </cell>
        </row>
        <row r="2174">
          <cell r="B2174" t="str">
            <v>060378</v>
          </cell>
          <cell r="C2174" t="str">
            <v>010146</v>
          </cell>
          <cell r="D2174" t="str">
            <v>Servente</v>
          </cell>
          <cell r="E2174" t="str">
            <v>h</v>
          </cell>
          <cell r="F2174">
            <v>6</v>
          </cell>
        </row>
        <row r="2175">
          <cell r="B2175" t="str">
            <v>060378</v>
          </cell>
          <cell r="C2175" t="str">
            <v>020501</v>
          </cell>
          <cell r="D2175" t="str">
            <v>Agregado leve argila expandida 1506</v>
          </cell>
          <cell r="E2175" t="str">
            <v>m3</v>
          </cell>
          <cell r="F2175">
            <v>0.253</v>
          </cell>
        </row>
        <row r="2176">
          <cell r="B2176" t="str">
            <v>060378</v>
          </cell>
          <cell r="C2176" t="str">
            <v>020502</v>
          </cell>
          <cell r="D2176" t="str">
            <v>Agregado leve argila expandida 2215</v>
          </cell>
          <cell r="E2176" t="str">
            <v>m3</v>
          </cell>
          <cell r="F2176">
            <v>0.75900000000000001</v>
          </cell>
        </row>
        <row r="2177">
          <cell r="B2177" t="str">
            <v>060378</v>
          </cell>
          <cell r="C2177" t="str">
            <v>020508</v>
          </cell>
          <cell r="D2177" t="str">
            <v>Cimento portland</v>
          </cell>
          <cell r="E2177" t="str">
            <v>kg</v>
          </cell>
          <cell r="F2177">
            <v>274</v>
          </cell>
        </row>
        <row r="2178">
          <cell r="B2178" t="str">
            <v>060378</v>
          </cell>
          <cell r="C2178" t="str">
            <v>020579</v>
          </cell>
          <cell r="D2178" t="str">
            <v>Areia media</v>
          </cell>
          <cell r="E2178" t="str">
            <v>m3</v>
          </cell>
          <cell r="F2178">
            <v>0.76500000000000001</v>
          </cell>
        </row>
        <row r="2179">
          <cell r="B2179" t="str">
            <v>060378</v>
          </cell>
          <cell r="C2179" t="str">
            <v>080125</v>
          </cell>
          <cell r="D2179" t="str">
            <v>Betoneira 5hp</v>
          </cell>
          <cell r="E2179" t="str">
            <v>h</v>
          </cell>
          <cell r="F2179">
            <v>0.71399999999999997</v>
          </cell>
        </row>
        <row r="2180">
          <cell r="B2180" t="str">
            <v>060379</v>
          </cell>
          <cell r="C2180" t="str">
            <v>010146</v>
          </cell>
          <cell r="D2180" t="str">
            <v>Servente</v>
          </cell>
          <cell r="E2180" t="str">
            <v>h</v>
          </cell>
          <cell r="F2180">
            <v>6</v>
          </cell>
        </row>
        <row r="2181">
          <cell r="B2181" t="str">
            <v>060379</v>
          </cell>
          <cell r="C2181" t="str">
            <v>020501</v>
          </cell>
          <cell r="D2181" t="str">
            <v>Agregado leve argila expandida 1506</v>
          </cell>
          <cell r="E2181" t="str">
            <v>m3</v>
          </cell>
          <cell r="F2181">
            <v>0.253</v>
          </cell>
        </row>
        <row r="2182">
          <cell r="B2182" t="str">
            <v>060379</v>
          </cell>
          <cell r="C2182" t="str">
            <v>020502</v>
          </cell>
          <cell r="D2182" t="str">
            <v>Agregado leve argila expandida 2215</v>
          </cell>
          <cell r="E2182" t="str">
            <v>m3</v>
          </cell>
          <cell r="F2182">
            <v>0.75900000000000001</v>
          </cell>
        </row>
        <row r="2183">
          <cell r="B2183" t="str">
            <v>060379</v>
          </cell>
          <cell r="C2183" t="str">
            <v>020508</v>
          </cell>
          <cell r="D2183" t="str">
            <v>Cimento portland</v>
          </cell>
          <cell r="E2183" t="str">
            <v>kg</v>
          </cell>
          <cell r="F2183">
            <v>288</v>
          </cell>
        </row>
        <row r="2184">
          <cell r="B2184" t="str">
            <v>060379</v>
          </cell>
          <cell r="C2184" t="str">
            <v>020579</v>
          </cell>
          <cell r="D2184" t="str">
            <v>Areia media</v>
          </cell>
          <cell r="E2184" t="str">
            <v>m3</v>
          </cell>
          <cell r="F2184">
            <v>0.754</v>
          </cell>
        </row>
        <row r="2185">
          <cell r="B2185" t="str">
            <v>060379</v>
          </cell>
          <cell r="C2185" t="str">
            <v>080125</v>
          </cell>
          <cell r="D2185" t="str">
            <v>Betoneira 5hp</v>
          </cell>
          <cell r="E2185" t="str">
            <v>h</v>
          </cell>
          <cell r="F2185">
            <v>0.71399999999999997</v>
          </cell>
        </row>
        <row r="2186">
          <cell r="B2186" t="str">
            <v>060380</v>
          </cell>
          <cell r="C2186" t="str">
            <v>010146</v>
          </cell>
          <cell r="D2186" t="str">
            <v>Servente</v>
          </cell>
          <cell r="E2186" t="str">
            <v>h</v>
          </cell>
          <cell r="F2186">
            <v>6</v>
          </cell>
        </row>
        <row r="2187">
          <cell r="B2187" t="str">
            <v>060380</v>
          </cell>
          <cell r="C2187" t="str">
            <v>020501</v>
          </cell>
          <cell r="D2187" t="str">
            <v>Agregado leve argila expandida 1506</v>
          </cell>
          <cell r="E2187" t="str">
            <v>m3</v>
          </cell>
          <cell r="F2187">
            <v>0.253</v>
          </cell>
        </row>
        <row r="2188">
          <cell r="B2188" t="str">
            <v>060380</v>
          </cell>
          <cell r="C2188" t="str">
            <v>020502</v>
          </cell>
          <cell r="D2188" t="str">
            <v>Agregado leve argila expandida 2215</v>
          </cell>
          <cell r="E2188" t="str">
            <v>m3</v>
          </cell>
          <cell r="F2188">
            <v>0.75900000000000001</v>
          </cell>
        </row>
        <row r="2189">
          <cell r="B2189" t="str">
            <v>060380</v>
          </cell>
          <cell r="C2189" t="str">
            <v>020508</v>
          </cell>
          <cell r="D2189" t="str">
            <v>Cimento portland</v>
          </cell>
          <cell r="E2189" t="str">
            <v>kg</v>
          </cell>
          <cell r="F2189">
            <v>317</v>
          </cell>
        </row>
        <row r="2190">
          <cell r="B2190" t="str">
            <v>060380</v>
          </cell>
          <cell r="C2190" t="str">
            <v>020579</v>
          </cell>
          <cell r="D2190" t="str">
            <v>Areia media</v>
          </cell>
          <cell r="E2190" t="str">
            <v>m3</v>
          </cell>
          <cell r="F2190">
            <v>0.73080000000000001</v>
          </cell>
        </row>
        <row r="2191">
          <cell r="B2191" t="str">
            <v>060380</v>
          </cell>
          <cell r="C2191" t="str">
            <v>080125</v>
          </cell>
          <cell r="D2191" t="str">
            <v>Betoneira 5hp</v>
          </cell>
          <cell r="E2191" t="str">
            <v>h</v>
          </cell>
          <cell r="F2191">
            <v>0.71399999999999997</v>
          </cell>
        </row>
        <row r="2192">
          <cell r="B2192" t="str">
            <v>060381</v>
          </cell>
          <cell r="C2192" t="str">
            <v>010146</v>
          </cell>
          <cell r="D2192" t="str">
            <v>Servente</v>
          </cell>
          <cell r="E2192" t="str">
            <v>h</v>
          </cell>
          <cell r="F2192">
            <v>6</v>
          </cell>
        </row>
        <row r="2193">
          <cell r="B2193" t="str">
            <v>060381</v>
          </cell>
          <cell r="C2193" t="str">
            <v>020501</v>
          </cell>
          <cell r="D2193" t="str">
            <v>Agregado leve argila expandida 1506</v>
          </cell>
          <cell r="E2193" t="str">
            <v>m3</v>
          </cell>
          <cell r="F2193">
            <v>0.253</v>
          </cell>
        </row>
        <row r="2194">
          <cell r="B2194" t="str">
            <v>060381</v>
          </cell>
          <cell r="C2194" t="str">
            <v>020502</v>
          </cell>
          <cell r="D2194" t="str">
            <v>Agregado leve argila expandida 2215</v>
          </cell>
          <cell r="E2194" t="str">
            <v>m3</v>
          </cell>
          <cell r="F2194">
            <v>0.75900000000000001</v>
          </cell>
        </row>
        <row r="2195">
          <cell r="B2195" t="str">
            <v>060381</v>
          </cell>
          <cell r="C2195" t="str">
            <v>020508</v>
          </cell>
          <cell r="D2195" t="str">
            <v>Cimento portland</v>
          </cell>
          <cell r="E2195" t="str">
            <v>kg</v>
          </cell>
          <cell r="F2195">
            <v>337</v>
          </cell>
        </row>
        <row r="2196">
          <cell r="B2196" t="str">
            <v>060381</v>
          </cell>
          <cell r="C2196" t="str">
            <v>020579</v>
          </cell>
          <cell r="D2196" t="str">
            <v>Areia media</v>
          </cell>
          <cell r="E2196" t="str">
            <v>m3</v>
          </cell>
          <cell r="F2196">
            <v>0.71450000000000002</v>
          </cell>
        </row>
        <row r="2197">
          <cell r="B2197" t="str">
            <v>060381</v>
          </cell>
          <cell r="C2197" t="str">
            <v>080125</v>
          </cell>
          <cell r="D2197" t="str">
            <v>Betoneira 5hp</v>
          </cell>
          <cell r="E2197" t="str">
            <v>h</v>
          </cell>
          <cell r="F2197">
            <v>0.71399999999999997</v>
          </cell>
        </row>
        <row r="2198">
          <cell r="B2198" t="str">
            <v>060382</v>
          </cell>
          <cell r="C2198" t="str">
            <v>010146</v>
          </cell>
          <cell r="D2198" t="str">
            <v>Servente</v>
          </cell>
          <cell r="E2198" t="str">
            <v>h</v>
          </cell>
          <cell r="F2198">
            <v>6</v>
          </cell>
        </row>
        <row r="2199">
          <cell r="B2199" t="str">
            <v>060382</v>
          </cell>
          <cell r="C2199" t="str">
            <v>020508</v>
          </cell>
          <cell r="D2199" t="str">
            <v>Cimento portland</v>
          </cell>
          <cell r="E2199" t="str">
            <v>kg</v>
          </cell>
          <cell r="F2199">
            <v>267</v>
          </cell>
        </row>
        <row r="2200">
          <cell r="B2200" t="str">
            <v>060382</v>
          </cell>
          <cell r="C2200" t="str">
            <v>020517</v>
          </cell>
          <cell r="D2200" t="str">
            <v>Brita 1</v>
          </cell>
          <cell r="E2200" t="str">
            <v>m3</v>
          </cell>
          <cell r="F2200">
            <v>0.83599999999999997</v>
          </cell>
        </row>
        <row r="2201">
          <cell r="B2201" t="str">
            <v>060382</v>
          </cell>
          <cell r="C2201" t="str">
            <v>020579</v>
          </cell>
          <cell r="D2201" t="str">
            <v>Areia media</v>
          </cell>
          <cell r="E2201" t="str">
            <v>m3</v>
          </cell>
          <cell r="F2201">
            <v>0.90910000000000002</v>
          </cell>
        </row>
        <row r="2202">
          <cell r="B2202" t="str">
            <v>060382</v>
          </cell>
          <cell r="C2202" t="str">
            <v>080125</v>
          </cell>
          <cell r="D2202" t="str">
            <v>Betoneira 5hp</v>
          </cell>
          <cell r="E2202" t="str">
            <v>h</v>
          </cell>
          <cell r="F2202">
            <v>0.71399999999999997</v>
          </cell>
        </row>
        <row r="2203">
          <cell r="B2203" t="str">
            <v>060383</v>
          </cell>
          <cell r="C2203" t="str">
            <v>010146</v>
          </cell>
          <cell r="D2203" t="str">
            <v>Servente</v>
          </cell>
          <cell r="E2203" t="str">
            <v>h</v>
          </cell>
          <cell r="F2203">
            <v>6</v>
          </cell>
        </row>
        <row r="2204">
          <cell r="B2204" t="str">
            <v>060383</v>
          </cell>
          <cell r="C2204" t="str">
            <v>020508</v>
          </cell>
          <cell r="D2204" t="str">
            <v>Cimento portland</v>
          </cell>
          <cell r="E2204" t="str">
            <v>kg</v>
          </cell>
          <cell r="F2204">
            <v>295</v>
          </cell>
        </row>
        <row r="2205">
          <cell r="B2205" t="str">
            <v>060383</v>
          </cell>
          <cell r="C2205" t="str">
            <v>020517</v>
          </cell>
          <cell r="D2205" t="str">
            <v>Brita 1</v>
          </cell>
          <cell r="E2205" t="str">
            <v>m3</v>
          </cell>
          <cell r="F2205">
            <v>0.83599999999999997</v>
          </cell>
        </row>
        <row r="2206">
          <cell r="B2206" t="str">
            <v>060383</v>
          </cell>
          <cell r="C2206" t="str">
            <v>020579</v>
          </cell>
          <cell r="D2206" t="str">
            <v>Areia media</v>
          </cell>
          <cell r="E2206" t="str">
            <v>m3</v>
          </cell>
          <cell r="F2206">
            <v>0.88619999999999999</v>
          </cell>
        </row>
        <row r="2207">
          <cell r="B2207" t="str">
            <v>060383</v>
          </cell>
          <cell r="C2207" t="str">
            <v>080125</v>
          </cell>
          <cell r="D2207" t="str">
            <v>Betoneira 5hp</v>
          </cell>
          <cell r="E2207" t="str">
            <v>h</v>
          </cell>
          <cell r="F2207">
            <v>0.71399999999999997</v>
          </cell>
        </row>
        <row r="2208">
          <cell r="B2208" t="str">
            <v>060384</v>
          </cell>
          <cell r="C2208" t="str">
            <v>010146</v>
          </cell>
          <cell r="D2208" t="str">
            <v>Servente</v>
          </cell>
          <cell r="E2208" t="str">
            <v>h</v>
          </cell>
          <cell r="F2208">
            <v>6</v>
          </cell>
        </row>
        <row r="2209">
          <cell r="B2209" t="str">
            <v>060384</v>
          </cell>
          <cell r="C2209" t="str">
            <v>020508</v>
          </cell>
          <cell r="D2209" t="str">
            <v>Cimento portland</v>
          </cell>
          <cell r="E2209" t="str">
            <v>kg</v>
          </cell>
          <cell r="F2209">
            <v>308</v>
          </cell>
        </row>
        <row r="2210">
          <cell r="B2210" t="str">
            <v>060384</v>
          </cell>
          <cell r="C2210" t="str">
            <v>020517</v>
          </cell>
          <cell r="D2210" t="str">
            <v>Brita 1</v>
          </cell>
          <cell r="E2210" t="str">
            <v>m3</v>
          </cell>
          <cell r="F2210">
            <v>0.83599999999999997</v>
          </cell>
        </row>
        <row r="2211">
          <cell r="B2211" t="str">
            <v>060384</v>
          </cell>
          <cell r="C2211" t="str">
            <v>020579</v>
          </cell>
          <cell r="D2211" t="str">
            <v>Areia media</v>
          </cell>
          <cell r="E2211" t="str">
            <v>m3</v>
          </cell>
          <cell r="F2211">
            <v>0.876</v>
          </cell>
        </row>
        <row r="2212">
          <cell r="B2212" t="str">
            <v>060384</v>
          </cell>
          <cell r="C2212" t="str">
            <v>080125</v>
          </cell>
          <cell r="D2212" t="str">
            <v>Betoneira 5hp</v>
          </cell>
          <cell r="E2212" t="str">
            <v>h</v>
          </cell>
          <cell r="F2212">
            <v>0.71399999999999997</v>
          </cell>
        </row>
        <row r="2213">
          <cell r="B2213" t="str">
            <v>060385</v>
          </cell>
          <cell r="C2213" t="str">
            <v>010146</v>
          </cell>
          <cell r="D2213" t="str">
            <v>Servente</v>
          </cell>
          <cell r="E2213" t="str">
            <v>h</v>
          </cell>
          <cell r="F2213">
            <v>6</v>
          </cell>
        </row>
        <row r="2214">
          <cell r="B2214" t="str">
            <v>060385</v>
          </cell>
          <cell r="C2214" t="str">
            <v>020508</v>
          </cell>
          <cell r="D2214" t="str">
            <v>Cimento portland</v>
          </cell>
          <cell r="E2214" t="str">
            <v>kg</v>
          </cell>
          <cell r="F2214">
            <v>254</v>
          </cell>
        </row>
        <row r="2215">
          <cell r="B2215" t="str">
            <v>060385</v>
          </cell>
          <cell r="C2215" t="str">
            <v>020517</v>
          </cell>
          <cell r="D2215" t="str">
            <v>Brita 1</v>
          </cell>
          <cell r="E2215" t="str">
            <v>m3</v>
          </cell>
          <cell r="F2215">
            <v>0.20899999999999999</v>
          </cell>
        </row>
        <row r="2216">
          <cell r="B2216" t="str">
            <v>060385</v>
          </cell>
          <cell r="C2216" t="str">
            <v>020518</v>
          </cell>
          <cell r="D2216" t="str">
            <v>Brita 2</v>
          </cell>
          <cell r="E2216" t="str">
            <v>m3</v>
          </cell>
          <cell r="F2216">
            <v>0.627</v>
          </cell>
        </row>
        <row r="2217">
          <cell r="B2217" t="str">
            <v>060385</v>
          </cell>
          <cell r="C2217" t="str">
            <v>020579</v>
          </cell>
          <cell r="D2217" t="str">
            <v>Areia media</v>
          </cell>
          <cell r="E2217" t="str">
            <v>m3</v>
          </cell>
          <cell r="F2217">
            <v>0.94410000000000005</v>
          </cell>
        </row>
        <row r="2218">
          <cell r="B2218" t="str">
            <v>060385</v>
          </cell>
          <cell r="C2218" t="str">
            <v>080125</v>
          </cell>
          <cell r="D2218" t="str">
            <v>Betoneira 5hp</v>
          </cell>
          <cell r="E2218" t="str">
            <v>h</v>
          </cell>
          <cell r="F2218">
            <v>0.71399999999999997</v>
          </cell>
        </row>
        <row r="2219">
          <cell r="B2219" t="str">
            <v>060386</v>
          </cell>
          <cell r="C2219" t="str">
            <v>010146</v>
          </cell>
          <cell r="D2219" t="str">
            <v>Servente</v>
          </cell>
          <cell r="E2219" t="str">
            <v>h</v>
          </cell>
          <cell r="F2219">
            <v>6</v>
          </cell>
        </row>
        <row r="2220">
          <cell r="B2220" t="str">
            <v>060386</v>
          </cell>
          <cell r="C2220" t="str">
            <v>020508</v>
          </cell>
          <cell r="D2220" t="str">
            <v>Cimento portland</v>
          </cell>
          <cell r="E2220" t="str">
            <v>kg</v>
          </cell>
          <cell r="F2220">
            <v>281</v>
          </cell>
        </row>
        <row r="2221">
          <cell r="B2221" t="str">
            <v>060386</v>
          </cell>
          <cell r="C2221" t="str">
            <v>020517</v>
          </cell>
          <cell r="D2221" t="str">
            <v>Brita 1</v>
          </cell>
          <cell r="E2221" t="str">
            <v>m3</v>
          </cell>
          <cell r="F2221">
            <v>0.20899999999999999</v>
          </cell>
        </row>
        <row r="2222">
          <cell r="B2222" t="str">
            <v>060386</v>
          </cell>
          <cell r="C2222" t="str">
            <v>020518</v>
          </cell>
          <cell r="D2222" t="str">
            <v>Brita 2</v>
          </cell>
          <cell r="E2222" t="str">
            <v>m3</v>
          </cell>
          <cell r="F2222">
            <v>0.627</v>
          </cell>
        </row>
        <row r="2223">
          <cell r="B2223" t="str">
            <v>060386</v>
          </cell>
          <cell r="C2223" t="str">
            <v>020579</v>
          </cell>
          <cell r="D2223" t="str">
            <v>Areia media</v>
          </cell>
          <cell r="E2223" t="str">
            <v>m3</v>
          </cell>
          <cell r="F2223">
            <v>0.92220000000000002</v>
          </cell>
        </row>
        <row r="2224">
          <cell r="B2224" t="str">
            <v>060386</v>
          </cell>
          <cell r="C2224" t="str">
            <v>080125</v>
          </cell>
          <cell r="D2224" t="str">
            <v>Betoneira 5hp</v>
          </cell>
          <cell r="E2224" t="str">
            <v>h</v>
          </cell>
          <cell r="F2224">
            <v>0.71399999999999997</v>
          </cell>
        </row>
        <row r="2225">
          <cell r="B2225" t="str">
            <v>060387</v>
          </cell>
          <cell r="C2225" t="str">
            <v>010146</v>
          </cell>
          <cell r="D2225" t="str">
            <v>Servente</v>
          </cell>
          <cell r="E2225" t="str">
            <v>h</v>
          </cell>
          <cell r="F2225">
            <v>6</v>
          </cell>
        </row>
        <row r="2226">
          <cell r="B2226" t="str">
            <v>060387</v>
          </cell>
          <cell r="C2226" t="str">
            <v>020508</v>
          </cell>
          <cell r="D2226" t="str">
            <v>Cimento portland</v>
          </cell>
          <cell r="E2226" t="str">
            <v>kg</v>
          </cell>
          <cell r="F2226">
            <v>293</v>
          </cell>
        </row>
        <row r="2227">
          <cell r="B2227" t="str">
            <v>060387</v>
          </cell>
          <cell r="C2227" t="str">
            <v>020517</v>
          </cell>
          <cell r="D2227" t="str">
            <v>Brita 1</v>
          </cell>
          <cell r="E2227" t="str">
            <v>m3</v>
          </cell>
          <cell r="F2227">
            <v>0.20899999999999999</v>
          </cell>
        </row>
        <row r="2228">
          <cell r="B2228" t="str">
            <v>060387</v>
          </cell>
          <cell r="C2228" t="str">
            <v>020518</v>
          </cell>
          <cell r="D2228" t="str">
            <v>Brita 2</v>
          </cell>
          <cell r="E2228" t="str">
            <v>m3</v>
          </cell>
          <cell r="F2228">
            <v>0.627</v>
          </cell>
        </row>
        <row r="2229">
          <cell r="B2229" t="str">
            <v>060387</v>
          </cell>
          <cell r="C2229" t="str">
            <v>020579</v>
          </cell>
          <cell r="D2229" t="str">
            <v>Areia media</v>
          </cell>
          <cell r="E2229" t="str">
            <v>m3</v>
          </cell>
          <cell r="F2229">
            <v>0.91259999999999997</v>
          </cell>
        </row>
        <row r="2230">
          <cell r="B2230" t="str">
            <v>060387</v>
          </cell>
          <cell r="C2230" t="str">
            <v>080125</v>
          </cell>
          <cell r="D2230" t="str">
            <v>Betoneira 5hp</v>
          </cell>
          <cell r="E2230" t="str">
            <v>h</v>
          </cell>
          <cell r="F2230">
            <v>0.71399999999999997</v>
          </cell>
        </row>
        <row r="2231">
          <cell r="B2231" t="str">
            <v>060388</v>
          </cell>
          <cell r="C2231" t="str">
            <v>010146</v>
          </cell>
          <cell r="D2231" t="str">
            <v>Servente</v>
          </cell>
          <cell r="E2231" t="str">
            <v>h</v>
          </cell>
          <cell r="F2231">
            <v>6</v>
          </cell>
        </row>
        <row r="2232">
          <cell r="B2232" t="str">
            <v>060388</v>
          </cell>
          <cell r="C2232" t="str">
            <v>020501</v>
          </cell>
          <cell r="D2232" t="str">
            <v>Agregado leve argila expandida 1506</v>
          </cell>
          <cell r="E2232" t="str">
            <v>m3</v>
          </cell>
          <cell r="F2232">
            <v>1.012</v>
          </cell>
        </row>
        <row r="2233">
          <cell r="B2233" t="str">
            <v>060388</v>
          </cell>
          <cell r="C2233" t="str">
            <v>020508</v>
          </cell>
          <cell r="D2233" t="str">
            <v>Cimento portland</v>
          </cell>
          <cell r="E2233" t="str">
            <v>kg</v>
          </cell>
          <cell r="F2233">
            <v>271</v>
          </cell>
        </row>
        <row r="2234">
          <cell r="B2234" t="str">
            <v>060388</v>
          </cell>
          <cell r="C2234" t="str">
            <v>020579</v>
          </cell>
          <cell r="D2234" t="str">
            <v>Areia media</v>
          </cell>
          <cell r="E2234" t="str">
            <v>m3</v>
          </cell>
          <cell r="F2234">
            <v>0.74560000000000004</v>
          </cell>
        </row>
        <row r="2235">
          <cell r="B2235" t="str">
            <v>060388</v>
          </cell>
          <cell r="C2235" t="str">
            <v>080125</v>
          </cell>
          <cell r="D2235" t="str">
            <v>Betoneira 5hp</v>
          </cell>
          <cell r="E2235" t="str">
            <v>h</v>
          </cell>
          <cell r="F2235">
            <v>0.71399999999999997</v>
          </cell>
        </row>
        <row r="2236">
          <cell r="B2236" t="str">
            <v>060389</v>
          </cell>
          <cell r="C2236" t="str">
            <v>010146</v>
          </cell>
          <cell r="D2236" t="str">
            <v>Servente</v>
          </cell>
          <cell r="E2236" t="str">
            <v>h</v>
          </cell>
          <cell r="F2236">
            <v>6</v>
          </cell>
        </row>
        <row r="2237">
          <cell r="B2237" t="str">
            <v>060389</v>
          </cell>
          <cell r="C2237" t="str">
            <v>020501</v>
          </cell>
          <cell r="D2237" t="str">
            <v>Agregado leve argila expandida 1506</v>
          </cell>
          <cell r="E2237" t="str">
            <v>m3</v>
          </cell>
          <cell r="F2237">
            <v>1.012</v>
          </cell>
        </row>
        <row r="2238">
          <cell r="B2238" t="str">
            <v>060389</v>
          </cell>
          <cell r="C2238" t="str">
            <v>020508</v>
          </cell>
          <cell r="D2238" t="str">
            <v>Cimento portland</v>
          </cell>
          <cell r="E2238" t="str">
            <v>kg</v>
          </cell>
          <cell r="F2238">
            <v>304</v>
          </cell>
        </row>
        <row r="2239">
          <cell r="B2239" t="str">
            <v>060389</v>
          </cell>
          <cell r="C2239" t="str">
            <v>020579</v>
          </cell>
          <cell r="D2239" t="str">
            <v>Areia media</v>
          </cell>
          <cell r="E2239" t="str">
            <v>m3</v>
          </cell>
          <cell r="F2239">
            <v>0.71889999999999998</v>
          </cell>
        </row>
        <row r="2240">
          <cell r="B2240" t="str">
            <v>060389</v>
          </cell>
          <cell r="C2240" t="str">
            <v>080125</v>
          </cell>
          <cell r="D2240" t="str">
            <v>Betoneira 5hp</v>
          </cell>
          <cell r="E2240" t="str">
            <v>h</v>
          </cell>
          <cell r="F2240">
            <v>0.71399999999999997</v>
          </cell>
        </row>
        <row r="2241">
          <cell r="B2241" t="str">
            <v>060390</v>
          </cell>
          <cell r="C2241" t="str">
            <v>010146</v>
          </cell>
          <cell r="D2241" t="str">
            <v>Servente</v>
          </cell>
          <cell r="E2241" t="str">
            <v>h</v>
          </cell>
          <cell r="F2241">
            <v>6</v>
          </cell>
        </row>
        <row r="2242">
          <cell r="B2242" t="str">
            <v>060390</v>
          </cell>
          <cell r="C2242" t="str">
            <v>020501</v>
          </cell>
          <cell r="D2242" t="str">
            <v>Agregado leve argila expandida 1506</v>
          </cell>
          <cell r="E2242" t="str">
            <v>m3</v>
          </cell>
          <cell r="F2242">
            <v>1.012</v>
          </cell>
        </row>
        <row r="2243">
          <cell r="B2243" t="str">
            <v>060390</v>
          </cell>
          <cell r="C2243" t="str">
            <v>020508</v>
          </cell>
          <cell r="D2243" t="str">
            <v>Cimento portland</v>
          </cell>
          <cell r="E2243" t="str">
            <v>kg</v>
          </cell>
          <cell r="F2243">
            <v>319</v>
          </cell>
        </row>
        <row r="2244">
          <cell r="B2244" t="str">
            <v>060390</v>
          </cell>
          <cell r="C2244" t="str">
            <v>020579</v>
          </cell>
          <cell r="D2244" t="str">
            <v>Areia media</v>
          </cell>
          <cell r="E2244" t="str">
            <v>m3</v>
          </cell>
          <cell r="F2244">
            <v>0.70689999999999997</v>
          </cell>
        </row>
        <row r="2245">
          <cell r="B2245" t="str">
            <v>060390</v>
          </cell>
          <cell r="C2245" t="str">
            <v>080125</v>
          </cell>
          <cell r="D2245" t="str">
            <v>Betoneira 5hp</v>
          </cell>
          <cell r="E2245" t="str">
            <v>h</v>
          </cell>
          <cell r="F2245">
            <v>0.71399999999999997</v>
          </cell>
        </row>
        <row r="2246">
          <cell r="B2246" t="str">
            <v>060391</v>
          </cell>
          <cell r="C2246" t="str">
            <v>010146</v>
          </cell>
          <cell r="D2246" t="str">
            <v>Servente</v>
          </cell>
          <cell r="E2246" t="str">
            <v>h</v>
          </cell>
          <cell r="F2246">
            <v>6</v>
          </cell>
        </row>
        <row r="2247">
          <cell r="B2247" t="str">
            <v>060391</v>
          </cell>
          <cell r="C2247" t="str">
            <v>020501</v>
          </cell>
          <cell r="D2247" t="str">
            <v>Agregado leve argila expandida 1506</v>
          </cell>
          <cell r="E2247" t="str">
            <v>m3</v>
          </cell>
          <cell r="F2247">
            <v>0.253</v>
          </cell>
        </row>
        <row r="2248">
          <cell r="B2248" t="str">
            <v>060391</v>
          </cell>
          <cell r="C2248" t="str">
            <v>020502</v>
          </cell>
          <cell r="D2248" t="str">
            <v>Agregado leve argila expandida 2215</v>
          </cell>
          <cell r="E2248" t="str">
            <v>m3</v>
          </cell>
          <cell r="F2248">
            <v>0.75900000000000001</v>
          </cell>
        </row>
        <row r="2249">
          <cell r="B2249" t="str">
            <v>060391</v>
          </cell>
          <cell r="C2249" t="str">
            <v>020508</v>
          </cell>
          <cell r="D2249" t="str">
            <v>Cimento portland</v>
          </cell>
          <cell r="E2249" t="str">
            <v>kg</v>
          </cell>
          <cell r="F2249">
            <v>258</v>
          </cell>
        </row>
        <row r="2250">
          <cell r="B2250" t="str">
            <v>060391</v>
          </cell>
          <cell r="C2250" t="str">
            <v>020579</v>
          </cell>
          <cell r="D2250" t="str">
            <v>Areia media</v>
          </cell>
          <cell r="E2250" t="str">
            <v>m3</v>
          </cell>
          <cell r="F2250">
            <v>0.77829999999999999</v>
          </cell>
        </row>
        <row r="2251">
          <cell r="B2251" t="str">
            <v>060391</v>
          </cell>
          <cell r="C2251" t="str">
            <v>080125</v>
          </cell>
          <cell r="D2251" t="str">
            <v>Betoneira 5hp</v>
          </cell>
          <cell r="E2251" t="str">
            <v>h</v>
          </cell>
          <cell r="F2251">
            <v>0.71399999999999997</v>
          </cell>
        </row>
        <row r="2252">
          <cell r="B2252" t="str">
            <v>060392</v>
          </cell>
          <cell r="C2252" t="str">
            <v>010146</v>
          </cell>
          <cell r="D2252" t="str">
            <v>Servente</v>
          </cell>
          <cell r="E2252" t="str">
            <v>h</v>
          </cell>
          <cell r="F2252">
            <v>6</v>
          </cell>
        </row>
        <row r="2253">
          <cell r="B2253" t="str">
            <v>060392</v>
          </cell>
          <cell r="C2253" t="str">
            <v>020501</v>
          </cell>
          <cell r="D2253" t="str">
            <v>Agregado leve argila expandida 1506</v>
          </cell>
          <cell r="E2253" t="str">
            <v>m3</v>
          </cell>
          <cell r="F2253">
            <v>0.253</v>
          </cell>
        </row>
        <row r="2254">
          <cell r="B2254" t="str">
            <v>060392</v>
          </cell>
          <cell r="C2254" t="str">
            <v>020502</v>
          </cell>
          <cell r="D2254" t="str">
            <v>Agregado leve argila expandida 2215</v>
          </cell>
          <cell r="E2254" t="str">
            <v>m3</v>
          </cell>
          <cell r="F2254">
            <v>0.75900000000000001</v>
          </cell>
        </row>
        <row r="2255">
          <cell r="B2255" t="str">
            <v>060392</v>
          </cell>
          <cell r="C2255" t="str">
            <v>020508</v>
          </cell>
          <cell r="D2255" t="str">
            <v>Cimento portland</v>
          </cell>
          <cell r="E2255" t="str">
            <v>kg</v>
          </cell>
          <cell r="F2255">
            <v>289</v>
          </cell>
        </row>
        <row r="2256">
          <cell r="B2256" t="str">
            <v>060392</v>
          </cell>
          <cell r="C2256" t="str">
            <v>020579</v>
          </cell>
          <cell r="D2256" t="str">
            <v>Areia media</v>
          </cell>
          <cell r="E2256" t="str">
            <v>m3</v>
          </cell>
          <cell r="F2256">
            <v>0.75280000000000002</v>
          </cell>
        </row>
        <row r="2257">
          <cell r="B2257" t="str">
            <v>060392</v>
          </cell>
          <cell r="C2257" t="str">
            <v>080125</v>
          </cell>
          <cell r="D2257" t="str">
            <v>Betoneira 5hp</v>
          </cell>
          <cell r="E2257" t="str">
            <v>h</v>
          </cell>
          <cell r="F2257">
            <v>0.71399999999999997</v>
          </cell>
        </row>
        <row r="2258">
          <cell r="B2258" t="str">
            <v>060393</v>
          </cell>
          <cell r="C2258" t="str">
            <v>010146</v>
          </cell>
          <cell r="D2258" t="str">
            <v>Servente</v>
          </cell>
          <cell r="E2258" t="str">
            <v>h</v>
          </cell>
          <cell r="F2258">
            <v>6</v>
          </cell>
        </row>
        <row r="2259">
          <cell r="B2259" t="str">
            <v>060393</v>
          </cell>
          <cell r="C2259" t="str">
            <v>020501</v>
          </cell>
          <cell r="D2259" t="str">
            <v>Agregado leve argila expandida 1506</v>
          </cell>
          <cell r="E2259" t="str">
            <v>m3</v>
          </cell>
          <cell r="F2259">
            <v>0.253</v>
          </cell>
        </row>
        <row r="2260">
          <cell r="B2260" t="str">
            <v>060393</v>
          </cell>
          <cell r="C2260" t="str">
            <v>020502</v>
          </cell>
          <cell r="D2260" t="str">
            <v>Agregado leve argila expandida 2215</v>
          </cell>
          <cell r="E2260" t="str">
            <v>m3</v>
          </cell>
          <cell r="F2260">
            <v>0.75900000000000001</v>
          </cell>
        </row>
        <row r="2261">
          <cell r="B2261" t="str">
            <v>060393</v>
          </cell>
          <cell r="C2261" t="str">
            <v>020508</v>
          </cell>
          <cell r="D2261" t="str">
            <v>Cimento portland</v>
          </cell>
          <cell r="E2261" t="str">
            <v>kg</v>
          </cell>
          <cell r="F2261">
            <v>304</v>
          </cell>
        </row>
        <row r="2262">
          <cell r="B2262" t="str">
            <v>060393</v>
          </cell>
          <cell r="C2262" t="str">
            <v>020579</v>
          </cell>
          <cell r="D2262" t="str">
            <v>Areia media</v>
          </cell>
          <cell r="E2262" t="str">
            <v>m3</v>
          </cell>
          <cell r="F2262">
            <v>0.74139999999999995</v>
          </cell>
        </row>
        <row r="2263">
          <cell r="B2263" t="str">
            <v>060393</v>
          </cell>
          <cell r="C2263" t="str">
            <v>080125</v>
          </cell>
          <cell r="D2263" t="str">
            <v>Betoneira 5hp</v>
          </cell>
          <cell r="E2263" t="str">
            <v>h</v>
          </cell>
          <cell r="F2263">
            <v>0.71399999999999997</v>
          </cell>
        </row>
        <row r="2264">
          <cell r="B2264" t="str">
            <v>060401</v>
          </cell>
          <cell r="C2264" t="str">
            <v>020558</v>
          </cell>
          <cell r="D2264" t="str">
            <v>Concreto usinado fck 10 mpa</v>
          </cell>
          <cell r="E2264" t="str">
            <v>m3</v>
          </cell>
          <cell r="F2264">
            <v>1.02</v>
          </cell>
        </row>
        <row r="2265">
          <cell r="B2265" t="str">
            <v>060402</v>
          </cell>
          <cell r="C2265" t="str">
            <v>020512</v>
          </cell>
          <cell r="D2265" t="str">
            <v>Concreto usinado fck=15 mpa</v>
          </cell>
          <cell r="E2265" t="str">
            <v>m3</v>
          </cell>
          <cell r="F2265">
            <v>1.02</v>
          </cell>
        </row>
        <row r="2266">
          <cell r="B2266" t="str">
            <v>060403</v>
          </cell>
          <cell r="C2266" t="str">
            <v>020514</v>
          </cell>
          <cell r="D2266" t="str">
            <v>Concreto usinado fck=20 mpa</v>
          </cell>
          <cell r="E2266" t="str">
            <v>m3</v>
          </cell>
          <cell r="F2266">
            <v>1.02</v>
          </cell>
        </row>
        <row r="2267">
          <cell r="B2267" t="str">
            <v>060404</v>
          </cell>
          <cell r="C2267" t="str">
            <v>020559</v>
          </cell>
          <cell r="D2267" t="str">
            <v>Concreto usinado fck 25 mpa</v>
          </cell>
          <cell r="E2267" t="str">
            <v>m3</v>
          </cell>
          <cell r="F2267">
            <v>1.02</v>
          </cell>
        </row>
        <row r="2268">
          <cell r="B2268" t="str">
            <v>060405</v>
          </cell>
          <cell r="C2268" t="str">
            <v>020560</v>
          </cell>
          <cell r="D2268" t="str">
            <v>Concreto usinado fck 30 mpa</v>
          </cell>
          <cell r="E2268" t="str">
            <v>m3</v>
          </cell>
          <cell r="F2268">
            <v>1.02</v>
          </cell>
        </row>
        <row r="2269">
          <cell r="B2269" t="str">
            <v>060406</v>
          </cell>
          <cell r="C2269" t="str">
            <v>020561</v>
          </cell>
          <cell r="D2269" t="str">
            <v>Concreto usinado fck 35 mpa</v>
          </cell>
          <cell r="E2269" t="str">
            <v>m3</v>
          </cell>
          <cell r="F2269">
            <v>1.02</v>
          </cell>
        </row>
        <row r="2270">
          <cell r="B2270" t="str">
            <v>060407</v>
          </cell>
          <cell r="C2270" t="str">
            <v>020562</v>
          </cell>
          <cell r="D2270" t="str">
            <v>Concreto usinado fck 40 mpa</v>
          </cell>
          <cell r="E2270" t="str">
            <v>m3</v>
          </cell>
          <cell r="F2270">
            <v>1.02</v>
          </cell>
        </row>
        <row r="2271">
          <cell r="B2271" t="str">
            <v>060408</v>
          </cell>
          <cell r="C2271" t="str">
            <v>020563</v>
          </cell>
          <cell r="D2271" t="str">
            <v>Concreto usinado fck 45 mpa</v>
          </cell>
          <cell r="E2271" t="str">
            <v>m3</v>
          </cell>
          <cell r="F2271">
            <v>1.02</v>
          </cell>
        </row>
        <row r="2272">
          <cell r="B2272" t="str">
            <v>060409</v>
          </cell>
          <cell r="C2272" t="str">
            <v>010146</v>
          </cell>
          <cell r="D2272" t="str">
            <v>Servente</v>
          </cell>
          <cell r="E2272" t="str">
            <v>h</v>
          </cell>
          <cell r="F2272">
            <v>10</v>
          </cell>
        </row>
        <row r="2273">
          <cell r="B2273" t="str">
            <v>060409</v>
          </cell>
          <cell r="C2273" t="str">
            <v>020508</v>
          </cell>
          <cell r="D2273" t="str">
            <v>Cimento portland</v>
          </cell>
          <cell r="E2273" t="str">
            <v>kg</v>
          </cell>
          <cell r="F2273">
            <v>220</v>
          </cell>
        </row>
        <row r="2274">
          <cell r="B2274" t="str">
            <v>060409</v>
          </cell>
          <cell r="C2274" t="str">
            <v>020517</v>
          </cell>
          <cell r="D2274" t="str">
            <v>Brita 1</v>
          </cell>
          <cell r="E2274" t="str">
            <v>m3</v>
          </cell>
          <cell r="F2274">
            <v>0.2893</v>
          </cell>
        </row>
        <row r="2275">
          <cell r="B2275" t="str">
            <v>060409</v>
          </cell>
          <cell r="C2275" t="str">
            <v>020518</v>
          </cell>
          <cell r="D2275" t="str">
            <v>Brita 2</v>
          </cell>
          <cell r="E2275" t="str">
            <v>m3</v>
          </cell>
          <cell r="F2275">
            <v>0.67649999999999999</v>
          </cell>
        </row>
        <row r="2276">
          <cell r="B2276" t="str">
            <v>060409</v>
          </cell>
          <cell r="C2276" t="str">
            <v>020579</v>
          </cell>
          <cell r="D2276" t="str">
            <v>Areia media</v>
          </cell>
          <cell r="E2276" t="str">
            <v>m3</v>
          </cell>
          <cell r="F2276">
            <v>0.77800000000000002</v>
          </cell>
        </row>
        <row r="2277">
          <cell r="B2277" t="str">
            <v>060410</v>
          </cell>
          <cell r="C2277" t="str">
            <v>010146</v>
          </cell>
          <cell r="D2277" t="str">
            <v>Servente</v>
          </cell>
          <cell r="E2277" t="str">
            <v>h</v>
          </cell>
          <cell r="F2277">
            <v>6.5</v>
          </cell>
        </row>
        <row r="2278">
          <cell r="B2278" t="str">
            <v>060410</v>
          </cell>
          <cell r="C2278" t="str">
            <v>020508</v>
          </cell>
          <cell r="D2278" t="str">
            <v>Cimento portland</v>
          </cell>
          <cell r="E2278" t="str">
            <v>kg</v>
          </cell>
          <cell r="F2278">
            <v>400</v>
          </cell>
        </row>
        <row r="2279">
          <cell r="B2279" t="str">
            <v>060410</v>
          </cell>
          <cell r="C2279" t="str">
            <v>020527</v>
          </cell>
          <cell r="D2279" t="str">
            <v>Poliestireno expandido em perolas</v>
          </cell>
          <cell r="E2279" t="str">
            <v>kg</v>
          </cell>
          <cell r="F2279">
            <v>10.52</v>
          </cell>
        </row>
        <row r="2280">
          <cell r="B2280" t="str">
            <v>060410</v>
          </cell>
          <cell r="C2280" t="str">
            <v>020579</v>
          </cell>
          <cell r="D2280" t="str">
            <v>Areia media</v>
          </cell>
          <cell r="E2280" t="str">
            <v>m3</v>
          </cell>
          <cell r="F2280">
            <v>0.35770000000000002</v>
          </cell>
        </row>
        <row r="2281">
          <cell r="B2281" t="str">
            <v>060410</v>
          </cell>
          <cell r="C2281" t="str">
            <v>080125</v>
          </cell>
          <cell r="D2281" t="str">
            <v>Betoneira 5hp</v>
          </cell>
          <cell r="E2281" t="str">
            <v>h</v>
          </cell>
          <cell r="F2281">
            <v>0.8</v>
          </cell>
        </row>
        <row r="2282">
          <cell r="B2282" t="str">
            <v>060411</v>
          </cell>
          <cell r="C2282" t="str">
            <v>010139</v>
          </cell>
          <cell r="D2282" t="str">
            <v>Pedreiro</v>
          </cell>
          <cell r="E2282" t="str">
            <v>h</v>
          </cell>
          <cell r="F2282">
            <v>5</v>
          </cell>
        </row>
        <row r="2283">
          <cell r="B2283" t="str">
            <v>060411</v>
          </cell>
          <cell r="C2283" t="str">
            <v>010146</v>
          </cell>
          <cell r="D2283" t="str">
            <v>Servente</v>
          </cell>
          <cell r="E2283" t="str">
            <v>h</v>
          </cell>
          <cell r="F2283">
            <v>8</v>
          </cell>
        </row>
        <row r="2284">
          <cell r="B2284" t="str">
            <v>060412</v>
          </cell>
          <cell r="C2284" t="str">
            <v>010146</v>
          </cell>
          <cell r="D2284" t="str">
            <v>Servente</v>
          </cell>
          <cell r="E2284" t="str">
            <v>h</v>
          </cell>
          <cell r="F2284">
            <v>0.09</v>
          </cell>
        </row>
        <row r="2285">
          <cell r="B2285" t="str">
            <v>060412</v>
          </cell>
          <cell r="C2285" t="str">
            <v>080139</v>
          </cell>
          <cell r="D2285" t="str">
            <v>Regua simples para concreto</v>
          </cell>
          <cell r="E2285" t="str">
            <v>h</v>
          </cell>
          <cell r="F2285">
            <v>0.03</v>
          </cell>
        </row>
        <row r="2286">
          <cell r="B2286" t="str">
            <v>060413</v>
          </cell>
          <cell r="C2286" t="str">
            <v>010146</v>
          </cell>
          <cell r="D2286" t="str">
            <v>Servente</v>
          </cell>
          <cell r="E2286" t="str">
            <v>h</v>
          </cell>
          <cell r="F2286">
            <v>0.12</v>
          </cell>
        </row>
        <row r="2287">
          <cell r="B2287" t="str">
            <v>060413</v>
          </cell>
          <cell r="C2287" t="str">
            <v>080140</v>
          </cell>
          <cell r="D2287" t="str">
            <v>Regua dupla para concreto</v>
          </cell>
          <cell r="E2287" t="str">
            <v>h</v>
          </cell>
          <cell r="F2287">
            <v>0.03</v>
          </cell>
        </row>
        <row r="2288">
          <cell r="B2288" t="str">
            <v>060414</v>
          </cell>
          <cell r="C2288" t="str">
            <v>010146</v>
          </cell>
          <cell r="D2288" t="str">
            <v>Servente</v>
          </cell>
          <cell r="E2288" t="str">
            <v>h</v>
          </cell>
          <cell r="F2288">
            <v>0.01</v>
          </cell>
        </row>
        <row r="2289">
          <cell r="B2289" t="str">
            <v>060414</v>
          </cell>
          <cell r="C2289" t="str">
            <v>080130</v>
          </cell>
          <cell r="D2289" t="str">
            <v>Desempenadeira 1hp</v>
          </cell>
          <cell r="E2289" t="str">
            <v>h</v>
          </cell>
          <cell r="F2289">
            <v>0.01</v>
          </cell>
        </row>
        <row r="2290">
          <cell r="B2290" t="str">
            <v>060501</v>
          </cell>
          <cell r="C2290" t="str">
            <v>010139</v>
          </cell>
          <cell r="D2290" t="str">
            <v>Pedreiro</v>
          </cell>
          <cell r="E2290" t="str">
            <v>h</v>
          </cell>
          <cell r="F2290">
            <v>0.35</v>
          </cell>
        </row>
        <row r="2291">
          <cell r="B2291" t="str">
            <v>060501</v>
          </cell>
          <cell r="C2291" t="str">
            <v>021009</v>
          </cell>
          <cell r="D2291" t="str">
            <v>Pontalete de pinho de 3'x3' de 3a.construcao</v>
          </cell>
          <cell r="E2291" t="str">
            <v>m</v>
          </cell>
          <cell r="F2291">
            <v>1.71</v>
          </cell>
        </row>
        <row r="2292">
          <cell r="B2292" t="str">
            <v>060501</v>
          </cell>
          <cell r="C2292" t="str">
            <v>020508</v>
          </cell>
          <cell r="D2292" t="str">
            <v>Cimento portland</v>
          </cell>
          <cell r="E2292" t="str">
            <v>kg</v>
          </cell>
          <cell r="F2292">
            <v>9</v>
          </cell>
        </row>
        <row r="2293">
          <cell r="B2293" t="str">
            <v>060501</v>
          </cell>
          <cell r="C2293" t="str">
            <v>020517</v>
          </cell>
          <cell r="D2293" t="str">
            <v>Brita 1</v>
          </cell>
          <cell r="E2293" t="str">
            <v>m3</v>
          </cell>
          <cell r="F2293">
            <v>6.8999999999999999E-3</v>
          </cell>
        </row>
        <row r="2294">
          <cell r="B2294" t="str">
            <v>060501</v>
          </cell>
          <cell r="C2294" t="str">
            <v>020518</v>
          </cell>
          <cell r="D2294" t="str">
            <v>Brita 2</v>
          </cell>
          <cell r="E2294" t="str">
            <v>m3</v>
          </cell>
          <cell r="F2294">
            <v>2.07E-2</v>
          </cell>
        </row>
        <row r="2295">
          <cell r="B2295" t="str">
            <v>060501</v>
          </cell>
          <cell r="C2295" t="str">
            <v>020579</v>
          </cell>
          <cell r="D2295" t="str">
            <v>Areia media</v>
          </cell>
          <cell r="E2295" t="str">
            <v>m3</v>
          </cell>
          <cell r="F2295">
            <v>3.0499999999999999E-2</v>
          </cell>
        </row>
        <row r="2296">
          <cell r="B2296" t="str">
            <v>060501</v>
          </cell>
          <cell r="C2296" t="str">
            <v>010146</v>
          </cell>
          <cell r="D2296" t="str">
            <v>Servente</v>
          </cell>
          <cell r="E2296" t="str">
            <v>h</v>
          </cell>
          <cell r="F2296">
            <v>0.7</v>
          </cell>
        </row>
        <row r="2297">
          <cell r="B2297" t="str">
            <v>060501</v>
          </cell>
          <cell r="C2297" t="str">
            <v>021016</v>
          </cell>
          <cell r="D2297" t="str">
            <v>Sarrafo de pinho de 1'x4' de 3a.construcao</v>
          </cell>
          <cell r="E2297" t="str">
            <v>m</v>
          </cell>
          <cell r="F2297">
            <v>0.97</v>
          </cell>
        </row>
        <row r="2298">
          <cell r="B2298" t="str">
            <v>060501</v>
          </cell>
          <cell r="C2298" t="str">
            <v>021103</v>
          </cell>
          <cell r="D2298" t="str">
            <v>Tabua de pinho de 1' x 12' de 3a. construcao</v>
          </cell>
          <cell r="E2298" t="str">
            <v>m</v>
          </cell>
          <cell r="F2298">
            <v>0.56000000000000005</v>
          </cell>
        </row>
        <row r="2299">
          <cell r="B2299" t="str">
            <v>060501</v>
          </cell>
          <cell r="C2299" t="str">
            <v>021516</v>
          </cell>
          <cell r="D2299" t="str">
            <v>Aco ca-50 de 1/4' - 6.3mm</v>
          </cell>
          <cell r="E2299" t="str">
            <v>kg</v>
          </cell>
          <cell r="F2299">
            <v>1.89</v>
          </cell>
        </row>
        <row r="2300">
          <cell r="B2300" t="str">
            <v>060501</v>
          </cell>
          <cell r="C2300" t="str">
            <v>022001</v>
          </cell>
          <cell r="D2300" t="str">
            <v>Laje pre-fabric de 8cm (forro)</v>
          </cell>
          <cell r="E2300" t="str">
            <v>m2</v>
          </cell>
          <cell r="F2300">
            <v>1</v>
          </cell>
        </row>
        <row r="2301">
          <cell r="B2301" t="str">
            <v>060501</v>
          </cell>
          <cell r="C2301" t="str">
            <v>026569</v>
          </cell>
          <cell r="D2301" t="str">
            <v>Prego 18x27</v>
          </cell>
          <cell r="E2301" t="str">
            <v>kg</v>
          </cell>
          <cell r="F2301">
            <v>0.03</v>
          </cell>
        </row>
        <row r="2302">
          <cell r="B2302" t="str">
            <v>060501</v>
          </cell>
          <cell r="C2302" t="str">
            <v>080125</v>
          </cell>
          <cell r="D2302" t="str">
            <v>Betoneira 5hp</v>
          </cell>
          <cell r="E2302" t="str">
            <v>h</v>
          </cell>
          <cell r="F2302">
            <v>0.02</v>
          </cell>
        </row>
        <row r="2303">
          <cell r="B2303" t="str">
            <v>060502</v>
          </cell>
          <cell r="C2303" t="str">
            <v>010139</v>
          </cell>
          <cell r="D2303" t="str">
            <v>Pedreiro</v>
          </cell>
          <cell r="E2303" t="str">
            <v>h</v>
          </cell>
          <cell r="F2303">
            <v>0.37</v>
          </cell>
        </row>
        <row r="2304">
          <cell r="B2304" t="str">
            <v>060502</v>
          </cell>
          <cell r="C2304" t="str">
            <v>021009</v>
          </cell>
          <cell r="D2304" t="str">
            <v>Pontalete de pinho de 3'x3' de 3a.construcao</v>
          </cell>
          <cell r="E2304" t="str">
            <v>m</v>
          </cell>
          <cell r="F2304">
            <v>1.71</v>
          </cell>
        </row>
        <row r="2305">
          <cell r="B2305" t="str">
            <v>060502</v>
          </cell>
          <cell r="C2305" t="str">
            <v>020508</v>
          </cell>
          <cell r="D2305" t="str">
            <v>Cimento portland</v>
          </cell>
          <cell r="E2305" t="str">
            <v>kg</v>
          </cell>
          <cell r="F2305">
            <v>15</v>
          </cell>
        </row>
        <row r="2306">
          <cell r="B2306" t="str">
            <v>060502</v>
          </cell>
          <cell r="C2306" t="str">
            <v>020517</v>
          </cell>
          <cell r="D2306" t="str">
            <v>Brita 1</v>
          </cell>
          <cell r="E2306" t="str">
            <v>m3</v>
          </cell>
          <cell r="F2306">
            <v>1.11E-2</v>
          </cell>
        </row>
        <row r="2307">
          <cell r="B2307" t="str">
            <v>060502</v>
          </cell>
          <cell r="C2307" t="str">
            <v>020518</v>
          </cell>
          <cell r="D2307" t="str">
            <v>Brita 2</v>
          </cell>
          <cell r="E2307" t="str">
            <v>m3</v>
          </cell>
          <cell r="F2307">
            <v>3.32E-2</v>
          </cell>
        </row>
        <row r="2308">
          <cell r="B2308" t="str">
            <v>060502</v>
          </cell>
          <cell r="C2308" t="str">
            <v>020579</v>
          </cell>
          <cell r="D2308" t="str">
            <v>Areia media</v>
          </cell>
          <cell r="E2308" t="str">
            <v>m3</v>
          </cell>
          <cell r="F2308">
            <v>4.8899999999999999E-2</v>
          </cell>
        </row>
        <row r="2309">
          <cell r="B2309" t="str">
            <v>060502</v>
          </cell>
          <cell r="C2309" t="str">
            <v>010146</v>
          </cell>
          <cell r="D2309" t="str">
            <v>Servente</v>
          </cell>
          <cell r="E2309" t="str">
            <v>h</v>
          </cell>
          <cell r="F2309">
            <v>0.7</v>
          </cell>
        </row>
        <row r="2310">
          <cell r="B2310" t="str">
            <v>060502</v>
          </cell>
          <cell r="C2310" t="str">
            <v>021016</v>
          </cell>
          <cell r="D2310" t="str">
            <v>Sarrafo de pinho de 1'x4' de 3a.construcao</v>
          </cell>
          <cell r="E2310" t="str">
            <v>m</v>
          </cell>
          <cell r="F2310">
            <v>0.97</v>
          </cell>
        </row>
        <row r="2311">
          <cell r="B2311" t="str">
            <v>060502</v>
          </cell>
          <cell r="C2311" t="str">
            <v>021103</v>
          </cell>
          <cell r="D2311" t="str">
            <v>Tabua de pinho de 1' x 12' de 3a. construcao</v>
          </cell>
          <cell r="E2311" t="str">
            <v>m</v>
          </cell>
          <cell r="F2311">
            <v>0.56000000000000005</v>
          </cell>
        </row>
        <row r="2312">
          <cell r="B2312" t="str">
            <v>060502</v>
          </cell>
          <cell r="C2312" t="str">
            <v>021516</v>
          </cell>
          <cell r="D2312" t="str">
            <v>Aco ca-50 de 1/4' - 6.3mm</v>
          </cell>
          <cell r="E2312" t="str">
            <v>kg</v>
          </cell>
          <cell r="F2312">
            <v>1.89</v>
          </cell>
        </row>
        <row r="2313">
          <cell r="B2313" t="str">
            <v>060502</v>
          </cell>
          <cell r="C2313" t="str">
            <v>022002</v>
          </cell>
          <cell r="D2313" t="str">
            <v>Laje pre-fabric de 8cm</v>
          </cell>
          <cell r="E2313" t="str">
            <v>m2</v>
          </cell>
          <cell r="F2313">
            <v>1</v>
          </cell>
        </row>
        <row r="2314">
          <cell r="B2314" t="str">
            <v>060502</v>
          </cell>
          <cell r="C2314" t="str">
            <v>026569</v>
          </cell>
          <cell r="D2314" t="str">
            <v>Prego 18x27</v>
          </cell>
          <cell r="E2314" t="str">
            <v>kg</v>
          </cell>
          <cell r="F2314">
            <v>0.03</v>
          </cell>
        </row>
        <row r="2315">
          <cell r="B2315" t="str">
            <v>060502</v>
          </cell>
          <cell r="C2315" t="str">
            <v>080125</v>
          </cell>
          <cell r="D2315" t="str">
            <v>Betoneira 5hp</v>
          </cell>
          <cell r="E2315" t="str">
            <v>h</v>
          </cell>
          <cell r="F2315">
            <v>0.04</v>
          </cell>
        </row>
        <row r="2316">
          <cell r="B2316" t="str">
            <v>060503</v>
          </cell>
          <cell r="C2316" t="str">
            <v>010139</v>
          </cell>
          <cell r="D2316" t="str">
            <v>Pedreiro</v>
          </cell>
          <cell r="E2316" t="str">
            <v>h</v>
          </cell>
          <cell r="F2316">
            <v>0.4</v>
          </cell>
        </row>
        <row r="2317">
          <cell r="B2317" t="str">
            <v>060503</v>
          </cell>
          <cell r="C2317" t="str">
            <v>080125</v>
          </cell>
          <cell r="D2317" t="str">
            <v>Betoneira 5hp</v>
          </cell>
          <cell r="E2317" t="str">
            <v>h</v>
          </cell>
          <cell r="F2317">
            <v>0.05</v>
          </cell>
        </row>
        <row r="2318">
          <cell r="B2318" t="str">
            <v>060503</v>
          </cell>
          <cell r="C2318" t="str">
            <v>020508</v>
          </cell>
          <cell r="D2318" t="str">
            <v>Cimento portland</v>
          </cell>
          <cell r="E2318" t="str">
            <v>kg</v>
          </cell>
          <cell r="F2318">
            <v>18</v>
          </cell>
        </row>
        <row r="2319">
          <cell r="B2319" t="str">
            <v>060503</v>
          </cell>
          <cell r="C2319" t="str">
            <v>020517</v>
          </cell>
          <cell r="D2319" t="str">
            <v>Brita 1</v>
          </cell>
          <cell r="E2319" t="str">
            <v>m3</v>
          </cell>
          <cell r="F2319">
            <v>1.3599999999999999E-2</v>
          </cell>
        </row>
        <row r="2320">
          <cell r="B2320" t="str">
            <v>060503</v>
          </cell>
          <cell r="C2320" t="str">
            <v>020518</v>
          </cell>
          <cell r="D2320" t="str">
            <v>Brita 2</v>
          </cell>
          <cell r="E2320" t="str">
            <v>m3</v>
          </cell>
          <cell r="F2320">
            <v>4.0800000000000003E-2</v>
          </cell>
        </row>
        <row r="2321">
          <cell r="B2321" t="str">
            <v>060503</v>
          </cell>
          <cell r="C2321" t="str">
            <v>020579</v>
          </cell>
          <cell r="D2321" t="str">
            <v>Areia media</v>
          </cell>
          <cell r="E2321" t="str">
            <v>m3</v>
          </cell>
          <cell r="F2321">
            <v>0.06</v>
          </cell>
        </row>
        <row r="2322">
          <cell r="B2322" t="str">
            <v>060503</v>
          </cell>
          <cell r="C2322" t="str">
            <v>021009</v>
          </cell>
          <cell r="D2322" t="str">
            <v>Pontalete de pinho de 3'x3' de 3a.construcao</v>
          </cell>
          <cell r="E2322" t="str">
            <v>m</v>
          </cell>
          <cell r="F2322">
            <v>1.86</v>
          </cell>
        </row>
        <row r="2323">
          <cell r="B2323" t="str">
            <v>060503</v>
          </cell>
          <cell r="C2323" t="str">
            <v>021016</v>
          </cell>
          <cell r="D2323" t="str">
            <v>Sarrafo de pinho de 1'x4' de 3a.construcao</v>
          </cell>
          <cell r="E2323" t="str">
            <v>m</v>
          </cell>
          <cell r="F2323">
            <v>1.03</v>
          </cell>
        </row>
        <row r="2324">
          <cell r="B2324" t="str">
            <v>060503</v>
          </cell>
          <cell r="C2324" t="str">
            <v>021103</v>
          </cell>
          <cell r="D2324" t="str">
            <v>Tabua de pinho de 1' x 12' de 3a. construcao</v>
          </cell>
          <cell r="E2324" t="str">
            <v>m</v>
          </cell>
          <cell r="F2324">
            <v>0.62</v>
          </cell>
        </row>
        <row r="2325">
          <cell r="B2325" t="str">
            <v>060503</v>
          </cell>
          <cell r="C2325" t="str">
            <v>021516</v>
          </cell>
          <cell r="D2325" t="str">
            <v>Aco ca-50 de 1/4' - 6.3mm</v>
          </cell>
          <cell r="E2325" t="str">
            <v>kg</v>
          </cell>
          <cell r="F2325">
            <v>1.89</v>
          </cell>
        </row>
        <row r="2326">
          <cell r="B2326" t="str">
            <v>060503</v>
          </cell>
          <cell r="C2326" t="str">
            <v>022003</v>
          </cell>
          <cell r="D2326" t="str">
            <v>Laje pre-fabric de 12cm</v>
          </cell>
          <cell r="E2326" t="str">
            <v>m2</v>
          </cell>
          <cell r="F2326">
            <v>1</v>
          </cell>
        </row>
        <row r="2327">
          <cell r="B2327" t="str">
            <v>060503</v>
          </cell>
          <cell r="C2327" t="str">
            <v>026569</v>
          </cell>
          <cell r="D2327" t="str">
            <v>Prego 18x27</v>
          </cell>
          <cell r="E2327" t="str">
            <v>kg</v>
          </cell>
          <cell r="F2327">
            <v>0.03</v>
          </cell>
        </row>
        <row r="2328">
          <cell r="B2328" t="str">
            <v>060503</v>
          </cell>
          <cell r="C2328" t="str">
            <v>010146</v>
          </cell>
          <cell r="D2328" t="str">
            <v>Servente</v>
          </cell>
          <cell r="E2328" t="str">
            <v>h</v>
          </cell>
          <cell r="F2328">
            <v>0.8</v>
          </cell>
        </row>
        <row r="2329">
          <cell r="B2329" t="str">
            <v>060504</v>
          </cell>
          <cell r="C2329" t="str">
            <v>010139</v>
          </cell>
          <cell r="D2329" t="str">
            <v>Pedreiro</v>
          </cell>
          <cell r="E2329" t="str">
            <v>h</v>
          </cell>
          <cell r="F2329">
            <v>0.21</v>
          </cell>
        </row>
        <row r="2330">
          <cell r="B2330" t="str">
            <v>060504</v>
          </cell>
          <cell r="C2330" t="str">
            <v>010146</v>
          </cell>
          <cell r="D2330" t="str">
            <v>Servente</v>
          </cell>
          <cell r="E2330" t="str">
            <v>h</v>
          </cell>
          <cell r="F2330">
            <v>0.44</v>
          </cell>
        </row>
        <row r="2331">
          <cell r="B2331" t="str">
            <v>060504</v>
          </cell>
          <cell r="C2331" t="str">
            <v>020508</v>
          </cell>
          <cell r="D2331" t="str">
            <v>Cimento portland</v>
          </cell>
          <cell r="E2331" t="str">
            <v>kg</v>
          </cell>
          <cell r="F2331">
            <v>18</v>
          </cell>
        </row>
        <row r="2332">
          <cell r="B2332" t="str">
            <v>060504</v>
          </cell>
          <cell r="C2332" t="str">
            <v>020517</v>
          </cell>
          <cell r="D2332" t="str">
            <v>Brita 1</v>
          </cell>
          <cell r="E2332" t="str">
            <v>m3</v>
          </cell>
          <cell r="F2332">
            <v>1.38E-2</v>
          </cell>
        </row>
        <row r="2333">
          <cell r="B2333" t="str">
            <v>060504</v>
          </cell>
          <cell r="C2333" t="str">
            <v>020518</v>
          </cell>
          <cell r="D2333" t="str">
            <v>Brita 2</v>
          </cell>
          <cell r="E2333" t="str">
            <v>m3</v>
          </cell>
          <cell r="F2333">
            <v>4.1399999999999999E-2</v>
          </cell>
        </row>
        <row r="2334">
          <cell r="B2334" t="str">
            <v>060504</v>
          </cell>
          <cell r="C2334" t="str">
            <v>020579</v>
          </cell>
          <cell r="D2334" t="str">
            <v>Areia media</v>
          </cell>
          <cell r="E2334" t="str">
            <v>m3</v>
          </cell>
          <cell r="F2334">
            <v>6.0900000000000003E-2</v>
          </cell>
        </row>
        <row r="2335">
          <cell r="B2335" t="str">
            <v>060504</v>
          </cell>
          <cell r="C2335" t="str">
            <v>021009</v>
          </cell>
          <cell r="D2335" t="str">
            <v>Pontalete de pinho de 3'x3' de 3a.construcao</v>
          </cell>
          <cell r="E2335" t="str">
            <v>m</v>
          </cell>
          <cell r="F2335">
            <v>1.01</v>
          </cell>
        </row>
        <row r="2336">
          <cell r="B2336" t="str">
            <v>060504</v>
          </cell>
          <cell r="C2336" t="str">
            <v>021016</v>
          </cell>
          <cell r="D2336" t="str">
            <v>Sarrafo de pinho de 1'x4' de 3a.construcao</v>
          </cell>
          <cell r="E2336" t="str">
            <v>m</v>
          </cell>
          <cell r="F2336">
            <v>0.74</v>
          </cell>
        </row>
        <row r="2337">
          <cell r="B2337" t="str">
            <v>060504</v>
          </cell>
          <cell r="C2337" t="str">
            <v>021103</v>
          </cell>
          <cell r="D2337" t="str">
            <v>Tabua de pinho de 1' x 12' de 3a. construcao</v>
          </cell>
          <cell r="E2337" t="str">
            <v>m</v>
          </cell>
          <cell r="F2337">
            <v>0.33</v>
          </cell>
        </row>
        <row r="2338">
          <cell r="B2338" t="str">
            <v>060504</v>
          </cell>
          <cell r="C2338" t="str">
            <v>021516</v>
          </cell>
          <cell r="D2338" t="str">
            <v>Aco ca-50 de 1/4' - 6.3mm</v>
          </cell>
          <cell r="E2338" t="str">
            <v>kg</v>
          </cell>
          <cell r="F2338">
            <v>1.24</v>
          </cell>
        </row>
        <row r="2339">
          <cell r="B2339" t="str">
            <v>060504</v>
          </cell>
          <cell r="C2339" t="str">
            <v>022004</v>
          </cell>
          <cell r="D2339" t="str">
            <v>Laje pre-fabric de 16cm</v>
          </cell>
          <cell r="E2339" t="str">
            <v>m2</v>
          </cell>
          <cell r="F2339">
            <v>1</v>
          </cell>
        </row>
        <row r="2340">
          <cell r="B2340" t="str">
            <v>060504</v>
          </cell>
          <cell r="C2340" t="str">
            <v>026539</v>
          </cell>
          <cell r="D2340" t="str">
            <v>Prego 19x33</v>
          </cell>
          <cell r="E2340" t="str">
            <v>kg</v>
          </cell>
          <cell r="F2340">
            <v>0.02</v>
          </cell>
        </row>
        <row r="2341">
          <cell r="B2341" t="str">
            <v>060504</v>
          </cell>
          <cell r="C2341" t="str">
            <v>080125</v>
          </cell>
          <cell r="D2341" t="str">
            <v>Betoneira 5hp</v>
          </cell>
          <cell r="E2341" t="str">
            <v>h</v>
          </cell>
          <cell r="F2341">
            <v>0.05</v>
          </cell>
        </row>
        <row r="2342">
          <cell r="B2342" t="str">
            <v>060505</v>
          </cell>
          <cell r="C2342" t="str">
            <v>026539</v>
          </cell>
          <cell r="D2342" t="str">
            <v>Prego 19x33</v>
          </cell>
          <cell r="E2342" t="str">
            <v>kg</v>
          </cell>
          <cell r="F2342">
            <v>0.02</v>
          </cell>
        </row>
        <row r="2343">
          <cell r="B2343" t="str">
            <v>060505</v>
          </cell>
          <cell r="C2343" t="str">
            <v>010146</v>
          </cell>
          <cell r="D2343" t="str">
            <v>Servente</v>
          </cell>
          <cell r="E2343" t="str">
            <v>h</v>
          </cell>
          <cell r="F2343">
            <v>0.44</v>
          </cell>
        </row>
        <row r="2344">
          <cell r="B2344" t="str">
            <v>060505</v>
          </cell>
          <cell r="C2344" t="str">
            <v>020508</v>
          </cell>
          <cell r="D2344" t="str">
            <v>Cimento portland</v>
          </cell>
          <cell r="E2344" t="str">
            <v>kg</v>
          </cell>
          <cell r="F2344">
            <v>24</v>
          </cell>
        </row>
        <row r="2345">
          <cell r="B2345" t="str">
            <v>060505</v>
          </cell>
          <cell r="C2345" t="str">
            <v>080125</v>
          </cell>
          <cell r="D2345" t="str">
            <v>Betoneira 5hp</v>
          </cell>
          <cell r="E2345" t="str">
            <v>h</v>
          </cell>
          <cell r="F2345">
            <v>0.06</v>
          </cell>
        </row>
        <row r="2346">
          <cell r="B2346" t="str">
            <v>060505</v>
          </cell>
          <cell r="C2346" t="str">
            <v>020518</v>
          </cell>
          <cell r="D2346" t="str">
            <v>Brita 2</v>
          </cell>
          <cell r="E2346" t="str">
            <v>m3</v>
          </cell>
          <cell r="F2346">
            <v>5.2699999999999997E-2</v>
          </cell>
        </row>
        <row r="2347">
          <cell r="B2347" t="str">
            <v>060505</v>
          </cell>
          <cell r="C2347" t="str">
            <v>020579</v>
          </cell>
          <cell r="D2347" t="str">
            <v>Areia media</v>
          </cell>
          <cell r="E2347" t="str">
            <v>m3</v>
          </cell>
          <cell r="F2347">
            <v>7.7499999999999999E-2</v>
          </cell>
        </row>
        <row r="2348">
          <cell r="B2348" t="str">
            <v>060505</v>
          </cell>
          <cell r="C2348" t="str">
            <v>021009</v>
          </cell>
          <cell r="D2348" t="str">
            <v>Pontalete de pinho de 3'x3' de 3a.construcao</v>
          </cell>
          <cell r="E2348" t="str">
            <v>m</v>
          </cell>
          <cell r="F2348">
            <v>1.01</v>
          </cell>
        </row>
        <row r="2349">
          <cell r="B2349" t="str">
            <v>060505</v>
          </cell>
          <cell r="C2349" t="str">
            <v>020517</v>
          </cell>
          <cell r="D2349" t="str">
            <v>Brita 1</v>
          </cell>
          <cell r="E2349" t="str">
            <v>m3</v>
          </cell>
          <cell r="F2349">
            <v>1.7600000000000001E-2</v>
          </cell>
        </row>
        <row r="2350">
          <cell r="B2350" t="str">
            <v>060505</v>
          </cell>
          <cell r="C2350" t="str">
            <v>021103</v>
          </cell>
          <cell r="D2350" t="str">
            <v>Tabua de pinho de 1' x 12' de 3a. construcao</v>
          </cell>
          <cell r="E2350" t="str">
            <v>m</v>
          </cell>
          <cell r="F2350">
            <v>0.33</v>
          </cell>
        </row>
        <row r="2351">
          <cell r="B2351" t="str">
            <v>060505</v>
          </cell>
          <cell r="C2351" t="str">
            <v>021516</v>
          </cell>
          <cell r="D2351" t="str">
            <v>Aco ca-50 de 1/4' - 6.3mm</v>
          </cell>
          <cell r="E2351" t="str">
            <v>kg</v>
          </cell>
          <cell r="F2351">
            <v>1.24</v>
          </cell>
        </row>
        <row r="2352">
          <cell r="B2352" t="str">
            <v>060505</v>
          </cell>
          <cell r="C2352" t="str">
            <v>022005</v>
          </cell>
          <cell r="D2352" t="str">
            <v>Laje pre-fabric de 20cm</v>
          </cell>
          <cell r="E2352" t="str">
            <v>m2</v>
          </cell>
          <cell r="F2352">
            <v>1</v>
          </cell>
        </row>
        <row r="2353">
          <cell r="B2353" t="str">
            <v>060505</v>
          </cell>
          <cell r="C2353" t="str">
            <v>010139</v>
          </cell>
          <cell r="D2353" t="str">
            <v>Pedreiro</v>
          </cell>
          <cell r="E2353" t="str">
            <v>h</v>
          </cell>
          <cell r="F2353">
            <v>0.21</v>
          </cell>
        </row>
        <row r="2354">
          <cell r="B2354" t="str">
            <v>060505</v>
          </cell>
          <cell r="C2354" t="str">
            <v>021016</v>
          </cell>
          <cell r="D2354" t="str">
            <v>Sarrafo de pinho de 1'x4' de 3a.construcao</v>
          </cell>
          <cell r="E2354" t="str">
            <v>m</v>
          </cell>
          <cell r="F2354">
            <v>0.74</v>
          </cell>
        </row>
        <row r="2355">
          <cell r="B2355" t="str">
            <v>060506</v>
          </cell>
          <cell r="C2355" t="str">
            <v>010139</v>
          </cell>
          <cell r="D2355" t="str">
            <v>Pedreiro</v>
          </cell>
          <cell r="E2355" t="str">
            <v>h</v>
          </cell>
          <cell r="F2355">
            <v>0.21</v>
          </cell>
        </row>
        <row r="2356">
          <cell r="B2356" t="str">
            <v>060506</v>
          </cell>
          <cell r="C2356" t="str">
            <v>020579</v>
          </cell>
          <cell r="D2356" t="str">
            <v>Areia media</v>
          </cell>
          <cell r="E2356" t="str">
            <v>m3</v>
          </cell>
          <cell r="F2356">
            <v>8.6800000000000002E-2</v>
          </cell>
        </row>
        <row r="2357">
          <cell r="B2357" t="str">
            <v>060506</v>
          </cell>
          <cell r="C2357" t="str">
            <v>020508</v>
          </cell>
          <cell r="D2357" t="str">
            <v>Cimento portland</v>
          </cell>
          <cell r="E2357" t="str">
            <v>kg</v>
          </cell>
          <cell r="F2357">
            <v>26</v>
          </cell>
        </row>
        <row r="2358">
          <cell r="B2358" t="str">
            <v>060506</v>
          </cell>
          <cell r="C2358" t="str">
            <v>020517</v>
          </cell>
          <cell r="D2358" t="str">
            <v>Brita 1</v>
          </cell>
          <cell r="E2358" t="str">
            <v>m3</v>
          </cell>
          <cell r="F2358">
            <v>1.9599999999999999E-2</v>
          </cell>
        </row>
        <row r="2359">
          <cell r="B2359" t="str">
            <v>060506</v>
          </cell>
          <cell r="C2359" t="str">
            <v>020518</v>
          </cell>
          <cell r="D2359" t="str">
            <v>Brita 2</v>
          </cell>
          <cell r="E2359" t="str">
            <v>m3</v>
          </cell>
          <cell r="F2359">
            <v>5.8900000000000001E-2</v>
          </cell>
        </row>
        <row r="2360">
          <cell r="B2360" t="str">
            <v>060506</v>
          </cell>
          <cell r="C2360" t="str">
            <v>010146</v>
          </cell>
          <cell r="D2360" t="str">
            <v>Servente</v>
          </cell>
          <cell r="E2360" t="str">
            <v>h</v>
          </cell>
          <cell r="F2360">
            <v>0.44</v>
          </cell>
        </row>
        <row r="2361">
          <cell r="B2361" t="str">
            <v>060506</v>
          </cell>
          <cell r="C2361" t="str">
            <v>021009</v>
          </cell>
          <cell r="D2361" t="str">
            <v>Pontalete de pinho de 3'x3' de 3a.construcao</v>
          </cell>
          <cell r="E2361" t="str">
            <v>m</v>
          </cell>
          <cell r="F2361">
            <v>1.1100000000000001</v>
          </cell>
        </row>
        <row r="2362">
          <cell r="B2362" t="str">
            <v>060506</v>
          </cell>
          <cell r="C2362" t="str">
            <v>080125</v>
          </cell>
          <cell r="D2362" t="str">
            <v>Betoneira 5hp</v>
          </cell>
          <cell r="E2362" t="str">
            <v>h</v>
          </cell>
          <cell r="F2362">
            <v>7.0000000000000007E-2</v>
          </cell>
        </row>
        <row r="2363">
          <cell r="B2363" t="str">
            <v>060506</v>
          </cell>
          <cell r="C2363" t="str">
            <v>021016</v>
          </cell>
          <cell r="D2363" t="str">
            <v>Sarrafo de pinho de 1'x4' de 3a.construcao</v>
          </cell>
          <cell r="E2363" t="str">
            <v>m</v>
          </cell>
          <cell r="F2363">
            <v>0.77</v>
          </cell>
        </row>
        <row r="2364">
          <cell r="B2364" t="str">
            <v>060506</v>
          </cell>
          <cell r="C2364" t="str">
            <v>021516</v>
          </cell>
          <cell r="D2364" t="str">
            <v>Aco ca-50 de 1/4' - 6.3mm</v>
          </cell>
          <cell r="E2364" t="str">
            <v>kg</v>
          </cell>
          <cell r="F2364">
            <v>1.24</v>
          </cell>
        </row>
        <row r="2365">
          <cell r="B2365" t="str">
            <v>060506</v>
          </cell>
          <cell r="C2365" t="str">
            <v>022006</v>
          </cell>
          <cell r="D2365" t="str">
            <v>Laje pre-fabric de 25cm</v>
          </cell>
          <cell r="E2365" t="str">
            <v>m2</v>
          </cell>
          <cell r="F2365">
            <v>1</v>
          </cell>
        </row>
        <row r="2366">
          <cell r="B2366" t="str">
            <v>060506</v>
          </cell>
          <cell r="C2366" t="str">
            <v>026539</v>
          </cell>
          <cell r="D2366" t="str">
            <v>Prego 19x33</v>
          </cell>
          <cell r="E2366" t="str">
            <v>kg</v>
          </cell>
          <cell r="F2366">
            <v>0.02</v>
          </cell>
        </row>
        <row r="2367">
          <cell r="B2367" t="str">
            <v>060506</v>
          </cell>
          <cell r="C2367" t="str">
            <v>021103</v>
          </cell>
          <cell r="D2367" t="str">
            <v>Tabua de pinho de 1' x 12' de 3a. construcao</v>
          </cell>
          <cell r="E2367" t="str">
            <v>m</v>
          </cell>
          <cell r="F2367">
            <v>0.36</v>
          </cell>
        </row>
        <row r="2368">
          <cell r="B2368" t="str">
            <v>060507</v>
          </cell>
          <cell r="C2368" t="str">
            <v>010139</v>
          </cell>
          <cell r="D2368" t="str">
            <v>Pedreiro</v>
          </cell>
          <cell r="E2368" t="str">
            <v>h</v>
          </cell>
          <cell r="F2368">
            <v>0.21</v>
          </cell>
        </row>
        <row r="2369">
          <cell r="B2369" t="str">
            <v>060507</v>
          </cell>
          <cell r="C2369" t="str">
            <v>010146</v>
          </cell>
          <cell r="D2369" t="str">
            <v>Servente</v>
          </cell>
          <cell r="E2369" t="str">
            <v>h</v>
          </cell>
          <cell r="F2369">
            <v>0.47</v>
          </cell>
        </row>
        <row r="2370">
          <cell r="B2370" t="str">
            <v>060507</v>
          </cell>
          <cell r="C2370" t="str">
            <v>020508</v>
          </cell>
          <cell r="D2370" t="str">
            <v>Cimento portland</v>
          </cell>
          <cell r="E2370" t="str">
            <v>kg</v>
          </cell>
          <cell r="F2370">
            <v>29</v>
          </cell>
        </row>
        <row r="2371">
          <cell r="B2371" t="str">
            <v>060507</v>
          </cell>
          <cell r="C2371" t="str">
            <v>020517</v>
          </cell>
          <cell r="D2371" t="str">
            <v>Brita 1</v>
          </cell>
          <cell r="E2371" t="str">
            <v>m3</v>
          </cell>
          <cell r="F2371">
            <v>2.1700000000000001E-2</v>
          </cell>
        </row>
        <row r="2372">
          <cell r="B2372" t="str">
            <v>060507</v>
          </cell>
          <cell r="C2372" t="str">
            <v>020518</v>
          </cell>
          <cell r="D2372" t="str">
            <v>Brita 2</v>
          </cell>
          <cell r="E2372" t="str">
            <v>m3</v>
          </cell>
          <cell r="F2372">
            <v>6.5199999999999994E-2</v>
          </cell>
        </row>
        <row r="2373">
          <cell r="B2373" t="str">
            <v>060507</v>
          </cell>
          <cell r="C2373" t="str">
            <v>020579</v>
          </cell>
          <cell r="D2373" t="str">
            <v>Areia media</v>
          </cell>
          <cell r="E2373" t="str">
            <v>m3</v>
          </cell>
          <cell r="F2373">
            <v>9.6000000000000002E-2</v>
          </cell>
        </row>
        <row r="2374">
          <cell r="B2374" t="str">
            <v>060507</v>
          </cell>
          <cell r="C2374" t="str">
            <v>026539</v>
          </cell>
          <cell r="D2374" t="str">
            <v>Prego 19x33</v>
          </cell>
          <cell r="E2374" t="str">
            <v>kg</v>
          </cell>
          <cell r="F2374">
            <v>0.02</v>
          </cell>
        </row>
        <row r="2375">
          <cell r="B2375" t="str">
            <v>060507</v>
          </cell>
          <cell r="C2375" t="str">
            <v>080125</v>
          </cell>
          <cell r="D2375" t="str">
            <v>Betoneira 5hp</v>
          </cell>
          <cell r="E2375" t="str">
            <v>h</v>
          </cell>
          <cell r="F2375">
            <v>7.0000000000000007E-2</v>
          </cell>
        </row>
        <row r="2376">
          <cell r="B2376" t="str">
            <v>060507</v>
          </cell>
          <cell r="C2376" t="str">
            <v>021016</v>
          </cell>
          <cell r="D2376" t="str">
            <v>Sarrafo de pinho de 1'x4' de 3a.construcao</v>
          </cell>
          <cell r="E2376" t="str">
            <v>m</v>
          </cell>
          <cell r="F2376">
            <v>0.82</v>
          </cell>
        </row>
        <row r="2377">
          <cell r="B2377" t="str">
            <v>060507</v>
          </cell>
          <cell r="C2377" t="str">
            <v>021516</v>
          </cell>
          <cell r="D2377" t="str">
            <v>Aco ca-50 de 1/4' - 6.3mm</v>
          </cell>
          <cell r="E2377" t="str">
            <v>kg</v>
          </cell>
          <cell r="F2377">
            <v>1.24</v>
          </cell>
        </row>
        <row r="2378">
          <cell r="B2378" t="str">
            <v>060507</v>
          </cell>
          <cell r="C2378" t="str">
            <v>022007</v>
          </cell>
          <cell r="D2378" t="str">
            <v>Laje pre-fabric de 30cm</v>
          </cell>
          <cell r="E2378" t="str">
            <v>m2</v>
          </cell>
          <cell r="F2378">
            <v>1</v>
          </cell>
        </row>
        <row r="2379">
          <cell r="B2379" t="str">
            <v>060507</v>
          </cell>
          <cell r="C2379" t="str">
            <v>021009</v>
          </cell>
          <cell r="D2379" t="str">
            <v>Pontalete de pinho de 3'x3' de 3a.construcao</v>
          </cell>
          <cell r="E2379" t="str">
            <v>m</v>
          </cell>
          <cell r="F2379">
            <v>1.23</v>
          </cell>
        </row>
        <row r="2380">
          <cell r="B2380" t="str">
            <v>060507</v>
          </cell>
          <cell r="C2380" t="str">
            <v>021103</v>
          </cell>
          <cell r="D2380" t="str">
            <v>Tabua de pinho de 1' x 12' de 3a. construcao</v>
          </cell>
          <cell r="E2380" t="str">
            <v>m</v>
          </cell>
          <cell r="F2380">
            <v>0.41</v>
          </cell>
        </row>
        <row r="2381">
          <cell r="B2381" t="str">
            <v>060508</v>
          </cell>
          <cell r="C2381" t="str">
            <v>010139</v>
          </cell>
          <cell r="D2381" t="str">
            <v>Pedreiro</v>
          </cell>
          <cell r="E2381" t="str">
            <v>h</v>
          </cell>
          <cell r="F2381">
            <v>0.21</v>
          </cell>
        </row>
        <row r="2382">
          <cell r="B2382" t="str">
            <v>060508</v>
          </cell>
          <cell r="C2382" t="str">
            <v>010146</v>
          </cell>
          <cell r="D2382" t="str">
            <v>Servente</v>
          </cell>
          <cell r="E2382" t="str">
            <v>h</v>
          </cell>
          <cell r="F2382">
            <v>0.49</v>
          </cell>
        </row>
        <row r="2383">
          <cell r="B2383" t="str">
            <v>060508</v>
          </cell>
          <cell r="C2383" t="str">
            <v>020508</v>
          </cell>
          <cell r="D2383" t="str">
            <v>Cimento portland</v>
          </cell>
          <cell r="E2383" t="str">
            <v>kg</v>
          </cell>
          <cell r="F2383">
            <v>32</v>
          </cell>
        </row>
        <row r="2384">
          <cell r="B2384" t="str">
            <v>060508</v>
          </cell>
          <cell r="C2384" t="str">
            <v>020517</v>
          </cell>
          <cell r="D2384" t="str">
            <v>Brita 1</v>
          </cell>
          <cell r="E2384" t="str">
            <v>m3</v>
          </cell>
          <cell r="F2384">
            <v>2.3800000000000002E-2</v>
          </cell>
        </row>
        <row r="2385">
          <cell r="B2385" t="str">
            <v>060508</v>
          </cell>
          <cell r="C2385" t="str">
            <v>020518</v>
          </cell>
          <cell r="D2385" t="str">
            <v>Brita 2</v>
          </cell>
          <cell r="E2385" t="str">
            <v>m3</v>
          </cell>
          <cell r="F2385">
            <v>7.1499999999999994E-2</v>
          </cell>
        </row>
        <row r="2386">
          <cell r="B2386" t="str">
            <v>060508</v>
          </cell>
          <cell r="C2386" t="str">
            <v>020579</v>
          </cell>
          <cell r="D2386" t="str">
            <v>Areia media</v>
          </cell>
          <cell r="E2386" t="str">
            <v>m3</v>
          </cell>
          <cell r="F2386">
            <v>0.1052</v>
          </cell>
        </row>
        <row r="2387">
          <cell r="B2387" t="str">
            <v>060508</v>
          </cell>
          <cell r="C2387" t="str">
            <v>026539</v>
          </cell>
          <cell r="D2387" t="str">
            <v>Prego 19x33</v>
          </cell>
          <cell r="E2387" t="str">
            <v>kg</v>
          </cell>
          <cell r="F2387">
            <v>0.02</v>
          </cell>
        </row>
        <row r="2388">
          <cell r="B2388" t="str">
            <v>060508</v>
          </cell>
          <cell r="C2388" t="str">
            <v>080125</v>
          </cell>
          <cell r="D2388" t="str">
            <v>Betoneira 5hp</v>
          </cell>
          <cell r="E2388" t="str">
            <v>h</v>
          </cell>
          <cell r="F2388">
            <v>0.08</v>
          </cell>
        </row>
        <row r="2389">
          <cell r="B2389" t="str">
            <v>060508</v>
          </cell>
          <cell r="C2389" t="str">
            <v>021016</v>
          </cell>
          <cell r="D2389" t="str">
            <v>Sarrafo de pinho de 1'x4' de 3a.construcao</v>
          </cell>
          <cell r="E2389" t="str">
            <v>m</v>
          </cell>
          <cell r="F2389">
            <v>0.87</v>
          </cell>
        </row>
        <row r="2390">
          <cell r="B2390" t="str">
            <v>060508</v>
          </cell>
          <cell r="C2390" t="str">
            <v>021516</v>
          </cell>
          <cell r="D2390" t="str">
            <v>Aco ca-50 de 1/4' - 6.3mm</v>
          </cell>
          <cell r="E2390" t="str">
            <v>kg</v>
          </cell>
          <cell r="F2390">
            <v>1.24</v>
          </cell>
        </row>
        <row r="2391">
          <cell r="B2391" t="str">
            <v>060508</v>
          </cell>
          <cell r="C2391" t="str">
            <v>022032</v>
          </cell>
          <cell r="D2391" t="str">
            <v>Laje pre-fabric trelica - h35</v>
          </cell>
          <cell r="E2391" t="str">
            <v>m2</v>
          </cell>
          <cell r="F2391">
            <v>1</v>
          </cell>
        </row>
        <row r="2392">
          <cell r="B2392" t="str">
            <v>060508</v>
          </cell>
          <cell r="C2392" t="str">
            <v>021009</v>
          </cell>
          <cell r="D2392" t="str">
            <v>Pontalete de pinho de 3'x3' de 3a.construcao</v>
          </cell>
          <cell r="E2392" t="str">
            <v>m</v>
          </cell>
          <cell r="F2392">
            <v>1.39</v>
          </cell>
        </row>
        <row r="2393">
          <cell r="B2393" t="str">
            <v>060508</v>
          </cell>
          <cell r="C2393" t="str">
            <v>021103</v>
          </cell>
          <cell r="D2393" t="str">
            <v>Tabua de pinho de 1' x 12' de 3a. construcao</v>
          </cell>
          <cell r="E2393" t="str">
            <v>m</v>
          </cell>
          <cell r="F2393">
            <v>0.46</v>
          </cell>
        </row>
        <row r="2394">
          <cell r="B2394" t="str">
            <v>060509</v>
          </cell>
          <cell r="C2394" t="str">
            <v>010139</v>
          </cell>
          <cell r="D2394" t="str">
            <v>Pedreiro</v>
          </cell>
          <cell r="E2394" t="str">
            <v>h</v>
          </cell>
          <cell r="F2394">
            <v>0.21</v>
          </cell>
        </row>
        <row r="2395">
          <cell r="B2395" t="str">
            <v>060509</v>
          </cell>
          <cell r="C2395" t="str">
            <v>010146</v>
          </cell>
          <cell r="D2395" t="str">
            <v>Servente</v>
          </cell>
          <cell r="E2395" t="str">
            <v>h</v>
          </cell>
          <cell r="F2395">
            <v>0.49</v>
          </cell>
        </row>
        <row r="2396">
          <cell r="B2396" t="str">
            <v>060509</v>
          </cell>
          <cell r="C2396" t="str">
            <v>020508</v>
          </cell>
          <cell r="D2396" t="str">
            <v>Cimento portland</v>
          </cell>
          <cell r="E2396" t="str">
            <v>kg</v>
          </cell>
          <cell r="F2396">
            <v>35</v>
          </cell>
        </row>
        <row r="2397">
          <cell r="B2397" t="str">
            <v>060509</v>
          </cell>
          <cell r="C2397" t="str">
            <v>020517</v>
          </cell>
          <cell r="D2397" t="str">
            <v>Brita 1</v>
          </cell>
          <cell r="E2397" t="str">
            <v>m3</v>
          </cell>
          <cell r="F2397">
            <v>2.5899999999999999E-2</v>
          </cell>
        </row>
        <row r="2398">
          <cell r="B2398" t="str">
            <v>060509</v>
          </cell>
          <cell r="C2398" t="str">
            <v>020518</v>
          </cell>
          <cell r="D2398" t="str">
            <v>Brita 2</v>
          </cell>
          <cell r="E2398" t="str">
            <v>m3</v>
          </cell>
          <cell r="F2398">
            <v>7.7700000000000005E-2</v>
          </cell>
        </row>
        <row r="2399">
          <cell r="B2399" t="str">
            <v>060509</v>
          </cell>
          <cell r="C2399" t="str">
            <v>020579</v>
          </cell>
          <cell r="D2399" t="str">
            <v>Areia media</v>
          </cell>
          <cell r="E2399" t="str">
            <v>m3</v>
          </cell>
          <cell r="F2399">
            <v>0.1145</v>
          </cell>
        </row>
        <row r="2400">
          <cell r="B2400" t="str">
            <v>060509</v>
          </cell>
          <cell r="C2400" t="str">
            <v>026539</v>
          </cell>
          <cell r="D2400" t="str">
            <v>Prego 19x33</v>
          </cell>
          <cell r="E2400" t="str">
            <v>kg</v>
          </cell>
          <cell r="F2400">
            <v>0.02</v>
          </cell>
        </row>
        <row r="2401">
          <cell r="B2401" t="str">
            <v>060509</v>
          </cell>
          <cell r="C2401" t="str">
            <v>080125</v>
          </cell>
          <cell r="D2401" t="str">
            <v>Betoneira 5hp</v>
          </cell>
          <cell r="E2401" t="str">
            <v>h</v>
          </cell>
          <cell r="F2401">
            <v>0.09</v>
          </cell>
        </row>
        <row r="2402">
          <cell r="B2402" t="str">
            <v>060509</v>
          </cell>
          <cell r="C2402" t="str">
            <v>021016</v>
          </cell>
          <cell r="D2402" t="str">
            <v>Sarrafo de pinho de 1'x4' de 3a.construcao</v>
          </cell>
          <cell r="E2402" t="str">
            <v>m</v>
          </cell>
          <cell r="F2402">
            <v>0.9</v>
          </cell>
        </row>
        <row r="2403">
          <cell r="B2403" t="str">
            <v>060509</v>
          </cell>
          <cell r="C2403" t="str">
            <v>021516</v>
          </cell>
          <cell r="D2403" t="str">
            <v>Aco ca-50 de 1/4' - 6.3mm</v>
          </cell>
          <cell r="E2403" t="str">
            <v>kg</v>
          </cell>
          <cell r="F2403">
            <v>1.24</v>
          </cell>
        </row>
        <row r="2404">
          <cell r="B2404" t="str">
            <v>060509</v>
          </cell>
          <cell r="C2404" t="str">
            <v>022033</v>
          </cell>
          <cell r="D2404" t="str">
            <v>Laje pre-fabric trelica - h40</v>
          </cell>
          <cell r="E2404" t="str">
            <v>m2</v>
          </cell>
          <cell r="F2404">
            <v>1</v>
          </cell>
        </row>
        <row r="2405">
          <cell r="B2405" t="str">
            <v>060509</v>
          </cell>
          <cell r="C2405" t="str">
            <v>021009</v>
          </cell>
          <cell r="D2405" t="str">
            <v>Pontalete de pinho de 3'x3' de 3a.construcao</v>
          </cell>
          <cell r="E2405" t="str">
            <v>m</v>
          </cell>
          <cell r="F2405">
            <v>1.48</v>
          </cell>
        </row>
        <row r="2406">
          <cell r="B2406" t="str">
            <v>060509</v>
          </cell>
          <cell r="C2406" t="str">
            <v>021103</v>
          </cell>
          <cell r="D2406" t="str">
            <v>Tabua de pinho de 1' x 12' de 3a. construcao</v>
          </cell>
          <cell r="E2406" t="str">
            <v>m</v>
          </cell>
          <cell r="F2406">
            <v>0.49</v>
          </cell>
        </row>
        <row r="2407">
          <cell r="B2407" t="str">
            <v>060511</v>
          </cell>
          <cell r="C2407" t="str">
            <v>010139</v>
          </cell>
          <cell r="D2407" t="str">
            <v>Pedreiro</v>
          </cell>
          <cell r="E2407" t="str">
            <v>h</v>
          </cell>
          <cell r="F2407">
            <v>0.08</v>
          </cell>
        </row>
        <row r="2408">
          <cell r="B2408" t="str">
            <v>060511</v>
          </cell>
          <cell r="C2408" t="str">
            <v>010146</v>
          </cell>
          <cell r="D2408" t="str">
            <v>Servente</v>
          </cell>
          <cell r="E2408" t="str">
            <v>h</v>
          </cell>
          <cell r="F2408">
            <v>0.2</v>
          </cell>
        </row>
        <row r="2409">
          <cell r="B2409" t="str">
            <v>060511</v>
          </cell>
          <cell r="C2409" t="str">
            <v>020508</v>
          </cell>
          <cell r="D2409" t="str">
            <v>Cimento portland</v>
          </cell>
          <cell r="E2409" t="str">
            <v>kg</v>
          </cell>
          <cell r="F2409">
            <v>14</v>
          </cell>
        </row>
        <row r="2410">
          <cell r="B2410" t="str">
            <v>060511</v>
          </cell>
          <cell r="C2410" t="str">
            <v>020517</v>
          </cell>
          <cell r="D2410" t="str">
            <v>Brita 1</v>
          </cell>
          <cell r="E2410" t="str">
            <v>m3</v>
          </cell>
          <cell r="F2410">
            <v>1.0500000000000001E-2</v>
          </cell>
        </row>
        <row r="2411">
          <cell r="B2411" t="str">
            <v>060511</v>
          </cell>
          <cell r="C2411" t="str">
            <v>020518</v>
          </cell>
          <cell r="D2411" t="str">
            <v>Brita 2</v>
          </cell>
          <cell r="E2411" t="str">
            <v>m3</v>
          </cell>
          <cell r="F2411">
            <v>3.1399999999999997E-2</v>
          </cell>
        </row>
        <row r="2412">
          <cell r="B2412" t="str">
            <v>060511</v>
          </cell>
          <cell r="C2412" t="str">
            <v>022064</v>
          </cell>
          <cell r="D2412" t="str">
            <v>Pre-laje trel.e=8cm (cap.5cm) arm.tr 08634</v>
          </cell>
          <cell r="E2412" t="str">
            <v>m2</v>
          </cell>
          <cell r="F2412">
            <v>1</v>
          </cell>
        </row>
        <row r="2413">
          <cell r="B2413" t="str">
            <v>060511</v>
          </cell>
          <cell r="C2413" t="str">
            <v>020579</v>
          </cell>
          <cell r="D2413" t="str">
            <v>Areia media</v>
          </cell>
          <cell r="E2413" t="str">
            <v>m3</v>
          </cell>
          <cell r="F2413">
            <v>4.6199999999999998E-2</v>
          </cell>
        </row>
        <row r="2414">
          <cell r="B2414" t="str">
            <v>060511</v>
          </cell>
          <cell r="C2414" t="str">
            <v>021016</v>
          </cell>
          <cell r="D2414" t="str">
            <v>Sarrafo de pinho de 1'x4' de 3a.construcao</v>
          </cell>
          <cell r="E2414" t="str">
            <v>m</v>
          </cell>
          <cell r="F2414">
            <v>0.9</v>
          </cell>
        </row>
        <row r="2415">
          <cell r="B2415" t="str">
            <v>060511</v>
          </cell>
          <cell r="C2415" t="str">
            <v>021103</v>
          </cell>
          <cell r="D2415" t="str">
            <v>Tabua de pinho de 1' x 12' de 3a. construcao</v>
          </cell>
          <cell r="E2415" t="str">
            <v>m</v>
          </cell>
          <cell r="F2415">
            <v>0.49</v>
          </cell>
        </row>
        <row r="2416">
          <cell r="B2416" t="str">
            <v>060511</v>
          </cell>
          <cell r="C2416" t="str">
            <v>021516</v>
          </cell>
          <cell r="D2416" t="str">
            <v>Aco ca-50 de 1/4' - 6.3mm</v>
          </cell>
          <cell r="E2416" t="str">
            <v>kg</v>
          </cell>
          <cell r="F2416">
            <v>1.24</v>
          </cell>
        </row>
        <row r="2417">
          <cell r="B2417" t="str">
            <v>060511</v>
          </cell>
          <cell r="C2417" t="str">
            <v>021009</v>
          </cell>
          <cell r="D2417" t="str">
            <v>Pontalete de pinho de 3'x3' de 3a.construcao</v>
          </cell>
          <cell r="E2417" t="str">
            <v>m</v>
          </cell>
          <cell r="F2417">
            <v>1.48</v>
          </cell>
        </row>
        <row r="2418">
          <cell r="B2418" t="str">
            <v>060511</v>
          </cell>
          <cell r="C2418" t="str">
            <v>026539</v>
          </cell>
          <cell r="D2418" t="str">
            <v>Prego 19x33</v>
          </cell>
          <cell r="E2418" t="str">
            <v>kg</v>
          </cell>
          <cell r="F2418">
            <v>0.02</v>
          </cell>
        </row>
        <row r="2419">
          <cell r="B2419" t="str">
            <v>060511</v>
          </cell>
          <cell r="C2419" t="str">
            <v>080125</v>
          </cell>
          <cell r="D2419" t="str">
            <v>Betoneira 5hp</v>
          </cell>
          <cell r="E2419" t="str">
            <v>h</v>
          </cell>
          <cell r="F2419">
            <v>0.04</v>
          </cell>
        </row>
        <row r="2420">
          <cell r="B2420" t="str">
            <v>060512</v>
          </cell>
          <cell r="C2420" t="str">
            <v>010139</v>
          </cell>
          <cell r="D2420" t="str">
            <v>Pedreiro</v>
          </cell>
          <cell r="E2420" t="str">
            <v>h</v>
          </cell>
          <cell r="F2420">
            <v>0.08</v>
          </cell>
        </row>
        <row r="2421">
          <cell r="B2421" t="str">
            <v>060512</v>
          </cell>
          <cell r="C2421" t="str">
            <v>010146</v>
          </cell>
          <cell r="D2421" t="str">
            <v>Servente</v>
          </cell>
          <cell r="E2421" t="str">
            <v>h</v>
          </cell>
          <cell r="F2421">
            <v>0.2</v>
          </cell>
        </row>
        <row r="2422">
          <cell r="B2422" t="str">
            <v>060512</v>
          </cell>
          <cell r="C2422" t="str">
            <v>020508</v>
          </cell>
          <cell r="D2422" t="str">
            <v>Cimento portland</v>
          </cell>
          <cell r="E2422" t="str">
            <v>kg</v>
          </cell>
          <cell r="F2422">
            <v>17</v>
          </cell>
        </row>
        <row r="2423">
          <cell r="B2423" t="str">
            <v>060512</v>
          </cell>
          <cell r="C2423" t="str">
            <v>020517</v>
          </cell>
          <cell r="D2423" t="str">
            <v>Brita 1</v>
          </cell>
          <cell r="E2423" t="str">
            <v>m3</v>
          </cell>
          <cell r="F2423">
            <v>1.2500000000000001E-2</v>
          </cell>
        </row>
        <row r="2424">
          <cell r="B2424" t="str">
            <v>060512</v>
          </cell>
          <cell r="C2424" t="str">
            <v>021516</v>
          </cell>
          <cell r="D2424" t="str">
            <v>Aco ca-50 de 1/4' - 6.3mm</v>
          </cell>
          <cell r="E2424" t="str">
            <v>kg</v>
          </cell>
          <cell r="F2424">
            <v>1.24</v>
          </cell>
        </row>
        <row r="2425">
          <cell r="B2425" t="str">
            <v>060512</v>
          </cell>
          <cell r="C2425" t="str">
            <v>022065</v>
          </cell>
          <cell r="D2425" t="str">
            <v>Pre-laje trele=12cm (cap.4cm) arm.tr 08634</v>
          </cell>
          <cell r="E2425" t="str">
            <v>m2</v>
          </cell>
          <cell r="F2425">
            <v>1</v>
          </cell>
        </row>
        <row r="2426">
          <cell r="B2426" t="str">
            <v>060512</v>
          </cell>
          <cell r="C2426" t="str">
            <v>020579</v>
          </cell>
          <cell r="D2426" t="str">
            <v>Areia media</v>
          </cell>
          <cell r="E2426" t="str">
            <v>m3</v>
          </cell>
          <cell r="F2426">
            <v>5.5399999999999998E-2</v>
          </cell>
        </row>
        <row r="2427">
          <cell r="B2427" t="str">
            <v>060512</v>
          </cell>
          <cell r="C2427" t="str">
            <v>021016</v>
          </cell>
          <cell r="D2427" t="str">
            <v>Sarrafo de pinho de 1'x4' de 3a.construcao</v>
          </cell>
          <cell r="E2427" t="str">
            <v>m</v>
          </cell>
          <cell r="F2427">
            <v>0.9</v>
          </cell>
        </row>
        <row r="2428">
          <cell r="B2428" t="str">
            <v>060512</v>
          </cell>
          <cell r="C2428" t="str">
            <v>021103</v>
          </cell>
          <cell r="D2428" t="str">
            <v>Tabua de pinho de 1' x 12' de 3a. construcao</v>
          </cell>
          <cell r="E2428" t="str">
            <v>m</v>
          </cell>
          <cell r="F2428">
            <v>0.49</v>
          </cell>
        </row>
        <row r="2429">
          <cell r="B2429" t="str">
            <v>060512</v>
          </cell>
          <cell r="C2429" t="str">
            <v>020518</v>
          </cell>
          <cell r="D2429" t="str">
            <v>Brita 2</v>
          </cell>
          <cell r="E2429" t="str">
            <v>m3</v>
          </cell>
          <cell r="F2429">
            <v>3.7600000000000001E-2</v>
          </cell>
        </row>
        <row r="2430">
          <cell r="B2430" t="str">
            <v>060512</v>
          </cell>
          <cell r="C2430" t="str">
            <v>021009</v>
          </cell>
          <cell r="D2430" t="str">
            <v>Pontalete de pinho de 3'x3' de 3a.construcao</v>
          </cell>
          <cell r="E2430" t="str">
            <v>m</v>
          </cell>
          <cell r="F2430">
            <v>1.48</v>
          </cell>
        </row>
        <row r="2431">
          <cell r="B2431" t="str">
            <v>060512</v>
          </cell>
          <cell r="C2431" t="str">
            <v>026539</v>
          </cell>
          <cell r="D2431" t="str">
            <v>Prego 19x33</v>
          </cell>
          <cell r="E2431" t="str">
            <v>kg</v>
          </cell>
          <cell r="F2431">
            <v>0.02</v>
          </cell>
        </row>
        <row r="2432">
          <cell r="B2432" t="str">
            <v>060512</v>
          </cell>
          <cell r="C2432" t="str">
            <v>080125</v>
          </cell>
          <cell r="D2432" t="str">
            <v>Betoneira 5hp</v>
          </cell>
          <cell r="E2432" t="str">
            <v>h</v>
          </cell>
          <cell r="F2432">
            <v>0.04</v>
          </cell>
        </row>
        <row r="2433">
          <cell r="B2433" t="str">
            <v>060513</v>
          </cell>
          <cell r="C2433" t="str">
            <v>010139</v>
          </cell>
          <cell r="D2433" t="str">
            <v>Pedreiro</v>
          </cell>
          <cell r="E2433" t="str">
            <v>h</v>
          </cell>
          <cell r="F2433">
            <v>0.08</v>
          </cell>
        </row>
        <row r="2434">
          <cell r="B2434" t="str">
            <v>060513</v>
          </cell>
          <cell r="C2434" t="str">
            <v>010146</v>
          </cell>
          <cell r="D2434" t="str">
            <v>Servente</v>
          </cell>
          <cell r="E2434" t="str">
            <v>h</v>
          </cell>
          <cell r="F2434">
            <v>0.2</v>
          </cell>
        </row>
        <row r="2435">
          <cell r="B2435" t="str">
            <v>060513</v>
          </cell>
          <cell r="C2435" t="str">
            <v>020508</v>
          </cell>
          <cell r="D2435" t="str">
            <v>Cimento portland</v>
          </cell>
          <cell r="E2435" t="str">
            <v>kg</v>
          </cell>
          <cell r="F2435">
            <v>26</v>
          </cell>
        </row>
        <row r="2436">
          <cell r="B2436" t="str">
            <v>060513</v>
          </cell>
          <cell r="C2436" t="str">
            <v>020517</v>
          </cell>
          <cell r="D2436" t="str">
            <v>Brita 1</v>
          </cell>
          <cell r="E2436" t="str">
            <v>m3</v>
          </cell>
          <cell r="F2436">
            <v>1.9199999999999998E-2</v>
          </cell>
        </row>
        <row r="2437">
          <cell r="B2437" t="str">
            <v>060513</v>
          </cell>
          <cell r="C2437" t="str">
            <v>021516</v>
          </cell>
          <cell r="D2437" t="str">
            <v>Aco ca-50 de 1/4' - 6.3mm</v>
          </cell>
          <cell r="E2437" t="str">
            <v>kg</v>
          </cell>
          <cell r="F2437">
            <v>1.24</v>
          </cell>
        </row>
        <row r="2438">
          <cell r="B2438" t="str">
            <v>060513</v>
          </cell>
          <cell r="C2438" t="str">
            <v>020518</v>
          </cell>
          <cell r="D2438" t="str">
            <v>Brita 2</v>
          </cell>
          <cell r="E2438" t="str">
            <v>m3</v>
          </cell>
          <cell r="F2438">
            <v>5.7700000000000001E-2</v>
          </cell>
        </row>
        <row r="2439">
          <cell r="B2439" t="str">
            <v>060513</v>
          </cell>
          <cell r="C2439" t="str">
            <v>021009</v>
          </cell>
          <cell r="D2439" t="str">
            <v>Pontalete de pinho de 3'x3' de 3a.construcao</v>
          </cell>
          <cell r="E2439" t="str">
            <v>m</v>
          </cell>
          <cell r="F2439">
            <v>1.01</v>
          </cell>
        </row>
        <row r="2440">
          <cell r="B2440" t="str">
            <v>060513</v>
          </cell>
          <cell r="C2440" t="str">
            <v>021016</v>
          </cell>
          <cell r="D2440" t="str">
            <v>Sarrafo de pinho de 1'x4' de 3a.construcao</v>
          </cell>
          <cell r="E2440" t="str">
            <v>m</v>
          </cell>
          <cell r="F2440">
            <v>0.74</v>
          </cell>
        </row>
        <row r="2441">
          <cell r="B2441" t="str">
            <v>060513</v>
          </cell>
          <cell r="C2441" t="str">
            <v>021103</v>
          </cell>
          <cell r="D2441" t="str">
            <v>Tabua de pinho de 1' x 12' de 3a. construcao</v>
          </cell>
          <cell r="E2441" t="str">
            <v>m</v>
          </cell>
          <cell r="F2441">
            <v>0.33</v>
          </cell>
        </row>
        <row r="2442">
          <cell r="B2442" t="str">
            <v>060513</v>
          </cell>
          <cell r="C2442" t="str">
            <v>020579</v>
          </cell>
          <cell r="D2442" t="str">
            <v>Areia media</v>
          </cell>
          <cell r="E2442" t="str">
            <v>m3</v>
          </cell>
          <cell r="F2442">
            <v>8.4900000000000003E-2</v>
          </cell>
        </row>
        <row r="2443">
          <cell r="B2443" t="str">
            <v>060513</v>
          </cell>
          <cell r="C2443" t="str">
            <v>022066</v>
          </cell>
          <cell r="D2443" t="str">
            <v>Pre-laje trel.e=20cm (cap.4cm) arm.tr 16748</v>
          </cell>
          <cell r="E2443" t="str">
            <v>m2</v>
          </cell>
          <cell r="F2443">
            <v>1</v>
          </cell>
        </row>
        <row r="2444">
          <cell r="B2444" t="str">
            <v>060513</v>
          </cell>
          <cell r="C2444" t="str">
            <v>026539</v>
          </cell>
          <cell r="D2444" t="str">
            <v>Prego 19x33</v>
          </cell>
          <cell r="E2444" t="str">
            <v>kg</v>
          </cell>
          <cell r="F2444">
            <v>0.02</v>
          </cell>
        </row>
        <row r="2445">
          <cell r="B2445" t="str">
            <v>060513</v>
          </cell>
          <cell r="C2445" t="str">
            <v>080125</v>
          </cell>
          <cell r="D2445" t="str">
            <v>Betoneira 5hp</v>
          </cell>
          <cell r="E2445" t="str">
            <v>h</v>
          </cell>
          <cell r="F2445">
            <v>7.0000000000000007E-2</v>
          </cell>
        </row>
        <row r="2446">
          <cell r="B2446" t="str">
            <v>060514</v>
          </cell>
          <cell r="C2446" t="str">
            <v>010139</v>
          </cell>
          <cell r="D2446" t="str">
            <v>Pedreiro</v>
          </cell>
          <cell r="E2446" t="str">
            <v>h</v>
          </cell>
          <cell r="F2446">
            <v>0.08</v>
          </cell>
        </row>
        <row r="2447">
          <cell r="B2447" t="str">
            <v>060514</v>
          </cell>
          <cell r="C2447" t="str">
            <v>010146</v>
          </cell>
          <cell r="D2447" t="str">
            <v>Servente</v>
          </cell>
          <cell r="E2447" t="str">
            <v>h</v>
          </cell>
          <cell r="F2447">
            <v>0.2</v>
          </cell>
        </row>
        <row r="2448">
          <cell r="B2448" t="str">
            <v>060514</v>
          </cell>
          <cell r="C2448" t="str">
            <v>020508</v>
          </cell>
          <cell r="D2448" t="str">
            <v>Cimento portland</v>
          </cell>
          <cell r="E2448" t="str">
            <v>kg</v>
          </cell>
          <cell r="F2448">
            <v>39</v>
          </cell>
        </row>
        <row r="2449">
          <cell r="B2449" t="str">
            <v>060514</v>
          </cell>
          <cell r="C2449" t="str">
            <v>021103</v>
          </cell>
          <cell r="D2449" t="str">
            <v>Tabua de pinho de 1' x 12' de 3a. construcao</v>
          </cell>
          <cell r="E2449" t="str">
            <v>m</v>
          </cell>
          <cell r="F2449">
            <v>0.36</v>
          </cell>
        </row>
        <row r="2450">
          <cell r="B2450" t="str">
            <v>060514</v>
          </cell>
          <cell r="C2450" t="str">
            <v>021516</v>
          </cell>
          <cell r="D2450" t="str">
            <v>Aco ca-50 de 1/4' - 6.3mm</v>
          </cell>
          <cell r="E2450" t="str">
            <v>kg</v>
          </cell>
          <cell r="F2450">
            <v>1.24</v>
          </cell>
        </row>
        <row r="2451">
          <cell r="B2451" t="str">
            <v>060514</v>
          </cell>
          <cell r="C2451" t="str">
            <v>020518</v>
          </cell>
          <cell r="D2451" t="str">
            <v>Brita 2</v>
          </cell>
          <cell r="E2451" t="str">
            <v>m3</v>
          </cell>
          <cell r="F2451">
            <v>8.6499999999999994E-2</v>
          </cell>
        </row>
        <row r="2452">
          <cell r="B2452" t="str">
            <v>060514</v>
          </cell>
          <cell r="C2452" t="str">
            <v>021009</v>
          </cell>
          <cell r="D2452" t="str">
            <v>Pontalete de pinho de 3'x3' de 3a.construcao</v>
          </cell>
          <cell r="E2452" t="str">
            <v>m</v>
          </cell>
          <cell r="F2452">
            <v>1.1100000000000001</v>
          </cell>
        </row>
        <row r="2453">
          <cell r="B2453" t="str">
            <v>060514</v>
          </cell>
          <cell r="C2453" t="str">
            <v>021016</v>
          </cell>
          <cell r="D2453" t="str">
            <v>Sarrafo de pinho de 1'x4' de 3a.construcao</v>
          </cell>
          <cell r="E2453" t="str">
            <v>m</v>
          </cell>
          <cell r="F2453">
            <v>0.77</v>
          </cell>
        </row>
        <row r="2454">
          <cell r="B2454" t="str">
            <v>060514</v>
          </cell>
          <cell r="C2454" t="str">
            <v>020517</v>
          </cell>
          <cell r="D2454" t="str">
            <v>Brita 1</v>
          </cell>
          <cell r="E2454" t="str">
            <v>m3</v>
          </cell>
          <cell r="F2454">
            <v>2.8799999999999999E-2</v>
          </cell>
        </row>
        <row r="2455">
          <cell r="B2455" t="str">
            <v>060514</v>
          </cell>
          <cell r="C2455" t="str">
            <v>020579</v>
          </cell>
          <cell r="D2455" t="str">
            <v>Areia media</v>
          </cell>
          <cell r="E2455" t="str">
            <v>m3</v>
          </cell>
          <cell r="F2455">
            <v>0.12740000000000001</v>
          </cell>
        </row>
        <row r="2456">
          <cell r="B2456" t="str">
            <v>060514</v>
          </cell>
          <cell r="C2456" t="str">
            <v>022067</v>
          </cell>
          <cell r="D2456" t="str">
            <v>Pre-laje trel.e=30cm (cap.5cm) arm.tr 25856</v>
          </cell>
          <cell r="E2456" t="str">
            <v>m2</v>
          </cell>
          <cell r="F2456">
            <v>1</v>
          </cell>
        </row>
        <row r="2457">
          <cell r="B2457" t="str">
            <v>060514</v>
          </cell>
          <cell r="C2457" t="str">
            <v>026539</v>
          </cell>
          <cell r="D2457" t="str">
            <v>Prego 19x33</v>
          </cell>
          <cell r="E2457" t="str">
            <v>kg</v>
          </cell>
          <cell r="F2457">
            <v>0.02</v>
          </cell>
        </row>
        <row r="2458">
          <cell r="B2458" t="str">
            <v>060514</v>
          </cell>
          <cell r="C2458" t="str">
            <v>080125</v>
          </cell>
          <cell r="D2458" t="str">
            <v>Betoneira 5hp</v>
          </cell>
          <cell r="E2458" t="str">
            <v>h</v>
          </cell>
          <cell r="F2458">
            <v>0.1</v>
          </cell>
        </row>
        <row r="2459">
          <cell r="B2459" t="str">
            <v>060515</v>
          </cell>
          <cell r="C2459" t="str">
            <v>010139</v>
          </cell>
          <cell r="D2459" t="str">
            <v>Pedreiro</v>
          </cell>
          <cell r="E2459" t="str">
            <v>h</v>
          </cell>
          <cell r="F2459">
            <v>0.08</v>
          </cell>
        </row>
        <row r="2460">
          <cell r="B2460" t="str">
            <v>060515</v>
          </cell>
          <cell r="C2460" t="str">
            <v>010146</v>
          </cell>
          <cell r="D2460" t="str">
            <v>Servente</v>
          </cell>
          <cell r="E2460" t="str">
            <v>h</v>
          </cell>
          <cell r="F2460">
            <v>0.2</v>
          </cell>
        </row>
        <row r="2461">
          <cell r="B2461" t="str">
            <v>060515</v>
          </cell>
          <cell r="C2461" t="str">
            <v>020508</v>
          </cell>
          <cell r="D2461" t="str">
            <v>Cimento portland</v>
          </cell>
          <cell r="E2461" t="str">
            <v>kg</v>
          </cell>
          <cell r="F2461">
            <v>52</v>
          </cell>
        </row>
        <row r="2462">
          <cell r="B2462" t="str">
            <v>060515</v>
          </cell>
          <cell r="C2462" t="str">
            <v>021103</v>
          </cell>
          <cell r="D2462" t="str">
            <v>Tabua de pinho de 1' x 12' de 3a. construcao</v>
          </cell>
          <cell r="E2462" t="str">
            <v>m</v>
          </cell>
          <cell r="F2462">
            <v>0.46</v>
          </cell>
        </row>
        <row r="2463">
          <cell r="B2463" t="str">
            <v>060515</v>
          </cell>
          <cell r="C2463" t="str">
            <v>020517</v>
          </cell>
          <cell r="D2463" t="str">
            <v>Brita 1</v>
          </cell>
          <cell r="E2463" t="str">
            <v>m3</v>
          </cell>
          <cell r="F2463">
            <v>3.85E-2</v>
          </cell>
        </row>
        <row r="2464">
          <cell r="B2464" t="str">
            <v>060515</v>
          </cell>
          <cell r="C2464" t="str">
            <v>020579</v>
          </cell>
          <cell r="D2464" t="str">
            <v>Areia media</v>
          </cell>
          <cell r="E2464" t="str">
            <v>m3</v>
          </cell>
          <cell r="F2464">
            <v>0.1699</v>
          </cell>
        </row>
        <row r="2465">
          <cell r="B2465" t="str">
            <v>060515</v>
          </cell>
          <cell r="C2465" t="str">
            <v>021009</v>
          </cell>
          <cell r="D2465" t="str">
            <v>Pontalete de pinho de 3'x3' de 3a.construcao</v>
          </cell>
          <cell r="E2465" t="str">
            <v>m</v>
          </cell>
          <cell r="F2465">
            <v>1.39</v>
          </cell>
        </row>
        <row r="2466">
          <cell r="B2466" t="str">
            <v>060515</v>
          </cell>
          <cell r="C2466" t="str">
            <v>021016</v>
          </cell>
          <cell r="D2466" t="str">
            <v>Sarrafo de pinho de 1'x4' de 3a.construcao</v>
          </cell>
          <cell r="E2466" t="str">
            <v>m</v>
          </cell>
          <cell r="F2466">
            <v>0.87</v>
          </cell>
        </row>
        <row r="2467">
          <cell r="B2467" t="str">
            <v>060515</v>
          </cell>
          <cell r="C2467" t="str">
            <v>020518</v>
          </cell>
          <cell r="D2467" t="str">
            <v>Brita 2</v>
          </cell>
          <cell r="E2467" t="str">
            <v>m3</v>
          </cell>
          <cell r="F2467">
            <v>0.1154</v>
          </cell>
        </row>
        <row r="2468">
          <cell r="B2468" t="str">
            <v>060515</v>
          </cell>
          <cell r="C2468" t="str">
            <v>021516</v>
          </cell>
          <cell r="D2468" t="str">
            <v>Aco ca-50 de 1/4' - 6.3mm</v>
          </cell>
          <cell r="E2468" t="str">
            <v>kg</v>
          </cell>
          <cell r="F2468">
            <v>1.24</v>
          </cell>
        </row>
        <row r="2469">
          <cell r="B2469" t="str">
            <v>060515</v>
          </cell>
          <cell r="C2469" t="str">
            <v>022068</v>
          </cell>
          <cell r="D2469" t="str">
            <v>Pre-laje trel.e=40cm (cap.6cm) arm.tr 25856</v>
          </cell>
          <cell r="E2469" t="str">
            <v>m2</v>
          </cell>
          <cell r="F2469">
            <v>1</v>
          </cell>
        </row>
        <row r="2470">
          <cell r="B2470" t="str">
            <v>060515</v>
          </cell>
          <cell r="C2470" t="str">
            <v>026539</v>
          </cell>
          <cell r="D2470" t="str">
            <v>Prego 19x33</v>
          </cell>
          <cell r="E2470" t="str">
            <v>kg</v>
          </cell>
          <cell r="F2470">
            <v>0.02</v>
          </cell>
        </row>
        <row r="2471">
          <cell r="B2471" t="str">
            <v>060515</v>
          </cell>
          <cell r="C2471" t="str">
            <v>080125</v>
          </cell>
          <cell r="D2471" t="str">
            <v>Betoneira 5hp</v>
          </cell>
          <cell r="E2471" t="str">
            <v>h</v>
          </cell>
          <cell r="F2471">
            <v>0.13</v>
          </cell>
        </row>
        <row r="2472">
          <cell r="B2472" t="str">
            <v>060516</v>
          </cell>
          <cell r="C2472" t="str">
            <v>010139</v>
          </cell>
          <cell r="D2472" t="str">
            <v>Pedreiro</v>
          </cell>
          <cell r="E2472" t="str">
            <v>h</v>
          </cell>
          <cell r="F2472">
            <v>0.08</v>
          </cell>
        </row>
        <row r="2473">
          <cell r="B2473" t="str">
            <v>060516</v>
          </cell>
          <cell r="C2473" t="str">
            <v>010146</v>
          </cell>
          <cell r="D2473" t="str">
            <v>Servente</v>
          </cell>
          <cell r="E2473" t="str">
            <v>h</v>
          </cell>
          <cell r="F2473">
            <v>0.2</v>
          </cell>
        </row>
        <row r="2474">
          <cell r="B2474" t="str">
            <v>060516</v>
          </cell>
          <cell r="C2474" t="str">
            <v>021016</v>
          </cell>
          <cell r="D2474" t="str">
            <v>Sarrafo de pinho de 1'x4' de 3a.construcao</v>
          </cell>
          <cell r="E2474" t="str">
            <v>m</v>
          </cell>
          <cell r="F2474">
            <v>0.94</v>
          </cell>
        </row>
        <row r="2475">
          <cell r="B2475" t="str">
            <v>060516</v>
          </cell>
          <cell r="C2475" t="str">
            <v>021103</v>
          </cell>
          <cell r="D2475" t="str">
            <v>Tabua de pinho de 1' x 12' de 3a. construcao</v>
          </cell>
          <cell r="E2475" t="str">
            <v>m</v>
          </cell>
          <cell r="F2475">
            <v>0.53</v>
          </cell>
        </row>
        <row r="2476">
          <cell r="B2476" t="str">
            <v>060516</v>
          </cell>
          <cell r="C2476" t="str">
            <v>020517</v>
          </cell>
          <cell r="D2476" t="str">
            <v>Brita 1</v>
          </cell>
          <cell r="E2476" t="str">
            <v>m3</v>
          </cell>
          <cell r="F2476">
            <v>0.48099999999999998</v>
          </cell>
        </row>
        <row r="2477">
          <cell r="B2477" t="str">
            <v>060516</v>
          </cell>
          <cell r="C2477" t="str">
            <v>020579</v>
          </cell>
          <cell r="D2477" t="str">
            <v>Areia media</v>
          </cell>
          <cell r="E2477" t="str">
            <v>m3</v>
          </cell>
          <cell r="F2477">
            <v>0.21229999999999999</v>
          </cell>
        </row>
        <row r="2478">
          <cell r="B2478" t="str">
            <v>060516</v>
          </cell>
          <cell r="C2478" t="str">
            <v>021009</v>
          </cell>
          <cell r="D2478" t="str">
            <v>Pontalete de pinho de 3'x3' de 3a.construcao</v>
          </cell>
          <cell r="E2478" t="str">
            <v>m</v>
          </cell>
          <cell r="F2478">
            <v>1.59</v>
          </cell>
        </row>
        <row r="2479">
          <cell r="B2479" t="str">
            <v>060516</v>
          </cell>
          <cell r="C2479" t="str">
            <v>080125</v>
          </cell>
          <cell r="D2479" t="str">
            <v>Betoneira 5hp</v>
          </cell>
          <cell r="E2479" t="str">
            <v>h</v>
          </cell>
          <cell r="F2479">
            <v>0.16</v>
          </cell>
        </row>
        <row r="2480">
          <cell r="B2480" t="str">
            <v>060516</v>
          </cell>
          <cell r="C2480" t="str">
            <v>020518</v>
          </cell>
          <cell r="D2480" t="str">
            <v>Brita 2</v>
          </cell>
          <cell r="E2480" t="str">
            <v>m3</v>
          </cell>
          <cell r="F2480">
            <v>0.14419999999999999</v>
          </cell>
        </row>
        <row r="2481">
          <cell r="B2481" t="str">
            <v>060516</v>
          </cell>
          <cell r="C2481" t="str">
            <v>021516</v>
          </cell>
          <cell r="D2481" t="str">
            <v>Aco ca-50 de 1/4' - 6.3mm</v>
          </cell>
          <cell r="E2481" t="str">
            <v>kg</v>
          </cell>
          <cell r="F2481">
            <v>1.24</v>
          </cell>
        </row>
        <row r="2482">
          <cell r="B2482" t="str">
            <v>060516</v>
          </cell>
          <cell r="C2482" t="str">
            <v>022069</v>
          </cell>
          <cell r="D2482" t="str">
            <v>Pre-laje trel.e=50cm (cap.7cm) arm.tr 25856</v>
          </cell>
          <cell r="E2482" t="str">
            <v>m2</v>
          </cell>
          <cell r="F2482">
            <v>1</v>
          </cell>
        </row>
        <row r="2483">
          <cell r="B2483" t="str">
            <v>060516</v>
          </cell>
          <cell r="C2483" t="str">
            <v>026539</v>
          </cell>
          <cell r="D2483" t="str">
            <v>Prego 19x33</v>
          </cell>
          <cell r="E2483" t="str">
            <v>kg</v>
          </cell>
          <cell r="F2483">
            <v>0.02</v>
          </cell>
        </row>
        <row r="2484">
          <cell r="B2484" t="str">
            <v>060516</v>
          </cell>
          <cell r="C2484" t="str">
            <v>020508</v>
          </cell>
          <cell r="D2484" t="str">
            <v>Cimento portland</v>
          </cell>
          <cell r="E2484" t="str">
            <v>kg</v>
          </cell>
          <cell r="F2484">
            <v>64</v>
          </cell>
        </row>
        <row r="2485">
          <cell r="B2485" t="str">
            <v>060518</v>
          </cell>
          <cell r="C2485" t="str">
            <v>010139</v>
          </cell>
          <cell r="D2485" t="str">
            <v>Pedreiro</v>
          </cell>
          <cell r="E2485" t="str">
            <v>h</v>
          </cell>
          <cell r="F2485">
            <v>0.01</v>
          </cell>
        </row>
        <row r="2486">
          <cell r="B2486" t="str">
            <v>060518</v>
          </cell>
          <cell r="C2486" t="str">
            <v>010146</v>
          </cell>
          <cell r="D2486" t="str">
            <v>Servente</v>
          </cell>
          <cell r="E2486" t="str">
            <v>h</v>
          </cell>
          <cell r="F2486">
            <v>0.13</v>
          </cell>
        </row>
        <row r="2487">
          <cell r="B2487" t="str">
            <v>060518</v>
          </cell>
          <cell r="C2487" t="str">
            <v>080328</v>
          </cell>
          <cell r="D2487" t="str">
            <v>Guindaste s/pneus 123 hp - 14 t</v>
          </cell>
          <cell r="E2487" t="str">
            <v>h</v>
          </cell>
          <cell r="F2487">
            <v>0.04</v>
          </cell>
        </row>
        <row r="2488">
          <cell r="B2488" t="str">
            <v>060518</v>
          </cell>
          <cell r="C2488" t="str">
            <v>080125</v>
          </cell>
          <cell r="D2488" t="str">
            <v>Betoneira 5hp</v>
          </cell>
          <cell r="E2488" t="str">
            <v>h</v>
          </cell>
          <cell r="F2488">
            <v>1.5E-3</v>
          </cell>
        </row>
        <row r="2489">
          <cell r="B2489" t="str">
            <v>060518</v>
          </cell>
          <cell r="C2489" t="str">
            <v>020522</v>
          </cell>
          <cell r="D2489" t="str">
            <v>Pedrisco</v>
          </cell>
          <cell r="E2489" t="str">
            <v>m3</v>
          </cell>
          <cell r="F2489">
            <v>1.6999999999999999E-3</v>
          </cell>
        </row>
        <row r="2490">
          <cell r="B2490" t="str">
            <v>060518</v>
          </cell>
          <cell r="C2490" t="str">
            <v>022010</v>
          </cell>
          <cell r="D2490" t="str">
            <v>Painel de concreto protendido 10cm</v>
          </cell>
          <cell r="E2490" t="str">
            <v>m2</v>
          </cell>
          <cell r="F2490">
            <v>1.01</v>
          </cell>
        </row>
        <row r="2491">
          <cell r="B2491" t="str">
            <v>060518</v>
          </cell>
          <cell r="C2491" t="str">
            <v>028040</v>
          </cell>
          <cell r="D2491" t="str">
            <v>Aditivo expansor</v>
          </cell>
          <cell r="E2491" t="str">
            <v>kg</v>
          </cell>
          <cell r="F2491">
            <v>8.0000000000000002E-3</v>
          </cell>
        </row>
        <row r="2492">
          <cell r="B2492" t="str">
            <v>060518</v>
          </cell>
          <cell r="C2492" t="str">
            <v>020508</v>
          </cell>
          <cell r="D2492" t="str">
            <v>Cimento portland</v>
          </cell>
          <cell r="E2492" t="str">
            <v>kg</v>
          </cell>
          <cell r="F2492">
            <v>1</v>
          </cell>
        </row>
        <row r="2493">
          <cell r="B2493" t="str">
            <v>060518</v>
          </cell>
          <cell r="C2493" t="str">
            <v>020579</v>
          </cell>
          <cell r="D2493" t="str">
            <v>Areia media</v>
          </cell>
          <cell r="E2493" t="str">
            <v>m3</v>
          </cell>
          <cell r="F2493">
            <v>1.6999999999999999E-3</v>
          </cell>
        </row>
        <row r="2494">
          <cell r="B2494" t="str">
            <v>060519</v>
          </cell>
          <cell r="C2494" t="str">
            <v>010139</v>
          </cell>
          <cell r="D2494" t="str">
            <v>Pedreiro</v>
          </cell>
          <cell r="E2494" t="str">
            <v>h</v>
          </cell>
          <cell r="F2494">
            <v>0.01</v>
          </cell>
        </row>
        <row r="2495">
          <cell r="B2495" t="str">
            <v>060519</v>
          </cell>
          <cell r="C2495" t="str">
            <v>010146</v>
          </cell>
          <cell r="D2495" t="str">
            <v>Servente</v>
          </cell>
          <cell r="E2495" t="str">
            <v>h</v>
          </cell>
          <cell r="F2495">
            <v>0.09</v>
          </cell>
        </row>
        <row r="2496">
          <cell r="B2496" t="str">
            <v>060519</v>
          </cell>
          <cell r="C2496" t="str">
            <v>020508</v>
          </cell>
          <cell r="D2496" t="str">
            <v>Cimento portland</v>
          </cell>
          <cell r="E2496" t="str">
            <v>kg</v>
          </cell>
          <cell r="F2496">
            <v>1</v>
          </cell>
        </row>
        <row r="2497">
          <cell r="B2497" t="str">
            <v>060519</v>
          </cell>
          <cell r="C2497" t="str">
            <v>020522</v>
          </cell>
          <cell r="D2497" t="str">
            <v>Pedrisco</v>
          </cell>
          <cell r="E2497" t="str">
            <v>m3</v>
          </cell>
          <cell r="F2497">
            <v>2.5000000000000001E-3</v>
          </cell>
        </row>
        <row r="2498">
          <cell r="B2498" t="str">
            <v>060519</v>
          </cell>
          <cell r="C2498" t="str">
            <v>020579</v>
          </cell>
          <cell r="D2498" t="str">
            <v>Areia media</v>
          </cell>
          <cell r="E2498" t="str">
            <v>m3</v>
          </cell>
          <cell r="F2498">
            <v>2.5999999999999999E-3</v>
          </cell>
        </row>
        <row r="2499">
          <cell r="B2499" t="str">
            <v>060519</v>
          </cell>
          <cell r="C2499" t="str">
            <v>022011</v>
          </cell>
          <cell r="D2499" t="str">
            <v>Painel de concreto protendido 15cm</v>
          </cell>
          <cell r="E2499" t="str">
            <v>m2</v>
          </cell>
          <cell r="F2499">
            <v>1.01</v>
          </cell>
        </row>
        <row r="2500">
          <cell r="B2500" t="str">
            <v>060519</v>
          </cell>
          <cell r="C2500" t="str">
            <v>028040</v>
          </cell>
          <cell r="D2500" t="str">
            <v>Aditivo expansor</v>
          </cell>
          <cell r="E2500" t="str">
            <v>kg</v>
          </cell>
          <cell r="F2500">
            <v>1.4E-2</v>
          </cell>
        </row>
        <row r="2501">
          <cell r="B2501" t="str">
            <v>060519</v>
          </cell>
          <cell r="C2501" t="str">
            <v>080328</v>
          </cell>
          <cell r="D2501" t="str">
            <v>Guindaste s/pneus 123 hp - 14 t</v>
          </cell>
          <cell r="E2501" t="str">
            <v>h</v>
          </cell>
          <cell r="F2501">
            <v>2.8000000000000001E-2</v>
          </cell>
        </row>
        <row r="2502">
          <cell r="B2502" t="str">
            <v>060519</v>
          </cell>
          <cell r="C2502" t="str">
            <v>080125</v>
          </cell>
          <cell r="D2502" t="str">
            <v>Betoneira 5hp</v>
          </cell>
          <cell r="E2502" t="str">
            <v>h</v>
          </cell>
          <cell r="F2502">
            <v>2.5000000000000001E-3</v>
          </cell>
        </row>
        <row r="2503">
          <cell r="B2503" t="str">
            <v>060520</v>
          </cell>
          <cell r="C2503" t="str">
            <v>010139</v>
          </cell>
          <cell r="D2503" t="str">
            <v>Pedreiro</v>
          </cell>
          <cell r="E2503" t="str">
            <v>h</v>
          </cell>
          <cell r="F2503">
            <v>0.01</v>
          </cell>
        </row>
        <row r="2504">
          <cell r="B2504" t="str">
            <v>060520</v>
          </cell>
          <cell r="C2504" t="str">
            <v>010146</v>
          </cell>
          <cell r="D2504" t="str">
            <v>Servente</v>
          </cell>
          <cell r="E2504" t="str">
            <v>h</v>
          </cell>
          <cell r="F2504">
            <v>7.0000000000000007E-2</v>
          </cell>
        </row>
        <row r="2505">
          <cell r="B2505" t="str">
            <v>060520</v>
          </cell>
          <cell r="C2505" t="str">
            <v>080328</v>
          </cell>
          <cell r="D2505" t="str">
            <v>Guindaste s/pneus 123 hp - 14 t</v>
          </cell>
          <cell r="E2505" t="str">
            <v>h</v>
          </cell>
          <cell r="F2505">
            <v>2.1999999999999999E-2</v>
          </cell>
        </row>
        <row r="2506">
          <cell r="B2506" t="str">
            <v>060520</v>
          </cell>
          <cell r="C2506" t="str">
            <v>020522</v>
          </cell>
          <cell r="D2506" t="str">
            <v>Pedrisco</v>
          </cell>
          <cell r="E2506" t="str">
            <v>m3</v>
          </cell>
          <cell r="F2506">
            <v>4.1999999999999997E-3</v>
          </cell>
        </row>
        <row r="2507">
          <cell r="B2507" t="str">
            <v>060520</v>
          </cell>
          <cell r="C2507" t="str">
            <v>020579</v>
          </cell>
          <cell r="D2507" t="str">
            <v>Areia media</v>
          </cell>
          <cell r="E2507" t="str">
            <v>m3</v>
          </cell>
          <cell r="F2507">
            <v>4.3E-3</v>
          </cell>
        </row>
        <row r="2508">
          <cell r="B2508" t="str">
            <v>060520</v>
          </cell>
          <cell r="C2508" t="str">
            <v>022012</v>
          </cell>
          <cell r="D2508" t="str">
            <v>Painel de concreto protendido 20cm</v>
          </cell>
          <cell r="E2508" t="str">
            <v>m2</v>
          </cell>
          <cell r="F2508">
            <v>1.01</v>
          </cell>
        </row>
        <row r="2509">
          <cell r="B2509" t="str">
            <v>060520</v>
          </cell>
          <cell r="C2509" t="str">
            <v>028040</v>
          </cell>
          <cell r="D2509" t="str">
            <v>Aditivo expansor</v>
          </cell>
          <cell r="E2509" t="str">
            <v>kg</v>
          </cell>
          <cell r="F2509">
            <v>2.4E-2</v>
          </cell>
        </row>
        <row r="2510">
          <cell r="B2510" t="str">
            <v>060520</v>
          </cell>
          <cell r="C2510" t="str">
            <v>020508</v>
          </cell>
          <cell r="D2510" t="str">
            <v>Cimento portland</v>
          </cell>
          <cell r="E2510" t="str">
            <v>kg</v>
          </cell>
          <cell r="F2510">
            <v>2</v>
          </cell>
        </row>
        <row r="2511">
          <cell r="B2511" t="str">
            <v>060520</v>
          </cell>
          <cell r="C2511" t="str">
            <v>080125</v>
          </cell>
          <cell r="D2511" t="str">
            <v>Betoneira 5hp</v>
          </cell>
          <cell r="E2511" t="str">
            <v>h</v>
          </cell>
          <cell r="F2511">
            <v>4.1999999999999997E-3</v>
          </cell>
        </row>
        <row r="2512">
          <cell r="B2512" t="str">
            <v>060521</v>
          </cell>
          <cell r="C2512" t="str">
            <v>010139</v>
          </cell>
          <cell r="D2512" t="str">
            <v>Pedreiro</v>
          </cell>
          <cell r="E2512" t="str">
            <v>h</v>
          </cell>
          <cell r="F2512">
            <v>0.17</v>
          </cell>
        </row>
        <row r="2513">
          <cell r="B2513" t="str">
            <v>060521</v>
          </cell>
          <cell r="C2513" t="str">
            <v>028040</v>
          </cell>
          <cell r="D2513" t="str">
            <v>Aditivo expansor</v>
          </cell>
          <cell r="E2513" t="str">
            <v>kg</v>
          </cell>
          <cell r="F2513">
            <v>4.1000000000000002E-2</v>
          </cell>
        </row>
        <row r="2514">
          <cell r="B2514" t="str">
            <v>060521</v>
          </cell>
          <cell r="C2514" t="str">
            <v>010146</v>
          </cell>
          <cell r="D2514" t="str">
            <v>Servente</v>
          </cell>
          <cell r="E2514" t="str">
            <v>h</v>
          </cell>
          <cell r="F2514">
            <v>0.13</v>
          </cell>
        </row>
        <row r="2515">
          <cell r="B2515" t="str">
            <v>060521</v>
          </cell>
          <cell r="C2515" t="str">
            <v>020522</v>
          </cell>
          <cell r="D2515" t="str">
            <v>Pedrisco</v>
          </cell>
          <cell r="E2515" t="str">
            <v>m3</v>
          </cell>
          <cell r="F2515">
            <v>7.4999999999999997E-3</v>
          </cell>
        </row>
        <row r="2516">
          <cell r="B2516" t="str">
            <v>060521</v>
          </cell>
          <cell r="C2516" t="str">
            <v>020579</v>
          </cell>
          <cell r="D2516" t="str">
            <v>Areia media</v>
          </cell>
          <cell r="E2516" t="str">
            <v>m3</v>
          </cell>
          <cell r="F2516">
            <v>7.7999999999999996E-3</v>
          </cell>
        </row>
        <row r="2517">
          <cell r="B2517" t="str">
            <v>060521</v>
          </cell>
          <cell r="C2517" t="str">
            <v>022013</v>
          </cell>
          <cell r="D2517" t="str">
            <v>Painel de concreto protendido 25cm</v>
          </cell>
          <cell r="E2517" t="str">
            <v>m2</v>
          </cell>
          <cell r="F2517">
            <v>1.01</v>
          </cell>
        </row>
        <row r="2518">
          <cell r="B2518" t="str">
            <v>060521</v>
          </cell>
          <cell r="C2518" t="str">
            <v>020508</v>
          </cell>
          <cell r="D2518" t="str">
            <v>Cimento portland</v>
          </cell>
          <cell r="E2518" t="str">
            <v>kg</v>
          </cell>
          <cell r="F2518">
            <v>3</v>
          </cell>
        </row>
        <row r="2519">
          <cell r="B2519" t="str">
            <v>060521</v>
          </cell>
          <cell r="C2519" t="str">
            <v>080328</v>
          </cell>
          <cell r="D2519" t="str">
            <v>Guindaste s/pneus 123 hp - 14 t</v>
          </cell>
          <cell r="E2519" t="str">
            <v>h</v>
          </cell>
          <cell r="F2519">
            <v>3.5999999999999997E-2</v>
          </cell>
        </row>
        <row r="2520">
          <cell r="B2520" t="str">
            <v>060521</v>
          </cell>
          <cell r="C2520" t="str">
            <v>080125</v>
          </cell>
          <cell r="D2520" t="str">
            <v>Betoneira 5hp</v>
          </cell>
          <cell r="E2520" t="str">
            <v>h</v>
          </cell>
          <cell r="F2520">
            <v>7.1999999999999998E-3</v>
          </cell>
        </row>
        <row r="2521">
          <cell r="B2521" t="str">
            <v>060522</v>
          </cell>
          <cell r="C2521" t="str">
            <v>010139</v>
          </cell>
          <cell r="D2521" t="str">
            <v>Pedreiro</v>
          </cell>
          <cell r="E2521" t="str">
            <v>h</v>
          </cell>
          <cell r="F2521">
            <v>0.08</v>
          </cell>
        </row>
        <row r="2522">
          <cell r="B2522" t="str">
            <v>060522</v>
          </cell>
          <cell r="C2522" t="str">
            <v>010146</v>
          </cell>
          <cell r="D2522" t="str">
            <v>Servente</v>
          </cell>
          <cell r="E2522" t="str">
            <v>h</v>
          </cell>
          <cell r="F2522">
            <v>8.3000000000000004E-2</v>
          </cell>
        </row>
        <row r="2523">
          <cell r="B2523" t="str">
            <v>060522</v>
          </cell>
          <cell r="C2523" t="str">
            <v>020508</v>
          </cell>
          <cell r="D2523" t="str">
            <v>Cimento portland</v>
          </cell>
          <cell r="E2523" t="str">
            <v>kg</v>
          </cell>
          <cell r="F2523">
            <v>2.4300000000000002</v>
          </cell>
        </row>
        <row r="2524">
          <cell r="B2524" t="str">
            <v>060522</v>
          </cell>
          <cell r="C2524" t="str">
            <v>020510</v>
          </cell>
          <cell r="D2524" t="str">
            <v>Cimento colante em po</v>
          </cell>
          <cell r="E2524" t="str">
            <v>kg</v>
          </cell>
          <cell r="F2524">
            <v>1.5</v>
          </cell>
        </row>
        <row r="2525">
          <cell r="B2525" t="str">
            <v>060522</v>
          </cell>
          <cell r="C2525" t="str">
            <v>020579</v>
          </cell>
          <cell r="D2525" t="str">
            <v>Areia media</v>
          </cell>
          <cell r="E2525" t="str">
            <v>m3</v>
          </cell>
          <cell r="F2525">
            <v>6.1000000000000004E-3</v>
          </cell>
        </row>
        <row r="2526">
          <cell r="B2526" t="str">
            <v>060522</v>
          </cell>
          <cell r="C2526" t="str">
            <v>022020</v>
          </cell>
          <cell r="D2526" t="str">
            <v>Painel-cobertura concr celular 7.5x40x280cm</v>
          </cell>
          <cell r="E2526" t="str">
            <v>m2</v>
          </cell>
          <cell r="F2526">
            <v>1</v>
          </cell>
        </row>
        <row r="2527">
          <cell r="B2527" t="str">
            <v>060523</v>
          </cell>
          <cell r="C2527" t="str">
            <v>010121</v>
          </cell>
          <cell r="D2527" t="str">
            <v>Ferreiro</v>
          </cell>
          <cell r="E2527" t="str">
            <v>h</v>
          </cell>
          <cell r="F2527">
            <v>7.0000000000000001E-3</v>
          </cell>
        </row>
        <row r="2528">
          <cell r="B2528" t="str">
            <v>060523</v>
          </cell>
          <cell r="C2528" t="str">
            <v>010139</v>
          </cell>
          <cell r="D2528" t="str">
            <v>Pedreiro</v>
          </cell>
          <cell r="E2528" t="str">
            <v>h</v>
          </cell>
          <cell r="F2528">
            <v>0.08</v>
          </cell>
        </row>
        <row r="2529">
          <cell r="B2529" t="str">
            <v>060523</v>
          </cell>
          <cell r="C2529" t="str">
            <v>010146</v>
          </cell>
          <cell r="D2529" t="str">
            <v>Servente</v>
          </cell>
          <cell r="E2529" t="str">
            <v>h</v>
          </cell>
          <cell r="F2529">
            <v>8.3000000000000004E-2</v>
          </cell>
        </row>
        <row r="2530">
          <cell r="B2530" t="str">
            <v>060523</v>
          </cell>
          <cell r="C2530" t="str">
            <v>020508</v>
          </cell>
          <cell r="D2530" t="str">
            <v>Cimento portland</v>
          </cell>
          <cell r="E2530" t="str">
            <v>kg</v>
          </cell>
          <cell r="F2530">
            <v>2.4300000000000002</v>
          </cell>
        </row>
        <row r="2531">
          <cell r="B2531" t="str">
            <v>060523</v>
          </cell>
          <cell r="C2531" t="str">
            <v>020510</v>
          </cell>
          <cell r="D2531" t="str">
            <v>Cimento colante em po</v>
          </cell>
          <cell r="E2531" t="str">
            <v>kg</v>
          </cell>
          <cell r="F2531">
            <v>1.5</v>
          </cell>
        </row>
        <row r="2532">
          <cell r="B2532" t="str">
            <v>060523</v>
          </cell>
          <cell r="C2532" t="str">
            <v>020579</v>
          </cell>
          <cell r="D2532" t="str">
            <v>Areia media</v>
          </cell>
          <cell r="E2532" t="str">
            <v>m3</v>
          </cell>
          <cell r="F2532">
            <v>6.1000000000000004E-3</v>
          </cell>
        </row>
        <row r="2533">
          <cell r="B2533" t="str">
            <v>060523</v>
          </cell>
          <cell r="C2533" t="str">
            <v>021516</v>
          </cell>
          <cell r="D2533" t="str">
            <v>Aco ca-50 de 1/4' - 6.3mm</v>
          </cell>
          <cell r="E2533" t="str">
            <v>kg</v>
          </cell>
          <cell r="F2533">
            <v>0.2</v>
          </cell>
        </row>
        <row r="2534">
          <cell r="B2534" t="str">
            <v>060523</v>
          </cell>
          <cell r="C2534" t="str">
            <v>022021</v>
          </cell>
          <cell r="D2534" t="str">
            <v>Painel-laje concreto celular 10x40x280cm</v>
          </cell>
          <cell r="E2534" t="str">
            <v>m2</v>
          </cell>
          <cell r="F2534">
            <v>1</v>
          </cell>
        </row>
        <row r="2535">
          <cell r="B2535" t="str">
            <v>065001</v>
          </cell>
          <cell r="C2535" t="str">
            <v>010146</v>
          </cell>
          <cell r="D2535" t="str">
            <v>Servente</v>
          </cell>
          <cell r="E2535" t="str">
            <v>h</v>
          </cell>
          <cell r="F2535">
            <v>0.1</v>
          </cell>
        </row>
        <row r="2536">
          <cell r="B2536" t="str">
            <v>065001</v>
          </cell>
          <cell r="C2536" t="str">
            <v>080401</v>
          </cell>
          <cell r="D2536" t="str">
            <v>Disco de corte diamantado</v>
          </cell>
          <cell r="E2536" t="str">
            <v>un</v>
          </cell>
          <cell r="F2536">
            <v>0.02</v>
          </cell>
        </row>
        <row r="2537">
          <cell r="B2537" t="str">
            <v>065001</v>
          </cell>
          <cell r="C2537" t="str">
            <v>090101</v>
          </cell>
          <cell r="D2537" t="str">
            <v>Serra circular manual</v>
          </cell>
          <cell r="E2537" t="str">
            <v>h</v>
          </cell>
          <cell r="F2537">
            <v>0.1</v>
          </cell>
        </row>
        <row r="2538">
          <cell r="B2538" t="str">
            <v>065002</v>
          </cell>
          <cell r="C2538" t="str">
            <v>010146</v>
          </cell>
          <cell r="D2538" t="str">
            <v>Servente</v>
          </cell>
          <cell r="E2538" t="str">
            <v>h</v>
          </cell>
          <cell r="F2538">
            <v>10</v>
          </cell>
        </row>
        <row r="2539">
          <cell r="B2539" t="str">
            <v>065003</v>
          </cell>
          <cell r="C2539" t="str">
            <v>010146</v>
          </cell>
          <cell r="D2539" t="str">
            <v>Servente</v>
          </cell>
          <cell r="E2539" t="str">
            <v>h</v>
          </cell>
          <cell r="F2539">
            <v>0.5</v>
          </cell>
        </row>
        <row r="2540">
          <cell r="B2540" t="str">
            <v>065003</v>
          </cell>
          <cell r="C2540" t="str">
            <v>038005</v>
          </cell>
          <cell r="D2540" t="str">
            <v>Disco de desbaste de 7'</v>
          </cell>
          <cell r="E2540" t="str">
            <v>un</v>
          </cell>
          <cell r="F2540">
            <v>0.26</v>
          </cell>
        </row>
        <row r="2541">
          <cell r="B2541" t="str">
            <v>065003</v>
          </cell>
          <cell r="C2541" t="str">
            <v>090102</v>
          </cell>
          <cell r="D2541" t="str">
            <v>Lixadeira eletrica</v>
          </cell>
          <cell r="E2541" t="str">
            <v>h</v>
          </cell>
          <cell r="F2541">
            <v>0.5</v>
          </cell>
        </row>
        <row r="2542">
          <cell r="B2542" t="str">
            <v>065004</v>
          </cell>
          <cell r="C2542" t="str">
            <v>010146</v>
          </cell>
          <cell r="D2542" t="str">
            <v>Servente</v>
          </cell>
          <cell r="E2542" t="str">
            <v>h</v>
          </cell>
          <cell r="F2542">
            <v>2.5</v>
          </cell>
        </row>
        <row r="2543">
          <cell r="B2543" t="str">
            <v>065004</v>
          </cell>
          <cell r="C2543" t="str">
            <v>090103</v>
          </cell>
          <cell r="D2543" t="str">
            <v>Rebarbador eletrico e ponteiros</v>
          </cell>
          <cell r="E2543" t="str">
            <v>h</v>
          </cell>
          <cell r="F2543">
            <v>5</v>
          </cell>
        </row>
        <row r="2544">
          <cell r="B2544" t="str">
            <v>065005</v>
          </cell>
          <cell r="C2544" t="str">
            <v>010146</v>
          </cell>
          <cell r="D2544" t="str">
            <v>Servente</v>
          </cell>
          <cell r="E2544" t="str">
            <v>h</v>
          </cell>
          <cell r="F2544">
            <v>1.5</v>
          </cell>
        </row>
        <row r="2545">
          <cell r="B2545" t="str">
            <v>065005</v>
          </cell>
          <cell r="C2545" t="str">
            <v>080135</v>
          </cell>
          <cell r="D2545" t="str">
            <v>Martelete pneumatico</v>
          </cell>
          <cell r="E2545" t="str">
            <v>h</v>
          </cell>
          <cell r="F2545">
            <v>5</v>
          </cell>
        </row>
        <row r="2546">
          <cell r="B2546" t="str">
            <v>065005</v>
          </cell>
          <cell r="C2546" t="str">
            <v>090106</v>
          </cell>
          <cell r="D2546" t="str">
            <v>Compressor de ar (250 pcm)</v>
          </cell>
          <cell r="E2546" t="str">
            <v>h</v>
          </cell>
          <cell r="F2546">
            <v>2.5</v>
          </cell>
        </row>
        <row r="2547">
          <cell r="B2547" t="str">
            <v>065006</v>
          </cell>
          <cell r="C2547" t="str">
            <v>010146</v>
          </cell>
          <cell r="D2547" t="str">
            <v>Servente</v>
          </cell>
          <cell r="E2547" t="str">
            <v>h</v>
          </cell>
          <cell r="F2547">
            <v>3</v>
          </cell>
        </row>
        <row r="2548">
          <cell r="B2548" t="str">
            <v>065006</v>
          </cell>
          <cell r="C2548" t="str">
            <v>090103</v>
          </cell>
          <cell r="D2548" t="str">
            <v>Rebarbador eletrico e ponteiros</v>
          </cell>
          <cell r="E2548" t="str">
            <v>h</v>
          </cell>
          <cell r="F2548">
            <v>6</v>
          </cell>
        </row>
        <row r="2549">
          <cell r="B2549" t="str">
            <v>065007</v>
          </cell>
          <cell r="C2549" t="str">
            <v>010146</v>
          </cell>
          <cell r="D2549" t="str">
            <v>Servente</v>
          </cell>
          <cell r="E2549" t="str">
            <v>h</v>
          </cell>
          <cell r="F2549">
            <v>0.125</v>
          </cell>
        </row>
        <row r="2550">
          <cell r="B2550" t="str">
            <v>065007</v>
          </cell>
          <cell r="C2550" t="str">
            <v>090102</v>
          </cell>
          <cell r="D2550" t="str">
            <v>Lixadeira eletrica</v>
          </cell>
          <cell r="E2550" t="str">
            <v>h</v>
          </cell>
          <cell r="F2550">
            <v>0.25</v>
          </cell>
        </row>
        <row r="2551">
          <cell r="B2551" t="str">
            <v>065007</v>
          </cell>
          <cell r="C2551" t="str">
            <v>091002</v>
          </cell>
          <cell r="D2551" t="str">
            <v>Escova circular com cerdas de aco</v>
          </cell>
          <cell r="E2551" t="str">
            <v>un</v>
          </cell>
          <cell r="F2551">
            <v>0.05</v>
          </cell>
        </row>
        <row r="2552">
          <cell r="B2552" t="str">
            <v>065008</v>
          </cell>
          <cell r="C2552" t="str">
            <v>010146</v>
          </cell>
          <cell r="D2552" t="str">
            <v>Servente</v>
          </cell>
          <cell r="E2552" t="str">
            <v>h</v>
          </cell>
          <cell r="F2552">
            <v>0.33</v>
          </cell>
        </row>
        <row r="2553">
          <cell r="B2553" t="str">
            <v>065008</v>
          </cell>
          <cell r="C2553" t="str">
            <v>091003</v>
          </cell>
          <cell r="D2553" t="str">
            <v>Escova retangular com cerdas de aco</v>
          </cell>
          <cell r="E2553" t="str">
            <v>un</v>
          </cell>
          <cell r="F2553">
            <v>0.25</v>
          </cell>
        </row>
        <row r="2554">
          <cell r="B2554" t="str">
            <v>065009</v>
          </cell>
          <cell r="C2554" t="str">
            <v>010146</v>
          </cell>
          <cell r="D2554" t="str">
            <v>Servente</v>
          </cell>
          <cell r="E2554" t="str">
            <v>h</v>
          </cell>
          <cell r="F2554">
            <v>2</v>
          </cell>
        </row>
        <row r="2555">
          <cell r="B2555" t="str">
            <v>065009</v>
          </cell>
          <cell r="C2555" t="str">
            <v>090105</v>
          </cell>
          <cell r="D2555" t="str">
            <v>Pistola eletromecanica</v>
          </cell>
          <cell r="E2555" t="str">
            <v>h</v>
          </cell>
          <cell r="F2555">
            <v>4</v>
          </cell>
        </row>
        <row r="2556">
          <cell r="B2556" t="str">
            <v>065009</v>
          </cell>
          <cell r="C2556" t="str">
            <v>091004</v>
          </cell>
          <cell r="D2556" t="str">
            <v>Jogo de agulhas para pistola eletromecanica</v>
          </cell>
          <cell r="E2556" t="str">
            <v>un</v>
          </cell>
          <cell r="F2556">
            <v>1E-3</v>
          </cell>
        </row>
        <row r="2557">
          <cell r="B2557" t="str">
            <v>065010</v>
          </cell>
          <cell r="C2557" t="str">
            <v>010146</v>
          </cell>
          <cell r="D2557" t="str">
            <v>Servente</v>
          </cell>
          <cell r="E2557" t="str">
            <v>h</v>
          </cell>
          <cell r="F2557">
            <v>0.48</v>
          </cell>
        </row>
        <row r="2558">
          <cell r="B2558" t="str">
            <v>065010</v>
          </cell>
          <cell r="C2558" t="str">
            <v>090106</v>
          </cell>
          <cell r="D2558" t="str">
            <v>Compressor de ar (250 pcm)</v>
          </cell>
          <cell r="E2558" t="str">
            <v>h</v>
          </cell>
          <cell r="F2558">
            <v>0.35</v>
          </cell>
        </row>
        <row r="2559">
          <cell r="B2559" t="str">
            <v>065010</v>
          </cell>
          <cell r="C2559" t="str">
            <v>090123</v>
          </cell>
          <cell r="D2559" t="str">
            <v>Bico direcional 5/16'</v>
          </cell>
          <cell r="E2559" t="str">
            <v>un</v>
          </cell>
          <cell r="F2559">
            <v>2E-3</v>
          </cell>
        </row>
        <row r="2560">
          <cell r="B2560" t="str">
            <v>065010</v>
          </cell>
          <cell r="C2560" t="str">
            <v>090707</v>
          </cell>
          <cell r="D2560" t="str">
            <v>Maquina de jato de areia p/acopl.compr.ar 61 hp</v>
          </cell>
          <cell r="E2560" t="str">
            <v>h</v>
          </cell>
          <cell r="F2560">
            <v>0.35</v>
          </cell>
        </row>
        <row r="2561">
          <cell r="B2561" t="str">
            <v>065010</v>
          </cell>
          <cell r="C2561" t="str">
            <v>091005</v>
          </cell>
          <cell r="D2561" t="str">
            <v>Areia seca especial</v>
          </cell>
          <cell r="E2561" t="str">
            <v>kg</v>
          </cell>
          <cell r="F2561">
            <v>82</v>
          </cell>
        </row>
        <row r="2562">
          <cell r="B2562" t="str">
            <v>065011</v>
          </cell>
          <cell r="C2562" t="str">
            <v>010139</v>
          </cell>
          <cell r="D2562" t="str">
            <v>Pedreiro</v>
          </cell>
          <cell r="E2562" t="str">
            <v>h</v>
          </cell>
          <cell r="F2562">
            <v>1</v>
          </cell>
        </row>
        <row r="2563">
          <cell r="B2563" t="str">
            <v>065011</v>
          </cell>
          <cell r="C2563" t="str">
            <v>010146</v>
          </cell>
          <cell r="D2563" t="str">
            <v>Servente</v>
          </cell>
          <cell r="E2563" t="str">
            <v>h</v>
          </cell>
          <cell r="F2563">
            <v>0.5</v>
          </cell>
        </row>
        <row r="2564">
          <cell r="B2564" t="str">
            <v>065011</v>
          </cell>
          <cell r="C2564" t="str">
            <v>028009</v>
          </cell>
          <cell r="D2564" t="str">
            <v>Gas</v>
          </cell>
          <cell r="E2564" t="str">
            <v>kg</v>
          </cell>
          <cell r="F2564">
            <v>0.2</v>
          </cell>
        </row>
        <row r="2565">
          <cell r="B2565" t="str">
            <v>065012</v>
          </cell>
          <cell r="C2565" t="str">
            <v>010146</v>
          </cell>
          <cell r="D2565" t="str">
            <v>Servente</v>
          </cell>
          <cell r="E2565" t="str">
            <v>h</v>
          </cell>
          <cell r="F2565">
            <v>0.33</v>
          </cell>
        </row>
        <row r="2566">
          <cell r="B2566" t="str">
            <v>065012</v>
          </cell>
          <cell r="C2566" t="str">
            <v>091007</v>
          </cell>
          <cell r="D2566" t="str">
            <v>Removedor de graxas base solvente nao corrosivo</v>
          </cell>
          <cell r="E2566" t="str">
            <v>l</v>
          </cell>
          <cell r="F2566">
            <v>0.5</v>
          </cell>
        </row>
        <row r="2567">
          <cell r="B2567" t="str">
            <v>065013</v>
          </cell>
          <cell r="C2567" t="str">
            <v>010146</v>
          </cell>
          <cell r="D2567" t="str">
            <v>Servente</v>
          </cell>
          <cell r="E2567" t="str">
            <v>h</v>
          </cell>
          <cell r="F2567">
            <v>0.5</v>
          </cell>
        </row>
        <row r="2568">
          <cell r="B2568" t="str">
            <v>065013</v>
          </cell>
          <cell r="C2568" t="str">
            <v>090108</v>
          </cell>
          <cell r="D2568" t="str">
            <v>Frezadora e escarificadora mecanica (mod f-30)</v>
          </cell>
          <cell r="E2568" t="str">
            <v>h</v>
          </cell>
          <cell r="F2568">
            <v>0.75</v>
          </cell>
        </row>
        <row r="2569">
          <cell r="B2569" t="str">
            <v>065014</v>
          </cell>
          <cell r="C2569" t="str">
            <v>010146</v>
          </cell>
          <cell r="D2569" t="str">
            <v>Servente</v>
          </cell>
          <cell r="E2569" t="str">
            <v>h</v>
          </cell>
          <cell r="F2569">
            <v>0.11</v>
          </cell>
        </row>
        <row r="2570">
          <cell r="B2570" t="str">
            <v>065014</v>
          </cell>
          <cell r="C2570" t="str">
            <v>090109</v>
          </cell>
          <cell r="D2570" t="str">
            <v>Maquina lava-jato(agua fria. pres. 1700psi)</v>
          </cell>
          <cell r="E2570" t="str">
            <v>h</v>
          </cell>
          <cell r="F2570">
            <v>0.22</v>
          </cell>
        </row>
        <row r="2571">
          <cell r="B2571" t="str">
            <v>065014</v>
          </cell>
          <cell r="C2571" t="str">
            <v>091008</v>
          </cell>
          <cell r="D2571" t="str">
            <v>Solucao limpadora diluida en agua</v>
          </cell>
          <cell r="E2571" t="str">
            <v>l</v>
          </cell>
          <cell r="F2571">
            <v>1</v>
          </cell>
        </row>
        <row r="2572">
          <cell r="B2572" t="str">
            <v>065015</v>
          </cell>
          <cell r="C2572" t="str">
            <v>010146</v>
          </cell>
          <cell r="D2572" t="str">
            <v>Servente</v>
          </cell>
          <cell r="E2572" t="str">
            <v>h</v>
          </cell>
          <cell r="F2572">
            <v>0.13</v>
          </cell>
        </row>
        <row r="2573">
          <cell r="B2573" t="str">
            <v>065015</v>
          </cell>
          <cell r="C2573" t="str">
            <v>038062</v>
          </cell>
          <cell r="D2573" t="str">
            <v>Querosene</v>
          </cell>
          <cell r="E2573" t="str">
            <v>l</v>
          </cell>
          <cell r="F2573">
            <v>0.13</v>
          </cell>
        </row>
        <row r="2574">
          <cell r="B2574" t="str">
            <v>065015</v>
          </cell>
          <cell r="C2574" t="str">
            <v>090110</v>
          </cell>
          <cell r="D2574" t="str">
            <v>Maquina lava-jato (agua quente/fria pres. 1700psi)</v>
          </cell>
          <cell r="E2574" t="str">
            <v>h</v>
          </cell>
          <cell r="F2574">
            <v>0.26</v>
          </cell>
        </row>
        <row r="2575">
          <cell r="B2575" t="str">
            <v>065015</v>
          </cell>
          <cell r="C2575" t="str">
            <v>091008</v>
          </cell>
          <cell r="D2575" t="str">
            <v>Solucao limpadora diluida en agua</v>
          </cell>
          <cell r="E2575" t="str">
            <v>l</v>
          </cell>
          <cell r="F2575">
            <v>1</v>
          </cell>
        </row>
        <row r="2576">
          <cell r="B2576" t="str">
            <v>065016</v>
          </cell>
          <cell r="C2576" t="str">
            <v>010139</v>
          </cell>
          <cell r="D2576" t="str">
            <v>Pedreiro</v>
          </cell>
          <cell r="E2576" t="str">
            <v>h</v>
          </cell>
          <cell r="F2576">
            <v>0.2</v>
          </cell>
        </row>
        <row r="2577">
          <cell r="B2577" t="str">
            <v>065016</v>
          </cell>
          <cell r="C2577" t="str">
            <v>010146</v>
          </cell>
          <cell r="D2577" t="str">
            <v>Servente</v>
          </cell>
          <cell r="E2577" t="str">
            <v>h</v>
          </cell>
          <cell r="F2577">
            <v>0.1</v>
          </cell>
        </row>
        <row r="2578">
          <cell r="B2578" t="str">
            <v>065016</v>
          </cell>
          <cell r="C2578" t="str">
            <v>091008</v>
          </cell>
          <cell r="D2578" t="str">
            <v>Solucao limpadora diluida en agua</v>
          </cell>
          <cell r="E2578" t="str">
            <v>l</v>
          </cell>
          <cell r="F2578">
            <v>0.33</v>
          </cell>
        </row>
        <row r="2579">
          <cell r="B2579" t="str">
            <v>065017</v>
          </cell>
          <cell r="C2579" t="str">
            <v>010139</v>
          </cell>
          <cell r="D2579" t="str">
            <v>Pedreiro</v>
          </cell>
          <cell r="E2579" t="str">
            <v>h</v>
          </cell>
          <cell r="F2579">
            <v>0.2</v>
          </cell>
        </row>
        <row r="2580">
          <cell r="B2580" t="str">
            <v>065017</v>
          </cell>
          <cell r="C2580" t="str">
            <v>010146</v>
          </cell>
          <cell r="D2580" t="str">
            <v>Servente</v>
          </cell>
          <cell r="E2580" t="str">
            <v>h</v>
          </cell>
          <cell r="F2580">
            <v>0.1</v>
          </cell>
        </row>
        <row r="2581">
          <cell r="B2581" t="str">
            <v>065017</v>
          </cell>
          <cell r="C2581" t="str">
            <v>091011</v>
          </cell>
          <cell r="D2581" t="str">
            <v>Solucao alcalina ca(oh)2 + h2o (em massa 1:5)</v>
          </cell>
          <cell r="E2581" t="str">
            <v>l</v>
          </cell>
          <cell r="F2581">
            <v>2</v>
          </cell>
        </row>
        <row r="2582">
          <cell r="B2582" t="str">
            <v>065018</v>
          </cell>
          <cell r="C2582" t="str">
            <v>010146</v>
          </cell>
          <cell r="D2582" t="str">
            <v>Servente</v>
          </cell>
          <cell r="E2582" t="str">
            <v>h</v>
          </cell>
          <cell r="F2582">
            <v>0.25</v>
          </cell>
        </row>
        <row r="2583">
          <cell r="B2583" t="str">
            <v>065018</v>
          </cell>
          <cell r="C2583" t="str">
            <v>091007</v>
          </cell>
          <cell r="D2583" t="str">
            <v>Removedor de graxas base solvente nao corrosivo</v>
          </cell>
          <cell r="E2583" t="str">
            <v>l</v>
          </cell>
          <cell r="F2583">
            <v>0.5</v>
          </cell>
        </row>
        <row r="2584">
          <cell r="B2584" t="str">
            <v>065019</v>
          </cell>
          <cell r="C2584" t="str">
            <v>010146</v>
          </cell>
          <cell r="D2584" t="str">
            <v>Servente</v>
          </cell>
          <cell r="E2584" t="str">
            <v>h</v>
          </cell>
          <cell r="F2584">
            <v>0.1</v>
          </cell>
        </row>
        <row r="2585">
          <cell r="B2585" t="str">
            <v>065019</v>
          </cell>
          <cell r="C2585" t="str">
            <v>090106</v>
          </cell>
          <cell r="D2585" t="str">
            <v>Compressor de ar (250 pcm)</v>
          </cell>
          <cell r="E2585" t="str">
            <v>h</v>
          </cell>
          <cell r="F2585">
            <v>0.1</v>
          </cell>
        </row>
        <row r="2586">
          <cell r="B2586" t="str">
            <v>065020</v>
          </cell>
          <cell r="C2586" t="str">
            <v>010146</v>
          </cell>
          <cell r="D2586" t="str">
            <v>Servente</v>
          </cell>
          <cell r="E2586" t="str">
            <v>h</v>
          </cell>
          <cell r="F2586">
            <v>0.25</v>
          </cell>
        </row>
        <row r="2587">
          <cell r="B2587" t="str">
            <v>065020</v>
          </cell>
          <cell r="C2587" t="str">
            <v>091012</v>
          </cell>
          <cell r="D2587" t="str">
            <v>Acetona</v>
          </cell>
          <cell r="E2587" t="str">
            <v>l</v>
          </cell>
          <cell r="F2587">
            <v>0.5</v>
          </cell>
        </row>
        <row r="2588">
          <cell r="B2588" t="str">
            <v>065020</v>
          </cell>
          <cell r="C2588" t="str">
            <v>091013</v>
          </cell>
          <cell r="D2588" t="str">
            <v>Estopa</v>
          </cell>
          <cell r="E2588" t="str">
            <v>kg</v>
          </cell>
          <cell r="F2588">
            <v>0.01</v>
          </cell>
        </row>
        <row r="2589">
          <cell r="B2589" t="str">
            <v>065020</v>
          </cell>
          <cell r="C2589" t="str">
            <v>091014</v>
          </cell>
          <cell r="D2589" t="str">
            <v>Algodao</v>
          </cell>
          <cell r="E2589" t="str">
            <v>kg</v>
          </cell>
          <cell r="F2589">
            <v>0.01</v>
          </cell>
        </row>
        <row r="2590">
          <cell r="B2590" t="str">
            <v>065021</v>
          </cell>
          <cell r="C2590" t="str">
            <v>010146</v>
          </cell>
          <cell r="D2590" t="str">
            <v>Servente</v>
          </cell>
          <cell r="E2590" t="str">
            <v>h</v>
          </cell>
          <cell r="F2590">
            <v>0.2</v>
          </cell>
        </row>
        <row r="2591">
          <cell r="B2591" t="str">
            <v>065021</v>
          </cell>
          <cell r="C2591" t="str">
            <v>091015</v>
          </cell>
          <cell r="D2591" t="str">
            <v>Sacos de aninhagem</v>
          </cell>
          <cell r="E2591" t="str">
            <v>un</v>
          </cell>
          <cell r="F2591">
            <v>1</v>
          </cell>
        </row>
        <row r="2592">
          <cell r="B2592" t="str">
            <v>065022</v>
          </cell>
          <cell r="C2592" t="str">
            <v>010146</v>
          </cell>
          <cell r="D2592" t="str">
            <v>Servente</v>
          </cell>
          <cell r="E2592" t="str">
            <v>h</v>
          </cell>
          <cell r="F2592">
            <v>5</v>
          </cell>
        </row>
        <row r="2593">
          <cell r="B2593" t="str">
            <v>066001</v>
          </cell>
          <cell r="C2593" t="str">
            <v>010139</v>
          </cell>
          <cell r="D2593" t="str">
            <v>Pedreiro</v>
          </cell>
          <cell r="E2593" t="str">
            <v>h</v>
          </cell>
          <cell r="F2593">
            <v>3</v>
          </cell>
        </row>
        <row r="2594">
          <cell r="B2594" t="str">
            <v>066001</v>
          </cell>
          <cell r="C2594" t="str">
            <v>010146</v>
          </cell>
          <cell r="D2594" t="str">
            <v>Servente</v>
          </cell>
          <cell r="E2594" t="str">
            <v>h</v>
          </cell>
          <cell r="F2594">
            <v>1.5</v>
          </cell>
        </row>
        <row r="2595">
          <cell r="B2595" t="str">
            <v>066001</v>
          </cell>
          <cell r="C2595" t="str">
            <v>091017</v>
          </cell>
          <cell r="D2595" t="str">
            <v>Argamassa de cimento com polimeros</v>
          </cell>
          <cell r="E2595" t="str">
            <v>kg</v>
          </cell>
          <cell r="F2595">
            <v>52</v>
          </cell>
        </row>
        <row r="2596">
          <cell r="B2596" t="str">
            <v>066002</v>
          </cell>
          <cell r="C2596" t="str">
            <v>010139</v>
          </cell>
          <cell r="D2596" t="str">
            <v>Pedreiro</v>
          </cell>
          <cell r="E2596" t="str">
            <v>h</v>
          </cell>
          <cell r="F2596">
            <v>3.5</v>
          </cell>
        </row>
        <row r="2597">
          <cell r="B2597" t="str">
            <v>066002</v>
          </cell>
          <cell r="C2597" t="str">
            <v>010146</v>
          </cell>
          <cell r="D2597" t="str">
            <v>Servente</v>
          </cell>
          <cell r="E2597" t="str">
            <v>h</v>
          </cell>
          <cell r="F2597">
            <v>2</v>
          </cell>
        </row>
        <row r="2598">
          <cell r="B2598" t="str">
            <v>066002</v>
          </cell>
          <cell r="C2598" t="str">
            <v>091017</v>
          </cell>
          <cell r="D2598" t="str">
            <v>Argamassa de cimento com polimeros</v>
          </cell>
          <cell r="E2598" t="str">
            <v>kg</v>
          </cell>
          <cell r="F2598">
            <v>34.5</v>
          </cell>
        </row>
        <row r="2599">
          <cell r="B2599" t="str">
            <v>066002</v>
          </cell>
          <cell r="C2599" t="str">
            <v>091018</v>
          </cell>
          <cell r="D2599" t="str">
            <v>Solvente para materiais base epoxi</v>
          </cell>
          <cell r="E2599" t="str">
            <v>l</v>
          </cell>
          <cell r="F2599">
            <v>0.18</v>
          </cell>
        </row>
        <row r="2600">
          <cell r="B2600" t="str">
            <v>066003</v>
          </cell>
          <cell r="C2600" t="str">
            <v>010139</v>
          </cell>
          <cell r="D2600" t="str">
            <v>Pedreiro</v>
          </cell>
          <cell r="E2600" t="str">
            <v>h</v>
          </cell>
          <cell r="F2600">
            <v>3.5</v>
          </cell>
        </row>
        <row r="2601">
          <cell r="B2601" t="str">
            <v>066003</v>
          </cell>
          <cell r="C2601" t="str">
            <v>010146</v>
          </cell>
          <cell r="D2601" t="str">
            <v>Servente</v>
          </cell>
          <cell r="E2601" t="str">
            <v>h</v>
          </cell>
          <cell r="F2601">
            <v>2.5</v>
          </cell>
        </row>
        <row r="2602">
          <cell r="B2602" t="str">
            <v>066003</v>
          </cell>
          <cell r="C2602" t="str">
            <v>091019</v>
          </cell>
          <cell r="D2602" t="str">
            <v>Preparo e fornecimento de argamassa base poliester</v>
          </cell>
          <cell r="E2602" t="str">
            <v>kg</v>
          </cell>
          <cell r="F2602">
            <v>28.8</v>
          </cell>
        </row>
        <row r="2603">
          <cell r="B2603" t="str">
            <v>066004</v>
          </cell>
          <cell r="C2603" t="str">
            <v>010139</v>
          </cell>
          <cell r="D2603" t="str">
            <v>Pedreiro</v>
          </cell>
          <cell r="E2603" t="str">
            <v>h</v>
          </cell>
          <cell r="F2603">
            <v>2.6</v>
          </cell>
        </row>
        <row r="2604">
          <cell r="B2604" t="str">
            <v>066004</v>
          </cell>
          <cell r="C2604" t="str">
            <v>010146</v>
          </cell>
          <cell r="D2604" t="str">
            <v>Servente</v>
          </cell>
          <cell r="E2604" t="str">
            <v>h</v>
          </cell>
          <cell r="F2604">
            <v>1.3</v>
          </cell>
        </row>
        <row r="2605">
          <cell r="B2605" t="str">
            <v>066004</v>
          </cell>
          <cell r="C2605" t="str">
            <v>091016</v>
          </cell>
          <cell r="D2605" t="str">
            <v>Forn prep.argam. base cimento polimeros-tipo e</v>
          </cell>
          <cell r="E2605" t="str">
            <v>kg</v>
          </cell>
          <cell r="F2605">
            <v>83.2</v>
          </cell>
        </row>
        <row r="2606">
          <cell r="B2606" t="str">
            <v>066005</v>
          </cell>
          <cell r="C2606" t="str">
            <v>090115</v>
          </cell>
          <cell r="D2606" t="str">
            <v>Disco de ferro</v>
          </cell>
          <cell r="E2606" t="str">
            <v>un</v>
          </cell>
          <cell r="F2606">
            <v>3.3E-3</v>
          </cell>
        </row>
        <row r="2607">
          <cell r="B2607" t="str">
            <v>066005</v>
          </cell>
          <cell r="C2607" t="str">
            <v>010146</v>
          </cell>
          <cell r="D2607" t="str">
            <v>Servente</v>
          </cell>
          <cell r="E2607" t="str">
            <v>h</v>
          </cell>
          <cell r="F2607">
            <v>1.3</v>
          </cell>
        </row>
        <row r="2608">
          <cell r="B2608" t="str">
            <v>066005</v>
          </cell>
          <cell r="C2608" t="str">
            <v>090112</v>
          </cell>
          <cell r="D2608" t="str">
            <v>Bico projetor completo</v>
          </cell>
          <cell r="E2608" t="str">
            <v>un</v>
          </cell>
          <cell r="F2608">
            <v>1.1000000000000001E-3</v>
          </cell>
        </row>
        <row r="2609">
          <cell r="B2609" t="str">
            <v>066005</v>
          </cell>
          <cell r="C2609" t="str">
            <v>090113</v>
          </cell>
          <cell r="D2609" t="str">
            <v>Mangote de 1 1/2"</v>
          </cell>
          <cell r="E2609" t="str">
            <v>m</v>
          </cell>
          <cell r="F2609">
            <v>2.7900000000000001E-2</v>
          </cell>
        </row>
        <row r="2610">
          <cell r="B2610" t="str">
            <v>066005</v>
          </cell>
          <cell r="C2610" t="str">
            <v>090114</v>
          </cell>
          <cell r="D2610" t="str">
            <v>Maquina de jato via seca</v>
          </cell>
          <cell r="E2610" t="str">
            <v>h</v>
          </cell>
          <cell r="F2610">
            <v>0.08</v>
          </cell>
        </row>
        <row r="2611">
          <cell r="B2611" t="str">
            <v>066005</v>
          </cell>
          <cell r="C2611" t="str">
            <v>010139</v>
          </cell>
          <cell r="D2611" t="str">
            <v>Pedreiro</v>
          </cell>
          <cell r="E2611" t="str">
            <v>h</v>
          </cell>
          <cell r="F2611">
            <v>2.6</v>
          </cell>
        </row>
        <row r="2612">
          <cell r="B2612" t="str">
            <v>066005</v>
          </cell>
          <cell r="C2612" t="str">
            <v>090116</v>
          </cell>
          <cell r="D2612" t="str">
            <v>Disco de borracha superior</v>
          </cell>
          <cell r="E2612" t="str">
            <v>un</v>
          </cell>
          <cell r="F2612">
            <v>3.3E-3</v>
          </cell>
        </row>
        <row r="2613">
          <cell r="B2613" t="str">
            <v>066005</v>
          </cell>
          <cell r="C2613" t="str">
            <v>090117</v>
          </cell>
          <cell r="D2613" t="str">
            <v>Disco de borracha inferior</v>
          </cell>
          <cell r="E2613" t="str">
            <v>un</v>
          </cell>
          <cell r="F2613">
            <v>3.3E-3</v>
          </cell>
        </row>
        <row r="2614">
          <cell r="B2614" t="str">
            <v>066005</v>
          </cell>
          <cell r="C2614" t="str">
            <v>091017</v>
          </cell>
          <cell r="D2614" t="str">
            <v>Argamassa de cimento com polimeros</v>
          </cell>
          <cell r="E2614" t="str">
            <v>kg</v>
          </cell>
          <cell r="F2614">
            <v>146</v>
          </cell>
        </row>
        <row r="2615">
          <cell r="B2615" t="str">
            <v>066006</v>
          </cell>
          <cell r="C2615" t="str">
            <v>010139</v>
          </cell>
          <cell r="D2615" t="str">
            <v>Pedreiro</v>
          </cell>
          <cell r="E2615" t="str">
            <v>h</v>
          </cell>
          <cell r="F2615">
            <v>0.5</v>
          </cell>
        </row>
        <row r="2616">
          <cell r="B2616" t="str">
            <v>066006</v>
          </cell>
          <cell r="C2616" t="str">
            <v>010146</v>
          </cell>
          <cell r="D2616" t="str">
            <v>Servente</v>
          </cell>
          <cell r="E2616" t="str">
            <v>h</v>
          </cell>
          <cell r="F2616">
            <v>0.5</v>
          </cell>
        </row>
        <row r="2617">
          <cell r="B2617" t="str">
            <v>066006</v>
          </cell>
          <cell r="C2617" t="str">
            <v>091019</v>
          </cell>
          <cell r="D2617" t="str">
            <v>Preparo e fornecimento de argamassa base poliester</v>
          </cell>
          <cell r="E2617" t="str">
            <v>kg</v>
          </cell>
          <cell r="F2617">
            <v>10.4</v>
          </cell>
        </row>
        <row r="2618">
          <cell r="B2618" t="str">
            <v>066007</v>
          </cell>
          <cell r="C2618" t="str">
            <v>010139</v>
          </cell>
          <cell r="D2618" t="str">
            <v>Pedreiro</v>
          </cell>
          <cell r="E2618" t="str">
            <v>h</v>
          </cell>
          <cell r="F2618">
            <v>4</v>
          </cell>
        </row>
        <row r="2619">
          <cell r="B2619" t="str">
            <v>066007</v>
          </cell>
          <cell r="C2619" t="str">
            <v>010146</v>
          </cell>
          <cell r="D2619" t="str">
            <v>Servente</v>
          </cell>
          <cell r="E2619" t="str">
            <v>h</v>
          </cell>
          <cell r="F2619">
            <v>2</v>
          </cell>
        </row>
        <row r="2620">
          <cell r="B2620" t="str">
            <v>066007</v>
          </cell>
          <cell r="C2620" t="str">
            <v>091016</v>
          </cell>
          <cell r="D2620" t="str">
            <v>Forn prep.argam. base cimento polimeros-tipo e</v>
          </cell>
          <cell r="E2620" t="str">
            <v>kg</v>
          </cell>
          <cell r="F2620">
            <v>52</v>
          </cell>
        </row>
        <row r="2621">
          <cell r="B2621" t="str">
            <v>066008</v>
          </cell>
          <cell r="C2621" t="str">
            <v>010139</v>
          </cell>
          <cell r="D2621" t="str">
            <v>Pedreiro</v>
          </cell>
          <cell r="E2621" t="str">
            <v>h</v>
          </cell>
          <cell r="F2621">
            <v>4.5</v>
          </cell>
        </row>
        <row r="2622">
          <cell r="B2622" t="str">
            <v>066008</v>
          </cell>
          <cell r="C2622" t="str">
            <v>010146</v>
          </cell>
          <cell r="D2622" t="str">
            <v>Servente</v>
          </cell>
          <cell r="E2622" t="str">
            <v>h</v>
          </cell>
          <cell r="F2622">
            <v>2.5</v>
          </cell>
        </row>
        <row r="2623">
          <cell r="B2623" t="str">
            <v>066008</v>
          </cell>
          <cell r="C2623" t="str">
            <v>091017</v>
          </cell>
          <cell r="D2623" t="str">
            <v>Argamassa de cimento com polimeros</v>
          </cell>
          <cell r="E2623" t="str">
            <v>kg</v>
          </cell>
          <cell r="F2623">
            <v>34.5</v>
          </cell>
        </row>
        <row r="2624">
          <cell r="B2624" t="str">
            <v>066008</v>
          </cell>
          <cell r="C2624" t="str">
            <v>091018</v>
          </cell>
          <cell r="D2624" t="str">
            <v>Solvente para materiais base epoxi</v>
          </cell>
          <cell r="E2624" t="str">
            <v>l</v>
          </cell>
          <cell r="F2624">
            <v>0.18</v>
          </cell>
        </row>
        <row r="2625">
          <cell r="B2625" t="str">
            <v>066009</v>
          </cell>
          <cell r="C2625" t="str">
            <v>010139</v>
          </cell>
          <cell r="D2625" t="str">
            <v>Pedreiro</v>
          </cell>
          <cell r="E2625" t="str">
            <v>h</v>
          </cell>
          <cell r="F2625">
            <v>0.33</v>
          </cell>
        </row>
        <row r="2626">
          <cell r="B2626" t="str">
            <v>066009</v>
          </cell>
          <cell r="C2626" t="str">
            <v>010146</v>
          </cell>
          <cell r="D2626" t="str">
            <v>Servente</v>
          </cell>
          <cell r="E2626" t="str">
            <v>h</v>
          </cell>
          <cell r="F2626">
            <v>0.1</v>
          </cell>
        </row>
        <row r="2627">
          <cell r="B2627" t="str">
            <v>066009</v>
          </cell>
          <cell r="C2627" t="str">
            <v>091022</v>
          </cell>
          <cell r="D2627" t="str">
            <v>Mangueira cristal diam 3/4'</v>
          </cell>
          <cell r="E2627" t="str">
            <v>m</v>
          </cell>
          <cell r="F2627">
            <v>2.5</v>
          </cell>
        </row>
        <row r="2628">
          <cell r="B2628" t="str">
            <v>066009</v>
          </cell>
          <cell r="C2628" t="str">
            <v>091023</v>
          </cell>
          <cell r="D2628" t="str">
            <v>Selante para enchimento de juntas</v>
          </cell>
          <cell r="E2628" t="str">
            <v>l</v>
          </cell>
          <cell r="F2628">
            <v>1</v>
          </cell>
        </row>
        <row r="2629">
          <cell r="B2629" t="str">
            <v>066010</v>
          </cell>
          <cell r="C2629" t="str">
            <v>010139</v>
          </cell>
          <cell r="D2629" t="str">
            <v>Pedreiro</v>
          </cell>
          <cell r="E2629" t="str">
            <v>h</v>
          </cell>
          <cell r="F2629">
            <v>18</v>
          </cell>
        </row>
        <row r="2630">
          <cell r="B2630" t="str">
            <v>066010</v>
          </cell>
          <cell r="C2630" t="str">
            <v>010146</v>
          </cell>
          <cell r="D2630" t="str">
            <v>Servente</v>
          </cell>
          <cell r="E2630" t="str">
            <v>h</v>
          </cell>
          <cell r="F2630">
            <v>18</v>
          </cell>
        </row>
        <row r="2631">
          <cell r="B2631" t="str">
            <v>066010</v>
          </cell>
          <cell r="C2631" t="str">
            <v>091027</v>
          </cell>
          <cell r="D2631" t="str">
            <v>Argamassa graute base epoxi</v>
          </cell>
          <cell r="E2631" t="str">
            <v>kg</v>
          </cell>
          <cell r="F2631">
            <v>1980</v>
          </cell>
        </row>
        <row r="2632">
          <cell r="B2632" t="str">
            <v>066011</v>
          </cell>
          <cell r="C2632" t="str">
            <v>010139</v>
          </cell>
          <cell r="D2632" t="str">
            <v>Pedreiro</v>
          </cell>
          <cell r="E2632" t="str">
            <v>h</v>
          </cell>
          <cell r="F2632">
            <v>21.5</v>
          </cell>
        </row>
        <row r="2633">
          <cell r="B2633" t="str">
            <v>066011</v>
          </cell>
          <cell r="C2633" t="str">
            <v>010146</v>
          </cell>
          <cell r="D2633" t="str">
            <v>Servente</v>
          </cell>
          <cell r="E2633" t="str">
            <v>h</v>
          </cell>
          <cell r="F2633">
            <v>21.5</v>
          </cell>
        </row>
        <row r="2634">
          <cell r="B2634" t="str">
            <v>066011</v>
          </cell>
          <cell r="C2634" t="str">
            <v>020522</v>
          </cell>
          <cell r="D2634" t="str">
            <v>Pedrisco</v>
          </cell>
          <cell r="E2634" t="str">
            <v>m3</v>
          </cell>
          <cell r="F2634">
            <v>0.65</v>
          </cell>
        </row>
        <row r="2635">
          <cell r="B2635" t="str">
            <v>066011</v>
          </cell>
          <cell r="C2635" t="str">
            <v>091027</v>
          </cell>
          <cell r="D2635" t="str">
            <v>Argamassa graute base epoxi</v>
          </cell>
          <cell r="E2635" t="str">
            <v>kg</v>
          </cell>
          <cell r="F2635">
            <v>1980</v>
          </cell>
        </row>
        <row r="2636">
          <cell r="B2636" t="str">
            <v>066012</v>
          </cell>
          <cell r="C2636" t="str">
            <v>010139</v>
          </cell>
          <cell r="D2636" t="str">
            <v>Pedreiro</v>
          </cell>
          <cell r="E2636" t="str">
            <v>h</v>
          </cell>
          <cell r="F2636">
            <v>52</v>
          </cell>
        </row>
        <row r="2637">
          <cell r="B2637" t="str">
            <v>066012</v>
          </cell>
          <cell r="C2637" t="str">
            <v>010146</v>
          </cell>
          <cell r="D2637" t="str">
            <v>Servente</v>
          </cell>
          <cell r="E2637" t="str">
            <v>h</v>
          </cell>
          <cell r="F2637">
            <v>26</v>
          </cell>
        </row>
        <row r="2638">
          <cell r="B2638" t="str">
            <v>066012</v>
          </cell>
          <cell r="C2638" t="str">
            <v>020517</v>
          </cell>
          <cell r="D2638" t="str">
            <v>Brita 1</v>
          </cell>
          <cell r="E2638" t="str">
            <v>m3</v>
          </cell>
          <cell r="F2638">
            <v>0.55000000000000004</v>
          </cell>
        </row>
        <row r="2639">
          <cell r="B2639" t="str">
            <v>066012</v>
          </cell>
          <cell r="C2639" t="str">
            <v>091073</v>
          </cell>
          <cell r="D2639" t="str">
            <v>Argamassa seca tipo dry pack</v>
          </cell>
          <cell r="E2639" t="str">
            <v>kg</v>
          </cell>
          <cell r="F2639">
            <v>2215</v>
          </cell>
        </row>
        <row r="2640">
          <cell r="B2640" t="str">
            <v>066013</v>
          </cell>
          <cell r="C2640" t="str">
            <v>010111</v>
          </cell>
          <cell r="D2640" t="str">
            <v>Carpinteiro</v>
          </cell>
          <cell r="E2640" t="str">
            <v>h</v>
          </cell>
          <cell r="F2640">
            <v>6</v>
          </cell>
        </row>
        <row r="2641">
          <cell r="B2641" t="str">
            <v>066013</v>
          </cell>
          <cell r="C2641" t="str">
            <v>010112</v>
          </cell>
          <cell r="D2641" t="str">
            <v>Ajudante de carpinteiro</v>
          </cell>
          <cell r="E2641" t="str">
            <v>h</v>
          </cell>
          <cell r="F2641">
            <v>6</v>
          </cell>
        </row>
        <row r="2642">
          <cell r="B2642" t="str">
            <v>066013</v>
          </cell>
          <cell r="C2642" t="str">
            <v>021009</v>
          </cell>
          <cell r="D2642" t="str">
            <v>Pontalete de pinho de 3'x3' de 3a.construcao</v>
          </cell>
          <cell r="E2642" t="str">
            <v>m</v>
          </cell>
          <cell r="F2642">
            <v>3</v>
          </cell>
        </row>
        <row r="2643">
          <cell r="B2643" t="str">
            <v>066013</v>
          </cell>
          <cell r="C2643" t="str">
            <v>021016</v>
          </cell>
          <cell r="D2643" t="str">
            <v>Sarrafo de pinho de 1'x4' de 3a.construcao</v>
          </cell>
          <cell r="E2643" t="str">
            <v>m</v>
          </cell>
          <cell r="F2643">
            <v>3.5</v>
          </cell>
        </row>
        <row r="2644">
          <cell r="B2644" t="str">
            <v>066013</v>
          </cell>
          <cell r="C2644" t="str">
            <v>021032</v>
          </cell>
          <cell r="D2644" t="str">
            <v>Chapa compensada resinada 12mm</v>
          </cell>
          <cell r="E2644" t="str">
            <v>m2</v>
          </cell>
          <cell r="F2644">
            <v>0.25</v>
          </cell>
        </row>
        <row r="2645">
          <cell r="B2645" t="str">
            <v>066013</v>
          </cell>
          <cell r="C2645" t="str">
            <v>026569</v>
          </cell>
          <cell r="D2645" t="str">
            <v>Prego 18x27</v>
          </cell>
          <cell r="E2645" t="str">
            <v>kg</v>
          </cell>
          <cell r="F2645">
            <v>0.2</v>
          </cell>
        </row>
        <row r="2646">
          <cell r="B2646" t="str">
            <v>066014</v>
          </cell>
          <cell r="C2646" t="str">
            <v>010146</v>
          </cell>
          <cell r="D2646" t="str">
            <v>Servente</v>
          </cell>
          <cell r="E2646" t="str">
            <v>h</v>
          </cell>
          <cell r="F2646">
            <v>0.4</v>
          </cell>
        </row>
        <row r="2647">
          <cell r="B2647" t="str">
            <v>066014</v>
          </cell>
          <cell r="C2647" t="str">
            <v>090719</v>
          </cell>
          <cell r="D2647" t="str">
            <v>Agente de cura quimica</v>
          </cell>
          <cell r="E2647" t="str">
            <v>m2</v>
          </cell>
          <cell r="F2647">
            <v>0.2</v>
          </cell>
        </row>
        <row r="2648">
          <cell r="B2648" t="str">
            <v>066015</v>
          </cell>
          <cell r="C2648" t="str">
            <v>010139</v>
          </cell>
          <cell r="D2648" t="str">
            <v>Pedreiro</v>
          </cell>
          <cell r="E2648" t="str">
            <v>h</v>
          </cell>
          <cell r="F2648">
            <v>1.5</v>
          </cell>
        </row>
        <row r="2649">
          <cell r="B2649" t="str">
            <v>066015</v>
          </cell>
          <cell r="C2649" t="str">
            <v>010146</v>
          </cell>
          <cell r="D2649" t="str">
            <v>Servente</v>
          </cell>
          <cell r="E2649" t="str">
            <v>h</v>
          </cell>
          <cell r="F2649">
            <v>1.6</v>
          </cell>
        </row>
        <row r="2650">
          <cell r="B2650" t="str">
            <v>066015</v>
          </cell>
          <cell r="C2650" t="str">
            <v>090118</v>
          </cell>
          <cell r="D2650" t="str">
            <v>Central injecao resina c/tanque reg.pres.e compr.</v>
          </cell>
          <cell r="E2650" t="str">
            <v>h</v>
          </cell>
          <cell r="F2650">
            <v>1</v>
          </cell>
        </row>
        <row r="2651">
          <cell r="B2651" t="str">
            <v>066015</v>
          </cell>
          <cell r="C2651" t="str">
            <v>091018</v>
          </cell>
          <cell r="D2651" t="str">
            <v>Solvente para materiais base epoxi</v>
          </cell>
          <cell r="E2651" t="str">
            <v>l</v>
          </cell>
          <cell r="F2651">
            <v>0.12</v>
          </cell>
        </row>
        <row r="2652">
          <cell r="B2652" t="str">
            <v>066015</v>
          </cell>
          <cell r="C2652" t="str">
            <v>091028</v>
          </cell>
          <cell r="D2652" t="str">
            <v>Tubo plastico para injecao de graute</v>
          </cell>
          <cell r="E2652" t="str">
            <v>m</v>
          </cell>
          <cell r="F2652">
            <v>1</v>
          </cell>
        </row>
        <row r="2653">
          <cell r="B2653" t="str">
            <v>066015</v>
          </cell>
          <cell r="C2653" t="str">
            <v>091029</v>
          </cell>
          <cell r="D2653" t="str">
            <v>Pasta tixotropica base poliester selante</v>
          </cell>
          <cell r="E2653" t="str">
            <v>kg</v>
          </cell>
          <cell r="F2653">
            <v>0.2</v>
          </cell>
        </row>
        <row r="2654">
          <cell r="B2654" t="str">
            <v>066015</v>
          </cell>
          <cell r="C2654" t="str">
            <v>091030</v>
          </cell>
          <cell r="D2654" t="str">
            <v>Pasta de alta performance p/injecao base epoxi</v>
          </cell>
          <cell r="E2654" t="str">
            <v>kg</v>
          </cell>
          <cell r="F2654">
            <v>2.1</v>
          </cell>
        </row>
        <row r="2655">
          <cell r="B2655" t="str">
            <v>066016</v>
          </cell>
          <cell r="C2655" t="str">
            <v>027010</v>
          </cell>
          <cell r="D2655" t="str">
            <v>Arame recozido n.18 bwg</v>
          </cell>
          <cell r="E2655" t="str">
            <v>kg</v>
          </cell>
          <cell r="F2655">
            <v>0.02</v>
          </cell>
        </row>
        <row r="2656">
          <cell r="B2656" t="str">
            <v>066016</v>
          </cell>
          <cell r="C2656" t="str">
            <v>010139</v>
          </cell>
          <cell r="D2656" t="str">
            <v>Pedreiro</v>
          </cell>
          <cell r="E2656" t="str">
            <v>h</v>
          </cell>
          <cell r="F2656">
            <v>0.5</v>
          </cell>
        </row>
        <row r="2657">
          <cell r="B2657" t="str">
            <v>066016</v>
          </cell>
          <cell r="C2657" t="str">
            <v>010146</v>
          </cell>
          <cell r="D2657" t="str">
            <v>Servente</v>
          </cell>
          <cell r="E2657" t="str">
            <v>h</v>
          </cell>
          <cell r="F2657">
            <v>0.5</v>
          </cell>
        </row>
        <row r="2658">
          <cell r="B2658" t="str">
            <v>066016</v>
          </cell>
          <cell r="C2658" t="str">
            <v>021014</v>
          </cell>
          <cell r="D2658" t="str">
            <v>Sarrafo de pinho de 1x2' aparelhado</v>
          </cell>
          <cell r="E2658" t="str">
            <v>m</v>
          </cell>
          <cell r="F2658">
            <v>0.25</v>
          </cell>
        </row>
        <row r="2659">
          <cell r="B2659" t="str">
            <v>066016</v>
          </cell>
          <cell r="C2659" t="str">
            <v>021032</v>
          </cell>
          <cell r="D2659" t="str">
            <v>Chapa compensada resinada 12mm</v>
          </cell>
          <cell r="E2659" t="str">
            <v>m2</v>
          </cell>
          <cell r="F2659">
            <v>0.1</v>
          </cell>
        </row>
        <row r="2660">
          <cell r="B2660" t="str">
            <v>066016</v>
          </cell>
          <cell r="C2660" t="str">
            <v>010111</v>
          </cell>
          <cell r="D2660" t="str">
            <v>Carpinteiro</v>
          </cell>
          <cell r="E2660" t="str">
            <v>h</v>
          </cell>
          <cell r="F2660">
            <v>0.5</v>
          </cell>
        </row>
        <row r="2661">
          <cell r="B2661" t="str">
            <v>066016</v>
          </cell>
          <cell r="C2661" t="str">
            <v>091018</v>
          </cell>
          <cell r="D2661" t="str">
            <v>Solvente para materiais base epoxi</v>
          </cell>
          <cell r="E2661" t="str">
            <v>l</v>
          </cell>
          <cell r="F2661">
            <v>0.12</v>
          </cell>
        </row>
        <row r="2662">
          <cell r="B2662" t="str">
            <v>066016</v>
          </cell>
          <cell r="C2662" t="str">
            <v>091027</v>
          </cell>
          <cell r="D2662" t="str">
            <v>Argamassa graute base epoxi</v>
          </cell>
          <cell r="E2662" t="str">
            <v>kg</v>
          </cell>
          <cell r="F2662">
            <v>3.5</v>
          </cell>
        </row>
        <row r="2663">
          <cell r="B2663" t="str">
            <v>066017</v>
          </cell>
          <cell r="C2663" t="str">
            <v>027010</v>
          </cell>
          <cell r="D2663" t="str">
            <v>Arame recozido n.18 bwg</v>
          </cell>
          <cell r="E2663" t="str">
            <v>kg</v>
          </cell>
          <cell r="F2663">
            <v>0.02</v>
          </cell>
        </row>
        <row r="2664">
          <cell r="B2664" t="str">
            <v>066017</v>
          </cell>
          <cell r="C2664" t="str">
            <v>010111</v>
          </cell>
          <cell r="D2664" t="str">
            <v>Carpinteiro</v>
          </cell>
          <cell r="E2664" t="str">
            <v>h</v>
          </cell>
          <cell r="F2664">
            <v>0.5</v>
          </cell>
        </row>
        <row r="2665">
          <cell r="B2665" t="str">
            <v>066017</v>
          </cell>
          <cell r="C2665" t="str">
            <v>010146</v>
          </cell>
          <cell r="D2665" t="str">
            <v>Servente</v>
          </cell>
          <cell r="E2665" t="str">
            <v>h</v>
          </cell>
          <cell r="F2665">
            <v>0.5</v>
          </cell>
        </row>
        <row r="2666">
          <cell r="B2666" t="str">
            <v>066017</v>
          </cell>
          <cell r="C2666" t="str">
            <v>021014</v>
          </cell>
          <cell r="D2666" t="str">
            <v>Sarrafo de pinho de 1x2' aparelhado</v>
          </cell>
          <cell r="E2666" t="str">
            <v>m</v>
          </cell>
          <cell r="F2666">
            <v>0.25</v>
          </cell>
        </row>
        <row r="2667">
          <cell r="B2667" t="str">
            <v>066017</v>
          </cell>
          <cell r="C2667" t="str">
            <v>021032</v>
          </cell>
          <cell r="D2667" t="str">
            <v>Chapa compensada resinada 12mm</v>
          </cell>
          <cell r="E2667" t="str">
            <v>m2</v>
          </cell>
          <cell r="F2667">
            <v>0.1</v>
          </cell>
        </row>
        <row r="2668">
          <cell r="B2668" t="str">
            <v>066017</v>
          </cell>
          <cell r="C2668" t="str">
            <v>010139</v>
          </cell>
          <cell r="D2668" t="str">
            <v>Pedreiro</v>
          </cell>
          <cell r="E2668" t="str">
            <v>h</v>
          </cell>
          <cell r="F2668">
            <v>0.5</v>
          </cell>
        </row>
        <row r="2669">
          <cell r="B2669" t="str">
            <v>066017</v>
          </cell>
          <cell r="C2669" t="str">
            <v>091018</v>
          </cell>
          <cell r="D2669" t="str">
            <v>Solvente para materiais base epoxi</v>
          </cell>
          <cell r="E2669" t="str">
            <v>l</v>
          </cell>
          <cell r="F2669">
            <v>0.12</v>
          </cell>
        </row>
        <row r="2670">
          <cell r="B2670" t="str">
            <v>066017</v>
          </cell>
          <cell r="C2670" t="str">
            <v>091027</v>
          </cell>
          <cell r="D2670" t="str">
            <v>Argamassa graute base epoxi</v>
          </cell>
          <cell r="E2670" t="str">
            <v>kg</v>
          </cell>
          <cell r="F2670">
            <v>5.3</v>
          </cell>
        </row>
        <row r="2671">
          <cell r="B2671" t="str">
            <v>066018</v>
          </cell>
          <cell r="C2671" t="str">
            <v>010139</v>
          </cell>
          <cell r="D2671" t="str">
            <v>Pedreiro</v>
          </cell>
          <cell r="E2671" t="str">
            <v>h</v>
          </cell>
          <cell r="F2671">
            <v>0.27</v>
          </cell>
        </row>
        <row r="2672">
          <cell r="B2672" t="str">
            <v>066018</v>
          </cell>
          <cell r="C2672" t="str">
            <v>010146</v>
          </cell>
          <cell r="D2672" t="str">
            <v>Servente</v>
          </cell>
          <cell r="E2672" t="str">
            <v>h</v>
          </cell>
          <cell r="F2672">
            <v>0.27</v>
          </cell>
        </row>
        <row r="2673">
          <cell r="B2673" t="str">
            <v>066018</v>
          </cell>
          <cell r="C2673" t="str">
            <v>091032</v>
          </cell>
          <cell r="D2673" t="str">
            <v>Produto a base de silicato de sodio</v>
          </cell>
          <cell r="E2673" t="str">
            <v>kg</v>
          </cell>
          <cell r="F2673">
            <v>0.25</v>
          </cell>
        </row>
        <row r="2674">
          <cell r="B2674" t="str">
            <v>066101</v>
          </cell>
          <cell r="C2674" t="str">
            <v>010146</v>
          </cell>
          <cell r="D2674" t="str">
            <v>Servente</v>
          </cell>
          <cell r="E2674" t="str">
            <v>h</v>
          </cell>
          <cell r="F2674">
            <v>0.25</v>
          </cell>
        </row>
        <row r="2675">
          <cell r="B2675" t="str">
            <v>066101</v>
          </cell>
          <cell r="C2675" t="str">
            <v>090792</v>
          </cell>
          <cell r="D2675" t="str">
            <v>Primer antioxidante</v>
          </cell>
          <cell r="E2675" t="str">
            <v>kg</v>
          </cell>
          <cell r="F2675">
            <v>1.6E-2</v>
          </cell>
        </row>
        <row r="2676">
          <cell r="B2676" t="str">
            <v>066101</v>
          </cell>
          <cell r="C2676" t="str">
            <v>091065</v>
          </cell>
          <cell r="D2676" t="str">
            <v>Solvente</v>
          </cell>
          <cell r="E2676" t="str">
            <v>kg</v>
          </cell>
          <cell r="F2676">
            <v>4.0000000000000001E-3</v>
          </cell>
        </row>
        <row r="2677">
          <cell r="B2677" t="str">
            <v>066102</v>
          </cell>
          <cell r="C2677" t="str">
            <v>010139</v>
          </cell>
          <cell r="D2677" t="str">
            <v>Pedreiro</v>
          </cell>
          <cell r="E2677" t="str">
            <v>h</v>
          </cell>
          <cell r="F2677">
            <v>15</v>
          </cell>
        </row>
        <row r="2678">
          <cell r="B2678" t="str">
            <v>066102</v>
          </cell>
          <cell r="C2678" t="str">
            <v>010146</v>
          </cell>
          <cell r="D2678" t="str">
            <v>Servente</v>
          </cell>
          <cell r="E2678" t="str">
            <v>h</v>
          </cell>
          <cell r="F2678">
            <v>15</v>
          </cell>
        </row>
        <row r="2679">
          <cell r="B2679" t="str">
            <v>066102</v>
          </cell>
          <cell r="C2679" t="str">
            <v>020508</v>
          </cell>
          <cell r="D2679" t="str">
            <v>Cimento portland</v>
          </cell>
          <cell r="E2679" t="str">
            <v>kg</v>
          </cell>
          <cell r="F2679">
            <v>450</v>
          </cell>
        </row>
        <row r="2680">
          <cell r="B2680" t="str">
            <v>066102</v>
          </cell>
          <cell r="C2680" t="str">
            <v>020517</v>
          </cell>
          <cell r="D2680" t="str">
            <v>Brita 1</v>
          </cell>
          <cell r="E2680" t="str">
            <v>m3</v>
          </cell>
          <cell r="F2680">
            <v>0.79</v>
          </cell>
        </row>
        <row r="2681">
          <cell r="B2681" t="str">
            <v>066102</v>
          </cell>
          <cell r="C2681" t="str">
            <v>020579</v>
          </cell>
          <cell r="D2681" t="str">
            <v>Areia media</v>
          </cell>
          <cell r="E2681" t="str">
            <v>m3</v>
          </cell>
          <cell r="F2681">
            <v>0.62</v>
          </cell>
        </row>
        <row r="2682">
          <cell r="B2682" t="str">
            <v>066102</v>
          </cell>
          <cell r="C2682" t="str">
            <v>091024</v>
          </cell>
          <cell r="D2682" t="str">
            <v>Inibidor de corrosao (nitro de sodio ou calcio)</v>
          </cell>
          <cell r="E2682" t="str">
            <v>kg</v>
          </cell>
          <cell r="F2682">
            <v>7</v>
          </cell>
        </row>
        <row r="2683">
          <cell r="B2683" t="str">
            <v>066103</v>
          </cell>
          <cell r="C2683" t="str">
            <v>010121</v>
          </cell>
          <cell r="D2683" t="str">
            <v>Ferreiro</v>
          </cell>
          <cell r="E2683" t="str">
            <v>h</v>
          </cell>
          <cell r="F2683">
            <v>0.16</v>
          </cell>
        </row>
        <row r="2684">
          <cell r="B2684" t="str">
            <v>066103</v>
          </cell>
          <cell r="C2684" t="str">
            <v>010122</v>
          </cell>
          <cell r="D2684" t="str">
            <v>Ajudante de ferreiro</v>
          </cell>
          <cell r="E2684" t="str">
            <v>h</v>
          </cell>
          <cell r="F2684">
            <v>0.16</v>
          </cell>
        </row>
        <row r="2685">
          <cell r="B2685" t="str">
            <v>066103</v>
          </cell>
          <cell r="C2685" t="str">
            <v>021519</v>
          </cell>
          <cell r="D2685" t="str">
            <v>Aco ca-50 de 1/2' - 12.5mm</v>
          </cell>
          <cell r="E2685" t="str">
            <v>kg</v>
          </cell>
          <cell r="F2685">
            <v>1.05</v>
          </cell>
        </row>
        <row r="2686">
          <cell r="B2686" t="str">
            <v>066103</v>
          </cell>
          <cell r="C2686" t="str">
            <v>027010</v>
          </cell>
          <cell r="D2686" t="str">
            <v>Arame recozido n.18 bwg</v>
          </cell>
          <cell r="E2686" t="str">
            <v>kg</v>
          </cell>
          <cell r="F2686">
            <v>0.02</v>
          </cell>
        </row>
        <row r="2687">
          <cell r="B2687" t="str">
            <v>066104</v>
          </cell>
          <cell r="C2687" t="str">
            <v>010121</v>
          </cell>
          <cell r="D2687" t="str">
            <v>Ferreiro</v>
          </cell>
          <cell r="E2687" t="str">
            <v>h</v>
          </cell>
          <cell r="F2687">
            <v>0.2</v>
          </cell>
        </row>
        <row r="2688">
          <cell r="B2688" t="str">
            <v>066104</v>
          </cell>
          <cell r="C2688" t="str">
            <v>010122</v>
          </cell>
          <cell r="D2688" t="str">
            <v>Ajudante de ferreiro</v>
          </cell>
          <cell r="E2688" t="str">
            <v>h</v>
          </cell>
          <cell r="F2688">
            <v>0.2</v>
          </cell>
        </row>
        <row r="2689">
          <cell r="B2689" t="str">
            <v>066104</v>
          </cell>
          <cell r="C2689" t="str">
            <v>028038</v>
          </cell>
          <cell r="D2689" t="str">
            <v>Eletrodo solda comum tipo e6013 dn 3.25mm (1/8')</v>
          </cell>
          <cell r="E2689" t="str">
            <v>kg</v>
          </cell>
          <cell r="F2689">
            <v>0.05</v>
          </cell>
        </row>
        <row r="2690">
          <cell r="B2690" t="str">
            <v>066104</v>
          </cell>
          <cell r="C2690" t="str">
            <v>091026</v>
          </cell>
          <cell r="D2690" t="str">
            <v>Pontas de ferro auxiliares</v>
          </cell>
          <cell r="E2690" t="str">
            <v>kg</v>
          </cell>
          <cell r="F2690">
            <v>0.5</v>
          </cell>
        </row>
        <row r="2691">
          <cell r="B2691" t="str">
            <v>066201</v>
          </cell>
          <cell r="C2691" t="str">
            <v>010146</v>
          </cell>
          <cell r="D2691" t="str">
            <v>Servente</v>
          </cell>
          <cell r="E2691" t="str">
            <v>h</v>
          </cell>
          <cell r="F2691">
            <v>0.24</v>
          </cell>
        </row>
        <row r="2692">
          <cell r="B2692" t="str">
            <v>066201</v>
          </cell>
          <cell r="C2692" t="str">
            <v>090106</v>
          </cell>
          <cell r="D2692" t="str">
            <v>Compressor de ar (250 pcm)</v>
          </cell>
          <cell r="E2692" t="str">
            <v>h</v>
          </cell>
          <cell r="F2692">
            <v>0.05</v>
          </cell>
        </row>
        <row r="2693">
          <cell r="B2693" t="str">
            <v>066201</v>
          </cell>
          <cell r="C2693" t="str">
            <v>090119</v>
          </cell>
          <cell r="D2693" t="str">
            <v>Furadeira eletrica mod. profissional</v>
          </cell>
          <cell r="E2693" t="str">
            <v>h</v>
          </cell>
          <cell r="F2693">
            <v>0.19</v>
          </cell>
        </row>
        <row r="2694">
          <cell r="B2694" t="str">
            <v>066201</v>
          </cell>
          <cell r="C2694" t="str">
            <v>091042</v>
          </cell>
          <cell r="D2694" t="str">
            <v>Broca com ponta de vidia (d=3/8'x160mm)</v>
          </cell>
          <cell r="E2694" t="str">
            <v>un</v>
          </cell>
          <cell r="F2694">
            <v>0.03</v>
          </cell>
        </row>
        <row r="2695">
          <cell r="B2695" t="str">
            <v>066202</v>
          </cell>
          <cell r="C2695" t="str">
            <v>010146</v>
          </cell>
          <cell r="D2695" t="str">
            <v>Servente</v>
          </cell>
          <cell r="E2695" t="str">
            <v>h</v>
          </cell>
          <cell r="F2695">
            <v>0.72</v>
          </cell>
        </row>
        <row r="2696">
          <cell r="B2696" t="str">
            <v>066202</v>
          </cell>
          <cell r="C2696" t="str">
            <v>090106</v>
          </cell>
          <cell r="D2696" t="str">
            <v>Compressor de ar (250 pcm)</v>
          </cell>
          <cell r="E2696" t="str">
            <v>h</v>
          </cell>
          <cell r="F2696">
            <v>0.05</v>
          </cell>
        </row>
        <row r="2697">
          <cell r="B2697" t="str">
            <v>066202</v>
          </cell>
          <cell r="C2697" t="str">
            <v>090119</v>
          </cell>
          <cell r="D2697" t="str">
            <v>Furadeira eletrica mod. profissional</v>
          </cell>
          <cell r="E2697" t="str">
            <v>h</v>
          </cell>
          <cell r="F2697">
            <v>0.67</v>
          </cell>
        </row>
        <row r="2698">
          <cell r="B2698" t="str">
            <v>066202</v>
          </cell>
          <cell r="C2698" t="str">
            <v>091043</v>
          </cell>
          <cell r="D2698" t="str">
            <v>Broca com ponta de vidia (d=3/8'x330mm)</v>
          </cell>
          <cell r="E2698" t="str">
            <v>un</v>
          </cell>
          <cell r="F2698">
            <v>0.06</v>
          </cell>
        </row>
        <row r="2699">
          <cell r="B2699" t="str">
            <v>066203</v>
          </cell>
          <cell r="C2699" t="str">
            <v>010146</v>
          </cell>
          <cell r="D2699" t="str">
            <v>Servente</v>
          </cell>
          <cell r="E2699" t="str">
            <v>h</v>
          </cell>
          <cell r="F2699">
            <v>0.2</v>
          </cell>
        </row>
        <row r="2700">
          <cell r="B2700" t="str">
            <v>066203</v>
          </cell>
          <cell r="C2700" t="str">
            <v>090106</v>
          </cell>
          <cell r="D2700" t="str">
            <v>Compressor de ar (250 pcm)</v>
          </cell>
          <cell r="E2700" t="str">
            <v>h</v>
          </cell>
          <cell r="F2700">
            <v>0.05</v>
          </cell>
        </row>
        <row r="2701">
          <cell r="B2701" t="str">
            <v>066203</v>
          </cell>
          <cell r="C2701" t="str">
            <v>090119</v>
          </cell>
          <cell r="D2701" t="str">
            <v>Furadeira eletrica mod. profissional</v>
          </cell>
          <cell r="E2701" t="str">
            <v>h</v>
          </cell>
          <cell r="F2701">
            <v>0.15</v>
          </cell>
        </row>
        <row r="2702">
          <cell r="B2702" t="str">
            <v>066203</v>
          </cell>
          <cell r="C2702" t="str">
            <v>091044</v>
          </cell>
          <cell r="D2702" t="str">
            <v>Broca extratora c/ponta de diamante (d=3/8'x400mm)</v>
          </cell>
          <cell r="E2702" t="str">
            <v>un</v>
          </cell>
          <cell r="F2702">
            <v>0.03</v>
          </cell>
        </row>
        <row r="2703">
          <cell r="B2703" t="str">
            <v>066204</v>
          </cell>
          <cell r="C2703" t="str">
            <v>010146</v>
          </cell>
          <cell r="D2703" t="str">
            <v>Servente</v>
          </cell>
          <cell r="E2703" t="str">
            <v>h</v>
          </cell>
          <cell r="F2703">
            <v>0.27</v>
          </cell>
        </row>
        <row r="2704">
          <cell r="B2704" t="str">
            <v>066204</v>
          </cell>
          <cell r="C2704" t="str">
            <v>090106</v>
          </cell>
          <cell r="D2704" t="str">
            <v>Compressor de ar (250 pcm)</v>
          </cell>
          <cell r="E2704" t="str">
            <v>h</v>
          </cell>
          <cell r="F2704">
            <v>0.05</v>
          </cell>
        </row>
        <row r="2705">
          <cell r="B2705" t="str">
            <v>066204</v>
          </cell>
          <cell r="C2705" t="str">
            <v>090119</v>
          </cell>
          <cell r="D2705" t="str">
            <v>Furadeira eletrica mod. profissional</v>
          </cell>
          <cell r="E2705" t="str">
            <v>h</v>
          </cell>
          <cell r="F2705">
            <v>0.22</v>
          </cell>
        </row>
        <row r="2706">
          <cell r="B2706" t="str">
            <v>066204</v>
          </cell>
          <cell r="C2706" t="str">
            <v>091039</v>
          </cell>
          <cell r="D2706" t="str">
            <v>Broca com ponta de vidia (d=1/2'x160mm)</v>
          </cell>
          <cell r="E2706" t="str">
            <v>un</v>
          </cell>
          <cell r="F2706">
            <v>0.03</v>
          </cell>
        </row>
        <row r="2707">
          <cell r="B2707" t="str">
            <v>066205</v>
          </cell>
          <cell r="C2707" t="str">
            <v>010146</v>
          </cell>
          <cell r="D2707" t="str">
            <v>Servente</v>
          </cell>
          <cell r="E2707" t="str">
            <v>h</v>
          </cell>
          <cell r="F2707">
            <v>0.81</v>
          </cell>
        </row>
        <row r="2708">
          <cell r="B2708" t="str">
            <v>066205</v>
          </cell>
          <cell r="C2708" t="str">
            <v>090106</v>
          </cell>
          <cell r="D2708" t="str">
            <v>Compressor de ar (250 pcm)</v>
          </cell>
          <cell r="E2708" t="str">
            <v>h</v>
          </cell>
          <cell r="F2708">
            <v>0.05</v>
          </cell>
        </row>
        <row r="2709">
          <cell r="B2709" t="str">
            <v>066205</v>
          </cell>
          <cell r="C2709" t="str">
            <v>090119</v>
          </cell>
          <cell r="D2709" t="str">
            <v>Furadeira eletrica mod. profissional</v>
          </cell>
          <cell r="E2709" t="str">
            <v>h</v>
          </cell>
          <cell r="F2709">
            <v>0.76</v>
          </cell>
        </row>
        <row r="2710">
          <cell r="B2710" t="str">
            <v>066205</v>
          </cell>
          <cell r="C2710" t="str">
            <v>091040</v>
          </cell>
          <cell r="D2710" t="str">
            <v>Broca com ponta de vidia (d=1/2'x330mm)</v>
          </cell>
          <cell r="E2710" t="str">
            <v>un</v>
          </cell>
          <cell r="F2710">
            <v>0.02</v>
          </cell>
        </row>
        <row r="2711">
          <cell r="B2711" t="str">
            <v>066206</v>
          </cell>
          <cell r="C2711" t="str">
            <v>010146</v>
          </cell>
          <cell r="D2711" t="str">
            <v>Servente</v>
          </cell>
          <cell r="E2711" t="str">
            <v>h</v>
          </cell>
          <cell r="F2711">
            <v>0.25</v>
          </cell>
        </row>
        <row r="2712">
          <cell r="B2712" t="str">
            <v>066206</v>
          </cell>
          <cell r="C2712" t="str">
            <v>090106</v>
          </cell>
          <cell r="D2712" t="str">
            <v>Compressor de ar (250 pcm)</v>
          </cell>
          <cell r="E2712" t="str">
            <v>h</v>
          </cell>
          <cell r="F2712">
            <v>0.05</v>
          </cell>
        </row>
        <row r="2713">
          <cell r="B2713" t="str">
            <v>066206</v>
          </cell>
          <cell r="C2713" t="str">
            <v>090119</v>
          </cell>
          <cell r="D2713" t="str">
            <v>Furadeira eletrica mod. profissional</v>
          </cell>
          <cell r="E2713" t="str">
            <v>h</v>
          </cell>
          <cell r="F2713">
            <v>0.2</v>
          </cell>
        </row>
        <row r="2714">
          <cell r="B2714" t="str">
            <v>066206</v>
          </cell>
          <cell r="C2714" t="str">
            <v>091041</v>
          </cell>
          <cell r="D2714" t="str">
            <v>Broca extratora c/ponta de diamante (d=1/2'x400mm)</v>
          </cell>
          <cell r="E2714" t="str">
            <v>un</v>
          </cell>
          <cell r="F2714">
            <v>0.03</v>
          </cell>
        </row>
        <row r="2715">
          <cell r="B2715" t="str">
            <v>066207</v>
          </cell>
          <cell r="C2715" t="str">
            <v>010146</v>
          </cell>
          <cell r="D2715" t="str">
            <v>Servente</v>
          </cell>
          <cell r="E2715" t="str">
            <v>h</v>
          </cell>
          <cell r="F2715">
            <v>0.35</v>
          </cell>
        </row>
        <row r="2716">
          <cell r="B2716" t="str">
            <v>066207</v>
          </cell>
          <cell r="C2716" t="str">
            <v>090106</v>
          </cell>
          <cell r="D2716" t="str">
            <v>Compressor de ar (250 pcm)</v>
          </cell>
          <cell r="E2716" t="str">
            <v>h</v>
          </cell>
          <cell r="F2716">
            <v>0.05</v>
          </cell>
        </row>
        <row r="2717">
          <cell r="B2717" t="str">
            <v>066207</v>
          </cell>
          <cell r="C2717" t="str">
            <v>090119</v>
          </cell>
          <cell r="D2717" t="str">
            <v>Furadeira eletrica mod. profissional</v>
          </cell>
          <cell r="E2717" t="str">
            <v>h</v>
          </cell>
          <cell r="F2717">
            <v>0.3</v>
          </cell>
        </row>
        <row r="2718">
          <cell r="B2718" t="str">
            <v>066207</v>
          </cell>
          <cell r="C2718" t="str">
            <v>091036</v>
          </cell>
          <cell r="D2718" t="str">
            <v>Broca com ponta de vidia (d=3/4'x160mm)</v>
          </cell>
          <cell r="E2718" t="str">
            <v>un</v>
          </cell>
          <cell r="F2718">
            <v>0.03</v>
          </cell>
        </row>
        <row r="2719">
          <cell r="B2719" t="str">
            <v>066208</v>
          </cell>
          <cell r="C2719" t="str">
            <v>010146</v>
          </cell>
          <cell r="D2719" t="str">
            <v>Servente</v>
          </cell>
          <cell r="E2719" t="str">
            <v>h</v>
          </cell>
          <cell r="F2719">
            <v>0.9</v>
          </cell>
        </row>
        <row r="2720">
          <cell r="B2720" t="str">
            <v>066208</v>
          </cell>
          <cell r="C2720" t="str">
            <v>090106</v>
          </cell>
          <cell r="D2720" t="str">
            <v>Compressor de ar (250 pcm)</v>
          </cell>
          <cell r="E2720" t="str">
            <v>h</v>
          </cell>
          <cell r="F2720">
            <v>0.05</v>
          </cell>
        </row>
        <row r="2721">
          <cell r="B2721" t="str">
            <v>066208</v>
          </cell>
          <cell r="C2721" t="str">
            <v>090119</v>
          </cell>
          <cell r="D2721" t="str">
            <v>Furadeira eletrica mod. profissional</v>
          </cell>
          <cell r="E2721" t="str">
            <v>h</v>
          </cell>
          <cell r="F2721">
            <v>0.85</v>
          </cell>
        </row>
        <row r="2722">
          <cell r="B2722" t="str">
            <v>066208</v>
          </cell>
          <cell r="C2722" t="str">
            <v>091037</v>
          </cell>
          <cell r="D2722" t="str">
            <v>Broca com ponta de vidia (d=3/4'x330mm)</v>
          </cell>
          <cell r="E2722" t="str">
            <v>un</v>
          </cell>
          <cell r="F2722">
            <v>0.06</v>
          </cell>
        </row>
        <row r="2723">
          <cell r="B2723" t="str">
            <v>066209</v>
          </cell>
          <cell r="C2723" t="str">
            <v>010146</v>
          </cell>
          <cell r="D2723" t="str">
            <v>Servente</v>
          </cell>
          <cell r="E2723" t="str">
            <v>h</v>
          </cell>
          <cell r="F2723">
            <v>0.27</v>
          </cell>
        </row>
        <row r="2724">
          <cell r="B2724" t="str">
            <v>066209</v>
          </cell>
          <cell r="C2724" t="str">
            <v>090106</v>
          </cell>
          <cell r="D2724" t="str">
            <v>Compressor de ar (250 pcm)</v>
          </cell>
          <cell r="E2724" t="str">
            <v>h</v>
          </cell>
          <cell r="F2724">
            <v>0.05</v>
          </cell>
        </row>
        <row r="2725">
          <cell r="B2725" t="str">
            <v>066209</v>
          </cell>
          <cell r="C2725" t="str">
            <v>090119</v>
          </cell>
          <cell r="D2725" t="str">
            <v>Furadeira eletrica mod. profissional</v>
          </cell>
          <cell r="E2725" t="str">
            <v>h</v>
          </cell>
          <cell r="F2725">
            <v>0.22</v>
          </cell>
        </row>
        <row r="2726">
          <cell r="B2726" t="str">
            <v>066209</v>
          </cell>
          <cell r="C2726" t="str">
            <v>091038</v>
          </cell>
          <cell r="D2726" t="str">
            <v>Broca extratora c/ponta de diamante (d=3/4'x400)</v>
          </cell>
          <cell r="E2726" t="str">
            <v>un</v>
          </cell>
          <cell r="F2726">
            <v>0.03</v>
          </cell>
        </row>
        <row r="2727">
          <cell r="B2727" t="str">
            <v>066210</v>
          </cell>
          <cell r="C2727" t="str">
            <v>010146</v>
          </cell>
          <cell r="D2727" t="str">
            <v>Servente</v>
          </cell>
          <cell r="E2727" t="str">
            <v>h</v>
          </cell>
          <cell r="F2727">
            <v>0.38</v>
          </cell>
        </row>
        <row r="2728">
          <cell r="B2728" t="str">
            <v>066210</v>
          </cell>
          <cell r="C2728" t="str">
            <v>090106</v>
          </cell>
          <cell r="D2728" t="str">
            <v>Compressor de ar (250 pcm)</v>
          </cell>
          <cell r="E2728" t="str">
            <v>h</v>
          </cell>
          <cell r="F2728">
            <v>0.05</v>
          </cell>
        </row>
        <row r="2729">
          <cell r="B2729" t="str">
            <v>066210</v>
          </cell>
          <cell r="C2729" t="str">
            <v>090119</v>
          </cell>
          <cell r="D2729" t="str">
            <v>Furadeira eletrica mod. profissional</v>
          </cell>
          <cell r="E2729" t="str">
            <v>h</v>
          </cell>
          <cell r="F2729">
            <v>0.33</v>
          </cell>
        </row>
        <row r="2730">
          <cell r="B2730" t="str">
            <v>066210</v>
          </cell>
          <cell r="C2730" t="str">
            <v>091033</v>
          </cell>
          <cell r="D2730" t="str">
            <v>Broca com ponta de vidia (d=1'x160mm)</v>
          </cell>
          <cell r="E2730" t="str">
            <v>un</v>
          </cell>
          <cell r="F2730">
            <v>0.03</v>
          </cell>
        </row>
        <row r="2731">
          <cell r="B2731" t="str">
            <v>066211</v>
          </cell>
          <cell r="C2731" t="str">
            <v>010146</v>
          </cell>
          <cell r="D2731" t="str">
            <v>Servente</v>
          </cell>
          <cell r="E2731" t="str">
            <v>h</v>
          </cell>
          <cell r="F2731">
            <v>0.96</v>
          </cell>
        </row>
        <row r="2732">
          <cell r="B2732" t="str">
            <v>066211</v>
          </cell>
          <cell r="C2732" t="str">
            <v>090106</v>
          </cell>
          <cell r="D2732" t="str">
            <v>Compressor de ar (250 pcm)</v>
          </cell>
          <cell r="E2732" t="str">
            <v>h</v>
          </cell>
          <cell r="F2732">
            <v>0.06</v>
          </cell>
        </row>
        <row r="2733">
          <cell r="B2733" t="str">
            <v>066211</v>
          </cell>
          <cell r="C2733" t="str">
            <v>090119</v>
          </cell>
          <cell r="D2733" t="str">
            <v>Furadeira eletrica mod. profissional</v>
          </cell>
          <cell r="E2733" t="str">
            <v>h</v>
          </cell>
          <cell r="F2733">
            <v>0.9</v>
          </cell>
        </row>
        <row r="2734">
          <cell r="B2734" t="str">
            <v>066211</v>
          </cell>
          <cell r="C2734" t="str">
            <v>091034</v>
          </cell>
          <cell r="D2734" t="str">
            <v>Broca com ponta de vidia (d=1'x330mm)</v>
          </cell>
          <cell r="E2734" t="str">
            <v>un</v>
          </cell>
          <cell r="F2734">
            <v>0.06</v>
          </cell>
        </row>
        <row r="2735">
          <cell r="B2735" t="str">
            <v>066212</v>
          </cell>
          <cell r="C2735" t="str">
            <v>010146</v>
          </cell>
          <cell r="D2735" t="str">
            <v>Servente</v>
          </cell>
          <cell r="E2735" t="str">
            <v>h</v>
          </cell>
          <cell r="F2735">
            <v>0.3</v>
          </cell>
        </row>
        <row r="2736">
          <cell r="B2736" t="str">
            <v>066212</v>
          </cell>
          <cell r="C2736" t="str">
            <v>090106</v>
          </cell>
          <cell r="D2736" t="str">
            <v>Compressor de ar (250 pcm)</v>
          </cell>
          <cell r="E2736" t="str">
            <v>h</v>
          </cell>
          <cell r="F2736">
            <v>0.05</v>
          </cell>
        </row>
        <row r="2737">
          <cell r="B2737" t="str">
            <v>066212</v>
          </cell>
          <cell r="C2737" t="str">
            <v>090119</v>
          </cell>
          <cell r="D2737" t="str">
            <v>Furadeira eletrica mod. profissional</v>
          </cell>
          <cell r="E2737" t="str">
            <v>h</v>
          </cell>
          <cell r="F2737">
            <v>0.25</v>
          </cell>
        </row>
        <row r="2738">
          <cell r="B2738" t="str">
            <v>066212</v>
          </cell>
          <cell r="C2738" t="str">
            <v>091035</v>
          </cell>
          <cell r="D2738" t="str">
            <v>Broca extratora c/ponta de diamante (d=1'x400mm)</v>
          </cell>
          <cell r="E2738" t="str">
            <v>un</v>
          </cell>
          <cell r="F2738">
            <v>0.03</v>
          </cell>
        </row>
        <row r="2739">
          <cell r="B2739" t="str">
            <v>066213</v>
          </cell>
          <cell r="C2739" t="str">
            <v>091049</v>
          </cell>
          <cell r="D2739" t="str">
            <v>Chumbador quimico d=3/8"</v>
          </cell>
          <cell r="E2739" t="str">
            <v>un</v>
          </cell>
          <cell r="F2739">
            <v>1</v>
          </cell>
        </row>
        <row r="2740">
          <cell r="B2740" t="str">
            <v>066213</v>
          </cell>
          <cell r="C2740" t="str">
            <v>010139</v>
          </cell>
          <cell r="D2740" t="str">
            <v>Pedreiro</v>
          </cell>
          <cell r="E2740" t="str">
            <v>h</v>
          </cell>
          <cell r="F2740">
            <v>0.1</v>
          </cell>
        </row>
        <row r="2741">
          <cell r="B2741" t="str">
            <v>066213</v>
          </cell>
          <cell r="C2741" t="str">
            <v>090106</v>
          </cell>
          <cell r="D2741" t="str">
            <v>Compressor de ar (250 pcm)</v>
          </cell>
          <cell r="E2741" t="str">
            <v>h</v>
          </cell>
          <cell r="F2741">
            <v>0.03</v>
          </cell>
        </row>
        <row r="2742">
          <cell r="B2742" t="str">
            <v>066213</v>
          </cell>
          <cell r="C2742" t="str">
            <v>090119</v>
          </cell>
          <cell r="D2742" t="str">
            <v>Furadeira eletrica mod. profissional</v>
          </cell>
          <cell r="E2742" t="str">
            <v>h</v>
          </cell>
          <cell r="F2742">
            <v>0.1</v>
          </cell>
        </row>
        <row r="2743">
          <cell r="B2743" t="str">
            <v>066213</v>
          </cell>
          <cell r="C2743" t="str">
            <v>091046</v>
          </cell>
          <cell r="D2743" t="str">
            <v>Parafuso prisioneiro compr=130mm</v>
          </cell>
          <cell r="E2743" t="str">
            <v>un</v>
          </cell>
          <cell r="F2743">
            <v>1</v>
          </cell>
        </row>
        <row r="2744">
          <cell r="B2744" t="str">
            <v>066213</v>
          </cell>
          <cell r="C2744" t="str">
            <v>010146</v>
          </cell>
          <cell r="D2744" t="str">
            <v>Servente</v>
          </cell>
          <cell r="E2744" t="str">
            <v>h</v>
          </cell>
          <cell r="F2744">
            <v>0.1</v>
          </cell>
        </row>
        <row r="2745">
          <cell r="B2745" t="str">
            <v>066214</v>
          </cell>
          <cell r="C2745" t="str">
            <v>010139</v>
          </cell>
          <cell r="D2745" t="str">
            <v>Pedreiro</v>
          </cell>
          <cell r="E2745" t="str">
            <v>h</v>
          </cell>
          <cell r="F2745">
            <v>0.15</v>
          </cell>
        </row>
        <row r="2746">
          <cell r="B2746" t="str">
            <v>066214</v>
          </cell>
          <cell r="C2746" t="str">
            <v>010146</v>
          </cell>
          <cell r="D2746" t="str">
            <v>Servente</v>
          </cell>
          <cell r="E2746" t="str">
            <v>h</v>
          </cell>
          <cell r="F2746">
            <v>0.15</v>
          </cell>
        </row>
        <row r="2747">
          <cell r="B2747" t="str">
            <v>066214</v>
          </cell>
          <cell r="C2747" t="str">
            <v>090106</v>
          </cell>
          <cell r="D2747" t="str">
            <v>Compressor de ar (250 pcm)</v>
          </cell>
          <cell r="E2747" t="str">
            <v>h</v>
          </cell>
          <cell r="F2747">
            <v>0.05</v>
          </cell>
        </row>
        <row r="2748">
          <cell r="B2748" t="str">
            <v>066214</v>
          </cell>
          <cell r="C2748" t="str">
            <v>090119</v>
          </cell>
          <cell r="D2748" t="str">
            <v>Furadeira eletrica mod. profissional</v>
          </cell>
          <cell r="E2748" t="str">
            <v>h</v>
          </cell>
          <cell r="F2748">
            <v>0.15</v>
          </cell>
        </row>
        <row r="2749">
          <cell r="B2749" t="str">
            <v>066214</v>
          </cell>
          <cell r="C2749" t="str">
            <v>091045</v>
          </cell>
          <cell r="D2749" t="str">
            <v>Parafuso prisioneiro compr=160mm</v>
          </cell>
          <cell r="E2749" t="str">
            <v>un</v>
          </cell>
          <cell r="F2749">
            <v>1</v>
          </cell>
        </row>
        <row r="2750">
          <cell r="B2750" t="str">
            <v>066214</v>
          </cell>
          <cell r="C2750" t="str">
            <v>091048</v>
          </cell>
          <cell r="D2750" t="str">
            <v>Chumbador quimico d=1/2"</v>
          </cell>
          <cell r="E2750" t="str">
            <v>un</v>
          </cell>
          <cell r="F2750">
            <v>1</v>
          </cell>
        </row>
        <row r="2751">
          <cell r="B2751" t="str">
            <v>066215</v>
          </cell>
          <cell r="C2751" t="str">
            <v>091066</v>
          </cell>
          <cell r="D2751" t="str">
            <v>Parafuso prisioneiro compr=220mm</v>
          </cell>
          <cell r="E2751" t="str">
            <v>un</v>
          </cell>
          <cell r="F2751">
            <v>1</v>
          </cell>
        </row>
        <row r="2752">
          <cell r="B2752" t="str">
            <v>066215</v>
          </cell>
          <cell r="C2752" t="str">
            <v>010146</v>
          </cell>
          <cell r="D2752" t="str">
            <v>Servente</v>
          </cell>
          <cell r="E2752" t="str">
            <v>h</v>
          </cell>
          <cell r="F2752">
            <v>0.2</v>
          </cell>
        </row>
        <row r="2753">
          <cell r="B2753" t="str">
            <v>066215</v>
          </cell>
          <cell r="C2753" t="str">
            <v>090106</v>
          </cell>
          <cell r="D2753" t="str">
            <v>Compressor de ar (250 pcm)</v>
          </cell>
          <cell r="E2753" t="str">
            <v>h</v>
          </cell>
          <cell r="F2753">
            <v>0.05</v>
          </cell>
        </row>
        <row r="2754">
          <cell r="B2754" t="str">
            <v>066215</v>
          </cell>
          <cell r="C2754" t="str">
            <v>090119</v>
          </cell>
          <cell r="D2754" t="str">
            <v>Furadeira eletrica mod. profissional</v>
          </cell>
          <cell r="E2754" t="str">
            <v>h</v>
          </cell>
          <cell r="F2754">
            <v>0.2</v>
          </cell>
        </row>
        <row r="2755">
          <cell r="B2755" t="str">
            <v>066215</v>
          </cell>
          <cell r="C2755" t="str">
            <v>091047</v>
          </cell>
          <cell r="D2755" t="str">
            <v>Chumbador quimico d=3/4"</v>
          </cell>
          <cell r="E2755" t="str">
            <v>un</v>
          </cell>
          <cell r="F2755">
            <v>1</v>
          </cell>
        </row>
        <row r="2756">
          <cell r="B2756" t="str">
            <v>066215</v>
          </cell>
          <cell r="C2756" t="str">
            <v>010139</v>
          </cell>
          <cell r="D2756" t="str">
            <v>Pedreiro</v>
          </cell>
          <cell r="E2756" t="str">
            <v>h</v>
          </cell>
          <cell r="F2756">
            <v>0.2</v>
          </cell>
        </row>
        <row r="2757">
          <cell r="B2757" t="str">
            <v>066216</v>
          </cell>
          <cell r="C2757" t="str">
            <v>010139</v>
          </cell>
          <cell r="D2757" t="str">
            <v>Pedreiro</v>
          </cell>
          <cell r="E2757" t="str">
            <v>h</v>
          </cell>
          <cell r="F2757">
            <v>0.1</v>
          </cell>
        </row>
        <row r="2758">
          <cell r="B2758" t="str">
            <v>066216</v>
          </cell>
          <cell r="C2758" t="str">
            <v>010146</v>
          </cell>
          <cell r="D2758" t="str">
            <v>Servente</v>
          </cell>
          <cell r="E2758" t="str">
            <v>h</v>
          </cell>
          <cell r="F2758">
            <v>0.1</v>
          </cell>
        </row>
        <row r="2759">
          <cell r="B2759" t="str">
            <v>066216</v>
          </cell>
          <cell r="C2759" t="str">
            <v>091052</v>
          </cell>
          <cell r="D2759" t="str">
            <v>Chumbador expansivel d=3/8"</v>
          </cell>
          <cell r="E2759" t="str">
            <v>un</v>
          </cell>
          <cell r="F2759">
            <v>1</v>
          </cell>
        </row>
        <row r="2760">
          <cell r="B2760" t="str">
            <v>066217</v>
          </cell>
          <cell r="C2760" t="str">
            <v>010139</v>
          </cell>
          <cell r="D2760" t="str">
            <v>Pedreiro</v>
          </cell>
          <cell r="E2760" t="str">
            <v>h</v>
          </cell>
          <cell r="F2760">
            <v>0.15</v>
          </cell>
        </row>
        <row r="2761">
          <cell r="B2761" t="str">
            <v>066217</v>
          </cell>
          <cell r="C2761" t="str">
            <v>010146</v>
          </cell>
          <cell r="D2761" t="str">
            <v>Servente</v>
          </cell>
          <cell r="E2761" t="str">
            <v>h</v>
          </cell>
          <cell r="F2761">
            <v>0.15</v>
          </cell>
        </row>
        <row r="2762">
          <cell r="B2762" t="str">
            <v>066217</v>
          </cell>
          <cell r="C2762" t="str">
            <v>091051</v>
          </cell>
          <cell r="D2762" t="str">
            <v>Chumbador expansivel d=1/2"</v>
          </cell>
          <cell r="E2762" t="str">
            <v>un</v>
          </cell>
          <cell r="F2762">
            <v>1</v>
          </cell>
        </row>
        <row r="2763">
          <cell r="B2763" t="str">
            <v>066218</v>
          </cell>
          <cell r="C2763" t="str">
            <v>010139</v>
          </cell>
          <cell r="D2763" t="str">
            <v>Pedreiro</v>
          </cell>
          <cell r="E2763" t="str">
            <v>h</v>
          </cell>
          <cell r="F2763">
            <v>0.2</v>
          </cell>
        </row>
        <row r="2764">
          <cell r="B2764" t="str">
            <v>066218</v>
          </cell>
          <cell r="C2764" t="str">
            <v>010146</v>
          </cell>
          <cell r="D2764" t="str">
            <v>Servente</v>
          </cell>
          <cell r="E2764" t="str">
            <v>h</v>
          </cell>
          <cell r="F2764">
            <v>0.2</v>
          </cell>
        </row>
        <row r="2765">
          <cell r="B2765" t="str">
            <v>066218</v>
          </cell>
          <cell r="C2765" t="str">
            <v>091050</v>
          </cell>
          <cell r="D2765" t="str">
            <v>Chumbador expansivel d=3/4"</v>
          </cell>
          <cell r="E2765" t="str">
            <v>un</v>
          </cell>
          <cell r="F2765">
            <v>1</v>
          </cell>
        </row>
        <row r="2766">
          <cell r="B2766" t="str">
            <v>066219</v>
          </cell>
          <cell r="C2766" t="str">
            <v>010139</v>
          </cell>
          <cell r="D2766" t="str">
            <v>Pedreiro</v>
          </cell>
          <cell r="E2766" t="str">
            <v>h</v>
          </cell>
          <cell r="F2766">
            <v>0.2</v>
          </cell>
        </row>
        <row r="2767">
          <cell r="B2767" t="str">
            <v>066219</v>
          </cell>
          <cell r="C2767" t="str">
            <v>010146</v>
          </cell>
          <cell r="D2767" t="str">
            <v>Servente</v>
          </cell>
          <cell r="E2767" t="str">
            <v>h</v>
          </cell>
          <cell r="F2767">
            <v>0.2</v>
          </cell>
        </row>
        <row r="2768">
          <cell r="B2768" t="str">
            <v>066219</v>
          </cell>
          <cell r="C2768" t="str">
            <v>037521</v>
          </cell>
          <cell r="D2768" t="str">
            <v>Resina de poliester</v>
          </cell>
          <cell r="E2768" t="str">
            <v>kg</v>
          </cell>
          <cell r="F2768">
            <v>1.8</v>
          </cell>
        </row>
        <row r="2769">
          <cell r="B2769" t="str">
            <v>066301</v>
          </cell>
          <cell r="C2769" t="str">
            <v>010139</v>
          </cell>
          <cell r="D2769" t="str">
            <v>Pedreiro</v>
          </cell>
          <cell r="E2769" t="str">
            <v>h</v>
          </cell>
          <cell r="F2769">
            <v>0.2</v>
          </cell>
        </row>
        <row r="2770">
          <cell r="B2770" t="str">
            <v>066301</v>
          </cell>
          <cell r="C2770" t="str">
            <v>010146</v>
          </cell>
          <cell r="D2770" t="str">
            <v>Servente</v>
          </cell>
          <cell r="E2770" t="str">
            <v>h</v>
          </cell>
          <cell r="F2770">
            <v>0.2</v>
          </cell>
        </row>
        <row r="2771">
          <cell r="B2771" t="str">
            <v>066301</v>
          </cell>
          <cell r="C2771" t="str">
            <v>020508</v>
          </cell>
          <cell r="D2771" t="str">
            <v>Cimento portland</v>
          </cell>
          <cell r="E2771" t="str">
            <v>kg</v>
          </cell>
          <cell r="F2771">
            <v>1.2</v>
          </cell>
        </row>
        <row r="2772">
          <cell r="B2772" t="str">
            <v>066301</v>
          </cell>
          <cell r="C2772" t="str">
            <v>091067</v>
          </cell>
          <cell r="D2772" t="str">
            <v>Adesivo base acrilica</v>
          </cell>
          <cell r="E2772" t="str">
            <v>kg</v>
          </cell>
          <cell r="F2772">
            <v>0.36</v>
          </cell>
        </row>
        <row r="2773">
          <cell r="B2773" t="str">
            <v>066302</v>
          </cell>
          <cell r="C2773" t="str">
            <v>010139</v>
          </cell>
          <cell r="D2773" t="str">
            <v>Pedreiro</v>
          </cell>
          <cell r="E2773" t="str">
            <v>h</v>
          </cell>
          <cell r="F2773">
            <v>1</v>
          </cell>
        </row>
        <row r="2774">
          <cell r="B2774" t="str">
            <v>066302</v>
          </cell>
          <cell r="C2774" t="str">
            <v>010146</v>
          </cell>
          <cell r="D2774" t="str">
            <v>Servente</v>
          </cell>
          <cell r="E2774" t="str">
            <v>h</v>
          </cell>
          <cell r="F2774">
            <v>1</v>
          </cell>
        </row>
        <row r="2775">
          <cell r="B2775" t="str">
            <v>066302</v>
          </cell>
          <cell r="C2775" t="str">
            <v>038023</v>
          </cell>
          <cell r="D2775" t="str">
            <v>Solvente p/tinta epoxi de borracha clorada</v>
          </cell>
          <cell r="E2775" t="str">
            <v>l</v>
          </cell>
          <cell r="F2775">
            <v>0.12</v>
          </cell>
        </row>
        <row r="2776">
          <cell r="B2776" t="str">
            <v>066302</v>
          </cell>
          <cell r="C2776" t="str">
            <v>091068</v>
          </cell>
          <cell r="D2776" t="str">
            <v>Adesivo base epoxi</v>
          </cell>
          <cell r="E2776" t="str">
            <v>kg</v>
          </cell>
          <cell r="F2776">
            <v>0.7</v>
          </cell>
        </row>
        <row r="2777">
          <cell r="B2777" t="str">
            <v>066303</v>
          </cell>
          <cell r="C2777" t="str">
            <v>010146</v>
          </cell>
          <cell r="D2777" t="str">
            <v>Servente</v>
          </cell>
          <cell r="E2777" t="str">
            <v>h</v>
          </cell>
          <cell r="F2777">
            <v>0.5</v>
          </cell>
        </row>
        <row r="2778">
          <cell r="B2778" t="str">
            <v>066303</v>
          </cell>
          <cell r="C2778" t="str">
            <v>038012</v>
          </cell>
          <cell r="D2778" t="str">
            <v>Lixa para ferro</v>
          </cell>
          <cell r="E2778" t="str">
            <v>un</v>
          </cell>
          <cell r="F2778">
            <v>0.5</v>
          </cell>
        </row>
        <row r="2779">
          <cell r="B2779" t="str">
            <v>066304</v>
          </cell>
          <cell r="C2779" t="str">
            <v>010139</v>
          </cell>
          <cell r="D2779" t="str">
            <v>Pedreiro</v>
          </cell>
          <cell r="E2779" t="str">
            <v>h</v>
          </cell>
          <cell r="F2779">
            <v>0.4</v>
          </cell>
        </row>
        <row r="2780">
          <cell r="B2780" t="str">
            <v>066304</v>
          </cell>
          <cell r="C2780" t="str">
            <v>010146</v>
          </cell>
          <cell r="D2780" t="str">
            <v>Servente</v>
          </cell>
          <cell r="E2780" t="str">
            <v>h</v>
          </cell>
          <cell r="F2780">
            <v>0.2</v>
          </cell>
        </row>
        <row r="2781">
          <cell r="B2781" t="str">
            <v>066304</v>
          </cell>
          <cell r="C2781" t="str">
            <v>090102</v>
          </cell>
          <cell r="D2781" t="str">
            <v>Lixadeira eletrica</v>
          </cell>
          <cell r="E2781" t="str">
            <v>h</v>
          </cell>
          <cell r="F2781">
            <v>0.6</v>
          </cell>
        </row>
        <row r="2782">
          <cell r="B2782" t="str">
            <v>066304</v>
          </cell>
          <cell r="C2782" t="str">
            <v>091053</v>
          </cell>
          <cell r="D2782" t="str">
            <v>Disco de lixa grosso (24 ou 36)</v>
          </cell>
          <cell r="E2782" t="str">
            <v>un</v>
          </cell>
          <cell r="F2782">
            <v>0.25</v>
          </cell>
        </row>
        <row r="2783">
          <cell r="B2783" t="str">
            <v>066304</v>
          </cell>
          <cell r="C2783" t="str">
            <v>091054</v>
          </cell>
          <cell r="D2783" t="str">
            <v>Disco de boracha</v>
          </cell>
          <cell r="E2783" t="str">
            <v>un</v>
          </cell>
          <cell r="F2783">
            <v>0.05</v>
          </cell>
        </row>
        <row r="2784">
          <cell r="B2784" t="str">
            <v>066305</v>
          </cell>
          <cell r="C2784" t="str">
            <v>010139</v>
          </cell>
          <cell r="D2784" t="str">
            <v>Pedreiro</v>
          </cell>
          <cell r="E2784" t="str">
            <v>h</v>
          </cell>
          <cell r="F2784">
            <v>0.3</v>
          </cell>
        </row>
        <row r="2785">
          <cell r="B2785" t="str">
            <v>066305</v>
          </cell>
          <cell r="C2785" t="str">
            <v>010146</v>
          </cell>
          <cell r="D2785" t="str">
            <v>Servente</v>
          </cell>
          <cell r="E2785" t="str">
            <v>h</v>
          </cell>
          <cell r="F2785">
            <v>0.3</v>
          </cell>
        </row>
        <row r="2786">
          <cell r="B2786" t="str">
            <v>066305</v>
          </cell>
          <cell r="C2786" t="str">
            <v>020508</v>
          </cell>
          <cell r="D2786" t="str">
            <v>Cimento portland</v>
          </cell>
          <cell r="E2786" t="str">
            <v>kg</v>
          </cell>
          <cell r="F2786">
            <v>0.6</v>
          </cell>
        </row>
        <row r="2787">
          <cell r="B2787" t="str">
            <v>066305</v>
          </cell>
          <cell r="C2787" t="str">
            <v>020509</v>
          </cell>
          <cell r="D2787" t="str">
            <v>Cimento branco</v>
          </cell>
          <cell r="E2787" t="str">
            <v>kg</v>
          </cell>
          <cell r="F2787">
            <v>0.3</v>
          </cell>
        </row>
        <row r="2788">
          <cell r="B2788" t="str">
            <v>066305</v>
          </cell>
          <cell r="C2788" t="str">
            <v>091020</v>
          </cell>
          <cell r="D2788" t="str">
            <v>Alvaiade</v>
          </cell>
          <cell r="E2788" t="str">
            <v>kg</v>
          </cell>
          <cell r="F2788">
            <v>0.3</v>
          </cell>
        </row>
        <row r="2789">
          <cell r="B2789" t="str">
            <v>066305</v>
          </cell>
          <cell r="C2789" t="str">
            <v>091021</v>
          </cell>
          <cell r="D2789" t="str">
            <v>Adesivo base resina acrilica</v>
          </cell>
          <cell r="E2789" t="str">
            <v>l</v>
          </cell>
          <cell r="F2789">
            <v>0.15</v>
          </cell>
        </row>
        <row r="2790">
          <cell r="B2790" t="str">
            <v>066306</v>
          </cell>
          <cell r="C2790" t="str">
            <v>010146</v>
          </cell>
          <cell r="D2790" t="str">
            <v>Servente</v>
          </cell>
          <cell r="E2790" t="str">
            <v>h</v>
          </cell>
          <cell r="F2790">
            <v>0.25</v>
          </cell>
        </row>
        <row r="2791">
          <cell r="B2791" t="str">
            <v>066306</v>
          </cell>
          <cell r="C2791" t="str">
            <v>038012</v>
          </cell>
          <cell r="D2791" t="str">
            <v>Lixa para ferro</v>
          </cell>
          <cell r="E2791" t="str">
            <v>un</v>
          </cell>
          <cell r="F2791">
            <v>0.5</v>
          </cell>
        </row>
        <row r="2792">
          <cell r="B2792" t="str">
            <v>066307</v>
          </cell>
          <cell r="C2792" t="str">
            <v>010140</v>
          </cell>
          <cell r="D2792" t="str">
            <v>Pintor</v>
          </cell>
          <cell r="E2792" t="str">
            <v>h</v>
          </cell>
          <cell r="F2792">
            <v>0.2</v>
          </cell>
        </row>
        <row r="2793">
          <cell r="B2793" t="str">
            <v>066307</v>
          </cell>
          <cell r="C2793" t="str">
            <v>010141</v>
          </cell>
          <cell r="D2793" t="str">
            <v>Ajudante de pintor</v>
          </cell>
          <cell r="E2793" t="str">
            <v>h</v>
          </cell>
          <cell r="F2793">
            <v>0.1</v>
          </cell>
        </row>
        <row r="2794">
          <cell r="B2794" t="str">
            <v>066307</v>
          </cell>
          <cell r="C2794" t="str">
            <v>091055</v>
          </cell>
          <cell r="D2794" t="str">
            <v>Silicone base agua</v>
          </cell>
          <cell r="E2794" t="str">
            <v>l</v>
          </cell>
          <cell r="F2794">
            <v>0.5</v>
          </cell>
        </row>
        <row r="2795">
          <cell r="B2795" t="str">
            <v>066308</v>
          </cell>
          <cell r="C2795" t="str">
            <v>010140</v>
          </cell>
          <cell r="D2795" t="str">
            <v>Pintor</v>
          </cell>
          <cell r="E2795" t="str">
            <v>h</v>
          </cell>
          <cell r="F2795">
            <v>0.36</v>
          </cell>
        </row>
        <row r="2796">
          <cell r="B2796" t="str">
            <v>066308</v>
          </cell>
          <cell r="C2796" t="str">
            <v>010141</v>
          </cell>
          <cell r="D2796" t="str">
            <v>Ajudante de pintor</v>
          </cell>
          <cell r="E2796" t="str">
            <v>h</v>
          </cell>
          <cell r="F2796">
            <v>0.18</v>
          </cell>
        </row>
        <row r="2797">
          <cell r="B2797" t="str">
            <v>066308</v>
          </cell>
          <cell r="C2797" t="str">
            <v>091056</v>
          </cell>
          <cell r="D2797" t="str">
            <v>Silicone base solvente</v>
          </cell>
          <cell r="E2797" t="str">
            <v>l</v>
          </cell>
          <cell r="F2797">
            <v>0.6</v>
          </cell>
        </row>
        <row r="2798">
          <cell r="B2798" t="str">
            <v>066309</v>
          </cell>
          <cell r="C2798" t="str">
            <v>010140</v>
          </cell>
          <cell r="D2798" t="str">
            <v>Pintor</v>
          </cell>
          <cell r="E2798" t="str">
            <v>h</v>
          </cell>
          <cell r="F2798">
            <v>0.36</v>
          </cell>
        </row>
        <row r="2799">
          <cell r="B2799" t="str">
            <v>066309</v>
          </cell>
          <cell r="C2799" t="str">
            <v>010141</v>
          </cell>
          <cell r="D2799" t="str">
            <v>Ajudante de pintor</v>
          </cell>
          <cell r="E2799" t="str">
            <v>h</v>
          </cell>
          <cell r="F2799">
            <v>0.18</v>
          </cell>
        </row>
        <row r="2800">
          <cell r="B2800" t="str">
            <v>066309</v>
          </cell>
          <cell r="C2800" t="str">
            <v>091057</v>
          </cell>
          <cell r="D2800" t="str">
            <v>Siloxano oligomerico</v>
          </cell>
          <cell r="E2800" t="str">
            <v>l</v>
          </cell>
          <cell r="F2800">
            <v>0.6</v>
          </cell>
        </row>
        <row r="2801">
          <cell r="B2801" t="str">
            <v>066310</v>
          </cell>
          <cell r="C2801" t="str">
            <v>010140</v>
          </cell>
          <cell r="D2801" t="str">
            <v>Pintor</v>
          </cell>
          <cell r="E2801" t="str">
            <v>h</v>
          </cell>
          <cell r="F2801">
            <v>0.36</v>
          </cell>
        </row>
        <row r="2802">
          <cell r="B2802" t="str">
            <v>066310</v>
          </cell>
          <cell r="C2802" t="str">
            <v>010141</v>
          </cell>
          <cell r="D2802" t="str">
            <v>Ajudante de pintor</v>
          </cell>
          <cell r="E2802" t="str">
            <v>h</v>
          </cell>
          <cell r="F2802">
            <v>0.18</v>
          </cell>
        </row>
        <row r="2803">
          <cell r="B2803" t="str">
            <v>066310</v>
          </cell>
          <cell r="C2803" t="str">
            <v>091058</v>
          </cell>
          <cell r="D2803" t="str">
            <v>Siloxano polimerico</v>
          </cell>
          <cell r="E2803" t="str">
            <v>l</v>
          </cell>
          <cell r="F2803">
            <v>0.6</v>
          </cell>
        </row>
        <row r="2804">
          <cell r="B2804" t="str">
            <v>066311</v>
          </cell>
          <cell r="C2804" t="str">
            <v>010140</v>
          </cell>
          <cell r="D2804" t="str">
            <v>Pintor</v>
          </cell>
          <cell r="E2804" t="str">
            <v>h</v>
          </cell>
          <cell r="F2804">
            <v>0.44</v>
          </cell>
        </row>
        <row r="2805">
          <cell r="B2805" t="str">
            <v>066311</v>
          </cell>
          <cell r="C2805" t="str">
            <v>010141</v>
          </cell>
          <cell r="D2805" t="str">
            <v>Ajudante de pintor</v>
          </cell>
          <cell r="E2805" t="str">
            <v>h</v>
          </cell>
          <cell r="F2805">
            <v>0.22</v>
          </cell>
        </row>
        <row r="2806">
          <cell r="B2806" t="str">
            <v>066311</v>
          </cell>
          <cell r="C2806" t="str">
            <v>091064</v>
          </cell>
          <cell r="D2806" t="str">
            <v>Verniz epoxi (bicomponentes)</v>
          </cell>
          <cell r="E2806" t="str">
            <v>kg</v>
          </cell>
          <cell r="F2806">
            <v>0.34</v>
          </cell>
        </row>
        <row r="2807">
          <cell r="B2807" t="str">
            <v>066312</v>
          </cell>
          <cell r="C2807" t="str">
            <v>010140</v>
          </cell>
          <cell r="D2807" t="str">
            <v>Pintor</v>
          </cell>
          <cell r="E2807" t="str">
            <v>h</v>
          </cell>
          <cell r="F2807">
            <v>0.66</v>
          </cell>
        </row>
        <row r="2808">
          <cell r="B2808" t="str">
            <v>066312</v>
          </cell>
          <cell r="C2808" t="str">
            <v>010141</v>
          </cell>
          <cell r="D2808" t="str">
            <v>Ajudante de pintor</v>
          </cell>
          <cell r="E2808" t="str">
            <v>h</v>
          </cell>
          <cell r="F2808">
            <v>0.22</v>
          </cell>
        </row>
        <row r="2809">
          <cell r="B2809" t="str">
            <v>066312</v>
          </cell>
          <cell r="C2809" t="str">
            <v>091059</v>
          </cell>
          <cell r="D2809" t="str">
            <v>Verniz poliuretano alifatico (bicomponentes)</v>
          </cell>
          <cell r="E2809" t="str">
            <v>kg</v>
          </cell>
          <cell r="F2809">
            <v>0.36</v>
          </cell>
        </row>
        <row r="2810">
          <cell r="B2810" t="str">
            <v>066312</v>
          </cell>
          <cell r="C2810" t="str">
            <v>091061</v>
          </cell>
          <cell r="D2810" t="str">
            <v>Solvente para verniz poliuretano</v>
          </cell>
          <cell r="E2810" t="str">
            <v>l</v>
          </cell>
          <cell r="F2810">
            <v>0.04</v>
          </cell>
        </row>
        <row r="2811">
          <cell r="B2811" t="str">
            <v>066313</v>
          </cell>
          <cell r="C2811" t="str">
            <v>010140</v>
          </cell>
          <cell r="D2811" t="str">
            <v>Pintor</v>
          </cell>
          <cell r="E2811" t="str">
            <v>h</v>
          </cell>
          <cell r="F2811">
            <v>0.44</v>
          </cell>
        </row>
        <row r="2812">
          <cell r="B2812" t="str">
            <v>066313</v>
          </cell>
          <cell r="C2812" t="str">
            <v>010141</v>
          </cell>
          <cell r="D2812" t="str">
            <v>Ajudante de pintor</v>
          </cell>
          <cell r="E2812" t="str">
            <v>h</v>
          </cell>
          <cell r="F2812">
            <v>0.22</v>
          </cell>
        </row>
        <row r="2813">
          <cell r="B2813" t="str">
            <v>066313</v>
          </cell>
          <cell r="C2813" t="str">
            <v>091060</v>
          </cell>
          <cell r="D2813" t="str">
            <v>Verniz poliuretano alifatico (monocomponentes)</v>
          </cell>
          <cell r="E2813" t="str">
            <v>kg</v>
          </cell>
          <cell r="F2813">
            <v>0.25</v>
          </cell>
        </row>
        <row r="2814">
          <cell r="B2814" t="str">
            <v>066314</v>
          </cell>
          <cell r="C2814" t="str">
            <v>010140</v>
          </cell>
          <cell r="D2814" t="str">
            <v>Pintor</v>
          </cell>
          <cell r="E2814" t="str">
            <v>h</v>
          </cell>
          <cell r="F2814">
            <v>0.54</v>
          </cell>
        </row>
        <row r="2815">
          <cell r="B2815" t="str">
            <v>066314</v>
          </cell>
          <cell r="C2815" t="str">
            <v>010141</v>
          </cell>
          <cell r="D2815" t="str">
            <v>Ajudante de pintor</v>
          </cell>
          <cell r="E2815" t="str">
            <v>h</v>
          </cell>
          <cell r="F2815">
            <v>0.27</v>
          </cell>
        </row>
        <row r="2816">
          <cell r="B2816" t="str">
            <v>066314</v>
          </cell>
          <cell r="C2816" t="str">
            <v>037580</v>
          </cell>
          <cell r="D2816" t="str">
            <v>Primer acrilico base agua</v>
          </cell>
          <cell r="E2816" t="str">
            <v>l</v>
          </cell>
          <cell r="F2816">
            <v>0.2</v>
          </cell>
        </row>
        <row r="2817">
          <cell r="B2817" t="str">
            <v>066314</v>
          </cell>
          <cell r="C2817" t="str">
            <v>038055</v>
          </cell>
          <cell r="D2817" t="str">
            <v>Verniz acrilico base solv.(fuseprotec/fusecolor)</v>
          </cell>
          <cell r="E2817" t="str">
            <v>l</v>
          </cell>
          <cell r="F2817">
            <v>0.35</v>
          </cell>
        </row>
        <row r="2818">
          <cell r="B2818" t="str">
            <v>066314</v>
          </cell>
          <cell r="C2818" t="str">
            <v>091061</v>
          </cell>
          <cell r="D2818" t="str">
            <v>Solvente para verniz poliuretano</v>
          </cell>
          <cell r="E2818" t="str">
            <v>l</v>
          </cell>
          <cell r="F2818">
            <v>0.03</v>
          </cell>
        </row>
        <row r="2819">
          <cell r="B2819" t="str">
            <v>066315</v>
          </cell>
          <cell r="C2819" t="str">
            <v>010140</v>
          </cell>
          <cell r="D2819" t="str">
            <v>Pintor</v>
          </cell>
          <cell r="E2819" t="str">
            <v>h</v>
          </cell>
          <cell r="F2819">
            <v>0.54</v>
          </cell>
        </row>
        <row r="2820">
          <cell r="B2820" t="str">
            <v>066315</v>
          </cell>
          <cell r="C2820" t="str">
            <v>010141</v>
          </cell>
          <cell r="D2820" t="str">
            <v>Ajudante de pintor</v>
          </cell>
          <cell r="E2820" t="str">
            <v>h</v>
          </cell>
          <cell r="F2820">
            <v>0.27</v>
          </cell>
        </row>
        <row r="2821">
          <cell r="B2821" t="str">
            <v>066315</v>
          </cell>
          <cell r="C2821" t="str">
            <v>037580</v>
          </cell>
          <cell r="D2821" t="str">
            <v>Primer acrilico base agua</v>
          </cell>
          <cell r="E2821" t="str">
            <v>l</v>
          </cell>
          <cell r="F2821">
            <v>0.2</v>
          </cell>
        </row>
        <row r="2822">
          <cell r="B2822" t="str">
            <v>066315</v>
          </cell>
          <cell r="C2822" t="str">
            <v>038054</v>
          </cell>
          <cell r="D2822" t="str">
            <v>Verniz acrilico base agua (selador fc fusecolor)</v>
          </cell>
          <cell r="E2822" t="str">
            <v>l</v>
          </cell>
          <cell r="F2822">
            <v>0.35</v>
          </cell>
        </row>
        <row r="2823">
          <cell r="B2823" t="str">
            <v>066316</v>
          </cell>
          <cell r="C2823" t="str">
            <v>010140</v>
          </cell>
          <cell r="D2823" t="str">
            <v>Pintor</v>
          </cell>
          <cell r="E2823" t="str">
            <v>h</v>
          </cell>
          <cell r="F2823">
            <v>0.66</v>
          </cell>
        </row>
        <row r="2824">
          <cell r="B2824" t="str">
            <v>066316</v>
          </cell>
          <cell r="C2824" t="str">
            <v>010141</v>
          </cell>
          <cell r="D2824" t="str">
            <v>Ajudante de pintor</v>
          </cell>
          <cell r="E2824" t="str">
            <v>h</v>
          </cell>
          <cell r="F2824">
            <v>0.22</v>
          </cell>
        </row>
        <row r="2825">
          <cell r="B2825" t="str">
            <v>066316</v>
          </cell>
          <cell r="C2825" t="str">
            <v>037506</v>
          </cell>
          <cell r="D2825" t="str">
            <v>Tinta a base de borracha clorada</v>
          </cell>
          <cell r="E2825" t="str">
            <v>l</v>
          </cell>
          <cell r="F2825">
            <v>0.36</v>
          </cell>
        </row>
        <row r="2826">
          <cell r="B2826" t="str">
            <v>066316</v>
          </cell>
          <cell r="C2826" t="str">
            <v>038023</v>
          </cell>
          <cell r="D2826" t="str">
            <v>Solvente p/tinta epoxi de borracha clorada</v>
          </cell>
          <cell r="E2826" t="str">
            <v>l</v>
          </cell>
          <cell r="F2826">
            <v>0.03</v>
          </cell>
        </row>
        <row r="2827">
          <cell r="B2827" t="str">
            <v>066317</v>
          </cell>
          <cell r="C2827" t="str">
            <v>010140</v>
          </cell>
          <cell r="D2827" t="str">
            <v>Pintor</v>
          </cell>
          <cell r="E2827" t="str">
            <v>h</v>
          </cell>
          <cell r="F2827">
            <v>0.9</v>
          </cell>
        </row>
        <row r="2828">
          <cell r="B2828" t="str">
            <v>066317</v>
          </cell>
          <cell r="C2828" t="str">
            <v>010141</v>
          </cell>
          <cell r="D2828" t="str">
            <v>Ajudante de pintor</v>
          </cell>
          <cell r="E2828" t="str">
            <v>h</v>
          </cell>
          <cell r="F2828">
            <v>0.3</v>
          </cell>
        </row>
        <row r="2829">
          <cell r="B2829" t="str">
            <v>066317</v>
          </cell>
          <cell r="C2829" t="str">
            <v>091059</v>
          </cell>
          <cell r="D2829" t="str">
            <v>Verniz poliuretano alifatico (bicomponentes)</v>
          </cell>
          <cell r="E2829" t="str">
            <v>kg</v>
          </cell>
          <cell r="F2829">
            <v>0.18</v>
          </cell>
        </row>
        <row r="2830">
          <cell r="B2830" t="str">
            <v>066317</v>
          </cell>
          <cell r="C2830" t="str">
            <v>091061</v>
          </cell>
          <cell r="D2830" t="str">
            <v>Solvente para verniz poliuretano</v>
          </cell>
          <cell r="E2830" t="str">
            <v>l</v>
          </cell>
          <cell r="F2830">
            <v>0.03</v>
          </cell>
        </row>
        <row r="2831">
          <cell r="B2831" t="str">
            <v>066317</v>
          </cell>
          <cell r="C2831" t="str">
            <v>091064</v>
          </cell>
          <cell r="D2831" t="str">
            <v>Verniz epoxi (bicomponentes)</v>
          </cell>
          <cell r="E2831" t="str">
            <v>kg</v>
          </cell>
          <cell r="F2831">
            <v>0.25</v>
          </cell>
        </row>
        <row r="2832">
          <cell r="B2832" t="str">
            <v>066318</v>
          </cell>
          <cell r="C2832" t="str">
            <v>010140</v>
          </cell>
          <cell r="D2832" t="str">
            <v>Pintor</v>
          </cell>
          <cell r="E2832" t="str">
            <v>h</v>
          </cell>
          <cell r="F2832">
            <v>0.54</v>
          </cell>
        </row>
        <row r="2833">
          <cell r="B2833" t="str">
            <v>066318</v>
          </cell>
          <cell r="C2833" t="str">
            <v>010141</v>
          </cell>
          <cell r="D2833" t="str">
            <v>Ajudante de pintor</v>
          </cell>
          <cell r="E2833" t="str">
            <v>h</v>
          </cell>
          <cell r="F2833">
            <v>0.27</v>
          </cell>
        </row>
        <row r="2834">
          <cell r="B2834" t="str">
            <v>066318</v>
          </cell>
          <cell r="C2834" t="str">
            <v>038025</v>
          </cell>
          <cell r="D2834" t="str">
            <v>Verniz acrilico para concreto</v>
          </cell>
          <cell r="E2834" t="str">
            <v>l</v>
          </cell>
          <cell r="F2834">
            <v>0.36</v>
          </cell>
        </row>
        <row r="2835">
          <cell r="B2835" t="str">
            <v>066318</v>
          </cell>
          <cell r="C2835" t="str">
            <v>091061</v>
          </cell>
          <cell r="D2835" t="str">
            <v>Solvente para verniz poliuretano</v>
          </cell>
          <cell r="E2835" t="str">
            <v>l</v>
          </cell>
          <cell r="F2835">
            <v>0.03</v>
          </cell>
        </row>
        <row r="2836">
          <cell r="B2836" t="str">
            <v>066318</v>
          </cell>
          <cell r="C2836" t="str">
            <v>091069</v>
          </cell>
          <cell r="D2836" t="str">
            <v>Primer silano siloxano</v>
          </cell>
          <cell r="E2836" t="str">
            <v>l</v>
          </cell>
          <cell r="F2836">
            <v>0.3</v>
          </cell>
        </row>
        <row r="2837">
          <cell r="B2837" t="str">
            <v>070101</v>
          </cell>
          <cell r="C2837" t="str">
            <v>010139</v>
          </cell>
          <cell r="D2837" t="str">
            <v>Pedreiro</v>
          </cell>
          <cell r="E2837" t="str">
            <v>h</v>
          </cell>
          <cell r="F2837">
            <v>0.9</v>
          </cell>
        </row>
        <row r="2838">
          <cell r="B2838" t="str">
            <v>070101</v>
          </cell>
          <cell r="C2838" t="str">
            <v>010146</v>
          </cell>
          <cell r="D2838" t="str">
            <v>Servente</v>
          </cell>
          <cell r="E2838" t="str">
            <v>h</v>
          </cell>
          <cell r="F2838">
            <v>1.1200000000000001</v>
          </cell>
        </row>
        <row r="2839">
          <cell r="B2839" t="str">
            <v>070101</v>
          </cell>
          <cell r="C2839" t="str">
            <v>020506</v>
          </cell>
          <cell r="D2839" t="str">
            <v>Cal virgem em po</v>
          </cell>
          <cell r="E2839" t="str">
            <v>kg</v>
          </cell>
          <cell r="F2839">
            <v>1.39</v>
          </cell>
        </row>
        <row r="2840">
          <cell r="B2840" t="str">
            <v>070101</v>
          </cell>
          <cell r="C2840" t="str">
            <v>020508</v>
          </cell>
          <cell r="D2840" t="str">
            <v>Cimento portland</v>
          </cell>
          <cell r="E2840" t="str">
            <v>kg</v>
          </cell>
          <cell r="F2840">
            <v>0.83</v>
          </cell>
        </row>
        <row r="2841">
          <cell r="B2841" t="str">
            <v>070101</v>
          </cell>
          <cell r="C2841" t="str">
            <v>020579</v>
          </cell>
          <cell r="D2841" t="str">
            <v>Areia media</v>
          </cell>
          <cell r="E2841" t="str">
            <v>m3</v>
          </cell>
          <cell r="F2841">
            <v>1.01E-2</v>
          </cell>
        </row>
        <row r="2842">
          <cell r="B2842" t="str">
            <v>070101</v>
          </cell>
          <cell r="C2842" t="str">
            <v>022515</v>
          </cell>
          <cell r="D2842" t="str">
            <v>Tijolo comum</v>
          </cell>
          <cell r="E2842" t="str">
            <v>un</v>
          </cell>
          <cell r="F2842">
            <v>46</v>
          </cell>
        </row>
        <row r="2843">
          <cell r="B2843" t="str">
            <v>070102</v>
          </cell>
          <cell r="C2843" t="str">
            <v>010139</v>
          </cell>
          <cell r="D2843" t="str">
            <v>Pedreiro</v>
          </cell>
          <cell r="E2843" t="str">
            <v>h</v>
          </cell>
          <cell r="F2843">
            <v>0.9</v>
          </cell>
        </row>
        <row r="2844">
          <cell r="B2844" t="str">
            <v>070102</v>
          </cell>
          <cell r="C2844" t="str">
            <v>010146</v>
          </cell>
          <cell r="D2844" t="str">
            <v>Servente</v>
          </cell>
          <cell r="E2844" t="str">
            <v>h</v>
          </cell>
          <cell r="F2844">
            <v>0.98</v>
          </cell>
        </row>
        <row r="2845">
          <cell r="B2845" t="str">
            <v>070102</v>
          </cell>
          <cell r="C2845" t="str">
            <v>020505</v>
          </cell>
          <cell r="D2845" t="str">
            <v>Cal hidratada</v>
          </cell>
          <cell r="E2845" t="str">
            <v>kg</v>
          </cell>
          <cell r="F2845">
            <v>1.51</v>
          </cell>
        </row>
        <row r="2846">
          <cell r="B2846" t="str">
            <v>070102</v>
          </cell>
          <cell r="C2846" t="str">
            <v>020508</v>
          </cell>
          <cell r="D2846" t="str">
            <v>Cimento portland</v>
          </cell>
          <cell r="E2846" t="str">
            <v>kg</v>
          </cell>
          <cell r="F2846">
            <v>1.51</v>
          </cell>
        </row>
        <row r="2847">
          <cell r="B2847" t="str">
            <v>070102</v>
          </cell>
          <cell r="C2847" t="str">
            <v>020579</v>
          </cell>
          <cell r="D2847" t="str">
            <v>Areia media</v>
          </cell>
          <cell r="E2847" t="str">
            <v>m3</v>
          </cell>
          <cell r="F2847">
            <v>1.01E-2</v>
          </cell>
        </row>
        <row r="2848">
          <cell r="B2848" t="str">
            <v>070102</v>
          </cell>
          <cell r="C2848" t="str">
            <v>022515</v>
          </cell>
          <cell r="D2848" t="str">
            <v>Tijolo comum</v>
          </cell>
          <cell r="E2848" t="str">
            <v>un</v>
          </cell>
          <cell r="F2848">
            <v>46</v>
          </cell>
        </row>
        <row r="2849">
          <cell r="B2849" t="str">
            <v>070103</v>
          </cell>
          <cell r="C2849" t="str">
            <v>010139</v>
          </cell>
          <cell r="D2849" t="str">
            <v>Pedreiro</v>
          </cell>
          <cell r="E2849" t="str">
            <v>h</v>
          </cell>
          <cell r="F2849">
            <v>0.9</v>
          </cell>
        </row>
        <row r="2850">
          <cell r="B2850" t="str">
            <v>070103</v>
          </cell>
          <cell r="C2850" t="str">
            <v>010146</v>
          </cell>
          <cell r="D2850" t="str">
            <v>Servente</v>
          </cell>
          <cell r="E2850" t="str">
            <v>h</v>
          </cell>
          <cell r="F2850">
            <v>0.98</v>
          </cell>
        </row>
        <row r="2851">
          <cell r="B2851" t="str">
            <v>070103</v>
          </cell>
          <cell r="C2851" t="str">
            <v>020508</v>
          </cell>
          <cell r="D2851" t="str">
            <v>Cimento portland</v>
          </cell>
          <cell r="E2851" t="str">
            <v>kg</v>
          </cell>
          <cell r="F2851">
            <v>2.8</v>
          </cell>
        </row>
        <row r="2852">
          <cell r="B2852" t="str">
            <v>070103</v>
          </cell>
          <cell r="C2852" t="str">
            <v>020525</v>
          </cell>
          <cell r="D2852" t="str">
            <v>Saibro</v>
          </cell>
          <cell r="E2852" t="str">
            <v>m3</v>
          </cell>
          <cell r="F2852">
            <v>1.1999999999999999E-3</v>
          </cell>
        </row>
        <row r="2853">
          <cell r="B2853" t="str">
            <v>070103</v>
          </cell>
          <cell r="C2853" t="str">
            <v>020578</v>
          </cell>
          <cell r="D2853" t="str">
            <v>Areia fina</v>
          </cell>
          <cell r="E2853" t="str">
            <v>m3</v>
          </cell>
          <cell r="F2853">
            <v>5.7999999999999996E-3</v>
          </cell>
        </row>
        <row r="2854">
          <cell r="B2854" t="str">
            <v>070103</v>
          </cell>
          <cell r="C2854" t="str">
            <v>022515</v>
          </cell>
          <cell r="D2854" t="str">
            <v>Tijolo comum</v>
          </cell>
          <cell r="E2854" t="str">
            <v>un</v>
          </cell>
          <cell r="F2854">
            <v>46</v>
          </cell>
        </row>
        <row r="2855">
          <cell r="B2855" t="str">
            <v>070104</v>
          </cell>
          <cell r="C2855" t="str">
            <v>010139</v>
          </cell>
          <cell r="D2855" t="str">
            <v>Pedreiro</v>
          </cell>
          <cell r="E2855" t="str">
            <v>h</v>
          </cell>
          <cell r="F2855">
            <v>0.9</v>
          </cell>
        </row>
        <row r="2856">
          <cell r="B2856" t="str">
            <v>070104</v>
          </cell>
          <cell r="C2856" t="str">
            <v>010146</v>
          </cell>
          <cell r="D2856" t="str">
            <v>Servente</v>
          </cell>
          <cell r="E2856" t="str">
            <v>h</v>
          </cell>
          <cell r="F2856">
            <v>0.98</v>
          </cell>
        </row>
        <row r="2857">
          <cell r="B2857" t="str">
            <v>070104</v>
          </cell>
          <cell r="C2857" t="str">
            <v>020508</v>
          </cell>
          <cell r="D2857" t="str">
            <v>Cimento portland</v>
          </cell>
          <cell r="E2857" t="str">
            <v>kg</v>
          </cell>
          <cell r="F2857">
            <v>1.58</v>
          </cell>
        </row>
        <row r="2858">
          <cell r="B2858" t="str">
            <v>070104</v>
          </cell>
          <cell r="C2858" t="str">
            <v>020526</v>
          </cell>
          <cell r="D2858" t="str">
            <v>Arenoso</v>
          </cell>
          <cell r="E2858" t="str">
            <v>m3</v>
          </cell>
          <cell r="F2858">
            <v>3.8999999999999998E-3</v>
          </cell>
        </row>
        <row r="2859">
          <cell r="B2859" t="str">
            <v>070104</v>
          </cell>
          <cell r="C2859" t="str">
            <v>020579</v>
          </cell>
          <cell r="D2859" t="str">
            <v>Areia media</v>
          </cell>
          <cell r="E2859" t="str">
            <v>m3</v>
          </cell>
          <cell r="F2859">
            <v>9.1999999999999998E-3</v>
          </cell>
        </row>
        <row r="2860">
          <cell r="B2860" t="str">
            <v>070104</v>
          </cell>
          <cell r="C2860" t="str">
            <v>022515</v>
          </cell>
          <cell r="D2860" t="str">
            <v>Tijolo comum</v>
          </cell>
          <cell r="E2860" t="str">
            <v>un</v>
          </cell>
          <cell r="F2860">
            <v>46</v>
          </cell>
        </row>
        <row r="2861">
          <cell r="B2861" t="str">
            <v>070105</v>
          </cell>
          <cell r="C2861" t="str">
            <v>010139</v>
          </cell>
          <cell r="D2861" t="str">
            <v>Pedreiro</v>
          </cell>
          <cell r="E2861" t="str">
            <v>h</v>
          </cell>
          <cell r="F2861">
            <v>1.6</v>
          </cell>
        </row>
        <row r="2862">
          <cell r="B2862" t="str">
            <v>070105</v>
          </cell>
          <cell r="C2862" t="str">
            <v>010146</v>
          </cell>
          <cell r="D2862" t="str">
            <v>Servente</v>
          </cell>
          <cell r="E2862" t="str">
            <v>h</v>
          </cell>
          <cell r="F2862">
            <v>1.97</v>
          </cell>
        </row>
        <row r="2863">
          <cell r="B2863" t="str">
            <v>070105</v>
          </cell>
          <cell r="C2863" t="str">
            <v>020506</v>
          </cell>
          <cell r="D2863" t="str">
            <v>Cal virgem em po</v>
          </cell>
          <cell r="E2863" t="str">
            <v>kg</v>
          </cell>
          <cell r="F2863">
            <v>4.18</v>
          </cell>
        </row>
        <row r="2864">
          <cell r="B2864" t="str">
            <v>070105</v>
          </cell>
          <cell r="C2864" t="str">
            <v>020508</v>
          </cell>
          <cell r="D2864" t="str">
            <v>Cimento portland</v>
          </cell>
          <cell r="E2864" t="str">
            <v>kg</v>
          </cell>
          <cell r="F2864">
            <v>2.5</v>
          </cell>
        </row>
        <row r="2865">
          <cell r="B2865" t="str">
            <v>070105</v>
          </cell>
          <cell r="C2865" t="str">
            <v>020579</v>
          </cell>
          <cell r="D2865" t="str">
            <v>Areia media</v>
          </cell>
          <cell r="E2865" t="str">
            <v>m3</v>
          </cell>
          <cell r="F2865">
            <v>0.03</v>
          </cell>
        </row>
        <row r="2866">
          <cell r="B2866" t="str">
            <v>070105</v>
          </cell>
          <cell r="C2866" t="str">
            <v>022515</v>
          </cell>
          <cell r="D2866" t="str">
            <v>Tijolo comum</v>
          </cell>
          <cell r="E2866" t="str">
            <v>un</v>
          </cell>
          <cell r="F2866">
            <v>84</v>
          </cell>
        </row>
        <row r="2867">
          <cell r="B2867" t="str">
            <v>070106</v>
          </cell>
          <cell r="C2867" t="str">
            <v>010139</v>
          </cell>
          <cell r="D2867" t="str">
            <v>Pedreiro</v>
          </cell>
          <cell r="E2867" t="str">
            <v>h</v>
          </cell>
          <cell r="F2867">
            <v>1.6</v>
          </cell>
        </row>
        <row r="2868">
          <cell r="B2868" t="str">
            <v>070106</v>
          </cell>
          <cell r="C2868" t="str">
            <v>010146</v>
          </cell>
          <cell r="D2868" t="str">
            <v>Servente</v>
          </cell>
          <cell r="E2868" t="str">
            <v>h</v>
          </cell>
          <cell r="F2868">
            <v>1.85</v>
          </cell>
        </row>
        <row r="2869">
          <cell r="B2869" t="str">
            <v>070106</v>
          </cell>
          <cell r="C2869" t="str">
            <v>020505</v>
          </cell>
          <cell r="D2869" t="str">
            <v>Cal hidratada</v>
          </cell>
          <cell r="E2869" t="str">
            <v>kg</v>
          </cell>
          <cell r="F2869">
            <v>4.55</v>
          </cell>
        </row>
        <row r="2870">
          <cell r="B2870" t="str">
            <v>070106</v>
          </cell>
          <cell r="C2870" t="str">
            <v>020508</v>
          </cell>
          <cell r="D2870" t="str">
            <v>Cimento portland</v>
          </cell>
          <cell r="E2870" t="str">
            <v>kg</v>
          </cell>
          <cell r="F2870">
            <v>4.55</v>
          </cell>
        </row>
        <row r="2871">
          <cell r="B2871" t="str">
            <v>070106</v>
          </cell>
          <cell r="C2871" t="str">
            <v>020579</v>
          </cell>
          <cell r="D2871" t="str">
            <v>Areia media</v>
          </cell>
          <cell r="E2871" t="str">
            <v>m3</v>
          </cell>
          <cell r="F2871">
            <v>3.04E-2</v>
          </cell>
        </row>
        <row r="2872">
          <cell r="B2872" t="str">
            <v>070106</v>
          </cell>
          <cell r="C2872" t="str">
            <v>022515</v>
          </cell>
          <cell r="D2872" t="str">
            <v>Tijolo comum</v>
          </cell>
          <cell r="E2872" t="str">
            <v>un</v>
          </cell>
          <cell r="F2872">
            <v>84</v>
          </cell>
        </row>
        <row r="2873">
          <cell r="B2873" t="str">
            <v>070107</v>
          </cell>
          <cell r="C2873" t="str">
            <v>010139</v>
          </cell>
          <cell r="D2873" t="str">
            <v>Pedreiro</v>
          </cell>
          <cell r="E2873" t="str">
            <v>h</v>
          </cell>
          <cell r="F2873">
            <v>1.6</v>
          </cell>
        </row>
        <row r="2874">
          <cell r="B2874" t="str">
            <v>070107</v>
          </cell>
          <cell r="C2874" t="str">
            <v>010146</v>
          </cell>
          <cell r="D2874" t="str">
            <v>Servente</v>
          </cell>
          <cell r="E2874" t="str">
            <v>h</v>
          </cell>
          <cell r="F2874">
            <v>1.85</v>
          </cell>
        </row>
        <row r="2875">
          <cell r="B2875" t="str">
            <v>070107</v>
          </cell>
          <cell r="C2875" t="str">
            <v>020508</v>
          </cell>
          <cell r="D2875" t="str">
            <v>Cimento portland</v>
          </cell>
          <cell r="E2875" t="str">
            <v>kg</v>
          </cell>
          <cell r="F2875">
            <v>8.43</v>
          </cell>
        </row>
        <row r="2876">
          <cell r="B2876" t="str">
            <v>070107</v>
          </cell>
          <cell r="C2876" t="str">
            <v>020525</v>
          </cell>
          <cell r="D2876" t="str">
            <v>Saibro</v>
          </cell>
          <cell r="E2876" t="str">
            <v>m3</v>
          </cell>
          <cell r="F2876">
            <v>3.5000000000000001E-3</v>
          </cell>
        </row>
        <row r="2877">
          <cell r="B2877" t="str">
            <v>070107</v>
          </cell>
          <cell r="C2877" t="str">
            <v>020578</v>
          </cell>
          <cell r="D2877" t="str">
            <v>Areia fina</v>
          </cell>
          <cell r="E2877" t="str">
            <v>m3</v>
          </cell>
          <cell r="F2877">
            <v>1.7600000000000001E-2</v>
          </cell>
        </row>
        <row r="2878">
          <cell r="B2878" t="str">
            <v>070107</v>
          </cell>
          <cell r="C2878" t="str">
            <v>022515</v>
          </cell>
          <cell r="D2878" t="str">
            <v>Tijolo comum</v>
          </cell>
          <cell r="E2878" t="str">
            <v>un</v>
          </cell>
          <cell r="F2878">
            <v>84</v>
          </cell>
        </row>
        <row r="2879">
          <cell r="B2879" t="str">
            <v>070108</v>
          </cell>
          <cell r="C2879" t="str">
            <v>010139</v>
          </cell>
          <cell r="D2879" t="str">
            <v>Pedreiro</v>
          </cell>
          <cell r="E2879" t="str">
            <v>h</v>
          </cell>
          <cell r="F2879">
            <v>1.6</v>
          </cell>
        </row>
        <row r="2880">
          <cell r="B2880" t="str">
            <v>070108</v>
          </cell>
          <cell r="C2880" t="str">
            <v>010146</v>
          </cell>
          <cell r="D2880" t="str">
            <v>Servente</v>
          </cell>
          <cell r="E2880" t="str">
            <v>h</v>
          </cell>
          <cell r="F2880">
            <v>1.85</v>
          </cell>
        </row>
        <row r="2881">
          <cell r="B2881" t="str">
            <v>070108</v>
          </cell>
          <cell r="C2881" t="str">
            <v>020508</v>
          </cell>
          <cell r="D2881" t="str">
            <v>Cimento portland</v>
          </cell>
          <cell r="E2881" t="str">
            <v>kg</v>
          </cell>
          <cell r="F2881">
            <v>4.75</v>
          </cell>
        </row>
        <row r="2882">
          <cell r="B2882" t="str">
            <v>070108</v>
          </cell>
          <cell r="C2882" t="str">
            <v>020526</v>
          </cell>
          <cell r="D2882" t="str">
            <v>Arenoso</v>
          </cell>
          <cell r="E2882" t="str">
            <v>m3</v>
          </cell>
          <cell r="F2882">
            <v>1.1900000000000001E-2</v>
          </cell>
        </row>
        <row r="2883">
          <cell r="B2883" t="str">
            <v>070108</v>
          </cell>
          <cell r="C2883" t="str">
            <v>020579</v>
          </cell>
          <cell r="D2883" t="str">
            <v>Areia media</v>
          </cell>
          <cell r="E2883" t="str">
            <v>m3</v>
          </cell>
          <cell r="F2883">
            <v>2.7699999999999999E-2</v>
          </cell>
        </row>
        <row r="2884">
          <cell r="B2884" t="str">
            <v>070108</v>
          </cell>
          <cell r="C2884" t="str">
            <v>022515</v>
          </cell>
          <cell r="D2884" t="str">
            <v>Tijolo comum</v>
          </cell>
          <cell r="E2884" t="str">
            <v>un</v>
          </cell>
          <cell r="F2884">
            <v>84</v>
          </cell>
        </row>
        <row r="2885">
          <cell r="B2885" t="str">
            <v>070109</v>
          </cell>
          <cell r="C2885" t="str">
            <v>010139</v>
          </cell>
          <cell r="D2885" t="str">
            <v>Pedreiro</v>
          </cell>
          <cell r="E2885" t="str">
            <v>h</v>
          </cell>
          <cell r="F2885">
            <v>2.5</v>
          </cell>
        </row>
        <row r="2886">
          <cell r="B2886" t="str">
            <v>070109</v>
          </cell>
          <cell r="C2886" t="str">
            <v>010146</v>
          </cell>
          <cell r="D2886" t="str">
            <v>Servente</v>
          </cell>
          <cell r="E2886" t="str">
            <v>h</v>
          </cell>
          <cell r="F2886">
            <v>3.35</v>
          </cell>
        </row>
        <row r="2887">
          <cell r="B2887" t="str">
            <v>070109</v>
          </cell>
          <cell r="C2887" t="str">
            <v>020506</v>
          </cell>
          <cell r="D2887" t="str">
            <v>Cal virgem em po</v>
          </cell>
          <cell r="E2887" t="str">
            <v>kg</v>
          </cell>
          <cell r="F2887">
            <v>9.52</v>
          </cell>
        </row>
        <row r="2888">
          <cell r="B2888" t="str">
            <v>070109</v>
          </cell>
          <cell r="C2888" t="str">
            <v>020508</v>
          </cell>
          <cell r="D2888" t="str">
            <v>Cimento portland</v>
          </cell>
          <cell r="E2888" t="str">
            <v>kg</v>
          </cell>
          <cell r="F2888">
            <v>5.7</v>
          </cell>
        </row>
        <row r="2889">
          <cell r="B2889" t="str">
            <v>070109</v>
          </cell>
          <cell r="C2889" t="str">
            <v>020579</v>
          </cell>
          <cell r="D2889" t="str">
            <v>Areia media</v>
          </cell>
          <cell r="E2889" t="str">
            <v>m3</v>
          </cell>
          <cell r="F2889">
            <v>6.93E-2</v>
          </cell>
        </row>
        <row r="2890">
          <cell r="B2890" t="str">
            <v>070109</v>
          </cell>
          <cell r="C2890" t="str">
            <v>022515</v>
          </cell>
          <cell r="D2890" t="str">
            <v>Tijolo comum</v>
          </cell>
          <cell r="E2890" t="str">
            <v>un</v>
          </cell>
          <cell r="F2890">
            <v>159</v>
          </cell>
        </row>
        <row r="2891">
          <cell r="B2891" t="str">
            <v>070110</v>
          </cell>
          <cell r="C2891" t="str">
            <v>010139</v>
          </cell>
          <cell r="D2891" t="str">
            <v>Pedreiro</v>
          </cell>
          <cell r="E2891" t="str">
            <v>h</v>
          </cell>
          <cell r="F2891">
            <v>2.5</v>
          </cell>
        </row>
        <row r="2892">
          <cell r="B2892" t="str">
            <v>070110</v>
          </cell>
          <cell r="C2892" t="str">
            <v>010146</v>
          </cell>
          <cell r="D2892" t="str">
            <v>Servente</v>
          </cell>
          <cell r="E2892" t="str">
            <v>h</v>
          </cell>
          <cell r="F2892">
            <v>3.07</v>
          </cell>
        </row>
        <row r="2893">
          <cell r="B2893" t="str">
            <v>070110</v>
          </cell>
          <cell r="C2893" t="str">
            <v>020505</v>
          </cell>
          <cell r="D2893" t="str">
            <v>Cal hidratada</v>
          </cell>
          <cell r="E2893" t="str">
            <v>kg</v>
          </cell>
          <cell r="F2893">
            <v>10.37</v>
          </cell>
        </row>
        <row r="2894">
          <cell r="B2894" t="str">
            <v>070110</v>
          </cell>
          <cell r="C2894" t="str">
            <v>020508</v>
          </cell>
          <cell r="D2894" t="str">
            <v>Cimento portland</v>
          </cell>
          <cell r="E2894" t="str">
            <v>kg</v>
          </cell>
          <cell r="F2894">
            <v>10.37</v>
          </cell>
        </row>
        <row r="2895">
          <cell r="B2895" t="str">
            <v>070110</v>
          </cell>
          <cell r="C2895" t="str">
            <v>020579</v>
          </cell>
          <cell r="D2895" t="str">
            <v>Areia media</v>
          </cell>
          <cell r="E2895" t="str">
            <v>m3</v>
          </cell>
          <cell r="F2895">
            <v>6.93E-2</v>
          </cell>
        </row>
        <row r="2896">
          <cell r="B2896" t="str">
            <v>070110</v>
          </cell>
          <cell r="C2896" t="str">
            <v>022515</v>
          </cell>
          <cell r="D2896" t="str">
            <v>Tijolo comum</v>
          </cell>
          <cell r="E2896" t="str">
            <v>un</v>
          </cell>
          <cell r="F2896">
            <v>159</v>
          </cell>
        </row>
        <row r="2897">
          <cell r="B2897" t="str">
            <v>070111</v>
          </cell>
          <cell r="C2897" t="str">
            <v>010139</v>
          </cell>
          <cell r="D2897" t="str">
            <v>Pedreiro</v>
          </cell>
          <cell r="E2897" t="str">
            <v>h</v>
          </cell>
          <cell r="F2897">
            <v>2.5</v>
          </cell>
        </row>
        <row r="2898">
          <cell r="B2898" t="str">
            <v>070111</v>
          </cell>
          <cell r="C2898" t="str">
            <v>010146</v>
          </cell>
          <cell r="D2898" t="str">
            <v>Servente</v>
          </cell>
          <cell r="E2898" t="str">
            <v>h</v>
          </cell>
          <cell r="F2898">
            <v>3.07</v>
          </cell>
        </row>
        <row r="2899">
          <cell r="B2899" t="str">
            <v>070111</v>
          </cell>
          <cell r="C2899" t="str">
            <v>020508</v>
          </cell>
          <cell r="D2899" t="str">
            <v>Cimento portland</v>
          </cell>
          <cell r="E2899" t="str">
            <v>kg</v>
          </cell>
          <cell r="F2899">
            <v>19.21</v>
          </cell>
        </row>
        <row r="2900">
          <cell r="B2900" t="str">
            <v>070111</v>
          </cell>
          <cell r="C2900" t="str">
            <v>020525</v>
          </cell>
          <cell r="D2900" t="str">
            <v>Saibro</v>
          </cell>
          <cell r="E2900" t="str">
            <v>m3</v>
          </cell>
          <cell r="F2900">
            <v>8.0000000000000002E-3</v>
          </cell>
        </row>
        <row r="2901">
          <cell r="B2901" t="str">
            <v>070111</v>
          </cell>
          <cell r="C2901" t="str">
            <v>020578</v>
          </cell>
          <cell r="D2901" t="str">
            <v>Areia fina</v>
          </cell>
          <cell r="E2901" t="str">
            <v>m3</v>
          </cell>
          <cell r="F2901">
            <v>4.0099999999999997E-2</v>
          </cell>
        </row>
        <row r="2902">
          <cell r="B2902" t="str">
            <v>070111</v>
          </cell>
          <cell r="C2902" t="str">
            <v>022515</v>
          </cell>
          <cell r="D2902" t="str">
            <v>Tijolo comum</v>
          </cell>
          <cell r="E2902" t="str">
            <v>un</v>
          </cell>
          <cell r="F2902">
            <v>159</v>
          </cell>
        </row>
        <row r="2903">
          <cell r="B2903" t="str">
            <v>070112</v>
          </cell>
          <cell r="C2903" t="str">
            <v>010139</v>
          </cell>
          <cell r="D2903" t="str">
            <v>Pedreiro</v>
          </cell>
          <cell r="E2903" t="str">
            <v>h</v>
          </cell>
          <cell r="F2903">
            <v>2.5</v>
          </cell>
        </row>
        <row r="2904">
          <cell r="B2904" t="str">
            <v>070112</v>
          </cell>
          <cell r="C2904" t="str">
            <v>010146</v>
          </cell>
          <cell r="D2904" t="str">
            <v>Servente</v>
          </cell>
          <cell r="E2904" t="str">
            <v>h</v>
          </cell>
          <cell r="F2904">
            <v>3.07</v>
          </cell>
        </row>
        <row r="2905">
          <cell r="B2905" t="str">
            <v>070112</v>
          </cell>
          <cell r="C2905" t="str">
            <v>020508</v>
          </cell>
          <cell r="D2905" t="str">
            <v>Cimento portland</v>
          </cell>
          <cell r="E2905" t="str">
            <v>kg</v>
          </cell>
          <cell r="F2905">
            <v>10.83</v>
          </cell>
        </row>
        <row r="2906">
          <cell r="B2906" t="str">
            <v>070112</v>
          </cell>
          <cell r="C2906" t="str">
            <v>020526</v>
          </cell>
          <cell r="D2906" t="str">
            <v>Arenoso</v>
          </cell>
          <cell r="E2906" t="str">
            <v>m3</v>
          </cell>
          <cell r="F2906">
            <v>2.7E-2</v>
          </cell>
        </row>
        <row r="2907">
          <cell r="B2907" t="str">
            <v>070112</v>
          </cell>
          <cell r="C2907" t="str">
            <v>020579</v>
          </cell>
          <cell r="D2907" t="str">
            <v>Areia media</v>
          </cell>
          <cell r="E2907" t="str">
            <v>m3</v>
          </cell>
          <cell r="F2907">
            <v>6.3E-2</v>
          </cell>
        </row>
        <row r="2908">
          <cell r="B2908" t="str">
            <v>070112</v>
          </cell>
          <cell r="C2908" t="str">
            <v>022515</v>
          </cell>
          <cell r="D2908" t="str">
            <v>Tijolo comum</v>
          </cell>
          <cell r="E2908" t="str">
            <v>un</v>
          </cell>
          <cell r="F2908">
            <v>159</v>
          </cell>
        </row>
        <row r="2909">
          <cell r="B2909" t="str">
            <v>070113</v>
          </cell>
          <cell r="C2909" t="str">
            <v>010139</v>
          </cell>
          <cell r="D2909" t="str">
            <v>Pedreiro</v>
          </cell>
          <cell r="E2909" t="str">
            <v>h</v>
          </cell>
          <cell r="F2909">
            <v>3</v>
          </cell>
        </row>
        <row r="2910">
          <cell r="B2910" t="str">
            <v>070113</v>
          </cell>
          <cell r="C2910" t="str">
            <v>010146</v>
          </cell>
          <cell r="D2910" t="str">
            <v>Servente</v>
          </cell>
          <cell r="E2910" t="str">
            <v>h</v>
          </cell>
          <cell r="F2910">
            <v>4.9000000000000004</v>
          </cell>
        </row>
        <row r="2911">
          <cell r="B2911" t="str">
            <v>070113</v>
          </cell>
          <cell r="C2911" t="str">
            <v>020506</v>
          </cell>
          <cell r="D2911" t="str">
            <v>Cal virgem em po</v>
          </cell>
          <cell r="E2911" t="str">
            <v>kg</v>
          </cell>
          <cell r="F2911">
            <v>15.7</v>
          </cell>
        </row>
        <row r="2912">
          <cell r="B2912" t="str">
            <v>070113</v>
          </cell>
          <cell r="C2912" t="str">
            <v>020508</v>
          </cell>
          <cell r="D2912" t="str">
            <v>Cimento portland</v>
          </cell>
          <cell r="E2912" t="str">
            <v>kg</v>
          </cell>
          <cell r="F2912">
            <v>9.4</v>
          </cell>
        </row>
        <row r="2913">
          <cell r="B2913" t="str">
            <v>070113</v>
          </cell>
          <cell r="C2913" t="str">
            <v>020579</v>
          </cell>
          <cell r="D2913" t="str">
            <v>Areia media</v>
          </cell>
          <cell r="E2913" t="str">
            <v>m3</v>
          </cell>
          <cell r="F2913">
            <v>0.1143</v>
          </cell>
        </row>
        <row r="2914">
          <cell r="B2914" t="str">
            <v>070113</v>
          </cell>
          <cell r="C2914" t="str">
            <v>022515</v>
          </cell>
          <cell r="D2914" t="str">
            <v>Tijolo comum</v>
          </cell>
          <cell r="E2914" t="str">
            <v>un</v>
          </cell>
          <cell r="F2914">
            <v>243</v>
          </cell>
        </row>
        <row r="2915">
          <cell r="B2915" t="str">
            <v>070114</v>
          </cell>
          <cell r="C2915" t="str">
            <v>022515</v>
          </cell>
          <cell r="D2915" t="str">
            <v>Tijolo comum</v>
          </cell>
          <cell r="E2915" t="str">
            <v>un</v>
          </cell>
          <cell r="F2915">
            <v>243</v>
          </cell>
        </row>
        <row r="2916">
          <cell r="B2916" t="str">
            <v>070114</v>
          </cell>
          <cell r="C2916" t="str">
            <v>010139</v>
          </cell>
          <cell r="D2916" t="str">
            <v>Pedreiro</v>
          </cell>
          <cell r="E2916" t="str">
            <v>h</v>
          </cell>
          <cell r="F2916">
            <v>3</v>
          </cell>
        </row>
        <row r="2917">
          <cell r="B2917" t="str">
            <v>070114</v>
          </cell>
          <cell r="C2917" t="str">
            <v>020505</v>
          </cell>
          <cell r="D2917" t="str">
            <v>Cal hidratada</v>
          </cell>
          <cell r="E2917" t="str">
            <v>kg</v>
          </cell>
          <cell r="F2917">
            <v>17.11</v>
          </cell>
        </row>
        <row r="2918">
          <cell r="B2918" t="str">
            <v>070114</v>
          </cell>
          <cell r="C2918" t="str">
            <v>020508</v>
          </cell>
          <cell r="D2918" t="str">
            <v>Cimento portland</v>
          </cell>
          <cell r="E2918" t="str">
            <v>kg</v>
          </cell>
          <cell r="F2918">
            <v>17.11</v>
          </cell>
        </row>
        <row r="2919">
          <cell r="B2919" t="str">
            <v>070114</v>
          </cell>
          <cell r="C2919" t="str">
            <v>020579</v>
          </cell>
          <cell r="D2919" t="str">
            <v>Areia media</v>
          </cell>
          <cell r="E2919" t="str">
            <v>m3</v>
          </cell>
          <cell r="F2919">
            <v>0.1143</v>
          </cell>
        </row>
        <row r="2920">
          <cell r="B2920" t="str">
            <v>070114</v>
          </cell>
          <cell r="C2920" t="str">
            <v>010146</v>
          </cell>
          <cell r="D2920" t="str">
            <v>Servente</v>
          </cell>
          <cell r="E2920" t="str">
            <v>h</v>
          </cell>
          <cell r="F2920">
            <v>3.9</v>
          </cell>
        </row>
        <row r="2921">
          <cell r="B2921" t="str">
            <v>070115</v>
          </cell>
          <cell r="C2921" t="str">
            <v>010139</v>
          </cell>
          <cell r="D2921" t="str">
            <v>Pedreiro</v>
          </cell>
          <cell r="E2921" t="str">
            <v>h</v>
          </cell>
          <cell r="F2921">
            <v>3</v>
          </cell>
        </row>
        <row r="2922">
          <cell r="B2922" t="str">
            <v>070115</v>
          </cell>
          <cell r="C2922" t="str">
            <v>010146</v>
          </cell>
          <cell r="D2922" t="str">
            <v>Servente</v>
          </cell>
          <cell r="E2922" t="str">
            <v>h</v>
          </cell>
          <cell r="F2922">
            <v>3.9</v>
          </cell>
        </row>
        <row r="2923">
          <cell r="B2923" t="str">
            <v>070115</v>
          </cell>
          <cell r="C2923" t="str">
            <v>020508</v>
          </cell>
          <cell r="D2923" t="str">
            <v>Cimento portland</v>
          </cell>
          <cell r="E2923" t="str">
            <v>kg</v>
          </cell>
          <cell r="F2923">
            <v>31.68</v>
          </cell>
        </row>
        <row r="2924">
          <cell r="B2924" t="str">
            <v>070115</v>
          </cell>
          <cell r="C2924" t="str">
            <v>020525</v>
          </cell>
          <cell r="D2924" t="str">
            <v>Saibro</v>
          </cell>
          <cell r="E2924" t="str">
            <v>m3</v>
          </cell>
          <cell r="F2924">
            <v>1.3299999999999999E-2</v>
          </cell>
        </row>
        <row r="2925">
          <cell r="B2925" t="str">
            <v>070115</v>
          </cell>
          <cell r="C2925" t="str">
            <v>020578</v>
          </cell>
          <cell r="D2925" t="str">
            <v>Areia fina</v>
          </cell>
          <cell r="E2925" t="str">
            <v>m3</v>
          </cell>
          <cell r="F2925">
            <v>0.66100000000000003</v>
          </cell>
        </row>
        <row r="2926">
          <cell r="B2926" t="str">
            <v>070115</v>
          </cell>
          <cell r="C2926" t="str">
            <v>022515</v>
          </cell>
          <cell r="D2926" t="str">
            <v>Tijolo comum</v>
          </cell>
          <cell r="E2926" t="str">
            <v>un</v>
          </cell>
          <cell r="F2926">
            <v>243</v>
          </cell>
        </row>
        <row r="2927">
          <cell r="B2927" t="str">
            <v>070116</v>
          </cell>
          <cell r="C2927" t="str">
            <v>022515</v>
          </cell>
          <cell r="D2927" t="str">
            <v>Tijolo comum</v>
          </cell>
          <cell r="E2927" t="str">
            <v>un</v>
          </cell>
          <cell r="F2927">
            <v>243</v>
          </cell>
        </row>
        <row r="2928">
          <cell r="B2928" t="str">
            <v>070116</v>
          </cell>
          <cell r="C2928" t="str">
            <v>010146</v>
          </cell>
          <cell r="D2928" t="str">
            <v>Servente</v>
          </cell>
          <cell r="E2928" t="str">
            <v>h</v>
          </cell>
          <cell r="F2928">
            <v>3.9</v>
          </cell>
        </row>
        <row r="2929">
          <cell r="B2929" t="str">
            <v>070116</v>
          </cell>
          <cell r="C2929" t="str">
            <v>020508</v>
          </cell>
          <cell r="D2929" t="str">
            <v>Cimento portland</v>
          </cell>
          <cell r="E2929" t="str">
            <v>kg</v>
          </cell>
          <cell r="F2929">
            <v>17.86</v>
          </cell>
        </row>
        <row r="2930">
          <cell r="B2930" t="str">
            <v>070116</v>
          </cell>
          <cell r="C2930" t="str">
            <v>020526</v>
          </cell>
          <cell r="D2930" t="str">
            <v>Arenoso</v>
          </cell>
          <cell r="E2930" t="str">
            <v>m3</v>
          </cell>
          <cell r="F2930">
            <v>4.4600000000000001E-2</v>
          </cell>
        </row>
        <row r="2931">
          <cell r="B2931" t="str">
            <v>070116</v>
          </cell>
          <cell r="C2931" t="str">
            <v>020579</v>
          </cell>
          <cell r="D2931" t="str">
            <v>Areia media</v>
          </cell>
          <cell r="E2931" t="str">
            <v>m3</v>
          </cell>
          <cell r="F2931">
            <v>0.104</v>
          </cell>
        </row>
        <row r="2932">
          <cell r="B2932" t="str">
            <v>070116</v>
          </cell>
          <cell r="C2932" t="str">
            <v>010139</v>
          </cell>
          <cell r="D2932" t="str">
            <v>Pedreiro</v>
          </cell>
          <cell r="E2932" t="str">
            <v>h</v>
          </cell>
          <cell r="F2932">
            <v>3</v>
          </cell>
        </row>
        <row r="2933">
          <cell r="B2933" t="str">
            <v>070129</v>
          </cell>
          <cell r="C2933" t="str">
            <v>010139</v>
          </cell>
          <cell r="D2933" t="str">
            <v>Pedreiro</v>
          </cell>
          <cell r="E2933" t="str">
            <v>h</v>
          </cell>
          <cell r="F2933">
            <v>1</v>
          </cell>
        </row>
        <row r="2934">
          <cell r="B2934" t="str">
            <v>070129</v>
          </cell>
          <cell r="C2934" t="str">
            <v>010146</v>
          </cell>
          <cell r="D2934" t="str">
            <v>Servente</v>
          </cell>
          <cell r="E2934" t="str">
            <v>h</v>
          </cell>
          <cell r="F2934">
            <v>1.18</v>
          </cell>
        </row>
        <row r="2935">
          <cell r="B2935" t="str">
            <v>070129</v>
          </cell>
          <cell r="C2935" t="str">
            <v>020506</v>
          </cell>
          <cell r="D2935" t="str">
            <v>Cal virgem em po</v>
          </cell>
          <cell r="E2935" t="str">
            <v>kg</v>
          </cell>
          <cell r="F2935">
            <v>2</v>
          </cell>
        </row>
        <row r="2936">
          <cell r="B2936" t="str">
            <v>070129</v>
          </cell>
          <cell r="C2936" t="str">
            <v>020508</v>
          </cell>
          <cell r="D2936" t="str">
            <v>Cimento portland</v>
          </cell>
          <cell r="E2936" t="str">
            <v>kg</v>
          </cell>
          <cell r="F2936">
            <v>1.2</v>
          </cell>
        </row>
        <row r="2937">
          <cell r="B2937" t="str">
            <v>070129</v>
          </cell>
          <cell r="C2937" t="str">
            <v>020579</v>
          </cell>
          <cell r="D2937" t="str">
            <v>Areia media</v>
          </cell>
          <cell r="E2937" t="str">
            <v>m3</v>
          </cell>
          <cell r="F2937">
            <v>1.46E-2</v>
          </cell>
        </row>
        <row r="2938">
          <cell r="B2938" t="str">
            <v>070129</v>
          </cell>
          <cell r="C2938" t="str">
            <v>022516</v>
          </cell>
          <cell r="D2938" t="str">
            <v>Tijolo ceramico furado baianinho 9x19x19cm</v>
          </cell>
          <cell r="E2938" t="str">
            <v>un</v>
          </cell>
          <cell r="F2938">
            <v>25</v>
          </cell>
        </row>
        <row r="2939">
          <cell r="B2939" t="str">
            <v>070130</v>
          </cell>
          <cell r="C2939" t="str">
            <v>010139</v>
          </cell>
          <cell r="D2939" t="str">
            <v>Pedreiro</v>
          </cell>
          <cell r="E2939" t="str">
            <v>h</v>
          </cell>
          <cell r="F2939">
            <v>1</v>
          </cell>
        </row>
        <row r="2940">
          <cell r="B2940" t="str">
            <v>070130</v>
          </cell>
          <cell r="C2940" t="str">
            <v>010146</v>
          </cell>
          <cell r="D2940" t="str">
            <v>Servente</v>
          </cell>
          <cell r="E2940" t="str">
            <v>h</v>
          </cell>
          <cell r="F2940">
            <v>1.1200000000000001</v>
          </cell>
        </row>
        <row r="2941">
          <cell r="B2941" t="str">
            <v>070130</v>
          </cell>
          <cell r="C2941" t="str">
            <v>020505</v>
          </cell>
          <cell r="D2941" t="str">
            <v>Cal hidratada</v>
          </cell>
          <cell r="E2941" t="str">
            <v>kg</v>
          </cell>
          <cell r="F2941">
            <v>2.1800000000000002</v>
          </cell>
        </row>
        <row r="2942">
          <cell r="B2942" t="str">
            <v>070130</v>
          </cell>
          <cell r="C2942" t="str">
            <v>020508</v>
          </cell>
          <cell r="D2942" t="str">
            <v>Cimento portland</v>
          </cell>
          <cell r="E2942" t="str">
            <v>kg</v>
          </cell>
          <cell r="F2942">
            <v>2.1800000000000002</v>
          </cell>
        </row>
        <row r="2943">
          <cell r="B2943" t="str">
            <v>070130</v>
          </cell>
          <cell r="C2943" t="str">
            <v>020579</v>
          </cell>
          <cell r="D2943" t="str">
            <v>Areia media</v>
          </cell>
          <cell r="E2943" t="str">
            <v>m3</v>
          </cell>
          <cell r="F2943">
            <v>1.4999999999999999E-2</v>
          </cell>
        </row>
        <row r="2944">
          <cell r="B2944" t="str">
            <v>070130</v>
          </cell>
          <cell r="C2944" t="str">
            <v>022516</v>
          </cell>
          <cell r="D2944" t="str">
            <v>Tijolo ceramico furado baianinho 9x19x19cm</v>
          </cell>
          <cell r="E2944" t="str">
            <v>un</v>
          </cell>
          <cell r="F2944">
            <v>25</v>
          </cell>
        </row>
        <row r="2945">
          <cell r="B2945" t="str">
            <v>070131</v>
          </cell>
          <cell r="C2945" t="str">
            <v>010139</v>
          </cell>
          <cell r="D2945" t="str">
            <v>Pedreiro</v>
          </cell>
          <cell r="E2945" t="str">
            <v>h</v>
          </cell>
          <cell r="F2945">
            <v>1</v>
          </cell>
        </row>
        <row r="2946">
          <cell r="B2946" t="str">
            <v>070131</v>
          </cell>
          <cell r="C2946" t="str">
            <v>010146</v>
          </cell>
          <cell r="D2946" t="str">
            <v>Servente</v>
          </cell>
          <cell r="E2946" t="str">
            <v>h</v>
          </cell>
          <cell r="F2946">
            <v>1.1200000000000001</v>
          </cell>
        </row>
        <row r="2947">
          <cell r="B2947" t="str">
            <v>070131</v>
          </cell>
          <cell r="C2947" t="str">
            <v>020508</v>
          </cell>
          <cell r="D2947" t="str">
            <v>Cimento portland</v>
          </cell>
          <cell r="E2947" t="str">
            <v>kg</v>
          </cell>
          <cell r="F2947">
            <v>4.04</v>
          </cell>
        </row>
        <row r="2948">
          <cell r="B2948" t="str">
            <v>070131</v>
          </cell>
          <cell r="C2948" t="str">
            <v>020525</v>
          </cell>
          <cell r="D2948" t="str">
            <v>Saibro</v>
          </cell>
          <cell r="E2948" t="str">
            <v>m3</v>
          </cell>
          <cell r="F2948">
            <v>1.6999999999999999E-3</v>
          </cell>
        </row>
        <row r="2949">
          <cell r="B2949" t="str">
            <v>070131</v>
          </cell>
          <cell r="C2949" t="str">
            <v>020578</v>
          </cell>
          <cell r="D2949" t="str">
            <v>Areia fina</v>
          </cell>
          <cell r="E2949" t="str">
            <v>m3</v>
          </cell>
          <cell r="F2949">
            <v>8.3999999999999995E-3</v>
          </cell>
        </row>
        <row r="2950">
          <cell r="B2950" t="str">
            <v>070131</v>
          </cell>
          <cell r="C2950" t="str">
            <v>022516</v>
          </cell>
          <cell r="D2950" t="str">
            <v>Tijolo ceramico furado baianinho 9x19x19cm</v>
          </cell>
          <cell r="E2950" t="str">
            <v>un</v>
          </cell>
          <cell r="F2950">
            <v>25</v>
          </cell>
        </row>
        <row r="2951">
          <cell r="B2951" t="str">
            <v>070132</v>
          </cell>
          <cell r="C2951" t="str">
            <v>010139</v>
          </cell>
          <cell r="D2951" t="str">
            <v>Pedreiro</v>
          </cell>
          <cell r="E2951" t="str">
            <v>h</v>
          </cell>
          <cell r="F2951">
            <v>1</v>
          </cell>
        </row>
        <row r="2952">
          <cell r="B2952" t="str">
            <v>070132</v>
          </cell>
          <cell r="C2952" t="str">
            <v>010146</v>
          </cell>
          <cell r="D2952" t="str">
            <v>Servente</v>
          </cell>
          <cell r="E2952" t="str">
            <v>h</v>
          </cell>
          <cell r="F2952">
            <v>1.1200000000000001</v>
          </cell>
        </row>
        <row r="2953">
          <cell r="B2953" t="str">
            <v>070132</v>
          </cell>
          <cell r="C2953" t="str">
            <v>020508</v>
          </cell>
          <cell r="D2953" t="str">
            <v>Cimento portland</v>
          </cell>
          <cell r="E2953" t="str">
            <v>kg</v>
          </cell>
          <cell r="F2953">
            <v>2.2799999999999998</v>
          </cell>
        </row>
        <row r="2954">
          <cell r="B2954" t="str">
            <v>070132</v>
          </cell>
          <cell r="C2954" t="str">
            <v>020526</v>
          </cell>
          <cell r="D2954" t="str">
            <v>Arenoso</v>
          </cell>
          <cell r="E2954" t="str">
            <v>m3</v>
          </cell>
          <cell r="F2954">
            <v>5.7000000000000002E-3</v>
          </cell>
        </row>
        <row r="2955">
          <cell r="B2955" t="str">
            <v>070132</v>
          </cell>
          <cell r="C2955" t="str">
            <v>020579</v>
          </cell>
          <cell r="D2955" t="str">
            <v>Areia media</v>
          </cell>
          <cell r="E2955" t="str">
            <v>m3</v>
          </cell>
          <cell r="F2955">
            <v>1.3299999999999999E-2</v>
          </cell>
        </row>
        <row r="2956">
          <cell r="B2956" t="str">
            <v>070132</v>
          </cell>
          <cell r="C2956" t="str">
            <v>022516</v>
          </cell>
          <cell r="D2956" t="str">
            <v>Tijolo ceramico furado baianinho 9x19x19cm</v>
          </cell>
          <cell r="E2956" t="str">
            <v>un</v>
          </cell>
          <cell r="F2956">
            <v>25</v>
          </cell>
        </row>
        <row r="2957">
          <cell r="B2957" t="str">
            <v>070133</v>
          </cell>
          <cell r="C2957" t="str">
            <v>022516</v>
          </cell>
          <cell r="D2957" t="str">
            <v>Tijolo ceramico furado baianinho 9x19x19cm</v>
          </cell>
          <cell r="E2957" t="str">
            <v>un</v>
          </cell>
          <cell r="F2957">
            <v>47</v>
          </cell>
        </row>
        <row r="2958">
          <cell r="B2958" t="str">
            <v>070133</v>
          </cell>
          <cell r="C2958" t="str">
            <v>010146</v>
          </cell>
          <cell r="D2958" t="str">
            <v>Servente</v>
          </cell>
          <cell r="E2958" t="str">
            <v>h</v>
          </cell>
          <cell r="F2958">
            <v>2</v>
          </cell>
        </row>
        <row r="2959">
          <cell r="B2959" t="str">
            <v>070133</v>
          </cell>
          <cell r="C2959" t="str">
            <v>020506</v>
          </cell>
          <cell r="D2959" t="str">
            <v>Cal virgem em po</v>
          </cell>
          <cell r="E2959" t="str">
            <v>kg</v>
          </cell>
          <cell r="F2959">
            <v>5.68</v>
          </cell>
        </row>
        <row r="2960">
          <cell r="B2960" t="str">
            <v>070133</v>
          </cell>
          <cell r="C2960" t="str">
            <v>020508</v>
          </cell>
          <cell r="D2960" t="str">
            <v>Cimento portland</v>
          </cell>
          <cell r="E2960" t="str">
            <v>kg</v>
          </cell>
          <cell r="F2960">
            <v>3.14</v>
          </cell>
        </row>
        <row r="2961">
          <cell r="B2961" t="str">
            <v>070133</v>
          </cell>
          <cell r="C2961" t="str">
            <v>020579</v>
          </cell>
          <cell r="D2961" t="str">
            <v>Areia media</v>
          </cell>
          <cell r="E2961" t="str">
            <v>m3</v>
          </cell>
          <cell r="F2961">
            <v>4.1300000000000003E-2</v>
          </cell>
        </row>
        <row r="2962">
          <cell r="B2962" t="str">
            <v>070133</v>
          </cell>
          <cell r="C2962" t="str">
            <v>010139</v>
          </cell>
          <cell r="D2962" t="str">
            <v>Pedreiro</v>
          </cell>
          <cell r="E2962" t="str">
            <v>h</v>
          </cell>
          <cell r="F2962">
            <v>1.5</v>
          </cell>
        </row>
        <row r="2963">
          <cell r="B2963" t="str">
            <v>070134</v>
          </cell>
          <cell r="C2963" t="str">
            <v>010139</v>
          </cell>
          <cell r="D2963" t="str">
            <v>Pedreiro</v>
          </cell>
          <cell r="E2963" t="str">
            <v>h</v>
          </cell>
          <cell r="F2963">
            <v>1.5</v>
          </cell>
        </row>
        <row r="2964">
          <cell r="B2964" t="str">
            <v>070134</v>
          </cell>
          <cell r="C2964" t="str">
            <v>010146</v>
          </cell>
          <cell r="D2964" t="str">
            <v>Servente</v>
          </cell>
          <cell r="E2964" t="str">
            <v>h</v>
          </cell>
          <cell r="F2964">
            <v>1.84</v>
          </cell>
        </row>
        <row r="2965">
          <cell r="B2965" t="str">
            <v>070134</v>
          </cell>
          <cell r="C2965" t="str">
            <v>020505</v>
          </cell>
          <cell r="D2965" t="str">
            <v>Cal hidratada</v>
          </cell>
          <cell r="E2965" t="str">
            <v>kg</v>
          </cell>
          <cell r="F2965">
            <v>6.19</v>
          </cell>
        </row>
        <row r="2966">
          <cell r="B2966" t="str">
            <v>070134</v>
          </cell>
          <cell r="C2966" t="str">
            <v>020508</v>
          </cell>
          <cell r="D2966" t="str">
            <v>Cimento portland</v>
          </cell>
          <cell r="E2966" t="str">
            <v>kg</v>
          </cell>
          <cell r="F2966">
            <v>6.19</v>
          </cell>
        </row>
        <row r="2967">
          <cell r="B2967" t="str">
            <v>070134</v>
          </cell>
          <cell r="C2967" t="str">
            <v>020579</v>
          </cell>
          <cell r="D2967" t="str">
            <v>Areia media</v>
          </cell>
          <cell r="E2967" t="str">
            <v>m3</v>
          </cell>
          <cell r="F2967">
            <v>4.1300000000000003E-2</v>
          </cell>
        </row>
        <row r="2968">
          <cell r="B2968" t="str">
            <v>070134</v>
          </cell>
          <cell r="C2968" t="str">
            <v>022516</v>
          </cell>
          <cell r="D2968" t="str">
            <v>Tijolo ceramico furado baianinho 9x19x19cm</v>
          </cell>
          <cell r="E2968" t="str">
            <v>un</v>
          </cell>
          <cell r="F2968">
            <v>47</v>
          </cell>
        </row>
        <row r="2969">
          <cell r="B2969" t="str">
            <v>070135</v>
          </cell>
          <cell r="C2969" t="str">
            <v>010139</v>
          </cell>
          <cell r="D2969" t="str">
            <v>Pedreiro</v>
          </cell>
          <cell r="E2969" t="str">
            <v>h</v>
          </cell>
          <cell r="F2969">
            <v>1.5</v>
          </cell>
        </row>
        <row r="2970">
          <cell r="B2970" t="str">
            <v>070135</v>
          </cell>
          <cell r="C2970" t="str">
            <v>010146</v>
          </cell>
          <cell r="D2970" t="str">
            <v>Servente</v>
          </cell>
          <cell r="E2970" t="str">
            <v>h</v>
          </cell>
          <cell r="F2970">
            <v>1.84</v>
          </cell>
        </row>
        <row r="2971">
          <cell r="B2971" t="str">
            <v>070135</v>
          </cell>
          <cell r="C2971" t="str">
            <v>020508</v>
          </cell>
          <cell r="D2971" t="str">
            <v>Cimento portland</v>
          </cell>
          <cell r="E2971" t="str">
            <v>kg</v>
          </cell>
          <cell r="F2971">
            <v>11.46</v>
          </cell>
        </row>
        <row r="2972">
          <cell r="B2972" t="str">
            <v>070135</v>
          </cell>
          <cell r="C2972" t="str">
            <v>020525</v>
          </cell>
          <cell r="D2972" t="str">
            <v>Saibro</v>
          </cell>
          <cell r="E2972" t="str">
            <v>m3</v>
          </cell>
          <cell r="F2972">
            <v>4.7999999999999996E-3</v>
          </cell>
        </row>
        <row r="2973">
          <cell r="B2973" t="str">
            <v>070135</v>
          </cell>
          <cell r="C2973" t="str">
            <v>020578</v>
          </cell>
          <cell r="D2973" t="str">
            <v>Areia fina</v>
          </cell>
          <cell r="E2973" t="str">
            <v>m3</v>
          </cell>
          <cell r="F2973">
            <v>2.3900000000000001E-2</v>
          </cell>
        </row>
        <row r="2974">
          <cell r="B2974" t="str">
            <v>070135</v>
          </cell>
          <cell r="C2974" t="str">
            <v>022516</v>
          </cell>
          <cell r="D2974" t="str">
            <v>Tijolo ceramico furado baianinho 9x19x19cm</v>
          </cell>
          <cell r="E2974" t="str">
            <v>un</v>
          </cell>
          <cell r="F2974">
            <v>47</v>
          </cell>
        </row>
        <row r="2975">
          <cell r="B2975" t="str">
            <v>070136</v>
          </cell>
          <cell r="C2975" t="str">
            <v>010139</v>
          </cell>
          <cell r="D2975" t="str">
            <v>Pedreiro</v>
          </cell>
          <cell r="E2975" t="str">
            <v>h</v>
          </cell>
          <cell r="F2975">
            <v>1.5</v>
          </cell>
        </row>
        <row r="2976">
          <cell r="B2976" t="str">
            <v>070136</v>
          </cell>
          <cell r="C2976" t="str">
            <v>010146</v>
          </cell>
          <cell r="D2976" t="str">
            <v>Servente</v>
          </cell>
          <cell r="E2976" t="str">
            <v>h</v>
          </cell>
          <cell r="F2976">
            <v>1.84</v>
          </cell>
        </row>
        <row r="2977">
          <cell r="B2977" t="str">
            <v>070136</v>
          </cell>
          <cell r="C2977" t="str">
            <v>020508</v>
          </cell>
          <cell r="D2977" t="str">
            <v>Cimento portland</v>
          </cell>
          <cell r="E2977" t="str">
            <v>kg</v>
          </cell>
          <cell r="F2977">
            <v>6.46</v>
          </cell>
        </row>
        <row r="2978">
          <cell r="B2978" t="str">
            <v>070136</v>
          </cell>
          <cell r="C2978" t="str">
            <v>020526</v>
          </cell>
          <cell r="D2978" t="str">
            <v>Arenoso</v>
          </cell>
          <cell r="E2978" t="str">
            <v>m3</v>
          </cell>
          <cell r="F2978">
            <v>1.61E-2</v>
          </cell>
        </row>
        <row r="2979">
          <cell r="B2979" t="str">
            <v>070136</v>
          </cell>
          <cell r="C2979" t="str">
            <v>020579</v>
          </cell>
          <cell r="D2979" t="str">
            <v>Areia media</v>
          </cell>
          <cell r="E2979" t="str">
            <v>m3</v>
          </cell>
          <cell r="F2979">
            <v>3.7600000000000001E-2</v>
          </cell>
        </row>
        <row r="2980">
          <cell r="B2980" t="str">
            <v>070136</v>
          </cell>
          <cell r="C2980" t="str">
            <v>022516</v>
          </cell>
          <cell r="D2980" t="str">
            <v>Tijolo ceramico furado baianinho 9x19x19cm</v>
          </cell>
          <cell r="E2980" t="str">
            <v>un</v>
          </cell>
          <cell r="F2980">
            <v>47</v>
          </cell>
        </row>
        <row r="2981">
          <cell r="B2981" t="str">
            <v>070145</v>
          </cell>
          <cell r="C2981" t="str">
            <v>010139</v>
          </cell>
          <cell r="D2981" t="str">
            <v>Pedreiro</v>
          </cell>
          <cell r="E2981" t="str">
            <v>h</v>
          </cell>
          <cell r="F2981">
            <v>2.6</v>
          </cell>
        </row>
        <row r="2982">
          <cell r="B2982" t="str">
            <v>070145</v>
          </cell>
          <cell r="C2982" t="str">
            <v>010146</v>
          </cell>
          <cell r="D2982" t="str">
            <v>Servente</v>
          </cell>
          <cell r="E2982" t="str">
            <v>h</v>
          </cell>
          <cell r="F2982">
            <v>2.95</v>
          </cell>
        </row>
        <row r="2983">
          <cell r="B2983" t="str">
            <v>070145</v>
          </cell>
          <cell r="C2983" t="str">
            <v>020505</v>
          </cell>
          <cell r="D2983" t="str">
            <v>Cal hidratada</v>
          </cell>
          <cell r="E2983" t="str">
            <v>kg</v>
          </cell>
          <cell r="F2983">
            <v>4.2699999999999996</v>
          </cell>
        </row>
        <row r="2984">
          <cell r="B2984" t="str">
            <v>070145</v>
          </cell>
          <cell r="C2984" t="str">
            <v>020508</v>
          </cell>
          <cell r="D2984" t="str">
            <v>Cimento portland</v>
          </cell>
          <cell r="E2984" t="str">
            <v>kg</v>
          </cell>
          <cell r="F2984">
            <v>8.51</v>
          </cell>
        </row>
        <row r="2985">
          <cell r="B2985" t="str">
            <v>070145</v>
          </cell>
          <cell r="C2985" t="str">
            <v>020579</v>
          </cell>
          <cell r="D2985" t="str">
            <v>Areia media</v>
          </cell>
          <cell r="E2985" t="str">
            <v>m3</v>
          </cell>
          <cell r="F2985">
            <v>4.2999999999999997E-2</v>
          </cell>
        </row>
        <row r="2986">
          <cell r="B2986" t="str">
            <v>070145</v>
          </cell>
          <cell r="C2986" t="str">
            <v>022518</v>
          </cell>
          <cell r="D2986" t="str">
            <v>Tijolo ceramico laminado 5.5x11x23cm 23.5cm</v>
          </cell>
          <cell r="E2986" t="str">
            <v>un</v>
          </cell>
          <cell r="F2986">
            <v>65</v>
          </cell>
        </row>
        <row r="2987">
          <cell r="B2987" t="str">
            <v>070146</v>
          </cell>
          <cell r="C2987" t="str">
            <v>010139</v>
          </cell>
          <cell r="D2987" t="str">
            <v>Pedreiro</v>
          </cell>
          <cell r="E2987" t="str">
            <v>h</v>
          </cell>
          <cell r="F2987">
            <v>3.5</v>
          </cell>
        </row>
        <row r="2988">
          <cell r="B2988" t="str">
            <v>070146</v>
          </cell>
          <cell r="C2988" t="str">
            <v>010146</v>
          </cell>
          <cell r="D2988" t="str">
            <v>Servente</v>
          </cell>
          <cell r="E2988" t="str">
            <v>h</v>
          </cell>
          <cell r="F2988">
            <v>4.3</v>
          </cell>
        </row>
        <row r="2989">
          <cell r="B2989" t="str">
            <v>070146</v>
          </cell>
          <cell r="C2989" t="str">
            <v>020505</v>
          </cell>
          <cell r="D2989" t="str">
            <v>Cal hidratada</v>
          </cell>
          <cell r="E2989" t="str">
            <v>kg</v>
          </cell>
          <cell r="F2989">
            <v>9.76</v>
          </cell>
        </row>
        <row r="2990">
          <cell r="B2990" t="str">
            <v>070146</v>
          </cell>
          <cell r="C2990" t="str">
            <v>020508</v>
          </cell>
          <cell r="D2990" t="str">
            <v>Cimento portland</v>
          </cell>
          <cell r="E2990" t="str">
            <v>kg</v>
          </cell>
          <cell r="F2990">
            <v>19.440000000000001</v>
          </cell>
        </row>
        <row r="2991">
          <cell r="B2991" t="str">
            <v>070146</v>
          </cell>
          <cell r="C2991" t="str">
            <v>020579</v>
          </cell>
          <cell r="D2991" t="str">
            <v>Areia media</v>
          </cell>
          <cell r="E2991" t="str">
            <v>m3</v>
          </cell>
          <cell r="F2991">
            <v>9.7000000000000003E-2</v>
          </cell>
        </row>
        <row r="2992">
          <cell r="B2992" t="str">
            <v>070146</v>
          </cell>
          <cell r="C2992" t="str">
            <v>022518</v>
          </cell>
          <cell r="D2992" t="str">
            <v>Tijolo ceramico laminado 5.5x11x23cm 23.5cm</v>
          </cell>
          <cell r="E2992" t="str">
            <v>un</v>
          </cell>
          <cell r="F2992">
            <v>133</v>
          </cell>
        </row>
        <row r="2993">
          <cell r="B2993" t="str">
            <v>070147</v>
          </cell>
          <cell r="C2993" t="str">
            <v>010139</v>
          </cell>
          <cell r="D2993" t="str">
            <v>Pedreiro</v>
          </cell>
          <cell r="E2993" t="str">
            <v>h</v>
          </cell>
          <cell r="F2993">
            <v>0.32</v>
          </cell>
        </row>
        <row r="2994">
          <cell r="B2994" t="str">
            <v>070147</v>
          </cell>
          <cell r="C2994" t="str">
            <v>010146</v>
          </cell>
          <cell r="D2994" t="str">
            <v>Servente</v>
          </cell>
          <cell r="E2994" t="str">
            <v>h</v>
          </cell>
          <cell r="F2994">
            <v>0.4</v>
          </cell>
        </row>
        <row r="2995">
          <cell r="B2995" t="str">
            <v>070147</v>
          </cell>
          <cell r="C2995" t="str">
            <v>020505</v>
          </cell>
          <cell r="D2995" t="str">
            <v>Cal hidratada</v>
          </cell>
          <cell r="E2995" t="str">
            <v>kg</v>
          </cell>
          <cell r="F2995">
            <v>1.47</v>
          </cell>
        </row>
        <row r="2996">
          <cell r="B2996" t="str">
            <v>070147</v>
          </cell>
          <cell r="C2996" t="str">
            <v>020508</v>
          </cell>
          <cell r="D2996" t="str">
            <v>Cimento portland</v>
          </cell>
          <cell r="E2996" t="str">
            <v>kg</v>
          </cell>
          <cell r="F2996">
            <v>1.47</v>
          </cell>
        </row>
        <row r="2997">
          <cell r="B2997" t="str">
            <v>070147</v>
          </cell>
          <cell r="C2997" t="str">
            <v>020579</v>
          </cell>
          <cell r="D2997" t="str">
            <v>Areia media</v>
          </cell>
          <cell r="E2997" t="str">
            <v>m3</v>
          </cell>
          <cell r="F2997">
            <v>9.7999999999999997E-3</v>
          </cell>
        </row>
        <row r="2998">
          <cell r="B2998" t="str">
            <v>070147</v>
          </cell>
          <cell r="C2998" t="str">
            <v>022520</v>
          </cell>
          <cell r="D2998" t="str">
            <v>Bloco ceramico furado vedacao - 9x19x39 cm</v>
          </cell>
          <cell r="E2998" t="str">
            <v>un</v>
          </cell>
          <cell r="F2998">
            <v>13</v>
          </cell>
        </row>
        <row r="2999">
          <cell r="B2999" t="str">
            <v>070148</v>
          </cell>
          <cell r="C2999" t="str">
            <v>010139</v>
          </cell>
          <cell r="D2999" t="str">
            <v>Pedreiro</v>
          </cell>
          <cell r="E2999" t="str">
            <v>h</v>
          </cell>
          <cell r="F2999">
            <v>0.36</v>
          </cell>
        </row>
        <row r="3000">
          <cell r="B3000" t="str">
            <v>070148</v>
          </cell>
          <cell r="C3000" t="str">
            <v>010146</v>
          </cell>
          <cell r="D3000" t="str">
            <v>Servente</v>
          </cell>
          <cell r="E3000" t="str">
            <v>h</v>
          </cell>
          <cell r="F3000">
            <v>0.49</v>
          </cell>
        </row>
        <row r="3001">
          <cell r="B3001" t="str">
            <v>070148</v>
          </cell>
          <cell r="C3001" t="str">
            <v>020505</v>
          </cell>
          <cell r="D3001" t="str">
            <v>Cal hidratada</v>
          </cell>
          <cell r="E3001" t="str">
            <v>kg</v>
          </cell>
          <cell r="F3001">
            <v>2.31</v>
          </cell>
        </row>
        <row r="3002">
          <cell r="B3002" t="str">
            <v>070148</v>
          </cell>
          <cell r="C3002" t="str">
            <v>020508</v>
          </cell>
          <cell r="D3002" t="str">
            <v>Cimento portland</v>
          </cell>
          <cell r="E3002" t="str">
            <v>kg</v>
          </cell>
          <cell r="F3002">
            <v>2.31</v>
          </cell>
        </row>
        <row r="3003">
          <cell r="B3003" t="str">
            <v>070148</v>
          </cell>
          <cell r="C3003" t="str">
            <v>020579</v>
          </cell>
          <cell r="D3003" t="str">
            <v>Areia media</v>
          </cell>
          <cell r="E3003" t="str">
            <v>m3</v>
          </cell>
          <cell r="F3003">
            <v>1.54E-2</v>
          </cell>
        </row>
        <row r="3004">
          <cell r="B3004" t="str">
            <v>070148</v>
          </cell>
          <cell r="C3004" t="str">
            <v>022521</v>
          </cell>
          <cell r="D3004" t="str">
            <v>Bloco ceramico furado vedacao - 14x19x39 cm</v>
          </cell>
          <cell r="E3004" t="str">
            <v>un</v>
          </cell>
          <cell r="F3004">
            <v>13</v>
          </cell>
        </row>
        <row r="3005">
          <cell r="B3005" t="str">
            <v>070149</v>
          </cell>
          <cell r="C3005" t="str">
            <v>010139</v>
          </cell>
          <cell r="D3005" t="str">
            <v>Pedreiro</v>
          </cell>
          <cell r="E3005" t="str">
            <v>h</v>
          </cell>
          <cell r="F3005">
            <v>0.4</v>
          </cell>
        </row>
        <row r="3006">
          <cell r="B3006" t="str">
            <v>070149</v>
          </cell>
          <cell r="C3006" t="str">
            <v>010146</v>
          </cell>
          <cell r="D3006" t="str">
            <v>Servente</v>
          </cell>
          <cell r="E3006" t="str">
            <v>h</v>
          </cell>
          <cell r="F3006">
            <v>0.56999999999999995</v>
          </cell>
        </row>
        <row r="3007">
          <cell r="B3007" t="str">
            <v>070149</v>
          </cell>
          <cell r="C3007" t="str">
            <v>020505</v>
          </cell>
          <cell r="D3007" t="str">
            <v>Cal hidratada</v>
          </cell>
          <cell r="E3007" t="str">
            <v>kg</v>
          </cell>
          <cell r="F3007">
            <v>3.13</v>
          </cell>
        </row>
        <row r="3008">
          <cell r="B3008" t="str">
            <v>070149</v>
          </cell>
          <cell r="C3008" t="str">
            <v>020508</v>
          </cell>
          <cell r="D3008" t="str">
            <v>Cimento portland</v>
          </cell>
          <cell r="E3008" t="str">
            <v>kg</v>
          </cell>
          <cell r="F3008">
            <v>3.13</v>
          </cell>
        </row>
        <row r="3009">
          <cell r="B3009" t="str">
            <v>070149</v>
          </cell>
          <cell r="C3009" t="str">
            <v>020579</v>
          </cell>
          <cell r="D3009" t="str">
            <v>Areia media</v>
          </cell>
          <cell r="E3009" t="str">
            <v>m3</v>
          </cell>
          <cell r="F3009">
            <v>2.0899999999999998E-2</v>
          </cell>
        </row>
        <row r="3010">
          <cell r="B3010" t="str">
            <v>070149</v>
          </cell>
          <cell r="C3010" t="str">
            <v>022525</v>
          </cell>
          <cell r="D3010" t="str">
            <v>Bloco ceramico furado vedacao - 19x19x39 cm</v>
          </cell>
          <cell r="E3010" t="str">
            <v>un</v>
          </cell>
          <cell r="F3010">
            <v>13</v>
          </cell>
        </row>
        <row r="3011">
          <cell r="B3011" t="str">
            <v>070150</v>
          </cell>
          <cell r="C3011" t="str">
            <v>010139</v>
          </cell>
          <cell r="D3011" t="str">
            <v>Pedreiro</v>
          </cell>
          <cell r="E3011" t="str">
            <v>h</v>
          </cell>
          <cell r="F3011">
            <v>0.66</v>
          </cell>
        </row>
        <row r="3012">
          <cell r="B3012" t="str">
            <v>070150</v>
          </cell>
          <cell r="C3012" t="str">
            <v>010146</v>
          </cell>
          <cell r="D3012" t="str">
            <v>Servente</v>
          </cell>
          <cell r="E3012" t="str">
            <v>h</v>
          </cell>
          <cell r="F3012">
            <v>0.71</v>
          </cell>
        </row>
        <row r="3013">
          <cell r="B3013" t="str">
            <v>070150</v>
          </cell>
          <cell r="C3013" t="str">
            <v>020505</v>
          </cell>
          <cell r="D3013" t="str">
            <v>Cal hidratada</v>
          </cell>
          <cell r="E3013" t="str">
            <v>kg</v>
          </cell>
          <cell r="F3013">
            <v>0.24</v>
          </cell>
        </row>
        <row r="3014">
          <cell r="B3014" t="str">
            <v>070150</v>
          </cell>
          <cell r="C3014" t="str">
            <v>020508</v>
          </cell>
          <cell r="D3014" t="str">
            <v>Cimento portland</v>
          </cell>
          <cell r="E3014" t="str">
            <v>kg</v>
          </cell>
          <cell r="F3014">
            <v>0.96</v>
          </cell>
        </row>
        <row r="3015">
          <cell r="B3015" t="str">
            <v>070150</v>
          </cell>
          <cell r="C3015" t="str">
            <v>020579</v>
          </cell>
          <cell r="D3015" t="str">
            <v>Areia media</v>
          </cell>
          <cell r="E3015" t="str">
            <v>m3</v>
          </cell>
          <cell r="F3015">
            <v>6.4000000000000003E-3</v>
          </cell>
        </row>
        <row r="3016">
          <cell r="B3016" t="str">
            <v>070150</v>
          </cell>
          <cell r="C3016" t="str">
            <v>022501</v>
          </cell>
          <cell r="D3016" t="str">
            <v>Bloco de concreto 6.7x19x39cm - vedacao</v>
          </cell>
          <cell r="E3016" t="str">
            <v>un</v>
          </cell>
          <cell r="F3016">
            <v>13.13</v>
          </cell>
        </row>
        <row r="3017">
          <cell r="B3017" t="str">
            <v>070151</v>
          </cell>
          <cell r="C3017" t="str">
            <v>010139</v>
          </cell>
          <cell r="D3017" t="str">
            <v>Pedreiro</v>
          </cell>
          <cell r="E3017" t="str">
            <v>h</v>
          </cell>
          <cell r="F3017">
            <v>0.66</v>
          </cell>
        </row>
        <row r="3018">
          <cell r="B3018" t="str">
            <v>070151</v>
          </cell>
          <cell r="C3018" t="str">
            <v>010146</v>
          </cell>
          <cell r="D3018" t="str">
            <v>Servente</v>
          </cell>
          <cell r="E3018" t="str">
            <v>h</v>
          </cell>
          <cell r="F3018">
            <v>0.71</v>
          </cell>
        </row>
        <row r="3019">
          <cell r="B3019" t="str">
            <v>070151</v>
          </cell>
          <cell r="C3019" t="str">
            <v>020508</v>
          </cell>
          <cell r="D3019" t="str">
            <v>Cimento portland</v>
          </cell>
          <cell r="E3019" t="str">
            <v>kg</v>
          </cell>
          <cell r="F3019">
            <v>1.06</v>
          </cell>
        </row>
        <row r="3020">
          <cell r="B3020" t="str">
            <v>070151</v>
          </cell>
          <cell r="C3020" t="str">
            <v>020525</v>
          </cell>
          <cell r="D3020" t="str">
            <v>Saibro</v>
          </cell>
          <cell r="E3020" t="str">
            <v>m3</v>
          </cell>
          <cell r="F3020">
            <v>8.9999999999999998E-4</v>
          </cell>
        </row>
        <row r="3021">
          <cell r="B3021" t="str">
            <v>070151</v>
          </cell>
          <cell r="C3021" t="str">
            <v>020578</v>
          </cell>
          <cell r="D3021" t="str">
            <v>Areia fina</v>
          </cell>
          <cell r="E3021" t="str">
            <v>m3</v>
          </cell>
          <cell r="F3021">
            <v>4.7999999999999996E-3</v>
          </cell>
        </row>
        <row r="3022">
          <cell r="B3022" t="str">
            <v>070151</v>
          </cell>
          <cell r="C3022" t="str">
            <v>022501</v>
          </cell>
          <cell r="D3022" t="str">
            <v>Bloco de concreto 6.7x19x39cm - vedacao</v>
          </cell>
          <cell r="E3022" t="str">
            <v>un</v>
          </cell>
          <cell r="F3022">
            <v>13.13</v>
          </cell>
        </row>
        <row r="3023">
          <cell r="B3023" t="str">
            <v>070152</v>
          </cell>
          <cell r="C3023" t="str">
            <v>010139</v>
          </cell>
          <cell r="D3023" t="str">
            <v>Pedreiro</v>
          </cell>
          <cell r="E3023" t="str">
            <v>h</v>
          </cell>
          <cell r="F3023">
            <v>0.66</v>
          </cell>
        </row>
        <row r="3024">
          <cell r="B3024" t="str">
            <v>070152</v>
          </cell>
          <cell r="C3024" t="str">
            <v>010146</v>
          </cell>
          <cell r="D3024" t="str">
            <v>Servente</v>
          </cell>
          <cell r="E3024" t="str">
            <v>h</v>
          </cell>
          <cell r="F3024">
            <v>0.71</v>
          </cell>
        </row>
        <row r="3025">
          <cell r="B3025" t="str">
            <v>070152</v>
          </cell>
          <cell r="C3025" t="str">
            <v>020508</v>
          </cell>
          <cell r="D3025" t="str">
            <v>Cimento portland</v>
          </cell>
          <cell r="E3025" t="str">
            <v>kg</v>
          </cell>
          <cell r="F3025">
            <v>1.22</v>
          </cell>
        </row>
        <row r="3026">
          <cell r="B3026" t="str">
            <v>070152</v>
          </cell>
          <cell r="C3026" t="str">
            <v>020526</v>
          </cell>
          <cell r="D3026" t="str">
            <v>Arenoso</v>
          </cell>
          <cell r="E3026" t="str">
            <v>m3</v>
          </cell>
          <cell r="F3026">
            <v>4.1000000000000003E-3</v>
          </cell>
        </row>
        <row r="3027">
          <cell r="B3027" t="str">
            <v>070152</v>
          </cell>
          <cell r="C3027" t="str">
            <v>020579</v>
          </cell>
          <cell r="D3027" t="str">
            <v>Areia media</v>
          </cell>
          <cell r="E3027" t="str">
            <v>m3</v>
          </cell>
          <cell r="F3027">
            <v>4.1000000000000003E-3</v>
          </cell>
        </row>
        <row r="3028">
          <cell r="B3028" t="str">
            <v>070152</v>
          </cell>
          <cell r="C3028" t="str">
            <v>022501</v>
          </cell>
          <cell r="D3028" t="str">
            <v>Bloco de concreto 6.7x19x39cm - vedacao</v>
          </cell>
          <cell r="E3028" t="str">
            <v>un</v>
          </cell>
          <cell r="F3028">
            <v>13.13</v>
          </cell>
        </row>
        <row r="3029">
          <cell r="B3029" t="str">
            <v>070153</v>
          </cell>
          <cell r="C3029" t="str">
            <v>010139</v>
          </cell>
          <cell r="D3029" t="str">
            <v>Pedreiro</v>
          </cell>
          <cell r="E3029" t="str">
            <v>h</v>
          </cell>
          <cell r="F3029">
            <v>0.66</v>
          </cell>
        </row>
        <row r="3030">
          <cell r="B3030" t="str">
            <v>070153</v>
          </cell>
          <cell r="C3030" t="str">
            <v>010146</v>
          </cell>
          <cell r="D3030" t="str">
            <v>Servente</v>
          </cell>
          <cell r="E3030" t="str">
            <v>h</v>
          </cell>
          <cell r="F3030">
            <v>0.73</v>
          </cell>
        </row>
        <row r="3031">
          <cell r="B3031" t="str">
            <v>070153</v>
          </cell>
          <cell r="C3031" t="str">
            <v>020505</v>
          </cell>
          <cell r="D3031" t="str">
            <v>Cal hidratada</v>
          </cell>
          <cell r="E3031" t="str">
            <v>kg</v>
          </cell>
          <cell r="F3031">
            <v>0.32</v>
          </cell>
        </row>
        <row r="3032">
          <cell r="B3032" t="str">
            <v>070153</v>
          </cell>
          <cell r="C3032" t="str">
            <v>020508</v>
          </cell>
          <cell r="D3032" t="str">
            <v>Cimento portland</v>
          </cell>
          <cell r="E3032" t="str">
            <v>kg</v>
          </cell>
          <cell r="F3032">
            <v>1.25</v>
          </cell>
        </row>
        <row r="3033">
          <cell r="B3033" t="str">
            <v>070153</v>
          </cell>
          <cell r="C3033" t="str">
            <v>020579</v>
          </cell>
          <cell r="D3033" t="str">
            <v>Areia media</v>
          </cell>
          <cell r="E3033" t="str">
            <v>m3</v>
          </cell>
          <cell r="F3033">
            <v>8.3000000000000001E-3</v>
          </cell>
        </row>
        <row r="3034">
          <cell r="B3034" t="str">
            <v>070153</v>
          </cell>
          <cell r="C3034" t="str">
            <v>022502</v>
          </cell>
          <cell r="D3034" t="str">
            <v>Bloco de concreto 9x19x39cm - vedacao</v>
          </cell>
          <cell r="E3034" t="str">
            <v>un</v>
          </cell>
          <cell r="F3034">
            <v>13.13</v>
          </cell>
        </row>
        <row r="3035">
          <cell r="B3035" t="str">
            <v>070154</v>
          </cell>
          <cell r="C3035" t="str">
            <v>010139</v>
          </cell>
          <cell r="D3035" t="str">
            <v>Pedreiro</v>
          </cell>
          <cell r="E3035" t="str">
            <v>h</v>
          </cell>
          <cell r="F3035">
            <v>0.66</v>
          </cell>
        </row>
        <row r="3036">
          <cell r="B3036" t="str">
            <v>070154</v>
          </cell>
          <cell r="C3036" t="str">
            <v>010146</v>
          </cell>
          <cell r="D3036" t="str">
            <v>Servente</v>
          </cell>
          <cell r="E3036" t="str">
            <v>h</v>
          </cell>
          <cell r="F3036">
            <v>0.73</v>
          </cell>
        </row>
        <row r="3037">
          <cell r="B3037" t="str">
            <v>070154</v>
          </cell>
          <cell r="C3037" t="str">
            <v>020508</v>
          </cell>
          <cell r="D3037" t="str">
            <v>Cimento portland</v>
          </cell>
          <cell r="E3037" t="str">
            <v>kg</v>
          </cell>
          <cell r="F3037">
            <v>1.37</v>
          </cell>
        </row>
        <row r="3038">
          <cell r="B3038" t="str">
            <v>070154</v>
          </cell>
          <cell r="C3038" t="str">
            <v>020525</v>
          </cell>
          <cell r="D3038" t="str">
            <v>Saibro</v>
          </cell>
          <cell r="E3038" t="str">
            <v>m3</v>
          </cell>
          <cell r="F3038">
            <v>1.1000000000000001E-3</v>
          </cell>
        </row>
        <row r="3039">
          <cell r="B3039" t="str">
            <v>070154</v>
          </cell>
          <cell r="C3039" t="str">
            <v>020579</v>
          </cell>
          <cell r="D3039" t="str">
            <v>Areia media</v>
          </cell>
          <cell r="E3039" t="str">
            <v>m3</v>
          </cell>
          <cell r="F3039">
            <v>6.3E-3</v>
          </cell>
        </row>
        <row r="3040">
          <cell r="B3040" t="str">
            <v>070154</v>
          </cell>
          <cell r="C3040" t="str">
            <v>022502</v>
          </cell>
          <cell r="D3040" t="str">
            <v>Bloco de concreto 9x19x39cm - vedacao</v>
          </cell>
          <cell r="E3040" t="str">
            <v>un</v>
          </cell>
          <cell r="F3040">
            <v>13.13</v>
          </cell>
        </row>
        <row r="3041">
          <cell r="B3041" t="str">
            <v>070155</v>
          </cell>
          <cell r="C3041" t="str">
            <v>010139</v>
          </cell>
          <cell r="D3041" t="str">
            <v>Pedreiro</v>
          </cell>
          <cell r="E3041" t="str">
            <v>h</v>
          </cell>
          <cell r="F3041">
            <v>0.66</v>
          </cell>
        </row>
        <row r="3042">
          <cell r="B3042" t="str">
            <v>070155</v>
          </cell>
          <cell r="C3042" t="str">
            <v>010146</v>
          </cell>
          <cell r="D3042" t="str">
            <v>Servente</v>
          </cell>
          <cell r="E3042" t="str">
            <v>h</v>
          </cell>
          <cell r="F3042">
            <v>0.73</v>
          </cell>
        </row>
        <row r="3043">
          <cell r="B3043" t="str">
            <v>070155</v>
          </cell>
          <cell r="C3043" t="str">
            <v>020508</v>
          </cell>
          <cell r="D3043" t="str">
            <v>Cimento portland</v>
          </cell>
          <cell r="E3043" t="str">
            <v>kg</v>
          </cell>
          <cell r="F3043">
            <v>1.58</v>
          </cell>
        </row>
        <row r="3044">
          <cell r="B3044" t="str">
            <v>070155</v>
          </cell>
          <cell r="C3044" t="str">
            <v>020526</v>
          </cell>
          <cell r="D3044" t="str">
            <v>Arenoso</v>
          </cell>
          <cell r="E3044" t="str">
            <v>m3</v>
          </cell>
          <cell r="F3044">
            <v>5.3E-3</v>
          </cell>
        </row>
        <row r="3045">
          <cell r="B3045" t="str">
            <v>070155</v>
          </cell>
          <cell r="C3045" t="str">
            <v>020579</v>
          </cell>
          <cell r="D3045" t="str">
            <v>Areia media</v>
          </cell>
          <cell r="E3045" t="str">
            <v>m3</v>
          </cell>
          <cell r="F3045">
            <v>5.3E-3</v>
          </cell>
        </row>
        <row r="3046">
          <cell r="B3046" t="str">
            <v>070155</v>
          </cell>
          <cell r="C3046" t="str">
            <v>022502</v>
          </cell>
          <cell r="D3046" t="str">
            <v>Bloco de concreto 9x19x39cm - vedacao</v>
          </cell>
          <cell r="E3046" t="str">
            <v>un</v>
          </cell>
          <cell r="F3046">
            <v>13.13</v>
          </cell>
        </row>
        <row r="3047">
          <cell r="B3047" t="str">
            <v>070156</v>
          </cell>
          <cell r="C3047" t="str">
            <v>010139</v>
          </cell>
          <cell r="D3047" t="str">
            <v>Pedreiro</v>
          </cell>
          <cell r="E3047" t="str">
            <v>h</v>
          </cell>
          <cell r="F3047">
            <v>0.4</v>
          </cell>
        </row>
        <row r="3048">
          <cell r="B3048" t="str">
            <v>070156</v>
          </cell>
          <cell r="C3048" t="str">
            <v>010146</v>
          </cell>
          <cell r="D3048" t="str">
            <v>Servente</v>
          </cell>
          <cell r="E3048" t="str">
            <v>h</v>
          </cell>
          <cell r="F3048">
            <v>0.04</v>
          </cell>
        </row>
        <row r="3049">
          <cell r="B3049" t="str">
            <v>070156</v>
          </cell>
          <cell r="C3049" t="str">
            <v>020510</v>
          </cell>
          <cell r="D3049" t="str">
            <v>Cimento colante em po</v>
          </cell>
          <cell r="E3049" t="str">
            <v>kg</v>
          </cell>
          <cell r="F3049">
            <v>6</v>
          </cell>
        </row>
        <row r="3050">
          <cell r="B3050" t="str">
            <v>070156</v>
          </cell>
          <cell r="C3050" t="str">
            <v>022502</v>
          </cell>
          <cell r="D3050" t="str">
            <v>Bloco de concreto 9x19x39cm - vedacao</v>
          </cell>
          <cell r="E3050" t="str">
            <v>un</v>
          </cell>
          <cell r="F3050">
            <v>13.13</v>
          </cell>
        </row>
        <row r="3051">
          <cell r="B3051" t="str">
            <v>070157</v>
          </cell>
          <cell r="C3051" t="str">
            <v>010139</v>
          </cell>
          <cell r="D3051" t="str">
            <v>Pedreiro</v>
          </cell>
          <cell r="E3051" t="str">
            <v>h</v>
          </cell>
          <cell r="F3051">
            <v>0.7</v>
          </cell>
        </row>
        <row r="3052">
          <cell r="B3052" t="str">
            <v>070157</v>
          </cell>
          <cell r="C3052" t="str">
            <v>010146</v>
          </cell>
          <cell r="D3052" t="str">
            <v>Servente</v>
          </cell>
          <cell r="E3052" t="str">
            <v>h</v>
          </cell>
          <cell r="F3052">
            <v>0.79</v>
          </cell>
        </row>
        <row r="3053">
          <cell r="B3053" t="str">
            <v>070157</v>
          </cell>
          <cell r="C3053" t="str">
            <v>020505</v>
          </cell>
          <cell r="D3053" t="str">
            <v>Cal hidratada</v>
          </cell>
          <cell r="E3053" t="str">
            <v>kg</v>
          </cell>
          <cell r="F3053">
            <v>0.42</v>
          </cell>
        </row>
        <row r="3054">
          <cell r="B3054" t="str">
            <v>070157</v>
          </cell>
          <cell r="C3054" t="str">
            <v>020508</v>
          </cell>
          <cell r="D3054" t="str">
            <v>Cimento portland</v>
          </cell>
          <cell r="E3054" t="str">
            <v>kg</v>
          </cell>
          <cell r="F3054">
            <v>1.66</v>
          </cell>
        </row>
        <row r="3055">
          <cell r="B3055" t="str">
            <v>070157</v>
          </cell>
          <cell r="C3055" t="str">
            <v>020579</v>
          </cell>
          <cell r="D3055" t="str">
            <v>Areia media</v>
          </cell>
          <cell r="E3055" t="str">
            <v>m3</v>
          </cell>
          <cell r="F3055">
            <v>1.11E-2</v>
          </cell>
        </row>
        <row r="3056">
          <cell r="B3056" t="str">
            <v>070157</v>
          </cell>
          <cell r="C3056" t="str">
            <v>022503</v>
          </cell>
          <cell r="D3056" t="str">
            <v>Bloco de concreto 11.5x19x39cm - vedacao</v>
          </cell>
          <cell r="E3056" t="str">
            <v>un</v>
          </cell>
          <cell r="F3056">
            <v>13.13</v>
          </cell>
        </row>
        <row r="3057">
          <cell r="B3057" t="str">
            <v>070158</v>
          </cell>
          <cell r="C3057" t="str">
            <v>022503</v>
          </cell>
          <cell r="D3057" t="str">
            <v>Bloco de concreto 11.5x19x39cm - vedacao</v>
          </cell>
          <cell r="E3057" t="str">
            <v>un</v>
          </cell>
          <cell r="F3057">
            <v>13.13</v>
          </cell>
        </row>
        <row r="3058">
          <cell r="B3058" t="str">
            <v>070158</v>
          </cell>
          <cell r="C3058" t="str">
            <v>010146</v>
          </cell>
          <cell r="D3058" t="str">
            <v>Servente</v>
          </cell>
          <cell r="E3058" t="str">
            <v>h</v>
          </cell>
          <cell r="F3058">
            <v>0.79</v>
          </cell>
        </row>
        <row r="3059">
          <cell r="B3059" t="str">
            <v>070158</v>
          </cell>
          <cell r="C3059" t="str">
            <v>020508</v>
          </cell>
          <cell r="D3059" t="str">
            <v>Cimento portland</v>
          </cell>
          <cell r="E3059" t="str">
            <v>kg</v>
          </cell>
          <cell r="F3059">
            <v>1.81</v>
          </cell>
        </row>
        <row r="3060">
          <cell r="B3060" t="str">
            <v>070158</v>
          </cell>
          <cell r="C3060" t="str">
            <v>020525</v>
          </cell>
          <cell r="D3060" t="str">
            <v>Saibro</v>
          </cell>
          <cell r="E3060" t="str">
            <v>m3</v>
          </cell>
          <cell r="F3060">
            <v>1.5E-3</v>
          </cell>
        </row>
        <row r="3061">
          <cell r="B3061" t="str">
            <v>070158</v>
          </cell>
          <cell r="C3061" t="str">
            <v>020578</v>
          </cell>
          <cell r="D3061" t="str">
            <v>Areia fina</v>
          </cell>
          <cell r="E3061" t="str">
            <v>m3</v>
          </cell>
          <cell r="F3061">
            <v>8.3000000000000001E-3</v>
          </cell>
        </row>
        <row r="3062">
          <cell r="B3062" t="str">
            <v>070158</v>
          </cell>
          <cell r="C3062" t="str">
            <v>010139</v>
          </cell>
          <cell r="D3062" t="str">
            <v>Pedreiro</v>
          </cell>
          <cell r="E3062" t="str">
            <v>h</v>
          </cell>
          <cell r="F3062">
            <v>0.7</v>
          </cell>
        </row>
        <row r="3063">
          <cell r="B3063" t="str">
            <v>070159</v>
          </cell>
          <cell r="C3063" t="str">
            <v>010139</v>
          </cell>
          <cell r="D3063" t="str">
            <v>Pedreiro</v>
          </cell>
          <cell r="E3063" t="str">
            <v>h</v>
          </cell>
          <cell r="F3063">
            <v>0.7</v>
          </cell>
        </row>
        <row r="3064">
          <cell r="B3064" t="str">
            <v>070159</v>
          </cell>
          <cell r="C3064" t="str">
            <v>010146</v>
          </cell>
          <cell r="D3064" t="str">
            <v>Servente</v>
          </cell>
          <cell r="E3064" t="str">
            <v>h</v>
          </cell>
          <cell r="F3064">
            <v>0.79</v>
          </cell>
        </row>
        <row r="3065">
          <cell r="B3065" t="str">
            <v>070159</v>
          </cell>
          <cell r="C3065" t="str">
            <v>020508</v>
          </cell>
          <cell r="D3065" t="str">
            <v>Cimento portland</v>
          </cell>
          <cell r="E3065" t="str">
            <v>kg</v>
          </cell>
          <cell r="F3065">
            <v>2.09</v>
          </cell>
        </row>
        <row r="3066">
          <cell r="B3066" t="str">
            <v>070159</v>
          </cell>
          <cell r="C3066" t="str">
            <v>020526</v>
          </cell>
          <cell r="D3066" t="str">
            <v>Arenoso</v>
          </cell>
          <cell r="E3066" t="str">
            <v>m3</v>
          </cell>
          <cell r="F3066">
            <v>7.0000000000000001E-3</v>
          </cell>
        </row>
        <row r="3067">
          <cell r="B3067" t="str">
            <v>070159</v>
          </cell>
          <cell r="C3067" t="str">
            <v>020579</v>
          </cell>
          <cell r="D3067" t="str">
            <v>Areia media</v>
          </cell>
          <cell r="E3067" t="str">
            <v>m3</v>
          </cell>
          <cell r="F3067">
            <v>7.0000000000000001E-3</v>
          </cell>
        </row>
        <row r="3068">
          <cell r="B3068" t="str">
            <v>070159</v>
          </cell>
          <cell r="C3068" t="str">
            <v>022503</v>
          </cell>
          <cell r="D3068" t="str">
            <v>Bloco de concreto 11.5x19x39cm - vedacao</v>
          </cell>
          <cell r="E3068" t="str">
            <v>un</v>
          </cell>
          <cell r="F3068">
            <v>13.13</v>
          </cell>
        </row>
        <row r="3069">
          <cell r="B3069" t="str">
            <v>070160</v>
          </cell>
          <cell r="C3069" t="str">
            <v>010139</v>
          </cell>
          <cell r="D3069" t="str">
            <v>Pedreiro</v>
          </cell>
          <cell r="E3069" t="str">
            <v>h</v>
          </cell>
          <cell r="F3069">
            <v>0.7</v>
          </cell>
        </row>
        <row r="3070">
          <cell r="B3070" t="str">
            <v>070160</v>
          </cell>
          <cell r="C3070" t="str">
            <v>010146</v>
          </cell>
          <cell r="D3070" t="str">
            <v>Servente</v>
          </cell>
          <cell r="E3070" t="str">
            <v>h</v>
          </cell>
          <cell r="F3070">
            <v>0.81</v>
          </cell>
        </row>
        <row r="3071">
          <cell r="B3071" t="str">
            <v>070160</v>
          </cell>
          <cell r="C3071" t="str">
            <v>020505</v>
          </cell>
          <cell r="D3071" t="str">
            <v>Cal hidratada</v>
          </cell>
          <cell r="E3071" t="str">
            <v>kg</v>
          </cell>
          <cell r="F3071">
            <v>0.49</v>
          </cell>
        </row>
        <row r="3072">
          <cell r="B3072" t="str">
            <v>070160</v>
          </cell>
          <cell r="C3072" t="str">
            <v>020508</v>
          </cell>
          <cell r="D3072" t="str">
            <v>Cimento portland</v>
          </cell>
          <cell r="E3072" t="str">
            <v>kg</v>
          </cell>
          <cell r="F3072">
            <v>1.95</v>
          </cell>
        </row>
        <row r="3073">
          <cell r="B3073" t="str">
            <v>070160</v>
          </cell>
          <cell r="C3073" t="str">
            <v>020579</v>
          </cell>
          <cell r="D3073" t="str">
            <v>Areia media</v>
          </cell>
          <cell r="E3073" t="str">
            <v>m3</v>
          </cell>
          <cell r="F3073">
            <v>1.2999999999999999E-2</v>
          </cell>
        </row>
        <row r="3074">
          <cell r="B3074" t="str">
            <v>070160</v>
          </cell>
          <cell r="C3074" t="str">
            <v>022504</v>
          </cell>
          <cell r="D3074" t="str">
            <v>Bloco de concreto 14x19x39cm - vedacao</v>
          </cell>
          <cell r="E3074" t="str">
            <v>un</v>
          </cell>
          <cell r="F3074">
            <v>13.13</v>
          </cell>
        </row>
        <row r="3075">
          <cell r="B3075" t="str">
            <v>070161</v>
          </cell>
          <cell r="C3075" t="str">
            <v>010139</v>
          </cell>
          <cell r="D3075" t="str">
            <v>Pedreiro</v>
          </cell>
          <cell r="E3075" t="str">
            <v>h</v>
          </cell>
          <cell r="F3075">
            <v>0.7</v>
          </cell>
        </row>
        <row r="3076">
          <cell r="B3076" t="str">
            <v>070161</v>
          </cell>
          <cell r="C3076" t="str">
            <v>010146</v>
          </cell>
          <cell r="D3076" t="str">
            <v>Servente</v>
          </cell>
          <cell r="E3076" t="str">
            <v>h</v>
          </cell>
          <cell r="F3076">
            <v>0.81</v>
          </cell>
        </row>
        <row r="3077">
          <cell r="B3077" t="str">
            <v>070161</v>
          </cell>
          <cell r="C3077" t="str">
            <v>020508</v>
          </cell>
          <cell r="D3077" t="str">
            <v>Cimento portland</v>
          </cell>
          <cell r="E3077" t="str">
            <v>kg</v>
          </cell>
          <cell r="F3077">
            <v>2.13</v>
          </cell>
        </row>
        <row r="3078">
          <cell r="B3078" t="str">
            <v>070161</v>
          </cell>
          <cell r="C3078" t="str">
            <v>020525</v>
          </cell>
          <cell r="D3078" t="str">
            <v>Saibro</v>
          </cell>
          <cell r="E3078" t="str">
            <v>m3</v>
          </cell>
          <cell r="F3078">
            <v>1.8E-3</v>
          </cell>
        </row>
        <row r="3079">
          <cell r="B3079" t="str">
            <v>070161</v>
          </cell>
          <cell r="C3079" t="str">
            <v>020578</v>
          </cell>
          <cell r="D3079" t="str">
            <v>Areia fina</v>
          </cell>
          <cell r="E3079" t="str">
            <v>m3</v>
          </cell>
          <cell r="F3079">
            <v>9.7999999999999997E-3</v>
          </cell>
        </row>
        <row r="3080">
          <cell r="B3080" t="str">
            <v>070161</v>
          </cell>
          <cell r="C3080" t="str">
            <v>022504</v>
          </cell>
          <cell r="D3080" t="str">
            <v>Bloco de concreto 14x19x39cm - vedacao</v>
          </cell>
          <cell r="E3080" t="str">
            <v>un</v>
          </cell>
          <cell r="F3080">
            <v>13.13</v>
          </cell>
        </row>
        <row r="3081">
          <cell r="B3081" t="str">
            <v>070162</v>
          </cell>
          <cell r="C3081" t="str">
            <v>010139</v>
          </cell>
          <cell r="D3081" t="str">
            <v>Pedreiro</v>
          </cell>
          <cell r="E3081" t="str">
            <v>h</v>
          </cell>
          <cell r="F3081">
            <v>0.7</v>
          </cell>
        </row>
        <row r="3082">
          <cell r="B3082" t="str">
            <v>070162</v>
          </cell>
          <cell r="C3082" t="str">
            <v>010146</v>
          </cell>
          <cell r="D3082" t="str">
            <v>Servente</v>
          </cell>
          <cell r="E3082" t="str">
            <v>h</v>
          </cell>
          <cell r="F3082">
            <v>0.81</v>
          </cell>
        </row>
        <row r="3083">
          <cell r="B3083" t="str">
            <v>070162</v>
          </cell>
          <cell r="C3083" t="str">
            <v>020508</v>
          </cell>
          <cell r="D3083" t="str">
            <v>Cimento portland</v>
          </cell>
          <cell r="E3083" t="str">
            <v>kg</v>
          </cell>
          <cell r="F3083">
            <v>2.46</v>
          </cell>
        </row>
        <row r="3084">
          <cell r="B3084" t="str">
            <v>070162</v>
          </cell>
          <cell r="C3084" t="str">
            <v>020526</v>
          </cell>
          <cell r="D3084" t="str">
            <v>Arenoso</v>
          </cell>
          <cell r="E3084" t="str">
            <v>m3</v>
          </cell>
          <cell r="F3084">
            <v>8.2000000000000007E-3</v>
          </cell>
        </row>
        <row r="3085">
          <cell r="B3085" t="str">
            <v>070162</v>
          </cell>
          <cell r="C3085" t="str">
            <v>020579</v>
          </cell>
          <cell r="D3085" t="str">
            <v>Areia media</v>
          </cell>
          <cell r="E3085" t="str">
            <v>m3</v>
          </cell>
          <cell r="F3085">
            <v>8.2000000000000007E-3</v>
          </cell>
        </row>
        <row r="3086">
          <cell r="B3086" t="str">
            <v>070162</v>
          </cell>
          <cell r="C3086" t="str">
            <v>022504</v>
          </cell>
          <cell r="D3086" t="str">
            <v>Bloco de concreto 14x19x39cm - vedacao</v>
          </cell>
          <cell r="E3086" t="str">
            <v>un</v>
          </cell>
          <cell r="F3086">
            <v>13.13</v>
          </cell>
        </row>
        <row r="3087">
          <cell r="B3087" t="str">
            <v>070163</v>
          </cell>
          <cell r="C3087" t="str">
            <v>010139</v>
          </cell>
          <cell r="D3087" t="str">
            <v>Pedreiro</v>
          </cell>
          <cell r="E3087" t="str">
            <v>h</v>
          </cell>
          <cell r="F3087">
            <v>0.4</v>
          </cell>
        </row>
        <row r="3088">
          <cell r="B3088" t="str">
            <v>070163</v>
          </cell>
          <cell r="C3088" t="str">
            <v>010146</v>
          </cell>
          <cell r="D3088" t="str">
            <v>Servente</v>
          </cell>
          <cell r="E3088" t="str">
            <v>h</v>
          </cell>
          <cell r="F3088">
            <v>0.04</v>
          </cell>
        </row>
        <row r="3089">
          <cell r="B3089" t="str">
            <v>070163</v>
          </cell>
          <cell r="C3089" t="str">
            <v>020510</v>
          </cell>
          <cell r="D3089" t="str">
            <v>Cimento colante em po</v>
          </cell>
          <cell r="E3089" t="str">
            <v>kg</v>
          </cell>
          <cell r="F3089">
            <v>6</v>
          </cell>
        </row>
        <row r="3090">
          <cell r="B3090" t="str">
            <v>070163</v>
          </cell>
          <cell r="C3090" t="str">
            <v>022504</v>
          </cell>
          <cell r="D3090" t="str">
            <v>Bloco de concreto 14x19x39cm - vedacao</v>
          </cell>
          <cell r="E3090" t="str">
            <v>un</v>
          </cell>
          <cell r="F3090">
            <v>13.13</v>
          </cell>
        </row>
        <row r="3091">
          <cell r="B3091" t="str">
            <v>070164</v>
          </cell>
          <cell r="C3091" t="str">
            <v>010139</v>
          </cell>
          <cell r="D3091" t="str">
            <v>Pedreiro</v>
          </cell>
          <cell r="E3091" t="str">
            <v>h</v>
          </cell>
          <cell r="F3091">
            <v>0.74</v>
          </cell>
        </row>
        <row r="3092">
          <cell r="B3092" t="str">
            <v>070164</v>
          </cell>
          <cell r="C3092" t="str">
            <v>010146</v>
          </cell>
          <cell r="D3092" t="str">
            <v>Servente</v>
          </cell>
          <cell r="E3092" t="str">
            <v>h</v>
          </cell>
          <cell r="F3092">
            <v>0.89</v>
          </cell>
        </row>
        <row r="3093">
          <cell r="B3093" t="str">
            <v>070164</v>
          </cell>
          <cell r="C3093" t="str">
            <v>020505</v>
          </cell>
          <cell r="D3093" t="str">
            <v>Cal hidratada</v>
          </cell>
          <cell r="E3093" t="str">
            <v>kg</v>
          </cell>
          <cell r="F3093">
            <v>0.67</v>
          </cell>
        </row>
        <row r="3094">
          <cell r="B3094" t="str">
            <v>070164</v>
          </cell>
          <cell r="C3094" t="str">
            <v>020508</v>
          </cell>
          <cell r="D3094" t="str">
            <v>Cimento portland</v>
          </cell>
          <cell r="E3094" t="str">
            <v>kg</v>
          </cell>
          <cell r="F3094">
            <v>2.64</v>
          </cell>
        </row>
        <row r="3095">
          <cell r="B3095" t="str">
            <v>070164</v>
          </cell>
          <cell r="C3095" t="str">
            <v>020579</v>
          </cell>
          <cell r="D3095" t="str">
            <v>Areia media</v>
          </cell>
          <cell r="E3095" t="str">
            <v>m3</v>
          </cell>
          <cell r="F3095">
            <v>1.7600000000000001E-2</v>
          </cell>
        </row>
        <row r="3096">
          <cell r="B3096" t="str">
            <v>070164</v>
          </cell>
          <cell r="C3096" t="str">
            <v>022505</v>
          </cell>
          <cell r="D3096" t="str">
            <v>Bloco de concreto 19x19x39cm - vedacao</v>
          </cell>
          <cell r="E3096" t="str">
            <v>un</v>
          </cell>
          <cell r="F3096">
            <v>13.13</v>
          </cell>
        </row>
        <row r="3097">
          <cell r="B3097" t="str">
            <v>070165</v>
          </cell>
          <cell r="C3097" t="str">
            <v>010139</v>
          </cell>
          <cell r="D3097" t="str">
            <v>Pedreiro</v>
          </cell>
          <cell r="E3097" t="str">
            <v>h</v>
          </cell>
          <cell r="F3097">
            <v>0.74</v>
          </cell>
        </row>
        <row r="3098">
          <cell r="B3098" t="str">
            <v>070165</v>
          </cell>
          <cell r="C3098" t="str">
            <v>010146</v>
          </cell>
          <cell r="D3098" t="str">
            <v>Servente</v>
          </cell>
          <cell r="E3098" t="str">
            <v>h</v>
          </cell>
          <cell r="F3098">
            <v>0.89</v>
          </cell>
        </row>
        <row r="3099">
          <cell r="B3099" t="str">
            <v>070165</v>
          </cell>
          <cell r="C3099" t="str">
            <v>020508</v>
          </cell>
          <cell r="D3099" t="str">
            <v>Cimento portland</v>
          </cell>
          <cell r="E3099" t="str">
            <v>kg</v>
          </cell>
          <cell r="F3099">
            <v>2.89</v>
          </cell>
        </row>
        <row r="3100">
          <cell r="B3100" t="str">
            <v>070165</v>
          </cell>
          <cell r="C3100" t="str">
            <v>020525</v>
          </cell>
          <cell r="D3100" t="str">
            <v>Saibro</v>
          </cell>
          <cell r="E3100" t="str">
            <v>m3</v>
          </cell>
          <cell r="F3100">
            <v>2.3999999999999998E-3</v>
          </cell>
        </row>
        <row r="3101">
          <cell r="B3101" t="str">
            <v>070165</v>
          </cell>
          <cell r="C3101" t="str">
            <v>020578</v>
          </cell>
          <cell r="D3101" t="str">
            <v>Areia fina</v>
          </cell>
          <cell r="E3101" t="str">
            <v>m3</v>
          </cell>
          <cell r="F3101">
            <v>1.32E-2</v>
          </cell>
        </row>
        <row r="3102">
          <cell r="B3102" t="str">
            <v>070165</v>
          </cell>
          <cell r="C3102" t="str">
            <v>022505</v>
          </cell>
          <cell r="D3102" t="str">
            <v>Bloco de concreto 19x19x39cm - vedacao</v>
          </cell>
          <cell r="E3102" t="str">
            <v>un</v>
          </cell>
          <cell r="F3102">
            <v>13.13</v>
          </cell>
        </row>
        <row r="3103">
          <cell r="B3103" t="str">
            <v>070166</v>
          </cell>
          <cell r="C3103" t="str">
            <v>022505</v>
          </cell>
          <cell r="D3103" t="str">
            <v>Bloco de concreto 19x19x39cm - vedacao</v>
          </cell>
          <cell r="E3103" t="str">
            <v>un</v>
          </cell>
          <cell r="F3103">
            <v>13.13</v>
          </cell>
        </row>
        <row r="3104">
          <cell r="B3104" t="str">
            <v>070166</v>
          </cell>
          <cell r="C3104" t="str">
            <v>010146</v>
          </cell>
          <cell r="D3104" t="str">
            <v>Servente</v>
          </cell>
          <cell r="E3104" t="str">
            <v>h</v>
          </cell>
          <cell r="F3104">
            <v>0.89</v>
          </cell>
        </row>
        <row r="3105">
          <cell r="B3105" t="str">
            <v>070166</v>
          </cell>
          <cell r="C3105" t="str">
            <v>020508</v>
          </cell>
          <cell r="D3105" t="str">
            <v>Cimento portland</v>
          </cell>
          <cell r="E3105" t="str">
            <v>kg</v>
          </cell>
          <cell r="F3105">
            <v>3.34</v>
          </cell>
        </row>
        <row r="3106">
          <cell r="B3106" t="str">
            <v>070166</v>
          </cell>
          <cell r="C3106" t="str">
            <v>020526</v>
          </cell>
          <cell r="D3106" t="str">
            <v>Arenoso</v>
          </cell>
          <cell r="E3106" t="str">
            <v>m3</v>
          </cell>
          <cell r="F3106">
            <v>1.12E-2</v>
          </cell>
        </row>
        <row r="3107">
          <cell r="B3107" t="str">
            <v>070166</v>
          </cell>
          <cell r="C3107" t="str">
            <v>020579</v>
          </cell>
          <cell r="D3107" t="str">
            <v>Areia media</v>
          </cell>
          <cell r="E3107" t="str">
            <v>m3</v>
          </cell>
          <cell r="F3107">
            <v>1.12E-2</v>
          </cell>
        </row>
        <row r="3108">
          <cell r="B3108" t="str">
            <v>070166</v>
          </cell>
          <cell r="C3108" t="str">
            <v>010139</v>
          </cell>
          <cell r="D3108" t="str">
            <v>Pedreiro</v>
          </cell>
          <cell r="E3108" t="str">
            <v>h</v>
          </cell>
          <cell r="F3108">
            <v>0.74</v>
          </cell>
        </row>
        <row r="3109">
          <cell r="B3109" t="str">
            <v>070167</v>
          </cell>
          <cell r="C3109" t="str">
            <v>010139</v>
          </cell>
          <cell r="D3109" t="str">
            <v>Pedreiro</v>
          </cell>
          <cell r="E3109" t="str">
            <v>h</v>
          </cell>
          <cell r="F3109">
            <v>0.4</v>
          </cell>
        </row>
        <row r="3110">
          <cell r="B3110" t="str">
            <v>070167</v>
          </cell>
          <cell r="C3110" t="str">
            <v>010146</v>
          </cell>
          <cell r="D3110" t="str">
            <v>Servente</v>
          </cell>
          <cell r="E3110" t="str">
            <v>h</v>
          </cell>
          <cell r="F3110">
            <v>0.04</v>
          </cell>
        </row>
        <row r="3111">
          <cell r="B3111" t="str">
            <v>070167</v>
          </cell>
          <cell r="C3111" t="str">
            <v>020510</v>
          </cell>
          <cell r="D3111" t="str">
            <v>Cimento colante em po</v>
          </cell>
          <cell r="E3111" t="str">
            <v>kg</v>
          </cell>
          <cell r="F3111">
            <v>6</v>
          </cell>
        </row>
        <row r="3112">
          <cell r="B3112" t="str">
            <v>070167</v>
          </cell>
          <cell r="C3112" t="str">
            <v>022505</v>
          </cell>
          <cell r="D3112" t="str">
            <v>Bloco de concreto 19x19x39cm - vedacao</v>
          </cell>
          <cell r="E3112" t="str">
            <v>un</v>
          </cell>
          <cell r="F3112">
            <v>13.13</v>
          </cell>
        </row>
        <row r="3113">
          <cell r="B3113" t="str">
            <v>070168</v>
          </cell>
          <cell r="C3113" t="str">
            <v>010139</v>
          </cell>
          <cell r="D3113" t="str">
            <v>Pedreiro</v>
          </cell>
          <cell r="E3113" t="str">
            <v>h</v>
          </cell>
          <cell r="F3113">
            <v>0.87</v>
          </cell>
        </row>
        <row r="3114">
          <cell r="B3114" t="str">
            <v>070168</v>
          </cell>
          <cell r="C3114" t="str">
            <v>010146</v>
          </cell>
          <cell r="D3114" t="str">
            <v>Servente</v>
          </cell>
          <cell r="E3114" t="str">
            <v>h</v>
          </cell>
          <cell r="F3114">
            <v>0.94</v>
          </cell>
        </row>
        <row r="3115">
          <cell r="B3115" t="str">
            <v>070168</v>
          </cell>
          <cell r="C3115" t="str">
            <v>020505</v>
          </cell>
          <cell r="D3115" t="str">
            <v>Cal hidratada</v>
          </cell>
          <cell r="E3115" t="str">
            <v>kg</v>
          </cell>
          <cell r="F3115">
            <v>0.32</v>
          </cell>
        </row>
        <row r="3116">
          <cell r="B3116" t="str">
            <v>070168</v>
          </cell>
          <cell r="C3116" t="str">
            <v>020508</v>
          </cell>
          <cell r="D3116" t="str">
            <v>Cimento portland</v>
          </cell>
          <cell r="E3116" t="str">
            <v>kg</v>
          </cell>
          <cell r="F3116">
            <v>1.25</v>
          </cell>
        </row>
        <row r="3117">
          <cell r="B3117" t="str">
            <v>070168</v>
          </cell>
          <cell r="C3117" t="str">
            <v>020579</v>
          </cell>
          <cell r="D3117" t="str">
            <v>Areia media</v>
          </cell>
          <cell r="E3117" t="str">
            <v>m3</v>
          </cell>
          <cell r="F3117">
            <v>8.3000000000000001E-3</v>
          </cell>
        </row>
        <row r="3118">
          <cell r="B3118" t="str">
            <v>070168</v>
          </cell>
          <cell r="C3118" t="str">
            <v>022511</v>
          </cell>
          <cell r="D3118" t="str">
            <v>Bloco de concreto 9.0x19x39cm - aparente</v>
          </cell>
          <cell r="E3118" t="str">
            <v>un</v>
          </cell>
          <cell r="F3118">
            <v>13.13</v>
          </cell>
        </row>
        <row r="3119">
          <cell r="B3119" t="str">
            <v>070169</v>
          </cell>
          <cell r="C3119" t="str">
            <v>010139</v>
          </cell>
          <cell r="D3119" t="str">
            <v>Pedreiro</v>
          </cell>
          <cell r="E3119" t="str">
            <v>h</v>
          </cell>
          <cell r="F3119">
            <v>0.92</v>
          </cell>
        </row>
        <row r="3120">
          <cell r="B3120" t="str">
            <v>070169</v>
          </cell>
          <cell r="C3120" t="str">
            <v>010146</v>
          </cell>
          <cell r="D3120" t="str">
            <v>Servente</v>
          </cell>
          <cell r="E3120" t="str">
            <v>h</v>
          </cell>
          <cell r="F3120">
            <v>1.03</v>
          </cell>
        </row>
        <row r="3121">
          <cell r="B3121" t="str">
            <v>070169</v>
          </cell>
          <cell r="C3121" t="str">
            <v>020505</v>
          </cell>
          <cell r="D3121" t="str">
            <v>Cal hidratada</v>
          </cell>
          <cell r="E3121" t="str">
            <v>kg</v>
          </cell>
          <cell r="F3121">
            <v>0.49</v>
          </cell>
        </row>
        <row r="3122">
          <cell r="B3122" t="str">
            <v>070169</v>
          </cell>
          <cell r="C3122" t="str">
            <v>020508</v>
          </cell>
          <cell r="D3122" t="str">
            <v>Cimento portland</v>
          </cell>
          <cell r="E3122" t="str">
            <v>kg</v>
          </cell>
          <cell r="F3122">
            <v>1.95</v>
          </cell>
        </row>
        <row r="3123">
          <cell r="B3123" t="str">
            <v>070169</v>
          </cell>
          <cell r="C3123" t="str">
            <v>020579</v>
          </cell>
          <cell r="D3123" t="str">
            <v>Areia media</v>
          </cell>
          <cell r="E3123" t="str">
            <v>m3</v>
          </cell>
          <cell r="F3123">
            <v>1.2999999999999999E-2</v>
          </cell>
        </row>
        <row r="3124">
          <cell r="B3124" t="str">
            <v>070169</v>
          </cell>
          <cell r="C3124" t="str">
            <v>022512</v>
          </cell>
          <cell r="D3124" t="str">
            <v>Bloco de concreto 14x19x39cm - aparente</v>
          </cell>
          <cell r="E3124" t="str">
            <v>un</v>
          </cell>
          <cell r="F3124">
            <v>13.13</v>
          </cell>
        </row>
        <row r="3125">
          <cell r="B3125" t="str">
            <v>070170</v>
          </cell>
          <cell r="C3125" t="str">
            <v>010139</v>
          </cell>
          <cell r="D3125" t="str">
            <v>Pedreiro</v>
          </cell>
          <cell r="E3125" t="str">
            <v>h</v>
          </cell>
          <cell r="F3125">
            <v>0.97</v>
          </cell>
        </row>
        <row r="3126">
          <cell r="B3126" t="str">
            <v>070170</v>
          </cell>
          <cell r="C3126" t="str">
            <v>010146</v>
          </cell>
          <cell r="D3126" t="str">
            <v>Servente</v>
          </cell>
          <cell r="E3126" t="str">
            <v>h</v>
          </cell>
          <cell r="F3126">
            <v>1.1200000000000001</v>
          </cell>
        </row>
        <row r="3127">
          <cell r="B3127" t="str">
            <v>070170</v>
          </cell>
          <cell r="C3127" t="str">
            <v>020505</v>
          </cell>
          <cell r="D3127" t="str">
            <v>Cal hidratada</v>
          </cell>
          <cell r="E3127" t="str">
            <v>kg</v>
          </cell>
          <cell r="F3127">
            <v>0.67</v>
          </cell>
        </row>
        <row r="3128">
          <cell r="B3128" t="str">
            <v>070170</v>
          </cell>
          <cell r="C3128" t="str">
            <v>020508</v>
          </cell>
          <cell r="D3128" t="str">
            <v>Cimento portland</v>
          </cell>
          <cell r="E3128" t="str">
            <v>kg</v>
          </cell>
          <cell r="F3128">
            <v>2.64</v>
          </cell>
        </row>
        <row r="3129">
          <cell r="B3129" t="str">
            <v>070170</v>
          </cell>
          <cell r="C3129" t="str">
            <v>020579</v>
          </cell>
          <cell r="D3129" t="str">
            <v>Areia media</v>
          </cell>
          <cell r="E3129" t="str">
            <v>m3</v>
          </cell>
          <cell r="F3129">
            <v>1.7600000000000001E-2</v>
          </cell>
        </row>
        <row r="3130">
          <cell r="B3130" t="str">
            <v>070170</v>
          </cell>
          <cell r="C3130" t="str">
            <v>022513</v>
          </cell>
          <cell r="D3130" t="str">
            <v>Bloco de concreto 19x19x39cm - aparente</v>
          </cell>
          <cell r="E3130" t="str">
            <v>un</v>
          </cell>
          <cell r="F3130">
            <v>13.13</v>
          </cell>
        </row>
        <row r="3131">
          <cell r="B3131" t="str">
            <v>070171</v>
          </cell>
          <cell r="C3131" t="str">
            <v>010139</v>
          </cell>
          <cell r="D3131" t="str">
            <v>Pedreiro</v>
          </cell>
          <cell r="E3131" t="str">
            <v>h</v>
          </cell>
          <cell r="F3131">
            <v>0.32</v>
          </cell>
        </row>
        <row r="3132">
          <cell r="B3132" t="str">
            <v>070171</v>
          </cell>
          <cell r="C3132" t="str">
            <v>010146</v>
          </cell>
          <cell r="D3132" t="str">
            <v>Servente</v>
          </cell>
          <cell r="E3132" t="str">
            <v>h</v>
          </cell>
          <cell r="F3132">
            <v>0.22</v>
          </cell>
        </row>
        <row r="3133">
          <cell r="B3133" t="str">
            <v>070171</v>
          </cell>
          <cell r="C3133" t="str">
            <v>020505</v>
          </cell>
          <cell r="D3133" t="str">
            <v>Cal hidratada</v>
          </cell>
          <cell r="E3133" t="str">
            <v>kg</v>
          </cell>
          <cell r="F3133">
            <v>0.97199999999999998</v>
          </cell>
        </row>
        <row r="3134">
          <cell r="B3134" t="str">
            <v>070171</v>
          </cell>
          <cell r="C3134" t="str">
            <v>020508</v>
          </cell>
          <cell r="D3134" t="str">
            <v>Cimento portland</v>
          </cell>
          <cell r="E3134" t="str">
            <v>kg</v>
          </cell>
          <cell r="F3134">
            <v>0.97199999999999998</v>
          </cell>
        </row>
        <row r="3135">
          <cell r="B3135" t="str">
            <v>070171</v>
          </cell>
          <cell r="C3135" t="str">
            <v>020579</v>
          </cell>
          <cell r="D3135" t="str">
            <v>Areia media</v>
          </cell>
          <cell r="E3135" t="str">
            <v>m3</v>
          </cell>
          <cell r="F3135">
            <v>7.3000000000000001E-3</v>
          </cell>
        </row>
        <row r="3136">
          <cell r="B3136" t="str">
            <v>070171</v>
          </cell>
          <cell r="C3136" t="str">
            <v>022620</v>
          </cell>
          <cell r="D3136" t="str">
            <v>Bloco de concreto celular 10x30x60 cm</v>
          </cell>
          <cell r="E3136" t="str">
            <v>m2</v>
          </cell>
          <cell r="F3136">
            <v>1.02</v>
          </cell>
        </row>
        <row r="3137">
          <cell r="B3137" t="str">
            <v>070172</v>
          </cell>
          <cell r="C3137" t="str">
            <v>010139</v>
          </cell>
          <cell r="D3137" t="str">
            <v>Pedreiro</v>
          </cell>
          <cell r="E3137" t="str">
            <v>h</v>
          </cell>
          <cell r="F3137">
            <v>0.32</v>
          </cell>
        </row>
        <row r="3138">
          <cell r="B3138" t="str">
            <v>070172</v>
          </cell>
          <cell r="C3138" t="str">
            <v>010146</v>
          </cell>
          <cell r="D3138" t="str">
            <v>Servente</v>
          </cell>
          <cell r="E3138" t="str">
            <v>h</v>
          </cell>
          <cell r="F3138">
            <v>0.23499999999999999</v>
          </cell>
        </row>
        <row r="3139">
          <cell r="B3139" t="str">
            <v>070172</v>
          </cell>
          <cell r="C3139" t="str">
            <v>020505</v>
          </cell>
          <cell r="D3139" t="str">
            <v>Cal hidratada</v>
          </cell>
          <cell r="E3139" t="str">
            <v>kg</v>
          </cell>
          <cell r="F3139">
            <v>1.2150000000000001</v>
          </cell>
        </row>
        <row r="3140">
          <cell r="B3140" t="str">
            <v>070172</v>
          </cell>
          <cell r="C3140" t="str">
            <v>020508</v>
          </cell>
          <cell r="D3140" t="str">
            <v>Cimento portland</v>
          </cell>
          <cell r="E3140" t="str">
            <v>kg</v>
          </cell>
          <cell r="F3140">
            <v>1.2150000000000001</v>
          </cell>
        </row>
        <row r="3141">
          <cell r="B3141" t="str">
            <v>070172</v>
          </cell>
          <cell r="C3141" t="str">
            <v>020579</v>
          </cell>
          <cell r="D3141" t="str">
            <v>Areia media</v>
          </cell>
          <cell r="E3141" t="str">
            <v>m3</v>
          </cell>
          <cell r="F3141">
            <v>9.1000000000000004E-3</v>
          </cell>
        </row>
        <row r="3142">
          <cell r="B3142" t="str">
            <v>070172</v>
          </cell>
          <cell r="C3142" t="str">
            <v>022621</v>
          </cell>
          <cell r="D3142" t="str">
            <v>Bloco de concreto celular 12.5x30x60 cm</v>
          </cell>
          <cell r="E3142" t="str">
            <v>m2</v>
          </cell>
          <cell r="F3142">
            <v>1.02</v>
          </cell>
        </row>
        <row r="3143">
          <cell r="B3143" t="str">
            <v>070173</v>
          </cell>
          <cell r="C3143" t="str">
            <v>010139</v>
          </cell>
          <cell r="D3143" t="str">
            <v>Pedreiro</v>
          </cell>
          <cell r="E3143" t="str">
            <v>h</v>
          </cell>
          <cell r="F3143">
            <v>0.32</v>
          </cell>
        </row>
        <row r="3144">
          <cell r="B3144" t="str">
            <v>070173</v>
          </cell>
          <cell r="C3144" t="str">
            <v>010146</v>
          </cell>
          <cell r="D3144" t="str">
            <v>Servente</v>
          </cell>
          <cell r="E3144" t="str">
            <v>h</v>
          </cell>
          <cell r="F3144">
            <v>0.35</v>
          </cell>
        </row>
        <row r="3145">
          <cell r="B3145" t="str">
            <v>070173</v>
          </cell>
          <cell r="C3145" t="str">
            <v>020505</v>
          </cell>
          <cell r="D3145" t="str">
            <v>Cal hidratada</v>
          </cell>
          <cell r="E3145" t="str">
            <v>kg</v>
          </cell>
          <cell r="F3145">
            <v>1.458</v>
          </cell>
        </row>
        <row r="3146">
          <cell r="B3146" t="str">
            <v>070173</v>
          </cell>
          <cell r="C3146" t="str">
            <v>020508</v>
          </cell>
          <cell r="D3146" t="str">
            <v>Cimento portland</v>
          </cell>
          <cell r="E3146" t="str">
            <v>kg</v>
          </cell>
          <cell r="F3146">
            <v>1.458</v>
          </cell>
        </row>
        <row r="3147">
          <cell r="B3147" t="str">
            <v>070173</v>
          </cell>
          <cell r="C3147" t="str">
            <v>020579</v>
          </cell>
          <cell r="D3147" t="str">
            <v>Areia media</v>
          </cell>
          <cell r="E3147" t="str">
            <v>m3</v>
          </cell>
          <cell r="F3147">
            <v>1.09E-2</v>
          </cell>
        </row>
        <row r="3148">
          <cell r="B3148" t="str">
            <v>070173</v>
          </cell>
          <cell r="C3148" t="str">
            <v>022622</v>
          </cell>
          <cell r="D3148" t="str">
            <v>Bloco de concreto celular 15x30x60 cm</v>
          </cell>
          <cell r="E3148" t="str">
            <v>m2</v>
          </cell>
          <cell r="F3148">
            <v>1.02</v>
          </cell>
        </row>
        <row r="3149">
          <cell r="B3149" t="str">
            <v>070174</v>
          </cell>
          <cell r="C3149" t="str">
            <v>010139</v>
          </cell>
          <cell r="D3149" t="str">
            <v>Pedreiro</v>
          </cell>
          <cell r="E3149" t="str">
            <v>h</v>
          </cell>
          <cell r="F3149">
            <v>0.32</v>
          </cell>
        </row>
        <row r="3150">
          <cell r="B3150" t="str">
            <v>070174</v>
          </cell>
          <cell r="C3150" t="str">
            <v>010146</v>
          </cell>
          <cell r="D3150" t="str">
            <v>Servente</v>
          </cell>
          <cell r="E3150" t="str">
            <v>h</v>
          </cell>
          <cell r="F3150">
            <v>0.36499999999999999</v>
          </cell>
        </row>
        <row r="3151">
          <cell r="B3151" t="str">
            <v>070174</v>
          </cell>
          <cell r="C3151" t="str">
            <v>020505</v>
          </cell>
          <cell r="D3151" t="str">
            <v>Cal hidratada</v>
          </cell>
          <cell r="E3151" t="str">
            <v>kg</v>
          </cell>
          <cell r="F3151">
            <v>1.7010000000000001</v>
          </cell>
        </row>
        <row r="3152">
          <cell r="B3152" t="str">
            <v>070174</v>
          </cell>
          <cell r="C3152" t="str">
            <v>020508</v>
          </cell>
          <cell r="D3152" t="str">
            <v>Cimento portland</v>
          </cell>
          <cell r="E3152" t="str">
            <v>kg</v>
          </cell>
          <cell r="F3152">
            <v>1.7010000000000001</v>
          </cell>
        </row>
        <row r="3153">
          <cell r="B3153" t="str">
            <v>070174</v>
          </cell>
          <cell r="C3153" t="str">
            <v>020579</v>
          </cell>
          <cell r="D3153" t="str">
            <v>Areia media</v>
          </cell>
          <cell r="E3153" t="str">
            <v>m3</v>
          </cell>
          <cell r="F3153">
            <v>1.2800000000000001E-2</v>
          </cell>
        </row>
        <row r="3154">
          <cell r="B3154" t="str">
            <v>070174</v>
          </cell>
          <cell r="C3154" t="str">
            <v>022623</v>
          </cell>
          <cell r="D3154" t="str">
            <v>Bloco de concreto celular 17.5x30x60 cm</v>
          </cell>
          <cell r="E3154" t="str">
            <v>m2</v>
          </cell>
          <cell r="F3154">
            <v>1.02</v>
          </cell>
        </row>
        <row r="3155">
          <cell r="B3155" t="str">
            <v>070175</v>
          </cell>
          <cell r="C3155" t="str">
            <v>010139</v>
          </cell>
          <cell r="D3155" t="str">
            <v>Pedreiro</v>
          </cell>
          <cell r="E3155" t="str">
            <v>h</v>
          </cell>
          <cell r="F3155">
            <v>0.32</v>
          </cell>
        </row>
        <row r="3156">
          <cell r="B3156" t="str">
            <v>070175</v>
          </cell>
          <cell r="C3156" t="str">
            <v>010146</v>
          </cell>
          <cell r="D3156" t="str">
            <v>Servente</v>
          </cell>
          <cell r="E3156" t="str">
            <v>h</v>
          </cell>
          <cell r="F3156">
            <v>0.38</v>
          </cell>
        </row>
        <row r="3157">
          <cell r="B3157" t="str">
            <v>070175</v>
          </cell>
          <cell r="C3157" t="str">
            <v>020505</v>
          </cell>
          <cell r="D3157" t="str">
            <v>Cal hidratada</v>
          </cell>
          <cell r="E3157" t="str">
            <v>kg</v>
          </cell>
          <cell r="F3157">
            <v>1.944</v>
          </cell>
        </row>
        <row r="3158">
          <cell r="B3158" t="str">
            <v>070175</v>
          </cell>
          <cell r="C3158" t="str">
            <v>020508</v>
          </cell>
          <cell r="D3158" t="str">
            <v>Cimento portland</v>
          </cell>
          <cell r="E3158" t="str">
            <v>kg</v>
          </cell>
          <cell r="F3158">
            <v>1.944</v>
          </cell>
        </row>
        <row r="3159">
          <cell r="B3159" t="str">
            <v>070175</v>
          </cell>
          <cell r="C3159" t="str">
            <v>020579</v>
          </cell>
          <cell r="D3159" t="str">
            <v>Areia media</v>
          </cell>
          <cell r="E3159" t="str">
            <v>m3</v>
          </cell>
          <cell r="F3159">
            <v>1.46E-2</v>
          </cell>
        </row>
        <row r="3160">
          <cell r="B3160" t="str">
            <v>070175</v>
          </cell>
          <cell r="C3160" t="str">
            <v>022624</v>
          </cell>
          <cell r="D3160" t="str">
            <v>Bloco de concreto celular 20x30x60 cm</v>
          </cell>
          <cell r="E3160" t="str">
            <v>m2</v>
          </cell>
          <cell r="F3160">
            <v>1.02</v>
          </cell>
        </row>
        <row r="3161">
          <cell r="B3161" t="str">
            <v>070176</v>
          </cell>
          <cell r="C3161" t="str">
            <v>022625</v>
          </cell>
          <cell r="D3161" t="str">
            <v>Bloco de concreto celular 25x30x60 cm</v>
          </cell>
          <cell r="E3161" t="str">
            <v>m2</v>
          </cell>
          <cell r="F3161">
            <v>1.02</v>
          </cell>
        </row>
        <row r="3162">
          <cell r="B3162" t="str">
            <v>070176</v>
          </cell>
          <cell r="C3162" t="str">
            <v>010139</v>
          </cell>
          <cell r="D3162" t="str">
            <v>Pedreiro</v>
          </cell>
          <cell r="E3162" t="str">
            <v>h</v>
          </cell>
          <cell r="F3162">
            <v>0.4</v>
          </cell>
        </row>
        <row r="3163">
          <cell r="B3163" t="str">
            <v>070176</v>
          </cell>
          <cell r="C3163" t="str">
            <v>020505</v>
          </cell>
          <cell r="D3163" t="str">
            <v>Cal hidratada</v>
          </cell>
          <cell r="E3163" t="str">
            <v>kg</v>
          </cell>
          <cell r="F3163">
            <v>2.4300000000000002</v>
          </cell>
        </row>
        <row r="3164">
          <cell r="B3164" t="str">
            <v>070176</v>
          </cell>
          <cell r="C3164" t="str">
            <v>020508</v>
          </cell>
          <cell r="D3164" t="str">
            <v>Cimento portland</v>
          </cell>
          <cell r="E3164" t="str">
            <v>kg</v>
          </cell>
          <cell r="F3164">
            <v>2.4300000000000002</v>
          </cell>
        </row>
        <row r="3165">
          <cell r="B3165" t="str">
            <v>070176</v>
          </cell>
          <cell r="C3165" t="str">
            <v>020579</v>
          </cell>
          <cell r="D3165" t="str">
            <v>Areia media</v>
          </cell>
          <cell r="E3165" t="str">
            <v>m3</v>
          </cell>
          <cell r="F3165">
            <v>1.8200000000000001E-2</v>
          </cell>
        </row>
        <row r="3166">
          <cell r="B3166" t="str">
            <v>070176</v>
          </cell>
          <cell r="C3166" t="str">
            <v>010146</v>
          </cell>
          <cell r="D3166" t="str">
            <v>Servente</v>
          </cell>
          <cell r="E3166" t="str">
            <v>h</v>
          </cell>
          <cell r="F3166">
            <v>0.5</v>
          </cell>
        </row>
        <row r="3167">
          <cell r="B3167" t="str">
            <v>070177</v>
          </cell>
          <cell r="C3167" t="str">
            <v>010139</v>
          </cell>
          <cell r="D3167" t="str">
            <v>Pedreiro</v>
          </cell>
          <cell r="E3167" t="str">
            <v>h</v>
          </cell>
          <cell r="F3167">
            <v>0.4</v>
          </cell>
        </row>
        <row r="3168">
          <cell r="B3168" t="str">
            <v>070177</v>
          </cell>
          <cell r="C3168" t="str">
            <v>010146</v>
          </cell>
          <cell r="D3168" t="str">
            <v>Servente</v>
          </cell>
          <cell r="E3168" t="str">
            <v>h</v>
          </cell>
          <cell r="F3168">
            <v>0.53</v>
          </cell>
        </row>
        <row r="3169">
          <cell r="B3169" t="str">
            <v>070177</v>
          </cell>
          <cell r="C3169" t="str">
            <v>020505</v>
          </cell>
          <cell r="D3169" t="str">
            <v>Cal hidratada</v>
          </cell>
          <cell r="E3169" t="str">
            <v>kg</v>
          </cell>
          <cell r="F3169">
            <v>2.9159999999999999</v>
          </cell>
        </row>
        <row r="3170">
          <cell r="B3170" t="str">
            <v>070177</v>
          </cell>
          <cell r="C3170" t="str">
            <v>020508</v>
          </cell>
          <cell r="D3170" t="str">
            <v>Cimento portland</v>
          </cell>
          <cell r="E3170" t="str">
            <v>kg</v>
          </cell>
          <cell r="F3170">
            <v>2.9159999999999999</v>
          </cell>
        </row>
        <row r="3171">
          <cell r="B3171" t="str">
            <v>070177</v>
          </cell>
          <cell r="C3171" t="str">
            <v>020579</v>
          </cell>
          <cell r="D3171" t="str">
            <v>Areia media</v>
          </cell>
          <cell r="E3171" t="str">
            <v>m3</v>
          </cell>
          <cell r="F3171">
            <v>2.18E-2</v>
          </cell>
        </row>
        <row r="3172">
          <cell r="B3172" t="str">
            <v>070177</v>
          </cell>
          <cell r="C3172" t="str">
            <v>022626</v>
          </cell>
          <cell r="D3172" t="str">
            <v>Bloco de concreto celular 30x30x60 cm</v>
          </cell>
          <cell r="E3172" t="str">
            <v>m2</v>
          </cell>
          <cell r="F3172">
            <v>1.02</v>
          </cell>
        </row>
        <row r="3173">
          <cell r="B3173" t="str">
            <v>070178</v>
          </cell>
          <cell r="C3173" t="str">
            <v>022540</v>
          </cell>
          <cell r="D3173" t="str">
            <v>Bloco silico-calcario - comun 9x19x39cm</v>
          </cell>
          <cell r="E3173" t="str">
            <v>un</v>
          </cell>
          <cell r="F3173">
            <v>13</v>
          </cell>
        </row>
        <row r="3174">
          <cell r="B3174" t="str">
            <v>070178</v>
          </cell>
          <cell r="C3174" t="str">
            <v>010146</v>
          </cell>
          <cell r="D3174" t="str">
            <v>Servente</v>
          </cell>
          <cell r="E3174" t="str">
            <v>h</v>
          </cell>
          <cell r="F3174">
            <v>0.64</v>
          </cell>
        </row>
        <row r="3175">
          <cell r="B3175" t="str">
            <v>070178</v>
          </cell>
          <cell r="C3175" t="str">
            <v>020505</v>
          </cell>
          <cell r="D3175" t="str">
            <v>Cal hidratada</v>
          </cell>
          <cell r="E3175" t="str">
            <v>kg</v>
          </cell>
          <cell r="F3175">
            <v>1.24</v>
          </cell>
        </row>
        <row r="3176">
          <cell r="B3176" t="str">
            <v>070178</v>
          </cell>
          <cell r="C3176" t="str">
            <v>020508</v>
          </cell>
          <cell r="D3176" t="str">
            <v>Cimento portland</v>
          </cell>
          <cell r="E3176" t="str">
            <v>kg</v>
          </cell>
          <cell r="F3176">
            <v>1.24</v>
          </cell>
        </row>
        <row r="3177">
          <cell r="B3177" t="str">
            <v>070178</v>
          </cell>
          <cell r="C3177" t="str">
            <v>020579</v>
          </cell>
          <cell r="D3177" t="str">
            <v>Areia media</v>
          </cell>
          <cell r="E3177" t="str">
            <v>m3</v>
          </cell>
          <cell r="F3177">
            <v>8.3000000000000001E-3</v>
          </cell>
        </row>
        <row r="3178">
          <cell r="B3178" t="str">
            <v>070178</v>
          </cell>
          <cell r="C3178" t="str">
            <v>010139</v>
          </cell>
          <cell r="D3178" t="str">
            <v>Pedreiro</v>
          </cell>
          <cell r="E3178" t="str">
            <v>h</v>
          </cell>
          <cell r="F3178">
            <v>0.56999999999999995</v>
          </cell>
        </row>
        <row r="3179">
          <cell r="B3179" t="str">
            <v>070179</v>
          </cell>
          <cell r="C3179" t="str">
            <v>010139</v>
          </cell>
          <cell r="D3179" t="str">
            <v>Pedreiro</v>
          </cell>
          <cell r="E3179" t="str">
            <v>h</v>
          </cell>
          <cell r="F3179">
            <v>0.63</v>
          </cell>
        </row>
        <row r="3180">
          <cell r="B3180" t="str">
            <v>070179</v>
          </cell>
          <cell r="C3180" t="str">
            <v>010146</v>
          </cell>
          <cell r="D3180" t="str">
            <v>Servente</v>
          </cell>
          <cell r="E3180" t="str">
            <v>h</v>
          </cell>
          <cell r="F3180">
            <v>0.72</v>
          </cell>
        </row>
        <row r="3181">
          <cell r="B3181" t="str">
            <v>070179</v>
          </cell>
          <cell r="C3181" t="str">
            <v>020505</v>
          </cell>
          <cell r="D3181" t="str">
            <v>Cal hidratada</v>
          </cell>
          <cell r="E3181" t="str">
            <v>kg</v>
          </cell>
          <cell r="F3181">
            <v>1.64</v>
          </cell>
        </row>
        <row r="3182">
          <cell r="B3182" t="str">
            <v>070179</v>
          </cell>
          <cell r="C3182" t="str">
            <v>020508</v>
          </cell>
          <cell r="D3182" t="str">
            <v>Cimento portland</v>
          </cell>
          <cell r="E3182" t="str">
            <v>kg</v>
          </cell>
          <cell r="F3182">
            <v>1.64</v>
          </cell>
        </row>
        <row r="3183">
          <cell r="B3183" t="str">
            <v>070179</v>
          </cell>
          <cell r="C3183" t="str">
            <v>020579</v>
          </cell>
          <cell r="D3183" t="str">
            <v>Areia media</v>
          </cell>
          <cell r="E3183" t="str">
            <v>m3</v>
          </cell>
          <cell r="F3183">
            <v>1.09E-2</v>
          </cell>
        </row>
        <row r="3184">
          <cell r="B3184" t="str">
            <v>070179</v>
          </cell>
          <cell r="C3184" t="str">
            <v>022541</v>
          </cell>
          <cell r="D3184" t="str">
            <v>Bloco silico-calcario - comun 14x19x39cm</v>
          </cell>
          <cell r="E3184" t="str">
            <v>un</v>
          </cell>
          <cell r="F3184">
            <v>13</v>
          </cell>
        </row>
        <row r="3185">
          <cell r="B3185" t="str">
            <v>070180</v>
          </cell>
          <cell r="C3185" t="str">
            <v>010139</v>
          </cell>
          <cell r="D3185" t="str">
            <v>Pedreiro</v>
          </cell>
          <cell r="E3185" t="str">
            <v>h</v>
          </cell>
          <cell r="F3185">
            <v>0.63</v>
          </cell>
        </row>
        <row r="3186">
          <cell r="B3186" t="str">
            <v>070180</v>
          </cell>
          <cell r="C3186" t="str">
            <v>010146</v>
          </cell>
          <cell r="D3186" t="str">
            <v>Servente</v>
          </cell>
          <cell r="E3186" t="str">
            <v>h</v>
          </cell>
          <cell r="F3186">
            <v>0.73</v>
          </cell>
        </row>
        <row r="3187">
          <cell r="B3187" t="str">
            <v>070180</v>
          </cell>
          <cell r="C3187" t="str">
            <v>020505</v>
          </cell>
          <cell r="D3187" t="str">
            <v>Cal hidratada</v>
          </cell>
          <cell r="E3187" t="str">
            <v>kg</v>
          </cell>
          <cell r="F3187">
            <v>1.82</v>
          </cell>
        </row>
        <row r="3188">
          <cell r="B3188" t="str">
            <v>070180</v>
          </cell>
          <cell r="C3188" t="str">
            <v>020508</v>
          </cell>
          <cell r="D3188" t="str">
            <v>Cimento portland</v>
          </cell>
          <cell r="E3188" t="str">
            <v>kg</v>
          </cell>
          <cell r="F3188">
            <v>1.82</v>
          </cell>
        </row>
        <row r="3189">
          <cell r="B3189" t="str">
            <v>070180</v>
          </cell>
          <cell r="C3189" t="str">
            <v>020579</v>
          </cell>
          <cell r="D3189" t="str">
            <v>Areia media</v>
          </cell>
          <cell r="E3189" t="str">
            <v>m3</v>
          </cell>
          <cell r="F3189">
            <v>1.21E-2</v>
          </cell>
        </row>
        <row r="3190">
          <cell r="B3190" t="str">
            <v>070180</v>
          </cell>
          <cell r="C3190" t="str">
            <v>022542</v>
          </cell>
          <cell r="D3190" t="str">
            <v>Bloco silico-calcario - comun 19x19x39cm</v>
          </cell>
          <cell r="E3190" t="str">
            <v>un</v>
          </cell>
          <cell r="F3190">
            <v>13</v>
          </cell>
        </row>
        <row r="3191">
          <cell r="B3191" t="str">
            <v>070181</v>
          </cell>
          <cell r="C3191" t="str">
            <v>010139</v>
          </cell>
          <cell r="D3191" t="str">
            <v>Pedreiro</v>
          </cell>
          <cell r="E3191" t="str">
            <v>h</v>
          </cell>
          <cell r="F3191">
            <v>4</v>
          </cell>
        </row>
        <row r="3192">
          <cell r="B3192" t="str">
            <v>070181</v>
          </cell>
          <cell r="C3192" t="str">
            <v>010146</v>
          </cell>
          <cell r="D3192" t="str">
            <v>Servente</v>
          </cell>
          <cell r="E3192" t="str">
            <v>h</v>
          </cell>
          <cell r="F3192">
            <v>4.16</v>
          </cell>
        </row>
        <row r="3193">
          <cell r="B3193" t="str">
            <v>070181</v>
          </cell>
          <cell r="C3193" t="str">
            <v>020505</v>
          </cell>
          <cell r="D3193" t="str">
            <v>Cal hidratada</v>
          </cell>
          <cell r="E3193" t="str">
            <v>kg</v>
          </cell>
          <cell r="F3193">
            <v>15.18</v>
          </cell>
        </row>
        <row r="3194">
          <cell r="B3194" t="str">
            <v>070181</v>
          </cell>
          <cell r="C3194" t="str">
            <v>020508</v>
          </cell>
          <cell r="D3194" t="str">
            <v>Cimento portland</v>
          </cell>
          <cell r="E3194" t="str">
            <v>kg</v>
          </cell>
          <cell r="F3194">
            <v>7.58</v>
          </cell>
        </row>
        <row r="3195">
          <cell r="B3195" t="str">
            <v>070181</v>
          </cell>
          <cell r="C3195" t="str">
            <v>020509</v>
          </cell>
          <cell r="D3195" t="str">
            <v>Cimento branco</v>
          </cell>
          <cell r="E3195" t="str">
            <v>kg</v>
          </cell>
          <cell r="F3195">
            <v>0.25</v>
          </cell>
        </row>
        <row r="3196">
          <cell r="B3196" t="str">
            <v>070181</v>
          </cell>
          <cell r="C3196" t="str">
            <v>020579</v>
          </cell>
          <cell r="D3196" t="str">
            <v>Areia media</v>
          </cell>
          <cell r="E3196" t="str">
            <v>m3</v>
          </cell>
          <cell r="F3196">
            <v>1.9E-2</v>
          </cell>
        </row>
        <row r="3197">
          <cell r="B3197" t="str">
            <v>070181</v>
          </cell>
          <cell r="C3197" t="str">
            <v>021502</v>
          </cell>
          <cell r="D3197" t="str">
            <v>Aco ca-25 de 1/4' - 6.3mm</v>
          </cell>
          <cell r="E3197" t="str">
            <v>kg</v>
          </cell>
          <cell r="F3197">
            <v>0.6</v>
          </cell>
        </row>
        <row r="3198">
          <cell r="B3198" t="str">
            <v>070181</v>
          </cell>
          <cell r="C3198" t="str">
            <v>022560</v>
          </cell>
          <cell r="D3198" t="str">
            <v>Bloco de vidro - 6x20x20cm</v>
          </cell>
          <cell r="E3198" t="str">
            <v>un</v>
          </cell>
          <cell r="F3198">
            <v>25</v>
          </cell>
        </row>
        <row r="3199">
          <cell r="B3199" t="str">
            <v>070182</v>
          </cell>
          <cell r="C3199" t="str">
            <v>020579</v>
          </cell>
          <cell r="D3199" t="str">
            <v>Areia media</v>
          </cell>
          <cell r="E3199" t="str">
            <v>m3</v>
          </cell>
          <cell r="F3199">
            <v>3.1600000000000003E-2</v>
          </cell>
        </row>
        <row r="3200">
          <cell r="B3200" t="str">
            <v>070182</v>
          </cell>
          <cell r="C3200" t="str">
            <v>021502</v>
          </cell>
          <cell r="D3200" t="str">
            <v>Aco ca-25 de 1/4' - 6.3mm</v>
          </cell>
          <cell r="E3200" t="str">
            <v>kg</v>
          </cell>
          <cell r="F3200">
            <v>0.6</v>
          </cell>
        </row>
        <row r="3201">
          <cell r="B3201" t="str">
            <v>070182</v>
          </cell>
          <cell r="C3201" t="str">
            <v>010146</v>
          </cell>
          <cell r="D3201" t="str">
            <v>Servente</v>
          </cell>
          <cell r="E3201" t="str">
            <v>h</v>
          </cell>
          <cell r="F3201">
            <v>4.26</v>
          </cell>
        </row>
        <row r="3202">
          <cell r="B3202" t="str">
            <v>070182</v>
          </cell>
          <cell r="C3202" t="str">
            <v>020508</v>
          </cell>
          <cell r="D3202" t="str">
            <v>Cimento portland</v>
          </cell>
          <cell r="E3202" t="str">
            <v>kg</v>
          </cell>
          <cell r="F3202">
            <v>12.64</v>
          </cell>
        </row>
        <row r="3203">
          <cell r="B3203" t="str">
            <v>070182</v>
          </cell>
          <cell r="C3203" t="str">
            <v>020509</v>
          </cell>
          <cell r="D3203" t="str">
            <v>Cimento branco</v>
          </cell>
          <cell r="E3203" t="str">
            <v>kg</v>
          </cell>
          <cell r="F3203">
            <v>0.25</v>
          </cell>
        </row>
        <row r="3204">
          <cell r="B3204" t="str">
            <v>070182</v>
          </cell>
          <cell r="C3204" t="str">
            <v>010139</v>
          </cell>
          <cell r="D3204" t="str">
            <v>Pedreiro</v>
          </cell>
          <cell r="E3204" t="str">
            <v>h</v>
          </cell>
          <cell r="F3204">
            <v>4</v>
          </cell>
        </row>
        <row r="3205">
          <cell r="B3205" t="str">
            <v>070182</v>
          </cell>
          <cell r="C3205" t="str">
            <v>020505</v>
          </cell>
          <cell r="D3205" t="str">
            <v>Cal hidratada</v>
          </cell>
          <cell r="E3205" t="str">
            <v>kg</v>
          </cell>
          <cell r="F3205">
            <v>25.3</v>
          </cell>
        </row>
        <row r="3206">
          <cell r="B3206" t="str">
            <v>070182</v>
          </cell>
          <cell r="C3206" t="str">
            <v>022561</v>
          </cell>
          <cell r="D3206" t="str">
            <v>Bloco de vidro - 10x20x20cm</v>
          </cell>
          <cell r="E3206" t="str">
            <v>un</v>
          </cell>
          <cell r="F3206">
            <v>25</v>
          </cell>
        </row>
        <row r="3207">
          <cell r="B3207" t="str">
            <v>070183</v>
          </cell>
          <cell r="C3207" t="str">
            <v>010139</v>
          </cell>
          <cell r="D3207" t="str">
            <v>Pedreiro</v>
          </cell>
          <cell r="E3207" t="str">
            <v>h</v>
          </cell>
          <cell r="F3207">
            <v>0.1</v>
          </cell>
        </row>
        <row r="3208">
          <cell r="B3208" t="str">
            <v>070183</v>
          </cell>
          <cell r="C3208" t="str">
            <v>010146</v>
          </cell>
          <cell r="D3208" t="str">
            <v>Servente</v>
          </cell>
          <cell r="E3208" t="str">
            <v>h</v>
          </cell>
          <cell r="F3208">
            <v>0.1</v>
          </cell>
        </row>
        <row r="3209">
          <cell r="B3209" t="str">
            <v>070183</v>
          </cell>
          <cell r="C3209" t="str">
            <v>090751</v>
          </cell>
          <cell r="D3209" t="str">
            <v>Cantoneira zincada abas iguais 19x1,2x100 mm</v>
          </cell>
          <cell r="E3209" t="str">
            <v>un</v>
          </cell>
          <cell r="F3209">
            <v>1</v>
          </cell>
        </row>
        <row r="3210">
          <cell r="B3210" t="str">
            <v>070183</v>
          </cell>
          <cell r="C3210" t="str">
            <v>090814</v>
          </cell>
          <cell r="D3210" t="str">
            <v>Tela sold. larg. 6 cm p/lig. de alvenaria - estr.</v>
          </cell>
          <cell r="E3210" t="str">
            <v>un</v>
          </cell>
          <cell r="F3210">
            <v>1</v>
          </cell>
        </row>
        <row r="3211">
          <cell r="B3211" t="str">
            <v>070184</v>
          </cell>
          <cell r="C3211" t="str">
            <v>010139</v>
          </cell>
          <cell r="D3211" t="str">
            <v>Pedreiro</v>
          </cell>
          <cell r="E3211" t="str">
            <v>h</v>
          </cell>
          <cell r="F3211">
            <v>0.1</v>
          </cell>
        </row>
        <row r="3212">
          <cell r="B3212" t="str">
            <v>070184</v>
          </cell>
          <cell r="C3212" t="str">
            <v>010146</v>
          </cell>
          <cell r="D3212" t="str">
            <v>Servente</v>
          </cell>
          <cell r="E3212" t="str">
            <v>h</v>
          </cell>
          <cell r="F3212">
            <v>0.1</v>
          </cell>
        </row>
        <row r="3213">
          <cell r="B3213" t="str">
            <v>070184</v>
          </cell>
          <cell r="C3213" t="str">
            <v>090751</v>
          </cell>
          <cell r="D3213" t="str">
            <v>Cantoneira zincada abas iguais 19x1,2x100 mm</v>
          </cell>
          <cell r="E3213" t="str">
            <v>un</v>
          </cell>
          <cell r="F3213">
            <v>1</v>
          </cell>
        </row>
        <row r="3214">
          <cell r="B3214" t="str">
            <v>070184</v>
          </cell>
          <cell r="C3214" t="str">
            <v>090815</v>
          </cell>
          <cell r="D3214" t="str">
            <v>Tela sold. larg. 7,5 cm p/lig. de alvenaria - estr</v>
          </cell>
          <cell r="E3214" t="str">
            <v>un</v>
          </cell>
          <cell r="F3214">
            <v>1</v>
          </cell>
        </row>
        <row r="3215">
          <cell r="B3215" t="str">
            <v>070185</v>
          </cell>
          <cell r="C3215" t="str">
            <v>010139</v>
          </cell>
          <cell r="D3215" t="str">
            <v>Pedreiro</v>
          </cell>
          <cell r="E3215" t="str">
            <v>h</v>
          </cell>
          <cell r="F3215">
            <v>0.1</v>
          </cell>
        </row>
        <row r="3216">
          <cell r="B3216" t="str">
            <v>070185</v>
          </cell>
          <cell r="C3216" t="str">
            <v>010146</v>
          </cell>
          <cell r="D3216" t="str">
            <v>Servente</v>
          </cell>
          <cell r="E3216" t="str">
            <v>h</v>
          </cell>
          <cell r="F3216">
            <v>0.1</v>
          </cell>
        </row>
        <row r="3217">
          <cell r="B3217" t="str">
            <v>070185</v>
          </cell>
          <cell r="C3217" t="str">
            <v>090751</v>
          </cell>
          <cell r="D3217" t="str">
            <v>Cantoneira zincada abas iguais 19x1,2x100 mm</v>
          </cell>
          <cell r="E3217" t="str">
            <v>un</v>
          </cell>
          <cell r="F3217">
            <v>1</v>
          </cell>
        </row>
        <row r="3218">
          <cell r="B3218" t="str">
            <v>070185</v>
          </cell>
          <cell r="C3218" t="str">
            <v>090812</v>
          </cell>
          <cell r="D3218" t="str">
            <v>Tela sold. larg. 10,5 cm p/lig. de alvenaria - est</v>
          </cell>
          <cell r="E3218" t="str">
            <v>un</v>
          </cell>
          <cell r="F3218">
            <v>1</v>
          </cell>
        </row>
        <row r="3219">
          <cell r="B3219" t="str">
            <v>070186</v>
          </cell>
          <cell r="C3219" t="str">
            <v>010139</v>
          </cell>
          <cell r="D3219" t="str">
            <v>Pedreiro</v>
          </cell>
          <cell r="E3219" t="str">
            <v>h</v>
          </cell>
          <cell r="F3219">
            <v>0.1</v>
          </cell>
        </row>
        <row r="3220">
          <cell r="B3220" t="str">
            <v>070186</v>
          </cell>
          <cell r="C3220" t="str">
            <v>010146</v>
          </cell>
          <cell r="D3220" t="str">
            <v>Servente</v>
          </cell>
          <cell r="E3220" t="str">
            <v>h</v>
          </cell>
          <cell r="F3220">
            <v>0.1</v>
          </cell>
        </row>
        <row r="3221">
          <cell r="B3221" t="str">
            <v>070186</v>
          </cell>
          <cell r="C3221" t="str">
            <v>090751</v>
          </cell>
          <cell r="D3221" t="str">
            <v>Cantoneira zincada abas iguais 19x1,2x100 mm</v>
          </cell>
          <cell r="E3221" t="str">
            <v>un</v>
          </cell>
          <cell r="F3221">
            <v>1</v>
          </cell>
        </row>
        <row r="3222">
          <cell r="B3222" t="str">
            <v>070186</v>
          </cell>
          <cell r="C3222" t="str">
            <v>090813</v>
          </cell>
          <cell r="D3222" t="str">
            <v>Tela sold. larg. 12 cm p/lig. de alvenaria - estr.</v>
          </cell>
          <cell r="E3222" t="str">
            <v>un</v>
          </cell>
          <cell r="F3222">
            <v>1</v>
          </cell>
        </row>
        <row r="3223">
          <cell r="B3223" t="str">
            <v>070188</v>
          </cell>
          <cell r="C3223" t="str">
            <v>010139</v>
          </cell>
          <cell r="D3223" t="str">
            <v>Pedreiro</v>
          </cell>
          <cell r="E3223" t="str">
            <v>h</v>
          </cell>
          <cell r="F3223">
            <v>6</v>
          </cell>
        </row>
        <row r="3224">
          <cell r="B3224" t="str">
            <v>070188</v>
          </cell>
          <cell r="C3224" t="str">
            <v>010146</v>
          </cell>
          <cell r="D3224" t="str">
            <v>Servente</v>
          </cell>
          <cell r="E3224" t="str">
            <v>h</v>
          </cell>
          <cell r="F3224">
            <v>1.5</v>
          </cell>
        </row>
        <row r="3225">
          <cell r="B3225" t="str">
            <v>070188</v>
          </cell>
          <cell r="C3225" t="str">
            <v>020505</v>
          </cell>
          <cell r="D3225" t="str">
            <v>Cal hidratada</v>
          </cell>
          <cell r="E3225" t="str">
            <v>kg</v>
          </cell>
          <cell r="F3225">
            <v>0.57999999999999996</v>
          </cell>
        </row>
        <row r="3226">
          <cell r="B3226" t="str">
            <v>070188</v>
          </cell>
          <cell r="C3226" t="str">
            <v>020579</v>
          </cell>
          <cell r="D3226" t="str">
            <v>Areia media</v>
          </cell>
          <cell r="E3226" t="str">
            <v>m3</v>
          </cell>
          <cell r="F3226">
            <v>3.0000000000000001E-3</v>
          </cell>
        </row>
        <row r="3227">
          <cell r="B3227" t="str">
            <v>070188</v>
          </cell>
          <cell r="C3227" t="str">
            <v>022566</v>
          </cell>
          <cell r="D3227" t="str">
            <v>Elemento vazado de vidro 20x20x10 cm - capelinha</v>
          </cell>
          <cell r="E3227" t="str">
            <v>un</v>
          </cell>
          <cell r="F3227">
            <v>50</v>
          </cell>
        </row>
        <row r="3228">
          <cell r="B3228" t="str">
            <v>070189</v>
          </cell>
          <cell r="C3228" t="str">
            <v>010139</v>
          </cell>
          <cell r="D3228" t="str">
            <v>Pedreiro</v>
          </cell>
          <cell r="E3228" t="str">
            <v>h</v>
          </cell>
          <cell r="F3228">
            <v>6</v>
          </cell>
        </row>
        <row r="3229">
          <cell r="B3229" t="str">
            <v>070189</v>
          </cell>
          <cell r="C3229" t="str">
            <v>010146</v>
          </cell>
          <cell r="D3229" t="str">
            <v>Servente</v>
          </cell>
          <cell r="E3229" t="str">
            <v>h</v>
          </cell>
          <cell r="F3229">
            <v>1.5</v>
          </cell>
        </row>
        <row r="3230">
          <cell r="B3230" t="str">
            <v>070189</v>
          </cell>
          <cell r="C3230" t="str">
            <v>020505</v>
          </cell>
          <cell r="D3230" t="str">
            <v>Cal hidratada</v>
          </cell>
          <cell r="E3230" t="str">
            <v>kg</v>
          </cell>
          <cell r="F3230">
            <v>0.57999999999999996</v>
          </cell>
        </row>
        <row r="3231">
          <cell r="B3231" t="str">
            <v>070189</v>
          </cell>
          <cell r="C3231" t="str">
            <v>020579</v>
          </cell>
          <cell r="D3231" t="str">
            <v>Areia media</v>
          </cell>
          <cell r="E3231" t="str">
            <v>m3</v>
          </cell>
          <cell r="F3231">
            <v>3.0000000000000001E-3</v>
          </cell>
        </row>
        <row r="3232">
          <cell r="B3232" t="str">
            <v>070189</v>
          </cell>
          <cell r="C3232" t="str">
            <v>022565</v>
          </cell>
          <cell r="D3232" t="str">
            <v>Elemento vazado de vidro 20x20x10 cm - rio</v>
          </cell>
          <cell r="E3232" t="str">
            <v>un</v>
          </cell>
          <cell r="F3232">
            <v>50</v>
          </cell>
        </row>
        <row r="3233">
          <cell r="B3233" t="str">
            <v>070202</v>
          </cell>
          <cell r="C3233" t="str">
            <v>022531</v>
          </cell>
          <cell r="D3233" t="str">
            <v>Bloco ceramico estrutural 14x19x39cm</v>
          </cell>
          <cell r="E3233" t="str">
            <v>un</v>
          </cell>
          <cell r="F3233">
            <v>13</v>
          </cell>
        </row>
        <row r="3234">
          <cell r="B3234" t="str">
            <v>070202</v>
          </cell>
          <cell r="C3234" t="str">
            <v>010146</v>
          </cell>
          <cell r="D3234" t="str">
            <v>Servente</v>
          </cell>
          <cell r="E3234" t="str">
            <v>h</v>
          </cell>
          <cell r="F3234">
            <v>0.47</v>
          </cell>
        </row>
        <row r="3235">
          <cell r="B3235" t="str">
            <v>070202</v>
          </cell>
          <cell r="C3235" t="str">
            <v>020505</v>
          </cell>
          <cell r="D3235" t="str">
            <v>Cal hidratada</v>
          </cell>
          <cell r="E3235" t="str">
            <v>kg</v>
          </cell>
          <cell r="F3235">
            <v>0.28999999999999998</v>
          </cell>
        </row>
        <row r="3236">
          <cell r="B3236" t="str">
            <v>070202</v>
          </cell>
          <cell r="C3236" t="str">
            <v>020508</v>
          </cell>
          <cell r="D3236" t="str">
            <v>Cimento portland</v>
          </cell>
          <cell r="E3236" t="str">
            <v>kg</v>
          </cell>
          <cell r="F3236">
            <v>2.86</v>
          </cell>
        </row>
        <row r="3237">
          <cell r="B3237" t="str">
            <v>070202</v>
          </cell>
          <cell r="C3237" t="str">
            <v>020579</v>
          </cell>
          <cell r="D3237" t="str">
            <v>Areia media</v>
          </cell>
          <cell r="E3237" t="str">
            <v>m3</v>
          </cell>
          <cell r="F3237">
            <v>1.29E-2</v>
          </cell>
        </row>
        <row r="3238">
          <cell r="B3238" t="str">
            <v>070202</v>
          </cell>
          <cell r="C3238" t="str">
            <v>010139</v>
          </cell>
          <cell r="D3238" t="str">
            <v>Pedreiro</v>
          </cell>
          <cell r="E3238" t="str">
            <v>h</v>
          </cell>
          <cell r="F3238">
            <v>0.36</v>
          </cell>
        </row>
        <row r="3239">
          <cell r="B3239" t="str">
            <v>070203</v>
          </cell>
          <cell r="C3239" t="str">
            <v>010139</v>
          </cell>
          <cell r="D3239" t="str">
            <v>Pedreiro</v>
          </cell>
          <cell r="E3239" t="str">
            <v>h</v>
          </cell>
          <cell r="F3239">
            <v>0.4</v>
          </cell>
        </row>
        <row r="3240">
          <cell r="B3240" t="str">
            <v>070203</v>
          </cell>
          <cell r="C3240" t="str">
            <v>010146</v>
          </cell>
          <cell r="D3240" t="str">
            <v>Servente</v>
          </cell>
          <cell r="E3240" t="str">
            <v>h</v>
          </cell>
          <cell r="F3240">
            <v>0.54</v>
          </cell>
        </row>
        <row r="3241">
          <cell r="B3241" t="str">
            <v>070203</v>
          </cell>
          <cell r="C3241" t="str">
            <v>020505</v>
          </cell>
          <cell r="D3241" t="str">
            <v>Cal hidratada</v>
          </cell>
          <cell r="E3241" t="str">
            <v>kg</v>
          </cell>
          <cell r="F3241">
            <v>0.39</v>
          </cell>
        </row>
        <row r="3242">
          <cell r="B3242" t="str">
            <v>070203</v>
          </cell>
          <cell r="C3242" t="str">
            <v>020508</v>
          </cell>
          <cell r="D3242" t="str">
            <v>Cimento portland</v>
          </cell>
          <cell r="E3242" t="str">
            <v>kg</v>
          </cell>
          <cell r="F3242">
            <v>3.86</v>
          </cell>
        </row>
        <row r="3243">
          <cell r="B3243" t="str">
            <v>070203</v>
          </cell>
          <cell r="C3243" t="str">
            <v>020579</v>
          </cell>
          <cell r="D3243" t="str">
            <v>Areia media</v>
          </cell>
          <cell r="E3243" t="str">
            <v>m3</v>
          </cell>
          <cell r="F3243">
            <v>1.7399999999999999E-2</v>
          </cell>
        </row>
        <row r="3244">
          <cell r="B3244" t="str">
            <v>070203</v>
          </cell>
          <cell r="C3244" t="str">
            <v>022532</v>
          </cell>
          <cell r="D3244" t="str">
            <v>Bloco ceramico estrutural 19x19x39cm</v>
          </cell>
          <cell r="E3244" t="str">
            <v>un</v>
          </cell>
          <cell r="F3244">
            <v>13</v>
          </cell>
        </row>
        <row r="3245">
          <cell r="B3245" t="str">
            <v>070207</v>
          </cell>
          <cell r="C3245" t="str">
            <v>010139</v>
          </cell>
          <cell r="D3245" t="str">
            <v>Pedreiro</v>
          </cell>
          <cell r="E3245" t="str">
            <v>h</v>
          </cell>
          <cell r="F3245">
            <v>0.8</v>
          </cell>
        </row>
        <row r="3246">
          <cell r="B3246" t="str">
            <v>070207</v>
          </cell>
          <cell r="C3246" t="str">
            <v>010146</v>
          </cell>
          <cell r="D3246" t="str">
            <v>Servente</v>
          </cell>
          <cell r="E3246" t="str">
            <v>h</v>
          </cell>
          <cell r="F3246">
            <v>0.91</v>
          </cell>
        </row>
        <row r="3247">
          <cell r="B3247" t="str">
            <v>070207</v>
          </cell>
          <cell r="C3247" t="str">
            <v>020505</v>
          </cell>
          <cell r="D3247" t="str">
            <v>Cal hidratada</v>
          </cell>
          <cell r="E3247" t="str">
            <v>kg</v>
          </cell>
          <cell r="F3247">
            <v>0.65</v>
          </cell>
        </row>
        <row r="3248">
          <cell r="B3248" t="str">
            <v>070207</v>
          </cell>
          <cell r="C3248" t="str">
            <v>020508</v>
          </cell>
          <cell r="D3248" t="str">
            <v>Cimento portland</v>
          </cell>
          <cell r="E3248" t="str">
            <v>kg</v>
          </cell>
          <cell r="F3248">
            <v>5.2</v>
          </cell>
        </row>
        <row r="3249">
          <cell r="B3249" t="str">
            <v>070207</v>
          </cell>
          <cell r="C3249" t="str">
            <v>020579</v>
          </cell>
          <cell r="D3249" t="str">
            <v>Areia media</v>
          </cell>
          <cell r="E3249" t="str">
            <v>m3</v>
          </cell>
          <cell r="F3249">
            <v>1.2999999999999999E-2</v>
          </cell>
        </row>
        <row r="3250">
          <cell r="B3250" t="str">
            <v>070207</v>
          </cell>
          <cell r="C3250" t="str">
            <v>022507</v>
          </cell>
          <cell r="D3250" t="str">
            <v>Bloco de concreto 14x19x39cm - estrutural</v>
          </cell>
          <cell r="E3250" t="str">
            <v>un</v>
          </cell>
          <cell r="F3250">
            <v>13.13</v>
          </cell>
        </row>
        <row r="3251">
          <cell r="B3251" t="str">
            <v>070208</v>
          </cell>
          <cell r="C3251" t="str">
            <v>010139</v>
          </cell>
          <cell r="D3251" t="str">
            <v>Pedreiro</v>
          </cell>
          <cell r="E3251" t="str">
            <v>h</v>
          </cell>
          <cell r="F3251">
            <v>0.8</v>
          </cell>
        </row>
        <row r="3252">
          <cell r="B3252" t="str">
            <v>070208</v>
          </cell>
          <cell r="C3252" t="str">
            <v>010146</v>
          </cell>
          <cell r="D3252" t="str">
            <v>Servente</v>
          </cell>
          <cell r="E3252" t="str">
            <v>h</v>
          </cell>
          <cell r="F3252">
            <v>0.95</v>
          </cell>
        </row>
        <row r="3253">
          <cell r="B3253" t="str">
            <v>070208</v>
          </cell>
          <cell r="C3253" t="str">
            <v>020505</v>
          </cell>
          <cell r="D3253" t="str">
            <v>Cal hidratada</v>
          </cell>
          <cell r="E3253" t="str">
            <v>kg</v>
          </cell>
          <cell r="F3253">
            <v>0.88</v>
          </cell>
        </row>
        <row r="3254">
          <cell r="B3254" t="str">
            <v>070208</v>
          </cell>
          <cell r="C3254" t="str">
            <v>020508</v>
          </cell>
          <cell r="D3254" t="str">
            <v>Cimento portland</v>
          </cell>
          <cell r="E3254" t="str">
            <v>kg</v>
          </cell>
          <cell r="F3254">
            <v>7.03</v>
          </cell>
        </row>
        <row r="3255">
          <cell r="B3255" t="str">
            <v>070208</v>
          </cell>
          <cell r="C3255" t="str">
            <v>020579</v>
          </cell>
          <cell r="D3255" t="str">
            <v>Areia media</v>
          </cell>
          <cell r="E3255" t="str">
            <v>m3</v>
          </cell>
          <cell r="F3255">
            <v>1.7600000000000001E-2</v>
          </cell>
        </row>
        <row r="3256">
          <cell r="B3256" t="str">
            <v>070208</v>
          </cell>
          <cell r="C3256" t="str">
            <v>022508</v>
          </cell>
          <cell r="D3256" t="str">
            <v>Bloco de concreto 19x19x39cm - estrutural</v>
          </cell>
          <cell r="E3256" t="str">
            <v>un</v>
          </cell>
          <cell r="F3256">
            <v>13.13</v>
          </cell>
        </row>
        <row r="3257">
          <cell r="B3257" t="str">
            <v>070209</v>
          </cell>
          <cell r="C3257" t="str">
            <v>010139</v>
          </cell>
          <cell r="D3257" t="str">
            <v>Pedreiro</v>
          </cell>
          <cell r="E3257" t="str">
            <v>h</v>
          </cell>
          <cell r="F3257">
            <v>0.85</v>
          </cell>
        </row>
        <row r="3258">
          <cell r="B3258" t="str">
            <v>070209</v>
          </cell>
          <cell r="C3258" t="str">
            <v>010146</v>
          </cell>
          <cell r="D3258" t="str">
            <v>Servente</v>
          </cell>
          <cell r="E3258" t="str">
            <v>h</v>
          </cell>
          <cell r="F3258">
            <v>1</v>
          </cell>
        </row>
        <row r="3259">
          <cell r="B3259" t="str">
            <v>070209</v>
          </cell>
          <cell r="C3259" t="str">
            <v>020505</v>
          </cell>
          <cell r="D3259" t="str">
            <v>Cal hidratada</v>
          </cell>
          <cell r="E3259" t="str">
            <v>kg</v>
          </cell>
          <cell r="F3259">
            <v>1.74</v>
          </cell>
        </row>
        <row r="3260">
          <cell r="B3260" t="str">
            <v>070209</v>
          </cell>
          <cell r="C3260" t="str">
            <v>020508</v>
          </cell>
          <cell r="D3260" t="str">
            <v>Cimento portland</v>
          </cell>
          <cell r="E3260" t="str">
            <v>kg</v>
          </cell>
          <cell r="F3260">
            <v>3.46</v>
          </cell>
        </row>
        <row r="3261">
          <cell r="B3261" t="str">
            <v>070209</v>
          </cell>
          <cell r="C3261" t="str">
            <v>020579</v>
          </cell>
          <cell r="D3261" t="str">
            <v>Areia media</v>
          </cell>
          <cell r="E3261" t="str">
            <v>m3</v>
          </cell>
          <cell r="F3261">
            <v>1.7299999999999999E-2</v>
          </cell>
        </row>
        <row r="3262">
          <cell r="B3262" t="str">
            <v>070209</v>
          </cell>
          <cell r="C3262" t="str">
            <v>022545</v>
          </cell>
          <cell r="D3262" t="str">
            <v>Bloco silico-calcario estrut. 11.5x11.3x24cm</v>
          </cell>
          <cell r="E3262" t="str">
            <v>un</v>
          </cell>
          <cell r="F3262">
            <v>33</v>
          </cell>
        </row>
        <row r="3263">
          <cell r="B3263" t="str">
            <v>070210</v>
          </cell>
          <cell r="C3263" t="str">
            <v>010139</v>
          </cell>
          <cell r="D3263" t="str">
            <v>Pedreiro</v>
          </cell>
          <cell r="E3263" t="str">
            <v>h</v>
          </cell>
          <cell r="F3263">
            <v>0.85</v>
          </cell>
        </row>
        <row r="3264">
          <cell r="B3264" t="str">
            <v>070210</v>
          </cell>
          <cell r="C3264" t="str">
            <v>010146</v>
          </cell>
          <cell r="D3264" t="str">
            <v>Servente</v>
          </cell>
          <cell r="E3264" t="str">
            <v>h</v>
          </cell>
          <cell r="F3264">
            <v>1.02</v>
          </cell>
        </row>
        <row r="3265">
          <cell r="B3265" t="str">
            <v>070210</v>
          </cell>
          <cell r="C3265" t="str">
            <v>020505</v>
          </cell>
          <cell r="D3265" t="str">
            <v>Cal hidratada</v>
          </cell>
          <cell r="E3265" t="str">
            <v>kg</v>
          </cell>
          <cell r="F3265">
            <v>2.12</v>
          </cell>
        </row>
        <row r="3266">
          <cell r="B3266" t="str">
            <v>070210</v>
          </cell>
          <cell r="C3266" t="str">
            <v>020508</v>
          </cell>
          <cell r="D3266" t="str">
            <v>Cimento portland</v>
          </cell>
          <cell r="E3266" t="str">
            <v>kg</v>
          </cell>
          <cell r="F3266">
            <v>4.22</v>
          </cell>
        </row>
        <row r="3267">
          <cell r="B3267" t="str">
            <v>070210</v>
          </cell>
          <cell r="C3267" t="str">
            <v>020579</v>
          </cell>
          <cell r="D3267" t="str">
            <v>Areia media</v>
          </cell>
          <cell r="E3267" t="str">
            <v>m3</v>
          </cell>
          <cell r="F3267">
            <v>2.1100000000000001E-2</v>
          </cell>
        </row>
        <row r="3268">
          <cell r="B3268" t="str">
            <v>070210</v>
          </cell>
          <cell r="C3268" t="str">
            <v>022546</v>
          </cell>
          <cell r="D3268" t="str">
            <v>Bloco silico-calcario estrut. 14x11.3x24cm</v>
          </cell>
          <cell r="E3268" t="str">
            <v>un</v>
          </cell>
          <cell r="F3268">
            <v>33</v>
          </cell>
        </row>
        <row r="3269">
          <cell r="B3269" t="str">
            <v>070211</v>
          </cell>
          <cell r="C3269" t="str">
            <v>010139</v>
          </cell>
          <cell r="D3269" t="str">
            <v>Pedreiro</v>
          </cell>
          <cell r="E3269" t="str">
            <v>h</v>
          </cell>
          <cell r="F3269">
            <v>0.85</v>
          </cell>
        </row>
        <row r="3270">
          <cell r="B3270" t="str">
            <v>070211</v>
          </cell>
          <cell r="C3270" t="str">
            <v>010146</v>
          </cell>
          <cell r="D3270" t="str">
            <v>Servente</v>
          </cell>
          <cell r="E3270" t="str">
            <v>h</v>
          </cell>
          <cell r="F3270">
            <v>1.08</v>
          </cell>
        </row>
        <row r="3271">
          <cell r="B3271" t="str">
            <v>070211</v>
          </cell>
          <cell r="C3271" t="str">
            <v>020505</v>
          </cell>
          <cell r="D3271" t="str">
            <v>Cal hidratada</v>
          </cell>
          <cell r="E3271" t="str">
            <v>kg</v>
          </cell>
          <cell r="F3271">
            <v>2.65</v>
          </cell>
        </row>
        <row r="3272">
          <cell r="B3272" t="str">
            <v>070211</v>
          </cell>
          <cell r="C3272" t="str">
            <v>020508</v>
          </cell>
          <cell r="D3272" t="str">
            <v>Cimento portland</v>
          </cell>
          <cell r="E3272" t="str">
            <v>kg</v>
          </cell>
          <cell r="F3272">
            <v>5.27</v>
          </cell>
        </row>
        <row r="3273">
          <cell r="B3273" t="str">
            <v>070211</v>
          </cell>
          <cell r="C3273" t="str">
            <v>020579</v>
          </cell>
          <cell r="D3273" t="str">
            <v>Areia media</v>
          </cell>
          <cell r="E3273" t="str">
            <v>m3</v>
          </cell>
          <cell r="F3273">
            <v>2.64E-2</v>
          </cell>
        </row>
        <row r="3274">
          <cell r="B3274" t="str">
            <v>070211</v>
          </cell>
          <cell r="C3274" t="str">
            <v>022547</v>
          </cell>
          <cell r="D3274" t="str">
            <v>Bloco silico-calcario estrut. 17.5x11.3x24cm</v>
          </cell>
          <cell r="E3274" t="str">
            <v>un</v>
          </cell>
          <cell r="F3274">
            <v>33</v>
          </cell>
        </row>
        <row r="3275">
          <cell r="B3275" t="str">
            <v>070212</v>
          </cell>
          <cell r="C3275" t="str">
            <v>010139</v>
          </cell>
          <cell r="D3275" t="str">
            <v>Pedreiro</v>
          </cell>
          <cell r="E3275" t="str">
            <v>h</v>
          </cell>
          <cell r="F3275">
            <v>0.32</v>
          </cell>
        </row>
        <row r="3276">
          <cell r="B3276" t="str">
            <v>070212</v>
          </cell>
          <cell r="C3276" t="str">
            <v>010146</v>
          </cell>
          <cell r="D3276" t="str">
            <v>Servente</v>
          </cell>
          <cell r="E3276" t="str">
            <v>h</v>
          </cell>
          <cell r="F3276">
            <v>0.38</v>
          </cell>
        </row>
        <row r="3277">
          <cell r="B3277" t="str">
            <v>070212</v>
          </cell>
          <cell r="C3277" t="str">
            <v>020505</v>
          </cell>
          <cell r="D3277" t="str">
            <v>Cal hidratada</v>
          </cell>
          <cell r="E3277" t="str">
            <v>kg</v>
          </cell>
          <cell r="F3277">
            <v>1.464</v>
          </cell>
        </row>
        <row r="3278">
          <cell r="B3278" t="str">
            <v>070212</v>
          </cell>
          <cell r="C3278" t="str">
            <v>020508</v>
          </cell>
          <cell r="D3278" t="str">
            <v>Cimento portland</v>
          </cell>
          <cell r="E3278" t="str">
            <v>kg</v>
          </cell>
          <cell r="F3278">
            <v>2.9159999999999999</v>
          </cell>
        </row>
        <row r="3279">
          <cell r="B3279" t="str">
            <v>070212</v>
          </cell>
          <cell r="C3279" t="str">
            <v>020579</v>
          </cell>
          <cell r="D3279" t="str">
            <v>Areia media</v>
          </cell>
          <cell r="E3279" t="str">
            <v>m3</v>
          </cell>
          <cell r="F3279">
            <v>1.46E-2</v>
          </cell>
        </row>
        <row r="3280">
          <cell r="B3280" t="str">
            <v>070212</v>
          </cell>
          <cell r="C3280" t="str">
            <v>022624</v>
          </cell>
          <cell r="D3280" t="str">
            <v>Bloco de concreto celular 20x30x60 cm</v>
          </cell>
          <cell r="E3280" t="str">
            <v>m2</v>
          </cell>
          <cell r="F3280">
            <v>1.02</v>
          </cell>
        </row>
        <row r="3281">
          <cell r="B3281" t="str">
            <v>070213</v>
          </cell>
          <cell r="C3281" t="str">
            <v>010139</v>
          </cell>
          <cell r="D3281" t="str">
            <v>Pedreiro</v>
          </cell>
          <cell r="E3281" t="str">
            <v>h</v>
          </cell>
          <cell r="F3281">
            <v>0.32</v>
          </cell>
        </row>
        <row r="3282">
          <cell r="B3282" t="str">
            <v>070213</v>
          </cell>
          <cell r="C3282" t="str">
            <v>010146</v>
          </cell>
          <cell r="D3282" t="str">
            <v>Servente</v>
          </cell>
          <cell r="E3282" t="str">
            <v>h</v>
          </cell>
          <cell r="F3282">
            <v>0.35</v>
          </cell>
        </row>
        <row r="3283">
          <cell r="B3283" t="str">
            <v>070213</v>
          </cell>
          <cell r="C3283" t="str">
            <v>020505</v>
          </cell>
          <cell r="D3283" t="str">
            <v>Cal hidratada</v>
          </cell>
          <cell r="E3283" t="str">
            <v>kg</v>
          </cell>
          <cell r="F3283">
            <v>1.0980000000000001</v>
          </cell>
        </row>
        <row r="3284">
          <cell r="B3284" t="str">
            <v>070213</v>
          </cell>
          <cell r="C3284" t="str">
            <v>020508</v>
          </cell>
          <cell r="D3284" t="str">
            <v>Cimento portland</v>
          </cell>
          <cell r="E3284" t="str">
            <v>kg</v>
          </cell>
          <cell r="F3284">
            <v>2.1869999999999998</v>
          </cell>
        </row>
        <row r="3285">
          <cell r="B3285" t="str">
            <v>070213</v>
          </cell>
          <cell r="C3285" t="str">
            <v>020579</v>
          </cell>
          <cell r="D3285" t="str">
            <v>Areia media</v>
          </cell>
          <cell r="E3285" t="str">
            <v>m3</v>
          </cell>
          <cell r="F3285">
            <v>1.09E-2</v>
          </cell>
        </row>
        <row r="3286">
          <cell r="B3286" t="str">
            <v>070213</v>
          </cell>
          <cell r="C3286" t="str">
            <v>022622</v>
          </cell>
          <cell r="D3286" t="str">
            <v>Bloco de concreto celular 15x30x60 cm</v>
          </cell>
          <cell r="E3286" t="str">
            <v>m2</v>
          </cell>
          <cell r="F3286">
            <v>1.02</v>
          </cell>
        </row>
        <row r="3287">
          <cell r="B3287" t="str">
            <v>070214</v>
          </cell>
          <cell r="C3287" t="str">
            <v>010139</v>
          </cell>
          <cell r="D3287" t="str">
            <v>Pedreiro</v>
          </cell>
          <cell r="E3287" t="str">
            <v>h</v>
          </cell>
          <cell r="F3287">
            <v>0.32</v>
          </cell>
        </row>
        <row r="3288">
          <cell r="B3288" t="str">
            <v>070214</v>
          </cell>
          <cell r="C3288" t="str">
            <v>010146</v>
          </cell>
          <cell r="D3288" t="str">
            <v>Servente</v>
          </cell>
          <cell r="E3288" t="str">
            <v>h</v>
          </cell>
          <cell r="F3288">
            <v>0.23499999999999999</v>
          </cell>
        </row>
        <row r="3289">
          <cell r="B3289" t="str">
            <v>070214</v>
          </cell>
          <cell r="C3289" t="str">
            <v>020505</v>
          </cell>
          <cell r="D3289" t="str">
            <v>Cal hidratada</v>
          </cell>
          <cell r="E3289" t="str">
            <v>kg</v>
          </cell>
          <cell r="F3289">
            <v>0.91500000000000004</v>
          </cell>
        </row>
        <row r="3290">
          <cell r="B3290" t="str">
            <v>070214</v>
          </cell>
          <cell r="C3290" t="str">
            <v>020508</v>
          </cell>
          <cell r="D3290" t="str">
            <v>Cimento portland</v>
          </cell>
          <cell r="E3290" t="str">
            <v>kg</v>
          </cell>
          <cell r="F3290">
            <v>1.8225</v>
          </cell>
        </row>
        <row r="3291">
          <cell r="B3291" t="str">
            <v>070214</v>
          </cell>
          <cell r="C3291" t="str">
            <v>020579</v>
          </cell>
          <cell r="D3291" t="str">
            <v>Areia media</v>
          </cell>
          <cell r="E3291" t="str">
            <v>m3</v>
          </cell>
          <cell r="F3291">
            <v>9.1000000000000004E-3</v>
          </cell>
        </row>
        <row r="3292">
          <cell r="B3292" t="str">
            <v>070214</v>
          </cell>
          <cell r="C3292" t="str">
            <v>022621</v>
          </cell>
          <cell r="D3292" t="str">
            <v>Bloco de concreto celular 12.5x30x60 cm</v>
          </cell>
          <cell r="E3292" t="str">
            <v>m2</v>
          </cell>
          <cell r="F3292">
            <v>1.02</v>
          </cell>
        </row>
        <row r="3293">
          <cell r="B3293" t="str">
            <v>070301</v>
          </cell>
          <cell r="C3293" t="str">
            <v>010139</v>
          </cell>
          <cell r="D3293" t="str">
            <v>Pedreiro</v>
          </cell>
          <cell r="E3293" t="str">
            <v>h</v>
          </cell>
          <cell r="F3293">
            <v>1.5</v>
          </cell>
        </row>
        <row r="3294">
          <cell r="B3294" t="str">
            <v>070301</v>
          </cell>
          <cell r="C3294" t="str">
            <v>010146</v>
          </cell>
          <cell r="D3294" t="str">
            <v>Servente</v>
          </cell>
          <cell r="E3294" t="str">
            <v>h</v>
          </cell>
          <cell r="F3294">
            <v>0.85</v>
          </cell>
        </row>
        <row r="3295">
          <cell r="B3295" t="str">
            <v>070301</v>
          </cell>
          <cell r="C3295" t="str">
            <v>020508</v>
          </cell>
          <cell r="D3295" t="str">
            <v>Cimento portland</v>
          </cell>
          <cell r="E3295" t="str">
            <v>kg</v>
          </cell>
          <cell r="F3295">
            <v>2.33</v>
          </cell>
        </row>
        <row r="3296">
          <cell r="B3296" t="str">
            <v>070301</v>
          </cell>
          <cell r="C3296" t="str">
            <v>020579</v>
          </cell>
          <cell r="D3296" t="str">
            <v>Areia media</v>
          </cell>
          <cell r="E3296" t="str">
            <v>m3</v>
          </cell>
          <cell r="F3296">
            <v>5.7999999999999996E-3</v>
          </cell>
        </row>
        <row r="3297">
          <cell r="B3297" t="str">
            <v>070301</v>
          </cell>
          <cell r="C3297" t="str">
            <v>023007</v>
          </cell>
          <cell r="D3297" t="str">
            <v>Elemento vazado de concreto n.62 (49x50x8)cm</v>
          </cell>
          <cell r="E3297" t="str">
            <v>un</v>
          </cell>
          <cell r="F3297">
            <v>4</v>
          </cell>
        </row>
        <row r="3298">
          <cell r="B3298" t="str">
            <v>070302</v>
          </cell>
          <cell r="C3298" t="str">
            <v>010139</v>
          </cell>
          <cell r="D3298" t="str">
            <v>Pedreiro</v>
          </cell>
          <cell r="E3298" t="str">
            <v>h</v>
          </cell>
          <cell r="F3298">
            <v>1.88</v>
          </cell>
        </row>
        <row r="3299">
          <cell r="B3299" t="str">
            <v>070302</v>
          </cell>
          <cell r="C3299" t="str">
            <v>010146</v>
          </cell>
          <cell r="D3299" t="str">
            <v>Servente</v>
          </cell>
          <cell r="E3299" t="str">
            <v>h</v>
          </cell>
          <cell r="F3299">
            <v>1.05</v>
          </cell>
        </row>
        <row r="3300">
          <cell r="B3300" t="str">
            <v>070302</v>
          </cell>
          <cell r="C3300" t="str">
            <v>020508</v>
          </cell>
          <cell r="D3300" t="str">
            <v>Cimento portland</v>
          </cell>
          <cell r="E3300" t="str">
            <v>kg</v>
          </cell>
          <cell r="F3300">
            <v>2.57</v>
          </cell>
        </row>
        <row r="3301">
          <cell r="B3301" t="str">
            <v>070302</v>
          </cell>
          <cell r="C3301" t="str">
            <v>020579</v>
          </cell>
          <cell r="D3301" t="str">
            <v>Areia media</v>
          </cell>
          <cell r="E3301" t="str">
            <v>m3</v>
          </cell>
          <cell r="F3301">
            <v>6.4000000000000003E-3</v>
          </cell>
        </row>
        <row r="3302">
          <cell r="B3302" t="str">
            <v>070302</v>
          </cell>
          <cell r="C3302" t="str">
            <v>023004</v>
          </cell>
          <cell r="D3302" t="str">
            <v>Elemento vazado de concreto n.62a (40x50x8)cm</v>
          </cell>
          <cell r="E3302" t="str">
            <v>un</v>
          </cell>
          <cell r="F3302">
            <v>4.9000000000000004</v>
          </cell>
        </row>
        <row r="3303">
          <cell r="B3303" t="str">
            <v>070303</v>
          </cell>
          <cell r="C3303" t="str">
            <v>010139</v>
          </cell>
          <cell r="D3303" t="str">
            <v>Pedreiro</v>
          </cell>
          <cell r="E3303" t="str">
            <v>h</v>
          </cell>
          <cell r="F3303">
            <v>1.4</v>
          </cell>
        </row>
        <row r="3304">
          <cell r="B3304" t="str">
            <v>070303</v>
          </cell>
          <cell r="C3304" t="str">
            <v>010146</v>
          </cell>
          <cell r="D3304" t="str">
            <v>Servente</v>
          </cell>
          <cell r="E3304" t="str">
            <v>h</v>
          </cell>
          <cell r="F3304">
            <v>0.79</v>
          </cell>
        </row>
        <row r="3305">
          <cell r="B3305" t="str">
            <v>070303</v>
          </cell>
          <cell r="C3305" t="str">
            <v>020508</v>
          </cell>
          <cell r="D3305" t="str">
            <v>Cimento portland</v>
          </cell>
          <cell r="E3305" t="str">
            <v>kg</v>
          </cell>
          <cell r="F3305">
            <v>2.2799999999999998</v>
          </cell>
        </row>
        <row r="3306">
          <cell r="B3306" t="str">
            <v>070303</v>
          </cell>
          <cell r="C3306" t="str">
            <v>020579</v>
          </cell>
          <cell r="D3306" t="str">
            <v>Areia media</v>
          </cell>
          <cell r="E3306" t="str">
            <v>m3</v>
          </cell>
          <cell r="F3306">
            <v>5.7000000000000002E-3</v>
          </cell>
        </row>
        <row r="3307">
          <cell r="B3307" t="str">
            <v>070303</v>
          </cell>
          <cell r="C3307" t="str">
            <v>023006</v>
          </cell>
          <cell r="D3307" t="str">
            <v>Elemento vazado de concreto n.79 (45x60x8)cm</v>
          </cell>
          <cell r="E3307" t="str">
            <v>un</v>
          </cell>
          <cell r="F3307">
            <v>3.7</v>
          </cell>
        </row>
        <row r="3308">
          <cell r="B3308" t="str">
            <v>070305</v>
          </cell>
          <cell r="C3308" t="str">
            <v>010139</v>
          </cell>
          <cell r="D3308" t="str">
            <v>Pedreiro</v>
          </cell>
          <cell r="E3308" t="str">
            <v>h</v>
          </cell>
          <cell r="F3308">
            <v>2.5</v>
          </cell>
        </row>
        <row r="3309">
          <cell r="B3309" t="str">
            <v>070305</v>
          </cell>
          <cell r="C3309" t="str">
            <v>010146</v>
          </cell>
          <cell r="D3309" t="str">
            <v>Servente</v>
          </cell>
          <cell r="E3309" t="str">
            <v>h</v>
          </cell>
          <cell r="F3309">
            <v>1.06</v>
          </cell>
        </row>
        <row r="3310">
          <cell r="B3310" t="str">
            <v>070305</v>
          </cell>
          <cell r="C3310" t="str">
            <v>020508</v>
          </cell>
          <cell r="D3310" t="str">
            <v>Cimento portland</v>
          </cell>
          <cell r="E3310" t="str">
            <v>kg</v>
          </cell>
          <cell r="F3310">
            <v>2.4300000000000002</v>
          </cell>
        </row>
        <row r="3311">
          <cell r="B3311" t="str">
            <v>070305</v>
          </cell>
          <cell r="C3311" t="str">
            <v>020579</v>
          </cell>
          <cell r="D3311" t="str">
            <v>Areia media</v>
          </cell>
          <cell r="E3311" t="str">
            <v>m3</v>
          </cell>
          <cell r="F3311">
            <v>6.1000000000000004E-3</v>
          </cell>
        </row>
        <row r="3312">
          <cell r="B3312" t="str">
            <v>070305</v>
          </cell>
          <cell r="C3312" t="str">
            <v>023001</v>
          </cell>
          <cell r="D3312" t="str">
            <v>Elemento vazado de concreto n.22c (29x29x6)cm</v>
          </cell>
          <cell r="E3312" t="str">
            <v>un</v>
          </cell>
          <cell r="F3312">
            <v>11.3</v>
          </cell>
        </row>
        <row r="3313">
          <cell r="B3313" t="str">
            <v>070306</v>
          </cell>
          <cell r="C3313" t="str">
            <v>010139</v>
          </cell>
          <cell r="D3313" t="str">
            <v>Pedreiro</v>
          </cell>
          <cell r="E3313" t="str">
            <v>h</v>
          </cell>
          <cell r="F3313">
            <v>2.5</v>
          </cell>
        </row>
        <row r="3314">
          <cell r="B3314" t="str">
            <v>070306</v>
          </cell>
          <cell r="C3314" t="str">
            <v>010146</v>
          </cell>
          <cell r="D3314" t="str">
            <v>Servente</v>
          </cell>
          <cell r="E3314" t="str">
            <v>h</v>
          </cell>
          <cell r="F3314">
            <v>1.0900000000000001</v>
          </cell>
        </row>
        <row r="3315">
          <cell r="B3315" t="str">
            <v>070306</v>
          </cell>
          <cell r="C3315" t="str">
            <v>020508</v>
          </cell>
          <cell r="D3315" t="str">
            <v>Cimento portland</v>
          </cell>
          <cell r="E3315" t="str">
            <v>kg</v>
          </cell>
          <cell r="F3315">
            <v>4.22</v>
          </cell>
        </row>
        <row r="3316">
          <cell r="B3316" t="str">
            <v>070306</v>
          </cell>
          <cell r="C3316" t="str">
            <v>020579</v>
          </cell>
          <cell r="D3316" t="str">
            <v>Areia media</v>
          </cell>
          <cell r="E3316" t="str">
            <v>m3</v>
          </cell>
          <cell r="F3316">
            <v>1.06E-2</v>
          </cell>
        </row>
        <row r="3317">
          <cell r="B3317" t="str">
            <v>070306</v>
          </cell>
          <cell r="C3317" t="str">
            <v>023002</v>
          </cell>
          <cell r="D3317" t="str">
            <v>Elemento vazado de concreto (29.5x29.5x9)cm</v>
          </cell>
          <cell r="E3317" t="str">
            <v>un</v>
          </cell>
          <cell r="F3317">
            <v>10.9</v>
          </cell>
        </row>
        <row r="3318">
          <cell r="B3318" t="str">
            <v>070401</v>
          </cell>
          <cell r="C3318" t="str">
            <v>010101</v>
          </cell>
          <cell r="D3318" t="str">
            <v>Ajudante</v>
          </cell>
          <cell r="E3318" t="str">
            <v>h</v>
          </cell>
          <cell r="F3318">
            <v>12.3</v>
          </cell>
        </row>
        <row r="3319">
          <cell r="B3319" t="str">
            <v>070401</v>
          </cell>
          <cell r="C3319" t="str">
            <v>010111</v>
          </cell>
          <cell r="D3319" t="str">
            <v>Carpinteiro</v>
          </cell>
          <cell r="E3319" t="str">
            <v>h</v>
          </cell>
          <cell r="F3319">
            <v>7.5</v>
          </cell>
        </row>
        <row r="3320">
          <cell r="B3320" t="str">
            <v>070401</v>
          </cell>
          <cell r="C3320" t="str">
            <v>010121</v>
          </cell>
          <cell r="D3320" t="str">
            <v>Ferreiro</v>
          </cell>
          <cell r="E3320" t="str">
            <v>h</v>
          </cell>
          <cell r="F3320">
            <v>4.8</v>
          </cell>
        </row>
        <row r="3321">
          <cell r="B3321" t="str">
            <v>070401</v>
          </cell>
          <cell r="C3321" t="str">
            <v>010139</v>
          </cell>
          <cell r="D3321" t="str">
            <v>Pedreiro</v>
          </cell>
          <cell r="E3321" t="str">
            <v>h</v>
          </cell>
          <cell r="F3321">
            <v>2</v>
          </cell>
        </row>
        <row r="3322">
          <cell r="B3322" t="str">
            <v>070401</v>
          </cell>
          <cell r="C3322" t="str">
            <v>010146</v>
          </cell>
          <cell r="D3322" t="str">
            <v>Servente</v>
          </cell>
          <cell r="E3322" t="str">
            <v>h</v>
          </cell>
          <cell r="F3322">
            <v>12</v>
          </cell>
        </row>
        <row r="3323">
          <cell r="B3323" t="str">
            <v>070401</v>
          </cell>
          <cell r="C3323" t="str">
            <v>020508</v>
          </cell>
          <cell r="D3323" t="str">
            <v>Cimento portland</v>
          </cell>
          <cell r="E3323" t="str">
            <v>kg</v>
          </cell>
          <cell r="F3323">
            <v>268</v>
          </cell>
        </row>
        <row r="3324">
          <cell r="B3324" t="str">
            <v>070401</v>
          </cell>
          <cell r="C3324" t="str">
            <v>021503</v>
          </cell>
          <cell r="D3324" t="str">
            <v>Aco ca-25 de 5/16' - 8.00mm</v>
          </cell>
          <cell r="E3324" t="str">
            <v>kg</v>
          </cell>
          <cell r="F3324">
            <v>60</v>
          </cell>
        </row>
        <row r="3325">
          <cell r="B3325" t="str">
            <v>070401</v>
          </cell>
          <cell r="C3325" t="str">
            <v>026569</v>
          </cell>
          <cell r="D3325" t="str">
            <v>Prego 18x27</v>
          </cell>
          <cell r="E3325" t="str">
            <v>kg</v>
          </cell>
          <cell r="F3325">
            <v>2</v>
          </cell>
        </row>
        <row r="3326">
          <cell r="B3326" t="str">
            <v>070401</v>
          </cell>
          <cell r="C3326" t="str">
            <v>020518</v>
          </cell>
          <cell r="D3326" t="str">
            <v>Brita 2</v>
          </cell>
          <cell r="E3326" t="str">
            <v>m3</v>
          </cell>
          <cell r="F3326">
            <v>0.627</v>
          </cell>
        </row>
        <row r="3327">
          <cell r="B3327" t="str">
            <v>070401</v>
          </cell>
          <cell r="C3327" t="str">
            <v>021009</v>
          </cell>
          <cell r="D3327" t="str">
            <v>Pontalete de pinho de 3'x3' de 3a.construcao</v>
          </cell>
          <cell r="E3327" t="str">
            <v>m</v>
          </cell>
          <cell r="F3327">
            <v>0.6</v>
          </cell>
        </row>
        <row r="3328">
          <cell r="B3328" t="str">
            <v>070401</v>
          </cell>
          <cell r="C3328" t="str">
            <v>021021</v>
          </cell>
          <cell r="D3328" t="str">
            <v>Tabua de pinho de 1' x 12' de 3a. construcao</v>
          </cell>
          <cell r="E3328" t="str">
            <v>m2</v>
          </cell>
          <cell r="F3328">
            <v>5</v>
          </cell>
        </row>
        <row r="3329">
          <cell r="B3329" t="str">
            <v>070401</v>
          </cell>
          <cell r="C3329" t="str">
            <v>020517</v>
          </cell>
          <cell r="D3329" t="str">
            <v>Brita 1</v>
          </cell>
          <cell r="E3329" t="str">
            <v>m3</v>
          </cell>
          <cell r="F3329">
            <v>0.20899999999999999</v>
          </cell>
        </row>
        <row r="3330">
          <cell r="B3330" t="str">
            <v>070401</v>
          </cell>
          <cell r="C3330" t="str">
            <v>020579</v>
          </cell>
          <cell r="D3330" t="str">
            <v>Areia media</v>
          </cell>
          <cell r="E3330" t="str">
            <v>m3</v>
          </cell>
          <cell r="F3330">
            <v>0.93259999999999998</v>
          </cell>
        </row>
        <row r="3331">
          <cell r="B3331" t="str">
            <v>070401</v>
          </cell>
          <cell r="C3331" t="str">
            <v>027010</v>
          </cell>
          <cell r="D3331" t="str">
            <v>Arame recozido n.18 bwg</v>
          </cell>
          <cell r="E3331" t="str">
            <v>kg</v>
          </cell>
          <cell r="F3331">
            <v>1.2</v>
          </cell>
        </row>
        <row r="3332">
          <cell r="B3332" t="str">
            <v>070401</v>
          </cell>
          <cell r="C3332" t="str">
            <v>080125</v>
          </cell>
          <cell r="D3332" t="str">
            <v>Betoneira 5hp</v>
          </cell>
          <cell r="E3332" t="str">
            <v>h</v>
          </cell>
          <cell r="F3332">
            <v>0.71399999999999997</v>
          </cell>
        </row>
        <row r="3333">
          <cell r="B3333" t="str">
            <v>070402</v>
          </cell>
          <cell r="C3333" t="str">
            <v>010101</v>
          </cell>
          <cell r="D3333" t="str">
            <v>Ajudante</v>
          </cell>
          <cell r="E3333" t="str">
            <v>h</v>
          </cell>
          <cell r="F3333">
            <v>0.94</v>
          </cell>
        </row>
        <row r="3334">
          <cell r="B3334" t="str">
            <v>070402</v>
          </cell>
          <cell r="C3334" t="str">
            <v>020517</v>
          </cell>
          <cell r="D3334" t="str">
            <v>Brita 1</v>
          </cell>
          <cell r="E3334" t="str">
            <v>m3</v>
          </cell>
          <cell r="F3334">
            <v>3.0999999999999999E-3</v>
          </cell>
        </row>
        <row r="3335">
          <cell r="B3335" t="str">
            <v>070402</v>
          </cell>
          <cell r="C3335" t="str">
            <v>010121</v>
          </cell>
          <cell r="D3335" t="str">
            <v>Ferreiro</v>
          </cell>
          <cell r="E3335" t="str">
            <v>h</v>
          </cell>
          <cell r="F3335">
            <v>7.0000000000000007E-2</v>
          </cell>
        </row>
        <row r="3336">
          <cell r="B3336" t="str">
            <v>070402</v>
          </cell>
          <cell r="C3336" t="str">
            <v>010139</v>
          </cell>
          <cell r="D3336" t="str">
            <v>Pedreiro</v>
          </cell>
          <cell r="E3336" t="str">
            <v>h</v>
          </cell>
          <cell r="F3336">
            <v>0.03</v>
          </cell>
        </row>
        <row r="3337">
          <cell r="B3337" t="str">
            <v>070402</v>
          </cell>
          <cell r="C3337" t="str">
            <v>021009</v>
          </cell>
          <cell r="D3337" t="str">
            <v>Pontalete de pinho de 3'x3' de 3a.construcao</v>
          </cell>
          <cell r="E3337" t="str">
            <v>m</v>
          </cell>
          <cell r="F3337">
            <v>1</v>
          </cell>
        </row>
        <row r="3338">
          <cell r="B3338" t="str">
            <v>070402</v>
          </cell>
          <cell r="C3338" t="str">
            <v>010146</v>
          </cell>
          <cell r="D3338" t="str">
            <v>Servente</v>
          </cell>
          <cell r="E3338" t="str">
            <v>h</v>
          </cell>
          <cell r="F3338">
            <v>0.18</v>
          </cell>
        </row>
        <row r="3339">
          <cell r="B3339" t="str">
            <v>070402</v>
          </cell>
          <cell r="C3339" t="str">
            <v>010111</v>
          </cell>
          <cell r="D3339" t="str">
            <v>Carpinteiro</v>
          </cell>
          <cell r="E3339" t="str">
            <v>h</v>
          </cell>
          <cell r="F3339">
            <v>0.87</v>
          </cell>
        </row>
        <row r="3340">
          <cell r="B3340" t="str">
            <v>070402</v>
          </cell>
          <cell r="C3340" t="str">
            <v>020518</v>
          </cell>
          <cell r="D3340" t="str">
            <v>Brita 2</v>
          </cell>
          <cell r="E3340" t="str">
            <v>m3</v>
          </cell>
          <cell r="F3340">
            <v>9.4000000000000004E-3</v>
          </cell>
        </row>
        <row r="3341">
          <cell r="B3341" t="str">
            <v>070402</v>
          </cell>
          <cell r="C3341" t="str">
            <v>020579</v>
          </cell>
          <cell r="D3341" t="str">
            <v>Areia media</v>
          </cell>
          <cell r="E3341" t="str">
            <v>m3</v>
          </cell>
          <cell r="F3341">
            <v>1.41E-2</v>
          </cell>
        </row>
        <row r="3342">
          <cell r="B3342" t="str">
            <v>070402</v>
          </cell>
          <cell r="C3342" t="str">
            <v>020508</v>
          </cell>
          <cell r="D3342" t="str">
            <v>Cimento portland</v>
          </cell>
          <cell r="E3342" t="str">
            <v>kg</v>
          </cell>
          <cell r="F3342">
            <v>4</v>
          </cell>
        </row>
        <row r="3343">
          <cell r="B3343" t="str">
            <v>070402</v>
          </cell>
          <cell r="C3343" t="str">
            <v>021021</v>
          </cell>
          <cell r="D3343" t="str">
            <v>Tabua de pinho de 1' x 12' de 3a. construcao</v>
          </cell>
          <cell r="E3343" t="str">
            <v>m2</v>
          </cell>
          <cell r="F3343">
            <v>0.24</v>
          </cell>
        </row>
        <row r="3344">
          <cell r="B3344" t="str">
            <v>070402</v>
          </cell>
          <cell r="C3344" t="str">
            <v>021032</v>
          </cell>
          <cell r="D3344" t="str">
            <v>Chapa compensada resinada 12mm</v>
          </cell>
          <cell r="E3344" t="str">
            <v>m2</v>
          </cell>
          <cell r="F3344">
            <v>0.23</v>
          </cell>
        </row>
        <row r="3345">
          <cell r="B3345" t="str">
            <v>070402</v>
          </cell>
          <cell r="C3345" t="str">
            <v>021503</v>
          </cell>
          <cell r="D3345" t="str">
            <v>Aco ca-25 de 5/16' - 8.00mm</v>
          </cell>
          <cell r="E3345" t="str">
            <v>kg</v>
          </cell>
          <cell r="F3345">
            <v>0.9</v>
          </cell>
        </row>
        <row r="3346">
          <cell r="B3346" t="str">
            <v>070402</v>
          </cell>
          <cell r="C3346" t="str">
            <v>026569</v>
          </cell>
          <cell r="D3346" t="str">
            <v>Prego 18x27</v>
          </cell>
          <cell r="E3346" t="str">
            <v>kg</v>
          </cell>
          <cell r="F3346">
            <v>7.0000000000000007E-2</v>
          </cell>
        </row>
        <row r="3347">
          <cell r="B3347" t="str">
            <v>070402</v>
          </cell>
          <cell r="C3347" t="str">
            <v>080125</v>
          </cell>
          <cell r="D3347" t="str">
            <v>Betoneira 5hp</v>
          </cell>
          <cell r="E3347" t="str">
            <v>h</v>
          </cell>
          <cell r="F3347">
            <v>1.0699999999999999E-2</v>
          </cell>
        </row>
        <row r="3348">
          <cell r="B3348" t="str">
            <v>070501</v>
          </cell>
          <cell r="C3348" t="str">
            <v>010139</v>
          </cell>
          <cell r="D3348" t="str">
            <v>Pedreiro</v>
          </cell>
          <cell r="E3348" t="str">
            <v>h</v>
          </cell>
          <cell r="F3348">
            <v>2.4</v>
          </cell>
        </row>
        <row r="3349">
          <cell r="B3349" t="str">
            <v>070501</v>
          </cell>
          <cell r="C3349" t="str">
            <v>010146</v>
          </cell>
          <cell r="D3349" t="str">
            <v>Servente</v>
          </cell>
          <cell r="E3349" t="str">
            <v>h</v>
          </cell>
          <cell r="F3349">
            <v>4.8</v>
          </cell>
        </row>
        <row r="3350">
          <cell r="B3350" t="str">
            <v>070501</v>
          </cell>
          <cell r="C3350" t="str">
            <v>020508</v>
          </cell>
          <cell r="D3350" t="str">
            <v>Cimento portland</v>
          </cell>
          <cell r="E3350" t="str">
            <v>kg</v>
          </cell>
          <cell r="F3350">
            <v>1.6</v>
          </cell>
        </row>
        <row r="3351">
          <cell r="B3351" t="str">
            <v>070501</v>
          </cell>
          <cell r="C3351" t="str">
            <v>020509</v>
          </cell>
          <cell r="D3351" t="str">
            <v>Cimento branco</v>
          </cell>
          <cell r="E3351" t="str">
            <v>kg</v>
          </cell>
          <cell r="F3351">
            <v>0.7</v>
          </cell>
        </row>
        <row r="3352">
          <cell r="B3352" t="str">
            <v>070501</v>
          </cell>
          <cell r="C3352" t="str">
            <v>020579</v>
          </cell>
          <cell r="D3352" t="str">
            <v>Areia media</v>
          </cell>
          <cell r="E3352" t="str">
            <v>m3</v>
          </cell>
          <cell r="F3352">
            <v>4.0000000000000001E-3</v>
          </cell>
        </row>
        <row r="3353">
          <cell r="B3353" t="str">
            <v>070501</v>
          </cell>
          <cell r="C3353" t="str">
            <v>023515</v>
          </cell>
          <cell r="D3353" t="str">
            <v>Placa pre-moldada de granilite de 3cm</v>
          </cell>
          <cell r="E3353" t="str">
            <v>m2</v>
          </cell>
          <cell r="F3353">
            <v>1</v>
          </cell>
        </row>
        <row r="3354">
          <cell r="B3354" t="str">
            <v>070502</v>
          </cell>
          <cell r="C3354" t="str">
            <v>010139</v>
          </cell>
          <cell r="D3354" t="str">
            <v>Pedreiro</v>
          </cell>
          <cell r="E3354" t="str">
            <v>h</v>
          </cell>
          <cell r="F3354">
            <v>0.1</v>
          </cell>
        </row>
        <row r="3355">
          <cell r="B3355" t="str">
            <v>070502</v>
          </cell>
          <cell r="C3355" t="str">
            <v>010146</v>
          </cell>
          <cell r="D3355" t="str">
            <v>Servente</v>
          </cell>
          <cell r="E3355" t="str">
            <v>h</v>
          </cell>
          <cell r="F3355">
            <v>0.104</v>
          </cell>
        </row>
        <row r="3356">
          <cell r="B3356" t="str">
            <v>070502</v>
          </cell>
          <cell r="C3356" t="str">
            <v>020508</v>
          </cell>
          <cell r="D3356" t="str">
            <v>Cimento portland</v>
          </cell>
          <cell r="E3356" t="str">
            <v>kg</v>
          </cell>
          <cell r="F3356">
            <v>1.5</v>
          </cell>
        </row>
        <row r="3357">
          <cell r="B3357" t="str">
            <v>070502</v>
          </cell>
          <cell r="C3357" t="str">
            <v>020510</v>
          </cell>
          <cell r="D3357" t="str">
            <v>Cimento colante em po</v>
          </cell>
          <cell r="E3357" t="str">
            <v>kg</v>
          </cell>
          <cell r="F3357">
            <v>1.46</v>
          </cell>
        </row>
        <row r="3358">
          <cell r="B3358" t="str">
            <v>070502</v>
          </cell>
          <cell r="C3358" t="str">
            <v>020579</v>
          </cell>
          <cell r="D3358" t="str">
            <v>Areia media</v>
          </cell>
          <cell r="E3358" t="str">
            <v>m3</v>
          </cell>
          <cell r="F3358">
            <v>4.0000000000000001E-3</v>
          </cell>
        </row>
        <row r="3359">
          <cell r="B3359" t="str">
            <v>070502</v>
          </cell>
          <cell r="C3359" t="str">
            <v>022022</v>
          </cell>
          <cell r="D3359" t="str">
            <v>Painel-divisoria concr celular 7.5x40x280cm</v>
          </cell>
          <cell r="E3359" t="str">
            <v>m2</v>
          </cell>
          <cell r="F3359">
            <v>1</v>
          </cell>
        </row>
        <row r="3360">
          <cell r="B3360" t="str">
            <v>070503</v>
          </cell>
          <cell r="C3360" t="str">
            <v>010139</v>
          </cell>
          <cell r="D3360" t="str">
            <v>Pedreiro</v>
          </cell>
          <cell r="E3360" t="str">
            <v>h</v>
          </cell>
          <cell r="F3360">
            <v>0.12</v>
          </cell>
        </row>
        <row r="3361">
          <cell r="B3361" t="str">
            <v>070503</v>
          </cell>
          <cell r="C3361" t="str">
            <v>010146</v>
          </cell>
          <cell r="D3361" t="str">
            <v>Servente</v>
          </cell>
          <cell r="E3361" t="str">
            <v>h</v>
          </cell>
          <cell r="F3361">
            <v>0.125</v>
          </cell>
        </row>
        <row r="3362">
          <cell r="B3362" t="str">
            <v>070503</v>
          </cell>
          <cell r="C3362" t="str">
            <v>020508</v>
          </cell>
          <cell r="D3362" t="str">
            <v>Cimento portland</v>
          </cell>
          <cell r="E3362" t="str">
            <v>kg</v>
          </cell>
          <cell r="F3362">
            <v>4.8600000000000003</v>
          </cell>
        </row>
        <row r="3363">
          <cell r="B3363" t="str">
            <v>070503</v>
          </cell>
          <cell r="C3363" t="str">
            <v>020579</v>
          </cell>
          <cell r="D3363" t="str">
            <v>Areia media</v>
          </cell>
          <cell r="E3363" t="str">
            <v>m3</v>
          </cell>
          <cell r="F3363">
            <v>1.2200000000000001E-2</v>
          </cell>
        </row>
        <row r="3364">
          <cell r="B3364" t="str">
            <v>070503</v>
          </cell>
          <cell r="C3364" t="str">
            <v>022023</v>
          </cell>
          <cell r="D3364" t="str">
            <v>Painel-parede concr celular 10x40x280cm</v>
          </cell>
          <cell r="E3364" t="str">
            <v>m2</v>
          </cell>
          <cell r="F3364">
            <v>1</v>
          </cell>
        </row>
        <row r="3365">
          <cell r="B3365" t="str">
            <v>070504</v>
          </cell>
          <cell r="C3365" t="str">
            <v>010139</v>
          </cell>
          <cell r="D3365" t="str">
            <v>Pedreiro</v>
          </cell>
          <cell r="E3365" t="str">
            <v>h</v>
          </cell>
          <cell r="F3365">
            <v>2.4</v>
          </cell>
        </row>
        <row r="3366">
          <cell r="B3366" t="str">
            <v>070504</v>
          </cell>
          <cell r="C3366" t="str">
            <v>010146</v>
          </cell>
          <cell r="D3366" t="str">
            <v>Servente</v>
          </cell>
          <cell r="E3366" t="str">
            <v>h</v>
          </cell>
          <cell r="F3366">
            <v>4.8</v>
          </cell>
        </row>
        <row r="3367">
          <cell r="B3367" t="str">
            <v>070504</v>
          </cell>
          <cell r="C3367" t="str">
            <v>020508</v>
          </cell>
          <cell r="D3367" t="str">
            <v>Cimento portland</v>
          </cell>
          <cell r="E3367" t="str">
            <v>kg</v>
          </cell>
          <cell r="F3367">
            <v>1.6</v>
          </cell>
        </row>
        <row r="3368">
          <cell r="B3368" t="str">
            <v>070504</v>
          </cell>
          <cell r="C3368" t="str">
            <v>020509</v>
          </cell>
          <cell r="D3368" t="str">
            <v>Cimento branco</v>
          </cell>
          <cell r="E3368" t="str">
            <v>kg</v>
          </cell>
          <cell r="F3368">
            <v>0.7</v>
          </cell>
        </row>
        <row r="3369">
          <cell r="B3369" t="str">
            <v>070504</v>
          </cell>
          <cell r="C3369" t="str">
            <v>020579</v>
          </cell>
          <cell r="D3369" t="str">
            <v>Areia media</v>
          </cell>
          <cell r="E3369" t="str">
            <v>m3</v>
          </cell>
          <cell r="F3369">
            <v>4.0000000000000001E-3</v>
          </cell>
        </row>
        <row r="3370">
          <cell r="B3370" t="str">
            <v>070504</v>
          </cell>
          <cell r="C3370" t="str">
            <v>035003</v>
          </cell>
          <cell r="D3370" t="str">
            <v>Marmore espessura 3cm</v>
          </cell>
          <cell r="E3370" t="str">
            <v>m2</v>
          </cell>
          <cell r="F3370">
            <v>1</v>
          </cell>
        </row>
        <row r="3371">
          <cell r="B3371" t="str">
            <v>070505</v>
          </cell>
          <cell r="C3371" t="str">
            <v>010139</v>
          </cell>
          <cell r="D3371" t="str">
            <v>Pedreiro</v>
          </cell>
          <cell r="E3371" t="str">
            <v>h</v>
          </cell>
          <cell r="F3371">
            <v>2.4</v>
          </cell>
        </row>
        <row r="3372">
          <cell r="B3372" t="str">
            <v>070505</v>
          </cell>
          <cell r="C3372" t="str">
            <v>010146</v>
          </cell>
          <cell r="D3372" t="str">
            <v>Servente</v>
          </cell>
          <cell r="E3372" t="str">
            <v>h</v>
          </cell>
          <cell r="F3372">
            <v>4.8</v>
          </cell>
        </row>
        <row r="3373">
          <cell r="B3373" t="str">
            <v>070505</v>
          </cell>
          <cell r="C3373" t="str">
            <v>020508</v>
          </cell>
          <cell r="D3373" t="str">
            <v>Cimento portland</v>
          </cell>
          <cell r="E3373" t="str">
            <v>kg</v>
          </cell>
          <cell r="F3373">
            <v>1.6</v>
          </cell>
        </row>
        <row r="3374">
          <cell r="B3374" t="str">
            <v>070505</v>
          </cell>
          <cell r="C3374" t="str">
            <v>020509</v>
          </cell>
          <cell r="D3374" t="str">
            <v>Cimento branco</v>
          </cell>
          <cell r="E3374" t="str">
            <v>kg</v>
          </cell>
          <cell r="F3374">
            <v>0.7</v>
          </cell>
        </row>
        <row r="3375">
          <cell r="B3375" t="str">
            <v>070505</v>
          </cell>
          <cell r="C3375" t="str">
            <v>020579</v>
          </cell>
          <cell r="D3375" t="str">
            <v>Areia media</v>
          </cell>
          <cell r="E3375" t="str">
            <v>m3</v>
          </cell>
          <cell r="F3375">
            <v>4.0000000000000001E-3</v>
          </cell>
        </row>
        <row r="3376">
          <cell r="B3376" t="str">
            <v>070505</v>
          </cell>
          <cell r="C3376" t="str">
            <v>090790</v>
          </cell>
          <cell r="D3376" t="str">
            <v>Placa pre-moldada de granito de 3 cm</v>
          </cell>
          <cell r="E3376" t="str">
            <v>m2</v>
          </cell>
          <cell r="F3376">
            <v>1</v>
          </cell>
        </row>
        <row r="3377">
          <cell r="B3377" t="str">
            <v>070603</v>
          </cell>
          <cell r="C3377" t="str">
            <v>010101</v>
          </cell>
          <cell r="D3377" t="str">
            <v>Ajudante</v>
          </cell>
          <cell r="E3377" t="str">
            <v>h</v>
          </cell>
          <cell r="F3377">
            <v>0.44</v>
          </cell>
        </row>
        <row r="3378">
          <cell r="B3378" t="str">
            <v>070603</v>
          </cell>
          <cell r="C3378" t="str">
            <v>010130</v>
          </cell>
          <cell r="D3378" t="str">
            <v>Montador</v>
          </cell>
          <cell r="E3378" t="str">
            <v>h</v>
          </cell>
          <cell r="F3378">
            <v>0.22</v>
          </cell>
        </row>
        <row r="3379">
          <cell r="B3379" t="str">
            <v>070603</v>
          </cell>
          <cell r="C3379" t="str">
            <v>022060</v>
          </cell>
          <cell r="D3379" t="str">
            <v>Painel div.comp.naval.e=40mm rev c/placa fibroc.</v>
          </cell>
          <cell r="E3379" t="str">
            <v>m2</v>
          </cell>
          <cell r="F3379">
            <v>1</v>
          </cell>
        </row>
        <row r="3380">
          <cell r="B3380" t="str">
            <v>070603</v>
          </cell>
          <cell r="C3380" t="str">
            <v>026801</v>
          </cell>
          <cell r="D3380" t="str">
            <v>Perfil de aluminio p/ divisoria</v>
          </cell>
          <cell r="E3380" t="str">
            <v>kg</v>
          </cell>
          <cell r="F3380">
            <v>0.89</v>
          </cell>
        </row>
        <row r="3381">
          <cell r="B3381" t="str">
            <v>070604</v>
          </cell>
          <cell r="C3381" t="str">
            <v>010101</v>
          </cell>
          <cell r="D3381" t="str">
            <v>Ajudante</v>
          </cell>
          <cell r="E3381" t="str">
            <v>h</v>
          </cell>
          <cell r="F3381">
            <v>0.44</v>
          </cell>
        </row>
        <row r="3382">
          <cell r="B3382" t="str">
            <v>070604</v>
          </cell>
          <cell r="C3382" t="str">
            <v>010130</v>
          </cell>
          <cell r="D3382" t="str">
            <v>Montador</v>
          </cell>
          <cell r="E3382" t="str">
            <v>h</v>
          </cell>
          <cell r="F3382">
            <v>0.22</v>
          </cell>
        </row>
        <row r="3383">
          <cell r="B3383" t="str">
            <v>070604</v>
          </cell>
          <cell r="C3383" t="str">
            <v>022060</v>
          </cell>
          <cell r="D3383" t="str">
            <v>Painel div.comp.naval.e=40mm rev c/placa fibroc.</v>
          </cell>
          <cell r="E3383" t="str">
            <v>m2</v>
          </cell>
          <cell r="F3383">
            <v>1</v>
          </cell>
        </row>
        <row r="3384">
          <cell r="B3384" t="str">
            <v>070604</v>
          </cell>
          <cell r="C3384" t="str">
            <v>026802</v>
          </cell>
          <cell r="D3384" t="str">
            <v>Perfil de aco zincado pintado</v>
          </cell>
          <cell r="E3384" t="str">
            <v>kg</v>
          </cell>
          <cell r="F3384">
            <v>1.89</v>
          </cell>
        </row>
        <row r="3385">
          <cell r="B3385" t="str">
            <v>070607</v>
          </cell>
          <cell r="C3385" t="str">
            <v>010101</v>
          </cell>
          <cell r="D3385" t="str">
            <v>Ajudante</v>
          </cell>
          <cell r="E3385" t="str">
            <v>h</v>
          </cell>
          <cell r="F3385">
            <v>1.5</v>
          </cell>
        </row>
        <row r="3386">
          <cell r="B3386" t="str">
            <v>070607</v>
          </cell>
          <cell r="C3386" t="str">
            <v>010130</v>
          </cell>
          <cell r="D3386" t="str">
            <v>Montador</v>
          </cell>
          <cell r="E3386" t="str">
            <v>h</v>
          </cell>
          <cell r="F3386">
            <v>1.5</v>
          </cell>
        </row>
        <row r="3387">
          <cell r="B3387" t="str">
            <v>070607</v>
          </cell>
          <cell r="C3387" t="str">
            <v>030418</v>
          </cell>
          <cell r="D3387" t="str">
            <v>Porta lisa comum 62x211cm - s/encab.p/pintura</v>
          </cell>
          <cell r="E3387" t="str">
            <v>un</v>
          </cell>
          <cell r="F3387">
            <v>1</v>
          </cell>
        </row>
        <row r="3388">
          <cell r="B3388" t="str">
            <v>070607</v>
          </cell>
          <cell r="C3388" t="str">
            <v>031309</v>
          </cell>
          <cell r="D3388" t="str">
            <v>Batente alumin l 1.1/2x1x1/8 anod 60x210</v>
          </cell>
          <cell r="E3388" t="str">
            <v>un</v>
          </cell>
          <cell r="F3388">
            <v>1</v>
          </cell>
        </row>
        <row r="3389">
          <cell r="B3389" t="str">
            <v>070607</v>
          </cell>
          <cell r="C3389" t="str">
            <v>031507</v>
          </cell>
          <cell r="D3389" t="str">
            <v>Fechadura completa para porta interna</v>
          </cell>
          <cell r="E3389" t="str">
            <v>un</v>
          </cell>
          <cell r="F3389">
            <v>1</v>
          </cell>
        </row>
        <row r="3390">
          <cell r="B3390" t="str">
            <v>070607</v>
          </cell>
          <cell r="C3390" t="str">
            <v>031650</v>
          </cell>
          <cell r="D3390" t="str">
            <v>Dobradica cromada  3 1/2x3' ref.1523</v>
          </cell>
          <cell r="E3390" t="str">
            <v>un</v>
          </cell>
          <cell r="F3390">
            <v>3</v>
          </cell>
        </row>
        <row r="3391">
          <cell r="B3391" t="str">
            <v>070608</v>
          </cell>
          <cell r="C3391" t="str">
            <v>010101</v>
          </cell>
          <cell r="D3391" t="str">
            <v>Ajudante</v>
          </cell>
          <cell r="E3391" t="str">
            <v>h</v>
          </cell>
          <cell r="F3391">
            <v>0.66</v>
          </cell>
        </row>
        <row r="3392">
          <cell r="B3392" t="str">
            <v>070608</v>
          </cell>
          <cell r="C3392" t="str">
            <v>010130</v>
          </cell>
          <cell r="D3392" t="str">
            <v>Montador</v>
          </cell>
          <cell r="E3392" t="str">
            <v>h</v>
          </cell>
          <cell r="F3392">
            <v>0.33</v>
          </cell>
        </row>
        <row r="3393">
          <cell r="B3393" t="str">
            <v>070608</v>
          </cell>
          <cell r="C3393" t="str">
            <v>022060</v>
          </cell>
          <cell r="D3393" t="str">
            <v>Painel div.comp.naval.e=40mm rev c/placa fibroc.</v>
          </cell>
          <cell r="E3393" t="str">
            <v>m2</v>
          </cell>
          <cell r="F3393">
            <v>1.25</v>
          </cell>
        </row>
        <row r="3394">
          <cell r="B3394" t="str">
            <v>070608</v>
          </cell>
          <cell r="C3394" t="str">
            <v>026801</v>
          </cell>
          <cell r="D3394" t="str">
            <v>Perfil de aluminio p/ divisoria</v>
          </cell>
          <cell r="E3394" t="str">
            <v>kg</v>
          </cell>
          <cell r="F3394">
            <v>1.1100000000000001</v>
          </cell>
        </row>
        <row r="3395">
          <cell r="B3395" t="str">
            <v>070609</v>
          </cell>
          <cell r="C3395" t="str">
            <v>010101</v>
          </cell>
          <cell r="D3395" t="str">
            <v>Ajudante</v>
          </cell>
          <cell r="E3395" t="str">
            <v>h</v>
          </cell>
          <cell r="F3395">
            <v>0.9</v>
          </cell>
        </row>
        <row r="3396">
          <cell r="B3396" t="str">
            <v>070609</v>
          </cell>
          <cell r="C3396" t="str">
            <v>010130</v>
          </cell>
          <cell r="D3396" t="str">
            <v>Montador</v>
          </cell>
          <cell r="E3396" t="str">
            <v>h</v>
          </cell>
          <cell r="F3396">
            <v>0.9</v>
          </cell>
        </row>
        <row r="3397">
          <cell r="B3397" t="str">
            <v>070609</v>
          </cell>
          <cell r="C3397" t="str">
            <v>030418</v>
          </cell>
          <cell r="D3397" t="str">
            <v>Porta lisa comum 62x211cm - s/encab.p/pintura</v>
          </cell>
          <cell r="E3397" t="str">
            <v>un</v>
          </cell>
          <cell r="F3397">
            <v>1</v>
          </cell>
        </row>
        <row r="3398">
          <cell r="B3398" t="str">
            <v>070609</v>
          </cell>
          <cell r="C3398" t="str">
            <v>031309</v>
          </cell>
          <cell r="D3398" t="str">
            <v>Batente alumin l 1.1/2x1x1/8 anod 60x210</v>
          </cell>
          <cell r="E3398" t="str">
            <v>un</v>
          </cell>
          <cell r="F3398">
            <v>1</v>
          </cell>
        </row>
        <row r="3399">
          <cell r="B3399" t="str">
            <v>070609</v>
          </cell>
          <cell r="C3399" t="str">
            <v>031581</v>
          </cell>
          <cell r="D3399" t="str">
            <v>Fechadura tipo targeta livre-ocupado 60x65mm</v>
          </cell>
          <cell r="E3399" t="str">
            <v>un</v>
          </cell>
          <cell r="F3399">
            <v>1</v>
          </cell>
        </row>
        <row r="3400">
          <cell r="B3400" t="str">
            <v>070609</v>
          </cell>
          <cell r="C3400" t="str">
            <v>031650</v>
          </cell>
          <cell r="D3400" t="str">
            <v>Dobradica cromada  3 1/2x3' ref.1523</v>
          </cell>
          <cell r="E3400" t="str">
            <v>un</v>
          </cell>
          <cell r="F3400">
            <v>3</v>
          </cell>
        </row>
        <row r="3401">
          <cell r="B3401" t="str">
            <v>070610</v>
          </cell>
          <cell r="C3401" t="str">
            <v>010101</v>
          </cell>
          <cell r="D3401" t="str">
            <v>Ajudante</v>
          </cell>
          <cell r="E3401" t="str">
            <v>h</v>
          </cell>
          <cell r="F3401">
            <v>0.25</v>
          </cell>
        </row>
        <row r="3402">
          <cell r="B3402" t="str">
            <v>070610</v>
          </cell>
          <cell r="C3402" t="str">
            <v>010130</v>
          </cell>
          <cell r="D3402" t="str">
            <v>Montador</v>
          </cell>
          <cell r="E3402" t="str">
            <v>h</v>
          </cell>
          <cell r="F3402">
            <v>0.5</v>
          </cell>
        </row>
        <row r="3403">
          <cell r="B3403" t="str">
            <v>070610</v>
          </cell>
          <cell r="C3403" t="str">
            <v>023501</v>
          </cell>
          <cell r="D3403" t="str">
            <v>Divisoria</v>
          </cell>
          <cell r="E3403" t="str">
            <v>m2</v>
          </cell>
          <cell r="F3403">
            <v>1</v>
          </cell>
        </row>
        <row r="3404">
          <cell r="B3404" t="str">
            <v>070611</v>
          </cell>
          <cell r="C3404" t="str">
            <v>010101</v>
          </cell>
          <cell r="D3404" t="str">
            <v>Ajudante</v>
          </cell>
          <cell r="E3404" t="str">
            <v>h</v>
          </cell>
          <cell r="F3404">
            <v>0.25</v>
          </cell>
        </row>
        <row r="3405">
          <cell r="B3405" t="str">
            <v>070611</v>
          </cell>
          <cell r="C3405" t="str">
            <v>010130</v>
          </cell>
          <cell r="D3405" t="str">
            <v>Montador</v>
          </cell>
          <cell r="E3405" t="str">
            <v>h</v>
          </cell>
          <cell r="F3405">
            <v>0.5</v>
          </cell>
        </row>
        <row r="3406">
          <cell r="B3406" t="str">
            <v>070611</v>
          </cell>
          <cell r="C3406" t="str">
            <v>023501</v>
          </cell>
          <cell r="D3406" t="str">
            <v>Divisoria</v>
          </cell>
          <cell r="E3406" t="str">
            <v>m2</v>
          </cell>
          <cell r="F3406">
            <v>1</v>
          </cell>
        </row>
        <row r="3407">
          <cell r="B3407" t="str">
            <v>070612</v>
          </cell>
          <cell r="C3407" t="str">
            <v>010101</v>
          </cell>
          <cell r="D3407" t="str">
            <v>Ajudante</v>
          </cell>
          <cell r="E3407" t="str">
            <v>h</v>
          </cell>
          <cell r="F3407">
            <v>0.2</v>
          </cell>
        </row>
        <row r="3408">
          <cell r="B3408" t="str">
            <v>070612</v>
          </cell>
          <cell r="C3408" t="str">
            <v>010130</v>
          </cell>
          <cell r="D3408" t="str">
            <v>Montador</v>
          </cell>
          <cell r="E3408" t="str">
            <v>h</v>
          </cell>
          <cell r="F3408">
            <v>0.4</v>
          </cell>
        </row>
        <row r="3409">
          <cell r="B3409" t="str">
            <v>070612</v>
          </cell>
          <cell r="C3409" t="str">
            <v>023501</v>
          </cell>
          <cell r="D3409" t="str">
            <v>Divisoria</v>
          </cell>
          <cell r="E3409" t="str">
            <v>m2</v>
          </cell>
          <cell r="F3409">
            <v>1</v>
          </cell>
        </row>
        <row r="3410">
          <cell r="B3410" t="str">
            <v>070613</v>
          </cell>
          <cell r="C3410" t="str">
            <v>010101</v>
          </cell>
          <cell r="D3410" t="str">
            <v>Ajudante</v>
          </cell>
          <cell r="E3410" t="str">
            <v>h</v>
          </cell>
          <cell r="F3410">
            <v>0.2</v>
          </cell>
        </row>
        <row r="3411">
          <cell r="B3411" t="str">
            <v>070613</v>
          </cell>
          <cell r="C3411" t="str">
            <v>010130</v>
          </cell>
          <cell r="D3411" t="str">
            <v>Montador</v>
          </cell>
          <cell r="E3411" t="str">
            <v>h</v>
          </cell>
          <cell r="F3411">
            <v>0.4</v>
          </cell>
        </row>
        <row r="3412">
          <cell r="B3412" t="str">
            <v>070613</v>
          </cell>
          <cell r="C3412" t="str">
            <v>023501</v>
          </cell>
          <cell r="D3412" t="str">
            <v>Divisoria</v>
          </cell>
          <cell r="E3412" t="str">
            <v>m2</v>
          </cell>
          <cell r="F3412">
            <v>1</v>
          </cell>
        </row>
        <row r="3413">
          <cell r="B3413" t="str">
            <v>070701</v>
          </cell>
          <cell r="C3413" t="str">
            <v>090786</v>
          </cell>
          <cell r="D3413" t="str">
            <v>Parede simples instal.em gesso acartonado</v>
          </cell>
          <cell r="E3413" t="str">
            <v>m2</v>
          </cell>
          <cell r="F3413">
            <v>1</v>
          </cell>
        </row>
        <row r="3414">
          <cell r="B3414" t="str">
            <v>070702</v>
          </cell>
          <cell r="C3414" t="str">
            <v>090784</v>
          </cell>
          <cell r="D3414" t="str">
            <v>Parede dupla instal.em gesso acartonado</v>
          </cell>
          <cell r="E3414" t="str">
            <v>m2</v>
          </cell>
          <cell r="F3414">
            <v>1</v>
          </cell>
        </row>
        <row r="3415">
          <cell r="B3415" t="str">
            <v>070703</v>
          </cell>
          <cell r="C3415" t="str">
            <v>090785</v>
          </cell>
          <cell r="D3415" t="str">
            <v>Parede em local umido instal.em gesso acartonado</v>
          </cell>
          <cell r="E3415" t="str">
            <v>m2</v>
          </cell>
          <cell r="F3415">
            <v>1</v>
          </cell>
        </row>
        <row r="3416">
          <cell r="B3416" t="str">
            <v>080101</v>
          </cell>
          <cell r="C3416" t="str">
            <v>010111</v>
          </cell>
          <cell r="D3416" t="str">
            <v>Carpinteiro</v>
          </cell>
          <cell r="E3416" t="str">
            <v>h</v>
          </cell>
          <cell r="F3416">
            <v>3.75</v>
          </cell>
        </row>
        <row r="3417">
          <cell r="B3417" t="str">
            <v>080101</v>
          </cell>
          <cell r="C3417" t="str">
            <v>010112</v>
          </cell>
          <cell r="D3417" t="str">
            <v>Ajudante de carpinteiro</v>
          </cell>
          <cell r="E3417" t="str">
            <v>h</v>
          </cell>
          <cell r="F3417">
            <v>3.75</v>
          </cell>
        </row>
        <row r="3418">
          <cell r="B3418" t="str">
            <v>080101</v>
          </cell>
          <cell r="C3418" t="str">
            <v>010139</v>
          </cell>
          <cell r="D3418" t="str">
            <v>Pedreiro</v>
          </cell>
          <cell r="E3418" t="str">
            <v>h</v>
          </cell>
          <cell r="F3418">
            <v>1.4</v>
          </cell>
        </row>
        <row r="3419">
          <cell r="B3419" t="str">
            <v>080101</v>
          </cell>
          <cell r="C3419" t="str">
            <v>010146</v>
          </cell>
          <cell r="D3419" t="str">
            <v>Servente</v>
          </cell>
          <cell r="E3419" t="str">
            <v>h</v>
          </cell>
          <cell r="F3419">
            <v>1.4</v>
          </cell>
        </row>
        <row r="3420">
          <cell r="B3420" t="str">
            <v>080101</v>
          </cell>
          <cell r="C3420" t="str">
            <v>020505</v>
          </cell>
          <cell r="D3420" t="str">
            <v>Cal hidratada</v>
          </cell>
          <cell r="E3420" t="str">
            <v>kg</v>
          </cell>
          <cell r="F3420">
            <v>1.72</v>
          </cell>
        </row>
        <row r="3421">
          <cell r="B3421" t="str">
            <v>080101</v>
          </cell>
          <cell r="C3421" t="str">
            <v>020508</v>
          </cell>
          <cell r="D3421" t="str">
            <v>Cimento portland</v>
          </cell>
          <cell r="E3421" t="str">
            <v>kg</v>
          </cell>
          <cell r="F3421">
            <v>1.72</v>
          </cell>
        </row>
        <row r="3422">
          <cell r="B3422" t="str">
            <v>080101</v>
          </cell>
          <cell r="C3422" t="str">
            <v>020579</v>
          </cell>
          <cell r="D3422" t="str">
            <v>Areia media</v>
          </cell>
          <cell r="E3422" t="str">
            <v>m3</v>
          </cell>
          <cell r="F3422">
            <v>1.06E-2</v>
          </cell>
        </row>
        <row r="3423">
          <cell r="B3423" t="str">
            <v>080101</v>
          </cell>
          <cell r="C3423" t="str">
            <v>021023</v>
          </cell>
          <cell r="D3423" t="str">
            <v>Taco para fixacao de batente/rodape</v>
          </cell>
          <cell r="E3423" t="str">
            <v>un</v>
          </cell>
          <cell r="F3423">
            <v>6</v>
          </cell>
        </row>
        <row r="3424">
          <cell r="B3424" t="str">
            <v>080101</v>
          </cell>
          <cell r="C3424" t="str">
            <v>031504</v>
          </cell>
          <cell r="D3424" t="str">
            <v>Dobradica de ferro para porta interna</v>
          </cell>
          <cell r="E3424" t="str">
            <v>un</v>
          </cell>
          <cell r="F3424">
            <v>3</v>
          </cell>
        </row>
        <row r="3425">
          <cell r="B3425" t="str">
            <v>080101</v>
          </cell>
          <cell r="C3425" t="str">
            <v>031507</v>
          </cell>
          <cell r="D3425" t="str">
            <v>Fechadura completa para porta interna</v>
          </cell>
          <cell r="E3425" t="str">
            <v>un</v>
          </cell>
          <cell r="F3425">
            <v>1</v>
          </cell>
        </row>
        <row r="3426">
          <cell r="B3426" t="str">
            <v>080101</v>
          </cell>
          <cell r="C3426" t="str">
            <v>026560</v>
          </cell>
          <cell r="D3426" t="str">
            <v>Prego - preco medio das bitolas</v>
          </cell>
          <cell r="E3426" t="str">
            <v>kg</v>
          </cell>
          <cell r="F3426">
            <v>0.2</v>
          </cell>
        </row>
        <row r="3427">
          <cell r="B3427" t="str">
            <v>080101</v>
          </cell>
          <cell r="C3427" t="str">
            <v>030125</v>
          </cell>
          <cell r="D3427" t="str">
            <v>Batente de peroba para porta 1fl.</v>
          </cell>
          <cell r="E3427" t="str">
            <v>un</v>
          </cell>
          <cell r="F3427">
            <v>1</v>
          </cell>
        </row>
        <row r="3428">
          <cell r="B3428" t="str">
            <v>080101</v>
          </cell>
          <cell r="C3428" t="str">
            <v>030128</v>
          </cell>
          <cell r="D3428" t="str">
            <v>Guarnicao peroba 5cm para porta 1fl.</v>
          </cell>
          <cell r="E3428" t="str">
            <v>un</v>
          </cell>
          <cell r="F3428">
            <v>2</v>
          </cell>
        </row>
        <row r="3429">
          <cell r="B3429" t="str">
            <v>080101</v>
          </cell>
          <cell r="C3429" t="str">
            <v>026512</v>
          </cell>
          <cell r="D3429" t="str">
            <v>Parafuso para madeira de 80mm</v>
          </cell>
          <cell r="E3429" t="str">
            <v>un</v>
          </cell>
          <cell r="F3429">
            <v>8</v>
          </cell>
        </row>
        <row r="3430">
          <cell r="B3430" t="str">
            <v>080101</v>
          </cell>
          <cell r="C3430" t="str">
            <v>030110</v>
          </cell>
          <cell r="D3430" t="str">
            <v>Porta lisa de cedro 0.60x2.10m</v>
          </cell>
          <cell r="E3430" t="str">
            <v>un</v>
          </cell>
          <cell r="F3430">
            <v>1</v>
          </cell>
        </row>
        <row r="3431">
          <cell r="B3431" t="str">
            <v>080102</v>
          </cell>
          <cell r="C3431" t="str">
            <v>010111</v>
          </cell>
          <cell r="D3431" t="str">
            <v>Carpinteiro</v>
          </cell>
          <cell r="E3431" t="str">
            <v>h</v>
          </cell>
          <cell r="F3431">
            <v>3.75</v>
          </cell>
        </row>
        <row r="3432">
          <cell r="B3432" t="str">
            <v>080102</v>
          </cell>
          <cell r="C3432" t="str">
            <v>010112</v>
          </cell>
          <cell r="D3432" t="str">
            <v>Ajudante de carpinteiro</v>
          </cell>
          <cell r="E3432" t="str">
            <v>h</v>
          </cell>
          <cell r="F3432">
            <v>3.75</v>
          </cell>
        </row>
        <row r="3433">
          <cell r="B3433" t="str">
            <v>080102</v>
          </cell>
          <cell r="C3433" t="str">
            <v>010139</v>
          </cell>
          <cell r="D3433" t="str">
            <v>Pedreiro</v>
          </cell>
          <cell r="E3433" t="str">
            <v>h</v>
          </cell>
          <cell r="F3433">
            <v>1.4</v>
          </cell>
        </row>
        <row r="3434">
          <cell r="B3434" t="str">
            <v>080102</v>
          </cell>
          <cell r="C3434" t="str">
            <v>026512</v>
          </cell>
          <cell r="D3434" t="str">
            <v>Parafuso para madeira de 80mm</v>
          </cell>
          <cell r="E3434" t="str">
            <v>un</v>
          </cell>
          <cell r="F3434">
            <v>8</v>
          </cell>
        </row>
        <row r="3435">
          <cell r="B3435" t="str">
            <v>080102</v>
          </cell>
          <cell r="C3435" t="str">
            <v>020505</v>
          </cell>
          <cell r="D3435" t="str">
            <v>Cal hidratada</v>
          </cell>
          <cell r="E3435" t="str">
            <v>kg</v>
          </cell>
          <cell r="F3435">
            <v>1.72</v>
          </cell>
        </row>
        <row r="3436">
          <cell r="B3436" t="str">
            <v>080102</v>
          </cell>
          <cell r="C3436" t="str">
            <v>020508</v>
          </cell>
          <cell r="D3436" t="str">
            <v>Cimento portland</v>
          </cell>
          <cell r="E3436" t="str">
            <v>kg</v>
          </cell>
          <cell r="F3436">
            <v>1.72</v>
          </cell>
        </row>
        <row r="3437">
          <cell r="B3437" t="str">
            <v>080102</v>
          </cell>
          <cell r="C3437" t="str">
            <v>030125</v>
          </cell>
          <cell r="D3437" t="str">
            <v>Batente de peroba para porta 1fl.</v>
          </cell>
          <cell r="E3437" t="str">
            <v>un</v>
          </cell>
          <cell r="F3437">
            <v>1</v>
          </cell>
        </row>
        <row r="3438">
          <cell r="B3438" t="str">
            <v>080102</v>
          </cell>
          <cell r="C3438" t="str">
            <v>020579</v>
          </cell>
          <cell r="D3438" t="str">
            <v>Areia media</v>
          </cell>
          <cell r="E3438" t="str">
            <v>m3</v>
          </cell>
          <cell r="F3438">
            <v>1.06E-2</v>
          </cell>
        </row>
        <row r="3439">
          <cell r="B3439" t="str">
            <v>080102</v>
          </cell>
          <cell r="C3439" t="str">
            <v>010146</v>
          </cell>
          <cell r="D3439" t="str">
            <v>Servente</v>
          </cell>
          <cell r="E3439" t="str">
            <v>h</v>
          </cell>
          <cell r="F3439">
            <v>1.4</v>
          </cell>
        </row>
        <row r="3440">
          <cell r="B3440" t="str">
            <v>080102</v>
          </cell>
          <cell r="C3440" t="str">
            <v>026560</v>
          </cell>
          <cell r="D3440" t="str">
            <v>Prego - preco medio das bitolas</v>
          </cell>
          <cell r="E3440" t="str">
            <v>kg</v>
          </cell>
          <cell r="F3440">
            <v>0.2</v>
          </cell>
        </row>
        <row r="3441">
          <cell r="B3441" t="str">
            <v>080102</v>
          </cell>
          <cell r="C3441" t="str">
            <v>030111</v>
          </cell>
          <cell r="D3441" t="str">
            <v>Porta lisa de cedro 0.70x2.10m</v>
          </cell>
          <cell r="E3441" t="str">
            <v>un</v>
          </cell>
          <cell r="F3441">
            <v>1</v>
          </cell>
        </row>
        <row r="3442">
          <cell r="B3442" t="str">
            <v>080102</v>
          </cell>
          <cell r="C3442" t="str">
            <v>021023</v>
          </cell>
          <cell r="D3442" t="str">
            <v>Taco para fixacao de batente/rodape</v>
          </cell>
          <cell r="E3442" t="str">
            <v>un</v>
          </cell>
          <cell r="F3442">
            <v>6</v>
          </cell>
        </row>
        <row r="3443">
          <cell r="B3443" t="str">
            <v>080102</v>
          </cell>
          <cell r="C3443" t="str">
            <v>030128</v>
          </cell>
          <cell r="D3443" t="str">
            <v>Guarnicao peroba 5cm para porta 1fl.</v>
          </cell>
          <cell r="E3443" t="str">
            <v>un</v>
          </cell>
          <cell r="F3443">
            <v>2</v>
          </cell>
        </row>
        <row r="3444">
          <cell r="B3444" t="str">
            <v>080102</v>
          </cell>
          <cell r="C3444" t="str">
            <v>031504</v>
          </cell>
          <cell r="D3444" t="str">
            <v>Dobradica de ferro para porta interna</v>
          </cell>
          <cell r="E3444" t="str">
            <v>un</v>
          </cell>
          <cell r="F3444">
            <v>3</v>
          </cell>
        </row>
        <row r="3445">
          <cell r="B3445" t="str">
            <v>080102</v>
          </cell>
          <cell r="C3445" t="str">
            <v>031507</v>
          </cell>
          <cell r="D3445" t="str">
            <v>Fechadura completa para porta interna</v>
          </cell>
          <cell r="E3445" t="str">
            <v>un</v>
          </cell>
          <cell r="F3445">
            <v>1</v>
          </cell>
        </row>
        <row r="3446">
          <cell r="B3446" t="str">
            <v>080103</v>
          </cell>
          <cell r="C3446" t="str">
            <v>010111</v>
          </cell>
          <cell r="D3446" t="str">
            <v>Carpinteiro</v>
          </cell>
          <cell r="E3446" t="str">
            <v>h</v>
          </cell>
          <cell r="F3446">
            <v>3.75</v>
          </cell>
        </row>
        <row r="3447">
          <cell r="B3447" t="str">
            <v>080103</v>
          </cell>
          <cell r="C3447" t="str">
            <v>030128</v>
          </cell>
          <cell r="D3447" t="str">
            <v>Guarnicao peroba 5cm para porta 1fl.</v>
          </cell>
          <cell r="E3447" t="str">
            <v>un</v>
          </cell>
          <cell r="F3447">
            <v>2</v>
          </cell>
        </row>
        <row r="3448">
          <cell r="B3448" t="str">
            <v>080103</v>
          </cell>
          <cell r="C3448" t="str">
            <v>010139</v>
          </cell>
          <cell r="D3448" t="str">
            <v>Pedreiro</v>
          </cell>
          <cell r="E3448" t="str">
            <v>h</v>
          </cell>
          <cell r="F3448">
            <v>1.4</v>
          </cell>
        </row>
        <row r="3449">
          <cell r="B3449" t="str">
            <v>080103</v>
          </cell>
          <cell r="C3449" t="str">
            <v>026512</v>
          </cell>
          <cell r="D3449" t="str">
            <v>Parafuso para madeira de 80mm</v>
          </cell>
          <cell r="E3449" t="str">
            <v>un</v>
          </cell>
          <cell r="F3449">
            <v>8</v>
          </cell>
        </row>
        <row r="3450">
          <cell r="B3450" t="str">
            <v>080103</v>
          </cell>
          <cell r="C3450" t="str">
            <v>026560</v>
          </cell>
          <cell r="D3450" t="str">
            <v>Prego - preco medio das bitolas</v>
          </cell>
          <cell r="E3450" t="str">
            <v>kg</v>
          </cell>
          <cell r="F3450">
            <v>0.2</v>
          </cell>
        </row>
        <row r="3451">
          <cell r="B3451" t="str">
            <v>080103</v>
          </cell>
          <cell r="C3451" t="str">
            <v>020505</v>
          </cell>
          <cell r="D3451" t="str">
            <v>Cal hidratada</v>
          </cell>
          <cell r="E3451" t="str">
            <v>kg</v>
          </cell>
          <cell r="F3451">
            <v>1.72</v>
          </cell>
        </row>
        <row r="3452">
          <cell r="B3452" t="str">
            <v>080103</v>
          </cell>
          <cell r="C3452" t="str">
            <v>020579</v>
          </cell>
          <cell r="D3452" t="str">
            <v>Areia media</v>
          </cell>
          <cell r="E3452" t="str">
            <v>m3</v>
          </cell>
          <cell r="F3452">
            <v>1.06E-2</v>
          </cell>
        </row>
        <row r="3453">
          <cell r="B3453" t="str">
            <v>080103</v>
          </cell>
          <cell r="C3453" t="str">
            <v>021023</v>
          </cell>
          <cell r="D3453" t="str">
            <v>Taco para fixacao de batente/rodape</v>
          </cell>
          <cell r="E3453" t="str">
            <v>un</v>
          </cell>
          <cell r="F3453">
            <v>6</v>
          </cell>
        </row>
        <row r="3454">
          <cell r="B3454" t="str">
            <v>080103</v>
          </cell>
          <cell r="C3454" t="str">
            <v>010146</v>
          </cell>
          <cell r="D3454" t="str">
            <v>Servente</v>
          </cell>
          <cell r="E3454" t="str">
            <v>h</v>
          </cell>
          <cell r="F3454">
            <v>1.4</v>
          </cell>
        </row>
        <row r="3455">
          <cell r="B3455" t="str">
            <v>080103</v>
          </cell>
          <cell r="C3455" t="str">
            <v>020508</v>
          </cell>
          <cell r="D3455" t="str">
            <v>Cimento portland</v>
          </cell>
          <cell r="E3455" t="str">
            <v>kg</v>
          </cell>
          <cell r="F3455">
            <v>1.72</v>
          </cell>
        </row>
        <row r="3456">
          <cell r="B3456" t="str">
            <v>080103</v>
          </cell>
          <cell r="C3456" t="str">
            <v>030112</v>
          </cell>
          <cell r="D3456" t="str">
            <v>Porta lisa de cedro 0.80x2.10m</v>
          </cell>
          <cell r="E3456" t="str">
            <v>un</v>
          </cell>
          <cell r="F3456">
            <v>1</v>
          </cell>
        </row>
        <row r="3457">
          <cell r="B3457" t="str">
            <v>080103</v>
          </cell>
          <cell r="C3457" t="str">
            <v>030125</v>
          </cell>
          <cell r="D3457" t="str">
            <v>Batente de peroba para porta 1fl.</v>
          </cell>
          <cell r="E3457" t="str">
            <v>un</v>
          </cell>
          <cell r="F3457">
            <v>1</v>
          </cell>
        </row>
        <row r="3458">
          <cell r="B3458" t="str">
            <v>080103</v>
          </cell>
          <cell r="C3458" t="str">
            <v>010112</v>
          </cell>
          <cell r="D3458" t="str">
            <v>Ajudante de carpinteiro</v>
          </cell>
          <cell r="E3458" t="str">
            <v>h</v>
          </cell>
          <cell r="F3458">
            <v>3.75</v>
          </cell>
        </row>
        <row r="3459">
          <cell r="B3459" t="str">
            <v>080103</v>
          </cell>
          <cell r="C3459" t="str">
            <v>031504</v>
          </cell>
          <cell r="D3459" t="str">
            <v>Dobradica de ferro para porta interna</v>
          </cell>
          <cell r="E3459" t="str">
            <v>un</v>
          </cell>
          <cell r="F3459">
            <v>3</v>
          </cell>
        </row>
        <row r="3460">
          <cell r="B3460" t="str">
            <v>080103</v>
          </cell>
          <cell r="C3460" t="str">
            <v>031507</v>
          </cell>
          <cell r="D3460" t="str">
            <v>Fechadura completa para porta interna</v>
          </cell>
          <cell r="E3460" t="str">
            <v>un</v>
          </cell>
          <cell r="F3460">
            <v>1</v>
          </cell>
        </row>
        <row r="3461">
          <cell r="B3461" t="str">
            <v>080104</v>
          </cell>
          <cell r="C3461" t="str">
            <v>010111</v>
          </cell>
          <cell r="D3461" t="str">
            <v>Carpinteiro</v>
          </cell>
          <cell r="E3461" t="str">
            <v>h</v>
          </cell>
          <cell r="F3461">
            <v>3.75</v>
          </cell>
        </row>
        <row r="3462">
          <cell r="B3462" t="str">
            <v>080104</v>
          </cell>
          <cell r="C3462" t="str">
            <v>030128</v>
          </cell>
          <cell r="D3462" t="str">
            <v>Guarnicao peroba 5cm para porta 1fl.</v>
          </cell>
          <cell r="E3462" t="str">
            <v>un</v>
          </cell>
          <cell r="F3462">
            <v>2</v>
          </cell>
        </row>
        <row r="3463">
          <cell r="B3463" t="str">
            <v>080104</v>
          </cell>
          <cell r="C3463" t="str">
            <v>031504</v>
          </cell>
          <cell r="D3463" t="str">
            <v>Dobradica de ferro para porta interna</v>
          </cell>
          <cell r="E3463" t="str">
            <v>un</v>
          </cell>
          <cell r="F3463">
            <v>3</v>
          </cell>
        </row>
        <row r="3464">
          <cell r="B3464" t="str">
            <v>080104</v>
          </cell>
          <cell r="C3464" t="str">
            <v>010139</v>
          </cell>
          <cell r="D3464" t="str">
            <v>Pedreiro</v>
          </cell>
          <cell r="E3464" t="str">
            <v>h</v>
          </cell>
          <cell r="F3464">
            <v>1.4</v>
          </cell>
        </row>
        <row r="3465">
          <cell r="B3465" t="str">
            <v>080104</v>
          </cell>
          <cell r="C3465" t="str">
            <v>031507</v>
          </cell>
          <cell r="D3465" t="str">
            <v>Fechadura completa para porta interna</v>
          </cell>
          <cell r="E3465" t="str">
            <v>un</v>
          </cell>
          <cell r="F3465">
            <v>1</v>
          </cell>
        </row>
        <row r="3466">
          <cell r="B3466" t="str">
            <v>080104</v>
          </cell>
          <cell r="C3466" t="str">
            <v>020505</v>
          </cell>
          <cell r="D3466" t="str">
            <v>Cal hidratada</v>
          </cell>
          <cell r="E3466" t="str">
            <v>kg</v>
          </cell>
          <cell r="F3466">
            <v>1.72</v>
          </cell>
        </row>
        <row r="3467">
          <cell r="B3467" t="str">
            <v>080104</v>
          </cell>
          <cell r="C3467" t="str">
            <v>020579</v>
          </cell>
          <cell r="D3467" t="str">
            <v>Areia media</v>
          </cell>
          <cell r="E3467" t="str">
            <v>m3</v>
          </cell>
          <cell r="F3467">
            <v>1.06E-2</v>
          </cell>
        </row>
        <row r="3468">
          <cell r="B3468" t="str">
            <v>080104</v>
          </cell>
          <cell r="C3468" t="str">
            <v>021023</v>
          </cell>
          <cell r="D3468" t="str">
            <v>Taco para fixacao de batente/rodape</v>
          </cell>
          <cell r="E3468" t="str">
            <v>un</v>
          </cell>
          <cell r="F3468">
            <v>6</v>
          </cell>
        </row>
        <row r="3469">
          <cell r="B3469" t="str">
            <v>080104</v>
          </cell>
          <cell r="C3469" t="str">
            <v>026512</v>
          </cell>
          <cell r="D3469" t="str">
            <v>Parafuso para madeira de 80mm</v>
          </cell>
          <cell r="E3469" t="str">
            <v>un</v>
          </cell>
          <cell r="F3469">
            <v>8</v>
          </cell>
        </row>
        <row r="3470">
          <cell r="B3470" t="str">
            <v>080104</v>
          </cell>
          <cell r="C3470" t="str">
            <v>026560</v>
          </cell>
          <cell r="D3470" t="str">
            <v>Prego - preco medio das bitolas</v>
          </cell>
          <cell r="E3470" t="str">
            <v>kg</v>
          </cell>
          <cell r="F3470">
            <v>0.2</v>
          </cell>
        </row>
        <row r="3471">
          <cell r="B3471" t="str">
            <v>080104</v>
          </cell>
          <cell r="C3471" t="str">
            <v>030113</v>
          </cell>
          <cell r="D3471" t="str">
            <v>Porta lisa de cedro 0.90x2.10m</v>
          </cell>
          <cell r="E3471" t="str">
            <v>un</v>
          </cell>
          <cell r="F3471">
            <v>1</v>
          </cell>
        </row>
        <row r="3472">
          <cell r="B3472" t="str">
            <v>080104</v>
          </cell>
          <cell r="C3472" t="str">
            <v>030125</v>
          </cell>
          <cell r="D3472" t="str">
            <v>Batente de peroba para porta 1fl.</v>
          </cell>
          <cell r="E3472" t="str">
            <v>un</v>
          </cell>
          <cell r="F3472">
            <v>1</v>
          </cell>
        </row>
        <row r="3473">
          <cell r="B3473" t="str">
            <v>080104</v>
          </cell>
          <cell r="C3473" t="str">
            <v>010112</v>
          </cell>
          <cell r="D3473" t="str">
            <v>Ajudante de carpinteiro</v>
          </cell>
          <cell r="E3473" t="str">
            <v>h</v>
          </cell>
          <cell r="F3473">
            <v>3.75</v>
          </cell>
        </row>
        <row r="3474">
          <cell r="B3474" t="str">
            <v>080104</v>
          </cell>
          <cell r="C3474" t="str">
            <v>010146</v>
          </cell>
          <cell r="D3474" t="str">
            <v>Servente</v>
          </cell>
          <cell r="E3474" t="str">
            <v>h</v>
          </cell>
          <cell r="F3474">
            <v>1.4</v>
          </cell>
        </row>
        <row r="3475">
          <cell r="B3475" t="str">
            <v>080104</v>
          </cell>
          <cell r="C3475" t="str">
            <v>020508</v>
          </cell>
          <cell r="D3475" t="str">
            <v>Cimento portland</v>
          </cell>
          <cell r="E3475" t="str">
            <v>kg</v>
          </cell>
          <cell r="F3475">
            <v>1.72</v>
          </cell>
        </row>
        <row r="3476">
          <cell r="B3476" t="str">
            <v>080106</v>
          </cell>
          <cell r="C3476" t="str">
            <v>010111</v>
          </cell>
          <cell r="D3476" t="str">
            <v>Carpinteiro</v>
          </cell>
          <cell r="E3476" t="str">
            <v>h</v>
          </cell>
          <cell r="F3476">
            <v>6</v>
          </cell>
        </row>
        <row r="3477">
          <cell r="B3477" t="str">
            <v>080106</v>
          </cell>
          <cell r="C3477" t="str">
            <v>010112</v>
          </cell>
          <cell r="D3477" t="str">
            <v>Ajudante de carpinteiro</v>
          </cell>
          <cell r="E3477" t="str">
            <v>h</v>
          </cell>
          <cell r="F3477">
            <v>6</v>
          </cell>
        </row>
        <row r="3478">
          <cell r="B3478" t="str">
            <v>080106</v>
          </cell>
          <cell r="C3478" t="str">
            <v>010139</v>
          </cell>
          <cell r="D3478" t="str">
            <v>Pedreiro</v>
          </cell>
          <cell r="E3478" t="str">
            <v>h</v>
          </cell>
          <cell r="F3478">
            <v>2</v>
          </cell>
        </row>
        <row r="3479">
          <cell r="B3479" t="str">
            <v>080106</v>
          </cell>
          <cell r="C3479" t="str">
            <v>010146</v>
          </cell>
          <cell r="D3479" t="str">
            <v>Servente</v>
          </cell>
          <cell r="E3479" t="str">
            <v>h</v>
          </cell>
          <cell r="F3479">
            <v>2</v>
          </cell>
        </row>
        <row r="3480">
          <cell r="B3480" t="str">
            <v>080106</v>
          </cell>
          <cell r="C3480" t="str">
            <v>020505</v>
          </cell>
          <cell r="D3480" t="str">
            <v>Cal hidratada</v>
          </cell>
          <cell r="E3480" t="str">
            <v>kg</v>
          </cell>
          <cell r="F3480">
            <v>1.72</v>
          </cell>
        </row>
        <row r="3481">
          <cell r="B3481" t="str">
            <v>080106</v>
          </cell>
          <cell r="C3481" t="str">
            <v>020508</v>
          </cell>
          <cell r="D3481" t="str">
            <v>Cimento portland</v>
          </cell>
          <cell r="E3481" t="str">
            <v>kg</v>
          </cell>
          <cell r="F3481">
            <v>1.72</v>
          </cell>
        </row>
        <row r="3482">
          <cell r="B3482" t="str">
            <v>080106</v>
          </cell>
          <cell r="C3482" t="str">
            <v>020579</v>
          </cell>
          <cell r="D3482" t="str">
            <v>Areia media</v>
          </cell>
          <cell r="E3482" t="str">
            <v>m3</v>
          </cell>
          <cell r="F3482">
            <v>1.06E-2</v>
          </cell>
        </row>
        <row r="3483">
          <cell r="B3483" t="str">
            <v>080106</v>
          </cell>
          <cell r="C3483" t="str">
            <v>021023</v>
          </cell>
          <cell r="D3483" t="str">
            <v>Taco para fixacao de batente/rodape</v>
          </cell>
          <cell r="E3483" t="str">
            <v>un</v>
          </cell>
          <cell r="F3483">
            <v>6</v>
          </cell>
        </row>
        <row r="3484">
          <cell r="B3484" t="str">
            <v>080106</v>
          </cell>
          <cell r="C3484" t="str">
            <v>031504</v>
          </cell>
          <cell r="D3484" t="str">
            <v>Dobradica de ferro para porta interna</v>
          </cell>
          <cell r="E3484" t="str">
            <v>un</v>
          </cell>
          <cell r="F3484">
            <v>6</v>
          </cell>
        </row>
        <row r="3485">
          <cell r="B3485" t="str">
            <v>080106</v>
          </cell>
          <cell r="C3485" t="str">
            <v>026560</v>
          </cell>
          <cell r="D3485" t="str">
            <v>Prego - preco medio das bitolas</v>
          </cell>
          <cell r="E3485" t="str">
            <v>kg</v>
          </cell>
          <cell r="F3485">
            <v>0.4</v>
          </cell>
        </row>
        <row r="3486">
          <cell r="B3486" t="str">
            <v>080106</v>
          </cell>
          <cell r="C3486" t="str">
            <v>030110</v>
          </cell>
          <cell r="D3486" t="str">
            <v>Porta lisa de cedro 0.60x2.10m</v>
          </cell>
          <cell r="E3486" t="str">
            <v>un</v>
          </cell>
          <cell r="F3486">
            <v>2</v>
          </cell>
        </row>
        <row r="3487">
          <cell r="B3487" t="str">
            <v>080106</v>
          </cell>
          <cell r="C3487" t="str">
            <v>030126</v>
          </cell>
          <cell r="D3487" t="str">
            <v>Batente de peroba para porta 2fl.</v>
          </cell>
          <cell r="E3487" t="str">
            <v>un</v>
          </cell>
          <cell r="F3487">
            <v>1</v>
          </cell>
        </row>
        <row r="3488">
          <cell r="B3488" t="str">
            <v>080106</v>
          </cell>
          <cell r="C3488" t="str">
            <v>030129</v>
          </cell>
          <cell r="D3488" t="str">
            <v>Guarnicao peroba 5cm para porta 2fl.</v>
          </cell>
          <cell r="E3488" t="str">
            <v>un</v>
          </cell>
          <cell r="F3488">
            <v>2</v>
          </cell>
        </row>
        <row r="3489">
          <cell r="B3489" t="str">
            <v>080106</v>
          </cell>
          <cell r="C3489" t="str">
            <v>026512</v>
          </cell>
          <cell r="D3489" t="str">
            <v>Parafuso para madeira de 80mm</v>
          </cell>
          <cell r="E3489" t="str">
            <v>un</v>
          </cell>
          <cell r="F3489">
            <v>8</v>
          </cell>
        </row>
        <row r="3490">
          <cell r="B3490" t="str">
            <v>080106</v>
          </cell>
          <cell r="C3490" t="str">
            <v>031507</v>
          </cell>
          <cell r="D3490" t="str">
            <v>Fechadura completa para porta interna</v>
          </cell>
          <cell r="E3490" t="str">
            <v>un</v>
          </cell>
          <cell r="F3490">
            <v>1</v>
          </cell>
        </row>
        <row r="3491">
          <cell r="B3491" t="str">
            <v>080106</v>
          </cell>
          <cell r="C3491" t="str">
            <v>031509</v>
          </cell>
          <cell r="D3491" t="str">
            <v>Fecho de alavanca de ferr0 de 22cm</v>
          </cell>
          <cell r="E3491" t="str">
            <v>un</v>
          </cell>
          <cell r="F3491">
            <v>2</v>
          </cell>
        </row>
        <row r="3492">
          <cell r="B3492" t="str">
            <v>080107</v>
          </cell>
          <cell r="C3492" t="str">
            <v>010111</v>
          </cell>
          <cell r="D3492" t="str">
            <v>Carpinteiro</v>
          </cell>
          <cell r="E3492" t="str">
            <v>h</v>
          </cell>
          <cell r="F3492">
            <v>6</v>
          </cell>
        </row>
        <row r="3493">
          <cell r="B3493" t="str">
            <v>080107</v>
          </cell>
          <cell r="C3493" t="str">
            <v>010112</v>
          </cell>
          <cell r="D3493" t="str">
            <v>Ajudante de carpinteiro</v>
          </cell>
          <cell r="E3493" t="str">
            <v>h</v>
          </cell>
          <cell r="F3493">
            <v>6</v>
          </cell>
        </row>
        <row r="3494">
          <cell r="B3494" t="str">
            <v>080107</v>
          </cell>
          <cell r="C3494" t="str">
            <v>010139</v>
          </cell>
          <cell r="D3494" t="str">
            <v>Pedreiro</v>
          </cell>
          <cell r="E3494" t="str">
            <v>h</v>
          </cell>
          <cell r="F3494">
            <v>2</v>
          </cell>
        </row>
        <row r="3495">
          <cell r="B3495" t="str">
            <v>080107</v>
          </cell>
          <cell r="C3495" t="str">
            <v>010146</v>
          </cell>
          <cell r="D3495" t="str">
            <v>Servente</v>
          </cell>
          <cell r="E3495" t="str">
            <v>h</v>
          </cell>
          <cell r="F3495">
            <v>2</v>
          </cell>
        </row>
        <row r="3496">
          <cell r="B3496" t="str">
            <v>080107</v>
          </cell>
          <cell r="C3496" t="str">
            <v>020505</v>
          </cell>
          <cell r="D3496" t="str">
            <v>Cal hidratada</v>
          </cell>
          <cell r="E3496" t="str">
            <v>kg</v>
          </cell>
          <cell r="F3496">
            <v>1.72</v>
          </cell>
        </row>
        <row r="3497">
          <cell r="B3497" t="str">
            <v>080107</v>
          </cell>
          <cell r="C3497" t="str">
            <v>026560</v>
          </cell>
          <cell r="D3497" t="str">
            <v>Prego - preco medio das bitolas</v>
          </cell>
          <cell r="E3497" t="str">
            <v>kg</v>
          </cell>
          <cell r="F3497">
            <v>0.4</v>
          </cell>
        </row>
        <row r="3498">
          <cell r="B3498" t="str">
            <v>080107</v>
          </cell>
          <cell r="C3498" t="str">
            <v>020579</v>
          </cell>
          <cell r="D3498" t="str">
            <v>Areia media</v>
          </cell>
          <cell r="E3498" t="str">
            <v>m3</v>
          </cell>
          <cell r="F3498">
            <v>1.06E-2</v>
          </cell>
        </row>
        <row r="3499">
          <cell r="B3499" t="str">
            <v>080107</v>
          </cell>
          <cell r="C3499" t="str">
            <v>021023</v>
          </cell>
          <cell r="D3499" t="str">
            <v>Taco para fixacao de batente/rodape</v>
          </cell>
          <cell r="E3499" t="str">
            <v>un</v>
          </cell>
          <cell r="F3499">
            <v>6</v>
          </cell>
        </row>
        <row r="3500">
          <cell r="B3500" t="str">
            <v>080107</v>
          </cell>
          <cell r="C3500" t="str">
            <v>031504</v>
          </cell>
          <cell r="D3500" t="str">
            <v>Dobradica de ferro para porta interna</v>
          </cell>
          <cell r="E3500" t="str">
            <v>un</v>
          </cell>
          <cell r="F3500">
            <v>6</v>
          </cell>
        </row>
        <row r="3501">
          <cell r="B3501" t="str">
            <v>080107</v>
          </cell>
          <cell r="C3501" t="str">
            <v>031507</v>
          </cell>
          <cell r="D3501" t="str">
            <v>Fechadura completa para porta interna</v>
          </cell>
          <cell r="E3501" t="str">
            <v>un</v>
          </cell>
          <cell r="F3501">
            <v>1</v>
          </cell>
        </row>
        <row r="3502">
          <cell r="B3502" t="str">
            <v>080107</v>
          </cell>
          <cell r="C3502" t="str">
            <v>020508</v>
          </cell>
          <cell r="D3502" t="str">
            <v>Cimento portland</v>
          </cell>
          <cell r="E3502" t="str">
            <v>kg</v>
          </cell>
          <cell r="F3502">
            <v>1.72</v>
          </cell>
        </row>
        <row r="3503">
          <cell r="B3503" t="str">
            <v>080107</v>
          </cell>
          <cell r="C3503" t="str">
            <v>030126</v>
          </cell>
          <cell r="D3503" t="str">
            <v>Batente de peroba para porta 2fl.</v>
          </cell>
          <cell r="E3503" t="str">
            <v>un</v>
          </cell>
          <cell r="F3503">
            <v>1</v>
          </cell>
        </row>
        <row r="3504">
          <cell r="B3504" t="str">
            <v>080107</v>
          </cell>
          <cell r="C3504" t="str">
            <v>030129</v>
          </cell>
          <cell r="D3504" t="str">
            <v>Guarnicao peroba 5cm para porta 2fl.</v>
          </cell>
          <cell r="E3504" t="str">
            <v>un</v>
          </cell>
          <cell r="F3504">
            <v>2</v>
          </cell>
        </row>
        <row r="3505">
          <cell r="B3505" t="str">
            <v>080107</v>
          </cell>
          <cell r="C3505" t="str">
            <v>026512</v>
          </cell>
          <cell r="D3505" t="str">
            <v>Parafuso para madeira de 80mm</v>
          </cell>
          <cell r="E3505" t="str">
            <v>un</v>
          </cell>
          <cell r="F3505">
            <v>8</v>
          </cell>
        </row>
        <row r="3506">
          <cell r="B3506" t="str">
            <v>080107</v>
          </cell>
          <cell r="C3506" t="str">
            <v>030111</v>
          </cell>
          <cell r="D3506" t="str">
            <v>Porta lisa de cedro 0.70x2.10m</v>
          </cell>
          <cell r="E3506" t="str">
            <v>un</v>
          </cell>
          <cell r="F3506">
            <v>2</v>
          </cell>
        </row>
        <row r="3507">
          <cell r="B3507" t="str">
            <v>080107</v>
          </cell>
          <cell r="C3507" t="str">
            <v>031509</v>
          </cell>
          <cell r="D3507" t="str">
            <v>Fecho de alavanca de ferr0 de 22cm</v>
          </cell>
          <cell r="E3507" t="str">
            <v>un</v>
          </cell>
          <cell r="F3507">
            <v>2</v>
          </cell>
        </row>
        <row r="3508">
          <cell r="B3508" t="str">
            <v>080108</v>
          </cell>
          <cell r="C3508" t="str">
            <v>010111</v>
          </cell>
          <cell r="D3508" t="str">
            <v>Carpinteiro</v>
          </cell>
          <cell r="E3508" t="str">
            <v>h</v>
          </cell>
          <cell r="F3508">
            <v>6</v>
          </cell>
        </row>
        <row r="3509">
          <cell r="B3509" t="str">
            <v>080108</v>
          </cell>
          <cell r="C3509" t="str">
            <v>010112</v>
          </cell>
          <cell r="D3509" t="str">
            <v>Ajudante de carpinteiro</v>
          </cell>
          <cell r="E3509" t="str">
            <v>h</v>
          </cell>
          <cell r="F3509">
            <v>6</v>
          </cell>
        </row>
        <row r="3510">
          <cell r="B3510" t="str">
            <v>080108</v>
          </cell>
          <cell r="C3510" t="str">
            <v>021023</v>
          </cell>
          <cell r="D3510" t="str">
            <v>Taco para fixacao de batente/rodape</v>
          </cell>
          <cell r="E3510" t="str">
            <v>un</v>
          </cell>
          <cell r="F3510">
            <v>6</v>
          </cell>
        </row>
        <row r="3511">
          <cell r="B3511" t="str">
            <v>080108</v>
          </cell>
          <cell r="C3511" t="str">
            <v>010146</v>
          </cell>
          <cell r="D3511" t="str">
            <v>Servente</v>
          </cell>
          <cell r="E3511" t="str">
            <v>h</v>
          </cell>
          <cell r="F3511">
            <v>2</v>
          </cell>
        </row>
        <row r="3512">
          <cell r="B3512" t="str">
            <v>080108</v>
          </cell>
          <cell r="C3512" t="str">
            <v>020505</v>
          </cell>
          <cell r="D3512" t="str">
            <v>Cal hidratada</v>
          </cell>
          <cell r="E3512" t="str">
            <v>kg</v>
          </cell>
          <cell r="F3512">
            <v>1.72</v>
          </cell>
        </row>
        <row r="3513">
          <cell r="B3513" t="str">
            <v>080108</v>
          </cell>
          <cell r="C3513" t="str">
            <v>030112</v>
          </cell>
          <cell r="D3513" t="str">
            <v>Porta lisa de cedro 0.80x2.10m</v>
          </cell>
          <cell r="E3513" t="str">
            <v>un</v>
          </cell>
          <cell r="F3513">
            <v>2</v>
          </cell>
        </row>
        <row r="3514">
          <cell r="B3514" t="str">
            <v>080108</v>
          </cell>
          <cell r="C3514" t="str">
            <v>020508</v>
          </cell>
          <cell r="D3514" t="str">
            <v>Cimento portland</v>
          </cell>
          <cell r="E3514" t="str">
            <v>kg</v>
          </cell>
          <cell r="F3514">
            <v>1.72</v>
          </cell>
        </row>
        <row r="3515">
          <cell r="B3515" t="str">
            <v>080108</v>
          </cell>
          <cell r="C3515" t="str">
            <v>010139</v>
          </cell>
          <cell r="D3515" t="str">
            <v>Pedreiro</v>
          </cell>
          <cell r="E3515" t="str">
            <v>h</v>
          </cell>
          <cell r="F3515">
            <v>2</v>
          </cell>
        </row>
        <row r="3516">
          <cell r="B3516" t="str">
            <v>080108</v>
          </cell>
          <cell r="C3516" t="str">
            <v>026512</v>
          </cell>
          <cell r="D3516" t="str">
            <v>Parafuso para madeira de 80mm</v>
          </cell>
          <cell r="E3516" t="str">
            <v>un</v>
          </cell>
          <cell r="F3516">
            <v>8</v>
          </cell>
        </row>
        <row r="3517">
          <cell r="B3517" t="str">
            <v>080108</v>
          </cell>
          <cell r="C3517" t="str">
            <v>026560</v>
          </cell>
          <cell r="D3517" t="str">
            <v>Prego - preco medio das bitolas</v>
          </cell>
          <cell r="E3517" t="str">
            <v>kg</v>
          </cell>
          <cell r="F3517">
            <v>0.4</v>
          </cell>
        </row>
        <row r="3518">
          <cell r="B3518" t="str">
            <v>080108</v>
          </cell>
          <cell r="C3518" t="str">
            <v>020579</v>
          </cell>
          <cell r="D3518" t="str">
            <v>Areia media</v>
          </cell>
          <cell r="E3518" t="str">
            <v>m3</v>
          </cell>
          <cell r="F3518">
            <v>1.06E-2</v>
          </cell>
        </row>
        <row r="3519">
          <cell r="B3519" t="str">
            <v>080108</v>
          </cell>
          <cell r="C3519" t="str">
            <v>030126</v>
          </cell>
          <cell r="D3519" t="str">
            <v>Batente de peroba para porta 2fl.</v>
          </cell>
          <cell r="E3519" t="str">
            <v>un</v>
          </cell>
          <cell r="F3519">
            <v>1</v>
          </cell>
        </row>
        <row r="3520">
          <cell r="B3520" t="str">
            <v>080108</v>
          </cell>
          <cell r="C3520" t="str">
            <v>030129</v>
          </cell>
          <cell r="D3520" t="str">
            <v>Guarnicao peroba 5cm para porta 2fl.</v>
          </cell>
          <cell r="E3520" t="str">
            <v>un</v>
          </cell>
          <cell r="F3520">
            <v>2</v>
          </cell>
        </row>
        <row r="3521">
          <cell r="B3521" t="str">
            <v>080108</v>
          </cell>
          <cell r="C3521" t="str">
            <v>031504</v>
          </cell>
          <cell r="D3521" t="str">
            <v>Dobradica de ferro para porta interna</v>
          </cell>
          <cell r="E3521" t="str">
            <v>un</v>
          </cell>
          <cell r="F3521">
            <v>6</v>
          </cell>
        </row>
        <row r="3522">
          <cell r="B3522" t="str">
            <v>080108</v>
          </cell>
          <cell r="C3522" t="str">
            <v>031507</v>
          </cell>
          <cell r="D3522" t="str">
            <v>Fechadura completa para porta interna</v>
          </cell>
          <cell r="E3522" t="str">
            <v>un</v>
          </cell>
          <cell r="F3522">
            <v>1</v>
          </cell>
        </row>
        <row r="3523">
          <cell r="B3523" t="str">
            <v>080108</v>
          </cell>
          <cell r="C3523" t="str">
            <v>031509</v>
          </cell>
          <cell r="D3523" t="str">
            <v>Fecho de alavanca de ferr0 de 22cm</v>
          </cell>
          <cell r="E3523" t="str">
            <v>un</v>
          </cell>
          <cell r="F3523">
            <v>2</v>
          </cell>
        </row>
        <row r="3524">
          <cell r="B3524" t="str">
            <v>080109</v>
          </cell>
          <cell r="C3524" t="str">
            <v>010111</v>
          </cell>
          <cell r="D3524" t="str">
            <v>Carpinteiro</v>
          </cell>
          <cell r="E3524" t="str">
            <v>h</v>
          </cell>
          <cell r="F3524">
            <v>6</v>
          </cell>
        </row>
        <row r="3525">
          <cell r="B3525" t="str">
            <v>080109</v>
          </cell>
          <cell r="C3525" t="str">
            <v>020579</v>
          </cell>
          <cell r="D3525" t="str">
            <v>Areia media</v>
          </cell>
          <cell r="E3525" t="str">
            <v>m3</v>
          </cell>
          <cell r="F3525">
            <v>1.06E-2</v>
          </cell>
        </row>
        <row r="3526">
          <cell r="B3526" t="str">
            <v>080109</v>
          </cell>
          <cell r="C3526" t="str">
            <v>021023</v>
          </cell>
          <cell r="D3526" t="str">
            <v>Taco para fixacao de batente/rodape</v>
          </cell>
          <cell r="E3526" t="str">
            <v>un</v>
          </cell>
          <cell r="F3526">
            <v>6</v>
          </cell>
        </row>
        <row r="3527">
          <cell r="B3527" t="str">
            <v>080109</v>
          </cell>
          <cell r="C3527" t="str">
            <v>010139</v>
          </cell>
          <cell r="D3527" t="str">
            <v>Pedreiro</v>
          </cell>
          <cell r="E3527" t="str">
            <v>h</v>
          </cell>
          <cell r="F3527">
            <v>2</v>
          </cell>
        </row>
        <row r="3528">
          <cell r="B3528" t="str">
            <v>080109</v>
          </cell>
          <cell r="C3528" t="str">
            <v>020505</v>
          </cell>
          <cell r="D3528" t="str">
            <v>Cal hidratada</v>
          </cell>
          <cell r="E3528" t="str">
            <v>kg</v>
          </cell>
          <cell r="F3528">
            <v>1.72</v>
          </cell>
        </row>
        <row r="3529">
          <cell r="B3529" t="str">
            <v>080109</v>
          </cell>
          <cell r="C3529" t="str">
            <v>020508</v>
          </cell>
          <cell r="D3529" t="str">
            <v>Cimento portland</v>
          </cell>
          <cell r="E3529" t="str">
            <v>kg</v>
          </cell>
          <cell r="F3529">
            <v>1.72</v>
          </cell>
        </row>
        <row r="3530">
          <cell r="B3530" t="str">
            <v>080109</v>
          </cell>
          <cell r="C3530" t="str">
            <v>010112</v>
          </cell>
          <cell r="D3530" t="str">
            <v>Ajudante de carpinteiro</v>
          </cell>
          <cell r="E3530" t="str">
            <v>h</v>
          </cell>
          <cell r="F3530">
            <v>6</v>
          </cell>
        </row>
        <row r="3531">
          <cell r="B3531" t="str">
            <v>080109</v>
          </cell>
          <cell r="C3531" t="str">
            <v>010146</v>
          </cell>
          <cell r="D3531" t="str">
            <v>Servente</v>
          </cell>
          <cell r="E3531" t="str">
            <v>h</v>
          </cell>
          <cell r="F3531">
            <v>2</v>
          </cell>
        </row>
        <row r="3532">
          <cell r="B3532" t="str">
            <v>080109</v>
          </cell>
          <cell r="C3532" t="str">
            <v>026512</v>
          </cell>
          <cell r="D3532" t="str">
            <v>Parafuso para madeira de 80mm</v>
          </cell>
          <cell r="E3532" t="str">
            <v>un</v>
          </cell>
          <cell r="F3532">
            <v>8</v>
          </cell>
        </row>
        <row r="3533">
          <cell r="B3533" t="str">
            <v>080109</v>
          </cell>
          <cell r="C3533" t="str">
            <v>026560</v>
          </cell>
          <cell r="D3533" t="str">
            <v>Prego - preco medio das bitolas</v>
          </cell>
          <cell r="E3533" t="str">
            <v>kg</v>
          </cell>
          <cell r="F3533">
            <v>0.4</v>
          </cell>
        </row>
        <row r="3534">
          <cell r="B3534" t="str">
            <v>080109</v>
          </cell>
          <cell r="C3534" t="str">
            <v>030113</v>
          </cell>
          <cell r="D3534" t="str">
            <v>Porta lisa de cedro 0.90x2.10m</v>
          </cell>
          <cell r="E3534" t="str">
            <v>un</v>
          </cell>
          <cell r="F3534">
            <v>2</v>
          </cell>
        </row>
        <row r="3535">
          <cell r="B3535" t="str">
            <v>080109</v>
          </cell>
          <cell r="C3535" t="str">
            <v>030126</v>
          </cell>
          <cell r="D3535" t="str">
            <v>Batente de peroba para porta 2fl.</v>
          </cell>
          <cell r="E3535" t="str">
            <v>un</v>
          </cell>
          <cell r="F3535">
            <v>1</v>
          </cell>
        </row>
        <row r="3536">
          <cell r="B3536" t="str">
            <v>080109</v>
          </cell>
          <cell r="C3536" t="str">
            <v>030129</v>
          </cell>
          <cell r="D3536" t="str">
            <v>Guarnicao peroba 5cm para porta 2fl.</v>
          </cell>
          <cell r="E3536" t="str">
            <v>un</v>
          </cell>
          <cell r="F3536">
            <v>2</v>
          </cell>
        </row>
        <row r="3537">
          <cell r="B3537" t="str">
            <v>080109</v>
          </cell>
          <cell r="C3537" t="str">
            <v>031504</v>
          </cell>
          <cell r="D3537" t="str">
            <v>Dobradica de ferro para porta interna</v>
          </cell>
          <cell r="E3537" t="str">
            <v>un</v>
          </cell>
          <cell r="F3537">
            <v>6</v>
          </cell>
        </row>
        <row r="3538">
          <cell r="B3538" t="str">
            <v>080109</v>
          </cell>
          <cell r="C3538" t="str">
            <v>031507</v>
          </cell>
          <cell r="D3538" t="str">
            <v>Fechadura completa para porta interna</v>
          </cell>
          <cell r="E3538" t="str">
            <v>un</v>
          </cell>
          <cell r="F3538">
            <v>1</v>
          </cell>
        </row>
        <row r="3539">
          <cell r="B3539" t="str">
            <v>080109</v>
          </cell>
          <cell r="C3539" t="str">
            <v>031509</v>
          </cell>
          <cell r="D3539" t="str">
            <v>Fecho de alavanca de ferr0 de 22cm</v>
          </cell>
          <cell r="E3539" t="str">
            <v>un</v>
          </cell>
          <cell r="F3539">
            <v>2</v>
          </cell>
        </row>
        <row r="3540">
          <cell r="B3540" t="str">
            <v>080111</v>
          </cell>
          <cell r="C3540" t="str">
            <v>010111</v>
          </cell>
          <cell r="D3540" t="str">
            <v>Carpinteiro</v>
          </cell>
          <cell r="E3540" t="str">
            <v>h</v>
          </cell>
          <cell r="F3540">
            <v>3.75</v>
          </cell>
        </row>
        <row r="3541">
          <cell r="B3541" t="str">
            <v>080111</v>
          </cell>
          <cell r="C3541" t="str">
            <v>010112</v>
          </cell>
          <cell r="D3541" t="str">
            <v>Ajudante de carpinteiro</v>
          </cell>
          <cell r="E3541" t="str">
            <v>h</v>
          </cell>
          <cell r="F3541">
            <v>3.75</v>
          </cell>
        </row>
        <row r="3542">
          <cell r="B3542" t="str">
            <v>080111</v>
          </cell>
          <cell r="C3542" t="str">
            <v>010139</v>
          </cell>
          <cell r="D3542" t="str">
            <v>Pedreiro</v>
          </cell>
          <cell r="E3542" t="str">
            <v>h</v>
          </cell>
          <cell r="F3542">
            <v>1.4</v>
          </cell>
        </row>
        <row r="3543">
          <cell r="B3543" t="str">
            <v>080111</v>
          </cell>
          <cell r="C3543" t="str">
            <v>010146</v>
          </cell>
          <cell r="D3543" t="str">
            <v>Servente</v>
          </cell>
          <cell r="E3543" t="str">
            <v>h</v>
          </cell>
          <cell r="F3543">
            <v>1.4</v>
          </cell>
        </row>
        <row r="3544">
          <cell r="B3544" t="str">
            <v>080111</v>
          </cell>
          <cell r="C3544" t="str">
            <v>020505</v>
          </cell>
          <cell r="D3544" t="str">
            <v>Cal hidratada</v>
          </cell>
          <cell r="E3544" t="str">
            <v>kg</v>
          </cell>
          <cell r="F3544">
            <v>1.72</v>
          </cell>
        </row>
        <row r="3545">
          <cell r="B3545" t="str">
            <v>080111</v>
          </cell>
          <cell r="C3545" t="str">
            <v>020508</v>
          </cell>
          <cell r="D3545" t="str">
            <v>Cimento portland</v>
          </cell>
          <cell r="E3545" t="str">
            <v>kg</v>
          </cell>
          <cell r="F3545">
            <v>1.72</v>
          </cell>
        </row>
        <row r="3546">
          <cell r="B3546" t="str">
            <v>080111</v>
          </cell>
          <cell r="C3546" t="str">
            <v>020579</v>
          </cell>
          <cell r="D3546" t="str">
            <v>Areia media</v>
          </cell>
          <cell r="E3546" t="str">
            <v>m3</v>
          </cell>
          <cell r="F3546">
            <v>1.06E-2</v>
          </cell>
        </row>
        <row r="3547">
          <cell r="B3547" t="str">
            <v>080111</v>
          </cell>
          <cell r="C3547" t="str">
            <v>021023</v>
          </cell>
          <cell r="D3547" t="str">
            <v>Taco para fixacao de batente/rodape</v>
          </cell>
          <cell r="E3547" t="str">
            <v>un</v>
          </cell>
          <cell r="F3547">
            <v>6</v>
          </cell>
        </row>
        <row r="3548">
          <cell r="B3548" t="str">
            <v>080111</v>
          </cell>
          <cell r="C3548" t="str">
            <v>026512</v>
          </cell>
          <cell r="D3548" t="str">
            <v>Parafuso para madeira de 80mm</v>
          </cell>
          <cell r="E3548" t="str">
            <v>un</v>
          </cell>
          <cell r="F3548">
            <v>8</v>
          </cell>
        </row>
        <row r="3549">
          <cell r="B3549" t="str">
            <v>080111</v>
          </cell>
          <cell r="C3549" t="str">
            <v>026560</v>
          </cell>
          <cell r="D3549" t="str">
            <v>Prego - preco medio das bitolas</v>
          </cell>
          <cell r="E3549" t="str">
            <v>kg</v>
          </cell>
          <cell r="F3549">
            <v>0.25</v>
          </cell>
        </row>
        <row r="3550">
          <cell r="B3550" t="str">
            <v>080111</v>
          </cell>
          <cell r="C3550" t="str">
            <v>030112</v>
          </cell>
          <cell r="D3550" t="str">
            <v>Porta lisa de cedro 0.80x2.10m</v>
          </cell>
          <cell r="E3550" t="str">
            <v>un</v>
          </cell>
          <cell r="F3550">
            <v>1</v>
          </cell>
        </row>
        <row r="3551">
          <cell r="B3551" t="str">
            <v>080111</v>
          </cell>
          <cell r="C3551" t="str">
            <v>030125</v>
          </cell>
          <cell r="D3551" t="str">
            <v>Batente de peroba para porta 1fl.</v>
          </cell>
          <cell r="E3551" t="str">
            <v>un</v>
          </cell>
          <cell r="F3551">
            <v>1</v>
          </cell>
        </row>
        <row r="3552">
          <cell r="B3552" t="str">
            <v>080111</v>
          </cell>
          <cell r="C3552" t="str">
            <v>030128</v>
          </cell>
          <cell r="D3552" t="str">
            <v>Guarnicao peroba 5cm para porta 1fl.</v>
          </cell>
          <cell r="E3552" t="str">
            <v>un</v>
          </cell>
          <cell r="F3552">
            <v>1</v>
          </cell>
        </row>
        <row r="3553">
          <cell r="B3553" t="str">
            <v>080111</v>
          </cell>
          <cell r="C3553" t="str">
            <v>031505</v>
          </cell>
          <cell r="D3553" t="str">
            <v>Dobradica de ferro para porta externa</v>
          </cell>
          <cell r="E3553" t="str">
            <v>un</v>
          </cell>
          <cell r="F3553">
            <v>3</v>
          </cell>
        </row>
        <row r="3554">
          <cell r="B3554" t="str">
            <v>080111</v>
          </cell>
          <cell r="C3554" t="str">
            <v>031508</v>
          </cell>
          <cell r="D3554" t="str">
            <v>Fechadura completa para porta externa</v>
          </cell>
          <cell r="E3554" t="str">
            <v>un</v>
          </cell>
          <cell r="F3554">
            <v>1</v>
          </cell>
        </row>
        <row r="3555">
          <cell r="B3555" t="str">
            <v>080112</v>
          </cell>
          <cell r="C3555" t="str">
            <v>010111</v>
          </cell>
          <cell r="D3555" t="str">
            <v>Carpinteiro</v>
          </cell>
          <cell r="E3555" t="str">
            <v>h</v>
          </cell>
          <cell r="F3555">
            <v>3.75</v>
          </cell>
        </row>
        <row r="3556">
          <cell r="B3556" t="str">
            <v>080112</v>
          </cell>
          <cell r="C3556" t="str">
            <v>010112</v>
          </cell>
          <cell r="D3556" t="str">
            <v>Ajudante de carpinteiro</v>
          </cell>
          <cell r="E3556" t="str">
            <v>h</v>
          </cell>
          <cell r="F3556">
            <v>3.75</v>
          </cell>
        </row>
        <row r="3557">
          <cell r="B3557" t="str">
            <v>080112</v>
          </cell>
          <cell r="C3557" t="str">
            <v>010139</v>
          </cell>
          <cell r="D3557" t="str">
            <v>Pedreiro</v>
          </cell>
          <cell r="E3557" t="str">
            <v>h</v>
          </cell>
          <cell r="F3557">
            <v>1.4</v>
          </cell>
        </row>
        <row r="3558">
          <cell r="B3558" t="str">
            <v>080112</v>
          </cell>
          <cell r="C3558" t="str">
            <v>010146</v>
          </cell>
          <cell r="D3558" t="str">
            <v>Servente</v>
          </cell>
          <cell r="E3558" t="str">
            <v>h</v>
          </cell>
          <cell r="F3558">
            <v>1.4</v>
          </cell>
        </row>
        <row r="3559">
          <cell r="B3559" t="str">
            <v>080112</v>
          </cell>
          <cell r="C3559" t="str">
            <v>020505</v>
          </cell>
          <cell r="D3559" t="str">
            <v>Cal hidratada</v>
          </cell>
          <cell r="E3559" t="str">
            <v>kg</v>
          </cell>
          <cell r="F3559">
            <v>1.72</v>
          </cell>
        </row>
        <row r="3560">
          <cell r="B3560" t="str">
            <v>080112</v>
          </cell>
          <cell r="C3560" t="str">
            <v>030113</v>
          </cell>
          <cell r="D3560" t="str">
            <v>Porta lisa de cedro 0.90x2.10m</v>
          </cell>
          <cell r="E3560" t="str">
            <v>un</v>
          </cell>
          <cell r="F3560">
            <v>1</v>
          </cell>
        </row>
        <row r="3561">
          <cell r="B3561" t="str">
            <v>080112</v>
          </cell>
          <cell r="C3561" t="str">
            <v>020579</v>
          </cell>
          <cell r="D3561" t="str">
            <v>Areia media</v>
          </cell>
          <cell r="E3561" t="str">
            <v>m3</v>
          </cell>
          <cell r="F3561">
            <v>1.06E-2</v>
          </cell>
        </row>
        <row r="3562">
          <cell r="B3562" t="str">
            <v>080112</v>
          </cell>
          <cell r="C3562" t="str">
            <v>021023</v>
          </cell>
          <cell r="D3562" t="str">
            <v>Taco para fixacao de batente/rodape</v>
          </cell>
          <cell r="E3562" t="str">
            <v>un</v>
          </cell>
          <cell r="F3562">
            <v>6</v>
          </cell>
        </row>
        <row r="3563">
          <cell r="B3563" t="str">
            <v>080112</v>
          </cell>
          <cell r="C3563" t="str">
            <v>031505</v>
          </cell>
          <cell r="D3563" t="str">
            <v>Dobradica de ferro para porta externa</v>
          </cell>
          <cell r="E3563" t="str">
            <v>un</v>
          </cell>
          <cell r="F3563">
            <v>3</v>
          </cell>
        </row>
        <row r="3564">
          <cell r="B3564" t="str">
            <v>080112</v>
          </cell>
          <cell r="C3564" t="str">
            <v>026512</v>
          </cell>
          <cell r="D3564" t="str">
            <v>Parafuso para madeira de 80mm</v>
          </cell>
          <cell r="E3564" t="str">
            <v>un</v>
          </cell>
          <cell r="F3564">
            <v>8</v>
          </cell>
        </row>
        <row r="3565">
          <cell r="B3565" t="str">
            <v>080112</v>
          </cell>
          <cell r="C3565" t="str">
            <v>020508</v>
          </cell>
          <cell r="D3565" t="str">
            <v>Cimento portland</v>
          </cell>
          <cell r="E3565" t="str">
            <v>kg</v>
          </cell>
          <cell r="F3565">
            <v>1.72</v>
          </cell>
        </row>
        <row r="3566">
          <cell r="B3566" t="str">
            <v>080112</v>
          </cell>
          <cell r="C3566" t="str">
            <v>030125</v>
          </cell>
          <cell r="D3566" t="str">
            <v>Batente de peroba para porta 1fl.</v>
          </cell>
          <cell r="E3566" t="str">
            <v>un</v>
          </cell>
          <cell r="F3566">
            <v>1</v>
          </cell>
        </row>
        <row r="3567">
          <cell r="B3567" t="str">
            <v>080112</v>
          </cell>
          <cell r="C3567" t="str">
            <v>030128</v>
          </cell>
          <cell r="D3567" t="str">
            <v>Guarnicao peroba 5cm para porta 1fl.</v>
          </cell>
          <cell r="E3567" t="str">
            <v>un</v>
          </cell>
          <cell r="F3567">
            <v>1</v>
          </cell>
        </row>
        <row r="3568">
          <cell r="B3568" t="str">
            <v>080112</v>
          </cell>
          <cell r="C3568" t="str">
            <v>026560</v>
          </cell>
          <cell r="D3568" t="str">
            <v>Prego - preco medio das bitolas</v>
          </cell>
          <cell r="E3568" t="str">
            <v>kg</v>
          </cell>
          <cell r="F3568">
            <v>0.25</v>
          </cell>
        </row>
        <row r="3569">
          <cell r="B3569" t="str">
            <v>080112</v>
          </cell>
          <cell r="C3569" t="str">
            <v>031508</v>
          </cell>
          <cell r="D3569" t="str">
            <v>Fechadura completa para porta externa</v>
          </cell>
          <cell r="E3569" t="str">
            <v>un</v>
          </cell>
          <cell r="F3569">
            <v>1</v>
          </cell>
        </row>
        <row r="3570">
          <cell r="B3570" t="str">
            <v>080114</v>
          </cell>
          <cell r="C3570" t="str">
            <v>010111</v>
          </cell>
          <cell r="D3570" t="str">
            <v>Carpinteiro</v>
          </cell>
          <cell r="E3570" t="str">
            <v>h</v>
          </cell>
          <cell r="F3570">
            <v>6</v>
          </cell>
        </row>
        <row r="3571">
          <cell r="B3571" t="str">
            <v>080114</v>
          </cell>
          <cell r="C3571" t="str">
            <v>010112</v>
          </cell>
          <cell r="D3571" t="str">
            <v>Ajudante de carpinteiro</v>
          </cell>
          <cell r="E3571" t="str">
            <v>h</v>
          </cell>
          <cell r="F3571">
            <v>6</v>
          </cell>
        </row>
        <row r="3572">
          <cell r="B3572" t="str">
            <v>080114</v>
          </cell>
          <cell r="C3572" t="str">
            <v>010139</v>
          </cell>
          <cell r="D3572" t="str">
            <v>Pedreiro</v>
          </cell>
          <cell r="E3572" t="str">
            <v>h</v>
          </cell>
          <cell r="F3572">
            <v>2</v>
          </cell>
        </row>
        <row r="3573">
          <cell r="B3573" t="str">
            <v>080114</v>
          </cell>
          <cell r="C3573" t="str">
            <v>031508</v>
          </cell>
          <cell r="D3573" t="str">
            <v>Fechadura completa para porta externa</v>
          </cell>
          <cell r="E3573" t="str">
            <v>un</v>
          </cell>
          <cell r="F3573">
            <v>1</v>
          </cell>
        </row>
        <row r="3574">
          <cell r="B3574" t="str">
            <v>080114</v>
          </cell>
          <cell r="C3574" t="str">
            <v>020505</v>
          </cell>
          <cell r="D3574" t="str">
            <v>Cal hidratada</v>
          </cell>
          <cell r="E3574" t="str">
            <v>kg</v>
          </cell>
          <cell r="F3574">
            <v>1.72</v>
          </cell>
        </row>
        <row r="3575">
          <cell r="B3575" t="str">
            <v>080114</v>
          </cell>
          <cell r="C3575" t="str">
            <v>030112</v>
          </cell>
          <cell r="D3575" t="str">
            <v>Porta lisa de cedro 0.80x2.10m</v>
          </cell>
          <cell r="E3575" t="str">
            <v>un</v>
          </cell>
          <cell r="F3575">
            <v>2</v>
          </cell>
        </row>
        <row r="3576">
          <cell r="B3576" t="str">
            <v>080114</v>
          </cell>
          <cell r="C3576" t="str">
            <v>020508</v>
          </cell>
          <cell r="D3576" t="str">
            <v>Cimento portland</v>
          </cell>
          <cell r="E3576" t="str">
            <v>kg</v>
          </cell>
          <cell r="F3576">
            <v>1.72</v>
          </cell>
        </row>
        <row r="3577">
          <cell r="B3577" t="str">
            <v>080114</v>
          </cell>
          <cell r="C3577" t="str">
            <v>020579</v>
          </cell>
          <cell r="D3577" t="str">
            <v>Areia media</v>
          </cell>
          <cell r="E3577" t="str">
            <v>m3</v>
          </cell>
          <cell r="F3577">
            <v>1.06E-2</v>
          </cell>
        </row>
        <row r="3578">
          <cell r="B3578" t="str">
            <v>080114</v>
          </cell>
          <cell r="C3578" t="str">
            <v>026512</v>
          </cell>
          <cell r="D3578" t="str">
            <v>Parafuso para madeira de 80mm</v>
          </cell>
          <cell r="E3578" t="str">
            <v>un</v>
          </cell>
          <cell r="F3578">
            <v>8</v>
          </cell>
        </row>
        <row r="3579">
          <cell r="B3579" t="str">
            <v>080114</v>
          </cell>
          <cell r="C3579" t="str">
            <v>026560</v>
          </cell>
          <cell r="D3579" t="str">
            <v>Prego - preco medio das bitolas</v>
          </cell>
          <cell r="E3579" t="str">
            <v>kg</v>
          </cell>
          <cell r="F3579">
            <v>0.5</v>
          </cell>
        </row>
        <row r="3580">
          <cell r="B3580" t="str">
            <v>080114</v>
          </cell>
          <cell r="C3580" t="str">
            <v>030126</v>
          </cell>
          <cell r="D3580" t="str">
            <v>Batente de peroba para porta 2fl.</v>
          </cell>
          <cell r="E3580" t="str">
            <v>un</v>
          </cell>
          <cell r="F3580">
            <v>1</v>
          </cell>
        </row>
        <row r="3581">
          <cell r="B3581" t="str">
            <v>080114</v>
          </cell>
          <cell r="C3581" t="str">
            <v>021023</v>
          </cell>
          <cell r="D3581" t="str">
            <v>Taco para fixacao de batente/rodape</v>
          </cell>
          <cell r="E3581" t="str">
            <v>un</v>
          </cell>
          <cell r="F3581">
            <v>6</v>
          </cell>
        </row>
        <row r="3582">
          <cell r="B3582" t="str">
            <v>080114</v>
          </cell>
          <cell r="C3582" t="str">
            <v>030129</v>
          </cell>
          <cell r="D3582" t="str">
            <v>Guarnicao peroba 5cm para porta 2fl.</v>
          </cell>
          <cell r="E3582" t="str">
            <v>un</v>
          </cell>
          <cell r="F3582">
            <v>1</v>
          </cell>
        </row>
        <row r="3583">
          <cell r="B3583" t="str">
            <v>080114</v>
          </cell>
          <cell r="C3583" t="str">
            <v>031505</v>
          </cell>
          <cell r="D3583" t="str">
            <v>Dobradica de ferro para porta externa</v>
          </cell>
          <cell r="E3583" t="str">
            <v>un</v>
          </cell>
          <cell r="F3583">
            <v>6</v>
          </cell>
        </row>
        <row r="3584">
          <cell r="B3584" t="str">
            <v>080114</v>
          </cell>
          <cell r="C3584" t="str">
            <v>010146</v>
          </cell>
          <cell r="D3584" t="str">
            <v>Servente</v>
          </cell>
          <cell r="E3584" t="str">
            <v>h</v>
          </cell>
          <cell r="F3584">
            <v>2</v>
          </cell>
        </row>
        <row r="3585">
          <cell r="B3585" t="str">
            <v>080114</v>
          </cell>
          <cell r="C3585" t="str">
            <v>031509</v>
          </cell>
          <cell r="D3585" t="str">
            <v>Fecho de alavanca de ferr0 de 22cm</v>
          </cell>
          <cell r="E3585" t="str">
            <v>un</v>
          </cell>
          <cell r="F3585">
            <v>2</v>
          </cell>
        </row>
        <row r="3586">
          <cell r="B3586" t="str">
            <v>080115</v>
          </cell>
          <cell r="C3586" t="str">
            <v>010111</v>
          </cell>
          <cell r="D3586" t="str">
            <v>Carpinteiro</v>
          </cell>
          <cell r="E3586" t="str">
            <v>h</v>
          </cell>
          <cell r="F3586">
            <v>6</v>
          </cell>
        </row>
        <row r="3587">
          <cell r="B3587" t="str">
            <v>080115</v>
          </cell>
          <cell r="C3587" t="str">
            <v>020505</v>
          </cell>
          <cell r="D3587" t="str">
            <v>Cal hidratada</v>
          </cell>
          <cell r="E3587" t="str">
            <v>kg</v>
          </cell>
          <cell r="F3587">
            <v>1.72</v>
          </cell>
        </row>
        <row r="3588">
          <cell r="B3588" t="str">
            <v>080115</v>
          </cell>
          <cell r="C3588" t="str">
            <v>031508</v>
          </cell>
          <cell r="D3588" t="str">
            <v>Fechadura completa para porta externa</v>
          </cell>
          <cell r="E3588" t="str">
            <v>un</v>
          </cell>
          <cell r="F3588">
            <v>1</v>
          </cell>
        </row>
        <row r="3589">
          <cell r="B3589" t="str">
            <v>080115</v>
          </cell>
          <cell r="C3589" t="str">
            <v>010139</v>
          </cell>
          <cell r="D3589" t="str">
            <v>Pedreiro</v>
          </cell>
          <cell r="E3589" t="str">
            <v>h</v>
          </cell>
          <cell r="F3589">
            <v>2</v>
          </cell>
        </row>
        <row r="3590">
          <cell r="B3590" t="str">
            <v>080115</v>
          </cell>
          <cell r="C3590" t="str">
            <v>031509</v>
          </cell>
          <cell r="D3590" t="str">
            <v>Fecho de alavanca de ferr0 de 22cm</v>
          </cell>
          <cell r="E3590" t="str">
            <v>un</v>
          </cell>
          <cell r="F3590">
            <v>2</v>
          </cell>
        </row>
        <row r="3591">
          <cell r="B3591" t="str">
            <v>080115</v>
          </cell>
          <cell r="C3591" t="str">
            <v>010112</v>
          </cell>
          <cell r="D3591" t="str">
            <v>Ajudante de carpinteiro</v>
          </cell>
          <cell r="E3591" t="str">
            <v>h</v>
          </cell>
          <cell r="F3591">
            <v>6</v>
          </cell>
        </row>
        <row r="3592">
          <cell r="B3592" t="str">
            <v>080115</v>
          </cell>
          <cell r="C3592" t="str">
            <v>030113</v>
          </cell>
          <cell r="D3592" t="str">
            <v>Porta lisa de cedro 0.90x2.10m</v>
          </cell>
          <cell r="E3592" t="str">
            <v>un</v>
          </cell>
          <cell r="F3592">
            <v>2</v>
          </cell>
        </row>
        <row r="3593">
          <cell r="B3593" t="str">
            <v>080115</v>
          </cell>
          <cell r="C3593" t="str">
            <v>021023</v>
          </cell>
          <cell r="D3593" t="str">
            <v>Taco para fixacao de batente/rodape</v>
          </cell>
          <cell r="E3593" t="str">
            <v>un</v>
          </cell>
          <cell r="F3593">
            <v>6</v>
          </cell>
        </row>
        <row r="3594">
          <cell r="B3594" t="str">
            <v>080115</v>
          </cell>
          <cell r="C3594" t="str">
            <v>026512</v>
          </cell>
          <cell r="D3594" t="str">
            <v>Parafuso para madeira de 80mm</v>
          </cell>
          <cell r="E3594" t="str">
            <v>un</v>
          </cell>
          <cell r="F3594">
            <v>8</v>
          </cell>
        </row>
        <row r="3595">
          <cell r="B3595" t="str">
            <v>080115</v>
          </cell>
          <cell r="C3595" t="str">
            <v>026560</v>
          </cell>
          <cell r="D3595" t="str">
            <v>Prego - preco medio das bitolas</v>
          </cell>
          <cell r="E3595" t="str">
            <v>kg</v>
          </cell>
          <cell r="F3595">
            <v>0.5</v>
          </cell>
        </row>
        <row r="3596">
          <cell r="B3596" t="str">
            <v>080115</v>
          </cell>
          <cell r="C3596" t="str">
            <v>020579</v>
          </cell>
          <cell r="D3596" t="str">
            <v>Areia media</v>
          </cell>
          <cell r="E3596" t="str">
            <v>m3</v>
          </cell>
          <cell r="F3596">
            <v>1.06E-2</v>
          </cell>
        </row>
        <row r="3597">
          <cell r="B3597" t="str">
            <v>080115</v>
          </cell>
          <cell r="C3597" t="str">
            <v>030126</v>
          </cell>
          <cell r="D3597" t="str">
            <v>Batente de peroba para porta 2fl.</v>
          </cell>
          <cell r="E3597" t="str">
            <v>un</v>
          </cell>
          <cell r="F3597">
            <v>1</v>
          </cell>
        </row>
        <row r="3598">
          <cell r="B3598" t="str">
            <v>080115</v>
          </cell>
          <cell r="C3598" t="str">
            <v>030129</v>
          </cell>
          <cell r="D3598" t="str">
            <v>Guarnicao peroba 5cm para porta 2fl.</v>
          </cell>
          <cell r="E3598" t="str">
            <v>un</v>
          </cell>
          <cell r="F3598">
            <v>1</v>
          </cell>
        </row>
        <row r="3599">
          <cell r="B3599" t="str">
            <v>080115</v>
          </cell>
          <cell r="C3599" t="str">
            <v>031505</v>
          </cell>
          <cell r="D3599" t="str">
            <v>Dobradica de ferro para porta externa</v>
          </cell>
          <cell r="E3599" t="str">
            <v>un</v>
          </cell>
          <cell r="F3599">
            <v>6</v>
          </cell>
        </row>
        <row r="3600">
          <cell r="B3600" t="str">
            <v>080115</v>
          </cell>
          <cell r="C3600" t="str">
            <v>010146</v>
          </cell>
          <cell r="D3600" t="str">
            <v>Servente</v>
          </cell>
          <cell r="E3600" t="str">
            <v>h</v>
          </cell>
          <cell r="F3600">
            <v>2</v>
          </cell>
        </row>
        <row r="3601">
          <cell r="B3601" t="str">
            <v>080115</v>
          </cell>
          <cell r="C3601" t="str">
            <v>020508</v>
          </cell>
          <cell r="D3601" t="str">
            <v>Cimento portland</v>
          </cell>
          <cell r="E3601" t="str">
            <v>kg</v>
          </cell>
          <cell r="F3601">
            <v>1.72</v>
          </cell>
        </row>
        <row r="3602">
          <cell r="B3602" t="str">
            <v>080117</v>
          </cell>
          <cell r="C3602" t="str">
            <v>010111</v>
          </cell>
          <cell r="D3602" t="str">
            <v>Carpinteiro</v>
          </cell>
          <cell r="E3602" t="str">
            <v>h</v>
          </cell>
          <cell r="F3602">
            <v>3.8</v>
          </cell>
        </row>
        <row r="3603">
          <cell r="B3603" t="str">
            <v>080117</v>
          </cell>
          <cell r="C3603" t="str">
            <v>031306</v>
          </cell>
          <cell r="D3603" t="str">
            <v>Batente ferro 62/72/82/92x210cm</v>
          </cell>
          <cell r="E3603" t="str">
            <v>cj</v>
          </cell>
          <cell r="F3603">
            <v>1</v>
          </cell>
        </row>
        <row r="3604">
          <cell r="B3604" t="str">
            <v>080117</v>
          </cell>
          <cell r="C3604" t="str">
            <v>010139</v>
          </cell>
          <cell r="D3604" t="str">
            <v>Pedreiro</v>
          </cell>
          <cell r="E3604" t="str">
            <v>h</v>
          </cell>
          <cell r="F3604">
            <v>1.3</v>
          </cell>
        </row>
        <row r="3605">
          <cell r="B3605" t="str">
            <v>080117</v>
          </cell>
          <cell r="C3605" t="str">
            <v>010146</v>
          </cell>
          <cell r="D3605" t="str">
            <v>Servente</v>
          </cell>
          <cell r="E3605" t="str">
            <v>h</v>
          </cell>
          <cell r="F3605">
            <v>1.3</v>
          </cell>
        </row>
        <row r="3606">
          <cell r="B3606" t="str">
            <v>080117</v>
          </cell>
          <cell r="C3606" t="str">
            <v>030221</v>
          </cell>
          <cell r="D3606" t="str">
            <v>Folha porta comp lisa p.pintur 0.60x2.10m</v>
          </cell>
          <cell r="E3606" t="str">
            <v>un</v>
          </cell>
          <cell r="F3606">
            <v>1</v>
          </cell>
        </row>
        <row r="3607">
          <cell r="B3607" t="str">
            <v>080117</v>
          </cell>
          <cell r="C3607" t="str">
            <v>010112</v>
          </cell>
          <cell r="D3607" t="str">
            <v>Ajudante de carpinteiro</v>
          </cell>
          <cell r="E3607" t="str">
            <v>h</v>
          </cell>
          <cell r="F3607">
            <v>3.8</v>
          </cell>
        </row>
        <row r="3608">
          <cell r="B3608" t="str">
            <v>080117</v>
          </cell>
          <cell r="C3608" t="str">
            <v>031581</v>
          </cell>
          <cell r="D3608" t="str">
            <v>Fechadura tipo targeta livre-ocupado 60x65mm</v>
          </cell>
          <cell r="E3608" t="str">
            <v>un</v>
          </cell>
          <cell r="F3608">
            <v>1</v>
          </cell>
        </row>
        <row r="3609">
          <cell r="B3609" t="str">
            <v>080117</v>
          </cell>
          <cell r="C3609" t="str">
            <v>031645</v>
          </cell>
          <cell r="D3609" t="str">
            <v>Dobradica 3 1/2'x3' cromada</v>
          </cell>
          <cell r="E3609" t="str">
            <v>un</v>
          </cell>
          <cell r="F3609">
            <v>3</v>
          </cell>
        </row>
        <row r="3610">
          <cell r="B3610" t="str">
            <v>080201</v>
          </cell>
          <cell r="C3610" t="str">
            <v>010111</v>
          </cell>
          <cell r="D3610" t="str">
            <v>Carpinteiro</v>
          </cell>
          <cell r="E3610" t="str">
            <v>h</v>
          </cell>
          <cell r="F3610">
            <v>8</v>
          </cell>
        </row>
        <row r="3611">
          <cell r="B3611" t="str">
            <v>080201</v>
          </cell>
          <cell r="C3611" t="str">
            <v>031506</v>
          </cell>
          <cell r="D3611" t="str">
            <v>Dobradica de ferro para janela</v>
          </cell>
          <cell r="E3611" t="str">
            <v>un</v>
          </cell>
          <cell r="F3611">
            <v>12</v>
          </cell>
        </row>
        <row r="3612">
          <cell r="B3612" t="str">
            <v>080201</v>
          </cell>
          <cell r="C3612" t="str">
            <v>010139</v>
          </cell>
          <cell r="D3612" t="str">
            <v>Pedreiro</v>
          </cell>
          <cell r="E3612" t="str">
            <v>h</v>
          </cell>
          <cell r="F3612">
            <v>3</v>
          </cell>
        </row>
        <row r="3613">
          <cell r="B3613" t="str">
            <v>080201</v>
          </cell>
          <cell r="C3613" t="str">
            <v>031502</v>
          </cell>
          <cell r="D3613" t="str">
            <v>Carranca de ferro para janela</v>
          </cell>
          <cell r="E3613" t="str">
            <v>un</v>
          </cell>
          <cell r="F3613">
            <v>2</v>
          </cell>
        </row>
        <row r="3614">
          <cell r="B3614" t="str">
            <v>080201</v>
          </cell>
          <cell r="C3614" t="str">
            <v>031503</v>
          </cell>
          <cell r="D3614" t="str">
            <v>Cremona de latao estampado</v>
          </cell>
          <cell r="E3614" t="str">
            <v>un</v>
          </cell>
          <cell r="F3614">
            <v>1</v>
          </cell>
        </row>
        <row r="3615">
          <cell r="B3615" t="str">
            <v>080201</v>
          </cell>
          <cell r="C3615" t="str">
            <v>020505</v>
          </cell>
          <cell r="D3615" t="str">
            <v>Cal hidratada</v>
          </cell>
          <cell r="E3615" t="str">
            <v>kg</v>
          </cell>
          <cell r="F3615">
            <v>1.72</v>
          </cell>
        </row>
        <row r="3616">
          <cell r="B3616" t="str">
            <v>080201</v>
          </cell>
          <cell r="C3616" t="str">
            <v>010112</v>
          </cell>
          <cell r="D3616" t="str">
            <v>Ajudante de carpinteiro</v>
          </cell>
          <cell r="E3616" t="str">
            <v>h</v>
          </cell>
          <cell r="F3616">
            <v>8</v>
          </cell>
        </row>
        <row r="3617">
          <cell r="B3617" t="str">
            <v>080201</v>
          </cell>
          <cell r="C3617" t="str">
            <v>020579</v>
          </cell>
          <cell r="D3617" t="str">
            <v>Areia media</v>
          </cell>
          <cell r="E3617" t="str">
            <v>m3</v>
          </cell>
          <cell r="F3617">
            <v>1.06E-2</v>
          </cell>
        </row>
        <row r="3618">
          <cell r="B3618" t="str">
            <v>080201</v>
          </cell>
          <cell r="C3618" t="str">
            <v>031510</v>
          </cell>
          <cell r="D3618" t="str">
            <v>Levantador cromado para janela</v>
          </cell>
          <cell r="E3618" t="str">
            <v>pr</v>
          </cell>
          <cell r="F3618">
            <v>2</v>
          </cell>
        </row>
        <row r="3619">
          <cell r="B3619" t="str">
            <v>080201</v>
          </cell>
          <cell r="C3619" t="str">
            <v>026512</v>
          </cell>
          <cell r="D3619" t="str">
            <v>Parafuso para madeira de 80mm</v>
          </cell>
          <cell r="E3619" t="str">
            <v>un</v>
          </cell>
          <cell r="F3619">
            <v>8</v>
          </cell>
        </row>
        <row r="3620">
          <cell r="B3620" t="str">
            <v>080201</v>
          </cell>
          <cell r="C3620" t="str">
            <v>031514</v>
          </cell>
          <cell r="D3620" t="str">
            <v>Vara de ferro para cremona</v>
          </cell>
          <cell r="E3620" t="str">
            <v>un</v>
          </cell>
          <cell r="F3620">
            <v>1</v>
          </cell>
        </row>
        <row r="3621">
          <cell r="B3621" t="str">
            <v>080201</v>
          </cell>
          <cell r="C3621" t="str">
            <v>030101</v>
          </cell>
          <cell r="D3621" t="str">
            <v>Janela guilhotina de cedro 1.00x1.30m</v>
          </cell>
          <cell r="E3621" t="str">
            <v>un</v>
          </cell>
          <cell r="F3621">
            <v>1</v>
          </cell>
        </row>
        <row r="3622">
          <cell r="B3622" t="str">
            <v>080201</v>
          </cell>
          <cell r="C3622" t="str">
            <v>030127</v>
          </cell>
          <cell r="D3622" t="str">
            <v>Batente de peroba para janela</v>
          </cell>
          <cell r="E3622" t="str">
            <v>un</v>
          </cell>
          <cell r="F3622">
            <v>1</v>
          </cell>
        </row>
        <row r="3623">
          <cell r="B3623" t="str">
            <v>080201</v>
          </cell>
          <cell r="C3623" t="str">
            <v>031501</v>
          </cell>
          <cell r="D3623" t="str">
            <v>Borboleta cromada para janela</v>
          </cell>
          <cell r="E3623" t="str">
            <v>pr</v>
          </cell>
          <cell r="F3623">
            <v>2</v>
          </cell>
        </row>
        <row r="3624">
          <cell r="B3624" t="str">
            <v>080201</v>
          </cell>
          <cell r="C3624" t="str">
            <v>010146</v>
          </cell>
          <cell r="D3624" t="str">
            <v>Servente</v>
          </cell>
          <cell r="E3624" t="str">
            <v>h</v>
          </cell>
          <cell r="F3624">
            <v>3</v>
          </cell>
        </row>
        <row r="3625">
          <cell r="B3625" t="str">
            <v>080201</v>
          </cell>
          <cell r="C3625" t="str">
            <v>020508</v>
          </cell>
          <cell r="D3625" t="str">
            <v>Cimento portland</v>
          </cell>
          <cell r="E3625" t="str">
            <v>kg</v>
          </cell>
          <cell r="F3625">
            <v>1.72</v>
          </cell>
        </row>
        <row r="3626">
          <cell r="B3626" t="str">
            <v>080201</v>
          </cell>
          <cell r="C3626" t="str">
            <v>021023</v>
          </cell>
          <cell r="D3626" t="str">
            <v>Taco para fixacao de batente/rodape</v>
          </cell>
          <cell r="E3626" t="str">
            <v>un</v>
          </cell>
          <cell r="F3626">
            <v>6</v>
          </cell>
        </row>
        <row r="3627">
          <cell r="B3627" t="str">
            <v>080201</v>
          </cell>
          <cell r="C3627" t="str">
            <v>026560</v>
          </cell>
          <cell r="D3627" t="str">
            <v>Prego - preco medio das bitolas</v>
          </cell>
          <cell r="E3627" t="str">
            <v>kg</v>
          </cell>
          <cell r="F3627">
            <v>0.2</v>
          </cell>
        </row>
        <row r="3628">
          <cell r="B3628" t="str">
            <v>080201</v>
          </cell>
          <cell r="C3628" t="str">
            <v>030120</v>
          </cell>
          <cell r="D3628" t="str">
            <v>Guarnicao peroba 5cm vao 1.0x1.3m</v>
          </cell>
          <cell r="E3628" t="str">
            <v>un</v>
          </cell>
          <cell r="F3628">
            <v>1</v>
          </cell>
        </row>
        <row r="3629">
          <cell r="B3629" t="str">
            <v>080202</v>
          </cell>
          <cell r="C3629" t="str">
            <v>010111</v>
          </cell>
          <cell r="D3629" t="str">
            <v>Carpinteiro</v>
          </cell>
          <cell r="E3629" t="str">
            <v>h</v>
          </cell>
          <cell r="F3629">
            <v>8</v>
          </cell>
        </row>
        <row r="3630">
          <cell r="B3630" t="str">
            <v>080202</v>
          </cell>
          <cell r="C3630" t="str">
            <v>010112</v>
          </cell>
          <cell r="D3630" t="str">
            <v>Ajudante de carpinteiro</v>
          </cell>
          <cell r="E3630" t="str">
            <v>h</v>
          </cell>
          <cell r="F3630">
            <v>8</v>
          </cell>
        </row>
        <row r="3631">
          <cell r="B3631" t="str">
            <v>080202</v>
          </cell>
          <cell r="C3631" t="str">
            <v>010139</v>
          </cell>
          <cell r="D3631" t="str">
            <v>Pedreiro</v>
          </cell>
          <cell r="E3631" t="str">
            <v>h</v>
          </cell>
          <cell r="F3631">
            <v>3</v>
          </cell>
        </row>
        <row r="3632">
          <cell r="B3632" t="str">
            <v>080202</v>
          </cell>
          <cell r="C3632" t="str">
            <v>010146</v>
          </cell>
          <cell r="D3632" t="str">
            <v>Servente</v>
          </cell>
          <cell r="E3632" t="str">
            <v>h</v>
          </cell>
          <cell r="F3632">
            <v>3</v>
          </cell>
        </row>
        <row r="3633">
          <cell r="B3633" t="str">
            <v>080202</v>
          </cell>
          <cell r="C3633" t="str">
            <v>020505</v>
          </cell>
          <cell r="D3633" t="str">
            <v>Cal hidratada</v>
          </cell>
          <cell r="E3633" t="str">
            <v>kg</v>
          </cell>
          <cell r="F3633">
            <v>1.72</v>
          </cell>
        </row>
        <row r="3634">
          <cell r="B3634" t="str">
            <v>080202</v>
          </cell>
          <cell r="C3634" t="str">
            <v>020508</v>
          </cell>
          <cell r="D3634" t="str">
            <v>Cimento portland</v>
          </cell>
          <cell r="E3634" t="str">
            <v>kg</v>
          </cell>
          <cell r="F3634">
            <v>1.72</v>
          </cell>
        </row>
        <row r="3635">
          <cell r="B3635" t="str">
            <v>080202</v>
          </cell>
          <cell r="C3635" t="str">
            <v>030121</v>
          </cell>
          <cell r="D3635" t="str">
            <v>Guarnicao peroba 5cm vao 1.1x1.3m</v>
          </cell>
          <cell r="E3635" t="str">
            <v>un</v>
          </cell>
          <cell r="F3635">
            <v>1</v>
          </cell>
        </row>
        <row r="3636">
          <cell r="B3636" t="str">
            <v>080202</v>
          </cell>
          <cell r="C3636" t="str">
            <v>021023</v>
          </cell>
          <cell r="D3636" t="str">
            <v>Taco para fixacao de batente/rodape</v>
          </cell>
          <cell r="E3636" t="str">
            <v>un</v>
          </cell>
          <cell r="F3636">
            <v>6</v>
          </cell>
        </row>
        <row r="3637">
          <cell r="B3637" t="str">
            <v>080202</v>
          </cell>
          <cell r="C3637" t="str">
            <v>026512</v>
          </cell>
          <cell r="D3637" t="str">
            <v>Parafuso para madeira de 80mm</v>
          </cell>
          <cell r="E3637" t="str">
            <v>un</v>
          </cell>
          <cell r="F3637">
            <v>8</v>
          </cell>
        </row>
        <row r="3638">
          <cell r="B3638" t="str">
            <v>080202</v>
          </cell>
          <cell r="C3638" t="str">
            <v>031502</v>
          </cell>
          <cell r="D3638" t="str">
            <v>Carranca de ferro para janela</v>
          </cell>
          <cell r="E3638" t="str">
            <v>un</v>
          </cell>
          <cell r="F3638">
            <v>2</v>
          </cell>
        </row>
        <row r="3639">
          <cell r="B3639" t="str">
            <v>080202</v>
          </cell>
          <cell r="C3639" t="str">
            <v>026560</v>
          </cell>
          <cell r="D3639" t="str">
            <v>Prego - preco medio das bitolas</v>
          </cell>
          <cell r="E3639" t="str">
            <v>kg</v>
          </cell>
          <cell r="F3639">
            <v>0.2</v>
          </cell>
        </row>
        <row r="3640">
          <cell r="B3640" t="str">
            <v>080202</v>
          </cell>
          <cell r="C3640" t="str">
            <v>020579</v>
          </cell>
          <cell r="D3640" t="str">
            <v>Areia media</v>
          </cell>
          <cell r="E3640" t="str">
            <v>m3</v>
          </cell>
          <cell r="F3640">
            <v>1.06E-2</v>
          </cell>
        </row>
        <row r="3641">
          <cell r="B3641" t="str">
            <v>080202</v>
          </cell>
          <cell r="C3641" t="str">
            <v>030127</v>
          </cell>
          <cell r="D3641" t="str">
            <v>Batente de peroba para janela</v>
          </cell>
          <cell r="E3641" t="str">
            <v>un</v>
          </cell>
          <cell r="F3641">
            <v>1</v>
          </cell>
        </row>
        <row r="3642">
          <cell r="B3642" t="str">
            <v>080202</v>
          </cell>
          <cell r="C3642" t="str">
            <v>031501</v>
          </cell>
          <cell r="D3642" t="str">
            <v>Borboleta cromada para janela</v>
          </cell>
          <cell r="E3642" t="str">
            <v>pr</v>
          </cell>
          <cell r="F3642">
            <v>2</v>
          </cell>
        </row>
        <row r="3643">
          <cell r="B3643" t="str">
            <v>080202</v>
          </cell>
          <cell r="C3643" t="str">
            <v>030102</v>
          </cell>
          <cell r="D3643" t="str">
            <v>Janela guilhotina de cedro 1.10x1.30m</v>
          </cell>
          <cell r="E3643" t="str">
            <v>un</v>
          </cell>
          <cell r="F3643">
            <v>1</v>
          </cell>
        </row>
        <row r="3644">
          <cell r="B3644" t="str">
            <v>080202</v>
          </cell>
          <cell r="C3644" t="str">
            <v>031503</v>
          </cell>
          <cell r="D3644" t="str">
            <v>Cremona de latao estampado</v>
          </cell>
          <cell r="E3644" t="str">
            <v>un</v>
          </cell>
          <cell r="F3644">
            <v>1</v>
          </cell>
        </row>
        <row r="3645">
          <cell r="B3645" t="str">
            <v>080202</v>
          </cell>
          <cell r="C3645" t="str">
            <v>031506</v>
          </cell>
          <cell r="D3645" t="str">
            <v>Dobradica de ferro para janela</v>
          </cell>
          <cell r="E3645" t="str">
            <v>un</v>
          </cell>
          <cell r="F3645">
            <v>12</v>
          </cell>
        </row>
        <row r="3646">
          <cell r="B3646" t="str">
            <v>080202</v>
          </cell>
          <cell r="C3646" t="str">
            <v>031510</v>
          </cell>
          <cell r="D3646" t="str">
            <v>Levantador cromado para janela</v>
          </cell>
          <cell r="E3646" t="str">
            <v>pr</v>
          </cell>
          <cell r="F3646">
            <v>2</v>
          </cell>
        </row>
        <row r="3647">
          <cell r="B3647" t="str">
            <v>080202</v>
          </cell>
          <cell r="C3647" t="str">
            <v>031514</v>
          </cell>
          <cell r="D3647" t="str">
            <v>Vara de ferro para cremona</v>
          </cell>
          <cell r="E3647" t="str">
            <v>un</v>
          </cell>
          <cell r="F3647">
            <v>1</v>
          </cell>
        </row>
        <row r="3648">
          <cell r="B3648" t="str">
            <v>080203</v>
          </cell>
          <cell r="C3648" t="str">
            <v>021023</v>
          </cell>
          <cell r="D3648" t="str">
            <v>Taco para fixacao de batente/rodape</v>
          </cell>
          <cell r="E3648" t="str">
            <v>un</v>
          </cell>
          <cell r="F3648">
            <v>6</v>
          </cell>
        </row>
        <row r="3649">
          <cell r="B3649" t="str">
            <v>080203</v>
          </cell>
          <cell r="C3649" t="str">
            <v>030122</v>
          </cell>
          <cell r="D3649" t="str">
            <v>Guarnicao peroba 5cm vao 1.2x1.3m</v>
          </cell>
          <cell r="E3649" t="str">
            <v>un</v>
          </cell>
          <cell r="F3649">
            <v>1</v>
          </cell>
        </row>
        <row r="3650">
          <cell r="B3650" t="str">
            <v>080203</v>
          </cell>
          <cell r="C3650" t="str">
            <v>010111</v>
          </cell>
          <cell r="D3650" t="str">
            <v>Carpinteiro</v>
          </cell>
          <cell r="E3650" t="str">
            <v>h</v>
          </cell>
          <cell r="F3650">
            <v>8</v>
          </cell>
        </row>
        <row r="3651">
          <cell r="B3651" t="str">
            <v>080203</v>
          </cell>
          <cell r="C3651" t="str">
            <v>020579</v>
          </cell>
          <cell r="D3651" t="str">
            <v>Areia media</v>
          </cell>
          <cell r="E3651" t="str">
            <v>m3</v>
          </cell>
          <cell r="F3651">
            <v>1.06E-2</v>
          </cell>
        </row>
        <row r="3652">
          <cell r="B3652" t="str">
            <v>080203</v>
          </cell>
          <cell r="C3652" t="str">
            <v>031514</v>
          </cell>
          <cell r="D3652" t="str">
            <v>Vara de ferro para cremona</v>
          </cell>
          <cell r="E3652" t="str">
            <v>un</v>
          </cell>
          <cell r="F3652">
            <v>1</v>
          </cell>
        </row>
        <row r="3653">
          <cell r="B3653" t="str">
            <v>080203</v>
          </cell>
          <cell r="C3653" t="str">
            <v>026512</v>
          </cell>
          <cell r="D3653" t="str">
            <v>Parafuso para madeira de 80mm</v>
          </cell>
          <cell r="E3653" t="str">
            <v>un</v>
          </cell>
          <cell r="F3653">
            <v>8</v>
          </cell>
        </row>
        <row r="3654">
          <cell r="B3654" t="str">
            <v>080203</v>
          </cell>
          <cell r="C3654" t="str">
            <v>010146</v>
          </cell>
          <cell r="D3654" t="str">
            <v>Servente</v>
          </cell>
          <cell r="E3654" t="str">
            <v>h</v>
          </cell>
          <cell r="F3654">
            <v>3</v>
          </cell>
        </row>
        <row r="3655">
          <cell r="B3655" t="str">
            <v>080203</v>
          </cell>
          <cell r="C3655" t="str">
            <v>010139</v>
          </cell>
          <cell r="D3655" t="str">
            <v>Pedreiro</v>
          </cell>
          <cell r="E3655" t="str">
            <v>h</v>
          </cell>
          <cell r="F3655">
            <v>3</v>
          </cell>
        </row>
        <row r="3656">
          <cell r="B3656" t="str">
            <v>080203</v>
          </cell>
          <cell r="C3656" t="str">
            <v>020505</v>
          </cell>
          <cell r="D3656" t="str">
            <v>Cal hidratada</v>
          </cell>
          <cell r="E3656" t="str">
            <v>kg</v>
          </cell>
          <cell r="F3656">
            <v>1.72</v>
          </cell>
        </row>
        <row r="3657">
          <cell r="B3657" t="str">
            <v>080203</v>
          </cell>
          <cell r="C3657" t="str">
            <v>026560</v>
          </cell>
          <cell r="D3657" t="str">
            <v>Prego - preco medio das bitolas</v>
          </cell>
          <cell r="E3657" t="str">
            <v>kg</v>
          </cell>
          <cell r="F3657">
            <v>0.2</v>
          </cell>
        </row>
        <row r="3658">
          <cell r="B3658" t="str">
            <v>080203</v>
          </cell>
          <cell r="C3658" t="str">
            <v>030103</v>
          </cell>
          <cell r="D3658" t="str">
            <v>Janela guilhotina de cedro 1.20x1.30m</v>
          </cell>
          <cell r="E3658" t="str">
            <v>un</v>
          </cell>
          <cell r="F3658">
            <v>1</v>
          </cell>
        </row>
        <row r="3659">
          <cell r="B3659" t="str">
            <v>080203</v>
          </cell>
          <cell r="C3659" t="str">
            <v>010112</v>
          </cell>
          <cell r="D3659" t="str">
            <v>Ajudante de carpinteiro</v>
          </cell>
          <cell r="E3659" t="str">
            <v>h</v>
          </cell>
          <cell r="F3659">
            <v>8</v>
          </cell>
        </row>
        <row r="3660">
          <cell r="B3660" t="str">
            <v>080203</v>
          </cell>
          <cell r="C3660" t="str">
            <v>031510</v>
          </cell>
          <cell r="D3660" t="str">
            <v>Levantador cromado para janela</v>
          </cell>
          <cell r="E3660" t="str">
            <v>pr</v>
          </cell>
          <cell r="F3660">
            <v>2</v>
          </cell>
        </row>
        <row r="3661">
          <cell r="B3661" t="str">
            <v>080203</v>
          </cell>
          <cell r="C3661" t="str">
            <v>020508</v>
          </cell>
          <cell r="D3661" t="str">
            <v>Cimento portland</v>
          </cell>
          <cell r="E3661" t="str">
            <v>kg</v>
          </cell>
          <cell r="F3661">
            <v>1.72</v>
          </cell>
        </row>
        <row r="3662">
          <cell r="B3662" t="str">
            <v>080203</v>
          </cell>
          <cell r="C3662" t="str">
            <v>031501</v>
          </cell>
          <cell r="D3662" t="str">
            <v>Borboleta cromada para janela</v>
          </cell>
          <cell r="E3662" t="str">
            <v>pr</v>
          </cell>
          <cell r="F3662">
            <v>2</v>
          </cell>
        </row>
        <row r="3663">
          <cell r="B3663" t="str">
            <v>080203</v>
          </cell>
          <cell r="C3663" t="str">
            <v>031503</v>
          </cell>
          <cell r="D3663" t="str">
            <v>Cremona de latao estampado</v>
          </cell>
          <cell r="E3663" t="str">
            <v>un</v>
          </cell>
          <cell r="F3663">
            <v>1</v>
          </cell>
        </row>
        <row r="3664">
          <cell r="B3664" t="str">
            <v>080203</v>
          </cell>
          <cell r="C3664" t="str">
            <v>031506</v>
          </cell>
          <cell r="D3664" t="str">
            <v>Dobradica de ferro para janela</v>
          </cell>
          <cell r="E3664" t="str">
            <v>un</v>
          </cell>
          <cell r="F3664">
            <v>12</v>
          </cell>
        </row>
        <row r="3665">
          <cell r="B3665" t="str">
            <v>080203</v>
          </cell>
          <cell r="C3665" t="str">
            <v>030127</v>
          </cell>
          <cell r="D3665" t="str">
            <v>Batente de peroba para janela</v>
          </cell>
          <cell r="E3665" t="str">
            <v>un</v>
          </cell>
          <cell r="F3665">
            <v>1</v>
          </cell>
        </row>
        <row r="3666">
          <cell r="B3666" t="str">
            <v>080203</v>
          </cell>
          <cell r="C3666" t="str">
            <v>031502</v>
          </cell>
          <cell r="D3666" t="str">
            <v>Carranca de ferro para janela</v>
          </cell>
          <cell r="E3666" t="str">
            <v>un</v>
          </cell>
          <cell r="F3666">
            <v>2</v>
          </cell>
        </row>
        <row r="3667">
          <cell r="B3667" t="str">
            <v>080204</v>
          </cell>
          <cell r="C3667" t="str">
            <v>010111</v>
          </cell>
          <cell r="D3667" t="str">
            <v>Carpinteiro</v>
          </cell>
          <cell r="E3667" t="str">
            <v>h</v>
          </cell>
          <cell r="F3667">
            <v>10.5</v>
          </cell>
        </row>
        <row r="3668">
          <cell r="B3668" t="str">
            <v>080204</v>
          </cell>
          <cell r="C3668" t="str">
            <v>010112</v>
          </cell>
          <cell r="D3668" t="str">
            <v>Ajudante de carpinteiro</v>
          </cell>
          <cell r="E3668" t="str">
            <v>h</v>
          </cell>
          <cell r="F3668">
            <v>10.5</v>
          </cell>
        </row>
        <row r="3669">
          <cell r="B3669" t="str">
            <v>080204</v>
          </cell>
          <cell r="C3669" t="str">
            <v>010139</v>
          </cell>
          <cell r="D3669" t="str">
            <v>Pedreiro</v>
          </cell>
          <cell r="E3669" t="str">
            <v>h</v>
          </cell>
          <cell r="F3669">
            <v>2.7</v>
          </cell>
        </row>
        <row r="3670">
          <cell r="B3670" t="str">
            <v>080204</v>
          </cell>
          <cell r="C3670" t="str">
            <v>010146</v>
          </cell>
          <cell r="D3670" t="str">
            <v>Servente</v>
          </cell>
          <cell r="E3670" t="str">
            <v>h</v>
          </cell>
          <cell r="F3670">
            <v>2.7</v>
          </cell>
        </row>
        <row r="3671">
          <cell r="B3671" t="str">
            <v>080204</v>
          </cell>
          <cell r="C3671" t="str">
            <v>020505</v>
          </cell>
          <cell r="D3671" t="str">
            <v>Cal hidratada</v>
          </cell>
          <cell r="E3671" t="str">
            <v>kg</v>
          </cell>
          <cell r="F3671">
            <v>1.72</v>
          </cell>
        </row>
        <row r="3672">
          <cell r="B3672" t="str">
            <v>080204</v>
          </cell>
          <cell r="C3672" t="str">
            <v>020508</v>
          </cell>
          <cell r="D3672" t="str">
            <v>Cimento portland</v>
          </cell>
          <cell r="E3672" t="str">
            <v>kg</v>
          </cell>
          <cell r="F3672">
            <v>1.72</v>
          </cell>
        </row>
        <row r="3673">
          <cell r="B3673" t="str">
            <v>080204</v>
          </cell>
          <cell r="C3673" t="str">
            <v>031510</v>
          </cell>
          <cell r="D3673" t="str">
            <v>Levantador cromado para janela</v>
          </cell>
          <cell r="E3673" t="str">
            <v>pr</v>
          </cell>
          <cell r="F3673">
            <v>2</v>
          </cell>
        </row>
        <row r="3674">
          <cell r="B3674" t="str">
            <v>080204</v>
          </cell>
          <cell r="C3674" t="str">
            <v>021023</v>
          </cell>
          <cell r="D3674" t="str">
            <v>Taco para fixacao de batente/rodape</v>
          </cell>
          <cell r="E3674" t="str">
            <v>un</v>
          </cell>
          <cell r="F3674">
            <v>6</v>
          </cell>
        </row>
        <row r="3675">
          <cell r="B3675" t="str">
            <v>080204</v>
          </cell>
          <cell r="C3675" t="str">
            <v>031501</v>
          </cell>
          <cell r="D3675" t="str">
            <v>Borboleta cromada para janela</v>
          </cell>
          <cell r="E3675" t="str">
            <v>pr</v>
          </cell>
          <cell r="F3675">
            <v>2</v>
          </cell>
        </row>
        <row r="3676">
          <cell r="B3676" t="str">
            <v>080204</v>
          </cell>
          <cell r="C3676" t="str">
            <v>026512</v>
          </cell>
          <cell r="D3676" t="str">
            <v>Parafuso para madeira de 80mm</v>
          </cell>
          <cell r="E3676" t="str">
            <v>un</v>
          </cell>
          <cell r="F3676">
            <v>8</v>
          </cell>
        </row>
        <row r="3677">
          <cell r="B3677" t="str">
            <v>080204</v>
          </cell>
          <cell r="C3677" t="str">
            <v>026560</v>
          </cell>
          <cell r="D3677" t="str">
            <v>Prego - preco medio das bitolas</v>
          </cell>
          <cell r="E3677" t="str">
            <v>kg</v>
          </cell>
          <cell r="F3677">
            <v>0.2</v>
          </cell>
        </row>
        <row r="3678">
          <cell r="B3678" t="str">
            <v>080204</v>
          </cell>
          <cell r="C3678" t="str">
            <v>030123</v>
          </cell>
          <cell r="D3678" t="str">
            <v>Guarnicao peroba 5cm vao 1.6x1.3m</v>
          </cell>
          <cell r="E3678" t="str">
            <v>un</v>
          </cell>
          <cell r="F3678">
            <v>1</v>
          </cell>
        </row>
        <row r="3679">
          <cell r="B3679" t="str">
            <v>080204</v>
          </cell>
          <cell r="C3679" t="str">
            <v>030127</v>
          </cell>
          <cell r="D3679" t="str">
            <v>Batente de peroba para janela</v>
          </cell>
          <cell r="E3679" t="str">
            <v>un</v>
          </cell>
          <cell r="F3679">
            <v>1</v>
          </cell>
        </row>
        <row r="3680">
          <cell r="B3680" t="str">
            <v>080204</v>
          </cell>
          <cell r="C3680" t="str">
            <v>031502</v>
          </cell>
          <cell r="D3680" t="str">
            <v>Carranca de ferro para janela</v>
          </cell>
          <cell r="E3680" t="str">
            <v>un</v>
          </cell>
          <cell r="F3680">
            <v>2</v>
          </cell>
        </row>
        <row r="3681">
          <cell r="B3681" t="str">
            <v>080204</v>
          </cell>
          <cell r="C3681" t="str">
            <v>030104</v>
          </cell>
          <cell r="D3681" t="str">
            <v>Janela guilhotina de cedro 1.60x1.30m</v>
          </cell>
          <cell r="E3681" t="str">
            <v>un</v>
          </cell>
          <cell r="F3681">
            <v>1</v>
          </cell>
        </row>
        <row r="3682">
          <cell r="B3682" t="str">
            <v>080204</v>
          </cell>
          <cell r="C3682" t="str">
            <v>031503</v>
          </cell>
          <cell r="D3682" t="str">
            <v>Cremona de latao estampado</v>
          </cell>
          <cell r="E3682" t="str">
            <v>un</v>
          </cell>
          <cell r="F3682">
            <v>1</v>
          </cell>
        </row>
        <row r="3683">
          <cell r="B3683" t="str">
            <v>080204</v>
          </cell>
          <cell r="C3683" t="str">
            <v>031506</v>
          </cell>
          <cell r="D3683" t="str">
            <v>Dobradica de ferro para janela</v>
          </cell>
          <cell r="E3683" t="str">
            <v>un</v>
          </cell>
          <cell r="F3683">
            <v>12</v>
          </cell>
        </row>
        <row r="3684">
          <cell r="B3684" t="str">
            <v>080204</v>
          </cell>
          <cell r="C3684" t="str">
            <v>020579</v>
          </cell>
          <cell r="D3684" t="str">
            <v>Areia media</v>
          </cell>
          <cell r="E3684" t="str">
            <v>m3</v>
          </cell>
          <cell r="F3684">
            <v>1.06E-2</v>
          </cell>
        </row>
        <row r="3685">
          <cell r="B3685" t="str">
            <v>080204</v>
          </cell>
          <cell r="C3685" t="str">
            <v>031514</v>
          </cell>
          <cell r="D3685" t="str">
            <v>Vara de ferro para cremona</v>
          </cell>
          <cell r="E3685" t="str">
            <v>un</v>
          </cell>
          <cell r="F3685">
            <v>1</v>
          </cell>
        </row>
        <row r="3686">
          <cell r="B3686" t="str">
            <v>080205</v>
          </cell>
          <cell r="C3686" t="str">
            <v>010111</v>
          </cell>
          <cell r="D3686" t="str">
            <v>Carpinteiro</v>
          </cell>
          <cell r="E3686" t="str">
            <v>h</v>
          </cell>
          <cell r="F3686">
            <v>10.5</v>
          </cell>
        </row>
        <row r="3687">
          <cell r="B3687" t="str">
            <v>080205</v>
          </cell>
          <cell r="C3687" t="str">
            <v>020505</v>
          </cell>
          <cell r="D3687" t="str">
            <v>Cal hidratada</v>
          </cell>
          <cell r="E3687" t="str">
            <v>kg</v>
          </cell>
          <cell r="F3687">
            <v>1.72</v>
          </cell>
        </row>
        <row r="3688">
          <cell r="B3688" t="str">
            <v>080205</v>
          </cell>
          <cell r="C3688" t="str">
            <v>031502</v>
          </cell>
          <cell r="D3688" t="str">
            <v>Carranca de ferro para janela</v>
          </cell>
          <cell r="E3688" t="str">
            <v>un</v>
          </cell>
          <cell r="F3688">
            <v>2</v>
          </cell>
        </row>
        <row r="3689">
          <cell r="B3689" t="str">
            <v>080205</v>
          </cell>
          <cell r="C3689" t="str">
            <v>010139</v>
          </cell>
          <cell r="D3689" t="str">
            <v>Pedreiro</v>
          </cell>
          <cell r="E3689" t="str">
            <v>h</v>
          </cell>
          <cell r="F3689">
            <v>2.7</v>
          </cell>
        </row>
        <row r="3690">
          <cell r="B3690" t="str">
            <v>080205</v>
          </cell>
          <cell r="C3690" t="str">
            <v>031503</v>
          </cell>
          <cell r="D3690" t="str">
            <v>Cremona de latao estampado</v>
          </cell>
          <cell r="E3690" t="str">
            <v>un</v>
          </cell>
          <cell r="F3690">
            <v>1</v>
          </cell>
        </row>
        <row r="3691">
          <cell r="B3691" t="str">
            <v>080205</v>
          </cell>
          <cell r="C3691" t="str">
            <v>010112</v>
          </cell>
          <cell r="D3691" t="str">
            <v>Ajudante de carpinteiro</v>
          </cell>
          <cell r="E3691" t="str">
            <v>h</v>
          </cell>
          <cell r="F3691">
            <v>10.5</v>
          </cell>
        </row>
        <row r="3692">
          <cell r="B3692" t="str">
            <v>080205</v>
          </cell>
          <cell r="C3692" t="str">
            <v>031506</v>
          </cell>
          <cell r="D3692" t="str">
            <v>Dobradica de ferro para janela</v>
          </cell>
          <cell r="E3692" t="str">
            <v>un</v>
          </cell>
          <cell r="F3692">
            <v>12</v>
          </cell>
        </row>
        <row r="3693">
          <cell r="B3693" t="str">
            <v>080205</v>
          </cell>
          <cell r="C3693" t="str">
            <v>020579</v>
          </cell>
          <cell r="D3693" t="str">
            <v>Areia media</v>
          </cell>
          <cell r="E3693" t="str">
            <v>m3</v>
          </cell>
          <cell r="F3693">
            <v>1.06E-2</v>
          </cell>
        </row>
        <row r="3694">
          <cell r="B3694" t="str">
            <v>080205</v>
          </cell>
          <cell r="C3694" t="str">
            <v>031510</v>
          </cell>
          <cell r="D3694" t="str">
            <v>Levantador cromado para janela</v>
          </cell>
          <cell r="E3694" t="str">
            <v>pr</v>
          </cell>
          <cell r="F3694">
            <v>2</v>
          </cell>
        </row>
        <row r="3695">
          <cell r="B3695" t="str">
            <v>080205</v>
          </cell>
          <cell r="C3695" t="str">
            <v>026512</v>
          </cell>
          <cell r="D3695" t="str">
            <v>Parafuso para madeira de 80mm</v>
          </cell>
          <cell r="E3695" t="str">
            <v>un</v>
          </cell>
          <cell r="F3695">
            <v>8</v>
          </cell>
        </row>
        <row r="3696">
          <cell r="B3696" t="str">
            <v>080205</v>
          </cell>
          <cell r="C3696" t="str">
            <v>031514</v>
          </cell>
          <cell r="D3696" t="str">
            <v>Vara de ferro para cremona</v>
          </cell>
          <cell r="E3696" t="str">
            <v>un</v>
          </cell>
          <cell r="F3696">
            <v>1</v>
          </cell>
        </row>
        <row r="3697">
          <cell r="B3697" t="str">
            <v>080205</v>
          </cell>
          <cell r="C3697" t="str">
            <v>030105</v>
          </cell>
          <cell r="D3697" t="str">
            <v>Janela guilhotina de cedro 1.80x1.30m</v>
          </cell>
          <cell r="E3697" t="str">
            <v>un</v>
          </cell>
          <cell r="F3697">
            <v>1</v>
          </cell>
        </row>
        <row r="3698">
          <cell r="B3698" t="str">
            <v>080205</v>
          </cell>
          <cell r="C3698" t="str">
            <v>026560</v>
          </cell>
          <cell r="D3698" t="str">
            <v>Prego - preco medio das bitolas</v>
          </cell>
          <cell r="E3698" t="str">
            <v>kg</v>
          </cell>
          <cell r="F3698">
            <v>0.2</v>
          </cell>
        </row>
        <row r="3699">
          <cell r="B3699" t="str">
            <v>080205</v>
          </cell>
          <cell r="C3699" t="str">
            <v>031501</v>
          </cell>
          <cell r="D3699" t="str">
            <v>Borboleta cromada para janela</v>
          </cell>
          <cell r="E3699" t="str">
            <v>pr</v>
          </cell>
          <cell r="F3699">
            <v>2</v>
          </cell>
        </row>
        <row r="3700">
          <cell r="B3700" t="str">
            <v>080205</v>
          </cell>
          <cell r="C3700" t="str">
            <v>010146</v>
          </cell>
          <cell r="D3700" t="str">
            <v>Servente</v>
          </cell>
          <cell r="E3700" t="str">
            <v>h</v>
          </cell>
          <cell r="F3700">
            <v>2.7</v>
          </cell>
        </row>
        <row r="3701">
          <cell r="B3701" t="str">
            <v>080205</v>
          </cell>
          <cell r="C3701" t="str">
            <v>020508</v>
          </cell>
          <cell r="D3701" t="str">
            <v>Cimento portland</v>
          </cell>
          <cell r="E3701" t="str">
            <v>kg</v>
          </cell>
          <cell r="F3701">
            <v>1.72</v>
          </cell>
        </row>
        <row r="3702">
          <cell r="B3702" t="str">
            <v>080205</v>
          </cell>
          <cell r="C3702" t="str">
            <v>021023</v>
          </cell>
          <cell r="D3702" t="str">
            <v>Taco para fixacao de batente/rodape</v>
          </cell>
          <cell r="E3702" t="str">
            <v>un</v>
          </cell>
          <cell r="F3702">
            <v>6</v>
          </cell>
        </row>
        <row r="3703">
          <cell r="B3703" t="str">
            <v>080205</v>
          </cell>
          <cell r="C3703" t="str">
            <v>030127</v>
          </cell>
          <cell r="D3703" t="str">
            <v>Batente de peroba para janela</v>
          </cell>
          <cell r="E3703" t="str">
            <v>un</v>
          </cell>
          <cell r="F3703">
            <v>1</v>
          </cell>
        </row>
        <row r="3704">
          <cell r="B3704" t="str">
            <v>080205</v>
          </cell>
          <cell r="C3704" t="str">
            <v>030124</v>
          </cell>
          <cell r="D3704" t="str">
            <v>Guarnicao peroba 5cm vao 1.8x1.3m</v>
          </cell>
          <cell r="E3704" t="str">
            <v>un</v>
          </cell>
          <cell r="F3704">
            <v>1</v>
          </cell>
        </row>
        <row r="3705">
          <cell r="B3705" t="str">
            <v>080206</v>
          </cell>
          <cell r="C3705" t="str">
            <v>010139</v>
          </cell>
          <cell r="D3705" t="str">
            <v>Pedreiro</v>
          </cell>
          <cell r="E3705" t="str">
            <v>h</v>
          </cell>
          <cell r="F3705">
            <v>5</v>
          </cell>
        </row>
        <row r="3706">
          <cell r="B3706" t="str">
            <v>080206</v>
          </cell>
          <cell r="C3706" t="str">
            <v>010146</v>
          </cell>
          <cell r="D3706" t="str">
            <v>Servente</v>
          </cell>
          <cell r="E3706" t="str">
            <v>h</v>
          </cell>
          <cell r="F3706">
            <v>4</v>
          </cell>
        </row>
        <row r="3707">
          <cell r="B3707" t="str">
            <v>080206</v>
          </cell>
          <cell r="C3707" t="str">
            <v>020505</v>
          </cell>
          <cell r="D3707" t="str">
            <v>Cal hidratada</v>
          </cell>
          <cell r="E3707" t="str">
            <v>kg</v>
          </cell>
          <cell r="F3707">
            <v>11.29</v>
          </cell>
        </row>
        <row r="3708">
          <cell r="B3708" t="str">
            <v>080206</v>
          </cell>
          <cell r="C3708" t="str">
            <v>020508</v>
          </cell>
          <cell r="D3708" t="str">
            <v>Cimento portland</v>
          </cell>
          <cell r="E3708" t="str">
            <v>kg</v>
          </cell>
          <cell r="F3708">
            <v>7.66</v>
          </cell>
        </row>
        <row r="3709">
          <cell r="B3709" t="str">
            <v>080206</v>
          </cell>
          <cell r="C3709" t="str">
            <v>020579</v>
          </cell>
          <cell r="D3709" t="str">
            <v>Areia media</v>
          </cell>
          <cell r="E3709" t="str">
            <v>m3</v>
          </cell>
          <cell r="F3709">
            <v>6.1699999999999998E-2</v>
          </cell>
        </row>
        <row r="3710">
          <cell r="B3710" t="str">
            <v>080301</v>
          </cell>
          <cell r="C3710" t="str">
            <v>010139</v>
          </cell>
          <cell r="D3710" t="str">
            <v>Pedreiro</v>
          </cell>
          <cell r="E3710" t="str">
            <v>h</v>
          </cell>
          <cell r="F3710">
            <v>1.5</v>
          </cell>
        </row>
        <row r="3711">
          <cell r="B3711" t="str">
            <v>080301</v>
          </cell>
          <cell r="C3711" t="str">
            <v>010146</v>
          </cell>
          <cell r="D3711" t="str">
            <v>Servente</v>
          </cell>
          <cell r="E3711" t="str">
            <v>h</v>
          </cell>
          <cell r="F3711">
            <v>1</v>
          </cell>
        </row>
        <row r="3712">
          <cell r="B3712" t="str">
            <v>080301</v>
          </cell>
          <cell r="C3712" t="str">
            <v>020508</v>
          </cell>
          <cell r="D3712" t="str">
            <v>Cimento portland</v>
          </cell>
          <cell r="E3712" t="str">
            <v>kg</v>
          </cell>
          <cell r="F3712">
            <v>1.94</v>
          </cell>
        </row>
        <row r="3713">
          <cell r="B3713" t="str">
            <v>080301</v>
          </cell>
          <cell r="C3713" t="str">
            <v>020579</v>
          </cell>
          <cell r="D3713" t="str">
            <v>Areia media</v>
          </cell>
          <cell r="E3713" t="str">
            <v>m3</v>
          </cell>
          <cell r="F3713">
            <v>4.8999999999999998E-3</v>
          </cell>
        </row>
        <row r="3714">
          <cell r="B3714" t="str">
            <v>080301</v>
          </cell>
          <cell r="C3714" t="str">
            <v>090737</v>
          </cell>
          <cell r="D3714" t="str">
            <v>Caixilho de pvc maxim-ar 1,00x1,00 m</v>
          </cell>
          <cell r="E3714" t="str">
            <v>un</v>
          </cell>
          <cell r="F3714">
            <v>1</v>
          </cell>
        </row>
        <row r="3715">
          <cell r="B3715" t="str">
            <v>080301</v>
          </cell>
          <cell r="C3715" t="str">
            <v>090807</v>
          </cell>
          <cell r="D3715" t="str">
            <v>Silicone de vedacao</v>
          </cell>
          <cell r="E3715" t="str">
            <v>m3</v>
          </cell>
          <cell r="F3715">
            <v>1E-3</v>
          </cell>
        </row>
        <row r="3716">
          <cell r="B3716" t="str">
            <v>090101</v>
          </cell>
          <cell r="C3716" t="str">
            <v>010139</v>
          </cell>
          <cell r="D3716" t="str">
            <v>Pedreiro</v>
          </cell>
          <cell r="E3716" t="str">
            <v>h</v>
          </cell>
          <cell r="F3716">
            <v>0.5</v>
          </cell>
        </row>
        <row r="3717">
          <cell r="B3717" t="str">
            <v>090101</v>
          </cell>
          <cell r="C3717" t="str">
            <v>010146</v>
          </cell>
          <cell r="D3717" t="str">
            <v>Servente</v>
          </cell>
          <cell r="E3717" t="str">
            <v>h</v>
          </cell>
          <cell r="F3717">
            <v>0.55000000000000004</v>
          </cell>
        </row>
        <row r="3718">
          <cell r="B3718" t="str">
            <v>090101</v>
          </cell>
          <cell r="C3718" t="str">
            <v>020505</v>
          </cell>
          <cell r="D3718" t="str">
            <v>Cal hidratada</v>
          </cell>
          <cell r="E3718" t="str">
            <v>kg</v>
          </cell>
          <cell r="F3718">
            <v>0.12</v>
          </cell>
        </row>
        <row r="3719">
          <cell r="B3719" t="str">
            <v>090101</v>
          </cell>
          <cell r="C3719" t="str">
            <v>020508</v>
          </cell>
          <cell r="D3719" t="str">
            <v>Cimento portland</v>
          </cell>
          <cell r="E3719" t="str">
            <v>kg</v>
          </cell>
          <cell r="F3719">
            <v>0.56999999999999995</v>
          </cell>
        </row>
        <row r="3720">
          <cell r="B3720" t="str">
            <v>090101</v>
          </cell>
          <cell r="C3720" t="str">
            <v>020579</v>
          </cell>
          <cell r="D3720" t="str">
            <v>Areia media</v>
          </cell>
          <cell r="E3720" t="str">
            <v>m3</v>
          </cell>
          <cell r="F3720">
            <v>1.6000000000000001E-3</v>
          </cell>
        </row>
        <row r="3721">
          <cell r="B3721" t="str">
            <v>090101</v>
          </cell>
          <cell r="C3721" t="str">
            <v>031001</v>
          </cell>
          <cell r="D3721" t="str">
            <v>Batente de ferro</v>
          </cell>
          <cell r="E3721" t="str">
            <v>m</v>
          </cell>
          <cell r="F3721">
            <v>1</v>
          </cell>
        </row>
        <row r="3722">
          <cell r="B3722" t="str">
            <v>090102</v>
          </cell>
          <cell r="C3722" t="str">
            <v>010139</v>
          </cell>
          <cell r="D3722" t="str">
            <v>Pedreiro</v>
          </cell>
          <cell r="E3722" t="str">
            <v>h</v>
          </cell>
          <cell r="F3722">
            <v>3</v>
          </cell>
        </row>
        <row r="3723">
          <cell r="B3723" t="str">
            <v>090102</v>
          </cell>
          <cell r="C3723" t="str">
            <v>010146</v>
          </cell>
          <cell r="D3723" t="str">
            <v>Servente</v>
          </cell>
          <cell r="E3723" t="str">
            <v>h</v>
          </cell>
          <cell r="F3723">
            <v>3</v>
          </cell>
        </row>
        <row r="3724">
          <cell r="B3724" t="str">
            <v>090102</v>
          </cell>
          <cell r="C3724" t="str">
            <v>020505</v>
          </cell>
          <cell r="D3724" t="str">
            <v>Cal hidratada</v>
          </cell>
          <cell r="E3724" t="str">
            <v>kg</v>
          </cell>
          <cell r="F3724">
            <v>0.49</v>
          </cell>
        </row>
        <row r="3725">
          <cell r="B3725" t="str">
            <v>090102</v>
          </cell>
          <cell r="C3725" t="str">
            <v>020508</v>
          </cell>
          <cell r="D3725" t="str">
            <v>Cimento portland</v>
          </cell>
          <cell r="E3725" t="str">
            <v>kg</v>
          </cell>
          <cell r="F3725">
            <v>2.0299999999999998</v>
          </cell>
        </row>
        <row r="3726">
          <cell r="B3726" t="str">
            <v>090102</v>
          </cell>
          <cell r="C3726" t="str">
            <v>020579</v>
          </cell>
          <cell r="D3726" t="str">
            <v>Areia media</v>
          </cell>
          <cell r="E3726" t="str">
            <v>m3</v>
          </cell>
          <cell r="F3726">
            <v>7.1999999999999998E-3</v>
          </cell>
        </row>
        <row r="3727">
          <cell r="B3727" t="str">
            <v>090102</v>
          </cell>
          <cell r="C3727" t="str">
            <v>031010</v>
          </cell>
          <cell r="D3727" t="str">
            <v>Porta de ferro tipo caixilho</v>
          </cell>
          <cell r="E3727" t="str">
            <v>m2</v>
          </cell>
          <cell r="F3727">
            <v>1</v>
          </cell>
        </row>
        <row r="3728">
          <cell r="B3728" t="str">
            <v>090103</v>
          </cell>
          <cell r="C3728" t="str">
            <v>010139</v>
          </cell>
          <cell r="D3728" t="str">
            <v>Pedreiro</v>
          </cell>
          <cell r="E3728" t="str">
            <v>h</v>
          </cell>
          <cell r="F3728">
            <v>3</v>
          </cell>
        </row>
        <row r="3729">
          <cell r="B3729" t="str">
            <v>090103</v>
          </cell>
          <cell r="C3729" t="str">
            <v>010146</v>
          </cell>
          <cell r="D3729" t="str">
            <v>Servente</v>
          </cell>
          <cell r="E3729" t="str">
            <v>h</v>
          </cell>
          <cell r="F3729">
            <v>3</v>
          </cell>
        </row>
        <row r="3730">
          <cell r="B3730" t="str">
            <v>090103</v>
          </cell>
          <cell r="C3730" t="str">
            <v>020505</v>
          </cell>
          <cell r="D3730" t="str">
            <v>Cal hidratada</v>
          </cell>
          <cell r="E3730" t="str">
            <v>kg</v>
          </cell>
          <cell r="F3730">
            <v>0.49</v>
          </cell>
        </row>
        <row r="3731">
          <cell r="B3731" t="str">
            <v>090103</v>
          </cell>
          <cell r="C3731" t="str">
            <v>020508</v>
          </cell>
          <cell r="D3731" t="str">
            <v>Cimento portland</v>
          </cell>
          <cell r="E3731" t="str">
            <v>kg</v>
          </cell>
          <cell r="F3731">
            <v>2.0299999999999998</v>
          </cell>
        </row>
        <row r="3732">
          <cell r="B3732" t="str">
            <v>090103</v>
          </cell>
          <cell r="C3732" t="str">
            <v>020579</v>
          </cell>
          <cell r="D3732" t="str">
            <v>Areia media</v>
          </cell>
          <cell r="E3732" t="str">
            <v>m3</v>
          </cell>
          <cell r="F3732">
            <v>7.1999999999999998E-3</v>
          </cell>
        </row>
        <row r="3733">
          <cell r="B3733" t="str">
            <v>090103</v>
          </cell>
          <cell r="C3733" t="str">
            <v>031008</v>
          </cell>
          <cell r="D3733" t="str">
            <v>Porta de ferro em chapa dupla n.14</v>
          </cell>
          <cell r="E3733" t="str">
            <v>m2</v>
          </cell>
          <cell r="F3733">
            <v>1</v>
          </cell>
        </row>
        <row r="3734">
          <cell r="B3734" t="str">
            <v>090104</v>
          </cell>
          <cell r="C3734" t="str">
            <v>010139</v>
          </cell>
          <cell r="D3734" t="str">
            <v>Pedreiro</v>
          </cell>
          <cell r="E3734" t="str">
            <v>h</v>
          </cell>
          <cell r="F3734">
            <v>1</v>
          </cell>
        </row>
        <row r="3735">
          <cell r="B3735" t="str">
            <v>090104</v>
          </cell>
          <cell r="C3735" t="str">
            <v>010146</v>
          </cell>
          <cell r="D3735" t="str">
            <v>Servente</v>
          </cell>
          <cell r="E3735" t="str">
            <v>h</v>
          </cell>
          <cell r="F3735">
            <v>1.1000000000000001</v>
          </cell>
        </row>
        <row r="3736">
          <cell r="B3736" t="str">
            <v>090104</v>
          </cell>
          <cell r="C3736" t="str">
            <v>020505</v>
          </cell>
          <cell r="D3736" t="str">
            <v>Cal hidratada</v>
          </cell>
          <cell r="E3736" t="str">
            <v>kg</v>
          </cell>
          <cell r="F3736">
            <v>0.96</v>
          </cell>
        </row>
        <row r="3737">
          <cell r="B3737" t="str">
            <v>090104</v>
          </cell>
          <cell r="C3737" t="str">
            <v>020508</v>
          </cell>
          <cell r="D3737" t="str">
            <v>Cimento portland</v>
          </cell>
          <cell r="E3737" t="str">
            <v>kg</v>
          </cell>
          <cell r="F3737">
            <v>4.58</v>
          </cell>
        </row>
        <row r="3738">
          <cell r="B3738" t="str">
            <v>090104</v>
          </cell>
          <cell r="C3738" t="str">
            <v>020579</v>
          </cell>
          <cell r="D3738" t="str">
            <v>Areia media</v>
          </cell>
          <cell r="E3738" t="str">
            <v>m3</v>
          </cell>
          <cell r="F3738">
            <v>1.2999999999999999E-2</v>
          </cell>
        </row>
        <row r="3739">
          <cell r="B3739" t="str">
            <v>090104</v>
          </cell>
          <cell r="C3739" t="str">
            <v>031007</v>
          </cell>
          <cell r="D3739" t="str">
            <v>Porta de aco de chapa ondulada</v>
          </cell>
          <cell r="E3739" t="str">
            <v>m2</v>
          </cell>
          <cell r="F3739">
            <v>1</v>
          </cell>
        </row>
        <row r="3740">
          <cell r="B3740" t="str">
            <v>090105</v>
          </cell>
          <cell r="C3740" t="str">
            <v>010139</v>
          </cell>
          <cell r="D3740" t="str">
            <v>Pedreiro</v>
          </cell>
          <cell r="E3740" t="str">
            <v>h</v>
          </cell>
          <cell r="F3740">
            <v>0.6</v>
          </cell>
        </row>
        <row r="3741">
          <cell r="B3741" t="str">
            <v>090105</v>
          </cell>
          <cell r="C3741" t="str">
            <v>010146</v>
          </cell>
          <cell r="D3741" t="str">
            <v>Servente</v>
          </cell>
          <cell r="E3741" t="str">
            <v>h</v>
          </cell>
          <cell r="F3741">
            <v>0.6</v>
          </cell>
        </row>
        <row r="3742">
          <cell r="B3742" t="str">
            <v>090105</v>
          </cell>
          <cell r="C3742" t="str">
            <v>031011</v>
          </cell>
          <cell r="D3742" t="str">
            <v>Portinhola para porta de aco (0.50x1.50m)</v>
          </cell>
          <cell r="E3742" t="str">
            <v>un</v>
          </cell>
          <cell r="F3742">
            <v>1</v>
          </cell>
        </row>
        <row r="3743">
          <cell r="B3743" t="str">
            <v>090107</v>
          </cell>
          <cell r="C3743" t="str">
            <v>010139</v>
          </cell>
          <cell r="D3743" t="str">
            <v>Pedreiro</v>
          </cell>
          <cell r="E3743" t="str">
            <v>h</v>
          </cell>
          <cell r="F3743">
            <v>1.5</v>
          </cell>
        </row>
        <row r="3744">
          <cell r="B3744" t="str">
            <v>090107</v>
          </cell>
          <cell r="C3744" t="str">
            <v>010146</v>
          </cell>
          <cell r="D3744" t="str">
            <v>Servente</v>
          </cell>
          <cell r="E3744" t="str">
            <v>h</v>
          </cell>
          <cell r="F3744">
            <v>1.5</v>
          </cell>
        </row>
        <row r="3745">
          <cell r="B3745" t="str">
            <v>090107</v>
          </cell>
          <cell r="C3745" t="str">
            <v>020505</v>
          </cell>
          <cell r="D3745" t="str">
            <v>Cal hidratada</v>
          </cell>
          <cell r="E3745" t="str">
            <v>kg</v>
          </cell>
          <cell r="F3745">
            <v>4.79</v>
          </cell>
        </row>
        <row r="3746">
          <cell r="B3746" t="str">
            <v>090107</v>
          </cell>
          <cell r="C3746" t="str">
            <v>020508</v>
          </cell>
          <cell r="D3746" t="str">
            <v>Cimento portland</v>
          </cell>
          <cell r="E3746" t="str">
            <v>kg</v>
          </cell>
          <cell r="F3746">
            <v>21.09</v>
          </cell>
        </row>
        <row r="3747">
          <cell r="B3747" t="str">
            <v>090107</v>
          </cell>
          <cell r="C3747" t="str">
            <v>020579</v>
          </cell>
          <cell r="D3747" t="str">
            <v>Areia media</v>
          </cell>
          <cell r="E3747" t="str">
            <v>m3</v>
          </cell>
          <cell r="F3747">
            <v>6.0999999999999999E-2</v>
          </cell>
        </row>
        <row r="3748">
          <cell r="B3748" t="str">
            <v>090107</v>
          </cell>
          <cell r="C3748" t="str">
            <v>031005</v>
          </cell>
          <cell r="D3748" t="str">
            <v>Gradil de ferro</v>
          </cell>
          <cell r="E3748" t="str">
            <v>m2</v>
          </cell>
          <cell r="F3748">
            <v>1</v>
          </cell>
        </row>
        <row r="3749">
          <cell r="B3749" t="str">
            <v>090108</v>
          </cell>
          <cell r="C3749" t="str">
            <v>010139</v>
          </cell>
          <cell r="D3749" t="str">
            <v>Pedreiro</v>
          </cell>
          <cell r="E3749" t="str">
            <v>h</v>
          </cell>
          <cell r="F3749">
            <v>4</v>
          </cell>
        </row>
        <row r="3750">
          <cell r="B3750" t="str">
            <v>090108</v>
          </cell>
          <cell r="C3750" t="str">
            <v>010144</v>
          </cell>
          <cell r="D3750" t="str">
            <v>Serralheiro</v>
          </cell>
          <cell r="E3750" t="str">
            <v>h</v>
          </cell>
          <cell r="F3750">
            <v>0.5</v>
          </cell>
        </row>
        <row r="3751">
          <cell r="B3751" t="str">
            <v>090108</v>
          </cell>
          <cell r="C3751" t="str">
            <v>031012</v>
          </cell>
          <cell r="D3751" t="str">
            <v>Porta corta-fogo 80x210cm</v>
          </cell>
          <cell r="E3751" t="str">
            <v>un</v>
          </cell>
          <cell r="F3751">
            <v>1</v>
          </cell>
        </row>
        <row r="3752">
          <cell r="B3752" t="str">
            <v>090108</v>
          </cell>
          <cell r="C3752" t="str">
            <v>010146</v>
          </cell>
          <cell r="D3752" t="str">
            <v>Servente</v>
          </cell>
          <cell r="E3752" t="str">
            <v>h</v>
          </cell>
          <cell r="F3752">
            <v>4</v>
          </cell>
        </row>
        <row r="3753">
          <cell r="B3753" t="str">
            <v>090108</v>
          </cell>
          <cell r="C3753" t="str">
            <v>020508</v>
          </cell>
          <cell r="D3753" t="str">
            <v>Cimento portland</v>
          </cell>
          <cell r="E3753" t="str">
            <v>kg</v>
          </cell>
          <cell r="F3753">
            <v>8.6999999999999993</v>
          </cell>
        </row>
        <row r="3754">
          <cell r="B3754" t="str">
            <v>090108</v>
          </cell>
          <cell r="C3754" t="str">
            <v>020517</v>
          </cell>
          <cell r="D3754" t="str">
            <v>Brita 1</v>
          </cell>
          <cell r="E3754" t="str">
            <v>m3</v>
          </cell>
          <cell r="F3754">
            <v>1.9400000000000001E-2</v>
          </cell>
        </row>
        <row r="3755">
          <cell r="B3755" t="str">
            <v>090108</v>
          </cell>
          <cell r="C3755" t="str">
            <v>020579</v>
          </cell>
          <cell r="D3755" t="str">
            <v>Areia media</v>
          </cell>
          <cell r="E3755" t="str">
            <v>m3</v>
          </cell>
          <cell r="F3755">
            <v>1.77E-2</v>
          </cell>
        </row>
        <row r="3756">
          <cell r="B3756" t="str">
            <v>090108</v>
          </cell>
          <cell r="C3756" t="str">
            <v>010145</v>
          </cell>
          <cell r="D3756" t="str">
            <v>Ajudante de serralheiro</v>
          </cell>
          <cell r="E3756" t="str">
            <v>h</v>
          </cell>
          <cell r="F3756">
            <v>0.5</v>
          </cell>
        </row>
        <row r="3757">
          <cell r="B3757" t="str">
            <v>090109</v>
          </cell>
          <cell r="C3757" t="str">
            <v>010139</v>
          </cell>
          <cell r="D3757" t="str">
            <v>Pedreiro</v>
          </cell>
          <cell r="E3757" t="str">
            <v>h</v>
          </cell>
          <cell r="F3757">
            <v>6</v>
          </cell>
        </row>
        <row r="3758">
          <cell r="B3758" t="str">
            <v>090109</v>
          </cell>
          <cell r="C3758" t="str">
            <v>010144</v>
          </cell>
          <cell r="D3758" t="str">
            <v>Serralheiro</v>
          </cell>
          <cell r="E3758" t="str">
            <v>h</v>
          </cell>
          <cell r="F3758">
            <v>2</v>
          </cell>
        </row>
        <row r="3759">
          <cell r="B3759" t="str">
            <v>090109</v>
          </cell>
          <cell r="C3759" t="str">
            <v>010145</v>
          </cell>
          <cell r="D3759" t="str">
            <v>Ajudante de serralheiro</v>
          </cell>
          <cell r="E3759" t="str">
            <v>h</v>
          </cell>
          <cell r="F3759">
            <v>2</v>
          </cell>
        </row>
        <row r="3760">
          <cell r="B3760" t="str">
            <v>090109</v>
          </cell>
          <cell r="C3760" t="str">
            <v>010146</v>
          </cell>
          <cell r="D3760" t="str">
            <v>Servente</v>
          </cell>
          <cell r="E3760" t="str">
            <v>h</v>
          </cell>
          <cell r="F3760">
            <v>6</v>
          </cell>
        </row>
        <row r="3761">
          <cell r="B3761" t="str">
            <v>090109</v>
          </cell>
          <cell r="C3761" t="str">
            <v>020508</v>
          </cell>
          <cell r="D3761" t="str">
            <v>Cimento portland</v>
          </cell>
          <cell r="E3761" t="str">
            <v>kg</v>
          </cell>
          <cell r="F3761">
            <v>14.2</v>
          </cell>
        </row>
        <row r="3762">
          <cell r="B3762" t="str">
            <v>090109</v>
          </cell>
          <cell r="C3762" t="str">
            <v>020517</v>
          </cell>
          <cell r="D3762" t="str">
            <v>Brita 1</v>
          </cell>
          <cell r="E3762" t="str">
            <v>m3</v>
          </cell>
          <cell r="F3762">
            <v>3.1699999999999999E-2</v>
          </cell>
        </row>
        <row r="3763">
          <cell r="B3763" t="str">
            <v>090109</v>
          </cell>
          <cell r="C3763" t="str">
            <v>020579</v>
          </cell>
          <cell r="D3763" t="str">
            <v>Areia media</v>
          </cell>
          <cell r="E3763" t="str">
            <v>m3</v>
          </cell>
          <cell r="F3763">
            <v>2.8899999999999999E-2</v>
          </cell>
        </row>
        <row r="3764">
          <cell r="B3764" t="str">
            <v>090109</v>
          </cell>
          <cell r="C3764" t="str">
            <v>031013</v>
          </cell>
          <cell r="D3764" t="str">
            <v>Porta corta-fogo 160x210cm</v>
          </cell>
          <cell r="E3764" t="str">
            <v>un</v>
          </cell>
          <cell r="F3764">
            <v>1</v>
          </cell>
        </row>
        <row r="3765">
          <cell r="B3765" t="str">
            <v>090110</v>
          </cell>
          <cell r="C3765" t="str">
            <v>010101</v>
          </cell>
          <cell r="D3765" t="str">
            <v>Ajudante</v>
          </cell>
          <cell r="E3765" t="str">
            <v>h</v>
          </cell>
          <cell r="F3765">
            <v>14</v>
          </cell>
        </row>
        <row r="3766">
          <cell r="B3766" t="str">
            <v>090110</v>
          </cell>
          <cell r="C3766" t="str">
            <v>010111</v>
          </cell>
          <cell r="D3766" t="str">
            <v>Carpinteiro</v>
          </cell>
          <cell r="E3766" t="str">
            <v>h</v>
          </cell>
          <cell r="F3766">
            <v>0.25</v>
          </cell>
        </row>
        <row r="3767">
          <cell r="B3767" t="str">
            <v>090110</v>
          </cell>
          <cell r="C3767" t="str">
            <v>010139</v>
          </cell>
          <cell r="D3767" t="str">
            <v>Pedreiro</v>
          </cell>
          <cell r="E3767" t="str">
            <v>h</v>
          </cell>
          <cell r="F3767">
            <v>2</v>
          </cell>
        </row>
        <row r="3768">
          <cell r="B3768" t="str">
            <v>090110</v>
          </cell>
          <cell r="C3768" t="str">
            <v>010144</v>
          </cell>
          <cell r="D3768" t="str">
            <v>Serralheiro</v>
          </cell>
          <cell r="E3768" t="str">
            <v>h</v>
          </cell>
          <cell r="F3768">
            <v>7</v>
          </cell>
        </row>
        <row r="3769">
          <cell r="B3769" t="str">
            <v>090110</v>
          </cell>
          <cell r="C3769" t="str">
            <v>010146</v>
          </cell>
          <cell r="D3769" t="str">
            <v>Servente</v>
          </cell>
          <cell r="E3769" t="str">
            <v>h</v>
          </cell>
          <cell r="F3769">
            <v>2</v>
          </cell>
        </row>
        <row r="3770">
          <cell r="B3770" t="str">
            <v>090110</v>
          </cell>
          <cell r="C3770" t="str">
            <v>020508</v>
          </cell>
          <cell r="D3770" t="str">
            <v>Cimento portland</v>
          </cell>
          <cell r="E3770" t="str">
            <v>kg</v>
          </cell>
          <cell r="F3770">
            <v>10.119999999999999</v>
          </cell>
        </row>
        <row r="3771">
          <cell r="B3771" t="str">
            <v>090110</v>
          </cell>
          <cell r="C3771" t="str">
            <v>020517</v>
          </cell>
          <cell r="D3771" t="str">
            <v>Brita 1</v>
          </cell>
          <cell r="E3771" t="str">
            <v>m3</v>
          </cell>
          <cell r="F3771">
            <v>2.2599999999999999E-2</v>
          </cell>
        </row>
        <row r="3772">
          <cell r="B3772" t="str">
            <v>090110</v>
          </cell>
          <cell r="C3772" t="str">
            <v>020579</v>
          </cell>
          <cell r="D3772" t="str">
            <v>Areia media</v>
          </cell>
          <cell r="E3772" t="str">
            <v>m3</v>
          </cell>
          <cell r="F3772">
            <v>2.1000000000000001E-2</v>
          </cell>
        </row>
        <row r="3773">
          <cell r="B3773" t="str">
            <v>090110</v>
          </cell>
          <cell r="C3773" t="str">
            <v>021021</v>
          </cell>
          <cell r="D3773" t="str">
            <v>Tabua de pinho de 1' x 12' de 3a. construcao</v>
          </cell>
          <cell r="E3773" t="str">
            <v>m2</v>
          </cell>
          <cell r="F3773">
            <v>0.52</v>
          </cell>
        </row>
        <row r="3774">
          <cell r="B3774" t="str">
            <v>090110</v>
          </cell>
          <cell r="C3774" t="str">
            <v>031014</v>
          </cell>
          <cell r="D3774" t="str">
            <v>Porta corta-fogo de correr industrial</v>
          </cell>
          <cell r="E3774" t="str">
            <v>m2</v>
          </cell>
          <cell r="F3774">
            <v>1</v>
          </cell>
        </row>
        <row r="3775">
          <cell r="B3775" t="str">
            <v>090111</v>
          </cell>
          <cell r="C3775" t="str">
            <v>010139</v>
          </cell>
          <cell r="D3775" t="str">
            <v>Pedreiro</v>
          </cell>
          <cell r="E3775" t="str">
            <v>h</v>
          </cell>
          <cell r="F3775">
            <v>1.5</v>
          </cell>
        </row>
        <row r="3776">
          <cell r="B3776" t="str">
            <v>090111</v>
          </cell>
          <cell r="C3776" t="str">
            <v>010146</v>
          </cell>
          <cell r="D3776" t="str">
            <v>Servente</v>
          </cell>
          <cell r="E3776" t="str">
            <v>h</v>
          </cell>
          <cell r="F3776">
            <v>2.5</v>
          </cell>
        </row>
        <row r="3777">
          <cell r="B3777" t="str">
            <v>090111</v>
          </cell>
          <cell r="C3777" t="str">
            <v>020508</v>
          </cell>
          <cell r="D3777" t="str">
            <v>Cimento portland</v>
          </cell>
          <cell r="E3777" t="str">
            <v>kg</v>
          </cell>
          <cell r="F3777">
            <v>1.17</v>
          </cell>
        </row>
        <row r="3778">
          <cell r="B3778" t="str">
            <v>090111</v>
          </cell>
          <cell r="C3778" t="str">
            <v>020579</v>
          </cell>
          <cell r="D3778" t="str">
            <v>Areia media</v>
          </cell>
          <cell r="E3778" t="str">
            <v>m3</v>
          </cell>
          <cell r="F3778">
            <v>2.8999999999999998E-3</v>
          </cell>
        </row>
        <row r="3779">
          <cell r="B3779" t="str">
            <v>090111</v>
          </cell>
          <cell r="C3779" t="str">
            <v>031018</v>
          </cell>
          <cell r="D3779" t="str">
            <v>Porta de aluminio</v>
          </cell>
          <cell r="E3779" t="str">
            <v>m2</v>
          </cell>
          <cell r="F3779">
            <v>1</v>
          </cell>
        </row>
        <row r="3780">
          <cell r="B3780" t="str">
            <v>090201</v>
          </cell>
          <cell r="C3780" t="str">
            <v>010139</v>
          </cell>
          <cell r="D3780" t="str">
            <v>Pedreiro</v>
          </cell>
          <cell r="E3780" t="str">
            <v>h</v>
          </cell>
          <cell r="F3780">
            <v>2.5</v>
          </cell>
        </row>
        <row r="3781">
          <cell r="B3781" t="str">
            <v>090201</v>
          </cell>
          <cell r="C3781" t="str">
            <v>010146</v>
          </cell>
          <cell r="D3781" t="str">
            <v>Servente</v>
          </cell>
          <cell r="E3781" t="str">
            <v>h</v>
          </cell>
          <cell r="F3781">
            <v>1</v>
          </cell>
        </row>
        <row r="3782">
          <cell r="B3782" t="str">
            <v>090201</v>
          </cell>
          <cell r="C3782" t="str">
            <v>020505</v>
          </cell>
          <cell r="D3782" t="str">
            <v>Cal hidratada</v>
          </cell>
          <cell r="E3782" t="str">
            <v>kg</v>
          </cell>
          <cell r="F3782">
            <v>0.73</v>
          </cell>
        </row>
        <row r="3783">
          <cell r="B3783" t="str">
            <v>090201</v>
          </cell>
          <cell r="C3783" t="str">
            <v>020508</v>
          </cell>
          <cell r="D3783" t="str">
            <v>Cimento portland</v>
          </cell>
          <cell r="E3783" t="str">
            <v>kg</v>
          </cell>
          <cell r="F3783">
            <v>2.67</v>
          </cell>
        </row>
        <row r="3784">
          <cell r="B3784" t="str">
            <v>090201</v>
          </cell>
          <cell r="C3784" t="str">
            <v>020579</v>
          </cell>
          <cell r="D3784" t="str">
            <v>Areia media</v>
          </cell>
          <cell r="E3784" t="str">
            <v>m3</v>
          </cell>
          <cell r="F3784">
            <v>9.7000000000000003E-3</v>
          </cell>
        </row>
        <row r="3785">
          <cell r="B3785" t="str">
            <v>090201</v>
          </cell>
          <cell r="C3785" t="str">
            <v>031003</v>
          </cell>
          <cell r="D3785" t="str">
            <v>Caixilho ferro basculante</v>
          </cell>
          <cell r="E3785" t="str">
            <v>m2</v>
          </cell>
          <cell r="F3785">
            <v>1</v>
          </cell>
        </row>
        <row r="3786">
          <cell r="B3786" t="str">
            <v>090202</v>
          </cell>
          <cell r="C3786" t="str">
            <v>031004</v>
          </cell>
          <cell r="D3786" t="str">
            <v>Caixilho ferro-correr</v>
          </cell>
          <cell r="E3786" t="str">
            <v>m2</v>
          </cell>
          <cell r="F3786">
            <v>1</v>
          </cell>
        </row>
        <row r="3787">
          <cell r="B3787" t="str">
            <v>090202</v>
          </cell>
          <cell r="C3787" t="str">
            <v>010146</v>
          </cell>
          <cell r="D3787" t="str">
            <v>Servente</v>
          </cell>
          <cell r="E3787" t="str">
            <v>h</v>
          </cell>
          <cell r="F3787">
            <v>2</v>
          </cell>
        </row>
        <row r="3788">
          <cell r="B3788" t="str">
            <v>090202</v>
          </cell>
          <cell r="C3788" t="str">
            <v>020505</v>
          </cell>
          <cell r="D3788" t="str">
            <v>Cal hidratada</v>
          </cell>
          <cell r="E3788" t="str">
            <v>kg</v>
          </cell>
          <cell r="F3788">
            <v>0.73</v>
          </cell>
        </row>
        <row r="3789">
          <cell r="B3789" t="str">
            <v>090202</v>
          </cell>
          <cell r="C3789" t="str">
            <v>020508</v>
          </cell>
          <cell r="D3789" t="str">
            <v>Cimento portland</v>
          </cell>
          <cell r="E3789" t="str">
            <v>kg</v>
          </cell>
          <cell r="F3789">
            <v>2.67</v>
          </cell>
        </row>
        <row r="3790">
          <cell r="B3790" t="str">
            <v>090202</v>
          </cell>
          <cell r="C3790" t="str">
            <v>020579</v>
          </cell>
          <cell r="D3790" t="str">
            <v>Areia media</v>
          </cell>
          <cell r="E3790" t="str">
            <v>m3</v>
          </cell>
          <cell r="F3790">
            <v>9.7000000000000003E-3</v>
          </cell>
        </row>
        <row r="3791">
          <cell r="B3791" t="str">
            <v>090202</v>
          </cell>
          <cell r="C3791" t="str">
            <v>010139</v>
          </cell>
          <cell r="D3791" t="str">
            <v>Pedreiro</v>
          </cell>
          <cell r="E3791" t="str">
            <v>h</v>
          </cell>
          <cell r="F3791">
            <v>4</v>
          </cell>
        </row>
        <row r="3792">
          <cell r="B3792" t="str">
            <v>090203</v>
          </cell>
          <cell r="C3792" t="str">
            <v>010139</v>
          </cell>
          <cell r="D3792" t="str">
            <v>Pedreiro</v>
          </cell>
          <cell r="E3792" t="str">
            <v>h</v>
          </cell>
          <cell r="F3792">
            <v>2.5</v>
          </cell>
        </row>
        <row r="3793">
          <cell r="B3793" t="str">
            <v>090203</v>
          </cell>
          <cell r="C3793" t="str">
            <v>010146</v>
          </cell>
          <cell r="D3793" t="str">
            <v>Servente</v>
          </cell>
          <cell r="E3793" t="str">
            <v>h</v>
          </cell>
          <cell r="F3793">
            <v>1</v>
          </cell>
        </row>
        <row r="3794">
          <cell r="B3794" t="str">
            <v>090203</v>
          </cell>
          <cell r="C3794" t="str">
            <v>020505</v>
          </cell>
          <cell r="D3794" t="str">
            <v>Cal hidratada</v>
          </cell>
          <cell r="E3794" t="str">
            <v>kg</v>
          </cell>
          <cell r="F3794">
            <v>0.73</v>
          </cell>
        </row>
        <row r="3795">
          <cell r="B3795" t="str">
            <v>090203</v>
          </cell>
          <cell r="C3795" t="str">
            <v>020508</v>
          </cell>
          <cell r="D3795" t="str">
            <v>Cimento portland</v>
          </cell>
          <cell r="E3795" t="str">
            <v>kg</v>
          </cell>
          <cell r="F3795">
            <v>2.67</v>
          </cell>
        </row>
        <row r="3796">
          <cell r="B3796" t="str">
            <v>090203</v>
          </cell>
          <cell r="C3796" t="str">
            <v>020579</v>
          </cell>
          <cell r="D3796" t="str">
            <v>Areia media</v>
          </cell>
          <cell r="E3796" t="str">
            <v>m3</v>
          </cell>
          <cell r="F3796">
            <v>9.7000000000000003E-3</v>
          </cell>
        </row>
        <row r="3797">
          <cell r="B3797" t="str">
            <v>090203</v>
          </cell>
          <cell r="C3797" t="str">
            <v>031032</v>
          </cell>
          <cell r="D3797" t="str">
            <v>Caixilho ferro fixo</v>
          </cell>
          <cell r="E3797" t="str">
            <v>m2</v>
          </cell>
          <cell r="F3797">
            <v>1</v>
          </cell>
        </row>
        <row r="3798">
          <cell r="B3798" t="str">
            <v>090204</v>
          </cell>
          <cell r="C3798" t="str">
            <v>010139</v>
          </cell>
          <cell r="D3798" t="str">
            <v>Pedreiro</v>
          </cell>
          <cell r="E3798" t="str">
            <v>h</v>
          </cell>
          <cell r="F3798">
            <v>4</v>
          </cell>
        </row>
        <row r="3799">
          <cell r="B3799" t="str">
            <v>090204</v>
          </cell>
          <cell r="C3799" t="str">
            <v>010146</v>
          </cell>
          <cell r="D3799" t="str">
            <v>Servente</v>
          </cell>
          <cell r="E3799" t="str">
            <v>h</v>
          </cell>
          <cell r="F3799">
            <v>2</v>
          </cell>
        </row>
        <row r="3800">
          <cell r="B3800" t="str">
            <v>090204</v>
          </cell>
          <cell r="C3800" t="str">
            <v>020505</v>
          </cell>
          <cell r="D3800" t="str">
            <v>Cal hidratada</v>
          </cell>
          <cell r="E3800" t="str">
            <v>kg</v>
          </cell>
          <cell r="F3800">
            <v>0.73</v>
          </cell>
        </row>
        <row r="3801">
          <cell r="B3801" t="str">
            <v>090204</v>
          </cell>
          <cell r="C3801" t="str">
            <v>020508</v>
          </cell>
          <cell r="D3801" t="str">
            <v>Cimento portland</v>
          </cell>
          <cell r="E3801" t="str">
            <v>kg</v>
          </cell>
          <cell r="F3801">
            <v>2.67</v>
          </cell>
        </row>
        <row r="3802">
          <cell r="B3802" t="str">
            <v>090204</v>
          </cell>
          <cell r="C3802" t="str">
            <v>020579</v>
          </cell>
          <cell r="D3802" t="str">
            <v>Areia media</v>
          </cell>
          <cell r="E3802" t="str">
            <v>m3</v>
          </cell>
          <cell r="F3802">
            <v>9.7000000000000003E-3</v>
          </cell>
        </row>
        <row r="3803">
          <cell r="B3803" t="str">
            <v>090204</v>
          </cell>
          <cell r="C3803" t="str">
            <v>031156</v>
          </cell>
          <cell r="D3803" t="str">
            <v>Caixilho aluminio maxim-ar</v>
          </cell>
          <cell r="E3803" t="str">
            <v>m2</v>
          </cell>
          <cell r="F3803">
            <v>1</v>
          </cell>
        </row>
        <row r="3804">
          <cell r="B3804" t="str">
            <v>090206</v>
          </cell>
          <cell r="C3804" t="str">
            <v>010139</v>
          </cell>
          <cell r="D3804" t="str">
            <v>Pedreiro</v>
          </cell>
          <cell r="E3804" t="str">
            <v>h</v>
          </cell>
          <cell r="F3804">
            <v>1.5</v>
          </cell>
        </row>
        <row r="3805">
          <cell r="B3805" t="str">
            <v>090206</v>
          </cell>
          <cell r="C3805" t="str">
            <v>010146</v>
          </cell>
          <cell r="D3805" t="str">
            <v>Servente</v>
          </cell>
          <cell r="E3805" t="str">
            <v>h</v>
          </cell>
          <cell r="F3805">
            <v>1</v>
          </cell>
        </row>
        <row r="3806">
          <cell r="B3806" t="str">
            <v>090206</v>
          </cell>
          <cell r="C3806" t="str">
            <v>020508</v>
          </cell>
          <cell r="D3806" t="str">
            <v>Cimento portland</v>
          </cell>
          <cell r="E3806" t="str">
            <v>kg</v>
          </cell>
          <cell r="F3806">
            <v>1.94</v>
          </cell>
        </row>
        <row r="3807">
          <cell r="B3807" t="str">
            <v>090206</v>
          </cell>
          <cell r="C3807" t="str">
            <v>020579</v>
          </cell>
          <cell r="D3807" t="str">
            <v>Areia media</v>
          </cell>
          <cell r="E3807" t="str">
            <v>m3</v>
          </cell>
          <cell r="F3807">
            <v>4.8999999999999998E-3</v>
          </cell>
        </row>
        <row r="3808">
          <cell r="B3808" t="str">
            <v>090206</v>
          </cell>
          <cell r="C3808" t="str">
            <v>031002</v>
          </cell>
          <cell r="D3808" t="str">
            <v>Caixilho aluminio correr</v>
          </cell>
          <cell r="E3808" t="str">
            <v>m2</v>
          </cell>
          <cell r="F3808">
            <v>1</v>
          </cell>
        </row>
        <row r="3809">
          <cell r="B3809" t="str">
            <v>090207</v>
          </cell>
          <cell r="C3809" t="str">
            <v>010139</v>
          </cell>
          <cell r="D3809" t="str">
            <v>Pedreiro</v>
          </cell>
          <cell r="E3809" t="str">
            <v>h</v>
          </cell>
          <cell r="F3809">
            <v>1.5</v>
          </cell>
        </row>
        <row r="3810">
          <cell r="B3810" t="str">
            <v>090207</v>
          </cell>
          <cell r="C3810" t="str">
            <v>010146</v>
          </cell>
          <cell r="D3810" t="str">
            <v>Servente</v>
          </cell>
          <cell r="E3810" t="str">
            <v>h</v>
          </cell>
          <cell r="F3810">
            <v>1</v>
          </cell>
        </row>
        <row r="3811">
          <cell r="B3811" t="str">
            <v>090207</v>
          </cell>
          <cell r="C3811" t="str">
            <v>020508</v>
          </cell>
          <cell r="D3811" t="str">
            <v>Cimento portland</v>
          </cell>
          <cell r="E3811" t="str">
            <v>kg</v>
          </cell>
          <cell r="F3811">
            <v>1.94</v>
          </cell>
        </row>
        <row r="3812">
          <cell r="B3812" t="str">
            <v>090207</v>
          </cell>
          <cell r="C3812" t="str">
            <v>020579</v>
          </cell>
          <cell r="D3812" t="str">
            <v>Areia media</v>
          </cell>
          <cell r="E3812" t="str">
            <v>m3</v>
          </cell>
          <cell r="F3812">
            <v>4.8999999999999998E-3</v>
          </cell>
        </row>
        <row r="3813">
          <cell r="B3813" t="str">
            <v>090207</v>
          </cell>
          <cell r="C3813" t="str">
            <v>031153</v>
          </cell>
          <cell r="D3813" t="str">
            <v>Caixilho aluminio basculante</v>
          </cell>
          <cell r="E3813" t="str">
            <v>m2</v>
          </cell>
          <cell r="F3813">
            <v>1</v>
          </cell>
        </row>
        <row r="3814">
          <cell r="B3814" t="str">
            <v>090208</v>
          </cell>
          <cell r="C3814" t="str">
            <v>010139</v>
          </cell>
          <cell r="D3814" t="str">
            <v>Pedreiro</v>
          </cell>
          <cell r="E3814" t="str">
            <v>h</v>
          </cell>
          <cell r="F3814">
            <v>1.5</v>
          </cell>
        </row>
        <row r="3815">
          <cell r="B3815" t="str">
            <v>090208</v>
          </cell>
          <cell r="C3815" t="str">
            <v>010146</v>
          </cell>
          <cell r="D3815" t="str">
            <v>Servente</v>
          </cell>
          <cell r="E3815" t="str">
            <v>h</v>
          </cell>
          <cell r="F3815">
            <v>1</v>
          </cell>
        </row>
        <row r="3816">
          <cell r="B3816" t="str">
            <v>090208</v>
          </cell>
          <cell r="C3816" t="str">
            <v>020508</v>
          </cell>
          <cell r="D3816" t="str">
            <v>Cimento portland</v>
          </cell>
          <cell r="E3816" t="str">
            <v>kg</v>
          </cell>
          <cell r="F3816">
            <v>1.94</v>
          </cell>
        </row>
        <row r="3817">
          <cell r="B3817" t="str">
            <v>090208</v>
          </cell>
          <cell r="C3817" t="str">
            <v>020579</v>
          </cell>
          <cell r="D3817" t="str">
            <v>Areia media</v>
          </cell>
          <cell r="E3817" t="str">
            <v>m3</v>
          </cell>
          <cell r="F3817">
            <v>4.8999999999999998E-3</v>
          </cell>
        </row>
        <row r="3818">
          <cell r="B3818" t="str">
            <v>090208</v>
          </cell>
          <cell r="C3818" t="str">
            <v>031156</v>
          </cell>
          <cell r="D3818" t="str">
            <v>Caixilho aluminio maxim-ar</v>
          </cell>
          <cell r="E3818" t="str">
            <v>m2</v>
          </cell>
          <cell r="F3818">
            <v>1</v>
          </cell>
        </row>
        <row r="3819">
          <cell r="B3819" t="str">
            <v>090209</v>
          </cell>
          <cell r="C3819" t="str">
            <v>010139</v>
          </cell>
          <cell r="D3819" t="str">
            <v>Pedreiro</v>
          </cell>
          <cell r="E3819" t="str">
            <v>h</v>
          </cell>
          <cell r="F3819">
            <v>1.5</v>
          </cell>
        </row>
        <row r="3820">
          <cell r="B3820" t="str">
            <v>090209</v>
          </cell>
          <cell r="C3820" t="str">
            <v>010146</v>
          </cell>
          <cell r="D3820" t="str">
            <v>Servente</v>
          </cell>
          <cell r="E3820" t="str">
            <v>h</v>
          </cell>
          <cell r="F3820">
            <v>1</v>
          </cell>
        </row>
        <row r="3821">
          <cell r="B3821" t="str">
            <v>090209</v>
          </cell>
          <cell r="C3821" t="str">
            <v>020508</v>
          </cell>
          <cell r="D3821" t="str">
            <v>Cimento portland</v>
          </cell>
          <cell r="E3821" t="str">
            <v>kg</v>
          </cell>
          <cell r="F3821">
            <v>1.94</v>
          </cell>
        </row>
        <row r="3822">
          <cell r="B3822" t="str">
            <v>090209</v>
          </cell>
          <cell r="C3822" t="str">
            <v>020579</v>
          </cell>
          <cell r="D3822" t="str">
            <v>Areia media</v>
          </cell>
          <cell r="E3822" t="str">
            <v>m3</v>
          </cell>
          <cell r="F3822">
            <v>4.8999999999999998E-3</v>
          </cell>
        </row>
        <row r="3823">
          <cell r="B3823" t="str">
            <v>090209</v>
          </cell>
          <cell r="C3823" t="str">
            <v>031155</v>
          </cell>
          <cell r="D3823" t="str">
            <v>Caixilho aluminio fixo</v>
          </cell>
          <cell r="E3823" t="str">
            <v>m2</v>
          </cell>
          <cell r="F3823">
            <v>1</v>
          </cell>
        </row>
        <row r="3824">
          <cell r="B3824" t="str">
            <v>090210</v>
          </cell>
          <cell r="C3824" t="str">
            <v>010139</v>
          </cell>
          <cell r="D3824" t="str">
            <v>Pedreiro</v>
          </cell>
          <cell r="E3824" t="str">
            <v>h</v>
          </cell>
          <cell r="F3824">
            <v>0.48</v>
          </cell>
        </row>
        <row r="3825">
          <cell r="B3825" t="str">
            <v>090210</v>
          </cell>
          <cell r="C3825" t="str">
            <v>010146</v>
          </cell>
          <cell r="D3825" t="str">
            <v>Servente</v>
          </cell>
          <cell r="E3825" t="str">
            <v>h</v>
          </cell>
          <cell r="F3825">
            <v>0.22</v>
          </cell>
        </row>
        <row r="3826">
          <cell r="B3826" t="str">
            <v>090210</v>
          </cell>
          <cell r="C3826" t="str">
            <v>020508</v>
          </cell>
          <cell r="D3826" t="str">
            <v>Cimento portland</v>
          </cell>
          <cell r="E3826" t="str">
            <v>kg</v>
          </cell>
          <cell r="F3826">
            <v>1.36</v>
          </cell>
        </row>
        <row r="3827">
          <cell r="B3827" t="str">
            <v>090210</v>
          </cell>
          <cell r="C3827" t="str">
            <v>020579</v>
          </cell>
          <cell r="D3827" t="str">
            <v>Areia media</v>
          </cell>
          <cell r="E3827" t="str">
            <v>m3</v>
          </cell>
          <cell r="F3827">
            <v>3.3999999999999998E-3</v>
          </cell>
        </row>
        <row r="3828">
          <cell r="B3828" t="str">
            <v>090210</v>
          </cell>
          <cell r="C3828" t="str">
            <v>090729</v>
          </cell>
          <cell r="D3828" t="str">
            <v>Caixilho padr. alum. c/vidro bascul. 0,60x0,80m</v>
          </cell>
          <cell r="E3828" t="str">
            <v>un</v>
          </cell>
          <cell r="F3828">
            <v>1</v>
          </cell>
        </row>
        <row r="3829">
          <cell r="B3829" t="str">
            <v>090211</v>
          </cell>
          <cell r="C3829" t="str">
            <v>010139</v>
          </cell>
          <cell r="D3829" t="str">
            <v>Pedreiro</v>
          </cell>
          <cell r="E3829" t="str">
            <v>h</v>
          </cell>
          <cell r="F3829">
            <v>1.2</v>
          </cell>
        </row>
        <row r="3830">
          <cell r="B3830" t="str">
            <v>090211</v>
          </cell>
          <cell r="C3830" t="str">
            <v>010146</v>
          </cell>
          <cell r="D3830" t="str">
            <v>Servente</v>
          </cell>
          <cell r="E3830" t="str">
            <v>h</v>
          </cell>
          <cell r="F3830">
            <v>0.54</v>
          </cell>
        </row>
        <row r="3831">
          <cell r="B3831" t="str">
            <v>090211</v>
          </cell>
          <cell r="C3831" t="str">
            <v>020508</v>
          </cell>
          <cell r="D3831" t="str">
            <v>Cimento portland</v>
          </cell>
          <cell r="E3831" t="str">
            <v>kg</v>
          </cell>
          <cell r="F3831">
            <v>2.23</v>
          </cell>
        </row>
        <row r="3832">
          <cell r="B3832" t="str">
            <v>090211</v>
          </cell>
          <cell r="C3832" t="str">
            <v>020579</v>
          </cell>
          <cell r="D3832" t="str">
            <v>Areia media</v>
          </cell>
          <cell r="E3832" t="str">
            <v>m3</v>
          </cell>
          <cell r="F3832">
            <v>5.4999999999999997E-3</v>
          </cell>
        </row>
        <row r="3833">
          <cell r="B3833" t="str">
            <v>090211</v>
          </cell>
          <cell r="C3833" t="str">
            <v>090730</v>
          </cell>
          <cell r="D3833" t="str">
            <v>Caixilho padr. alum. c/vidro bascul. 0,80x1,50m</v>
          </cell>
          <cell r="E3833" t="str">
            <v>un</v>
          </cell>
          <cell r="F3833">
            <v>1</v>
          </cell>
        </row>
        <row r="3834">
          <cell r="B3834" t="str">
            <v>090212</v>
          </cell>
          <cell r="C3834" t="str">
            <v>010139</v>
          </cell>
          <cell r="D3834" t="str">
            <v>Pedreiro</v>
          </cell>
          <cell r="E3834" t="str">
            <v>h</v>
          </cell>
          <cell r="F3834">
            <v>1.44</v>
          </cell>
        </row>
        <row r="3835">
          <cell r="B3835" t="str">
            <v>090212</v>
          </cell>
          <cell r="C3835" t="str">
            <v>010146</v>
          </cell>
          <cell r="D3835" t="str">
            <v>Servente</v>
          </cell>
          <cell r="E3835" t="str">
            <v>h</v>
          </cell>
          <cell r="F3835">
            <v>0.65</v>
          </cell>
        </row>
        <row r="3836">
          <cell r="B3836" t="str">
            <v>090212</v>
          </cell>
          <cell r="C3836" t="str">
            <v>020508</v>
          </cell>
          <cell r="D3836" t="str">
            <v>Cimento portland</v>
          </cell>
          <cell r="E3836" t="str">
            <v>kg</v>
          </cell>
          <cell r="F3836">
            <v>1.36</v>
          </cell>
        </row>
        <row r="3837">
          <cell r="B3837" t="str">
            <v>090212</v>
          </cell>
          <cell r="C3837" t="str">
            <v>020579</v>
          </cell>
          <cell r="D3837" t="str">
            <v>Areia media</v>
          </cell>
          <cell r="E3837" t="str">
            <v>m3</v>
          </cell>
          <cell r="F3837">
            <v>3.3999999999999998E-3</v>
          </cell>
        </row>
        <row r="3838">
          <cell r="B3838" t="str">
            <v>090212</v>
          </cell>
          <cell r="C3838" t="str">
            <v>090731</v>
          </cell>
          <cell r="D3838" t="str">
            <v>Caixilho padr. alum. c/vidro bascul.1,20x1,20m</v>
          </cell>
          <cell r="E3838" t="str">
            <v>un</v>
          </cell>
          <cell r="F3838">
            <v>1</v>
          </cell>
        </row>
        <row r="3839">
          <cell r="B3839" t="str">
            <v>090213</v>
          </cell>
          <cell r="C3839" t="str">
            <v>010139</v>
          </cell>
          <cell r="D3839" t="str">
            <v>Pedreiro</v>
          </cell>
          <cell r="E3839" t="str">
            <v>h</v>
          </cell>
          <cell r="F3839">
            <v>1</v>
          </cell>
        </row>
        <row r="3840">
          <cell r="B3840" t="str">
            <v>090213</v>
          </cell>
          <cell r="C3840" t="str">
            <v>010146</v>
          </cell>
          <cell r="D3840" t="str">
            <v>Servente</v>
          </cell>
          <cell r="E3840" t="str">
            <v>h</v>
          </cell>
          <cell r="F3840">
            <v>0.45</v>
          </cell>
        </row>
        <row r="3841">
          <cell r="B3841" t="str">
            <v>090213</v>
          </cell>
          <cell r="C3841" t="str">
            <v>020508</v>
          </cell>
          <cell r="D3841" t="str">
            <v>Cimento portland</v>
          </cell>
          <cell r="E3841" t="str">
            <v>kg</v>
          </cell>
          <cell r="F3841">
            <v>1.94</v>
          </cell>
        </row>
        <row r="3842">
          <cell r="B3842" t="str">
            <v>090213</v>
          </cell>
          <cell r="C3842" t="str">
            <v>020579</v>
          </cell>
          <cell r="D3842" t="str">
            <v>Areia media</v>
          </cell>
          <cell r="E3842" t="str">
            <v>m3</v>
          </cell>
          <cell r="F3842">
            <v>4.8999999999999998E-3</v>
          </cell>
        </row>
        <row r="3843">
          <cell r="B3843" t="str">
            <v>090213</v>
          </cell>
          <cell r="C3843" t="str">
            <v>090733</v>
          </cell>
          <cell r="D3843" t="str">
            <v>Caixilho padr. alum. c/vidro maxim-ar 0,80x1,20m</v>
          </cell>
          <cell r="E3843" t="str">
            <v>un</v>
          </cell>
          <cell r="F3843">
            <v>1</v>
          </cell>
        </row>
        <row r="3844">
          <cell r="B3844" t="str">
            <v>090214</v>
          </cell>
          <cell r="C3844" t="str">
            <v>010139</v>
          </cell>
          <cell r="D3844" t="str">
            <v>Pedreiro</v>
          </cell>
          <cell r="E3844" t="str">
            <v>h</v>
          </cell>
          <cell r="F3844">
            <v>0.64</v>
          </cell>
        </row>
        <row r="3845">
          <cell r="B3845" t="str">
            <v>090214</v>
          </cell>
          <cell r="C3845" t="str">
            <v>010146</v>
          </cell>
          <cell r="D3845" t="str">
            <v>Servente</v>
          </cell>
          <cell r="E3845" t="str">
            <v>h</v>
          </cell>
          <cell r="F3845">
            <v>0.28999999999999998</v>
          </cell>
        </row>
        <row r="3846">
          <cell r="B3846" t="str">
            <v>090214</v>
          </cell>
          <cell r="C3846" t="str">
            <v>020508</v>
          </cell>
          <cell r="D3846" t="str">
            <v>Cimento portland</v>
          </cell>
          <cell r="E3846" t="str">
            <v>kg</v>
          </cell>
          <cell r="F3846">
            <v>1.55</v>
          </cell>
        </row>
        <row r="3847">
          <cell r="B3847" t="str">
            <v>090214</v>
          </cell>
          <cell r="C3847" t="str">
            <v>020579</v>
          </cell>
          <cell r="D3847" t="str">
            <v>Areia media</v>
          </cell>
          <cell r="E3847" t="str">
            <v>m3</v>
          </cell>
          <cell r="F3847">
            <v>3.8999999999999998E-3</v>
          </cell>
        </row>
        <row r="3848">
          <cell r="B3848" t="str">
            <v>090214</v>
          </cell>
          <cell r="C3848" t="str">
            <v>090732</v>
          </cell>
          <cell r="D3848" t="str">
            <v>Caixilho padr. alum. c/vidro maxim-ar 0,80x0,80m</v>
          </cell>
          <cell r="E3848" t="str">
            <v>un</v>
          </cell>
          <cell r="F3848">
            <v>1</v>
          </cell>
        </row>
        <row r="3849">
          <cell r="B3849" t="str">
            <v>090215</v>
          </cell>
          <cell r="C3849" t="str">
            <v>010139</v>
          </cell>
          <cell r="D3849" t="str">
            <v>Pedreiro</v>
          </cell>
          <cell r="E3849" t="str">
            <v>h</v>
          </cell>
          <cell r="F3849">
            <v>1.8</v>
          </cell>
        </row>
        <row r="3850">
          <cell r="B3850" t="str">
            <v>090215</v>
          </cell>
          <cell r="C3850" t="str">
            <v>010146</v>
          </cell>
          <cell r="D3850" t="str">
            <v>Servente</v>
          </cell>
          <cell r="E3850" t="str">
            <v>h</v>
          </cell>
          <cell r="F3850">
            <v>0.81</v>
          </cell>
        </row>
        <row r="3851">
          <cell r="B3851" t="str">
            <v>090215</v>
          </cell>
          <cell r="C3851" t="str">
            <v>020508</v>
          </cell>
          <cell r="D3851" t="str">
            <v>Cimento portland</v>
          </cell>
          <cell r="E3851" t="str">
            <v>kg</v>
          </cell>
          <cell r="F3851">
            <v>2.62</v>
          </cell>
        </row>
        <row r="3852">
          <cell r="B3852" t="str">
            <v>090215</v>
          </cell>
          <cell r="C3852" t="str">
            <v>020579</v>
          </cell>
          <cell r="D3852" t="str">
            <v>Areia media</v>
          </cell>
          <cell r="E3852" t="str">
            <v>m3</v>
          </cell>
          <cell r="F3852">
            <v>2.6499999999999999E-2</v>
          </cell>
        </row>
        <row r="3853">
          <cell r="B3853" t="str">
            <v>090215</v>
          </cell>
          <cell r="C3853" t="str">
            <v>090735</v>
          </cell>
          <cell r="D3853" t="str">
            <v>Caixilho padr. al.venez.c/vidro correr 1,20x1,50m</v>
          </cell>
          <cell r="E3853" t="str">
            <v>un</v>
          </cell>
          <cell r="F3853">
            <v>1</v>
          </cell>
        </row>
        <row r="3854">
          <cell r="B3854" t="str">
            <v>090216</v>
          </cell>
          <cell r="C3854" t="str">
            <v>010139</v>
          </cell>
          <cell r="D3854" t="str">
            <v>Pedreiro</v>
          </cell>
          <cell r="E3854" t="str">
            <v>h</v>
          </cell>
          <cell r="F3854">
            <v>2.4</v>
          </cell>
        </row>
        <row r="3855">
          <cell r="B3855" t="str">
            <v>090216</v>
          </cell>
          <cell r="C3855" t="str">
            <v>010146</v>
          </cell>
          <cell r="D3855" t="str">
            <v>Servente</v>
          </cell>
          <cell r="E3855" t="str">
            <v>h</v>
          </cell>
          <cell r="F3855">
            <v>1.1000000000000001</v>
          </cell>
        </row>
        <row r="3856">
          <cell r="B3856" t="str">
            <v>090216</v>
          </cell>
          <cell r="C3856" t="str">
            <v>020508</v>
          </cell>
          <cell r="D3856" t="str">
            <v>Cimento portland</v>
          </cell>
          <cell r="E3856" t="str">
            <v>kg</v>
          </cell>
          <cell r="F3856">
            <v>3.1</v>
          </cell>
        </row>
        <row r="3857">
          <cell r="B3857" t="str">
            <v>090216</v>
          </cell>
          <cell r="C3857" t="str">
            <v>020579</v>
          </cell>
          <cell r="D3857" t="str">
            <v>Areia media</v>
          </cell>
          <cell r="E3857" t="str">
            <v>m3</v>
          </cell>
          <cell r="F3857">
            <v>7.7000000000000002E-3</v>
          </cell>
        </row>
        <row r="3858">
          <cell r="B3858" t="str">
            <v>090216</v>
          </cell>
          <cell r="C3858" t="str">
            <v>090736</v>
          </cell>
          <cell r="D3858" t="str">
            <v>Caixilho padr. al.venez.c/vidro correr 1,20x2,00m</v>
          </cell>
          <cell r="E3858" t="str">
            <v>un</v>
          </cell>
          <cell r="F3858">
            <v>1</v>
          </cell>
        </row>
        <row r="3859">
          <cell r="B3859" t="str">
            <v>090217</v>
          </cell>
          <cell r="C3859" t="str">
            <v>010139</v>
          </cell>
          <cell r="D3859" t="str">
            <v>Pedreiro</v>
          </cell>
          <cell r="E3859" t="str">
            <v>h</v>
          </cell>
          <cell r="F3859">
            <v>1.2</v>
          </cell>
        </row>
        <row r="3860">
          <cell r="B3860" t="str">
            <v>090217</v>
          </cell>
          <cell r="C3860" t="str">
            <v>010146</v>
          </cell>
          <cell r="D3860" t="str">
            <v>Servente</v>
          </cell>
          <cell r="E3860" t="str">
            <v>h</v>
          </cell>
          <cell r="F3860">
            <v>0.54</v>
          </cell>
        </row>
        <row r="3861">
          <cell r="B3861" t="str">
            <v>090217</v>
          </cell>
          <cell r="C3861" t="str">
            <v>020508</v>
          </cell>
          <cell r="D3861" t="str">
            <v>Cimento portland</v>
          </cell>
          <cell r="E3861" t="str">
            <v>kg</v>
          </cell>
          <cell r="F3861">
            <v>2.13</v>
          </cell>
        </row>
        <row r="3862">
          <cell r="B3862" t="str">
            <v>090217</v>
          </cell>
          <cell r="C3862" t="str">
            <v>020579</v>
          </cell>
          <cell r="D3862" t="str">
            <v>Areia media</v>
          </cell>
          <cell r="E3862" t="str">
            <v>m3</v>
          </cell>
          <cell r="F3862">
            <v>5.3E-3</v>
          </cell>
        </row>
        <row r="3863">
          <cell r="B3863" t="str">
            <v>090217</v>
          </cell>
          <cell r="C3863" t="str">
            <v>090734</v>
          </cell>
          <cell r="D3863" t="str">
            <v>Caixilho padr. al.venez.c/vidro correr 1,00x1,20m</v>
          </cell>
          <cell r="E3863" t="str">
            <v>un</v>
          </cell>
          <cell r="F3863">
            <v>1</v>
          </cell>
        </row>
        <row r="3864">
          <cell r="B3864" t="str">
            <v>090218</v>
          </cell>
          <cell r="C3864" t="str">
            <v>010139</v>
          </cell>
          <cell r="D3864" t="str">
            <v>Pedreiro</v>
          </cell>
          <cell r="E3864" t="str">
            <v>h</v>
          </cell>
          <cell r="F3864">
            <v>2</v>
          </cell>
        </row>
        <row r="3865">
          <cell r="B3865" t="str">
            <v>090218</v>
          </cell>
          <cell r="C3865" t="str">
            <v>010146</v>
          </cell>
          <cell r="D3865" t="str">
            <v>Servente</v>
          </cell>
          <cell r="E3865" t="str">
            <v>h</v>
          </cell>
          <cell r="F3865">
            <v>0.9</v>
          </cell>
        </row>
        <row r="3866">
          <cell r="B3866" t="str">
            <v>090218</v>
          </cell>
          <cell r="C3866" t="str">
            <v>020508</v>
          </cell>
          <cell r="D3866" t="str">
            <v>Cimento portland</v>
          </cell>
          <cell r="E3866" t="str">
            <v>kg</v>
          </cell>
          <cell r="F3866">
            <v>2.91</v>
          </cell>
        </row>
        <row r="3867">
          <cell r="B3867" t="str">
            <v>090218</v>
          </cell>
          <cell r="C3867" t="str">
            <v>020579</v>
          </cell>
          <cell r="D3867" t="str">
            <v>Areia media</v>
          </cell>
          <cell r="E3867" t="str">
            <v>m3</v>
          </cell>
          <cell r="F3867">
            <v>7.4000000000000003E-3</v>
          </cell>
        </row>
        <row r="3868">
          <cell r="B3868" t="str">
            <v>090218</v>
          </cell>
          <cell r="C3868" t="str">
            <v>090728</v>
          </cell>
          <cell r="D3868" t="str">
            <v>Caixilho padr. al.4 fls c/vidro correr 1,00x2,00m</v>
          </cell>
          <cell r="E3868" t="str">
            <v>un</v>
          </cell>
          <cell r="F3868">
            <v>1</v>
          </cell>
        </row>
        <row r="3869">
          <cell r="B3869" t="str">
            <v>090219</v>
          </cell>
          <cell r="C3869" t="str">
            <v>010139</v>
          </cell>
          <cell r="D3869" t="str">
            <v>Pedreiro</v>
          </cell>
          <cell r="E3869" t="str">
            <v>h</v>
          </cell>
          <cell r="F3869">
            <v>1.44</v>
          </cell>
        </row>
        <row r="3870">
          <cell r="B3870" t="str">
            <v>090219</v>
          </cell>
          <cell r="C3870" t="str">
            <v>010146</v>
          </cell>
          <cell r="D3870" t="str">
            <v>Servente</v>
          </cell>
          <cell r="E3870" t="str">
            <v>h</v>
          </cell>
          <cell r="F3870">
            <v>0.65</v>
          </cell>
        </row>
        <row r="3871">
          <cell r="B3871" t="str">
            <v>090219</v>
          </cell>
          <cell r="C3871" t="str">
            <v>020508</v>
          </cell>
          <cell r="D3871" t="str">
            <v>Cimento portland</v>
          </cell>
          <cell r="E3871" t="str">
            <v>kg</v>
          </cell>
          <cell r="F3871">
            <v>2.33</v>
          </cell>
        </row>
        <row r="3872">
          <cell r="B3872" t="str">
            <v>090219</v>
          </cell>
          <cell r="C3872" t="str">
            <v>020579</v>
          </cell>
          <cell r="D3872" t="str">
            <v>Areia media</v>
          </cell>
          <cell r="E3872" t="str">
            <v>m3</v>
          </cell>
          <cell r="F3872">
            <v>5.7999999999999996E-3</v>
          </cell>
        </row>
        <row r="3873">
          <cell r="B3873" t="str">
            <v>090219</v>
          </cell>
          <cell r="C3873" t="str">
            <v>090726</v>
          </cell>
          <cell r="D3873" t="str">
            <v>Caixilho padr. al.2 fls c/vidro correr 1,20x1,20m</v>
          </cell>
          <cell r="E3873" t="str">
            <v>un</v>
          </cell>
          <cell r="F3873">
            <v>1</v>
          </cell>
        </row>
        <row r="3874">
          <cell r="B3874" t="str">
            <v>090220</v>
          </cell>
          <cell r="C3874" t="str">
            <v>010139</v>
          </cell>
          <cell r="D3874" t="str">
            <v>Pedreiro</v>
          </cell>
          <cell r="E3874" t="str">
            <v>h</v>
          </cell>
          <cell r="F3874">
            <v>2.4</v>
          </cell>
        </row>
        <row r="3875">
          <cell r="B3875" t="str">
            <v>090220</v>
          </cell>
          <cell r="C3875" t="str">
            <v>010146</v>
          </cell>
          <cell r="D3875" t="str">
            <v>Servente</v>
          </cell>
          <cell r="E3875" t="str">
            <v>h</v>
          </cell>
          <cell r="F3875">
            <v>1.1000000000000001</v>
          </cell>
        </row>
        <row r="3876">
          <cell r="B3876" t="str">
            <v>090220</v>
          </cell>
          <cell r="C3876" t="str">
            <v>020508</v>
          </cell>
          <cell r="D3876" t="str">
            <v>Cimento portland</v>
          </cell>
          <cell r="E3876" t="str">
            <v>kg</v>
          </cell>
          <cell r="F3876">
            <v>3.1</v>
          </cell>
        </row>
        <row r="3877">
          <cell r="B3877" t="str">
            <v>090220</v>
          </cell>
          <cell r="C3877" t="str">
            <v>020579</v>
          </cell>
          <cell r="D3877" t="str">
            <v>Areia media</v>
          </cell>
          <cell r="E3877" t="str">
            <v>m3</v>
          </cell>
          <cell r="F3877">
            <v>7.7000000000000002E-3</v>
          </cell>
        </row>
        <row r="3878">
          <cell r="B3878" t="str">
            <v>090220</v>
          </cell>
          <cell r="C3878" t="str">
            <v>090727</v>
          </cell>
          <cell r="D3878" t="str">
            <v>Caixilho padr. al.4 fls c/vidro correr 1,20x2,00m</v>
          </cell>
          <cell r="E3878" t="str">
            <v>un</v>
          </cell>
          <cell r="F3878">
            <v>1</v>
          </cell>
        </row>
        <row r="3879">
          <cell r="B3879" t="str">
            <v>090240</v>
          </cell>
          <cell r="C3879" t="str">
            <v>010139</v>
          </cell>
          <cell r="D3879" t="str">
            <v>Pedreiro</v>
          </cell>
          <cell r="E3879" t="str">
            <v>h</v>
          </cell>
          <cell r="F3879">
            <v>3</v>
          </cell>
        </row>
        <row r="3880">
          <cell r="B3880" t="str">
            <v>090240</v>
          </cell>
          <cell r="C3880" t="str">
            <v>010146</v>
          </cell>
          <cell r="D3880" t="str">
            <v>Servente</v>
          </cell>
          <cell r="E3880" t="str">
            <v>h</v>
          </cell>
          <cell r="F3880">
            <v>3</v>
          </cell>
        </row>
        <row r="3881">
          <cell r="B3881" t="str">
            <v>090240</v>
          </cell>
          <cell r="C3881" t="str">
            <v>020579</v>
          </cell>
          <cell r="D3881" t="str">
            <v>Areia media</v>
          </cell>
          <cell r="E3881" t="str">
            <v>m3</v>
          </cell>
          <cell r="F3881">
            <v>8.0000000000000002E-3</v>
          </cell>
        </row>
        <row r="3882">
          <cell r="B3882" t="str">
            <v>090240</v>
          </cell>
          <cell r="C3882" t="str">
            <v>020505</v>
          </cell>
          <cell r="D3882" t="str">
            <v>Cal hidratada</v>
          </cell>
          <cell r="E3882" t="str">
            <v>kg</v>
          </cell>
          <cell r="F3882">
            <v>0.56999999999999995</v>
          </cell>
        </row>
        <row r="3883">
          <cell r="B3883" t="str">
            <v>090240</v>
          </cell>
          <cell r="C3883" t="str">
            <v>020508</v>
          </cell>
          <cell r="D3883" t="str">
            <v>Cimento portland</v>
          </cell>
          <cell r="E3883" t="str">
            <v>kg</v>
          </cell>
          <cell r="F3883">
            <v>2.84</v>
          </cell>
        </row>
        <row r="3884">
          <cell r="B3884" t="str">
            <v>090240</v>
          </cell>
          <cell r="C3884" t="str">
            <v>031020</v>
          </cell>
          <cell r="D3884" t="str">
            <v>Grade de ferro de protecao</v>
          </cell>
          <cell r="E3884" t="str">
            <v>m2</v>
          </cell>
          <cell r="F3884">
            <v>1</v>
          </cell>
        </row>
        <row r="3885">
          <cell r="B3885" t="str">
            <v>100101</v>
          </cell>
          <cell r="C3885" t="str">
            <v>037001</v>
          </cell>
          <cell r="D3885" t="str">
            <v>Mao de obra para colocacao de vidro com massa</v>
          </cell>
          <cell r="E3885" t="str">
            <v>m2</v>
          </cell>
          <cell r="F3885">
            <v>1</v>
          </cell>
        </row>
        <row r="3886">
          <cell r="B3886" t="str">
            <v>100101</v>
          </cell>
          <cell r="C3886" t="str">
            <v>037043</v>
          </cell>
          <cell r="D3886" t="str">
            <v>Massa para vidro</v>
          </cell>
          <cell r="E3886" t="str">
            <v>kg</v>
          </cell>
          <cell r="F3886">
            <v>2</v>
          </cell>
        </row>
        <row r="3887">
          <cell r="B3887" t="str">
            <v>100101</v>
          </cell>
          <cell r="C3887" t="str">
            <v>037062</v>
          </cell>
          <cell r="D3887" t="str">
            <v>Vidro comum 4 mm</v>
          </cell>
          <cell r="E3887" t="str">
            <v>m2</v>
          </cell>
          <cell r="F3887">
            <v>1</v>
          </cell>
        </row>
        <row r="3888">
          <cell r="B3888" t="str">
            <v>100102</v>
          </cell>
          <cell r="C3888" t="str">
            <v>037001</v>
          </cell>
          <cell r="D3888" t="str">
            <v>Mao de obra para colocacao de vidro com massa</v>
          </cell>
          <cell r="E3888" t="str">
            <v>m2</v>
          </cell>
          <cell r="F3888">
            <v>1</v>
          </cell>
        </row>
        <row r="3889">
          <cell r="B3889" t="str">
            <v>100102</v>
          </cell>
          <cell r="C3889" t="str">
            <v>037043</v>
          </cell>
          <cell r="D3889" t="str">
            <v>Massa para vidro</v>
          </cell>
          <cell r="E3889" t="str">
            <v>kg</v>
          </cell>
          <cell r="F3889">
            <v>2</v>
          </cell>
        </row>
        <row r="3890">
          <cell r="B3890" t="str">
            <v>100102</v>
          </cell>
          <cell r="C3890" t="str">
            <v>037061</v>
          </cell>
          <cell r="D3890" t="str">
            <v>Vidro comum 5 mm</v>
          </cell>
          <cell r="E3890" t="str">
            <v>m2</v>
          </cell>
          <cell r="F3890">
            <v>1</v>
          </cell>
        </row>
        <row r="3891">
          <cell r="B3891" t="str">
            <v>100103</v>
          </cell>
          <cell r="C3891" t="str">
            <v>037001</v>
          </cell>
          <cell r="D3891" t="str">
            <v>Mao de obra para colocacao de vidro com massa</v>
          </cell>
          <cell r="E3891" t="str">
            <v>m2</v>
          </cell>
          <cell r="F3891">
            <v>1</v>
          </cell>
        </row>
        <row r="3892">
          <cell r="B3892" t="str">
            <v>100103</v>
          </cell>
          <cell r="C3892" t="str">
            <v>037043</v>
          </cell>
          <cell r="D3892" t="str">
            <v>Massa para vidro</v>
          </cell>
          <cell r="E3892" t="str">
            <v>kg</v>
          </cell>
          <cell r="F3892">
            <v>2</v>
          </cell>
        </row>
        <row r="3893">
          <cell r="B3893" t="str">
            <v>100103</v>
          </cell>
          <cell r="C3893" t="str">
            <v>090830</v>
          </cell>
          <cell r="D3893" t="str">
            <v>Vidro comum 6 mm</v>
          </cell>
          <cell r="E3893" t="str">
            <v>m2</v>
          </cell>
          <cell r="F3893">
            <v>1</v>
          </cell>
        </row>
        <row r="3894">
          <cell r="B3894" t="str">
            <v>100104</v>
          </cell>
          <cell r="C3894" t="str">
            <v>037001</v>
          </cell>
          <cell r="D3894" t="str">
            <v>Mao de obra para colocacao de vidro com massa</v>
          </cell>
          <cell r="E3894" t="str">
            <v>m2</v>
          </cell>
          <cell r="F3894">
            <v>1</v>
          </cell>
        </row>
        <row r="3895">
          <cell r="B3895" t="str">
            <v>100104</v>
          </cell>
          <cell r="C3895" t="str">
            <v>037043</v>
          </cell>
          <cell r="D3895" t="str">
            <v>Massa para vidro</v>
          </cell>
          <cell r="E3895" t="str">
            <v>kg</v>
          </cell>
          <cell r="F3895">
            <v>2</v>
          </cell>
        </row>
        <row r="3896">
          <cell r="B3896" t="str">
            <v>100104</v>
          </cell>
          <cell r="C3896" t="str">
            <v>037068</v>
          </cell>
          <cell r="D3896" t="str">
            <v>Vidro fantasia incolor 4mm</v>
          </cell>
          <cell r="E3896" t="str">
            <v>m2</v>
          </cell>
          <cell r="F3896">
            <v>1</v>
          </cell>
        </row>
        <row r="3897">
          <cell r="B3897" t="str">
            <v>100105</v>
          </cell>
          <cell r="C3897" t="str">
            <v>037001</v>
          </cell>
          <cell r="D3897" t="str">
            <v>Mao de obra para colocacao de vidro com massa</v>
          </cell>
          <cell r="E3897" t="str">
            <v>m2</v>
          </cell>
          <cell r="F3897">
            <v>1</v>
          </cell>
        </row>
        <row r="3898">
          <cell r="B3898" t="str">
            <v>100105</v>
          </cell>
          <cell r="C3898" t="str">
            <v>037043</v>
          </cell>
          <cell r="D3898" t="str">
            <v>Massa para vidro</v>
          </cell>
          <cell r="E3898" t="str">
            <v>kg</v>
          </cell>
          <cell r="F3898">
            <v>2</v>
          </cell>
        </row>
        <row r="3899">
          <cell r="B3899" t="str">
            <v>100105</v>
          </cell>
          <cell r="C3899" t="str">
            <v>037070</v>
          </cell>
          <cell r="D3899" t="str">
            <v>Vidro aramado 6mm</v>
          </cell>
          <cell r="E3899" t="str">
            <v>m2</v>
          </cell>
          <cell r="F3899">
            <v>1</v>
          </cell>
        </row>
        <row r="3900">
          <cell r="B3900" t="str">
            <v>100201</v>
          </cell>
          <cell r="C3900" t="str">
            <v>037089</v>
          </cell>
          <cell r="D3900" t="str">
            <v>Vidro temperado incolor 6mm</v>
          </cell>
          <cell r="E3900" t="str">
            <v>m2</v>
          </cell>
          <cell r="F3900">
            <v>1</v>
          </cell>
        </row>
        <row r="3901">
          <cell r="B3901" t="str">
            <v>100201</v>
          </cell>
          <cell r="C3901" t="str">
            <v>099998</v>
          </cell>
          <cell r="D3901" t="str">
            <v>Diversos sobre material</v>
          </cell>
          <cell r="E3901" t="str">
            <v>%</v>
          </cell>
          <cell r="F3901">
            <v>20</v>
          </cell>
        </row>
        <row r="3902">
          <cell r="B3902" t="str">
            <v>100202</v>
          </cell>
          <cell r="C3902" t="str">
            <v>037090</v>
          </cell>
          <cell r="D3902" t="str">
            <v>Vidro temperado incolor 8mm</v>
          </cell>
          <cell r="E3902" t="str">
            <v>m2</v>
          </cell>
          <cell r="F3902">
            <v>1</v>
          </cell>
        </row>
        <row r="3903">
          <cell r="B3903" t="str">
            <v>100202</v>
          </cell>
          <cell r="C3903" t="str">
            <v>099998</v>
          </cell>
          <cell r="D3903" t="str">
            <v>Diversos sobre material</v>
          </cell>
          <cell r="E3903" t="str">
            <v>%</v>
          </cell>
          <cell r="F3903">
            <v>20</v>
          </cell>
        </row>
        <row r="3904">
          <cell r="B3904" t="str">
            <v>100203</v>
          </cell>
          <cell r="C3904" t="str">
            <v>037088</v>
          </cell>
          <cell r="D3904" t="str">
            <v>Vidro temperado incolor 10mm</v>
          </cell>
          <cell r="E3904" t="str">
            <v>m2</v>
          </cell>
          <cell r="F3904">
            <v>1</v>
          </cell>
        </row>
        <row r="3905">
          <cell r="B3905" t="str">
            <v>100203</v>
          </cell>
          <cell r="C3905" t="str">
            <v>099998</v>
          </cell>
          <cell r="D3905" t="str">
            <v>Diversos sobre material</v>
          </cell>
          <cell r="E3905" t="str">
            <v>%</v>
          </cell>
          <cell r="F3905">
            <v>20</v>
          </cell>
        </row>
        <row r="3906">
          <cell r="B3906" t="str">
            <v>100204</v>
          </cell>
          <cell r="C3906" t="str">
            <v>090835</v>
          </cell>
          <cell r="D3906" t="str">
            <v>Vidro refletivo antelio 5 mm</v>
          </cell>
          <cell r="E3906" t="str">
            <v>m2</v>
          </cell>
          <cell r="F3906">
            <v>1</v>
          </cell>
        </row>
        <row r="3907">
          <cell r="B3907" t="str">
            <v>100204</v>
          </cell>
          <cell r="C3907" t="str">
            <v>099998</v>
          </cell>
          <cell r="D3907" t="str">
            <v>Diversos sobre material</v>
          </cell>
          <cell r="E3907" t="str">
            <v>%</v>
          </cell>
          <cell r="F3907">
            <v>20</v>
          </cell>
        </row>
        <row r="3908">
          <cell r="B3908" t="str">
            <v>100205</v>
          </cell>
          <cell r="C3908" t="str">
            <v>090836</v>
          </cell>
          <cell r="D3908" t="str">
            <v>Vidro refletivo antelio 6 mm</v>
          </cell>
          <cell r="E3908" t="str">
            <v>m2</v>
          </cell>
          <cell r="F3908">
            <v>1</v>
          </cell>
        </row>
        <row r="3909">
          <cell r="B3909" t="str">
            <v>100205</v>
          </cell>
          <cell r="C3909" t="str">
            <v>099998</v>
          </cell>
          <cell r="D3909" t="str">
            <v>Diversos sobre material</v>
          </cell>
          <cell r="E3909" t="str">
            <v>%</v>
          </cell>
          <cell r="F3909">
            <v>20</v>
          </cell>
        </row>
        <row r="3910">
          <cell r="B3910" t="str">
            <v>100206</v>
          </cell>
          <cell r="C3910" t="str">
            <v>090837</v>
          </cell>
          <cell r="D3910" t="str">
            <v>Vidro refletivo antelio 8 mm</v>
          </cell>
          <cell r="E3910" t="str">
            <v>m2</v>
          </cell>
          <cell r="F3910">
            <v>1</v>
          </cell>
        </row>
        <row r="3911">
          <cell r="B3911" t="str">
            <v>100206</v>
          </cell>
          <cell r="C3911" t="str">
            <v>099998</v>
          </cell>
          <cell r="D3911" t="str">
            <v>Diversos sobre material</v>
          </cell>
          <cell r="E3911" t="str">
            <v>%</v>
          </cell>
          <cell r="F3911">
            <v>20</v>
          </cell>
        </row>
        <row r="3912">
          <cell r="B3912" t="str">
            <v>100207</v>
          </cell>
          <cell r="C3912" t="str">
            <v>090834</v>
          </cell>
          <cell r="D3912" t="str">
            <v>Vidro refletivo antelio 10 mm</v>
          </cell>
          <cell r="E3912" t="str">
            <v>m2</v>
          </cell>
          <cell r="F3912">
            <v>1</v>
          </cell>
        </row>
        <row r="3913">
          <cell r="B3913" t="str">
            <v>100207</v>
          </cell>
          <cell r="C3913" t="str">
            <v>099998</v>
          </cell>
          <cell r="D3913" t="str">
            <v>Diversos sobre material</v>
          </cell>
          <cell r="E3913" t="str">
            <v>%</v>
          </cell>
          <cell r="F3913">
            <v>20</v>
          </cell>
        </row>
        <row r="3914">
          <cell r="B3914" t="str">
            <v>100208</v>
          </cell>
          <cell r="C3914" t="str">
            <v>037063</v>
          </cell>
          <cell r="D3914" t="str">
            <v>Vidro laminado 6 mm liso incolor</v>
          </cell>
          <cell r="E3914" t="str">
            <v>m2</v>
          </cell>
          <cell r="F3914">
            <v>1</v>
          </cell>
        </row>
        <row r="3915">
          <cell r="B3915" t="str">
            <v>100208</v>
          </cell>
          <cell r="C3915" t="str">
            <v>099998</v>
          </cell>
          <cell r="D3915" t="str">
            <v>Diversos sobre material</v>
          </cell>
          <cell r="E3915" t="str">
            <v>%</v>
          </cell>
          <cell r="F3915">
            <v>20</v>
          </cell>
        </row>
        <row r="3916">
          <cell r="B3916" t="str">
            <v>100209</v>
          </cell>
          <cell r="C3916" t="str">
            <v>037104</v>
          </cell>
          <cell r="D3916" t="str">
            <v>Vidro laminado 8 mm</v>
          </cell>
          <cell r="E3916" t="str">
            <v>m2</v>
          </cell>
          <cell r="F3916">
            <v>1</v>
          </cell>
        </row>
        <row r="3917">
          <cell r="B3917" t="str">
            <v>100209</v>
          </cell>
          <cell r="C3917" t="str">
            <v>099998</v>
          </cell>
          <cell r="D3917" t="str">
            <v>Diversos sobre material</v>
          </cell>
          <cell r="E3917" t="str">
            <v>%</v>
          </cell>
          <cell r="F3917">
            <v>20</v>
          </cell>
        </row>
        <row r="3918">
          <cell r="B3918" t="str">
            <v>100210</v>
          </cell>
          <cell r="C3918" t="str">
            <v>090831</v>
          </cell>
          <cell r="D3918" t="str">
            <v>Vidro laminado 10 mm</v>
          </cell>
          <cell r="E3918" t="str">
            <v>m2</v>
          </cell>
          <cell r="F3918">
            <v>1</v>
          </cell>
        </row>
        <row r="3919">
          <cell r="B3919" t="str">
            <v>100210</v>
          </cell>
          <cell r="C3919" t="str">
            <v>099998</v>
          </cell>
          <cell r="D3919" t="str">
            <v>Diversos sobre material</v>
          </cell>
          <cell r="E3919" t="str">
            <v>%</v>
          </cell>
          <cell r="F3919">
            <v>20</v>
          </cell>
        </row>
        <row r="3920">
          <cell r="B3920" t="str">
            <v>100211</v>
          </cell>
          <cell r="C3920" t="str">
            <v>090832</v>
          </cell>
          <cell r="D3920" t="str">
            <v>Vidro laminado 12 mm</v>
          </cell>
          <cell r="E3920" t="str">
            <v>m2</v>
          </cell>
          <cell r="F3920">
            <v>1</v>
          </cell>
        </row>
        <row r="3921">
          <cell r="B3921" t="str">
            <v>100211</v>
          </cell>
          <cell r="C3921" t="str">
            <v>099998</v>
          </cell>
          <cell r="D3921" t="str">
            <v>Diversos sobre material</v>
          </cell>
          <cell r="E3921" t="str">
            <v>%</v>
          </cell>
          <cell r="F3921">
            <v>20</v>
          </cell>
        </row>
        <row r="3922">
          <cell r="B3922" t="str">
            <v>100301</v>
          </cell>
          <cell r="C3922" t="str">
            <v>037012</v>
          </cell>
          <cell r="D3922" t="str">
            <v>Vidro temperado 10mm incolor para ferragens</v>
          </cell>
          <cell r="E3922" t="str">
            <v>m2</v>
          </cell>
          <cell r="F3922">
            <v>1.89</v>
          </cell>
        </row>
        <row r="3923">
          <cell r="B3923" t="str">
            <v>100301</v>
          </cell>
          <cell r="C3923" t="str">
            <v>037045</v>
          </cell>
          <cell r="D3923" t="str">
            <v>Puxador de madeira  (1607)</v>
          </cell>
          <cell r="E3923" t="str">
            <v>un</v>
          </cell>
          <cell r="F3923">
            <v>1</v>
          </cell>
        </row>
        <row r="3924">
          <cell r="B3924" t="str">
            <v>100301</v>
          </cell>
          <cell r="C3924" t="str">
            <v>037031</v>
          </cell>
          <cell r="D3924" t="str">
            <v>Bucha para pivotante de dobradica (1201)</v>
          </cell>
          <cell r="E3924" t="str">
            <v>un</v>
          </cell>
          <cell r="F3924">
            <v>1</v>
          </cell>
        </row>
        <row r="3925">
          <cell r="B3925" t="str">
            <v>100301</v>
          </cell>
          <cell r="C3925" t="str">
            <v>037036</v>
          </cell>
          <cell r="D3925" t="str">
            <v>Dobradica inferior (1103)</v>
          </cell>
          <cell r="E3925" t="str">
            <v>un</v>
          </cell>
          <cell r="F3925">
            <v>1</v>
          </cell>
        </row>
        <row r="3926">
          <cell r="B3926" t="str">
            <v>100301</v>
          </cell>
          <cell r="C3926" t="str">
            <v>037041</v>
          </cell>
          <cell r="D3926" t="str">
            <v>Fechadura central com 2 cilindros (1521)</v>
          </cell>
          <cell r="E3926" t="str">
            <v>un</v>
          </cell>
          <cell r="F3926">
            <v>1</v>
          </cell>
        </row>
        <row r="3927">
          <cell r="B3927" t="str">
            <v>100301</v>
          </cell>
          <cell r="C3927" t="str">
            <v>037044</v>
          </cell>
          <cell r="D3927" t="str">
            <v>Mola hidraulica (1012)</v>
          </cell>
          <cell r="E3927" t="str">
            <v>un</v>
          </cell>
          <cell r="F3927">
            <v>1</v>
          </cell>
        </row>
        <row r="3928">
          <cell r="B3928" t="str">
            <v>100301</v>
          </cell>
          <cell r="C3928" t="str">
            <v>037035</v>
          </cell>
          <cell r="D3928" t="str">
            <v>Dobradica superior (1101)</v>
          </cell>
          <cell r="E3928" t="str">
            <v>un</v>
          </cell>
          <cell r="F3928">
            <v>1</v>
          </cell>
        </row>
        <row r="3929">
          <cell r="B3929" t="str">
            <v>100301</v>
          </cell>
          <cell r="C3929" t="str">
            <v>099998</v>
          </cell>
          <cell r="D3929" t="str">
            <v>Diversos sobre material</v>
          </cell>
          <cell r="E3929" t="str">
            <v>%</v>
          </cell>
          <cell r="F3929">
            <v>30</v>
          </cell>
        </row>
        <row r="3930">
          <cell r="B3930" t="str">
            <v>100302</v>
          </cell>
          <cell r="C3930" t="str">
            <v>037012</v>
          </cell>
          <cell r="D3930" t="str">
            <v>Vidro temperado 10mm incolor para ferragens</v>
          </cell>
          <cell r="E3930" t="str">
            <v>m2</v>
          </cell>
          <cell r="F3930">
            <v>3.78</v>
          </cell>
        </row>
        <row r="3931">
          <cell r="B3931" t="str">
            <v>100302</v>
          </cell>
          <cell r="C3931" t="str">
            <v>037031</v>
          </cell>
          <cell r="D3931" t="str">
            <v>Bucha para pivotante de dobradica (1201)</v>
          </cell>
          <cell r="E3931" t="str">
            <v>un</v>
          </cell>
          <cell r="F3931">
            <v>2</v>
          </cell>
        </row>
        <row r="3932">
          <cell r="B3932" t="str">
            <v>100302</v>
          </cell>
          <cell r="C3932" t="str">
            <v>037032</v>
          </cell>
          <cell r="D3932" t="str">
            <v>Capuchinho (1037)</v>
          </cell>
          <cell r="E3932" t="str">
            <v>un</v>
          </cell>
          <cell r="F3932">
            <v>1</v>
          </cell>
        </row>
        <row r="3933">
          <cell r="B3933" t="str">
            <v>100302</v>
          </cell>
          <cell r="C3933" t="str">
            <v>037033</v>
          </cell>
          <cell r="D3933" t="str">
            <v>Contraplaca de fechadura central (1504)</v>
          </cell>
          <cell r="E3933" t="str">
            <v>un</v>
          </cell>
          <cell r="F3933">
            <v>1</v>
          </cell>
        </row>
        <row r="3934">
          <cell r="B3934" t="str">
            <v>100302</v>
          </cell>
          <cell r="C3934" t="str">
            <v>037035</v>
          </cell>
          <cell r="D3934" t="str">
            <v>Dobradica superior (1101)</v>
          </cell>
          <cell r="E3934" t="str">
            <v>un</v>
          </cell>
          <cell r="F3934">
            <v>2</v>
          </cell>
        </row>
        <row r="3935">
          <cell r="B3935" t="str">
            <v>100302</v>
          </cell>
          <cell r="C3935" t="str">
            <v>099998</v>
          </cell>
          <cell r="D3935" t="str">
            <v>Diversos sobre material</v>
          </cell>
          <cell r="E3935" t="str">
            <v>%</v>
          </cell>
          <cell r="F3935">
            <v>30</v>
          </cell>
        </row>
        <row r="3936">
          <cell r="B3936" t="str">
            <v>100302</v>
          </cell>
          <cell r="C3936" t="str">
            <v>037041</v>
          </cell>
          <cell r="D3936" t="str">
            <v>Fechadura central com 2 cilindros (1521)</v>
          </cell>
          <cell r="E3936" t="str">
            <v>un</v>
          </cell>
          <cell r="F3936">
            <v>1</v>
          </cell>
        </row>
        <row r="3937">
          <cell r="B3937" t="str">
            <v>100302</v>
          </cell>
          <cell r="C3937" t="str">
            <v>037044</v>
          </cell>
          <cell r="D3937" t="str">
            <v>Mola hidraulica (1012)</v>
          </cell>
          <cell r="E3937" t="str">
            <v>un</v>
          </cell>
          <cell r="F3937">
            <v>2</v>
          </cell>
        </row>
        <row r="3938">
          <cell r="B3938" t="str">
            <v>100302</v>
          </cell>
          <cell r="C3938" t="str">
            <v>037045</v>
          </cell>
          <cell r="D3938" t="str">
            <v>Puxador de madeira  (1607)</v>
          </cell>
          <cell r="E3938" t="str">
            <v>un</v>
          </cell>
          <cell r="F3938">
            <v>2</v>
          </cell>
        </row>
        <row r="3939">
          <cell r="B3939" t="str">
            <v>100302</v>
          </cell>
          <cell r="C3939" t="str">
            <v>037054</v>
          </cell>
          <cell r="D3939" t="str">
            <v>Trinco inferior (1502)</v>
          </cell>
          <cell r="E3939" t="str">
            <v>un</v>
          </cell>
          <cell r="F3939">
            <v>2</v>
          </cell>
        </row>
        <row r="3940">
          <cell r="B3940" t="str">
            <v>100302</v>
          </cell>
          <cell r="C3940" t="str">
            <v>037036</v>
          </cell>
          <cell r="D3940" t="str">
            <v>Dobradica inferior (1103)</v>
          </cell>
          <cell r="E3940" t="str">
            <v>un</v>
          </cell>
          <cell r="F3940">
            <v>2</v>
          </cell>
        </row>
        <row r="3941">
          <cell r="B3941" t="str">
            <v>100303</v>
          </cell>
          <cell r="C3941" t="str">
            <v>037012</v>
          </cell>
          <cell r="D3941" t="str">
            <v>Vidro temperado 10mm incolor para ferragens</v>
          </cell>
          <cell r="E3941" t="str">
            <v>m2</v>
          </cell>
          <cell r="F3941">
            <v>1.89</v>
          </cell>
        </row>
        <row r="3942">
          <cell r="B3942" t="str">
            <v>100303</v>
          </cell>
          <cell r="C3942" t="str">
            <v>037048</v>
          </cell>
          <cell r="D3942" t="str">
            <v>Suporte de canto (1302)</v>
          </cell>
          <cell r="E3942" t="str">
            <v>un</v>
          </cell>
          <cell r="F3942">
            <v>4</v>
          </cell>
        </row>
        <row r="3943">
          <cell r="B3943" t="str">
            <v>100303</v>
          </cell>
          <cell r="C3943" t="str">
            <v>037053</v>
          </cell>
          <cell r="D3943" t="str">
            <v>Suporte de centro (1329)</v>
          </cell>
          <cell r="E3943" t="str">
            <v>un</v>
          </cell>
          <cell r="F3943">
            <v>2</v>
          </cell>
        </row>
        <row r="3944">
          <cell r="B3944" t="str">
            <v>100303</v>
          </cell>
          <cell r="C3944" t="str">
            <v>099998</v>
          </cell>
          <cell r="D3944" t="str">
            <v>Diversos sobre material</v>
          </cell>
          <cell r="E3944" t="str">
            <v>%</v>
          </cell>
          <cell r="F3944">
            <v>30</v>
          </cell>
        </row>
        <row r="3945">
          <cell r="B3945" t="str">
            <v>100304</v>
          </cell>
          <cell r="C3945" t="str">
            <v>037012</v>
          </cell>
          <cell r="D3945" t="str">
            <v>Vidro temperado 10mm incolor para ferragens</v>
          </cell>
          <cell r="E3945" t="str">
            <v>m2</v>
          </cell>
          <cell r="F3945">
            <v>3.78</v>
          </cell>
        </row>
        <row r="3946">
          <cell r="B3946" t="str">
            <v>100304</v>
          </cell>
          <cell r="C3946" t="str">
            <v>037030</v>
          </cell>
          <cell r="D3946" t="str">
            <v>Botao de correcao (1002)</v>
          </cell>
          <cell r="E3946" t="str">
            <v>un</v>
          </cell>
          <cell r="F3946">
            <v>1</v>
          </cell>
        </row>
        <row r="3947">
          <cell r="B3947" t="str">
            <v>100304</v>
          </cell>
          <cell r="C3947" t="str">
            <v>037048</v>
          </cell>
          <cell r="D3947" t="str">
            <v>Suporte de canto (1302)</v>
          </cell>
          <cell r="E3947" t="str">
            <v>un</v>
          </cell>
          <cell r="F3947">
            <v>4</v>
          </cell>
        </row>
        <row r="3948">
          <cell r="B3948" t="str">
            <v>100304</v>
          </cell>
          <cell r="C3948" t="str">
            <v>037049</v>
          </cell>
          <cell r="D3948" t="str">
            <v>Suporte com miolo para 2 vidros (1306)</v>
          </cell>
          <cell r="E3948" t="str">
            <v>un</v>
          </cell>
          <cell r="F3948">
            <v>2</v>
          </cell>
        </row>
        <row r="3949">
          <cell r="B3949" t="str">
            <v>100304</v>
          </cell>
          <cell r="C3949" t="str">
            <v>037053</v>
          </cell>
          <cell r="D3949" t="str">
            <v>Suporte de centro (1329)</v>
          </cell>
          <cell r="E3949" t="str">
            <v>un</v>
          </cell>
          <cell r="F3949">
            <v>2</v>
          </cell>
        </row>
        <row r="3950">
          <cell r="B3950" t="str">
            <v>100304</v>
          </cell>
          <cell r="C3950" t="str">
            <v>099998</v>
          </cell>
          <cell r="D3950" t="str">
            <v>Diversos sobre material</v>
          </cell>
          <cell r="E3950" t="str">
            <v>%</v>
          </cell>
          <cell r="F3950">
            <v>30</v>
          </cell>
        </row>
        <row r="3951">
          <cell r="B3951" t="str">
            <v>100305</v>
          </cell>
          <cell r="C3951" t="str">
            <v>037012</v>
          </cell>
          <cell r="D3951" t="str">
            <v>Vidro temperado 10mm incolor para ferragens</v>
          </cell>
          <cell r="E3951" t="str">
            <v>m2</v>
          </cell>
          <cell r="F3951">
            <v>5.67</v>
          </cell>
        </row>
        <row r="3952">
          <cell r="B3952" t="str">
            <v>100305</v>
          </cell>
          <cell r="C3952" t="str">
            <v>037030</v>
          </cell>
          <cell r="D3952" t="str">
            <v>Botao de correcao (1002)</v>
          </cell>
          <cell r="E3952" t="str">
            <v>un</v>
          </cell>
          <cell r="F3952">
            <v>2</v>
          </cell>
        </row>
        <row r="3953">
          <cell r="B3953" t="str">
            <v>100305</v>
          </cell>
          <cell r="C3953" t="str">
            <v>037048</v>
          </cell>
          <cell r="D3953" t="str">
            <v>Suporte de canto (1302)</v>
          </cell>
          <cell r="E3953" t="str">
            <v>un</v>
          </cell>
          <cell r="F3953">
            <v>4</v>
          </cell>
        </row>
        <row r="3954">
          <cell r="B3954" t="str">
            <v>100305</v>
          </cell>
          <cell r="C3954" t="str">
            <v>037049</v>
          </cell>
          <cell r="D3954" t="str">
            <v>Suporte com miolo para 2 vidros (1306)</v>
          </cell>
          <cell r="E3954" t="str">
            <v>un</v>
          </cell>
          <cell r="F3954">
            <v>4</v>
          </cell>
        </row>
        <row r="3955">
          <cell r="B3955" t="str">
            <v>100305</v>
          </cell>
          <cell r="C3955" t="str">
            <v>037053</v>
          </cell>
          <cell r="D3955" t="str">
            <v>Suporte de centro (1329)</v>
          </cell>
          <cell r="E3955" t="str">
            <v>un</v>
          </cell>
          <cell r="F3955">
            <v>2</v>
          </cell>
        </row>
        <row r="3956">
          <cell r="B3956" t="str">
            <v>100305</v>
          </cell>
          <cell r="C3956" t="str">
            <v>099998</v>
          </cell>
          <cell r="D3956" t="str">
            <v>Diversos sobre material</v>
          </cell>
          <cell r="E3956" t="str">
            <v>%</v>
          </cell>
          <cell r="F3956">
            <v>30</v>
          </cell>
        </row>
        <row r="3957">
          <cell r="B3957" t="str">
            <v>100306</v>
          </cell>
          <cell r="C3957" t="str">
            <v>037012</v>
          </cell>
          <cell r="D3957" t="str">
            <v>Vidro temperado 10mm incolor para ferragens</v>
          </cell>
          <cell r="E3957" t="str">
            <v>m2</v>
          </cell>
          <cell r="F3957">
            <v>1.89</v>
          </cell>
        </row>
        <row r="3958">
          <cell r="B3958" t="str">
            <v>100306</v>
          </cell>
          <cell r="C3958" t="str">
            <v>037031</v>
          </cell>
          <cell r="D3958" t="str">
            <v>Bucha para pivotante de dobradica (1201)</v>
          </cell>
          <cell r="E3958" t="str">
            <v>un</v>
          </cell>
          <cell r="F3958">
            <v>2</v>
          </cell>
        </row>
        <row r="3959">
          <cell r="B3959" t="str">
            <v>100306</v>
          </cell>
          <cell r="C3959" t="str">
            <v>037034</v>
          </cell>
          <cell r="D3959" t="str">
            <v>Corrente para basculante (1003)</v>
          </cell>
          <cell r="E3959" t="str">
            <v>m</v>
          </cell>
          <cell r="F3959">
            <v>1.5</v>
          </cell>
        </row>
        <row r="3960">
          <cell r="B3960" t="str">
            <v>100306</v>
          </cell>
          <cell r="C3960" t="str">
            <v>037037</v>
          </cell>
          <cell r="D3960" t="str">
            <v>Dobradica para basculante (1123)</v>
          </cell>
          <cell r="E3960" t="str">
            <v>un</v>
          </cell>
          <cell r="F3960">
            <v>2</v>
          </cell>
        </row>
        <row r="3961">
          <cell r="B3961" t="str">
            <v>100306</v>
          </cell>
          <cell r="C3961" t="str">
            <v>037048</v>
          </cell>
          <cell r="D3961" t="str">
            <v>Suporte de canto (1302)</v>
          </cell>
          <cell r="E3961" t="str">
            <v>un</v>
          </cell>
          <cell r="F3961">
            <v>4</v>
          </cell>
        </row>
        <row r="3962">
          <cell r="B3962" t="str">
            <v>100306</v>
          </cell>
          <cell r="C3962" t="str">
            <v>037055</v>
          </cell>
          <cell r="D3962" t="str">
            <v>Trinco com mola para basculante (1523)</v>
          </cell>
          <cell r="E3962" t="str">
            <v>un</v>
          </cell>
          <cell r="F3962">
            <v>1</v>
          </cell>
        </row>
        <row r="3963">
          <cell r="B3963" t="str">
            <v>100306</v>
          </cell>
          <cell r="C3963" t="str">
            <v>099998</v>
          </cell>
          <cell r="D3963" t="str">
            <v>Diversos sobre material</v>
          </cell>
          <cell r="E3963" t="str">
            <v>%</v>
          </cell>
          <cell r="F3963">
            <v>30</v>
          </cell>
        </row>
        <row r="3964">
          <cell r="B3964" t="str">
            <v>100307</v>
          </cell>
          <cell r="C3964" t="str">
            <v>037047</v>
          </cell>
          <cell r="D3964" t="str">
            <v>Suporte p/dobradica basculante (1230)</v>
          </cell>
          <cell r="E3964" t="str">
            <v>un</v>
          </cell>
          <cell r="F3964">
            <v>1</v>
          </cell>
        </row>
        <row r="3965">
          <cell r="B3965" t="str">
            <v>100307</v>
          </cell>
          <cell r="C3965" t="str">
            <v>037030</v>
          </cell>
          <cell r="D3965" t="str">
            <v>Botao de correcao (1002)</v>
          </cell>
          <cell r="E3965" t="str">
            <v>un</v>
          </cell>
          <cell r="F3965">
            <v>1</v>
          </cell>
        </row>
        <row r="3966">
          <cell r="B3966" t="str">
            <v>100307</v>
          </cell>
          <cell r="C3966" t="str">
            <v>037031</v>
          </cell>
          <cell r="D3966" t="str">
            <v>Bucha para pivotante de dobradica (1201)</v>
          </cell>
          <cell r="E3966" t="str">
            <v>un</v>
          </cell>
          <cell r="F3966">
            <v>1</v>
          </cell>
        </row>
        <row r="3967">
          <cell r="B3967" t="str">
            <v>100307</v>
          </cell>
          <cell r="C3967" t="str">
            <v>037034</v>
          </cell>
          <cell r="D3967" t="str">
            <v>Corrente para basculante (1003)</v>
          </cell>
          <cell r="E3967" t="str">
            <v>m</v>
          </cell>
          <cell r="F3967">
            <v>1.5</v>
          </cell>
        </row>
        <row r="3968">
          <cell r="B3968" t="str">
            <v>100307</v>
          </cell>
          <cell r="C3968" t="str">
            <v>037037</v>
          </cell>
          <cell r="D3968" t="str">
            <v>Dobradica para basculante (1123)</v>
          </cell>
          <cell r="E3968" t="str">
            <v>un</v>
          </cell>
          <cell r="F3968">
            <v>2</v>
          </cell>
        </row>
        <row r="3969">
          <cell r="B3969" t="str">
            <v>100307</v>
          </cell>
          <cell r="C3969" t="str">
            <v>037012</v>
          </cell>
          <cell r="D3969" t="str">
            <v>Vidro temperado 10mm incolor para ferragens</v>
          </cell>
          <cell r="E3969" t="str">
            <v>m2</v>
          </cell>
          <cell r="F3969">
            <v>3.78</v>
          </cell>
        </row>
        <row r="3970">
          <cell r="B3970" t="str">
            <v>100307</v>
          </cell>
          <cell r="C3970" t="str">
            <v>037048</v>
          </cell>
          <cell r="D3970" t="str">
            <v>Suporte de canto (1302)</v>
          </cell>
          <cell r="E3970" t="str">
            <v>un</v>
          </cell>
          <cell r="F3970">
            <v>5</v>
          </cell>
        </row>
        <row r="3971">
          <cell r="B3971" t="str">
            <v>100307</v>
          </cell>
          <cell r="C3971" t="str">
            <v>037049</v>
          </cell>
          <cell r="D3971" t="str">
            <v>Suporte com miolo para 2 vidros (1306)</v>
          </cell>
          <cell r="E3971" t="str">
            <v>un</v>
          </cell>
          <cell r="F3971">
            <v>1</v>
          </cell>
        </row>
        <row r="3972">
          <cell r="B3972" t="str">
            <v>100307</v>
          </cell>
          <cell r="C3972" t="str">
            <v>037051</v>
          </cell>
          <cell r="D3972" t="str">
            <v>Suporte p/uniao de 3 vidros com batente (1315)</v>
          </cell>
          <cell r="E3972" t="str">
            <v>un</v>
          </cell>
          <cell r="F3972">
            <v>1</v>
          </cell>
        </row>
        <row r="3973">
          <cell r="B3973" t="str">
            <v>100307</v>
          </cell>
          <cell r="C3973" t="str">
            <v>037055</v>
          </cell>
          <cell r="D3973" t="str">
            <v>Trinco com mola para basculante (1523)</v>
          </cell>
          <cell r="E3973" t="str">
            <v>un</v>
          </cell>
          <cell r="F3973">
            <v>1</v>
          </cell>
        </row>
        <row r="3974">
          <cell r="B3974" t="str">
            <v>100307</v>
          </cell>
          <cell r="C3974" t="str">
            <v>099998</v>
          </cell>
          <cell r="D3974" t="str">
            <v>Diversos sobre material</v>
          </cell>
          <cell r="E3974" t="str">
            <v>%</v>
          </cell>
          <cell r="F3974">
            <v>30</v>
          </cell>
        </row>
        <row r="3975">
          <cell r="B3975" t="str">
            <v>100308</v>
          </cell>
          <cell r="C3975" t="str">
            <v>037012</v>
          </cell>
          <cell r="D3975" t="str">
            <v>Vidro temperado 10mm incolor para ferragens</v>
          </cell>
          <cell r="E3975" t="str">
            <v>m2</v>
          </cell>
          <cell r="F3975">
            <v>5.67</v>
          </cell>
        </row>
        <row r="3976">
          <cell r="B3976" t="str">
            <v>100308</v>
          </cell>
          <cell r="C3976" t="str">
            <v>037030</v>
          </cell>
          <cell r="D3976" t="str">
            <v>Botao de correcao (1002)</v>
          </cell>
          <cell r="E3976" t="str">
            <v>un</v>
          </cell>
          <cell r="F3976">
            <v>2</v>
          </cell>
        </row>
        <row r="3977">
          <cell r="B3977" t="str">
            <v>100308</v>
          </cell>
          <cell r="C3977" t="str">
            <v>037031</v>
          </cell>
          <cell r="D3977" t="str">
            <v>Bucha para pivotante de dobradica (1201)</v>
          </cell>
          <cell r="E3977" t="str">
            <v>un</v>
          </cell>
          <cell r="F3977">
            <v>2</v>
          </cell>
        </row>
        <row r="3978">
          <cell r="B3978" t="str">
            <v>100308</v>
          </cell>
          <cell r="C3978" t="str">
            <v>037034</v>
          </cell>
          <cell r="D3978" t="str">
            <v>Corrente para basculante (1003)</v>
          </cell>
          <cell r="E3978" t="str">
            <v>m</v>
          </cell>
          <cell r="F3978">
            <v>3</v>
          </cell>
        </row>
        <row r="3979">
          <cell r="B3979" t="str">
            <v>100308</v>
          </cell>
          <cell r="C3979" t="str">
            <v>037037</v>
          </cell>
          <cell r="D3979" t="str">
            <v>Dobradica para basculante (1123)</v>
          </cell>
          <cell r="E3979" t="str">
            <v>un</v>
          </cell>
          <cell r="F3979">
            <v>4</v>
          </cell>
        </row>
        <row r="3980">
          <cell r="B3980" t="str">
            <v>100308</v>
          </cell>
          <cell r="C3980" t="str">
            <v>037047</v>
          </cell>
          <cell r="D3980" t="str">
            <v>Suporte p/dobradica basculante (1230)</v>
          </cell>
          <cell r="E3980" t="str">
            <v>un</v>
          </cell>
          <cell r="F3980">
            <v>2</v>
          </cell>
        </row>
        <row r="3981">
          <cell r="B3981" t="str">
            <v>100308</v>
          </cell>
          <cell r="C3981" t="str">
            <v>037048</v>
          </cell>
          <cell r="D3981" t="str">
            <v>Suporte de canto (1302)</v>
          </cell>
          <cell r="E3981" t="str">
            <v>un</v>
          </cell>
          <cell r="F3981">
            <v>6</v>
          </cell>
        </row>
        <row r="3982">
          <cell r="B3982" t="str">
            <v>100308</v>
          </cell>
          <cell r="C3982" t="str">
            <v>037049</v>
          </cell>
          <cell r="D3982" t="str">
            <v>Suporte com miolo para 2 vidros (1306)</v>
          </cell>
          <cell r="E3982" t="str">
            <v>un</v>
          </cell>
          <cell r="F3982">
            <v>2</v>
          </cell>
        </row>
        <row r="3983">
          <cell r="B3983" t="str">
            <v>100308</v>
          </cell>
          <cell r="C3983" t="str">
            <v>037051</v>
          </cell>
          <cell r="D3983" t="str">
            <v>Suporte p/uniao de 3 vidros com batente (1315)</v>
          </cell>
          <cell r="E3983" t="str">
            <v>un</v>
          </cell>
          <cell r="F3983">
            <v>2</v>
          </cell>
        </row>
        <row r="3984">
          <cell r="B3984" t="str">
            <v>100308</v>
          </cell>
          <cell r="C3984" t="str">
            <v>037055</v>
          </cell>
          <cell r="D3984" t="str">
            <v>Trinco com mola para basculante (1523)</v>
          </cell>
          <cell r="E3984" t="str">
            <v>un</v>
          </cell>
          <cell r="F3984">
            <v>2</v>
          </cell>
        </row>
        <row r="3985">
          <cell r="B3985" t="str">
            <v>100308</v>
          </cell>
          <cell r="C3985" t="str">
            <v>099998</v>
          </cell>
          <cell r="D3985" t="str">
            <v>Diversos sobre material</v>
          </cell>
          <cell r="E3985" t="str">
            <v>%</v>
          </cell>
          <cell r="F3985">
            <v>30</v>
          </cell>
        </row>
        <row r="3986">
          <cell r="B3986" t="str">
            <v>100309</v>
          </cell>
          <cell r="C3986" t="str">
            <v>037012</v>
          </cell>
          <cell r="D3986" t="str">
            <v>Vidro temperado 10mm incolor para ferragens</v>
          </cell>
          <cell r="E3986" t="str">
            <v>m2</v>
          </cell>
          <cell r="F3986">
            <v>2.61</v>
          </cell>
        </row>
        <row r="3987">
          <cell r="B3987" t="str">
            <v>100309</v>
          </cell>
          <cell r="C3987" t="str">
            <v>037035</v>
          </cell>
          <cell r="D3987" t="str">
            <v>Dobradica superior (1101)</v>
          </cell>
          <cell r="E3987" t="str">
            <v>un</v>
          </cell>
          <cell r="F3987">
            <v>1</v>
          </cell>
        </row>
        <row r="3988">
          <cell r="B3988" t="str">
            <v>100309</v>
          </cell>
          <cell r="C3988" t="str">
            <v>037036</v>
          </cell>
          <cell r="D3988" t="str">
            <v>Dobradica inferior (1103)</v>
          </cell>
          <cell r="E3988" t="str">
            <v>un</v>
          </cell>
          <cell r="F3988">
            <v>1</v>
          </cell>
        </row>
        <row r="3989">
          <cell r="B3989" t="str">
            <v>100309</v>
          </cell>
          <cell r="C3989" t="str">
            <v>099998</v>
          </cell>
          <cell r="D3989" t="str">
            <v>Diversos sobre material</v>
          </cell>
          <cell r="E3989" t="str">
            <v>%</v>
          </cell>
          <cell r="F3989">
            <v>30</v>
          </cell>
        </row>
        <row r="3990">
          <cell r="B3990" t="str">
            <v>100309</v>
          </cell>
          <cell r="C3990" t="str">
            <v>037044</v>
          </cell>
          <cell r="D3990" t="str">
            <v>Mola hidraulica (1012)</v>
          </cell>
          <cell r="E3990" t="str">
            <v>un</v>
          </cell>
          <cell r="F3990">
            <v>1</v>
          </cell>
        </row>
        <row r="3991">
          <cell r="B3991" t="str">
            <v>100309</v>
          </cell>
          <cell r="C3991" t="str">
            <v>037045</v>
          </cell>
          <cell r="D3991" t="str">
            <v>Puxador de madeira  (1607)</v>
          </cell>
          <cell r="E3991" t="str">
            <v>un</v>
          </cell>
          <cell r="F3991">
            <v>1</v>
          </cell>
        </row>
        <row r="3992">
          <cell r="B3992" t="str">
            <v>100309</v>
          </cell>
          <cell r="C3992" t="str">
            <v>037046</v>
          </cell>
          <cell r="D3992" t="str">
            <v>Suporte p/bandeira com ponto giro (1203)</v>
          </cell>
          <cell r="E3992" t="str">
            <v>un</v>
          </cell>
          <cell r="F3992">
            <v>1</v>
          </cell>
        </row>
        <row r="3993">
          <cell r="B3993" t="str">
            <v>100309</v>
          </cell>
          <cell r="C3993" t="str">
            <v>037048</v>
          </cell>
          <cell r="D3993" t="str">
            <v>Suporte de canto (1302)</v>
          </cell>
          <cell r="E3993" t="str">
            <v>un</v>
          </cell>
          <cell r="F3993">
            <v>3</v>
          </cell>
        </row>
        <row r="3994">
          <cell r="B3994" t="str">
            <v>100309</v>
          </cell>
          <cell r="C3994" t="str">
            <v>037041</v>
          </cell>
          <cell r="D3994" t="str">
            <v>Fechadura central com 2 cilindros (1521)</v>
          </cell>
          <cell r="E3994" t="str">
            <v>un</v>
          </cell>
          <cell r="F3994">
            <v>1</v>
          </cell>
        </row>
        <row r="3995">
          <cell r="B3995" t="str">
            <v>100310</v>
          </cell>
          <cell r="C3995" t="str">
            <v>037012</v>
          </cell>
          <cell r="D3995" t="str">
            <v>Vidro temperado 10mm incolor para ferragens</v>
          </cell>
          <cell r="E3995" t="str">
            <v>m2</v>
          </cell>
          <cell r="F3995">
            <v>5.22</v>
          </cell>
        </row>
        <row r="3996">
          <cell r="B3996" t="str">
            <v>100310</v>
          </cell>
          <cell r="C3996" t="str">
            <v>037033</v>
          </cell>
          <cell r="D3996" t="str">
            <v>Contraplaca de fechadura central (1504)</v>
          </cell>
          <cell r="E3996" t="str">
            <v>un</v>
          </cell>
          <cell r="F3996">
            <v>1</v>
          </cell>
        </row>
        <row r="3997">
          <cell r="B3997" t="str">
            <v>100310</v>
          </cell>
          <cell r="C3997" t="str">
            <v>037035</v>
          </cell>
          <cell r="D3997" t="str">
            <v>Dobradica superior (1101)</v>
          </cell>
          <cell r="E3997" t="str">
            <v>un</v>
          </cell>
          <cell r="F3997">
            <v>2</v>
          </cell>
        </row>
        <row r="3998">
          <cell r="B3998" t="str">
            <v>100310</v>
          </cell>
          <cell r="C3998" t="str">
            <v>037048</v>
          </cell>
          <cell r="D3998" t="str">
            <v>Suporte de canto (1302)</v>
          </cell>
          <cell r="E3998" t="str">
            <v>un</v>
          </cell>
          <cell r="F3998">
            <v>2</v>
          </cell>
        </row>
        <row r="3999">
          <cell r="B3999" t="str">
            <v>100310</v>
          </cell>
          <cell r="C3999" t="str">
            <v>037053</v>
          </cell>
          <cell r="D3999" t="str">
            <v>Suporte de centro (1329)</v>
          </cell>
          <cell r="E3999" t="str">
            <v>un</v>
          </cell>
          <cell r="F3999">
            <v>1</v>
          </cell>
        </row>
        <row r="4000">
          <cell r="B4000" t="str">
            <v>100310</v>
          </cell>
          <cell r="C4000" t="str">
            <v>037041</v>
          </cell>
          <cell r="D4000" t="str">
            <v>Fechadura central com 2 cilindros (1521)</v>
          </cell>
          <cell r="E4000" t="str">
            <v>un</v>
          </cell>
          <cell r="F4000">
            <v>1</v>
          </cell>
        </row>
        <row r="4001">
          <cell r="B4001" t="str">
            <v>100310</v>
          </cell>
          <cell r="C4001" t="str">
            <v>037045</v>
          </cell>
          <cell r="D4001" t="str">
            <v>Puxador de madeira  (1607)</v>
          </cell>
          <cell r="E4001" t="str">
            <v>un</v>
          </cell>
          <cell r="F4001">
            <v>2</v>
          </cell>
        </row>
        <row r="4002">
          <cell r="B4002" t="str">
            <v>100310</v>
          </cell>
          <cell r="C4002" t="str">
            <v>037046</v>
          </cell>
          <cell r="D4002" t="str">
            <v>Suporte p/bandeira com ponto giro (1203)</v>
          </cell>
          <cell r="E4002" t="str">
            <v>un</v>
          </cell>
          <cell r="F4002">
            <v>2</v>
          </cell>
        </row>
        <row r="4003">
          <cell r="B4003" t="str">
            <v>100310</v>
          </cell>
          <cell r="C4003" t="str">
            <v>037036</v>
          </cell>
          <cell r="D4003" t="str">
            <v>Dobradica inferior (1103)</v>
          </cell>
          <cell r="E4003" t="str">
            <v>un</v>
          </cell>
          <cell r="F4003">
            <v>2</v>
          </cell>
        </row>
        <row r="4004">
          <cell r="B4004" t="str">
            <v>100310</v>
          </cell>
          <cell r="C4004" t="str">
            <v>037044</v>
          </cell>
          <cell r="D4004" t="str">
            <v>Mola hidraulica (1012)</v>
          </cell>
          <cell r="E4004" t="str">
            <v>un</v>
          </cell>
          <cell r="F4004">
            <v>2</v>
          </cell>
        </row>
        <row r="4005">
          <cell r="B4005" t="str">
            <v>100310</v>
          </cell>
          <cell r="C4005" t="str">
            <v>037054</v>
          </cell>
          <cell r="D4005" t="str">
            <v>Trinco inferior (1502)</v>
          </cell>
          <cell r="E4005" t="str">
            <v>un</v>
          </cell>
          <cell r="F4005">
            <v>1</v>
          </cell>
        </row>
        <row r="4006">
          <cell r="B4006" t="str">
            <v>100310</v>
          </cell>
          <cell r="C4006" t="str">
            <v>099998</v>
          </cell>
          <cell r="D4006" t="str">
            <v>Diversos sobre material</v>
          </cell>
          <cell r="E4006" t="str">
            <v>%</v>
          </cell>
          <cell r="F4006">
            <v>30</v>
          </cell>
        </row>
        <row r="4007">
          <cell r="B4007" t="str">
            <v>100311</v>
          </cell>
          <cell r="C4007" t="str">
            <v>037012</v>
          </cell>
          <cell r="D4007" t="str">
            <v>Vidro temperado 10mm incolor para ferragens</v>
          </cell>
          <cell r="E4007" t="str">
            <v>m2</v>
          </cell>
          <cell r="F4007">
            <v>10.44</v>
          </cell>
        </row>
        <row r="4008">
          <cell r="B4008" t="str">
            <v>100311</v>
          </cell>
          <cell r="C4008" t="str">
            <v>037033</v>
          </cell>
          <cell r="D4008" t="str">
            <v>Contraplaca de fechadura central (1504)</v>
          </cell>
          <cell r="E4008" t="str">
            <v>un</v>
          </cell>
          <cell r="F4008">
            <v>1</v>
          </cell>
        </row>
        <row r="4009">
          <cell r="B4009" t="str">
            <v>100311</v>
          </cell>
          <cell r="C4009" t="str">
            <v>037035</v>
          </cell>
          <cell r="D4009" t="str">
            <v>Dobradica superior (1101)</v>
          </cell>
          <cell r="E4009" t="str">
            <v>un</v>
          </cell>
          <cell r="F4009">
            <v>2</v>
          </cell>
        </row>
        <row r="4010">
          <cell r="B4010" t="str">
            <v>100311</v>
          </cell>
          <cell r="C4010" t="str">
            <v>037036</v>
          </cell>
          <cell r="D4010" t="str">
            <v>Dobradica inferior (1103)</v>
          </cell>
          <cell r="E4010" t="str">
            <v>un</v>
          </cell>
          <cell r="F4010">
            <v>2</v>
          </cell>
        </row>
        <row r="4011">
          <cell r="B4011" t="str">
            <v>100311</v>
          </cell>
          <cell r="C4011" t="str">
            <v>037049</v>
          </cell>
          <cell r="D4011" t="str">
            <v>Suporte com miolo para 2 vidros (1306)</v>
          </cell>
          <cell r="E4011" t="str">
            <v>un</v>
          </cell>
          <cell r="F4011">
            <v>2</v>
          </cell>
        </row>
        <row r="4012">
          <cell r="B4012" t="str">
            <v>100311</v>
          </cell>
          <cell r="C4012" t="str">
            <v>037053</v>
          </cell>
          <cell r="D4012" t="str">
            <v>Suporte de centro (1329)</v>
          </cell>
          <cell r="E4012" t="str">
            <v>un</v>
          </cell>
          <cell r="F4012">
            <v>3</v>
          </cell>
        </row>
        <row r="4013">
          <cell r="B4013" t="str">
            <v>100311</v>
          </cell>
          <cell r="C4013" t="str">
            <v>037041</v>
          </cell>
          <cell r="D4013" t="str">
            <v>Fechadura central com 2 cilindros (1521)</v>
          </cell>
          <cell r="E4013" t="str">
            <v>un</v>
          </cell>
          <cell r="F4013">
            <v>1</v>
          </cell>
        </row>
        <row r="4014">
          <cell r="B4014" t="str">
            <v>100311</v>
          </cell>
          <cell r="C4014" t="str">
            <v>037045</v>
          </cell>
          <cell r="D4014" t="str">
            <v>Puxador de madeira  (1607)</v>
          </cell>
          <cell r="E4014" t="str">
            <v>un</v>
          </cell>
          <cell r="F4014">
            <v>2</v>
          </cell>
        </row>
        <row r="4015">
          <cell r="B4015" t="str">
            <v>100311</v>
          </cell>
          <cell r="C4015" t="str">
            <v>037048</v>
          </cell>
          <cell r="D4015" t="str">
            <v>Suporte de canto (1302)</v>
          </cell>
          <cell r="E4015" t="str">
            <v>un</v>
          </cell>
          <cell r="F4015">
            <v>6</v>
          </cell>
        </row>
        <row r="4016">
          <cell r="B4016" t="str">
            <v>100311</v>
          </cell>
          <cell r="C4016" t="str">
            <v>037038</v>
          </cell>
          <cell r="D4016" t="str">
            <v>Facao simples para lateral e bandeira (1209)</v>
          </cell>
          <cell r="E4016" t="str">
            <v>un</v>
          </cell>
          <cell r="F4016">
            <v>2</v>
          </cell>
        </row>
        <row r="4017">
          <cell r="B4017" t="str">
            <v>100311</v>
          </cell>
          <cell r="C4017" t="str">
            <v>037044</v>
          </cell>
          <cell r="D4017" t="str">
            <v>Mola hidraulica (1012)</v>
          </cell>
          <cell r="E4017" t="str">
            <v>un</v>
          </cell>
          <cell r="F4017">
            <v>2</v>
          </cell>
        </row>
        <row r="4018">
          <cell r="B4018" t="str">
            <v>100311</v>
          </cell>
          <cell r="C4018" t="str">
            <v>037054</v>
          </cell>
          <cell r="D4018" t="str">
            <v>Trinco inferior (1502)</v>
          </cell>
          <cell r="E4018" t="str">
            <v>un</v>
          </cell>
          <cell r="F4018">
            <v>1</v>
          </cell>
        </row>
        <row r="4019">
          <cell r="B4019" t="str">
            <v>100311</v>
          </cell>
          <cell r="C4019" t="str">
            <v>099998</v>
          </cell>
          <cell r="D4019" t="str">
            <v>Diversos sobre material</v>
          </cell>
          <cell r="E4019" t="str">
            <v>%</v>
          </cell>
          <cell r="F4019">
            <v>30</v>
          </cell>
        </row>
        <row r="4020">
          <cell r="B4020" t="str">
            <v>100312</v>
          </cell>
          <cell r="C4020" t="str">
            <v>037012</v>
          </cell>
          <cell r="D4020" t="str">
            <v>Vidro temperado 10mm incolor para ferragens</v>
          </cell>
          <cell r="E4020" t="str">
            <v>m2</v>
          </cell>
          <cell r="F4020">
            <v>3.15</v>
          </cell>
        </row>
        <row r="4021">
          <cell r="B4021" t="str">
            <v>100312</v>
          </cell>
          <cell r="C4021" t="str">
            <v>037035</v>
          </cell>
          <cell r="D4021" t="str">
            <v>Dobradica superior (1101)</v>
          </cell>
          <cell r="E4021" t="str">
            <v>un</v>
          </cell>
          <cell r="F4021">
            <v>1</v>
          </cell>
        </row>
        <row r="4022">
          <cell r="B4022" t="str">
            <v>100312</v>
          </cell>
          <cell r="C4022" t="str">
            <v>037036</v>
          </cell>
          <cell r="D4022" t="str">
            <v>Dobradica inferior (1103)</v>
          </cell>
          <cell r="E4022" t="str">
            <v>un</v>
          </cell>
          <cell r="F4022">
            <v>1</v>
          </cell>
        </row>
        <row r="4023">
          <cell r="B4023" t="str">
            <v>100312</v>
          </cell>
          <cell r="C4023" t="str">
            <v>099998</v>
          </cell>
          <cell r="D4023" t="str">
            <v>Diversos sobre material</v>
          </cell>
          <cell r="E4023" t="str">
            <v>%</v>
          </cell>
          <cell r="F4023">
            <v>30</v>
          </cell>
        </row>
        <row r="4024">
          <cell r="B4024" t="str">
            <v>100312</v>
          </cell>
          <cell r="C4024" t="str">
            <v>037041</v>
          </cell>
          <cell r="D4024" t="str">
            <v>Fechadura central com 2 cilindros (1521)</v>
          </cell>
          <cell r="E4024" t="str">
            <v>un</v>
          </cell>
          <cell r="F4024">
            <v>1</v>
          </cell>
        </row>
        <row r="4025">
          <cell r="B4025" t="str">
            <v>100312</v>
          </cell>
          <cell r="C4025" t="str">
            <v>037045</v>
          </cell>
          <cell r="D4025" t="str">
            <v>Puxador de madeira  (1607)</v>
          </cell>
          <cell r="E4025" t="str">
            <v>un</v>
          </cell>
          <cell r="F4025">
            <v>1</v>
          </cell>
        </row>
        <row r="4026">
          <cell r="B4026" t="str">
            <v>100312</v>
          </cell>
          <cell r="C4026" t="str">
            <v>037046</v>
          </cell>
          <cell r="D4026" t="str">
            <v>Suporte p/bandeira com ponto giro (1203)</v>
          </cell>
          <cell r="E4026" t="str">
            <v>un</v>
          </cell>
          <cell r="F4026">
            <v>1</v>
          </cell>
        </row>
        <row r="4027">
          <cell r="B4027" t="str">
            <v>100312</v>
          </cell>
          <cell r="C4027" t="str">
            <v>037048</v>
          </cell>
          <cell r="D4027" t="str">
            <v>Suporte de canto (1302)</v>
          </cell>
          <cell r="E4027" t="str">
            <v>un</v>
          </cell>
          <cell r="F4027">
            <v>3</v>
          </cell>
        </row>
        <row r="4028">
          <cell r="B4028" t="str">
            <v>100312</v>
          </cell>
          <cell r="C4028" t="str">
            <v>037044</v>
          </cell>
          <cell r="D4028" t="str">
            <v>Mola hidraulica (1012)</v>
          </cell>
          <cell r="E4028" t="str">
            <v>un</v>
          </cell>
          <cell r="F4028">
            <v>1</v>
          </cell>
        </row>
        <row r="4029">
          <cell r="B4029" t="str">
            <v>100313</v>
          </cell>
          <cell r="C4029" t="str">
            <v>037012</v>
          </cell>
          <cell r="D4029" t="str">
            <v>Vidro temperado 10mm incolor para ferragens</v>
          </cell>
          <cell r="E4029" t="str">
            <v>m2</v>
          </cell>
          <cell r="F4029">
            <v>6.3</v>
          </cell>
        </row>
        <row r="4030">
          <cell r="B4030" t="str">
            <v>100313</v>
          </cell>
          <cell r="C4030" t="str">
            <v>037033</v>
          </cell>
          <cell r="D4030" t="str">
            <v>Contraplaca de fechadura central (1504)</v>
          </cell>
          <cell r="E4030" t="str">
            <v>un</v>
          </cell>
          <cell r="F4030">
            <v>1</v>
          </cell>
        </row>
        <row r="4031">
          <cell r="B4031" t="str">
            <v>100313</v>
          </cell>
          <cell r="C4031" t="str">
            <v>037035</v>
          </cell>
          <cell r="D4031" t="str">
            <v>Dobradica superior (1101)</v>
          </cell>
          <cell r="E4031" t="str">
            <v>un</v>
          </cell>
          <cell r="F4031">
            <v>2</v>
          </cell>
        </row>
        <row r="4032">
          <cell r="B4032" t="str">
            <v>100313</v>
          </cell>
          <cell r="C4032" t="str">
            <v>037036</v>
          </cell>
          <cell r="D4032" t="str">
            <v>Dobradica inferior (1103)</v>
          </cell>
          <cell r="E4032" t="str">
            <v>un</v>
          </cell>
          <cell r="F4032">
            <v>2</v>
          </cell>
        </row>
        <row r="4033">
          <cell r="B4033" t="str">
            <v>100313</v>
          </cell>
          <cell r="C4033" t="str">
            <v>037041</v>
          </cell>
          <cell r="D4033" t="str">
            <v>Fechadura central com 2 cilindros (1521)</v>
          </cell>
          <cell r="E4033" t="str">
            <v>un</v>
          </cell>
          <cell r="F4033">
            <v>1</v>
          </cell>
        </row>
        <row r="4034">
          <cell r="B4034" t="str">
            <v>100313</v>
          </cell>
          <cell r="C4034" t="str">
            <v>037044</v>
          </cell>
          <cell r="D4034" t="str">
            <v>Mola hidraulica (1012)</v>
          </cell>
          <cell r="E4034" t="str">
            <v>un</v>
          </cell>
          <cell r="F4034">
            <v>2</v>
          </cell>
        </row>
        <row r="4035">
          <cell r="B4035" t="str">
            <v>100313</v>
          </cell>
          <cell r="C4035" t="str">
            <v>099998</v>
          </cell>
          <cell r="D4035" t="str">
            <v>Diversos sobre material</v>
          </cell>
          <cell r="E4035" t="str">
            <v>%</v>
          </cell>
          <cell r="F4035">
            <v>30</v>
          </cell>
        </row>
        <row r="4036">
          <cell r="B4036" t="str">
            <v>100313</v>
          </cell>
          <cell r="C4036" t="str">
            <v>037046</v>
          </cell>
          <cell r="D4036" t="str">
            <v>Suporte p/bandeira com ponto giro (1203)</v>
          </cell>
          <cell r="E4036" t="str">
            <v>un</v>
          </cell>
          <cell r="F4036">
            <v>2</v>
          </cell>
        </row>
        <row r="4037">
          <cell r="B4037" t="str">
            <v>100313</v>
          </cell>
          <cell r="C4037" t="str">
            <v>037048</v>
          </cell>
          <cell r="D4037" t="str">
            <v>Suporte de canto (1302)</v>
          </cell>
          <cell r="E4037" t="str">
            <v>un</v>
          </cell>
          <cell r="F4037">
            <v>2</v>
          </cell>
        </row>
        <row r="4038">
          <cell r="B4038" t="str">
            <v>100313</v>
          </cell>
          <cell r="C4038" t="str">
            <v>037053</v>
          </cell>
          <cell r="D4038" t="str">
            <v>Suporte de centro (1329)</v>
          </cell>
          <cell r="E4038" t="str">
            <v>un</v>
          </cell>
          <cell r="F4038">
            <v>1</v>
          </cell>
        </row>
        <row r="4039">
          <cell r="B4039" t="str">
            <v>100313</v>
          </cell>
          <cell r="C4039" t="str">
            <v>037054</v>
          </cell>
          <cell r="D4039" t="str">
            <v>Trinco inferior (1502)</v>
          </cell>
          <cell r="E4039" t="str">
            <v>un</v>
          </cell>
          <cell r="F4039">
            <v>1</v>
          </cell>
        </row>
        <row r="4040">
          <cell r="B4040" t="str">
            <v>100313</v>
          </cell>
          <cell r="C4040" t="str">
            <v>037045</v>
          </cell>
          <cell r="D4040" t="str">
            <v>Puxador de madeira  (1607)</v>
          </cell>
          <cell r="E4040" t="str">
            <v>un</v>
          </cell>
          <cell r="F4040">
            <v>2</v>
          </cell>
        </row>
        <row r="4041">
          <cell r="B4041" t="str">
            <v>100314</v>
          </cell>
          <cell r="C4041" t="str">
            <v>037012</v>
          </cell>
          <cell r="D4041" t="str">
            <v>Vidro temperado 10mm incolor para ferragens</v>
          </cell>
          <cell r="E4041" t="str">
            <v>m2</v>
          </cell>
          <cell r="F4041">
            <v>13.44</v>
          </cell>
        </row>
        <row r="4042">
          <cell r="B4042" t="str">
            <v>100314</v>
          </cell>
          <cell r="C4042" t="str">
            <v>037033</v>
          </cell>
          <cell r="D4042" t="str">
            <v>Contraplaca de fechadura central (1504)</v>
          </cell>
          <cell r="E4042" t="str">
            <v>un</v>
          </cell>
          <cell r="F4042">
            <v>1</v>
          </cell>
        </row>
        <row r="4043">
          <cell r="B4043" t="str">
            <v>100314</v>
          </cell>
          <cell r="C4043" t="str">
            <v>037035</v>
          </cell>
          <cell r="D4043" t="str">
            <v>Dobradica superior (1101)</v>
          </cell>
          <cell r="E4043" t="str">
            <v>un</v>
          </cell>
          <cell r="F4043">
            <v>2</v>
          </cell>
        </row>
        <row r="4044">
          <cell r="B4044" t="str">
            <v>100314</v>
          </cell>
          <cell r="C4044" t="str">
            <v>037036</v>
          </cell>
          <cell r="D4044" t="str">
            <v>Dobradica inferior (1103)</v>
          </cell>
          <cell r="E4044" t="str">
            <v>un</v>
          </cell>
          <cell r="F4044">
            <v>2</v>
          </cell>
        </row>
        <row r="4045">
          <cell r="B4045" t="str">
            <v>100314</v>
          </cell>
          <cell r="C4045" t="str">
            <v>037039</v>
          </cell>
          <cell r="D4045" t="str">
            <v>Facao direito para lateral e bandeira (1210)</v>
          </cell>
          <cell r="E4045" t="str">
            <v>un</v>
          </cell>
          <cell r="F4045">
            <v>1</v>
          </cell>
        </row>
        <row r="4046">
          <cell r="B4046" t="str">
            <v>100314</v>
          </cell>
          <cell r="C4046" t="str">
            <v>037040</v>
          </cell>
          <cell r="D4046" t="str">
            <v>Facao esquerdo para lateral e bandeira (1211)</v>
          </cell>
          <cell r="E4046" t="str">
            <v>un</v>
          </cell>
          <cell r="F4046">
            <v>1</v>
          </cell>
        </row>
        <row r="4047">
          <cell r="B4047" t="str">
            <v>100314</v>
          </cell>
          <cell r="C4047" t="str">
            <v>037041</v>
          </cell>
          <cell r="D4047" t="str">
            <v>Fechadura central com 2 cilindros (1521)</v>
          </cell>
          <cell r="E4047" t="str">
            <v>un</v>
          </cell>
          <cell r="F4047">
            <v>1</v>
          </cell>
        </row>
        <row r="4048">
          <cell r="B4048" t="str">
            <v>100314</v>
          </cell>
          <cell r="C4048" t="str">
            <v>037053</v>
          </cell>
          <cell r="D4048" t="str">
            <v>Suporte de centro (1329)</v>
          </cell>
          <cell r="E4048" t="str">
            <v>un</v>
          </cell>
          <cell r="F4048">
            <v>3</v>
          </cell>
        </row>
        <row r="4049">
          <cell r="B4049" t="str">
            <v>100314</v>
          </cell>
          <cell r="C4049" t="str">
            <v>037044</v>
          </cell>
          <cell r="D4049" t="str">
            <v>Mola hidraulica (1012)</v>
          </cell>
          <cell r="E4049" t="str">
            <v>un</v>
          </cell>
          <cell r="F4049">
            <v>2</v>
          </cell>
        </row>
        <row r="4050">
          <cell r="B4050" t="str">
            <v>100314</v>
          </cell>
          <cell r="C4050" t="str">
            <v>037048</v>
          </cell>
          <cell r="D4050" t="str">
            <v>Suporte de canto (1302)</v>
          </cell>
          <cell r="E4050" t="str">
            <v>un</v>
          </cell>
          <cell r="F4050">
            <v>8</v>
          </cell>
        </row>
        <row r="4051">
          <cell r="B4051" t="str">
            <v>100314</v>
          </cell>
          <cell r="C4051" t="str">
            <v>037049</v>
          </cell>
          <cell r="D4051" t="str">
            <v>Suporte com miolo para 2 vidros (1306)</v>
          </cell>
          <cell r="E4051" t="str">
            <v>un</v>
          </cell>
          <cell r="F4051">
            <v>2</v>
          </cell>
        </row>
        <row r="4052">
          <cell r="B4052" t="str">
            <v>100314</v>
          </cell>
          <cell r="C4052" t="str">
            <v>037050</v>
          </cell>
          <cell r="D4052" t="str">
            <v>Suporte com miolo para 3 vidros (1308)</v>
          </cell>
          <cell r="E4052" t="str">
            <v>un</v>
          </cell>
          <cell r="F4052">
            <v>2</v>
          </cell>
        </row>
        <row r="4053">
          <cell r="B4053" t="str">
            <v>100314</v>
          </cell>
          <cell r="C4053" t="str">
            <v>037045</v>
          </cell>
          <cell r="D4053" t="str">
            <v>Puxador de madeira  (1607)</v>
          </cell>
          <cell r="E4053" t="str">
            <v>un</v>
          </cell>
          <cell r="F4053">
            <v>2</v>
          </cell>
        </row>
        <row r="4054">
          <cell r="B4054" t="str">
            <v>100314</v>
          </cell>
          <cell r="C4054" t="str">
            <v>037054</v>
          </cell>
          <cell r="D4054" t="str">
            <v>Trinco inferior (1502)</v>
          </cell>
          <cell r="E4054" t="str">
            <v>un</v>
          </cell>
          <cell r="F4054">
            <v>1</v>
          </cell>
        </row>
        <row r="4055">
          <cell r="B4055" t="str">
            <v>100314</v>
          </cell>
          <cell r="C4055" t="str">
            <v>099998</v>
          </cell>
          <cell r="D4055" t="str">
            <v>Diversos sobre material</v>
          </cell>
          <cell r="E4055" t="str">
            <v>%</v>
          </cell>
          <cell r="F4055">
            <v>30</v>
          </cell>
        </row>
        <row r="4056">
          <cell r="B4056" t="str">
            <v>100315</v>
          </cell>
          <cell r="C4056" t="str">
            <v>037012</v>
          </cell>
          <cell r="D4056" t="str">
            <v>Vidro temperado 10mm incolor para ferragens</v>
          </cell>
          <cell r="E4056" t="str">
            <v>m2</v>
          </cell>
          <cell r="F4056">
            <v>3.15</v>
          </cell>
        </row>
        <row r="4057">
          <cell r="B4057" t="str">
            <v>100315</v>
          </cell>
          <cell r="C4057" t="str">
            <v>037048</v>
          </cell>
          <cell r="D4057" t="str">
            <v>Suporte de canto (1302)</v>
          </cell>
          <cell r="E4057" t="str">
            <v>un</v>
          </cell>
          <cell r="F4057">
            <v>4</v>
          </cell>
        </row>
        <row r="4058">
          <cell r="B4058" t="str">
            <v>100315</v>
          </cell>
          <cell r="C4058" t="str">
            <v>037049</v>
          </cell>
          <cell r="D4058" t="str">
            <v>Suporte com miolo para 2 vidros (1306)</v>
          </cell>
          <cell r="E4058" t="str">
            <v>un</v>
          </cell>
          <cell r="F4058">
            <v>2</v>
          </cell>
        </row>
        <row r="4059">
          <cell r="B4059" t="str">
            <v>100315</v>
          </cell>
          <cell r="C4059" t="str">
            <v>037053</v>
          </cell>
          <cell r="D4059" t="str">
            <v>Suporte de centro (1329)</v>
          </cell>
          <cell r="E4059" t="str">
            <v>un</v>
          </cell>
          <cell r="F4059">
            <v>2</v>
          </cell>
        </row>
        <row r="4060">
          <cell r="B4060" t="str">
            <v>100315</v>
          </cell>
          <cell r="C4060" t="str">
            <v>099998</v>
          </cell>
          <cell r="D4060" t="str">
            <v>Diversos sobre material</v>
          </cell>
          <cell r="E4060" t="str">
            <v>%</v>
          </cell>
          <cell r="F4060">
            <v>30</v>
          </cell>
        </row>
        <row r="4061">
          <cell r="B4061" t="str">
            <v>100316</v>
          </cell>
          <cell r="C4061" t="str">
            <v>037012</v>
          </cell>
          <cell r="D4061" t="str">
            <v>Vidro temperado 10mm incolor para ferragens</v>
          </cell>
          <cell r="E4061" t="str">
            <v>m2</v>
          </cell>
          <cell r="F4061">
            <v>6.72</v>
          </cell>
        </row>
        <row r="4062">
          <cell r="B4062" t="str">
            <v>100316</v>
          </cell>
          <cell r="C4062" t="str">
            <v>037030</v>
          </cell>
          <cell r="D4062" t="str">
            <v>Botao de correcao (1002)</v>
          </cell>
          <cell r="E4062" t="str">
            <v>un</v>
          </cell>
          <cell r="F4062">
            <v>1</v>
          </cell>
        </row>
        <row r="4063">
          <cell r="B4063" t="str">
            <v>100316</v>
          </cell>
          <cell r="C4063" t="str">
            <v>037048</v>
          </cell>
          <cell r="D4063" t="str">
            <v>Suporte de canto (1302)</v>
          </cell>
          <cell r="E4063" t="str">
            <v>un</v>
          </cell>
          <cell r="F4063">
            <v>5</v>
          </cell>
        </row>
        <row r="4064">
          <cell r="B4064" t="str">
            <v>100316</v>
          </cell>
          <cell r="C4064" t="str">
            <v>037049</v>
          </cell>
          <cell r="D4064" t="str">
            <v>Suporte com miolo para 2 vidros (1306)</v>
          </cell>
          <cell r="E4064" t="str">
            <v>un</v>
          </cell>
          <cell r="F4064">
            <v>3</v>
          </cell>
        </row>
        <row r="4065">
          <cell r="B4065" t="str">
            <v>100316</v>
          </cell>
          <cell r="C4065" t="str">
            <v>037050</v>
          </cell>
          <cell r="D4065" t="str">
            <v>Suporte com miolo para 3 vidros (1308)</v>
          </cell>
          <cell r="E4065" t="str">
            <v>un</v>
          </cell>
          <cell r="F4065">
            <v>1</v>
          </cell>
        </row>
        <row r="4066">
          <cell r="B4066" t="str">
            <v>100316</v>
          </cell>
          <cell r="C4066" t="str">
            <v>037052</v>
          </cell>
          <cell r="D4066" t="str">
            <v>Suporte p/fixacao de 4 vidros (1317)</v>
          </cell>
          <cell r="E4066" t="str">
            <v>un</v>
          </cell>
          <cell r="F4066">
            <v>1</v>
          </cell>
        </row>
        <row r="4067">
          <cell r="B4067" t="str">
            <v>100316</v>
          </cell>
          <cell r="C4067" t="str">
            <v>037053</v>
          </cell>
          <cell r="D4067" t="str">
            <v>Suporte de centro (1329)</v>
          </cell>
          <cell r="E4067" t="str">
            <v>un</v>
          </cell>
          <cell r="F4067">
            <v>2</v>
          </cell>
        </row>
        <row r="4068">
          <cell r="B4068" t="str">
            <v>100316</v>
          </cell>
          <cell r="C4068" t="str">
            <v>099998</v>
          </cell>
          <cell r="D4068" t="str">
            <v>Diversos sobre material</v>
          </cell>
          <cell r="E4068" t="str">
            <v>%</v>
          </cell>
          <cell r="F4068">
            <v>30</v>
          </cell>
        </row>
        <row r="4069">
          <cell r="B4069" t="str">
            <v>100317</v>
          </cell>
          <cell r="C4069" t="str">
            <v>037012</v>
          </cell>
          <cell r="D4069" t="str">
            <v>Vidro temperado 10mm incolor para ferragens</v>
          </cell>
          <cell r="E4069" t="str">
            <v>m2</v>
          </cell>
          <cell r="F4069">
            <v>10.39</v>
          </cell>
        </row>
        <row r="4070">
          <cell r="B4070" t="str">
            <v>100317</v>
          </cell>
          <cell r="C4070" t="str">
            <v>037030</v>
          </cell>
          <cell r="D4070" t="str">
            <v>Botao de correcao (1002)</v>
          </cell>
          <cell r="E4070" t="str">
            <v>un</v>
          </cell>
          <cell r="F4070">
            <v>2</v>
          </cell>
        </row>
        <row r="4071">
          <cell r="B4071" t="str">
            <v>100317</v>
          </cell>
          <cell r="C4071" t="str">
            <v>037048</v>
          </cell>
          <cell r="D4071" t="str">
            <v>Suporte de canto (1302)</v>
          </cell>
          <cell r="E4071" t="str">
            <v>un</v>
          </cell>
          <cell r="F4071">
            <v>6</v>
          </cell>
        </row>
        <row r="4072">
          <cell r="B4072" t="str">
            <v>100317</v>
          </cell>
          <cell r="C4072" t="str">
            <v>037049</v>
          </cell>
          <cell r="D4072" t="str">
            <v>Suporte com miolo para 2 vidros (1306)</v>
          </cell>
          <cell r="E4072" t="str">
            <v>un</v>
          </cell>
          <cell r="F4072">
            <v>4</v>
          </cell>
        </row>
        <row r="4073">
          <cell r="B4073" t="str">
            <v>100317</v>
          </cell>
          <cell r="C4073" t="str">
            <v>037050</v>
          </cell>
          <cell r="D4073" t="str">
            <v>Suporte com miolo para 3 vidros (1308)</v>
          </cell>
          <cell r="E4073" t="str">
            <v>un</v>
          </cell>
          <cell r="F4073">
            <v>2</v>
          </cell>
        </row>
        <row r="4074">
          <cell r="B4074" t="str">
            <v>100317</v>
          </cell>
          <cell r="C4074" t="str">
            <v>037052</v>
          </cell>
          <cell r="D4074" t="str">
            <v>Suporte p/fixacao de 4 vidros (1317)</v>
          </cell>
          <cell r="E4074" t="str">
            <v>un</v>
          </cell>
          <cell r="F4074">
            <v>2</v>
          </cell>
        </row>
        <row r="4075">
          <cell r="B4075" t="str">
            <v>100317</v>
          </cell>
          <cell r="C4075" t="str">
            <v>037053</v>
          </cell>
          <cell r="D4075" t="str">
            <v>Suporte de centro (1329)</v>
          </cell>
          <cell r="E4075" t="str">
            <v>un</v>
          </cell>
          <cell r="F4075">
            <v>2</v>
          </cell>
        </row>
        <row r="4076">
          <cell r="B4076" t="str">
            <v>100317</v>
          </cell>
          <cell r="C4076" t="str">
            <v>099998</v>
          </cell>
          <cell r="D4076" t="str">
            <v>Diversos sobre material</v>
          </cell>
          <cell r="E4076" t="str">
            <v>%</v>
          </cell>
          <cell r="F4076">
            <v>30</v>
          </cell>
        </row>
        <row r="4077">
          <cell r="B4077" t="str">
            <v>110101</v>
          </cell>
          <cell r="C4077" t="str">
            <v>010111</v>
          </cell>
          <cell r="D4077" t="str">
            <v>Carpinteiro</v>
          </cell>
          <cell r="E4077" t="str">
            <v>h</v>
          </cell>
          <cell r="F4077">
            <v>1.2</v>
          </cell>
        </row>
        <row r="4078">
          <cell r="B4078" t="str">
            <v>110101</v>
          </cell>
          <cell r="C4078" t="str">
            <v>010112</v>
          </cell>
          <cell r="D4078" t="str">
            <v>Ajudante de carpinteiro</v>
          </cell>
          <cell r="E4078" t="str">
            <v>h</v>
          </cell>
          <cell r="F4078">
            <v>1.2</v>
          </cell>
        </row>
        <row r="4079">
          <cell r="B4079" t="str">
            <v>110101</v>
          </cell>
          <cell r="C4079" t="str">
            <v>021005</v>
          </cell>
          <cell r="D4079" t="str">
            <v>Madeira (peroba)</v>
          </cell>
          <cell r="E4079" t="str">
            <v>m3</v>
          </cell>
          <cell r="F4079">
            <v>2.5000000000000001E-2</v>
          </cell>
        </row>
        <row r="4080">
          <cell r="B4080" t="str">
            <v>110101</v>
          </cell>
          <cell r="C4080" t="str">
            <v>026504</v>
          </cell>
          <cell r="D4080" t="str">
            <v>Ferragem para telhados</v>
          </cell>
          <cell r="E4080" t="str">
            <v>kg</v>
          </cell>
          <cell r="F4080">
            <v>0.18</v>
          </cell>
        </row>
        <row r="4081">
          <cell r="B4081" t="str">
            <v>110101</v>
          </cell>
          <cell r="C4081" t="str">
            <v>026560</v>
          </cell>
          <cell r="D4081" t="str">
            <v>Prego - preco medio das bitolas</v>
          </cell>
          <cell r="E4081" t="str">
            <v>kg</v>
          </cell>
          <cell r="F4081">
            <v>0.12</v>
          </cell>
        </row>
        <row r="4082">
          <cell r="B4082" t="str">
            <v>110102</v>
          </cell>
          <cell r="C4082" t="str">
            <v>010111</v>
          </cell>
          <cell r="D4082" t="str">
            <v>Carpinteiro</v>
          </cell>
          <cell r="E4082" t="str">
            <v>h</v>
          </cell>
          <cell r="F4082">
            <v>1.5</v>
          </cell>
        </row>
        <row r="4083">
          <cell r="B4083" t="str">
            <v>110102</v>
          </cell>
          <cell r="C4083" t="str">
            <v>010112</v>
          </cell>
          <cell r="D4083" t="str">
            <v>Ajudante de carpinteiro</v>
          </cell>
          <cell r="E4083" t="str">
            <v>h</v>
          </cell>
          <cell r="F4083">
            <v>1.5</v>
          </cell>
        </row>
        <row r="4084">
          <cell r="B4084" t="str">
            <v>110102</v>
          </cell>
          <cell r="C4084" t="str">
            <v>021005</v>
          </cell>
          <cell r="D4084" t="str">
            <v>Madeira (peroba)</v>
          </cell>
          <cell r="E4084" t="str">
            <v>m3</v>
          </cell>
          <cell r="F4084">
            <v>2.5999999999999999E-2</v>
          </cell>
        </row>
        <row r="4085">
          <cell r="B4085" t="str">
            <v>110102</v>
          </cell>
          <cell r="C4085" t="str">
            <v>026504</v>
          </cell>
          <cell r="D4085" t="str">
            <v>Ferragem para telhados</v>
          </cell>
          <cell r="E4085" t="str">
            <v>kg</v>
          </cell>
          <cell r="F4085">
            <v>0.23</v>
          </cell>
        </row>
        <row r="4086">
          <cell r="B4086" t="str">
            <v>110102</v>
          </cell>
          <cell r="C4086" t="str">
            <v>026560</v>
          </cell>
          <cell r="D4086" t="str">
            <v>Prego - preco medio das bitolas</v>
          </cell>
          <cell r="E4086" t="str">
            <v>kg</v>
          </cell>
          <cell r="F4086">
            <v>0.12</v>
          </cell>
        </row>
        <row r="4087">
          <cell r="B4087" t="str">
            <v>110103</v>
          </cell>
          <cell r="C4087" t="str">
            <v>010111</v>
          </cell>
          <cell r="D4087" t="str">
            <v>Carpinteiro</v>
          </cell>
          <cell r="E4087" t="str">
            <v>h</v>
          </cell>
          <cell r="F4087">
            <v>1.8</v>
          </cell>
        </row>
        <row r="4088">
          <cell r="B4088" t="str">
            <v>110103</v>
          </cell>
          <cell r="C4088" t="str">
            <v>010112</v>
          </cell>
          <cell r="D4088" t="str">
            <v>Ajudante de carpinteiro</v>
          </cell>
          <cell r="E4088" t="str">
            <v>h</v>
          </cell>
          <cell r="F4088">
            <v>1.8</v>
          </cell>
        </row>
        <row r="4089">
          <cell r="B4089" t="str">
            <v>110103</v>
          </cell>
          <cell r="C4089" t="str">
            <v>021005</v>
          </cell>
          <cell r="D4089" t="str">
            <v>Madeira (peroba)</v>
          </cell>
          <cell r="E4089" t="str">
            <v>m3</v>
          </cell>
          <cell r="F4089">
            <v>2.8000000000000001E-2</v>
          </cell>
        </row>
        <row r="4090">
          <cell r="B4090" t="str">
            <v>110103</v>
          </cell>
          <cell r="C4090" t="str">
            <v>026504</v>
          </cell>
          <cell r="D4090" t="str">
            <v>Ferragem para telhados</v>
          </cell>
          <cell r="E4090" t="str">
            <v>kg</v>
          </cell>
          <cell r="F4090">
            <v>0.26</v>
          </cell>
        </row>
        <row r="4091">
          <cell r="B4091" t="str">
            <v>110103</v>
          </cell>
          <cell r="C4091" t="str">
            <v>026560</v>
          </cell>
          <cell r="D4091" t="str">
            <v>Prego - preco medio das bitolas</v>
          </cell>
          <cell r="E4091" t="str">
            <v>kg</v>
          </cell>
          <cell r="F4091">
            <v>0.12</v>
          </cell>
        </row>
        <row r="4092">
          <cell r="B4092" t="str">
            <v>110104</v>
          </cell>
          <cell r="C4092" t="str">
            <v>010111</v>
          </cell>
          <cell r="D4092" t="str">
            <v>Carpinteiro</v>
          </cell>
          <cell r="E4092" t="str">
            <v>h</v>
          </cell>
          <cell r="F4092">
            <v>1.2</v>
          </cell>
        </row>
        <row r="4093">
          <cell r="B4093" t="str">
            <v>110104</v>
          </cell>
          <cell r="C4093" t="str">
            <v>010112</v>
          </cell>
          <cell r="D4093" t="str">
            <v>Ajudante de carpinteiro</v>
          </cell>
          <cell r="E4093" t="str">
            <v>h</v>
          </cell>
          <cell r="F4093">
            <v>1.2</v>
          </cell>
        </row>
        <row r="4094">
          <cell r="B4094" t="str">
            <v>110104</v>
          </cell>
          <cell r="C4094" t="str">
            <v>021005</v>
          </cell>
          <cell r="D4094" t="str">
            <v>Madeira (peroba)</v>
          </cell>
          <cell r="E4094" t="str">
            <v>m3</v>
          </cell>
          <cell r="F4094">
            <v>2.1000000000000001E-2</v>
          </cell>
        </row>
        <row r="4095">
          <cell r="B4095" t="str">
            <v>110104</v>
          </cell>
          <cell r="C4095" t="str">
            <v>026560</v>
          </cell>
          <cell r="D4095" t="str">
            <v>Prego - preco medio das bitolas</v>
          </cell>
          <cell r="E4095" t="str">
            <v>kg</v>
          </cell>
          <cell r="F4095">
            <v>0.24</v>
          </cell>
        </row>
        <row r="4096">
          <cell r="B4096" t="str">
            <v>110105</v>
          </cell>
          <cell r="C4096" t="str">
            <v>010111</v>
          </cell>
          <cell r="D4096" t="str">
            <v>Carpinteiro</v>
          </cell>
          <cell r="E4096" t="str">
            <v>h</v>
          </cell>
          <cell r="F4096">
            <v>1</v>
          </cell>
        </row>
        <row r="4097">
          <cell r="B4097" t="str">
            <v>110105</v>
          </cell>
          <cell r="C4097" t="str">
            <v>010112</v>
          </cell>
          <cell r="D4097" t="str">
            <v>Ajudante de carpinteiro</v>
          </cell>
          <cell r="E4097" t="str">
            <v>h</v>
          </cell>
          <cell r="F4097">
            <v>1</v>
          </cell>
        </row>
        <row r="4098">
          <cell r="B4098" t="str">
            <v>110105</v>
          </cell>
          <cell r="C4098" t="str">
            <v>021005</v>
          </cell>
          <cell r="D4098" t="str">
            <v>Madeira (peroba)</v>
          </cell>
          <cell r="E4098" t="str">
            <v>m3</v>
          </cell>
          <cell r="F4098">
            <v>1.7000000000000001E-2</v>
          </cell>
        </row>
        <row r="4099">
          <cell r="B4099" t="str">
            <v>110105</v>
          </cell>
          <cell r="C4099" t="str">
            <v>026504</v>
          </cell>
          <cell r="D4099" t="str">
            <v>Ferragem para telhados</v>
          </cell>
          <cell r="E4099" t="str">
            <v>kg</v>
          </cell>
          <cell r="F4099">
            <v>0.23</v>
          </cell>
        </row>
        <row r="4100">
          <cell r="B4100" t="str">
            <v>110105</v>
          </cell>
          <cell r="C4100" t="str">
            <v>026560</v>
          </cell>
          <cell r="D4100" t="str">
            <v>Prego - preco medio das bitolas</v>
          </cell>
          <cell r="E4100" t="str">
            <v>kg</v>
          </cell>
          <cell r="F4100">
            <v>0.1</v>
          </cell>
        </row>
        <row r="4101">
          <cell r="B4101" t="str">
            <v>110106</v>
          </cell>
          <cell r="C4101" t="str">
            <v>010111</v>
          </cell>
          <cell r="D4101" t="str">
            <v>Carpinteiro</v>
          </cell>
          <cell r="E4101" t="str">
            <v>h</v>
          </cell>
          <cell r="F4101">
            <v>1.1499999999999999</v>
          </cell>
        </row>
        <row r="4102">
          <cell r="B4102" t="str">
            <v>110106</v>
          </cell>
          <cell r="C4102" t="str">
            <v>010112</v>
          </cell>
          <cell r="D4102" t="str">
            <v>Ajudante de carpinteiro</v>
          </cell>
          <cell r="E4102" t="str">
            <v>h</v>
          </cell>
          <cell r="F4102">
            <v>1.1499999999999999</v>
          </cell>
        </row>
        <row r="4103">
          <cell r="B4103" t="str">
            <v>110106</v>
          </cell>
          <cell r="C4103" t="str">
            <v>021005</v>
          </cell>
          <cell r="D4103" t="str">
            <v>Madeira (peroba)</v>
          </cell>
          <cell r="E4103" t="str">
            <v>m3</v>
          </cell>
          <cell r="F4103">
            <v>2.0400000000000001E-2</v>
          </cell>
        </row>
        <row r="4104">
          <cell r="B4104" t="str">
            <v>110106</v>
          </cell>
          <cell r="C4104" t="str">
            <v>026504</v>
          </cell>
          <cell r="D4104" t="str">
            <v>Ferragem para telhados</v>
          </cell>
          <cell r="E4104" t="str">
            <v>kg</v>
          </cell>
          <cell r="F4104">
            <v>0.26</v>
          </cell>
        </row>
        <row r="4105">
          <cell r="B4105" t="str">
            <v>110106</v>
          </cell>
          <cell r="C4105" t="str">
            <v>026560</v>
          </cell>
          <cell r="D4105" t="str">
            <v>Prego - preco medio das bitolas</v>
          </cell>
          <cell r="E4105" t="str">
            <v>kg</v>
          </cell>
          <cell r="F4105">
            <v>0.13</v>
          </cell>
        </row>
        <row r="4106">
          <cell r="B4106" t="str">
            <v>110107</v>
          </cell>
          <cell r="C4106" t="str">
            <v>010111</v>
          </cell>
          <cell r="D4106" t="str">
            <v>Carpinteiro</v>
          </cell>
          <cell r="E4106" t="str">
            <v>h</v>
          </cell>
          <cell r="F4106">
            <v>1.4</v>
          </cell>
        </row>
        <row r="4107">
          <cell r="B4107" t="str">
            <v>110107</v>
          </cell>
          <cell r="C4107" t="str">
            <v>010112</v>
          </cell>
          <cell r="D4107" t="str">
            <v>Ajudante de carpinteiro</v>
          </cell>
          <cell r="E4107" t="str">
            <v>h</v>
          </cell>
          <cell r="F4107">
            <v>1.4</v>
          </cell>
        </row>
        <row r="4108">
          <cell r="B4108" t="str">
            <v>110107</v>
          </cell>
          <cell r="C4108" t="str">
            <v>021005</v>
          </cell>
          <cell r="D4108" t="str">
            <v>Madeira (peroba)</v>
          </cell>
          <cell r="E4108" t="str">
            <v>m3</v>
          </cell>
          <cell r="F4108">
            <v>2.47E-2</v>
          </cell>
        </row>
        <row r="4109">
          <cell r="B4109" t="str">
            <v>110107</v>
          </cell>
          <cell r="C4109" t="str">
            <v>026504</v>
          </cell>
          <cell r="D4109" t="str">
            <v>Ferragem para telhados</v>
          </cell>
          <cell r="E4109" t="str">
            <v>kg</v>
          </cell>
          <cell r="F4109">
            <v>0.32</v>
          </cell>
        </row>
        <row r="4110">
          <cell r="B4110" t="str">
            <v>110107</v>
          </cell>
          <cell r="C4110" t="str">
            <v>026560</v>
          </cell>
          <cell r="D4110" t="str">
            <v>Prego - preco medio das bitolas</v>
          </cell>
          <cell r="E4110" t="str">
            <v>kg</v>
          </cell>
          <cell r="F4110">
            <v>0.15</v>
          </cell>
        </row>
        <row r="4111">
          <cell r="B4111" t="str">
            <v>110108</v>
          </cell>
          <cell r="C4111" t="str">
            <v>010111</v>
          </cell>
          <cell r="D4111" t="str">
            <v>Carpinteiro</v>
          </cell>
          <cell r="E4111" t="str">
            <v>h</v>
          </cell>
          <cell r="F4111">
            <v>0.9</v>
          </cell>
        </row>
        <row r="4112">
          <cell r="B4112" t="str">
            <v>110108</v>
          </cell>
          <cell r="C4112" t="str">
            <v>010112</v>
          </cell>
          <cell r="D4112" t="str">
            <v>Ajudante de carpinteiro</v>
          </cell>
          <cell r="E4112" t="str">
            <v>h</v>
          </cell>
          <cell r="F4112">
            <v>0.9</v>
          </cell>
        </row>
        <row r="4113">
          <cell r="B4113" t="str">
            <v>110108</v>
          </cell>
          <cell r="C4113" t="str">
            <v>021005</v>
          </cell>
          <cell r="D4113" t="str">
            <v>Madeira (peroba)</v>
          </cell>
          <cell r="E4113" t="str">
            <v>m3</v>
          </cell>
          <cell r="F4113">
            <v>1.0200000000000001E-2</v>
          </cell>
        </row>
        <row r="4114">
          <cell r="B4114" t="str">
            <v>110108</v>
          </cell>
          <cell r="C4114" t="str">
            <v>026560</v>
          </cell>
          <cell r="D4114" t="str">
            <v>Prego - preco medio das bitolas</v>
          </cell>
          <cell r="E4114" t="str">
            <v>kg</v>
          </cell>
          <cell r="F4114">
            <v>0.12</v>
          </cell>
        </row>
        <row r="4115">
          <cell r="B4115" t="str">
            <v>110109</v>
          </cell>
          <cell r="C4115" t="str">
            <v>010111</v>
          </cell>
          <cell r="D4115" t="str">
            <v>Carpinteiro</v>
          </cell>
          <cell r="E4115" t="str">
            <v>h</v>
          </cell>
          <cell r="F4115">
            <v>0.19</v>
          </cell>
        </row>
        <row r="4116">
          <cell r="B4116" t="str">
            <v>110109</v>
          </cell>
          <cell r="C4116" t="str">
            <v>010112</v>
          </cell>
          <cell r="D4116" t="str">
            <v>Ajudante de carpinteiro</v>
          </cell>
          <cell r="E4116" t="str">
            <v>h</v>
          </cell>
          <cell r="F4116">
            <v>0.38</v>
          </cell>
        </row>
        <row r="4117">
          <cell r="B4117" t="str">
            <v>110109</v>
          </cell>
          <cell r="C4117" t="str">
            <v>021005</v>
          </cell>
          <cell r="D4117" t="str">
            <v>Madeira (peroba)</v>
          </cell>
          <cell r="E4117" t="str">
            <v>m3</v>
          </cell>
          <cell r="F4117">
            <v>8.5000000000000006E-3</v>
          </cell>
        </row>
        <row r="4118">
          <cell r="B4118" t="str">
            <v>110109</v>
          </cell>
          <cell r="C4118" t="str">
            <v>026560</v>
          </cell>
          <cell r="D4118" t="str">
            <v>Prego - preco medio das bitolas</v>
          </cell>
          <cell r="E4118" t="str">
            <v>kg</v>
          </cell>
          <cell r="F4118">
            <v>8.0000000000000002E-3</v>
          </cell>
        </row>
        <row r="4119">
          <cell r="B4119" t="str">
            <v>110301</v>
          </cell>
          <cell r="C4119" t="str">
            <v>010130</v>
          </cell>
          <cell r="D4119" t="str">
            <v>Montador</v>
          </cell>
          <cell r="E4119" t="str">
            <v>h</v>
          </cell>
          <cell r="F4119">
            <v>5</v>
          </cell>
        </row>
        <row r="4120">
          <cell r="B4120" t="str">
            <v>110301</v>
          </cell>
          <cell r="C4120" t="str">
            <v>025011</v>
          </cell>
          <cell r="D4120" t="str">
            <v>Aluminio estrutural usinado para estrutura</v>
          </cell>
          <cell r="E4120" t="str">
            <v>kg</v>
          </cell>
          <cell r="F4120">
            <v>3.4</v>
          </cell>
        </row>
        <row r="4121">
          <cell r="B4121" t="str">
            <v>110302</v>
          </cell>
          <cell r="C4121" t="str">
            <v>010130</v>
          </cell>
          <cell r="D4121" t="str">
            <v>Montador</v>
          </cell>
          <cell r="E4121" t="str">
            <v>h</v>
          </cell>
          <cell r="F4121">
            <v>5</v>
          </cell>
        </row>
        <row r="4122">
          <cell r="B4122" t="str">
            <v>110302</v>
          </cell>
          <cell r="C4122" t="str">
            <v>025011</v>
          </cell>
          <cell r="D4122" t="str">
            <v>Aluminio estrutural usinado para estrutura</v>
          </cell>
          <cell r="E4122" t="str">
            <v>kg</v>
          </cell>
          <cell r="F4122">
            <v>4.3</v>
          </cell>
        </row>
        <row r="4123">
          <cell r="B4123" t="str">
            <v>110303</v>
          </cell>
          <cell r="C4123" t="str">
            <v>010130</v>
          </cell>
          <cell r="D4123" t="str">
            <v>Montador</v>
          </cell>
          <cell r="E4123" t="str">
            <v>h</v>
          </cell>
          <cell r="F4123">
            <v>5</v>
          </cell>
        </row>
        <row r="4124">
          <cell r="B4124" t="str">
            <v>110303</v>
          </cell>
          <cell r="C4124" t="str">
            <v>025011</v>
          </cell>
          <cell r="D4124" t="str">
            <v>Aluminio estrutural usinado para estrutura</v>
          </cell>
          <cell r="E4124" t="str">
            <v>kg</v>
          </cell>
          <cell r="F4124">
            <v>5.2</v>
          </cell>
        </row>
        <row r="4125">
          <cell r="B4125" t="str">
            <v>110304</v>
          </cell>
          <cell r="C4125" t="str">
            <v>010130</v>
          </cell>
          <cell r="D4125" t="str">
            <v>Montador</v>
          </cell>
          <cell r="E4125" t="str">
            <v>h</v>
          </cell>
          <cell r="F4125">
            <v>5</v>
          </cell>
        </row>
        <row r="4126">
          <cell r="B4126" t="str">
            <v>110304</v>
          </cell>
          <cell r="C4126" t="str">
            <v>025011</v>
          </cell>
          <cell r="D4126" t="str">
            <v>Aluminio estrutural usinado para estrutura</v>
          </cell>
          <cell r="E4126" t="str">
            <v>kg</v>
          </cell>
          <cell r="F4126">
            <v>3.8</v>
          </cell>
        </row>
        <row r="4127">
          <cell r="B4127" t="str">
            <v>110305</v>
          </cell>
          <cell r="C4127" t="str">
            <v>010130</v>
          </cell>
          <cell r="D4127" t="str">
            <v>Montador</v>
          </cell>
          <cell r="E4127" t="str">
            <v>h</v>
          </cell>
          <cell r="F4127">
            <v>5</v>
          </cell>
        </row>
        <row r="4128">
          <cell r="B4128" t="str">
            <v>110305</v>
          </cell>
          <cell r="C4128" t="str">
            <v>025011</v>
          </cell>
          <cell r="D4128" t="str">
            <v>Aluminio estrutural usinado para estrutura</v>
          </cell>
          <cell r="E4128" t="str">
            <v>kg</v>
          </cell>
          <cell r="F4128">
            <v>4.4000000000000004</v>
          </cell>
        </row>
        <row r="4129">
          <cell r="B4129" t="str">
            <v>110306</v>
          </cell>
          <cell r="C4129" t="str">
            <v>010130</v>
          </cell>
          <cell r="D4129" t="str">
            <v>Montador</v>
          </cell>
          <cell r="E4129" t="str">
            <v>h</v>
          </cell>
          <cell r="F4129">
            <v>5</v>
          </cell>
        </row>
        <row r="4130">
          <cell r="B4130" t="str">
            <v>110306</v>
          </cell>
          <cell r="C4130" t="str">
            <v>025011</v>
          </cell>
          <cell r="D4130" t="str">
            <v>Aluminio estrutural usinado para estrutura</v>
          </cell>
          <cell r="E4130" t="str">
            <v>kg</v>
          </cell>
          <cell r="F4130">
            <v>5</v>
          </cell>
        </row>
        <row r="4131">
          <cell r="B4131" t="str">
            <v>110307</v>
          </cell>
          <cell r="C4131" t="str">
            <v>010130</v>
          </cell>
          <cell r="D4131" t="str">
            <v>Montador</v>
          </cell>
          <cell r="E4131" t="str">
            <v>h</v>
          </cell>
          <cell r="F4131">
            <v>5</v>
          </cell>
        </row>
        <row r="4132">
          <cell r="B4132" t="str">
            <v>110307</v>
          </cell>
          <cell r="C4132" t="str">
            <v>025011</v>
          </cell>
          <cell r="D4132" t="str">
            <v>Aluminio estrutural usinado para estrutura</v>
          </cell>
          <cell r="E4132" t="str">
            <v>kg</v>
          </cell>
          <cell r="F4132">
            <v>6</v>
          </cell>
        </row>
        <row r="4133">
          <cell r="B4133" t="str">
            <v>110314</v>
          </cell>
          <cell r="C4133" t="str">
            <v>025010</v>
          </cell>
          <cell r="D4133" t="str">
            <v>Componentes estruturais de aco</v>
          </cell>
          <cell r="E4133" t="str">
            <v>kg</v>
          </cell>
          <cell r="F4133">
            <v>1</v>
          </cell>
        </row>
        <row r="4134">
          <cell r="B4134" t="str">
            <v>110315</v>
          </cell>
          <cell r="C4134" t="str">
            <v>025010</v>
          </cell>
          <cell r="D4134" t="str">
            <v>Componentes estruturais de aco</v>
          </cell>
          <cell r="E4134" t="str">
            <v>kg</v>
          </cell>
          <cell r="F4134">
            <v>14.2</v>
          </cell>
        </row>
        <row r="4135">
          <cell r="B4135" t="str">
            <v>110316</v>
          </cell>
          <cell r="C4135" t="str">
            <v>025010</v>
          </cell>
          <cell r="D4135" t="str">
            <v>Componentes estruturais de aco</v>
          </cell>
          <cell r="E4135" t="str">
            <v>kg</v>
          </cell>
          <cell r="F4135">
            <v>14</v>
          </cell>
        </row>
        <row r="4136">
          <cell r="B4136" t="str">
            <v>110317</v>
          </cell>
          <cell r="C4136" t="str">
            <v>025010</v>
          </cell>
          <cell r="D4136" t="str">
            <v>Componentes estruturais de aco</v>
          </cell>
          <cell r="E4136" t="str">
            <v>kg</v>
          </cell>
          <cell r="F4136">
            <v>13.8</v>
          </cell>
        </row>
        <row r="4137">
          <cell r="B4137" t="str">
            <v>110318</v>
          </cell>
          <cell r="C4137" t="str">
            <v>025010</v>
          </cell>
          <cell r="D4137" t="str">
            <v>Componentes estruturais de aco</v>
          </cell>
          <cell r="E4137" t="str">
            <v>kg</v>
          </cell>
          <cell r="F4137">
            <v>14</v>
          </cell>
        </row>
        <row r="4138">
          <cell r="B4138" t="str">
            <v>110319</v>
          </cell>
          <cell r="C4138" t="str">
            <v>025010</v>
          </cell>
          <cell r="D4138" t="str">
            <v>Componentes estruturais de aco</v>
          </cell>
          <cell r="E4138" t="str">
            <v>kg</v>
          </cell>
          <cell r="F4138">
            <v>14.3</v>
          </cell>
        </row>
        <row r="4139">
          <cell r="B4139" t="str">
            <v>110320</v>
          </cell>
          <cell r="C4139" t="str">
            <v>025010</v>
          </cell>
          <cell r="D4139" t="str">
            <v>Componentes estruturais de aco</v>
          </cell>
          <cell r="E4139" t="str">
            <v>kg</v>
          </cell>
          <cell r="F4139">
            <v>15</v>
          </cell>
        </row>
        <row r="4140">
          <cell r="B4140" t="str">
            <v>110321</v>
          </cell>
          <cell r="C4140" t="str">
            <v>025010</v>
          </cell>
          <cell r="D4140" t="str">
            <v>Componentes estruturais de aco</v>
          </cell>
          <cell r="E4140" t="str">
            <v>kg</v>
          </cell>
          <cell r="F4140">
            <v>15.8</v>
          </cell>
        </row>
        <row r="4141">
          <cell r="B4141" t="str">
            <v>110322</v>
          </cell>
          <cell r="C4141" t="str">
            <v>025010</v>
          </cell>
          <cell r="D4141" t="str">
            <v>Componentes estruturais de aco</v>
          </cell>
          <cell r="E4141" t="str">
            <v>kg</v>
          </cell>
          <cell r="F4141">
            <v>16.5</v>
          </cell>
        </row>
        <row r="4142">
          <cell r="B4142" t="str">
            <v>110323</v>
          </cell>
          <cell r="C4142" t="str">
            <v>025010</v>
          </cell>
          <cell r="D4142" t="str">
            <v>Componentes estruturais de aco</v>
          </cell>
          <cell r="E4142" t="str">
            <v>kg</v>
          </cell>
          <cell r="F4142">
            <v>15</v>
          </cell>
        </row>
        <row r="4143">
          <cell r="B4143" t="str">
            <v>110324</v>
          </cell>
          <cell r="C4143" t="str">
            <v>025010</v>
          </cell>
          <cell r="D4143" t="str">
            <v>Componentes estruturais de aco</v>
          </cell>
          <cell r="E4143" t="str">
            <v>kg</v>
          </cell>
          <cell r="F4143">
            <v>14.8</v>
          </cell>
        </row>
        <row r="4144">
          <cell r="B4144" t="str">
            <v>110325</v>
          </cell>
          <cell r="C4144" t="str">
            <v>025010</v>
          </cell>
          <cell r="D4144" t="str">
            <v>Componentes estruturais de aco</v>
          </cell>
          <cell r="E4144" t="str">
            <v>kg</v>
          </cell>
          <cell r="F4144">
            <v>15.7</v>
          </cell>
        </row>
        <row r="4145">
          <cell r="B4145" t="str">
            <v>110326</v>
          </cell>
          <cell r="C4145" t="str">
            <v>025010</v>
          </cell>
          <cell r="D4145" t="str">
            <v>Componentes estruturais de aco</v>
          </cell>
          <cell r="E4145" t="str">
            <v>kg</v>
          </cell>
          <cell r="F4145">
            <v>15.5</v>
          </cell>
        </row>
        <row r="4146">
          <cell r="B4146" t="str">
            <v>110327</v>
          </cell>
          <cell r="C4146" t="str">
            <v>025010</v>
          </cell>
          <cell r="D4146" t="str">
            <v>Componentes estruturais de aco</v>
          </cell>
          <cell r="E4146" t="str">
            <v>kg</v>
          </cell>
          <cell r="F4146">
            <v>11.7</v>
          </cell>
        </row>
        <row r="4147">
          <cell r="B4147" t="str">
            <v>110328</v>
          </cell>
          <cell r="C4147" t="str">
            <v>025010</v>
          </cell>
          <cell r="D4147" t="str">
            <v>Componentes estruturais de aco</v>
          </cell>
          <cell r="E4147" t="str">
            <v>kg</v>
          </cell>
          <cell r="F4147">
            <v>12.4</v>
          </cell>
        </row>
        <row r="4148">
          <cell r="B4148" t="str">
            <v>110329</v>
          </cell>
          <cell r="C4148" t="str">
            <v>025010</v>
          </cell>
          <cell r="D4148" t="str">
            <v>Componentes estruturais de aco</v>
          </cell>
          <cell r="E4148" t="str">
            <v>kg</v>
          </cell>
          <cell r="F4148">
            <v>14.1</v>
          </cell>
        </row>
        <row r="4149">
          <cell r="B4149" t="str">
            <v>110330</v>
          </cell>
          <cell r="C4149" t="str">
            <v>025010</v>
          </cell>
          <cell r="D4149" t="str">
            <v>Componentes estruturais de aco</v>
          </cell>
          <cell r="E4149" t="str">
            <v>kg</v>
          </cell>
          <cell r="F4149">
            <v>14.7</v>
          </cell>
        </row>
        <row r="4150">
          <cell r="B4150" t="str">
            <v>110401</v>
          </cell>
          <cell r="C4150" t="str">
            <v>010139</v>
          </cell>
          <cell r="D4150" t="str">
            <v>Pedreiro</v>
          </cell>
          <cell r="E4150" t="str">
            <v>h</v>
          </cell>
          <cell r="F4150">
            <v>0.5</v>
          </cell>
        </row>
        <row r="4151">
          <cell r="B4151" t="str">
            <v>110401</v>
          </cell>
          <cell r="C4151" t="str">
            <v>010146</v>
          </cell>
          <cell r="D4151" t="str">
            <v>Servente</v>
          </cell>
          <cell r="E4151" t="str">
            <v>h</v>
          </cell>
          <cell r="F4151">
            <v>1</v>
          </cell>
        </row>
        <row r="4152">
          <cell r="B4152" t="str">
            <v>110401</v>
          </cell>
          <cell r="C4152" t="str">
            <v>025501</v>
          </cell>
          <cell r="D4152" t="str">
            <v>Telha ceramica francesa</v>
          </cell>
          <cell r="E4152" t="str">
            <v>un</v>
          </cell>
          <cell r="F4152">
            <v>16</v>
          </cell>
        </row>
        <row r="4153">
          <cell r="B4153" t="str">
            <v>110402</v>
          </cell>
          <cell r="C4153" t="str">
            <v>010139</v>
          </cell>
          <cell r="D4153" t="str">
            <v>Pedreiro</v>
          </cell>
          <cell r="E4153" t="str">
            <v>h</v>
          </cell>
          <cell r="F4153">
            <v>0.5</v>
          </cell>
        </row>
        <row r="4154">
          <cell r="B4154" t="str">
            <v>110402</v>
          </cell>
          <cell r="C4154" t="str">
            <v>010146</v>
          </cell>
          <cell r="D4154" t="str">
            <v>Servente</v>
          </cell>
          <cell r="E4154" t="str">
            <v>h</v>
          </cell>
          <cell r="F4154">
            <v>0.52</v>
          </cell>
        </row>
        <row r="4155">
          <cell r="B4155" t="str">
            <v>110402</v>
          </cell>
          <cell r="C4155" t="str">
            <v>020505</v>
          </cell>
          <cell r="D4155" t="str">
            <v>Cal hidratada</v>
          </cell>
          <cell r="E4155" t="str">
            <v>kg</v>
          </cell>
          <cell r="F4155">
            <v>0.32400000000000001</v>
          </cell>
        </row>
        <row r="4156">
          <cell r="B4156" t="str">
            <v>110402</v>
          </cell>
          <cell r="C4156" t="str">
            <v>020508</v>
          </cell>
          <cell r="D4156" t="str">
            <v>Cimento portland</v>
          </cell>
          <cell r="E4156" t="str">
            <v>kg</v>
          </cell>
          <cell r="F4156">
            <v>0.32400000000000001</v>
          </cell>
        </row>
        <row r="4157">
          <cell r="B4157" t="str">
            <v>110402</v>
          </cell>
          <cell r="C4157" t="str">
            <v>020579</v>
          </cell>
          <cell r="D4157" t="str">
            <v>Areia media</v>
          </cell>
          <cell r="E4157" t="str">
            <v>m3</v>
          </cell>
          <cell r="F4157">
            <v>2.5000000000000001E-3</v>
          </cell>
        </row>
        <row r="4158">
          <cell r="B4158" t="str">
            <v>110402</v>
          </cell>
          <cell r="C4158" t="str">
            <v>026001</v>
          </cell>
          <cell r="D4158" t="str">
            <v>Cumeeira para telha ceramica</v>
          </cell>
          <cell r="E4158" t="str">
            <v>un</v>
          </cell>
          <cell r="F4158">
            <v>3</v>
          </cell>
        </row>
        <row r="4159">
          <cell r="B4159" t="str">
            <v>110403</v>
          </cell>
          <cell r="C4159" t="str">
            <v>010139</v>
          </cell>
          <cell r="D4159" t="str">
            <v>Pedreiro</v>
          </cell>
          <cell r="E4159" t="str">
            <v>h</v>
          </cell>
          <cell r="F4159">
            <v>1.5</v>
          </cell>
        </row>
        <row r="4160">
          <cell r="B4160" t="str">
            <v>110403</v>
          </cell>
          <cell r="C4160" t="str">
            <v>010146</v>
          </cell>
          <cell r="D4160" t="str">
            <v>Servente</v>
          </cell>
          <cell r="E4160" t="str">
            <v>h</v>
          </cell>
          <cell r="F4160">
            <v>2.0299999999999998</v>
          </cell>
        </row>
        <row r="4161">
          <cell r="B4161" t="str">
            <v>110403</v>
          </cell>
          <cell r="C4161" t="str">
            <v>020505</v>
          </cell>
          <cell r="D4161" t="str">
            <v>Cal hidratada</v>
          </cell>
          <cell r="E4161" t="str">
            <v>kg</v>
          </cell>
          <cell r="F4161">
            <v>0.48599999999999999</v>
          </cell>
        </row>
        <row r="4162">
          <cell r="B4162" t="str">
            <v>110403</v>
          </cell>
          <cell r="C4162" t="str">
            <v>020508</v>
          </cell>
          <cell r="D4162" t="str">
            <v>Cimento portland</v>
          </cell>
          <cell r="E4162" t="str">
            <v>kg</v>
          </cell>
          <cell r="F4162">
            <v>0.48599999999999999</v>
          </cell>
        </row>
        <row r="4163">
          <cell r="B4163" t="str">
            <v>110403</v>
          </cell>
          <cell r="C4163" t="str">
            <v>020579</v>
          </cell>
          <cell r="D4163" t="str">
            <v>Areia media</v>
          </cell>
          <cell r="E4163" t="str">
            <v>m3</v>
          </cell>
          <cell r="F4163">
            <v>3.8E-3</v>
          </cell>
        </row>
        <row r="4164">
          <cell r="B4164" t="str">
            <v>110403</v>
          </cell>
          <cell r="C4164" t="str">
            <v>025502</v>
          </cell>
          <cell r="D4164" t="str">
            <v>Telha ceramica paulista</v>
          </cell>
          <cell r="E4164" t="str">
            <v>un</v>
          </cell>
          <cell r="F4164">
            <v>25</v>
          </cell>
        </row>
        <row r="4165">
          <cell r="B4165" t="str">
            <v>110404</v>
          </cell>
          <cell r="C4165" t="str">
            <v>026001</v>
          </cell>
          <cell r="D4165" t="str">
            <v>Cumeeira para telha ceramica</v>
          </cell>
          <cell r="E4165" t="str">
            <v>un</v>
          </cell>
          <cell r="F4165">
            <v>3</v>
          </cell>
        </row>
        <row r="4166">
          <cell r="B4166" t="str">
            <v>110404</v>
          </cell>
          <cell r="C4166" t="str">
            <v>010146</v>
          </cell>
          <cell r="D4166" t="str">
            <v>Servente</v>
          </cell>
          <cell r="E4166" t="str">
            <v>h</v>
          </cell>
          <cell r="F4166">
            <v>0.52</v>
          </cell>
        </row>
        <row r="4167">
          <cell r="B4167" t="str">
            <v>110404</v>
          </cell>
          <cell r="C4167" t="str">
            <v>020505</v>
          </cell>
          <cell r="D4167" t="str">
            <v>Cal hidratada</v>
          </cell>
          <cell r="E4167" t="str">
            <v>kg</v>
          </cell>
          <cell r="F4167">
            <v>0.32400000000000001</v>
          </cell>
        </row>
        <row r="4168">
          <cell r="B4168" t="str">
            <v>110404</v>
          </cell>
          <cell r="C4168" t="str">
            <v>020508</v>
          </cell>
          <cell r="D4168" t="str">
            <v>Cimento portland</v>
          </cell>
          <cell r="E4168" t="str">
            <v>kg</v>
          </cell>
          <cell r="F4168">
            <v>0.32400000000000001</v>
          </cell>
        </row>
        <row r="4169">
          <cell r="B4169" t="str">
            <v>110404</v>
          </cell>
          <cell r="C4169" t="str">
            <v>020579</v>
          </cell>
          <cell r="D4169" t="str">
            <v>Areia media</v>
          </cell>
          <cell r="E4169" t="str">
            <v>m3</v>
          </cell>
          <cell r="F4169">
            <v>2.5000000000000001E-3</v>
          </cell>
        </row>
        <row r="4170">
          <cell r="B4170" t="str">
            <v>110404</v>
          </cell>
          <cell r="C4170" t="str">
            <v>010139</v>
          </cell>
          <cell r="D4170" t="str">
            <v>Pedreiro</v>
          </cell>
          <cell r="E4170" t="str">
            <v>h</v>
          </cell>
          <cell r="F4170">
            <v>0.5</v>
          </cell>
        </row>
        <row r="4171">
          <cell r="B4171" t="str">
            <v>110405</v>
          </cell>
          <cell r="C4171" t="str">
            <v>010139</v>
          </cell>
          <cell r="D4171" t="str">
            <v>Pedreiro</v>
          </cell>
          <cell r="E4171" t="str">
            <v>h</v>
          </cell>
          <cell r="F4171">
            <v>0.75</v>
          </cell>
        </row>
        <row r="4172">
          <cell r="B4172" t="str">
            <v>110405</v>
          </cell>
          <cell r="C4172" t="str">
            <v>010146</v>
          </cell>
          <cell r="D4172" t="str">
            <v>Servente</v>
          </cell>
          <cell r="E4172" t="str">
            <v>h</v>
          </cell>
          <cell r="F4172">
            <v>1.5</v>
          </cell>
        </row>
        <row r="4173">
          <cell r="B4173" t="str">
            <v>110405</v>
          </cell>
          <cell r="C4173" t="str">
            <v>025503</v>
          </cell>
          <cell r="D4173" t="str">
            <v>Telha ceramica plan</v>
          </cell>
          <cell r="E4173" t="str">
            <v>un</v>
          </cell>
          <cell r="F4173">
            <v>24</v>
          </cell>
        </row>
        <row r="4174">
          <cell r="B4174" t="str">
            <v>110406</v>
          </cell>
          <cell r="C4174" t="str">
            <v>026001</v>
          </cell>
          <cell r="D4174" t="str">
            <v>Cumeeira para telha ceramica</v>
          </cell>
          <cell r="E4174" t="str">
            <v>un</v>
          </cell>
          <cell r="F4174">
            <v>4</v>
          </cell>
        </row>
        <row r="4175">
          <cell r="B4175" t="str">
            <v>110406</v>
          </cell>
          <cell r="C4175" t="str">
            <v>010139</v>
          </cell>
          <cell r="D4175" t="str">
            <v>Pedreiro</v>
          </cell>
          <cell r="E4175" t="str">
            <v>h</v>
          </cell>
          <cell r="F4175">
            <v>0.5</v>
          </cell>
        </row>
        <row r="4176">
          <cell r="B4176" t="str">
            <v>110406</v>
          </cell>
          <cell r="C4176" t="str">
            <v>020505</v>
          </cell>
          <cell r="D4176" t="str">
            <v>Cal hidratada</v>
          </cell>
          <cell r="E4176" t="str">
            <v>kg</v>
          </cell>
          <cell r="F4176">
            <v>0.32400000000000001</v>
          </cell>
        </row>
        <row r="4177">
          <cell r="B4177" t="str">
            <v>110406</v>
          </cell>
          <cell r="C4177" t="str">
            <v>020508</v>
          </cell>
          <cell r="D4177" t="str">
            <v>Cimento portland</v>
          </cell>
          <cell r="E4177" t="str">
            <v>kg</v>
          </cell>
          <cell r="F4177">
            <v>0.32400000000000001</v>
          </cell>
        </row>
        <row r="4178">
          <cell r="B4178" t="str">
            <v>110406</v>
          </cell>
          <cell r="C4178" t="str">
            <v>020579</v>
          </cell>
          <cell r="D4178" t="str">
            <v>Areia media</v>
          </cell>
          <cell r="E4178" t="str">
            <v>m3</v>
          </cell>
          <cell r="F4178">
            <v>2.5000000000000001E-3</v>
          </cell>
        </row>
        <row r="4179">
          <cell r="B4179" t="str">
            <v>110406</v>
          </cell>
          <cell r="C4179" t="str">
            <v>010146</v>
          </cell>
          <cell r="D4179" t="str">
            <v>Servente</v>
          </cell>
          <cell r="E4179" t="str">
            <v>h</v>
          </cell>
          <cell r="F4179">
            <v>0.52</v>
          </cell>
        </row>
        <row r="4180">
          <cell r="B4180" t="str">
            <v>110407</v>
          </cell>
          <cell r="C4180" t="str">
            <v>010139</v>
          </cell>
          <cell r="D4180" t="str">
            <v>Pedreiro</v>
          </cell>
          <cell r="E4180" t="str">
            <v>h</v>
          </cell>
          <cell r="F4180">
            <v>0.3</v>
          </cell>
        </row>
        <row r="4181">
          <cell r="B4181" t="str">
            <v>110407</v>
          </cell>
          <cell r="C4181" t="str">
            <v>010146</v>
          </cell>
          <cell r="D4181" t="str">
            <v>Servente</v>
          </cell>
          <cell r="E4181" t="str">
            <v>h</v>
          </cell>
          <cell r="F4181">
            <v>0.32</v>
          </cell>
        </row>
        <row r="4182">
          <cell r="B4182" t="str">
            <v>110407</v>
          </cell>
          <cell r="C4182" t="str">
            <v>020505</v>
          </cell>
          <cell r="D4182" t="str">
            <v>Cal hidratada</v>
          </cell>
          <cell r="E4182" t="str">
            <v>kg</v>
          </cell>
          <cell r="F4182">
            <v>0.32400000000000001</v>
          </cell>
        </row>
        <row r="4183">
          <cell r="B4183" t="str">
            <v>110407</v>
          </cell>
          <cell r="C4183" t="str">
            <v>020508</v>
          </cell>
          <cell r="D4183" t="str">
            <v>Cimento portland</v>
          </cell>
          <cell r="E4183" t="str">
            <v>kg</v>
          </cell>
          <cell r="F4183">
            <v>0.32400000000000001</v>
          </cell>
        </row>
        <row r="4184">
          <cell r="B4184" t="str">
            <v>110407</v>
          </cell>
          <cell r="C4184" t="str">
            <v>020579</v>
          </cell>
          <cell r="D4184" t="str">
            <v>Areia media</v>
          </cell>
          <cell r="E4184" t="str">
            <v>m3</v>
          </cell>
          <cell r="F4184">
            <v>2.5000000000000001E-3</v>
          </cell>
        </row>
        <row r="4185">
          <cell r="B4185" t="str">
            <v>110408</v>
          </cell>
          <cell r="C4185" t="str">
            <v>010150</v>
          </cell>
          <cell r="D4185" t="str">
            <v>Telhadista</v>
          </cell>
          <cell r="E4185" t="str">
            <v>h</v>
          </cell>
          <cell r="F4185">
            <v>0.22</v>
          </cell>
        </row>
        <row r="4186">
          <cell r="B4186" t="str">
            <v>110408</v>
          </cell>
          <cell r="C4186" t="str">
            <v>010151</v>
          </cell>
          <cell r="D4186" t="str">
            <v>Ajudante de telhadista</v>
          </cell>
          <cell r="E4186" t="str">
            <v>h</v>
          </cell>
          <cell r="F4186">
            <v>0.22</v>
          </cell>
        </row>
        <row r="4187">
          <cell r="B4187" t="str">
            <v>110408</v>
          </cell>
          <cell r="C4187" t="str">
            <v>025513</v>
          </cell>
          <cell r="D4187" t="str">
            <v>Telha de fibrocimento (ondulada) de 6mm</v>
          </cell>
          <cell r="E4187" t="str">
            <v>m2</v>
          </cell>
          <cell r="F4187">
            <v>1.1499999999999999</v>
          </cell>
        </row>
        <row r="4188">
          <cell r="B4188" t="str">
            <v>110408</v>
          </cell>
          <cell r="C4188" t="str">
            <v>026503</v>
          </cell>
          <cell r="D4188" t="str">
            <v>Conjunto vedacao elastica</v>
          </cell>
          <cell r="E4188" t="str">
            <v>un</v>
          </cell>
          <cell r="F4188">
            <v>1.42</v>
          </cell>
        </row>
        <row r="4189">
          <cell r="B4189" t="str">
            <v>110408</v>
          </cell>
          <cell r="C4189" t="str">
            <v>026517</v>
          </cell>
          <cell r="D4189" t="str">
            <v>Parafuso com rosca soberba 8x110mm</v>
          </cell>
          <cell r="E4189" t="str">
            <v>un</v>
          </cell>
          <cell r="F4189">
            <v>1.42</v>
          </cell>
        </row>
        <row r="4190">
          <cell r="B4190" t="str">
            <v>110409</v>
          </cell>
          <cell r="C4190" t="str">
            <v>010150</v>
          </cell>
          <cell r="D4190" t="str">
            <v>Telhadista</v>
          </cell>
          <cell r="E4190" t="str">
            <v>h</v>
          </cell>
          <cell r="F4190">
            <v>0.12</v>
          </cell>
        </row>
        <row r="4191">
          <cell r="B4191" t="str">
            <v>110409</v>
          </cell>
          <cell r="C4191" t="str">
            <v>010151</v>
          </cell>
          <cell r="D4191" t="str">
            <v>Ajudante de telhadista</v>
          </cell>
          <cell r="E4191" t="str">
            <v>h</v>
          </cell>
          <cell r="F4191">
            <v>0.12</v>
          </cell>
        </row>
        <row r="4192">
          <cell r="B4192" t="str">
            <v>110409</v>
          </cell>
          <cell r="C4192" t="str">
            <v>026015</v>
          </cell>
          <cell r="D4192" t="str">
            <v>Cumeeira fibrocimento normal (ondulada)</v>
          </cell>
          <cell r="E4192" t="str">
            <v>m</v>
          </cell>
          <cell r="F4192">
            <v>0.94799999999999995</v>
          </cell>
        </row>
        <row r="4193">
          <cell r="B4193" t="str">
            <v>110410</v>
          </cell>
          <cell r="C4193" t="str">
            <v>010150</v>
          </cell>
          <cell r="D4193" t="str">
            <v>Telhadista</v>
          </cell>
          <cell r="E4193" t="str">
            <v>h</v>
          </cell>
          <cell r="F4193">
            <v>0.08</v>
          </cell>
        </row>
        <row r="4194">
          <cell r="B4194" t="str">
            <v>110410</v>
          </cell>
          <cell r="C4194" t="str">
            <v>010151</v>
          </cell>
          <cell r="D4194" t="str">
            <v>Ajudante de telhadista</v>
          </cell>
          <cell r="E4194" t="str">
            <v>h</v>
          </cell>
          <cell r="F4194">
            <v>0.08</v>
          </cell>
        </row>
        <row r="4195">
          <cell r="B4195" t="str">
            <v>110410</v>
          </cell>
          <cell r="C4195" t="str">
            <v>026017</v>
          </cell>
          <cell r="D4195" t="str">
            <v>Rufo de fibrocimento (ondulada)</v>
          </cell>
          <cell r="E4195" t="str">
            <v>un</v>
          </cell>
          <cell r="F4195">
            <v>0.94799999999999995</v>
          </cell>
        </row>
        <row r="4196">
          <cell r="B4196" t="str">
            <v>110411</v>
          </cell>
          <cell r="C4196" t="str">
            <v>010150</v>
          </cell>
          <cell r="D4196" t="str">
            <v>Telhadista</v>
          </cell>
          <cell r="E4196" t="str">
            <v>h</v>
          </cell>
          <cell r="F4196">
            <v>0.3</v>
          </cell>
        </row>
        <row r="4197">
          <cell r="B4197" t="str">
            <v>110411</v>
          </cell>
          <cell r="C4197" t="str">
            <v>010151</v>
          </cell>
          <cell r="D4197" t="str">
            <v>Ajudante de telhadista</v>
          </cell>
          <cell r="E4197" t="str">
            <v>h</v>
          </cell>
          <cell r="F4197">
            <v>0.6</v>
          </cell>
        </row>
        <row r="4198">
          <cell r="B4198" t="str">
            <v>110411</v>
          </cell>
          <cell r="C4198" t="str">
            <v>025512</v>
          </cell>
          <cell r="D4198" t="str">
            <v>Telha de fibrocimento (modulada)</v>
          </cell>
          <cell r="E4198" t="str">
            <v>m2</v>
          </cell>
          <cell r="F4198">
            <v>1.2430000000000001</v>
          </cell>
        </row>
        <row r="4199">
          <cell r="B4199" t="str">
            <v>110411</v>
          </cell>
          <cell r="C4199" t="str">
            <v>026503</v>
          </cell>
          <cell r="D4199" t="str">
            <v>Conjunto vedacao elastica</v>
          </cell>
          <cell r="E4199" t="str">
            <v>un</v>
          </cell>
          <cell r="F4199">
            <v>1.109</v>
          </cell>
        </row>
        <row r="4200">
          <cell r="B4200" t="str">
            <v>110411</v>
          </cell>
          <cell r="C4200" t="str">
            <v>026577</v>
          </cell>
          <cell r="D4200" t="str">
            <v>Parafuso com rosca soberba 8x165mm</v>
          </cell>
          <cell r="E4200" t="str">
            <v>un</v>
          </cell>
          <cell r="F4200">
            <v>1.109</v>
          </cell>
        </row>
        <row r="4201">
          <cell r="B4201" t="str">
            <v>110411</v>
          </cell>
          <cell r="C4201" t="str">
            <v>026578</v>
          </cell>
          <cell r="D4201" t="str">
            <v>Calco plastico p/ fixacao telha modulada fibroc.</v>
          </cell>
          <cell r="E4201" t="str">
            <v>un</v>
          </cell>
          <cell r="F4201">
            <v>1.109</v>
          </cell>
        </row>
        <row r="4202">
          <cell r="B4202" t="str">
            <v>110411</v>
          </cell>
          <cell r="C4202" t="str">
            <v>026579</v>
          </cell>
          <cell r="D4202" t="str">
            <v>Fixador de abas (modulada)</v>
          </cell>
          <cell r="E4202" t="str">
            <v>un</v>
          </cell>
          <cell r="F4202">
            <v>1.0029999999999999</v>
          </cell>
        </row>
        <row r="4203">
          <cell r="B4203" t="str">
            <v>110412</v>
          </cell>
          <cell r="C4203" t="str">
            <v>010150</v>
          </cell>
          <cell r="D4203" t="str">
            <v>Telhadista</v>
          </cell>
          <cell r="E4203" t="str">
            <v>h</v>
          </cell>
          <cell r="F4203">
            <v>0.09</v>
          </cell>
        </row>
        <row r="4204">
          <cell r="B4204" t="str">
            <v>110412</v>
          </cell>
          <cell r="C4204" t="str">
            <v>010151</v>
          </cell>
          <cell r="D4204" t="str">
            <v>Ajudante de telhadista</v>
          </cell>
          <cell r="E4204" t="str">
            <v>h</v>
          </cell>
          <cell r="F4204">
            <v>0.09</v>
          </cell>
        </row>
        <row r="4205">
          <cell r="B4205" t="str">
            <v>110412</v>
          </cell>
          <cell r="C4205" t="str">
            <v>026012</v>
          </cell>
          <cell r="D4205" t="str">
            <v>Cumeeira fibrocimento articulada (modulada)</v>
          </cell>
          <cell r="E4205" t="str">
            <v>m</v>
          </cell>
          <cell r="F4205">
            <v>1.976</v>
          </cell>
        </row>
        <row r="4206">
          <cell r="B4206" t="str">
            <v>110412</v>
          </cell>
          <cell r="C4206" t="str">
            <v>026522</v>
          </cell>
          <cell r="D4206" t="str">
            <v>Parafuso com rosca soberba 8x180mm</v>
          </cell>
          <cell r="E4206" t="str">
            <v>un</v>
          </cell>
          <cell r="F4206">
            <v>0.112</v>
          </cell>
        </row>
        <row r="4207">
          <cell r="B4207" t="str">
            <v>110413</v>
          </cell>
          <cell r="C4207" t="str">
            <v>010150</v>
          </cell>
          <cell r="D4207" t="str">
            <v>Telhadista</v>
          </cell>
          <cell r="E4207" t="str">
            <v>h</v>
          </cell>
          <cell r="F4207">
            <v>7.0000000000000007E-2</v>
          </cell>
        </row>
        <row r="4208">
          <cell r="B4208" t="str">
            <v>110413</v>
          </cell>
          <cell r="C4208" t="str">
            <v>010151</v>
          </cell>
          <cell r="D4208" t="str">
            <v>Ajudante de telhadista</v>
          </cell>
          <cell r="E4208" t="str">
            <v>h</v>
          </cell>
          <cell r="F4208">
            <v>7.0000000000000007E-2</v>
          </cell>
        </row>
        <row r="4209">
          <cell r="B4209" t="str">
            <v>110413</v>
          </cell>
          <cell r="C4209" t="str">
            <v>026013</v>
          </cell>
          <cell r="D4209" t="str">
            <v>Rufo de fibrocimento (modulada)</v>
          </cell>
          <cell r="E4209" t="str">
            <v>un</v>
          </cell>
          <cell r="F4209">
            <v>1.976</v>
          </cell>
        </row>
        <row r="4210">
          <cell r="B4210" t="str">
            <v>110413</v>
          </cell>
          <cell r="C4210" t="str">
            <v>026522</v>
          </cell>
          <cell r="D4210" t="str">
            <v>Parafuso com rosca soberba 8x180mm</v>
          </cell>
          <cell r="E4210" t="str">
            <v>un</v>
          </cell>
          <cell r="F4210">
            <v>0.112</v>
          </cell>
        </row>
        <row r="4211">
          <cell r="B4211" t="str">
            <v>110414</v>
          </cell>
          <cell r="C4211" t="str">
            <v>010150</v>
          </cell>
          <cell r="D4211" t="str">
            <v>Telhadista</v>
          </cell>
          <cell r="E4211" t="str">
            <v>h</v>
          </cell>
          <cell r="F4211">
            <v>0.14000000000000001</v>
          </cell>
        </row>
        <row r="4212">
          <cell r="B4212" t="str">
            <v>110414</v>
          </cell>
          <cell r="C4212" t="str">
            <v>010151</v>
          </cell>
          <cell r="D4212" t="str">
            <v>Ajudante de telhadista</v>
          </cell>
          <cell r="E4212" t="str">
            <v>h</v>
          </cell>
          <cell r="F4212">
            <v>0.14000000000000001</v>
          </cell>
        </row>
        <row r="4213">
          <cell r="B4213" t="str">
            <v>110414</v>
          </cell>
          <cell r="C4213" t="str">
            <v>025515</v>
          </cell>
          <cell r="D4213" t="str">
            <v>Telha de fibrocimento (vogatex)</v>
          </cell>
          <cell r="E4213" t="str">
            <v>m2</v>
          </cell>
          <cell r="F4213">
            <v>1.1859999999999999</v>
          </cell>
        </row>
        <row r="4214">
          <cell r="B4214" t="str">
            <v>110414</v>
          </cell>
          <cell r="C4214" t="str">
            <v>026501</v>
          </cell>
          <cell r="D4214" t="str">
            <v>Arruela plastica 4x16</v>
          </cell>
          <cell r="E4214" t="str">
            <v>un</v>
          </cell>
          <cell r="F4214">
            <v>2.88</v>
          </cell>
        </row>
        <row r="4215">
          <cell r="B4215" t="str">
            <v>110414</v>
          </cell>
          <cell r="C4215" t="str">
            <v>026573</v>
          </cell>
          <cell r="D4215" t="str">
            <v>Prego 18x27 galvanizado</v>
          </cell>
          <cell r="E4215" t="str">
            <v>un</v>
          </cell>
          <cell r="F4215">
            <v>2.88</v>
          </cell>
        </row>
        <row r="4216">
          <cell r="B4216" t="str">
            <v>110415</v>
          </cell>
          <cell r="C4216" t="str">
            <v>010150</v>
          </cell>
          <cell r="D4216" t="str">
            <v>Telhadista</v>
          </cell>
          <cell r="E4216" t="str">
            <v>h</v>
          </cell>
          <cell r="F4216">
            <v>0.08</v>
          </cell>
        </row>
        <row r="4217">
          <cell r="B4217" t="str">
            <v>110415</v>
          </cell>
          <cell r="C4217" t="str">
            <v>010151</v>
          </cell>
          <cell r="D4217" t="str">
            <v>Ajudante de telhadista</v>
          </cell>
          <cell r="E4217" t="str">
            <v>h</v>
          </cell>
          <cell r="F4217">
            <v>0.08</v>
          </cell>
        </row>
        <row r="4218">
          <cell r="B4218" t="str">
            <v>110415</v>
          </cell>
          <cell r="C4218" t="str">
            <v>026019</v>
          </cell>
          <cell r="D4218" t="str">
            <v>Cumeeira fibrocimento articulada (vogatex)</v>
          </cell>
          <cell r="E4218" t="str">
            <v>m</v>
          </cell>
          <cell r="F4218">
            <v>2.2200000000000002</v>
          </cell>
        </row>
        <row r="4219">
          <cell r="B4219" t="str">
            <v>110416</v>
          </cell>
          <cell r="C4219" t="str">
            <v>010150</v>
          </cell>
          <cell r="D4219" t="str">
            <v>Telhadista</v>
          </cell>
          <cell r="E4219" t="str">
            <v>h</v>
          </cell>
          <cell r="F4219">
            <v>0.21</v>
          </cell>
        </row>
        <row r="4220">
          <cell r="B4220" t="str">
            <v>110416</v>
          </cell>
          <cell r="C4220" t="str">
            <v>010151</v>
          </cell>
          <cell r="D4220" t="str">
            <v>Ajudante de telhadista</v>
          </cell>
          <cell r="E4220" t="str">
            <v>h</v>
          </cell>
          <cell r="F4220">
            <v>0.63</v>
          </cell>
        </row>
        <row r="4221">
          <cell r="B4221" t="str">
            <v>110416</v>
          </cell>
          <cell r="C4221" t="str">
            <v>025510</v>
          </cell>
          <cell r="D4221" t="str">
            <v>Telha de fibrocimento (canalete 49)</v>
          </cell>
          <cell r="E4221" t="str">
            <v>m2</v>
          </cell>
          <cell r="F4221">
            <v>1.06</v>
          </cell>
        </row>
        <row r="4222">
          <cell r="B4222" t="str">
            <v>110416</v>
          </cell>
          <cell r="C4222" t="str">
            <v>026503</v>
          </cell>
          <cell r="D4222" t="str">
            <v>Conjunto vedacao elastica</v>
          </cell>
          <cell r="E4222" t="str">
            <v>un</v>
          </cell>
          <cell r="F4222">
            <v>0.59</v>
          </cell>
        </row>
        <row r="4223">
          <cell r="B4223" t="str">
            <v>110416</v>
          </cell>
          <cell r="C4223" t="str">
            <v>026520</v>
          </cell>
          <cell r="D4223" t="str">
            <v>Parafuso/gancho p/placa vent cumeeira ond.fibr.</v>
          </cell>
          <cell r="E4223" t="str">
            <v>un</v>
          </cell>
          <cell r="F4223">
            <v>0.59</v>
          </cell>
        </row>
        <row r="4224">
          <cell r="B4224" t="str">
            <v>110417</v>
          </cell>
          <cell r="C4224" t="str">
            <v>028010</v>
          </cell>
          <cell r="D4224" t="str">
            <v>Massa de vedacao</v>
          </cell>
          <cell r="E4224" t="str">
            <v>kg</v>
          </cell>
          <cell r="F4224">
            <v>0.82</v>
          </cell>
        </row>
        <row r="4225">
          <cell r="B4225" t="str">
            <v>110417</v>
          </cell>
          <cell r="C4225" t="str">
            <v>010150</v>
          </cell>
          <cell r="D4225" t="str">
            <v>Telhadista</v>
          </cell>
          <cell r="E4225" t="str">
            <v>h</v>
          </cell>
          <cell r="F4225">
            <v>7.0000000000000007E-2</v>
          </cell>
        </row>
        <row r="4226">
          <cell r="B4226" t="str">
            <v>110417</v>
          </cell>
          <cell r="C4226" t="str">
            <v>026005</v>
          </cell>
          <cell r="D4226" t="str">
            <v>Cumeeira fibrocimento normal (canalete 49)</v>
          </cell>
          <cell r="E4226" t="str">
            <v>m</v>
          </cell>
          <cell r="F4226">
            <v>2.04</v>
          </cell>
        </row>
        <row r="4227">
          <cell r="B4227" t="str">
            <v>110417</v>
          </cell>
          <cell r="C4227" t="str">
            <v>026503</v>
          </cell>
          <cell r="D4227" t="str">
            <v>Conjunto vedacao elastica</v>
          </cell>
          <cell r="E4227" t="str">
            <v>un</v>
          </cell>
          <cell r="F4227">
            <v>4.28</v>
          </cell>
        </row>
        <row r="4228">
          <cell r="B4228" t="str">
            <v>110417</v>
          </cell>
          <cell r="C4228" t="str">
            <v>026521</v>
          </cell>
          <cell r="D4228" t="str">
            <v>Parafuso com rosca soberba 8x250mm</v>
          </cell>
          <cell r="E4228" t="str">
            <v>un</v>
          </cell>
          <cell r="F4228">
            <v>4.28</v>
          </cell>
        </row>
        <row r="4229">
          <cell r="B4229" t="str">
            <v>110417</v>
          </cell>
          <cell r="C4229" t="str">
            <v>010151</v>
          </cell>
          <cell r="D4229" t="str">
            <v>Ajudante de telhadista</v>
          </cell>
          <cell r="E4229" t="str">
            <v>h</v>
          </cell>
          <cell r="F4229">
            <v>7.0000000000000007E-2</v>
          </cell>
        </row>
        <row r="4230">
          <cell r="B4230" t="str">
            <v>110418</v>
          </cell>
          <cell r="C4230" t="str">
            <v>010150</v>
          </cell>
          <cell r="D4230" t="str">
            <v>Telhadista</v>
          </cell>
          <cell r="E4230" t="str">
            <v>h</v>
          </cell>
          <cell r="F4230">
            <v>0.05</v>
          </cell>
        </row>
        <row r="4231">
          <cell r="B4231" t="str">
            <v>110418</v>
          </cell>
          <cell r="C4231" t="str">
            <v>010151</v>
          </cell>
          <cell r="D4231" t="str">
            <v>Ajudante de telhadista</v>
          </cell>
          <cell r="E4231" t="str">
            <v>h</v>
          </cell>
          <cell r="F4231">
            <v>0.05</v>
          </cell>
        </row>
        <row r="4232">
          <cell r="B4232" t="str">
            <v>110418</v>
          </cell>
          <cell r="C4232" t="str">
            <v>026018</v>
          </cell>
          <cell r="D4232" t="str">
            <v>Rufo de fibrocimento (canalete 49)</v>
          </cell>
          <cell r="E4232" t="str">
            <v>un</v>
          </cell>
          <cell r="F4232">
            <v>2.04</v>
          </cell>
        </row>
        <row r="4233">
          <cell r="B4233" t="str">
            <v>110418</v>
          </cell>
          <cell r="C4233" t="str">
            <v>026503</v>
          </cell>
          <cell r="D4233" t="str">
            <v>Conjunto vedacao elastica</v>
          </cell>
          <cell r="E4233" t="str">
            <v>un</v>
          </cell>
          <cell r="F4233">
            <v>2.14</v>
          </cell>
        </row>
        <row r="4234">
          <cell r="B4234" t="str">
            <v>110418</v>
          </cell>
          <cell r="C4234" t="str">
            <v>026521</v>
          </cell>
          <cell r="D4234" t="str">
            <v>Parafuso com rosca soberba 8x250mm</v>
          </cell>
          <cell r="E4234" t="str">
            <v>un</v>
          </cell>
          <cell r="F4234">
            <v>2.14</v>
          </cell>
        </row>
        <row r="4235">
          <cell r="B4235" t="str">
            <v>110418</v>
          </cell>
          <cell r="C4235" t="str">
            <v>028010</v>
          </cell>
          <cell r="D4235" t="str">
            <v>Massa de vedacao</v>
          </cell>
          <cell r="E4235" t="str">
            <v>kg</v>
          </cell>
          <cell r="F4235">
            <v>0.41</v>
          </cell>
        </row>
        <row r="4236">
          <cell r="B4236" t="str">
            <v>110419</v>
          </cell>
          <cell r="C4236" t="str">
            <v>026517</v>
          </cell>
          <cell r="D4236" t="str">
            <v>Parafuso com rosca soberba 8x110mm</v>
          </cell>
          <cell r="E4236" t="str">
            <v>un</v>
          </cell>
          <cell r="F4236">
            <v>0.23699999999999999</v>
          </cell>
        </row>
        <row r="4237">
          <cell r="B4237" t="str">
            <v>110419</v>
          </cell>
          <cell r="C4237" t="str">
            <v>010151</v>
          </cell>
          <cell r="D4237" t="str">
            <v>Ajudante de telhadista</v>
          </cell>
          <cell r="E4237" t="str">
            <v>h</v>
          </cell>
          <cell r="F4237">
            <v>0.9</v>
          </cell>
        </row>
        <row r="4238">
          <cell r="B4238" t="str">
            <v>110419</v>
          </cell>
          <cell r="C4238" t="str">
            <v>025511</v>
          </cell>
          <cell r="D4238" t="str">
            <v>Telha de fibrocimento (canalete 90)</v>
          </cell>
          <cell r="E4238" t="str">
            <v>m2</v>
          </cell>
          <cell r="F4238">
            <v>1.0900000000000001</v>
          </cell>
        </row>
        <row r="4239">
          <cell r="B4239" t="str">
            <v>110419</v>
          </cell>
          <cell r="C4239" t="str">
            <v>026503</v>
          </cell>
          <cell r="D4239" t="str">
            <v>Conjunto vedacao elastica</v>
          </cell>
          <cell r="E4239" t="str">
            <v>un</v>
          </cell>
          <cell r="F4239">
            <v>0.23699999999999999</v>
          </cell>
        </row>
        <row r="4240">
          <cell r="B4240" t="str">
            <v>110419</v>
          </cell>
          <cell r="C4240" t="str">
            <v>026505</v>
          </cell>
          <cell r="D4240" t="str">
            <v>Fixador de abas simples (canalete 90)</v>
          </cell>
          <cell r="E4240" t="str">
            <v>un</v>
          </cell>
          <cell r="F4240">
            <v>0.53900000000000003</v>
          </cell>
        </row>
        <row r="4241">
          <cell r="B4241" t="str">
            <v>110419</v>
          </cell>
          <cell r="C4241" t="str">
            <v>010150</v>
          </cell>
          <cell r="D4241" t="str">
            <v>Telhadista</v>
          </cell>
          <cell r="E4241" t="str">
            <v>h</v>
          </cell>
          <cell r="F4241">
            <v>0.3</v>
          </cell>
        </row>
        <row r="4242">
          <cell r="B4242" t="str">
            <v>110420</v>
          </cell>
          <cell r="C4242" t="str">
            <v>010150</v>
          </cell>
          <cell r="D4242" t="str">
            <v>Telhadista</v>
          </cell>
          <cell r="E4242" t="str">
            <v>h</v>
          </cell>
          <cell r="F4242">
            <v>0.3</v>
          </cell>
        </row>
        <row r="4243">
          <cell r="B4243" t="str">
            <v>110420</v>
          </cell>
          <cell r="C4243" t="str">
            <v>010151</v>
          </cell>
          <cell r="D4243" t="str">
            <v>Ajudante de telhadista</v>
          </cell>
          <cell r="E4243" t="str">
            <v>h</v>
          </cell>
          <cell r="F4243">
            <v>0.9</v>
          </cell>
        </row>
        <row r="4244">
          <cell r="B4244" t="str">
            <v>110420</v>
          </cell>
          <cell r="C4244" t="str">
            <v>025511</v>
          </cell>
          <cell r="D4244" t="str">
            <v>Telha de fibrocimento (canalete 90)</v>
          </cell>
          <cell r="E4244" t="str">
            <v>m2</v>
          </cell>
          <cell r="F4244">
            <v>1.1000000000000001</v>
          </cell>
        </row>
        <row r="4245">
          <cell r="B4245" t="str">
            <v>110420</v>
          </cell>
          <cell r="C4245" t="str">
            <v>026503</v>
          </cell>
          <cell r="D4245" t="str">
            <v>Conjunto vedacao elastica</v>
          </cell>
          <cell r="E4245" t="str">
            <v>un</v>
          </cell>
          <cell r="F4245">
            <v>0.19900000000000001</v>
          </cell>
        </row>
        <row r="4246">
          <cell r="B4246" t="str">
            <v>110420</v>
          </cell>
          <cell r="C4246" t="str">
            <v>026505</v>
          </cell>
          <cell r="D4246" t="str">
            <v>Fixador de abas simples (canalete 90)</v>
          </cell>
          <cell r="E4246" t="str">
            <v>un</v>
          </cell>
          <cell r="F4246">
            <v>0.48199999999999998</v>
          </cell>
        </row>
        <row r="4247">
          <cell r="B4247" t="str">
            <v>110420</v>
          </cell>
          <cell r="C4247" t="str">
            <v>026517</v>
          </cell>
          <cell r="D4247" t="str">
            <v>Parafuso com rosca soberba 8x110mm</v>
          </cell>
          <cell r="E4247" t="str">
            <v>un</v>
          </cell>
          <cell r="F4247">
            <v>0.19900000000000001</v>
          </cell>
        </row>
        <row r="4248">
          <cell r="B4248" t="str">
            <v>110420</v>
          </cell>
          <cell r="C4248" t="str">
            <v>026574</v>
          </cell>
          <cell r="D4248" t="str">
            <v>Afastador fibrocimento (canalete 90)</v>
          </cell>
          <cell r="E4248" t="str">
            <v>un</v>
          </cell>
          <cell r="F4248">
            <v>0.13200000000000001</v>
          </cell>
        </row>
        <row r="4249">
          <cell r="B4249" t="str">
            <v>110420</v>
          </cell>
          <cell r="C4249" t="str">
            <v>028010</v>
          </cell>
          <cell r="D4249" t="str">
            <v>Massa de vedacao</v>
          </cell>
          <cell r="E4249" t="str">
            <v>kg</v>
          </cell>
          <cell r="F4249">
            <v>2.7E-2</v>
          </cell>
        </row>
        <row r="4250">
          <cell r="B4250" t="str">
            <v>110421</v>
          </cell>
          <cell r="C4250" t="str">
            <v>010150</v>
          </cell>
          <cell r="D4250" t="str">
            <v>Telhadista</v>
          </cell>
          <cell r="E4250" t="str">
            <v>h</v>
          </cell>
          <cell r="F4250">
            <v>0.6</v>
          </cell>
        </row>
        <row r="4251">
          <cell r="B4251" t="str">
            <v>110421</v>
          </cell>
          <cell r="C4251" t="str">
            <v>010151</v>
          </cell>
          <cell r="D4251" t="str">
            <v>Ajudante de telhadista</v>
          </cell>
          <cell r="E4251" t="str">
            <v>h</v>
          </cell>
          <cell r="F4251">
            <v>0.6</v>
          </cell>
        </row>
        <row r="4252">
          <cell r="B4252" t="str">
            <v>110421</v>
          </cell>
          <cell r="C4252" t="str">
            <v>026525</v>
          </cell>
          <cell r="D4252" t="str">
            <v>Suporte de abas simples (canelete 90)</v>
          </cell>
          <cell r="E4252" t="str">
            <v>un</v>
          </cell>
          <cell r="F4252">
            <v>2</v>
          </cell>
        </row>
        <row r="4253">
          <cell r="B4253" t="str">
            <v>110421</v>
          </cell>
          <cell r="C4253" t="str">
            <v>026804</v>
          </cell>
          <cell r="D4253" t="str">
            <v>Tirante de contra-ventamento p/telhas estrut.</v>
          </cell>
          <cell r="E4253" t="str">
            <v>un</v>
          </cell>
          <cell r="F4253">
            <v>4</v>
          </cell>
        </row>
        <row r="4254">
          <cell r="B4254" t="str">
            <v>110422</v>
          </cell>
          <cell r="C4254" t="str">
            <v>010150</v>
          </cell>
          <cell r="D4254" t="str">
            <v>Telhadista</v>
          </cell>
          <cell r="E4254" t="str">
            <v>h</v>
          </cell>
          <cell r="F4254">
            <v>0.1</v>
          </cell>
        </row>
        <row r="4255">
          <cell r="B4255" t="str">
            <v>110422</v>
          </cell>
          <cell r="C4255" t="str">
            <v>010151</v>
          </cell>
          <cell r="D4255" t="str">
            <v>Ajudante de telhadista</v>
          </cell>
          <cell r="E4255" t="str">
            <v>h</v>
          </cell>
          <cell r="F4255">
            <v>0.1</v>
          </cell>
        </row>
        <row r="4256">
          <cell r="B4256" t="str">
            <v>110422</v>
          </cell>
          <cell r="C4256" t="str">
            <v>026007</v>
          </cell>
          <cell r="D4256" t="str">
            <v>Cumeeira fibrocimento normal (canalete 90)</v>
          </cell>
          <cell r="E4256" t="str">
            <v>m</v>
          </cell>
          <cell r="F4256">
            <v>1.0900000000000001</v>
          </cell>
        </row>
        <row r="4257">
          <cell r="B4257" t="str">
            <v>110422</v>
          </cell>
          <cell r="C4257" t="str">
            <v>026519</v>
          </cell>
          <cell r="D4257" t="str">
            <v>Parafuso com rosca soberba 8x130mm</v>
          </cell>
          <cell r="E4257" t="str">
            <v>un</v>
          </cell>
          <cell r="F4257">
            <v>0.21299999999999999</v>
          </cell>
        </row>
        <row r="4258">
          <cell r="B4258" t="str">
            <v>110422</v>
          </cell>
          <cell r="C4258" t="str">
            <v>028010</v>
          </cell>
          <cell r="D4258" t="str">
            <v>Massa de vedacao</v>
          </cell>
          <cell r="E4258" t="str">
            <v>kg</v>
          </cell>
          <cell r="F4258">
            <v>0.32700000000000001</v>
          </cell>
        </row>
        <row r="4259">
          <cell r="B4259" t="str">
            <v>110423</v>
          </cell>
          <cell r="C4259" t="str">
            <v>010150</v>
          </cell>
          <cell r="D4259" t="str">
            <v>Telhadista</v>
          </cell>
          <cell r="E4259" t="str">
            <v>h</v>
          </cell>
          <cell r="F4259">
            <v>0.12</v>
          </cell>
        </row>
        <row r="4260">
          <cell r="B4260" t="str">
            <v>110423</v>
          </cell>
          <cell r="C4260" t="str">
            <v>010151</v>
          </cell>
          <cell r="D4260" t="str">
            <v>Ajudante de telhadista</v>
          </cell>
          <cell r="E4260" t="str">
            <v>h</v>
          </cell>
          <cell r="F4260">
            <v>0.12</v>
          </cell>
        </row>
        <row r="4261">
          <cell r="B4261" t="str">
            <v>110423</v>
          </cell>
          <cell r="C4261" t="str">
            <v>026010</v>
          </cell>
          <cell r="D4261" t="str">
            <v>Rufo de fibrocimento (canalete 90)</v>
          </cell>
          <cell r="E4261" t="str">
            <v>un</v>
          </cell>
          <cell r="F4261">
            <v>1.0900000000000001</v>
          </cell>
        </row>
        <row r="4262">
          <cell r="B4262" t="str">
            <v>110423</v>
          </cell>
          <cell r="C4262" t="str">
            <v>026011</v>
          </cell>
          <cell r="D4262" t="str">
            <v>Tampao de fibrocimento (canalete 90)</v>
          </cell>
          <cell r="E4262" t="str">
            <v>un</v>
          </cell>
          <cell r="F4262">
            <v>1.0900000000000001</v>
          </cell>
        </row>
        <row r="4263">
          <cell r="B4263" t="str">
            <v>110423</v>
          </cell>
          <cell r="C4263" t="str">
            <v>028010</v>
          </cell>
          <cell r="D4263" t="str">
            <v>Massa de vedacao</v>
          </cell>
          <cell r="E4263" t="str">
            <v>kg</v>
          </cell>
          <cell r="F4263">
            <v>0.32700000000000001</v>
          </cell>
        </row>
        <row r="4264">
          <cell r="B4264" t="str">
            <v>110424</v>
          </cell>
          <cell r="C4264" t="str">
            <v>010150</v>
          </cell>
          <cell r="D4264" t="str">
            <v>Telhadista</v>
          </cell>
          <cell r="E4264" t="str">
            <v>h</v>
          </cell>
          <cell r="F4264">
            <v>0.24</v>
          </cell>
        </row>
        <row r="4265">
          <cell r="B4265" t="str">
            <v>110424</v>
          </cell>
          <cell r="C4265" t="str">
            <v>010151</v>
          </cell>
          <cell r="D4265" t="str">
            <v>Ajudante de telhadista</v>
          </cell>
          <cell r="E4265" t="str">
            <v>h</v>
          </cell>
          <cell r="F4265">
            <v>0.24</v>
          </cell>
        </row>
        <row r="4266">
          <cell r="B4266" t="str">
            <v>110424</v>
          </cell>
          <cell r="C4266" t="str">
            <v>025513</v>
          </cell>
          <cell r="D4266" t="str">
            <v>Telha de fibrocimento (ondulada) de 6mm</v>
          </cell>
          <cell r="E4266" t="str">
            <v>m2</v>
          </cell>
          <cell r="F4266">
            <v>1.22</v>
          </cell>
        </row>
        <row r="4267">
          <cell r="B4267" t="str">
            <v>110424</v>
          </cell>
          <cell r="C4267" t="str">
            <v>026503</v>
          </cell>
          <cell r="D4267" t="str">
            <v>Conjunto vedacao elastica</v>
          </cell>
          <cell r="E4267" t="str">
            <v>un</v>
          </cell>
          <cell r="F4267">
            <v>1.42</v>
          </cell>
        </row>
        <row r="4268">
          <cell r="B4268" t="str">
            <v>110424</v>
          </cell>
          <cell r="C4268" t="str">
            <v>026517</v>
          </cell>
          <cell r="D4268" t="str">
            <v>Parafuso com rosca soberba 8x110mm</v>
          </cell>
          <cell r="E4268" t="str">
            <v>un</v>
          </cell>
          <cell r="F4268">
            <v>1.42</v>
          </cell>
        </row>
        <row r="4269">
          <cell r="B4269" t="str">
            <v>110426</v>
          </cell>
          <cell r="C4269" t="str">
            <v>010150</v>
          </cell>
          <cell r="D4269" t="str">
            <v>Telhadista</v>
          </cell>
          <cell r="E4269" t="str">
            <v>h</v>
          </cell>
          <cell r="F4269">
            <v>0.08</v>
          </cell>
        </row>
        <row r="4270">
          <cell r="B4270" t="str">
            <v>110426</v>
          </cell>
          <cell r="C4270" t="str">
            <v>010151</v>
          </cell>
          <cell r="D4270" t="str">
            <v>Ajudante de telhadista</v>
          </cell>
          <cell r="E4270" t="str">
            <v>h</v>
          </cell>
          <cell r="F4270">
            <v>0.08</v>
          </cell>
        </row>
        <row r="4271">
          <cell r="B4271" t="str">
            <v>110426</v>
          </cell>
          <cell r="C4271" t="str">
            <v>026017</v>
          </cell>
          <cell r="D4271" t="str">
            <v>Rufo de fibrocimento (ondulada)</v>
          </cell>
          <cell r="E4271" t="str">
            <v>un</v>
          </cell>
          <cell r="F4271">
            <v>0.94799999999999995</v>
          </cell>
        </row>
        <row r="4272">
          <cell r="B4272" t="str">
            <v>110427</v>
          </cell>
          <cell r="C4272" t="str">
            <v>010150</v>
          </cell>
          <cell r="D4272" t="str">
            <v>Telhadista</v>
          </cell>
          <cell r="E4272" t="str">
            <v>h</v>
          </cell>
          <cell r="F4272">
            <v>0.28000000000000003</v>
          </cell>
        </row>
        <row r="4273">
          <cell r="B4273" t="str">
            <v>110427</v>
          </cell>
          <cell r="C4273" t="str">
            <v>010151</v>
          </cell>
          <cell r="D4273" t="str">
            <v>Ajudante de telhadista</v>
          </cell>
          <cell r="E4273" t="str">
            <v>h</v>
          </cell>
          <cell r="F4273">
            <v>0.28000000000000003</v>
          </cell>
        </row>
        <row r="4274">
          <cell r="B4274" t="str">
            <v>110427</v>
          </cell>
          <cell r="C4274" t="str">
            <v>025513</v>
          </cell>
          <cell r="D4274" t="str">
            <v>Telha de fibrocimento (ondulada) de 6mm</v>
          </cell>
          <cell r="E4274" t="str">
            <v>m2</v>
          </cell>
          <cell r="F4274">
            <v>1.0900000000000001</v>
          </cell>
        </row>
        <row r="4275">
          <cell r="B4275" t="str">
            <v>110427</v>
          </cell>
          <cell r="C4275" t="str">
            <v>026503</v>
          </cell>
          <cell r="D4275" t="str">
            <v>Conjunto vedacao elastica</v>
          </cell>
          <cell r="E4275" t="str">
            <v>un</v>
          </cell>
          <cell r="F4275">
            <v>0.7</v>
          </cell>
        </row>
        <row r="4276">
          <cell r="B4276" t="str">
            <v>110427</v>
          </cell>
          <cell r="C4276" t="str">
            <v>026507</v>
          </cell>
          <cell r="D4276" t="str">
            <v>Gancho chato de 110mm</v>
          </cell>
          <cell r="E4276" t="str">
            <v>un</v>
          </cell>
          <cell r="F4276">
            <v>0.7</v>
          </cell>
        </row>
        <row r="4277">
          <cell r="B4277" t="str">
            <v>110427</v>
          </cell>
          <cell r="C4277" t="str">
            <v>026517</v>
          </cell>
          <cell r="D4277" t="str">
            <v>Parafuso com rosca soberba 8x110mm</v>
          </cell>
          <cell r="E4277" t="str">
            <v>un</v>
          </cell>
          <cell r="F4277">
            <v>0.7</v>
          </cell>
        </row>
        <row r="4278">
          <cell r="B4278" t="str">
            <v>110428</v>
          </cell>
          <cell r="C4278" t="str">
            <v>010150</v>
          </cell>
          <cell r="D4278" t="str">
            <v>Telhadista</v>
          </cell>
          <cell r="E4278" t="str">
            <v>h</v>
          </cell>
          <cell r="F4278">
            <v>0.3</v>
          </cell>
        </row>
        <row r="4279">
          <cell r="B4279" t="str">
            <v>110428</v>
          </cell>
          <cell r="C4279" t="str">
            <v>010151</v>
          </cell>
          <cell r="D4279" t="str">
            <v>Ajudante de telhadista</v>
          </cell>
          <cell r="E4279" t="str">
            <v>h</v>
          </cell>
          <cell r="F4279">
            <v>0.3</v>
          </cell>
        </row>
        <row r="4280">
          <cell r="B4280" t="str">
            <v>110428</v>
          </cell>
          <cell r="C4280" t="str">
            <v>026014</v>
          </cell>
          <cell r="D4280" t="str">
            <v>Cantoneira fibrocimento (ondulada)</v>
          </cell>
          <cell r="E4280" t="str">
            <v>m</v>
          </cell>
          <cell r="F4280">
            <v>1.1000000000000001</v>
          </cell>
        </row>
        <row r="4281">
          <cell r="B4281" t="str">
            <v>110428</v>
          </cell>
          <cell r="C4281" t="str">
            <v>026509</v>
          </cell>
          <cell r="D4281" t="str">
            <v>Parafuso com rosca soberba 1/4x 1 1/2'</v>
          </cell>
          <cell r="E4281" t="str">
            <v>un</v>
          </cell>
          <cell r="F4281">
            <v>4</v>
          </cell>
        </row>
        <row r="4282">
          <cell r="B4282" t="str">
            <v>110429</v>
          </cell>
          <cell r="C4282" t="str">
            <v>010150</v>
          </cell>
          <cell r="D4282" t="str">
            <v>Telhadista</v>
          </cell>
          <cell r="E4282" t="str">
            <v>h</v>
          </cell>
          <cell r="F4282">
            <v>0.26</v>
          </cell>
        </row>
        <row r="4283">
          <cell r="B4283" t="str">
            <v>110429</v>
          </cell>
          <cell r="C4283" t="str">
            <v>010151</v>
          </cell>
          <cell r="D4283" t="str">
            <v>Ajudante de telhadista</v>
          </cell>
          <cell r="E4283" t="str">
            <v>h</v>
          </cell>
          <cell r="F4283">
            <v>0.52</v>
          </cell>
        </row>
        <row r="4284">
          <cell r="B4284" t="str">
            <v>110429</v>
          </cell>
          <cell r="C4284" t="str">
            <v>025517</v>
          </cell>
          <cell r="D4284" t="str">
            <v>Telha de fibrocimento (maxiplac) 6mm</v>
          </cell>
          <cell r="E4284" t="str">
            <v>m2</v>
          </cell>
          <cell r="F4284">
            <v>1.0900000000000001</v>
          </cell>
        </row>
        <row r="4285">
          <cell r="B4285" t="str">
            <v>110429</v>
          </cell>
          <cell r="C4285" t="str">
            <v>026503</v>
          </cell>
          <cell r="D4285" t="str">
            <v>Conjunto vedacao elastica</v>
          </cell>
          <cell r="E4285" t="str">
            <v>un</v>
          </cell>
          <cell r="F4285">
            <v>0.75</v>
          </cell>
        </row>
        <row r="4286">
          <cell r="B4286" t="str">
            <v>110429</v>
          </cell>
          <cell r="C4286" t="str">
            <v>026522</v>
          </cell>
          <cell r="D4286" t="str">
            <v>Parafuso com rosca soberba 8x180mm</v>
          </cell>
          <cell r="E4286" t="str">
            <v>un</v>
          </cell>
          <cell r="F4286">
            <v>0.75</v>
          </cell>
        </row>
        <row r="4287">
          <cell r="B4287" t="str">
            <v>110429</v>
          </cell>
          <cell r="C4287" t="str">
            <v>026530</v>
          </cell>
          <cell r="D4287" t="str">
            <v>Fixador de abas (maxiplac)</v>
          </cell>
          <cell r="E4287" t="str">
            <v>un</v>
          </cell>
          <cell r="F4287">
            <v>0.25</v>
          </cell>
        </row>
        <row r="4288">
          <cell r="B4288" t="str">
            <v>110429</v>
          </cell>
          <cell r="C4288" t="str">
            <v>026582</v>
          </cell>
          <cell r="D4288" t="str">
            <v>Espacador (maxiplac)</v>
          </cell>
          <cell r="E4288" t="str">
            <v>un</v>
          </cell>
          <cell r="F4288">
            <v>0.25</v>
          </cell>
        </row>
        <row r="4289">
          <cell r="B4289" t="str">
            <v>110430</v>
          </cell>
          <cell r="C4289" t="str">
            <v>010150</v>
          </cell>
          <cell r="D4289" t="str">
            <v>Telhadista</v>
          </cell>
          <cell r="E4289" t="str">
            <v>h</v>
          </cell>
          <cell r="F4289">
            <v>0.12</v>
          </cell>
        </row>
        <row r="4290">
          <cell r="B4290" t="str">
            <v>110430</v>
          </cell>
          <cell r="C4290" t="str">
            <v>010151</v>
          </cell>
          <cell r="D4290" t="str">
            <v>Ajudante de telhadista</v>
          </cell>
          <cell r="E4290" t="str">
            <v>h</v>
          </cell>
          <cell r="F4290">
            <v>0.12</v>
          </cell>
        </row>
        <row r="4291">
          <cell r="B4291" t="str">
            <v>110430</v>
          </cell>
          <cell r="C4291" t="str">
            <v>026021</v>
          </cell>
          <cell r="D4291" t="str">
            <v>Cumeeira fibrocimento normal (maxiplac)</v>
          </cell>
          <cell r="E4291" t="str">
            <v>un</v>
          </cell>
          <cell r="F4291">
            <v>1.04</v>
          </cell>
        </row>
        <row r="4292">
          <cell r="B4292" t="str">
            <v>110430</v>
          </cell>
          <cell r="C4292" t="str">
            <v>026503</v>
          </cell>
          <cell r="D4292" t="str">
            <v>Conjunto vedacao elastica</v>
          </cell>
          <cell r="E4292" t="str">
            <v>un</v>
          </cell>
          <cell r="F4292">
            <v>4</v>
          </cell>
        </row>
        <row r="4293">
          <cell r="B4293" t="str">
            <v>110430</v>
          </cell>
          <cell r="C4293" t="str">
            <v>026522</v>
          </cell>
          <cell r="D4293" t="str">
            <v>Parafuso com rosca soberba 8x180mm</v>
          </cell>
          <cell r="E4293" t="str">
            <v>un</v>
          </cell>
          <cell r="F4293">
            <v>4</v>
          </cell>
        </row>
        <row r="4294">
          <cell r="B4294" t="str">
            <v>110431</v>
          </cell>
          <cell r="C4294" t="str">
            <v>010150</v>
          </cell>
          <cell r="D4294" t="str">
            <v>Telhadista</v>
          </cell>
          <cell r="E4294" t="str">
            <v>h</v>
          </cell>
          <cell r="F4294">
            <v>0.08</v>
          </cell>
        </row>
        <row r="4295">
          <cell r="B4295" t="str">
            <v>110431</v>
          </cell>
          <cell r="C4295" t="str">
            <v>010151</v>
          </cell>
          <cell r="D4295" t="str">
            <v>Ajudante de telhadista</v>
          </cell>
          <cell r="E4295" t="str">
            <v>h</v>
          </cell>
          <cell r="F4295">
            <v>0.08</v>
          </cell>
        </row>
        <row r="4296">
          <cell r="B4296" t="str">
            <v>110431</v>
          </cell>
          <cell r="C4296" t="str">
            <v>026025</v>
          </cell>
          <cell r="D4296" t="str">
            <v>Rufo de fibrocimento (maxiplac)</v>
          </cell>
          <cell r="E4296" t="str">
            <v>m</v>
          </cell>
          <cell r="F4296">
            <v>1.04</v>
          </cell>
        </row>
        <row r="4297">
          <cell r="B4297" t="str">
            <v>110431</v>
          </cell>
          <cell r="C4297" t="str">
            <v>026503</v>
          </cell>
          <cell r="D4297" t="str">
            <v>Conjunto vedacao elastica</v>
          </cell>
          <cell r="E4297" t="str">
            <v>un</v>
          </cell>
          <cell r="F4297">
            <v>4</v>
          </cell>
        </row>
        <row r="4298">
          <cell r="B4298" t="str">
            <v>110431</v>
          </cell>
          <cell r="C4298" t="str">
            <v>026522</v>
          </cell>
          <cell r="D4298" t="str">
            <v>Parafuso com rosca soberba 8x180mm</v>
          </cell>
          <cell r="E4298" t="str">
            <v>un</v>
          </cell>
          <cell r="F4298">
            <v>4</v>
          </cell>
        </row>
        <row r="4299">
          <cell r="B4299" t="str">
            <v>110432</v>
          </cell>
          <cell r="C4299" t="str">
            <v>026531</v>
          </cell>
          <cell r="D4299" t="str">
            <v>Fixador de aba (kalheta delta)</v>
          </cell>
          <cell r="E4299" t="str">
            <v>un</v>
          </cell>
          <cell r="F4299">
            <v>0.31</v>
          </cell>
        </row>
        <row r="4300">
          <cell r="B4300" t="str">
            <v>110432</v>
          </cell>
          <cell r="C4300" t="str">
            <v>010151</v>
          </cell>
          <cell r="D4300" t="str">
            <v>Ajudante de telhadista</v>
          </cell>
          <cell r="E4300" t="str">
            <v>h</v>
          </cell>
          <cell r="F4300">
            <v>0.72</v>
          </cell>
        </row>
        <row r="4301">
          <cell r="B4301" t="str">
            <v>110432</v>
          </cell>
          <cell r="C4301" t="str">
            <v>025518</v>
          </cell>
          <cell r="D4301" t="str">
            <v>Telha de fibrocimento (kalheta delta)</v>
          </cell>
          <cell r="E4301" t="str">
            <v>m2</v>
          </cell>
          <cell r="F4301">
            <v>1.06</v>
          </cell>
        </row>
        <row r="4302">
          <cell r="B4302" t="str">
            <v>110432</v>
          </cell>
          <cell r="C4302" t="str">
            <v>026503</v>
          </cell>
          <cell r="D4302" t="str">
            <v>Conjunto vedacao elastica</v>
          </cell>
          <cell r="E4302" t="str">
            <v>un</v>
          </cell>
          <cell r="F4302">
            <v>0.64</v>
          </cell>
        </row>
        <row r="4303">
          <cell r="B4303" t="str">
            <v>110432</v>
          </cell>
          <cell r="C4303" t="str">
            <v>026518</v>
          </cell>
          <cell r="D4303" t="str">
            <v>Parafuso com rosca soberba 8x85mm</v>
          </cell>
          <cell r="E4303" t="str">
            <v>un</v>
          </cell>
          <cell r="F4303">
            <v>0.64</v>
          </cell>
        </row>
        <row r="4304">
          <cell r="B4304" t="str">
            <v>110432</v>
          </cell>
          <cell r="C4304" t="str">
            <v>010150</v>
          </cell>
          <cell r="D4304" t="str">
            <v>Telhadista</v>
          </cell>
          <cell r="E4304" t="str">
            <v>h</v>
          </cell>
          <cell r="F4304">
            <v>0.24</v>
          </cell>
        </row>
        <row r="4305">
          <cell r="B4305" t="str">
            <v>110433</v>
          </cell>
          <cell r="C4305" t="str">
            <v>010150</v>
          </cell>
          <cell r="D4305" t="str">
            <v>Telhadista</v>
          </cell>
          <cell r="E4305" t="str">
            <v>h</v>
          </cell>
          <cell r="F4305">
            <v>0.08</v>
          </cell>
        </row>
        <row r="4306">
          <cell r="B4306" t="str">
            <v>110433</v>
          </cell>
          <cell r="C4306" t="str">
            <v>010151</v>
          </cell>
          <cell r="D4306" t="str">
            <v>Ajudante de telhadista</v>
          </cell>
          <cell r="E4306" t="str">
            <v>h</v>
          </cell>
          <cell r="F4306">
            <v>0.08</v>
          </cell>
        </row>
        <row r="4307">
          <cell r="B4307" t="str">
            <v>110433</v>
          </cell>
          <cell r="C4307" t="str">
            <v>026022</v>
          </cell>
          <cell r="D4307" t="str">
            <v>Cumeeira fibrocimento normal (kalheta)</v>
          </cell>
          <cell r="E4307" t="str">
            <v>un</v>
          </cell>
          <cell r="F4307">
            <v>2.27</v>
          </cell>
        </row>
        <row r="4308">
          <cell r="B4308" t="str">
            <v>110433</v>
          </cell>
          <cell r="C4308" t="str">
            <v>026503</v>
          </cell>
          <cell r="D4308" t="str">
            <v>Conjunto vedacao elastica</v>
          </cell>
          <cell r="E4308" t="str">
            <v>un</v>
          </cell>
          <cell r="F4308">
            <v>4.54</v>
          </cell>
        </row>
        <row r="4309">
          <cell r="B4309" t="str">
            <v>110433</v>
          </cell>
          <cell r="C4309" t="str">
            <v>026518</v>
          </cell>
          <cell r="D4309" t="str">
            <v>Parafuso com rosca soberba 8x85mm</v>
          </cell>
          <cell r="E4309" t="str">
            <v>un</v>
          </cell>
          <cell r="F4309">
            <v>4.54</v>
          </cell>
        </row>
        <row r="4310">
          <cell r="B4310" t="str">
            <v>110434</v>
          </cell>
          <cell r="C4310" t="str">
            <v>010150</v>
          </cell>
          <cell r="D4310" t="str">
            <v>Telhadista</v>
          </cell>
          <cell r="E4310" t="str">
            <v>h</v>
          </cell>
          <cell r="F4310">
            <v>0.15</v>
          </cell>
        </row>
        <row r="4311">
          <cell r="B4311" t="str">
            <v>110434</v>
          </cell>
          <cell r="C4311" t="str">
            <v>010151</v>
          </cell>
          <cell r="D4311" t="str">
            <v>Ajudante de telhadista</v>
          </cell>
          <cell r="E4311" t="str">
            <v>h</v>
          </cell>
          <cell r="F4311">
            <v>0.15</v>
          </cell>
        </row>
        <row r="4312">
          <cell r="B4312" t="str">
            <v>110434</v>
          </cell>
          <cell r="C4312" t="str">
            <v>026026</v>
          </cell>
          <cell r="D4312" t="str">
            <v>Tampao de fibrocimento (kalheta delta)</v>
          </cell>
          <cell r="E4312" t="str">
            <v>un</v>
          </cell>
          <cell r="F4312">
            <v>2.27</v>
          </cell>
        </row>
        <row r="4313">
          <cell r="B4313" t="str">
            <v>110434</v>
          </cell>
          <cell r="C4313" t="str">
            <v>026528</v>
          </cell>
          <cell r="D4313" t="str">
            <v>Parafuso de 12x25mm</v>
          </cell>
          <cell r="E4313" t="str">
            <v>un</v>
          </cell>
          <cell r="F4313">
            <v>4.54</v>
          </cell>
        </row>
        <row r="4314">
          <cell r="B4314" t="str">
            <v>110434</v>
          </cell>
          <cell r="C4314" t="str">
            <v>028010</v>
          </cell>
          <cell r="D4314" t="str">
            <v>Massa de vedacao</v>
          </cell>
          <cell r="E4314" t="str">
            <v>kg</v>
          </cell>
          <cell r="F4314">
            <v>0.34</v>
          </cell>
        </row>
        <row r="4315">
          <cell r="B4315" t="str">
            <v>110435</v>
          </cell>
          <cell r="C4315" t="str">
            <v>010150</v>
          </cell>
          <cell r="D4315" t="str">
            <v>Telhadista</v>
          </cell>
          <cell r="E4315" t="str">
            <v>h</v>
          </cell>
          <cell r="F4315">
            <v>0.3</v>
          </cell>
        </row>
        <row r="4316">
          <cell r="B4316" t="str">
            <v>110435</v>
          </cell>
          <cell r="C4316" t="str">
            <v>010151</v>
          </cell>
          <cell r="D4316" t="str">
            <v>Ajudante de telhadista</v>
          </cell>
          <cell r="E4316" t="str">
            <v>h</v>
          </cell>
          <cell r="F4316">
            <v>0.9</v>
          </cell>
        </row>
        <row r="4317">
          <cell r="B4317" t="str">
            <v>110435</v>
          </cell>
          <cell r="C4317" t="str">
            <v>025519</v>
          </cell>
          <cell r="D4317" t="str">
            <v>Telha de fibrocimento (kalhetao)</v>
          </cell>
          <cell r="E4317" t="str">
            <v>m2</v>
          </cell>
          <cell r="F4317">
            <v>1.1200000000000001</v>
          </cell>
        </row>
        <row r="4318">
          <cell r="B4318" t="str">
            <v>110435</v>
          </cell>
          <cell r="C4318" t="str">
            <v>026503</v>
          </cell>
          <cell r="D4318" t="str">
            <v>Conjunto vedacao elastica</v>
          </cell>
          <cell r="E4318" t="str">
            <v>un</v>
          </cell>
          <cell r="F4318">
            <v>0.61</v>
          </cell>
        </row>
        <row r="4319">
          <cell r="B4319" t="str">
            <v>110435</v>
          </cell>
          <cell r="C4319" t="str">
            <v>026517</v>
          </cell>
          <cell r="D4319" t="str">
            <v>Parafuso com rosca soberba 8x110mm</v>
          </cell>
          <cell r="E4319" t="str">
            <v>un</v>
          </cell>
          <cell r="F4319">
            <v>0.61</v>
          </cell>
        </row>
        <row r="4320">
          <cell r="B4320" t="str">
            <v>110435</v>
          </cell>
          <cell r="C4320" t="str">
            <v>026532</v>
          </cell>
          <cell r="D4320" t="str">
            <v>Fixador de aba (kalhetao)</v>
          </cell>
          <cell r="E4320" t="str">
            <v>un</v>
          </cell>
          <cell r="F4320">
            <v>0.61</v>
          </cell>
        </row>
        <row r="4321">
          <cell r="B4321" t="str">
            <v>110436</v>
          </cell>
          <cell r="C4321" t="str">
            <v>010150</v>
          </cell>
          <cell r="D4321" t="str">
            <v>Telhadista</v>
          </cell>
          <cell r="E4321" t="str">
            <v>h</v>
          </cell>
          <cell r="F4321">
            <v>0.3</v>
          </cell>
        </row>
        <row r="4322">
          <cell r="B4322" t="str">
            <v>110436</v>
          </cell>
          <cell r="C4322" t="str">
            <v>010151</v>
          </cell>
          <cell r="D4322" t="str">
            <v>Ajudante de telhadista</v>
          </cell>
          <cell r="E4322" t="str">
            <v>h</v>
          </cell>
          <cell r="F4322">
            <v>0.9</v>
          </cell>
        </row>
        <row r="4323">
          <cell r="B4323" t="str">
            <v>110436</v>
          </cell>
          <cell r="C4323" t="str">
            <v>025519</v>
          </cell>
          <cell r="D4323" t="str">
            <v>Telha de fibrocimento (kalhetao)</v>
          </cell>
          <cell r="E4323" t="str">
            <v>m2</v>
          </cell>
          <cell r="F4323">
            <v>1.1399999999999999</v>
          </cell>
        </row>
        <row r="4324">
          <cell r="B4324" t="str">
            <v>110436</v>
          </cell>
          <cell r="C4324" t="str">
            <v>026503</v>
          </cell>
          <cell r="D4324" t="str">
            <v>Conjunto vedacao elastica</v>
          </cell>
          <cell r="E4324" t="str">
            <v>un</v>
          </cell>
          <cell r="F4324">
            <v>0.46</v>
          </cell>
        </row>
        <row r="4325">
          <cell r="B4325" t="str">
            <v>110436</v>
          </cell>
          <cell r="C4325" t="str">
            <v>026517</v>
          </cell>
          <cell r="D4325" t="str">
            <v>Parafuso com rosca soberba 8x110mm</v>
          </cell>
          <cell r="E4325" t="str">
            <v>un</v>
          </cell>
          <cell r="F4325">
            <v>0.46</v>
          </cell>
        </row>
        <row r="4326">
          <cell r="B4326" t="str">
            <v>110436</v>
          </cell>
          <cell r="C4326" t="str">
            <v>026532</v>
          </cell>
          <cell r="D4326" t="str">
            <v>Fixador de aba (kalhetao)</v>
          </cell>
          <cell r="E4326" t="str">
            <v>un</v>
          </cell>
          <cell r="F4326">
            <v>0.46</v>
          </cell>
        </row>
        <row r="4327">
          <cell r="B4327" t="str">
            <v>110437</v>
          </cell>
          <cell r="C4327" t="str">
            <v>010150</v>
          </cell>
          <cell r="D4327" t="str">
            <v>Telhadista</v>
          </cell>
          <cell r="E4327" t="str">
            <v>h</v>
          </cell>
          <cell r="F4327">
            <v>0.5</v>
          </cell>
        </row>
        <row r="4328">
          <cell r="B4328" t="str">
            <v>110437</v>
          </cell>
          <cell r="C4328" t="str">
            <v>010151</v>
          </cell>
          <cell r="D4328" t="str">
            <v>Ajudante de telhadista</v>
          </cell>
          <cell r="E4328" t="str">
            <v>h</v>
          </cell>
          <cell r="F4328">
            <v>0.5</v>
          </cell>
        </row>
        <row r="4329">
          <cell r="B4329" t="str">
            <v>110437</v>
          </cell>
          <cell r="C4329" t="str">
            <v>026533</v>
          </cell>
          <cell r="D4329" t="str">
            <v>Tirante completo (kalhetao)</v>
          </cell>
          <cell r="E4329" t="str">
            <v>un</v>
          </cell>
          <cell r="F4329">
            <v>3</v>
          </cell>
        </row>
        <row r="4330">
          <cell r="B4330" t="str">
            <v>110438</v>
          </cell>
          <cell r="C4330" t="str">
            <v>010150</v>
          </cell>
          <cell r="D4330" t="str">
            <v>Telhadista</v>
          </cell>
          <cell r="E4330" t="str">
            <v>h</v>
          </cell>
          <cell r="F4330">
            <v>0.1</v>
          </cell>
        </row>
        <row r="4331">
          <cell r="B4331" t="str">
            <v>110438</v>
          </cell>
          <cell r="C4331" t="str">
            <v>010151</v>
          </cell>
          <cell r="D4331" t="str">
            <v>Ajudante de telhadista</v>
          </cell>
          <cell r="E4331" t="str">
            <v>h</v>
          </cell>
          <cell r="F4331">
            <v>0.1</v>
          </cell>
        </row>
        <row r="4332">
          <cell r="B4332" t="str">
            <v>110438</v>
          </cell>
          <cell r="C4332" t="str">
            <v>026023</v>
          </cell>
          <cell r="D4332" t="str">
            <v>Cumeeira fibrocimento normal (kalhetao)</v>
          </cell>
          <cell r="E4332" t="str">
            <v>un</v>
          </cell>
          <cell r="F4332">
            <v>1.1200000000000001</v>
          </cell>
        </row>
        <row r="4333">
          <cell r="B4333" t="str">
            <v>110438</v>
          </cell>
          <cell r="C4333" t="str">
            <v>026529</v>
          </cell>
          <cell r="D4333" t="str">
            <v>Parafuso de 14x40mm</v>
          </cell>
          <cell r="E4333" t="str">
            <v>un</v>
          </cell>
          <cell r="F4333">
            <v>2</v>
          </cell>
        </row>
        <row r="4334">
          <cell r="B4334" t="str">
            <v>110439</v>
          </cell>
          <cell r="C4334" t="str">
            <v>010150</v>
          </cell>
          <cell r="D4334" t="str">
            <v>Telhadista</v>
          </cell>
          <cell r="E4334" t="str">
            <v>h</v>
          </cell>
          <cell r="F4334">
            <v>0.12</v>
          </cell>
        </row>
        <row r="4335">
          <cell r="B4335" t="str">
            <v>110439</v>
          </cell>
          <cell r="C4335" t="str">
            <v>010151</v>
          </cell>
          <cell r="D4335" t="str">
            <v>Ajudante de telhadista</v>
          </cell>
          <cell r="E4335" t="str">
            <v>h</v>
          </cell>
          <cell r="F4335">
            <v>0.12</v>
          </cell>
        </row>
        <row r="4336">
          <cell r="B4336" t="str">
            <v>110439</v>
          </cell>
          <cell r="C4336" t="str">
            <v>026027</v>
          </cell>
          <cell r="D4336" t="str">
            <v>Tampao de fibrocimento (kalhetao)</v>
          </cell>
          <cell r="E4336" t="str">
            <v>un</v>
          </cell>
          <cell r="F4336">
            <v>1.1200000000000001</v>
          </cell>
        </row>
        <row r="4337">
          <cell r="B4337" t="str">
            <v>110439</v>
          </cell>
          <cell r="C4337" t="str">
            <v>028010</v>
          </cell>
          <cell r="D4337" t="str">
            <v>Massa de vedacao</v>
          </cell>
          <cell r="E4337" t="str">
            <v>kg</v>
          </cell>
          <cell r="F4337">
            <v>0.3</v>
          </cell>
        </row>
        <row r="4338">
          <cell r="B4338" t="str">
            <v>110442</v>
          </cell>
          <cell r="C4338" t="str">
            <v>025533</v>
          </cell>
          <cell r="D4338" t="str">
            <v>Telha zincada pre-pintada c/montagem mk-90</v>
          </cell>
          <cell r="E4338" t="str">
            <v>m2</v>
          </cell>
          <cell r="F4338">
            <v>1</v>
          </cell>
        </row>
        <row r="4339">
          <cell r="B4339" t="str">
            <v>110443</v>
          </cell>
          <cell r="C4339" t="str">
            <v>025534</v>
          </cell>
          <cell r="D4339" t="str">
            <v>Telha zincada pre-pintada c/montagem kp-90</v>
          </cell>
          <cell r="E4339" t="str">
            <v>m2</v>
          </cell>
          <cell r="F4339">
            <v>1</v>
          </cell>
        </row>
        <row r="4340">
          <cell r="B4340" t="str">
            <v>110444</v>
          </cell>
          <cell r="C4340" t="str">
            <v>025535</v>
          </cell>
          <cell r="D4340" t="str">
            <v>Telha zincada pre-pintada c/montagem kp-150</v>
          </cell>
          <cell r="E4340" t="str">
            <v>m2</v>
          </cell>
          <cell r="F4340">
            <v>1</v>
          </cell>
        </row>
        <row r="4341">
          <cell r="B4341" t="str">
            <v>110445</v>
          </cell>
          <cell r="C4341" t="str">
            <v>025536</v>
          </cell>
          <cell r="D4341" t="str">
            <v>Telha zincada pre-pintada c/montagem kp 135</v>
          </cell>
          <cell r="E4341" t="str">
            <v>m2</v>
          </cell>
          <cell r="F4341">
            <v>1</v>
          </cell>
        </row>
        <row r="4342">
          <cell r="B4342" t="str">
            <v>110446</v>
          </cell>
          <cell r="C4342" t="str">
            <v>025537</v>
          </cell>
          <cell r="D4342" t="str">
            <v>Telha zincada pre-pintada c/montagem kp 120</v>
          </cell>
          <cell r="E4342" t="str">
            <v>m2</v>
          </cell>
          <cell r="F4342">
            <v>1</v>
          </cell>
        </row>
        <row r="4343">
          <cell r="B4343" t="str">
            <v>110449</v>
          </cell>
          <cell r="C4343" t="str">
            <v>010150</v>
          </cell>
          <cell r="D4343" t="str">
            <v>Telhadista</v>
          </cell>
          <cell r="E4343" t="str">
            <v>h</v>
          </cell>
          <cell r="F4343">
            <v>0.22</v>
          </cell>
        </row>
        <row r="4344">
          <cell r="B4344" t="str">
            <v>110449</v>
          </cell>
          <cell r="C4344" t="str">
            <v>010151</v>
          </cell>
          <cell r="D4344" t="str">
            <v>Ajudante de telhadista</v>
          </cell>
          <cell r="E4344" t="str">
            <v>h</v>
          </cell>
          <cell r="F4344">
            <v>0.22</v>
          </cell>
        </row>
        <row r="4345">
          <cell r="B4345" t="str">
            <v>110449</v>
          </cell>
          <cell r="C4345" t="str">
            <v>025538</v>
          </cell>
          <cell r="D4345" t="str">
            <v>Telha termoacustica</v>
          </cell>
          <cell r="E4345" t="str">
            <v>m2</v>
          </cell>
          <cell r="F4345">
            <v>1.06</v>
          </cell>
        </row>
        <row r="4346">
          <cell r="B4346" t="str">
            <v>110449</v>
          </cell>
          <cell r="C4346" t="str">
            <v>026517</v>
          </cell>
          <cell r="D4346" t="str">
            <v>Parafuso com rosca soberba 8x110mm</v>
          </cell>
          <cell r="E4346" t="str">
            <v>un</v>
          </cell>
          <cell r="F4346">
            <v>0.82</v>
          </cell>
        </row>
        <row r="4347">
          <cell r="B4347" t="str">
            <v>110449</v>
          </cell>
          <cell r="C4347" t="str">
            <v>028010</v>
          </cell>
          <cell r="D4347" t="str">
            <v>Massa de vedacao</v>
          </cell>
          <cell r="E4347" t="str">
            <v>kg</v>
          </cell>
          <cell r="F4347">
            <v>4.0000000000000001E-3</v>
          </cell>
        </row>
        <row r="4348">
          <cell r="B4348" t="str">
            <v>110450</v>
          </cell>
          <cell r="C4348" t="str">
            <v>010150</v>
          </cell>
          <cell r="D4348" t="str">
            <v>Telhadista</v>
          </cell>
          <cell r="E4348" t="str">
            <v>h</v>
          </cell>
          <cell r="F4348">
            <v>0.12</v>
          </cell>
        </row>
        <row r="4349">
          <cell r="B4349" t="str">
            <v>110450</v>
          </cell>
          <cell r="C4349" t="str">
            <v>010151</v>
          </cell>
          <cell r="D4349" t="str">
            <v>Ajudante de telhadista</v>
          </cell>
          <cell r="E4349" t="str">
            <v>h</v>
          </cell>
          <cell r="F4349">
            <v>0.12</v>
          </cell>
        </row>
        <row r="4350">
          <cell r="B4350" t="str">
            <v>110450</v>
          </cell>
          <cell r="C4350" t="str">
            <v>026032</v>
          </cell>
          <cell r="D4350" t="str">
            <v>Cumeeira termoacustica</v>
          </cell>
          <cell r="E4350" t="str">
            <v>un</v>
          </cell>
          <cell r="F4350">
            <v>0.82499999999999996</v>
          </cell>
        </row>
        <row r="4351">
          <cell r="B4351" t="str">
            <v>110451</v>
          </cell>
          <cell r="C4351" t="str">
            <v>010139</v>
          </cell>
          <cell r="D4351" t="str">
            <v>Pedreiro</v>
          </cell>
          <cell r="E4351" t="str">
            <v>h</v>
          </cell>
          <cell r="F4351">
            <v>0.27</v>
          </cell>
        </row>
        <row r="4352">
          <cell r="B4352" t="str">
            <v>110451</v>
          </cell>
          <cell r="C4352" t="str">
            <v>010146</v>
          </cell>
          <cell r="D4352" t="str">
            <v>Servente</v>
          </cell>
          <cell r="E4352" t="str">
            <v>h</v>
          </cell>
          <cell r="F4352">
            <v>1.08</v>
          </cell>
        </row>
        <row r="4353">
          <cell r="B4353" t="str">
            <v>110451</v>
          </cell>
          <cell r="C4353" t="str">
            <v>025504</v>
          </cell>
          <cell r="D4353" t="str">
            <v>Telha de concreto 330x419mm</v>
          </cell>
          <cell r="E4353" t="str">
            <v>un</v>
          </cell>
          <cell r="F4353">
            <v>10.45</v>
          </cell>
        </row>
        <row r="4354">
          <cell r="B4354" t="str">
            <v>110452</v>
          </cell>
          <cell r="C4354" t="str">
            <v>010139</v>
          </cell>
          <cell r="D4354" t="str">
            <v>Pedreiro</v>
          </cell>
          <cell r="E4354" t="str">
            <v>h</v>
          </cell>
          <cell r="F4354">
            <v>0.5</v>
          </cell>
        </row>
        <row r="4355">
          <cell r="B4355" t="str">
            <v>110452</v>
          </cell>
          <cell r="C4355" t="str">
            <v>010146</v>
          </cell>
          <cell r="D4355" t="str">
            <v>Servente</v>
          </cell>
          <cell r="E4355" t="str">
            <v>h</v>
          </cell>
          <cell r="F4355">
            <v>0.52</v>
          </cell>
        </row>
        <row r="4356">
          <cell r="B4356" t="str">
            <v>110452</v>
          </cell>
          <cell r="C4356" t="str">
            <v>020505</v>
          </cell>
          <cell r="D4356" t="str">
            <v>Cal hidratada</v>
          </cell>
          <cell r="E4356" t="str">
            <v>kg</v>
          </cell>
          <cell r="F4356">
            <v>0.32400000000000001</v>
          </cell>
        </row>
        <row r="4357">
          <cell r="B4357" t="str">
            <v>110452</v>
          </cell>
          <cell r="C4357" t="str">
            <v>020508</v>
          </cell>
          <cell r="D4357" t="str">
            <v>Cimento portland</v>
          </cell>
          <cell r="E4357" t="str">
            <v>kg</v>
          </cell>
          <cell r="F4357">
            <v>0.32400000000000001</v>
          </cell>
        </row>
        <row r="4358">
          <cell r="B4358" t="str">
            <v>110452</v>
          </cell>
          <cell r="C4358" t="str">
            <v>020579</v>
          </cell>
          <cell r="D4358" t="str">
            <v>Areia media</v>
          </cell>
          <cell r="E4358" t="str">
            <v>m3</v>
          </cell>
          <cell r="F4358">
            <v>2.5000000000000001E-3</v>
          </cell>
        </row>
        <row r="4359">
          <cell r="B4359" t="str">
            <v>110452</v>
          </cell>
          <cell r="C4359" t="str">
            <v>026002</v>
          </cell>
          <cell r="D4359" t="str">
            <v>Cumeeira para telha de concreto</v>
          </cell>
          <cell r="E4359" t="str">
            <v>un</v>
          </cell>
          <cell r="F4359">
            <v>3.33</v>
          </cell>
        </row>
        <row r="4360">
          <cell r="B4360" t="str">
            <v>110453</v>
          </cell>
          <cell r="C4360" t="str">
            <v>010150</v>
          </cell>
          <cell r="D4360" t="str">
            <v>Telhadista</v>
          </cell>
          <cell r="E4360" t="str">
            <v>h</v>
          </cell>
          <cell r="F4360">
            <v>0.22</v>
          </cell>
        </row>
        <row r="4361">
          <cell r="B4361" t="str">
            <v>110453</v>
          </cell>
          <cell r="C4361" t="str">
            <v>010151</v>
          </cell>
          <cell r="D4361" t="str">
            <v>Ajudante de telhadista</v>
          </cell>
          <cell r="E4361" t="str">
            <v>h</v>
          </cell>
          <cell r="F4361">
            <v>0.22</v>
          </cell>
        </row>
        <row r="4362">
          <cell r="B4362" t="str">
            <v>110453</v>
          </cell>
          <cell r="C4362" t="str">
            <v>025540</v>
          </cell>
          <cell r="D4362" t="str">
            <v>Telha de poliester ondulada</v>
          </cell>
          <cell r="E4362" t="str">
            <v>m2</v>
          </cell>
          <cell r="F4362">
            <v>1.1499999999999999</v>
          </cell>
        </row>
        <row r="4363">
          <cell r="B4363" t="str">
            <v>110453</v>
          </cell>
          <cell r="C4363" t="str">
            <v>026503</v>
          </cell>
          <cell r="D4363" t="str">
            <v>Conjunto vedacao elastica</v>
          </cell>
          <cell r="E4363" t="str">
            <v>un</v>
          </cell>
          <cell r="F4363">
            <v>1.42</v>
          </cell>
        </row>
        <row r="4364">
          <cell r="B4364" t="str">
            <v>110453</v>
          </cell>
          <cell r="C4364" t="str">
            <v>026517</v>
          </cell>
          <cell r="D4364" t="str">
            <v>Parafuso com rosca soberba 8x110mm</v>
          </cell>
          <cell r="E4364" t="str">
            <v>un</v>
          </cell>
          <cell r="F4364">
            <v>1.42</v>
          </cell>
        </row>
        <row r="4365">
          <cell r="B4365" t="str">
            <v>110454</v>
          </cell>
          <cell r="C4365" t="str">
            <v>010150</v>
          </cell>
          <cell r="D4365" t="str">
            <v>Telhadista</v>
          </cell>
          <cell r="E4365" t="str">
            <v>h</v>
          </cell>
          <cell r="F4365">
            <v>0.22</v>
          </cell>
        </row>
        <row r="4366">
          <cell r="B4366" t="str">
            <v>110454</v>
          </cell>
          <cell r="C4366" t="str">
            <v>010151</v>
          </cell>
          <cell r="D4366" t="str">
            <v>Ajudante de telhadista</v>
          </cell>
          <cell r="E4366" t="str">
            <v>h</v>
          </cell>
          <cell r="F4366">
            <v>0.22</v>
          </cell>
        </row>
        <row r="4367">
          <cell r="B4367" t="str">
            <v>110454</v>
          </cell>
          <cell r="C4367" t="str">
            <v>025539</v>
          </cell>
          <cell r="D4367" t="str">
            <v>Telha ondulada de pvc rigido</v>
          </cell>
          <cell r="E4367" t="str">
            <v>m2</v>
          </cell>
          <cell r="F4367">
            <v>1.1499999999999999</v>
          </cell>
        </row>
        <row r="4368">
          <cell r="B4368" t="str">
            <v>110454</v>
          </cell>
          <cell r="C4368" t="str">
            <v>026544</v>
          </cell>
          <cell r="D4368" t="str">
            <v>Gancho de aluminio</v>
          </cell>
          <cell r="E4368" t="str">
            <v>un</v>
          </cell>
          <cell r="F4368">
            <v>1.42</v>
          </cell>
        </row>
        <row r="4369">
          <cell r="B4369" t="str">
            <v>110454</v>
          </cell>
          <cell r="C4369" t="str">
            <v>026545</v>
          </cell>
          <cell r="D4369" t="str">
            <v>Arruela de pvc rigido</v>
          </cell>
          <cell r="E4369" t="str">
            <v>un</v>
          </cell>
          <cell r="F4369">
            <v>1.42</v>
          </cell>
        </row>
        <row r="4370">
          <cell r="B4370" t="str">
            <v>110457</v>
          </cell>
          <cell r="C4370" t="str">
            <v>010101</v>
          </cell>
          <cell r="D4370" t="str">
            <v>Ajudante</v>
          </cell>
          <cell r="E4370" t="str">
            <v>h</v>
          </cell>
          <cell r="F4370">
            <v>0.3</v>
          </cell>
        </row>
        <row r="4371">
          <cell r="B4371" t="str">
            <v>110457</v>
          </cell>
          <cell r="C4371" t="str">
            <v>010130</v>
          </cell>
          <cell r="D4371" t="str">
            <v>Montador</v>
          </cell>
          <cell r="E4371" t="str">
            <v>h</v>
          </cell>
          <cell r="F4371">
            <v>0.3</v>
          </cell>
        </row>
        <row r="4372">
          <cell r="B4372" t="str">
            <v>110457</v>
          </cell>
          <cell r="C4372" t="str">
            <v>025530</v>
          </cell>
          <cell r="D4372" t="str">
            <v>Telha de aluminio</v>
          </cell>
          <cell r="E4372" t="str">
            <v>kg</v>
          </cell>
          <cell r="F4372">
            <v>1.61</v>
          </cell>
        </row>
        <row r="4373">
          <cell r="B4373" t="str">
            <v>110457</v>
          </cell>
          <cell r="C4373" t="str">
            <v>026654</v>
          </cell>
          <cell r="D4373" t="str">
            <v>Gancho e acessorios p/fix telha ond. aluminio</v>
          </cell>
          <cell r="E4373" t="str">
            <v>un</v>
          </cell>
          <cell r="F4373">
            <v>3</v>
          </cell>
        </row>
        <row r="4374">
          <cell r="B4374" t="str">
            <v>110458</v>
          </cell>
          <cell r="C4374" t="str">
            <v>010101</v>
          </cell>
          <cell r="D4374" t="str">
            <v>Ajudante</v>
          </cell>
          <cell r="E4374" t="str">
            <v>h</v>
          </cell>
          <cell r="F4374">
            <v>0.3</v>
          </cell>
        </row>
        <row r="4375">
          <cell r="B4375" t="str">
            <v>110458</v>
          </cell>
          <cell r="C4375" t="str">
            <v>010130</v>
          </cell>
          <cell r="D4375" t="str">
            <v>Montador</v>
          </cell>
          <cell r="E4375" t="str">
            <v>h</v>
          </cell>
          <cell r="F4375">
            <v>0.3</v>
          </cell>
        </row>
        <row r="4376">
          <cell r="B4376" t="str">
            <v>110458</v>
          </cell>
          <cell r="C4376" t="str">
            <v>025530</v>
          </cell>
          <cell r="D4376" t="str">
            <v>Telha de aluminio</v>
          </cell>
          <cell r="E4376" t="str">
            <v>kg</v>
          </cell>
          <cell r="F4376">
            <v>1.97</v>
          </cell>
        </row>
        <row r="4377">
          <cell r="B4377" t="str">
            <v>110458</v>
          </cell>
          <cell r="C4377" t="str">
            <v>026654</v>
          </cell>
          <cell r="D4377" t="str">
            <v>Gancho e acessorios p/fix telha ond. aluminio</v>
          </cell>
          <cell r="E4377" t="str">
            <v>un</v>
          </cell>
          <cell r="F4377">
            <v>3</v>
          </cell>
        </row>
        <row r="4378">
          <cell r="B4378" t="str">
            <v>110459</v>
          </cell>
          <cell r="C4378" t="str">
            <v>010101</v>
          </cell>
          <cell r="D4378" t="str">
            <v>Ajudante</v>
          </cell>
          <cell r="E4378" t="str">
            <v>h</v>
          </cell>
          <cell r="F4378">
            <v>0.3</v>
          </cell>
        </row>
        <row r="4379">
          <cell r="B4379" t="str">
            <v>110459</v>
          </cell>
          <cell r="C4379" t="str">
            <v>010130</v>
          </cell>
          <cell r="D4379" t="str">
            <v>Montador</v>
          </cell>
          <cell r="E4379" t="str">
            <v>h</v>
          </cell>
          <cell r="F4379">
            <v>0.3</v>
          </cell>
        </row>
        <row r="4380">
          <cell r="B4380" t="str">
            <v>110459</v>
          </cell>
          <cell r="C4380" t="str">
            <v>025530</v>
          </cell>
          <cell r="D4380" t="str">
            <v>Telha de aluminio</v>
          </cell>
          <cell r="E4380" t="str">
            <v>kg</v>
          </cell>
          <cell r="F4380">
            <v>2.33</v>
          </cell>
        </row>
        <row r="4381">
          <cell r="B4381" t="str">
            <v>110459</v>
          </cell>
          <cell r="C4381" t="str">
            <v>026654</v>
          </cell>
          <cell r="D4381" t="str">
            <v>Gancho e acessorios p/fix telha ond. aluminio</v>
          </cell>
          <cell r="E4381" t="str">
            <v>un</v>
          </cell>
          <cell r="F4381">
            <v>3</v>
          </cell>
        </row>
        <row r="4382">
          <cell r="B4382" t="str">
            <v>110460</v>
          </cell>
          <cell r="C4382" t="str">
            <v>010101</v>
          </cell>
          <cell r="D4382" t="str">
            <v>Ajudante</v>
          </cell>
          <cell r="E4382" t="str">
            <v>h</v>
          </cell>
          <cell r="F4382">
            <v>0.3</v>
          </cell>
        </row>
        <row r="4383">
          <cell r="B4383" t="str">
            <v>110460</v>
          </cell>
          <cell r="C4383" t="str">
            <v>010130</v>
          </cell>
          <cell r="D4383" t="str">
            <v>Montador</v>
          </cell>
          <cell r="E4383" t="str">
            <v>h</v>
          </cell>
          <cell r="F4383">
            <v>0.3</v>
          </cell>
        </row>
        <row r="4384">
          <cell r="B4384" t="str">
            <v>110460</v>
          </cell>
          <cell r="C4384" t="str">
            <v>025530</v>
          </cell>
          <cell r="D4384" t="str">
            <v>Telha de aluminio</v>
          </cell>
          <cell r="E4384" t="str">
            <v>kg</v>
          </cell>
          <cell r="F4384">
            <v>2.7</v>
          </cell>
        </row>
        <row r="4385">
          <cell r="B4385" t="str">
            <v>110460</v>
          </cell>
          <cell r="C4385" t="str">
            <v>026654</v>
          </cell>
          <cell r="D4385" t="str">
            <v>Gancho e acessorios p/fix telha ond. aluminio</v>
          </cell>
          <cell r="E4385" t="str">
            <v>un</v>
          </cell>
          <cell r="F4385">
            <v>3</v>
          </cell>
        </row>
        <row r="4386">
          <cell r="B4386" t="str">
            <v>110461</v>
          </cell>
          <cell r="C4386" t="str">
            <v>010101</v>
          </cell>
          <cell r="D4386" t="str">
            <v>Ajudante</v>
          </cell>
          <cell r="E4386" t="str">
            <v>h</v>
          </cell>
          <cell r="F4386">
            <v>0.3</v>
          </cell>
        </row>
        <row r="4387">
          <cell r="B4387" t="str">
            <v>110461</v>
          </cell>
          <cell r="C4387" t="str">
            <v>010130</v>
          </cell>
          <cell r="D4387" t="str">
            <v>Montador</v>
          </cell>
          <cell r="E4387" t="str">
            <v>h</v>
          </cell>
          <cell r="F4387">
            <v>0.3</v>
          </cell>
        </row>
        <row r="4388">
          <cell r="B4388" t="str">
            <v>110461</v>
          </cell>
          <cell r="C4388" t="str">
            <v>025530</v>
          </cell>
          <cell r="D4388" t="str">
            <v>Telha de aluminio</v>
          </cell>
          <cell r="E4388" t="str">
            <v>kg</v>
          </cell>
          <cell r="F4388">
            <v>3.22</v>
          </cell>
        </row>
        <row r="4389">
          <cell r="B4389" t="str">
            <v>110461</v>
          </cell>
          <cell r="C4389" t="str">
            <v>026654</v>
          </cell>
          <cell r="D4389" t="str">
            <v>Gancho e acessorios p/fix telha ond. aluminio</v>
          </cell>
          <cell r="E4389" t="str">
            <v>un</v>
          </cell>
          <cell r="F4389">
            <v>3</v>
          </cell>
        </row>
        <row r="4390">
          <cell r="B4390" t="str">
            <v>110462</v>
          </cell>
          <cell r="C4390" t="str">
            <v>010101</v>
          </cell>
          <cell r="D4390" t="str">
            <v>Ajudante</v>
          </cell>
          <cell r="E4390" t="str">
            <v>h</v>
          </cell>
          <cell r="F4390">
            <v>0.3</v>
          </cell>
        </row>
        <row r="4391">
          <cell r="B4391" t="str">
            <v>110462</v>
          </cell>
          <cell r="C4391" t="str">
            <v>010130</v>
          </cell>
          <cell r="D4391" t="str">
            <v>Montador</v>
          </cell>
          <cell r="E4391" t="str">
            <v>h</v>
          </cell>
          <cell r="F4391">
            <v>0.3</v>
          </cell>
        </row>
        <row r="4392">
          <cell r="B4392" t="str">
            <v>110462</v>
          </cell>
          <cell r="C4392" t="str">
            <v>025530</v>
          </cell>
          <cell r="D4392" t="str">
            <v>Telha de aluminio</v>
          </cell>
          <cell r="E4392" t="str">
            <v>kg</v>
          </cell>
          <cell r="F4392">
            <v>3.9</v>
          </cell>
        </row>
        <row r="4393">
          <cell r="B4393" t="str">
            <v>110462</v>
          </cell>
          <cell r="C4393" t="str">
            <v>026654</v>
          </cell>
          <cell r="D4393" t="str">
            <v>Gancho e acessorios p/fix telha ond. aluminio</v>
          </cell>
          <cell r="E4393" t="str">
            <v>un</v>
          </cell>
          <cell r="F4393">
            <v>3</v>
          </cell>
        </row>
        <row r="4394">
          <cell r="B4394" t="str">
            <v>110463</v>
          </cell>
          <cell r="C4394" t="str">
            <v>010101</v>
          </cell>
          <cell r="D4394" t="str">
            <v>Ajudante</v>
          </cell>
          <cell r="E4394" t="str">
            <v>h</v>
          </cell>
          <cell r="F4394">
            <v>0.2</v>
          </cell>
        </row>
        <row r="4395">
          <cell r="B4395" t="str">
            <v>110463</v>
          </cell>
          <cell r="C4395" t="str">
            <v>010130</v>
          </cell>
          <cell r="D4395" t="str">
            <v>Montador</v>
          </cell>
          <cell r="E4395" t="str">
            <v>h</v>
          </cell>
          <cell r="F4395">
            <v>0.2</v>
          </cell>
        </row>
        <row r="4396">
          <cell r="B4396" t="str">
            <v>110463</v>
          </cell>
          <cell r="C4396" t="str">
            <v>025530</v>
          </cell>
          <cell r="D4396" t="str">
            <v>Telha de aluminio</v>
          </cell>
          <cell r="E4396" t="str">
            <v>kg</v>
          </cell>
          <cell r="F4396">
            <v>1.42</v>
          </cell>
        </row>
        <row r="4397">
          <cell r="B4397" t="str">
            <v>110463</v>
          </cell>
          <cell r="C4397" t="str">
            <v>026654</v>
          </cell>
          <cell r="D4397" t="str">
            <v>Gancho e acessorios p/fix telha ond. aluminio</v>
          </cell>
          <cell r="E4397" t="str">
            <v>un</v>
          </cell>
          <cell r="F4397">
            <v>3</v>
          </cell>
        </row>
        <row r="4398">
          <cell r="B4398" t="str">
            <v>110501</v>
          </cell>
          <cell r="C4398" t="str">
            <v>010150</v>
          </cell>
          <cell r="D4398" t="str">
            <v>Telhadista</v>
          </cell>
          <cell r="E4398" t="str">
            <v>h</v>
          </cell>
          <cell r="F4398">
            <v>1</v>
          </cell>
        </row>
        <row r="4399">
          <cell r="B4399" t="str">
            <v>110501</v>
          </cell>
          <cell r="C4399" t="str">
            <v>010151</v>
          </cell>
          <cell r="D4399" t="str">
            <v>Ajudante de telhadista</v>
          </cell>
          <cell r="E4399" t="str">
            <v>h</v>
          </cell>
          <cell r="F4399">
            <v>1</v>
          </cell>
        </row>
        <row r="4400">
          <cell r="B4400" t="str">
            <v>110501</v>
          </cell>
          <cell r="C4400" t="str">
            <v>025545</v>
          </cell>
          <cell r="D4400" t="str">
            <v>Domo de fibra de vidro - individual</v>
          </cell>
          <cell r="E4400" t="str">
            <v>m2</v>
          </cell>
          <cell r="F4400">
            <v>1.1000000000000001</v>
          </cell>
        </row>
        <row r="4401">
          <cell r="B4401" t="str">
            <v>110502</v>
          </cell>
          <cell r="C4401" t="str">
            <v>010150</v>
          </cell>
          <cell r="D4401" t="str">
            <v>Telhadista</v>
          </cell>
          <cell r="E4401" t="str">
            <v>h</v>
          </cell>
          <cell r="F4401">
            <v>1</v>
          </cell>
        </row>
        <row r="4402">
          <cell r="B4402" t="str">
            <v>110502</v>
          </cell>
          <cell r="C4402" t="str">
            <v>010151</v>
          </cell>
          <cell r="D4402" t="str">
            <v>Ajudante de telhadista</v>
          </cell>
          <cell r="E4402" t="str">
            <v>h</v>
          </cell>
          <cell r="F4402">
            <v>1</v>
          </cell>
        </row>
        <row r="4403">
          <cell r="B4403" t="str">
            <v>110502</v>
          </cell>
          <cell r="C4403" t="str">
            <v>025547</v>
          </cell>
          <cell r="D4403" t="str">
            <v>Domo de acrilico - individual</v>
          </cell>
          <cell r="E4403" t="str">
            <v>m2</v>
          </cell>
          <cell r="F4403">
            <v>1.07</v>
          </cell>
        </row>
        <row r="4404">
          <cell r="B4404" t="str">
            <v>110503</v>
          </cell>
          <cell r="C4404" t="str">
            <v>010150</v>
          </cell>
          <cell r="D4404" t="str">
            <v>Telhadista</v>
          </cell>
          <cell r="E4404" t="str">
            <v>h</v>
          </cell>
          <cell r="F4404">
            <v>0.5</v>
          </cell>
        </row>
        <row r="4405">
          <cell r="B4405" t="str">
            <v>110503</v>
          </cell>
          <cell r="C4405" t="str">
            <v>010151</v>
          </cell>
          <cell r="D4405" t="str">
            <v>Ajudante de telhadista</v>
          </cell>
          <cell r="E4405" t="str">
            <v>h</v>
          </cell>
          <cell r="F4405">
            <v>0.5</v>
          </cell>
        </row>
        <row r="4406">
          <cell r="B4406" t="str">
            <v>110503</v>
          </cell>
          <cell r="C4406" t="str">
            <v>025546</v>
          </cell>
          <cell r="D4406" t="str">
            <v>Domo de fibra de vidro - modular</v>
          </cell>
          <cell r="E4406" t="str">
            <v>m2</v>
          </cell>
          <cell r="F4406">
            <v>1.1000000000000001</v>
          </cell>
        </row>
        <row r="4407">
          <cell r="B4407" t="str">
            <v>110504</v>
          </cell>
          <cell r="C4407" t="str">
            <v>010150</v>
          </cell>
          <cell r="D4407" t="str">
            <v>Telhadista</v>
          </cell>
          <cell r="E4407" t="str">
            <v>h</v>
          </cell>
          <cell r="F4407">
            <v>0.5</v>
          </cell>
        </row>
        <row r="4408">
          <cell r="B4408" t="str">
            <v>110504</v>
          </cell>
          <cell r="C4408" t="str">
            <v>010151</v>
          </cell>
          <cell r="D4408" t="str">
            <v>Ajudante de telhadista</v>
          </cell>
          <cell r="E4408" t="str">
            <v>h</v>
          </cell>
          <cell r="F4408">
            <v>0.5</v>
          </cell>
        </row>
        <row r="4409">
          <cell r="B4409" t="str">
            <v>110504</v>
          </cell>
          <cell r="C4409" t="str">
            <v>025548</v>
          </cell>
          <cell r="D4409" t="str">
            <v>Domo de acrilico - modular</v>
          </cell>
          <cell r="E4409" t="str">
            <v>m2</v>
          </cell>
          <cell r="F4409">
            <v>1.07</v>
          </cell>
        </row>
        <row r="4410">
          <cell r="B4410" t="str">
            <v>120101</v>
          </cell>
          <cell r="C4410" t="str">
            <v>010139</v>
          </cell>
          <cell r="D4410" t="str">
            <v>Pedreiro</v>
          </cell>
          <cell r="E4410" t="str">
            <v>h</v>
          </cell>
          <cell r="F4410">
            <v>0.75</v>
          </cell>
        </row>
        <row r="4411">
          <cell r="B4411" t="str">
            <v>120101</v>
          </cell>
          <cell r="C4411" t="str">
            <v>010146</v>
          </cell>
          <cell r="D4411" t="str">
            <v>Servente</v>
          </cell>
          <cell r="E4411" t="str">
            <v>h</v>
          </cell>
          <cell r="F4411">
            <v>0.95</v>
          </cell>
        </row>
        <row r="4412">
          <cell r="B4412" t="str">
            <v>120101</v>
          </cell>
          <cell r="C4412" t="str">
            <v>020508</v>
          </cell>
          <cell r="D4412" t="str">
            <v>Cimento portland</v>
          </cell>
          <cell r="E4412" t="str">
            <v>kg</v>
          </cell>
          <cell r="F4412">
            <v>9.7200000000000006</v>
          </cell>
        </row>
        <row r="4413">
          <cell r="B4413" t="str">
            <v>120101</v>
          </cell>
          <cell r="C4413" t="str">
            <v>020579</v>
          </cell>
          <cell r="D4413" t="str">
            <v>Areia media</v>
          </cell>
          <cell r="E4413" t="str">
            <v>m3</v>
          </cell>
          <cell r="F4413">
            <v>2.4299999999999999E-2</v>
          </cell>
        </row>
        <row r="4414">
          <cell r="B4414" t="str">
            <v>120101</v>
          </cell>
          <cell r="C4414" t="str">
            <v>024015</v>
          </cell>
          <cell r="D4414" t="str">
            <v>Impermeabilizante</v>
          </cell>
          <cell r="E4414" t="str">
            <v>kg</v>
          </cell>
          <cell r="F4414">
            <v>0.4</v>
          </cell>
        </row>
        <row r="4415">
          <cell r="B4415" t="str">
            <v>120102</v>
          </cell>
          <cell r="C4415" t="str">
            <v>010146</v>
          </cell>
          <cell r="D4415" t="str">
            <v>Servente</v>
          </cell>
          <cell r="E4415" t="str">
            <v>h</v>
          </cell>
          <cell r="F4415">
            <v>0.2</v>
          </cell>
        </row>
        <row r="4416">
          <cell r="B4416" t="str">
            <v>120102</v>
          </cell>
          <cell r="C4416" t="str">
            <v>024018</v>
          </cell>
          <cell r="D4416" t="str">
            <v>Manta butilica. espessura 0.8mm</v>
          </cell>
          <cell r="E4416" t="str">
            <v>m2</v>
          </cell>
          <cell r="F4416">
            <v>0.6</v>
          </cell>
        </row>
        <row r="4417">
          <cell r="B4417" t="str">
            <v>120201</v>
          </cell>
          <cell r="C4417" t="str">
            <v>010139</v>
          </cell>
          <cell r="D4417" t="str">
            <v>Pedreiro</v>
          </cell>
          <cell r="E4417" t="str">
            <v>h</v>
          </cell>
          <cell r="F4417">
            <v>0.5</v>
          </cell>
        </row>
        <row r="4418">
          <cell r="B4418" t="str">
            <v>120201</v>
          </cell>
          <cell r="C4418" t="str">
            <v>010146</v>
          </cell>
          <cell r="D4418" t="str">
            <v>Servente</v>
          </cell>
          <cell r="E4418" t="str">
            <v>h</v>
          </cell>
          <cell r="F4418">
            <v>0.8</v>
          </cell>
        </row>
        <row r="4419">
          <cell r="B4419" t="str">
            <v>120201</v>
          </cell>
          <cell r="C4419" t="str">
            <v>020508</v>
          </cell>
          <cell r="D4419" t="str">
            <v>Cimento portland</v>
          </cell>
          <cell r="E4419" t="str">
            <v>kg</v>
          </cell>
          <cell r="F4419">
            <v>6.24</v>
          </cell>
        </row>
        <row r="4420">
          <cell r="B4420" t="str">
            <v>120201</v>
          </cell>
          <cell r="C4420" t="str">
            <v>020579</v>
          </cell>
          <cell r="D4420" t="str">
            <v>Areia media</v>
          </cell>
          <cell r="E4420" t="str">
            <v>m3</v>
          </cell>
          <cell r="F4420">
            <v>3.6499999999999998E-2</v>
          </cell>
        </row>
        <row r="4421">
          <cell r="B4421" t="str">
            <v>120201</v>
          </cell>
          <cell r="C4421" t="str">
            <v>024031</v>
          </cell>
          <cell r="D4421" t="str">
            <v>Papel kraft betumado duplo</v>
          </cell>
          <cell r="E4421" t="str">
            <v>m2</v>
          </cell>
          <cell r="F4421">
            <v>1.1499999999999999</v>
          </cell>
        </row>
        <row r="4422">
          <cell r="B4422" t="str">
            <v>120202</v>
          </cell>
          <cell r="C4422" t="str">
            <v>010139</v>
          </cell>
          <cell r="D4422" t="str">
            <v>Pedreiro</v>
          </cell>
          <cell r="E4422" t="str">
            <v>h</v>
          </cell>
          <cell r="F4422">
            <v>0.4</v>
          </cell>
        </row>
        <row r="4423">
          <cell r="B4423" t="str">
            <v>120202</v>
          </cell>
          <cell r="C4423" t="str">
            <v>024008</v>
          </cell>
          <cell r="D4423" t="str">
            <v>Cimento especial impermeabilizante n.1</v>
          </cell>
          <cell r="E4423" t="str">
            <v>kg</v>
          </cell>
          <cell r="F4423">
            <v>1.5</v>
          </cell>
        </row>
        <row r="4424">
          <cell r="B4424" t="str">
            <v>120202</v>
          </cell>
          <cell r="C4424" t="str">
            <v>024040</v>
          </cell>
          <cell r="D4424" t="str">
            <v>Liquido selador p/impermeabilizacao</v>
          </cell>
          <cell r="E4424" t="str">
            <v>l</v>
          </cell>
          <cell r="F4424">
            <v>0.7</v>
          </cell>
        </row>
        <row r="4425">
          <cell r="B4425" t="str">
            <v>120202</v>
          </cell>
          <cell r="C4425" t="str">
            <v>024106</v>
          </cell>
          <cell r="D4425" t="str">
            <v>Cimento impermeabilizante de pega ultra rapido</v>
          </cell>
          <cell r="E4425" t="str">
            <v>kg</v>
          </cell>
          <cell r="F4425">
            <v>1.6</v>
          </cell>
        </row>
        <row r="4426">
          <cell r="B4426" t="str">
            <v>120203</v>
          </cell>
          <cell r="C4426" t="str">
            <v>010146</v>
          </cell>
          <cell r="D4426" t="str">
            <v>Servente</v>
          </cell>
          <cell r="E4426" t="str">
            <v>h</v>
          </cell>
          <cell r="F4426">
            <v>0.4</v>
          </cell>
        </row>
        <row r="4427">
          <cell r="B4427" t="str">
            <v>120203</v>
          </cell>
          <cell r="C4427" t="str">
            <v>024105</v>
          </cell>
          <cell r="D4427" t="str">
            <v>Tinta asfaltica</v>
          </cell>
          <cell r="E4427" t="str">
            <v>kg</v>
          </cell>
          <cell r="F4427">
            <v>1.02</v>
          </cell>
        </row>
        <row r="4428">
          <cell r="B4428" t="str">
            <v>120204</v>
          </cell>
          <cell r="C4428" t="str">
            <v>010146</v>
          </cell>
          <cell r="D4428" t="str">
            <v>Servente</v>
          </cell>
          <cell r="E4428" t="str">
            <v>h</v>
          </cell>
          <cell r="F4428">
            <v>0.01</v>
          </cell>
        </row>
        <row r="4429">
          <cell r="B4429" t="str">
            <v>120204</v>
          </cell>
          <cell r="C4429" t="str">
            <v>069510</v>
          </cell>
          <cell r="D4429" t="str">
            <v>Geotextil nao-tecido</v>
          </cell>
          <cell r="E4429" t="str">
            <v>m2</v>
          </cell>
          <cell r="F4429">
            <v>1.1000000000000001</v>
          </cell>
        </row>
        <row r="4430">
          <cell r="B4430" t="str">
            <v>120205</v>
          </cell>
          <cell r="C4430" t="str">
            <v>010146</v>
          </cell>
          <cell r="D4430" t="str">
            <v>Servente</v>
          </cell>
          <cell r="E4430" t="str">
            <v>h</v>
          </cell>
          <cell r="F4430">
            <v>0.01</v>
          </cell>
        </row>
        <row r="4431">
          <cell r="B4431" t="str">
            <v>120205</v>
          </cell>
          <cell r="C4431" t="str">
            <v>069510</v>
          </cell>
          <cell r="D4431" t="str">
            <v>Geotextil nao-tecido</v>
          </cell>
          <cell r="E4431" t="str">
            <v>m2</v>
          </cell>
          <cell r="F4431">
            <v>1.1000000000000001</v>
          </cell>
        </row>
        <row r="4432">
          <cell r="B4432" t="str">
            <v>120206</v>
          </cell>
          <cell r="C4432" t="str">
            <v>010146</v>
          </cell>
          <cell r="D4432" t="str">
            <v>Servente</v>
          </cell>
          <cell r="E4432" t="str">
            <v>h</v>
          </cell>
          <cell r="F4432">
            <v>0.02</v>
          </cell>
        </row>
        <row r="4433">
          <cell r="B4433" t="str">
            <v>120206</v>
          </cell>
          <cell r="C4433" t="str">
            <v>069510</v>
          </cell>
          <cell r="D4433" t="str">
            <v>Geotextil nao-tecido</v>
          </cell>
          <cell r="E4433" t="str">
            <v>m2</v>
          </cell>
          <cell r="F4433">
            <v>1.05</v>
          </cell>
        </row>
        <row r="4434">
          <cell r="B4434" t="str">
            <v>120301</v>
          </cell>
          <cell r="C4434" t="str">
            <v>010103</v>
          </cell>
          <cell r="D4434" t="str">
            <v>Aplicador impermeabilizacao</v>
          </cell>
          <cell r="E4434" t="str">
            <v>h</v>
          </cell>
          <cell r="F4434">
            <v>0.5</v>
          </cell>
        </row>
        <row r="4435">
          <cell r="B4435" t="str">
            <v>120301</v>
          </cell>
          <cell r="C4435" t="str">
            <v>010104</v>
          </cell>
          <cell r="D4435" t="str">
            <v>Ajudante de aplicador de impermeabilizacao</v>
          </cell>
          <cell r="E4435" t="str">
            <v>h</v>
          </cell>
          <cell r="F4435">
            <v>0.5</v>
          </cell>
        </row>
        <row r="4436">
          <cell r="B4436" t="str">
            <v>120301</v>
          </cell>
          <cell r="C4436" t="str">
            <v>024022</v>
          </cell>
          <cell r="D4436" t="str">
            <v>Solucao de cloroprene</v>
          </cell>
          <cell r="E4436" t="str">
            <v>l</v>
          </cell>
          <cell r="F4436">
            <v>2.5</v>
          </cell>
        </row>
        <row r="4437">
          <cell r="B4437" t="str">
            <v>120301</v>
          </cell>
          <cell r="C4437" t="str">
            <v>024023</v>
          </cell>
          <cell r="D4437" t="str">
            <v>Solucao polietileno clorossulfonado</v>
          </cell>
          <cell r="E4437" t="str">
            <v>l</v>
          </cell>
          <cell r="F4437">
            <v>1.2</v>
          </cell>
        </row>
        <row r="4438">
          <cell r="B4438" t="str">
            <v>120301</v>
          </cell>
          <cell r="C4438" t="str">
            <v>024043</v>
          </cell>
          <cell r="D4438" t="str">
            <v>Primer para impermeabilizacao - (viabit)</v>
          </cell>
          <cell r="E4438" t="str">
            <v>l</v>
          </cell>
          <cell r="F4438">
            <v>0.7</v>
          </cell>
        </row>
        <row r="4439">
          <cell r="B4439" t="str">
            <v>120302</v>
          </cell>
          <cell r="C4439" t="str">
            <v>010103</v>
          </cell>
          <cell r="D4439" t="str">
            <v>Aplicador impermeabilizacao</v>
          </cell>
          <cell r="E4439" t="str">
            <v>h</v>
          </cell>
          <cell r="F4439">
            <v>0.5</v>
          </cell>
        </row>
        <row r="4440">
          <cell r="B4440" t="str">
            <v>120302</v>
          </cell>
          <cell r="C4440" t="str">
            <v>010104</v>
          </cell>
          <cell r="D4440" t="str">
            <v>Ajudante de aplicador de impermeabilizacao</v>
          </cell>
          <cell r="E4440" t="str">
            <v>h</v>
          </cell>
          <cell r="F4440">
            <v>0.5</v>
          </cell>
        </row>
        <row r="4441">
          <cell r="B4441" t="str">
            <v>120302</v>
          </cell>
          <cell r="C4441" t="str">
            <v>024011</v>
          </cell>
          <cell r="D4441" t="str">
            <v>Emulsao asfaltica</v>
          </cell>
          <cell r="E4441" t="str">
            <v>kg</v>
          </cell>
          <cell r="F4441">
            <v>6</v>
          </cell>
        </row>
        <row r="4442">
          <cell r="B4442" t="str">
            <v>120302</v>
          </cell>
          <cell r="C4442" t="str">
            <v>024024</v>
          </cell>
          <cell r="D4442" t="str">
            <v>Tinta aluminio de base asfaltica</v>
          </cell>
          <cell r="E4442" t="str">
            <v>l</v>
          </cell>
          <cell r="F4442">
            <v>0.3</v>
          </cell>
        </row>
        <row r="4443">
          <cell r="B4443" t="str">
            <v>120302</v>
          </cell>
          <cell r="C4443" t="str">
            <v>024025</v>
          </cell>
          <cell r="D4443" t="str">
            <v>Tinta primaria</v>
          </cell>
          <cell r="E4443" t="str">
            <v>l</v>
          </cell>
          <cell r="F4443">
            <v>0.8</v>
          </cell>
        </row>
        <row r="4444">
          <cell r="B4444" t="str">
            <v>120302</v>
          </cell>
          <cell r="C4444" t="str">
            <v>024028</v>
          </cell>
          <cell r="D4444" t="str">
            <v>Veu de fibra de vidro</v>
          </cell>
          <cell r="E4444" t="str">
            <v>m2</v>
          </cell>
          <cell r="F4444">
            <v>3.5</v>
          </cell>
        </row>
        <row r="4445">
          <cell r="B4445" t="str">
            <v>120304</v>
          </cell>
          <cell r="C4445" t="str">
            <v>010103</v>
          </cell>
          <cell r="D4445" t="str">
            <v>Aplicador impermeabilizacao</v>
          </cell>
          <cell r="E4445" t="str">
            <v>h</v>
          </cell>
          <cell r="F4445">
            <v>0.5</v>
          </cell>
        </row>
        <row r="4446">
          <cell r="B4446" t="str">
            <v>120304</v>
          </cell>
          <cell r="C4446" t="str">
            <v>010104</v>
          </cell>
          <cell r="D4446" t="str">
            <v>Ajudante de aplicador de impermeabilizacao</v>
          </cell>
          <cell r="E4446" t="str">
            <v>h</v>
          </cell>
          <cell r="F4446">
            <v>0.5</v>
          </cell>
        </row>
        <row r="4447">
          <cell r="B4447" t="str">
            <v>120304</v>
          </cell>
          <cell r="C4447" t="str">
            <v>010146</v>
          </cell>
          <cell r="D4447" t="str">
            <v>Servente</v>
          </cell>
          <cell r="E4447" t="str">
            <v>h</v>
          </cell>
          <cell r="F4447">
            <v>0.5</v>
          </cell>
        </row>
        <row r="4448">
          <cell r="B4448" t="str">
            <v>120304</v>
          </cell>
          <cell r="C4448" t="str">
            <v>024002</v>
          </cell>
          <cell r="D4448" t="str">
            <v>Adesivo auto vulcanizante</v>
          </cell>
          <cell r="E4448" t="str">
            <v>l</v>
          </cell>
          <cell r="F4448">
            <v>0.2</v>
          </cell>
        </row>
        <row r="4449">
          <cell r="B4449" t="str">
            <v>120304</v>
          </cell>
          <cell r="C4449" t="str">
            <v>024003</v>
          </cell>
          <cell r="D4449" t="str">
            <v>Adesivo hidro-asfaltico</v>
          </cell>
          <cell r="E4449" t="str">
            <v>kg</v>
          </cell>
          <cell r="F4449">
            <v>0.8</v>
          </cell>
        </row>
        <row r="4450">
          <cell r="B4450" t="str">
            <v>120304</v>
          </cell>
          <cell r="C4450" t="str">
            <v>024007</v>
          </cell>
          <cell r="D4450" t="str">
            <v>Berco hidro-asfaltico e borracha moida</v>
          </cell>
          <cell r="E4450" t="str">
            <v>kg</v>
          </cell>
          <cell r="F4450">
            <v>3</v>
          </cell>
        </row>
        <row r="4451">
          <cell r="B4451" t="str">
            <v>120304</v>
          </cell>
          <cell r="C4451" t="str">
            <v>024014</v>
          </cell>
          <cell r="D4451" t="str">
            <v>Fita de caldeacao</v>
          </cell>
          <cell r="E4451" t="str">
            <v>m</v>
          </cell>
          <cell r="F4451">
            <v>2</v>
          </cell>
        </row>
        <row r="4452">
          <cell r="B4452" t="str">
            <v>120304</v>
          </cell>
          <cell r="C4452" t="str">
            <v>024018</v>
          </cell>
          <cell r="D4452" t="str">
            <v>Manta butilica. espessura 0.8mm</v>
          </cell>
          <cell r="E4452" t="str">
            <v>m2</v>
          </cell>
          <cell r="F4452">
            <v>1.1000000000000001</v>
          </cell>
        </row>
        <row r="4453">
          <cell r="B4453" t="str">
            <v>120304</v>
          </cell>
          <cell r="C4453" t="str">
            <v>024025</v>
          </cell>
          <cell r="D4453" t="str">
            <v>Tinta primaria</v>
          </cell>
          <cell r="E4453" t="str">
            <v>l</v>
          </cell>
          <cell r="F4453">
            <v>0.6</v>
          </cell>
        </row>
        <row r="4454">
          <cell r="B4454" t="str">
            <v>120306</v>
          </cell>
          <cell r="C4454" t="str">
            <v>010103</v>
          </cell>
          <cell r="D4454" t="str">
            <v>Aplicador impermeabilizacao</v>
          </cell>
          <cell r="E4454" t="str">
            <v>h</v>
          </cell>
          <cell r="F4454">
            <v>0.3</v>
          </cell>
        </row>
        <row r="4455">
          <cell r="B4455" t="str">
            <v>120306</v>
          </cell>
          <cell r="C4455" t="str">
            <v>010104</v>
          </cell>
          <cell r="D4455" t="str">
            <v>Ajudante de aplicador de impermeabilizacao</v>
          </cell>
          <cell r="E4455" t="str">
            <v>h</v>
          </cell>
          <cell r="F4455">
            <v>0.3</v>
          </cell>
        </row>
        <row r="4456">
          <cell r="B4456" t="str">
            <v>120306</v>
          </cell>
          <cell r="C4456" t="str">
            <v>024006</v>
          </cell>
          <cell r="D4456" t="str">
            <v>Asfalto oxidado tipo 'i'</v>
          </cell>
          <cell r="E4456" t="str">
            <v>kg</v>
          </cell>
          <cell r="F4456">
            <v>2</v>
          </cell>
        </row>
        <row r="4457">
          <cell r="B4457" t="str">
            <v>120306</v>
          </cell>
          <cell r="C4457" t="str">
            <v>024025</v>
          </cell>
          <cell r="D4457" t="str">
            <v>Tinta primaria</v>
          </cell>
          <cell r="E4457" t="str">
            <v>l</v>
          </cell>
          <cell r="F4457">
            <v>0.6</v>
          </cell>
        </row>
        <row r="4458">
          <cell r="B4458" t="str">
            <v>120306</v>
          </cell>
          <cell r="C4458" t="str">
            <v>024027</v>
          </cell>
          <cell r="D4458" t="str">
            <v>Veu de poliester</v>
          </cell>
          <cell r="E4458" t="str">
            <v>m2</v>
          </cell>
          <cell r="F4458">
            <v>1.1000000000000001</v>
          </cell>
        </row>
        <row r="4459">
          <cell r="B4459" t="str">
            <v>120307</v>
          </cell>
          <cell r="C4459" t="str">
            <v>010139</v>
          </cell>
          <cell r="D4459" t="str">
            <v>Pedreiro</v>
          </cell>
          <cell r="E4459" t="str">
            <v>h</v>
          </cell>
          <cell r="F4459">
            <v>0.6</v>
          </cell>
        </row>
        <row r="4460">
          <cell r="B4460" t="str">
            <v>120307</v>
          </cell>
          <cell r="C4460" t="str">
            <v>020508</v>
          </cell>
          <cell r="D4460" t="str">
            <v>Cimento portland</v>
          </cell>
          <cell r="E4460" t="str">
            <v>kg</v>
          </cell>
          <cell r="F4460">
            <v>5.36</v>
          </cell>
        </row>
        <row r="4461">
          <cell r="B4461" t="str">
            <v>120307</v>
          </cell>
          <cell r="C4461" t="str">
            <v>020579</v>
          </cell>
          <cell r="D4461" t="str">
            <v>Areia media</v>
          </cell>
          <cell r="E4461" t="str">
            <v>m3</v>
          </cell>
          <cell r="F4461">
            <v>2.5999999999999999E-2</v>
          </cell>
        </row>
        <row r="4462">
          <cell r="B4462" t="str">
            <v>120307</v>
          </cell>
          <cell r="C4462" t="str">
            <v>024008</v>
          </cell>
          <cell r="D4462" t="str">
            <v>Cimento especial impermeabilizante n.1</v>
          </cell>
          <cell r="E4462" t="str">
            <v>kg</v>
          </cell>
          <cell r="F4462">
            <v>2</v>
          </cell>
        </row>
        <row r="4463">
          <cell r="B4463" t="str">
            <v>120307</v>
          </cell>
          <cell r="C4463" t="str">
            <v>024010</v>
          </cell>
          <cell r="D4463" t="str">
            <v>Emulsao adesiva</v>
          </cell>
          <cell r="E4463" t="str">
            <v>kg</v>
          </cell>
          <cell r="F4463">
            <v>0.15</v>
          </cell>
        </row>
        <row r="4464">
          <cell r="B4464" t="str">
            <v>120307</v>
          </cell>
          <cell r="C4464" t="str">
            <v>024027</v>
          </cell>
          <cell r="D4464" t="str">
            <v>Veu de poliester</v>
          </cell>
          <cell r="E4464" t="str">
            <v>m2</v>
          </cell>
          <cell r="F4464">
            <v>1</v>
          </cell>
        </row>
        <row r="4465">
          <cell r="B4465" t="str">
            <v>120307</v>
          </cell>
          <cell r="C4465" t="str">
            <v>024030</v>
          </cell>
          <cell r="D4465" t="str">
            <v>Membrana acrilica</v>
          </cell>
          <cell r="E4465" t="str">
            <v>kg</v>
          </cell>
          <cell r="F4465">
            <v>1.6</v>
          </cell>
        </row>
        <row r="4466">
          <cell r="B4466" t="str">
            <v>120310</v>
          </cell>
          <cell r="C4466" t="str">
            <v>010103</v>
          </cell>
          <cell r="D4466" t="str">
            <v>Aplicador impermeabilizacao</v>
          </cell>
          <cell r="E4466" t="str">
            <v>h</v>
          </cell>
          <cell r="F4466">
            <v>0.17</v>
          </cell>
        </row>
        <row r="4467">
          <cell r="B4467" t="str">
            <v>120310</v>
          </cell>
          <cell r="C4467" t="str">
            <v>010104</v>
          </cell>
          <cell r="D4467" t="str">
            <v>Ajudante de aplicador de impermeabilizacao</v>
          </cell>
          <cell r="E4467" t="str">
            <v>h</v>
          </cell>
          <cell r="F4467">
            <v>0.17</v>
          </cell>
        </row>
        <row r="4468">
          <cell r="B4468" t="str">
            <v>120310</v>
          </cell>
          <cell r="C4468" t="str">
            <v>024114</v>
          </cell>
          <cell r="D4468" t="str">
            <v>Manta asfalt.c/ armadura filme polietileno e= 3mm</v>
          </cell>
          <cell r="E4468" t="str">
            <v>m2</v>
          </cell>
          <cell r="F4468">
            <v>1.1499999999999999</v>
          </cell>
        </row>
        <row r="4469">
          <cell r="B4469" t="str">
            <v>120310</v>
          </cell>
          <cell r="C4469" t="str">
            <v>024115</v>
          </cell>
          <cell r="D4469" t="str">
            <v>Adesivo a base asf.e elast.emuls.p/ ader.mantas</v>
          </cell>
          <cell r="E4469" t="str">
            <v>kg</v>
          </cell>
          <cell r="F4469">
            <v>0.3</v>
          </cell>
        </row>
        <row r="4470">
          <cell r="B4470" t="str">
            <v>120310</v>
          </cell>
          <cell r="C4470" t="str">
            <v>028009</v>
          </cell>
          <cell r="D4470" t="str">
            <v>Gas</v>
          </cell>
          <cell r="E4470" t="str">
            <v>kg</v>
          </cell>
          <cell r="F4470">
            <v>0.13</v>
          </cell>
        </row>
        <row r="4471">
          <cell r="B4471" t="str">
            <v>120311</v>
          </cell>
          <cell r="C4471" t="str">
            <v>010101</v>
          </cell>
          <cell r="D4471" t="str">
            <v>Ajudante</v>
          </cell>
          <cell r="E4471" t="str">
            <v>h</v>
          </cell>
          <cell r="F4471">
            <v>0.3</v>
          </cell>
        </row>
        <row r="4472">
          <cell r="B4472" t="str">
            <v>120311</v>
          </cell>
          <cell r="C4472" t="str">
            <v>010103</v>
          </cell>
          <cell r="D4472" t="str">
            <v>Aplicador impermeabilizacao</v>
          </cell>
          <cell r="E4472" t="str">
            <v>h</v>
          </cell>
          <cell r="F4472">
            <v>0.3</v>
          </cell>
        </row>
        <row r="4473">
          <cell r="B4473" t="str">
            <v>120311</v>
          </cell>
          <cell r="C4473" t="str">
            <v>024025</v>
          </cell>
          <cell r="D4473" t="str">
            <v>Tinta primaria</v>
          </cell>
          <cell r="E4473" t="str">
            <v>l</v>
          </cell>
          <cell r="F4473">
            <v>0.4</v>
          </cell>
        </row>
        <row r="4474">
          <cell r="B4474" t="str">
            <v>120311</v>
          </cell>
          <cell r="C4474" t="str">
            <v>024109</v>
          </cell>
          <cell r="D4474" t="str">
            <v>Manta asfaltica polimerica</v>
          </cell>
          <cell r="E4474" t="str">
            <v>m2</v>
          </cell>
          <cell r="F4474">
            <v>1.1499999999999999</v>
          </cell>
        </row>
        <row r="4475">
          <cell r="B4475" t="str">
            <v>120401</v>
          </cell>
          <cell r="C4475" t="str">
            <v>024027</v>
          </cell>
          <cell r="D4475" t="str">
            <v>Veu de poliester</v>
          </cell>
          <cell r="E4475" t="str">
            <v>m2</v>
          </cell>
          <cell r="F4475">
            <v>1</v>
          </cell>
        </row>
        <row r="4476">
          <cell r="B4476" t="str">
            <v>120401</v>
          </cell>
          <cell r="C4476" t="str">
            <v>010139</v>
          </cell>
          <cell r="D4476" t="str">
            <v>Pedreiro</v>
          </cell>
          <cell r="E4476" t="str">
            <v>h</v>
          </cell>
          <cell r="F4476">
            <v>0.6</v>
          </cell>
        </row>
        <row r="4477">
          <cell r="B4477" t="str">
            <v>120401</v>
          </cell>
          <cell r="C4477" t="str">
            <v>020579</v>
          </cell>
          <cell r="D4477" t="str">
            <v>Areia media</v>
          </cell>
          <cell r="E4477" t="str">
            <v>m3</v>
          </cell>
          <cell r="F4477">
            <v>2.5999999999999999E-2</v>
          </cell>
        </row>
        <row r="4478">
          <cell r="B4478" t="str">
            <v>120401</v>
          </cell>
          <cell r="C4478" t="str">
            <v>024008</v>
          </cell>
          <cell r="D4478" t="str">
            <v>Cimento especial impermeabilizante n.1</v>
          </cell>
          <cell r="E4478" t="str">
            <v>kg</v>
          </cell>
          <cell r="F4478">
            <v>2</v>
          </cell>
        </row>
        <row r="4479">
          <cell r="B4479" t="str">
            <v>120401</v>
          </cell>
          <cell r="C4479" t="str">
            <v>024010</v>
          </cell>
          <cell r="D4479" t="str">
            <v>Emulsao adesiva</v>
          </cell>
          <cell r="E4479" t="str">
            <v>kg</v>
          </cell>
          <cell r="F4479">
            <v>0.15</v>
          </cell>
        </row>
        <row r="4480">
          <cell r="B4480" t="str">
            <v>120401</v>
          </cell>
          <cell r="C4480" t="str">
            <v>020508</v>
          </cell>
          <cell r="D4480" t="str">
            <v>Cimento portland</v>
          </cell>
          <cell r="E4480" t="str">
            <v>kg</v>
          </cell>
          <cell r="F4480">
            <v>5.36</v>
          </cell>
        </row>
        <row r="4481">
          <cell r="B4481" t="str">
            <v>120401</v>
          </cell>
          <cell r="C4481" t="str">
            <v>024030</v>
          </cell>
          <cell r="D4481" t="str">
            <v>Membrana acrilica</v>
          </cell>
          <cell r="E4481" t="str">
            <v>kg</v>
          </cell>
          <cell r="F4481">
            <v>1.6</v>
          </cell>
        </row>
        <row r="4482">
          <cell r="B4482" t="str">
            <v>120402</v>
          </cell>
          <cell r="C4482" t="str">
            <v>010139</v>
          </cell>
          <cell r="D4482" t="str">
            <v>Pedreiro</v>
          </cell>
          <cell r="E4482" t="str">
            <v>h</v>
          </cell>
          <cell r="F4482">
            <v>0.75</v>
          </cell>
        </row>
        <row r="4483">
          <cell r="B4483" t="str">
            <v>120402</v>
          </cell>
          <cell r="C4483" t="str">
            <v>010146</v>
          </cell>
          <cell r="D4483" t="str">
            <v>Servente</v>
          </cell>
          <cell r="E4483" t="str">
            <v>h</v>
          </cell>
          <cell r="F4483">
            <v>1.05</v>
          </cell>
        </row>
        <row r="4484">
          <cell r="B4484" t="str">
            <v>120402</v>
          </cell>
          <cell r="C4484" t="str">
            <v>020508</v>
          </cell>
          <cell r="D4484" t="str">
            <v>Cimento portland</v>
          </cell>
          <cell r="E4484" t="str">
            <v>kg</v>
          </cell>
          <cell r="F4484">
            <v>14.58</v>
          </cell>
        </row>
        <row r="4485">
          <cell r="B4485" t="str">
            <v>120402</v>
          </cell>
          <cell r="C4485" t="str">
            <v>020579</v>
          </cell>
          <cell r="D4485" t="str">
            <v>Areia media</v>
          </cell>
          <cell r="E4485" t="str">
            <v>m3</v>
          </cell>
          <cell r="F4485">
            <v>3.6499999999999998E-2</v>
          </cell>
        </row>
        <row r="4486">
          <cell r="B4486" t="str">
            <v>120402</v>
          </cell>
          <cell r="C4486" t="str">
            <v>024015</v>
          </cell>
          <cell r="D4486" t="str">
            <v>Impermeabilizante</v>
          </cell>
          <cell r="E4486" t="str">
            <v>kg</v>
          </cell>
          <cell r="F4486">
            <v>0.6</v>
          </cell>
        </row>
        <row r="4487">
          <cell r="B4487" t="str">
            <v>120501</v>
          </cell>
          <cell r="C4487" t="str">
            <v>024070</v>
          </cell>
          <cell r="D4487" t="str">
            <v>Aditivo hidrofugo</v>
          </cell>
          <cell r="E4487" t="str">
            <v>kg</v>
          </cell>
          <cell r="F4487">
            <v>0.8</v>
          </cell>
        </row>
        <row r="4488">
          <cell r="B4488" t="str">
            <v>120501</v>
          </cell>
          <cell r="C4488" t="str">
            <v>010104</v>
          </cell>
          <cell r="D4488" t="str">
            <v>Ajudante de aplicador de impermeabilizacao</v>
          </cell>
          <cell r="E4488" t="str">
            <v>h</v>
          </cell>
          <cell r="F4488">
            <v>0.85</v>
          </cell>
        </row>
        <row r="4489">
          <cell r="B4489" t="str">
            <v>120501</v>
          </cell>
          <cell r="C4489" t="str">
            <v>010146</v>
          </cell>
          <cell r="D4489" t="str">
            <v>Servente</v>
          </cell>
          <cell r="E4489" t="str">
            <v>h</v>
          </cell>
          <cell r="F4489">
            <v>1.66</v>
          </cell>
        </row>
        <row r="4490">
          <cell r="B4490" t="str">
            <v>120501</v>
          </cell>
          <cell r="C4490" t="str">
            <v>020508</v>
          </cell>
          <cell r="D4490" t="str">
            <v>Cimento portland</v>
          </cell>
          <cell r="E4490" t="str">
            <v>kg</v>
          </cell>
          <cell r="F4490">
            <v>15</v>
          </cell>
        </row>
        <row r="4491">
          <cell r="B4491" t="str">
            <v>120501</v>
          </cell>
          <cell r="C4491" t="str">
            <v>020578</v>
          </cell>
          <cell r="D4491" t="str">
            <v>Areia fina</v>
          </cell>
          <cell r="E4491" t="str">
            <v>m3</v>
          </cell>
          <cell r="F4491">
            <v>0.04</v>
          </cell>
        </row>
        <row r="4492">
          <cell r="B4492" t="str">
            <v>120501</v>
          </cell>
          <cell r="C4492" t="str">
            <v>010103</v>
          </cell>
          <cell r="D4492" t="str">
            <v>Aplicador impermeabilizacao</v>
          </cell>
          <cell r="E4492" t="str">
            <v>h</v>
          </cell>
          <cell r="F4492">
            <v>0.85</v>
          </cell>
        </row>
        <row r="4493">
          <cell r="B4493" t="str">
            <v>120502</v>
          </cell>
          <cell r="C4493" t="str">
            <v>010103</v>
          </cell>
          <cell r="D4493" t="str">
            <v>Aplicador impermeabilizacao</v>
          </cell>
          <cell r="E4493" t="str">
            <v>h</v>
          </cell>
          <cell r="F4493">
            <v>1.1000000000000001</v>
          </cell>
        </row>
        <row r="4494">
          <cell r="B4494" t="str">
            <v>120502</v>
          </cell>
          <cell r="C4494" t="str">
            <v>010104</v>
          </cell>
          <cell r="D4494" t="str">
            <v>Ajudante de aplicador de impermeabilizacao</v>
          </cell>
          <cell r="E4494" t="str">
            <v>h</v>
          </cell>
          <cell r="F4494">
            <v>1.1000000000000001</v>
          </cell>
        </row>
        <row r="4495">
          <cell r="B4495" t="str">
            <v>120502</v>
          </cell>
          <cell r="C4495" t="str">
            <v>010133</v>
          </cell>
          <cell r="D4495" t="str">
            <v>Operador guincho</v>
          </cell>
          <cell r="E4495" t="str">
            <v>h</v>
          </cell>
          <cell r="F4495">
            <v>0.1</v>
          </cell>
        </row>
        <row r="4496">
          <cell r="B4496" t="str">
            <v>120502</v>
          </cell>
          <cell r="C4496" t="str">
            <v>010146</v>
          </cell>
          <cell r="D4496" t="str">
            <v>Servente</v>
          </cell>
          <cell r="E4496" t="str">
            <v>h</v>
          </cell>
          <cell r="F4496">
            <v>2</v>
          </cell>
        </row>
        <row r="4497">
          <cell r="B4497" t="str">
            <v>120502</v>
          </cell>
          <cell r="C4497" t="str">
            <v>020508</v>
          </cell>
          <cell r="D4497" t="str">
            <v>Cimento portland</v>
          </cell>
          <cell r="E4497" t="str">
            <v>kg</v>
          </cell>
          <cell r="F4497">
            <v>18</v>
          </cell>
        </row>
        <row r="4498">
          <cell r="B4498" t="str">
            <v>120502</v>
          </cell>
          <cell r="C4498" t="str">
            <v>020578</v>
          </cell>
          <cell r="D4498" t="str">
            <v>Areia fina</v>
          </cell>
          <cell r="E4498" t="str">
            <v>m3</v>
          </cell>
          <cell r="F4498">
            <v>0.05</v>
          </cell>
        </row>
        <row r="4499">
          <cell r="B4499" t="str">
            <v>120502</v>
          </cell>
          <cell r="C4499" t="str">
            <v>024021</v>
          </cell>
          <cell r="D4499" t="str">
            <v>Meada</v>
          </cell>
          <cell r="E4499" t="str">
            <v>kg</v>
          </cell>
          <cell r="F4499">
            <v>0.1</v>
          </cell>
        </row>
        <row r="4500">
          <cell r="B4500" t="str">
            <v>120502</v>
          </cell>
          <cell r="C4500" t="str">
            <v>024025</v>
          </cell>
          <cell r="D4500" t="str">
            <v>Tinta primaria</v>
          </cell>
          <cell r="E4500" t="str">
            <v>l</v>
          </cell>
          <cell r="F4500">
            <v>0.7</v>
          </cell>
        </row>
        <row r="4501">
          <cell r="B4501" t="str">
            <v>120502</v>
          </cell>
          <cell r="C4501" t="str">
            <v>024032</v>
          </cell>
          <cell r="D4501" t="str">
            <v>Asfalto modificado</v>
          </cell>
          <cell r="E4501" t="str">
            <v>kg</v>
          </cell>
          <cell r="F4501">
            <v>8</v>
          </cell>
        </row>
        <row r="4502">
          <cell r="B4502" t="str">
            <v>120502</v>
          </cell>
          <cell r="C4502" t="str">
            <v>024504</v>
          </cell>
          <cell r="D4502" t="str">
            <v>Manta de fibra de vidro e=5 cm</v>
          </cell>
          <cell r="E4502" t="str">
            <v>m2</v>
          </cell>
          <cell r="F4502">
            <v>1.2</v>
          </cell>
        </row>
        <row r="4503">
          <cell r="B4503" t="str">
            <v>120503</v>
          </cell>
          <cell r="C4503" t="str">
            <v>010139</v>
          </cell>
          <cell r="D4503" t="str">
            <v>Pedreiro</v>
          </cell>
          <cell r="E4503" t="str">
            <v>h</v>
          </cell>
          <cell r="F4503">
            <v>1.35</v>
          </cell>
        </row>
        <row r="4504">
          <cell r="B4504" t="str">
            <v>120503</v>
          </cell>
          <cell r="C4504" t="str">
            <v>010146</v>
          </cell>
          <cell r="D4504" t="str">
            <v>Servente</v>
          </cell>
          <cell r="E4504" t="str">
            <v>h</v>
          </cell>
          <cell r="F4504">
            <v>1.9</v>
          </cell>
        </row>
        <row r="4505">
          <cell r="B4505" t="str">
            <v>120503</v>
          </cell>
          <cell r="C4505" t="str">
            <v>020508</v>
          </cell>
          <cell r="D4505" t="str">
            <v>Cimento portland</v>
          </cell>
          <cell r="E4505" t="str">
            <v>kg</v>
          </cell>
          <cell r="F4505">
            <v>18.29</v>
          </cell>
        </row>
        <row r="4506">
          <cell r="B4506" t="str">
            <v>120503</v>
          </cell>
          <cell r="C4506" t="str">
            <v>020579</v>
          </cell>
          <cell r="D4506" t="str">
            <v>Areia media</v>
          </cell>
          <cell r="E4506" t="str">
            <v>m3</v>
          </cell>
          <cell r="F4506">
            <v>3.2800000000000003E-2</v>
          </cell>
        </row>
        <row r="4507">
          <cell r="B4507" t="str">
            <v>120503</v>
          </cell>
          <cell r="C4507" t="str">
            <v>024015</v>
          </cell>
          <cell r="D4507" t="str">
            <v>Impermeabilizante</v>
          </cell>
          <cell r="E4507" t="str">
            <v>kg</v>
          </cell>
          <cell r="F4507">
            <v>0.5</v>
          </cell>
        </row>
        <row r="4508">
          <cell r="B4508" t="str">
            <v>120503</v>
          </cell>
          <cell r="C4508" t="str">
            <v>024105</v>
          </cell>
          <cell r="D4508" t="str">
            <v>Tinta asfaltica</v>
          </cell>
          <cell r="E4508" t="str">
            <v>kg</v>
          </cell>
          <cell r="F4508">
            <v>0.315</v>
          </cell>
        </row>
        <row r="4509">
          <cell r="B4509" t="str">
            <v>120504</v>
          </cell>
          <cell r="C4509" t="str">
            <v>010139</v>
          </cell>
          <cell r="D4509" t="str">
            <v>Pedreiro</v>
          </cell>
          <cell r="E4509" t="str">
            <v>h</v>
          </cell>
          <cell r="F4509">
            <v>0.05</v>
          </cell>
        </row>
        <row r="4510">
          <cell r="B4510" t="str">
            <v>120504</v>
          </cell>
          <cell r="C4510" t="str">
            <v>020508</v>
          </cell>
          <cell r="D4510" t="str">
            <v>Cimento portland</v>
          </cell>
          <cell r="E4510" t="str">
            <v>kg</v>
          </cell>
          <cell r="F4510">
            <v>0.6</v>
          </cell>
        </row>
        <row r="4511">
          <cell r="B4511" t="str">
            <v>120504</v>
          </cell>
          <cell r="C4511" t="str">
            <v>020579</v>
          </cell>
          <cell r="D4511" t="str">
            <v>Areia media</v>
          </cell>
          <cell r="E4511" t="str">
            <v>m3</v>
          </cell>
          <cell r="F4511">
            <v>4.0000000000000002E-4</v>
          </cell>
        </row>
        <row r="4512">
          <cell r="B4512" t="str">
            <v>120504</v>
          </cell>
          <cell r="C4512" t="str">
            <v>024010</v>
          </cell>
          <cell r="D4512" t="str">
            <v>Emulsao adesiva</v>
          </cell>
          <cell r="E4512" t="str">
            <v>kg</v>
          </cell>
          <cell r="F4512">
            <v>0.1</v>
          </cell>
        </row>
        <row r="4513">
          <cell r="B4513" t="str">
            <v>120505</v>
          </cell>
          <cell r="C4513" t="str">
            <v>010139</v>
          </cell>
          <cell r="D4513" t="str">
            <v>Pedreiro</v>
          </cell>
          <cell r="E4513" t="str">
            <v>h</v>
          </cell>
          <cell r="F4513">
            <v>0.1</v>
          </cell>
        </row>
        <row r="4514">
          <cell r="B4514" t="str">
            <v>120505</v>
          </cell>
          <cell r="C4514" t="str">
            <v>024008</v>
          </cell>
          <cell r="D4514" t="str">
            <v>Cimento especial impermeabilizante n.1</v>
          </cell>
          <cell r="E4514" t="str">
            <v>kg</v>
          </cell>
          <cell r="F4514">
            <v>3</v>
          </cell>
        </row>
        <row r="4515">
          <cell r="B4515" t="str">
            <v>120505</v>
          </cell>
          <cell r="C4515" t="str">
            <v>024010</v>
          </cell>
          <cell r="D4515" t="str">
            <v>Emulsao adesiva</v>
          </cell>
          <cell r="E4515" t="str">
            <v>kg</v>
          </cell>
          <cell r="F4515">
            <v>0.2</v>
          </cell>
        </row>
        <row r="4516">
          <cell r="B4516" t="str">
            <v>120506</v>
          </cell>
          <cell r="C4516" t="str">
            <v>010139</v>
          </cell>
          <cell r="D4516" t="str">
            <v>Pedreiro</v>
          </cell>
          <cell r="E4516" t="str">
            <v>h</v>
          </cell>
          <cell r="F4516">
            <v>0.1</v>
          </cell>
        </row>
        <row r="4517">
          <cell r="B4517" t="str">
            <v>120506</v>
          </cell>
          <cell r="C4517" t="str">
            <v>024008</v>
          </cell>
          <cell r="D4517" t="str">
            <v>Cimento especial impermeabilizante n.1</v>
          </cell>
          <cell r="E4517" t="str">
            <v>kg</v>
          </cell>
          <cell r="F4517">
            <v>4</v>
          </cell>
        </row>
        <row r="4518">
          <cell r="B4518" t="str">
            <v>120506</v>
          </cell>
          <cell r="C4518" t="str">
            <v>024010</v>
          </cell>
          <cell r="D4518" t="str">
            <v>Emulsao adesiva</v>
          </cell>
          <cell r="E4518" t="str">
            <v>kg</v>
          </cell>
          <cell r="F4518">
            <v>0.2</v>
          </cell>
        </row>
        <row r="4519">
          <cell r="B4519" t="str">
            <v>120507</v>
          </cell>
          <cell r="C4519" t="str">
            <v>010139</v>
          </cell>
          <cell r="D4519" t="str">
            <v>Pedreiro</v>
          </cell>
          <cell r="E4519" t="str">
            <v>h</v>
          </cell>
          <cell r="F4519">
            <v>0.25</v>
          </cell>
        </row>
        <row r="4520">
          <cell r="B4520" t="str">
            <v>120507</v>
          </cell>
          <cell r="C4520" t="str">
            <v>020508</v>
          </cell>
          <cell r="D4520" t="str">
            <v>Cimento portland</v>
          </cell>
          <cell r="E4520" t="str">
            <v>kg</v>
          </cell>
          <cell r="F4520">
            <v>7.29</v>
          </cell>
        </row>
        <row r="4521">
          <cell r="B4521" t="str">
            <v>120507</v>
          </cell>
          <cell r="C4521" t="str">
            <v>020579</v>
          </cell>
          <cell r="D4521" t="str">
            <v>Areia media</v>
          </cell>
          <cell r="E4521" t="str">
            <v>m3</v>
          </cell>
          <cell r="F4521">
            <v>1.4E-2</v>
          </cell>
        </row>
        <row r="4522">
          <cell r="B4522" t="str">
            <v>120507</v>
          </cell>
          <cell r="C4522" t="str">
            <v>024010</v>
          </cell>
          <cell r="D4522" t="str">
            <v>Emulsao adesiva</v>
          </cell>
          <cell r="E4522" t="str">
            <v>kg</v>
          </cell>
          <cell r="F4522">
            <v>0.2</v>
          </cell>
        </row>
        <row r="4523">
          <cell r="B4523" t="str">
            <v>120507</v>
          </cell>
          <cell r="C4523" t="str">
            <v>024107</v>
          </cell>
          <cell r="D4523" t="str">
            <v>Impermeabilizante estrutural</v>
          </cell>
          <cell r="E4523" t="str">
            <v>kg</v>
          </cell>
          <cell r="F4523">
            <v>3</v>
          </cell>
        </row>
        <row r="4524">
          <cell r="B4524" t="str">
            <v>120507</v>
          </cell>
          <cell r="C4524" t="str">
            <v>024108</v>
          </cell>
          <cell r="D4524" t="str">
            <v>Membrana elastica</v>
          </cell>
          <cell r="E4524" t="str">
            <v>kg</v>
          </cell>
          <cell r="F4524">
            <v>1.5</v>
          </cell>
        </row>
        <row r="4525">
          <cell r="B4525" t="str">
            <v>120508</v>
          </cell>
          <cell r="C4525" t="str">
            <v>010101</v>
          </cell>
          <cell r="D4525" t="str">
            <v>Ajudante</v>
          </cell>
          <cell r="E4525" t="str">
            <v>h</v>
          </cell>
          <cell r="F4525">
            <v>0.3</v>
          </cell>
        </row>
        <row r="4526">
          <cell r="B4526" t="str">
            <v>120508</v>
          </cell>
          <cell r="C4526" t="str">
            <v>010103</v>
          </cell>
          <cell r="D4526" t="str">
            <v>Aplicador impermeabilizacao</v>
          </cell>
          <cell r="E4526" t="str">
            <v>h</v>
          </cell>
          <cell r="F4526">
            <v>0.3</v>
          </cell>
        </row>
        <row r="4527">
          <cell r="B4527" t="str">
            <v>120508</v>
          </cell>
          <cell r="C4527" t="str">
            <v>024114</v>
          </cell>
          <cell r="D4527" t="str">
            <v>Manta asfalt.c/ armadura filme polietileno e= 3mm</v>
          </cell>
          <cell r="E4527" t="str">
            <v>m2</v>
          </cell>
          <cell r="F4527">
            <v>1.1499999999999999</v>
          </cell>
        </row>
        <row r="4528">
          <cell r="B4528" t="str">
            <v>120508</v>
          </cell>
          <cell r="C4528" t="str">
            <v>024115</v>
          </cell>
          <cell r="D4528" t="str">
            <v>Adesivo a base asf.e elast.emuls.p/ ader.mantas</v>
          </cell>
          <cell r="E4528" t="str">
            <v>kg</v>
          </cell>
          <cell r="F4528">
            <v>0.3</v>
          </cell>
        </row>
        <row r="4529">
          <cell r="B4529" t="str">
            <v>120508</v>
          </cell>
          <cell r="C4529" t="str">
            <v>028009</v>
          </cell>
          <cell r="D4529" t="str">
            <v>Gas</v>
          </cell>
          <cell r="E4529" t="str">
            <v>kg</v>
          </cell>
          <cell r="F4529">
            <v>0.13</v>
          </cell>
        </row>
        <row r="4530">
          <cell r="B4530" t="str">
            <v>120602</v>
          </cell>
          <cell r="C4530" t="str">
            <v>010139</v>
          </cell>
          <cell r="D4530" t="str">
            <v>Pedreiro</v>
          </cell>
          <cell r="E4530" t="str">
            <v>h</v>
          </cell>
          <cell r="F4530">
            <v>0.43</v>
          </cell>
        </row>
        <row r="4531">
          <cell r="B4531" t="str">
            <v>120602</v>
          </cell>
          <cell r="C4531" t="str">
            <v>010146</v>
          </cell>
          <cell r="D4531" t="str">
            <v>Servente</v>
          </cell>
          <cell r="E4531" t="str">
            <v>h</v>
          </cell>
          <cell r="F4531">
            <v>1.46</v>
          </cell>
        </row>
        <row r="4532">
          <cell r="B4532" t="str">
            <v>120602</v>
          </cell>
          <cell r="C4532" t="str">
            <v>020508</v>
          </cell>
          <cell r="D4532" t="str">
            <v>Cimento portland</v>
          </cell>
          <cell r="E4532" t="str">
            <v>kg</v>
          </cell>
          <cell r="F4532">
            <v>29.16</v>
          </cell>
        </row>
        <row r="4533">
          <cell r="B4533" t="str">
            <v>120602</v>
          </cell>
          <cell r="C4533" t="str">
            <v>020579</v>
          </cell>
          <cell r="D4533" t="str">
            <v>Areia media</v>
          </cell>
          <cell r="E4533" t="str">
            <v>m3</v>
          </cell>
          <cell r="F4533">
            <v>7.2999999999999995E-2</v>
          </cell>
        </row>
        <row r="4534">
          <cell r="B4534" t="str">
            <v>120606</v>
          </cell>
          <cell r="C4534" t="str">
            <v>010139</v>
          </cell>
          <cell r="D4534" t="str">
            <v>Pedreiro</v>
          </cell>
          <cell r="E4534" t="str">
            <v>h</v>
          </cell>
          <cell r="F4534">
            <v>0.1</v>
          </cell>
        </row>
        <row r="4535">
          <cell r="B4535" t="str">
            <v>120606</v>
          </cell>
          <cell r="C4535" t="str">
            <v>024008</v>
          </cell>
          <cell r="D4535" t="str">
            <v>Cimento especial impermeabilizante n.1</v>
          </cell>
          <cell r="E4535" t="str">
            <v>kg</v>
          </cell>
          <cell r="F4535">
            <v>2</v>
          </cell>
        </row>
        <row r="4536">
          <cell r="B4536" t="str">
            <v>120606</v>
          </cell>
          <cell r="C4536" t="str">
            <v>024010</v>
          </cell>
          <cell r="D4536" t="str">
            <v>Emulsao adesiva</v>
          </cell>
          <cell r="E4536" t="str">
            <v>kg</v>
          </cell>
          <cell r="F4536">
            <v>0.15</v>
          </cell>
        </row>
        <row r="4537">
          <cell r="B4537" t="str">
            <v>130101</v>
          </cell>
          <cell r="C4537" t="str">
            <v>010103</v>
          </cell>
          <cell r="D4537" t="str">
            <v>Aplicador impermeabilizacao</v>
          </cell>
          <cell r="E4537" t="str">
            <v>h</v>
          </cell>
          <cell r="F4537">
            <v>0.4</v>
          </cell>
        </row>
        <row r="4538">
          <cell r="B4538" t="str">
            <v>130101</v>
          </cell>
          <cell r="C4538" t="str">
            <v>010133</v>
          </cell>
          <cell r="D4538" t="str">
            <v>Operador guincho</v>
          </cell>
          <cell r="E4538" t="str">
            <v>h</v>
          </cell>
          <cell r="F4538">
            <v>0.2</v>
          </cell>
        </row>
        <row r="4539">
          <cell r="B4539" t="str">
            <v>130101</v>
          </cell>
          <cell r="C4539" t="str">
            <v>010146</v>
          </cell>
          <cell r="D4539" t="str">
            <v>Servente</v>
          </cell>
          <cell r="E4539" t="str">
            <v>h</v>
          </cell>
          <cell r="F4539">
            <v>0.8</v>
          </cell>
        </row>
        <row r="4540">
          <cell r="B4540" t="str">
            <v>130101</v>
          </cell>
          <cell r="C4540" t="str">
            <v>020508</v>
          </cell>
          <cell r="D4540" t="str">
            <v>Cimento portland</v>
          </cell>
          <cell r="E4540" t="str">
            <v>kg</v>
          </cell>
          <cell r="F4540">
            <v>25</v>
          </cell>
        </row>
        <row r="4541">
          <cell r="B4541" t="str">
            <v>130101</v>
          </cell>
          <cell r="C4541" t="str">
            <v>020579</v>
          </cell>
          <cell r="D4541" t="str">
            <v>Areia media</v>
          </cell>
          <cell r="E4541" t="str">
            <v>m3</v>
          </cell>
          <cell r="F4541">
            <v>7.0000000000000007E-2</v>
          </cell>
        </row>
        <row r="4542">
          <cell r="B4542" t="str">
            <v>130101</v>
          </cell>
          <cell r="C4542" t="str">
            <v>024502</v>
          </cell>
          <cell r="D4542" t="str">
            <v>Argila expandida</v>
          </cell>
          <cell r="E4542" t="str">
            <v>m3</v>
          </cell>
          <cell r="F4542">
            <v>0.2</v>
          </cell>
        </row>
        <row r="4543">
          <cell r="B4543" t="str">
            <v>130102</v>
          </cell>
          <cell r="C4543" t="str">
            <v>010101</v>
          </cell>
          <cell r="D4543" t="str">
            <v>Ajudante</v>
          </cell>
          <cell r="E4543" t="str">
            <v>h</v>
          </cell>
          <cell r="F4543">
            <v>0.2</v>
          </cell>
        </row>
        <row r="4544">
          <cell r="B4544" t="str">
            <v>130102</v>
          </cell>
          <cell r="C4544" t="str">
            <v>010133</v>
          </cell>
          <cell r="D4544" t="str">
            <v>Operador guincho</v>
          </cell>
          <cell r="E4544" t="str">
            <v>h</v>
          </cell>
          <cell r="F4544">
            <v>0.1</v>
          </cell>
        </row>
        <row r="4545">
          <cell r="B4545" t="str">
            <v>130102</v>
          </cell>
          <cell r="C4545" t="str">
            <v>010146</v>
          </cell>
          <cell r="D4545" t="str">
            <v>Servente</v>
          </cell>
          <cell r="E4545" t="str">
            <v>h</v>
          </cell>
          <cell r="F4545">
            <v>0.5</v>
          </cell>
        </row>
        <row r="4546">
          <cell r="B4546" t="str">
            <v>130102</v>
          </cell>
          <cell r="C4546" t="str">
            <v>020518</v>
          </cell>
          <cell r="D4546" t="str">
            <v>Brita 2</v>
          </cell>
          <cell r="E4546" t="str">
            <v>m3</v>
          </cell>
          <cell r="F4546">
            <v>0.25</v>
          </cell>
        </row>
        <row r="4547">
          <cell r="B4547" t="str">
            <v>130103</v>
          </cell>
          <cell r="C4547" t="str">
            <v>010101</v>
          </cell>
          <cell r="D4547" t="str">
            <v>Ajudante</v>
          </cell>
          <cell r="E4547" t="str">
            <v>h</v>
          </cell>
          <cell r="F4547">
            <v>0.5</v>
          </cell>
        </row>
        <row r="4548">
          <cell r="B4548" t="str">
            <v>130103</v>
          </cell>
          <cell r="C4548" t="str">
            <v>010133</v>
          </cell>
          <cell r="D4548" t="str">
            <v>Operador guincho</v>
          </cell>
          <cell r="E4548" t="str">
            <v>h</v>
          </cell>
          <cell r="F4548">
            <v>0.1</v>
          </cell>
        </row>
        <row r="4549">
          <cell r="B4549" t="str">
            <v>130103</v>
          </cell>
          <cell r="C4549" t="str">
            <v>010139</v>
          </cell>
          <cell r="D4549" t="str">
            <v>Pedreiro</v>
          </cell>
          <cell r="E4549" t="str">
            <v>h</v>
          </cell>
          <cell r="F4549">
            <v>0.5</v>
          </cell>
        </row>
        <row r="4550">
          <cell r="B4550" t="str">
            <v>130103</v>
          </cell>
          <cell r="C4550" t="str">
            <v>010146</v>
          </cell>
          <cell r="D4550" t="str">
            <v>Servente</v>
          </cell>
          <cell r="E4550" t="str">
            <v>h</v>
          </cell>
          <cell r="F4550">
            <v>0.5</v>
          </cell>
        </row>
        <row r="4551">
          <cell r="B4551" t="str">
            <v>130103</v>
          </cell>
          <cell r="C4551" t="str">
            <v>020508</v>
          </cell>
          <cell r="D4551" t="str">
            <v>Cimento portland</v>
          </cell>
          <cell r="E4551" t="str">
            <v>kg</v>
          </cell>
          <cell r="F4551">
            <v>7</v>
          </cell>
        </row>
        <row r="4552">
          <cell r="B4552" t="str">
            <v>130103</v>
          </cell>
          <cell r="C4552" t="str">
            <v>020579</v>
          </cell>
          <cell r="D4552" t="str">
            <v>Areia media</v>
          </cell>
          <cell r="E4552" t="str">
            <v>m3</v>
          </cell>
          <cell r="F4552">
            <v>0.03</v>
          </cell>
        </row>
        <row r="4553">
          <cell r="B4553" t="str">
            <v>130103</v>
          </cell>
          <cell r="C4553" t="str">
            <v>022515</v>
          </cell>
          <cell r="D4553" t="str">
            <v>Tijolo comum</v>
          </cell>
          <cell r="E4553" t="str">
            <v>un</v>
          </cell>
          <cell r="F4553">
            <v>30</v>
          </cell>
        </row>
        <row r="4554">
          <cell r="B4554" t="str">
            <v>130103</v>
          </cell>
          <cell r="C4554" t="str">
            <v>036502</v>
          </cell>
          <cell r="D4554" t="str">
            <v>Lajota pre-moldada de concreto</v>
          </cell>
          <cell r="E4554" t="str">
            <v>m2</v>
          </cell>
          <cell r="F4554">
            <v>1</v>
          </cell>
        </row>
        <row r="4555">
          <cell r="B4555" t="str">
            <v>130104</v>
          </cell>
          <cell r="C4555" t="str">
            <v>010101</v>
          </cell>
          <cell r="D4555" t="str">
            <v>Ajudante</v>
          </cell>
          <cell r="E4555" t="str">
            <v>h</v>
          </cell>
          <cell r="F4555">
            <v>0.2</v>
          </cell>
        </row>
        <row r="4556">
          <cell r="B4556" t="str">
            <v>130104</v>
          </cell>
          <cell r="C4556" t="str">
            <v>010133</v>
          </cell>
          <cell r="D4556" t="str">
            <v>Operador guincho</v>
          </cell>
          <cell r="E4556" t="str">
            <v>h</v>
          </cell>
          <cell r="F4556">
            <v>0.2</v>
          </cell>
        </row>
        <row r="4557">
          <cell r="B4557" t="str">
            <v>130104</v>
          </cell>
          <cell r="C4557" t="str">
            <v>010146</v>
          </cell>
          <cell r="D4557" t="str">
            <v>Servente</v>
          </cell>
          <cell r="E4557" t="str">
            <v>h</v>
          </cell>
          <cell r="F4557">
            <v>0.1</v>
          </cell>
        </row>
        <row r="4558">
          <cell r="B4558" t="str">
            <v>130104</v>
          </cell>
          <cell r="C4558" t="str">
            <v>020589</v>
          </cell>
          <cell r="D4558" t="str">
            <v>Dolomita magnesiana britada</v>
          </cell>
          <cell r="E4558" t="str">
            <v>m3</v>
          </cell>
          <cell r="F4558">
            <v>0.1</v>
          </cell>
        </row>
        <row r="4559">
          <cell r="B4559" t="str">
            <v>130105</v>
          </cell>
          <cell r="C4559" t="str">
            <v>010101</v>
          </cell>
          <cell r="D4559" t="str">
            <v>Ajudante</v>
          </cell>
          <cell r="E4559" t="str">
            <v>h</v>
          </cell>
          <cell r="F4559">
            <v>0.1</v>
          </cell>
        </row>
        <row r="4560">
          <cell r="B4560" t="str">
            <v>130105</v>
          </cell>
          <cell r="C4560" t="str">
            <v>010133</v>
          </cell>
          <cell r="D4560" t="str">
            <v>Operador guincho</v>
          </cell>
          <cell r="E4560" t="str">
            <v>h</v>
          </cell>
          <cell r="F4560">
            <v>0.05</v>
          </cell>
        </row>
        <row r="4561">
          <cell r="B4561" t="str">
            <v>130105</v>
          </cell>
          <cell r="C4561" t="str">
            <v>010146</v>
          </cell>
          <cell r="D4561" t="str">
            <v>Servente</v>
          </cell>
          <cell r="E4561" t="str">
            <v>h</v>
          </cell>
          <cell r="F4561">
            <v>0.1</v>
          </cell>
        </row>
        <row r="4562">
          <cell r="B4562" t="str">
            <v>130105</v>
          </cell>
          <cell r="C4562" t="str">
            <v>024003</v>
          </cell>
          <cell r="D4562" t="str">
            <v>Adesivo hidro-asfaltico</v>
          </cell>
          <cell r="E4562" t="str">
            <v>kg</v>
          </cell>
          <cell r="F4562">
            <v>0.8</v>
          </cell>
        </row>
        <row r="4563">
          <cell r="B4563" t="str">
            <v>130105</v>
          </cell>
          <cell r="C4563" t="str">
            <v>024512</v>
          </cell>
          <cell r="D4563" t="str">
            <v>Espuma de poliuretano</v>
          </cell>
          <cell r="E4563" t="str">
            <v>m3</v>
          </cell>
          <cell r="F4563">
            <v>0.05</v>
          </cell>
        </row>
        <row r="4564">
          <cell r="B4564" t="str">
            <v>130106</v>
          </cell>
          <cell r="C4564" t="str">
            <v>010101</v>
          </cell>
          <cell r="D4564" t="str">
            <v>Ajudante</v>
          </cell>
          <cell r="E4564" t="str">
            <v>h</v>
          </cell>
          <cell r="F4564">
            <v>0.1</v>
          </cell>
        </row>
        <row r="4565">
          <cell r="B4565" t="str">
            <v>130106</v>
          </cell>
          <cell r="C4565" t="str">
            <v>010133</v>
          </cell>
          <cell r="D4565" t="str">
            <v>Operador guincho</v>
          </cell>
          <cell r="E4565" t="str">
            <v>h</v>
          </cell>
          <cell r="F4565">
            <v>0.05</v>
          </cell>
        </row>
        <row r="4566">
          <cell r="B4566" t="str">
            <v>130106</v>
          </cell>
          <cell r="C4566" t="str">
            <v>010146</v>
          </cell>
          <cell r="D4566" t="str">
            <v>Servente</v>
          </cell>
          <cell r="E4566" t="str">
            <v>h</v>
          </cell>
          <cell r="F4566">
            <v>0.1</v>
          </cell>
        </row>
        <row r="4567">
          <cell r="B4567" t="str">
            <v>130106</v>
          </cell>
          <cell r="C4567" t="str">
            <v>024003</v>
          </cell>
          <cell r="D4567" t="str">
            <v>Adesivo hidro-asfaltico</v>
          </cell>
          <cell r="E4567" t="str">
            <v>kg</v>
          </cell>
          <cell r="F4567">
            <v>0.8</v>
          </cell>
        </row>
        <row r="4568">
          <cell r="B4568" t="str">
            <v>130106</v>
          </cell>
          <cell r="C4568" t="str">
            <v>024509</v>
          </cell>
          <cell r="D4568" t="str">
            <v>Poliestireno expandido de 5cm</v>
          </cell>
          <cell r="E4568" t="str">
            <v>m2</v>
          </cell>
          <cell r="F4568">
            <v>1.05</v>
          </cell>
        </row>
        <row r="4569">
          <cell r="B4569" t="str">
            <v>130109</v>
          </cell>
          <cell r="C4569" t="str">
            <v>010101</v>
          </cell>
          <cell r="D4569" t="str">
            <v>Ajudante</v>
          </cell>
          <cell r="E4569" t="str">
            <v>h</v>
          </cell>
          <cell r="F4569">
            <v>0.3</v>
          </cell>
        </row>
        <row r="4570">
          <cell r="B4570" t="str">
            <v>130109</v>
          </cell>
          <cell r="C4570" t="str">
            <v>010133</v>
          </cell>
          <cell r="D4570" t="str">
            <v>Operador guincho</v>
          </cell>
          <cell r="E4570" t="str">
            <v>h</v>
          </cell>
          <cell r="F4570">
            <v>1</v>
          </cell>
        </row>
        <row r="4571">
          <cell r="B4571" t="str">
            <v>130109</v>
          </cell>
          <cell r="C4571" t="str">
            <v>010139</v>
          </cell>
          <cell r="D4571" t="str">
            <v>Pedreiro</v>
          </cell>
          <cell r="E4571" t="str">
            <v>h</v>
          </cell>
          <cell r="F4571">
            <v>0.5</v>
          </cell>
        </row>
        <row r="4572">
          <cell r="B4572" t="str">
            <v>130109</v>
          </cell>
          <cell r="C4572" t="str">
            <v>010146</v>
          </cell>
          <cell r="D4572" t="str">
            <v>Servente</v>
          </cell>
          <cell r="E4572" t="str">
            <v>h</v>
          </cell>
          <cell r="F4572">
            <v>0.2</v>
          </cell>
        </row>
        <row r="4573">
          <cell r="B4573" t="str">
            <v>130109</v>
          </cell>
          <cell r="C4573" t="str">
            <v>020508</v>
          </cell>
          <cell r="D4573" t="str">
            <v>Cimento portland</v>
          </cell>
          <cell r="E4573" t="str">
            <v>kg</v>
          </cell>
          <cell r="F4573">
            <v>67.5</v>
          </cell>
        </row>
        <row r="4574">
          <cell r="B4574" t="str">
            <v>130109</v>
          </cell>
          <cell r="C4574" t="str">
            <v>020579</v>
          </cell>
          <cell r="D4574" t="str">
            <v>Areia media</v>
          </cell>
          <cell r="E4574" t="str">
            <v>m3</v>
          </cell>
          <cell r="F4574">
            <v>0.09</v>
          </cell>
        </row>
        <row r="4575">
          <cell r="B4575" t="str">
            <v>130109</v>
          </cell>
          <cell r="C4575" t="str">
            <v>024510</v>
          </cell>
          <cell r="D4575" t="str">
            <v>Vermiculita expandida</v>
          </cell>
          <cell r="E4575" t="str">
            <v>m3</v>
          </cell>
          <cell r="F4575">
            <v>0.19500000000000001</v>
          </cell>
        </row>
        <row r="4576">
          <cell r="B4576" t="str">
            <v>130110</v>
          </cell>
          <cell r="C4576" t="str">
            <v>010139</v>
          </cell>
          <cell r="D4576" t="str">
            <v>Pedreiro</v>
          </cell>
          <cell r="E4576" t="str">
            <v>h</v>
          </cell>
          <cell r="F4576">
            <v>1.2</v>
          </cell>
        </row>
        <row r="4577">
          <cell r="B4577" t="str">
            <v>130110</v>
          </cell>
          <cell r="C4577" t="str">
            <v>010146</v>
          </cell>
          <cell r="D4577" t="str">
            <v>Servente</v>
          </cell>
          <cell r="E4577" t="str">
            <v>h</v>
          </cell>
          <cell r="F4577">
            <v>1.3</v>
          </cell>
        </row>
        <row r="4578">
          <cell r="B4578" t="str">
            <v>130110</v>
          </cell>
          <cell r="C4578" t="str">
            <v>020508</v>
          </cell>
          <cell r="D4578" t="str">
            <v>Cimento portland</v>
          </cell>
          <cell r="E4578" t="str">
            <v>kg</v>
          </cell>
          <cell r="F4578">
            <v>19</v>
          </cell>
        </row>
        <row r="4579">
          <cell r="B4579" t="str">
            <v>130110</v>
          </cell>
          <cell r="C4579" t="str">
            <v>020579</v>
          </cell>
          <cell r="D4579" t="str">
            <v>Areia media</v>
          </cell>
          <cell r="E4579" t="str">
            <v>m3</v>
          </cell>
          <cell r="F4579">
            <v>1.2500000000000001E-2</v>
          </cell>
        </row>
        <row r="4580">
          <cell r="B4580" t="str">
            <v>130110</v>
          </cell>
          <cell r="C4580" t="str">
            <v>024501</v>
          </cell>
          <cell r="D4580" t="str">
            <v>Placa de concreto celular 5cm</v>
          </cell>
          <cell r="E4580" t="str">
            <v>m2</v>
          </cell>
          <cell r="F4580">
            <v>1.05</v>
          </cell>
        </row>
        <row r="4581">
          <cell r="B4581" t="str">
            <v>130111</v>
          </cell>
          <cell r="C4581" t="str">
            <v>010103</v>
          </cell>
          <cell r="D4581" t="str">
            <v>Aplicador impermeabilizacao</v>
          </cell>
          <cell r="E4581" t="str">
            <v>h</v>
          </cell>
          <cell r="F4581">
            <v>0.05</v>
          </cell>
        </row>
        <row r="4582">
          <cell r="B4582" t="str">
            <v>130111</v>
          </cell>
          <cell r="C4582" t="str">
            <v>010104</v>
          </cell>
          <cell r="D4582" t="str">
            <v>Ajudante de aplicador de impermeabilizacao</v>
          </cell>
          <cell r="E4582" t="str">
            <v>h</v>
          </cell>
          <cell r="F4582">
            <v>0.05</v>
          </cell>
        </row>
        <row r="4583">
          <cell r="B4583" t="str">
            <v>130111</v>
          </cell>
          <cell r="C4583" t="str">
            <v>024504</v>
          </cell>
          <cell r="D4583" t="str">
            <v>Manta de fibra de vidro e=5 cm</v>
          </cell>
          <cell r="E4583" t="str">
            <v>m2</v>
          </cell>
          <cell r="F4583">
            <v>1.02</v>
          </cell>
        </row>
        <row r="4584">
          <cell r="B4584" t="str">
            <v>130112</v>
          </cell>
          <cell r="C4584" t="str">
            <v>010103</v>
          </cell>
          <cell r="D4584" t="str">
            <v>Aplicador impermeabilizacao</v>
          </cell>
          <cell r="E4584" t="str">
            <v>h</v>
          </cell>
          <cell r="F4584">
            <v>0.3</v>
          </cell>
        </row>
        <row r="4585">
          <cell r="B4585" t="str">
            <v>130112</v>
          </cell>
          <cell r="C4585" t="str">
            <v>010104</v>
          </cell>
          <cell r="D4585" t="str">
            <v>Ajudante de aplicador de impermeabilizacao</v>
          </cell>
          <cell r="E4585" t="str">
            <v>h</v>
          </cell>
          <cell r="F4585">
            <v>0.3</v>
          </cell>
        </row>
        <row r="4586">
          <cell r="B4586" t="str">
            <v>130112</v>
          </cell>
          <cell r="C4586" t="str">
            <v>010146</v>
          </cell>
          <cell r="D4586" t="str">
            <v>Servente</v>
          </cell>
          <cell r="E4586" t="str">
            <v>h</v>
          </cell>
          <cell r="F4586">
            <v>0.3</v>
          </cell>
        </row>
        <row r="4587">
          <cell r="B4587" t="str">
            <v>130112</v>
          </cell>
          <cell r="C4587" t="str">
            <v>024006</v>
          </cell>
          <cell r="D4587" t="str">
            <v>Asfalto oxidado tipo 'i'</v>
          </cell>
          <cell r="E4587" t="str">
            <v>kg</v>
          </cell>
          <cell r="F4587">
            <v>5</v>
          </cell>
        </row>
        <row r="4588">
          <cell r="B4588" t="str">
            <v>130112</v>
          </cell>
          <cell r="C4588" t="str">
            <v>024506</v>
          </cell>
          <cell r="D4588" t="str">
            <v>Painel rigido de la de vidro e=2,5 cm</v>
          </cell>
          <cell r="E4588" t="str">
            <v>m2</v>
          </cell>
          <cell r="F4588">
            <v>1.02</v>
          </cell>
        </row>
        <row r="4589">
          <cell r="B4589" t="str">
            <v>130201</v>
          </cell>
          <cell r="C4589" t="str">
            <v>010101</v>
          </cell>
          <cell r="D4589" t="str">
            <v>Ajudante</v>
          </cell>
          <cell r="E4589" t="str">
            <v>h</v>
          </cell>
          <cell r="F4589">
            <v>0.3</v>
          </cell>
        </row>
        <row r="4590">
          <cell r="B4590" t="str">
            <v>130201</v>
          </cell>
          <cell r="C4590" t="str">
            <v>010105</v>
          </cell>
          <cell r="D4590" t="str">
            <v>Aplicador revestimento</v>
          </cell>
          <cell r="E4590" t="str">
            <v>h</v>
          </cell>
          <cell r="F4590">
            <v>0.3</v>
          </cell>
        </row>
        <row r="4591">
          <cell r="B4591" t="str">
            <v>130201</v>
          </cell>
          <cell r="C4591" t="str">
            <v>024508</v>
          </cell>
          <cell r="D4591" t="str">
            <v>Painel flexivel de la de vidro e=50 mm</v>
          </cell>
          <cell r="E4591" t="str">
            <v>m2</v>
          </cell>
          <cell r="F4591">
            <v>1.02</v>
          </cell>
        </row>
        <row r="4592">
          <cell r="B4592" t="str">
            <v>130201</v>
          </cell>
          <cell r="C4592" t="str">
            <v>026548</v>
          </cell>
          <cell r="D4592" t="str">
            <v>Bucha plastica com parafuso - 8mm</v>
          </cell>
          <cell r="E4592" t="str">
            <v>un</v>
          </cell>
          <cell r="F4592">
            <v>5</v>
          </cell>
        </row>
        <row r="4593">
          <cell r="B4593" t="str">
            <v>130201</v>
          </cell>
          <cell r="C4593" t="str">
            <v>027005</v>
          </cell>
          <cell r="D4593" t="str">
            <v>Arame galvanizado n.16 bwg</v>
          </cell>
          <cell r="E4593" t="str">
            <v>kg</v>
          </cell>
          <cell r="F4593">
            <v>0.05</v>
          </cell>
        </row>
        <row r="4594">
          <cell r="B4594" t="str">
            <v>130201</v>
          </cell>
          <cell r="C4594" t="str">
            <v>028003</v>
          </cell>
          <cell r="D4594" t="str">
            <v>Tela de metal deploye de 3/4'</v>
          </cell>
          <cell r="E4594" t="str">
            <v>m2</v>
          </cell>
          <cell r="F4594">
            <v>1.02</v>
          </cell>
        </row>
        <row r="4595">
          <cell r="B4595" t="str">
            <v>130202</v>
          </cell>
          <cell r="C4595" t="str">
            <v>010101</v>
          </cell>
          <cell r="D4595" t="str">
            <v>Ajudante</v>
          </cell>
          <cell r="E4595" t="str">
            <v>h</v>
          </cell>
          <cell r="F4595">
            <v>0.15</v>
          </cell>
        </row>
        <row r="4596">
          <cell r="B4596" t="str">
            <v>130202</v>
          </cell>
          <cell r="C4596" t="str">
            <v>010105</v>
          </cell>
          <cell r="D4596" t="str">
            <v>Aplicador revestimento</v>
          </cell>
          <cell r="E4596" t="str">
            <v>h</v>
          </cell>
          <cell r="F4596">
            <v>0.15</v>
          </cell>
        </row>
        <row r="4597">
          <cell r="B4597" t="str">
            <v>130202</v>
          </cell>
          <cell r="C4597" t="str">
            <v>024003</v>
          </cell>
          <cell r="D4597" t="str">
            <v>Adesivo hidro-asfaltico</v>
          </cell>
          <cell r="E4597" t="str">
            <v>kg</v>
          </cell>
          <cell r="F4597">
            <v>0.8</v>
          </cell>
        </row>
        <row r="4598">
          <cell r="B4598" t="str">
            <v>130202</v>
          </cell>
          <cell r="C4598" t="str">
            <v>024508</v>
          </cell>
          <cell r="D4598" t="str">
            <v>Painel flexivel de la de vidro e=50 mm</v>
          </cell>
          <cell r="E4598" t="str">
            <v>m2</v>
          </cell>
          <cell r="F4598">
            <v>1.02</v>
          </cell>
        </row>
        <row r="4599">
          <cell r="B4599" t="str">
            <v>140101</v>
          </cell>
          <cell r="C4599" t="str">
            <v>010139</v>
          </cell>
          <cell r="D4599" t="str">
            <v>Pedreiro</v>
          </cell>
          <cell r="E4599" t="str">
            <v>h</v>
          </cell>
          <cell r="F4599">
            <v>0.25</v>
          </cell>
        </row>
        <row r="4600">
          <cell r="B4600" t="str">
            <v>140101</v>
          </cell>
          <cell r="C4600" t="str">
            <v>010146</v>
          </cell>
          <cell r="D4600" t="str">
            <v>Servente</v>
          </cell>
          <cell r="E4600" t="str">
            <v>h</v>
          </cell>
          <cell r="F4600">
            <v>0.31</v>
          </cell>
        </row>
        <row r="4601">
          <cell r="B4601" t="str">
            <v>140101</v>
          </cell>
          <cell r="C4601" t="str">
            <v>020508</v>
          </cell>
          <cell r="D4601" t="str">
            <v>Cimento portland</v>
          </cell>
          <cell r="E4601" t="str">
            <v>kg</v>
          </cell>
          <cell r="F4601">
            <v>2.92</v>
          </cell>
        </row>
        <row r="4602">
          <cell r="B4602" t="str">
            <v>140101</v>
          </cell>
          <cell r="C4602" t="str">
            <v>020579</v>
          </cell>
          <cell r="D4602" t="str">
            <v>Areia media</v>
          </cell>
          <cell r="E4602" t="str">
            <v>m3</v>
          </cell>
          <cell r="F4602">
            <v>7.1999999999999998E-3</v>
          </cell>
        </row>
        <row r="4603">
          <cell r="B4603" t="str">
            <v>140102</v>
          </cell>
          <cell r="C4603" t="str">
            <v>010139</v>
          </cell>
          <cell r="D4603" t="str">
            <v>Pedreiro</v>
          </cell>
          <cell r="E4603" t="str">
            <v>h</v>
          </cell>
          <cell r="F4603">
            <v>0.15</v>
          </cell>
        </row>
        <row r="4604">
          <cell r="B4604" t="str">
            <v>140102</v>
          </cell>
          <cell r="C4604" t="str">
            <v>010146</v>
          </cell>
          <cell r="D4604" t="str">
            <v>Servente</v>
          </cell>
          <cell r="E4604" t="str">
            <v>h</v>
          </cell>
          <cell r="F4604">
            <v>0.16</v>
          </cell>
        </row>
        <row r="4605">
          <cell r="B4605" t="str">
            <v>140102</v>
          </cell>
          <cell r="C4605" t="str">
            <v>020510</v>
          </cell>
          <cell r="D4605" t="str">
            <v>Cimento colante em po</v>
          </cell>
          <cell r="E4605" t="str">
            <v>kg</v>
          </cell>
          <cell r="F4605">
            <v>3.36</v>
          </cell>
        </row>
        <row r="4606">
          <cell r="B4606" t="str">
            <v>140201</v>
          </cell>
          <cell r="C4606" t="str">
            <v>010139</v>
          </cell>
          <cell r="D4606" t="str">
            <v>Pedreiro</v>
          </cell>
          <cell r="E4606" t="str">
            <v>h</v>
          </cell>
          <cell r="F4606">
            <v>0.7</v>
          </cell>
        </row>
        <row r="4607">
          <cell r="B4607" t="str">
            <v>140201</v>
          </cell>
          <cell r="C4607" t="str">
            <v>010146</v>
          </cell>
          <cell r="D4607" t="str">
            <v>Servente</v>
          </cell>
          <cell r="E4607" t="str">
            <v>h</v>
          </cell>
          <cell r="F4607">
            <v>0.96</v>
          </cell>
        </row>
        <row r="4608">
          <cell r="B4608" t="str">
            <v>140201</v>
          </cell>
          <cell r="C4608" t="str">
            <v>020506</v>
          </cell>
          <cell r="D4608" t="str">
            <v>Cal virgem em po</v>
          </cell>
          <cell r="E4608" t="str">
            <v>kg</v>
          </cell>
          <cell r="F4608">
            <v>2.2400000000000002</v>
          </cell>
        </row>
        <row r="4609">
          <cell r="B4609" t="str">
            <v>140201</v>
          </cell>
          <cell r="C4609" t="str">
            <v>020508</v>
          </cell>
          <cell r="D4609" t="str">
            <v>Cimento portland</v>
          </cell>
          <cell r="E4609" t="str">
            <v>kg</v>
          </cell>
          <cell r="F4609">
            <v>3.24</v>
          </cell>
        </row>
        <row r="4610">
          <cell r="B4610" t="str">
            <v>140201</v>
          </cell>
          <cell r="C4610" t="str">
            <v>020579</v>
          </cell>
          <cell r="D4610" t="str">
            <v>Areia media</v>
          </cell>
          <cell r="E4610" t="str">
            <v>m3</v>
          </cell>
          <cell r="F4610">
            <v>2.4299999999999999E-2</v>
          </cell>
        </row>
        <row r="4611">
          <cell r="B4611" t="str">
            <v>140202</v>
          </cell>
          <cell r="C4611" t="str">
            <v>010139</v>
          </cell>
          <cell r="D4611" t="str">
            <v>Pedreiro</v>
          </cell>
          <cell r="E4611" t="str">
            <v>h</v>
          </cell>
          <cell r="F4611">
            <v>0.7</v>
          </cell>
        </row>
        <row r="4612">
          <cell r="B4612" t="str">
            <v>140202</v>
          </cell>
          <cell r="C4612" t="str">
            <v>010146</v>
          </cell>
          <cell r="D4612" t="str">
            <v>Servente</v>
          </cell>
          <cell r="E4612" t="str">
            <v>h</v>
          </cell>
          <cell r="F4612">
            <v>0.9</v>
          </cell>
        </row>
        <row r="4613">
          <cell r="B4613" t="str">
            <v>140202</v>
          </cell>
          <cell r="C4613" t="str">
            <v>020505</v>
          </cell>
          <cell r="D4613" t="str">
            <v>Cal hidratada</v>
          </cell>
          <cell r="E4613" t="str">
            <v>kg</v>
          </cell>
          <cell r="F4613">
            <v>3.24</v>
          </cell>
        </row>
        <row r="4614">
          <cell r="B4614" t="str">
            <v>140202</v>
          </cell>
          <cell r="C4614" t="str">
            <v>020508</v>
          </cell>
          <cell r="D4614" t="str">
            <v>Cimento portland</v>
          </cell>
          <cell r="E4614" t="str">
            <v>kg</v>
          </cell>
          <cell r="F4614">
            <v>3.24</v>
          </cell>
        </row>
        <row r="4615">
          <cell r="B4615" t="str">
            <v>140202</v>
          </cell>
          <cell r="C4615" t="str">
            <v>020579</v>
          </cell>
          <cell r="D4615" t="str">
            <v>Areia media</v>
          </cell>
          <cell r="E4615" t="str">
            <v>m3</v>
          </cell>
          <cell r="F4615">
            <v>2.4299999999999999E-2</v>
          </cell>
        </row>
        <row r="4616">
          <cell r="B4616" t="str">
            <v>140203</v>
          </cell>
          <cell r="C4616" t="str">
            <v>010139</v>
          </cell>
          <cell r="D4616" t="str">
            <v>Pedreiro</v>
          </cell>
          <cell r="E4616" t="str">
            <v>h</v>
          </cell>
          <cell r="F4616">
            <v>0.7</v>
          </cell>
        </row>
        <row r="4617">
          <cell r="B4617" t="str">
            <v>140203</v>
          </cell>
          <cell r="C4617" t="str">
            <v>010146</v>
          </cell>
          <cell r="D4617" t="str">
            <v>Servente</v>
          </cell>
          <cell r="E4617" t="str">
            <v>h</v>
          </cell>
          <cell r="F4617">
            <v>0.82</v>
          </cell>
        </row>
        <row r="4618">
          <cell r="B4618" t="str">
            <v>140203</v>
          </cell>
          <cell r="C4618" t="str">
            <v>020505</v>
          </cell>
          <cell r="D4618" t="str">
            <v>Cal hidratada</v>
          </cell>
          <cell r="E4618" t="str">
            <v>kg</v>
          </cell>
          <cell r="F4618">
            <v>2.66</v>
          </cell>
        </row>
        <row r="4619">
          <cell r="B4619" t="str">
            <v>140203</v>
          </cell>
          <cell r="C4619" t="str">
            <v>020508</v>
          </cell>
          <cell r="D4619" t="str">
            <v>Cimento portland</v>
          </cell>
          <cell r="E4619" t="str">
            <v>kg</v>
          </cell>
          <cell r="F4619">
            <v>2.66</v>
          </cell>
        </row>
        <row r="4620">
          <cell r="B4620" t="str">
            <v>140203</v>
          </cell>
          <cell r="C4620" t="str">
            <v>020579</v>
          </cell>
          <cell r="D4620" t="str">
            <v>Areia media</v>
          </cell>
          <cell r="E4620" t="str">
            <v>m3</v>
          </cell>
          <cell r="F4620">
            <v>2.4299999999999999E-2</v>
          </cell>
        </row>
        <row r="4621">
          <cell r="B4621" t="str">
            <v>140203</v>
          </cell>
          <cell r="C4621" t="str">
            <v>080125</v>
          </cell>
          <cell r="D4621" t="str">
            <v>Betoneira 5hp</v>
          </cell>
          <cell r="E4621" t="str">
            <v>h</v>
          </cell>
          <cell r="F4621">
            <v>1.43E-2</v>
          </cell>
        </row>
        <row r="4622">
          <cell r="B4622" t="str">
            <v>140204</v>
          </cell>
          <cell r="C4622" t="str">
            <v>010139</v>
          </cell>
          <cell r="D4622" t="str">
            <v>Pedreiro</v>
          </cell>
          <cell r="E4622" t="str">
            <v>h</v>
          </cell>
          <cell r="F4622">
            <v>0.7</v>
          </cell>
        </row>
        <row r="4623">
          <cell r="B4623" t="str">
            <v>140204</v>
          </cell>
          <cell r="C4623" t="str">
            <v>010146</v>
          </cell>
          <cell r="D4623" t="str">
            <v>Servente</v>
          </cell>
          <cell r="E4623" t="str">
            <v>h</v>
          </cell>
          <cell r="F4623">
            <v>0.9</v>
          </cell>
        </row>
        <row r="4624">
          <cell r="B4624" t="str">
            <v>140204</v>
          </cell>
          <cell r="C4624" t="str">
            <v>020508</v>
          </cell>
          <cell r="D4624" t="str">
            <v>Cimento portland</v>
          </cell>
          <cell r="E4624" t="str">
            <v>kg</v>
          </cell>
          <cell r="F4624">
            <v>3.99</v>
          </cell>
        </row>
        <row r="4625">
          <cell r="B4625" t="str">
            <v>140204</v>
          </cell>
          <cell r="C4625" t="str">
            <v>020525</v>
          </cell>
          <cell r="D4625" t="str">
            <v>Saibro</v>
          </cell>
          <cell r="E4625" t="str">
            <v>m3</v>
          </cell>
          <cell r="F4625">
            <v>3.3000000000000002E-2</v>
          </cell>
        </row>
        <row r="4626">
          <cell r="B4626" t="str">
            <v>140204</v>
          </cell>
          <cell r="C4626" t="str">
            <v>020579</v>
          </cell>
          <cell r="D4626" t="str">
            <v>Areia media</v>
          </cell>
          <cell r="E4626" t="str">
            <v>m3</v>
          </cell>
          <cell r="F4626">
            <v>1.83E-2</v>
          </cell>
        </row>
        <row r="4627">
          <cell r="B4627" t="str">
            <v>140205</v>
          </cell>
          <cell r="C4627" t="str">
            <v>010139</v>
          </cell>
          <cell r="D4627" t="str">
            <v>Pedreiro</v>
          </cell>
          <cell r="E4627" t="str">
            <v>h</v>
          </cell>
          <cell r="F4627">
            <v>0.7</v>
          </cell>
        </row>
        <row r="4628">
          <cell r="B4628" t="str">
            <v>140205</v>
          </cell>
          <cell r="C4628" t="str">
            <v>010146</v>
          </cell>
          <cell r="D4628" t="str">
            <v>Servente</v>
          </cell>
          <cell r="E4628" t="str">
            <v>h</v>
          </cell>
          <cell r="F4628">
            <v>0.9</v>
          </cell>
        </row>
        <row r="4629">
          <cell r="B4629" t="str">
            <v>140205</v>
          </cell>
          <cell r="C4629" t="str">
            <v>020508</v>
          </cell>
          <cell r="D4629" t="str">
            <v>Cimento portland</v>
          </cell>
          <cell r="E4629" t="str">
            <v>kg</v>
          </cell>
          <cell r="F4629">
            <v>4.07</v>
          </cell>
        </row>
        <row r="4630">
          <cell r="B4630" t="str">
            <v>140205</v>
          </cell>
          <cell r="C4630" t="str">
            <v>020525</v>
          </cell>
          <cell r="D4630" t="str">
            <v>Saibro</v>
          </cell>
          <cell r="E4630" t="str">
            <v>m3</v>
          </cell>
          <cell r="F4630">
            <v>1.0200000000000001E-2</v>
          </cell>
        </row>
        <row r="4631">
          <cell r="B4631" t="str">
            <v>140205</v>
          </cell>
          <cell r="C4631" t="str">
            <v>020579</v>
          </cell>
          <cell r="D4631" t="str">
            <v>Areia media</v>
          </cell>
          <cell r="E4631" t="str">
            <v>m3</v>
          </cell>
          <cell r="F4631">
            <v>1.0200000000000001E-2</v>
          </cell>
        </row>
        <row r="4632">
          <cell r="B4632" t="str">
            <v>140206</v>
          </cell>
          <cell r="C4632" t="str">
            <v>010139</v>
          </cell>
          <cell r="D4632" t="str">
            <v>Pedreiro</v>
          </cell>
          <cell r="E4632" t="str">
            <v>h</v>
          </cell>
          <cell r="F4632">
            <v>0.6</v>
          </cell>
        </row>
        <row r="4633">
          <cell r="B4633" t="str">
            <v>140206</v>
          </cell>
          <cell r="C4633" t="str">
            <v>010146</v>
          </cell>
          <cell r="D4633" t="str">
            <v>Servente</v>
          </cell>
          <cell r="E4633" t="str">
            <v>h</v>
          </cell>
          <cell r="F4633">
            <v>0.8</v>
          </cell>
        </row>
        <row r="4634">
          <cell r="B4634" t="str">
            <v>140206</v>
          </cell>
          <cell r="C4634" t="str">
            <v>020508</v>
          </cell>
          <cell r="D4634" t="str">
            <v>Cimento portland</v>
          </cell>
          <cell r="E4634" t="str">
            <v>kg</v>
          </cell>
          <cell r="F4634">
            <v>3.8</v>
          </cell>
        </row>
        <row r="4635">
          <cell r="B4635" t="str">
            <v>140206</v>
          </cell>
          <cell r="C4635" t="str">
            <v>020526</v>
          </cell>
          <cell r="D4635" t="str">
            <v>Arenoso</v>
          </cell>
          <cell r="E4635" t="str">
            <v>m3</v>
          </cell>
          <cell r="F4635">
            <v>2.2100000000000002E-2</v>
          </cell>
        </row>
        <row r="4636">
          <cell r="B4636" t="str">
            <v>140206</v>
          </cell>
          <cell r="C4636" t="str">
            <v>020579</v>
          </cell>
          <cell r="D4636" t="str">
            <v>Areia media</v>
          </cell>
          <cell r="E4636" t="str">
            <v>m3</v>
          </cell>
          <cell r="F4636">
            <v>9.4999999999999998E-3</v>
          </cell>
        </row>
        <row r="4637">
          <cell r="B4637" t="str">
            <v>140301</v>
          </cell>
          <cell r="C4637" t="str">
            <v>010139</v>
          </cell>
          <cell r="D4637" t="str">
            <v>Pedreiro</v>
          </cell>
          <cell r="E4637" t="str">
            <v>h</v>
          </cell>
          <cell r="F4637">
            <v>0.6</v>
          </cell>
        </row>
        <row r="4638">
          <cell r="B4638" t="str">
            <v>140301</v>
          </cell>
          <cell r="C4638" t="str">
            <v>010146</v>
          </cell>
          <cell r="D4638" t="str">
            <v>Servente</v>
          </cell>
          <cell r="E4638" t="str">
            <v>h</v>
          </cell>
          <cell r="F4638">
            <v>0.77</v>
          </cell>
        </row>
        <row r="4639">
          <cell r="B4639" t="str">
            <v>140301</v>
          </cell>
          <cell r="C4639" t="str">
            <v>020506</v>
          </cell>
          <cell r="D4639" t="str">
            <v>Cal virgem em po</v>
          </cell>
          <cell r="E4639" t="str">
            <v>kg</v>
          </cell>
          <cell r="F4639">
            <v>1.69</v>
          </cell>
        </row>
        <row r="4640">
          <cell r="B4640" t="str">
            <v>140301</v>
          </cell>
          <cell r="C4640" t="str">
            <v>020579</v>
          </cell>
          <cell r="D4640" t="str">
            <v>Areia media</v>
          </cell>
          <cell r="E4640" t="str">
            <v>m3</v>
          </cell>
          <cell r="F4640">
            <v>4.5999999999999999E-3</v>
          </cell>
        </row>
        <row r="4641">
          <cell r="B4641" t="str">
            <v>140302</v>
          </cell>
          <cell r="C4641" t="str">
            <v>010139</v>
          </cell>
          <cell r="D4641" t="str">
            <v>Pedreiro</v>
          </cell>
          <cell r="E4641" t="str">
            <v>h</v>
          </cell>
          <cell r="F4641">
            <v>0.6</v>
          </cell>
        </row>
        <row r="4642">
          <cell r="B4642" t="str">
            <v>140302</v>
          </cell>
          <cell r="C4642" t="str">
            <v>010146</v>
          </cell>
          <cell r="D4642" t="str">
            <v>Servente</v>
          </cell>
          <cell r="E4642" t="str">
            <v>h</v>
          </cell>
          <cell r="F4642">
            <v>0.8</v>
          </cell>
        </row>
        <row r="4643">
          <cell r="B4643" t="str">
            <v>140302</v>
          </cell>
          <cell r="C4643" t="str">
            <v>020506</v>
          </cell>
          <cell r="D4643" t="str">
            <v>Cal virgem em po</v>
          </cell>
          <cell r="E4643" t="str">
            <v>kg</v>
          </cell>
          <cell r="F4643">
            <v>1.69</v>
          </cell>
        </row>
        <row r="4644">
          <cell r="B4644" t="str">
            <v>140302</v>
          </cell>
          <cell r="C4644" t="str">
            <v>020579</v>
          </cell>
          <cell r="D4644" t="str">
            <v>Areia media</v>
          </cell>
          <cell r="E4644" t="str">
            <v>m3</v>
          </cell>
          <cell r="F4644">
            <v>6.1000000000000004E-3</v>
          </cell>
        </row>
        <row r="4645">
          <cell r="B4645" t="str">
            <v>140303</v>
          </cell>
          <cell r="C4645" t="str">
            <v>010139</v>
          </cell>
          <cell r="D4645" t="str">
            <v>Pedreiro</v>
          </cell>
          <cell r="E4645" t="str">
            <v>h</v>
          </cell>
          <cell r="F4645">
            <v>0.6</v>
          </cell>
        </row>
        <row r="4646">
          <cell r="B4646" t="str">
            <v>140303</v>
          </cell>
          <cell r="C4646" t="str">
            <v>010146</v>
          </cell>
          <cell r="D4646" t="str">
            <v>Servente</v>
          </cell>
          <cell r="E4646" t="str">
            <v>h</v>
          </cell>
          <cell r="F4646">
            <v>0.78</v>
          </cell>
        </row>
        <row r="4647">
          <cell r="B4647" t="str">
            <v>140303</v>
          </cell>
          <cell r="C4647" t="str">
            <v>020506</v>
          </cell>
          <cell r="D4647" t="str">
            <v>Cal virgem em po</v>
          </cell>
          <cell r="E4647" t="str">
            <v>kg</v>
          </cell>
          <cell r="F4647">
            <v>1.1200000000000001</v>
          </cell>
        </row>
        <row r="4648">
          <cell r="B4648" t="str">
            <v>140303</v>
          </cell>
          <cell r="C4648" t="str">
            <v>020579</v>
          </cell>
          <cell r="D4648" t="str">
            <v>Areia media</v>
          </cell>
          <cell r="E4648" t="str">
            <v>m3</v>
          </cell>
          <cell r="F4648">
            <v>6.1000000000000004E-3</v>
          </cell>
        </row>
        <row r="4649">
          <cell r="B4649" t="str">
            <v>140304</v>
          </cell>
          <cell r="C4649" t="str">
            <v>010139</v>
          </cell>
          <cell r="D4649" t="str">
            <v>Pedreiro</v>
          </cell>
          <cell r="E4649" t="str">
            <v>h</v>
          </cell>
          <cell r="F4649">
            <v>0.6</v>
          </cell>
        </row>
        <row r="4650">
          <cell r="B4650" t="str">
            <v>140304</v>
          </cell>
          <cell r="C4650" t="str">
            <v>010146</v>
          </cell>
          <cell r="D4650" t="str">
            <v>Servente</v>
          </cell>
          <cell r="E4650" t="str">
            <v>h</v>
          </cell>
          <cell r="F4650">
            <v>0.78</v>
          </cell>
        </row>
        <row r="4651">
          <cell r="B4651" t="str">
            <v>140304</v>
          </cell>
          <cell r="C4651" t="str">
            <v>020506</v>
          </cell>
          <cell r="D4651" t="str">
            <v>Cal virgem em po</v>
          </cell>
          <cell r="E4651" t="str">
            <v>kg</v>
          </cell>
          <cell r="F4651">
            <v>0.84</v>
          </cell>
        </row>
        <row r="4652">
          <cell r="B4652" t="str">
            <v>140304</v>
          </cell>
          <cell r="C4652" t="str">
            <v>020579</v>
          </cell>
          <cell r="D4652" t="str">
            <v>Areia media</v>
          </cell>
          <cell r="E4652" t="str">
            <v>m3</v>
          </cell>
          <cell r="F4652">
            <v>6.1000000000000004E-3</v>
          </cell>
        </row>
        <row r="4653">
          <cell r="B4653" t="str">
            <v>140305</v>
          </cell>
          <cell r="C4653" t="str">
            <v>010139</v>
          </cell>
          <cell r="D4653" t="str">
            <v>Pedreiro</v>
          </cell>
          <cell r="E4653" t="str">
            <v>h</v>
          </cell>
          <cell r="F4653">
            <v>0.6</v>
          </cell>
        </row>
        <row r="4654">
          <cell r="B4654" t="str">
            <v>140305</v>
          </cell>
          <cell r="C4654" t="str">
            <v>010146</v>
          </cell>
          <cell r="D4654" t="str">
            <v>Servente</v>
          </cell>
          <cell r="E4654" t="str">
            <v>h</v>
          </cell>
          <cell r="F4654">
            <v>0.76</v>
          </cell>
        </row>
        <row r="4655">
          <cell r="B4655" t="str">
            <v>140305</v>
          </cell>
          <cell r="C4655" t="str">
            <v>020505</v>
          </cell>
          <cell r="D4655" t="str">
            <v>Cal hidratada</v>
          </cell>
          <cell r="E4655" t="str">
            <v>kg</v>
          </cell>
          <cell r="F4655">
            <v>1.83</v>
          </cell>
        </row>
        <row r="4656">
          <cell r="B4656" t="str">
            <v>140305</v>
          </cell>
          <cell r="C4656" t="str">
            <v>020579</v>
          </cell>
          <cell r="D4656" t="str">
            <v>Areia media</v>
          </cell>
          <cell r="E4656" t="str">
            <v>m3</v>
          </cell>
          <cell r="F4656">
            <v>6.1000000000000004E-3</v>
          </cell>
        </row>
        <row r="4657">
          <cell r="B4657" t="str">
            <v>140306</v>
          </cell>
          <cell r="C4657" t="str">
            <v>010139</v>
          </cell>
          <cell r="D4657" t="str">
            <v>Pedreiro</v>
          </cell>
          <cell r="E4657" t="str">
            <v>h</v>
          </cell>
          <cell r="F4657">
            <v>0.6</v>
          </cell>
        </row>
        <row r="4658">
          <cell r="B4658" t="str">
            <v>140306</v>
          </cell>
          <cell r="C4658" t="str">
            <v>010146</v>
          </cell>
          <cell r="D4658" t="str">
            <v>Servente</v>
          </cell>
          <cell r="E4658" t="str">
            <v>h</v>
          </cell>
          <cell r="F4658">
            <v>0.76</v>
          </cell>
        </row>
        <row r="4659">
          <cell r="B4659" t="str">
            <v>140306</v>
          </cell>
          <cell r="C4659" t="str">
            <v>020505</v>
          </cell>
          <cell r="D4659" t="str">
            <v>Cal hidratada</v>
          </cell>
          <cell r="E4659" t="str">
            <v>kg</v>
          </cell>
          <cell r="F4659">
            <v>1.22</v>
          </cell>
        </row>
        <row r="4660">
          <cell r="B4660" t="str">
            <v>140306</v>
          </cell>
          <cell r="C4660" t="str">
            <v>020579</v>
          </cell>
          <cell r="D4660" t="str">
            <v>Areia media</v>
          </cell>
          <cell r="E4660" t="str">
            <v>m3</v>
          </cell>
          <cell r="F4660">
            <v>6.1000000000000004E-3</v>
          </cell>
        </row>
        <row r="4661">
          <cell r="B4661" t="str">
            <v>140307</v>
          </cell>
          <cell r="C4661" t="str">
            <v>010139</v>
          </cell>
          <cell r="D4661" t="str">
            <v>Pedreiro</v>
          </cell>
          <cell r="E4661" t="str">
            <v>h</v>
          </cell>
          <cell r="F4661">
            <v>0.6</v>
          </cell>
        </row>
        <row r="4662">
          <cell r="B4662" t="str">
            <v>140307</v>
          </cell>
          <cell r="C4662" t="str">
            <v>010146</v>
          </cell>
          <cell r="D4662" t="str">
            <v>Servente</v>
          </cell>
          <cell r="E4662" t="str">
            <v>h</v>
          </cell>
          <cell r="F4662">
            <v>0.74</v>
          </cell>
        </row>
        <row r="4663">
          <cell r="B4663" t="str">
            <v>140307</v>
          </cell>
          <cell r="C4663" t="str">
            <v>020505</v>
          </cell>
          <cell r="D4663" t="str">
            <v>Cal hidratada</v>
          </cell>
          <cell r="E4663" t="str">
            <v>kg</v>
          </cell>
          <cell r="F4663">
            <v>0.81</v>
          </cell>
        </row>
        <row r="4664">
          <cell r="B4664" t="str">
            <v>140307</v>
          </cell>
          <cell r="C4664" t="str">
            <v>020579</v>
          </cell>
          <cell r="D4664" t="str">
            <v>Areia media</v>
          </cell>
          <cell r="E4664" t="str">
            <v>m3</v>
          </cell>
          <cell r="F4664">
            <v>6.1000000000000004E-3</v>
          </cell>
        </row>
        <row r="4665">
          <cell r="B4665" t="str">
            <v>140311</v>
          </cell>
          <cell r="C4665" t="str">
            <v>010139</v>
          </cell>
          <cell r="D4665" t="str">
            <v>Pedreiro</v>
          </cell>
          <cell r="E4665" t="str">
            <v>h</v>
          </cell>
          <cell r="F4665">
            <v>0.57999999999999996</v>
          </cell>
        </row>
        <row r="4666">
          <cell r="B4666" t="str">
            <v>140311</v>
          </cell>
          <cell r="C4666" t="str">
            <v>010146</v>
          </cell>
          <cell r="D4666" t="str">
            <v>Servente</v>
          </cell>
          <cell r="E4666" t="str">
            <v>h</v>
          </cell>
          <cell r="F4666">
            <v>0.61</v>
          </cell>
        </row>
        <row r="4667">
          <cell r="B4667" t="str">
            <v>140311</v>
          </cell>
          <cell r="C4667" t="str">
            <v>033003</v>
          </cell>
          <cell r="D4667" t="str">
            <v>Argamassa pre-fabricada para reboco</v>
          </cell>
          <cell r="E4667" t="str">
            <v>kg</v>
          </cell>
          <cell r="F4667">
            <v>6</v>
          </cell>
        </row>
        <row r="4668">
          <cell r="B4668" t="str">
            <v>140311</v>
          </cell>
          <cell r="C4668" t="str">
            <v>080125</v>
          </cell>
          <cell r="D4668" t="str">
            <v>Betoneira 5hp</v>
          </cell>
          <cell r="E4668" t="str">
            <v>h</v>
          </cell>
          <cell r="F4668">
            <v>3.5999999999999999E-3</v>
          </cell>
        </row>
        <row r="4669">
          <cell r="B4669" t="str">
            <v>140402</v>
          </cell>
          <cell r="C4669" t="str">
            <v>010111</v>
          </cell>
          <cell r="D4669" t="str">
            <v>Carpinteiro</v>
          </cell>
          <cell r="E4669" t="str">
            <v>h</v>
          </cell>
          <cell r="F4669">
            <v>1.3</v>
          </cell>
        </row>
        <row r="4670">
          <cell r="B4670" t="str">
            <v>140402</v>
          </cell>
          <cell r="C4670" t="str">
            <v>010112</v>
          </cell>
          <cell r="D4670" t="str">
            <v>Ajudante de carpinteiro</v>
          </cell>
          <cell r="E4670" t="str">
            <v>h</v>
          </cell>
          <cell r="F4670">
            <v>1.3</v>
          </cell>
        </row>
        <row r="4671">
          <cell r="B4671" t="str">
            <v>140402</v>
          </cell>
          <cell r="C4671" t="str">
            <v>021017</v>
          </cell>
          <cell r="D4671" t="str">
            <v>Sarrafo de pinho de 1x4' aparelhado</v>
          </cell>
          <cell r="E4671" t="str">
            <v>m</v>
          </cell>
          <cell r="F4671">
            <v>2.2000000000000002</v>
          </cell>
        </row>
        <row r="4672">
          <cell r="B4672" t="str">
            <v>140402</v>
          </cell>
          <cell r="C4672" t="str">
            <v>026563</v>
          </cell>
          <cell r="D4672" t="str">
            <v>Prego 12x12</v>
          </cell>
          <cell r="E4672" t="str">
            <v>kg</v>
          </cell>
          <cell r="F4672">
            <v>0.12</v>
          </cell>
        </row>
        <row r="4673">
          <cell r="B4673" t="str">
            <v>140402</v>
          </cell>
          <cell r="C4673" t="str">
            <v>034001</v>
          </cell>
          <cell r="D4673" t="str">
            <v>Forro de pinho 1x10cm</v>
          </cell>
          <cell r="E4673" t="str">
            <v>m2</v>
          </cell>
          <cell r="F4673">
            <v>1.1000000000000001</v>
          </cell>
        </row>
        <row r="4674">
          <cell r="B4674" t="str">
            <v>140403</v>
          </cell>
          <cell r="C4674" t="str">
            <v>010111</v>
          </cell>
          <cell r="D4674" t="str">
            <v>Carpinteiro</v>
          </cell>
          <cell r="E4674" t="str">
            <v>h</v>
          </cell>
          <cell r="F4674">
            <v>1.3</v>
          </cell>
        </row>
        <row r="4675">
          <cell r="B4675" t="str">
            <v>140403</v>
          </cell>
          <cell r="C4675" t="str">
            <v>010112</v>
          </cell>
          <cell r="D4675" t="str">
            <v>Ajudante de carpinteiro</v>
          </cell>
          <cell r="E4675" t="str">
            <v>h</v>
          </cell>
          <cell r="F4675">
            <v>1.3</v>
          </cell>
        </row>
        <row r="4676">
          <cell r="B4676" t="str">
            <v>140403</v>
          </cell>
          <cell r="C4676" t="str">
            <v>021001</v>
          </cell>
          <cell r="D4676" t="str">
            <v>Caibro de peroba 5x6cm</v>
          </cell>
          <cell r="E4676" t="str">
            <v>m</v>
          </cell>
          <cell r="F4676">
            <v>2.2000000000000002</v>
          </cell>
        </row>
        <row r="4677">
          <cell r="B4677" t="str">
            <v>140403</v>
          </cell>
          <cell r="C4677" t="str">
            <v>026563</v>
          </cell>
          <cell r="D4677" t="str">
            <v>Prego 12x12</v>
          </cell>
          <cell r="E4677" t="str">
            <v>kg</v>
          </cell>
          <cell r="F4677">
            <v>0.12</v>
          </cell>
        </row>
        <row r="4678">
          <cell r="B4678" t="str">
            <v>140403</v>
          </cell>
          <cell r="C4678" t="str">
            <v>034001</v>
          </cell>
          <cell r="D4678" t="str">
            <v>Forro de pinho 1x10cm</v>
          </cell>
          <cell r="E4678" t="str">
            <v>m2</v>
          </cell>
          <cell r="F4678">
            <v>1.1000000000000001</v>
          </cell>
        </row>
        <row r="4679">
          <cell r="B4679" t="str">
            <v>140404</v>
          </cell>
          <cell r="C4679" t="str">
            <v>010113</v>
          </cell>
          <cell r="D4679" t="str">
            <v>Colocador forro de gesso</v>
          </cell>
          <cell r="E4679" t="str">
            <v>h</v>
          </cell>
          <cell r="F4679">
            <v>0.7</v>
          </cell>
        </row>
        <row r="4680">
          <cell r="B4680" t="str">
            <v>140404</v>
          </cell>
          <cell r="C4680" t="str">
            <v>010114</v>
          </cell>
          <cell r="D4680" t="str">
            <v>Ajudante colocador (forro de gesso)</v>
          </cell>
          <cell r="E4680" t="str">
            <v>h</v>
          </cell>
          <cell r="F4680">
            <v>0.7</v>
          </cell>
        </row>
        <row r="4681">
          <cell r="B4681" t="str">
            <v>140404</v>
          </cell>
          <cell r="C4681" t="str">
            <v>010146</v>
          </cell>
          <cell r="D4681" t="str">
            <v>Servente</v>
          </cell>
          <cell r="E4681" t="str">
            <v>h</v>
          </cell>
          <cell r="F4681">
            <v>0.5</v>
          </cell>
        </row>
        <row r="4682">
          <cell r="B4682" t="str">
            <v>140404</v>
          </cell>
          <cell r="C4682" t="str">
            <v>020516</v>
          </cell>
          <cell r="D4682" t="str">
            <v>Gesso</v>
          </cell>
          <cell r="E4682" t="str">
            <v>kg</v>
          </cell>
          <cell r="F4682">
            <v>1.5</v>
          </cell>
        </row>
        <row r="4683">
          <cell r="B4683" t="str">
            <v>140404</v>
          </cell>
          <cell r="C4683" t="str">
            <v>024507</v>
          </cell>
          <cell r="D4683" t="str">
            <v>Painel semi-rigido de la de vidro e=50 mm</v>
          </cell>
          <cell r="E4683" t="str">
            <v>m2</v>
          </cell>
          <cell r="F4683">
            <v>1.08</v>
          </cell>
        </row>
        <row r="4684">
          <cell r="B4684" t="str">
            <v>140404</v>
          </cell>
          <cell r="C4684" t="str">
            <v>034004</v>
          </cell>
          <cell r="D4684" t="str">
            <v>Placa de gesso 60x60 bisotado</v>
          </cell>
          <cell r="E4684" t="str">
            <v>m2</v>
          </cell>
          <cell r="F4684">
            <v>1.08</v>
          </cell>
        </row>
        <row r="4685">
          <cell r="B4685" t="str">
            <v>140404</v>
          </cell>
          <cell r="C4685" t="str">
            <v>039009</v>
          </cell>
          <cell r="D4685" t="str">
            <v>Folha de aluminio</v>
          </cell>
          <cell r="E4685" t="str">
            <v>m2</v>
          </cell>
          <cell r="F4685">
            <v>1.08</v>
          </cell>
        </row>
        <row r="4686">
          <cell r="B4686" t="str">
            <v>140404</v>
          </cell>
          <cell r="C4686" t="str">
            <v>026526</v>
          </cell>
          <cell r="D4686" t="str">
            <v>Tiros e pinos de aco para fixacao</v>
          </cell>
          <cell r="E4686" t="str">
            <v>un</v>
          </cell>
          <cell r="F4686">
            <v>4</v>
          </cell>
        </row>
        <row r="4687">
          <cell r="B4687" t="str">
            <v>140404</v>
          </cell>
          <cell r="C4687" t="str">
            <v>027006</v>
          </cell>
          <cell r="D4687" t="str">
            <v>Arame galvanizado n.18 bwg</v>
          </cell>
          <cell r="E4687" t="str">
            <v>kg</v>
          </cell>
          <cell r="F4687">
            <v>0.1</v>
          </cell>
        </row>
        <row r="4688">
          <cell r="B4688" t="str">
            <v>140404</v>
          </cell>
          <cell r="C4688" t="str">
            <v>039010</v>
          </cell>
          <cell r="D4688" t="str">
            <v>Juta cardada</v>
          </cell>
          <cell r="E4688" t="str">
            <v>kg</v>
          </cell>
          <cell r="F4688">
            <v>0.4</v>
          </cell>
        </row>
        <row r="4689">
          <cell r="B4689" t="str">
            <v>140404</v>
          </cell>
          <cell r="C4689" t="str">
            <v>039012</v>
          </cell>
          <cell r="D4689" t="str">
            <v>Papel japones</v>
          </cell>
          <cell r="E4689" t="str">
            <v>m2</v>
          </cell>
          <cell r="F4689">
            <v>1.08</v>
          </cell>
        </row>
        <row r="4690">
          <cell r="B4690" t="str">
            <v>140405</v>
          </cell>
          <cell r="C4690" t="str">
            <v>010113</v>
          </cell>
          <cell r="D4690" t="str">
            <v>Colocador forro de gesso</v>
          </cell>
          <cell r="E4690" t="str">
            <v>h</v>
          </cell>
          <cell r="F4690">
            <v>1.2</v>
          </cell>
        </row>
        <row r="4691">
          <cell r="B4691" t="str">
            <v>140405</v>
          </cell>
          <cell r="C4691" t="str">
            <v>039010</v>
          </cell>
          <cell r="D4691" t="str">
            <v>Juta cardada</v>
          </cell>
          <cell r="E4691" t="str">
            <v>kg</v>
          </cell>
          <cell r="F4691">
            <v>2</v>
          </cell>
        </row>
        <row r="4692">
          <cell r="B4692" t="str">
            <v>140405</v>
          </cell>
          <cell r="C4692" t="str">
            <v>026526</v>
          </cell>
          <cell r="D4692" t="str">
            <v>Tiros e pinos de aco para fixacao</v>
          </cell>
          <cell r="E4692" t="str">
            <v>un</v>
          </cell>
          <cell r="F4692">
            <v>4</v>
          </cell>
        </row>
        <row r="4693">
          <cell r="B4693" t="str">
            <v>140405</v>
          </cell>
          <cell r="C4693" t="str">
            <v>020516</v>
          </cell>
          <cell r="D4693" t="str">
            <v>Gesso</v>
          </cell>
          <cell r="E4693" t="str">
            <v>kg</v>
          </cell>
          <cell r="F4693">
            <v>4</v>
          </cell>
        </row>
        <row r="4694">
          <cell r="B4694" t="str">
            <v>140405</v>
          </cell>
          <cell r="C4694" t="str">
            <v>027006</v>
          </cell>
          <cell r="D4694" t="str">
            <v>Arame galvanizado n.18 bwg</v>
          </cell>
          <cell r="E4694" t="str">
            <v>kg</v>
          </cell>
          <cell r="F4694">
            <v>0.1</v>
          </cell>
        </row>
        <row r="4695">
          <cell r="B4695" t="str">
            <v>140405</v>
          </cell>
          <cell r="C4695" t="str">
            <v>034004</v>
          </cell>
          <cell r="D4695" t="str">
            <v>Placa de gesso 60x60 bisotado</v>
          </cell>
          <cell r="E4695" t="str">
            <v>m2</v>
          </cell>
          <cell r="F4695">
            <v>1.08</v>
          </cell>
        </row>
        <row r="4696">
          <cell r="B4696" t="str">
            <v>140405</v>
          </cell>
          <cell r="C4696" t="str">
            <v>010114</v>
          </cell>
          <cell r="D4696" t="str">
            <v>Ajudante colocador (forro de gesso)</v>
          </cell>
          <cell r="E4696" t="str">
            <v>h</v>
          </cell>
          <cell r="F4696">
            <v>1.2</v>
          </cell>
        </row>
        <row r="4697">
          <cell r="B4697" t="str">
            <v>140405</v>
          </cell>
          <cell r="C4697" t="str">
            <v>039011</v>
          </cell>
          <cell r="D4697" t="str">
            <v>Tela de juta</v>
          </cell>
          <cell r="E4697" t="str">
            <v>m2</v>
          </cell>
          <cell r="F4697">
            <v>1.5</v>
          </cell>
        </row>
        <row r="4698">
          <cell r="B4698" t="str">
            <v>140406</v>
          </cell>
          <cell r="C4698" t="str">
            <v>010113</v>
          </cell>
          <cell r="D4698" t="str">
            <v>Colocador forro de gesso</v>
          </cell>
          <cell r="E4698" t="str">
            <v>h</v>
          </cell>
          <cell r="F4698">
            <v>0.1</v>
          </cell>
        </row>
        <row r="4699">
          <cell r="B4699" t="str">
            <v>140406</v>
          </cell>
          <cell r="C4699" t="str">
            <v>010114</v>
          </cell>
          <cell r="D4699" t="str">
            <v>Ajudante colocador (forro de gesso)</v>
          </cell>
          <cell r="E4699" t="str">
            <v>h</v>
          </cell>
          <cell r="F4699">
            <v>0.1</v>
          </cell>
        </row>
        <row r="4700">
          <cell r="B4700" t="str">
            <v>140406</v>
          </cell>
          <cell r="C4700" t="str">
            <v>010130</v>
          </cell>
          <cell r="D4700" t="str">
            <v>Montador</v>
          </cell>
          <cell r="E4700" t="str">
            <v>h</v>
          </cell>
          <cell r="F4700">
            <v>0.8</v>
          </cell>
        </row>
        <row r="4701">
          <cell r="B4701" t="str">
            <v>140406</v>
          </cell>
          <cell r="C4701" t="str">
            <v>034004</v>
          </cell>
          <cell r="D4701" t="str">
            <v>Placa de gesso 60x60 bisotado</v>
          </cell>
          <cell r="E4701" t="str">
            <v>m2</v>
          </cell>
          <cell r="F4701">
            <v>1.08</v>
          </cell>
        </row>
        <row r="4702">
          <cell r="B4702" t="str">
            <v>140406</v>
          </cell>
          <cell r="C4702" t="str">
            <v>039001</v>
          </cell>
          <cell r="D4702" t="str">
            <v>Estrutura para trilho de aluminio (forro)</v>
          </cell>
          <cell r="E4702" t="str">
            <v>m2</v>
          </cell>
          <cell r="F4702">
            <v>1.08</v>
          </cell>
        </row>
        <row r="4703">
          <cell r="B4703" t="str">
            <v>140406</v>
          </cell>
          <cell r="C4703" t="str">
            <v>039007</v>
          </cell>
          <cell r="D4703" t="str">
            <v>Trilho de aluminio para forro de gesso</v>
          </cell>
          <cell r="E4703" t="str">
            <v>m</v>
          </cell>
          <cell r="F4703">
            <v>2</v>
          </cell>
        </row>
        <row r="4704">
          <cell r="B4704" t="str">
            <v>140407</v>
          </cell>
          <cell r="C4704" t="str">
            <v>034004</v>
          </cell>
          <cell r="D4704" t="str">
            <v>Placa de gesso 60x60 bisotado</v>
          </cell>
          <cell r="E4704" t="str">
            <v>m2</v>
          </cell>
          <cell r="F4704">
            <v>1.08</v>
          </cell>
        </row>
        <row r="4705">
          <cell r="B4705" t="str">
            <v>140407</v>
          </cell>
          <cell r="C4705" t="str">
            <v>010130</v>
          </cell>
          <cell r="D4705" t="str">
            <v>Montador</v>
          </cell>
          <cell r="E4705" t="str">
            <v>h</v>
          </cell>
          <cell r="F4705">
            <v>0.8</v>
          </cell>
        </row>
        <row r="4706">
          <cell r="B4706" t="str">
            <v>140407</v>
          </cell>
          <cell r="C4706" t="str">
            <v>010114</v>
          </cell>
          <cell r="D4706" t="str">
            <v>Ajudante colocador (forro de gesso)</v>
          </cell>
          <cell r="E4706" t="str">
            <v>h</v>
          </cell>
          <cell r="F4706">
            <v>0.1</v>
          </cell>
        </row>
        <row r="4707">
          <cell r="B4707" t="str">
            <v>140407</v>
          </cell>
          <cell r="C4707" t="str">
            <v>010146</v>
          </cell>
          <cell r="D4707" t="str">
            <v>Servente</v>
          </cell>
          <cell r="E4707" t="str">
            <v>h</v>
          </cell>
          <cell r="F4707">
            <v>0.5</v>
          </cell>
        </row>
        <row r="4708">
          <cell r="B4708" t="str">
            <v>140407</v>
          </cell>
          <cell r="C4708" t="str">
            <v>024507</v>
          </cell>
          <cell r="D4708" t="str">
            <v>Painel semi-rigido de la de vidro e=50 mm</v>
          </cell>
          <cell r="E4708" t="str">
            <v>m2</v>
          </cell>
          <cell r="F4708">
            <v>1.08</v>
          </cell>
        </row>
        <row r="4709">
          <cell r="B4709" t="str">
            <v>140407</v>
          </cell>
          <cell r="C4709" t="str">
            <v>010113</v>
          </cell>
          <cell r="D4709" t="str">
            <v>Colocador forro de gesso</v>
          </cell>
          <cell r="E4709" t="str">
            <v>h</v>
          </cell>
          <cell r="F4709">
            <v>0.1</v>
          </cell>
        </row>
        <row r="4710">
          <cell r="B4710" t="str">
            <v>140407</v>
          </cell>
          <cell r="C4710" t="str">
            <v>039001</v>
          </cell>
          <cell r="D4710" t="str">
            <v>Estrutura para trilho de aluminio (forro)</v>
          </cell>
          <cell r="E4710" t="str">
            <v>m2</v>
          </cell>
          <cell r="F4710">
            <v>1.08</v>
          </cell>
        </row>
        <row r="4711">
          <cell r="B4711" t="str">
            <v>140407</v>
          </cell>
          <cell r="C4711" t="str">
            <v>039007</v>
          </cell>
          <cell r="D4711" t="str">
            <v>Trilho de aluminio para forro de gesso</v>
          </cell>
          <cell r="E4711" t="str">
            <v>m</v>
          </cell>
          <cell r="F4711">
            <v>2</v>
          </cell>
        </row>
        <row r="4712">
          <cell r="B4712" t="str">
            <v>140407</v>
          </cell>
          <cell r="C4712" t="str">
            <v>039009</v>
          </cell>
          <cell r="D4712" t="str">
            <v>Folha de aluminio</v>
          </cell>
          <cell r="E4712" t="str">
            <v>m2</v>
          </cell>
          <cell r="F4712">
            <v>1.08</v>
          </cell>
        </row>
        <row r="4713">
          <cell r="B4713" t="str">
            <v>140407</v>
          </cell>
          <cell r="C4713" t="str">
            <v>039012</v>
          </cell>
          <cell r="D4713" t="str">
            <v>Papel japones</v>
          </cell>
          <cell r="E4713" t="str">
            <v>m2</v>
          </cell>
          <cell r="F4713">
            <v>1.08</v>
          </cell>
        </row>
        <row r="4714">
          <cell r="B4714" t="str">
            <v>140408</v>
          </cell>
          <cell r="C4714" t="str">
            <v>010113</v>
          </cell>
          <cell r="D4714" t="str">
            <v>Colocador forro de gesso</v>
          </cell>
          <cell r="E4714" t="str">
            <v>h</v>
          </cell>
          <cell r="F4714">
            <v>0.1</v>
          </cell>
        </row>
        <row r="4715">
          <cell r="B4715" t="str">
            <v>140408</v>
          </cell>
          <cell r="C4715" t="str">
            <v>010114</v>
          </cell>
          <cell r="D4715" t="str">
            <v>Ajudante colocador (forro de gesso)</v>
          </cell>
          <cell r="E4715" t="str">
            <v>h</v>
          </cell>
          <cell r="F4715">
            <v>0.1</v>
          </cell>
        </row>
        <row r="4716">
          <cell r="B4716" t="str">
            <v>140408</v>
          </cell>
          <cell r="C4716" t="str">
            <v>010130</v>
          </cell>
          <cell r="D4716" t="str">
            <v>Montador</v>
          </cell>
          <cell r="E4716" t="str">
            <v>h</v>
          </cell>
          <cell r="F4716">
            <v>0.8</v>
          </cell>
        </row>
        <row r="4717">
          <cell r="B4717" t="str">
            <v>140408</v>
          </cell>
          <cell r="C4717" t="str">
            <v>010146</v>
          </cell>
          <cell r="D4717" t="str">
            <v>Servente</v>
          </cell>
          <cell r="E4717" t="str">
            <v>h</v>
          </cell>
          <cell r="F4717">
            <v>0.5</v>
          </cell>
        </row>
        <row r="4718">
          <cell r="B4718" t="str">
            <v>140408</v>
          </cell>
          <cell r="C4718" t="str">
            <v>034072</v>
          </cell>
          <cell r="D4718" t="str">
            <v>Placa de gesso</v>
          </cell>
          <cell r="E4718" t="str">
            <v>m2</v>
          </cell>
          <cell r="F4718">
            <v>1.08</v>
          </cell>
        </row>
        <row r="4719">
          <cell r="B4719" t="str">
            <v>140408</v>
          </cell>
          <cell r="C4719" t="str">
            <v>039001</v>
          </cell>
          <cell r="D4719" t="str">
            <v>Estrutura para trilho de aluminio (forro)</v>
          </cell>
          <cell r="E4719" t="str">
            <v>m2</v>
          </cell>
          <cell r="F4719">
            <v>1.08</v>
          </cell>
        </row>
        <row r="4720">
          <cell r="B4720" t="str">
            <v>140408</v>
          </cell>
          <cell r="C4720" t="str">
            <v>039007</v>
          </cell>
          <cell r="D4720" t="str">
            <v>Trilho de aluminio para forro de gesso</v>
          </cell>
          <cell r="E4720" t="str">
            <v>m</v>
          </cell>
          <cell r="F4720">
            <v>1</v>
          </cell>
        </row>
        <row r="4721">
          <cell r="B4721" t="str">
            <v>140409</v>
          </cell>
          <cell r="C4721" t="str">
            <v>010113</v>
          </cell>
          <cell r="D4721" t="str">
            <v>Colocador forro de gesso</v>
          </cell>
          <cell r="E4721" t="str">
            <v>h</v>
          </cell>
          <cell r="F4721">
            <v>0.1</v>
          </cell>
        </row>
        <row r="4722">
          <cell r="B4722" t="str">
            <v>140409</v>
          </cell>
          <cell r="C4722" t="str">
            <v>010114</v>
          </cell>
          <cell r="D4722" t="str">
            <v>Ajudante colocador (forro de gesso)</v>
          </cell>
          <cell r="E4722" t="str">
            <v>h</v>
          </cell>
          <cell r="F4722">
            <v>0.1</v>
          </cell>
        </row>
        <row r="4723">
          <cell r="B4723" t="str">
            <v>140409</v>
          </cell>
          <cell r="C4723" t="str">
            <v>010130</v>
          </cell>
          <cell r="D4723" t="str">
            <v>Montador</v>
          </cell>
          <cell r="E4723" t="str">
            <v>h</v>
          </cell>
          <cell r="F4723">
            <v>0.8</v>
          </cell>
        </row>
        <row r="4724">
          <cell r="B4724" t="str">
            <v>140409</v>
          </cell>
          <cell r="C4724" t="str">
            <v>010146</v>
          </cell>
          <cell r="D4724" t="str">
            <v>Servente</v>
          </cell>
          <cell r="E4724" t="str">
            <v>h</v>
          </cell>
          <cell r="F4724">
            <v>0.5</v>
          </cell>
        </row>
        <row r="4725">
          <cell r="B4725" t="str">
            <v>140409</v>
          </cell>
          <cell r="C4725" t="str">
            <v>034072</v>
          </cell>
          <cell r="D4725" t="str">
            <v>Placa de gesso</v>
          </cell>
          <cell r="E4725" t="str">
            <v>m2</v>
          </cell>
          <cell r="F4725">
            <v>1.08</v>
          </cell>
        </row>
        <row r="4726">
          <cell r="B4726" t="str">
            <v>140409</v>
          </cell>
          <cell r="C4726" t="str">
            <v>039001</v>
          </cell>
          <cell r="D4726" t="str">
            <v>Estrutura para trilho de aluminio (forro)</v>
          </cell>
          <cell r="E4726" t="str">
            <v>m2</v>
          </cell>
          <cell r="F4726">
            <v>1.08</v>
          </cell>
        </row>
        <row r="4727">
          <cell r="B4727" t="str">
            <v>140409</v>
          </cell>
          <cell r="C4727" t="str">
            <v>039007</v>
          </cell>
          <cell r="D4727" t="str">
            <v>Trilho de aluminio para forro de gesso</v>
          </cell>
          <cell r="E4727" t="str">
            <v>m</v>
          </cell>
          <cell r="F4727">
            <v>1</v>
          </cell>
        </row>
        <row r="4728">
          <cell r="B4728" t="str">
            <v>140446</v>
          </cell>
          <cell r="C4728" t="str">
            <v>010101</v>
          </cell>
          <cell r="D4728" t="str">
            <v>Ajudante</v>
          </cell>
          <cell r="E4728" t="str">
            <v>h</v>
          </cell>
          <cell r="F4728">
            <v>1</v>
          </cell>
        </row>
        <row r="4729">
          <cell r="B4729" t="str">
            <v>140446</v>
          </cell>
          <cell r="C4729" t="str">
            <v>010130</v>
          </cell>
          <cell r="D4729" t="str">
            <v>Montador</v>
          </cell>
          <cell r="E4729" t="str">
            <v>h</v>
          </cell>
          <cell r="F4729">
            <v>1</v>
          </cell>
        </row>
        <row r="4730">
          <cell r="B4730" t="str">
            <v>140446</v>
          </cell>
          <cell r="C4730" t="str">
            <v>034080</v>
          </cell>
          <cell r="D4730" t="str">
            <v>Forro alum sist.mod c/trat termo acust c/estr atir</v>
          </cell>
          <cell r="E4730" t="str">
            <v>m2</v>
          </cell>
          <cell r="F4730">
            <v>1</v>
          </cell>
        </row>
        <row r="4731">
          <cell r="B4731" t="str">
            <v>140448</v>
          </cell>
          <cell r="C4731" t="str">
            <v>010101</v>
          </cell>
          <cell r="D4731" t="str">
            <v>Ajudante</v>
          </cell>
          <cell r="E4731" t="str">
            <v>h</v>
          </cell>
          <cell r="F4731">
            <v>0.5</v>
          </cell>
        </row>
        <row r="4732">
          <cell r="B4732" t="str">
            <v>140448</v>
          </cell>
          <cell r="C4732" t="str">
            <v>010130</v>
          </cell>
          <cell r="D4732" t="str">
            <v>Montador</v>
          </cell>
          <cell r="E4732" t="str">
            <v>h</v>
          </cell>
          <cell r="F4732">
            <v>0.5</v>
          </cell>
        </row>
        <row r="4733">
          <cell r="B4733" t="str">
            <v>140448</v>
          </cell>
          <cell r="C4733" t="str">
            <v>034081</v>
          </cell>
          <cell r="D4733" t="str">
            <v>Forro alum interloc.c/trat termo acust c/estr atir</v>
          </cell>
          <cell r="E4733" t="str">
            <v>m2</v>
          </cell>
          <cell r="F4733">
            <v>1</v>
          </cell>
        </row>
        <row r="4734">
          <cell r="B4734" t="str">
            <v>140450</v>
          </cell>
          <cell r="C4734" t="str">
            <v>010101</v>
          </cell>
          <cell r="D4734" t="str">
            <v>Ajudante</v>
          </cell>
          <cell r="E4734" t="str">
            <v>h</v>
          </cell>
          <cell r="F4734">
            <v>0.7</v>
          </cell>
        </row>
        <row r="4735">
          <cell r="B4735" t="str">
            <v>140450</v>
          </cell>
          <cell r="C4735" t="str">
            <v>010130</v>
          </cell>
          <cell r="D4735" t="str">
            <v>Montador</v>
          </cell>
          <cell r="E4735" t="str">
            <v>h</v>
          </cell>
          <cell r="F4735">
            <v>0.7</v>
          </cell>
        </row>
        <row r="4736">
          <cell r="B4736" t="str">
            <v>140450</v>
          </cell>
          <cell r="C4736" t="str">
            <v>034082</v>
          </cell>
          <cell r="D4736" t="str">
            <v>Forro alum pain.vert c/trat.termo acust c/estr at</v>
          </cell>
          <cell r="E4736" t="str">
            <v>m2</v>
          </cell>
          <cell r="F4736">
            <v>1</v>
          </cell>
        </row>
        <row r="4737">
          <cell r="B4737" t="str">
            <v>140451</v>
          </cell>
          <cell r="C4737" t="str">
            <v>010101</v>
          </cell>
          <cell r="D4737" t="str">
            <v>Ajudante</v>
          </cell>
          <cell r="E4737" t="str">
            <v>h</v>
          </cell>
          <cell r="F4737">
            <v>0.5</v>
          </cell>
        </row>
        <row r="4738">
          <cell r="B4738" t="str">
            <v>140451</v>
          </cell>
          <cell r="C4738" t="str">
            <v>010130</v>
          </cell>
          <cell r="D4738" t="str">
            <v>Montador</v>
          </cell>
          <cell r="E4738" t="str">
            <v>h</v>
          </cell>
          <cell r="F4738">
            <v>0.5</v>
          </cell>
        </row>
        <row r="4739">
          <cell r="B4739" t="str">
            <v>140451</v>
          </cell>
          <cell r="C4739" t="str">
            <v>034083</v>
          </cell>
          <cell r="D4739" t="str">
            <v>Forro alum sist.linear em estr.atirantada colocado</v>
          </cell>
          <cell r="E4739" t="str">
            <v>m2</v>
          </cell>
          <cell r="F4739">
            <v>1</v>
          </cell>
        </row>
        <row r="4740">
          <cell r="B4740" t="str">
            <v>140453</v>
          </cell>
          <cell r="C4740" t="str">
            <v>010101</v>
          </cell>
          <cell r="D4740" t="str">
            <v>Ajudante</v>
          </cell>
          <cell r="E4740" t="str">
            <v>h</v>
          </cell>
          <cell r="F4740">
            <v>0.5</v>
          </cell>
        </row>
        <row r="4741">
          <cell r="B4741" t="str">
            <v>140453</v>
          </cell>
          <cell r="C4741" t="str">
            <v>010130</v>
          </cell>
          <cell r="D4741" t="str">
            <v>Montador</v>
          </cell>
          <cell r="E4741" t="str">
            <v>h</v>
          </cell>
          <cell r="F4741">
            <v>0.5</v>
          </cell>
        </row>
        <row r="4742">
          <cell r="B4742" t="str">
            <v>140453</v>
          </cell>
          <cell r="C4742" t="str">
            <v>034084</v>
          </cell>
          <cell r="D4742" t="str">
            <v>Forro alum sist.modular bandeira em estr.atir.</v>
          </cell>
          <cell r="E4742" t="str">
            <v>m2</v>
          </cell>
          <cell r="F4742">
            <v>1</v>
          </cell>
        </row>
        <row r="4743">
          <cell r="B4743" t="str">
            <v>140455</v>
          </cell>
          <cell r="C4743" t="str">
            <v>010101</v>
          </cell>
          <cell r="D4743" t="str">
            <v>Ajudante</v>
          </cell>
          <cell r="E4743" t="str">
            <v>h</v>
          </cell>
          <cell r="F4743">
            <v>0.5</v>
          </cell>
        </row>
        <row r="4744">
          <cell r="B4744" t="str">
            <v>140455</v>
          </cell>
          <cell r="C4744" t="str">
            <v>010130</v>
          </cell>
          <cell r="D4744" t="str">
            <v>Montador</v>
          </cell>
          <cell r="E4744" t="str">
            <v>h</v>
          </cell>
          <cell r="F4744">
            <v>0.5</v>
          </cell>
        </row>
        <row r="4745">
          <cell r="B4745" t="str">
            <v>140455</v>
          </cell>
          <cell r="C4745" t="str">
            <v>034085</v>
          </cell>
          <cell r="D4745" t="str">
            <v>Forro alum sist.vert.em estr.atir.-colocado</v>
          </cell>
          <cell r="E4745" t="str">
            <v>m2</v>
          </cell>
          <cell r="F4745">
            <v>1</v>
          </cell>
        </row>
        <row r="4746">
          <cell r="B4746" t="str">
            <v>140456</v>
          </cell>
          <cell r="C4746" t="str">
            <v>010101</v>
          </cell>
          <cell r="D4746" t="str">
            <v>Ajudante</v>
          </cell>
          <cell r="E4746" t="str">
            <v>h</v>
          </cell>
          <cell r="F4746">
            <v>0.7</v>
          </cell>
        </row>
        <row r="4747">
          <cell r="B4747" t="str">
            <v>140456</v>
          </cell>
          <cell r="C4747" t="str">
            <v>010130</v>
          </cell>
          <cell r="D4747" t="str">
            <v>Montador</v>
          </cell>
          <cell r="E4747" t="str">
            <v>h</v>
          </cell>
          <cell r="F4747">
            <v>0.7</v>
          </cell>
        </row>
        <row r="4748">
          <cell r="B4748" t="str">
            <v>140456</v>
          </cell>
          <cell r="C4748" t="str">
            <v>034086</v>
          </cell>
          <cell r="D4748" t="str">
            <v>Forro alum tipo colm lisa e=25mm c/estr atir col</v>
          </cell>
          <cell r="E4748" t="str">
            <v>m2</v>
          </cell>
          <cell r="F4748">
            <v>1</v>
          </cell>
        </row>
        <row r="4749">
          <cell r="B4749" t="str">
            <v>140457</v>
          </cell>
          <cell r="C4749" t="str">
            <v>010101</v>
          </cell>
          <cell r="D4749" t="str">
            <v>Ajudante</v>
          </cell>
          <cell r="E4749" t="str">
            <v>h</v>
          </cell>
          <cell r="F4749">
            <v>0.5</v>
          </cell>
        </row>
        <row r="4750">
          <cell r="B4750" t="str">
            <v>140457</v>
          </cell>
          <cell r="C4750" t="str">
            <v>010130</v>
          </cell>
          <cell r="D4750" t="str">
            <v>Montador</v>
          </cell>
          <cell r="E4750" t="str">
            <v>h</v>
          </cell>
          <cell r="F4750">
            <v>0.5</v>
          </cell>
        </row>
        <row r="4751">
          <cell r="B4751" t="str">
            <v>140457</v>
          </cell>
          <cell r="C4751" t="str">
            <v>034087</v>
          </cell>
          <cell r="D4751" t="str">
            <v>For. placas ref.alum.verti.fix.em perfis aco  colo</v>
          </cell>
          <cell r="E4751" t="str">
            <v>m2</v>
          </cell>
          <cell r="F4751">
            <v>1</v>
          </cell>
        </row>
        <row r="4752">
          <cell r="B4752" t="str">
            <v>140462</v>
          </cell>
          <cell r="C4752" t="str">
            <v>010101</v>
          </cell>
          <cell r="D4752" t="str">
            <v>Ajudante</v>
          </cell>
          <cell r="E4752" t="str">
            <v>h</v>
          </cell>
          <cell r="F4752">
            <v>0.75</v>
          </cell>
        </row>
        <row r="4753">
          <cell r="B4753" t="str">
            <v>140462</v>
          </cell>
          <cell r="C4753" t="str">
            <v>010130</v>
          </cell>
          <cell r="D4753" t="str">
            <v>Montador</v>
          </cell>
          <cell r="E4753" t="str">
            <v>h</v>
          </cell>
          <cell r="F4753">
            <v>0.75</v>
          </cell>
        </row>
        <row r="4754">
          <cell r="B4754" t="str">
            <v>140462</v>
          </cell>
          <cell r="C4754" t="str">
            <v>027006</v>
          </cell>
          <cell r="D4754" t="str">
            <v>Arame galvanizado n.18 bwg</v>
          </cell>
          <cell r="E4754" t="str">
            <v>kg</v>
          </cell>
          <cell r="F4754">
            <v>0.4</v>
          </cell>
        </row>
        <row r="4755">
          <cell r="B4755" t="str">
            <v>140462</v>
          </cell>
          <cell r="C4755" t="str">
            <v>034090</v>
          </cell>
          <cell r="D4755" t="str">
            <v>Forro de pvc 100x6000mm.paineis lineares</v>
          </cell>
          <cell r="E4755" t="str">
            <v>m2</v>
          </cell>
          <cell r="F4755">
            <v>1</v>
          </cell>
        </row>
        <row r="4756">
          <cell r="B4756" t="str">
            <v>140462</v>
          </cell>
          <cell r="C4756" t="str">
            <v>021017</v>
          </cell>
          <cell r="D4756" t="str">
            <v>Sarrafo de pinho de 1x4' aparelhado</v>
          </cell>
          <cell r="E4756" t="str">
            <v>m</v>
          </cell>
          <cell r="F4756">
            <v>0.9</v>
          </cell>
        </row>
        <row r="4757">
          <cell r="B4757" t="str">
            <v>140462</v>
          </cell>
          <cell r="C4757" t="str">
            <v>026562</v>
          </cell>
          <cell r="D4757" t="str">
            <v>Prego 10x10</v>
          </cell>
          <cell r="E4757" t="str">
            <v>kg</v>
          </cell>
          <cell r="F4757">
            <v>1.2999999999999999E-2</v>
          </cell>
        </row>
        <row r="4758">
          <cell r="B4758" t="str">
            <v>140462</v>
          </cell>
          <cell r="C4758" t="str">
            <v>026569</v>
          </cell>
          <cell r="D4758" t="str">
            <v>Prego 18x27</v>
          </cell>
          <cell r="E4758" t="str">
            <v>kg</v>
          </cell>
          <cell r="F4758">
            <v>2.8000000000000001E-2</v>
          </cell>
        </row>
        <row r="4759">
          <cell r="B4759" t="str">
            <v>140462</v>
          </cell>
          <cell r="C4759" t="str">
            <v>021014</v>
          </cell>
          <cell r="D4759" t="str">
            <v>Sarrafo de pinho de 1x2' aparelhado</v>
          </cell>
          <cell r="E4759" t="str">
            <v>m</v>
          </cell>
          <cell r="F4759">
            <v>1.8</v>
          </cell>
        </row>
        <row r="4760">
          <cell r="B4760" t="str">
            <v>140462</v>
          </cell>
          <cell r="C4760" t="str">
            <v>026526</v>
          </cell>
          <cell r="D4760" t="str">
            <v>Tiros e pinos de aco para fixacao</v>
          </cell>
          <cell r="E4760" t="str">
            <v>un</v>
          </cell>
          <cell r="F4760">
            <v>0.5</v>
          </cell>
        </row>
        <row r="4761">
          <cell r="B4761" t="str">
            <v>140462</v>
          </cell>
          <cell r="C4761" t="str">
            <v>034094</v>
          </cell>
          <cell r="D4761" t="str">
            <v>Perfil 'u' de pvc p/ arremates em forro pvc</v>
          </cell>
          <cell r="E4761" t="str">
            <v>m</v>
          </cell>
          <cell r="F4761">
            <v>0.4</v>
          </cell>
        </row>
        <row r="4762">
          <cell r="B4762" t="str">
            <v>140463</v>
          </cell>
          <cell r="C4762" t="str">
            <v>010130</v>
          </cell>
          <cell r="D4762" t="str">
            <v>Montador</v>
          </cell>
          <cell r="E4762" t="str">
            <v>h</v>
          </cell>
          <cell r="F4762">
            <v>0.75</v>
          </cell>
        </row>
        <row r="4763">
          <cell r="B4763" t="str">
            <v>140463</v>
          </cell>
          <cell r="C4763" t="str">
            <v>010131</v>
          </cell>
          <cell r="D4763" t="str">
            <v>Operador maquina de jato</v>
          </cell>
          <cell r="E4763" t="str">
            <v>h</v>
          </cell>
          <cell r="F4763">
            <v>0.75</v>
          </cell>
        </row>
        <row r="4764">
          <cell r="B4764" t="str">
            <v>140463</v>
          </cell>
          <cell r="C4764" t="str">
            <v>021014</v>
          </cell>
          <cell r="D4764" t="str">
            <v>Sarrafo de pinho de 1x2' aparelhado</v>
          </cell>
          <cell r="E4764" t="str">
            <v>m</v>
          </cell>
          <cell r="F4764">
            <v>0.9</v>
          </cell>
        </row>
        <row r="4765">
          <cell r="B4765" t="str">
            <v>140463</v>
          </cell>
          <cell r="C4765" t="str">
            <v>021017</v>
          </cell>
          <cell r="D4765" t="str">
            <v>Sarrafo de pinho de 1x4' aparelhado</v>
          </cell>
          <cell r="E4765" t="str">
            <v>m</v>
          </cell>
          <cell r="F4765">
            <v>0.45</v>
          </cell>
        </row>
        <row r="4766">
          <cell r="B4766" t="str">
            <v>140463</v>
          </cell>
          <cell r="C4766" t="str">
            <v>026526</v>
          </cell>
          <cell r="D4766" t="str">
            <v>Tiros e pinos de aco para fixacao</v>
          </cell>
          <cell r="E4766" t="str">
            <v>un</v>
          </cell>
          <cell r="F4766">
            <v>0.25</v>
          </cell>
        </row>
        <row r="4767">
          <cell r="B4767" t="str">
            <v>140463</v>
          </cell>
          <cell r="C4767" t="str">
            <v>026562</v>
          </cell>
          <cell r="D4767" t="str">
            <v>Prego 10x10</v>
          </cell>
          <cell r="E4767" t="str">
            <v>kg</v>
          </cell>
          <cell r="F4767">
            <v>7.0000000000000001E-3</v>
          </cell>
        </row>
        <row r="4768">
          <cell r="B4768" t="str">
            <v>140463</v>
          </cell>
          <cell r="C4768" t="str">
            <v>026569</v>
          </cell>
          <cell r="D4768" t="str">
            <v>Prego 18x27</v>
          </cell>
          <cell r="E4768" t="str">
            <v>kg</v>
          </cell>
          <cell r="F4768">
            <v>1.4E-2</v>
          </cell>
        </row>
        <row r="4769">
          <cell r="B4769" t="str">
            <v>140463</v>
          </cell>
          <cell r="C4769" t="str">
            <v>027006</v>
          </cell>
          <cell r="D4769" t="str">
            <v>Arame galvanizado n.18 bwg</v>
          </cell>
          <cell r="E4769" t="str">
            <v>kg</v>
          </cell>
          <cell r="F4769">
            <v>0.4</v>
          </cell>
        </row>
        <row r="4770">
          <cell r="B4770" t="str">
            <v>140463</v>
          </cell>
          <cell r="C4770" t="str">
            <v>034091</v>
          </cell>
          <cell r="D4770" t="str">
            <v>Forro de pvc 200x6000mm paineis lineares</v>
          </cell>
          <cell r="E4770" t="str">
            <v>m2</v>
          </cell>
          <cell r="F4770">
            <v>1</v>
          </cell>
        </row>
        <row r="4771">
          <cell r="B4771" t="str">
            <v>140463</v>
          </cell>
          <cell r="C4771" t="str">
            <v>034094</v>
          </cell>
          <cell r="D4771" t="str">
            <v>Perfil 'u' de pvc p/ arremates em forro pvc</v>
          </cell>
          <cell r="E4771" t="str">
            <v>m</v>
          </cell>
          <cell r="F4771">
            <v>0.4</v>
          </cell>
        </row>
        <row r="4772">
          <cell r="B4772" t="str">
            <v>140467</v>
          </cell>
          <cell r="C4772" t="str">
            <v>010105</v>
          </cell>
          <cell r="D4772" t="str">
            <v>Aplicador revestimento</v>
          </cell>
          <cell r="E4772" t="str">
            <v>h</v>
          </cell>
          <cell r="F4772">
            <v>0.15</v>
          </cell>
        </row>
        <row r="4773">
          <cell r="B4773" t="str">
            <v>140467</v>
          </cell>
          <cell r="C4773" t="str">
            <v>034092</v>
          </cell>
          <cell r="D4773" t="str">
            <v>Forro de placa acust poliuretano e=20mm</v>
          </cell>
          <cell r="E4773" t="str">
            <v>m2</v>
          </cell>
          <cell r="F4773">
            <v>1</v>
          </cell>
        </row>
        <row r="4774">
          <cell r="B4774" t="str">
            <v>140467</v>
          </cell>
          <cell r="C4774" t="str">
            <v>034097</v>
          </cell>
          <cell r="D4774" t="str">
            <v>Adesivo a base de borracha sintetica</v>
          </cell>
          <cell r="E4774" t="str">
            <v>l</v>
          </cell>
          <cell r="F4774">
            <v>0.17</v>
          </cell>
        </row>
        <row r="4775">
          <cell r="B4775" t="str">
            <v>140469</v>
          </cell>
          <cell r="C4775" t="str">
            <v>010105</v>
          </cell>
          <cell r="D4775" t="str">
            <v>Aplicador revestimento</v>
          </cell>
          <cell r="E4775" t="str">
            <v>h</v>
          </cell>
          <cell r="F4775">
            <v>0.15</v>
          </cell>
        </row>
        <row r="4776">
          <cell r="B4776" t="str">
            <v>140469</v>
          </cell>
          <cell r="C4776" t="str">
            <v>034093</v>
          </cell>
          <cell r="D4776" t="str">
            <v>Forro de placa acust poliuretano e=50mm</v>
          </cell>
          <cell r="E4776" t="str">
            <v>m2</v>
          </cell>
          <cell r="F4776">
            <v>1</v>
          </cell>
        </row>
        <row r="4777">
          <cell r="B4777" t="str">
            <v>140469</v>
          </cell>
          <cell r="C4777" t="str">
            <v>034097</v>
          </cell>
          <cell r="D4777" t="str">
            <v>Adesivo a base de borracha sintetica</v>
          </cell>
          <cell r="E4777" t="str">
            <v>l</v>
          </cell>
          <cell r="F4777">
            <v>0.17</v>
          </cell>
        </row>
        <row r="4778">
          <cell r="B4778" t="str">
            <v>150101</v>
          </cell>
          <cell r="C4778" t="str">
            <v>010139</v>
          </cell>
          <cell r="D4778" t="str">
            <v>Pedreiro</v>
          </cell>
          <cell r="E4778" t="str">
            <v>h</v>
          </cell>
          <cell r="F4778">
            <v>0.1</v>
          </cell>
        </row>
        <row r="4779">
          <cell r="B4779" t="str">
            <v>150101</v>
          </cell>
          <cell r="C4779" t="str">
            <v>010146</v>
          </cell>
          <cell r="D4779" t="str">
            <v>Servente</v>
          </cell>
          <cell r="E4779" t="str">
            <v>h</v>
          </cell>
          <cell r="F4779">
            <v>0.15</v>
          </cell>
        </row>
        <row r="4780">
          <cell r="B4780" t="str">
            <v>150101</v>
          </cell>
          <cell r="C4780" t="str">
            <v>020508</v>
          </cell>
          <cell r="D4780" t="str">
            <v>Cimento portland</v>
          </cell>
          <cell r="E4780" t="str">
            <v>kg</v>
          </cell>
          <cell r="F4780">
            <v>2.4300000000000002</v>
          </cell>
        </row>
        <row r="4781">
          <cell r="B4781" t="str">
            <v>150101</v>
          </cell>
          <cell r="C4781" t="str">
            <v>020579</v>
          </cell>
          <cell r="D4781" t="str">
            <v>Areia media</v>
          </cell>
          <cell r="E4781" t="str">
            <v>m3</v>
          </cell>
          <cell r="F4781">
            <v>6.1000000000000004E-3</v>
          </cell>
        </row>
        <row r="4782">
          <cell r="B4782" t="str">
            <v>150102</v>
          </cell>
          <cell r="C4782" t="str">
            <v>010139</v>
          </cell>
          <cell r="D4782" t="str">
            <v>Pedreiro</v>
          </cell>
          <cell r="E4782" t="str">
            <v>h</v>
          </cell>
          <cell r="F4782">
            <v>0.2</v>
          </cell>
        </row>
        <row r="4783">
          <cell r="B4783" t="str">
            <v>150102</v>
          </cell>
          <cell r="C4783" t="str">
            <v>010146</v>
          </cell>
          <cell r="D4783" t="str">
            <v>Servente</v>
          </cell>
          <cell r="E4783" t="str">
            <v>h</v>
          </cell>
          <cell r="F4783">
            <v>0.25600000000000001</v>
          </cell>
        </row>
        <row r="4784">
          <cell r="B4784" t="str">
            <v>150102</v>
          </cell>
          <cell r="C4784" t="str">
            <v>020508</v>
          </cell>
          <cell r="D4784" t="str">
            <v>Cimento portland</v>
          </cell>
          <cell r="E4784" t="str">
            <v>kg</v>
          </cell>
          <cell r="F4784">
            <v>2.4</v>
          </cell>
        </row>
        <row r="4785">
          <cell r="B4785" t="str">
            <v>150102</v>
          </cell>
          <cell r="C4785" t="str">
            <v>020522</v>
          </cell>
          <cell r="D4785" t="str">
            <v>Pedrisco</v>
          </cell>
          <cell r="E4785" t="str">
            <v>m3</v>
          </cell>
          <cell r="F4785">
            <v>7.0000000000000001E-3</v>
          </cell>
        </row>
        <row r="4786">
          <cell r="B4786" t="str">
            <v>150201</v>
          </cell>
          <cell r="C4786" t="str">
            <v>010139</v>
          </cell>
          <cell r="D4786" t="str">
            <v>Pedreiro</v>
          </cell>
          <cell r="E4786" t="str">
            <v>h</v>
          </cell>
          <cell r="F4786">
            <v>0.6</v>
          </cell>
        </row>
        <row r="4787">
          <cell r="B4787" t="str">
            <v>150201</v>
          </cell>
          <cell r="C4787" t="str">
            <v>010146</v>
          </cell>
          <cell r="D4787" t="str">
            <v>Servente</v>
          </cell>
          <cell r="E4787" t="str">
            <v>h</v>
          </cell>
          <cell r="F4787">
            <v>0.96</v>
          </cell>
        </row>
        <row r="4788">
          <cell r="B4788" t="str">
            <v>150201</v>
          </cell>
          <cell r="C4788" t="str">
            <v>020506</v>
          </cell>
          <cell r="D4788" t="str">
            <v>Cal virgem em po</v>
          </cell>
          <cell r="E4788" t="str">
            <v>kg</v>
          </cell>
          <cell r="F4788">
            <v>6.74</v>
          </cell>
        </row>
        <row r="4789">
          <cell r="B4789" t="str">
            <v>150201</v>
          </cell>
          <cell r="C4789" t="str">
            <v>020579</v>
          </cell>
          <cell r="D4789" t="str">
            <v>Areia media</v>
          </cell>
          <cell r="E4789" t="str">
            <v>m3</v>
          </cell>
          <cell r="F4789">
            <v>1.84E-2</v>
          </cell>
        </row>
        <row r="4790">
          <cell r="B4790" t="str">
            <v>150202</v>
          </cell>
          <cell r="C4790" t="str">
            <v>010139</v>
          </cell>
          <cell r="D4790" t="str">
            <v>Pedreiro</v>
          </cell>
          <cell r="E4790" t="str">
            <v>h</v>
          </cell>
          <cell r="F4790">
            <v>0.6</v>
          </cell>
        </row>
        <row r="4791">
          <cell r="B4791" t="str">
            <v>150202</v>
          </cell>
          <cell r="C4791" t="str">
            <v>010146</v>
          </cell>
          <cell r="D4791" t="str">
            <v>Servente</v>
          </cell>
          <cell r="E4791" t="str">
            <v>h</v>
          </cell>
          <cell r="F4791">
            <v>0.95</v>
          </cell>
        </row>
        <row r="4792">
          <cell r="B4792" t="str">
            <v>150202</v>
          </cell>
          <cell r="C4792" t="str">
            <v>020506</v>
          </cell>
          <cell r="D4792" t="str">
            <v>Cal virgem em po</v>
          </cell>
          <cell r="E4792" t="str">
            <v>kg</v>
          </cell>
          <cell r="F4792">
            <v>6.68</v>
          </cell>
        </row>
        <row r="4793">
          <cell r="B4793" t="str">
            <v>150202</v>
          </cell>
          <cell r="C4793" t="str">
            <v>020579</v>
          </cell>
          <cell r="D4793" t="str">
            <v>Areia media</v>
          </cell>
          <cell r="E4793" t="str">
            <v>m3</v>
          </cell>
          <cell r="F4793">
            <v>2.4299999999999999E-2</v>
          </cell>
        </row>
        <row r="4794">
          <cell r="B4794" t="str">
            <v>150203</v>
          </cell>
          <cell r="C4794" t="str">
            <v>010139</v>
          </cell>
          <cell r="D4794" t="str">
            <v>Pedreiro</v>
          </cell>
          <cell r="E4794" t="str">
            <v>h</v>
          </cell>
          <cell r="F4794">
            <v>0.6</v>
          </cell>
        </row>
        <row r="4795">
          <cell r="B4795" t="str">
            <v>150203</v>
          </cell>
          <cell r="C4795" t="str">
            <v>010146</v>
          </cell>
          <cell r="D4795" t="str">
            <v>Servente</v>
          </cell>
          <cell r="E4795" t="str">
            <v>h</v>
          </cell>
          <cell r="F4795">
            <v>0.89</v>
          </cell>
        </row>
        <row r="4796">
          <cell r="B4796" t="str">
            <v>150203</v>
          </cell>
          <cell r="C4796" t="str">
            <v>020506</v>
          </cell>
          <cell r="D4796" t="str">
            <v>Cal virgem em po</v>
          </cell>
          <cell r="E4796" t="str">
            <v>kg</v>
          </cell>
          <cell r="F4796">
            <v>4.46</v>
          </cell>
        </row>
        <row r="4797">
          <cell r="B4797" t="str">
            <v>150203</v>
          </cell>
          <cell r="C4797" t="str">
            <v>020579</v>
          </cell>
          <cell r="D4797" t="str">
            <v>Areia media</v>
          </cell>
          <cell r="E4797" t="str">
            <v>m3</v>
          </cell>
          <cell r="F4797">
            <v>2.4299999999999999E-2</v>
          </cell>
        </row>
        <row r="4798">
          <cell r="B4798" t="str">
            <v>150204</v>
          </cell>
          <cell r="C4798" t="str">
            <v>010139</v>
          </cell>
          <cell r="D4798" t="str">
            <v>Pedreiro</v>
          </cell>
          <cell r="E4798" t="str">
            <v>h</v>
          </cell>
          <cell r="F4798">
            <v>0.6</v>
          </cell>
        </row>
        <row r="4799">
          <cell r="B4799" t="str">
            <v>150204</v>
          </cell>
          <cell r="C4799" t="str">
            <v>010146</v>
          </cell>
          <cell r="D4799" t="str">
            <v>Servente</v>
          </cell>
          <cell r="E4799" t="str">
            <v>h</v>
          </cell>
          <cell r="F4799">
            <v>0.86</v>
          </cell>
        </row>
        <row r="4800">
          <cell r="B4800" t="str">
            <v>150204</v>
          </cell>
          <cell r="C4800" t="str">
            <v>020506</v>
          </cell>
          <cell r="D4800" t="str">
            <v>Cal virgem em po</v>
          </cell>
          <cell r="E4800" t="str">
            <v>kg</v>
          </cell>
          <cell r="F4800">
            <v>3.34</v>
          </cell>
        </row>
        <row r="4801">
          <cell r="B4801" t="str">
            <v>150204</v>
          </cell>
          <cell r="C4801" t="str">
            <v>020579</v>
          </cell>
          <cell r="D4801" t="str">
            <v>Areia media</v>
          </cell>
          <cell r="E4801" t="str">
            <v>m3</v>
          </cell>
          <cell r="F4801">
            <v>2.4299999999999999E-2</v>
          </cell>
        </row>
        <row r="4802">
          <cell r="B4802" t="str">
            <v>150205</v>
          </cell>
          <cell r="C4802" t="str">
            <v>010139</v>
          </cell>
          <cell r="D4802" t="str">
            <v>Pedreiro</v>
          </cell>
          <cell r="E4802" t="str">
            <v>h</v>
          </cell>
          <cell r="F4802">
            <v>0.6</v>
          </cell>
        </row>
        <row r="4803">
          <cell r="B4803" t="str">
            <v>150205</v>
          </cell>
          <cell r="C4803" t="str">
            <v>010146</v>
          </cell>
          <cell r="D4803" t="str">
            <v>Servente</v>
          </cell>
          <cell r="E4803" t="str">
            <v>h</v>
          </cell>
          <cell r="F4803">
            <v>0.86</v>
          </cell>
        </row>
        <row r="4804">
          <cell r="B4804" t="str">
            <v>150205</v>
          </cell>
          <cell r="C4804" t="str">
            <v>020506</v>
          </cell>
          <cell r="D4804" t="str">
            <v>Cal virgem em po</v>
          </cell>
          <cell r="E4804" t="str">
            <v>kg</v>
          </cell>
          <cell r="F4804">
            <v>2.2400000000000002</v>
          </cell>
        </row>
        <row r="4805">
          <cell r="B4805" t="str">
            <v>150205</v>
          </cell>
          <cell r="C4805" t="str">
            <v>020508</v>
          </cell>
          <cell r="D4805" t="str">
            <v>Cimento portland</v>
          </cell>
          <cell r="E4805" t="str">
            <v>kg</v>
          </cell>
          <cell r="F4805">
            <v>3.24</v>
          </cell>
        </row>
        <row r="4806">
          <cell r="B4806" t="str">
            <v>150205</v>
          </cell>
          <cell r="C4806" t="str">
            <v>020579</v>
          </cell>
          <cell r="D4806" t="str">
            <v>Areia media</v>
          </cell>
          <cell r="E4806" t="str">
            <v>m3</v>
          </cell>
          <cell r="F4806">
            <v>2.4299999999999999E-2</v>
          </cell>
        </row>
        <row r="4807">
          <cell r="B4807" t="str">
            <v>150206</v>
          </cell>
          <cell r="C4807" t="str">
            <v>010139</v>
          </cell>
          <cell r="D4807" t="str">
            <v>Pedreiro</v>
          </cell>
          <cell r="E4807" t="str">
            <v>h</v>
          </cell>
          <cell r="F4807">
            <v>0.6</v>
          </cell>
        </row>
        <row r="4808">
          <cell r="B4808" t="str">
            <v>150206</v>
          </cell>
          <cell r="C4808" t="str">
            <v>010146</v>
          </cell>
          <cell r="D4808" t="str">
            <v>Servente</v>
          </cell>
          <cell r="E4808" t="str">
            <v>h</v>
          </cell>
          <cell r="F4808">
            <v>0.76</v>
          </cell>
        </row>
        <row r="4809">
          <cell r="B4809" t="str">
            <v>150206</v>
          </cell>
          <cell r="C4809" t="str">
            <v>020505</v>
          </cell>
          <cell r="D4809" t="str">
            <v>Cal hidratada</v>
          </cell>
          <cell r="E4809" t="str">
            <v>kg</v>
          </cell>
          <cell r="F4809">
            <v>7.3</v>
          </cell>
        </row>
        <row r="4810">
          <cell r="B4810" t="str">
            <v>150206</v>
          </cell>
          <cell r="C4810" t="str">
            <v>020579</v>
          </cell>
          <cell r="D4810" t="str">
            <v>Areia media</v>
          </cell>
          <cell r="E4810" t="str">
            <v>m3</v>
          </cell>
          <cell r="F4810">
            <v>2.4299999999999999E-2</v>
          </cell>
        </row>
        <row r="4811">
          <cell r="B4811" t="str">
            <v>150207</v>
          </cell>
          <cell r="C4811" t="str">
            <v>010139</v>
          </cell>
          <cell r="D4811" t="str">
            <v>Pedreiro</v>
          </cell>
          <cell r="E4811" t="str">
            <v>h</v>
          </cell>
          <cell r="F4811">
            <v>0.6</v>
          </cell>
        </row>
        <row r="4812">
          <cell r="B4812" t="str">
            <v>150207</v>
          </cell>
          <cell r="C4812" t="str">
            <v>010146</v>
          </cell>
          <cell r="D4812" t="str">
            <v>Servente</v>
          </cell>
          <cell r="E4812" t="str">
            <v>h</v>
          </cell>
          <cell r="F4812">
            <v>0.76</v>
          </cell>
        </row>
        <row r="4813">
          <cell r="B4813" t="str">
            <v>150207</v>
          </cell>
          <cell r="C4813" t="str">
            <v>020505</v>
          </cell>
          <cell r="D4813" t="str">
            <v>Cal hidratada</v>
          </cell>
          <cell r="E4813" t="str">
            <v>kg</v>
          </cell>
          <cell r="F4813">
            <v>4.8600000000000003</v>
          </cell>
        </row>
        <row r="4814">
          <cell r="B4814" t="str">
            <v>150207</v>
          </cell>
          <cell r="C4814" t="str">
            <v>020579</v>
          </cell>
          <cell r="D4814" t="str">
            <v>Areia media</v>
          </cell>
          <cell r="E4814" t="str">
            <v>m3</v>
          </cell>
          <cell r="F4814">
            <v>2.4299999999999999E-2</v>
          </cell>
        </row>
        <row r="4815">
          <cell r="B4815" t="str">
            <v>150208</v>
          </cell>
          <cell r="C4815" t="str">
            <v>010139</v>
          </cell>
          <cell r="D4815" t="str">
            <v>Pedreiro</v>
          </cell>
          <cell r="E4815" t="str">
            <v>h</v>
          </cell>
          <cell r="F4815">
            <v>0.6</v>
          </cell>
        </row>
        <row r="4816">
          <cell r="B4816" t="str">
            <v>150208</v>
          </cell>
          <cell r="C4816" t="str">
            <v>010146</v>
          </cell>
          <cell r="D4816" t="str">
            <v>Servente</v>
          </cell>
          <cell r="E4816" t="str">
            <v>h</v>
          </cell>
          <cell r="F4816">
            <v>0.72</v>
          </cell>
        </row>
        <row r="4817">
          <cell r="B4817" t="str">
            <v>150208</v>
          </cell>
          <cell r="C4817" t="str">
            <v>020505</v>
          </cell>
          <cell r="D4817" t="str">
            <v>Cal hidratada</v>
          </cell>
          <cell r="E4817" t="str">
            <v>kg</v>
          </cell>
          <cell r="F4817">
            <v>3.24</v>
          </cell>
        </row>
        <row r="4818">
          <cell r="B4818" t="str">
            <v>150208</v>
          </cell>
          <cell r="C4818" t="str">
            <v>020579</v>
          </cell>
          <cell r="D4818" t="str">
            <v>Areia media</v>
          </cell>
          <cell r="E4818" t="str">
            <v>m3</v>
          </cell>
          <cell r="F4818">
            <v>2.4299999999999999E-2</v>
          </cell>
        </row>
        <row r="4819">
          <cell r="B4819" t="str">
            <v>150208</v>
          </cell>
          <cell r="C4819" t="str">
            <v>080125</v>
          </cell>
          <cell r="D4819" t="str">
            <v>Betoneira 5hp</v>
          </cell>
          <cell r="E4819" t="str">
            <v>h</v>
          </cell>
          <cell r="F4819">
            <v>1.43E-2</v>
          </cell>
        </row>
        <row r="4820">
          <cell r="B4820" t="str">
            <v>150209</v>
          </cell>
          <cell r="C4820" t="str">
            <v>010139</v>
          </cell>
          <cell r="D4820" t="str">
            <v>Pedreiro</v>
          </cell>
          <cell r="E4820" t="str">
            <v>h</v>
          </cell>
          <cell r="F4820">
            <v>0.6</v>
          </cell>
        </row>
        <row r="4821">
          <cell r="B4821" t="str">
            <v>150209</v>
          </cell>
          <cell r="C4821" t="str">
            <v>010146</v>
          </cell>
          <cell r="D4821" t="str">
            <v>Servente</v>
          </cell>
          <cell r="E4821" t="str">
            <v>h</v>
          </cell>
          <cell r="F4821">
            <v>0.8</v>
          </cell>
        </row>
        <row r="4822">
          <cell r="B4822" t="str">
            <v>150209</v>
          </cell>
          <cell r="C4822" t="str">
            <v>020505</v>
          </cell>
          <cell r="D4822" t="str">
            <v>Cal hidratada</v>
          </cell>
          <cell r="E4822" t="str">
            <v>kg</v>
          </cell>
          <cell r="F4822">
            <v>3.24</v>
          </cell>
        </row>
        <row r="4823">
          <cell r="B4823" t="str">
            <v>150209</v>
          </cell>
          <cell r="C4823" t="str">
            <v>020508</v>
          </cell>
          <cell r="D4823" t="str">
            <v>Cimento portland</v>
          </cell>
          <cell r="E4823" t="str">
            <v>kg</v>
          </cell>
          <cell r="F4823">
            <v>3.24</v>
          </cell>
        </row>
        <row r="4824">
          <cell r="B4824" t="str">
            <v>150209</v>
          </cell>
          <cell r="C4824" t="str">
            <v>020579</v>
          </cell>
          <cell r="D4824" t="str">
            <v>Areia media</v>
          </cell>
          <cell r="E4824" t="str">
            <v>m3</v>
          </cell>
          <cell r="F4824">
            <v>2.4299999999999999E-2</v>
          </cell>
        </row>
        <row r="4825">
          <cell r="B4825" t="str">
            <v>150210</v>
          </cell>
          <cell r="C4825" t="str">
            <v>010139</v>
          </cell>
          <cell r="D4825" t="str">
            <v>Pedreiro</v>
          </cell>
          <cell r="E4825" t="str">
            <v>h</v>
          </cell>
          <cell r="F4825">
            <v>0.6</v>
          </cell>
        </row>
        <row r="4826">
          <cell r="B4826" t="str">
            <v>150210</v>
          </cell>
          <cell r="C4826" t="str">
            <v>010146</v>
          </cell>
          <cell r="D4826" t="str">
            <v>Servente</v>
          </cell>
          <cell r="E4826" t="str">
            <v>h</v>
          </cell>
          <cell r="F4826">
            <v>0.72</v>
          </cell>
        </row>
        <row r="4827">
          <cell r="B4827" t="str">
            <v>150210</v>
          </cell>
          <cell r="C4827" t="str">
            <v>020505</v>
          </cell>
          <cell r="D4827" t="str">
            <v>Cal hidratada</v>
          </cell>
          <cell r="E4827" t="str">
            <v>kg</v>
          </cell>
          <cell r="F4827">
            <v>2.66</v>
          </cell>
        </row>
        <row r="4828">
          <cell r="B4828" t="str">
            <v>150210</v>
          </cell>
          <cell r="C4828" t="str">
            <v>020508</v>
          </cell>
          <cell r="D4828" t="str">
            <v>Cimento portland</v>
          </cell>
          <cell r="E4828" t="str">
            <v>kg</v>
          </cell>
          <cell r="F4828">
            <v>2.66</v>
          </cell>
        </row>
        <row r="4829">
          <cell r="B4829" t="str">
            <v>150210</v>
          </cell>
          <cell r="C4829" t="str">
            <v>020579</v>
          </cell>
          <cell r="D4829" t="str">
            <v>Areia media</v>
          </cell>
          <cell r="E4829" t="str">
            <v>m3</v>
          </cell>
          <cell r="F4829">
            <v>2.4299999999999999E-2</v>
          </cell>
        </row>
        <row r="4830">
          <cell r="B4830" t="str">
            <v>150210</v>
          </cell>
          <cell r="C4830" t="str">
            <v>080125</v>
          </cell>
          <cell r="D4830" t="str">
            <v>Betoneira 5hp</v>
          </cell>
          <cell r="E4830" t="str">
            <v>h</v>
          </cell>
          <cell r="F4830">
            <v>1.43E-2</v>
          </cell>
        </row>
        <row r="4831">
          <cell r="B4831" t="str">
            <v>150211</v>
          </cell>
          <cell r="C4831" t="str">
            <v>010139</v>
          </cell>
          <cell r="D4831" t="str">
            <v>Pedreiro</v>
          </cell>
          <cell r="E4831" t="str">
            <v>h</v>
          </cell>
          <cell r="F4831">
            <v>0.6</v>
          </cell>
        </row>
        <row r="4832">
          <cell r="B4832" t="str">
            <v>150211</v>
          </cell>
          <cell r="C4832" t="str">
            <v>010146</v>
          </cell>
          <cell r="D4832" t="str">
            <v>Servente</v>
          </cell>
          <cell r="E4832" t="str">
            <v>h</v>
          </cell>
          <cell r="F4832">
            <v>0.8</v>
          </cell>
        </row>
        <row r="4833">
          <cell r="B4833" t="str">
            <v>150211</v>
          </cell>
          <cell r="C4833" t="str">
            <v>020508</v>
          </cell>
          <cell r="D4833" t="str">
            <v>Cimento portland</v>
          </cell>
          <cell r="E4833" t="str">
            <v>kg</v>
          </cell>
          <cell r="F4833">
            <v>3.99</v>
          </cell>
        </row>
        <row r="4834">
          <cell r="B4834" t="str">
            <v>150211</v>
          </cell>
          <cell r="C4834" t="str">
            <v>020525</v>
          </cell>
          <cell r="D4834" t="str">
            <v>Saibro</v>
          </cell>
          <cell r="E4834" t="str">
            <v>m3</v>
          </cell>
          <cell r="F4834">
            <v>3.3E-3</v>
          </cell>
        </row>
        <row r="4835">
          <cell r="B4835" t="str">
            <v>150211</v>
          </cell>
          <cell r="C4835" t="str">
            <v>020579</v>
          </cell>
          <cell r="D4835" t="str">
            <v>Areia media</v>
          </cell>
          <cell r="E4835" t="str">
            <v>m3</v>
          </cell>
          <cell r="F4835">
            <v>1.83E-2</v>
          </cell>
        </row>
        <row r="4836">
          <cell r="B4836" t="str">
            <v>150212</v>
          </cell>
          <cell r="C4836" t="str">
            <v>010139</v>
          </cell>
          <cell r="D4836" t="str">
            <v>Pedreiro</v>
          </cell>
          <cell r="E4836" t="str">
            <v>h</v>
          </cell>
          <cell r="F4836">
            <v>0.6</v>
          </cell>
        </row>
        <row r="4837">
          <cell r="B4837" t="str">
            <v>150212</v>
          </cell>
          <cell r="C4837" t="str">
            <v>010146</v>
          </cell>
          <cell r="D4837" t="str">
            <v>Servente</v>
          </cell>
          <cell r="E4837" t="str">
            <v>h</v>
          </cell>
          <cell r="F4837">
            <v>0.8</v>
          </cell>
        </row>
        <row r="4838">
          <cell r="B4838" t="str">
            <v>150212</v>
          </cell>
          <cell r="C4838" t="str">
            <v>020508</v>
          </cell>
          <cell r="D4838" t="str">
            <v>Cimento portland</v>
          </cell>
          <cell r="E4838" t="str">
            <v>kg</v>
          </cell>
          <cell r="F4838">
            <v>4.07</v>
          </cell>
        </row>
        <row r="4839">
          <cell r="B4839" t="str">
            <v>150212</v>
          </cell>
          <cell r="C4839" t="str">
            <v>020525</v>
          </cell>
          <cell r="D4839" t="str">
            <v>Saibro</v>
          </cell>
          <cell r="E4839" t="str">
            <v>m3</v>
          </cell>
          <cell r="F4839">
            <v>1.0200000000000001E-2</v>
          </cell>
        </row>
        <row r="4840">
          <cell r="B4840" t="str">
            <v>150212</v>
          </cell>
          <cell r="C4840" t="str">
            <v>020579</v>
          </cell>
          <cell r="D4840" t="str">
            <v>Areia media</v>
          </cell>
          <cell r="E4840" t="str">
            <v>m3</v>
          </cell>
          <cell r="F4840">
            <v>1.0200000000000001E-2</v>
          </cell>
        </row>
        <row r="4841">
          <cell r="B4841" t="str">
            <v>150213</v>
          </cell>
          <cell r="C4841" t="str">
            <v>010139</v>
          </cell>
          <cell r="D4841" t="str">
            <v>Pedreiro</v>
          </cell>
          <cell r="E4841" t="str">
            <v>h</v>
          </cell>
          <cell r="F4841">
            <v>0.6</v>
          </cell>
        </row>
        <row r="4842">
          <cell r="B4842" t="str">
            <v>150213</v>
          </cell>
          <cell r="C4842" t="str">
            <v>010146</v>
          </cell>
          <cell r="D4842" t="str">
            <v>Servente</v>
          </cell>
          <cell r="E4842" t="str">
            <v>h</v>
          </cell>
          <cell r="F4842">
            <v>0.8</v>
          </cell>
        </row>
        <row r="4843">
          <cell r="B4843" t="str">
            <v>150213</v>
          </cell>
          <cell r="C4843" t="str">
            <v>020508</v>
          </cell>
          <cell r="D4843" t="str">
            <v>Cimento portland</v>
          </cell>
          <cell r="E4843" t="str">
            <v>kg</v>
          </cell>
          <cell r="F4843">
            <v>3.8</v>
          </cell>
        </row>
        <row r="4844">
          <cell r="B4844" t="str">
            <v>150213</v>
          </cell>
          <cell r="C4844" t="str">
            <v>020526</v>
          </cell>
          <cell r="D4844" t="str">
            <v>Arenoso</v>
          </cell>
          <cell r="E4844" t="str">
            <v>m3</v>
          </cell>
          <cell r="F4844">
            <v>2.2100000000000002E-2</v>
          </cell>
        </row>
        <row r="4845">
          <cell r="B4845" t="str">
            <v>150213</v>
          </cell>
          <cell r="C4845" t="str">
            <v>020579</v>
          </cell>
          <cell r="D4845" t="str">
            <v>Areia media</v>
          </cell>
          <cell r="E4845" t="str">
            <v>m3</v>
          </cell>
          <cell r="F4845">
            <v>9.4999999999999998E-3</v>
          </cell>
        </row>
        <row r="4846">
          <cell r="B4846" t="str">
            <v>150301</v>
          </cell>
          <cell r="C4846" t="str">
            <v>010139</v>
          </cell>
          <cell r="D4846" t="str">
            <v>Pedreiro</v>
          </cell>
          <cell r="E4846" t="str">
            <v>h</v>
          </cell>
          <cell r="F4846">
            <v>0.5</v>
          </cell>
        </row>
        <row r="4847">
          <cell r="B4847" t="str">
            <v>150301</v>
          </cell>
          <cell r="C4847" t="str">
            <v>010146</v>
          </cell>
          <cell r="D4847" t="str">
            <v>Servente</v>
          </cell>
          <cell r="E4847" t="str">
            <v>h</v>
          </cell>
          <cell r="F4847">
            <v>0.67</v>
          </cell>
        </row>
        <row r="4848">
          <cell r="B4848" t="str">
            <v>150301</v>
          </cell>
          <cell r="C4848" t="str">
            <v>020506</v>
          </cell>
          <cell r="D4848" t="str">
            <v>Cal virgem em po</v>
          </cell>
          <cell r="E4848" t="str">
            <v>kg</v>
          </cell>
          <cell r="F4848">
            <v>1.69</v>
          </cell>
        </row>
        <row r="4849">
          <cell r="B4849" t="str">
            <v>150301</v>
          </cell>
          <cell r="C4849" t="str">
            <v>020579</v>
          </cell>
          <cell r="D4849" t="str">
            <v>Areia media</v>
          </cell>
          <cell r="E4849" t="str">
            <v>m3</v>
          </cell>
          <cell r="F4849">
            <v>4.7000000000000002E-3</v>
          </cell>
        </row>
        <row r="4850">
          <cell r="B4850" t="str">
            <v>150302</v>
          </cell>
          <cell r="C4850" t="str">
            <v>010139</v>
          </cell>
          <cell r="D4850" t="str">
            <v>Pedreiro</v>
          </cell>
          <cell r="E4850" t="str">
            <v>h</v>
          </cell>
          <cell r="F4850">
            <v>0.5</v>
          </cell>
        </row>
        <row r="4851">
          <cell r="B4851" t="str">
            <v>150302</v>
          </cell>
          <cell r="C4851" t="str">
            <v>010146</v>
          </cell>
          <cell r="D4851" t="str">
            <v>Servente</v>
          </cell>
          <cell r="E4851" t="str">
            <v>h</v>
          </cell>
          <cell r="F4851">
            <v>0.7</v>
          </cell>
        </row>
        <row r="4852">
          <cell r="B4852" t="str">
            <v>150302</v>
          </cell>
          <cell r="C4852" t="str">
            <v>020506</v>
          </cell>
          <cell r="D4852" t="str">
            <v>Cal virgem em po</v>
          </cell>
          <cell r="E4852" t="str">
            <v>kg</v>
          </cell>
          <cell r="F4852">
            <v>1.67</v>
          </cell>
        </row>
        <row r="4853">
          <cell r="B4853" t="str">
            <v>150302</v>
          </cell>
          <cell r="C4853" t="str">
            <v>020579</v>
          </cell>
          <cell r="D4853" t="str">
            <v>Areia media</v>
          </cell>
          <cell r="E4853" t="str">
            <v>m3</v>
          </cell>
          <cell r="F4853">
            <v>6.1000000000000004E-3</v>
          </cell>
        </row>
        <row r="4854">
          <cell r="B4854" t="str">
            <v>150303</v>
          </cell>
          <cell r="C4854" t="str">
            <v>010139</v>
          </cell>
          <cell r="D4854" t="str">
            <v>Pedreiro</v>
          </cell>
          <cell r="E4854" t="str">
            <v>h</v>
          </cell>
          <cell r="F4854">
            <v>0.5</v>
          </cell>
        </row>
        <row r="4855">
          <cell r="B4855" t="str">
            <v>150303</v>
          </cell>
          <cell r="C4855" t="str">
            <v>010146</v>
          </cell>
          <cell r="D4855" t="str">
            <v>Servente</v>
          </cell>
          <cell r="E4855" t="str">
            <v>h</v>
          </cell>
          <cell r="F4855">
            <v>0.68</v>
          </cell>
        </row>
        <row r="4856">
          <cell r="B4856" t="str">
            <v>150303</v>
          </cell>
          <cell r="C4856" t="str">
            <v>020506</v>
          </cell>
          <cell r="D4856" t="str">
            <v>Cal virgem em po</v>
          </cell>
          <cell r="E4856" t="str">
            <v>kg</v>
          </cell>
          <cell r="F4856">
            <v>1.1100000000000001</v>
          </cell>
        </row>
        <row r="4857">
          <cell r="B4857" t="str">
            <v>150303</v>
          </cell>
          <cell r="C4857" t="str">
            <v>020579</v>
          </cell>
          <cell r="D4857" t="str">
            <v>Areia media</v>
          </cell>
          <cell r="E4857" t="str">
            <v>m3</v>
          </cell>
          <cell r="F4857">
            <v>6.1000000000000004E-3</v>
          </cell>
        </row>
        <row r="4858">
          <cell r="B4858" t="str">
            <v>150304</v>
          </cell>
          <cell r="C4858" t="str">
            <v>010139</v>
          </cell>
          <cell r="D4858" t="str">
            <v>Pedreiro</v>
          </cell>
          <cell r="E4858" t="str">
            <v>h</v>
          </cell>
          <cell r="F4858">
            <v>0.5</v>
          </cell>
        </row>
        <row r="4859">
          <cell r="B4859" t="str">
            <v>150304</v>
          </cell>
          <cell r="C4859" t="str">
            <v>010146</v>
          </cell>
          <cell r="D4859" t="str">
            <v>Servente</v>
          </cell>
          <cell r="E4859" t="str">
            <v>h</v>
          </cell>
          <cell r="F4859">
            <v>0.67</v>
          </cell>
        </row>
        <row r="4860">
          <cell r="B4860" t="str">
            <v>150304</v>
          </cell>
          <cell r="C4860" t="str">
            <v>020506</v>
          </cell>
          <cell r="D4860" t="str">
            <v>Cal virgem em po</v>
          </cell>
          <cell r="E4860" t="str">
            <v>kg</v>
          </cell>
          <cell r="F4860">
            <v>0.83</v>
          </cell>
        </row>
        <row r="4861">
          <cell r="B4861" t="str">
            <v>150304</v>
          </cell>
          <cell r="C4861" t="str">
            <v>020579</v>
          </cell>
          <cell r="D4861" t="str">
            <v>Areia media</v>
          </cell>
          <cell r="E4861" t="str">
            <v>m3</v>
          </cell>
          <cell r="F4861">
            <v>6.1000000000000004E-3</v>
          </cell>
        </row>
        <row r="4862">
          <cell r="B4862" t="str">
            <v>150305</v>
          </cell>
          <cell r="C4862" t="str">
            <v>010139</v>
          </cell>
          <cell r="D4862" t="str">
            <v>Pedreiro</v>
          </cell>
          <cell r="E4862" t="str">
            <v>h</v>
          </cell>
          <cell r="F4862">
            <v>1.7</v>
          </cell>
        </row>
        <row r="4863">
          <cell r="B4863" t="str">
            <v>150305</v>
          </cell>
          <cell r="C4863" t="str">
            <v>010146</v>
          </cell>
          <cell r="D4863" t="str">
            <v>Servente</v>
          </cell>
          <cell r="E4863" t="str">
            <v>h</v>
          </cell>
          <cell r="F4863">
            <v>1.89</v>
          </cell>
        </row>
        <row r="4864">
          <cell r="B4864" t="str">
            <v>150305</v>
          </cell>
          <cell r="C4864" t="str">
            <v>020506</v>
          </cell>
          <cell r="D4864" t="str">
            <v>Cal virgem em po</v>
          </cell>
          <cell r="E4864" t="str">
            <v>kg</v>
          </cell>
          <cell r="F4864">
            <v>1.53</v>
          </cell>
        </row>
        <row r="4865">
          <cell r="B4865" t="str">
            <v>150305</v>
          </cell>
          <cell r="C4865" t="str">
            <v>020509</v>
          </cell>
          <cell r="D4865" t="str">
            <v>Cimento branco</v>
          </cell>
          <cell r="E4865" t="str">
            <v>kg</v>
          </cell>
          <cell r="F4865">
            <v>1.5</v>
          </cell>
        </row>
        <row r="4866">
          <cell r="B4866" t="str">
            <v>150305</v>
          </cell>
          <cell r="C4866" t="str">
            <v>020523</v>
          </cell>
          <cell r="D4866" t="str">
            <v>Po de marmore</v>
          </cell>
          <cell r="E4866" t="str">
            <v>kg</v>
          </cell>
          <cell r="F4866">
            <v>4</v>
          </cell>
        </row>
        <row r="4867">
          <cell r="B4867" t="str">
            <v>150305</v>
          </cell>
          <cell r="C4867" t="str">
            <v>020579</v>
          </cell>
          <cell r="D4867" t="str">
            <v>Areia media</v>
          </cell>
          <cell r="E4867" t="str">
            <v>m3</v>
          </cell>
          <cell r="F4867">
            <v>4.7000000000000002E-3</v>
          </cell>
        </row>
        <row r="4868">
          <cell r="B4868" t="str">
            <v>150305</v>
          </cell>
          <cell r="C4868" t="str">
            <v>038038</v>
          </cell>
          <cell r="D4868" t="str">
            <v>Pigmento</v>
          </cell>
          <cell r="E4868" t="str">
            <v>kg</v>
          </cell>
          <cell r="F4868">
            <v>0.1</v>
          </cell>
        </row>
        <row r="4869">
          <cell r="B4869" t="str">
            <v>150305</v>
          </cell>
          <cell r="C4869" t="str">
            <v>039015</v>
          </cell>
          <cell r="D4869" t="str">
            <v>Sabao</v>
          </cell>
          <cell r="E4869" t="str">
            <v>kg</v>
          </cell>
          <cell r="F4869">
            <v>0.2</v>
          </cell>
        </row>
        <row r="4870">
          <cell r="B4870" t="str">
            <v>150306</v>
          </cell>
          <cell r="C4870" t="str">
            <v>010139</v>
          </cell>
          <cell r="D4870" t="str">
            <v>Pedreiro</v>
          </cell>
          <cell r="E4870" t="str">
            <v>h</v>
          </cell>
          <cell r="F4870">
            <v>0.5</v>
          </cell>
        </row>
        <row r="4871">
          <cell r="B4871" t="str">
            <v>150306</v>
          </cell>
          <cell r="C4871" t="str">
            <v>010146</v>
          </cell>
          <cell r="D4871" t="str">
            <v>Servente</v>
          </cell>
          <cell r="E4871" t="str">
            <v>h</v>
          </cell>
          <cell r="F4871">
            <v>0.69</v>
          </cell>
        </row>
        <row r="4872">
          <cell r="B4872" t="str">
            <v>150306</v>
          </cell>
          <cell r="C4872" t="str">
            <v>020506</v>
          </cell>
          <cell r="D4872" t="str">
            <v>Cal virgem em po</v>
          </cell>
          <cell r="E4872" t="str">
            <v>kg</v>
          </cell>
          <cell r="F4872">
            <v>1.53</v>
          </cell>
        </row>
        <row r="4873">
          <cell r="B4873" t="str">
            <v>150306</v>
          </cell>
          <cell r="C4873" t="str">
            <v>020579</v>
          </cell>
          <cell r="D4873" t="str">
            <v>Areia media</v>
          </cell>
          <cell r="E4873" t="str">
            <v>m3</v>
          </cell>
          <cell r="F4873">
            <v>4.7000000000000002E-3</v>
          </cell>
        </row>
        <row r="4874">
          <cell r="B4874" t="str">
            <v>150307</v>
          </cell>
          <cell r="C4874" t="str">
            <v>010139</v>
          </cell>
          <cell r="D4874" t="str">
            <v>Pedreiro</v>
          </cell>
          <cell r="E4874" t="str">
            <v>h</v>
          </cell>
          <cell r="F4874">
            <v>0.5</v>
          </cell>
        </row>
        <row r="4875">
          <cell r="B4875" t="str">
            <v>150307</v>
          </cell>
          <cell r="C4875" t="str">
            <v>010146</v>
          </cell>
          <cell r="D4875" t="str">
            <v>Servente</v>
          </cell>
          <cell r="E4875" t="str">
            <v>h</v>
          </cell>
          <cell r="F4875">
            <v>0.69</v>
          </cell>
        </row>
        <row r="4876">
          <cell r="B4876" t="str">
            <v>150307</v>
          </cell>
          <cell r="C4876" t="str">
            <v>020506</v>
          </cell>
          <cell r="D4876" t="str">
            <v>Cal virgem em po</v>
          </cell>
          <cell r="E4876" t="str">
            <v>kg</v>
          </cell>
          <cell r="F4876">
            <v>1.1399999999999999</v>
          </cell>
        </row>
        <row r="4877">
          <cell r="B4877" t="str">
            <v>150307</v>
          </cell>
          <cell r="C4877" t="str">
            <v>020516</v>
          </cell>
          <cell r="D4877" t="str">
            <v>Gesso</v>
          </cell>
          <cell r="E4877" t="str">
            <v>kg</v>
          </cell>
          <cell r="F4877">
            <v>0.1</v>
          </cell>
        </row>
        <row r="4878">
          <cell r="B4878" t="str">
            <v>150307</v>
          </cell>
          <cell r="C4878" t="str">
            <v>020579</v>
          </cell>
          <cell r="D4878" t="str">
            <v>Areia media</v>
          </cell>
          <cell r="E4878" t="str">
            <v>m3</v>
          </cell>
          <cell r="F4878">
            <v>6.1000000000000004E-3</v>
          </cell>
        </row>
        <row r="4879">
          <cell r="B4879" t="str">
            <v>150308</v>
          </cell>
          <cell r="C4879" t="str">
            <v>010139</v>
          </cell>
          <cell r="D4879" t="str">
            <v>Pedreiro</v>
          </cell>
          <cell r="E4879" t="str">
            <v>h</v>
          </cell>
          <cell r="F4879">
            <v>0.5</v>
          </cell>
        </row>
        <row r="4880">
          <cell r="B4880" t="str">
            <v>150308</v>
          </cell>
          <cell r="C4880" t="str">
            <v>010146</v>
          </cell>
          <cell r="D4880" t="str">
            <v>Servente</v>
          </cell>
          <cell r="E4880" t="str">
            <v>h</v>
          </cell>
          <cell r="F4880">
            <v>0.68</v>
          </cell>
        </row>
        <row r="4881">
          <cell r="B4881" t="str">
            <v>150308</v>
          </cell>
          <cell r="C4881" t="str">
            <v>020505</v>
          </cell>
          <cell r="D4881" t="str">
            <v>Cal hidratada</v>
          </cell>
          <cell r="E4881" t="str">
            <v>kg</v>
          </cell>
          <cell r="F4881">
            <v>1.83</v>
          </cell>
        </row>
        <row r="4882">
          <cell r="B4882" t="str">
            <v>150308</v>
          </cell>
          <cell r="C4882" t="str">
            <v>020579</v>
          </cell>
          <cell r="D4882" t="str">
            <v>Areia media</v>
          </cell>
          <cell r="E4882" t="str">
            <v>m3</v>
          </cell>
          <cell r="F4882">
            <v>6.1000000000000004E-3</v>
          </cell>
        </row>
        <row r="4883">
          <cell r="B4883" t="str">
            <v>150309</v>
          </cell>
          <cell r="C4883" t="str">
            <v>010139</v>
          </cell>
          <cell r="D4883" t="str">
            <v>Pedreiro</v>
          </cell>
          <cell r="E4883" t="str">
            <v>h</v>
          </cell>
          <cell r="F4883">
            <v>0.5</v>
          </cell>
        </row>
        <row r="4884">
          <cell r="B4884" t="str">
            <v>150309</v>
          </cell>
          <cell r="C4884" t="str">
            <v>010146</v>
          </cell>
          <cell r="D4884" t="str">
            <v>Servente</v>
          </cell>
          <cell r="E4884" t="str">
            <v>h</v>
          </cell>
          <cell r="F4884">
            <v>0.65</v>
          </cell>
        </row>
        <row r="4885">
          <cell r="B4885" t="str">
            <v>150309</v>
          </cell>
          <cell r="C4885" t="str">
            <v>020505</v>
          </cell>
          <cell r="D4885" t="str">
            <v>Cal hidratada</v>
          </cell>
          <cell r="E4885" t="str">
            <v>kg</v>
          </cell>
          <cell r="F4885">
            <v>1.22</v>
          </cell>
        </row>
        <row r="4886">
          <cell r="B4886" t="str">
            <v>150309</v>
          </cell>
          <cell r="C4886" t="str">
            <v>020579</v>
          </cell>
          <cell r="D4886" t="str">
            <v>Areia media</v>
          </cell>
          <cell r="E4886" t="str">
            <v>m3</v>
          </cell>
          <cell r="F4886">
            <v>6.1000000000000004E-3</v>
          </cell>
        </row>
        <row r="4887">
          <cell r="B4887" t="str">
            <v>150310</v>
          </cell>
          <cell r="C4887" t="str">
            <v>010139</v>
          </cell>
          <cell r="D4887" t="str">
            <v>Pedreiro</v>
          </cell>
          <cell r="E4887" t="str">
            <v>h</v>
          </cell>
          <cell r="F4887">
            <v>0.5</v>
          </cell>
        </row>
        <row r="4888">
          <cell r="B4888" t="str">
            <v>150310</v>
          </cell>
          <cell r="C4888" t="str">
            <v>010146</v>
          </cell>
          <cell r="D4888" t="str">
            <v>Servente</v>
          </cell>
          <cell r="E4888" t="str">
            <v>h</v>
          </cell>
          <cell r="F4888">
            <v>0.63</v>
          </cell>
        </row>
        <row r="4889">
          <cell r="B4889" t="str">
            <v>150310</v>
          </cell>
          <cell r="C4889" t="str">
            <v>020505</v>
          </cell>
          <cell r="D4889" t="str">
            <v>Cal hidratada</v>
          </cell>
          <cell r="E4889" t="str">
            <v>kg</v>
          </cell>
          <cell r="F4889">
            <v>0.81</v>
          </cell>
        </row>
        <row r="4890">
          <cell r="B4890" t="str">
            <v>150310</v>
          </cell>
          <cell r="C4890" t="str">
            <v>020579</v>
          </cell>
          <cell r="D4890" t="str">
            <v>Areia media</v>
          </cell>
          <cell r="E4890" t="str">
            <v>m3</v>
          </cell>
          <cell r="F4890">
            <v>6.1000000000000004E-3</v>
          </cell>
        </row>
        <row r="4891">
          <cell r="B4891" t="str">
            <v>150310</v>
          </cell>
          <cell r="C4891" t="str">
            <v>080125</v>
          </cell>
          <cell r="D4891" t="str">
            <v>Betoneira 5hp</v>
          </cell>
          <cell r="E4891" t="str">
            <v>h</v>
          </cell>
          <cell r="F4891">
            <v>3.5999999999999999E-3</v>
          </cell>
        </row>
        <row r="4892">
          <cell r="B4892" t="str">
            <v>150314</v>
          </cell>
          <cell r="C4892" t="str">
            <v>010139</v>
          </cell>
          <cell r="D4892" t="str">
            <v>Pedreiro</v>
          </cell>
          <cell r="E4892" t="str">
            <v>h</v>
          </cell>
          <cell r="F4892">
            <v>0.5</v>
          </cell>
        </row>
        <row r="4893">
          <cell r="B4893" t="str">
            <v>150314</v>
          </cell>
          <cell r="C4893" t="str">
            <v>010146</v>
          </cell>
          <cell r="D4893" t="str">
            <v>Servente</v>
          </cell>
          <cell r="E4893" t="str">
            <v>h</v>
          </cell>
          <cell r="F4893">
            <v>0.65</v>
          </cell>
        </row>
        <row r="4894">
          <cell r="B4894" t="str">
            <v>150314</v>
          </cell>
          <cell r="C4894" t="str">
            <v>020505</v>
          </cell>
          <cell r="D4894" t="str">
            <v>Cal hidratada</v>
          </cell>
          <cell r="E4894" t="str">
            <v>kg</v>
          </cell>
          <cell r="F4894">
            <v>1.51</v>
          </cell>
        </row>
        <row r="4895">
          <cell r="B4895" t="str">
            <v>150314</v>
          </cell>
          <cell r="C4895" t="str">
            <v>020516</v>
          </cell>
          <cell r="D4895" t="str">
            <v>Gesso</v>
          </cell>
          <cell r="E4895" t="str">
            <v>kg</v>
          </cell>
          <cell r="F4895">
            <v>0.1</v>
          </cell>
        </row>
        <row r="4896">
          <cell r="B4896" t="str">
            <v>150314</v>
          </cell>
          <cell r="C4896" t="str">
            <v>020579</v>
          </cell>
          <cell r="D4896" t="str">
            <v>Areia media</v>
          </cell>
          <cell r="E4896" t="str">
            <v>m3</v>
          </cell>
          <cell r="F4896">
            <v>6.1000000000000004E-3</v>
          </cell>
        </row>
        <row r="4897">
          <cell r="B4897" t="str">
            <v>150315</v>
          </cell>
          <cell r="C4897" t="str">
            <v>010123</v>
          </cell>
          <cell r="D4897" t="str">
            <v>Gesseiro</v>
          </cell>
          <cell r="E4897" t="str">
            <v>h</v>
          </cell>
          <cell r="F4897">
            <v>0.4</v>
          </cell>
        </row>
        <row r="4898">
          <cell r="B4898" t="str">
            <v>150315</v>
          </cell>
          <cell r="C4898" t="str">
            <v>010146</v>
          </cell>
          <cell r="D4898" t="str">
            <v>Servente</v>
          </cell>
          <cell r="E4898" t="str">
            <v>h</v>
          </cell>
          <cell r="F4898">
            <v>0.25</v>
          </cell>
        </row>
        <row r="4899">
          <cell r="B4899" t="str">
            <v>150315</v>
          </cell>
          <cell r="C4899" t="str">
            <v>020516</v>
          </cell>
          <cell r="D4899" t="str">
            <v>Gesso</v>
          </cell>
          <cell r="E4899" t="str">
            <v>kg</v>
          </cell>
          <cell r="F4899">
            <v>5</v>
          </cell>
        </row>
        <row r="4900">
          <cell r="B4900" t="str">
            <v>150316</v>
          </cell>
          <cell r="C4900" t="str">
            <v>010123</v>
          </cell>
          <cell r="D4900" t="str">
            <v>Gesseiro</v>
          </cell>
          <cell r="E4900" t="str">
            <v>h</v>
          </cell>
          <cell r="F4900">
            <v>0.4</v>
          </cell>
        </row>
        <row r="4901">
          <cell r="B4901" t="str">
            <v>150316</v>
          </cell>
          <cell r="C4901" t="str">
            <v>010146</v>
          </cell>
          <cell r="D4901" t="str">
            <v>Servente</v>
          </cell>
          <cell r="E4901" t="str">
            <v>h</v>
          </cell>
          <cell r="F4901">
            <v>0.25</v>
          </cell>
        </row>
        <row r="4902">
          <cell r="B4902" t="str">
            <v>150316</v>
          </cell>
          <cell r="C4902" t="str">
            <v>020516</v>
          </cell>
          <cell r="D4902" t="str">
            <v>Gesso</v>
          </cell>
          <cell r="E4902" t="str">
            <v>kg</v>
          </cell>
          <cell r="F4902">
            <v>7</v>
          </cell>
        </row>
        <row r="4903">
          <cell r="B4903" t="str">
            <v>150317</v>
          </cell>
          <cell r="C4903" t="str">
            <v>010139</v>
          </cell>
          <cell r="D4903" t="str">
            <v>Pedreiro</v>
          </cell>
          <cell r="E4903" t="str">
            <v>h</v>
          </cell>
          <cell r="F4903">
            <v>0.8</v>
          </cell>
        </row>
        <row r="4904">
          <cell r="B4904" t="str">
            <v>150317</v>
          </cell>
          <cell r="C4904" t="str">
            <v>010146</v>
          </cell>
          <cell r="D4904" t="str">
            <v>Servente</v>
          </cell>
          <cell r="E4904" t="str">
            <v>h</v>
          </cell>
          <cell r="F4904">
            <v>0.96</v>
          </cell>
        </row>
        <row r="4905">
          <cell r="B4905" t="str">
            <v>150317</v>
          </cell>
          <cell r="C4905" t="str">
            <v>020508</v>
          </cell>
          <cell r="D4905" t="str">
            <v>Cimento portland</v>
          </cell>
          <cell r="E4905" t="str">
            <v>kg</v>
          </cell>
          <cell r="F4905">
            <v>4.7699999999999996</v>
          </cell>
        </row>
        <row r="4906">
          <cell r="B4906" t="str">
            <v>150317</v>
          </cell>
          <cell r="C4906" t="str">
            <v>020579</v>
          </cell>
          <cell r="D4906" t="str">
            <v>Areia media</v>
          </cell>
          <cell r="E4906" t="str">
            <v>m3</v>
          </cell>
          <cell r="F4906">
            <v>6.1000000000000004E-3</v>
          </cell>
        </row>
        <row r="4907">
          <cell r="B4907" t="str">
            <v>150317</v>
          </cell>
          <cell r="C4907" t="str">
            <v>024015</v>
          </cell>
          <cell r="D4907" t="str">
            <v>Impermeabilizante</v>
          </cell>
          <cell r="E4907" t="str">
            <v>kg</v>
          </cell>
          <cell r="F4907">
            <v>0.1</v>
          </cell>
        </row>
        <row r="4908">
          <cell r="B4908" t="str">
            <v>150318</v>
          </cell>
          <cell r="C4908" t="str">
            <v>010139</v>
          </cell>
          <cell r="D4908" t="str">
            <v>Pedreiro</v>
          </cell>
          <cell r="E4908" t="str">
            <v>h</v>
          </cell>
          <cell r="F4908">
            <v>0.5</v>
          </cell>
        </row>
        <row r="4909">
          <cell r="B4909" t="str">
            <v>150318</v>
          </cell>
          <cell r="C4909" t="str">
            <v>010146</v>
          </cell>
          <cell r="D4909" t="str">
            <v>Servente</v>
          </cell>
          <cell r="E4909" t="str">
            <v>h</v>
          </cell>
          <cell r="F4909">
            <v>0.53</v>
          </cell>
        </row>
        <row r="4910">
          <cell r="B4910" t="str">
            <v>150318</v>
          </cell>
          <cell r="C4910" t="str">
            <v>033003</v>
          </cell>
          <cell r="D4910" t="str">
            <v>Argamassa pre-fabricada para reboco</v>
          </cell>
          <cell r="E4910" t="str">
            <v>kg</v>
          </cell>
          <cell r="F4910">
            <v>7</v>
          </cell>
        </row>
        <row r="4911">
          <cell r="B4911" t="str">
            <v>150318</v>
          </cell>
          <cell r="C4911" t="str">
            <v>080125</v>
          </cell>
          <cell r="D4911" t="str">
            <v>Betoneira 5hp</v>
          </cell>
          <cell r="E4911" t="str">
            <v>h</v>
          </cell>
          <cell r="F4911">
            <v>3.5999999999999999E-3</v>
          </cell>
        </row>
        <row r="4912">
          <cell r="B4912" t="str">
            <v>150319</v>
          </cell>
          <cell r="C4912" t="str">
            <v>010139</v>
          </cell>
          <cell r="D4912" t="str">
            <v>Pedreiro</v>
          </cell>
          <cell r="E4912" t="str">
            <v>h</v>
          </cell>
          <cell r="F4912">
            <v>0.5</v>
          </cell>
        </row>
        <row r="4913">
          <cell r="B4913" t="str">
            <v>150319</v>
          </cell>
          <cell r="C4913" t="str">
            <v>010146</v>
          </cell>
          <cell r="D4913" t="str">
            <v>Servente</v>
          </cell>
          <cell r="E4913" t="str">
            <v>h</v>
          </cell>
          <cell r="F4913">
            <v>0.53</v>
          </cell>
        </row>
        <row r="4914">
          <cell r="B4914" t="str">
            <v>150319</v>
          </cell>
          <cell r="C4914" t="str">
            <v>033003</v>
          </cell>
          <cell r="D4914" t="str">
            <v>Argamassa pre-fabricada para reboco</v>
          </cell>
          <cell r="E4914" t="str">
            <v>kg</v>
          </cell>
          <cell r="F4914">
            <v>11</v>
          </cell>
        </row>
        <row r="4915">
          <cell r="B4915" t="str">
            <v>150319</v>
          </cell>
          <cell r="C4915" t="str">
            <v>080125</v>
          </cell>
          <cell r="D4915" t="str">
            <v>Betoneira 5hp</v>
          </cell>
          <cell r="E4915" t="str">
            <v>h</v>
          </cell>
          <cell r="F4915">
            <v>3.5999999999999999E-3</v>
          </cell>
        </row>
        <row r="4916">
          <cell r="B4916" t="str">
            <v>150321</v>
          </cell>
          <cell r="C4916" t="str">
            <v>010139</v>
          </cell>
          <cell r="D4916" t="str">
            <v>Pedreiro</v>
          </cell>
          <cell r="E4916" t="str">
            <v>h</v>
          </cell>
          <cell r="F4916">
            <v>0.57999999999999996</v>
          </cell>
        </row>
        <row r="4917">
          <cell r="B4917" t="str">
            <v>150321</v>
          </cell>
          <cell r="C4917" t="str">
            <v>010146</v>
          </cell>
          <cell r="D4917" t="str">
            <v>Servente</v>
          </cell>
          <cell r="E4917" t="str">
            <v>h</v>
          </cell>
          <cell r="F4917">
            <v>0.61</v>
          </cell>
        </row>
        <row r="4918">
          <cell r="B4918" t="str">
            <v>150321</v>
          </cell>
          <cell r="C4918" t="str">
            <v>033003</v>
          </cell>
          <cell r="D4918" t="str">
            <v>Argamassa pre-fabricada para reboco</v>
          </cell>
          <cell r="E4918" t="str">
            <v>kg</v>
          </cell>
          <cell r="F4918">
            <v>9</v>
          </cell>
        </row>
        <row r="4919">
          <cell r="B4919" t="str">
            <v>150321</v>
          </cell>
          <cell r="C4919" t="str">
            <v>080125</v>
          </cell>
          <cell r="D4919" t="str">
            <v>Betoneira 5hp</v>
          </cell>
          <cell r="E4919" t="str">
            <v>h</v>
          </cell>
          <cell r="F4919">
            <v>3.5999999999999999E-3</v>
          </cell>
        </row>
        <row r="4920">
          <cell r="B4920" t="str">
            <v>150322</v>
          </cell>
          <cell r="C4920" t="str">
            <v>010139</v>
          </cell>
          <cell r="D4920" t="str">
            <v>Pedreiro</v>
          </cell>
          <cell r="E4920" t="str">
            <v>h</v>
          </cell>
          <cell r="F4920">
            <v>0.5</v>
          </cell>
        </row>
        <row r="4921">
          <cell r="B4921" t="str">
            <v>150322</v>
          </cell>
          <cell r="C4921" t="str">
            <v>010146</v>
          </cell>
          <cell r="D4921" t="str">
            <v>Servente</v>
          </cell>
          <cell r="E4921" t="str">
            <v>h</v>
          </cell>
          <cell r="F4921">
            <v>0.53</v>
          </cell>
        </row>
        <row r="4922">
          <cell r="B4922" t="str">
            <v>150322</v>
          </cell>
          <cell r="C4922" t="str">
            <v>033003</v>
          </cell>
          <cell r="D4922" t="str">
            <v>Argamassa pre-fabricada para reboco</v>
          </cell>
          <cell r="E4922" t="str">
            <v>kg</v>
          </cell>
          <cell r="F4922">
            <v>7</v>
          </cell>
        </row>
        <row r="4923">
          <cell r="B4923" t="str">
            <v>150322</v>
          </cell>
          <cell r="C4923" t="str">
            <v>080125</v>
          </cell>
          <cell r="D4923" t="str">
            <v>Betoneira 5hp</v>
          </cell>
          <cell r="E4923" t="str">
            <v>h</v>
          </cell>
          <cell r="F4923">
            <v>3.5999999999999999E-3</v>
          </cell>
        </row>
        <row r="4924">
          <cell r="B4924" t="str">
            <v>150323</v>
          </cell>
          <cell r="C4924" t="str">
            <v>010139</v>
          </cell>
          <cell r="D4924" t="str">
            <v>Pedreiro</v>
          </cell>
          <cell r="E4924" t="str">
            <v>h</v>
          </cell>
          <cell r="F4924">
            <v>0.08</v>
          </cell>
        </row>
        <row r="4925">
          <cell r="B4925" t="str">
            <v>150323</v>
          </cell>
          <cell r="C4925" t="str">
            <v>010146</v>
          </cell>
          <cell r="D4925" t="str">
            <v>Servente</v>
          </cell>
          <cell r="E4925" t="str">
            <v>h</v>
          </cell>
          <cell r="F4925">
            <v>0.04</v>
          </cell>
        </row>
        <row r="4926">
          <cell r="B4926" t="str">
            <v>150323</v>
          </cell>
          <cell r="C4926" t="str">
            <v>020595</v>
          </cell>
          <cell r="D4926" t="str">
            <v>Argamassa a base de cal virgem micro-pulverizada</v>
          </cell>
          <cell r="E4926" t="str">
            <v>kg</v>
          </cell>
          <cell r="F4926">
            <v>1.33</v>
          </cell>
        </row>
        <row r="4927">
          <cell r="B4927" t="str">
            <v>150402</v>
          </cell>
          <cell r="C4927" t="str">
            <v>010139</v>
          </cell>
          <cell r="D4927" t="str">
            <v>Pedreiro</v>
          </cell>
          <cell r="E4927" t="str">
            <v>h</v>
          </cell>
          <cell r="F4927">
            <v>0.6</v>
          </cell>
        </row>
        <row r="4928">
          <cell r="B4928" t="str">
            <v>150402</v>
          </cell>
          <cell r="C4928" t="str">
            <v>010146</v>
          </cell>
          <cell r="D4928" t="str">
            <v>Servente</v>
          </cell>
          <cell r="E4928" t="str">
            <v>h</v>
          </cell>
          <cell r="F4928">
            <v>0.9</v>
          </cell>
        </row>
        <row r="4929">
          <cell r="B4929" t="str">
            <v>150402</v>
          </cell>
          <cell r="C4929" t="str">
            <v>020506</v>
          </cell>
          <cell r="D4929" t="str">
            <v>Cal virgem em po</v>
          </cell>
          <cell r="E4929" t="str">
            <v>kg</v>
          </cell>
          <cell r="F4929">
            <v>3.34</v>
          </cell>
        </row>
        <row r="4930">
          <cell r="B4930" t="str">
            <v>150402</v>
          </cell>
          <cell r="C4930" t="str">
            <v>020508</v>
          </cell>
          <cell r="D4930" t="str">
            <v>Cimento portland</v>
          </cell>
          <cell r="E4930" t="str">
            <v>kg</v>
          </cell>
          <cell r="F4930">
            <v>2.6</v>
          </cell>
        </row>
        <row r="4931">
          <cell r="B4931" t="str">
            <v>150402</v>
          </cell>
          <cell r="C4931" t="str">
            <v>020579</v>
          </cell>
          <cell r="D4931" t="str">
            <v>Areia media</v>
          </cell>
          <cell r="E4931" t="str">
            <v>m3</v>
          </cell>
          <cell r="F4931">
            <v>2.4299999999999999E-2</v>
          </cell>
        </row>
        <row r="4932">
          <cell r="B4932" t="str">
            <v>150403</v>
          </cell>
          <cell r="C4932" t="str">
            <v>010139</v>
          </cell>
          <cell r="D4932" t="str">
            <v>Pedreiro</v>
          </cell>
          <cell r="E4932" t="str">
            <v>h</v>
          </cell>
          <cell r="F4932">
            <v>2</v>
          </cell>
        </row>
        <row r="4933">
          <cell r="B4933" t="str">
            <v>150403</v>
          </cell>
          <cell r="C4933" t="str">
            <v>010146</v>
          </cell>
          <cell r="D4933" t="str">
            <v>Servente</v>
          </cell>
          <cell r="E4933" t="str">
            <v>h</v>
          </cell>
          <cell r="F4933">
            <v>1.33</v>
          </cell>
        </row>
        <row r="4934">
          <cell r="B4934" t="str">
            <v>150403</v>
          </cell>
          <cell r="C4934" t="str">
            <v>020506</v>
          </cell>
          <cell r="D4934" t="str">
            <v>Cal virgem em po</v>
          </cell>
          <cell r="E4934" t="str">
            <v>kg</v>
          </cell>
          <cell r="F4934">
            <v>4.46</v>
          </cell>
        </row>
        <row r="4935">
          <cell r="B4935" t="str">
            <v>150403</v>
          </cell>
          <cell r="C4935" t="str">
            <v>020508</v>
          </cell>
          <cell r="D4935" t="str">
            <v>Cimento portland</v>
          </cell>
          <cell r="E4935" t="str">
            <v>kg</v>
          </cell>
          <cell r="F4935">
            <v>2</v>
          </cell>
        </row>
        <row r="4936">
          <cell r="B4936" t="str">
            <v>150403</v>
          </cell>
          <cell r="C4936" t="str">
            <v>020509</v>
          </cell>
          <cell r="D4936" t="str">
            <v>Cimento branco</v>
          </cell>
          <cell r="E4936" t="str">
            <v>kg</v>
          </cell>
          <cell r="F4936">
            <v>0.25</v>
          </cell>
        </row>
        <row r="4937">
          <cell r="B4937" t="str">
            <v>150403</v>
          </cell>
          <cell r="C4937" t="str">
            <v>020579</v>
          </cell>
          <cell r="D4937" t="str">
            <v>Areia media</v>
          </cell>
          <cell r="E4937" t="str">
            <v>m3</v>
          </cell>
          <cell r="F4937">
            <v>2.4299999999999999E-2</v>
          </cell>
        </row>
        <row r="4938">
          <cell r="B4938" t="str">
            <v>150403</v>
          </cell>
          <cell r="C4938" t="str">
            <v>032001</v>
          </cell>
          <cell r="D4938" t="str">
            <v>Azulejo branco 15x15 cm</v>
          </cell>
          <cell r="E4938" t="str">
            <v>m2</v>
          </cell>
          <cell r="F4938">
            <v>1.1000000000000001</v>
          </cell>
        </row>
        <row r="4939">
          <cell r="B4939" t="str">
            <v>150404</v>
          </cell>
          <cell r="C4939" t="str">
            <v>010139</v>
          </cell>
          <cell r="D4939" t="str">
            <v>Pedreiro</v>
          </cell>
          <cell r="E4939" t="str">
            <v>h</v>
          </cell>
          <cell r="F4939">
            <v>1.6</v>
          </cell>
        </row>
        <row r="4940">
          <cell r="B4940" t="str">
            <v>150404</v>
          </cell>
          <cell r="C4940" t="str">
            <v>010146</v>
          </cell>
          <cell r="D4940" t="str">
            <v>Servente</v>
          </cell>
          <cell r="E4940" t="str">
            <v>h</v>
          </cell>
          <cell r="F4940">
            <v>1.31</v>
          </cell>
        </row>
        <row r="4941">
          <cell r="B4941" t="str">
            <v>150404</v>
          </cell>
          <cell r="C4941" t="str">
            <v>020506</v>
          </cell>
          <cell r="D4941" t="str">
            <v>Cal virgem em po</v>
          </cell>
          <cell r="E4941" t="str">
            <v>kg</v>
          </cell>
          <cell r="F4941">
            <v>4.58</v>
          </cell>
        </row>
        <row r="4942">
          <cell r="B4942" t="str">
            <v>150404</v>
          </cell>
          <cell r="C4942" t="str">
            <v>020508</v>
          </cell>
          <cell r="D4942" t="str">
            <v>Cimento portland</v>
          </cell>
          <cell r="E4942" t="str">
            <v>kg</v>
          </cell>
          <cell r="F4942">
            <v>2</v>
          </cell>
        </row>
        <row r="4943">
          <cell r="B4943" t="str">
            <v>150404</v>
          </cell>
          <cell r="C4943" t="str">
            <v>020509</v>
          </cell>
          <cell r="D4943" t="str">
            <v>Cimento branco</v>
          </cell>
          <cell r="E4943" t="str">
            <v>kg</v>
          </cell>
          <cell r="F4943">
            <v>0.25</v>
          </cell>
        </row>
        <row r="4944">
          <cell r="B4944" t="str">
            <v>150404</v>
          </cell>
          <cell r="C4944" t="str">
            <v>020579</v>
          </cell>
          <cell r="D4944" t="str">
            <v>Areia media</v>
          </cell>
          <cell r="E4944" t="str">
            <v>m3</v>
          </cell>
          <cell r="F4944">
            <v>2.4299999999999999E-2</v>
          </cell>
        </row>
        <row r="4945">
          <cell r="B4945" t="str">
            <v>150404</v>
          </cell>
          <cell r="C4945" t="str">
            <v>032001</v>
          </cell>
          <cell r="D4945" t="str">
            <v>Azulejo branco 15x15 cm</v>
          </cell>
          <cell r="E4945" t="str">
            <v>m2</v>
          </cell>
          <cell r="F4945">
            <v>1.1000000000000001</v>
          </cell>
        </row>
        <row r="4946">
          <cell r="B4946" t="str">
            <v>150405</v>
          </cell>
          <cell r="C4946" t="str">
            <v>010139</v>
          </cell>
          <cell r="D4946" t="str">
            <v>Pedreiro</v>
          </cell>
          <cell r="E4946" t="str">
            <v>h</v>
          </cell>
          <cell r="F4946">
            <v>3</v>
          </cell>
        </row>
        <row r="4947">
          <cell r="B4947" t="str">
            <v>150405</v>
          </cell>
          <cell r="C4947" t="str">
            <v>010146</v>
          </cell>
          <cell r="D4947" t="str">
            <v>Servente</v>
          </cell>
          <cell r="E4947" t="str">
            <v>h</v>
          </cell>
          <cell r="F4947">
            <v>1.31</v>
          </cell>
        </row>
        <row r="4948">
          <cell r="B4948" t="str">
            <v>150405</v>
          </cell>
          <cell r="C4948" t="str">
            <v>020506</v>
          </cell>
          <cell r="D4948" t="str">
            <v>Cal virgem em po</v>
          </cell>
          <cell r="E4948" t="str">
            <v>kg</v>
          </cell>
          <cell r="F4948">
            <v>4.58</v>
          </cell>
        </row>
        <row r="4949">
          <cell r="B4949" t="str">
            <v>150405</v>
          </cell>
          <cell r="C4949" t="str">
            <v>020508</v>
          </cell>
          <cell r="D4949" t="str">
            <v>Cimento portland</v>
          </cell>
          <cell r="E4949" t="str">
            <v>kg</v>
          </cell>
          <cell r="F4949">
            <v>2</v>
          </cell>
        </row>
        <row r="4950">
          <cell r="B4950" t="str">
            <v>150405</v>
          </cell>
          <cell r="C4950" t="str">
            <v>020509</v>
          </cell>
          <cell r="D4950" t="str">
            <v>Cimento branco</v>
          </cell>
          <cell r="E4950" t="str">
            <v>kg</v>
          </cell>
          <cell r="F4950">
            <v>0.25</v>
          </cell>
        </row>
        <row r="4951">
          <cell r="B4951" t="str">
            <v>150405</v>
          </cell>
          <cell r="C4951" t="str">
            <v>020579</v>
          </cell>
          <cell r="D4951" t="str">
            <v>Areia media</v>
          </cell>
          <cell r="E4951" t="str">
            <v>m3</v>
          </cell>
          <cell r="F4951">
            <v>2.4299999999999999E-2</v>
          </cell>
        </row>
        <row r="4952">
          <cell r="B4952" t="str">
            <v>150405</v>
          </cell>
          <cell r="C4952" t="str">
            <v>032001</v>
          </cell>
          <cell r="D4952" t="str">
            <v>Azulejo branco 15x15 cm</v>
          </cell>
          <cell r="E4952" t="str">
            <v>m2</v>
          </cell>
          <cell r="F4952">
            <v>1.1000000000000001</v>
          </cell>
        </row>
        <row r="4953">
          <cell r="B4953" t="str">
            <v>150406</v>
          </cell>
          <cell r="C4953" t="str">
            <v>010139</v>
          </cell>
          <cell r="D4953" t="str">
            <v>Pedreiro</v>
          </cell>
          <cell r="E4953" t="str">
            <v>h</v>
          </cell>
          <cell r="F4953">
            <v>0.6</v>
          </cell>
        </row>
        <row r="4954">
          <cell r="B4954" t="str">
            <v>150406</v>
          </cell>
          <cell r="C4954" t="str">
            <v>010146</v>
          </cell>
          <cell r="D4954" t="str">
            <v>Servente</v>
          </cell>
          <cell r="E4954" t="str">
            <v>h</v>
          </cell>
          <cell r="F4954">
            <v>0.89</v>
          </cell>
        </row>
        <row r="4955">
          <cell r="B4955" t="str">
            <v>150406</v>
          </cell>
          <cell r="C4955" t="str">
            <v>020505</v>
          </cell>
          <cell r="D4955" t="str">
            <v>Cal hidratada</v>
          </cell>
          <cell r="E4955" t="str">
            <v>kg</v>
          </cell>
          <cell r="F4955">
            <v>3.64</v>
          </cell>
        </row>
        <row r="4956">
          <cell r="B4956" t="str">
            <v>150406</v>
          </cell>
          <cell r="C4956" t="str">
            <v>020508</v>
          </cell>
          <cell r="D4956" t="str">
            <v>Cimento portland</v>
          </cell>
          <cell r="E4956" t="str">
            <v>kg</v>
          </cell>
          <cell r="F4956">
            <v>2.6</v>
          </cell>
        </row>
        <row r="4957">
          <cell r="B4957" t="str">
            <v>150406</v>
          </cell>
          <cell r="C4957" t="str">
            <v>020579</v>
          </cell>
          <cell r="D4957" t="str">
            <v>Areia media</v>
          </cell>
          <cell r="E4957" t="str">
            <v>m3</v>
          </cell>
          <cell r="F4957">
            <v>2.4299999999999999E-2</v>
          </cell>
        </row>
        <row r="4958">
          <cell r="B4958" t="str">
            <v>150407</v>
          </cell>
          <cell r="C4958" t="str">
            <v>010106</v>
          </cell>
          <cell r="D4958" t="str">
            <v>Azulejista</v>
          </cell>
          <cell r="E4958" t="str">
            <v>h</v>
          </cell>
          <cell r="F4958">
            <v>2</v>
          </cell>
        </row>
        <row r="4959">
          <cell r="B4959" t="str">
            <v>150407</v>
          </cell>
          <cell r="C4959" t="str">
            <v>010146</v>
          </cell>
          <cell r="D4959" t="str">
            <v>Servente</v>
          </cell>
          <cell r="E4959" t="str">
            <v>h</v>
          </cell>
          <cell r="F4959">
            <v>1.34</v>
          </cell>
        </row>
        <row r="4960">
          <cell r="B4960" t="str">
            <v>150407</v>
          </cell>
          <cell r="C4960" t="str">
            <v>020505</v>
          </cell>
          <cell r="D4960" t="str">
            <v>Cal hidratada</v>
          </cell>
          <cell r="E4960" t="str">
            <v>kg</v>
          </cell>
          <cell r="F4960">
            <v>3.64</v>
          </cell>
        </row>
        <row r="4961">
          <cell r="B4961" t="str">
            <v>150407</v>
          </cell>
          <cell r="C4961" t="str">
            <v>020508</v>
          </cell>
          <cell r="D4961" t="str">
            <v>Cimento portland</v>
          </cell>
          <cell r="E4961" t="str">
            <v>kg</v>
          </cell>
          <cell r="F4961">
            <v>3.64</v>
          </cell>
        </row>
        <row r="4962">
          <cell r="B4962" t="str">
            <v>150407</v>
          </cell>
          <cell r="C4962" t="str">
            <v>020509</v>
          </cell>
          <cell r="D4962" t="str">
            <v>Cimento branco</v>
          </cell>
          <cell r="E4962" t="str">
            <v>kg</v>
          </cell>
          <cell r="F4962">
            <v>0.25</v>
          </cell>
        </row>
        <row r="4963">
          <cell r="B4963" t="str">
            <v>150407</v>
          </cell>
          <cell r="C4963" t="str">
            <v>020579</v>
          </cell>
          <cell r="D4963" t="str">
            <v>Areia media</v>
          </cell>
          <cell r="E4963" t="str">
            <v>m3</v>
          </cell>
          <cell r="F4963">
            <v>2.4299999999999999E-2</v>
          </cell>
        </row>
        <row r="4964">
          <cell r="B4964" t="str">
            <v>150407</v>
          </cell>
          <cell r="C4964" t="str">
            <v>032001</v>
          </cell>
          <cell r="D4964" t="str">
            <v>Azulejo branco 15x15 cm</v>
          </cell>
          <cell r="E4964" t="str">
            <v>m2</v>
          </cell>
          <cell r="F4964">
            <v>1.1000000000000001</v>
          </cell>
        </row>
        <row r="4965">
          <cell r="B4965" t="str">
            <v>150408</v>
          </cell>
          <cell r="C4965" t="str">
            <v>010106</v>
          </cell>
          <cell r="D4965" t="str">
            <v>Azulejista</v>
          </cell>
          <cell r="E4965" t="str">
            <v>h</v>
          </cell>
          <cell r="F4965">
            <v>1.6</v>
          </cell>
        </row>
        <row r="4966">
          <cell r="B4966" t="str">
            <v>150408</v>
          </cell>
          <cell r="C4966" t="str">
            <v>010146</v>
          </cell>
          <cell r="D4966" t="str">
            <v>Servente</v>
          </cell>
          <cell r="E4966" t="str">
            <v>h</v>
          </cell>
          <cell r="F4966">
            <v>1.34</v>
          </cell>
        </row>
        <row r="4967">
          <cell r="B4967" t="str">
            <v>150408</v>
          </cell>
          <cell r="C4967" t="str">
            <v>020505</v>
          </cell>
          <cell r="D4967" t="str">
            <v>Cal hidratada</v>
          </cell>
          <cell r="E4967" t="str">
            <v>kg</v>
          </cell>
          <cell r="F4967">
            <v>3.64</v>
          </cell>
        </row>
        <row r="4968">
          <cell r="B4968" t="str">
            <v>150408</v>
          </cell>
          <cell r="C4968" t="str">
            <v>020508</v>
          </cell>
          <cell r="D4968" t="str">
            <v>Cimento portland</v>
          </cell>
          <cell r="E4968" t="str">
            <v>kg</v>
          </cell>
          <cell r="F4968">
            <v>3.64</v>
          </cell>
        </row>
        <row r="4969">
          <cell r="B4969" t="str">
            <v>150408</v>
          </cell>
          <cell r="C4969" t="str">
            <v>020509</v>
          </cell>
          <cell r="D4969" t="str">
            <v>Cimento branco</v>
          </cell>
          <cell r="E4969" t="str">
            <v>kg</v>
          </cell>
          <cell r="F4969">
            <v>0.25</v>
          </cell>
        </row>
        <row r="4970">
          <cell r="B4970" t="str">
            <v>150408</v>
          </cell>
          <cell r="C4970" t="str">
            <v>020579</v>
          </cell>
          <cell r="D4970" t="str">
            <v>Areia media</v>
          </cell>
          <cell r="E4970" t="str">
            <v>m3</v>
          </cell>
          <cell r="F4970">
            <v>2.4299999999999999E-2</v>
          </cell>
        </row>
        <row r="4971">
          <cell r="B4971" t="str">
            <v>150408</v>
          </cell>
          <cell r="C4971" t="str">
            <v>032001</v>
          </cell>
          <cell r="D4971" t="str">
            <v>Azulejo branco 15x15 cm</v>
          </cell>
          <cell r="E4971" t="str">
            <v>m2</v>
          </cell>
          <cell r="F4971">
            <v>1.1000000000000001</v>
          </cell>
        </row>
        <row r="4972">
          <cell r="B4972" t="str">
            <v>150409</v>
          </cell>
          <cell r="C4972" t="str">
            <v>010106</v>
          </cell>
          <cell r="D4972" t="str">
            <v>Azulejista</v>
          </cell>
          <cell r="E4972" t="str">
            <v>h</v>
          </cell>
          <cell r="F4972">
            <v>3</v>
          </cell>
        </row>
        <row r="4973">
          <cell r="B4973" t="str">
            <v>150409</v>
          </cell>
          <cell r="C4973" t="str">
            <v>010146</v>
          </cell>
          <cell r="D4973" t="str">
            <v>Servente</v>
          </cell>
          <cell r="E4973" t="str">
            <v>h</v>
          </cell>
          <cell r="F4973">
            <v>1.34</v>
          </cell>
        </row>
        <row r="4974">
          <cell r="B4974" t="str">
            <v>150409</v>
          </cell>
          <cell r="C4974" t="str">
            <v>020505</v>
          </cell>
          <cell r="D4974" t="str">
            <v>Cal hidratada</v>
          </cell>
          <cell r="E4974" t="str">
            <v>kg</v>
          </cell>
          <cell r="F4974">
            <v>3.64</v>
          </cell>
        </row>
        <row r="4975">
          <cell r="B4975" t="str">
            <v>150409</v>
          </cell>
          <cell r="C4975" t="str">
            <v>020508</v>
          </cell>
          <cell r="D4975" t="str">
            <v>Cimento portland</v>
          </cell>
          <cell r="E4975" t="str">
            <v>kg</v>
          </cell>
          <cell r="F4975">
            <v>3.64</v>
          </cell>
        </row>
        <row r="4976">
          <cell r="B4976" t="str">
            <v>150409</v>
          </cell>
          <cell r="C4976" t="str">
            <v>020509</v>
          </cell>
          <cell r="D4976" t="str">
            <v>Cimento branco</v>
          </cell>
          <cell r="E4976" t="str">
            <v>kg</v>
          </cell>
          <cell r="F4976">
            <v>0.25</v>
          </cell>
        </row>
        <row r="4977">
          <cell r="B4977" t="str">
            <v>150409</v>
          </cell>
          <cell r="C4977" t="str">
            <v>020579</v>
          </cell>
          <cell r="D4977" t="str">
            <v>Areia media</v>
          </cell>
          <cell r="E4977" t="str">
            <v>m3</v>
          </cell>
          <cell r="F4977">
            <v>2.4299999999999999E-2</v>
          </cell>
        </row>
        <row r="4978">
          <cell r="B4978" t="str">
            <v>150409</v>
          </cell>
          <cell r="C4978" t="str">
            <v>032001</v>
          </cell>
          <cell r="D4978" t="str">
            <v>Azulejo branco 15x15 cm</v>
          </cell>
          <cell r="E4978" t="str">
            <v>m2</v>
          </cell>
          <cell r="F4978">
            <v>1.1000000000000001</v>
          </cell>
        </row>
        <row r="4979">
          <cell r="B4979" t="str">
            <v>150410</v>
          </cell>
          <cell r="C4979" t="str">
            <v>010106</v>
          </cell>
          <cell r="D4979" t="str">
            <v>Azulejista</v>
          </cell>
          <cell r="E4979" t="str">
            <v>h</v>
          </cell>
          <cell r="F4979">
            <v>0.36</v>
          </cell>
        </row>
        <row r="4980">
          <cell r="B4980" t="str">
            <v>150410</v>
          </cell>
          <cell r="C4980" t="str">
            <v>010146</v>
          </cell>
          <cell r="D4980" t="str">
            <v>Servente</v>
          </cell>
          <cell r="E4980" t="str">
            <v>h</v>
          </cell>
          <cell r="F4980">
            <v>0.24</v>
          </cell>
        </row>
        <row r="4981">
          <cell r="B4981" t="str">
            <v>150410</v>
          </cell>
          <cell r="C4981" t="str">
            <v>020510</v>
          </cell>
          <cell r="D4981" t="str">
            <v>Cimento colante em po</v>
          </cell>
          <cell r="E4981" t="str">
            <v>kg</v>
          </cell>
          <cell r="F4981">
            <v>4.5</v>
          </cell>
        </row>
        <row r="4982">
          <cell r="B4982" t="str">
            <v>150410</v>
          </cell>
          <cell r="C4982" t="str">
            <v>032001</v>
          </cell>
          <cell r="D4982" t="str">
            <v>Azulejo branco 15x15 cm</v>
          </cell>
          <cell r="E4982" t="str">
            <v>m2</v>
          </cell>
          <cell r="F4982">
            <v>1.05</v>
          </cell>
        </row>
        <row r="4983">
          <cell r="B4983" t="str">
            <v>150411</v>
          </cell>
          <cell r="C4983" t="str">
            <v>010106</v>
          </cell>
          <cell r="D4983" t="str">
            <v>Azulejista</v>
          </cell>
          <cell r="E4983" t="str">
            <v>h</v>
          </cell>
          <cell r="F4983">
            <v>0.27</v>
          </cell>
        </row>
        <row r="4984">
          <cell r="B4984" t="str">
            <v>150411</v>
          </cell>
          <cell r="C4984" t="str">
            <v>010146</v>
          </cell>
          <cell r="D4984" t="str">
            <v>Servente</v>
          </cell>
          <cell r="E4984" t="str">
            <v>h</v>
          </cell>
          <cell r="F4984">
            <v>0.24</v>
          </cell>
        </row>
        <row r="4985">
          <cell r="B4985" t="str">
            <v>150411</v>
          </cell>
          <cell r="C4985" t="str">
            <v>020510</v>
          </cell>
          <cell r="D4985" t="str">
            <v>Cimento colante em po</v>
          </cell>
          <cell r="E4985" t="str">
            <v>kg</v>
          </cell>
          <cell r="F4985">
            <v>4.5</v>
          </cell>
        </row>
        <row r="4986">
          <cell r="B4986" t="str">
            <v>150411</v>
          </cell>
          <cell r="C4986" t="str">
            <v>032001</v>
          </cell>
          <cell r="D4986" t="str">
            <v>Azulejo branco 15x15 cm</v>
          </cell>
          <cell r="E4986" t="str">
            <v>m2</v>
          </cell>
          <cell r="F4986">
            <v>1.05</v>
          </cell>
        </row>
        <row r="4987">
          <cell r="B4987" t="str">
            <v>150412</v>
          </cell>
          <cell r="C4987" t="str">
            <v>010106</v>
          </cell>
          <cell r="D4987" t="str">
            <v>Azulejista</v>
          </cell>
          <cell r="E4987" t="str">
            <v>h</v>
          </cell>
          <cell r="F4987">
            <v>0.54</v>
          </cell>
        </row>
        <row r="4988">
          <cell r="B4988" t="str">
            <v>150412</v>
          </cell>
          <cell r="C4988" t="str">
            <v>010146</v>
          </cell>
          <cell r="D4988" t="str">
            <v>Servente</v>
          </cell>
          <cell r="E4988" t="str">
            <v>h</v>
          </cell>
          <cell r="F4988">
            <v>0.24</v>
          </cell>
        </row>
        <row r="4989">
          <cell r="B4989" t="str">
            <v>150412</v>
          </cell>
          <cell r="C4989" t="str">
            <v>020510</v>
          </cell>
          <cell r="D4989" t="str">
            <v>Cimento colante em po</v>
          </cell>
          <cell r="E4989" t="str">
            <v>kg</v>
          </cell>
          <cell r="F4989">
            <v>4.5</v>
          </cell>
        </row>
        <row r="4990">
          <cell r="B4990" t="str">
            <v>150412</v>
          </cell>
          <cell r="C4990" t="str">
            <v>032001</v>
          </cell>
          <cell r="D4990" t="str">
            <v>Azulejo branco 15x15 cm</v>
          </cell>
          <cell r="E4990" t="str">
            <v>m2</v>
          </cell>
          <cell r="F4990">
            <v>1.05</v>
          </cell>
        </row>
        <row r="4991">
          <cell r="B4991" t="str">
            <v>150413</v>
          </cell>
          <cell r="C4991" t="str">
            <v>010139</v>
          </cell>
          <cell r="D4991" t="str">
            <v>Pedreiro</v>
          </cell>
          <cell r="E4991" t="str">
            <v>h</v>
          </cell>
          <cell r="F4991">
            <v>0.6</v>
          </cell>
        </row>
        <row r="4992">
          <cell r="B4992" t="str">
            <v>150413</v>
          </cell>
          <cell r="C4992" t="str">
            <v>010146</v>
          </cell>
          <cell r="D4992" t="str">
            <v>Servente</v>
          </cell>
          <cell r="E4992" t="str">
            <v>h</v>
          </cell>
          <cell r="F4992">
            <v>0.8</v>
          </cell>
        </row>
        <row r="4993">
          <cell r="B4993" t="str">
            <v>150413</v>
          </cell>
          <cell r="C4993" t="str">
            <v>020508</v>
          </cell>
          <cell r="D4993" t="str">
            <v>Cimento portland</v>
          </cell>
          <cell r="E4993" t="str">
            <v>kg</v>
          </cell>
          <cell r="F4993">
            <v>7.3</v>
          </cell>
        </row>
        <row r="4994">
          <cell r="B4994" t="str">
            <v>150413</v>
          </cell>
          <cell r="C4994" t="str">
            <v>020579</v>
          </cell>
          <cell r="D4994" t="str">
            <v>Areia media</v>
          </cell>
          <cell r="E4994" t="str">
            <v>m3</v>
          </cell>
          <cell r="F4994">
            <v>2.4299999999999999E-2</v>
          </cell>
        </row>
        <row r="4995">
          <cell r="B4995" t="str">
            <v>150414</v>
          </cell>
          <cell r="C4995" t="str">
            <v>010106</v>
          </cell>
          <cell r="D4995" t="str">
            <v>Azulejista</v>
          </cell>
          <cell r="E4995" t="str">
            <v>h</v>
          </cell>
          <cell r="F4995">
            <v>0.5</v>
          </cell>
        </row>
        <row r="4996">
          <cell r="B4996" t="str">
            <v>150414</v>
          </cell>
          <cell r="C4996" t="str">
            <v>010146</v>
          </cell>
          <cell r="D4996" t="str">
            <v>Servente</v>
          </cell>
          <cell r="E4996" t="str">
            <v>h</v>
          </cell>
          <cell r="F4996">
            <v>0.14000000000000001</v>
          </cell>
        </row>
        <row r="4997">
          <cell r="B4997" t="str">
            <v>150414</v>
          </cell>
          <cell r="C4997" t="str">
            <v>028005</v>
          </cell>
          <cell r="D4997" t="str">
            <v>Cola especial 'pva'</v>
          </cell>
          <cell r="E4997" t="str">
            <v>kg</v>
          </cell>
          <cell r="F4997">
            <v>0.9</v>
          </cell>
        </row>
        <row r="4998">
          <cell r="B4998" t="str">
            <v>150414</v>
          </cell>
          <cell r="C4998" t="str">
            <v>032001</v>
          </cell>
          <cell r="D4998" t="str">
            <v>Azulejo branco 15x15 cm</v>
          </cell>
          <cell r="E4998" t="str">
            <v>m2</v>
          </cell>
          <cell r="F4998">
            <v>1.05</v>
          </cell>
        </row>
        <row r="4999">
          <cell r="B4999" t="str">
            <v>150415</v>
          </cell>
          <cell r="C4999" t="str">
            <v>010106</v>
          </cell>
          <cell r="D4999" t="str">
            <v>Azulejista</v>
          </cell>
          <cell r="E4999" t="str">
            <v>h</v>
          </cell>
          <cell r="F4999">
            <v>0.4</v>
          </cell>
        </row>
        <row r="5000">
          <cell r="B5000" t="str">
            <v>150415</v>
          </cell>
          <cell r="C5000" t="str">
            <v>010146</v>
          </cell>
          <cell r="D5000" t="str">
            <v>Servente</v>
          </cell>
          <cell r="E5000" t="str">
            <v>h</v>
          </cell>
          <cell r="F5000">
            <v>0.14000000000000001</v>
          </cell>
        </row>
        <row r="5001">
          <cell r="B5001" t="str">
            <v>150415</v>
          </cell>
          <cell r="C5001" t="str">
            <v>028005</v>
          </cell>
          <cell r="D5001" t="str">
            <v>Cola especial 'pva'</v>
          </cell>
          <cell r="E5001" t="str">
            <v>kg</v>
          </cell>
          <cell r="F5001">
            <v>0.9</v>
          </cell>
        </row>
        <row r="5002">
          <cell r="B5002" t="str">
            <v>150415</v>
          </cell>
          <cell r="C5002" t="str">
            <v>032001</v>
          </cell>
          <cell r="D5002" t="str">
            <v>Azulejo branco 15x15 cm</v>
          </cell>
          <cell r="E5002" t="str">
            <v>m2</v>
          </cell>
          <cell r="F5002">
            <v>1.05</v>
          </cell>
        </row>
        <row r="5003">
          <cell r="B5003" t="str">
            <v>150416</v>
          </cell>
          <cell r="C5003" t="str">
            <v>010106</v>
          </cell>
          <cell r="D5003" t="str">
            <v>Azulejista</v>
          </cell>
          <cell r="E5003" t="str">
            <v>h</v>
          </cell>
          <cell r="F5003">
            <v>0.75</v>
          </cell>
        </row>
        <row r="5004">
          <cell r="B5004" t="str">
            <v>150416</v>
          </cell>
          <cell r="C5004" t="str">
            <v>010146</v>
          </cell>
          <cell r="D5004" t="str">
            <v>Servente</v>
          </cell>
          <cell r="E5004" t="str">
            <v>h</v>
          </cell>
          <cell r="F5004">
            <v>0.14000000000000001</v>
          </cell>
        </row>
        <row r="5005">
          <cell r="B5005" t="str">
            <v>150416</v>
          </cell>
          <cell r="C5005" t="str">
            <v>028005</v>
          </cell>
          <cell r="D5005" t="str">
            <v>Cola especial 'pva'</v>
          </cell>
          <cell r="E5005" t="str">
            <v>kg</v>
          </cell>
          <cell r="F5005">
            <v>0.9</v>
          </cell>
        </row>
        <row r="5006">
          <cell r="B5006" t="str">
            <v>150416</v>
          </cell>
          <cell r="C5006" t="str">
            <v>032001</v>
          </cell>
          <cell r="D5006" t="str">
            <v>Azulejo branco 15x15 cm</v>
          </cell>
          <cell r="E5006" t="str">
            <v>m2</v>
          </cell>
          <cell r="F5006">
            <v>1.05</v>
          </cell>
        </row>
        <row r="5007">
          <cell r="B5007" t="str">
            <v>150417</v>
          </cell>
          <cell r="C5007" t="str">
            <v>010106</v>
          </cell>
          <cell r="D5007" t="str">
            <v>Azulejista</v>
          </cell>
          <cell r="E5007" t="str">
            <v>h</v>
          </cell>
          <cell r="F5007">
            <v>0.25</v>
          </cell>
        </row>
        <row r="5008">
          <cell r="B5008" t="str">
            <v>150417</v>
          </cell>
          <cell r="C5008" t="str">
            <v>010146</v>
          </cell>
          <cell r="D5008" t="str">
            <v>Servente</v>
          </cell>
          <cell r="E5008" t="str">
            <v>h</v>
          </cell>
          <cell r="F5008">
            <v>0.2</v>
          </cell>
        </row>
        <row r="5009">
          <cell r="B5009" t="str">
            <v>150417</v>
          </cell>
          <cell r="C5009" t="str">
            <v>020509</v>
          </cell>
          <cell r="D5009" t="str">
            <v>Cimento branco</v>
          </cell>
          <cell r="E5009" t="str">
            <v>kg</v>
          </cell>
          <cell r="F5009">
            <v>0.25</v>
          </cell>
        </row>
        <row r="5010">
          <cell r="B5010" t="str">
            <v>150418</v>
          </cell>
          <cell r="C5010" t="str">
            <v>010106</v>
          </cell>
          <cell r="D5010" t="str">
            <v>Azulejista</v>
          </cell>
          <cell r="E5010" t="str">
            <v>h</v>
          </cell>
          <cell r="F5010">
            <v>0.25</v>
          </cell>
        </row>
        <row r="5011">
          <cell r="B5011" t="str">
            <v>150418</v>
          </cell>
          <cell r="C5011" t="str">
            <v>010146</v>
          </cell>
          <cell r="D5011" t="str">
            <v>Servente</v>
          </cell>
          <cell r="E5011" t="str">
            <v>h</v>
          </cell>
          <cell r="F5011">
            <v>0.2</v>
          </cell>
        </row>
        <row r="5012">
          <cell r="B5012" t="str">
            <v>150418</v>
          </cell>
          <cell r="C5012" t="str">
            <v>033003</v>
          </cell>
          <cell r="D5012" t="str">
            <v>Argamassa pre-fabricada para reboco</v>
          </cell>
          <cell r="E5012" t="str">
            <v>kg</v>
          </cell>
          <cell r="F5012">
            <v>0.5</v>
          </cell>
        </row>
        <row r="5013">
          <cell r="B5013" t="str">
            <v>150419</v>
          </cell>
          <cell r="C5013" t="str">
            <v>010106</v>
          </cell>
          <cell r="D5013" t="str">
            <v>Azulejista</v>
          </cell>
          <cell r="E5013" t="str">
            <v>h</v>
          </cell>
          <cell r="F5013">
            <v>0.6</v>
          </cell>
        </row>
        <row r="5014">
          <cell r="B5014" t="str">
            <v>150419</v>
          </cell>
          <cell r="C5014" t="str">
            <v>010146</v>
          </cell>
          <cell r="D5014" t="str">
            <v>Servente</v>
          </cell>
          <cell r="E5014" t="str">
            <v>h</v>
          </cell>
          <cell r="F5014">
            <v>0.4</v>
          </cell>
        </row>
        <row r="5015">
          <cell r="B5015" t="str">
            <v>150419</v>
          </cell>
          <cell r="C5015" t="str">
            <v>033503</v>
          </cell>
          <cell r="D5015" t="str">
            <v>Cantoneira de aluminio para azulejo</v>
          </cell>
          <cell r="E5015" t="str">
            <v>m</v>
          </cell>
          <cell r="F5015">
            <v>1</v>
          </cell>
        </row>
        <row r="5016">
          <cell r="B5016" t="str">
            <v>150420</v>
          </cell>
          <cell r="C5016" t="str">
            <v>010139</v>
          </cell>
          <cell r="D5016" t="str">
            <v>Pedreiro</v>
          </cell>
          <cell r="E5016" t="str">
            <v>h</v>
          </cell>
          <cell r="F5016">
            <v>0.6</v>
          </cell>
        </row>
        <row r="5017">
          <cell r="B5017" t="str">
            <v>150420</v>
          </cell>
          <cell r="C5017" t="str">
            <v>010146</v>
          </cell>
          <cell r="D5017" t="str">
            <v>Servente</v>
          </cell>
          <cell r="E5017" t="str">
            <v>h</v>
          </cell>
          <cell r="F5017">
            <v>0.8</v>
          </cell>
        </row>
        <row r="5018">
          <cell r="B5018" t="str">
            <v>150420</v>
          </cell>
          <cell r="C5018" t="str">
            <v>020508</v>
          </cell>
          <cell r="D5018" t="str">
            <v>Cimento portland</v>
          </cell>
          <cell r="E5018" t="str">
            <v>kg</v>
          </cell>
          <cell r="F5018">
            <v>5.84</v>
          </cell>
        </row>
        <row r="5019">
          <cell r="B5019" t="str">
            <v>150420</v>
          </cell>
          <cell r="C5019" t="str">
            <v>020509</v>
          </cell>
          <cell r="D5019" t="str">
            <v>Cimento branco</v>
          </cell>
          <cell r="E5019" t="str">
            <v>kg</v>
          </cell>
          <cell r="F5019">
            <v>0.25</v>
          </cell>
        </row>
        <row r="5020">
          <cell r="B5020" t="str">
            <v>150420</v>
          </cell>
          <cell r="C5020" t="str">
            <v>020579</v>
          </cell>
          <cell r="D5020" t="str">
            <v>Areia media</v>
          </cell>
          <cell r="E5020" t="str">
            <v>m3</v>
          </cell>
          <cell r="F5020">
            <v>2.4299999999999999E-2</v>
          </cell>
        </row>
        <row r="5021">
          <cell r="B5021" t="str">
            <v>150421</v>
          </cell>
          <cell r="C5021" t="str">
            <v>010138</v>
          </cell>
          <cell r="D5021" t="str">
            <v>Pastilheiro</v>
          </cell>
          <cell r="E5021" t="str">
            <v>h</v>
          </cell>
          <cell r="F5021">
            <v>1.5</v>
          </cell>
        </row>
        <row r="5022">
          <cell r="B5022" t="str">
            <v>150421</v>
          </cell>
          <cell r="C5022" t="str">
            <v>010146</v>
          </cell>
          <cell r="D5022" t="str">
            <v>Servente</v>
          </cell>
          <cell r="E5022" t="str">
            <v>h</v>
          </cell>
          <cell r="F5022">
            <v>2.2000000000000002</v>
          </cell>
        </row>
        <row r="5023">
          <cell r="B5023" t="str">
            <v>150421</v>
          </cell>
          <cell r="C5023" t="str">
            <v>020505</v>
          </cell>
          <cell r="D5023" t="str">
            <v>Cal hidratada</v>
          </cell>
          <cell r="E5023" t="str">
            <v>kg</v>
          </cell>
          <cell r="F5023">
            <v>2.44</v>
          </cell>
        </row>
        <row r="5024">
          <cell r="B5024" t="str">
            <v>150421</v>
          </cell>
          <cell r="C5024" t="str">
            <v>020508</v>
          </cell>
          <cell r="D5024" t="str">
            <v>Cimento portland</v>
          </cell>
          <cell r="E5024" t="str">
            <v>kg</v>
          </cell>
          <cell r="F5024">
            <v>6.06</v>
          </cell>
        </row>
        <row r="5025">
          <cell r="B5025" t="str">
            <v>150421</v>
          </cell>
          <cell r="C5025" t="str">
            <v>020579</v>
          </cell>
          <cell r="D5025" t="str">
            <v>Areia media</v>
          </cell>
          <cell r="E5025" t="str">
            <v>m3</v>
          </cell>
          <cell r="F5025">
            <v>2.4299999999999999E-2</v>
          </cell>
        </row>
        <row r="5026">
          <cell r="B5026" t="str">
            <v>150421</v>
          </cell>
          <cell r="C5026" t="str">
            <v>032005</v>
          </cell>
          <cell r="D5026" t="str">
            <v>Mosaico vidroso 2x2cm</v>
          </cell>
          <cell r="E5026" t="str">
            <v>m2</v>
          </cell>
          <cell r="F5026">
            <v>1.1000000000000001</v>
          </cell>
        </row>
        <row r="5027">
          <cell r="B5027" t="str">
            <v>150421</v>
          </cell>
          <cell r="C5027" t="str">
            <v>039013</v>
          </cell>
          <cell r="D5027" t="str">
            <v>Acido muriatico</v>
          </cell>
          <cell r="E5027" t="str">
            <v>l</v>
          </cell>
          <cell r="F5027">
            <v>0.1</v>
          </cell>
        </row>
        <row r="5028">
          <cell r="B5028" t="str">
            <v>150421</v>
          </cell>
          <cell r="C5028" t="str">
            <v>039017</v>
          </cell>
          <cell r="D5028" t="str">
            <v>Soda caustica</v>
          </cell>
          <cell r="E5028" t="str">
            <v>kg</v>
          </cell>
          <cell r="F5028">
            <v>0.1</v>
          </cell>
        </row>
        <row r="5029">
          <cell r="B5029" t="str">
            <v>150422</v>
          </cell>
          <cell r="C5029" t="str">
            <v>010139</v>
          </cell>
          <cell r="D5029" t="str">
            <v>Pedreiro</v>
          </cell>
          <cell r="E5029" t="str">
            <v>h</v>
          </cell>
          <cell r="F5029">
            <v>0.72</v>
          </cell>
        </row>
        <row r="5030">
          <cell r="B5030" t="str">
            <v>150422</v>
          </cell>
          <cell r="C5030" t="str">
            <v>010146</v>
          </cell>
          <cell r="D5030" t="str">
            <v>Servente</v>
          </cell>
          <cell r="E5030" t="str">
            <v>h</v>
          </cell>
          <cell r="F5030">
            <v>0.92</v>
          </cell>
        </row>
        <row r="5031">
          <cell r="B5031" t="str">
            <v>150422</v>
          </cell>
          <cell r="C5031" t="str">
            <v>020505</v>
          </cell>
          <cell r="D5031" t="str">
            <v>Cal hidratada</v>
          </cell>
          <cell r="E5031" t="str">
            <v>kg</v>
          </cell>
          <cell r="F5031">
            <v>3.64</v>
          </cell>
        </row>
        <row r="5032">
          <cell r="B5032" t="str">
            <v>150422</v>
          </cell>
          <cell r="C5032" t="str">
            <v>020508</v>
          </cell>
          <cell r="D5032" t="str">
            <v>Cimento portland</v>
          </cell>
          <cell r="E5032" t="str">
            <v>kg</v>
          </cell>
          <cell r="F5032">
            <v>3.64</v>
          </cell>
        </row>
        <row r="5033">
          <cell r="B5033" t="str">
            <v>150422</v>
          </cell>
          <cell r="C5033" t="str">
            <v>020579</v>
          </cell>
          <cell r="D5033" t="str">
            <v>Areia media</v>
          </cell>
          <cell r="E5033" t="str">
            <v>m3</v>
          </cell>
          <cell r="F5033">
            <v>2.4299999999999999E-2</v>
          </cell>
        </row>
        <row r="5034">
          <cell r="B5034" t="str">
            <v>150423</v>
          </cell>
          <cell r="C5034" t="str">
            <v>010138</v>
          </cell>
          <cell r="D5034" t="str">
            <v>Pastilheiro</v>
          </cell>
          <cell r="E5034" t="str">
            <v>h</v>
          </cell>
          <cell r="F5034">
            <v>0.6</v>
          </cell>
        </row>
        <row r="5035">
          <cell r="B5035" t="str">
            <v>150423</v>
          </cell>
          <cell r="C5035" t="str">
            <v>010146</v>
          </cell>
          <cell r="D5035" t="str">
            <v>Servente</v>
          </cell>
          <cell r="E5035" t="str">
            <v>h</v>
          </cell>
          <cell r="F5035">
            <v>0.7</v>
          </cell>
        </row>
        <row r="5036">
          <cell r="B5036" t="str">
            <v>150423</v>
          </cell>
          <cell r="C5036" t="str">
            <v>020582</v>
          </cell>
          <cell r="D5036" t="str">
            <v>Argamassa pre-fabr tipo massa fina</v>
          </cell>
          <cell r="E5036" t="str">
            <v>kg</v>
          </cell>
          <cell r="F5036">
            <v>7</v>
          </cell>
        </row>
        <row r="5037">
          <cell r="B5037" t="str">
            <v>150423</v>
          </cell>
          <cell r="C5037" t="str">
            <v>032020</v>
          </cell>
          <cell r="D5037" t="str">
            <v>Pastilha de porcelana esmaltadas 1' (2.5cm)</v>
          </cell>
          <cell r="E5037" t="str">
            <v>m2</v>
          </cell>
          <cell r="F5037">
            <v>1.02</v>
          </cell>
        </row>
        <row r="5038">
          <cell r="B5038" t="str">
            <v>150423</v>
          </cell>
          <cell r="C5038" t="str">
            <v>033038</v>
          </cell>
          <cell r="D5038" t="str">
            <v>Pasta de cimento branco</v>
          </cell>
          <cell r="E5038" t="str">
            <v>kg</v>
          </cell>
          <cell r="F5038">
            <v>3</v>
          </cell>
        </row>
        <row r="5039">
          <cell r="B5039" t="str">
            <v>150423</v>
          </cell>
          <cell r="C5039" t="str">
            <v>039013</v>
          </cell>
          <cell r="D5039" t="str">
            <v>Acido muriatico</v>
          </cell>
          <cell r="E5039" t="str">
            <v>l</v>
          </cell>
          <cell r="F5039">
            <v>0.1</v>
          </cell>
        </row>
        <row r="5040">
          <cell r="B5040" t="str">
            <v>150423</v>
          </cell>
          <cell r="C5040" t="str">
            <v>039017</v>
          </cell>
          <cell r="D5040" t="str">
            <v>Soda caustica</v>
          </cell>
          <cell r="E5040" t="str">
            <v>kg</v>
          </cell>
          <cell r="F5040">
            <v>0.05</v>
          </cell>
        </row>
        <row r="5041">
          <cell r="B5041" t="str">
            <v>150424</v>
          </cell>
          <cell r="C5041" t="str">
            <v>010138</v>
          </cell>
          <cell r="D5041" t="str">
            <v>Pastilheiro</v>
          </cell>
          <cell r="E5041" t="str">
            <v>h</v>
          </cell>
          <cell r="F5041">
            <v>0.9</v>
          </cell>
        </row>
        <row r="5042">
          <cell r="B5042" t="str">
            <v>150424</v>
          </cell>
          <cell r="C5042" t="str">
            <v>010146</v>
          </cell>
          <cell r="D5042" t="str">
            <v>Servente</v>
          </cell>
          <cell r="E5042" t="str">
            <v>h</v>
          </cell>
          <cell r="F5042">
            <v>1</v>
          </cell>
        </row>
        <row r="5043">
          <cell r="B5043" t="str">
            <v>150424</v>
          </cell>
          <cell r="C5043" t="str">
            <v>020582</v>
          </cell>
          <cell r="D5043" t="str">
            <v>Argamassa pre-fabr tipo massa fina</v>
          </cell>
          <cell r="E5043" t="str">
            <v>kg</v>
          </cell>
          <cell r="F5043">
            <v>7</v>
          </cell>
        </row>
        <row r="5044">
          <cell r="B5044" t="str">
            <v>150424</v>
          </cell>
          <cell r="C5044" t="str">
            <v>032020</v>
          </cell>
          <cell r="D5044" t="str">
            <v>Pastilha de porcelana esmaltadas 1' (2.5cm)</v>
          </cell>
          <cell r="E5044" t="str">
            <v>m2</v>
          </cell>
          <cell r="F5044">
            <v>1.02</v>
          </cell>
        </row>
        <row r="5045">
          <cell r="B5045" t="str">
            <v>150424</v>
          </cell>
          <cell r="C5045" t="str">
            <v>033038</v>
          </cell>
          <cell r="D5045" t="str">
            <v>Pasta de cimento branco</v>
          </cell>
          <cell r="E5045" t="str">
            <v>kg</v>
          </cell>
          <cell r="F5045">
            <v>3</v>
          </cell>
        </row>
        <row r="5046">
          <cell r="B5046" t="str">
            <v>150424</v>
          </cell>
          <cell r="C5046" t="str">
            <v>039013</v>
          </cell>
          <cell r="D5046" t="str">
            <v>Acido muriatico</v>
          </cell>
          <cell r="E5046" t="str">
            <v>l</v>
          </cell>
          <cell r="F5046">
            <v>0.1</v>
          </cell>
        </row>
        <row r="5047">
          <cell r="B5047" t="str">
            <v>150424</v>
          </cell>
          <cell r="C5047" t="str">
            <v>039017</v>
          </cell>
          <cell r="D5047" t="str">
            <v>Soda caustica</v>
          </cell>
          <cell r="E5047" t="str">
            <v>kg</v>
          </cell>
          <cell r="F5047">
            <v>0.05</v>
          </cell>
        </row>
        <row r="5048">
          <cell r="B5048" t="str">
            <v>150425</v>
          </cell>
          <cell r="C5048" t="str">
            <v>010138</v>
          </cell>
          <cell r="D5048" t="str">
            <v>Pastilheiro</v>
          </cell>
          <cell r="E5048" t="str">
            <v>h</v>
          </cell>
          <cell r="F5048">
            <v>0.48</v>
          </cell>
        </row>
        <row r="5049">
          <cell r="B5049" t="str">
            <v>150425</v>
          </cell>
          <cell r="C5049" t="str">
            <v>010146</v>
          </cell>
          <cell r="D5049" t="str">
            <v>Servente</v>
          </cell>
          <cell r="E5049" t="str">
            <v>h</v>
          </cell>
          <cell r="F5049">
            <v>0.56000000000000005</v>
          </cell>
        </row>
        <row r="5050">
          <cell r="B5050" t="str">
            <v>150425</v>
          </cell>
          <cell r="C5050" t="str">
            <v>020582</v>
          </cell>
          <cell r="D5050" t="str">
            <v>Argamassa pre-fabr tipo massa fina</v>
          </cell>
          <cell r="E5050" t="str">
            <v>kg</v>
          </cell>
          <cell r="F5050">
            <v>2.8</v>
          </cell>
        </row>
        <row r="5051">
          <cell r="B5051" t="str">
            <v>150425</v>
          </cell>
          <cell r="C5051" t="str">
            <v>032020</v>
          </cell>
          <cell r="D5051" t="str">
            <v>Pastilha de porcelana esmaltadas 1' (2.5cm)</v>
          </cell>
          <cell r="E5051" t="str">
            <v>m2</v>
          </cell>
          <cell r="F5051">
            <v>0.42</v>
          </cell>
        </row>
        <row r="5052">
          <cell r="B5052" t="str">
            <v>150425</v>
          </cell>
          <cell r="C5052" t="str">
            <v>033038</v>
          </cell>
          <cell r="D5052" t="str">
            <v>Pasta de cimento branco</v>
          </cell>
          <cell r="E5052" t="str">
            <v>kg</v>
          </cell>
          <cell r="F5052">
            <v>1.2</v>
          </cell>
        </row>
        <row r="5053">
          <cell r="B5053" t="str">
            <v>150425</v>
          </cell>
          <cell r="C5053" t="str">
            <v>039013</v>
          </cell>
          <cell r="D5053" t="str">
            <v>Acido muriatico</v>
          </cell>
          <cell r="E5053" t="str">
            <v>l</v>
          </cell>
          <cell r="F5053">
            <v>0.04</v>
          </cell>
        </row>
        <row r="5054">
          <cell r="B5054" t="str">
            <v>150425</v>
          </cell>
          <cell r="C5054" t="str">
            <v>039017</v>
          </cell>
          <cell r="D5054" t="str">
            <v>Soda caustica</v>
          </cell>
          <cell r="E5054" t="str">
            <v>kg</v>
          </cell>
          <cell r="F5054">
            <v>0.02</v>
          </cell>
        </row>
        <row r="5055">
          <cell r="B5055" t="str">
            <v>150426</v>
          </cell>
          <cell r="C5055" t="str">
            <v>039013</v>
          </cell>
          <cell r="D5055" t="str">
            <v>Acido muriatico</v>
          </cell>
          <cell r="E5055" t="str">
            <v>l</v>
          </cell>
          <cell r="F5055">
            <v>0.1</v>
          </cell>
        </row>
        <row r="5056">
          <cell r="B5056" t="str">
            <v>150426</v>
          </cell>
          <cell r="C5056" t="str">
            <v>039017</v>
          </cell>
          <cell r="D5056" t="str">
            <v>Soda caustica</v>
          </cell>
          <cell r="E5056" t="str">
            <v>kg</v>
          </cell>
          <cell r="F5056">
            <v>0.05</v>
          </cell>
        </row>
        <row r="5057">
          <cell r="B5057" t="str">
            <v>150426</v>
          </cell>
          <cell r="C5057" t="str">
            <v>010146</v>
          </cell>
          <cell r="D5057" t="str">
            <v>Servente</v>
          </cell>
          <cell r="E5057" t="str">
            <v>h</v>
          </cell>
          <cell r="F5057">
            <v>0.6</v>
          </cell>
        </row>
        <row r="5058">
          <cell r="B5058" t="str">
            <v>150426</v>
          </cell>
          <cell r="C5058" t="str">
            <v>032020</v>
          </cell>
          <cell r="D5058" t="str">
            <v>Pastilha de porcelana esmaltadas 1' (2.5cm)</v>
          </cell>
          <cell r="E5058" t="str">
            <v>m2</v>
          </cell>
          <cell r="F5058">
            <v>1.02</v>
          </cell>
        </row>
        <row r="5059">
          <cell r="B5059" t="str">
            <v>150426</v>
          </cell>
          <cell r="C5059" t="str">
            <v>033038</v>
          </cell>
          <cell r="D5059" t="str">
            <v>Pasta de cimento branco</v>
          </cell>
          <cell r="E5059" t="str">
            <v>kg</v>
          </cell>
          <cell r="F5059">
            <v>3</v>
          </cell>
        </row>
        <row r="5060">
          <cell r="B5060" t="str">
            <v>150426</v>
          </cell>
          <cell r="C5060" t="str">
            <v>010138</v>
          </cell>
          <cell r="D5060" t="str">
            <v>Pastilheiro</v>
          </cell>
          <cell r="E5060" t="str">
            <v>h</v>
          </cell>
          <cell r="F5060">
            <v>0.5</v>
          </cell>
        </row>
        <row r="5061">
          <cell r="B5061" t="str">
            <v>150426</v>
          </cell>
          <cell r="C5061" t="str">
            <v>020510</v>
          </cell>
          <cell r="D5061" t="str">
            <v>Cimento colante em po</v>
          </cell>
          <cell r="E5061" t="str">
            <v>kg</v>
          </cell>
          <cell r="F5061">
            <v>5</v>
          </cell>
        </row>
        <row r="5062">
          <cell r="B5062" t="str">
            <v>150427</v>
          </cell>
          <cell r="C5062" t="str">
            <v>010139</v>
          </cell>
          <cell r="D5062" t="str">
            <v>Pedreiro</v>
          </cell>
          <cell r="E5062" t="str">
            <v>h</v>
          </cell>
          <cell r="F5062">
            <v>0.6</v>
          </cell>
        </row>
        <row r="5063">
          <cell r="B5063" t="str">
            <v>150427</v>
          </cell>
          <cell r="C5063" t="str">
            <v>010146</v>
          </cell>
          <cell r="D5063" t="str">
            <v>Servente</v>
          </cell>
          <cell r="E5063" t="str">
            <v>h</v>
          </cell>
          <cell r="F5063">
            <v>0.8</v>
          </cell>
        </row>
        <row r="5064">
          <cell r="B5064" t="str">
            <v>150427</v>
          </cell>
          <cell r="C5064" t="str">
            <v>020508</v>
          </cell>
          <cell r="D5064" t="str">
            <v>Cimento portland</v>
          </cell>
          <cell r="E5064" t="str">
            <v>kg</v>
          </cell>
          <cell r="F5064">
            <v>7.3</v>
          </cell>
        </row>
        <row r="5065">
          <cell r="B5065" t="str">
            <v>150427</v>
          </cell>
          <cell r="C5065" t="str">
            <v>020579</v>
          </cell>
          <cell r="D5065" t="str">
            <v>Areia media</v>
          </cell>
          <cell r="E5065" t="str">
            <v>m3</v>
          </cell>
          <cell r="F5065">
            <v>2.4299999999999999E-2</v>
          </cell>
        </row>
        <row r="5066">
          <cell r="B5066" t="str">
            <v>150428</v>
          </cell>
          <cell r="C5066" t="str">
            <v>010105</v>
          </cell>
          <cell r="D5066" t="str">
            <v>Aplicador revestimento</v>
          </cell>
          <cell r="E5066" t="str">
            <v>h</v>
          </cell>
          <cell r="F5066">
            <v>0.13</v>
          </cell>
        </row>
        <row r="5067">
          <cell r="B5067" t="str">
            <v>150428</v>
          </cell>
          <cell r="C5067" t="str">
            <v>028005</v>
          </cell>
          <cell r="D5067" t="str">
            <v>Cola especial 'pva'</v>
          </cell>
          <cell r="E5067" t="str">
            <v>kg</v>
          </cell>
          <cell r="F5067">
            <v>0.18</v>
          </cell>
        </row>
        <row r="5068">
          <cell r="B5068" t="str">
            <v>150428</v>
          </cell>
          <cell r="C5068" t="str">
            <v>033001</v>
          </cell>
          <cell r="D5068" t="str">
            <v>Forracao vinilica para paredes</v>
          </cell>
          <cell r="E5068" t="str">
            <v>m2</v>
          </cell>
          <cell r="F5068">
            <v>1.05</v>
          </cell>
        </row>
        <row r="5069">
          <cell r="B5069" t="str">
            <v>150429</v>
          </cell>
          <cell r="C5069" t="str">
            <v>010105</v>
          </cell>
          <cell r="D5069" t="str">
            <v>Aplicador revestimento</v>
          </cell>
          <cell r="E5069" t="str">
            <v>h</v>
          </cell>
          <cell r="F5069">
            <v>0.11</v>
          </cell>
        </row>
        <row r="5070">
          <cell r="B5070" t="str">
            <v>150429</v>
          </cell>
          <cell r="C5070" t="str">
            <v>028005</v>
          </cell>
          <cell r="D5070" t="str">
            <v>Cola especial 'pva'</v>
          </cell>
          <cell r="E5070" t="str">
            <v>kg</v>
          </cell>
          <cell r="F5070">
            <v>4.2000000000000003E-2</v>
          </cell>
        </row>
        <row r="5071">
          <cell r="B5071" t="str">
            <v>150429</v>
          </cell>
          <cell r="C5071" t="str">
            <v>033002</v>
          </cell>
          <cell r="D5071" t="str">
            <v>Papel de parede</v>
          </cell>
          <cell r="E5071" t="str">
            <v>m2</v>
          </cell>
          <cell r="F5071">
            <v>1</v>
          </cell>
        </row>
        <row r="5072">
          <cell r="B5072" t="str">
            <v>150430</v>
          </cell>
          <cell r="C5072" t="str">
            <v>010139</v>
          </cell>
          <cell r="D5072" t="str">
            <v>Pedreiro</v>
          </cell>
          <cell r="E5072" t="str">
            <v>h</v>
          </cell>
          <cell r="F5072">
            <v>0.6</v>
          </cell>
        </row>
        <row r="5073">
          <cell r="B5073" t="str">
            <v>150430</v>
          </cell>
          <cell r="C5073" t="str">
            <v>010146</v>
          </cell>
          <cell r="D5073" t="str">
            <v>Servente</v>
          </cell>
          <cell r="E5073" t="str">
            <v>h</v>
          </cell>
          <cell r="F5073">
            <v>0.8</v>
          </cell>
        </row>
        <row r="5074">
          <cell r="B5074" t="str">
            <v>150430</v>
          </cell>
          <cell r="C5074" t="str">
            <v>020508</v>
          </cell>
          <cell r="D5074" t="str">
            <v>Cimento portland</v>
          </cell>
          <cell r="E5074" t="str">
            <v>kg</v>
          </cell>
          <cell r="F5074">
            <v>9.7200000000000006</v>
          </cell>
        </row>
        <row r="5075">
          <cell r="B5075" t="str">
            <v>150430</v>
          </cell>
          <cell r="C5075" t="str">
            <v>020579</v>
          </cell>
          <cell r="D5075" t="str">
            <v>Areia media</v>
          </cell>
          <cell r="E5075" t="str">
            <v>m3</v>
          </cell>
          <cell r="F5075">
            <v>2.4299999999999999E-2</v>
          </cell>
        </row>
        <row r="5076">
          <cell r="B5076" t="str">
            <v>150431</v>
          </cell>
          <cell r="C5076" t="str">
            <v>010101</v>
          </cell>
          <cell r="D5076" t="str">
            <v>Ajudante</v>
          </cell>
          <cell r="E5076" t="str">
            <v>h</v>
          </cell>
          <cell r="F5076">
            <v>0.18</v>
          </cell>
        </row>
        <row r="5077">
          <cell r="B5077" t="str">
            <v>150431</v>
          </cell>
          <cell r="C5077" t="str">
            <v>010105</v>
          </cell>
          <cell r="D5077" t="str">
            <v>Aplicador revestimento</v>
          </cell>
          <cell r="E5077" t="str">
            <v>h</v>
          </cell>
          <cell r="F5077">
            <v>0.18</v>
          </cell>
        </row>
        <row r="5078">
          <cell r="B5078" t="str">
            <v>150431</v>
          </cell>
          <cell r="C5078" t="str">
            <v>028006</v>
          </cell>
          <cell r="D5078" t="str">
            <v>Cola especial de neoprene</v>
          </cell>
          <cell r="E5078" t="str">
            <v>kg</v>
          </cell>
          <cell r="F5078">
            <v>0.9</v>
          </cell>
        </row>
        <row r="5079">
          <cell r="B5079" t="str">
            <v>150431</v>
          </cell>
          <cell r="C5079" t="str">
            <v>035516</v>
          </cell>
          <cell r="D5079" t="str">
            <v>Laminado melaminico. espessura 1mm</v>
          </cell>
          <cell r="E5079" t="str">
            <v>m2</v>
          </cell>
          <cell r="F5079">
            <v>1.05</v>
          </cell>
        </row>
        <row r="5080">
          <cell r="B5080" t="str">
            <v>160101</v>
          </cell>
          <cell r="C5080" t="str">
            <v>010139</v>
          </cell>
          <cell r="D5080" t="str">
            <v>Pedreiro</v>
          </cell>
          <cell r="E5080" t="str">
            <v>h</v>
          </cell>
          <cell r="F5080">
            <v>0.1</v>
          </cell>
        </row>
        <row r="5081">
          <cell r="B5081" t="str">
            <v>160101</v>
          </cell>
          <cell r="C5081" t="str">
            <v>010146</v>
          </cell>
          <cell r="D5081" t="str">
            <v>Servente</v>
          </cell>
          <cell r="E5081" t="str">
            <v>h</v>
          </cell>
          <cell r="F5081">
            <v>0.15</v>
          </cell>
        </row>
        <row r="5082">
          <cell r="B5082" t="str">
            <v>160101</v>
          </cell>
          <cell r="C5082" t="str">
            <v>020508</v>
          </cell>
          <cell r="D5082" t="str">
            <v>Cimento portland</v>
          </cell>
          <cell r="E5082" t="str">
            <v>kg</v>
          </cell>
          <cell r="F5082">
            <v>2.4300000000000002</v>
          </cell>
        </row>
        <row r="5083">
          <cell r="B5083" t="str">
            <v>160101</v>
          </cell>
          <cell r="C5083" t="str">
            <v>020579</v>
          </cell>
          <cell r="D5083" t="str">
            <v>Areia media</v>
          </cell>
          <cell r="E5083" t="str">
            <v>m3</v>
          </cell>
          <cell r="F5083">
            <v>6.1000000000000004E-3</v>
          </cell>
        </row>
        <row r="5084">
          <cell r="B5084" t="str">
            <v>160102</v>
          </cell>
          <cell r="C5084" t="str">
            <v>010139</v>
          </cell>
          <cell r="D5084" t="str">
            <v>Pedreiro</v>
          </cell>
          <cell r="E5084" t="str">
            <v>h</v>
          </cell>
          <cell r="F5084">
            <v>0.2</v>
          </cell>
        </row>
        <row r="5085">
          <cell r="B5085" t="str">
            <v>160102</v>
          </cell>
          <cell r="C5085" t="str">
            <v>010146</v>
          </cell>
          <cell r="D5085" t="str">
            <v>Servente</v>
          </cell>
          <cell r="E5085" t="str">
            <v>h</v>
          </cell>
          <cell r="F5085">
            <v>0.25600000000000001</v>
          </cell>
        </row>
        <row r="5086">
          <cell r="B5086" t="str">
            <v>160102</v>
          </cell>
          <cell r="C5086" t="str">
            <v>020508</v>
          </cell>
          <cell r="D5086" t="str">
            <v>Cimento portland</v>
          </cell>
          <cell r="E5086" t="str">
            <v>kg</v>
          </cell>
          <cell r="F5086">
            <v>2.4</v>
          </cell>
        </row>
        <row r="5087">
          <cell r="B5087" t="str">
            <v>160102</v>
          </cell>
          <cell r="C5087" t="str">
            <v>020522</v>
          </cell>
          <cell r="D5087" t="str">
            <v>Pedrisco</v>
          </cell>
          <cell r="E5087" t="str">
            <v>m3</v>
          </cell>
          <cell r="F5087">
            <v>7.0000000000000001E-3</v>
          </cell>
        </row>
        <row r="5088">
          <cell r="B5088" t="str">
            <v>160103</v>
          </cell>
          <cell r="C5088" t="str">
            <v>010139</v>
          </cell>
          <cell r="D5088" t="str">
            <v>Pedreiro</v>
          </cell>
          <cell r="E5088" t="str">
            <v>h</v>
          </cell>
          <cell r="F5088">
            <v>0.05</v>
          </cell>
        </row>
        <row r="5089">
          <cell r="B5089" t="str">
            <v>160103</v>
          </cell>
          <cell r="C5089" t="str">
            <v>033050</v>
          </cell>
          <cell r="D5089" t="str">
            <v>Tela adesiva de poliester 15cm</v>
          </cell>
          <cell r="E5089" t="str">
            <v>m</v>
          </cell>
          <cell r="F5089">
            <v>1.05</v>
          </cell>
        </row>
        <row r="5090">
          <cell r="B5090" t="str">
            <v>160104</v>
          </cell>
          <cell r="C5090" t="str">
            <v>010139</v>
          </cell>
          <cell r="D5090" t="str">
            <v>Pedreiro</v>
          </cell>
          <cell r="E5090" t="str">
            <v>h</v>
          </cell>
          <cell r="F5090">
            <v>0.155</v>
          </cell>
        </row>
        <row r="5091">
          <cell r="B5091" t="str">
            <v>160104</v>
          </cell>
          <cell r="C5091" t="str">
            <v>010146</v>
          </cell>
          <cell r="D5091" t="str">
            <v>Servente</v>
          </cell>
          <cell r="E5091" t="str">
            <v>h</v>
          </cell>
          <cell r="F5091">
            <v>0.60599999999999998</v>
          </cell>
        </row>
        <row r="5092">
          <cell r="B5092" t="str">
            <v>160104</v>
          </cell>
          <cell r="C5092" t="str">
            <v>020506</v>
          </cell>
          <cell r="D5092" t="str">
            <v>Cal virgem em po</v>
          </cell>
          <cell r="E5092" t="str">
            <v>kg</v>
          </cell>
          <cell r="F5092">
            <v>7.0000000000000001E-3</v>
          </cell>
        </row>
        <row r="5093">
          <cell r="B5093" t="str">
            <v>160104</v>
          </cell>
          <cell r="C5093" t="str">
            <v>020579</v>
          </cell>
          <cell r="D5093" t="str">
            <v>Areia media</v>
          </cell>
          <cell r="E5093" t="str">
            <v>m3</v>
          </cell>
          <cell r="F5093">
            <v>1E-4</v>
          </cell>
        </row>
        <row r="5094">
          <cell r="B5094" t="str">
            <v>160104</v>
          </cell>
          <cell r="C5094" t="str">
            <v>033050</v>
          </cell>
          <cell r="D5094" t="str">
            <v>Tela adesiva de poliester 15cm</v>
          </cell>
          <cell r="E5094" t="str">
            <v>m</v>
          </cell>
          <cell r="F5094">
            <v>1.05</v>
          </cell>
        </row>
        <row r="5095">
          <cell r="B5095" t="str">
            <v>160201</v>
          </cell>
          <cell r="C5095" t="str">
            <v>010139</v>
          </cell>
          <cell r="D5095" t="str">
            <v>Pedreiro</v>
          </cell>
          <cell r="E5095" t="str">
            <v>h</v>
          </cell>
          <cell r="F5095">
            <v>0.6</v>
          </cell>
        </row>
        <row r="5096">
          <cell r="B5096" t="str">
            <v>160201</v>
          </cell>
          <cell r="C5096" t="str">
            <v>010146</v>
          </cell>
          <cell r="D5096" t="str">
            <v>Servente</v>
          </cell>
          <cell r="E5096" t="str">
            <v>h</v>
          </cell>
          <cell r="F5096">
            <v>0.96</v>
          </cell>
        </row>
        <row r="5097">
          <cell r="B5097" t="str">
            <v>160201</v>
          </cell>
          <cell r="C5097" t="str">
            <v>020506</v>
          </cell>
          <cell r="D5097" t="str">
            <v>Cal virgem em po</v>
          </cell>
          <cell r="E5097" t="str">
            <v>kg</v>
          </cell>
          <cell r="F5097">
            <v>6.74</v>
          </cell>
        </row>
        <row r="5098">
          <cell r="B5098" t="str">
            <v>160201</v>
          </cell>
          <cell r="C5098" t="str">
            <v>020579</v>
          </cell>
          <cell r="D5098" t="str">
            <v>Areia media</v>
          </cell>
          <cell r="E5098" t="str">
            <v>m3</v>
          </cell>
          <cell r="F5098">
            <v>1.84E-2</v>
          </cell>
        </row>
        <row r="5099">
          <cell r="B5099" t="str">
            <v>160202</v>
          </cell>
          <cell r="C5099" t="str">
            <v>010139</v>
          </cell>
          <cell r="D5099" t="str">
            <v>Pedreiro</v>
          </cell>
          <cell r="E5099" t="str">
            <v>h</v>
          </cell>
          <cell r="F5099">
            <v>0.6</v>
          </cell>
        </row>
        <row r="5100">
          <cell r="B5100" t="str">
            <v>160202</v>
          </cell>
          <cell r="C5100" t="str">
            <v>010146</v>
          </cell>
          <cell r="D5100" t="str">
            <v>Servente</v>
          </cell>
          <cell r="E5100" t="str">
            <v>h</v>
          </cell>
          <cell r="F5100">
            <v>0.95</v>
          </cell>
        </row>
        <row r="5101">
          <cell r="B5101" t="str">
            <v>160202</v>
          </cell>
          <cell r="C5101" t="str">
            <v>020506</v>
          </cell>
          <cell r="D5101" t="str">
            <v>Cal virgem em po</v>
          </cell>
          <cell r="E5101" t="str">
            <v>kg</v>
          </cell>
          <cell r="F5101">
            <v>6.68</v>
          </cell>
        </row>
        <row r="5102">
          <cell r="B5102" t="str">
            <v>160202</v>
          </cell>
          <cell r="C5102" t="str">
            <v>020579</v>
          </cell>
          <cell r="D5102" t="str">
            <v>Areia media</v>
          </cell>
          <cell r="E5102" t="str">
            <v>m3</v>
          </cell>
          <cell r="F5102">
            <v>2.4299999999999999E-2</v>
          </cell>
        </row>
        <row r="5103">
          <cell r="B5103" t="str">
            <v>160203</v>
          </cell>
          <cell r="C5103" t="str">
            <v>010139</v>
          </cell>
          <cell r="D5103" t="str">
            <v>Pedreiro</v>
          </cell>
          <cell r="E5103" t="str">
            <v>h</v>
          </cell>
          <cell r="F5103">
            <v>0.6</v>
          </cell>
        </row>
        <row r="5104">
          <cell r="B5104" t="str">
            <v>160203</v>
          </cell>
          <cell r="C5104" t="str">
            <v>010146</v>
          </cell>
          <cell r="D5104" t="str">
            <v>Servente</v>
          </cell>
          <cell r="E5104" t="str">
            <v>h</v>
          </cell>
          <cell r="F5104">
            <v>0.89</v>
          </cell>
        </row>
        <row r="5105">
          <cell r="B5105" t="str">
            <v>160203</v>
          </cell>
          <cell r="C5105" t="str">
            <v>020506</v>
          </cell>
          <cell r="D5105" t="str">
            <v>Cal virgem em po</v>
          </cell>
          <cell r="E5105" t="str">
            <v>kg</v>
          </cell>
          <cell r="F5105">
            <v>4.46</v>
          </cell>
        </row>
        <row r="5106">
          <cell r="B5106" t="str">
            <v>160203</v>
          </cell>
          <cell r="C5106" t="str">
            <v>020579</v>
          </cell>
          <cell r="D5106" t="str">
            <v>Areia media</v>
          </cell>
          <cell r="E5106" t="str">
            <v>m3</v>
          </cell>
          <cell r="F5106">
            <v>2.4299999999999999E-2</v>
          </cell>
        </row>
        <row r="5107">
          <cell r="B5107" t="str">
            <v>160204</v>
          </cell>
          <cell r="C5107" t="str">
            <v>010139</v>
          </cell>
          <cell r="D5107" t="str">
            <v>Pedreiro</v>
          </cell>
          <cell r="E5107" t="str">
            <v>h</v>
          </cell>
          <cell r="F5107">
            <v>0.6</v>
          </cell>
        </row>
        <row r="5108">
          <cell r="B5108" t="str">
            <v>160204</v>
          </cell>
          <cell r="C5108" t="str">
            <v>010146</v>
          </cell>
          <cell r="D5108" t="str">
            <v>Servente</v>
          </cell>
          <cell r="E5108" t="str">
            <v>h</v>
          </cell>
          <cell r="F5108">
            <v>0.86</v>
          </cell>
        </row>
        <row r="5109">
          <cell r="B5109" t="str">
            <v>160204</v>
          </cell>
          <cell r="C5109" t="str">
            <v>020506</v>
          </cell>
          <cell r="D5109" t="str">
            <v>Cal virgem em po</v>
          </cell>
          <cell r="E5109" t="str">
            <v>kg</v>
          </cell>
          <cell r="F5109">
            <v>3.34</v>
          </cell>
        </row>
        <row r="5110">
          <cell r="B5110" t="str">
            <v>160204</v>
          </cell>
          <cell r="C5110" t="str">
            <v>020579</v>
          </cell>
          <cell r="D5110" t="str">
            <v>Areia media</v>
          </cell>
          <cell r="E5110" t="str">
            <v>m3</v>
          </cell>
          <cell r="F5110">
            <v>2.4299999999999999E-2</v>
          </cell>
        </row>
        <row r="5111">
          <cell r="B5111" t="str">
            <v>160205</v>
          </cell>
          <cell r="C5111" t="str">
            <v>010139</v>
          </cell>
          <cell r="D5111" t="str">
            <v>Pedreiro</v>
          </cell>
          <cell r="E5111" t="str">
            <v>h</v>
          </cell>
          <cell r="F5111">
            <v>0.6</v>
          </cell>
        </row>
        <row r="5112">
          <cell r="B5112" t="str">
            <v>160205</v>
          </cell>
          <cell r="C5112" t="str">
            <v>010146</v>
          </cell>
          <cell r="D5112" t="str">
            <v>Servente</v>
          </cell>
          <cell r="E5112" t="str">
            <v>h</v>
          </cell>
          <cell r="F5112">
            <v>0.86</v>
          </cell>
        </row>
        <row r="5113">
          <cell r="B5113" t="str">
            <v>160205</v>
          </cell>
          <cell r="C5113" t="str">
            <v>020506</v>
          </cell>
          <cell r="D5113" t="str">
            <v>Cal virgem em po</v>
          </cell>
          <cell r="E5113" t="str">
            <v>kg</v>
          </cell>
          <cell r="F5113">
            <v>2.2400000000000002</v>
          </cell>
        </row>
        <row r="5114">
          <cell r="B5114" t="str">
            <v>160205</v>
          </cell>
          <cell r="C5114" t="str">
            <v>020508</v>
          </cell>
          <cell r="D5114" t="str">
            <v>Cimento portland</v>
          </cell>
          <cell r="E5114" t="str">
            <v>kg</v>
          </cell>
          <cell r="F5114">
            <v>3.24</v>
          </cell>
        </row>
        <row r="5115">
          <cell r="B5115" t="str">
            <v>160205</v>
          </cell>
          <cell r="C5115" t="str">
            <v>020579</v>
          </cell>
          <cell r="D5115" t="str">
            <v>Areia media</v>
          </cell>
          <cell r="E5115" t="str">
            <v>m3</v>
          </cell>
          <cell r="F5115">
            <v>2.4299999999999999E-2</v>
          </cell>
        </row>
        <row r="5116">
          <cell r="B5116" t="str">
            <v>160206</v>
          </cell>
          <cell r="C5116" t="str">
            <v>010139</v>
          </cell>
          <cell r="D5116" t="str">
            <v>Pedreiro</v>
          </cell>
          <cell r="E5116" t="str">
            <v>h</v>
          </cell>
          <cell r="F5116">
            <v>0.6</v>
          </cell>
        </row>
        <row r="5117">
          <cell r="B5117" t="str">
            <v>160206</v>
          </cell>
          <cell r="C5117" t="str">
            <v>010146</v>
          </cell>
          <cell r="D5117" t="str">
            <v>Servente</v>
          </cell>
          <cell r="E5117" t="str">
            <v>h</v>
          </cell>
          <cell r="F5117">
            <v>0.76</v>
          </cell>
        </row>
        <row r="5118">
          <cell r="B5118" t="str">
            <v>160206</v>
          </cell>
          <cell r="C5118" t="str">
            <v>020505</v>
          </cell>
          <cell r="D5118" t="str">
            <v>Cal hidratada</v>
          </cell>
          <cell r="E5118" t="str">
            <v>kg</v>
          </cell>
          <cell r="F5118">
            <v>7.3</v>
          </cell>
        </row>
        <row r="5119">
          <cell r="B5119" t="str">
            <v>160206</v>
          </cell>
          <cell r="C5119" t="str">
            <v>020579</v>
          </cell>
          <cell r="D5119" t="str">
            <v>Areia media</v>
          </cell>
          <cell r="E5119" t="str">
            <v>m3</v>
          </cell>
          <cell r="F5119">
            <v>2.4299999999999999E-2</v>
          </cell>
        </row>
        <row r="5120">
          <cell r="B5120" t="str">
            <v>160207</v>
          </cell>
          <cell r="C5120" t="str">
            <v>010139</v>
          </cell>
          <cell r="D5120" t="str">
            <v>Pedreiro</v>
          </cell>
          <cell r="E5120" t="str">
            <v>h</v>
          </cell>
          <cell r="F5120">
            <v>0.6</v>
          </cell>
        </row>
        <row r="5121">
          <cell r="B5121" t="str">
            <v>160207</v>
          </cell>
          <cell r="C5121" t="str">
            <v>010146</v>
          </cell>
          <cell r="D5121" t="str">
            <v>Servente</v>
          </cell>
          <cell r="E5121" t="str">
            <v>h</v>
          </cell>
          <cell r="F5121">
            <v>0.76</v>
          </cell>
        </row>
        <row r="5122">
          <cell r="B5122" t="str">
            <v>160207</v>
          </cell>
          <cell r="C5122" t="str">
            <v>020505</v>
          </cell>
          <cell r="D5122" t="str">
            <v>Cal hidratada</v>
          </cell>
          <cell r="E5122" t="str">
            <v>kg</v>
          </cell>
          <cell r="F5122">
            <v>4.8600000000000003</v>
          </cell>
        </row>
        <row r="5123">
          <cell r="B5123" t="str">
            <v>160207</v>
          </cell>
          <cell r="C5123" t="str">
            <v>020579</v>
          </cell>
          <cell r="D5123" t="str">
            <v>Areia media</v>
          </cell>
          <cell r="E5123" t="str">
            <v>m3</v>
          </cell>
          <cell r="F5123">
            <v>2.4299999999999999E-2</v>
          </cell>
        </row>
        <row r="5124">
          <cell r="B5124" t="str">
            <v>160208</v>
          </cell>
          <cell r="C5124" t="str">
            <v>010139</v>
          </cell>
          <cell r="D5124" t="str">
            <v>Pedreiro</v>
          </cell>
          <cell r="E5124" t="str">
            <v>h</v>
          </cell>
          <cell r="F5124">
            <v>0.6</v>
          </cell>
        </row>
        <row r="5125">
          <cell r="B5125" t="str">
            <v>160208</v>
          </cell>
          <cell r="C5125" t="str">
            <v>010146</v>
          </cell>
          <cell r="D5125" t="str">
            <v>Servente</v>
          </cell>
          <cell r="E5125" t="str">
            <v>h</v>
          </cell>
          <cell r="F5125">
            <v>0.72</v>
          </cell>
        </row>
        <row r="5126">
          <cell r="B5126" t="str">
            <v>160208</v>
          </cell>
          <cell r="C5126" t="str">
            <v>020505</v>
          </cell>
          <cell r="D5126" t="str">
            <v>Cal hidratada</v>
          </cell>
          <cell r="E5126" t="str">
            <v>kg</v>
          </cell>
          <cell r="F5126">
            <v>3.24</v>
          </cell>
        </row>
        <row r="5127">
          <cell r="B5127" t="str">
            <v>160208</v>
          </cell>
          <cell r="C5127" t="str">
            <v>020579</v>
          </cell>
          <cell r="D5127" t="str">
            <v>Areia media</v>
          </cell>
          <cell r="E5127" t="str">
            <v>m3</v>
          </cell>
          <cell r="F5127">
            <v>2.4299999999999999E-2</v>
          </cell>
        </row>
        <row r="5128">
          <cell r="B5128" t="str">
            <v>160208</v>
          </cell>
          <cell r="C5128" t="str">
            <v>080125</v>
          </cell>
          <cell r="D5128" t="str">
            <v>Betoneira 5hp</v>
          </cell>
          <cell r="E5128" t="str">
            <v>h</v>
          </cell>
          <cell r="F5128">
            <v>1.43E-2</v>
          </cell>
        </row>
        <row r="5129">
          <cell r="B5129" t="str">
            <v>160209</v>
          </cell>
          <cell r="C5129" t="str">
            <v>010139</v>
          </cell>
          <cell r="D5129" t="str">
            <v>Pedreiro</v>
          </cell>
          <cell r="E5129" t="str">
            <v>h</v>
          </cell>
          <cell r="F5129">
            <v>0.6</v>
          </cell>
        </row>
        <row r="5130">
          <cell r="B5130" t="str">
            <v>160209</v>
          </cell>
          <cell r="C5130" t="str">
            <v>010146</v>
          </cell>
          <cell r="D5130" t="str">
            <v>Servente</v>
          </cell>
          <cell r="E5130" t="str">
            <v>h</v>
          </cell>
          <cell r="F5130">
            <v>0.8</v>
          </cell>
        </row>
        <row r="5131">
          <cell r="B5131" t="str">
            <v>160209</v>
          </cell>
          <cell r="C5131" t="str">
            <v>020505</v>
          </cell>
          <cell r="D5131" t="str">
            <v>Cal hidratada</v>
          </cell>
          <cell r="E5131" t="str">
            <v>kg</v>
          </cell>
          <cell r="F5131">
            <v>3.24</v>
          </cell>
        </row>
        <row r="5132">
          <cell r="B5132" t="str">
            <v>160209</v>
          </cell>
          <cell r="C5132" t="str">
            <v>020508</v>
          </cell>
          <cell r="D5132" t="str">
            <v>Cimento portland</v>
          </cell>
          <cell r="E5132" t="str">
            <v>kg</v>
          </cell>
          <cell r="F5132">
            <v>3.24</v>
          </cell>
        </row>
        <row r="5133">
          <cell r="B5133" t="str">
            <v>160209</v>
          </cell>
          <cell r="C5133" t="str">
            <v>020579</v>
          </cell>
          <cell r="D5133" t="str">
            <v>Areia media</v>
          </cell>
          <cell r="E5133" t="str">
            <v>m3</v>
          </cell>
          <cell r="F5133">
            <v>2.4299999999999999E-2</v>
          </cell>
        </row>
        <row r="5134">
          <cell r="B5134" t="str">
            <v>160210</v>
          </cell>
          <cell r="C5134" t="str">
            <v>010139</v>
          </cell>
          <cell r="D5134" t="str">
            <v>Pedreiro</v>
          </cell>
          <cell r="E5134" t="str">
            <v>h</v>
          </cell>
          <cell r="F5134">
            <v>0.6</v>
          </cell>
        </row>
        <row r="5135">
          <cell r="B5135" t="str">
            <v>160210</v>
          </cell>
          <cell r="C5135" t="str">
            <v>010146</v>
          </cell>
          <cell r="D5135" t="str">
            <v>Servente</v>
          </cell>
          <cell r="E5135" t="str">
            <v>h</v>
          </cell>
          <cell r="F5135">
            <v>0.72</v>
          </cell>
        </row>
        <row r="5136">
          <cell r="B5136" t="str">
            <v>160210</v>
          </cell>
          <cell r="C5136" t="str">
            <v>020505</v>
          </cell>
          <cell r="D5136" t="str">
            <v>Cal hidratada</v>
          </cell>
          <cell r="E5136" t="str">
            <v>kg</v>
          </cell>
          <cell r="F5136">
            <v>2.66</v>
          </cell>
        </row>
        <row r="5137">
          <cell r="B5137" t="str">
            <v>160210</v>
          </cell>
          <cell r="C5137" t="str">
            <v>020508</v>
          </cell>
          <cell r="D5137" t="str">
            <v>Cimento portland</v>
          </cell>
          <cell r="E5137" t="str">
            <v>kg</v>
          </cell>
          <cell r="F5137">
            <v>2.66</v>
          </cell>
        </row>
        <row r="5138">
          <cell r="B5138" t="str">
            <v>160210</v>
          </cell>
          <cell r="C5138" t="str">
            <v>020579</v>
          </cell>
          <cell r="D5138" t="str">
            <v>Areia media</v>
          </cell>
          <cell r="E5138" t="str">
            <v>m3</v>
          </cell>
          <cell r="F5138">
            <v>2.4299999999999999E-2</v>
          </cell>
        </row>
        <row r="5139">
          <cell r="B5139" t="str">
            <v>160210</v>
          </cell>
          <cell r="C5139" t="str">
            <v>080125</v>
          </cell>
          <cell r="D5139" t="str">
            <v>Betoneira 5hp</v>
          </cell>
          <cell r="E5139" t="str">
            <v>h</v>
          </cell>
          <cell r="F5139">
            <v>1.43E-2</v>
          </cell>
        </row>
        <row r="5140">
          <cell r="B5140" t="str">
            <v>160211</v>
          </cell>
          <cell r="C5140" t="str">
            <v>010139</v>
          </cell>
          <cell r="D5140" t="str">
            <v>Pedreiro</v>
          </cell>
          <cell r="E5140" t="str">
            <v>h</v>
          </cell>
          <cell r="F5140">
            <v>0.6</v>
          </cell>
        </row>
        <row r="5141">
          <cell r="B5141" t="str">
            <v>160211</v>
          </cell>
          <cell r="C5141" t="str">
            <v>010146</v>
          </cell>
          <cell r="D5141" t="str">
            <v>Servente</v>
          </cell>
          <cell r="E5141" t="str">
            <v>h</v>
          </cell>
          <cell r="F5141">
            <v>0.8</v>
          </cell>
        </row>
        <row r="5142">
          <cell r="B5142" t="str">
            <v>160211</v>
          </cell>
          <cell r="C5142" t="str">
            <v>020508</v>
          </cell>
          <cell r="D5142" t="str">
            <v>Cimento portland</v>
          </cell>
          <cell r="E5142" t="str">
            <v>kg</v>
          </cell>
          <cell r="F5142">
            <v>3.99</v>
          </cell>
        </row>
        <row r="5143">
          <cell r="B5143" t="str">
            <v>160211</v>
          </cell>
          <cell r="C5143" t="str">
            <v>020525</v>
          </cell>
          <cell r="D5143" t="str">
            <v>Saibro</v>
          </cell>
          <cell r="E5143" t="str">
            <v>m3</v>
          </cell>
          <cell r="F5143">
            <v>3.3E-3</v>
          </cell>
        </row>
        <row r="5144">
          <cell r="B5144" t="str">
            <v>160211</v>
          </cell>
          <cell r="C5144" t="str">
            <v>020579</v>
          </cell>
          <cell r="D5144" t="str">
            <v>Areia media</v>
          </cell>
          <cell r="E5144" t="str">
            <v>m3</v>
          </cell>
          <cell r="F5144">
            <v>1.83E-2</v>
          </cell>
        </row>
        <row r="5145">
          <cell r="B5145" t="str">
            <v>160212</v>
          </cell>
          <cell r="C5145" t="str">
            <v>010139</v>
          </cell>
          <cell r="D5145" t="str">
            <v>Pedreiro</v>
          </cell>
          <cell r="E5145" t="str">
            <v>h</v>
          </cell>
          <cell r="F5145">
            <v>0.6</v>
          </cell>
        </row>
        <row r="5146">
          <cell r="B5146" t="str">
            <v>160212</v>
          </cell>
          <cell r="C5146" t="str">
            <v>010146</v>
          </cell>
          <cell r="D5146" t="str">
            <v>Servente</v>
          </cell>
          <cell r="E5146" t="str">
            <v>h</v>
          </cell>
          <cell r="F5146">
            <v>0.8</v>
          </cell>
        </row>
        <row r="5147">
          <cell r="B5147" t="str">
            <v>160212</v>
          </cell>
          <cell r="C5147" t="str">
            <v>020508</v>
          </cell>
          <cell r="D5147" t="str">
            <v>Cimento portland</v>
          </cell>
          <cell r="E5147" t="str">
            <v>kg</v>
          </cell>
          <cell r="F5147">
            <v>4.07</v>
          </cell>
        </row>
        <row r="5148">
          <cell r="B5148" t="str">
            <v>160212</v>
          </cell>
          <cell r="C5148" t="str">
            <v>020525</v>
          </cell>
          <cell r="D5148" t="str">
            <v>Saibro</v>
          </cell>
          <cell r="E5148" t="str">
            <v>m3</v>
          </cell>
          <cell r="F5148">
            <v>1.0200000000000001E-2</v>
          </cell>
        </row>
        <row r="5149">
          <cell r="B5149" t="str">
            <v>160212</v>
          </cell>
          <cell r="C5149" t="str">
            <v>020579</v>
          </cell>
          <cell r="D5149" t="str">
            <v>Areia media</v>
          </cell>
          <cell r="E5149" t="str">
            <v>m3</v>
          </cell>
          <cell r="F5149">
            <v>1.0200000000000001E-2</v>
          </cell>
        </row>
        <row r="5150">
          <cell r="B5150" t="str">
            <v>160213</v>
          </cell>
          <cell r="C5150" t="str">
            <v>010139</v>
          </cell>
          <cell r="D5150" t="str">
            <v>Pedreiro</v>
          </cell>
          <cell r="E5150" t="str">
            <v>h</v>
          </cell>
          <cell r="F5150">
            <v>0.6</v>
          </cell>
        </row>
        <row r="5151">
          <cell r="B5151" t="str">
            <v>160213</v>
          </cell>
          <cell r="C5151" t="str">
            <v>010146</v>
          </cell>
          <cell r="D5151" t="str">
            <v>Servente</v>
          </cell>
          <cell r="E5151" t="str">
            <v>h</v>
          </cell>
          <cell r="F5151">
            <v>0.8</v>
          </cell>
        </row>
        <row r="5152">
          <cell r="B5152" t="str">
            <v>160213</v>
          </cell>
          <cell r="C5152" t="str">
            <v>020508</v>
          </cell>
          <cell r="D5152" t="str">
            <v>Cimento portland</v>
          </cell>
          <cell r="E5152" t="str">
            <v>kg</v>
          </cell>
          <cell r="F5152">
            <v>3.8</v>
          </cell>
        </row>
        <row r="5153">
          <cell r="B5153" t="str">
            <v>160213</v>
          </cell>
          <cell r="C5153" t="str">
            <v>020526</v>
          </cell>
          <cell r="D5153" t="str">
            <v>Arenoso</v>
          </cell>
          <cell r="E5153" t="str">
            <v>m3</v>
          </cell>
          <cell r="F5153">
            <v>2.2100000000000002E-2</v>
          </cell>
        </row>
        <row r="5154">
          <cell r="B5154" t="str">
            <v>160213</v>
          </cell>
          <cell r="C5154" t="str">
            <v>020579</v>
          </cell>
          <cell r="D5154" t="str">
            <v>Areia media</v>
          </cell>
          <cell r="E5154" t="str">
            <v>m3</v>
          </cell>
          <cell r="F5154">
            <v>9.4999999999999998E-3</v>
          </cell>
        </row>
        <row r="5155">
          <cell r="B5155" t="str">
            <v>160301</v>
          </cell>
          <cell r="C5155" t="str">
            <v>010139</v>
          </cell>
          <cell r="D5155" t="str">
            <v>Pedreiro</v>
          </cell>
          <cell r="E5155" t="str">
            <v>h</v>
          </cell>
          <cell r="F5155">
            <v>0.5</v>
          </cell>
        </row>
        <row r="5156">
          <cell r="B5156" t="str">
            <v>160301</v>
          </cell>
          <cell r="C5156" t="str">
            <v>010146</v>
          </cell>
          <cell r="D5156" t="str">
            <v>Servente</v>
          </cell>
          <cell r="E5156" t="str">
            <v>h</v>
          </cell>
          <cell r="F5156">
            <v>0.65</v>
          </cell>
        </row>
        <row r="5157">
          <cell r="B5157" t="str">
            <v>160301</v>
          </cell>
          <cell r="C5157" t="str">
            <v>020506</v>
          </cell>
          <cell r="D5157" t="str">
            <v>Cal virgem em po</v>
          </cell>
          <cell r="E5157" t="str">
            <v>kg</v>
          </cell>
          <cell r="F5157">
            <v>1.69</v>
          </cell>
        </row>
        <row r="5158">
          <cell r="B5158" t="str">
            <v>160301</v>
          </cell>
          <cell r="C5158" t="str">
            <v>020579</v>
          </cell>
          <cell r="D5158" t="str">
            <v>Areia media</v>
          </cell>
          <cell r="E5158" t="str">
            <v>m3</v>
          </cell>
          <cell r="F5158">
            <v>4.7000000000000002E-3</v>
          </cell>
        </row>
        <row r="5159">
          <cell r="B5159" t="str">
            <v>160302</v>
          </cell>
          <cell r="C5159" t="str">
            <v>010139</v>
          </cell>
          <cell r="D5159" t="str">
            <v>Pedreiro</v>
          </cell>
          <cell r="E5159" t="str">
            <v>h</v>
          </cell>
          <cell r="F5159">
            <v>0.5</v>
          </cell>
        </row>
        <row r="5160">
          <cell r="B5160" t="str">
            <v>160302</v>
          </cell>
          <cell r="C5160" t="str">
            <v>010146</v>
          </cell>
          <cell r="D5160" t="str">
            <v>Servente</v>
          </cell>
          <cell r="E5160" t="str">
            <v>h</v>
          </cell>
          <cell r="F5160">
            <v>0.68</v>
          </cell>
        </row>
        <row r="5161">
          <cell r="B5161" t="str">
            <v>160302</v>
          </cell>
          <cell r="C5161" t="str">
            <v>020506</v>
          </cell>
          <cell r="D5161" t="str">
            <v>Cal virgem em po</v>
          </cell>
          <cell r="E5161" t="str">
            <v>kg</v>
          </cell>
          <cell r="F5161">
            <v>1.67</v>
          </cell>
        </row>
        <row r="5162">
          <cell r="B5162" t="str">
            <v>160302</v>
          </cell>
          <cell r="C5162" t="str">
            <v>020579</v>
          </cell>
          <cell r="D5162" t="str">
            <v>Areia media</v>
          </cell>
          <cell r="E5162" t="str">
            <v>m3</v>
          </cell>
          <cell r="F5162">
            <v>6.1000000000000004E-3</v>
          </cell>
        </row>
        <row r="5163">
          <cell r="B5163" t="str">
            <v>160303</v>
          </cell>
          <cell r="C5163" t="str">
            <v>010139</v>
          </cell>
          <cell r="D5163" t="str">
            <v>Pedreiro</v>
          </cell>
          <cell r="E5163" t="str">
            <v>h</v>
          </cell>
          <cell r="F5163">
            <v>0.5</v>
          </cell>
        </row>
        <row r="5164">
          <cell r="B5164" t="str">
            <v>160303</v>
          </cell>
          <cell r="C5164" t="str">
            <v>010146</v>
          </cell>
          <cell r="D5164" t="str">
            <v>Servente</v>
          </cell>
          <cell r="E5164" t="str">
            <v>h</v>
          </cell>
          <cell r="F5164">
            <v>0.68</v>
          </cell>
        </row>
        <row r="5165">
          <cell r="B5165" t="str">
            <v>160303</v>
          </cell>
          <cell r="C5165" t="str">
            <v>020506</v>
          </cell>
          <cell r="D5165" t="str">
            <v>Cal virgem em po</v>
          </cell>
          <cell r="E5165" t="str">
            <v>kg</v>
          </cell>
          <cell r="F5165">
            <v>1.1100000000000001</v>
          </cell>
        </row>
        <row r="5166">
          <cell r="B5166" t="str">
            <v>160303</v>
          </cell>
          <cell r="C5166" t="str">
            <v>020579</v>
          </cell>
          <cell r="D5166" t="str">
            <v>Areia media</v>
          </cell>
          <cell r="E5166" t="str">
            <v>m3</v>
          </cell>
          <cell r="F5166">
            <v>6.1000000000000004E-3</v>
          </cell>
        </row>
        <row r="5167">
          <cell r="B5167" t="str">
            <v>160304</v>
          </cell>
          <cell r="C5167" t="str">
            <v>010139</v>
          </cell>
          <cell r="D5167" t="str">
            <v>Pedreiro</v>
          </cell>
          <cell r="E5167" t="str">
            <v>h</v>
          </cell>
          <cell r="F5167">
            <v>0.5</v>
          </cell>
        </row>
        <row r="5168">
          <cell r="B5168" t="str">
            <v>160304</v>
          </cell>
          <cell r="C5168" t="str">
            <v>010146</v>
          </cell>
          <cell r="D5168" t="str">
            <v>Servente</v>
          </cell>
          <cell r="E5168" t="str">
            <v>h</v>
          </cell>
          <cell r="F5168">
            <v>0.67</v>
          </cell>
        </row>
        <row r="5169">
          <cell r="B5169" t="str">
            <v>160304</v>
          </cell>
          <cell r="C5169" t="str">
            <v>020506</v>
          </cell>
          <cell r="D5169" t="str">
            <v>Cal virgem em po</v>
          </cell>
          <cell r="E5169" t="str">
            <v>kg</v>
          </cell>
          <cell r="F5169">
            <v>0.83</v>
          </cell>
        </row>
        <row r="5170">
          <cell r="B5170" t="str">
            <v>160304</v>
          </cell>
          <cell r="C5170" t="str">
            <v>020579</v>
          </cell>
          <cell r="D5170" t="str">
            <v>Areia media</v>
          </cell>
          <cell r="E5170" t="str">
            <v>m3</v>
          </cell>
          <cell r="F5170">
            <v>6.1000000000000004E-3</v>
          </cell>
        </row>
        <row r="5171">
          <cell r="B5171" t="str">
            <v>160305</v>
          </cell>
          <cell r="C5171" t="str">
            <v>010139</v>
          </cell>
          <cell r="D5171" t="str">
            <v>Pedreiro</v>
          </cell>
          <cell r="E5171" t="str">
            <v>h</v>
          </cell>
          <cell r="F5171">
            <v>0.5</v>
          </cell>
        </row>
        <row r="5172">
          <cell r="B5172" t="str">
            <v>160305</v>
          </cell>
          <cell r="C5172" t="str">
            <v>010146</v>
          </cell>
          <cell r="D5172" t="str">
            <v>Servente</v>
          </cell>
          <cell r="E5172" t="str">
            <v>h</v>
          </cell>
          <cell r="F5172">
            <v>0.68</v>
          </cell>
        </row>
        <row r="5173">
          <cell r="B5173" t="str">
            <v>160305</v>
          </cell>
          <cell r="C5173" t="str">
            <v>020505</v>
          </cell>
          <cell r="D5173" t="str">
            <v>Cal hidratada</v>
          </cell>
          <cell r="E5173" t="str">
            <v>kg</v>
          </cell>
          <cell r="F5173">
            <v>1.83</v>
          </cell>
        </row>
        <row r="5174">
          <cell r="B5174" t="str">
            <v>160305</v>
          </cell>
          <cell r="C5174" t="str">
            <v>020579</v>
          </cell>
          <cell r="D5174" t="str">
            <v>Areia media</v>
          </cell>
          <cell r="E5174" t="str">
            <v>m3</v>
          </cell>
          <cell r="F5174">
            <v>6.1000000000000004E-3</v>
          </cell>
        </row>
        <row r="5175">
          <cell r="B5175" t="str">
            <v>160306</v>
          </cell>
          <cell r="C5175" t="str">
            <v>010139</v>
          </cell>
          <cell r="D5175" t="str">
            <v>Pedreiro</v>
          </cell>
          <cell r="E5175" t="str">
            <v>h</v>
          </cell>
          <cell r="F5175">
            <v>0.5</v>
          </cell>
        </row>
        <row r="5176">
          <cell r="B5176" t="str">
            <v>160306</v>
          </cell>
          <cell r="C5176" t="str">
            <v>010146</v>
          </cell>
          <cell r="D5176" t="str">
            <v>Servente</v>
          </cell>
          <cell r="E5176" t="str">
            <v>h</v>
          </cell>
          <cell r="F5176">
            <v>0.65</v>
          </cell>
        </row>
        <row r="5177">
          <cell r="B5177" t="str">
            <v>160306</v>
          </cell>
          <cell r="C5177" t="str">
            <v>020505</v>
          </cell>
          <cell r="D5177" t="str">
            <v>Cal hidratada</v>
          </cell>
          <cell r="E5177" t="str">
            <v>kg</v>
          </cell>
          <cell r="F5177">
            <v>1.22</v>
          </cell>
        </row>
        <row r="5178">
          <cell r="B5178" t="str">
            <v>160306</v>
          </cell>
          <cell r="C5178" t="str">
            <v>020579</v>
          </cell>
          <cell r="D5178" t="str">
            <v>Areia media</v>
          </cell>
          <cell r="E5178" t="str">
            <v>m3</v>
          </cell>
          <cell r="F5178">
            <v>6.1000000000000004E-3</v>
          </cell>
        </row>
        <row r="5179">
          <cell r="B5179" t="str">
            <v>160307</v>
          </cell>
          <cell r="C5179" t="str">
            <v>010139</v>
          </cell>
          <cell r="D5179" t="str">
            <v>Pedreiro</v>
          </cell>
          <cell r="E5179" t="str">
            <v>h</v>
          </cell>
          <cell r="F5179">
            <v>0.5</v>
          </cell>
        </row>
        <row r="5180">
          <cell r="B5180" t="str">
            <v>160307</v>
          </cell>
          <cell r="C5180" t="str">
            <v>010146</v>
          </cell>
          <cell r="D5180" t="str">
            <v>Servente</v>
          </cell>
          <cell r="E5180" t="str">
            <v>h</v>
          </cell>
          <cell r="F5180">
            <v>0.63</v>
          </cell>
        </row>
        <row r="5181">
          <cell r="B5181" t="str">
            <v>160307</v>
          </cell>
          <cell r="C5181" t="str">
            <v>020505</v>
          </cell>
          <cell r="D5181" t="str">
            <v>Cal hidratada</v>
          </cell>
          <cell r="E5181" t="str">
            <v>kg</v>
          </cell>
          <cell r="F5181">
            <v>0.81</v>
          </cell>
        </row>
        <row r="5182">
          <cell r="B5182" t="str">
            <v>160307</v>
          </cell>
          <cell r="C5182" t="str">
            <v>020579</v>
          </cell>
          <cell r="D5182" t="str">
            <v>Areia media</v>
          </cell>
          <cell r="E5182" t="str">
            <v>m3</v>
          </cell>
          <cell r="F5182">
            <v>6.1000000000000004E-3</v>
          </cell>
        </row>
        <row r="5183">
          <cell r="B5183" t="str">
            <v>160307</v>
          </cell>
          <cell r="C5183" t="str">
            <v>080125</v>
          </cell>
          <cell r="D5183" t="str">
            <v>Betoneira 5hp</v>
          </cell>
          <cell r="E5183" t="str">
            <v>h</v>
          </cell>
          <cell r="F5183">
            <v>3.5999999999999999E-3</v>
          </cell>
        </row>
        <row r="5184">
          <cell r="B5184" t="str">
            <v>160313</v>
          </cell>
          <cell r="C5184" t="str">
            <v>010139</v>
          </cell>
          <cell r="D5184" t="str">
            <v>Pedreiro</v>
          </cell>
          <cell r="E5184" t="str">
            <v>h</v>
          </cell>
          <cell r="F5184">
            <v>0.57999999999999996</v>
          </cell>
        </row>
        <row r="5185">
          <cell r="B5185" t="str">
            <v>160313</v>
          </cell>
          <cell r="C5185" t="str">
            <v>010146</v>
          </cell>
          <cell r="D5185" t="str">
            <v>Servente</v>
          </cell>
          <cell r="E5185" t="str">
            <v>h</v>
          </cell>
          <cell r="F5185">
            <v>0.61</v>
          </cell>
        </row>
        <row r="5186">
          <cell r="B5186" t="str">
            <v>160313</v>
          </cell>
          <cell r="C5186" t="str">
            <v>033003</v>
          </cell>
          <cell r="D5186" t="str">
            <v>Argamassa pre-fabricada para reboco</v>
          </cell>
          <cell r="E5186" t="str">
            <v>kg</v>
          </cell>
          <cell r="F5186">
            <v>8</v>
          </cell>
        </row>
        <row r="5187">
          <cell r="B5187" t="str">
            <v>160313</v>
          </cell>
          <cell r="C5187" t="str">
            <v>080125</v>
          </cell>
          <cell r="D5187" t="str">
            <v>Betoneira 5hp</v>
          </cell>
          <cell r="E5187" t="str">
            <v>h</v>
          </cell>
          <cell r="F5187">
            <v>3.5999999999999999E-3</v>
          </cell>
        </row>
        <row r="5188">
          <cell r="B5188" t="str">
            <v>160314</v>
          </cell>
          <cell r="C5188" t="str">
            <v>010139</v>
          </cell>
          <cell r="D5188" t="str">
            <v>Pedreiro</v>
          </cell>
          <cell r="E5188" t="str">
            <v>h</v>
          </cell>
          <cell r="F5188">
            <v>1.5</v>
          </cell>
        </row>
        <row r="5189">
          <cell r="B5189" t="str">
            <v>160314</v>
          </cell>
          <cell r="C5189" t="str">
            <v>010146</v>
          </cell>
          <cell r="D5189" t="str">
            <v>Servente</v>
          </cell>
          <cell r="E5189" t="str">
            <v>h</v>
          </cell>
          <cell r="F5189">
            <v>1.53</v>
          </cell>
        </row>
        <row r="5190">
          <cell r="B5190" t="str">
            <v>160314</v>
          </cell>
          <cell r="C5190" t="str">
            <v>033003</v>
          </cell>
          <cell r="D5190" t="str">
            <v>Argamassa pre-fabricada para reboco</v>
          </cell>
          <cell r="E5190" t="str">
            <v>kg</v>
          </cell>
          <cell r="F5190">
            <v>7</v>
          </cell>
        </row>
        <row r="5191">
          <cell r="B5191" t="str">
            <v>160314</v>
          </cell>
          <cell r="C5191" t="str">
            <v>080125</v>
          </cell>
          <cell r="D5191" t="str">
            <v>Betoneira 5hp</v>
          </cell>
          <cell r="E5191" t="str">
            <v>h</v>
          </cell>
          <cell r="F5191">
            <v>3.5999999999999999E-3</v>
          </cell>
        </row>
        <row r="5192">
          <cell r="B5192" t="str">
            <v>160315</v>
          </cell>
          <cell r="C5192" t="str">
            <v>010139</v>
          </cell>
          <cell r="D5192" t="str">
            <v>Pedreiro</v>
          </cell>
          <cell r="E5192" t="str">
            <v>h</v>
          </cell>
          <cell r="F5192">
            <v>2</v>
          </cell>
        </row>
        <row r="5193">
          <cell r="B5193" t="str">
            <v>160315</v>
          </cell>
          <cell r="C5193" t="str">
            <v>010146</v>
          </cell>
          <cell r="D5193" t="str">
            <v>Servente</v>
          </cell>
          <cell r="E5193" t="str">
            <v>h</v>
          </cell>
          <cell r="F5193">
            <v>2.06</v>
          </cell>
        </row>
        <row r="5194">
          <cell r="B5194" t="str">
            <v>160315</v>
          </cell>
          <cell r="C5194" t="str">
            <v>033003</v>
          </cell>
          <cell r="D5194" t="str">
            <v>Argamassa pre-fabricada para reboco</v>
          </cell>
          <cell r="E5194" t="str">
            <v>kg</v>
          </cell>
          <cell r="F5194">
            <v>18</v>
          </cell>
        </row>
        <row r="5195">
          <cell r="B5195" t="str">
            <v>160315</v>
          </cell>
          <cell r="C5195" t="str">
            <v>080125</v>
          </cell>
          <cell r="D5195" t="str">
            <v>Betoneira 5hp</v>
          </cell>
          <cell r="E5195" t="str">
            <v>h</v>
          </cell>
          <cell r="F5195">
            <v>7.1999999999999998E-3</v>
          </cell>
        </row>
        <row r="5196">
          <cell r="B5196" t="str">
            <v>160401</v>
          </cell>
          <cell r="C5196" t="str">
            <v>010139</v>
          </cell>
          <cell r="D5196" t="str">
            <v>Pedreiro</v>
          </cell>
          <cell r="E5196" t="str">
            <v>h</v>
          </cell>
          <cell r="F5196">
            <v>0.5</v>
          </cell>
        </row>
        <row r="5197">
          <cell r="B5197" t="str">
            <v>160401</v>
          </cell>
          <cell r="C5197" t="str">
            <v>010146</v>
          </cell>
          <cell r="D5197" t="str">
            <v>Servente</v>
          </cell>
          <cell r="E5197" t="str">
            <v>h</v>
          </cell>
          <cell r="F5197">
            <v>0.56000000000000005</v>
          </cell>
        </row>
        <row r="5198">
          <cell r="B5198" t="str">
            <v>160401</v>
          </cell>
          <cell r="C5198" t="str">
            <v>033003</v>
          </cell>
          <cell r="D5198" t="str">
            <v>Argamassa pre-fabricada para reboco</v>
          </cell>
          <cell r="E5198" t="str">
            <v>kg</v>
          </cell>
          <cell r="F5198">
            <v>14.5</v>
          </cell>
        </row>
        <row r="5199">
          <cell r="B5199" t="str">
            <v>160401</v>
          </cell>
          <cell r="C5199" t="str">
            <v>080125</v>
          </cell>
          <cell r="D5199" t="str">
            <v>Betoneira 5hp</v>
          </cell>
          <cell r="E5199" t="str">
            <v>h</v>
          </cell>
          <cell r="F5199">
            <v>7.0000000000000001E-3</v>
          </cell>
        </row>
        <row r="5200">
          <cell r="B5200" t="str">
            <v>160405</v>
          </cell>
          <cell r="C5200" t="str">
            <v>010139</v>
          </cell>
          <cell r="D5200" t="str">
            <v>Pedreiro</v>
          </cell>
          <cell r="E5200" t="str">
            <v>h</v>
          </cell>
          <cell r="F5200">
            <v>0.6</v>
          </cell>
        </row>
        <row r="5201">
          <cell r="B5201" t="str">
            <v>160405</v>
          </cell>
          <cell r="C5201" t="str">
            <v>010146</v>
          </cell>
          <cell r="D5201" t="str">
            <v>Servente</v>
          </cell>
          <cell r="E5201" t="str">
            <v>h</v>
          </cell>
          <cell r="F5201">
            <v>0.8</v>
          </cell>
        </row>
        <row r="5202">
          <cell r="B5202" t="str">
            <v>160405</v>
          </cell>
          <cell r="C5202" t="str">
            <v>020508</v>
          </cell>
          <cell r="D5202" t="str">
            <v>Cimento portland</v>
          </cell>
          <cell r="E5202" t="str">
            <v>kg</v>
          </cell>
          <cell r="F5202">
            <v>5.84</v>
          </cell>
        </row>
        <row r="5203">
          <cell r="B5203" t="str">
            <v>160405</v>
          </cell>
          <cell r="C5203" t="str">
            <v>020509</v>
          </cell>
          <cell r="D5203" t="str">
            <v>Cimento branco</v>
          </cell>
          <cell r="E5203" t="str">
            <v>kg</v>
          </cell>
          <cell r="F5203">
            <v>0.25</v>
          </cell>
        </row>
        <row r="5204">
          <cell r="B5204" t="str">
            <v>160405</v>
          </cell>
          <cell r="C5204" t="str">
            <v>020579</v>
          </cell>
          <cell r="D5204" t="str">
            <v>Areia media</v>
          </cell>
          <cell r="E5204" t="str">
            <v>m3</v>
          </cell>
          <cell r="F5204">
            <v>2.4299999999999999E-2</v>
          </cell>
        </row>
        <row r="5205">
          <cell r="B5205" t="str">
            <v>160406</v>
          </cell>
          <cell r="C5205" t="str">
            <v>010138</v>
          </cell>
          <cell r="D5205" t="str">
            <v>Pastilheiro</v>
          </cell>
          <cell r="E5205" t="str">
            <v>h</v>
          </cell>
          <cell r="F5205">
            <v>1.5</v>
          </cell>
        </row>
        <row r="5206">
          <cell r="B5206" t="str">
            <v>160406</v>
          </cell>
          <cell r="C5206" t="str">
            <v>010146</v>
          </cell>
          <cell r="D5206" t="str">
            <v>Servente</v>
          </cell>
          <cell r="E5206" t="str">
            <v>h</v>
          </cell>
          <cell r="F5206">
            <v>2.2000000000000002</v>
          </cell>
        </row>
        <row r="5207">
          <cell r="B5207" t="str">
            <v>160406</v>
          </cell>
          <cell r="C5207" t="str">
            <v>039017</v>
          </cell>
          <cell r="D5207" t="str">
            <v>Soda caustica</v>
          </cell>
          <cell r="E5207" t="str">
            <v>kg</v>
          </cell>
          <cell r="F5207">
            <v>0.1</v>
          </cell>
        </row>
        <row r="5208">
          <cell r="B5208" t="str">
            <v>160406</v>
          </cell>
          <cell r="C5208" t="str">
            <v>020508</v>
          </cell>
          <cell r="D5208" t="str">
            <v>Cimento portland</v>
          </cell>
          <cell r="E5208" t="str">
            <v>kg</v>
          </cell>
          <cell r="F5208">
            <v>6.06</v>
          </cell>
        </row>
        <row r="5209">
          <cell r="B5209" t="str">
            <v>160406</v>
          </cell>
          <cell r="C5209" t="str">
            <v>020579</v>
          </cell>
          <cell r="D5209" t="str">
            <v>Areia media</v>
          </cell>
          <cell r="E5209" t="str">
            <v>m3</v>
          </cell>
          <cell r="F5209">
            <v>2.4299999999999999E-2</v>
          </cell>
        </row>
        <row r="5210">
          <cell r="B5210" t="str">
            <v>160406</v>
          </cell>
          <cell r="C5210" t="str">
            <v>032005</v>
          </cell>
          <cell r="D5210" t="str">
            <v>Mosaico vidroso 2x2cm</v>
          </cell>
          <cell r="E5210" t="str">
            <v>m2</v>
          </cell>
          <cell r="F5210">
            <v>1.1000000000000001</v>
          </cell>
        </row>
        <row r="5211">
          <cell r="B5211" t="str">
            <v>160406</v>
          </cell>
          <cell r="C5211" t="str">
            <v>039013</v>
          </cell>
          <cell r="D5211" t="str">
            <v>Acido muriatico</v>
          </cell>
          <cell r="E5211" t="str">
            <v>l</v>
          </cell>
          <cell r="F5211">
            <v>0.1</v>
          </cell>
        </row>
        <row r="5212">
          <cell r="B5212" t="str">
            <v>160406</v>
          </cell>
          <cell r="C5212" t="str">
            <v>020505</v>
          </cell>
          <cell r="D5212" t="str">
            <v>Cal hidratada</v>
          </cell>
          <cell r="E5212" t="str">
            <v>kg</v>
          </cell>
          <cell r="F5212">
            <v>2.44</v>
          </cell>
        </row>
        <row r="5213">
          <cell r="B5213" t="str">
            <v>160407</v>
          </cell>
          <cell r="C5213" t="str">
            <v>010138</v>
          </cell>
          <cell r="D5213" t="str">
            <v>Pastilheiro</v>
          </cell>
          <cell r="E5213" t="str">
            <v>h</v>
          </cell>
          <cell r="F5213">
            <v>1.5</v>
          </cell>
        </row>
        <row r="5214">
          <cell r="B5214" t="str">
            <v>160407</v>
          </cell>
          <cell r="C5214" t="str">
            <v>010146</v>
          </cell>
          <cell r="D5214" t="str">
            <v>Servente</v>
          </cell>
          <cell r="E5214" t="str">
            <v>h</v>
          </cell>
          <cell r="F5214">
            <v>1.69</v>
          </cell>
        </row>
        <row r="5215">
          <cell r="B5215" t="str">
            <v>160407</v>
          </cell>
          <cell r="C5215" t="str">
            <v>020505</v>
          </cell>
          <cell r="D5215" t="str">
            <v>Cal hidratada</v>
          </cell>
          <cell r="E5215" t="str">
            <v>kg</v>
          </cell>
          <cell r="F5215">
            <v>0.97</v>
          </cell>
        </row>
        <row r="5216">
          <cell r="B5216" t="str">
            <v>160407</v>
          </cell>
          <cell r="C5216" t="str">
            <v>020508</v>
          </cell>
          <cell r="D5216" t="str">
            <v>Cimento portland</v>
          </cell>
          <cell r="E5216" t="str">
            <v>kg</v>
          </cell>
          <cell r="F5216">
            <v>0.65</v>
          </cell>
        </row>
        <row r="5217">
          <cell r="B5217" t="str">
            <v>160407</v>
          </cell>
          <cell r="C5217" t="str">
            <v>020509</v>
          </cell>
          <cell r="D5217" t="str">
            <v>Cimento branco</v>
          </cell>
          <cell r="E5217" t="str">
            <v>kg</v>
          </cell>
          <cell r="F5217">
            <v>3</v>
          </cell>
        </row>
        <row r="5218">
          <cell r="B5218" t="str">
            <v>160407</v>
          </cell>
          <cell r="C5218" t="str">
            <v>020579</v>
          </cell>
          <cell r="D5218" t="str">
            <v>Areia media</v>
          </cell>
          <cell r="E5218" t="str">
            <v>m3</v>
          </cell>
          <cell r="F5218">
            <v>4.8999999999999998E-3</v>
          </cell>
        </row>
        <row r="5219">
          <cell r="B5219" t="str">
            <v>160407</v>
          </cell>
          <cell r="C5219" t="str">
            <v>032002</v>
          </cell>
          <cell r="D5219" t="str">
            <v>Pastilha de porcelana esmaltada 1' (2.5cm)</v>
          </cell>
          <cell r="E5219" t="str">
            <v>m2</v>
          </cell>
          <cell r="F5219">
            <v>1.02</v>
          </cell>
        </row>
        <row r="5220">
          <cell r="B5220" t="str">
            <v>160407</v>
          </cell>
          <cell r="C5220" t="str">
            <v>039013</v>
          </cell>
          <cell r="D5220" t="str">
            <v>Acido muriatico</v>
          </cell>
          <cell r="E5220" t="str">
            <v>l</v>
          </cell>
          <cell r="F5220">
            <v>0.1</v>
          </cell>
        </row>
        <row r="5221">
          <cell r="B5221" t="str">
            <v>160407</v>
          </cell>
          <cell r="C5221" t="str">
            <v>039017</v>
          </cell>
          <cell r="D5221" t="str">
            <v>Soda caustica</v>
          </cell>
          <cell r="E5221" t="str">
            <v>kg</v>
          </cell>
          <cell r="F5221">
            <v>0.1</v>
          </cell>
        </row>
        <row r="5222">
          <cell r="B5222" t="str">
            <v>160408</v>
          </cell>
          <cell r="C5222" t="str">
            <v>010138</v>
          </cell>
          <cell r="D5222" t="str">
            <v>Pastilheiro</v>
          </cell>
          <cell r="E5222" t="str">
            <v>h</v>
          </cell>
          <cell r="F5222">
            <v>2.4</v>
          </cell>
        </row>
        <row r="5223">
          <cell r="B5223" t="str">
            <v>160408</v>
          </cell>
          <cell r="C5223" t="str">
            <v>010146</v>
          </cell>
          <cell r="D5223" t="str">
            <v>Servente</v>
          </cell>
          <cell r="E5223" t="str">
            <v>h</v>
          </cell>
          <cell r="F5223">
            <v>2.0499999999999998</v>
          </cell>
        </row>
        <row r="5224">
          <cell r="B5224" t="str">
            <v>160408</v>
          </cell>
          <cell r="C5224" t="str">
            <v>020505</v>
          </cell>
          <cell r="D5224" t="str">
            <v>Cal hidratada</v>
          </cell>
          <cell r="E5224" t="str">
            <v>kg</v>
          </cell>
          <cell r="F5224">
            <v>0.97</v>
          </cell>
        </row>
        <row r="5225">
          <cell r="B5225" t="str">
            <v>160408</v>
          </cell>
          <cell r="C5225" t="str">
            <v>020508</v>
          </cell>
          <cell r="D5225" t="str">
            <v>Cimento portland</v>
          </cell>
          <cell r="E5225" t="str">
            <v>kg</v>
          </cell>
          <cell r="F5225">
            <v>0.65</v>
          </cell>
        </row>
        <row r="5226">
          <cell r="B5226" t="str">
            <v>160408</v>
          </cell>
          <cell r="C5226" t="str">
            <v>020509</v>
          </cell>
          <cell r="D5226" t="str">
            <v>Cimento branco</v>
          </cell>
          <cell r="E5226" t="str">
            <v>kg</v>
          </cell>
          <cell r="F5226">
            <v>3</v>
          </cell>
        </row>
        <row r="5227">
          <cell r="B5227" t="str">
            <v>160408</v>
          </cell>
          <cell r="C5227" t="str">
            <v>020579</v>
          </cell>
          <cell r="D5227" t="str">
            <v>Areia media</v>
          </cell>
          <cell r="E5227" t="str">
            <v>m3</v>
          </cell>
          <cell r="F5227">
            <v>4.8999999999999998E-3</v>
          </cell>
        </row>
        <row r="5228">
          <cell r="B5228" t="str">
            <v>160408</v>
          </cell>
          <cell r="C5228" t="str">
            <v>032002</v>
          </cell>
          <cell r="D5228" t="str">
            <v>Pastilha de porcelana esmaltada 1' (2.5cm)</v>
          </cell>
          <cell r="E5228" t="str">
            <v>m2</v>
          </cell>
          <cell r="F5228">
            <v>1.05</v>
          </cell>
        </row>
        <row r="5229">
          <cell r="B5229" t="str">
            <v>160408</v>
          </cell>
          <cell r="C5229" t="str">
            <v>039013</v>
          </cell>
          <cell r="D5229" t="str">
            <v>Acido muriatico</v>
          </cell>
          <cell r="E5229" t="str">
            <v>l</v>
          </cell>
          <cell r="F5229">
            <v>0.1</v>
          </cell>
        </row>
        <row r="5230">
          <cell r="B5230" t="str">
            <v>160408</v>
          </cell>
          <cell r="C5230" t="str">
            <v>039017</v>
          </cell>
          <cell r="D5230" t="str">
            <v>Soda caustica</v>
          </cell>
          <cell r="E5230" t="str">
            <v>kg</v>
          </cell>
          <cell r="F5230">
            <v>0.1</v>
          </cell>
        </row>
        <row r="5231">
          <cell r="B5231" t="str">
            <v>160409</v>
          </cell>
          <cell r="C5231" t="str">
            <v>020579</v>
          </cell>
          <cell r="D5231" t="str">
            <v>Areia media</v>
          </cell>
          <cell r="E5231" t="str">
            <v>m3</v>
          </cell>
          <cell r="F5231">
            <v>2.0000000000000001E-4</v>
          </cell>
        </row>
        <row r="5232">
          <cell r="B5232" t="str">
            <v>160409</v>
          </cell>
          <cell r="C5232" t="str">
            <v>032002</v>
          </cell>
          <cell r="D5232" t="str">
            <v>Pastilha de porcelana esmaltada 1' (2.5cm)</v>
          </cell>
          <cell r="E5232" t="str">
            <v>m2</v>
          </cell>
          <cell r="F5232">
            <v>0.04</v>
          </cell>
        </row>
        <row r="5233">
          <cell r="B5233" t="str">
            <v>160409</v>
          </cell>
          <cell r="C5233" t="str">
            <v>010146</v>
          </cell>
          <cell r="D5233" t="str">
            <v>Servente</v>
          </cell>
          <cell r="E5233" t="str">
            <v>h</v>
          </cell>
          <cell r="F5233">
            <v>0.41</v>
          </cell>
        </row>
        <row r="5234">
          <cell r="B5234" t="str">
            <v>160409</v>
          </cell>
          <cell r="C5234" t="str">
            <v>020508</v>
          </cell>
          <cell r="D5234" t="str">
            <v>Cimento portland</v>
          </cell>
          <cell r="E5234" t="str">
            <v>kg</v>
          </cell>
          <cell r="F5234">
            <v>3.2000000000000001E-2</v>
          </cell>
        </row>
        <row r="5235">
          <cell r="B5235" t="str">
            <v>160409</v>
          </cell>
          <cell r="C5235" t="str">
            <v>020509</v>
          </cell>
          <cell r="D5235" t="str">
            <v>Cimento branco</v>
          </cell>
          <cell r="E5235" t="str">
            <v>kg</v>
          </cell>
          <cell r="F5235">
            <v>0.12</v>
          </cell>
        </row>
        <row r="5236">
          <cell r="B5236" t="str">
            <v>160409</v>
          </cell>
          <cell r="C5236" t="str">
            <v>010138</v>
          </cell>
          <cell r="D5236" t="str">
            <v>Pastilheiro</v>
          </cell>
          <cell r="E5236" t="str">
            <v>h</v>
          </cell>
          <cell r="F5236">
            <v>0.6</v>
          </cell>
        </row>
        <row r="5237">
          <cell r="B5237" t="str">
            <v>160409</v>
          </cell>
          <cell r="C5237" t="str">
            <v>020505</v>
          </cell>
          <cell r="D5237" t="str">
            <v>Cal hidratada</v>
          </cell>
          <cell r="E5237" t="str">
            <v>kg</v>
          </cell>
          <cell r="F5237">
            <v>4.9000000000000002E-2</v>
          </cell>
        </row>
        <row r="5238">
          <cell r="B5238" t="str">
            <v>160409</v>
          </cell>
          <cell r="C5238" t="str">
            <v>039013</v>
          </cell>
          <cell r="D5238" t="str">
            <v>Acido muriatico</v>
          </cell>
          <cell r="E5238" t="str">
            <v>l</v>
          </cell>
          <cell r="F5238">
            <v>4.0000000000000002E-4</v>
          </cell>
        </row>
        <row r="5239">
          <cell r="B5239" t="str">
            <v>160409</v>
          </cell>
          <cell r="C5239" t="str">
            <v>039017</v>
          </cell>
          <cell r="D5239" t="str">
            <v>Soda caustica</v>
          </cell>
          <cell r="E5239" t="str">
            <v>kg</v>
          </cell>
          <cell r="F5239">
            <v>4.0000000000000002E-4</v>
          </cell>
        </row>
        <row r="5240">
          <cell r="B5240" t="str">
            <v>160410</v>
          </cell>
          <cell r="C5240" t="str">
            <v>010138</v>
          </cell>
          <cell r="D5240" t="str">
            <v>Pastilheiro</v>
          </cell>
          <cell r="E5240" t="str">
            <v>h</v>
          </cell>
          <cell r="F5240">
            <v>0.7</v>
          </cell>
        </row>
        <row r="5241">
          <cell r="B5241" t="str">
            <v>160410</v>
          </cell>
          <cell r="C5241" t="str">
            <v>010146</v>
          </cell>
          <cell r="D5241" t="str">
            <v>Servente</v>
          </cell>
          <cell r="E5241" t="str">
            <v>h</v>
          </cell>
          <cell r="F5241">
            <v>0.5</v>
          </cell>
        </row>
        <row r="5242">
          <cell r="B5242" t="str">
            <v>160410</v>
          </cell>
          <cell r="C5242" t="str">
            <v>020505</v>
          </cell>
          <cell r="D5242" t="str">
            <v>Cal hidratada</v>
          </cell>
          <cell r="E5242" t="str">
            <v>kg</v>
          </cell>
          <cell r="F5242">
            <v>0.15</v>
          </cell>
        </row>
        <row r="5243">
          <cell r="B5243" t="str">
            <v>160410</v>
          </cell>
          <cell r="C5243" t="str">
            <v>020508</v>
          </cell>
          <cell r="D5243" t="str">
            <v>Cimento portland</v>
          </cell>
          <cell r="E5243" t="str">
            <v>kg</v>
          </cell>
          <cell r="F5243">
            <v>0.1</v>
          </cell>
        </row>
        <row r="5244">
          <cell r="B5244" t="str">
            <v>160410</v>
          </cell>
          <cell r="C5244" t="str">
            <v>020509</v>
          </cell>
          <cell r="D5244" t="str">
            <v>Cimento branco</v>
          </cell>
          <cell r="E5244" t="str">
            <v>kg</v>
          </cell>
          <cell r="F5244">
            <v>0.42</v>
          </cell>
        </row>
        <row r="5245">
          <cell r="B5245" t="str">
            <v>160410</v>
          </cell>
          <cell r="C5245" t="str">
            <v>020579</v>
          </cell>
          <cell r="D5245" t="str">
            <v>Areia media</v>
          </cell>
          <cell r="E5245" t="str">
            <v>m3</v>
          </cell>
          <cell r="F5245">
            <v>6.9999999999999999E-4</v>
          </cell>
        </row>
        <row r="5246">
          <cell r="B5246" t="str">
            <v>160410</v>
          </cell>
          <cell r="C5246" t="str">
            <v>032002</v>
          </cell>
          <cell r="D5246" t="str">
            <v>Pastilha de porcelana esmaltada 1' (2.5cm)</v>
          </cell>
          <cell r="E5246" t="str">
            <v>m2</v>
          </cell>
          <cell r="F5246">
            <v>0.15</v>
          </cell>
        </row>
        <row r="5247">
          <cell r="B5247" t="str">
            <v>160410</v>
          </cell>
          <cell r="C5247" t="str">
            <v>039013</v>
          </cell>
          <cell r="D5247" t="str">
            <v>Acido muriatico</v>
          </cell>
          <cell r="E5247" t="str">
            <v>l</v>
          </cell>
          <cell r="F5247">
            <v>1.4E-2</v>
          </cell>
        </row>
        <row r="5248">
          <cell r="B5248" t="str">
            <v>160410</v>
          </cell>
          <cell r="C5248" t="str">
            <v>039017</v>
          </cell>
          <cell r="D5248" t="str">
            <v>Soda caustica</v>
          </cell>
          <cell r="E5248" t="str">
            <v>kg</v>
          </cell>
          <cell r="F5248">
            <v>1.4E-2</v>
          </cell>
        </row>
        <row r="5249">
          <cell r="B5249" t="str">
            <v>160411</v>
          </cell>
          <cell r="C5249" t="str">
            <v>010138</v>
          </cell>
          <cell r="D5249" t="str">
            <v>Pastilheiro</v>
          </cell>
          <cell r="E5249" t="str">
            <v>h</v>
          </cell>
          <cell r="F5249">
            <v>0.8</v>
          </cell>
        </row>
        <row r="5250">
          <cell r="B5250" t="str">
            <v>160411</v>
          </cell>
          <cell r="C5250" t="str">
            <v>010146</v>
          </cell>
          <cell r="D5250" t="str">
            <v>Servente</v>
          </cell>
          <cell r="E5250" t="str">
            <v>h</v>
          </cell>
          <cell r="F5250">
            <v>0.55000000000000004</v>
          </cell>
        </row>
        <row r="5251">
          <cell r="B5251" t="str">
            <v>160411</v>
          </cell>
          <cell r="C5251" t="str">
            <v>020505</v>
          </cell>
          <cell r="D5251" t="str">
            <v>Cal hidratada</v>
          </cell>
          <cell r="E5251" t="str">
            <v>kg</v>
          </cell>
          <cell r="F5251">
            <v>0.24</v>
          </cell>
        </row>
        <row r="5252">
          <cell r="B5252" t="str">
            <v>160411</v>
          </cell>
          <cell r="C5252" t="str">
            <v>020508</v>
          </cell>
          <cell r="D5252" t="str">
            <v>Cimento portland</v>
          </cell>
          <cell r="E5252" t="str">
            <v>kg</v>
          </cell>
          <cell r="F5252">
            <v>0.16</v>
          </cell>
        </row>
        <row r="5253">
          <cell r="B5253" t="str">
            <v>160411</v>
          </cell>
          <cell r="C5253" t="str">
            <v>020509</v>
          </cell>
          <cell r="D5253" t="str">
            <v>Cimento branco</v>
          </cell>
          <cell r="E5253" t="str">
            <v>kg</v>
          </cell>
          <cell r="F5253">
            <v>0.75</v>
          </cell>
        </row>
        <row r="5254">
          <cell r="B5254" t="str">
            <v>160411</v>
          </cell>
          <cell r="C5254" t="str">
            <v>020579</v>
          </cell>
          <cell r="D5254" t="str">
            <v>Areia media</v>
          </cell>
          <cell r="E5254" t="str">
            <v>m3</v>
          </cell>
          <cell r="F5254">
            <v>1.1999999999999999E-3</v>
          </cell>
        </row>
        <row r="5255">
          <cell r="B5255" t="str">
            <v>160411</v>
          </cell>
          <cell r="C5255" t="str">
            <v>032002</v>
          </cell>
          <cell r="D5255" t="str">
            <v>Pastilha de porcelana esmaltada 1' (2.5cm)</v>
          </cell>
          <cell r="E5255" t="str">
            <v>m2</v>
          </cell>
          <cell r="F5255">
            <v>0.25</v>
          </cell>
        </row>
        <row r="5256">
          <cell r="B5256" t="str">
            <v>160411</v>
          </cell>
          <cell r="C5256" t="str">
            <v>039013</v>
          </cell>
          <cell r="D5256" t="str">
            <v>Acido muriatico</v>
          </cell>
          <cell r="E5256" t="str">
            <v>l</v>
          </cell>
          <cell r="F5256">
            <v>2.5000000000000001E-2</v>
          </cell>
        </row>
        <row r="5257">
          <cell r="B5257" t="str">
            <v>160411</v>
          </cell>
          <cell r="C5257" t="str">
            <v>039017</v>
          </cell>
          <cell r="D5257" t="str">
            <v>Soda caustica</v>
          </cell>
          <cell r="E5257" t="str">
            <v>kg</v>
          </cell>
          <cell r="F5257">
            <v>2.5000000000000001E-2</v>
          </cell>
        </row>
        <row r="5258">
          <cell r="B5258" t="str">
            <v>160412</v>
          </cell>
          <cell r="C5258" t="str">
            <v>010138</v>
          </cell>
          <cell r="D5258" t="str">
            <v>Pastilheiro</v>
          </cell>
          <cell r="E5258" t="str">
            <v>h</v>
          </cell>
          <cell r="F5258">
            <v>0.9</v>
          </cell>
        </row>
        <row r="5259">
          <cell r="B5259" t="str">
            <v>160412</v>
          </cell>
          <cell r="C5259" t="str">
            <v>010146</v>
          </cell>
          <cell r="D5259" t="str">
            <v>Servente</v>
          </cell>
          <cell r="E5259" t="str">
            <v>h</v>
          </cell>
          <cell r="F5259">
            <v>0.63</v>
          </cell>
        </row>
        <row r="5260">
          <cell r="B5260" t="str">
            <v>160412</v>
          </cell>
          <cell r="C5260" t="str">
            <v>020505</v>
          </cell>
          <cell r="D5260" t="str">
            <v>Cal hidratada</v>
          </cell>
          <cell r="E5260" t="str">
            <v>kg</v>
          </cell>
          <cell r="F5260">
            <v>0.41</v>
          </cell>
        </row>
        <row r="5261">
          <cell r="B5261" t="str">
            <v>160412</v>
          </cell>
          <cell r="C5261" t="str">
            <v>020508</v>
          </cell>
          <cell r="D5261" t="str">
            <v>Cimento portland</v>
          </cell>
          <cell r="E5261" t="str">
            <v>kg</v>
          </cell>
          <cell r="F5261">
            <v>0.28000000000000003</v>
          </cell>
        </row>
        <row r="5262">
          <cell r="B5262" t="str">
            <v>160412</v>
          </cell>
          <cell r="C5262" t="str">
            <v>020509</v>
          </cell>
          <cell r="D5262" t="str">
            <v>Cimento branco</v>
          </cell>
          <cell r="E5262" t="str">
            <v>kg</v>
          </cell>
          <cell r="F5262">
            <v>1.26</v>
          </cell>
        </row>
        <row r="5263">
          <cell r="B5263" t="str">
            <v>160412</v>
          </cell>
          <cell r="C5263" t="str">
            <v>020579</v>
          </cell>
          <cell r="D5263" t="str">
            <v>Areia media</v>
          </cell>
          <cell r="E5263" t="str">
            <v>m3</v>
          </cell>
          <cell r="F5263">
            <v>2.0999999999999999E-3</v>
          </cell>
        </row>
        <row r="5264">
          <cell r="B5264" t="str">
            <v>160412</v>
          </cell>
          <cell r="C5264" t="str">
            <v>032002</v>
          </cell>
          <cell r="D5264" t="str">
            <v>Pastilha de porcelana esmaltada 1' (2.5cm)</v>
          </cell>
          <cell r="E5264" t="str">
            <v>m2</v>
          </cell>
          <cell r="F5264">
            <v>0.42</v>
          </cell>
        </row>
        <row r="5265">
          <cell r="B5265" t="str">
            <v>160412</v>
          </cell>
          <cell r="C5265" t="str">
            <v>039013</v>
          </cell>
          <cell r="D5265" t="str">
            <v>Acido muriatico</v>
          </cell>
          <cell r="E5265" t="str">
            <v>l</v>
          </cell>
          <cell r="F5265">
            <v>4.2000000000000003E-2</v>
          </cell>
        </row>
        <row r="5266">
          <cell r="B5266" t="str">
            <v>160412</v>
          </cell>
          <cell r="C5266" t="str">
            <v>039017</v>
          </cell>
          <cell r="D5266" t="str">
            <v>Soda caustica</v>
          </cell>
          <cell r="E5266" t="str">
            <v>kg</v>
          </cell>
          <cell r="F5266">
            <v>4.2000000000000003E-2</v>
          </cell>
        </row>
        <row r="5267">
          <cell r="B5267" t="str">
            <v>160413</v>
          </cell>
          <cell r="C5267" t="str">
            <v>010138</v>
          </cell>
          <cell r="D5267" t="str">
            <v>Pastilheiro</v>
          </cell>
          <cell r="E5267" t="str">
            <v>h</v>
          </cell>
          <cell r="F5267">
            <v>0.5</v>
          </cell>
        </row>
        <row r="5268">
          <cell r="B5268" t="str">
            <v>160413</v>
          </cell>
          <cell r="C5268" t="str">
            <v>010146</v>
          </cell>
          <cell r="D5268" t="str">
            <v>Servente</v>
          </cell>
          <cell r="E5268" t="str">
            <v>h</v>
          </cell>
          <cell r="F5268">
            <v>0.6</v>
          </cell>
        </row>
        <row r="5269">
          <cell r="B5269" t="str">
            <v>160413</v>
          </cell>
          <cell r="C5269" t="str">
            <v>020510</v>
          </cell>
          <cell r="D5269" t="str">
            <v>Cimento colante em po</v>
          </cell>
          <cell r="E5269" t="str">
            <v>kg</v>
          </cell>
          <cell r="F5269">
            <v>5</v>
          </cell>
        </row>
        <row r="5270">
          <cell r="B5270" t="str">
            <v>160413</v>
          </cell>
          <cell r="C5270" t="str">
            <v>032020</v>
          </cell>
          <cell r="D5270" t="str">
            <v>Pastilha de porcelana esmaltadas 1' (2.5cm)</v>
          </cell>
          <cell r="E5270" t="str">
            <v>m2</v>
          </cell>
          <cell r="F5270">
            <v>1.02</v>
          </cell>
        </row>
        <row r="5271">
          <cell r="B5271" t="str">
            <v>160413</v>
          </cell>
          <cell r="C5271" t="str">
            <v>033038</v>
          </cell>
          <cell r="D5271" t="str">
            <v>Pasta de cimento branco</v>
          </cell>
          <cell r="E5271" t="str">
            <v>kg</v>
          </cell>
          <cell r="F5271">
            <v>3</v>
          </cell>
        </row>
        <row r="5272">
          <cell r="B5272" t="str">
            <v>160413</v>
          </cell>
          <cell r="C5272" t="str">
            <v>039013</v>
          </cell>
          <cell r="D5272" t="str">
            <v>Acido muriatico</v>
          </cell>
          <cell r="E5272" t="str">
            <v>l</v>
          </cell>
          <cell r="F5272">
            <v>0.1</v>
          </cell>
        </row>
        <row r="5273">
          <cell r="B5273" t="str">
            <v>160413</v>
          </cell>
          <cell r="C5273" t="str">
            <v>039017</v>
          </cell>
          <cell r="D5273" t="str">
            <v>Soda caustica</v>
          </cell>
          <cell r="E5273" t="str">
            <v>kg</v>
          </cell>
          <cell r="F5273">
            <v>0.05</v>
          </cell>
        </row>
        <row r="5274">
          <cell r="B5274" t="str">
            <v>160414</v>
          </cell>
          <cell r="C5274" t="str">
            <v>010124</v>
          </cell>
          <cell r="D5274" t="str">
            <v>Graniteiro/mamorista</v>
          </cell>
          <cell r="E5274" t="str">
            <v>h</v>
          </cell>
          <cell r="F5274">
            <v>0.4</v>
          </cell>
        </row>
        <row r="5275">
          <cell r="B5275" t="str">
            <v>160414</v>
          </cell>
          <cell r="C5275" t="str">
            <v>010146</v>
          </cell>
          <cell r="D5275" t="str">
            <v>Servente</v>
          </cell>
          <cell r="E5275" t="str">
            <v>h</v>
          </cell>
          <cell r="F5275">
            <v>0.42</v>
          </cell>
        </row>
        <row r="5276">
          <cell r="B5276" t="str">
            <v>160414</v>
          </cell>
          <cell r="C5276" t="str">
            <v>020509</v>
          </cell>
          <cell r="D5276" t="str">
            <v>Cimento branco</v>
          </cell>
          <cell r="E5276" t="str">
            <v>kg</v>
          </cell>
          <cell r="F5276">
            <v>0.25</v>
          </cell>
        </row>
        <row r="5277">
          <cell r="B5277" t="str">
            <v>160414</v>
          </cell>
          <cell r="C5277" t="str">
            <v>020510</v>
          </cell>
          <cell r="D5277" t="str">
            <v>Cimento colante em po</v>
          </cell>
          <cell r="E5277" t="str">
            <v>kg</v>
          </cell>
          <cell r="F5277">
            <v>4.5</v>
          </cell>
        </row>
        <row r="5278">
          <cell r="B5278" t="str">
            <v>160414</v>
          </cell>
          <cell r="C5278" t="str">
            <v>032501</v>
          </cell>
          <cell r="D5278" t="str">
            <v>Placa de marmore padronizada 15x30cm</v>
          </cell>
          <cell r="E5278" t="str">
            <v>m2</v>
          </cell>
          <cell r="F5278">
            <v>1.05</v>
          </cell>
        </row>
        <row r="5279">
          <cell r="B5279" t="str">
            <v>160415</v>
          </cell>
          <cell r="C5279" t="str">
            <v>010146</v>
          </cell>
          <cell r="D5279" t="str">
            <v>Servente</v>
          </cell>
          <cell r="E5279" t="str">
            <v>h</v>
          </cell>
          <cell r="F5279">
            <v>0.3</v>
          </cell>
        </row>
        <row r="5280">
          <cell r="B5280" t="str">
            <v>160415</v>
          </cell>
          <cell r="C5280" t="str">
            <v>020505</v>
          </cell>
          <cell r="D5280" t="str">
            <v>Cal hidratada</v>
          </cell>
          <cell r="E5280" t="str">
            <v>kg</v>
          </cell>
          <cell r="F5280">
            <v>5.46</v>
          </cell>
        </row>
        <row r="5281">
          <cell r="B5281" t="str">
            <v>160415</v>
          </cell>
          <cell r="C5281" t="str">
            <v>020508</v>
          </cell>
          <cell r="D5281" t="str">
            <v>Cimento portland</v>
          </cell>
          <cell r="E5281" t="str">
            <v>kg</v>
          </cell>
          <cell r="F5281">
            <v>10.95</v>
          </cell>
        </row>
        <row r="5282">
          <cell r="B5282" t="str">
            <v>160415</v>
          </cell>
          <cell r="C5282" t="str">
            <v>020579</v>
          </cell>
          <cell r="D5282" t="str">
            <v>Areia media</v>
          </cell>
          <cell r="E5282" t="str">
            <v>m3</v>
          </cell>
          <cell r="F5282">
            <v>3.6499999999999998E-2</v>
          </cell>
        </row>
        <row r="5283">
          <cell r="B5283" t="str">
            <v>160415</v>
          </cell>
          <cell r="C5283" t="str">
            <v>035004</v>
          </cell>
          <cell r="D5283" t="str">
            <v>Arenito em placas - colocado</v>
          </cell>
          <cell r="E5283" t="str">
            <v>m2</v>
          </cell>
          <cell r="F5283">
            <v>1</v>
          </cell>
        </row>
        <row r="5284">
          <cell r="B5284" t="str">
            <v>160416</v>
          </cell>
          <cell r="C5284" t="str">
            <v>010139</v>
          </cell>
          <cell r="D5284" t="str">
            <v>Pedreiro</v>
          </cell>
          <cell r="E5284" t="str">
            <v>h</v>
          </cell>
          <cell r="F5284">
            <v>0.6</v>
          </cell>
        </row>
        <row r="5285">
          <cell r="B5285" t="str">
            <v>160416</v>
          </cell>
          <cell r="C5285" t="str">
            <v>010146</v>
          </cell>
          <cell r="D5285" t="str">
            <v>Servente</v>
          </cell>
          <cell r="E5285" t="str">
            <v>h</v>
          </cell>
          <cell r="F5285">
            <v>0.8</v>
          </cell>
        </row>
        <row r="5286">
          <cell r="B5286" t="str">
            <v>160416</v>
          </cell>
          <cell r="C5286" t="str">
            <v>020505</v>
          </cell>
          <cell r="D5286" t="str">
            <v>Cal hidratada</v>
          </cell>
          <cell r="E5286" t="str">
            <v>kg</v>
          </cell>
          <cell r="F5286">
            <v>3.64</v>
          </cell>
        </row>
        <row r="5287">
          <cell r="B5287" t="str">
            <v>160416</v>
          </cell>
          <cell r="C5287" t="str">
            <v>020508</v>
          </cell>
          <cell r="D5287" t="str">
            <v>Cimento portland</v>
          </cell>
          <cell r="E5287" t="str">
            <v>kg</v>
          </cell>
          <cell r="F5287">
            <v>3.64</v>
          </cell>
        </row>
        <row r="5288">
          <cell r="B5288" t="str">
            <v>160416</v>
          </cell>
          <cell r="C5288" t="str">
            <v>020579</v>
          </cell>
          <cell r="D5288" t="str">
            <v>Areia media</v>
          </cell>
          <cell r="E5288" t="str">
            <v>m3</v>
          </cell>
          <cell r="F5288">
            <v>2.4299999999999999E-2</v>
          </cell>
        </row>
        <row r="5289">
          <cell r="B5289" t="str">
            <v>160418</v>
          </cell>
          <cell r="C5289" t="str">
            <v>010146</v>
          </cell>
          <cell r="D5289" t="str">
            <v>Servente</v>
          </cell>
          <cell r="E5289" t="str">
            <v>h</v>
          </cell>
          <cell r="F5289">
            <v>0.4</v>
          </cell>
        </row>
        <row r="5290">
          <cell r="B5290" t="str">
            <v>160418</v>
          </cell>
          <cell r="C5290" t="str">
            <v>039013</v>
          </cell>
          <cell r="D5290" t="str">
            <v>Acido muriatico</v>
          </cell>
          <cell r="E5290" t="str">
            <v>l</v>
          </cell>
          <cell r="F5290">
            <v>0.14000000000000001</v>
          </cell>
        </row>
        <row r="5291">
          <cell r="B5291" t="str">
            <v>160419</v>
          </cell>
          <cell r="C5291" t="str">
            <v>010139</v>
          </cell>
          <cell r="D5291" t="str">
            <v>Pedreiro</v>
          </cell>
          <cell r="E5291" t="str">
            <v>h</v>
          </cell>
          <cell r="F5291">
            <v>0.6</v>
          </cell>
        </row>
        <row r="5292">
          <cell r="B5292" t="str">
            <v>160419</v>
          </cell>
          <cell r="C5292" t="str">
            <v>010146</v>
          </cell>
          <cell r="D5292" t="str">
            <v>Servente</v>
          </cell>
          <cell r="E5292" t="str">
            <v>h</v>
          </cell>
          <cell r="F5292">
            <v>0.8</v>
          </cell>
        </row>
        <row r="5293">
          <cell r="B5293" t="str">
            <v>160419</v>
          </cell>
          <cell r="C5293" t="str">
            <v>020508</v>
          </cell>
          <cell r="D5293" t="str">
            <v>Cimento portland</v>
          </cell>
          <cell r="E5293" t="str">
            <v>kg</v>
          </cell>
          <cell r="F5293">
            <v>7.3</v>
          </cell>
        </row>
        <row r="5294">
          <cell r="B5294" t="str">
            <v>160419</v>
          </cell>
          <cell r="C5294" t="str">
            <v>020579</v>
          </cell>
          <cell r="D5294" t="str">
            <v>Areia media</v>
          </cell>
          <cell r="E5294" t="str">
            <v>m3</v>
          </cell>
          <cell r="F5294">
            <v>2.4299999999999999E-2</v>
          </cell>
        </row>
        <row r="5295">
          <cell r="B5295" t="str">
            <v>160420</v>
          </cell>
          <cell r="C5295" t="str">
            <v>039013</v>
          </cell>
          <cell r="D5295" t="str">
            <v>Acido muriatico</v>
          </cell>
          <cell r="E5295" t="str">
            <v>l</v>
          </cell>
          <cell r="F5295">
            <v>0.14000000000000001</v>
          </cell>
        </row>
        <row r="5296">
          <cell r="B5296" t="str">
            <v>160420</v>
          </cell>
          <cell r="C5296" t="str">
            <v>010146</v>
          </cell>
          <cell r="D5296" t="str">
            <v>Servente</v>
          </cell>
          <cell r="E5296" t="str">
            <v>h</v>
          </cell>
          <cell r="F5296">
            <v>1.45</v>
          </cell>
        </row>
        <row r="5297">
          <cell r="B5297" t="str">
            <v>160420</v>
          </cell>
          <cell r="C5297" t="str">
            <v>020508</v>
          </cell>
          <cell r="D5297" t="str">
            <v>Cimento portland</v>
          </cell>
          <cell r="E5297" t="str">
            <v>kg</v>
          </cell>
          <cell r="F5297">
            <v>4.38</v>
          </cell>
        </row>
        <row r="5298">
          <cell r="B5298" t="str">
            <v>160420</v>
          </cell>
          <cell r="C5298" t="str">
            <v>020579</v>
          </cell>
          <cell r="D5298" t="str">
            <v>Areia media</v>
          </cell>
          <cell r="E5298" t="str">
            <v>m3</v>
          </cell>
          <cell r="F5298">
            <v>1.8200000000000001E-2</v>
          </cell>
        </row>
        <row r="5299">
          <cell r="B5299" t="str">
            <v>160420</v>
          </cell>
          <cell r="C5299" t="str">
            <v>032006</v>
          </cell>
          <cell r="D5299" t="str">
            <v>Placa ceramica c/garra fixacao 240x115x13mm</v>
          </cell>
          <cell r="E5299" t="str">
            <v>m2</v>
          </cell>
          <cell r="F5299">
            <v>1.03</v>
          </cell>
        </row>
        <row r="5300">
          <cell r="B5300" t="str">
            <v>160420</v>
          </cell>
          <cell r="C5300" t="str">
            <v>010128</v>
          </cell>
          <cell r="D5300" t="str">
            <v>Ladrilhista</v>
          </cell>
          <cell r="E5300" t="str">
            <v>h</v>
          </cell>
          <cell r="F5300">
            <v>2</v>
          </cell>
        </row>
        <row r="5301">
          <cell r="B5301" t="str">
            <v>160421</v>
          </cell>
          <cell r="C5301" t="str">
            <v>010146</v>
          </cell>
          <cell r="D5301" t="str">
            <v>Servente</v>
          </cell>
          <cell r="E5301" t="str">
            <v>h</v>
          </cell>
          <cell r="F5301">
            <v>0.22</v>
          </cell>
        </row>
        <row r="5302">
          <cell r="B5302" t="str">
            <v>160421</v>
          </cell>
          <cell r="C5302" t="str">
            <v>010199</v>
          </cell>
          <cell r="D5302" t="str">
            <v>Marmorista</v>
          </cell>
          <cell r="E5302" t="str">
            <v>h</v>
          </cell>
          <cell r="F5302">
            <v>0.4</v>
          </cell>
        </row>
        <row r="5303">
          <cell r="B5303" t="str">
            <v>160421</v>
          </cell>
          <cell r="C5303" t="str">
            <v>020509</v>
          </cell>
          <cell r="D5303" t="str">
            <v>Cimento branco</v>
          </cell>
          <cell r="E5303" t="str">
            <v>kg</v>
          </cell>
          <cell r="F5303">
            <v>0.25</v>
          </cell>
        </row>
        <row r="5304">
          <cell r="B5304" t="str">
            <v>160421</v>
          </cell>
          <cell r="C5304" t="str">
            <v>020510</v>
          </cell>
          <cell r="D5304" t="str">
            <v>Cimento colante em po</v>
          </cell>
          <cell r="E5304" t="str">
            <v>kg</v>
          </cell>
          <cell r="F5304">
            <v>4.5</v>
          </cell>
        </row>
        <row r="5305">
          <cell r="B5305" t="str">
            <v>160421</v>
          </cell>
          <cell r="C5305" t="str">
            <v>032006</v>
          </cell>
          <cell r="D5305" t="str">
            <v>Placa ceramica c/garra fixacao 240x115x13mm</v>
          </cell>
          <cell r="E5305" t="str">
            <v>m2</v>
          </cell>
          <cell r="F5305">
            <v>1.05</v>
          </cell>
        </row>
        <row r="5306">
          <cell r="B5306" t="str">
            <v>160429</v>
          </cell>
          <cell r="C5306" t="str">
            <v>010124</v>
          </cell>
          <cell r="D5306" t="str">
            <v>Graniteiro/mamorista</v>
          </cell>
          <cell r="E5306" t="str">
            <v>h</v>
          </cell>
          <cell r="F5306">
            <v>0.4</v>
          </cell>
        </row>
        <row r="5307">
          <cell r="B5307" t="str">
            <v>160429</v>
          </cell>
          <cell r="C5307" t="str">
            <v>010146</v>
          </cell>
          <cell r="D5307" t="str">
            <v>Servente</v>
          </cell>
          <cell r="E5307" t="str">
            <v>h</v>
          </cell>
          <cell r="F5307">
            <v>0.42</v>
          </cell>
        </row>
        <row r="5308">
          <cell r="B5308" t="str">
            <v>160429</v>
          </cell>
          <cell r="C5308" t="str">
            <v>020509</v>
          </cell>
          <cell r="D5308" t="str">
            <v>Cimento branco</v>
          </cell>
          <cell r="E5308" t="str">
            <v>kg</v>
          </cell>
          <cell r="F5308">
            <v>0.25</v>
          </cell>
        </row>
        <row r="5309">
          <cell r="B5309" t="str">
            <v>160429</v>
          </cell>
          <cell r="C5309" t="str">
            <v>020510</v>
          </cell>
          <cell r="D5309" t="str">
            <v>Cimento colante em po</v>
          </cell>
          <cell r="E5309" t="str">
            <v>kg</v>
          </cell>
          <cell r="F5309">
            <v>4.5</v>
          </cell>
        </row>
        <row r="5310">
          <cell r="B5310" t="str">
            <v>160429</v>
          </cell>
          <cell r="C5310" t="str">
            <v>090789</v>
          </cell>
          <cell r="D5310" t="str">
            <v>Placa de granito padronizada 15x30cm</v>
          </cell>
          <cell r="E5310" t="str">
            <v>m2</v>
          </cell>
          <cell r="F5310">
            <v>1.05</v>
          </cell>
        </row>
        <row r="5311">
          <cell r="B5311" t="str">
            <v>160430</v>
          </cell>
          <cell r="C5311" t="str">
            <v>010146</v>
          </cell>
          <cell r="D5311" t="str">
            <v>Servente</v>
          </cell>
          <cell r="E5311" t="str">
            <v>h</v>
          </cell>
          <cell r="F5311">
            <v>0.04</v>
          </cell>
        </row>
        <row r="5312">
          <cell r="B5312" t="str">
            <v>160430</v>
          </cell>
          <cell r="C5312" t="str">
            <v>020505</v>
          </cell>
          <cell r="D5312" t="str">
            <v>Cal hidratada</v>
          </cell>
          <cell r="E5312" t="str">
            <v>kg</v>
          </cell>
          <cell r="F5312">
            <v>0.68</v>
          </cell>
        </row>
        <row r="5313">
          <cell r="B5313" t="str">
            <v>160430</v>
          </cell>
          <cell r="C5313" t="str">
            <v>020508</v>
          </cell>
          <cell r="D5313" t="str">
            <v>Cimento portland</v>
          </cell>
          <cell r="E5313" t="str">
            <v>kg</v>
          </cell>
          <cell r="F5313">
            <v>1.37</v>
          </cell>
        </row>
        <row r="5314">
          <cell r="B5314" t="str">
            <v>160430</v>
          </cell>
          <cell r="C5314" t="str">
            <v>020579</v>
          </cell>
          <cell r="D5314" t="str">
            <v>Areia media</v>
          </cell>
          <cell r="E5314" t="str">
            <v>m3</v>
          </cell>
          <cell r="F5314">
            <v>4.5999999999999999E-3</v>
          </cell>
        </row>
        <row r="5315">
          <cell r="B5315" t="str">
            <v>160430</v>
          </cell>
          <cell r="C5315" t="str">
            <v>033504</v>
          </cell>
          <cell r="D5315" t="str">
            <v>Peitoril de marmore colocado - 15cm</v>
          </cell>
          <cell r="E5315" t="str">
            <v>m</v>
          </cell>
          <cell r="F5315">
            <v>1</v>
          </cell>
        </row>
        <row r="5316">
          <cell r="B5316" t="str">
            <v>160431</v>
          </cell>
          <cell r="C5316" t="str">
            <v>010146</v>
          </cell>
          <cell r="D5316" t="str">
            <v>Servente</v>
          </cell>
          <cell r="E5316" t="str">
            <v>h</v>
          </cell>
          <cell r="F5316">
            <v>0.06</v>
          </cell>
        </row>
        <row r="5317">
          <cell r="B5317" t="str">
            <v>160431</v>
          </cell>
          <cell r="C5317" t="str">
            <v>020505</v>
          </cell>
          <cell r="D5317" t="str">
            <v>Cal hidratada</v>
          </cell>
          <cell r="E5317" t="str">
            <v>kg</v>
          </cell>
          <cell r="F5317">
            <v>1.1399999999999999</v>
          </cell>
        </row>
        <row r="5318">
          <cell r="B5318" t="str">
            <v>160431</v>
          </cell>
          <cell r="C5318" t="str">
            <v>020508</v>
          </cell>
          <cell r="D5318" t="str">
            <v>Cimento portland</v>
          </cell>
          <cell r="E5318" t="str">
            <v>kg</v>
          </cell>
          <cell r="F5318">
            <v>2.2799999999999998</v>
          </cell>
        </row>
        <row r="5319">
          <cell r="B5319" t="str">
            <v>160431</v>
          </cell>
          <cell r="C5319" t="str">
            <v>020579</v>
          </cell>
          <cell r="D5319" t="str">
            <v>Areia media</v>
          </cell>
          <cell r="E5319" t="str">
            <v>m3</v>
          </cell>
          <cell r="F5319">
            <v>7.6E-3</v>
          </cell>
        </row>
        <row r="5320">
          <cell r="B5320" t="str">
            <v>160431</v>
          </cell>
          <cell r="C5320" t="str">
            <v>033505</v>
          </cell>
          <cell r="D5320" t="str">
            <v>Peitoril de marmore colocado - 25cm</v>
          </cell>
          <cell r="E5320" t="str">
            <v>m</v>
          </cell>
          <cell r="F5320">
            <v>1</v>
          </cell>
        </row>
        <row r="5321">
          <cell r="B5321" t="str">
            <v>170101</v>
          </cell>
          <cell r="C5321" t="str">
            <v>024015</v>
          </cell>
          <cell r="D5321" t="str">
            <v>Impermeabilizante</v>
          </cell>
          <cell r="E5321" t="str">
            <v>kg</v>
          </cell>
          <cell r="F5321">
            <v>20</v>
          </cell>
        </row>
        <row r="5322">
          <cell r="B5322" t="str">
            <v>170101</v>
          </cell>
          <cell r="C5322" t="str">
            <v>020508</v>
          </cell>
          <cell r="D5322" t="str">
            <v>Cimento portland</v>
          </cell>
          <cell r="E5322" t="str">
            <v>kg</v>
          </cell>
          <cell r="F5322">
            <v>220</v>
          </cell>
        </row>
        <row r="5323">
          <cell r="B5323" t="str">
            <v>170101</v>
          </cell>
          <cell r="C5323" t="str">
            <v>020517</v>
          </cell>
          <cell r="D5323" t="str">
            <v>Brita 1</v>
          </cell>
          <cell r="E5323" t="str">
            <v>m3</v>
          </cell>
          <cell r="F5323">
            <v>0.26300000000000001</v>
          </cell>
        </row>
        <row r="5324">
          <cell r="B5324" t="str">
            <v>170101</v>
          </cell>
          <cell r="C5324" t="str">
            <v>020518</v>
          </cell>
          <cell r="D5324" t="str">
            <v>Brita 2</v>
          </cell>
          <cell r="E5324" t="str">
            <v>m3</v>
          </cell>
          <cell r="F5324">
            <v>0.61499999999999999</v>
          </cell>
        </row>
        <row r="5325">
          <cell r="B5325" t="str">
            <v>170101</v>
          </cell>
          <cell r="C5325" t="str">
            <v>020579</v>
          </cell>
          <cell r="D5325" t="str">
            <v>Areia media</v>
          </cell>
          <cell r="E5325" t="str">
            <v>m3</v>
          </cell>
          <cell r="F5325">
            <v>0.67649999999999999</v>
          </cell>
        </row>
        <row r="5326">
          <cell r="B5326" t="str">
            <v>170101</v>
          </cell>
          <cell r="C5326" t="str">
            <v>010146</v>
          </cell>
          <cell r="D5326" t="str">
            <v>Servente</v>
          </cell>
          <cell r="E5326" t="str">
            <v>h</v>
          </cell>
          <cell r="F5326">
            <v>6</v>
          </cell>
        </row>
        <row r="5327">
          <cell r="B5327" t="str">
            <v>170101</v>
          </cell>
          <cell r="C5327" t="str">
            <v>080125</v>
          </cell>
          <cell r="D5327" t="str">
            <v>Betoneira 5hp</v>
          </cell>
          <cell r="E5327" t="str">
            <v>h</v>
          </cell>
          <cell r="F5327">
            <v>0.71399999999999997</v>
          </cell>
        </row>
        <row r="5328">
          <cell r="B5328" t="str">
            <v>170102</v>
          </cell>
          <cell r="C5328" t="str">
            <v>010139</v>
          </cell>
          <cell r="D5328" t="str">
            <v>Pedreiro</v>
          </cell>
          <cell r="E5328" t="str">
            <v>h</v>
          </cell>
          <cell r="F5328">
            <v>0.4</v>
          </cell>
        </row>
        <row r="5329">
          <cell r="B5329" t="str">
            <v>170102</v>
          </cell>
          <cell r="C5329" t="str">
            <v>010146</v>
          </cell>
          <cell r="D5329" t="str">
            <v>Servente</v>
          </cell>
          <cell r="E5329" t="str">
            <v>h</v>
          </cell>
          <cell r="F5329">
            <v>1.1599999999999999</v>
          </cell>
        </row>
        <row r="5330">
          <cell r="B5330" t="str">
            <v>170102</v>
          </cell>
          <cell r="C5330" t="str">
            <v>020508</v>
          </cell>
          <cell r="D5330" t="str">
            <v>Cimento portland</v>
          </cell>
          <cell r="E5330" t="str">
            <v>kg</v>
          </cell>
          <cell r="F5330">
            <v>13.2</v>
          </cell>
        </row>
        <row r="5331">
          <cell r="B5331" t="str">
            <v>170102</v>
          </cell>
          <cell r="C5331" t="str">
            <v>020517</v>
          </cell>
          <cell r="D5331" t="str">
            <v>Brita 1</v>
          </cell>
          <cell r="E5331" t="str">
            <v>m3</v>
          </cell>
          <cell r="F5331">
            <v>1.5800000000000002E-2</v>
          </cell>
        </row>
        <row r="5332">
          <cell r="B5332" t="str">
            <v>170102</v>
          </cell>
          <cell r="C5332" t="str">
            <v>020518</v>
          </cell>
          <cell r="D5332" t="str">
            <v>Brita 2</v>
          </cell>
          <cell r="E5332" t="str">
            <v>m3</v>
          </cell>
          <cell r="F5332">
            <v>3.6900000000000002E-2</v>
          </cell>
        </row>
        <row r="5333">
          <cell r="B5333" t="str">
            <v>170102</v>
          </cell>
          <cell r="C5333" t="str">
            <v>020579</v>
          </cell>
          <cell r="D5333" t="str">
            <v>Areia media</v>
          </cell>
          <cell r="E5333" t="str">
            <v>m3</v>
          </cell>
          <cell r="F5333">
            <v>4.0599999999999997E-2</v>
          </cell>
        </row>
        <row r="5334">
          <cell r="B5334" t="str">
            <v>170102</v>
          </cell>
          <cell r="C5334" t="str">
            <v>024015</v>
          </cell>
          <cell r="D5334" t="str">
            <v>Impermeabilizante</v>
          </cell>
          <cell r="E5334" t="str">
            <v>kg</v>
          </cell>
          <cell r="F5334">
            <v>1.2</v>
          </cell>
        </row>
        <row r="5335">
          <cell r="B5335" t="str">
            <v>170102</v>
          </cell>
          <cell r="C5335" t="str">
            <v>080125</v>
          </cell>
          <cell r="D5335" t="str">
            <v>Betoneira 5hp</v>
          </cell>
          <cell r="E5335" t="str">
            <v>h</v>
          </cell>
          <cell r="F5335">
            <v>4.2999999999999997E-2</v>
          </cell>
        </row>
        <row r="5336">
          <cell r="B5336" t="str">
            <v>170103</v>
          </cell>
          <cell r="C5336" t="str">
            <v>010139</v>
          </cell>
          <cell r="D5336" t="str">
            <v>Pedreiro</v>
          </cell>
          <cell r="E5336" t="str">
            <v>h</v>
          </cell>
          <cell r="F5336">
            <v>0.5</v>
          </cell>
        </row>
        <row r="5337">
          <cell r="B5337" t="str">
            <v>170103</v>
          </cell>
          <cell r="C5337" t="str">
            <v>010146</v>
          </cell>
          <cell r="D5337" t="str">
            <v>Servente</v>
          </cell>
          <cell r="E5337" t="str">
            <v>h</v>
          </cell>
          <cell r="F5337">
            <v>1.48</v>
          </cell>
        </row>
        <row r="5338">
          <cell r="B5338" t="str">
            <v>170103</v>
          </cell>
          <cell r="C5338" t="str">
            <v>020508</v>
          </cell>
          <cell r="D5338" t="str">
            <v>Cimento portland</v>
          </cell>
          <cell r="E5338" t="str">
            <v>kg</v>
          </cell>
          <cell r="F5338">
            <v>17.600000000000001</v>
          </cell>
        </row>
        <row r="5339">
          <cell r="B5339" t="str">
            <v>170103</v>
          </cell>
          <cell r="C5339" t="str">
            <v>020517</v>
          </cell>
          <cell r="D5339" t="str">
            <v>Brita 1</v>
          </cell>
          <cell r="E5339" t="str">
            <v>m3</v>
          </cell>
          <cell r="F5339">
            <v>2.1000000000000001E-2</v>
          </cell>
        </row>
        <row r="5340">
          <cell r="B5340" t="str">
            <v>170103</v>
          </cell>
          <cell r="C5340" t="str">
            <v>020518</v>
          </cell>
          <cell r="D5340" t="str">
            <v>Brita 2</v>
          </cell>
          <cell r="E5340" t="str">
            <v>m3</v>
          </cell>
          <cell r="F5340">
            <v>4.9200000000000001E-2</v>
          </cell>
        </row>
        <row r="5341">
          <cell r="B5341" t="str">
            <v>170103</v>
          </cell>
          <cell r="C5341" t="str">
            <v>020579</v>
          </cell>
          <cell r="D5341" t="str">
            <v>Areia media</v>
          </cell>
          <cell r="E5341" t="str">
            <v>m3</v>
          </cell>
          <cell r="F5341">
            <v>5.4100000000000002E-2</v>
          </cell>
        </row>
        <row r="5342">
          <cell r="B5342" t="str">
            <v>170103</v>
          </cell>
          <cell r="C5342" t="str">
            <v>024015</v>
          </cell>
          <cell r="D5342" t="str">
            <v>Impermeabilizante</v>
          </cell>
          <cell r="E5342" t="str">
            <v>kg</v>
          </cell>
          <cell r="F5342">
            <v>1.6</v>
          </cell>
        </row>
        <row r="5343">
          <cell r="B5343" t="str">
            <v>170103</v>
          </cell>
          <cell r="C5343" t="str">
            <v>080125</v>
          </cell>
          <cell r="D5343" t="str">
            <v>Betoneira 5hp</v>
          </cell>
          <cell r="E5343" t="str">
            <v>h</v>
          </cell>
          <cell r="F5343">
            <v>5.7000000000000002E-2</v>
          </cell>
        </row>
        <row r="5344">
          <cell r="B5344" t="str">
            <v>170202</v>
          </cell>
          <cell r="C5344" t="str">
            <v>010139</v>
          </cell>
          <cell r="D5344" t="str">
            <v>Pedreiro</v>
          </cell>
          <cell r="E5344" t="str">
            <v>h</v>
          </cell>
          <cell r="F5344">
            <v>0.25</v>
          </cell>
        </row>
        <row r="5345">
          <cell r="B5345" t="str">
            <v>170202</v>
          </cell>
          <cell r="C5345" t="str">
            <v>010146</v>
          </cell>
          <cell r="D5345" t="str">
            <v>Servente</v>
          </cell>
          <cell r="E5345" t="str">
            <v>h</v>
          </cell>
          <cell r="F5345">
            <v>0.55000000000000004</v>
          </cell>
        </row>
        <row r="5346">
          <cell r="B5346" t="str">
            <v>170202</v>
          </cell>
          <cell r="C5346" t="str">
            <v>020508</v>
          </cell>
          <cell r="D5346" t="str">
            <v>Cimento portland</v>
          </cell>
          <cell r="E5346" t="str">
            <v>kg</v>
          </cell>
          <cell r="F5346">
            <v>8.76</v>
          </cell>
        </row>
        <row r="5347">
          <cell r="B5347" t="str">
            <v>170202</v>
          </cell>
          <cell r="C5347" t="str">
            <v>020579</v>
          </cell>
          <cell r="D5347" t="str">
            <v>Areia media</v>
          </cell>
          <cell r="E5347" t="str">
            <v>m3</v>
          </cell>
          <cell r="F5347">
            <v>3.6499999999999998E-2</v>
          </cell>
        </row>
        <row r="5348">
          <cell r="B5348" t="str">
            <v>170202</v>
          </cell>
          <cell r="C5348" t="str">
            <v>024015</v>
          </cell>
          <cell r="D5348" t="str">
            <v>Impermeabilizante</v>
          </cell>
          <cell r="E5348" t="str">
            <v>kg</v>
          </cell>
          <cell r="F5348">
            <v>0.6</v>
          </cell>
        </row>
        <row r="5349">
          <cell r="B5349" t="str">
            <v>170203</v>
          </cell>
          <cell r="C5349" t="str">
            <v>010139</v>
          </cell>
          <cell r="D5349" t="str">
            <v>Pedreiro</v>
          </cell>
          <cell r="E5349" t="str">
            <v>h</v>
          </cell>
          <cell r="F5349">
            <v>0.25</v>
          </cell>
        </row>
        <row r="5350">
          <cell r="B5350" t="str">
            <v>170203</v>
          </cell>
          <cell r="C5350" t="str">
            <v>010146</v>
          </cell>
          <cell r="D5350" t="str">
            <v>Servente</v>
          </cell>
          <cell r="E5350" t="str">
            <v>h</v>
          </cell>
          <cell r="F5350">
            <v>0.55000000000000004</v>
          </cell>
        </row>
        <row r="5351">
          <cell r="B5351" t="str">
            <v>170203</v>
          </cell>
          <cell r="C5351" t="str">
            <v>020508</v>
          </cell>
          <cell r="D5351" t="str">
            <v>Cimento portland</v>
          </cell>
          <cell r="E5351" t="str">
            <v>kg</v>
          </cell>
          <cell r="F5351">
            <v>8.76</v>
          </cell>
        </row>
        <row r="5352">
          <cell r="B5352" t="str">
            <v>170203</v>
          </cell>
          <cell r="C5352" t="str">
            <v>020579</v>
          </cell>
          <cell r="D5352" t="str">
            <v>Areia media</v>
          </cell>
          <cell r="E5352" t="str">
            <v>m3</v>
          </cell>
          <cell r="F5352">
            <v>3.6499999999999998E-2</v>
          </cell>
        </row>
        <row r="5353">
          <cell r="B5353" t="str">
            <v>170304</v>
          </cell>
          <cell r="C5353" t="str">
            <v>010128</v>
          </cell>
          <cell r="D5353" t="str">
            <v>Ladrilhista</v>
          </cell>
          <cell r="E5353" t="str">
            <v>h</v>
          </cell>
          <cell r="F5353">
            <v>1.5</v>
          </cell>
        </row>
        <row r="5354">
          <cell r="B5354" t="str">
            <v>170304</v>
          </cell>
          <cell r="C5354" t="str">
            <v>010146</v>
          </cell>
          <cell r="D5354" t="str">
            <v>Servente</v>
          </cell>
          <cell r="E5354" t="str">
            <v>h</v>
          </cell>
          <cell r="F5354">
            <v>1.5</v>
          </cell>
        </row>
        <row r="5355">
          <cell r="B5355" t="str">
            <v>170304</v>
          </cell>
          <cell r="C5355" t="str">
            <v>020505</v>
          </cell>
          <cell r="D5355" t="str">
            <v>Cal hidratada</v>
          </cell>
          <cell r="E5355" t="str">
            <v>kg</v>
          </cell>
          <cell r="F5355">
            <v>1.83</v>
          </cell>
        </row>
        <row r="5356">
          <cell r="B5356" t="str">
            <v>170304</v>
          </cell>
          <cell r="C5356" t="str">
            <v>020508</v>
          </cell>
          <cell r="D5356" t="str">
            <v>Cimento portland</v>
          </cell>
          <cell r="E5356" t="str">
            <v>kg</v>
          </cell>
          <cell r="F5356">
            <v>10.65</v>
          </cell>
        </row>
        <row r="5357">
          <cell r="B5357" t="str">
            <v>170304</v>
          </cell>
          <cell r="C5357" t="str">
            <v>020579</v>
          </cell>
          <cell r="D5357" t="str">
            <v>Areia media</v>
          </cell>
          <cell r="E5357" t="str">
            <v>m3</v>
          </cell>
          <cell r="F5357">
            <v>3.04E-2</v>
          </cell>
        </row>
        <row r="5358">
          <cell r="B5358" t="str">
            <v>170304</v>
          </cell>
          <cell r="C5358" t="str">
            <v>034503</v>
          </cell>
          <cell r="D5358" t="str">
            <v>Ladrilho ceramico esmaltado 15x15cm</v>
          </cell>
          <cell r="E5358" t="str">
            <v>m2</v>
          </cell>
          <cell r="F5358">
            <v>1.1000000000000001</v>
          </cell>
        </row>
        <row r="5359">
          <cell r="B5359" t="str">
            <v>170305</v>
          </cell>
          <cell r="C5359" t="str">
            <v>010128</v>
          </cell>
          <cell r="D5359" t="str">
            <v>Ladrilhista</v>
          </cell>
          <cell r="E5359" t="str">
            <v>h</v>
          </cell>
          <cell r="F5359">
            <v>0.3</v>
          </cell>
        </row>
        <row r="5360">
          <cell r="B5360" t="str">
            <v>170305</v>
          </cell>
          <cell r="C5360" t="str">
            <v>010146</v>
          </cell>
          <cell r="D5360" t="str">
            <v>Servente</v>
          </cell>
          <cell r="E5360" t="str">
            <v>h</v>
          </cell>
          <cell r="F5360">
            <v>0.22</v>
          </cell>
        </row>
        <row r="5361">
          <cell r="B5361" t="str">
            <v>170305</v>
          </cell>
          <cell r="C5361" t="str">
            <v>020508</v>
          </cell>
          <cell r="D5361" t="str">
            <v>Cimento portland</v>
          </cell>
          <cell r="E5361" t="str">
            <v>kg</v>
          </cell>
          <cell r="F5361">
            <v>0.75</v>
          </cell>
        </row>
        <row r="5362">
          <cell r="B5362" t="str">
            <v>170305</v>
          </cell>
          <cell r="C5362" t="str">
            <v>020510</v>
          </cell>
          <cell r="D5362" t="str">
            <v>Cimento colante em po</v>
          </cell>
          <cell r="E5362" t="str">
            <v>kg</v>
          </cell>
          <cell r="F5362">
            <v>4.5</v>
          </cell>
        </row>
        <row r="5363">
          <cell r="B5363" t="str">
            <v>170305</v>
          </cell>
          <cell r="C5363" t="str">
            <v>034503</v>
          </cell>
          <cell r="D5363" t="str">
            <v>Ladrilho ceramico esmaltado 15x15cm</v>
          </cell>
          <cell r="E5363" t="str">
            <v>m2</v>
          </cell>
          <cell r="F5363">
            <v>1.05</v>
          </cell>
        </row>
        <row r="5364">
          <cell r="B5364" t="str">
            <v>170307</v>
          </cell>
          <cell r="C5364" t="str">
            <v>010106</v>
          </cell>
          <cell r="D5364" t="str">
            <v>Azulejista</v>
          </cell>
          <cell r="E5364" t="str">
            <v>h</v>
          </cell>
          <cell r="F5364">
            <v>0.25</v>
          </cell>
        </row>
        <row r="5365">
          <cell r="B5365" t="str">
            <v>170307</v>
          </cell>
          <cell r="C5365" t="str">
            <v>010146</v>
          </cell>
          <cell r="D5365" t="str">
            <v>Servente</v>
          </cell>
          <cell r="E5365" t="str">
            <v>h</v>
          </cell>
          <cell r="F5365">
            <v>0.2</v>
          </cell>
        </row>
        <row r="5366">
          <cell r="B5366" t="str">
            <v>170307</v>
          </cell>
          <cell r="C5366" t="str">
            <v>020509</v>
          </cell>
          <cell r="D5366" t="str">
            <v>Cimento branco</v>
          </cell>
          <cell r="E5366" t="str">
            <v>kg</v>
          </cell>
          <cell r="F5366">
            <v>0.25</v>
          </cell>
        </row>
        <row r="5367">
          <cell r="B5367" t="str">
            <v>170308</v>
          </cell>
          <cell r="C5367" t="str">
            <v>010106</v>
          </cell>
          <cell r="D5367" t="str">
            <v>Azulejista</v>
          </cell>
          <cell r="E5367" t="str">
            <v>h</v>
          </cell>
          <cell r="F5367">
            <v>0.25</v>
          </cell>
        </row>
        <row r="5368">
          <cell r="B5368" t="str">
            <v>170308</v>
          </cell>
          <cell r="C5368" t="str">
            <v>010146</v>
          </cell>
          <cell r="D5368" t="str">
            <v>Servente</v>
          </cell>
          <cell r="E5368" t="str">
            <v>h</v>
          </cell>
          <cell r="F5368">
            <v>0.2</v>
          </cell>
        </row>
        <row r="5369">
          <cell r="B5369" t="str">
            <v>170308</v>
          </cell>
          <cell r="C5369" t="str">
            <v>020596</v>
          </cell>
          <cell r="D5369" t="str">
            <v>Argamassa pre-fabricada para rejuntamento</v>
          </cell>
          <cell r="E5369" t="str">
            <v>kg</v>
          </cell>
          <cell r="F5369">
            <v>0.87</v>
          </cell>
        </row>
        <row r="5370">
          <cell r="B5370" t="str">
            <v>170309</v>
          </cell>
          <cell r="C5370" t="str">
            <v>010146</v>
          </cell>
          <cell r="D5370" t="str">
            <v>Servente</v>
          </cell>
          <cell r="E5370" t="str">
            <v>h</v>
          </cell>
          <cell r="F5370">
            <v>0.4</v>
          </cell>
        </row>
        <row r="5371">
          <cell r="B5371" t="str">
            <v>170309</v>
          </cell>
          <cell r="C5371" t="str">
            <v>039013</v>
          </cell>
          <cell r="D5371" t="str">
            <v>Acido muriatico</v>
          </cell>
          <cell r="E5371" t="str">
            <v>l</v>
          </cell>
          <cell r="F5371">
            <v>0.14000000000000001</v>
          </cell>
        </row>
        <row r="5372">
          <cell r="B5372" t="str">
            <v>170309</v>
          </cell>
          <cell r="C5372" t="str">
            <v>039014</v>
          </cell>
          <cell r="D5372" t="str">
            <v>Amonia</v>
          </cell>
          <cell r="E5372" t="str">
            <v>l</v>
          </cell>
          <cell r="F5372">
            <v>0.2</v>
          </cell>
        </row>
        <row r="5373">
          <cell r="B5373" t="str">
            <v>170310</v>
          </cell>
          <cell r="C5373" t="str">
            <v>010128</v>
          </cell>
          <cell r="D5373" t="str">
            <v>Ladrilhista</v>
          </cell>
          <cell r="E5373" t="str">
            <v>h</v>
          </cell>
          <cell r="F5373">
            <v>0.8</v>
          </cell>
        </row>
        <row r="5374">
          <cell r="B5374" t="str">
            <v>170310</v>
          </cell>
          <cell r="C5374" t="str">
            <v>010146</v>
          </cell>
          <cell r="D5374" t="str">
            <v>Servente</v>
          </cell>
          <cell r="E5374" t="str">
            <v>h</v>
          </cell>
          <cell r="F5374">
            <v>0.67</v>
          </cell>
        </row>
        <row r="5375">
          <cell r="B5375" t="str">
            <v>170310</v>
          </cell>
          <cell r="C5375" t="str">
            <v>020505</v>
          </cell>
          <cell r="D5375" t="str">
            <v>Cal hidratada</v>
          </cell>
          <cell r="E5375" t="str">
            <v>kg</v>
          </cell>
          <cell r="F5375">
            <v>1.83</v>
          </cell>
        </row>
        <row r="5376">
          <cell r="B5376" t="str">
            <v>170310</v>
          </cell>
          <cell r="C5376" t="str">
            <v>020508</v>
          </cell>
          <cell r="D5376" t="str">
            <v>Cimento portland</v>
          </cell>
          <cell r="E5376" t="str">
            <v>kg</v>
          </cell>
          <cell r="F5376">
            <v>9.33</v>
          </cell>
        </row>
        <row r="5377">
          <cell r="B5377" t="str">
            <v>170310</v>
          </cell>
          <cell r="C5377" t="str">
            <v>020579</v>
          </cell>
          <cell r="D5377" t="str">
            <v>Areia media</v>
          </cell>
          <cell r="E5377" t="str">
            <v>m3</v>
          </cell>
          <cell r="F5377">
            <v>3.2199999999999999E-2</v>
          </cell>
        </row>
        <row r="5378">
          <cell r="B5378" t="str">
            <v>170310</v>
          </cell>
          <cell r="C5378" t="str">
            <v>034504</v>
          </cell>
          <cell r="D5378" t="str">
            <v>Lajotao colonial natural 30x30cm</v>
          </cell>
          <cell r="E5378" t="str">
            <v>m2</v>
          </cell>
          <cell r="F5378">
            <v>1.1000000000000001</v>
          </cell>
        </row>
        <row r="5379">
          <cell r="B5379" t="str">
            <v>170311</v>
          </cell>
          <cell r="C5379" t="str">
            <v>010146</v>
          </cell>
          <cell r="D5379" t="str">
            <v>Servente</v>
          </cell>
          <cell r="E5379" t="str">
            <v>h</v>
          </cell>
          <cell r="F5379">
            <v>1.97</v>
          </cell>
        </row>
        <row r="5380">
          <cell r="B5380" t="str">
            <v>170311</v>
          </cell>
          <cell r="C5380" t="str">
            <v>010149</v>
          </cell>
          <cell r="D5380" t="str">
            <v>Taqueiro</v>
          </cell>
          <cell r="E5380" t="str">
            <v>h</v>
          </cell>
          <cell r="F5380">
            <v>1</v>
          </cell>
        </row>
        <row r="5381">
          <cell r="B5381" t="str">
            <v>170311</v>
          </cell>
          <cell r="C5381" t="str">
            <v>020508</v>
          </cell>
          <cell r="D5381" t="str">
            <v>Cimento portland</v>
          </cell>
          <cell r="E5381" t="str">
            <v>kg</v>
          </cell>
          <cell r="F5381">
            <v>10.95</v>
          </cell>
        </row>
        <row r="5382">
          <cell r="B5382" t="str">
            <v>170311</v>
          </cell>
          <cell r="C5382" t="str">
            <v>020579</v>
          </cell>
          <cell r="D5382" t="str">
            <v>Areia media</v>
          </cell>
          <cell r="E5382" t="str">
            <v>m3</v>
          </cell>
          <cell r="F5382">
            <v>3.6499999999999998E-2</v>
          </cell>
        </row>
        <row r="5383">
          <cell r="B5383" t="str">
            <v>170311</v>
          </cell>
          <cell r="C5383" t="str">
            <v>024015</v>
          </cell>
          <cell r="D5383" t="str">
            <v>Impermeabilizante</v>
          </cell>
          <cell r="E5383" t="str">
            <v>kg</v>
          </cell>
          <cell r="F5383">
            <v>0.6</v>
          </cell>
        </row>
        <row r="5384">
          <cell r="B5384" t="str">
            <v>170311</v>
          </cell>
          <cell r="C5384" t="str">
            <v>035503</v>
          </cell>
          <cell r="D5384" t="str">
            <v>Taco de peroba 7x21cm</v>
          </cell>
          <cell r="E5384" t="str">
            <v>m2</v>
          </cell>
          <cell r="F5384">
            <v>1.05</v>
          </cell>
        </row>
        <row r="5385">
          <cell r="B5385" t="str">
            <v>170312</v>
          </cell>
          <cell r="C5385" t="str">
            <v>010146</v>
          </cell>
          <cell r="D5385" t="str">
            <v>Servente</v>
          </cell>
          <cell r="E5385" t="str">
            <v>h</v>
          </cell>
          <cell r="F5385">
            <v>1.97</v>
          </cell>
        </row>
        <row r="5386">
          <cell r="B5386" t="str">
            <v>170312</v>
          </cell>
          <cell r="C5386" t="str">
            <v>010149</v>
          </cell>
          <cell r="D5386" t="str">
            <v>Taqueiro</v>
          </cell>
          <cell r="E5386" t="str">
            <v>h</v>
          </cell>
          <cell r="F5386">
            <v>1</v>
          </cell>
        </row>
        <row r="5387">
          <cell r="B5387" t="str">
            <v>170312</v>
          </cell>
          <cell r="C5387" t="str">
            <v>020508</v>
          </cell>
          <cell r="D5387" t="str">
            <v>Cimento portland</v>
          </cell>
          <cell r="E5387" t="str">
            <v>kg</v>
          </cell>
          <cell r="F5387">
            <v>10.95</v>
          </cell>
        </row>
        <row r="5388">
          <cell r="B5388" t="str">
            <v>170312</v>
          </cell>
          <cell r="C5388" t="str">
            <v>020579</v>
          </cell>
          <cell r="D5388" t="str">
            <v>Areia media</v>
          </cell>
          <cell r="E5388" t="str">
            <v>m3</v>
          </cell>
          <cell r="F5388">
            <v>3.6499999999999998E-2</v>
          </cell>
        </row>
        <row r="5389">
          <cell r="B5389" t="str">
            <v>170312</v>
          </cell>
          <cell r="C5389" t="str">
            <v>035503</v>
          </cell>
          <cell r="D5389" t="str">
            <v>Taco de peroba 7x21cm</v>
          </cell>
          <cell r="E5389" t="str">
            <v>m2</v>
          </cell>
          <cell r="F5389">
            <v>1.05</v>
          </cell>
        </row>
        <row r="5390">
          <cell r="B5390" t="str">
            <v>170314</v>
          </cell>
          <cell r="C5390" t="str">
            <v>010146</v>
          </cell>
          <cell r="D5390" t="str">
            <v>Servente</v>
          </cell>
          <cell r="E5390" t="str">
            <v>h</v>
          </cell>
          <cell r="F5390">
            <v>0.5</v>
          </cell>
        </row>
        <row r="5391">
          <cell r="B5391" t="str">
            <v>170314</v>
          </cell>
          <cell r="C5391" t="str">
            <v>010149</v>
          </cell>
          <cell r="D5391" t="str">
            <v>Taqueiro</v>
          </cell>
          <cell r="E5391" t="str">
            <v>h</v>
          </cell>
          <cell r="F5391">
            <v>0.35</v>
          </cell>
        </row>
        <row r="5392">
          <cell r="B5392" t="str">
            <v>170314</v>
          </cell>
          <cell r="C5392" t="str">
            <v>028005</v>
          </cell>
          <cell r="D5392" t="str">
            <v>Cola especial 'pva'</v>
          </cell>
          <cell r="E5392" t="str">
            <v>kg</v>
          </cell>
          <cell r="F5392">
            <v>0.5</v>
          </cell>
        </row>
        <row r="5393">
          <cell r="B5393" t="str">
            <v>170314</v>
          </cell>
          <cell r="C5393" t="str">
            <v>035503</v>
          </cell>
          <cell r="D5393" t="str">
            <v>Taco de peroba 7x21cm</v>
          </cell>
          <cell r="E5393" t="str">
            <v>m2</v>
          </cell>
          <cell r="F5393">
            <v>1.05</v>
          </cell>
        </row>
        <row r="5394">
          <cell r="B5394" t="str">
            <v>170315</v>
          </cell>
          <cell r="C5394" t="str">
            <v>010146</v>
          </cell>
          <cell r="D5394" t="str">
            <v>Servente</v>
          </cell>
          <cell r="E5394" t="str">
            <v>h</v>
          </cell>
          <cell r="F5394">
            <v>0.7</v>
          </cell>
        </row>
        <row r="5395">
          <cell r="B5395" t="str">
            <v>170315</v>
          </cell>
          <cell r="C5395" t="str">
            <v>010149</v>
          </cell>
          <cell r="D5395" t="str">
            <v>Taqueiro</v>
          </cell>
          <cell r="E5395" t="str">
            <v>h</v>
          </cell>
          <cell r="F5395">
            <v>0.5</v>
          </cell>
        </row>
        <row r="5396">
          <cell r="B5396" t="str">
            <v>170315</v>
          </cell>
          <cell r="C5396" t="str">
            <v>028005</v>
          </cell>
          <cell r="D5396" t="str">
            <v>Cola especial 'pva'</v>
          </cell>
          <cell r="E5396" t="str">
            <v>kg</v>
          </cell>
          <cell r="F5396">
            <v>0.5</v>
          </cell>
        </row>
        <row r="5397">
          <cell r="B5397" t="str">
            <v>170315</v>
          </cell>
          <cell r="C5397" t="str">
            <v>035501</v>
          </cell>
          <cell r="D5397" t="str">
            <v>Parquete de peroba de 12x12cm</v>
          </cell>
          <cell r="E5397" t="str">
            <v>m2</v>
          </cell>
          <cell r="F5397">
            <v>1.05</v>
          </cell>
        </row>
        <row r="5398">
          <cell r="B5398" t="str">
            <v>170316</v>
          </cell>
          <cell r="C5398" t="str">
            <v>010107</v>
          </cell>
          <cell r="D5398" t="str">
            <v>Calafetador</v>
          </cell>
          <cell r="E5398" t="str">
            <v>h</v>
          </cell>
          <cell r="F5398">
            <v>0.3</v>
          </cell>
        </row>
        <row r="5399">
          <cell r="B5399" t="str">
            <v>170316</v>
          </cell>
          <cell r="C5399" t="str">
            <v>010143</v>
          </cell>
          <cell r="D5399" t="str">
            <v>Raspador</v>
          </cell>
          <cell r="E5399" t="str">
            <v>h</v>
          </cell>
          <cell r="F5399">
            <v>0.75</v>
          </cell>
        </row>
        <row r="5400">
          <cell r="B5400" t="str">
            <v>170316</v>
          </cell>
          <cell r="C5400" t="str">
            <v>019999</v>
          </cell>
          <cell r="D5400" t="str">
            <v>Diversos sobre mao de obra</v>
          </cell>
          <cell r="E5400" t="str">
            <v>%</v>
          </cell>
          <cell r="F5400">
            <v>100</v>
          </cell>
        </row>
        <row r="5401">
          <cell r="B5401" t="str">
            <v>170316</v>
          </cell>
          <cell r="C5401" t="str">
            <v>039063</v>
          </cell>
          <cell r="D5401" t="str">
            <v>Cera</v>
          </cell>
          <cell r="E5401" t="str">
            <v>kg</v>
          </cell>
          <cell r="F5401">
            <v>7.4999999999999997E-2</v>
          </cell>
        </row>
        <row r="5402">
          <cell r="B5402" t="str">
            <v>170317</v>
          </cell>
          <cell r="C5402" t="str">
            <v>010111</v>
          </cell>
          <cell r="D5402" t="str">
            <v>Carpinteiro</v>
          </cell>
          <cell r="E5402" t="str">
            <v>h</v>
          </cell>
          <cell r="F5402">
            <v>1.5</v>
          </cell>
        </row>
        <row r="5403">
          <cell r="B5403" t="str">
            <v>170317</v>
          </cell>
          <cell r="C5403" t="str">
            <v>010112</v>
          </cell>
          <cell r="D5403" t="str">
            <v>Ajudante de carpinteiro</v>
          </cell>
          <cell r="E5403" t="str">
            <v>h</v>
          </cell>
          <cell r="F5403">
            <v>1.5</v>
          </cell>
        </row>
        <row r="5404">
          <cell r="B5404" t="str">
            <v>170317</v>
          </cell>
          <cell r="C5404" t="str">
            <v>021026</v>
          </cell>
          <cell r="D5404" t="str">
            <v>Viga de peroba de 6x12cm</v>
          </cell>
          <cell r="E5404" t="str">
            <v>m</v>
          </cell>
          <cell r="F5404">
            <v>3</v>
          </cell>
        </row>
        <row r="5405">
          <cell r="B5405" t="str">
            <v>170317</v>
          </cell>
          <cell r="C5405" t="str">
            <v>026560</v>
          </cell>
          <cell r="D5405" t="str">
            <v>Prego - preco medio das bitolas</v>
          </cell>
          <cell r="E5405" t="str">
            <v>kg</v>
          </cell>
          <cell r="F5405">
            <v>0.26</v>
          </cell>
        </row>
        <row r="5406">
          <cell r="B5406" t="str">
            <v>170317</v>
          </cell>
          <cell r="C5406" t="str">
            <v>035502</v>
          </cell>
          <cell r="D5406" t="str">
            <v>Assoalho de peroba de 10cm</v>
          </cell>
          <cell r="E5406" t="str">
            <v>m2</v>
          </cell>
          <cell r="F5406">
            <v>1.05</v>
          </cell>
        </row>
        <row r="5407">
          <cell r="B5407" t="str">
            <v>170318</v>
          </cell>
          <cell r="C5407" t="str">
            <v>010111</v>
          </cell>
          <cell r="D5407" t="str">
            <v>Carpinteiro</v>
          </cell>
          <cell r="E5407" t="str">
            <v>h</v>
          </cell>
          <cell r="F5407">
            <v>1</v>
          </cell>
        </row>
        <row r="5408">
          <cell r="B5408" t="str">
            <v>170318</v>
          </cell>
          <cell r="C5408" t="str">
            <v>021001</v>
          </cell>
          <cell r="D5408" t="str">
            <v>Caibro de peroba 5x6cm</v>
          </cell>
          <cell r="E5408" t="str">
            <v>m</v>
          </cell>
          <cell r="F5408">
            <v>3</v>
          </cell>
        </row>
        <row r="5409">
          <cell r="B5409" t="str">
            <v>170318</v>
          </cell>
          <cell r="C5409" t="str">
            <v>010146</v>
          </cell>
          <cell r="D5409" t="str">
            <v>Servente</v>
          </cell>
          <cell r="E5409" t="str">
            <v>h</v>
          </cell>
          <cell r="F5409">
            <v>1</v>
          </cell>
        </row>
        <row r="5410">
          <cell r="B5410" t="str">
            <v>170318</v>
          </cell>
          <cell r="C5410" t="str">
            <v>010139</v>
          </cell>
          <cell r="D5410" t="str">
            <v>Pedreiro</v>
          </cell>
          <cell r="E5410" t="str">
            <v>h</v>
          </cell>
          <cell r="F5410">
            <v>0.75</v>
          </cell>
        </row>
        <row r="5411">
          <cell r="B5411" t="str">
            <v>170318</v>
          </cell>
          <cell r="C5411" t="str">
            <v>020508</v>
          </cell>
          <cell r="D5411" t="str">
            <v>Cimento portland</v>
          </cell>
          <cell r="E5411" t="str">
            <v>kg</v>
          </cell>
          <cell r="F5411">
            <v>7.3</v>
          </cell>
        </row>
        <row r="5412">
          <cell r="B5412" t="str">
            <v>170318</v>
          </cell>
          <cell r="C5412" t="str">
            <v>020579</v>
          </cell>
          <cell r="D5412" t="str">
            <v>Areia media</v>
          </cell>
          <cell r="E5412" t="str">
            <v>m3</v>
          </cell>
          <cell r="F5412">
            <v>3.04E-2</v>
          </cell>
        </row>
        <row r="5413">
          <cell r="B5413" t="str">
            <v>170318</v>
          </cell>
          <cell r="C5413" t="str">
            <v>010112</v>
          </cell>
          <cell r="D5413" t="str">
            <v>Ajudante de carpinteiro</v>
          </cell>
          <cell r="E5413" t="str">
            <v>h</v>
          </cell>
          <cell r="F5413">
            <v>1</v>
          </cell>
        </row>
        <row r="5414">
          <cell r="B5414" t="str">
            <v>170318</v>
          </cell>
          <cell r="C5414" t="str">
            <v>026560</v>
          </cell>
          <cell r="D5414" t="str">
            <v>Prego - preco medio das bitolas</v>
          </cell>
          <cell r="E5414" t="str">
            <v>kg</v>
          </cell>
          <cell r="F5414">
            <v>0.26</v>
          </cell>
        </row>
        <row r="5415">
          <cell r="B5415" t="str">
            <v>170318</v>
          </cell>
          <cell r="C5415" t="str">
            <v>035502</v>
          </cell>
          <cell r="D5415" t="str">
            <v>Assoalho de peroba de 10cm</v>
          </cell>
          <cell r="E5415" t="str">
            <v>m2</v>
          </cell>
          <cell r="F5415">
            <v>1.05</v>
          </cell>
        </row>
        <row r="5416">
          <cell r="B5416" t="str">
            <v>170320</v>
          </cell>
          <cell r="C5416" t="str">
            <v>010138</v>
          </cell>
          <cell r="D5416" t="str">
            <v>Pastilheiro</v>
          </cell>
          <cell r="E5416" t="str">
            <v>h</v>
          </cell>
          <cell r="F5416">
            <v>1.5</v>
          </cell>
        </row>
        <row r="5417">
          <cell r="B5417" t="str">
            <v>170320</v>
          </cell>
          <cell r="C5417" t="str">
            <v>010146</v>
          </cell>
          <cell r="D5417" t="str">
            <v>Servente</v>
          </cell>
          <cell r="E5417" t="str">
            <v>h</v>
          </cell>
          <cell r="F5417">
            <v>2</v>
          </cell>
        </row>
        <row r="5418">
          <cell r="B5418" t="str">
            <v>170320</v>
          </cell>
          <cell r="C5418" t="str">
            <v>020508</v>
          </cell>
          <cell r="D5418" t="str">
            <v>Cimento portland</v>
          </cell>
          <cell r="E5418" t="str">
            <v>kg</v>
          </cell>
          <cell r="F5418">
            <v>7.04</v>
          </cell>
        </row>
        <row r="5419">
          <cell r="B5419" t="str">
            <v>170320</v>
          </cell>
          <cell r="C5419" t="str">
            <v>020579</v>
          </cell>
          <cell r="D5419" t="str">
            <v>Areia media</v>
          </cell>
          <cell r="E5419" t="str">
            <v>m3</v>
          </cell>
          <cell r="F5419">
            <v>1.8200000000000001E-2</v>
          </cell>
        </row>
        <row r="5420">
          <cell r="B5420" t="str">
            <v>170320</v>
          </cell>
          <cell r="C5420" t="str">
            <v>032005</v>
          </cell>
          <cell r="D5420" t="str">
            <v>Mosaico vidroso 2x2cm</v>
          </cell>
          <cell r="E5420" t="str">
            <v>m2</v>
          </cell>
          <cell r="F5420">
            <v>1.1000000000000001</v>
          </cell>
        </row>
        <row r="5421">
          <cell r="B5421" t="str">
            <v>170322</v>
          </cell>
          <cell r="C5421" t="str">
            <v>010138</v>
          </cell>
          <cell r="D5421" t="str">
            <v>Pastilheiro</v>
          </cell>
          <cell r="E5421" t="str">
            <v>h</v>
          </cell>
          <cell r="F5421">
            <v>1.5</v>
          </cell>
        </row>
        <row r="5422">
          <cell r="B5422" t="str">
            <v>170322</v>
          </cell>
          <cell r="C5422" t="str">
            <v>010146</v>
          </cell>
          <cell r="D5422" t="str">
            <v>Servente</v>
          </cell>
          <cell r="E5422" t="str">
            <v>h</v>
          </cell>
          <cell r="F5422">
            <v>1.65</v>
          </cell>
        </row>
        <row r="5423">
          <cell r="B5423" t="str">
            <v>170322</v>
          </cell>
          <cell r="C5423" t="str">
            <v>020508</v>
          </cell>
          <cell r="D5423" t="str">
            <v>Cimento portland</v>
          </cell>
          <cell r="E5423" t="str">
            <v>kg</v>
          </cell>
          <cell r="F5423">
            <v>6.05</v>
          </cell>
        </row>
        <row r="5424">
          <cell r="B5424" t="str">
            <v>170322</v>
          </cell>
          <cell r="C5424" t="str">
            <v>020579</v>
          </cell>
          <cell r="D5424" t="str">
            <v>Areia media</v>
          </cell>
          <cell r="E5424" t="str">
            <v>m3</v>
          </cell>
          <cell r="F5424">
            <v>1.8200000000000001E-2</v>
          </cell>
        </row>
        <row r="5425">
          <cell r="B5425" t="str">
            <v>170322</v>
          </cell>
          <cell r="C5425" t="str">
            <v>035517</v>
          </cell>
          <cell r="D5425" t="str">
            <v>Ladrilho de vidro 12x12cm</v>
          </cell>
          <cell r="E5425" t="str">
            <v>m2</v>
          </cell>
          <cell r="F5425">
            <v>1.1000000000000001</v>
          </cell>
        </row>
        <row r="5426">
          <cell r="B5426" t="str">
            <v>170323</v>
          </cell>
          <cell r="C5426" t="str">
            <v>010138</v>
          </cell>
          <cell r="D5426" t="str">
            <v>Pastilheiro</v>
          </cell>
          <cell r="E5426" t="str">
            <v>h</v>
          </cell>
          <cell r="F5426">
            <v>0.3</v>
          </cell>
        </row>
        <row r="5427">
          <cell r="B5427" t="str">
            <v>170323</v>
          </cell>
          <cell r="C5427" t="str">
            <v>010146</v>
          </cell>
          <cell r="D5427" t="str">
            <v>Servente</v>
          </cell>
          <cell r="E5427" t="str">
            <v>h</v>
          </cell>
          <cell r="F5427">
            <v>0.22</v>
          </cell>
        </row>
        <row r="5428">
          <cell r="B5428" t="str">
            <v>170323</v>
          </cell>
          <cell r="C5428" t="str">
            <v>020509</v>
          </cell>
          <cell r="D5428" t="str">
            <v>Cimento branco</v>
          </cell>
          <cell r="E5428" t="str">
            <v>kg</v>
          </cell>
          <cell r="F5428">
            <v>2.5</v>
          </cell>
        </row>
        <row r="5429">
          <cell r="B5429" t="str">
            <v>170323</v>
          </cell>
          <cell r="C5429" t="str">
            <v>020510</v>
          </cell>
          <cell r="D5429" t="str">
            <v>Cimento colante em po</v>
          </cell>
          <cell r="E5429" t="str">
            <v>kg</v>
          </cell>
          <cell r="F5429">
            <v>4.5</v>
          </cell>
        </row>
        <row r="5430">
          <cell r="B5430" t="str">
            <v>170323</v>
          </cell>
          <cell r="C5430" t="str">
            <v>032002</v>
          </cell>
          <cell r="D5430" t="str">
            <v>Pastilha de porcelana esmaltada 1' (2.5cm)</v>
          </cell>
          <cell r="E5430" t="str">
            <v>m2</v>
          </cell>
          <cell r="F5430">
            <v>1.05</v>
          </cell>
        </row>
        <row r="5431">
          <cell r="B5431" t="str">
            <v>170324</v>
          </cell>
          <cell r="C5431" t="str">
            <v>010138</v>
          </cell>
          <cell r="D5431" t="str">
            <v>Pastilheiro</v>
          </cell>
          <cell r="E5431" t="str">
            <v>h</v>
          </cell>
          <cell r="F5431">
            <v>1.5</v>
          </cell>
        </row>
        <row r="5432">
          <cell r="B5432" t="str">
            <v>170324</v>
          </cell>
          <cell r="C5432" t="str">
            <v>020579</v>
          </cell>
          <cell r="D5432" t="str">
            <v>Areia media</v>
          </cell>
          <cell r="E5432" t="str">
            <v>m3</v>
          </cell>
          <cell r="F5432">
            <v>2.4299999999999999E-2</v>
          </cell>
        </row>
        <row r="5433">
          <cell r="B5433" t="str">
            <v>170324</v>
          </cell>
          <cell r="C5433" t="str">
            <v>032002</v>
          </cell>
          <cell r="D5433" t="str">
            <v>Pastilha de porcelana esmaltada 1' (2.5cm)</v>
          </cell>
          <cell r="E5433" t="str">
            <v>m2</v>
          </cell>
          <cell r="F5433">
            <v>1.05</v>
          </cell>
        </row>
        <row r="5434">
          <cell r="B5434" t="str">
            <v>170324</v>
          </cell>
          <cell r="C5434" t="str">
            <v>010146</v>
          </cell>
          <cell r="D5434" t="str">
            <v>Servente</v>
          </cell>
          <cell r="E5434" t="str">
            <v>h</v>
          </cell>
          <cell r="F5434">
            <v>2.85</v>
          </cell>
        </row>
        <row r="5435">
          <cell r="B5435" t="str">
            <v>170324</v>
          </cell>
          <cell r="C5435" t="str">
            <v>020508</v>
          </cell>
          <cell r="D5435" t="str">
            <v>Cimento portland</v>
          </cell>
          <cell r="E5435" t="str">
            <v>kg</v>
          </cell>
          <cell r="F5435">
            <v>4.54</v>
          </cell>
        </row>
        <row r="5436">
          <cell r="B5436" t="str">
            <v>170324</v>
          </cell>
          <cell r="C5436" t="str">
            <v>020509</v>
          </cell>
          <cell r="D5436" t="str">
            <v>Cimento branco</v>
          </cell>
          <cell r="E5436" t="str">
            <v>kg</v>
          </cell>
          <cell r="F5436">
            <v>3</v>
          </cell>
        </row>
        <row r="5437">
          <cell r="B5437" t="str">
            <v>170324</v>
          </cell>
          <cell r="C5437" t="str">
            <v>010139</v>
          </cell>
          <cell r="D5437" t="str">
            <v>Pedreiro</v>
          </cell>
          <cell r="E5437" t="str">
            <v>h</v>
          </cell>
          <cell r="F5437">
            <v>0.7</v>
          </cell>
        </row>
        <row r="5438">
          <cell r="B5438" t="str">
            <v>170324</v>
          </cell>
          <cell r="C5438" t="str">
            <v>020505</v>
          </cell>
          <cell r="D5438" t="str">
            <v>Cal hidratada</v>
          </cell>
          <cell r="E5438" t="str">
            <v>kg</v>
          </cell>
          <cell r="F5438">
            <v>4.8600000000000003</v>
          </cell>
        </row>
        <row r="5439">
          <cell r="B5439" t="str">
            <v>170324</v>
          </cell>
          <cell r="C5439" t="str">
            <v>039013</v>
          </cell>
          <cell r="D5439" t="str">
            <v>Acido muriatico</v>
          </cell>
          <cell r="E5439" t="str">
            <v>l</v>
          </cell>
          <cell r="F5439">
            <v>0.1</v>
          </cell>
        </row>
        <row r="5440">
          <cell r="B5440" t="str">
            <v>170324</v>
          </cell>
          <cell r="C5440" t="str">
            <v>039017</v>
          </cell>
          <cell r="D5440" t="str">
            <v>Soda caustica</v>
          </cell>
          <cell r="E5440" t="str">
            <v>kg</v>
          </cell>
          <cell r="F5440">
            <v>0.1</v>
          </cell>
        </row>
        <row r="5441">
          <cell r="B5441" t="str">
            <v>170327</v>
          </cell>
          <cell r="C5441" t="str">
            <v>010124</v>
          </cell>
          <cell r="D5441" t="str">
            <v>Graniteiro/mamorista</v>
          </cell>
          <cell r="E5441" t="str">
            <v>h</v>
          </cell>
          <cell r="F5441">
            <v>2</v>
          </cell>
        </row>
        <row r="5442">
          <cell r="B5442" t="str">
            <v>170327</v>
          </cell>
          <cell r="C5442" t="str">
            <v>010125</v>
          </cell>
          <cell r="D5442" t="str">
            <v>Ajudante de graniteiro/marmorista</v>
          </cell>
          <cell r="E5442" t="str">
            <v>h</v>
          </cell>
          <cell r="F5442">
            <v>2</v>
          </cell>
        </row>
        <row r="5443">
          <cell r="B5443" t="str">
            <v>170327</v>
          </cell>
          <cell r="C5443" t="str">
            <v>020509</v>
          </cell>
          <cell r="D5443" t="str">
            <v>Cimento branco</v>
          </cell>
          <cell r="E5443" t="str">
            <v>kg</v>
          </cell>
          <cell r="F5443">
            <v>9</v>
          </cell>
        </row>
        <row r="5444">
          <cell r="B5444" t="str">
            <v>170327</v>
          </cell>
          <cell r="C5444" t="str">
            <v>020523</v>
          </cell>
          <cell r="D5444" t="str">
            <v>Po de marmore</v>
          </cell>
          <cell r="E5444" t="str">
            <v>kg</v>
          </cell>
          <cell r="F5444">
            <v>16</v>
          </cell>
        </row>
        <row r="5445">
          <cell r="B5445" t="str">
            <v>170327</v>
          </cell>
          <cell r="C5445" t="str">
            <v>036013</v>
          </cell>
          <cell r="D5445" t="str">
            <v>Junta plastica 3/4'x1/8' para pisos</v>
          </cell>
          <cell r="E5445" t="str">
            <v>m</v>
          </cell>
          <cell r="F5445">
            <v>1</v>
          </cell>
        </row>
        <row r="5446">
          <cell r="B5446" t="str">
            <v>170327</v>
          </cell>
          <cell r="C5446" t="str">
            <v>099998</v>
          </cell>
          <cell r="D5446" t="str">
            <v>Diversos sobre material</v>
          </cell>
          <cell r="E5446" t="str">
            <v>%</v>
          </cell>
          <cell r="F5446">
            <v>20</v>
          </cell>
        </row>
        <row r="5447">
          <cell r="B5447" t="str">
            <v>170329</v>
          </cell>
          <cell r="C5447" t="str">
            <v>010146</v>
          </cell>
          <cell r="D5447" t="str">
            <v>Servente</v>
          </cell>
          <cell r="E5447" t="str">
            <v>h</v>
          </cell>
          <cell r="F5447">
            <v>0.24</v>
          </cell>
        </row>
        <row r="5448">
          <cell r="B5448" t="str">
            <v>170329</v>
          </cell>
          <cell r="C5448" t="str">
            <v>020505</v>
          </cell>
          <cell r="D5448" t="str">
            <v>Cal hidratada</v>
          </cell>
          <cell r="E5448" t="str">
            <v>kg</v>
          </cell>
          <cell r="F5448">
            <v>4.8600000000000003</v>
          </cell>
        </row>
        <row r="5449">
          <cell r="B5449" t="str">
            <v>170329</v>
          </cell>
          <cell r="C5449" t="str">
            <v>020508</v>
          </cell>
          <cell r="D5449" t="str">
            <v>Cimento portland</v>
          </cell>
          <cell r="E5449" t="str">
            <v>kg</v>
          </cell>
          <cell r="F5449">
            <v>4.5999999999999996</v>
          </cell>
        </row>
        <row r="5450">
          <cell r="B5450" t="str">
            <v>170329</v>
          </cell>
          <cell r="C5450" t="str">
            <v>020509</v>
          </cell>
          <cell r="D5450" t="str">
            <v>Cimento branco</v>
          </cell>
          <cell r="E5450" t="str">
            <v>kg</v>
          </cell>
          <cell r="F5450">
            <v>0.94</v>
          </cell>
        </row>
        <row r="5451">
          <cell r="B5451" t="str">
            <v>170329</v>
          </cell>
          <cell r="C5451" t="str">
            <v>020523</v>
          </cell>
          <cell r="D5451" t="str">
            <v>Po de marmore</v>
          </cell>
          <cell r="E5451" t="str">
            <v>kg</v>
          </cell>
          <cell r="F5451">
            <v>2.83</v>
          </cell>
        </row>
        <row r="5452">
          <cell r="B5452" t="str">
            <v>170329</v>
          </cell>
          <cell r="C5452" t="str">
            <v>020579</v>
          </cell>
          <cell r="D5452" t="str">
            <v>Areia media</v>
          </cell>
          <cell r="E5452" t="str">
            <v>m3</v>
          </cell>
          <cell r="F5452">
            <v>2.4299999999999999E-2</v>
          </cell>
        </row>
        <row r="5453">
          <cell r="B5453" t="str">
            <v>170329</v>
          </cell>
          <cell r="C5453" t="str">
            <v>035001</v>
          </cell>
          <cell r="D5453" t="str">
            <v>Forn de caco de marm e granilha polido aplicado</v>
          </cell>
          <cell r="E5453" t="str">
            <v>m2</v>
          </cell>
          <cell r="F5453">
            <v>1</v>
          </cell>
        </row>
        <row r="5454">
          <cell r="B5454" t="str">
            <v>170330</v>
          </cell>
          <cell r="C5454" t="str">
            <v>010124</v>
          </cell>
          <cell r="D5454" t="str">
            <v>Graniteiro/mamorista</v>
          </cell>
          <cell r="E5454" t="str">
            <v>h</v>
          </cell>
          <cell r="F5454">
            <v>0.3</v>
          </cell>
        </row>
        <row r="5455">
          <cell r="B5455" t="str">
            <v>170330</v>
          </cell>
          <cell r="C5455" t="str">
            <v>010146</v>
          </cell>
          <cell r="D5455" t="str">
            <v>Servente</v>
          </cell>
          <cell r="E5455" t="str">
            <v>h</v>
          </cell>
          <cell r="F5455">
            <v>0.22</v>
          </cell>
        </row>
        <row r="5456">
          <cell r="B5456" t="str">
            <v>170330</v>
          </cell>
          <cell r="C5456" t="str">
            <v>020509</v>
          </cell>
          <cell r="D5456" t="str">
            <v>Cimento branco</v>
          </cell>
          <cell r="E5456" t="str">
            <v>kg</v>
          </cell>
          <cell r="F5456">
            <v>0.25</v>
          </cell>
        </row>
        <row r="5457">
          <cell r="B5457" t="str">
            <v>170330</v>
          </cell>
          <cell r="C5457" t="str">
            <v>020510</v>
          </cell>
          <cell r="D5457" t="str">
            <v>Cimento colante em po</v>
          </cell>
          <cell r="E5457" t="str">
            <v>kg</v>
          </cell>
          <cell r="F5457">
            <v>4.5</v>
          </cell>
        </row>
        <row r="5458">
          <cell r="B5458" t="str">
            <v>170330</v>
          </cell>
          <cell r="C5458" t="str">
            <v>032501</v>
          </cell>
          <cell r="D5458" t="str">
            <v>Placa de marmore padronizada 15x30cm</v>
          </cell>
          <cell r="E5458" t="str">
            <v>m2</v>
          </cell>
          <cell r="F5458">
            <v>1.05</v>
          </cell>
        </row>
        <row r="5459">
          <cell r="B5459" t="str">
            <v>170332</v>
          </cell>
          <cell r="C5459" t="str">
            <v>010146</v>
          </cell>
          <cell r="D5459" t="str">
            <v>Servente</v>
          </cell>
          <cell r="E5459" t="str">
            <v>h</v>
          </cell>
          <cell r="F5459">
            <v>0.25</v>
          </cell>
        </row>
        <row r="5460">
          <cell r="B5460" t="str">
            <v>170332</v>
          </cell>
          <cell r="C5460" t="str">
            <v>020505</v>
          </cell>
          <cell r="D5460" t="str">
            <v>Cal hidratada</v>
          </cell>
          <cell r="E5460" t="str">
            <v>kg</v>
          </cell>
          <cell r="F5460">
            <v>4.55</v>
          </cell>
        </row>
        <row r="5461">
          <cell r="B5461" t="str">
            <v>170332</v>
          </cell>
          <cell r="C5461" t="str">
            <v>020508</v>
          </cell>
          <cell r="D5461" t="str">
            <v>Cimento portland</v>
          </cell>
          <cell r="E5461" t="str">
            <v>kg</v>
          </cell>
          <cell r="F5461">
            <v>9.1300000000000008</v>
          </cell>
        </row>
        <row r="5462">
          <cell r="B5462" t="str">
            <v>170332</v>
          </cell>
          <cell r="C5462" t="str">
            <v>020579</v>
          </cell>
          <cell r="D5462" t="str">
            <v>Areia media</v>
          </cell>
          <cell r="E5462" t="str">
            <v>m3</v>
          </cell>
          <cell r="F5462">
            <v>3.04E-2</v>
          </cell>
        </row>
        <row r="5463">
          <cell r="B5463" t="str">
            <v>170332</v>
          </cell>
          <cell r="C5463" t="str">
            <v>035004</v>
          </cell>
          <cell r="D5463" t="str">
            <v>Arenito em placas - colocado</v>
          </cell>
          <cell r="E5463" t="str">
            <v>m2</v>
          </cell>
          <cell r="F5463">
            <v>1</v>
          </cell>
        </row>
        <row r="5464">
          <cell r="B5464" t="str">
            <v>170333</v>
          </cell>
          <cell r="C5464" t="str">
            <v>010146</v>
          </cell>
          <cell r="D5464" t="str">
            <v>Servente</v>
          </cell>
          <cell r="E5464" t="str">
            <v>h</v>
          </cell>
          <cell r="F5464">
            <v>0.25</v>
          </cell>
        </row>
        <row r="5465">
          <cell r="B5465" t="str">
            <v>170333</v>
          </cell>
          <cell r="C5465" t="str">
            <v>020505</v>
          </cell>
          <cell r="D5465" t="str">
            <v>Cal hidratada</v>
          </cell>
          <cell r="E5465" t="str">
            <v>kg</v>
          </cell>
          <cell r="F5465">
            <v>4.55</v>
          </cell>
        </row>
        <row r="5466">
          <cell r="B5466" t="str">
            <v>170333</v>
          </cell>
          <cell r="C5466" t="str">
            <v>020508</v>
          </cell>
          <cell r="D5466" t="str">
            <v>Cimento portland</v>
          </cell>
          <cell r="E5466" t="str">
            <v>kg</v>
          </cell>
          <cell r="F5466">
            <v>9.1300000000000008</v>
          </cell>
        </row>
        <row r="5467">
          <cell r="B5467" t="str">
            <v>170333</v>
          </cell>
          <cell r="C5467" t="str">
            <v>020579</v>
          </cell>
          <cell r="D5467" t="str">
            <v>Areia media</v>
          </cell>
          <cell r="E5467" t="str">
            <v>m3</v>
          </cell>
          <cell r="F5467">
            <v>3.04E-2</v>
          </cell>
        </row>
        <row r="5468">
          <cell r="B5468" t="str">
            <v>170333</v>
          </cell>
          <cell r="C5468" t="str">
            <v>035003</v>
          </cell>
          <cell r="D5468" t="str">
            <v>Marmore espessura 3cm</v>
          </cell>
          <cell r="E5468" t="str">
            <v>m2</v>
          </cell>
          <cell r="F5468">
            <v>1</v>
          </cell>
        </row>
        <row r="5469">
          <cell r="B5469" t="str">
            <v>170335</v>
          </cell>
          <cell r="C5469" t="str">
            <v>010139</v>
          </cell>
          <cell r="D5469" t="str">
            <v>Pedreiro</v>
          </cell>
          <cell r="E5469" t="str">
            <v>h</v>
          </cell>
          <cell r="F5469">
            <v>0.5</v>
          </cell>
        </row>
        <row r="5470">
          <cell r="B5470" t="str">
            <v>170335</v>
          </cell>
          <cell r="C5470" t="str">
            <v>010146</v>
          </cell>
          <cell r="D5470" t="str">
            <v>Servente</v>
          </cell>
          <cell r="E5470" t="str">
            <v>h</v>
          </cell>
          <cell r="F5470">
            <v>0.61</v>
          </cell>
        </row>
        <row r="5471">
          <cell r="B5471" t="str">
            <v>170335</v>
          </cell>
          <cell r="C5471" t="str">
            <v>020508</v>
          </cell>
          <cell r="D5471" t="str">
            <v>Cimento portland</v>
          </cell>
          <cell r="E5471" t="str">
            <v>kg</v>
          </cell>
          <cell r="F5471">
            <v>5.93</v>
          </cell>
        </row>
        <row r="5472">
          <cell r="B5472" t="str">
            <v>170335</v>
          </cell>
          <cell r="C5472" t="str">
            <v>020579</v>
          </cell>
          <cell r="D5472" t="str">
            <v>Areia media</v>
          </cell>
          <cell r="E5472" t="str">
            <v>m3</v>
          </cell>
          <cell r="F5472">
            <v>1.6000000000000001E-3</v>
          </cell>
        </row>
        <row r="5473">
          <cell r="B5473" t="str">
            <v>170335</v>
          </cell>
          <cell r="C5473" t="str">
            <v>028005</v>
          </cell>
          <cell r="D5473" t="str">
            <v>Cola especial 'pva'</v>
          </cell>
          <cell r="E5473" t="str">
            <v>kg</v>
          </cell>
          <cell r="F5473">
            <v>0.1</v>
          </cell>
        </row>
        <row r="5474">
          <cell r="B5474" t="str">
            <v>170335</v>
          </cell>
          <cell r="C5474" t="str">
            <v>035509</v>
          </cell>
          <cell r="D5474" t="str">
            <v>Piso de borracha 50x50cm. espessura 8mm</v>
          </cell>
          <cell r="E5474" t="str">
            <v>m2</v>
          </cell>
          <cell r="F5474">
            <v>1.05</v>
          </cell>
        </row>
        <row r="5475">
          <cell r="B5475" t="str">
            <v>170336</v>
          </cell>
          <cell r="C5475" t="str">
            <v>010139</v>
          </cell>
          <cell r="D5475" t="str">
            <v>Pedreiro</v>
          </cell>
          <cell r="E5475" t="str">
            <v>h</v>
          </cell>
          <cell r="F5475">
            <v>0.5</v>
          </cell>
        </row>
        <row r="5476">
          <cell r="B5476" t="str">
            <v>170336</v>
          </cell>
          <cell r="C5476" t="str">
            <v>010146</v>
          </cell>
          <cell r="D5476" t="str">
            <v>Servente</v>
          </cell>
          <cell r="E5476" t="str">
            <v>h</v>
          </cell>
          <cell r="F5476">
            <v>0.63</v>
          </cell>
        </row>
        <row r="5477">
          <cell r="B5477" t="str">
            <v>170336</v>
          </cell>
          <cell r="C5477" t="str">
            <v>020508</v>
          </cell>
          <cell r="D5477" t="str">
            <v>Cimento portland</v>
          </cell>
          <cell r="E5477" t="str">
            <v>kg</v>
          </cell>
          <cell r="F5477">
            <v>6.26</v>
          </cell>
        </row>
        <row r="5478">
          <cell r="B5478" t="str">
            <v>170336</v>
          </cell>
          <cell r="C5478" t="str">
            <v>020579</v>
          </cell>
          <cell r="D5478" t="str">
            <v>Areia media</v>
          </cell>
          <cell r="E5478" t="str">
            <v>m3</v>
          </cell>
          <cell r="F5478">
            <v>2.0999999999999999E-3</v>
          </cell>
        </row>
        <row r="5479">
          <cell r="B5479" t="str">
            <v>170336</v>
          </cell>
          <cell r="C5479" t="str">
            <v>028005</v>
          </cell>
          <cell r="D5479" t="str">
            <v>Cola especial 'pva'</v>
          </cell>
          <cell r="E5479" t="str">
            <v>kg</v>
          </cell>
          <cell r="F5479">
            <v>0.1</v>
          </cell>
        </row>
        <row r="5480">
          <cell r="B5480" t="str">
            <v>170336</v>
          </cell>
          <cell r="C5480" t="str">
            <v>035510</v>
          </cell>
          <cell r="D5480" t="str">
            <v>Piso de borracha 50x50cmm. espessura 13mm</v>
          </cell>
          <cell r="E5480" t="str">
            <v>m2</v>
          </cell>
          <cell r="F5480">
            <v>1.05</v>
          </cell>
        </row>
        <row r="5481">
          <cell r="B5481" t="str">
            <v>170337</v>
          </cell>
          <cell r="C5481" t="str">
            <v>010139</v>
          </cell>
          <cell r="D5481" t="str">
            <v>Pedreiro</v>
          </cell>
          <cell r="E5481" t="str">
            <v>h</v>
          </cell>
          <cell r="F5481">
            <v>0.57999999999999996</v>
          </cell>
        </row>
        <row r="5482">
          <cell r="B5482" t="str">
            <v>170337</v>
          </cell>
          <cell r="C5482" t="str">
            <v>010146</v>
          </cell>
          <cell r="D5482" t="str">
            <v>Servente</v>
          </cell>
          <cell r="E5482" t="str">
            <v>h</v>
          </cell>
          <cell r="F5482">
            <v>1.07</v>
          </cell>
        </row>
        <row r="5483">
          <cell r="B5483" t="str">
            <v>170337</v>
          </cell>
          <cell r="C5483" t="str">
            <v>020508</v>
          </cell>
          <cell r="D5483" t="str">
            <v>Cimento portland</v>
          </cell>
          <cell r="E5483" t="str">
            <v>kg</v>
          </cell>
          <cell r="F5483">
            <v>7.29</v>
          </cell>
        </row>
        <row r="5484">
          <cell r="B5484" t="str">
            <v>170337</v>
          </cell>
          <cell r="C5484" t="str">
            <v>020579</v>
          </cell>
          <cell r="D5484" t="str">
            <v>Areia media</v>
          </cell>
          <cell r="E5484" t="str">
            <v>m3</v>
          </cell>
          <cell r="F5484">
            <v>1.8200000000000001E-2</v>
          </cell>
        </row>
        <row r="5485">
          <cell r="B5485" t="str">
            <v>170337</v>
          </cell>
          <cell r="C5485" t="str">
            <v>035509</v>
          </cell>
          <cell r="D5485" t="str">
            <v>Piso de borracha 50x50cm. espessura 8mm</v>
          </cell>
          <cell r="E5485" t="str">
            <v>m2</v>
          </cell>
          <cell r="F5485">
            <v>1.05</v>
          </cell>
        </row>
        <row r="5486">
          <cell r="B5486" t="str">
            <v>170338</v>
          </cell>
          <cell r="C5486" t="str">
            <v>010139</v>
          </cell>
          <cell r="D5486" t="str">
            <v>Pedreiro</v>
          </cell>
          <cell r="E5486" t="str">
            <v>h</v>
          </cell>
          <cell r="F5486">
            <v>0.57999999999999996</v>
          </cell>
        </row>
        <row r="5487">
          <cell r="B5487" t="str">
            <v>170338</v>
          </cell>
          <cell r="C5487" t="str">
            <v>010146</v>
          </cell>
          <cell r="D5487" t="str">
            <v>Servente</v>
          </cell>
          <cell r="E5487" t="str">
            <v>h</v>
          </cell>
          <cell r="F5487">
            <v>1.03</v>
          </cell>
        </row>
        <row r="5488">
          <cell r="B5488" t="str">
            <v>170338</v>
          </cell>
          <cell r="C5488" t="str">
            <v>020510</v>
          </cell>
          <cell r="D5488" t="str">
            <v>Cimento colante em po</v>
          </cell>
          <cell r="E5488" t="str">
            <v>kg</v>
          </cell>
          <cell r="F5488">
            <v>9.65</v>
          </cell>
        </row>
        <row r="5489">
          <cell r="B5489" t="str">
            <v>170338</v>
          </cell>
          <cell r="C5489" t="str">
            <v>020579</v>
          </cell>
          <cell r="D5489" t="str">
            <v>Areia media</v>
          </cell>
          <cell r="E5489" t="str">
            <v>m3</v>
          </cell>
          <cell r="F5489">
            <v>1.61E-2</v>
          </cell>
        </row>
        <row r="5490">
          <cell r="B5490" t="str">
            <v>170338</v>
          </cell>
          <cell r="C5490" t="str">
            <v>035509</v>
          </cell>
          <cell r="D5490" t="str">
            <v>Piso de borracha 50x50cm. espessura 8mm</v>
          </cell>
          <cell r="E5490" t="str">
            <v>m2</v>
          </cell>
          <cell r="F5490">
            <v>1.05</v>
          </cell>
        </row>
        <row r="5491">
          <cell r="B5491" t="str">
            <v>170340</v>
          </cell>
          <cell r="C5491" t="str">
            <v>010101</v>
          </cell>
          <cell r="D5491" t="str">
            <v>Ajudante</v>
          </cell>
          <cell r="E5491" t="str">
            <v>h</v>
          </cell>
          <cell r="F5491">
            <v>0.23</v>
          </cell>
        </row>
        <row r="5492">
          <cell r="B5492" t="str">
            <v>170340</v>
          </cell>
          <cell r="C5492" t="str">
            <v>010105</v>
          </cell>
          <cell r="D5492" t="str">
            <v>Aplicador revestimento</v>
          </cell>
          <cell r="E5492" t="str">
            <v>h</v>
          </cell>
          <cell r="F5492">
            <v>0.23</v>
          </cell>
        </row>
        <row r="5493">
          <cell r="B5493" t="str">
            <v>170340</v>
          </cell>
          <cell r="C5493" t="str">
            <v>028006</v>
          </cell>
          <cell r="D5493" t="str">
            <v>Cola especial de neoprene</v>
          </cell>
          <cell r="E5493" t="str">
            <v>kg</v>
          </cell>
          <cell r="F5493">
            <v>0.4</v>
          </cell>
        </row>
        <row r="5494">
          <cell r="B5494" t="str">
            <v>170340</v>
          </cell>
          <cell r="C5494" t="str">
            <v>035509</v>
          </cell>
          <cell r="D5494" t="str">
            <v>Piso de borracha 50x50cm. espessura 8mm</v>
          </cell>
          <cell r="E5494" t="str">
            <v>m2</v>
          </cell>
          <cell r="F5494">
            <v>1.05</v>
          </cell>
        </row>
        <row r="5495">
          <cell r="B5495" t="str">
            <v>170342</v>
          </cell>
          <cell r="C5495" t="str">
            <v>010101</v>
          </cell>
          <cell r="D5495" t="str">
            <v>Ajudante</v>
          </cell>
          <cell r="E5495" t="str">
            <v>h</v>
          </cell>
          <cell r="F5495">
            <v>0.1</v>
          </cell>
        </row>
        <row r="5496">
          <cell r="B5496" t="str">
            <v>170342</v>
          </cell>
          <cell r="C5496" t="str">
            <v>010105</v>
          </cell>
          <cell r="D5496" t="str">
            <v>Aplicador revestimento</v>
          </cell>
          <cell r="E5496" t="str">
            <v>h</v>
          </cell>
          <cell r="F5496">
            <v>0.1</v>
          </cell>
        </row>
        <row r="5497">
          <cell r="B5497" t="str">
            <v>170342</v>
          </cell>
          <cell r="C5497" t="str">
            <v>028006</v>
          </cell>
          <cell r="D5497" t="str">
            <v>Cola especial de neoprene</v>
          </cell>
          <cell r="E5497" t="str">
            <v>kg</v>
          </cell>
          <cell r="F5497">
            <v>0.1</v>
          </cell>
        </row>
        <row r="5498">
          <cell r="B5498" t="str">
            <v>170342</v>
          </cell>
          <cell r="C5498" t="str">
            <v>035512</v>
          </cell>
          <cell r="D5498" t="str">
            <v>Carpete espessura 4mm</v>
          </cell>
          <cell r="E5498" t="str">
            <v>m2</v>
          </cell>
          <cell r="F5498">
            <v>1.1000000000000001</v>
          </cell>
        </row>
        <row r="5499">
          <cell r="B5499" t="str">
            <v>170344</v>
          </cell>
          <cell r="C5499" t="str">
            <v>010105</v>
          </cell>
          <cell r="D5499" t="str">
            <v>Aplicador revestimento</v>
          </cell>
          <cell r="E5499" t="str">
            <v>h</v>
          </cell>
          <cell r="F5499">
            <v>0.17</v>
          </cell>
        </row>
        <row r="5500">
          <cell r="B5500" t="str">
            <v>170344</v>
          </cell>
          <cell r="C5500" t="str">
            <v>010146</v>
          </cell>
          <cell r="D5500" t="str">
            <v>Servente</v>
          </cell>
          <cell r="E5500" t="str">
            <v>h</v>
          </cell>
          <cell r="F5500">
            <v>0.17</v>
          </cell>
        </row>
        <row r="5501">
          <cell r="B5501" t="str">
            <v>170344</v>
          </cell>
          <cell r="C5501" t="str">
            <v>028006</v>
          </cell>
          <cell r="D5501" t="str">
            <v>Cola especial de neoprene</v>
          </cell>
          <cell r="E5501" t="str">
            <v>kg</v>
          </cell>
          <cell r="F5501">
            <v>0.14000000000000001</v>
          </cell>
        </row>
        <row r="5502">
          <cell r="B5502" t="str">
            <v>170344</v>
          </cell>
          <cell r="C5502" t="str">
            <v>035508</v>
          </cell>
          <cell r="D5502" t="str">
            <v>Piso vinilico 2mm (colocado)</v>
          </cell>
          <cell r="E5502" t="str">
            <v>m2</v>
          </cell>
          <cell r="F5502">
            <v>1.05</v>
          </cell>
        </row>
        <row r="5503">
          <cell r="B5503" t="str">
            <v>170345</v>
          </cell>
          <cell r="C5503" t="str">
            <v>010105</v>
          </cell>
          <cell r="D5503" t="str">
            <v>Aplicador revestimento</v>
          </cell>
          <cell r="E5503" t="str">
            <v>h</v>
          </cell>
          <cell r="F5503">
            <v>0.15</v>
          </cell>
        </row>
        <row r="5504">
          <cell r="B5504" t="str">
            <v>170345</v>
          </cell>
          <cell r="C5504" t="str">
            <v>010146</v>
          </cell>
          <cell r="D5504" t="str">
            <v>Servente</v>
          </cell>
          <cell r="E5504" t="str">
            <v>h</v>
          </cell>
          <cell r="F5504">
            <v>0.15</v>
          </cell>
        </row>
        <row r="5505">
          <cell r="B5505" t="str">
            <v>170345</v>
          </cell>
          <cell r="C5505" t="str">
            <v>028006</v>
          </cell>
          <cell r="D5505" t="str">
            <v>Cola especial de neoprene</v>
          </cell>
          <cell r="E5505" t="str">
            <v>kg</v>
          </cell>
          <cell r="F5505">
            <v>0.35</v>
          </cell>
        </row>
        <row r="5506">
          <cell r="B5506" t="str">
            <v>170345</v>
          </cell>
          <cell r="C5506" t="str">
            <v>035519</v>
          </cell>
          <cell r="D5506" t="str">
            <v>Piso vinilico 3mm (colocado)</v>
          </cell>
          <cell r="E5506" t="str">
            <v>m2</v>
          </cell>
          <cell r="F5506">
            <v>1</v>
          </cell>
        </row>
        <row r="5507">
          <cell r="B5507" t="str">
            <v>170346</v>
          </cell>
          <cell r="C5507" t="str">
            <v>010105</v>
          </cell>
          <cell r="D5507" t="str">
            <v>Aplicador revestimento</v>
          </cell>
          <cell r="E5507" t="str">
            <v>h</v>
          </cell>
          <cell r="F5507">
            <v>0.17</v>
          </cell>
        </row>
        <row r="5508">
          <cell r="B5508" t="str">
            <v>170346</v>
          </cell>
          <cell r="C5508" t="str">
            <v>010146</v>
          </cell>
          <cell r="D5508" t="str">
            <v>Servente</v>
          </cell>
          <cell r="E5508" t="str">
            <v>h</v>
          </cell>
          <cell r="F5508">
            <v>0.17</v>
          </cell>
        </row>
        <row r="5509">
          <cell r="B5509" t="str">
            <v>170346</v>
          </cell>
          <cell r="C5509" t="str">
            <v>028006</v>
          </cell>
          <cell r="D5509" t="str">
            <v>Cola especial de neoprene</v>
          </cell>
          <cell r="E5509" t="str">
            <v>kg</v>
          </cell>
          <cell r="F5509">
            <v>0.4</v>
          </cell>
        </row>
        <row r="5510">
          <cell r="B5510" t="str">
            <v>170346</v>
          </cell>
          <cell r="C5510" t="str">
            <v>035508</v>
          </cell>
          <cell r="D5510" t="str">
            <v>Piso vinilico 2mm (colocado)</v>
          </cell>
          <cell r="E5510" t="str">
            <v>m2</v>
          </cell>
          <cell r="F5510">
            <v>1.05</v>
          </cell>
        </row>
        <row r="5511">
          <cell r="B5511" t="str">
            <v>170349</v>
          </cell>
          <cell r="C5511" t="str">
            <v>010128</v>
          </cell>
          <cell r="D5511" t="str">
            <v>Ladrilhista</v>
          </cell>
          <cell r="E5511" t="str">
            <v>h</v>
          </cell>
          <cell r="F5511">
            <v>1.2</v>
          </cell>
        </row>
        <row r="5512">
          <cell r="B5512" t="str">
            <v>170349</v>
          </cell>
          <cell r="C5512" t="str">
            <v>010146</v>
          </cell>
          <cell r="D5512" t="str">
            <v>Servente</v>
          </cell>
          <cell r="E5512" t="str">
            <v>h</v>
          </cell>
          <cell r="F5512">
            <v>0.93</v>
          </cell>
        </row>
        <row r="5513">
          <cell r="B5513" t="str">
            <v>170349</v>
          </cell>
          <cell r="C5513" t="str">
            <v>020508</v>
          </cell>
          <cell r="D5513" t="str">
            <v>Cimento portland</v>
          </cell>
          <cell r="E5513" t="str">
            <v>kg</v>
          </cell>
          <cell r="F5513">
            <v>15.7</v>
          </cell>
        </row>
        <row r="5514">
          <cell r="B5514" t="str">
            <v>170349</v>
          </cell>
          <cell r="C5514" t="str">
            <v>020578</v>
          </cell>
          <cell r="D5514" t="str">
            <v>Areia fina</v>
          </cell>
          <cell r="E5514" t="str">
            <v>m3</v>
          </cell>
          <cell r="F5514">
            <v>2.0999999999999999E-3</v>
          </cell>
        </row>
        <row r="5515">
          <cell r="B5515" t="str">
            <v>170349</v>
          </cell>
          <cell r="C5515" t="str">
            <v>020579</v>
          </cell>
          <cell r="D5515" t="str">
            <v>Areia media</v>
          </cell>
          <cell r="E5515" t="str">
            <v>m3</v>
          </cell>
          <cell r="F5515">
            <v>3.2800000000000003E-2</v>
          </cell>
        </row>
        <row r="5516">
          <cell r="B5516" t="str">
            <v>170349</v>
          </cell>
          <cell r="C5516" t="str">
            <v>032006</v>
          </cell>
          <cell r="D5516" t="str">
            <v>Placa ceramica c/garra fixacao 240x115x13mm</v>
          </cell>
          <cell r="E5516" t="str">
            <v>m2</v>
          </cell>
          <cell r="F5516">
            <v>1</v>
          </cell>
        </row>
        <row r="5517">
          <cell r="B5517" t="str">
            <v>170350</v>
          </cell>
          <cell r="C5517" t="str">
            <v>010101</v>
          </cell>
          <cell r="D5517" t="str">
            <v>Ajudante</v>
          </cell>
          <cell r="E5517" t="str">
            <v>h</v>
          </cell>
          <cell r="F5517">
            <v>0.6</v>
          </cell>
        </row>
        <row r="5518">
          <cell r="B5518" t="str">
            <v>170350</v>
          </cell>
          <cell r="C5518" t="str">
            <v>010128</v>
          </cell>
          <cell r="D5518" t="str">
            <v>Ladrilhista</v>
          </cell>
          <cell r="E5518" t="str">
            <v>h</v>
          </cell>
          <cell r="F5518">
            <v>1.2</v>
          </cell>
        </row>
        <row r="5519">
          <cell r="B5519" t="str">
            <v>170350</v>
          </cell>
          <cell r="C5519" t="str">
            <v>036003</v>
          </cell>
          <cell r="D5519" t="str">
            <v>Argamassa quimico-resistente</v>
          </cell>
          <cell r="E5519" t="str">
            <v>kg</v>
          </cell>
          <cell r="F5519">
            <v>3</v>
          </cell>
        </row>
        <row r="5520">
          <cell r="B5520" t="str">
            <v>170352</v>
          </cell>
          <cell r="C5520" t="str">
            <v>010139</v>
          </cell>
          <cell r="D5520" t="str">
            <v>Pedreiro</v>
          </cell>
          <cell r="E5520" t="str">
            <v>h</v>
          </cell>
          <cell r="F5520">
            <v>0.5</v>
          </cell>
        </row>
        <row r="5521">
          <cell r="B5521" t="str">
            <v>170352</v>
          </cell>
          <cell r="C5521" t="str">
            <v>010146</v>
          </cell>
          <cell r="D5521" t="str">
            <v>Servente</v>
          </cell>
          <cell r="E5521" t="str">
            <v>h</v>
          </cell>
          <cell r="F5521">
            <v>0.5</v>
          </cell>
        </row>
        <row r="5522">
          <cell r="B5522" t="str">
            <v>170352</v>
          </cell>
          <cell r="C5522" t="str">
            <v>020508</v>
          </cell>
          <cell r="D5522" t="str">
            <v>Cimento portland</v>
          </cell>
          <cell r="E5522" t="str">
            <v>kg</v>
          </cell>
          <cell r="F5522">
            <v>7</v>
          </cell>
        </row>
        <row r="5523">
          <cell r="B5523" t="str">
            <v>170352</v>
          </cell>
          <cell r="C5523" t="str">
            <v>035504</v>
          </cell>
          <cell r="D5523" t="str">
            <v>Agregado de alta resistencia para piso</v>
          </cell>
          <cell r="E5523" t="str">
            <v>kg</v>
          </cell>
          <cell r="F5523">
            <v>14</v>
          </cell>
        </row>
        <row r="5524">
          <cell r="B5524" t="str">
            <v>170353</v>
          </cell>
          <cell r="C5524" t="str">
            <v>010139</v>
          </cell>
          <cell r="D5524" t="str">
            <v>Pedreiro</v>
          </cell>
          <cell r="E5524" t="str">
            <v>h</v>
          </cell>
          <cell r="F5524">
            <v>0.6</v>
          </cell>
        </row>
        <row r="5525">
          <cell r="B5525" t="str">
            <v>170353</v>
          </cell>
          <cell r="C5525" t="str">
            <v>010146</v>
          </cell>
          <cell r="D5525" t="str">
            <v>Servente</v>
          </cell>
          <cell r="E5525" t="str">
            <v>h</v>
          </cell>
          <cell r="F5525">
            <v>0.6</v>
          </cell>
        </row>
        <row r="5526">
          <cell r="B5526" t="str">
            <v>170353</v>
          </cell>
          <cell r="C5526" t="str">
            <v>020508</v>
          </cell>
          <cell r="D5526" t="str">
            <v>Cimento portland</v>
          </cell>
          <cell r="E5526" t="str">
            <v>kg</v>
          </cell>
          <cell r="F5526">
            <v>10.5</v>
          </cell>
        </row>
        <row r="5527">
          <cell r="B5527" t="str">
            <v>170353</v>
          </cell>
          <cell r="C5527" t="str">
            <v>035504</v>
          </cell>
          <cell r="D5527" t="str">
            <v>Agregado de alta resistencia para piso</v>
          </cell>
          <cell r="E5527" t="str">
            <v>kg</v>
          </cell>
          <cell r="F5527">
            <v>21</v>
          </cell>
        </row>
        <row r="5528">
          <cell r="B5528" t="str">
            <v>170354</v>
          </cell>
          <cell r="C5528" t="str">
            <v>010139</v>
          </cell>
          <cell r="D5528" t="str">
            <v>Pedreiro</v>
          </cell>
          <cell r="E5528" t="str">
            <v>h</v>
          </cell>
          <cell r="F5528">
            <v>1</v>
          </cell>
        </row>
        <row r="5529">
          <cell r="B5529" t="str">
            <v>170354</v>
          </cell>
          <cell r="C5529" t="str">
            <v>010146</v>
          </cell>
          <cell r="D5529" t="str">
            <v>Servente</v>
          </cell>
          <cell r="E5529" t="str">
            <v>h</v>
          </cell>
          <cell r="F5529">
            <v>1</v>
          </cell>
        </row>
        <row r="5530">
          <cell r="B5530" t="str">
            <v>170354</v>
          </cell>
          <cell r="C5530" t="str">
            <v>020508</v>
          </cell>
          <cell r="D5530" t="str">
            <v>Cimento portland</v>
          </cell>
          <cell r="E5530" t="str">
            <v>kg</v>
          </cell>
          <cell r="F5530">
            <v>2</v>
          </cell>
        </row>
        <row r="5531">
          <cell r="B5531" t="str">
            <v>170354</v>
          </cell>
          <cell r="C5531" t="str">
            <v>035504</v>
          </cell>
          <cell r="D5531" t="str">
            <v>Agregado de alta resistencia para piso</v>
          </cell>
          <cell r="E5531" t="str">
            <v>kg</v>
          </cell>
          <cell r="F5531">
            <v>4</v>
          </cell>
        </row>
        <row r="5532">
          <cell r="B5532" t="str">
            <v>170355</v>
          </cell>
          <cell r="C5532" t="str">
            <v>010139</v>
          </cell>
          <cell r="D5532" t="str">
            <v>Pedreiro</v>
          </cell>
          <cell r="E5532" t="str">
            <v>h</v>
          </cell>
          <cell r="F5532">
            <v>1.3</v>
          </cell>
        </row>
        <row r="5533">
          <cell r="B5533" t="str">
            <v>170355</v>
          </cell>
          <cell r="C5533" t="str">
            <v>010146</v>
          </cell>
          <cell r="D5533" t="str">
            <v>Servente</v>
          </cell>
          <cell r="E5533" t="str">
            <v>h</v>
          </cell>
          <cell r="F5533">
            <v>1.3</v>
          </cell>
        </row>
        <row r="5534">
          <cell r="B5534" t="str">
            <v>170355</v>
          </cell>
          <cell r="C5534" t="str">
            <v>020508</v>
          </cell>
          <cell r="D5534" t="str">
            <v>Cimento portland</v>
          </cell>
          <cell r="E5534" t="str">
            <v>kg</v>
          </cell>
          <cell r="F5534">
            <v>4</v>
          </cell>
        </row>
        <row r="5535">
          <cell r="B5535" t="str">
            <v>170355</v>
          </cell>
          <cell r="C5535" t="str">
            <v>035504</v>
          </cell>
          <cell r="D5535" t="str">
            <v>Agregado de alta resistencia para piso</v>
          </cell>
          <cell r="E5535" t="str">
            <v>kg</v>
          </cell>
          <cell r="F5535">
            <v>8</v>
          </cell>
        </row>
        <row r="5536">
          <cell r="B5536" t="str">
            <v>170356</v>
          </cell>
          <cell r="C5536" t="str">
            <v>010139</v>
          </cell>
          <cell r="D5536" t="str">
            <v>Pedreiro</v>
          </cell>
          <cell r="E5536" t="str">
            <v>h</v>
          </cell>
          <cell r="F5536">
            <v>0.3</v>
          </cell>
        </row>
        <row r="5537">
          <cell r="B5537" t="str">
            <v>170356</v>
          </cell>
          <cell r="C5537" t="str">
            <v>010146</v>
          </cell>
          <cell r="D5537" t="str">
            <v>Servente</v>
          </cell>
          <cell r="E5537" t="str">
            <v>h</v>
          </cell>
          <cell r="F5537">
            <v>0.3</v>
          </cell>
        </row>
        <row r="5538">
          <cell r="B5538" t="str">
            <v>170356</v>
          </cell>
          <cell r="C5538" t="str">
            <v>020508</v>
          </cell>
          <cell r="D5538" t="str">
            <v>Cimento portland</v>
          </cell>
          <cell r="E5538" t="str">
            <v>kg</v>
          </cell>
          <cell r="F5538">
            <v>1.5</v>
          </cell>
        </row>
        <row r="5539">
          <cell r="B5539" t="str">
            <v>170356</v>
          </cell>
          <cell r="C5539" t="str">
            <v>020579</v>
          </cell>
          <cell r="D5539" t="str">
            <v>Areia media</v>
          </cell>
          <cell r="E5539" t="str">
            <v>m3</v>
          </cell>
          <cell r="F5539">
            <v>3.0000000000000001E-3</v>
          </cell>
        </row>
        <row r="5540">
          <cell r="B5540" t="str">
            <v>170356</v>
          </cell>
          <cell r="C5540" t="str">
            <v>036012</v>
          </cell>
          <cell r="D5540" t="str">
            <v>Junta plastica 'i' 27mm para pisos</v>
          </cell>
          <cell r="E5540" t="str">
            <v>m</v>
          </cell>
          <cell r="F5540">
            <v>1</v>
          </cell>
        </row>
        <row r="5541">
          <cell r="B5541" t="str">
            <v>170357</v>
          </cell>
          <cell r="C5541" t="str">
            <v>010139</v>
          </cell>
          <cell r="D5541" t="str">
            <v>Pedreiro</v>
          </cell>
          <cell r="E5541" t="str">
            <v>h</v>
          </cell>
          <cell r="F5541">
            <v>0.25</v>
          </cell>
        </row>
        <row r="5542">
          <cell r="B5542" t="str">
            <v>170357</v>
          </cell>
          <cell r="C5542" t="str">
            <v>010146</v>
          </cell>
          <cell r="D5542" t="str">
            <v>Servente</v>
          </cell>
          <cell r="E5542" t="str">
            <v>h</v>
          </cell>
          <cell r="F5542">
            <v>0.55000000000000004</v>
          </cell>
        </row>
        <row r="5543">
          <cell r="B5543" t="str">
            <v>170357</v>
          </cell>
          <cell r="C5543" t="str">
            <v>020508</v>
          </cell>
          <cell r="D5543" t="str">
            <v>Cimento portland</v>
          </cell>
          <cell r="E5543" t="str">
            <v>kg</v>
          </cell>
          <cell r="F5543">
            <v>14.58</v>
          </cell>
        </row>
        <row r="5544">
          <cell r="B5544" t="str">
            <v>170357</v>
          </cell>
          <cell r="C5544" t="str">
            <v>020579</v>
          </cell>
          <cell r="D5544" t="str">
            <v>Areia media</v>
          </cell>
          <cell r="E5544" t="str">
            <v>m3</v>
          </cell>
          <cell r="F5544">
            <v>3.6499999999999998E-2</v>
          </cell>
        </row>
        <row r="5545">
          <cell r="B5545" t="str">
            <v>170358</v>
          </cell>
          <cell r="C5545" t="str">
            <v>010101</v>
          </cell>
          <cell r="D5545" t="str">
            <v>Ajudante</v>
          </cell>
          <cell r="E5545" t="str">
            <v>h</v>
          </cell>
          <cell r="F5545">
            <v>0.5</v>
          </cell>
        </row>
        <row r="5546">
          <cell r="B5546" t="str">
            <v>170358</v>
          </cell>
          <cell r="C5546" t="str">
            <v>010105</v>
          </cell>
          <cell r="D5546" t="str">
            <v>Aplicador revestimento</v>
          </cell>
          <cell r="E5546" t="str">
            <v>h</v>
          </cell>
          <cell r="F5546">
            <v>0.9</v>
          </cell>
        </row>
        <row r="5547">
          <cell r="B5547" t="str">
            <v>170358</v>
          </cell>
          <cell r="C5547" t="str">
            <v>035504</v>
          </cell>
          <cell r="D5547" t="str">
            <v>Agregado de alta resistencia para piso</v>
          </cell>
          <cell r="E5547" t="str">
            <v>kg</v>
          </cell>
          <cell r="F5547">
            <v>10</v>
          </cell>
        </row>
        <row r="5548">
          <cell r="B5548" t="str">
            <v>170358</v>
          </cell>
          <cell r="C5548" t="str">
            <v>035514</v>
          </cell>
          <cell r="D5548" t="str">
            <v>Resina de epoxi</v>
          </cell>
          <cell r="E5548" t="str">
            <v>kg</v>
          </cell>
          <cell r="F5548">
            <v>2</v>
          </cell>
        </row>
        <row r="5549">
          <cell r="B5549" t="str">
            <v>170359</v>
          </cell>
          <cell r="C5549" t="str">
            <v>010101</v>
          </cell>
          <cell r="D5549" t="str">
            <v>Ajudante</v>
          </cell>
          <cell r="E5549" t="str">
            <v>h</v>
          </cell>
          <cell r="F5549">
            <v>0.4</v>
          </cell>
        </row>
        <row r="5550">
          <cell r="B5550" t="str">
            <v>170359</v>
          </cell>
          <cell r="C5550" t="str">
            <v>010105</v>
          </cell>
          <cell r="D5550" t="str">
            <v>Aplicador revestimento</v>
          </cell>
          <cell r="E5550" t="str">
            <v>h</v>
          </cell>
          <cell r="F5550">
            <v>1.2</v>
          </cell>
        </row>
        <row r="5551">
          <cell r="B5551" t="str">
            <v>170359</v>
          </cell>
          <cell r="C5551" t="str">
            <v>035515</v>
          </cell>
          <cell r="D5551" t="str">
            <v>Revestimento epoxico para pisos</v>
          </cell>
          <cell r="E5551" t="str">
            <v>kg</v>
          </cell>
          <cell r="F5551">
            <v>2.2000000000000002</v>
          </cell>
        </row>
        <row r="5552">
          <cell r="B5552" t="str">
            <v>170360</v>
          </cell>
          <cell r="C5552" t="str">
            <v>010146</v>
          </cell>
          <cell r="D5552" t="str">
            <v>Servente</v>
          </cell>
          <cell r="E5552" t="str">
            <v>h</v>
          </cell>
          <cell r="F5552">
            <v>6</v>
          </cell>
        </row>
        <row r="5553">
          <cell r="B5553" t="str">
            <v>170360</v>
          </cell>
          <cell r="C5553" t="str">
            <v>020508</v>
          </cell>
          <cell r="D5553" t="str">
            <v>Cimento portland</v>
          </cell>
          <cell r="E5553" t="str">
            <v>kg</v>
          </cell>
          <cell r="F5553">
            <v>220</v>
          </cell>
        </row>
        <row r="5554">
          <cell r="B5554" t="str">
            <v>170360</v>
          </cell>
          <cell r="C5554" t="str">
            <v>020517</v>
          </cell>
          <cell r="D5554" t="str">
            <v>Brita 1</v>
          </cell>
          <cell r="E5554" t="str">
            <v>m3</v>
          </cell>
          <cell r="F5554">
            <v>0.26300000000000001</v>
          </cell>
        </row>
        <row r="5555">
          <cell r="B5555" t="str">
            <v>170360</v>
          </cell>
          <cell r="C5555" t="str">
            <v>020518</v>
          </cell>
          <cell r="D5555" t="str">
            <v>Brita 2</v>
          </cell>
          <cell r="E5555" t="str">
            <v>m3</v>
          </cell>
          <cell r="F5555">
            <v>0.61499999999999999</v>
          </cell>
        </row>
        <row r="5556">
          <cell r="B5556" t="str">
            <v>170360</v>
          </cell>
          <cell r="C5556" t="str">
            <v>020579</v>
          </cell>
          <cell r="D5556" t="str">
            <v>Areia media</v>
          </cell>
          <cell r="E5556" t="str">
            <v>m3</v>
          </cell>
          <cell r="F5556">
            <v>0.67649999999999999</v>
          </cell>
        </row>
        <row r="5557">
          <cell r="B5557" t="str">
            <v>170361</v>
          </cell>
          <cell r="C5557" t="str">
            <v>010139</v>
          </cell>
          <cell r="D5557" t="str">
            <v>Pedreiro</v>
          </cell>
          <cell r="E5557" t="str">
            <v>h</v>
          </cell>
          <cell r="F5557">
            <v>0.4</v>
          </cell>
        </row>
        <row r="5558">
          <cell r="B5558" t="str">
            <v>170361</v>
          </cell>
          <cell r="C5558" t="str">
            <v>080125</v>
          </cell>
          <cell r="D5558" t="str">
            <v>Betoneira 5hp</v>
          </cell>
          <cell r="E5558" t="str">
            <v>h</v>
          </cell>
          <cell r="F5558">
            <v>3.5999999999999997E-2</v>
          </cell>
        </row>
        <row r="5559">
          <cell r="B5559" t="str">
            <v>170361</v>
          </cell>
          <cell r="C5559" t="str">
            <v>020508</v>
          </cell>
          <cell r="D5559" t="str">
            <v>Cimento portland</v>
          </cell>
          <cell r="E5559" t="str">
            <v>kg</v>
          </cell>
          <cell r="F5559">
            <v>11</v>
          </cell>
        </row>
        <row r="5560">
          <cell r="B5560" t="str">
            <v>170361</v>
          </cell>
          <cell r="C5560" t="str">
            <v>020517</v>
          </cell>
          <cell r="D5560" t="str">
            <v>Brita 1</v>
          </cell>
          <cell r="E5560" t="str">
            <v>m3</v>
          </cell>
          <cell r="F5560">
            <v>1.32E-2</v>
          </cell>
        </row>
        <row r="5561">
          <cell r="B5561" t="str">
            <v>170361</v>
          </cell>
          <cell r="C5561" t="str">
            <v>020518</v>
          </cell>
          <cell r="D5561" t="str">
            <v>Brita 2</v>
          </cell>
          <cell r="E5561" t="str">
            <v>m3</v>
          </cell>
          <cell r="F5561">
            <v>3.0800000000000001E-2</v>
          </cell>
        </row>
        <row r="5562">
          <cell r="B5562" t="str">
            <v>170361</v>
          </cell>
          <cell r="C5562" t="str">
            <v>020579</v>
          </cell>
          <cell r="D5562" t="str">
            <v>Areia media</v>
          </cell>
          <cell r="E5562" t="str">
            <v>m3</v>
          </cell>
          <cell r="F5562">
            <v>3.3799999999999997E-2</v>
          </cell>
        </row>
        <row r="5563">
          <cell r="B5563" t="str">
            <v>170361</v>
          </cell>
          <cell r="C5563" t="str">
            <v>010146</v>
          </cell>
          <cell r="D5563" t="str">
            <v>Servente</v>
          </cell>
          <cell r="E5563" t="str">
            <v>h</v>
          </cell>
          <cell r="F5563">
            <v>1.3</v>
          </cell>
        </row>
        <row r="5564">
          <cell r="B5564" t="str">
            <v>170362</v>
          </cell>
          <cell r="C5564" t="str">
            <v>010139</v>
          </cell>
          <cell r="D5564" t="str">
            <v>Pedreiro</v>
          </cell>
          <cell r="E5564" t="str">
            <v>h</v>
          </cell>
          <cell r="F5564">
            <v>1</v>
          </cell>
        </row>
        <row r="5565">
          <cell r="B5565" t="str">
            <v>170362</v>
          </cell>
          <cell r="C5565" t="str">
            <v>010146</v>
          </cell>
          <cell r="D5565" t="str">
            <v>Servente</v>
          </cell>
          <cell r="E5565" t="str">
            <v>h</v>
          </cell>
          <cell r="F5565">
            <v>1.1499999999999999</v>
          </cell>
        </row>
        <row r="5566">
          <cell r="B5566" t="str">
            <v>170362</v>
          </cell>
          <cell r="C5566" t="str">
            <v>020508</v>
          </cell>
          <cell r="D5566" t="str">
            <v>Cimento portland</v>
          </cell>
          <cell r="E5566" t="str">
            <v>kg</v>
          </cell>
          <cell r="F5566">
            <v>5.48</v>
          </cell>
        </row>
        <row r="5567">
          <cell r="B5567" t="str">
            <v>170362</v>
          </cell>
          <cell r="C5567" t="str">
            <v>020579</v>
          </cell>
          <cell r="D5567" t="str">
            <v>Areia media</v>
          </cell>
          <cell r="E5567" t="str">
            <v>m3</v>
          </cell>
          <cell r="F5567">
            <v>1.8200000000000001E-2</v>
          </cell>
        </row>
        <row r="5568">
          <cell r="B5568" t="str">
            <v>170363</v>
          </cell>
          <cell r="C5568" t="str">
            <v>010139</v>
          </cell>
          <cell r="D5568" t="str">
            <v>Pedreiro</v>
          </cell>
          <cell r="E5568" t="str">
            <v>h</v>
          </cell>
          <cell r="F5568">
            <v>1</v>
          </cell>
        </row>
        <row r="5569">
          <cell r="B5569" t="str">
            <v>170363</v>
          </cell>
          <cell r="C5569" t="str">
            <v>010146</v>
          </cell>
          <cell r="D5569" t="str">
            <v>Servente</v>
          </cell>
          <cell r="E5569" t="str">
            <v>h</v>
          </cell>
          <cell r="F5569">
            <v>1.1499999999999999</v>
          </cell>
        </row>
        <row r="5570">
          <cell r="B5570" t="str">
            <v>170363</v>
          </cell>
          <cell r="C5570" t="str">
            <v>020508</v>
          </cell>
          <cell r="D5570" t="str">
            <v>Cimento portland</v>
          </cell>
          <cell r="E5570" t="str">
            <v>kg</v>
          </cell>
          <cell r="F5570">
            <v>5.42</v>
          </cell>
        </row>
        <row r="5571">
          <cell r="B5571" t="str">
            <v>170363</v>
          </cell>
          <cell r="C5571" t="str">
            <v>020579</v>
          </cell>
          <cell r="D5571" t="str">
            <v>Areia media</v>
          </cell>
          <cell r="E5571" t="str">
            <v>m3</v>
          </cell>
          <cell r="F5571">
            <v>1.8200000000000001E-2</v>
          </cell>
        </row>
        <row r="5572">
          <cell r="B5572" t="str">
            <v>170363</v>
          </cell>
          <cell r="C5572" t="str">
            <v>024015</v>
          </cell>
          <cell r="D5572" t="str">
            <v>Impermeabilizante</v>
          </cell>
          <cell r="E5572" t="str">
            <v>kg</v>
          </cell>
          <cell r="F5572">
            <v>0.3</v>
          </cell>
        </row>
        <row r="5573">
          <cell r="B5573" t="str">
            <v>170364</v>
          </cell>
          <cell r="C5573" t="str">
            <v>035570</v>
          </cell>
          <cell r="D5573" t="str">
            <v>Piso elev. h=15cm revestido c/paviflex colocado</v>
          </cell>
          <cell r="E5573" t="str">
            <v>m2</v>
          </cell>
          <cell r="F5573">
            <v>1</v>
          </cell>
        </row>
        <row r="5574">
          <cell r="B5574" t="str">
            <v>170365</v>
          </cell>
          <cell r="C5574" t="str">
            <v>090777</v>
          </cell>
          <cell r="D5574" t="str">
            <v>Fechamento lateral para piso elevado</v>
          </cell>
          <cell r="E5574" t="str">
            <v>m</v>
          </cell>
          <cell r="F5574">
            <v>1</v>
          </cell>
        </row>
        <row r="5575">
          <cell r="B5575" t="str">
            <v>170405</v>
          </cell>
          <cell r="C5575" t="str">
            <v>010111</v>
          </cell>
          <cell r="D5575" t="str">
            <v>Carpinteiro</v>
          </cell>
          <cell r="E5575" t="str">
            <v>h</v>
          </cell>
          <cell r="F5575">
            <v>0.4</v>
          </cell>
        </row>
        <row r="5576">
          <cell r="B5576" t="str">
            <v>170405</v>
          </cell>
          <cell r="C5576" t="str">
            <v>010112</v>
          </cell>
          <cell r="D5576" t="str">
            <v>Ajudante de carpinteiro</v>
          </cell>
          <cell r="E5576" t="str">
            <v>h</v>
          </cell>
          <cell r="F5576">
            <v>0.3</v>
          </cell>
        </row>
        <row r="5577">
          <cell r="B5577" t="str">
            <v>170405</v>
          </cell>
          <cell r="C5577" t="str">
            <v>021023</v>
          </cell>
          <cell r="D5577" t="str">
            <v>Taco para fixacao de batente/rodape</v>
          </cell>
          <cell r="E5577" t="str">
            <v>un</v>
          </cell>
          <cell r="F5577">
            <v>2</v>
          </cell>
        </row>
        <row r="5578">
          <cell r="B5578" t="str">
            <v>170405</v>
          </cell>
          <cell r="C5578" t="str">
            <v>026560</v>
          </cell>
          <cell r="D5578" t="str">
            <v>Prego - preco medio das bitolas</v>
          </cell>
          <cell r="E5578" t="str">
            <v>kg</v>
          </cell>
          <cell r="F5578">
            <v>6.0000000000000001E-3</v>
          </cell>
        </row>
        <row r="5579">
          <cell r="B5579" t="str">
            <v>170405</v>
          </cell>
          <cell r="C5579" t="str">
            <v>036002</v>
          </cell>
          <cell r="D5579" t="str">
            <v>Rodape de peroba de 1.5x7cm</v>
          </cell>
          <cell r="E5579" t="str">
            <v>m</v>
          </cell>
          <cell r="F5579">
            <v>1.03</v>
          </cell>
        </row>
        <row r="5580">
          <cell r="B5580" t="str">
            <v>170406</v>
          </cell>
          <cell r="C5580" t="str">
            <v>010111</v>
          </cell>
          <cell r="D5580" t="str">
            <v>Carpinteiro</v>
          </cell>
          <cell r="E5580" t="str">
            <v>h</v>
          </cell>
          <cell r="F5580">
            <v>0.1</v>
          </cell>
        </row>
        <row r="5581">
          <cell r="B5581" t="str">
            <v>170406</v>
          </cell>
          <cell r="C5581" t="str">
            <v>010112</v>
          </cell>
          <cell r="D5581" t="str">
            <v>Ajudante de carpinteiro</v>
          </cell>
          <cell r="E5581" t="str">
            <v>h</v>
          </cell>
          <cell r="F5581">
            <v>0.1</v>
          </cell>
        </row>
        <row r="5582">
          <cell r="B5582" t="str">
            <v>170406</v>
          </cell>
          <cell r="C5582" t="str">
            <v>026560</v>
          </cell>
          <cell r="D5582" t="str">
            <v>Prego - preco medio das bitolas</v>
          </cell>
          <cell r="E5582" t="str">
            <v>kg</v>
          </cell>
          <cell r="F5582">
            <v>5.0000000000000001E-3</v>
          </cell>
        </row>
        <row r="5583">
          <cell r="B5583" t="str">
            <v>170406</v>
          </cell>
          <cell r="C5583" t="str">
            <v>036001</v>
          </cell>
          <cell r="D5583" t="str">
            <v>Cordao de peroba p/ rodape</v>
          </cell>
          <cell r="E5583" t="str">
            <v>m</v>
          </cell>
          <cell r="F5583">
            <v>1.03</v>
          </cell>
        </row>
        <row r="5584">
          <cell r="B5584" t="str">
            <v>170407</v>
          </cell>
          <cell r="C5584" t="str">
            <v>010124</v>
          </cell>
          <cell r="D5584" t="str">
            <v>Graniteiro/mamorista</v>
          </cell>
          <cell r="E5584" t="str">
            <v>h</v>
          </cell>
          <cell r="F5584">
            <v>1.2</v>
          </cell>
        </row>
        <row r="5585">
          <cell r="B5585" t="str">
            <v>170407</v>
          </cell>
          <cell r="C5585" t="str">
            <v>010125</v>
          </cell>
          <cell r="D5585" t="str">
            <v>Ajudante de graniteiro/marmorista</v>
          </cell>
          <cell r="E5585" t="str">
            <v>h</v>
          </cell>
          <cell r="F5585">
            <v>1</v>
          </cell>
        </row>
        <row r="5586">
          <cell r="B5586" t="str">
            <v>170407</v>
          </cell>
          <cell r="C5586" t="str">
            <v>020505</v>
          </cell>
          <cell r="D5586" t="str">
            <v>Cal hidratada</v>
          </cell>
          <cell r="E5586" t="str">
            <v>kg</v>
          </cell>
          <cell r="F5586">
            <v>1.45</v>
          </cell>
        </row>
        <row r="5587">
          <cell r="B5587" t="str">
            <v>170407</v>
          </cell>
          <cell r="C5587" t="str">
            <v>020508</v>
          </cell>
          <cell r="D5587" t="str">
            <v>Cimento portland</v>
          </cell>
          <cell r="E5587" t="str">
            <v>kg</v>
          </cell>
          <cell r="F5587">
            <v>2.39</v>
          </cell>
        </row>
        <row r="5588">
          <cell r="B5588" t="str">
            <v>170407</v>
          </cell>
          <cell r="C5588" t="str">
            <v>020509</v>
          </cell>
          <cell r="D5588" t="str">
            <v>Cimento branco</v>
          </cell>
          <cell r="E5588" t="str">
            <v>kg</v>
          </cell>
          <cell r="F5588">
            <v>1.6</v>
          </cell>
        </row>
        <row r="5589">
          <cell r="B5589" t="str">
            <v>170407</v>
          </cell>
          <cell r="C5589" t="str">
            <v>020523</v>
          </cell>
          <cell r="D5589" t="str">
            <v>Po de marmore</v>
          </cell>
          <cell r="E5589" t="str">
            <v>kg</v>
          </cell>
          <cell r="F5589">
            <v>3.2</v>
          </cell>
        </row>
        <row r="5590">
          <cell r="B5590" t="str">
            <v>170407</v>
          </cell>
          <cell r="C5590" t="str">
            <v>020579</v>
          </cell>
          <cell r="D5590" t="str">
            <v>Areia media</v>
          </cell>
          <cell r="E5590" t="str">
            <v>m3</v>
          </cell>
          <cell r="F5590">
            <v>7.0000000000000001E-3</v>
          </cell>
        </row>
        <row r="5591">
          <cell r="B5591" t="str">
            <v>170407</v>
          </cell>
          <cell r="C5591" t="str">
            <v>035505</v>
          </cell>
          <cell r="D5591" t="str">
            <v>Degrau de granilite pre-moldado de 30x100cm</v>
          </cell>
          <cell r="E5591" t="str">
            <v>un</v>
          </cell>
          <cell r="F5591">
            <v>1</v>
          </cell>
        </row>
        <row r="5592">
          <cell r="B5592" t="str">
            <v>170408</v>
          </cell>
          <cell r="C5592" t="str">
            <v>010124</v>
          </cell>
          <cell r="D5592" t="str">
            <v>Graniteiro/mamorista</v>
          </cell>
          <cell r="E5592" t="str">
            <v>h</v>
          </cell>
          <cell r="F5592">
            <v>0.8</v>
          </cell>
        </row>
        <row r="5593">
          <cell r="B5593" t="str">
            <v>170408</v>
          </cell>
          <cell r="C5593" t="str">
            <v>010125</v>
          </cell>
          <cell r="D5593" t="str">
            <v>Ajudante de graniteiro/marmorista</v>
          </cell>
          <cell r="E5593" t="str">
            <v>h</v>
          </cell>
          <cell r="F5593">
            <v>0.53</v>
          </cell>
        </row>
        <row r="5594">
          <cell r="B5594" t="str">
            <v>170408</v>
          </cell>
          <cell r="C5594" t="str">
            <v>020505</v>
          </cell>
          <cell r="D5594" t="str">
            <v>Cal hidratada</v>
          </cell>
          <cell r="E5594" t="str">
            <v>kg</v>
          </cell>
          <cell r="F5594">
            <v>0.38</v>
          </cell>
        </row>
        <row r="5595">
          <cell r="B5595" t="str">
            <v>170408</v>
          </cell>
          <cell r="C5595" t="str">
            <v>020508</v>
          </cell>
          <cell r="D5595" t="str">
            <v>Cimento portland</v>
          </cell>
          <cell r="E5595" t="str">
            <v>kg</v>
          </cell>
          <cell r="F5595">
            <v>0.76</v>
          </cell>
        </row>
        <row r="5596">
          <cell r="B5596" t="str">
            <v>170408</v>
          </cell>
          <cell r="C5596" t="str">
            <v>020509</v>
          </cell>
          <cell r="D5596" t="str">
            <v>Cimento branco</v>
          </cell>
          <cell r="E5596" t="str">
            <v>kg</v>
          </cell>
          <cell r="F5596">
            <v>0.33</v>
          </cell>
        </row>
        <row r="5597">
          <cell r="B5597" t="str">
            <v>170408</v>
          </cell>
          <cell r="C5597" t="str">
            <v>020579</v>
          </cell>
          <cell r="D5597" t="str">
            <v>Areia media</v>
          </cell>
          <cell r="E5597" t="str">
            <v>m3</v>
          </cell>
          <cell r="F5597">
            <v>2.3E-3</v>
          </cell>
        </row>
        <row r="5598">
          <cell r="B5598" t="str">
            <v>170408</v>
          </cell>
          <cell r="C5598" t="str">
            <v>036006</v>
          </cell>
          <cell r="D5598" t="str">
            <v>Rodape pre-moldado de granilite de 10cm</v>
          </cell>
          <cell r="E5598" t="str">
            <v>m</v>
          </cell>
          <cell r="F5598">
            <v>1</v>
          </cell>
        </row>
        <row r="5599">
          <cell r="B5599" t="str">
            <v>170409</v>
          </cell>
          <cell r="C5599" t="str">
            <v>010139</v>
          </cell>
          <cell r="D5599" t="str">
            <v>Pedreiro</v>
          </cell>
          <cell r="E5599" t="str">
            <v>h</v>
          </cell>
          <cell r="F5599">
            <v>0.4</v>
          </cell>
        </row>
        <row r="5600">
          <cell r="B5600" t="str">
            <v>170409</v>
          </cell>
          <cell r="C5600" t="str">
            <v>010146</v>
          </cell>
          <cell r="D5600" t="str">
            <v>Servente</v>
          </cell>
          <cell r="E5600" t="str">
            <v>h</v>
          </cell>
          <cell r="F5600">
            <v>0.44</v>
          </cell>
        </row>
        <row r="5601">
          <cell r="B5601" t="str">
            <v>170409</v>
          </cell>
          <cell r="C5601" t="str">
            <v>020505</v>
          </cell>
          <cell r="D5601" t="str">
            <v>Cal hidratada</v>
          </cell>
          <cell r="E5601" t="str">
            <v>kg</v>
          </cell>
          <cell r="F5601">
            <v>0.56999999999999995</v>
          </cell>
        </row>
        <row r="5602">
          <cell r="B5602" t="str">
            <v>170409</v>
          </cell>
          <cell r="C5602" t="str">
            <v>020508</v>
          </cell>
          <cell r="D5602" t="str">
            <v>Cimento portland</v>
          </cell>
          <cell r="E5602" t="str">
            <v>kg</v>
          </cell>
          <cell r="F5602">
            <v>1.1399999999999999</v>
          </cell>
        </row>
        <row r="5603">
          <cell r="B5603" t="str">
            <v>170409</v>
          </cell>
          <cell r="C5603" t="str">
            <v>020579</v>
          </cell>
          <cell r="D5603" t="str">
            <v>Areia media</v>
          </cell>
          <cell r="E5603" t="str">
            <v>m3</v>
          </cell>
          <cell r="F5603">
            <v>3.5000000000000001E-3</v>
          </cell>
        </row>
        <row r="5604">
          <cell r="B5604" t="str">
            <v>170409</v>
          </cell>
          <cell r="C5604" t="str">
            <v>024015</v>
          </cell>
          <cell r="D5604" t="str">
            <v>Impermeabilizante</v>
          </cell>
          <cell r="E5604" t="str">
            <v>kg</v>
          </cell>
          <cell r="F5604">
            <v>0.06</v>
          </cell>
        </row>
        <row r="5605">
          <cell r="B5605" t="str">
            <v>170409</v>
          </cell>
          <cell r="C5605" t="str">
            <v>036004</v>
          </cell>
          <cell r="D5605" t="str">
            <v>Soleira 15 cm granilite pre-moldada</v>
          </cell>
          <cell r="E5605" t="str">
            <v>m</v>
          </cell>
          <cell r="F5605">
            <v>1</v>
          </cell>
        </row>
        <row r="5606">
          <cell r="B5606" t="str">
            <v>170410</v>
          </cell>
          <cell r="C5606" t="str">
            <v>010139</v>
          </cell>
          <cell r="D5606" t="str">
            <v>Pedreiro</v>
          </cell>
          <cell r="E5606" t="str">
            <v>h</v>
          </cell>
          <cell r="F5606">
            <v>0.6</v>
          </cell>
        </row>
        <row r="5607">
          <cell r="B5607" t="str">
            <v>170410</v>
          </cell>
          <cell r="C5607" t="str">
            <v>010146</v>
          </cell>
          <cell r="D5607" t="str">
            <v>Servente</v>
          </cell>
          <cell r="E5607" t="str">
            <v>h</v>
          </cell>
          <cell r="F5607">
            <v>0.66</v>
          </cell>
        </row>
        <row r="5608">
          <cell r="B5608" t="str">
            <v>170410</v>
          </cell>
          <cell r="C5608" t="str">
            <v>020505</v>
          </cell>
          <cell r="D5608" t="str">
            <v>Cal hidratada</v>
          </cell>
          <cell r="E5608" t="str">
            <v>kg</v>
          </cell>
          <cell r="F5608">
            <v>0.95</v>
          </cell>
        </row>
        <row r="5609">
          <cell r="B5609" t="str">
            <v>170410</v>
          </cell>
          <cell r="C5609" t="str">
            <v>020508</v>
          </cell>
          <cell r="D5609" t="str">
            <v>Cimento portland</v>
          </cell>
          <cell r="E5609" t="str">
            <v>kg</v>
          </cell>
          <cell r="F5609">
            <v>1.91</v>
          </cell>
        </row>
        <row r="5610">
          <cell r="B5610" t="str">
            <v>170410</v>
          </cell>
          <cell r="C5610" t="str">
            <v>020579</v>
          </cell>
          <cell r="D5610" t="str">
            <v>Areia media</v>
          </cell>
          <cell r="E5610" t="str">
            <v>m3</v>
          </cell>
          <cell r="F5610">
            <v>5.8999999999999999E-3</v>
          </cell>
        </row>
        <row r="5611">
          <cell r="B5611" t="str">
            <v>170410</v>
          </cell>
          <cell r="C5611" t="str">
            <v>024015</v>
          </cell>
          <cell r="D5611" t="str">
            <v>Impermeabilizante</v>
          </cell>
          <cell r="E5611" t="str">
            <v>kg</v>
          </cell>
          <cell r="F5611">
            <v>0.1</v>
          </cell>
        </row>
        <row r="5612">
          <cell r="B5612" t="str">
            <v>170410</v>
          </cell>
          <cell r="C5612" t="str">
            <v>036005</v>
          </cell>
          <cell r="D5612" t="str">
            <v>Soleira 25 cm granilite pre-moldada</v>
          </cell>
          <cell r="E5612" t="str">
            <v>m</v>
          </cell>
          <cell r="F5612">
            <v>1</v>
          </cell>
        </row>
        <row r="5613">
          <cell r="B5613" t="str">
            <v>170412</v>
          </cell>
          <cell r="C5613" t="str">
            <v>010124</v>
          </cell>
          <cell r="D5613" t="str">
            <v>Graniteiro/mamorista</v>
          </cell>
          <cell r="E5613" t="str">
            <v>h</v>
          </cell>
          <cell r="F5613">
            <v>2</v>
          </cell>
        </row>
        <row r="5614">
          <cell r="B5614" t="str">
            <v>170412</v>
          </cell>
          <cell r="C5614" t="str">
            <v>010125</v>
          </cell>
          <cell r="D5614" t="str">
            <v>Ajudante de graniteiro/marmorista</v>
          </cell>
          <cell r="E5614" t="str">
            <v>h</v>
          </cell>
          <cell r="F5614">
            <v>2</v>
          </cell>
        </row>
        <row r="5615">
          <cell r="B5615" t="str">
            <v>170412</v>
          </cell>
          <cell r="C5615" t="str">
            <v>020509</v>
          </cell>
          <cell r="D5615" t="str">
            <v>Cimento branco</v>
          </cell>
          <cell r="E5615" t="str">
            <v>kg</v>
          </cell>
          <cell r="F5615">
            <v>4.5</v>
          </cell>
        </row>
        <row r="5616">
          <cell r="B5616" t="str">
            <v>170412</v>
          </cell>
          <cell r="C5616" t="str">
            <v>020523</v>
          </cell>
          <cell r="D5616" t="str">
            <v>Po de marmore</v>
          </cell>
          <cell r="E5616" t="str">
            <v>kg</v>
          </cell>
          <cell r="F5616">
            <v>8</v>
          </cell>
        </row>
        <row r="5617">
          <cell r="B5617" t="str">
            <v>170412</v>
          </cell>
          <cell r="C5617" t="str">
            <v>099998</v>
          </cell>
          <cell r="D5617" t="str">
            <v>Diversos sobre material</v>
          </cell>
          <cell r="E5617" t="str">
            <v>%</v>
          </cell>
          <cell r="F5617">
            <v>20</v>
          </cell>
        </row>
        <row r="5618">
          <cell r="B5618" t="str">
            <v>170413</v>
          </cell>
          <cell r="C5618" t="str">
            <v>010146</v>
          </cell>
          <cell r="D5618" t="str">
            <v>Servente</v>
          </cell>
          <cell r="E5618" t="str">
            <v>h</v>
          </cell>
          <cell r="F5618">
            <v>0.03</v>
          </cell>
        </row>
        <row r="5619">
          <cell r="B5619" t="str">
            <v>170413</v>
          </cell>
          <cell r="C5619" t="str">
            <v>020505</v>
          </cell>
          <cell r="D5619" t="str">
            <v>Cal hidratada</v>
          </cell>
          <cell r="E5619" t="str">
            <v>kg</v>
          </cell>
          <cell r="F5619">
            <v>0.45</v>
          </cell>
        </row>
        <row r="5620">
          <cell r="B5620" t="str">
            <v>170413</v>
          </cell>
          <cell r="C5620" t="str">
            <v>020508</v>
          </cell>
          <cell r="D5620" t="str">
            <v>Cimento portland</v>
          </cell>
          <cell r="E5620" t="str">
            <v>kg</v>
          </cell>
          <cell r="F5620">
            <v>0.91</v>
          </cell>
        </row>
        <row r="5621">
          <cell r="B5621" t="str">
            <v>170413</v>
          </cell>
          <cell r="C5621" t="str">
            <v>020579</v>
          </cell>
          <cell r="D5621" t="str">
            <v>Areia media</v>
          </cell>
          <cell r="E5621" t="str">
            <v>m3</v>
          </cell>
          <cell r="F5621">
            <v>3.0000000000000001E-3</v>
          </cell>
        </row>
        <row r="5622">
          <cell r="B5622" t="str">
            <v>170413</v>
          </cell>
          <cell r="C5622" t="str">
            <v>036014</v>
          </cell>
          <cell r="D5622" t="str">
            <v>Rodape de arenito colocado - 10cm</v>
          </cell>
          <cell r="E5622" t="str">
            <v>m</v>
          </cell>
          <cell r="F5622">
            <v>1</v>
          </cell>
        </row>
        <row r="5623">
          <cell r="B5623" t="str">
            <v>170414</v>
          </cell>
          <cell r="C5623" t="str">
            <v>010146</v>
          </cell>
          <cell r="D5623" t="str">
            <v>Servente</v>
          </cell>
          <cell r="E5623" t="str">
            <v>h</v>
          </cell>
          <cell r="F5623">
            <v>0.13</v>
          </cell>
        </row>
        <row r="5624">
          <cell r="B5624" t="str">
            <v>170414</v>
          </cell>
          <cell r="C5624" t="str">
            <v>020505</v>
          </cell>
          <cell r="D5624" t="str">
            <v>Cal hidratada</v>
          </cell>
          <cell r="E5624" t="str">
            <v>kg</v>
          </cell>
          <cell r="F5624">
            <v>2.27</v>
          </cell>
        </row>
        <row r="5625">
          <cell r="B5625" t="str">
            <v>170414</v>
          </cell>
          <cell r="C5625" t="str">
            <v>020508</v>
          </cell>
          <cell r="D5625" t="str">
            <v>Cimento portland</v>
          </cell>
          <cell r="E5625" t="str">
            <v>kg</v>
          </cell>
          <cell r="F5625">
            <v>4.5599999999999996</v>
          </cell>
        </row>
        <row r="5626">
          <cell r="B5626" t="str">
            <v>170414</v>
          </cell>
          <cell r="C5626" t="str">
            <v>020579</v>
          </cell>
          <cell r="D5626" t="str">
            <v>Areia media</v>
          </cell>
          <cell r="E5626" t="str">
            <v>m3</v>
          </cell>
          <cell r="F5626">
            <v>1.52E-2</v>
          </cell>
        </row>
        <row r="5627">
          <cell r="B5627" t="str">
            <v>170414</v>
          </cell>
          <cell r="C5627" t="str">
            <v>035007</v>
          </cell>
          <cell r="D5627" t="str">
            <v>Degrau de arenito colocado</v>
          </cell>
          <cell r="E5627" t="str">
            <v>m</v>
          </cell>
          <cell r="F5627">
            <v>1</v>
          </cell>
        </row>
        <row r="5628">
          <cell r="B5628" t="str">
            <v>170415</v>
          </cell>
          <cell r="C5628" t="str">
            <v>010146</v>
          </cell>
          <cell r="D5628" t="str">
            <v>Servente</v>
          </cell>
          <cell r="E5628" t="str">
            <v>h</v>
          </cell>
          <cell r="F5628">
            <v>0.03</v>
          </cell>
        </row>
        <row r="5629">
          <cell r="B5629" t="str">
            <v>170415</v>
          </cell>
          <cell r="C5629" t="str">
            <v>020505</v>
          </cell>
          <cell r="D5629" t="str">
            <v>Cal hidratada</v>
          </cell>
          <cell r="E5629" t="str">
            <v>kg</v>
          </cell>
          <cell r="F5629">
            <v>0.46</v>
          </cell>
        </row>
        <row r="5630">
          <cell r="B5630" t="str">
            <v>170415</v>
          </cell>
          <cell r="C5630" t="str">
            <v>020508</v>
          </cell>
          <cell r="D5630" t="str">
            <v>Cimento portland</v>
          </cell>
          <cell r="E5630" t="str">
            <v>kg</v>
          </cell>
          <cell r="F5630">
            <v>0.91</v>
          </cell>
        </row>
        <row r="5631">
          <cell r="B5631" t="str">
            <v>170415</v>
          </cell>
          <cell r="C5631" t="str">
            <v>020579</v>
          </cell>
          <cell r="D5631" t="str">
            <v>Areia media</v>
          </cell>
          <cell r="E5631" t="str">
            <v>m3</v>
          </cell>
          <cell r="F5631">
            <v>3.0000000000000001E-3</v>
          </cell>
        </row>
        <row r="5632">
          <cell r="B5632" t="str">
            <v>170415</v>
          </cell>
          <cell r="C5632" t="str">
            <v>036015</v>
          </cell>
          <cell r="D5632" t="str">
            <v>Rodape de marmore colocado - 10cm</v>
          </cell>
          <cell r="E5632" t="str">
            <v>m</v>
          </cell>
          <cell r="F5632">
            <v>1</v>
          </cell>
        </row>
        <row r="5633">
          <cell r="B5633" t="str">
            <v>170416</v>
          </cell>
          <cell r="C5633" t="str">
            <v>010146</v>
          </cell>
          <cell r="D5633" t="str">
            <v>Servente</v>
          </cell>
          <cell r="E5633" t="str">
            <v>h</v>
          </cell>
          <cell r="F5633">
            <v>0.04</v>
          </cell>
        </row>
        <row r="5634">
          <cell r="B5634" t="str">
            <v>170416</v>
          </cell>
          <cell r="C5634" t="str">
            <v>020505</v>
          </cell>
          <cell r="D5634" t="str">
            <v>Cal hidratada</v>
          </cell>
          <cell r="E5634" t="str">
            <v>kg</v>
          </cell>
          <cell r="F5634">
            <v>0.68</v>
          </cell>
        </row>
        <row r="5635">
          <cell r="B5635" t="str">
            <v>170416</v>
          </cell>
          <cell r="C5635" t="str">
            <v>020508</v>
          </cell>
          <cell r="D5635" t="str">
            <v>Cimento portland</v>
          </cell>
          <cell r="E5635" t="str">
            <v>kg</v>
          </cell>
          <cell r="F5635">
            <v>1.37</v>
          </cell>
        </row>
        <row r="5636">
          <cell r="B5636" t="str">
            <v>170416</v>
          </cell>
          <cell r="C5636" t="str">
            <v>020579</v>
          </cell>
          <cell r="D5636" t="str">
            <v>Areia media</v>
          </cell>
          <cell r="E5636" t="str">
            <v>m3</v>
          </cell>
          <cell r="F5636">
            <v>4.5999999999999999E-3</v>
          </cell>
        </row>
        <row r="5637">
          <cell r="B5637" t="str">
            <v>170416</v>
          </cell>
          <cell r="C5637" t="str">
            <v>036160</v>
          </cell>
          <cell r="D5637" t="str">
            <v>Soleira de granito colocada - 15 cm</v>
          </cell>
          <cell r="E5637" t="str">
            <v>m</v>
          </cell>
          <cell r="F5637">
            <v>1</v>
          </cell>
        </row>
        <row r="5638">
          <cell r="B5638" t="str">
            <v>170417</v>
          </cell>
          <cell r="C5638" t="str">
            <v>010146</v>
          </cell>
          <cell r="D5638" t="str">
            <v>Servente</v>
          </cell>
          <cell r="E5638" t="str">
            <v>h</v>
          </cell>
          <cell r="F5638">
            <v>0.06</v>
          </cell>
        </row>
        <row r="5639">
          <cell r="B5639" t="str">
            <v>170417</v>
          </cell>
          <cell r="C5639" t="str">
            <v>020505</v>
          </cell>
          <cell r="D5639" t="str">
            <v>Cal hidratada</v>
          </cell>
          <cell r="E5639" t="str">
            <v>kg</v>
          </cell>
          <cell r="F5639">
            <v>1.1399999999999999</v>
          </cell>
        </row>
        <row r="5640">
          <cell r="B5640" t="str">
            <v>170417</v>
          </cell>
          <cell r="C5640" t="str">
            <v>020508</v>
          </cell>
          <cell r="D5640" t="str">
            <v>Cimento portland</v>
          </cell>
          <cell r="E5640" t="str">
            <v>kg</v>
          </cell>
          <cell r="F5640">
            <v>2.2799999999999998</v>
          </cell>
        </row>
        <row r="5641">
          <cell r="B5641" t="str">
            <v>170417</v>
          </cell>
          <cell r="C5641" t="str">
            <v>020579</v>
          </cell>
          <cell r="D5641" t="str">
            <v>Areia media</v>
          </cell>
          <cell r="E5641" t="str">
            <v>m3</v>
          </cell>
          <cell r="F5641">
            <v>7.6E-3</v>
          </cell>
        </row>
        <row r="5642">
          <cell r="B5642" t="str">
            <v>170417</v>
          </cell>
          <cell r="C5642" t="str">
            <v>036173</v>
          </cell>
          <cell r="D5642" t="str">
            <v>Soleira de granito colocada - 25 cm</v>
          </cell>
          <cell r="E5642" t="str">
            <v>m</v>
          </cell>
          <cell r="F5642">
            <v>1</v>
          </cell>
        </row>
        <row r="5643">
          <cell r="B5643" t="str">
            <v>170418</v>
          </cell>
          <cell r="C5643" t="str">
            <v>010146</v>
          </cell>
          <cell r="D5643" t="str">
            <v>Servente</v>
          </cell>
          <cell r="E5643" t="str">
            <v>h</v>
          </cell>
          <cell r="F5643">
            <v>0.04</v>
          </cell>
        </row>
        <row r="5644">
          <cell r="B5644" t="str">
            <v>170418</v>
          </cell>
          <cell r="C5644" t="str">
            <v>020505</v>
          </cell>
          <cell r="D5644" t="str">
            <v>Cal hidratada</v>
          </cell>
          <cell r="E5644" t="str">
            <v>kg</v>
          </cell>
          <cell r="F5644">
            <v>0.68</v>
          </cell>
        </row>
        <row r="5645">
          <cell r="B5645" t="str">
            <v>170418</v>
          </cell>
          <cell r="C5645" t="str">
            <v>020508</v>
          </cell>
          <cell r="D5645" t="str">
            <v>Cimento portland</v>
          </cell>
          <cell r="E5645" t="str">
            <v>kg</v>
          </cell>
          <cell r="F5645">
            <v>1.37</v>
          </cell>
        </row>
        <row r="5646">
          <cell r="B5646" t="str">
            <v>170418</v>
          </cell>
          <cell r="C5646" t="str">
            <v>020579</v>
          </cell>
          <cell r="D5646" t="str">
            <v>Areia media</v>
          </cell>
          <cell r="E5646" t="str">
            <v>m3</v>
          </cell>
          <cell r="F5646">
            <v>4.5999999999999999E-3</v>
          </cell>
        </row>
        <row r="5647">
          <cell r="B5647" t="str">
            <v>170418</v>
          </cell>
          <cell r="C5647" t="str">
            <v>090787</v>
          </cell>
          <cell r="D5647" t="str">
            <v>Peitoril de granito colocado - 15 cm</v>
          </cell>
          <cell r="E5647" t="str">
            <v>m</v>
          </cell>
          <cell r="F5647">
            <v>1</v>
          </cell>
        </row>
        <row r="5648">
          <cell r="B5648" t="str">
            <v>170419</v>
          </cell>
          <cell r="C5648" t="str">
            <v>010146</v>
          </cell>
          <cell r="D5648" t="str">
            <v>Servente</v>
          </cell>
          <cell r="E5648" t="str">
            <v>h</v>
          </cell>
          <cell r="F5648">
            <v>0.06</v>
          </cell>
        </row>
        <row r="5649">
          <cell r="B5649" t="str">
            <v>170419</v>
          </cell>
          <cell r="C5649" t="str">
            <v>020505</v>
          </cell>
          <cell r="D5649" t="str">
            <v>Cal hidratada</v>
          </cell>
          <cell r="E5649" t="str">
            <v>kg</v>
          </cell>
          <cell r="F5649">
            <v>1.1399999999999999</v>
          </cell>
        </row>
        <row r="5650">
          <cell r="B5650" t="str">
            <v>170419</v>
          </cell>
          <cell r="C5650" t="str">
            <v>020508</v>
          </cell>
          <cell r="D5650" t="str">
            <v>Cimento portland</v>
          </cell>
          <cell r="E5650" t="str">
            <v>kg</v>
          </cell>
          <cell r="F5650">
            <v>2.2799999999999998</v>
          </cell>
        </row>
        <row r="5651">
          <cell r="B5651" t="str">
            <v>170419</v>
          </cell>
          <cell r="C5651" t="str">
            <v>020579</v>
          </cell>
          <cell r="D5651" t="str">
            <v>Areia media</v>
          </cell>
          <cell r="E5651" t="str">
            <v>m3</v>
          </cell>
          <cell r="F5651">
            <v>7.6E-3</v>
          </cell>
        </row>
        <row r="5652">
          <cell r="B5652" t="str">
            <v>170419</v>
          </cell>
          <cell r="C5652" t="str">
            <v>090788</v>
          </cell>
          <cell r="D5652" t="str">
            <v>Peitoril de granito colocado - 25 cm</v>
          </cell>
          <cell r="E5652" t="str">
            <v>m</v>
          </cell>
          <cell r="F5652">
            <v>1</v>
          </cell>
        </row>
        <row r="5653">
          <cell r="B5653" t="str">
            <v>170420</v>
          </cell>
          <cell r="C5653" t="str">
            <v>010146</v>
          </cell>
          <cell r="D5653" t="str">
            <v>Servente</v>
          </cell>
          <cell r="E5653" t="str">
            <v>h</v>
          </cell>
          <cell r="F5653">
            <v>0.13</v>
          </cell>
        </row>
        <row r="5654">
          <cell r="B5654" t="str">
            <v>170420</v>
          </cell>
          <cell r="C5654" t="str">
            <v>020505</v>
          </cell>
          <cell r="D5654" t="str">
            <v>Cal hidratada</v>
          </cell>
          <cell r="E5654" t="str">
            <v>kg</v>
          </cell>
          <cell r="F5654">
            <v>2.2799999999999998</v>
          </cell>
        </row>
        <row r="5655">
          <cell r="B5655" t="str">
            <v>170420</v>
          </cell>
          <cell r="C5655" t="str">
            <v>020508</v>
          </cell>
          <cell r="D5655" t="str">
            <v>Cimento portland</v>
          </cell>
          <cell r="E5655" t="str">
            <v>kg</v>
          </cell>
          <cell r="F5655">
            <v>4.57</v>
          </cell>
        </row>
        <row r="5656">
          <cell r="B5656" t="str">
            <v>170420</v>
          </cell>
          <cell r="C5656" t="str">
            <v>020579</v>
          </cell>
          <cell r="D5656" t="str">
            <v>Areia media</v>
          </cell>
          <cell r="E5656" t="str">
            <v>m3</v>
          </cell>
          <cell r="F5656">
            <v>1.52E-2</v>
          </cell>
        </row>
        <row r="5657">
          <cell r="B5657" t="str">
            <v>170420</v>
          </cell>
          <cell r="C5657" t="str">
            <v>035027</v>
          </cell>
          <cell r="D5657" t="str">
            <v>Degrau de gran n cinza lev pol 3cm esp 2cm</v>
          </cell>
          <cell r="E5657" t="str">
            <v>m</v>
          </cell>
          <cell r="F5657">
            <v>1</v>
          </cell>
        </row>
        <row r="5658">
          <cell r="B5658" t="str">
            <v>170421</v>
          </cell>
          <cell r="C5658" t="str">
            <v>010101</v>
          </cell>
          <cell r="D5658" t="str">
            <v>Ajudante</v>
          </cell>
          <cell r="E5658" t="str">
            <v>h</v>
          </cell>
          <cell r="F5658">
            <v>0.23</v>
          </cell>
        </row>
        <row r="5659">
          <cell r="B5659" t="str">
            <v>170421</v>
          </cell>
          <cell r="C5659" t="str">
            <v>010105</v>
          </cell>
          <cell r="D5659" t="str">
            <v>Aplicador revestimento</v>
          </cell>
          <cell r="E5659" t="str">
            <v>h</v>
          </cell>
          <cell r="F5659">
            <v>0.23</v>
          </cell>
        </row>
        <row r="5660">
          <cell r="B5660" t="str">
            <v>170421</v>
          </cell>
          <cell r="C5660" t="str">
            <v>028006</v>
          </cell>
          <cell r="D5660" t="str">
            <v>Cola especial de neoprene</v>
          </cell>
          <cell r="E5660" t="str">
            <v>kg</v>
          </cell>
          <cell r="F5660">
            <v>0.2</v>
          </cell>
        </row>
        <row r="5661">
          <cell r="B5661" t="str">
            <v>170421</v>
          </cell>
          <cell r="C5661" t="str">
            <v>035509</v>
          </cell>
          <cell r="D5661" t="str">
            <v>Piso de borracha 50x50cm. espessura 8mm</v>
          </cell>
          <cell r="E5661" t="str">
            <v>m2</v>
          </cell>
          <cell r="F5661">
            <v>0.5</v>
          </cell>
        </row>
        <row r="5662">
          <cell r="B5662" t="str">
            <v>170421</v>
          </cell>
          <cell r="C5662" t="str">
            <v>036008</v>
          </cell>
          <cell r="D5662" t="str">
            <v>Testeira extrudida para degraus</v>
          </cell>
          <cell r="E5662" t="str">
            <v>m</v>
          </cell>
          <cell r="F5662">
            <v>1</v>
          </cell>
        </row>
        <row r="5663">
          <cell r="B5663" t="str">
            <v>170422</v>
          </cell>
          <cell r="C5663" t="str">
            <v>010139</v>
          </cell>
          <cell r="D5663" t="str">
            <v>Pedreiro</v>
          </cell>
          <cell r="E5663" t="str">
            <v>h</v>
          </cell>
          <cell r="F5663">
            <v>0.1</v>
          </cell>
        </row>
        <row r="5664">
          <cell r="B5664" t="str">
            <v>170422</v>
          </cell>
          <cell r="C5664" t="str">
            <v>010146</v>
          </cell>
          <cell r="D5664" t="str">
            <v>Servente</v>
          </cell>
          <cell r="E5664" t="str">
            <v>h</v>
          </cell>
          <cell r="F5664">
            <v>0.12</v>
          </cell>
        </row>
        <row r="5665">
          <cell r="B5665" t="str">
            <v>170422</v>
          </cell>
          <cell r="C5665" t="str">
            <v>020508</v>
          </cell>
          <cell r="D5665" t="str">
            <v>Cimento portland</v>
          </cell>
          <cell r="E5665" t="str">
            <v>kg</v>
          </cell>
          <cell r="F5665">
            <v>0.61</v>
          </cell>
        </row>
        <row r="5666">
          <cell r="B5666" t="str">
            <v>170422</v>
          </cell>
          <cell r="C5666" t="str">
            <v>020579</v>
          </cell>
          <cell r="D5666" t="str">
            <v>Areia media</v>
          </cell>
          <cell r="E5666" t="str">
            <v>m3</v>
          </cell>
          <cell r="F5666">
            <v>2.5999999999999999E-3</v>
          </cell>
        </row>
        <row r="5667">
          <cell r="B5667" t="str">
            <v>170423</v>
          </cell>
          <cell r="C5667" t="str">
            <v>010105</v>
          </cell>
          <cell r="D5667" t="str">
            <v>Aplicador revestimento</v>
          </cell>
          <cell r="E5667" t="str">
            <v>h</v>
          </cell>
          <cell r="F5667">
            <v>0.2</v>
          </cell>
        </row>
        <row r="5668">
          <cell r="B5668" t="str">
            <v>170423</v>
          </cell>
          <cell r="C5668" t="str">
            <v>028006</v>
          </cell>
          <cell r="D5668" t="str">
            <v>Cola especial de neoprene</v>
          </cell>
          <cell r="E5668" t="str">
            <v>kg</v>
          </cell>
          <cell r="F5668">
            <v>0.04</v>
          </cell>
        </row>
        <row r="5669">
          <cell r="B5669" t="str">
            <v>170423</v>
          </cell>
          <cell r="C5669" t="str">
            <v>035512</v>
          </cell>
          <cell r="D5669" t="str">
            <v>Carpete espessura 4mm</v>
          </cell>
          <cell r="E5669" t="str">
            <v>m2</v>
          </cell>
          <cell r="F5669">
            <v>0.08</v>
          </cell>
        </row>
        <row r="5670">
          <cell r="B5670" t="str">
            <v>170424</v>
          </cell>
          <cell r="C5670" t="str">
            <v>010139</v>
          </cell>
          <cell r="D5670" t="str">
            <v>Pedreiro</v>
          </cell>
          <cell r="E5670" t="str">
            <v>h</v>
          </cell>
          <cell r="F5670">
            <v>0.15</v>
          </cell>
        </row>
        <row r="5671">
          <cell r="B5671" t="str">
            <v>170424</v>
          </cell>
          <cell r="C5671" t="str">
            <v>010146</v>
          </cell>
          <cell r="D5671" t="str">
            <v>Servente</v>
          </cell>
          <cell r="E5671" t="str">
            <v>h</v>
          </cell>
          <cell r="F5671">
            <v>0.2</v>
          </cell>
        </row>
        <row r="5672">
          <cell r="B5672" t="str">
            <v>170424</v>
          </cell>
          <cell r="C5672" t="str">
            <v>020508</v>
          </cell>
          <cell r="D5672" t="str">
            <v>Cimento portland</v>
          </cell>
          <cell r="E5672" t="str">
            <v>kg</v>
          </cell>
          <cell r="F5672">
            <v>1.46</v>
          </cell>
        </row>
        <row r="5673">
          <cell r="B5673" t="str">
            <v>170424</v>
          </cell>
          <cell r="C5673" t="str">
            <v>020579</v>
          </cell>
          <cell r="D5673" t="str">
            <v>Areia media</v>
          </cell>
          <cell r="E5673" t="str">
            <v>m3</v>
          </cell>
          <cell r="F5673">
            <v>6.1000000000000004E-3</v>
          </cell>
        </row>
        <row r="5674">
          <cell r="B5674" t="str">
            <v>170425</v>
          </cell>
          <cell r="C5674" t="str">
            <v>010105</v>
          </cell>
          <cell r="D5674" t="str">
            <v>Aplicador revestimento</v>
          </cell>
          <cell r="E5674" t="str">
            <v>h</v>
          </cell>
          <cell r="F5674">
            <v>0.8</v>
          </cell>
        </row>
        <row r="5675">
          <cell r="B5675" t="str">
            <v>170425</v>
          </cell>
          <cell r="C5675" t="str">
            <v>028006</v>
          </cell>
          <cell r="D5675" t="str">
            <v>Cola especial de neoprene</v>
          </cell>
          <cell r="E5675" t="str">
            <v>kg</v>
          </cell>
          <cell r="F5675">
            <v>0.125</v>
          </cell>
        </row>
        <row r="5676">
          <cell r="B5676" t="str">
            <v>170425</v>
          </cell>
          <cell r="C5676" t="str">
            <v>035512</v>
          </cell>
          <cell r="D5676" t="str">
            <v>Carpete espessura 4mm</v>
          </cell>
          <cell r="E5676" t="str">
            <v>m2</v>
          </cell>
          <cell r="F5676">
            <v>0.55000000000000004</v>
          </cell>
        </row>
        <row r="5677">
          <cell r="B5677" t="str">
            <v>170426</v>
          </cell>
          <cell r="C5677" t="str">
            <v>010105</v>
          </cell>
          <cell r="D5677" t="str">
            <v>Aplicador revestimento</v>
          </cell>
          <cell r="E5677" t="str">
            <v>h</v>
          </cell>
          <cell r="F5677">
            <v>7.0000000000000007E-2</v>
          </cell>
        </row>
        <row r="5678">
          <cell r="B5678" t="str">
            <v>170426</v>
          </cell>
          <cell r="C5678" t="str">
            <v>028006</v>
          </cell>
          <cell r="D5678" t="str">
            <v>Cola especial de neoprene</v>
          </cell>
          <cell r="E5678" t="str">
            <v>kg</v>
          </cell>
          <cell r="F5678">
            <v>0.05</v>
          </cell>
        </row>
        <row r="5679">
          <cell r="B5679" t="str">
            <v>170426</v>
          </cell>
          <cell r="C5679" t="str">
            <v>036007</v>
          </cell>
          <cell r="D5679" t="str">
            <v>Rodape vinilico altura 5cm</v>
          </cell>
          <cell r="E5679" t="str">
            <v>m</v>
          </cell>
          <cell r="F5679">
            <v>1</v>
          </cell>
        </row>
        <row r="5680">
          <cell r="B5680" t="str">
            <v>170427</v>
          </cell>
          <cell r="C5680" t="str">
            <v>010101</v>
          </cell>
          <cell r="D5680" t="str">
            <v>Ajudante</v>
          </cell>
          <cell r="E5680" t="str">
            <v>h</v>
          </cell>
          <cell r="F5680">
            <v>0.19</v>
          </cell>
        </row>
        <row r="5681">
          <cell r="B5681" t="str">
            <v>170427</v>
          </cell>
          <cell r="C5681" t="str">
            <v>010105</v>
          </cell>
          <cell r="D5681" t="str">
            <v>Aplicador revestimento</v>
          </cell>
          <cell r="E5681" t="str">
            <v>h</v>
          </cell>
          <cell r="F5681">
            <v>0.19</v>
          </cell>
        </row>
        <row r="5682">
          <cell r="B5682" t="str">
            <v>170427</v>
          </cell>
          <cell r="C5682" t="str">
            <v>028006</v>
          </cell>
          <cell r="D5682" t="str">
            <v>Cola especial de neoprene</v>
          </cell>
          <cell r="E5682" t="str">
            <v>kg</v>
          </cell>
          <cell r="F5682">
            <v>0.2</v>
          </cell>
        </row>
        <row r="5683">
          <cell r="B5683" t="str">
            <v>170427</v>
          </cell>
          <cell r="C5683" t="str">
            <v>035506</v>
          </cell>
          <cell r="D5683" t="str">
            <v>Degrau vinilico de 2mm (colocado)</v>
          </cell>
          <cell r="E5683" t="str">
            <v>m2</v>
          </cell>
          <cell r="F5683">
            <v>0.5</v>
          </cell>
        </row>
        <row r="5684">
          <cell r="B5684" t="str">
            <v>170427</v>
          </cell>
          <cell r="C5684" t="str">
            <v>036008</v>
          </cell>
          <cell r="D5684" t="str">
            <v>Testeira extrudida para degraus</v>
          </cell>
          <cell r="E5684" t="str">
            <v>m</v>
          </cell>
          <cell r="F5684">
            <v>1</v>
          </cell>
        </row>
        <row r="5685">
          <cell r="B5685" t="str">
            <v>170428</v>
          </cell>
          <cell r="C5685" t="str">
            <v>010139</v>
          </cell>
          <cell r="D5685" t="str">
            <v>Pedreiro</v>
          </cell>
          <cell r="E5685" t="str">
            <v>h</v>
          </cell>
          <cell r="F5685">
            <v>0.5</v>
          </cell>
        </row>
        <row r="5686">
          <cell r="B5686" t="str">
            <v>170428</v>
          </cell>
          <cell r="C5686" t="str">
            <v>010146</v>
          </cell>
          <cell r="D5686" t="str">
            <v>Servente</v>
          </cell>
          <cell r="E5686" t="str">
            <v>h</v>
          </cell>
          <cell r="F5686">
            <v>0.5</v>
          </cell>
        </row>
        <row r="5687">
          <cell r="B5687" t="str">
            <v>170428</v>
          </cell>
          <cell r="C5687" t="str">
            <v>020508</v>
          </cell>
          <cell r="D5687" t="str">
            <v>Cimento portland</v>
          </cell>
          <cell r="E5687" t="str">
            <v>kg</v>
          </cell>
          <cell r="F5687">
            <v>1.7</v>
          </cell>
        </row>
        <row r="5688">
          <cell r="B5688" t="str">
            <v>170428</v>
          </cell>
          <cell r="C5688" t="str">
            <v>035504</v>
          </cell>
          <cell r="D5688" t="str">
            <v>Agregado de alta resistencia para piso</v>
          </cell>
          <cell r="E5688" t="str">
            <v>kg</v>
          </cell>
          <cell r="F5688">
            <v>3.5</v>
          </cell>
        </row>
        <row r="5689">
          <cell r="B5689" t="str">
            <v>170429</v>
          </cell>
          <cell r="C5689" t="str">
            <v>010139</v>
          </cell>
          <cell r="D5689" t="str">
            <v>Pedreiro</v>
          </cell>
          <cell r="E5689" t="str">
            <v>h</v>
          </cell>
          <cell r="F5689">
            <v>0.3</v>
          </cell>
        </row>
        <row r="5690">
          <cell r="B5690" t="str">
            <v>170429</v>
          </cell>
          <cell r="C5690" t="str">
            <v>010146</v>
          </cell>
          <cell r="D5690" t="str">
            <v>Servente</v>
          </cell>
          <cell r="E5690" t="str">
            <v>h</v>
          </cell>
          <cell r="F5690">
            <v>0.3</v>
          </cell>
        </row>
        <row r="5691">
          <cell r="B5691" t="str">
            <v>170429</v>
          </cell>
          <cell r="C5691" t="str">
            <v>020508</v>
          </cell>
          <cell r="D5691" t="str">
            <v>Cimento portland</v>
          </cell>
          <cell r="E5691" t="str">
            <v>kg</v>
          </cell>
          <cell r="F5691">
            <v>1</v>
          </cell>
        </row>
        <row r="5692">
          <cell r="B5692" t="str">
            <v>170429</v>
          </cell>
          <cell r="C5692" t="str">
            <v>035504</v>
          </cell>
          <cell r="D5692" t="str">
            <v>Agregado de alta resistencia para piso</v>
          </cell>
          <cell r="E5692" t="str">
            <v>kg</v>
          </cell>
          <cell r="F5692">
            <v>2</v>
          </cell>
        </row>
        <row r="5693">
          <cell r="B5693" t="str">
            <v>170430</v>
          </cell>
          <cell r="C5693" t="str">
            <v>010139</v>
          </cell>
          <cell r="D5693" t="str">
            <v>Pedreiro</v>
          </cell>
          <cell r="E5693" t="str">
            <v>h</v>
          </cell>
          <cell r="F5693">
            <v>1.25</v>
          </cell>
        </row>
        <row r="5694">
          <cell r="B5694" t="str">
            <v>170430</v>
          </cell>
          <cell r="C5694" t="str">
            <v>010146</v>
          </cell>
          <cell r="D5694" t="str">
            <v>Servente</v>
          </cell>
          <cell r="E5694" t="str">
            <v>h</v>
          </cell>
          <cell r="F5694">
            <v>1.25</v>
          </cell>
        </row>
        <row r="5695">
          <cell r="B5695" t="str">
            <v>170430</v>
          </cell>
          <cell r="C5695" t="str">
            <v>020508</v>
          </cell>
          <cell r="D5695" t="str">
            <v>Cimento portland</v>
          </cell>
          <cell r="E5695" t="str">
            <v>kg</v>
          </cell>
          <cell r="F5695">
            <v>5.5</v>
          </cell>
        </row>
        <row r="5696">
          <cell r="B5696" t="str">
            <v>170430</v>
          </cell>
          <cell r="C5696" t="str">
            <v>035504</v>
          </cell>
          <cell r="D5696" t="str">
            <v>Agregado de alta resistencia para piso</v>
          </cell>
          <cell r="E5696" t="str">
            <v>kg</v>
          </cell>
          <cell r="F5696">
            <v>11</v>
          </cell>
        </row>
        <row r="5697">
          <cell r="B5697" t="str">
            <v>170431</v>
          </cell>
          <cell r="C5697" t="str">
            <v>010139</v>
          </cell>
          <cell r="D5697" t="str">
            <v>Pedreiro</v>
          </cell>
          <cell r="E5697" t="str">
            <v>h</v>
          </cell>
          <cell r="F5697">
            <v>1.75</v>
          </cell>
        </row>
        <row r="5698">
          <cell r="B5698" t="str">
            <v>170431</v>
          </cell>
          <cell r="C5698" t="str">
            <v>010146</v>
          </cell>
          <cell r="D5698" t="str">
            <v>Servente</v>
          </cell>
          <cell r="E5698" t="str">
            <v>h</v>
          </cell>
          <cell r="F5698">
            <v>1.75</v>
          </cell>
        </row>
        <row r="5699">
          <cell r="B5699" t="str">
            <v>170431</v>
          </cell>
          <cell r="C5699" t="str">
            <v>020508</v>
          </cell>
          <cell r="D5699" t="str">
            <v>Cimento portland</v>
          </cell>
          <cell r="E5699" t="str">
            <v>kg</v>
          </cell>
          <cell r="F5699">
            <v>7</v>
          </cell>
        </row>
        <row r="5700">
          <cell r="B5700" t="str">
            <v>170431</v>
          </cell>
          <cell r="C5700" t="str">
            <v>035504</v>
          </cell>
          <cell r="D5700" t="str">
            <v>Agregado de alta resistencia para piso</v>
          </cell>
          <cell r="E5700" t="str">
            <v>kg</v>
          </cell>
          <cell r="F5700">
            <v>14</v>
          </cell>
        </row>
        <row r="5701">
          <cell r="B5701" t="str">
            <v>170432</v>
          </cell>
          <cell r="C5701" t="str">
            <v>010146</v>
          </cell>
          <cell r="D5701" t="str">
            <v>Servente</v>
          </cell>
          <cell r="E5701" t="str">
            <v>h</v>
          </cell>
          <cell r="F5701">
            <v>0.25</v>
          </cell>
        </row>
        <row r="5702">
          <cell r="B5702" t="str">
            <v>170432</v>
          </cell>
          <cell r="C5702" t="str">
            <v>020505</v>
          </cell>
          <cell r="D5702" t="str">
            <v>Cal hidratada</v>
          </cell>
          <cell r="E5702" t="str">
            <v>kg</v>
          </cell>
          <cell r="F5702">
            <v>4.55</v>
          </cell>
        </row>
        <row r="5703">
          <cell r="B5703" t="str">
            <v>170432</v>
          </cell>
          <cell r="C5703" t="str">
            <v>020508</v>
          </cell>
          <cell r="D5703" t="str">
            <v>Cimento portland</v>
          </cell>
          <cell r="E5703" t="str">
            <v>kg</v>
          </cell>
          <cell r="F5703">
            <v>9.1300000000000008</v>
          </cell>
        </row>
        <row r="5704">
          <cell r="B5704" t="str">
            <v>170432</v>
          </cell>
          <cell r="C5704" t="str">
            <v>020579</v>
          </cell>
          <cell r="D5704" t="str">
            <v>Areia media</v>
          </cell>
          <cell r="E5704" t="str">
            <v>m3</v>
          </cell>
          <cell r="F5704">
            <v>3.04E-2</v>
          </cell>
        </row>
        <row r="5705">
          <cell r="B5705" t="str">
            <v>170432</v>
          </cell>
          <cell r="C5705" t="str">
            <v>035003</v>
          </cell>
          <cell r="D5705" t="str">
            <v>Marmore espessura 3cm</v>
          </cell>
          <cell r="E5705" t="str">
            <v>m2</v>
          </cell>
          <cell r="F5705">
            <v>1</v>
          </cell>
        </row>
        <row r="5706">
          <cell r="B5706" t="str">
            <v>170433</v>
          </cell>
          <cell r="C5706" t="str">
            <v>010146</v>
          </cell>
          <cell r="D5706" t="str">
            <v>Servente</v>
          </cell>
          <cell r="E5706" t="str">
            <v>h</v>
          </cell>
          <cell r="F5706">
            <v>0.13</v>
          </cell>
        </row>
        <row r="5707">
          <cell r="B5707" t="str">
            <v>170433</v>
          </cell>
          <cell r="C5707" t="str">
            <v>020505</v>
          </cell>
          <cell r="D5707" t="str">
            <v>Cal hidratada</v>
          </cell>
          <cell r="E5707" t="str">
            <v>kg</v>
          </cell>
          <cell r="F5707">
            <v>2.2799999999999998</v>
          </cell>
        </row>
        <row r="5708">
          <cell r="B5708" t="str">
            <v>170433</v>
          </cell>
          <cell r="C5708" t="str">
            <v>020508</v>
          </cell>
          <cell r="D5708" t="str">
            <v>Cimento portland</v>
          </cell>
          <cell r="E5708" t="str">
            <v>kg</v>
          </cell>
          <cell r="F5708">
            <v>4.57</v>
          </cell>
        </row>
        <row r="5709">
          <cell r="B5709" t="str">
            <v>170433</v>
          </cell>
          <cell r="C5709" t="str">
            <v>020579</v>
          </cell>
          <cell r="D5709" t="str">
            <v>Areia media</v>
          </cell>
          <cell r="E5709" t="str">
            <v>m3</v>
          </cell>
          <cell r="F5709">
            <v>1.52E-2</v>
          </cell>
        </row>
        <row r="5710">
          <cell r="B5710" t="str">
            <v>170433</v>
          </cell>
          <cell r="C5710" t="str">
            <v>035008</v>
          </cell>
          <cell r="D5710" t="str">
            <v>Degrau de marmore colocado</v>
          </cell>
          <cell r="E5710" t="str">
            <v>m</v>
          </cell>
          <cell r="F5710">
            <v>1</v>
          </cell>
        </row>
        <row r="5711">
          <cell r="B5711" t="str">
            <v>170434</v>
          </cell>
          <cell r="C5711" t="str">
            <v>010146</v>
          </cell>
          <cell r="D5711" t="str">
            <v>Servente</v>
          </cell>
          <cell r="E5711" t="str">
            <v>h</v>
          </cell>
          <cell r="F5711">
            <v>0.03</v>
          </cell>
        </row>
        <row r="5712">
          <cell r="B5712" t="str">
            <v>170434</v>
          </cell>
          <cell r="C5712" t="str">
            <v>020505</v>
          </cell>
          <cell r="D5712" t="str">
            <v>Cal hidratada</v>
          </cell>
          <cell r="E5712" t="str">
            <v>kg</v>
          </cell>
          <cell r="F5712">
            <v>0.46</v>
          </cell>
        </row>
        <row r="5713">
          <cell r="B5713" t="str">
            <v>170434</v>
          </cell>
          <cell r="C5713" t="str">
            <v>020508</v>
          </cell>
          <cell r="D5713" t="str">
            <v>Cimento portland</v>
          </cell>
          <cell r="E5713" t="str">
            <v>kg</v>
          </cell>
          <cell r="F5713">
            <v>0.91</v>
          </cell>
        </row>
        <row r="5714">
          <cell r="B5714" t="str">
            <v>170434</v>
          </cell>
          <cell r="C5714" t="str">
            <v>020579</v>
          </cell>
          <cell r="D5714" t="str">
            <v>Areia media</v>
          </cell>
          <cell r="E5714" t="str">
            <v>m3</v>
          </cell>
          <cell r="F5714">
            <v>3.0000000000000001E-3</v>
          </cell>
        </row>
        <row r="5715">
          <cell r="B5715" t="str">
            <v>170434</v>
          </cell>
          <cell r="C5715" t="str">
            <v>036015</v>
          </cell>
          <cell r="D5715" t="str">
            <v>Rodape de marmore colocado - 10cm</v>
          </cell>
          <cell r="E5715" t="str">
            <v>m</v>
          </cell>
          <cell r="F5715">
            <v>1</v>
          </cell>
        </row>
        <row r="5716">
          <cell r="B5716" t="str">
            <v>170435</v>
          </cell>
          <cell r="C5716" t="str">
            <v>010146</v>
          </cell>
          <cell r="D5716" t="str">
            <v>Servente</v>
          </cell>
          <cell r="E5716" t="str">
            <v>h</v>
          </cell>
          <cell r="F5716">
            <v>0.04</v>
          </cell>
        </row>
        <row r="5717">
          <cell r="B5717" t="str">
            <v>170435</v>
          </cell>
          <cell r="C5717" t="str">
            <v>020505</v>
          </cell>
          <cell r="D5717" t="str">
            <v>Cal hidratada</v>
          </cell>
          <cell r="E5717" t="str">
            <v>kg</v>
          </cell>
          <cell r="F5717">
            <v>0.68</v>
          </cell>
        </row>
        <row r="5718">
          <cell r="B5718" t="str">
            <v>170435</v>
          </cell>
          <cell r="C5718" t="str">
            <v>020508</v>
          </cell>
          <cell r="D5718" t="str">
            <v>Cimento portland</v>
          </cell>
          <cell r="E5718" t="str">
            <v>kg</v>
          </cell>
          <cell r="F5718">
            <v>1.37</v>
          </cell>
        </row>
        <row r="5719">
          <cell r="B5719" t="str">
            <v>170435</v>
          </cell>
          <cell r="C5719" t="str">
            <v>020579</v>
          </cell>
          <cell r="D5719" t="str">
            <v>Areia media</v>
          </cell>
          <cell r="E5719" t="str">
            <v>m3</v>
          </cell>
          <cell r="F5719">
            <v>4.5999999999999999E-3</v>
          </cell>
        </row>
        <row r="5720">
          <cell r="B5720" t="str">
            <v>170435</v>
          </cell>
          <cell r="C5720" t="str">
            <v>036016</v>
          </cell>
          <cell r="D5720" t="str">
            <v>Soleira 15cm marmore colocada</v>
          </cell>
          <cell r="E5720" t="str">
            <v>m</v>
          </cell>
          <cell r="F5720">
            <v>1</v>
          </cell>
        </row>
        <row r="5721">
          <cell r="B5721" t="str">
            <v>170436</v>
          </cell>
          <cell r="C5721" t="str">
            <v>010146</v>
          </cell>
          <cell r="D5721" t="str">
            <v>Servente</v>
          </cell>
          <cell r="E5721" t="str">
            <v>h</v>
          </cell>
          <cell r="F5721">
            <v>0.06</v>
          </cell>
        </row>
        <row r="5722">
          <cell r="B5722" t="str">
            <v>170436</v>
          </cell>
          <cell r="C5722" t="str">
            <v>020505</v>
          </cell>
          <cell r="D5722" t="str">
            <v>Cal hidratada</v>
          </cell>
          <cell r="E5722" t="str">
            <v>kg</v>
          </cell>
          <cell r="F5722">
            <v>1.1399999999999999</v>
          </cell>
        </row>
        <row r="5723">
          <cell r="B5723" t="str">
            <v>170436</v>
          </cell>
          <cell r="C5723" t="str">
            <v>020508</v>
          </cell>
          <cell r="D5723" t="str">
            <v>Cimento portland</v>
          </cell>
          <cell r="E5723" t="str">
            <v>kg</v>
          </cell>
          <cell r="F5723">
            <v>2.2799999999999998</v>
          </cell>
        </row>
        <row r="5724">
          <cell r="B5724" t="str">
            <v>170436</v>
          </cell>
          <cell r="C5724" t="str">
            <v>020579</v>
          </cell>
          <cell r="D5724" t="str">
            <v>Areia media</v>
          </cell>
          <cell r="E5724" t="str">
            <v>m3</v>
          </cell>
          <cell r="F5724">
            <v>7.6E-3</v>
          </cell>
        </row>
        <row r="5725">
          <cell r="B5725" t="str">
            <v>170436</v>
          </cell>
          <cell r="C5725" t="str">
            <v>036017</v>
          </cell>
          <cell r="D5725" t="str">
            <v>Soleira 25cm marmore colocada</v>
          </cell>
          <cell r="E5725" t="str">
            <v>m</v>
          </cell>
          <cell r="F5725">
            <v>1</v>
          </cell>
        </row>
        <row r="5726">
          <cell r="B5726" t="str">
            <v>180101</v>
          </cell>
          <cell r="C5726" t="str">
            <v>010139</v>
          </cell>
          <cell r="D5726" t="str">
            <v>Pedreiro</v>
          </cell>
          <cell r="E5726" t="str">
            <v>h</v>
          </cell>
          <cell r="F5726">
            <v>5.74</v>
          </cell>
        </row>
        <row r="5727">
          <cell r="B5727" t="str">
            <v>180101</v>
          </cell>
          <cell r="C5727" t="str">
            <v>010146</v>
          </cell>
          <cell r="D5727" t="str">
            <v>Servente</v>
          </cell>
          <cell r="E5727" t="str">
            <v>h</v>
          </cell>
          <cell r="F5727">
            <v>7.29</v>
          </cell>
        </row>
        <row r="5728">
          <cell r="B5728" t="str">
            <v>180101</v>
          </cell>
          <cell r="C5728" t="str">
            <v>020505</v>
          </cell>
          <cell r="D5728" t="str">
            <v>Cal hidratada</v>
          </cell>
          <cell r="E5728" t="str">
            <v>kg</v>
          </cell>
          <cell r="F5728">
            <v>11.31</v>
          </cell>
        </row>
        <row r="5729">
          <cell r="B5729" t="str">
            <v>180101</v>
          </cell>
          <cell r="C5729" t="str">
            <v>020508</v>
          </cell>
          <cell r="D5729" t="str">
            <v>Cimento portland</v>
          </cell>
          <cell r="E5729" t="str">
            <v>kg</v>
          </cell>
          <cell r="F5729">
            <v>33.06</v>
          </cell>
        </row>
        <row r="5730">
          <cell r="B5730" t="str">
            <v>180101</v>
          </cell>
          <cell r="C5730" t="str">
            <v>020517</v>
          </cell>
          <cell r="D5730" t="str">
            <v>Brita 1</v>
          </cell>
          <cell r="E5730" t="str">
            <v>m3</v>
          </cell>
          <cell r="F5730">
            <v>4.58E-2</v>
          </cell>
        </row>
        <row r="5731">
          <cell r="B5731" t="str">
            <v>180101</v>
          </cell>
          <cell r="C5731" t="str">
            <v>020579</v>
          </cell>
          <cell r="D5731" t="str">
            <v>Areia media</v>
          </cell>
          <cell r="E5731" t="str">
            <v>m3</v>
          </cell>
          <cell r="F5731">
            <v>0.1288</v>
          </cell>
        </row>
        <row r="5732">
          <cell r="B5732" t="str">
            <v>180101</v>
          </cell>
          <cell r="C5732" t="str">
            <v>021015</v>
          </cell>
          <cell r="D5732" t="str">
            <v>Sarrafo de pinho de 1'x2' de 3a.construcao</v>
          </cell>
          <cell r="E5732" t="str">
            <v>m</v>
          </cell>
          <cell r="F5732">
            <v>1.24</v>
          </cell>
        </row>
        <row r="5733">
          <cell r="B5733" t="str">
            <v>180101</v>
          </cell>
          <cell r="C5733" t="str">
            <v>021021</v>
          </cell>
          <cell r="D5733" t="str">
            <v>Tabua de pinho de 1' x 12' de 3a. construcao</v>
          </cell>
          <cell r="E5733" t="str">
            <v>m2</v>
          </cell>
          <cell r="F5733">
            <v>0.76</v>
          </cell>
        </row>
        <row r="5734">
          <cell r="B5734" t="str">
            <v>180101</v>
          </cell>
          <cell r="C5734" t="str">
            <v>080125</v>
          </cell>
          <cell r="D5734" t="str">
            <v>Betoneira 5hp</v>
          </cell>
          <cell r="E5734" t="str">
            <v>h</v>
          </cell>
          <cell r="F5734">
            <v>0.04</v>
          </cell>
        </row>
        <row r="5735">
          <cell r="B5735" t="str">
            <v>180101</v>
          </cell>
          <cell r="C5735" t="str">
            <v>022515</v>
          </cell>
          <cell r="D5735" t="str">
            <v>Tijolo comum</v>
          </cell>
          <cell r="E5735" t="str">
            <v>un</v>
          </cell>
          <cell r="F5735">
            <v>90</v>
          </cell>
        </row>
        <row r="5736">
          <cell r="B5736" t="str">
            <v>180101</v>
          </cell>
          <cell r="C5736" t="str">
            <v>026569</v>
          </cell>
          <cell r="D5736" t="str">
            <v>Prego 18x27</v>
          </cell>
          <cell r="E5736" t="str">
            <v>kg</v>
          </cell>
          <cell r="F5736">
            <v>0.16</v>
          </cell>
        </row>
        <row r="5737">
          <cell r="B5737" t="str">
            <v>180101</v>
          </cell>
          <cell r="C5737" t="str">
            <v>027010</v>
          </cell>
          <cell r="D5737" t="str">
            <v>Arame recozido n.18 bwg</v>
          </cell>
          <cell r="E5737" t="str">
            <v>kg</v>
          </cell>
          <cell r="F5737">
            <v>0.04</v>
          </cell>
        </row>
        <row r="5738">
          <cell r="B5738" t="str">
            <v>180101</v>
          </cell>
          <cell r="C5738" t="str">
            <v>031019</v>
          </cell>
          <cell r="D5738" t="str">
            <v>Portinhola em chapa de aco para cavalete</v>
          </cell>
          <cell r="E5738" t="str">
            <v>un</v>
          </cell>
          <cell r="F5738">
            <v>1</v>
          </cell>
        </row>
        <row r="5739">
          <cell r="B5739" t="str">
            <v>180101</v>
          </cell>
          <cell r="C5739" t="str">
            <v>021531</v>
          </cell>
          <cell r="D5739" t="str">
            <v>Aco ca-60 de 4.2mm</v>
          </cell>
          <cell r="E5739" t="str">
            <v>kg</v>
          </cell>
          <cell r="F5739">
            <v>2.44</v>
          </cell>
        </row>
        <row r="5740">
          <cell r="B5740" t="str">
            <v>180102</v>
          </cell>
          <cell r="C5740" t="str">
            <v>010118</v>
          </cell>
          <cell r="D5740" t="str">
            <v>Encanador</v>
          </cell>
          <cell r="E5740" t="str">
            <v>h</v>
          </cell>
          <cell r="F5740">
            <v>4.9000000000000004</v>
          </cell>
        </row>
        <row r="5741">
          <cell r="B5741" t="str">
            <v>180102</v>
          </cell>
          <cell r="C5741" t="str">
            <v>010119</v>
          </cell>
          <cell r="D5741" t="str">
            <v>Ajudante de encanador</v>
          </cell>
          <cell r="E5741" t="str">
            <v>h</v>
          </cell>
          <cell r="F5741">
            <v>4.9000000000000004</v>
          </cell>
        </row>
        <row r="5742">
          <cell r="B5742" t="str">
            <v>180102</v>
          </cell>
          <cell r="C5742" t="str">
            <v>060502</v>
          </cell>
          <cell r="D5742" t="str">
            <v>Tubo de aco galvanizado c/cost. de 20mm (3/4')</v>
          </cell>
          <cell r="E5742" t="str">
            <v>m</v>
          </cell>
          <cell r="F5742">
            <v>2.5</v>
          </cell>
        </row>
        <row r="5743">
          <cell r="B5743" t="str">
            <v>180102</v>
          </cell>
          <cell r="C5743" t="str">
            <v>060513</v>
          </cell>
          <cell r="D5743" t="str">
            <v>Te 90 de ferro mal. galv 20mm (3/4')</v>
          </cell>
          <cell r="E5743" t="str">
            <v>un</v>
          </cell>
          <cell r="F5743">
            <v>1</v>
          </cell>
        </row>
        <row r="5744">
          <cell r="B5744" t="str">
            <v>180102</v>
          </cell>
          <cell r="C5744" t="str">
            <v>060524</v>
          </cell>
          <cell r="D5744" t="str">
            <v>Cotovelo 90 de ferro mal. galv 20mm (3/4')</v>
          </cell>
          <cell r="E5744" t="str">
            <v>un</v>
          </cell>
          <cell r="F5744">
            <v>3</v>
          </cell>
        </row>
        <row r="5745">
          <cell r="B5745" t="str">
            <v>180102</v>
          </cell>
          <cell r="C5745" t="str">
            <v>060534</v>
          </cell>
          <cell r="D5745" t="str">
            <v>Luva de ferro mal. galv 20mm (3/4')</v>
          </cell>
          <cell r="E5745" t="str">
            <v>un</v>
          </cell>
          <cell r="F5745">
            <v>1</v>
          </cell>
        </row>
        <row r="5746">
          <cell r="B5746" t="str">
            <v>180102</v>
          </cell>
          <cell r="C5746" t="str">
            <v>060536</v>
          </cell>
          <cell r="D5746" t="str">
            <v>Tampao de ferro mal. galv 20mm (3/4')</v>
          </cell>
          <cell r="E5746" t="str">
            <v>un</v>
          </cell>
          <cell r="F5746">
            <v>1</v>
          </cell>
        </row>
        <row r="5747">
          <cell r="B5747" t="str">
            <v>180102</v>
          </cell>
          <cell r="C5747" t="str">
            <v>060541</v>
          </cell>
          <cell r="D5747" t="str">
            <v>Cotovelo red. fer. mal.galv 20x15mm (3/4x1/2')</v>
          </cell>
          <cell r="E5747" t="str">
            <v>un</v>
          </cell>
          <cell r="F5747">
            <v>1</v>
          </cell>
        </row>
        <row r="5748">
          <cell r="B5748" t="str">
            <v>180102</v>
          </cell>
          <cell r="C5748" t="str">
            <v>063521</v>
          </cell>
          <cell r="D5748" t="str">
            <v>Registro de pressao cromado 20mm (3/4')</v>
          </cell>
          <cell r="E5748" t="str">
            <v>un</v>
          </cell>
          <cell r="F5748">
            <v>1</v>
          </cell>
        </row>
        <row r="5749">
          <cell r="B5749" t="str">
            <v>180102</v>
          </cell>
          <cell r="C5749" t="str">
            <v>066009</v>
          </cell>
          <cell r="D5749" t="str">
            <v>Torneira de pressao cromada de uso geral 1/2'</v>
          </cell>
          <cell r="E5749" t="str">
            <v>un</v>
          </cell>
          <cell r="F5749">
            <v>1</v>
          </cell>
        </row>
        <row r="5750">
          <cell r="B5750" t="str">
            <v>180102</v>
          </cell>
          <cell r="C5750" t="str">
            <v>069512</v>
          </cell>
          <cell r="D5750" t="str">
            <v>Fita de vedacao</v>
          </cell>
          <cell r="E5750" t="str">
            <v>m</v>
          </cell>
          <cell r="F5750">
            <v>7.99</v>
          </cell>
        </row>
        <row r="5751">
          <cell r="B5751" t="str">
            <v>180103</v>
          </cell>
          <cell r="C5751" t="str">
            <v>010118</v>
          </cell>
          <cell r="D5751" t="str">
            <v>Encanador</v>
          </cell>
          <cell r="E5751" t="str">
            <v>h</v>
          </cell>
          <cell r="F5751">
            <v>5</v>
          </cell>
        </row>
        <row r="5752">
          <cell r="B5752" t="str">
            <v>180103</v>
          </cell>
          <cell r="C5752" t="str">
            <v>010119</v>
          </cell>
          <cell r="D5752" t="str">
            <v>Ajudante de encanador</v>
          </cell>
          <cell r="E5752" t="str">
            <v>h</v>
          </cell>
          <cell r="F5752">
            <v>5</v>
          </cell>
        </row>
        <row r="5753">
          <cell r="B5753" t="str">
            <v>180103</v>
          </cell>
          <cell r="C5753" t="str">
            <v>060503</v>
          </cell>
          <cell r="D5753" t="str">
            <v>Tubo de aco galvanizado c/cost. de 25mm (1')</v>
          </cell>
          <cell r="E5753" t="str">
            <v>m</v>
          </cell>
          <cell r="F5753">
            <v>2.5</v>
          </cell>
        </row>
        <row r="5754">
          <cell r="B5754" t="str">
            <v>180103</v>
          </cell>
          <cell r="C5754" t="str">
            <v>060514</v>
          </cell>
          <cell r="D5754" t="str">
            <v>Te 90 de ferro mal. galv 25mm (1')</v>
          </cell>
          <cell r="E5754" t="str">
            <v>un</v>
          </cell>
          <cell r="F5754">
            <v>1</v>
          </cell>
        </row>
        <row r="5755">
          <cell r="B5755" t="str">
            <v>180103</v>
          </cell>
          <cell r="C5755" t="str">
            <v>060525</v>
          </cell>
          <cell r="D5755" t="str">
            <v>Cotovelo 90 de ferro mal. galv 25mm (1')</v>
          </cell>
          <cell r="E5755" t="str">
            <v>un</v>
          </cell>
          <cell r="F5755">
            <v>3</v>
          </cell>
        </row>
        <row r="5756">
          <cell r="B5756" t="str">
            <v>180103</v>
          </cell>
          <cell r="C5756" t="str">
            <v>060535</v>
          </cell>
          <cell r="D5756" t="str">
            <v>Luva de ferro mal. galv 25mm (1')</v>
          </cell>
          <cell r="E5756" t="str">
            <v>un</v>
          </cell>
          <cell r="F5756">
            <v>1</v>
          </cell>
        </row>
        <row r="5757">
          <cell r="B5757" t="str">
            <v>180103</v>
          </cell>
          <cell r="C5757" t="str">
            <v>060537</v>
          </cell>
          <cell r="D5757" t="str">
            <v>Tampao de ferro mal. galv 25mm (1')</v>
          </cell>
          <cell r="E5757" t="str">
            <v>un</v>
          </cell>
          <cell r="F5757">
            <v>1</v>
          </cell>
        </row>
        <row r="5758">
          <cell r="B5758" t="str">
            <v>180103</v>
          </cell>
          <cell r="C5758" t="str">
            <v>060542</v>
          </cell>
          <cell r="D5758" t="str">
            <v>Cotovelo red. fer. mal.galv 25x20mm (1x3/4')</v>
          </cell>
          <cell r="E5758" t="str">
            <v>un</v>
          </cell>
          <cell r="F5758">
            <v>1</v>
          </cell>
        </row>
        <row r="5759">
          <cell r="B5759" t="str">
            <v>180103</v>
          </cell>
          <cell r="C5759" t="str">
            <v>063522</v>
          </cell>
          <cell r="D5759" t="str">
            <v>Registro de pressao cromado 25mm (1") c/canopla</v>
          </cell>
          <cell r="E5759" t="str">
            <v>un</v>
          </cell>
          <cell r="F5759">
            <v>1</v>
          </cell>
        </row>
        <row r="5760">
          <cell r="B5760" t="str">
            <v>180103</v>
          </cell>
          <cell r="C5760" t="str">
            <v>066010</v>
          </cell>
          <cell r="D5760" t="str">
            <v>Torneira de pressao cromada longa 3/4'</v>
          </cell>
          <cell r="E5760" t="str">
            <v>un</v>
          </cell>
          <cell r="F5760">
            <v>1</v>
          </cell>
        </row>
        <row r="5761">
          <cell r="B5761" t="str">
            <v>180103</v>
          </cell>
          <cell r="C5761" t="str">
            <v>069512</v>
          </cell>
          <cell r="D5761" t="str">
            <v>Fita de vedacao</v>
          </cell>
          <cell r="E5761" t="str">
            <v>m</v>
          </cell>
          <cell r="F5761">
            <v>10.199999999999999</v>
          </cell>
        </row>
        <row r="5762">
          <cell r="B5762" t="str">
            <v>180201</v>
          </cell>
          <cell r="C5762" t="str">
            <v>010101</v>
          </cell>
          <cell r="D5762" t="str">
            <v>Ajudante</v>
          </cell>
          <cell r="E5762" t="str">
            <v>h</v>
          </cell>
          <cell r="F5762">
            <v>0.25</v>
          </cell>
        </row>
        <row r="5763">
          <cell r="B5763" t="str">
            <v>180201</v>
          </cell>
          <cell r="C5763" t="str">
            <v>010139</v>
          </cell>
          <cell r="D5763" t="str">
            <v>Pedreiro</v>
          </cell>
          <cell r="E5763" t="str">
            <v>h</v>
          </cell>
          <cell r="F5763">
            <v>0.1</v>
          </cell>
        </row>
        <row r="5764">
          <cell r="B5764" t="str">
            <v>180202</v>
          </cell>
          <cell r="C5764" t="str">
            <v>010101</v>
          </cell>
          <cell r="D5764" t="str">
            <v>Ajudante</v>
          </cell>
          <cell r="E5764" t="str">
            <v>h</v>
          </cell>
          <cell r="F5764">
            <v>0.4</v>
          </cell>
        </row>
        <row r="5765">
          <cell r="B5765" t="str">
            <v>180202</v>
          </cell>
          <cell r="C5765" t="str">
            <v>010139</v>
          </cell>
          <cell r="D5765" t="str">
            <v>Pedreiro</v>
          </cell>
          <cell r="E5765" t="str">
            <v>h</v>
          </cell>
          <cell r="F5765">
            <v>0.15</v>
          </cell>
        </row>
        <row r="5766">
          <cell r="B5766" t="str">
            <v>180203</v>
          </cell>
          <cell r="C5766" t="str">
            <v>010101</v>
          </cell>
          <cell r="D5766" t="str">
            <v>Ajudante</v>
          </cell>
          <cell r="E5766" t="str">
            <v>h</v>
          </cell>
          <cell r="F5766">
            <v>0.6</v>
          </cell>
        </row>
        <row r="5767">
          <cell r="B5767" t="str">
            <v>180203</v>
          </cell>
          <cell r="C5767" t="str">
            <v>010139</v>
          </cell>
          <cell r="D5767" t="str">
            <v>Pedreiro</v>
          </cell>
          <cell r="E5767" t="str">
            <v>h</v>
          </cell>
          <cell r="F5767">
            <v>0.2</v>
          </cell>
        </row>
        <row r="5768">
          <cell r="B5768" t="str">
            <v>180204</v>
          </cell>
          <cell r="C5768" t="str">
            <v>010101</v>
          </cell>
          <cell r="D5768" t="str">
            <v>Ajudante</v>
          </cell>
          <cell r="E5768" t="str">
            <v>h</v>
          </cell>
          <cell r="F5768">
            <v>0.65</v>
          </cell>
        </row>
        <row r="5769">
          <cell r="B5769" t="str">
            <v>180204</v>
          </cell>
          <cell r="C5769" t="str">
            <v>010139</v>
          </cell>
          <cell r="D5769" t="str">
            <v>Pedreiro</v>
          </cell>
          <cell r="E5769" t="str">
            <v>h</v>
          </cell>
          <cell r="F5769">
            <v>0.25</v>
          </cell>
        </row>
        <row r="5770">
          <cell r="B5770" t="str">
            <v>180205</v>
          </cell>
          <cell r="C5770" t="str">
            <v>010101</v>
          </cell>
          <cell r="D5770" t="str">
            <v>Ajudante</v>
          </cell>
          <cell r="E5770" t="str">
            <v>h</v>
          </cell>
          <cell r="F5770">
            <v>1</v>
          </cell>
        </row>
        <row r="5771">
          <cell r="B5771" t="str">
            <v>180205</v>
          </cell>
          <cell r="C5771" t="str">
            <v>010139</v>
          </cell>
          <cell r="D5771" t="str">
            <v>Pedreiro</v>
          </cell>
          <cell r="E5771" t="str">
            <v>h</v>
          </cell>
          <cell r="F5771">
            <v>0.4</v>
          </cell>
        </row>
        <row r="5772">
          <cell r="B5772" t="str">
            <v>180206</v>
          </cell>
          <cell r="C5772" t="str">
            <v>010101</v>
          </cell>
          <cell r="D5772" t="str">
            <v>Ajudante</v>
          </cell>
          <cell r="E5772" t="str">
            <v>h</v>
          </cell>
          <cell r="F5772">
            <v>1.5</v>
          </cell>
        </row>
        <row r="5773">
          <cell r="B5773" t="str">
            <v>180206</v>
          </cell>
          <cell r="C5773" t="str">
            <v>010139</v>
          </cell>
          <cell r="D5773" t="str">
            <v>Pedreiro</v>
          </cell>
          <cell r="E5773" t="str">
            <v>h</v>
          </cell>
          <cell r="F5773">
            <v>0.5</v>
          </cell>
        </row>
        <row r="5774">
          <cell r="B5774" t="str">
            <v>180207</v>
          </cell>
          <cell r="C5774" t="str">
            <v>010139</v>
          </cell>
          <cell r="D5774" t="str">
            <v>Pedreiro</v>
          </cell>
          <cell r="E5774" t="str">
            <v>h</v>
          </cell>
          <cell r="F5774">
            <v>0.15</v>
          </cell>
        </row>
        <row r="5775">
          <cell r="B5775" t="str">
            <v>180207</v>
          </cell>
          <cell r="C5775" t="str">
            <v>010146</v>
          </cell>
          <cell r="D5775" t="str">
            <v>Servente</v>
          </cell>
          <cell r="E5775" t="str">
            <v>h</v>
          </cell>
          <cell r="F5775">
            <v>0.1</v>
          </cell>
        </row>
        <row r="5776">
          <cell r="B5776" t="str">
            <v>180207</v>
          </cell>
          <cell r="C5776" t="str">
            <v>020505</v>
          </cell>
          <cell r="D5776" t="str">
            <v>Cal hidratada</v>
          </cell>
          <cell r="E5776" t="str">
            <v>kg</v>
          </cell>
          <cell r="F5776">
            <v>3.5999999999999997E-2</v>
          </cell>
        </row>
        <row r="5777">
          <cell r="B5777" t="str">
            <v>180207</v>
          </cell>
          <cell r="C5777" t="str">
            <v>020508</v>
          </cell>
          <cell r="D5777" t="str">
            <v>Cimento portland</v>
          </cell>
          <cell r="E5777" t="str">
            <v>kg</v>
          </cell>
          <cell r="F5777">
            <v>0.03</v>
          </cell>
        </row>
        <row r="5778">
          <cell r="B5778" t="str">
            <v>180207</v>
          </cell>
          <cell r="C5778" t="str">
            <v>020579</v>
          </cell>
          <cell r="D5778" t="str">
            <v>Areia media</v>
          </cell>
          <cell r="E5778" t="str">
            <v>m3</v>
          </cell>
          <cell r="F5778">
            <v>2.0000000000000001E-4</v>
          </cell>
        </row>
        <row r="5779">
          <cell r="B5779" t="str">
            <v>180208</v>
          </cell>
          <cell r="C5779" t="str">
            <v>010139</v>
          </cell>
          <cell r="D5779" t="str">
            <v>Pedreiro</v>
          </cell>
          <cell r="E5779" t="str">
            <v>h</v>
          </cell>
          <cell r="F5779">
            <v>0.2</v>
          </cell>
        </row>
        <row r="5780">
          <cell r="B5780" t="str">
            <v>180208</v>
          </cell>
          <cell r="C5780" t="str">
            <v>010146</v>
          </cell>
          <cell r="D5780" t="str">
            <v>Servente</v>
          </cell>
          <cell r="E5780" t="str">
            <v>h</v>
          </cell>
          <cell r="F5780">
            <v>0.15</v>
          </cell>
        </row>
        <row r="5781">
          <cell r="B5781" t="str">
            <v>180208</v>
          </cell>
          <cell r="C5781" t="str">
            <v>020505</v>
          </cell>
          <cell r="D5781" t="str">
            <v>Cal hidratada</v>
          </cell>
          <cell r="E5781" t="str">
            <v>kg</v>
          </cell>
          <cell r="F5781">
            <v>7.2999999999999995E-2</v>
          </cell>
        </row>
        <row r="5782">
          <cell r="B5782" t="str">
            <v>180208</v>
          </cell>
          <cell r="C5782" t="str">
            <v>020508</v>
          </cell>
          <cell r="D5782" t="str">
            <v>Cimento portland</v>
          </cell>
          <cell r="E5782" t="str">
            <v>kg</v>
          </cell>
          <cell r="F5782">
            <v>0.06</v>
          </cell>
        </row>
        <row r="5783">
          <cell r="B5783" t="str">
            <v>180208</v>
          </cell>
          <cell r="C5783" t="str">
            <v>020579</v>
          </cell>
          <cell r="D5783" t="str">
            <v>Areia media</v>
          </cell>
          <cell r="E5783" t="str">
            <v>m3</v>
          </cell>
          <cell r="F5783">
            <v>5.0000000000000001E-4</v>
          </cell>
        </row>
        <row r="5784">
          <cell r="B5784" t="str">
            <v>180209</v>
          </cell>
          <cell r="C5784" t="str">
            <v>010139</v>
          </cell>
          <cell r="D5784" t="str">
            <v>Pedreiro</v>
          </cell>
          <cell r="E5784" t="str">
            <v>h</v>
          </cell>
          <cell r="F5784">
            <v>0.33</v>
          </cell>
        </row>
        <row r="5785">
          <cell r="B5785" t="str">
            <v>180209</v>
          </cell>
          <cell r="C5785" t="str">
            <v>010146</v>
          </cell>
          <cell r="D5785" t="str">
            <v>Servente</v>
          </cell>
          <cell r="E5785" t="str">
            <v>h</v>
          </cell>
          <cell r="F5785">
            <v>0.21</v>
          </cell>
        </row>
        <row r="5786">
          <cell r="B5786" t="str">
            <v>180209</v>
          </cell>
          <cell r="C5786" t="str">
            <v>020505</v>
          </cell>
          <cell r="D5786" t="str">
            <v>Cal hidratada</v>
          </cell>
          <cell r="E5786" t="str">
            <v>kg</v>
          </cell>
          <cell r="F5786">
            <v>0.22</v>
          </cell>
        </row>
        <row r="5787">
          <cell r="B5787" t="str">
            <v>180209</v>
          </cell>
          <cell r="C5787" t="str">
            <v>020508</v>
          </cell>
          <cell r="D5787" t="str">
            <v>Cimento portland</v>
          </cell>
          <cell r="E5787" t="str">
            <v>kg</v>
          </cell>
          <cell r="F5787">
            <v>0.18</v>
          </cell>
        </row>
        <row r="5788">
          <cell r="B5788" t="str">
            <v>180209</v>
          </cell>
          <cell r="C5788" t="str">
            <v>020579</v>
          </cell>
          <cell r="D5788" t="str">
            <v>Areia media</v>
          </cell>
          <cell r="E5788" t="str">
            <v>m3</v>
          </cell>
          <cell r="F5788">
            <v>1.5E-3</v>
          </cell>
        </row>
        <row r="5789">
          <cell r="B5789" t="str">
            <v>180301</v>
          </cell>
          <cell r="C5789" t="str">
            <v>010118</v>
          </cell>
          <cell r="D5789" t="str">
            <v>Encanador</v>
          </cell>
          <cell r="E5789" t="str">
            <v>h</v>
          </cell>
          <cell r="F5789">
            <v>0.27</v>
          </cell>
        </row>
        <row r="5790">
          <cell r="B5790" t="str">
            <v>180301</v>
          </cell>
          <cell r="C5790" t="str">
            <v>010119</v>
          </cell>
          <cell r="D5790" t="str">
            <v>Ajudante de encanador</v>
          </cell>
          <cell r="E5790" t="str">
            <v>h</v>
          </cell>
          <cell r="F5790">
            <v>0.27</v>
          </cell>
        </row>
        <row r="5791">
          <cell r="B5791" t="str">
            <v>180301</v>
          </cell>
          <cell r="C5791" t="str">
            <v>060501</v>
          </cell>
          <cell r="D5791" t="str">
            <v>Tubo de aco galvanizado c/cost. de 15mm (1/2')</v>
          </cell>
          <cell r="E5791" t="str">
            <v>m</v>
          </cell>
          <cell r="F5791">
            <v>1.01</v>
          </cell>
        </row>
        <row r="5792">
          <cell r="B5792" t="str">
            <v>180301</v>
          </cell>
          <cell r="C5792" t="str">
            <v>069512</v>
          </cell>
          <cell r="D5792" t="str">
            <v>Fita de vedacao</v>
          </cell>
          <cell r="E5792" t="str">
            <v>m</v>
          </cell>
          <cell r="F5792">
            <v>0.28000000000000003</v>
          </cell>
        </row>
        <row r="5793">
          <cell r="B5793" t="str">
            <v>180302</v>
          </cell>
          <cell r="C5793" t="str">
            <v>010118</v>
          </cell>
          <cell r="D5793" t="str">
            <v>Encanador</v>
          </cell>
          <cell r="E5793" t="str">
            <v>h</v>
          </cell>
          <cell r="F5793">
            <v>0.3</v>
          </cell>
        </row>
        <row r="5794">
          <cell r="B5794" t="str">
            <v>180302</v>
          </cell>
          <cell r="C5794" t="str">
            <v>010119</v>
          </cell>
          <cell r="D5794" t="str">
            <v>Ajudante de encanador</v>
          </cell>
          <cell r="E5794" t="str">
            <v>h</v>
          </cell>
          <cell r="F5794">
            <v>0.3</v>
          </cell>
        </row>
        <row r="5795">
          <cell r="B5795" t="str">
            <v>180302</v>
          </cell>
          <cell r="C5795" t="str">
            <v>060502</v>
          </cell>
          <cell r="D5795" t="str">
            <v>Tubo de aco galvanizado c/cost. de 20mm (3/4')</v>
          </cell>
          <cell r="E5795" t="str">
            <v>m</v>
          </cell>
          <cell r="F5795">
            <v>1.01</v>
          </cell>
        </row>
        <row r="5796">
          <cell r="B5796" t="str">
            <v>180302</v>
          </cell>
          <cell r="C5796" t="str">
            <v>069512</v>
          </cell>
          <cell r="D5796" t="str">
            <v>Fita de vedacao</v>
          </cell>
          <cell r="E5796" t="str">
            <v>m</v>
          </cell>
          <cell r="F5796">
            <v>0.47</v>
          </cell>
        </row>
        <row r="5797">
          <cell r="B5797" t="str">
            <v>180303</v>
          </cell>
          <cell r="C5797" t="str">
            <v>010118</v>
          </cell>
          <cell r="D5797" t="str">
            <v>Encanador</v>
          </cell>
          <cell r="E5797" t="str">
            <v>h</v>
          </cell>
          <cell r="F5797">
            <v>0.33</v>
          </cell>
        </row>
        <row r="5798">
          <cell r="B5798" t="str">
            <v>180303</v>
          </cell>
          <cell r="C5798" t="str">
            <v>010119</v>
          </cell>
          <cell r="D5798" t="str">
            <v>Ajudante de encanador</v>
          </cell>
          <cell r="E5798" t="str">
            <v>h</v>
          </cell>
          <cell r="F5798">
            <v>0.33</v>
          </cell>
        </row>
        <row r="5799">
          <cell r="B5799" t="str">
            <v>180303</v>
          </cell>
          <cell r="C5799" t="str">
            <v>060503</v>
          </cell>
          <cell r="D5799" t="str">
            <v>Tubo de aco galvanizado c/cost. de 25mm (1')</v>
          </cell>
          <cell r="E5799" t="str">
            <v>m</v>
          </cell>
          <cell r="F5799">
            <v>1.01</v>
          </cell>
        </row>
        <row r="5800">
          <cell r="B5800" t="str">
            <v>180303</v>
          </cell>
          <cell r="C5800" t="str">
            <v>069512</v>
          </cell>
          <cell r="D5800" t="str">
            <v>Fita de vedacao</v>
          </cell>
          <cell r="E5800" t="str">
            <v>m</v>
          </cell>
          <cell r="F5800">
            <v>0.6</v>
          </cell>
        </row>
        <row r="5801">
          <cell r="B5801" t="str">
            <v>180304</v>
          </cell>
          <cell r="C5801" t="str">
            <v>010118</v>
          </cell>
          <cell r="D5801" t="str">
            <v>Encanador</v>
          </cell>
          <cell r="E5801" t="str">
            <v>h</v>
          </cell>
          <cell r="F5801">
            <v>0.5</v>
          </cell>
        </row>
        <row r="5802">
          <cell r="B5802" t="str">
            <v>180304</v>
          </cell>
          <cell r="C5802" t="str">
            <v>010119</v>
          </cell>
          <cell r="D5802" t="str">
            <v>Ajudante de encanador</v>
          </cell>
          <cell r="E5802" t="str">
            <v>h</v>
          </cell>
          <cell r="F5802">
            <v>0.5</v>
          </cell>
        </row>
        <row r="5803">
          <cell r="B5803" t="str">
            <v>180304</v>
          </cell>
          <cell r="C5803" t="str">
            <v>060504</v>
          </cell>
          <cell r="D5803" t="str">
            <v>Tubo de aco galvanizado c/cost. 32mm (1 1/4')</v>
          </cell>
          <cell r="E5803" t="str">
            <v>m</v>
          </cell>
          <cell r="F5803">
            <v>1.01</v>
          </cell>
        </row>
        <row r="5804">
          <cell r="B5804" t="str">
            <v>180304</v>
          </cell>
          <cell r="C5804" t="str">
            <v>069512</v>
          </cell>
          <cell r="D5804" t="str">
            <v>Fita de vedacao</v>
          </cell>
          <cell r="E5804" t="str">
            <v>m</v>
          </cell>
          <cell r="F5804">
            <v>0.75</v>
          </cell>
        </row>
        <row r="5805">
          <cell r="B5805" t="str">
            <v>180305</v>
          </cell>
          <cell r="C5805" t="str">
            <v>010118</v>
          </cell>
          <cell r="D5805" t="str">
            <v>Encanador</v>
          </cell>
          <cell r="E5805" t="str">
            <v>h</v>
          </cell>
          <cell r="F5805">
            <v>0.62</v>
          </cell>
        </row>
        <row r="5806">
          <cell r="B5806" t="str">
            <v>180305</v>
          </cell>
          <cell r="C5806" t="str">
            <v>010119</v>
          </cell>
          <cell r="D5806" t="str">
            <v>Ajudante de encanador</v>
          </cell>
          <cell r="E5806" t="str">
            <v>h</v>
          </cell>
          <cell r="F5806">
            <v>0.62</v>
          </cell>
        </row>
        <row r="5807">
          <cell r="B5807" t="str">
            <v>180305</v>
          </cell>
          <cell r="C5807" t="str">
            <v>060505</v>
          </cell>
          <cell r="D5807" t="str">
            <v>Tubo de aco galvanizado c/cost. 40mm (1 1/2')</v>
          </cell>
          <cell r="E5807" t="str">
            <v>m</v>
          </cell>
          <cell r="F5807">
            <v>1.01</v>
          </cell>
        </row>
        <row r="5808">
          <cell r="B5808" t="str">
            <v>180305</v>
          </cell>
          <cell r="C5808" t="str">
            <v>069512</v>
          </cell>
          <cell r="D5808" t="str">
            <v>Fita de vedacao</v>
          </cell>
          <cell r="E5808" t="str">
            <v>m</v>
          </cell>
          <cell r="F5808">
            <v>0.94</v>
          </cell>
        </row>
        <row r="5809">
          <cell r="B5809" t="str">
            <v>180306</v>
          </cell>
          <cell r="C5809" t="str">
            <v>010118</v>
          </cell>
          <cell r="D5809" t="str">
            <v>Encanador</v>
          </cell>
          <cell r="E5809" t="str">
            <v>h</v>
          </cell>
          <cell r="F5809">
            <v>0.74</v>
          </cell>
        </row>
        <row r="5810">
          <cell r="B5810" t="str">
            <v>180306</v>
          </cell>
          <cell r="C5810" t="str">
            <v>010119</v>
          </cell>
          <cell r="D5810" t="str">
            <v>Ajudante de encanador</v>
          </cell>
          <cell r="E5810" t="str">
            <v>h</v>
          </cell>
          <cell r="F5810">
            <v>0.74</v>
          </cell>
        </row>
        <row r="5811">
          <cell r="B5811" t="str">
            <v>180306</v>
          </cell>
          <cell r="C5811" t="str">
            <v>060506</v>
          </cell>
          <cell r="D5811" t="str">
            <v>Tubo de aco galvanizado c/cost. de 50mm (2')</v>
          </cell>
          <cell r="E5811" t="str">
            <v>m</v>
          </cell>
          <cell r="F5811">
            <v>1.01</v>
          </cell>
        </row>
        <row r="5812">
          <cell r="B5812" t="str">
            <v>180306</v>
          </cell>
          <cell r="C5812" t="str">
            <v>069512</v>
          </cell>
          <cell r="D5812" t="str">
            <v>Fita de vedacao</v>
          </cell>
          <cell r="E5812" t="str">
            <v>m</v>
          </cell>
          <cell r="F5812">
            <v>1.1299999999999999</v>
          </cell>
        </row>
        <row r="5813">
          <cell r="B5813" t="str">
            <v>180307</v>
          </cell>
          <cell r="C5813" t="str">
            <v>010118</v>
          </cell>
          <cell r="D5813" t="str">
            <v>Encanador</v>
          </cell>
          <cell r="E5813" t="str">
            <v>h</v>
          </cell>
          <cell r="F5813">
            <v>0.83</v>
          </cell>
        </row>
        <row r="5814">
          <cell r="B5814" t="str">
            <v>180307</v>
          </cell>
          <cell r="C5814" t="str">
            <v>010119</v>
          </cell>
          <cell r="D5814" t="str">
            <v>Ajudante de encanador</v>
          </cell>
          <cell r="E5814" t="str">
            <v>h</v>
          </cell>
          <cell r="F5814">
            <v>0.83</v>
          </cell>
        </row>
        <row r="5815">
          <cell r="B5815" t="str">
            <v>180307</v>
          </cell>
          <cell r="C5815" t="str">
            <v>060507</v>
          </cell>
          <cell r="D5815" t="str">
            <v>Tubo de aco galvanizado c/cost. 65mm (2 1/2')</v>
          </cell>
          <cell r="E5815" t="str">
            <v>m</v>
          </cell>
          <cell r="F5815">
            <v>1.01</v>
          </cell>
        </row>
        <row r="5816">
          <cell r="B5816" t="str">
            <v>180307</v>
          </cell>
          <cell r="C5816" t="str">
            <v>069512</v>
          </cell>
          <cell r="D5816" t="str">
            <v>Fita de vedacao</v>
          </cell>
          <cell r="E5816" t="str">
            <v>m</v>
          </cell>
          <cell r="F5816">
            <v>1.41</v>
          </cell>
        </row>
        <row r="5817">
          <cell r="B5817" t="str">
            <v>180308</v>
          </cell>
          <cell r="C5817" t="str">
            <v>010118</v>
          </cell>
          <cell r="D5817" t="str">
            <v>Encanador</v>
          </cell>
          <cell r="E5817" t="str">
            <v>h</v>
          </cell>
          <cell r="F5817">
            <v>0.97</v>
          </cell>
        </row>
        <row r="5818">
          <cell r="B5818" t="str">
            <v>180308</v>
          </cell>
          <cell r="C5818" t="str">
            <v>010119</v>
          </cell>
          <cell r="D5818" t="str">
            <v>Ajudante de encanador</v>
          </cell>
          <cell r="E5818" t="str">
            <v>h</v>
          </cell>
          <cell r="F5818">
            <v>0.97</v>
          </cell>
        </row>
        <row r="5819">
          <cell r="B5819" t="str">
            <v>180308</v>
          </cell>
          <cell r="C5819" t="str">
            <v>060508</v>
          </cell>
          <cell r="D5819" t="str">
            <v>Tubo de aco galvanizado c/cost. de 80mm (3')</v>
          </cell>
          <cell r="E5819" t="str">
            <v>m</v>
          </cell>
          <cell r="F5819">
            <v>1.01</v>
          </cell>
        </row>
        <row r="5820">
          <cell r="B5820" t="str">
            <v>180308</v>
          </cell>
          <cell r="C5820" t="str">
            <v>069512</v>
          </cell>
          <cell r="D5820" t="str">
            <v>Fita de vedacao</v>
          </cell>
          <cell r="E5820" t="str">
            <v>m</v>
          </cell>
          <cell r="F5820">
            <v>1.6</v>
          </cell>
        </row>
        <row r="5821">
          <cell r="B5821" t="str">
            <v>180309</v>
          </cell>
          <cell r="C5821" t="str">
            <v>010118</v>
          </cell>
          <cell r="D5821" t="str">
            <v>Encanador</v>
          </cell>
          <cell r="E5821" t="str">
            <v>h</v>
          </cell>
          <cell r="F5821">
            <v>1.1100000000000001</v>
          </cell>
        </row>
        <row r="5822">
          <cell r="B5822" t="str">
            <v>180309</v>
          </cell>
          <cell r="C5822" t="str">
            <v>010119</v>
          </cell>
          <cell r="D5822" t="str">
            <v>Ajudante de encanador</v>
          </cell>
          <cell r="E5822" t="str">
            <v>h</v>
          </cell>
          <cell r="F5822">
            <v>1.1100000000000001</v>
          </cell>
        </row>
        <row r="5823">
          <cell r="B5823" t="str">
            <v>180309</v>
          </cell>
          <cell r="C5823" t="str">
            <v>060509</v>
          </cell>
          <cell r="D5823" t="str">
            <v>Tubo de aco galvanizado c/cost. de 100mm (4')</v>
          </cell>
          <cell r="E5823" t="str">
            <v>m</v>
          </cell>
          <cell r="F5823">
            <v>1.01</v>
          </cell>
        </row>
        <row r="5824">
          <cell r="B5824" t="str">
            <v>180309</v>
          </cell>
          <cell r="C5824" t="str">
            <v>069512</v>
          </cell>
          <cell r="D5824" t="str">
            <v>Fita de vedacao</v>
          </cell>
          <cell r="E5824" t="str">
            <v>m</v>
          </cell>
          <cell r="F5824">
            <v>2.0699999999999998</v>
          </cell>
        </row>
        <row r="5825">
          <cell r="B5825" t="str">
            <v>180311</v>
          </cell>
          <cell r="C5825" t="str">
            <v>010118</v>
          </cell>
          <cell r="D5825" t="str">
            <v>Encanador</v>
          </cell>
          <cell r="E5825" t="str">
            <v>h</v>
          </cell>
          <cell r="F5825">
            <v>1.45</v>
          </cell>
        </row>
        <row r="5826">
          <cell r="B5826" t="str">
            <v>180311</v>
          </cell>
          <cell r="C5826" t="str">
            <v>010119</v>
          </cell>
          <cell r="D5826" t="str">
            <v>Ajudante de encanador</v>
          </cell>
          <cell r="E5826" t="str">
            <v>h</v>
          </cell>
          <cell r="F5826">
            <v>1.45</v>
          </cell>
        </row>
        <row r="5827">
          <cell r="B5827" t="str">
            <v>180311</v>
          </cell>
          <cell r="C5827" t="str">
            <v>060511</v>
          </cell>
          <cell r="D5827" t="str">
            <v>Tubo de aco galvanizado c/cost. de 150mm (6')</v>
          </cell>
          <cell r="E5827" t="str">
            <v>m</v>
          </cell>
          <cell r="F5827">
            <v>1.01</v>
          </cell>
        </row>
        <row r="5828">
          <cell r="B5828" t="str">
            <v>180311</v>
          </cell>
          <cell r="C5828" t="str">
            <v>069512</v>
          </cell>
          <cell r="D5828" t="str">
            <v>Fita de vedacao</v>
          </cell>
          <cell r="E5828" t="str">
            <v>m</v>
          </cell>
          <cell r="F5828">
            <v>2.83</v>
          </cell>
        </row>
        <row r="5829">
          <cell r="B5829" t="str">
            <v>180312</v>
          </cell>
          <cell r="C5829" t="str">
            <v>010118</v>
          </cell>
          <cell r="D5829" t="str">
            <v>Encanador</v>
          </cell>
          <cell r="E5829" t="str">
            <v>h</v>
          </cell>
          <cell r="F5829">
            <v>0.7</v>
          </cell>
        </row>
        <row r="5830">
          <cell r="B5830" t="str">
            <v>180312</v>
          </cell>
          <cell r="C5830" t="str">
            <v>010119</v>
          </cell>
          <cell r="D5830" t="str">
            <v>Ajudante de encanador</v>
          </cell>
          <cell r="E5830" t="str">
            <v>h</v>
          </cell>
          <cell r="F5830">
            <v>0.7</v>
          </cell>
        </row>
        <row r="5831">
          <cell r="B5831" t="str">
            <v>180312</v>
          </cell>
          <cell r="C5831" t="str">
            <v>060501</v>
          </cell>
          <cell r="D5831" t="str">
            <v>Tubo de aco galvanizado c/cost. de 15mm (1/2')</v>
          </cell>
          <cell r="E5831" t="str">
            <v>m</v>
          </cell>
          <cell r="F5831">
            <v>1.6</v>
          </cell>
        </row>
        <row r="5832">
          <cell r="B5832" t="str">
            <v>180312</v>
          </cell>
          <cell r="C5832" t="str">
            <v>069512</v>
          </cell>
          <cell r="D5832" t="str">
            <v>Fita de vedacao</v>
          </cell>
          <cell r="E5832" t="str">
            <v>m</v>
          </cell>
          <cell r="F5832">
            <v>0.47</v>
          </cell>
        </row>
        <row r="5833">
          <cell r="B5833" t="str">
            <v>180313</v>
          </cell>
          <cell r="C5833" t="str">
            <v>010118</v>
          </cell>
          <cell r="D5833" t="str">
            <v>Encanador</v>
          </cell>
          <cell r="E5833" t="str">
            <v>h</v>
          </cell>
          <cell r="F5833">
            <v>0.8</v>
          </cell>
        </row>
        <row r="5834">
          <cell r="B5834" t="str">
            <v>180313</v>
          </cell>
          <cell r="C5834" t="str">
            <v>010119</v>
          </cell>
          <cell r="D5834" t="str">
            <v>Ajudante de encanador</v>
          </cell>
          <cell r="E5834" t="str">
            <v>h</v>
          </cell>
          <cell r="F5834">
            <v>0.8</v>
          </cell>
        </row>
        <row r="5835">
          <cell r="B5835" t="str">
            <v>180313</v>
          </cell>
          <cell r="C5835" t="str">
            <v>060502</v>
          </cell>
          <cell r="D5835" t="str">
            <v>Tubo de aco galvanizado c/cost. de 20mm (3/4')</v>
          </cell>
          <cell r="E5835" t="str">
            <v>m</v>
          </cell>
          <cell r="F5835">
            <v>1.6</v>
          </cell>
        </row>
        <row r="5836">
          <cell r="B5836" t="str">
            <v>180313</v>
          </cell>
          <cell r="C5836" t="str">
            <v>069512</v>
          </cell>
          <cell r="D5836" t="str">
            <v>Fita de vedacao</v>
          </cell>
          <cell r="E5836" t="str">
            <v>m</v>
          </cell>
          <cell r="F5836">
            <v>0.56000000000000005</v>
          </cell>
        </row>
        <row r="5837">
          <cell r="B5837" t="str">
            <v>180314</v>
          </cell>
          <cell r="C5837" t="str">
            <v>010118</v>
          </cell>
          <cell r="D5837" t="str">
            <v>Encanador</v>
          </cell>
          <cell r="E5837" t="str">
            <v>h</v>
          </cell>
          <cell r="F5837">
            <v>1.1000000000000001</v>
          </cell>
        </row>
        <row r="5838">
          <cell r="B5838" t="str">
            <v>180314</v>
          </cell>
          <cell r="C5838" t="str">
            <v>010119</v>
          </cell>
          <cell r="D5838" t="str">
            <v>Ajudante de encanador</v>
          </cell>
          <cell r="E5838" t="str">
            <v>h</v>
          </cell>
          <cell r="F5838">
            <v>1.1000000000000001</v>
          </cell>
        </row>
        <row r="5839">
          <cell r="B5839" t="str">
            <v>180314</v>
          </cell>
          <cell r="C5839" t="str">
            <v>060503</v>
          </cell>
          <cell r="D5839" t="str">
            <v>Tubo de aco galvanizado c/cost. de 25mm (1')</v>
          </cell>
          <cell r="E5839" t="str">
            <v>m</v>
          </cell>
          <cell r="F5839">
            <v>1.5</v>
          </cell>
        </row>
        <row r="5840">
          <cell r="B5840" t="str">
            <v>180314</v>
          </cell>
          <cell r="C5840" t="str">
            <v>069512</v>
          </cell>
          <cell r="D5840" t="str">
            <v>Fita de vedacao</v>
          </cell>
          <cell r="E5840" t="str">
            <v>m</v>
          </cell>
          <cell r="F5840">
            <v>0.72</v>
          </cell>
        </row>
        <row r="5841">
          <cell r="B5841" t="str">
            <v>180315</v>
          </cell>
          <cell r="C5841" t="str">
            <v>010118</v>
          </cell>
          <cell r="D5841" t="str">
            <v>Encanador</v>
          </cell>
          <cell r="E5841" t="str">
            <v>h</v>
          </cell>
          <cell r="F5841">
            <v>1.2</v>
          </cell>
        </row>
        <row r="5842">
          <cell r="B5842" t="str">
            <v>180315</v>
          </cell>
          <cell r="C5842" t="str">
            <v>010119</v>
          </cell>
          <cell r="D5842" t="str">
            <v>Ajudante de encanador</v>
          </cell>
          <cell r="E5842" t="str">
            <v>h</v>
          </cell>
          <cell r="F5842">
            <v>1.2</v>
          </cell>
        </row>
        <row r="5843">
          <cell r="B5843" t="str">
            <v>180315</v>
          </cell>
          <cell r="C5843" t="str">
            <v>060504</v>
          </cell>
          <cell r="D5843" t="str">
            <v>Tubo de aco galvanizado c/cost. 32mm (1 1/4')</v>
          </cell>
          <cell r="E5843" t="str">
            <v>m</v>
          </cell>
          <cell r="F5843">
            <v>1.5</v>
          </cell>
        </row>
        <row r="5844">
          <cell r="B5844" t="str">
            <v>180315</v>
          </cell>
          <cell r="C5844" t="str">
            <v>069512</v>
          </cell>
          <cell r="D5844" t="str">
            <v>Fita de vedacao</v>
          </cell>
          <cell r="E5844" t="str">
            <v>m</v>
          </cell>
          <cell r="F5844">
            <v>0.9</v>
          </cell>
        </row>
        <row r="5845">
          <cell r="B5845" t="str">
            <v>180316</v>
          </cell>
          <cell r="C5845" t="str">
            <v>010118</v>
          </cell>
          <cell r="D5845" t="str">
            <v>Encanador</v>
          </cell>
          <cell r="E5845" t="str">
            <v>h</v>
          </cell>
          <cell r="F5845">
            <v>1.4</v>
          </cell>
        </row>
        <row r="5846">
          <cell r="B5846" t="str">
            <v>180316</v>
          </cell>
          <cell r="C5846" t="str">
            <v>010119</v>
          </cell>
          <cell r="D5846" t="str">
            <v>Ajudante de encanador</v>
          </cell>
          <cell r="E5846" t="str">
            <v>h</v>
          </cell>
          <cell r="F5846">
            <v>1.4</v>
          </cell>
        </row>
        <row r="5847">
          <cell r="B5847" t="str">
            <v>180316</v>
          </cell>
          <cell r="C5847" t="str">
            <v>060505</v>
          </cell>
          <cell r="D5847" t="str">
            <v>Tubo de aco galvanizado c/cost. 40mm (1 1/2')</v>
          </cell>
          <cell r="E5847" t="str">
            <v>m</v>
          </cell>
          <cell r="F5847">
            <v>1.4</v>
          </cell>
        </row>
        <row r="5848">
          <cell r="B5848" t="str">
            <v>180316</v>
          </cell>
          <cell r="C5848" t="str">
            <v>069512</v>
          </cell>
          <cell r="D5848" t="str">
            <v>Fita de vedacao</v>
          </cell>
          <cell r="E5848" t="str">
            <v>m</v>
          </cell>
          <cell r="F5848">
            <v>1.1299999999999999</v>
          </cell>
        </row>
        <row r="5849">
          <cell r="B5849" t="str">
            <v>180317</v>
          </cell>
          <cell r="C5849" t="str">
            <v>010118</v>
          </cell>
          <cell r="D5849" t="str">
            <v>Encanador</v>
          </cell>
          <cell r="E5849" t="str">
            <v>h</v>
          </cell>
          <cell r="F5849">
            <v>1.6</v>
          </cell>
        </row>
        <row r="5850">
          <cell r="B5850" t="str">
            <v>180317</v>
          </cell>
          <cell r="C5850" t="str">
            <v>010119</v>
          </cell>
          <cell r="D5850" t="str">
            <v>Ajudante de encanador</v>
          </cell>
          <cell r="E5850" t="str">
            <v>h</v>
          </cell>
          <cell r="F5850">
            <v>1.6</v>
          </cell>
        </row>
        <row r="5851">
          <cell r="B5851" t="str">
            <v>180317</v>
          </cell>
          <cell r="C5851" t="str">
            <v>060506</v>
          </cell>
          <cell r="D5851" t="str">
            <v>Tubo de aco galvanizado c/cost. de 50mm (2')</v>
          </cell>
          <cell r="E5851" t="str">
            <v>m</v>
          </cell>
          <cell r="F5851">
            <v>1.4</v>
          </cell>
        </row>
        <row r="5852">
          <cell r="B5852" t="str">
            <v>180317</v>
          </cell>
          <cell r="C5852" t="str">
            <v>069512</v>
          </cell>
          <cell r="D5852" t="str">
            <v>Fita de vedacao</v>
          </cell>
          <cell r="E5852" t="str">
            <v>m</v>
          </cell>
          <cell r="F5852">
            <v>1.36</v>
          </cell>
        </row>
        <row r="5853">
          <cell r="B5853" t="str">
            <v>180318</v>
          </cell>
          <cell r="C5853" t="str">
            <v>010118</v>
          </cell>
          <cell r="D5853" t="str">
            <v>Encanador</v>
          </cell>
          <cell r="E5853" t="str">
            <v>h</v>
          </cell>
          <cell r="F5853">
            <v>1.8</v>
          </cell>
        </row>
        <row r="5854">
          <cell r="B5854" t="str">
            <v>180318</v>
          </cell>
          <cell r="C5854" t="str">
            <v>010119</v>
          </cell>
          <cell r="D5854" t="str">
            <v>Ajudante de encanador</v>
          </cell>
          <cell r="E5854" t="str">
            <v>h</v>
          </cell>
          <cell r="F5854">
            <v>1.8</v>
          </cell>
        </row>
        <row r="5855">
          <cell r="B5855" t="str">
            <v>180318</v>
          </cell>
          <cell r="C5855" t="str">
            <v>060507</v>
          </cell>
          <cell r="D5855" t="str">
            <v>Tubo de aco galvanizado c/cost. 65mm (2 1/2')</v>
          </cell>
          <cell r="E5855" t="str">
            <v>m</v>
          </cell>
          <cell r="F5855">
            <v>1.4</v>
          </cell>
        </row>
        <row r="5856">
          <cell r="B5856" t="str">
            <v>180318</v>
          </cell>
          <cell r="C5856" t="str">
            <v>069512</v>
          </cell>
          <cell r="D5856" t="str">
            <v>Fita de vedacao</v>
          </cell>
          <cell r="E5856" t="str">
            <v>m</v>
          </cell>
          <cell r="F5856">
            <v>1.69</v>
          </cell>
        </row>
        <row r="5857">
          <cell r="B5857" t="str">
            <v>180319</v>
          </cell>
          <cell r="C5857" t="str">
            <v>010118</v>
          </cell>
          <cell r="D5857" t="str">
            <v>Encanador</v>
          </cell>
          <cell r="E5857" t="str">
            <v>h</v>
          </cell>
          <cell r="F5857">
            <v>2</v>
          </cell>
        </row>
        <row r="5858">
          <cell r="B5858" t="str">
            <v>180319</v>
          </cell>
          <cell r="C5858" t="str">
            <v>010119</v>
          </cell>
          <cell r="D5858" t="str">
            <v>Ajudante de encanador</v>
          </cell>
          <cell r="E5858" t="str">
            <v>h</v>
          </cell>
          <cell r="F5858">
            <v>2</v>
          </cell>
        </row>
        <row r="5859">
          <cell r="B5859" t="str">
            <v>180319</v>
          </cell>
          <cell r="C5859" t="str">
            <v>060508</v>
          </cell>
          <cell r="D5859" t="str">
            <v>Tubo de aco galvanizado c/cost. de 80mm (3')</v>
          </cell>
          <cell r="E5859" t="str">
            <v>m</v>
          </cell>
          <cell r="F5859">
            <v>1.3</v>
          </cell>
        </row>
        <row r="5860">
          <cell r="B5860" t="str">
            <v>180319</v>
          </cell>
          <cell r="C5860" t="str">
            <v>069512</v>
          </cell>
          <cell r="D5860" t="str">
            <v>Fita de vedacao</v>
          </cell>
          <cell r="E5860" t="str">
            <v>m</v>
          </cell>
          <cell r="F5860">
            <v>1.92</v>
          </cell>
        </row>
        <row r="5861">
          <cell r="B5861" t="str">
            <v>180320</v>
          </cell>
          <cell r="C5861" t="str">
            <v>010118</v>
          </cell>
          <cell r="D5861" t="str">
            <v>Encanador</v>
          </cell>
          <cell r="E5861" t="str">
            <v>h</v>
          </cell>
          <cell r="F5861">
            <v>2.2000000000000002</v>
          </cell>
        </row>
        <row r="5862">
          <cell r="B5862" t="str">
            <v>180320</v>
          </cell>
          <cell r="C5862" t="str">
            <v>010119</v>
          </cell>
          <cell r="D5862" t="str">
            <v>Ajudante de encanador</v>
          </cell>
          <cell r="E5862" t="str">
            <v>h</v>
          </cell>
          <cell r="F5862">
            <v>2.2000000000000002</v>
          </cell>
        </row>
        <row r="5863">
          <cell r="B5863" t="str">
            <v>180320</v>
          </cell>
          <cell r="C5863" t="str">
            <v>060509</v>
          </cell>
          <cell r="D5863" t="str">
            <v>Tubo de aco galvanizado c/cost. de 100mm (4')</v>
          </cell>
          <cell r="E5863" t="str">
            <v>m</v>
          </cell>
          <cell r="F5863">
            <v>1.3</v>
          </cell>
        </row>
        <row r="5864">
          <cell r="B5864" t="str">
            <v>180320</v>
          </cell>
          <cell r="C5864" t="str">
            <v>069512</v>
          </cell>
          <cell r="D5864" t="str">
            <v>Fita de vedacao</v>
          </cell>
          <cell r="E5864" t="str">
            <v>m</v>
          </cell>
          <cell r="F5864">
            <v>2.48</v>
          </cell>
        </row>
        <row r="5865">
          <cell r="B5865" t="str">
            <v>180322</v>
          </cell>
          <cell r="C5865" t="str">
            <v>010118</v>
          </cell>
          <cell r="D5865" t="str">
            <v>Encanador</v>
          </cell>
          <cell r="E5865" t="str">
            <v>h</v>
          </cell>
          <cell r="F5865">
            <v>2.65</v>
          </cell>
        </row>
        <row r="5866">
          <cell r="B5866" t="str">
            <v>180322</v>
          </cell>
          <cell r="C5866" t="str">
            <v>010119</v>
          </cell>
          <cell r="D5866" t="str">
            <v>Ajudante de encanador</v>
          </cell>
          <cell r="E5866" t="str">
            <v>h</v>
          </cell>
          <cell r="F5866">
            <v>2.65</v>
          </cell>
        </row>
        <row r="5867">
          <cell r="B5867" t="str">
            <v>180322</v>
          </cell>
          <cell r="C5867" t="str">
            <v>060511</v>
          </cell>
          <cell r="D5867" t="str">
            <v>Tubo de aco galvanizado c/cost. de 150mm (6')</v>
          </cell>
          <cell r="E5867" t="str">
            <v>m</v>
          </cell>
          <cell r="F5867">
            <v>1.3</v>
          </cell>
        </row>
        <row r="5868">
          <cell r="B5868" t="str">
            <v>180322</v>
          </cell>
          <cell r="C5868" t="str">
            <v>069512</v>
          </cell>
          <cell r="D5868" t="str">
            <v>Fita de vedacao</v>
          </cell>
          <cell r="E5868" t="str">
            <v>m</v>
          </cell>
          <cell r="F5868">
            <v>3.4</v>
          </cell>
        </row>
        <row r="5869">
          <cell r="B5869" t="str">
            <v>180323</v>
          </cell>
          <cell r="C5869" t="str">
            <v>010118</v>
          </cell>
          <cell r="D5869" t="str">
            <v>Encanador</v>
          </cell>
          <cell r="E5869" t="str">
            <v>h</v>
          </cell>
          <cell r="F5869">
            <v>0.27</v>
          </cell>
        </row>
        <row r="5870">
          <cell r="B5870" t="str">
            <v>180323</v>
          </cell>
          <cell r="C5870" t="str">
            <v>010119</v>
          </cell>
          <cell r="D5870" t="str">
            <v>Ajudante de encanador</v>
          </cell>
          <cell r="E5870" t="str">
            <v>h</v>
          </cell>
          <cell r="F5870">
            <v>0.27</v>
          </cell>
        </row>
        <row r="5871">
          <cell r="B5871" t="str">
            <v>180323</v>
          </cell>
          <cell r="C5871" t="str">
            <v>060701</v>
          </cell>
          <cell r="D5871" t="str">
            <v>Tubo de aco galvanizado s/cost. 15 mm  (1/2")</v>
          </cell>
          <cell r="E5871" t="str">
            <v>m</v>
          </cell>
          <cell r="F5871">
            <v>1.01</v>
          </cell>
        </row>
        <row r="5872">
          <cell r="B5872" t="str">
            <v>180323</v>
          </cell>
          <cell r="C5872" t="str">
            <v>069512</v>
          </cell>
          <cell r="D5872" t="str">
            <v>Fita de vedacao</v>
          </cell>
          <cell r="E5872" t="str">
            <v>m</v>
          </cell>
          <cell r="F5872">
            <v>0.28000000000000003</v>
          </cell>
        </row>
        <row r="5873">
          <cell r="B5873" t="str">
            <v>180324</v>
          </cell>
          <cell r="C5873" t="str">
            <v>010118</v>
          </cell>
          <cell r="D5873" t="str">
            <v>Encanador</v>
          </cell>
          <cell r="E5873" t="str">
            <v>h</v>
          </cell>
          <cell r="F5873">
            <v>0.3</v>
          </cell>
        </row>
        <row r="5874">
          <cell r="B5874" t="str">
            <v>180324</v>
          </cell>
          <cell r="C5874" t="str">
            <v>010119</v>
          </cell>
          <cell r="D5874" t="str">
            <v>Ajudante de encanador</v>
          </cell>
          <cell r="E5874" t="str">
            <v>h</v>
          </cell>
          <cell r="F5874">
            <v>0.3</v>
          </cell>
        </row>
        <row r="5875">
          <cell r="B5875" t="str">
            <v>180324</v>
          </cell>
          <cell r="C5875" t="str">
            <v>060702</v>
          </cell>
          <cell r="D5875" t="str">
            <v>Tubo de aco galvanizado s/cost. 20 mm  (3/4")</v>
          </cell>
          <cell r="E5875" t="str">
            <v>m</v>
          </cell>
          <cell r="F5875">
            <v>1.01</v>
          </cell>
        </row>
        <row r="5876">
          <cell r="B5876" t="str">
            <v>180324</v>
          </cell>
          <cell r="C5876" t="str">
            <v>069512</v>
          </cell>
          <cell r="D5876" t="str">
            <v>Fita de vedacao</v>
          </cell>
          <cell r="E5876" t="str">
            <v>m</v>
          </cell>
          <cell r="F5876">
            <v>0.47</v>
          </cell>
        </row>
        <row r="5877">
          <cell r="B5877" t="str">
            <v>180325</v>
          </cell>
          <cell r="C5877" t="str">
            <v>010118</v>
          </cell>
          <cell r="D5877" t="str">
            <v>Encanador</v>
          </cell>
          <cell r="E5877" t="str">
            <v>h</v>
          </cell>
          <cell r="F5877">
            <v>0.33</v>
          </cell>
        </row>
        <row r="5878">
          <cell r="B5878" t="str">
            <v>180325</v>
          </cell>
          <cell r="C5878" t="str">
            <v>010119</v>
          </cell>
          <cell r="D5878" t="str">
            <v>Ajudante de encanador</v>
          </cell>
          <cell r="E5878" t="str">
            <v>h</v>
          </cell>
          <cell r="F5878">
            <v>0.33</v>
          </cell>
        </row>
        <row r="5879">
          <cell r="B5879" t="str">
            <v>180325</v>
          </cell>
          <cell r="C5879" t="str">
            <v>060703</v>
          </cell>
          <cell r="D5879" t="str">
            <v>Tubo de aco galvanizado s/cost. 25 mm (1")</v>
          </cell>
          <cell r="E5879" t="str">
            <v>m</v>
          </cell>
          <cell r="F5879">
            <v>1.01</v>
          </cell>
        </row>
        <row r="5880">
          <cell r="B5880" t="str">
            <v>180325</v>
          </cell>
          <cell r="C5880" t="str">
            <v>069512</v>
          </cell>
          <cell r="D5880" t="str">
            <v>Fita de vedacao</v>
          </cell>
          <cell r="E5880" t="str">
            <v>m</v>
          </cell>
          <cell r="F5880">
            <v>0.6</v>
          </cell>
        </row>
        <row r="5881">
          <cell r="B5881" t="str">
            <v>180326</v>
          </cell>
          <cell r="C5881" t="str">
            <v>010118</v>
          </cell>
          <cell r="D5881" t="str">
            <v>Encanador</v>
          </cell>
          <cell r="E5881" t="str">
            <v>h</v>
          </cell>
          <cell r="F5881">
            <v>0.5</v>
          </cell>
        </row>
        <row r="5882">
          <cell r="B5882" t="str">
            <v>180326</v>
          </cell>
          <cell r="C5882" t="str">
            <v>010119</v>
          </cell>
          <cell r="D5882" t="str">
            <v>Ajudante de encanador</v>
          </cell>
          <cell r="E5882" t="str">
            <v>h</v>
          </cell>
          <cell r="F5882">
            <v>0.5</v>
          </cell>
        </row>
        <row r="5883">
          <cell r="B5883" t="str">
            <v>180326</v>
          </cell>
          <cell r="C5883" t="str">
            <v>060704</v>
          </cell>
          <cell r="D5883" t="str">
            <v>Tubo de aco galvanizado s/cost. 32 mm (1 1/4")</v>
          </cell>
          <cell r="E5883" t="str">
            <v>m</v>
          </cell>
          <cell r="F5883">
            <v>1.01</v>
          </cell>
        </row>
        <row r="5884">
          <cell r="B5884" t="str">
            <v>180326</v>
          </cell>
          <cell r="C5884" t="str">
            <v>069512</v>
          </cell>
          <cell r="D5884" t="str">
            <v>Fita de vedacao</v>
          </cell>
          <cell r="E5884" t="str">
            <v>m</v>
          </cell>
          <cell r="F5884">
            <v>0.75</v>
          </cell>
        </row>
        <row r="5885">
          <cell r="B5885" t="str">
            <v>180327</v>
          </cell>
          <cell r="C5885" t="str">
            <v>010118</v>
          </cell>
          <cell r="D5885" t="str">
            <v>Encanador</v>
          </cell>
          <cell r="E5885" t="str">
            <v>h</v>
          </cell>
          <cell r="F5885">
            <v>0.62</v>
          </cell>
        </row>
        <row r="5886">
          <cell r="B5886" t="str">
            <v>180327</v>
          </cell>
          <cell r="C5886" t="str">
            <v>010119</v>
          </cell>
          <cell r="D5886" t="str">
            <v>Ajudante de encanador</v>
          </cell>
          <cell r="E5886" t="str">
            <v>h</v>
          </cell>
          <cell r="F5886">
            <v>0.62</v>
          </cell>
        </row>
        <row r="5887">
          <cell r="B5887" t="str">
            <v>180327</v>
          </cell>
          <cell r="C5887" t="str">
            <v>060705</v>
          </cell>
          <cell r="D5887" t="str">
            <v>Tubo de aco galvanizado s/cost. 40 mm (1 1/2")</v>
          </cell>
          <cell r="E5887" t="str">
            <v>m</v>
          </cell>
          <cell r="F5887">
            <v>1.01</v>
          </cell>
        </row>
        <row r="5888">
          <cell r="B5888" t="str">
            <v>180327</v>
          </cell>
          <cell r="C5888" t="str">
            <v>069512</v>
          </cell>
          <cell r="D5888" t="str">
            <v>Fita de vedacao</v>
          </cell>
          <cell r="E5888" t="str">
            <v>m</v>
          </cell>
          <cell r="F5888">
            <v>0.94</v>
          </cell>
        </row>
        <row r="5889">
          <cell r="B5889" t="str">
            <v>180328</v>
          </cell>
          <cell r="C5889" t="str">
            <v>010118</v>
          </cell>
          <cell r="D5889" t="str">
            <v>Encanador</v>
          </cell>
          <cell r="E5889" t="str">
            <v>h</v>
          </cell>
          <cell r="F5889">
            <v>0.74</v>
          </cell>
        </row>
        <row r="5890">
          <cell r="B5890" t="str">
            <v>180328</v>
          </cell>
          <cell r="C5890" t="str">
            <v>010119</v>
          </cell>
          <cell r="D5890" t="str">
            <v>Ajudante de encanador</v>
          </cell>
          <cell r="E5890" t="str">
            <v>h</v>
          </cell>
          <cell r="F5890">
            <v>0.74</v>
          </cell>
        </row>
        <row r="5891">
          <cell r="B5891" t="str">
            <v>180328</v>
          </cell>
          <cell r="C5891" t="str">
            <v>060706</v>
          </cell>
          <cell r="D5891" t="str">
            <v>Tubo de aco galvanizado s/cost. 50 mm (2")</v>
          </cell>
          <cell r="E5891" t="str">
            <v>m</v>
          </cell>
          <cell r="F5891">
            <v>1.01</v>
          </cell>
        </row>
        <row r="5892">
          <cell r="B5892" t="str">
            <v>180328</v>
          </cell>
          <cell r="C5892" t="str">
            <v>069512</v>
          </cell>
          <cell r="D5892" t="str">
            <v>Fita de vedacao</v>
          </cell>
          <cell r="E5892" t="str">
            <v>m</v>
          </cell>
          <cell r="F5892">
            <v>1.1299999999999999</v>
          </cell>
        </row>
        <row r="5893">
          <cell r="B5893" t="str">
            <v>180329</v>
          </cell>
          <cell r="C5893" t="str">
            <v>010118</v>
          </cell>
          <cell r="D5893" t="str">
            <v>Encanador</v>
          </cell>
          <cell r="E5893" t="str">
            <v>h</v>
          </cell>
          <cell r="F5893">
            <v>0.83</v>
          </cell>
        </row>
        <row r="5894">
          <cell r="B5894" t="str">
            <v>180329</v>
          </cell>
          <cell r="C5894" t="str">
            <v>010119</v>
          </cell>
          <cell r="D5894" t="str">
            <v>Ajudante de encanador</v>
          </cell>
          <cell r="E5894" t="str">
            <v>h</v>
          </cell>
          <cell r="F5894">
            <v>0.83</v>
          </cell>
        </row>
        <row r="5895">
          <cell r="B5895" t="str">
            <v>180329</v>
          </cell>
          <cell r="C5895" t="str">
            <v>060707</v>
          </cell>
          <cell r="D5895" t="str">
            <v>Tubo de aco galvanizado s/cost. 65 mm (2 1/2")</v>
          </cell>
          <cell r="E5895" t="str">
            <v>m</v>
          </cell>
          <cell r="F5895">
            <v>1.01</v>
          </cell>
        </row>
        <row r="5896">
          <cell r="B5896" t="str">
            <v>180329</v>
          </cell>
          <cell r="C5896" t="str">
            <v>069512</v>
          </cell>
          <cell r="D5896" t="str">
            <v>Fita de vedacao</v>
          </cell>
          <cell r="E5896" t="str">
            <v>m</v>
          </cell>
          <cell r="F5896">
            <v>1.41</v>
          </cell>
        </row>
        <row r="5897">
          <cell r="B5897" t="str">
            <v>180330</v>
          </cell>
          <cell r="C5897" t="str">
            <v>010118</v>
          </cell>
          <cell r="D5897" t="str">
            <v>Encanador</v>
          </cell>
          <cell r="E5897" t="str">
            <v>h</v>
          </cell>
          <cell r="F5897">
            <v>0.97</v>
          </cell>
        </row>
        <row r="5898">
          <cell r="B5898" t="str">
            <v>180330</v>
          </cell>
          <cell r="C5898" t="str">
            <v>010119</v>
          </cell>
          <cell r="D5898" t="str">
            <v>Ajudante de encanador</v>
          </cell>
          <cell r="E5898" t="str">
            <v>h</v>
          </cell>
          <cell r="F5898">
            <v>0.97</v>
          </cell>
        </row>
        <row r="5899">
          <cell r="B5899" t="str">
            <v>180330</v>
          </cell>
          <cell r="C5899" t="str">
            <v>060708</v>
          </cell>
          <cell r="D5899" t="str">
            <v>Tubo de aco galvanizado s/cost. 80 mm (3")</v>
          </cell>
          <cell r="E5899" t="str">
            <v>m</v>
          </cell>
          <cell r="F5899">
            <v>1.01</v>
          </cell>
        </row>
        <row r="5900">
          <cell r="B5900" t="str">
            <v>180330</v>
          </cell>
          <cell r="C5900" t="str">
            <v>069512</v>
          </cell>
          <cell r="D5900" t="str">
            <v>Fita de vedacao</v>
          </cell>
          <cell r="E5900" t="str">
            <v>m</v>
          </cell>
          <cell r="F5900">
            <v>1.6</v>
          </cell>
        </row>
        <row r="5901">
          <cell r="B5901" t="str">
            <v>180331</v>
          </cell>
          <cell r="C5901" t="str">
            <v>010118</v>
          </cell>
          <cell r="D5901" t="str">
            <v>Encanador</v>
          </cell>
          <cell r="E5901" t="str">
            <v>h</v>
          </cell>
          <cell r="F5901">
            <v>1.1100000000000001</v>
          </cell>
        </row>
        <row r="5902">
          <cell r="B5902" t="str">
            <v>180331</v>
          </cell>
          <cell r="C5902" t="str">
            <v>010119</v>
          </cell>
          <cell r="D5902" t="str">
            <v>Ajudante de encanador</v>
          </cell>
          <cell r="E5902" t="str">
            <v>h</v>
          </cell>
          <cell r="F5902">
            <v>1.1100000000000001</v>
          </cell>
        </row>
        <row r="5903">
          <cell r="B5903" t="str">
            <v>180331</v>
          </cell>
          <cell r="C5903" t="str">
            <v>060709</v>
          </cell>
          <cell r="D5903" t="str">
            <v>Tubo de aco galvanizado s/cost. 100 mm  (4")</v>
          </cell>
          <cell r="E5903" t="str">
            <v>m</v>
          </cell>
          <cell r="F5903">
            <v>1.01</v>
          </cell>
        </row>
        <row r="5904">
          <cell r="B5904" t="str">
            <v>180331</v>
          </cell>
          <cell r="C5904" t="str">
            <v>069512</v>
          </cell>
          <cell r="D5904" t="str">
            <v>Fita de vedacao</v>
          </cell>
          <cell r="E5904" t="str">
            <v>m</v>
          </cell>
          <cell r="F5904">
            <v>2.0699999999999998</v>
          </cell>
        </row>
        <row r="5905">
          <cell r="B5905" t="str">
            <v>180332</v>
          </cell>
          <cell r="C5905" t="str">
            <v>010118</v>
          </cell>
          <cell r="D5905" t="str">
            <v>Encanador</v>
          </cell>
          <cell r="E5905" t="str">
            <v>h</v>
          </cell>
          <cell r="F5905">
            <v>1.45</v>
          </cell>
        </row>
        <row r="5906">
          <cell r="B5906" t="str">
            <v>180332</v>
          </cell>
          <cell r="C5906" t="str">
            <v>010119</v>
          </cell>
          <cell r="D5906" t="str">
            <v>Ajudante de encanador</v>
          </cell>
          <cell r="E5906" t="str">
            <v>h</v>
          </cell>
          <cell r="F5906">
            <v>1.45</v>
          </cell>
        </row>
        <row r="5907">
          <cell r="B5907" t="str">
            <v>180332</v>
          </cell>
          <cell r="C5907" t="str">
            <v>069512</v>
          </cell>
          <cell r="D5907" t="str">
            <v>Fita de vedacao</v>
          </cell>
          <cell r="E5907" t="str">
            <v>m</v>
          </cell>
          <cell r="F5907">
            <v>2.83</v>
          </cell>
        </row>
        <row r="5908">
          <cell r="B5908" t="str">
            <v>180332</v>
          </cell>
          <cell r="C5908" t="str">
            <v>090818</v>
          </cell>
          <cell r="D5908" t="str">
            <v>Tubo de aco galvanizado s/cost. 150 mm (6")</v>
          </cell>
          <cell r="E5908" t="str">
            <v>m</v>
          </cell>
          <cell r="F5908">
            <v>1.01</v>
          </cell>
        </row>
        <row r="5909">
          <cell r="B5909" t="str">
            <v>180333</v>
          </cell>
          <cell r="C5909" t="str">
            <v>010118</v>
          </cell>
          <cell r="D5909" t="str">
            <v>Encanador</v>
          </cell>
          <cell r="E5909" t="str">
            <v>h</v>
          </cell>
          <cell r="F5909">
            <v>0.7</v>
          </cell>
        </row>
        <row r="5910">
          <cell r="B5910" t="str">
            <v>180333</v>
          </cell>
          <cell r="C5910" t="str">
            <v>010119</v>
          </cell>
          <cell r="D5910" t="str">
            <v>Ajudante de encanador</v>
          </cell>
          <cell r="E5910" t="str">
            <v>h</v>
          </cell>
          <cell r="F5910">
            <v>0.7</v>
          </cell>
        </row>
        <row r="5911">
          <cell r="B5911" t="str">
            <v>180333</v>
          </cell>
          <cell r="C5911" t="str">
            <v>060701</v>
          </cell>
          <cell r="D5911" t="str">
            <v>Tubo de aco galvanizado s/cost. 15 mm  (1/2")</v>
          </cell>
          <cell r="E5911" t="str">
            <v>m</v>
          </cell>
          <cell r="F5911">
            <v>1.6</v>
          </cell>
        </row>
        <row r="5912">
          <cell r="B5912" t="str">
            <v>180333</v>
          </cell>
          <cell r="C5912" t="str">
            <v>069512</v>
          </cell>
          <cell r="D5912" t="str">
            <v>Fita de vedacao</v>
          </cell>
          <cell r="E5912" t="str">
            <v>m</v>
          </cell>
          <cell r="F5912">
            <v>0.47</v>
          </cell>
        </row>
        <row r="5913">
          <cell r="B5913" t="str">
            <v>180334</v>
          </cell>
          <cell r="C5913" t="str">
            <v>010118</v>
          </cell>
          <cell r="D5913" t="str">
            <v>Encanador</v>
          </cell>
          <cell r="E5913" t="str">
            <v>h</v>
          </cell>
          <cell r="F5913">
            <v>0.8</v>
          </cell>
        </row>
        <row r="5914">
          <cell r="B5914" t="str">
            <v>180334</v>
          </cell>
          <cell r="C5914" t="str">
            <v>010119</v>
          </cell>
          <cell r="D5914" t="str">
            <v>Ajudante de encanador</v>
          </cell>
          <cell r="E5914" t="str">
            <v>h</v>
          </cell>
          <cell r="F5914">
            <v>0.8</v>
          </cell>
        </row>
        <row r="5915">
          <cell r="B5915" t="str">
            <v>180334</v>
          </cell>
          <cell r="C5915" t="str">
            <v>060702</v>
          </cell>
          <cell r="D5915" t="str">
            <v>Tubo de aco galvanizado s/cost. 20 mm  (3/4")</v>
          </cell>
          <cell r="E5915" t="str">
            <v>m</v>
          </cell>
          <cell r="F5915">
            <v>1.6</v>
          </cell>
        </row>
        <row r="5916">
          <cell r="B5916" t="str">
            <v>180334</v>
          </cell>
          <cell r="C5916" t="str">
            <v>069512</v>
          </cell>
          <cell r="D5916" t="str">
            <v>Fita de vedacao</v>
          </cell>
          <cell r="E5916" t="str">
            <v>m</v>
          </cell>
          <cell r="F5916">
            <v>0.56000000000000005</v>
          </cell>
        </row>
        <row r="5917">
          <cell r="B5917" t="str">
            <v>180335</v>
          </cell>
          <cell r="C5917" t="str">
            <v>010118</v>
          </cell>
          <cell r="D5917" t="str">
            <v>Encanador</v>
          </cell>
          <cell r="E5917" t="str">
            <v>h</v>
          </cell>
          <cell r="F5917">
            <v>1.1000000000000001</v>
          </cell>
        </row>
        <row r="5918">
          <cell r="B5918" t="str">
            <v>180335</v>
          </cell>
          <cell r="C5918" t="str">
            <v>010119</v>
          </cell>
          <cell r="D5918" t="str">
            <v>Ajudante de encanador</v>
          </cell>
          <cell r="E5918" t="str">
            <v>h</v>
          </cell>
          <cell r="F5918">
            <v>1.1000000000000001</v>
          </cell>
        </row>
        <row r="5919">
          <cell r="B5919" t="str">
            <v>180335</v>
          </cell>
          <cell r="C5919" t="str">
            <v>060703</v>
          </cell>
          <cell r="D5919" t="str">
            <v>Tubo de aco galvanizado s/cost. 25 mm (1")</v>
          </cell>
          <cell r="E5919" t="str">
            <v>m</v>
          </cell>
          <cell r="F5919">
            <v>1.5</v>
          </cell>
        </row>
        <row r="5920">
          <cell r="B5920" t="str">
            <v>180335</v>
          </cell>
          <cell r="C5920" t="str">
            <v>069512</v>
          </cell>
          <cell r="D5920" t="str">
            <v>Fita de vedacao</v>
          </cell>
          <cell r="E5920" t="str">
            <v>m</v>
          </cell>
          <cell r="F5920">
            <v>0.72</v>
          </cell>
        </row>
        <row r="5921">
          <cell r="B5921" t="str">
            <v>180336</v>
          </cell>
          <cell r="C5921" t="str">
            <v>010118</v>
          </cell>
          <cell r="D5921" t="str">
            <v>Encanador</v>
          </cell>
          <cell r="E5921" t="str">
            <v>h</v>
          </cell>
          <cell r="F5921">
            <v>1.2</v>
          </cell>
        </row>
        <row r="5922">
          <cell r="B5922" t="str">
            <v>180336</v>
          </cell>
          <cell r="C5922" t="str">
            <v>010119</v>
          </cell>
          <cell r="D5922" t="str">
            <v>Ajudante de encanador</v>
          </cell>
          <cell r="E5922" t="str">
            <v>h</v>
          </cell>
          <cell r="F5922">
            <v>1.2</v>
          </cell>
        </row>
        <row r="5923">
          <cell r="B5923" t="str">
            <v>180336</v>
          </cell>
          <cell r="C5923" t="str">
            <v>060704</v>
          </cell>
          <cell r="D5923" t="str">
            <v>Tubo de aco galvanizado s/cost. 32 mm (1 1/4")</v>
          </cell>
          <cell r="E5923" t="str">
            <v>m</v>
          </cell>
          <cell r="F5923">
            <v>1.5</v>
          </cell>
        </row>
        <row r="5924">
          <cell r="B5924" t="str">
            <v>180336</v>
          </cell>
          <cell r="C5924" t="str">
            <v>069512</v>
          </cell>
          <cell r="D5924" t="str">
            <v>Fita de vedacao</v>
          </cell>
          <cell r="E5924" t="str">
            <v>m</v>
          </cell>
          <cell r="F5924">
            <v>0.9</v>
          </cell>
        </row>
        <row r="5925">
          <cell r="B5925" t="str">
            <v>180337</v>
          </cell>
          <cell r="C5925" t="str">
            <v>010118</v>
          </cell>
          <cell r="D5925" t="str">
            <v>Encanador</v>
          </cell>
          <cell r="E5925" t="str">
            <v>h</v>
          </cell>
          <cell r="F5925">
            <v>1.4</v>
          </cell>
        </row>
        <row r="5926">
          <cell r="B5926" t="str">
            <v>180337</v>
          </cell>
          <cell r="C5926" t="str">
            <v>010119</v>
          </cell>
          <cell r="D5926" t="str">
            <v>Ajudante de encanador</v>
          </cell>
          <cell r="E5926" t="str">
            <v>h</v>
          </cell>
          <cell r="F5926">
            <v>1.4</v>
          </cell>
        </row>
        <row r="5927">
          <cell r="B5927" t="str">
            <v>180337</v>
          </cell>
          <cell r="C5927" t="str">
            <v>060705</v>
          </cell>
          <cell r="D5927" t="str">
            <v>Tubo de aco galvanizado s/cost. 40 mm (1 1/2")</v>
          </cell>
          <cell r="E5927" t="str">
            <v>m</v>
          </cell>
          <cell r="F5927">
            <v>1.4</v>
          </cell>
        </row>
        <row r="5928">
          <cell r="B5928" t="str">
            <v>180337</v>
          </cell>
          <cell r="C5928" t="str">
            <v>069512</v>
          </cell>
          <cell r="D5928" t="str">
            <v>Fita de vedacao</v>
          </cell>
          <cell r="E5928" t="str">
            <v>m</v>
          </cell>
          <cell r="F5928">
            <v>1.1299999999999999</v>
          </cell>
        </row>
        <row r="5929">
          <cell r="B5929" t="str">
            <v>180338</v>
          </cell>
          <cell r="C5929" t="str">
            <v>010118</v>
          </cell>
          <cell r="D5929" t="str">
            <v>Encanador</v>
          </cell>
          <cell r="E5929" t="str">
            <v>h</v>
          </cell>
          <cell r="F5929">
            <v>1.6</v>
          </cell>
        </row>
        <row r="5930">
          <cell r="B5930" t="str">
            <v>180338</v>
          </cell>
          <cell r="C5930" t="str">
            <v>010119</v>
          </cell>
          <cell r="D5930" t="str">
            <v>Ajudante de encanador</v>
          </cell>
          <cell r="E5930" t="str">
            <v>h</v>
          </cell>
          <cell r="F5930">
            <v>1.6</v>
          </cell>
        </row>
        <row r="5931">
          <cell r="B5931" t="str">
            <v>180338</v>
          </cell>
          <cell r="C5931" t="str">
            <v>060706</v>
          </cell>
          <cell r="D5931" t="str">
            <v>Tubo de aco galvanizado s/cost. 50 mm (2")</v>
          </cell>
          <cell r="E5931" t="str">
            <v>m</v>
          </cell>
          <cell r="F5931">
            <v>1.4</v>
          </cell>
        </row>
        <row r="5932">
          <cell r="B5932" t="str">
            <v>180338</v>
          </cell>
          <cell r="C5932" t="str">
            <v>069512</v>
          </cell>
          <cell r="D5932" t="str">
            <v>Fita de vedacao</v>
          </cell>
          <cell r="E5932" t="str">
            <v>m</v>
          </cell>
          <cell r="F5932">
            <v>1.36</v>
          </cell>
        </row>
        <row r="5933">
          <cell r="B5933" t="str">
            <v>180339</v>
          </cell>
          <cell r="C5933" t="str">
            <v>010118</v>
          </cell>
          <cell r="D5933" t="str">
            <v>Encanador</v>
          </cell>
          <cell r="E5933" t="str">
            <v>h</v>
          </cell>
          <cell r="F5933">
            <v>1.8</v>
          </cell>
        </row>
        <row r="5934">
          <cell r="B5934" t="str">
            <v>180339</v>
          </cell>
          <cell r="C5934" t="str">
            <v>010119</v>
          </cell>
          <cell r="D5934" t="str">
            <v>Ajudante de encanador</v>
          </cell>
          <cell r="E5934" t="str">
            <v>h</v>
          </cell>
          <cell r="F5934">
            <v>1.8</v>
          </cell>
        </row>
        <row r="5935">
          <cell r="B5935" t="str">
            <v>180339</v>
          </cell>
          <cell r="C5935" t="str">
            <v>060707</v>
          </cell>
          <cell r="D5935" t="str">
            <v>Tubo de aco galvanizado s/cost. 65 mm (2 1/2")</v>
          </cell>
          <cell r="E5935" t="str">
            <v>m</v>
          </cell>
          <cell r="F5935">
            <v>1.4</v>
          </cell>
        </row>
        <row r="5936">
          <cell r="B5936" t="str">
            <v>180339</v>
          </cell>
          <cell r="C5936" t="str">
            <v>069512</v>
          </cell>
          <cell r="D5936" t="str">
            <v>Fita de vedacao</v>
          </cell>
          <cell r="E5936" t="str">
            <v>m</v>
          </cell>
          <cell r="F5936">
            <v>1.69</v>
          </cell>
        </row>
        <row r="5937">
          <cell r="B5937" t="str">
            <v>180340</v>
          </cell>
          <cell r="C5937" t="str">
            <v>010118</v>
          </cell>
          <cell r="D5937" t="str">
            <v>Encanador</v>
          </cell>
          <cell r="E5937" t="str">
            <v>h</v>
          </cell>
          <cell r="F5937">
            <v>2</v>
          </cell>
        </row>
        <row r="5938">
          <cell r="B5938" t="str">
            <v>180340</v>
          </cell>
          <cell r="C5938" t="str">
            <v>010119</v>
          </cell>
          <cell r="D5938" t="str">
            <v>Ajudante de encanador</v>
          </cell>
          <cell r="E5938" t="str">
            <v>h</v>
          </cell>
          <cell r="F5938">
            <v>2</v>
          </cell>
        </row>
        <row r="5939">
          <cell r="B5939" t="str">
            <v>180340</v>
          </cell>
          <cell r="C5939" t="str">
            <v>060708</v>
          </cell>
          <cell r="D5939" t="str">
            <v>Tubo de aco galvanizado s/cost. 80 mm (3")</v>
          </cell>
          <cell r="E5939" t="str">
            <v>m</v>
          </cell>
          <cell r="F5939">
            <v>1.3</v>
          </cell>
        </row>
        <row r="5940">
          <cell r="B5940" t="str">
            <v>180340</v>
          </cell>
          <cell r="C5940" t="str">
            <v>069512</v>
          </cell>
          <cell r="D5940" t="str">
            <v>Fita de vedacao</v>
          </cell>
          <cell r="E5940" t="str">
            <v>m</v>
          </cell>
          <cell r="F5940">
            <v>1.92</v>
          </cell>
        </row>
        <row r="5941">
          <cell r="B5941" t="str">
            <v>180341</v>
          </cell>
          <cell r="C5941" t="str">
            <v>010118</v>
          </cell>
          <cell r="D5941" t="str">
            <v>Encanador</v>
          </cell>
          <cell r="E5941" t="str">
            <v>h</v>
          </cell>
          <cell r="F5941">
            <v>2.2000000000000002</v>
          </cell>
        </row>
        <row r="5942">
          <cell r="B5942" t="str">
            <v>180341</v>
          </cell>
          <cell r="C5942" t="str">
            <v>010119</v>
          </cell>
          <cell r="D5942" t="str">
            <v>Ajudante de encanador</v>
          </cell>
          <cell r="E5942" t="str">
            <v>h</v>
          </cell>
          <cell r="F5942">
            <v>2.2000000000000002</v>
          </cell>
        </row>
        <row r="5943">
          <cell r="B5943" t="str">
            <v>180341</v>
          </cell>
          <cell r="C5943" t="str">
            <v>060709</v>
          </cell>
          <cell r="D5943" t="str">
            <v>Tubo de aco galvanizado s/cost. 100 mm  (4")</v>
          </cell>
          <cell r="E5943" t="str">
            <v>m</v>
          </cell>
          <cell r="F5943">
            <v>1.3</v>
          </cell>
        </row>
        <row r="5944">
          <cell r="B5944" t="str">
            <v>180341</v>
          </cell>
          <cell r="C5944" t="str">
            <v>069512</v>
          </cell>
          <cell r="D5944" t="str">
            <v>Fita de vedacao</v>
          </cell>
          <cell r="E5944" t="str">
            <v>m</v>
          </cell>
          <cell r="F5944">
            <v>2.48</v>
          </cell>
        </row>
        <row r="5945">
          <cell r="B5945" t="str">
            <v>180342</v>
          </cell>
          <cell r="C5945" t="str">
            <v>010118</v>
          </cell>
          <cell r="D5945" t="str">
            <v>Encanador</v>
          </cell>
          <cell r="E5945" t="str">
            <v>h</v>
          </cell>
          <cell r="F5945">
            <v>2.65</v>
          </cell>
        </row>
        <row r="5946">
          <cell r="B5946" t="str">
            <v>180342</v>
          </cell>
          <cell r="C5946" t="str">
            <v>010119</v>
          </cell>
          <cell r="D5946" t="str">
            <v>Ajudante de encanador</v>
          </cell>
          <cell r="E5946" t="str">
            <v>h</v>
          </cell>
          <cell r="F5946">
            <v>2.65</v>
          </cell>
        </row>
        <row r="5947">
          <cell r="B5947" t="str">
            <v>180342</v>
          </cell>
          <cell r="C5947" t="str">
            <v>069512</v>
          </cell>
          <cell r="D5947" t="str">
            <v>Fita de vedacao</v>
          </cell>
          <cell r="E5947" t="str">
            <v>m</v>
          </cell>
          <cell r="F5947">
            <v>3.4</v>
          </cell>
        </row>
        <row r="5948">
          <cell r="B5948" t="str">
            <v>180342</v>
          </cell>
          <cell r="C5948" t="str">
            <v>090818</v>
          </cell>
          <cell r="D5948" t="str">
            <v>Tubo de aco galvanizado s/cost. 150 mm (6")</v>
          </cell>
          <cell r="E5948" t="str">
            <v>m</v>
          </cell>
          <cell r="F5948">
            <v>1.3</v>
          </cell>
        </row>
        <row r="5949">
          <cell r="B5949" t="str">
            <v>180344</v>
          </cell>
          <cell r="C5949" t="str">
            <v>010118</v>
          </cell>
          <cell r="D5949" t="str">
            <v>Encanador</v>
          </cell>
          <cell r="E5949" t="str">
            <v>h</v>
          </cell>
          <cell r="F5949">
            <v>0.4</v>
          </cell>
        </row>
        <row r="5950">
          <cell r="B5950" t="str">
            <v>180344</v>
          </cell>
          <cell r="C5950" t="str">
            <v>010119</v>
          </cell>
          <cell r="D5950" t="str">
            <v>Ajudante de encanador</v>
          </cell>
          <cell r="E5950" t="str">
            <v>h</v>
          </cell>
          <cell r="F5950">
            <v>0.4</v>
          </cell>
        </row>
        <row r="5951">
          <cell r="B5951" t="str">
            <v>180344</v>
          </cell>
          <cell r="C5951" t="str">
            <v>060523</v>
          </cell>
          <cell r="D5951" t="str">
            <v>Cotovelo 90 de ferro mal. galv 15mm (1/2')</v>
          </cell>
          <cell r="E5951" t="str">
            <v>un</v>
          </cell>
          <cell r="F5951">
            <v>1</v>
          </cell>
        </row>
        <row r="5952">
          <cell r="B5952" t="str">
            <v>180345</v>
          </cell>
          <cell r="C5952" t="str">
            <v>010118</v>
          </cell>
          <cell r="D5952" t="str">
            <v>Encanador</v>
          </cell>
          <cell r="E5952" t="str">
            <v>h</v>
          </cell>
          <cell r="F5952">
            <v>0.4</v>
          </cell>
        </row>
        <row r="5953">
          <cell r="B5953" t="str">
            <v>180345</v>
          </cell>
          <cell r="C5953" t="str">
            <v>010119</v>
          </cell>
          <cell r="D5953" t="str">
            <v>Ajudante de encanador</v>
          </cell>
          <cell r="E5953" t="str">
            <v>h</v>
          </cell>
          <cell r="F5953">
            <v>0.4</v>
          </cell>
        </row>
        <row r="5954">
          <cell r="B5954" t="str">
            <v>180345</v>
          </cell>
          <cell r="C5954" t="str">
            <v>060257</v>
          </cell>
          <cell r="D5954" t="str">
            <v>Cotovelo 90 de ferro mal. galv 20mm (3/4')</v>
          </cell>
          <cell r="E5954" t="str">
            <v>un</v>
          </cell>
          <cell r="F5954">
            <v>1</v>
          </cell>
        </row>
        <row r="5955">
          <cell r="B5955" t="str">
            <v>180346</v>
          </cell>
          <cell r="C5955" t="str">
            <v>010118</v>
          </cell>
          <cell r="D5955" t="str">
            <v>Encanador</v>
          </cell>
          <cell r="E5955" t="str">
            <v>h</v>
          </cell>
          <cell r="F5955">
            <v>0.4</v>
          </cell>
        </row>
        <row r="5956">
          <cell r="B5956" t="str">
            <v>180346</v>
          </cell>
          <cell r="C5956" t="str">
            <v>010119</v>
          </cell>
          <cell r="D5956" t="str">
            <v>Ajudante de encanador</v>
          </cell>
          <cell r="E5956" t="str">
            <v>h</v>
          </cell>
          <cell r="F5956">
            <v>0.4</v>
          </cell>
        </row>
        <row r="5957">
          <cell r="B5957" t="str">
            <v>180346</v>
          </cell>
          <cell r="C5957" t="str">
            <v>060525</v>
          </cell>
          <cell r="D5957" t="str">
            <v>Cotovelo 90 de ferro mal. galv 25mm (1')</v>
          </cell>
          <cell r="E5957" t="str">
            <v>un</v>
          </cell>
          <cell r="F5957">
            <v>1</v>
          </cell>
        </row>
        <row r="5958">
          <cell r="B5958" t="str">
            <v>180347</v>
          </cell>
          <cell r="C5958" t="str">
            <v>010118</v>
          </cell>
          <cell r="D5958" t="str">
            <v>Encanador</v>
          </cell>
          <cell r="E5958" t="str">
            <v>h</v>
          </cell>
          <cell r="F5958">
            <v>0.7</v>
          </cell>
        </row>
        <row r="5959">
          <cell r="B5959" t="str">
            <v>180347</v>
          </cell>
          <cell r="C5959" t="str">
            <v>010119</v>
          </cell>
          <cell r="D5959" t="str">
            <v>Ajudante de encanador</v>
          </cell>
          <cell r="E5959" t="str">
            <v>h</v>
          </cell>
          <cell r="F5959">
            <v>0.7</v>
          </cell>
        </row>
        <row r="5960">
          <cell r="B5960" t="str">
            <v>180347</v>
          </cell>
          <cell r="C5960" t="str">
            <v>060526</v>
          </cell>
          <cell r="D5960" t="str">
            <v>Cotovelo 90 de ferro mal. galv 32mm (1 1/4')</v>
          </cell>
          <cell r="E5960" t="str">
            <v>un</v>
          </cell>
          <cell r="F5960">
            <v>1</v>
          </cell>
        </row>
        <row r="5961">
          <cell r="B5961" t="str">
            <v>180348</v>
          </cell>
          <cell r="C5961" t="str">
            <v>010118</v>
          </cell>
          <cell r="D5961" t="str">
            <v>Encanador</v>
          </cell>
          <cell r="E5961" t="str">
            <v>h</v>
          </cell>
          <cell r="F5961">
            <v>0.7</v>
          </cell>
        </row>
        <row r="5962">
          <cell r="B5962" t="str">
            <v>180348</v>
          </cell>
          <cell r="C5962" t="str">
            <v>010119</v>
          </cell>
          <cell r="D5962" t="str">
            <v>Ajudante de encanador</v>
          </cell>
          <cell r="E5962" t="str">
            <v>h</v>
          </cell>
          <cell r="F5962">
            <v>0.7</v>
          </cell>
        </row>
        <row r="5963">
          <cell r="B5963" t="str">
            <v>180348</v>
          </cell>
          <cell r="C5963" t="str">
            <v>060527</v>
          </cell>
          <cell r="D5963" t="str">
            <v>Cotovelo 90 de ferro mal. galv 40mm (1 1/2')</v>
          </cell>
          <cell r="E5963" t="str">
            <v>un</v>
          </cell>
          <cell r="F5963">
            <v>1</v>
          </cell>
        </row>
        <row r="5964">
          <cell r="B5964" t="str">
            <v>180349</v>
          </cell>
          <cell r="C5964" t="str">
            <v>010118</v>
          </cell>
          <cell r="D5964" t="str">
            <v>Encanador</v>
          </cell>
          <cell r="E5964" t="str">
            <v>h</v>
          </cell>
          <cell r="F5964">
            <v>0.7</v>
          </cell>
        </row>
        <row r="5965">
          <cell r="B5965" t="str">
            <v>180349</v>
          </cell>
          <cell r="C5965" t="str">
            <v>010119</v>
          </cell>
          <cell r="D5965" t="str">
            <v>Ajudante de encanador</v>
          </cell>
          <cell r="E5965" t="str">
            <v>h</v>
          </cell>
          <cell r="F5965">
            <v>0.7</v>
          </cell>
        </row>
        <row r="5966">
          <cell r="B5966" t="str">
            <v>180349</v>
          </cell>
          <cell r="C5966" t="str">
            <v>060528</v>
          </cell>
          <cell r="D5966" t="str">
            <v>Cotovelo 90 de ferro mal. galv 50mm (2')</v>
          </cell>
          <cell r="E5966" t="str">
            <v>un</v>
          </cell>
          <cell r="F5966">
            <v>1</v>
          </cell>
        </row>
        <row r="5967">
          <cell r="B5967" t="str">
            <v>180350</v>
          </cell>
          <cell r="C5967" t="str">
            <v>010118</v>
          </cell>
          <cell r="D5967" t="str">
            <v>Encanador</v>
          </cell>
          <cell r="E5967" t="str">
            <v>h</v>
          </cell>
          <cell r="F5967">
            <v>0.8</v>
          </cell>
        </row>
        <row r="5968">
          <cell r="B5968" t="str">
            <v>180350</v>
          </cell>
          <cell r="C5968" t="str">
            <v>010119</v>
          </cell>
          <cell r="D5968" t="str">
            <v>Ajudante de encanador</v>
          </cell>
          <cell r="E5968" t="str">
            <v>h</v>
          </cell>
          <cell r="F5968">
            <v>0.8</v>
          </cell>
        </row>
        <row r="5969">
          <cell r="B5969" t="str">
            <v>180350</v>
          </cell>
          <cell r="C5969" t="str">
            <v>060529</v>
          </cell>
          <cell r="D5969" t="str">
            <v>Cotovelo 90 de ferro mal. galv 65mm (2 1/2')</v>
          </cell>
          <cell r="E5969" t="str">
            <v>un</v>
          </cell>
          <cell r="F5969">
            <v>1</v>
          </cell>
        </row>
        <row r="5970">
          <cell r="B5970" t="str">
            <v>180351</v>
          </cell>
          <cell r="C5970" t="str">
            <v>010118</v>
          </cell>
          <cell r="D5970" t="str">
            <v>Encanador</v>
          </cell>
          <cell r="E5970" t="str">
            <v>h</v>
          </cell>
          <cell r="F5970">
            <v>0.8</v>
          </cell>
        </row>
        <row r="5971">
          <cell r="B5971" t="str">
            <v>180351</v>
          </cell>
          <cell r="C5971" t="str">
            <v>010119</v>
          </cell>
          <cell r="D5971" t="str">
            <v>Ajudante de encanador</v>
          </cell>
          <cell r="E5971" t="str">
            <v>h</v>
          </cell>
          <cell r="F5971">
            <v>0.8</v>
          </cell>
        </row>
        <row r="5972">
          <cell r="B5972" t="str">
            <v>180351</v>
          </cell>
          <cell r="C5972" t="str">
            <v>060530</v>
          </cell>
          <cell r="D5972" t="str">
            <v>Cotovelo 90 de ferro mal. galv 80mm (3')</v>
          </cell>
          <cell r="E5972" t="str">
            <v>un</v>
          </cell>
          <cell r="F5972">
            <v>1</v>
          </cell>
        </row>
        <row r="5973">
          <cell r="B5973" t="str">
            <v>180352</v>
          </cell>
          <cell r="C5973" t="str">
            <v>010118</v>
          </cell>
          <cell r="D5973" t="str">
            <v>Encanador</v>
          </cell>
          <cell r="E5973" t="str">
            <v>h</v>
          </cell>
          <cell r="F5973">
            <v>1</v>
          </cell>
        </row>
        <row r="5974">
          <cell r="B5974" t="str">
            <v>180352</v>
          </cell>
          <cell r="C5974" t="str">
            <v>010119</v>
          </cell>
          <cell r="D5974" t="str">
            <v>Ajudante de encanador</v>
          </cell>
          <cell r="E5974" t="str">
            <v>h</v>
          </cell>
          <cell r="F5974">
            <v>1</v>
          </cell>
        </row>
        <row r="5975">
          <cell r="B5975" t="str">
            <v>180352</v>
          </cell>
          <cell r="C5975" t="str">
            <v>060531</v>
          </cell>
          <cell r="D5975" t="str">
            <v>Cotovelo 90 de ferro mal. galv 100mm (4')</v>
          </cell>
          <cell r="E5975" t="str">
            <v>un</v>
          </cell>
          <cell r="F5975">
            <v>1</v>
          </cell>
        </row>
        <row r="5976">
          <cell r="B5976" t="str">
            <v>180353</v>
          </cell>
          <cell r="C5976" t="str">
            <v>010118</v>
          </cell>
          <cell r="D5976" t="str">
            <v>Encanador</v>
          </cell>
          <cell r="E5976" t="str">
            <v>h</v>
          </cell>
          <cell r="F5976">
            <v>1.3</v>
          </cell>
        </row>
        <row r="5977">
          <cell r="B5977" t="str">
            <v>180353</v>
          </cell>
          <cell r="C5977" t="str">
            <v>010119</v>
          </cell>
          <cell r="D5977" t="str">
            <v>Ajudante de encanador</v>
          </cell>
          <cell r="E5977" t="str">
            <v>h</v>
          </cell>
          <cell r="F5977">
            <v>1.3</v>
          </cell>
        </row>
        <row r="5978">
          <cell r="B5978" t="str">
            <v>180353</v>
          </cell>
          <cell r="C5978" t="str">
            <v>060533</v>
          </cell>
          <cell r="D5978" t="str">
            <v>Cotovelo 90 de ferro mal. galv 150mm (6')</v>
          </cell>
          <cell r="E5978" t="str">
            <v>un</v>
          </cell>
          <cell r="F5978">
            <v>1</v>
          </cell>
        </row>
        <row r="5979">
          <cell r="B5979" t="str">
            <v>180354</v>
          </cell>
          <cell r="C5979" t="str">
            <v>010118</v>
          </cell>
          <cell r="D5979" t="str">
            <v>Encanador</v>
          </cell>
          <cell r="E5979" t="str">
            <v>h</v>
          </cell>
          <cell r="F5979">
            <v>0.4</v>
          </cell>
        </row>
        <row r="5980">
          <cell r="B5980" t="str">
            <v>180354</v>
          </cell>
          <cell r="C5980" t="str">
            <v>010119</v>
          </cell>
          <cell r="D5980" t="str">
            <v>Ajudante de encanador</v>
          </cell>
          <cell r="E5980" t="str">
            <v>h</v>
          </cell>
          <cell r="F5980">
            <v>0.4</v>
          </cell>
        </row>
        <row r="5981">
          <cell r="B5981" t="str">
            <v>180354</v>
          </cell>
          <cell r="C5981" t="str">
            <v>060820</v>
          </cell>
          <cell r="D5981" t="str">
            <v>Cotovelo 45 de ferro mal. galv 15mm (1/2')</v>
          </cell>
          <cell r="E5981" t="str">
            <v>un</v>
          </cell>
          <cell r="F5981">
            <v>1</v>
          </cell>
        </row>
        <row r="5982">
          <cell r="B5982" t="str">
            <v>180355</v>
          </cell>
          <cell r="C5982" t="str">
            <v>010118</v>
          </cell>
          <cell r="D5982" t="str">
            <v>Encanador</v>
          </cell>
          <cell r="E5982" t="str">
            <v>h</v>
          </cell>
          <cell r="F5982">
            <v>0.4</v>
          </cell>
        </row>
        <row r="5983">
          <cell r="B5983" t="str">
            <v>180355</v>
          </cell>
          <cell r="C5983" t="str">
            <v>010119</v>
          </cell>
          <cell r="D5983" t="str">
            <v>Ajudante de encanador</v>
          </cell>
          <cell r="E5983" t="str">
            <v>h</v>
          </cell>
          <cell r="F5983">
            <v>0.4</v>
          </cell>
        </row>
        <row r="5984">
          <cell r="B5984" t="str">
            <v>180355</v>
          </cell>
          <cell r="C5984" t="str">
            <v>060821</v>
          </cell>
          <cell r="D5984" t="str">
            <v>Cotovelo 45 de ferro mal. galv 20mm (3/4')</v>
          </cell>
          <cell r="E5984" t="str">
            <v>un</v>
          </cell>
          <cell r="F5984">
            <v>1</v>
          </cell>
        </row>
        <row r="5985">
          <cell r="B5985" t="str">
            <v>180356</v>
          </cell>
          <cell r="C5985" t="str">
            <v>010118</v>
          </cell>
          <cell r="D5985" t="str">
            <v>Encanador</v>
          </cell>
          <cell r="E5985" t="str">
            <v>h</v>
          </cell>
          <cell r="F5985">
            <v>0.4</v>
          </cell>
        </row>
        <row r="5986">
          <cell r="B5986" t="str">
            <v>180356</v>
          </cell>
          <cell r="C5986" t="str">
            <v>010119</v>
          </cell>
          <cell r="D5986" t="str">
            <v>Ajudante de encanador</v>
          </cell>
          <cell r="E5986" t="str">
            <v>h</v>
          </cell>
          <cell r="F5986">
            <v>0.4</v>
          </cell>
        </row>
        <row r="5987">
          <cell r="B5987" t="str">
            <v>180356</v>
          </cell>
          <cell r="C5987" t="str">
            <v>060822</v>
          </cell>
          <cell r="D5987" t="str">
            <v>Cotovelo 45 de ferro mal. galv 25mm (1')</v>
          </cell>
          <cell r="E5987" t="str">
            <v>un</v>
          </cell>
          <cell r="F5987">
            <v>1</v>
          </cell>
        </row>
        <row r="5988">
          <cell r="B5988" t="str">
            <v>180357</v>
          </cell>
          <cell r="C5988" t="str">
            <v>010118</v>
          </cell>
          <cell r="D5988" t="str">
            <v>Encanador</v>
          </cell>
          <cell r="E5988" t="str">
            <v>h</v>
          </cell>
          <cell r="F5988">
            <v>0.7</v>
          </cell>
        </row>
        <row r="5989">
          <cell r="B5989" t="str">
            <v>180357</v>
          </cell>
          <cell r="C5989" t="str">
            <v>010119</v>
          </cell>
          <cell r="D5989" t="str">
            <v>Ajudante de encanador</v>
          </cell>
          <cell r="E5989" t="str">
            <v>h</v>
          </cell>
          <cell r="F5989">
            <v>0.7</v>
          </cell>
        </row>
        <row r="5990">
          <cell r="B5990" t="str">
            <v>180357</v>
          </cell>
          <cell r="C5990" t="str">
            <v>060823</v>
          </cell>
          <cell r="D5990" t="str">
            <v>Cotovelo 45 de ferro mal. galv 32mm (1 1/4')</v>
          </cell>
          <cell r="E5990" t="str">
            <v>un</v>
          </cell>
          <cell r="F5990">
            <v>1</v>
          </cell>
        </row>
        <row r="5991">
          <cell r="B5991" t="str">
            <v>180358</v>
          </cell>
          <cell r="C5991" t="str">
            <v>010118</v>
          </cell>
          <cell r="D5991" t="str">
            <v>Encanador</v>
          </cell>
          <cell r="E5991" t="str">
            <v>h</v>
          </cell>
          <cell r="F5991">
            <v>0.7</v>
          </cell>
        </row>
        <row r="5992">
          <cell r="B5992" t="str">
            <v>180358</v>
          </cell>
          <cell r="C5992" t="str">
            <v>010119</v>
          </cell>
          <cell r="D5992" t="str">
            <v>Ajudante de encanador</v>
          </cell>
          <cell r="E5992" t="str">
            <v>h</v>
          </cell>
          <cell r="F5992">
            <v>0.7</v>
          </cell>
        </row>
        <row r="5993">
          <cell r="B5993" t="str">
            <v>180358</v>
          </cell>
          <cell r="C5993" t="str">
            <v>060824</v>
          </cell>
          <cell r="D5993" t="str">
            <v>Cotovelo 45 de ferro mal. galv 40mm (1 1/2')</v>
          </cell>
          <cell r="E5993" t="str">
            <v>un</v>
          </cell>
          <cell r="F5993">
            <v>1</v>
          </cell>
        </row>
        <row r="5994">
          <cell r="B5994" t="str">
            <v>180359</v>
          </cell>
          <cell r="C5994" t="str">
            <v>010118</v>
          </cell>
          <cell r="D5994" t="str">
            <v>Encanador</v>
          </cell>
          <cell r="E5994" t="str">
            <v>h</v>
          </cell>
          <cell r="F5994">
            <v>0.7</v>
          </cell>
        </row>
        <row r="5995">
          <cell r="B5995" t="str">
            <v>180359</v>
          </cell>
          <cell r="C5995" t="str">
            <v>010119</v>
          </cell>
          <cell r="D5995" t="str">
            <v>Ajudante de encanador</v>
          </cell>
          <cell r="E5995" t="str">
            <v>h</v>
          </cell>
          <cell r="F5995">
            <v>0.7</v>
          </cell>
        </row>
        <row r="5996">
          <cell r="B5996" t="str">
            <v>180359</v>
          </cell>
          <cell r="C5996" t="str">
            <v>060825</v>
          </cell>
          <cell r="D5996" t="str">
            <v>Cotovelo 45 de ferro mal. galv 50mm (2')</v>
          </cell>
          <cell r="E5996" t="str">
            <v>un</v>
          </cell>
          <cell r="F5996">
            <v>1</v>
          </cell>
        </row>
        <row r="5997">
          <cell r="B5997" t="str">
            <v>180360</v>
          </cell>
          <cell r="C5997" t="str">
            <v>010118</v>
          </cell>
          <cell r="D5997" t="str">
            <v>Encanador</v>
          </cell>
          <cell r="E5997" t="str">
            <v>h</v>
          </cell>
          <cell r="F5997">
            <v>0.8</v>
          </cell>
        </row>
        <row r="5998">
          <cell r="B5998" t="str">
            <v>180360</v>
          </cell>
          <cell r="C5998" t="str">
            <v>010119</v>
          </cell>
          <cell r="D5998" t="str">
            <v>Ajudante de encanador</v>
          </cell>
          <cell r="E5998" t="str">
            <v>h</v>
          </cell>
          <cell r="F5998">
            <v>0.8</v>
          </cell>
        </row>
        <row r="5999">
          <cell r="B5999" t="str">
            <v>180360</v>
          </cell>
          <cell r="C5999" t="str">
            <v>060826</v>
          </cell>
          <cell r="D5999" t="str">
            <v>Cotovelo 45 de ferro mal. galv 65mm (2 1/2')</v>
          </cell>
          <cell r="E5999" t="str">
            <v>un</v>
          </cell>
          <cell r="F5999">
            <v>1</v>
          </cell>
        </row>
        <row r="6000">
          <cell r="B6000" t="str">
            <v>180361</v>
          </cell>
          <cell r="C6000" t="str">
            <v>010118</v>
          </cell>
          <cell r="D6000" t="str">
            <v>Encanador</v>
          </cell>
          <cell r="E6000" t="str">
            <v>h</v>
          </cell>
          <cell r="F6000">
            <v>0.8</v>
          </cell>
        </row>
        <row r="6001">
          <cell r="B6001" t="str">
            <v>180361</v>
          </cell>
          <cell r="C6001" t="str">
            <v>010119</v>
          </cell>
          <cell r="D6001" t="str">
            <v>Ajudante de encanador</v>
          </cell>
          <cell r="E6001" t="str">
            <v>h</v>
          </cell>
          <cell r="F6001">
            <v>0.8</v>
          </cell>
        </row>
        <row r="6002">
          <cell r="B6002" t="str">
            <v>180361</v>
          </cell>
          <cell r="C6002" t="str">
            <v>060827</v>
          </cell>
          <cell r="D6002" t="str">
            <v>Cotovelo 45 de ferro mal. galv 80mm (3')</v>
          </cell>
          <cell r="E6002" t="str">
            <v>un</v>
          </cell>
          <cell r="F6002">
            <v>1</v>
          </cell>
        </row>
        <row r="6003">
          <cell r="B6003" t="str">
            <v>180362</v>
          </cell>
          <cell r="C6003" t="str">
            <v>010118</v>
          </cell>
          <cell r="D6003" t="str">
            <v>Encanador</v>
          </cell>
          <cell r="E6003" t="str">
            <v>h</v>
          </cell>
          <cell r="F6003">
            <v>1</v>
          </cell>
        </row>
        <row r="6004">
          <cell r="B6004" t="str">
            <v>180362</v>
          </cell>
          <cell r="C6004" t="str">
            <v>010119</v>
          </cell>
          <cell r="D6004" t="str">
            <v>Ajudante de encanador</v>
          </cell>
          <cell r="E6004" t="str">
            <v>h</v>
          </cell>
          <cell r="F6004">
            <v>1</v>
          </cell>
        </row>
        <row r="6005">
          <cell r="B6005" t="str">
            <v>180362</v>
          </cell>
          <cell r="C6005" t="str">
            <v>060828</v>
          </cell>
          <cell r="D6005" t="str">
            <v>Cotovelo 45 de ferro mal. galv 100mm (4')</v>
          </cell>
          <cell r="E6005" t="str">
            <v>un</v>
          </cell>
          <cell r="F6005">
            <v>1</v>
          </cell>
        </row>
        <row r="6006">
          <cell r="B6006" t="str">
            <v>180363</v>
          </cell>
          <cell r="C6006" t="str">
            <v>010118</v>
          </cell>
          <cell r="D6006" t="str">
            <v>Encanador</v>
          </cell>
          <cell r="E6006" t="str">
            <v>h</v>
          </cell>
          <cell r="F6006">
            <v>1.3</v>
          </cell>
        </row>
        <row r="6007">
          <cell r="B6007" t="str">
            <v>180363</v>
          </cell>
          <cell r="C6007" t="str">
            <v>010119</v>
          </cell>
          <cell r="D6007" t="str">
            <v>Ajudante de encanador</v>
          </cell>
          <cell r="E6007" t="str">
            <v>h</v>
          </cell>
          <cell r="F6007">
            <v>1.3</v>
          </cell>
        </row>
        <row r="6008">
          <cell r="B6008" t="str">
            <v>180363</v>
          </cell>
          <cell r="C6008" t="str">
            <v>090763</v>
          </cell>
          <cell r="D6008" t="str">
            <v>Cotovelo 45 de ferro mal. galv 150mm (6')</v>
          </cell>
          <cell r="E6008" t="str">
            <v>un</v>
          </cell>
          <cell r="F6008">
            <v>1</v>
          </cell>
        </row>
        <row r="6009">
          <cell r="B6009" t="str">
            <v>180364</v>
          </cell>
          <cell r="C6009" t="str">
            <v>010118</v>
          </cell>
          <cell r="D6009" t="str">
            <v>Encanador</v>
          </cell>
          <cell r="E6009" t="str">
            <v>h</v>
          </cell>
          <cell r="F6009">
            <v>0.4</v>
          </cell>
        </row>
        <row r="6010">
          <cell r="B6010" t="str">
            <v>180364</v>
          </cell>
          <cell r="C6010" t="str">
            <v>010119</v>
          </cell>
          <cell r="D6010" t="str">
            <v>Ajudante de encanador</v>
          </cell>
          <cell r="E6010" t="str">
            <v>h</v>
          </cell>
          <cell r="F6010">
            <v>0.4</v>
          </cell>
        </row>
        <row r="6011">
          <cell r="B6011" t="str">
            <v>180364</v>
          </cell>
          <cell r="C6011" t="str">
            <v>060283</v>
          </cell>
          <cell r="D6011" t="str">
            <v>Cotovelo macho-femea de ferro mal.galv 15mm (1/2')</v>
          </cell>
          <cell r="E6011" t="str">
            <v>un</v>
          </cell>
          <cell r="F6011">
            <v>1</v>
          </cell>
        </row>
        <row r="6012">
          <cell r="B6012" t="str">
            <v>180365</v>
          </cell>
          <cell r="C6012" t="str">
            <v>010118</v>
          </cell>
          <cell r="D6012" t="str">
            <v>Encanador</v>
          </cell>
          <cell r="E6012" t="str">
            <v>h</v>
          </cell>
          <cell r="F6012">
            <v>0.4</v>
          </cell>
        </row>
        <row r="6013">
          <cell r="B6013" t="str">
            <v>180365</v>
          </cell>
          <cell r="C6013" t="str">
            <v>010119</v>
          </cell>
          <cell r="D6013" t="str">
            <v>Ajudante de encanador</v>
          </cell>
          <cell r="E6013" t="str">
            <v>h</v>
          </cell>
          <cell r="F6013">
            <v>0.4</v>
          </cell>
        </row>
        <row r="6014">
          <cell r="B6014" t="str">
            <v>180365</v>
          </cell>
          <cell r="C6014" t="str">
            <v>060284</v>
          </cell>
          <cell r="D6014" t="str">
            <v>Cotovelo macho-femea de ferro mal.galv 20mm (3/4')</v>
          </cell>
          <cell r="E6014" t="str">
            <v>un</v>
          </cell>
          <cell r="F6014">
            <v>1</v>
          </cell>
        </row>
        <row r="6015">
          <cell r="B6015" t="str">
            <v>180366</v>
          </cell>
          <cell r="C6015" t="str">
            <v>010118</v>
          </cell>
          <cell r="D6015" t="str">
            <v>Encanador</v>
          </cell>
          <cell r="E6015" t="str">
            <v>h</v>
          </cell>
          <cell r="F6015">
            <v>0.4</v>
          </cell>
        </row>
        <row r="6016">
          <cell r="B6016" t="str">
            <v>180366</v>
          </cell>
          <cell r="C6016" t="str">
            <v>010119</v>
          </cell>
          <cell r="D6016" t="str">
            <v>Ajudante de encanador</v>
          </cell>
          <cell r="E6016" t="str">
            <v>h</v>
          </cell>
          <cell r="F6016">
            <v>0.4</v>
          </cell>
        </row>
        <row r="6017">
          <cell r="B6017" t="str">
            <v>180366</v>
          </cell>
          <cell r="C6017" t="str">
            <v>060285</v>
          </cell>
          <cell r="D6017" t="str">
            <v>Cotovelo macho-femea de ferro mal.galv 25mm (1')</v>
          </cell>
          <cell r="E6017" t="str">
            <v>un</v>
          </cell>
          <cell r="F6017">
            <v>1</v>
          </cell>
        </row>
        <row r="6018">
          <cell r="B6018" t="str">
            <v>180367</v>
          </cell>
          <cell r="C6018" t="str">
            <v>010118</v>
          </cell>
          <cell r="D6018" t="str">
            <v>Encanador</v>
          </cell>
          <cell r="E6018" t="str">
            <v>h</v>
          </cell>
          <cell r="F6018">
            <v>0.7</v>
          </cell>
        </row>
        <row r="6019">
          <cell r="B6019" t="str">
            <v>180367</v>
          </cell>
          <cell r="C6019" t="str">
            <v>010119</v>
          </cell>
          <cell r="D6019" t="str">
            <v>Ajudante de encanador</v>
          </cell>
          <cell r="E6019" t="str">
            <v>h</v>
          </cell>
          <cell r="F6019">
            <v>0.7</v>
          </cell>
        </row>
        <row r="6020">
          <cell r="B6020" t="str">
            <v>180367</v>
          </cell>
          <cell r="C6020" t="str">
            <v>060286</v>
          </cell>
          <cell r="D6020" t="str">
            <v>Cotovelo macho-femea ferro mal.galv 32mm (1 1/4')</v>
          </cell>
          <cell r="E6020" t="str">
            <v>un</v>
          </cell>
          <cell r="F6020">
            <v>1</v>
          </cell>
        </row>
        <row r="6021">
          <cell r="B6021" t="str">
            <v>180368</v>
          </cell>
          <cell r="C6021" t="str">
            <v>010118</v>
          </cell>
          <cell r="D6021" t="str">
            <v>Encanador</v>
          </cell>
          <cell r="E6021" t="str">
            <v>h</v>
          </cell>
          <cell r="F6021">
            <v>0.7</v>
          </cell>
        </row>
        <row r="6022">
          <cell r="B6022" t="str">
            <v>180368</v>
          </cell>
          <cell r="C6022" t="str">
            <v>010119</v>
          </cell>
          <cell r="D6022" t="str">
            <v>Ajudante de encanador</v>
          </cell>
          <cell r="E6022" t="str">
            <v>h</v>
          </cell>
          <cell r="F6022">
            <v>0.7</v>
          </cell>
        </row>
        <row r="6023">
          <cell r="B6023" t="str">
            <v>180368</v>
          </cell>
          <cell r="C6023" t="str">
            <v>060287</v>
          </cell>
          <cell r="D6023" t="str">
            <v>Cotovelo macho-femea ferro mal.galv 40mm (1 1/2')</v>
          </cell>
          <cell r="E6023" t="str">
            <v>un</v>
          </cell>
          <cell r="F6023">
            <v>1</v>
          </cell>
        </row>
        <row r="6024">
          <cell r="B6024" t="str">
            <v>180369</v>
          </cell>
          <cell r="C6024" t="str">
            <v>010118</v>
          </cell>
          <cell r="D6024" t="str">
            <v>Encanador</v>
          </cell>
          <cell r="E6024" t="str">
            <v>h</v>
          </cell>
          <cell r="F6024">
            <v>0.7</v>
          </cell>
        </row>
        <row r="6025">
          <cell r="B6025" t="str">
            <v>180369</v>
          </cell>
          <cell r="C6025" t="str">
            <v>010119</v>
          </cell>
          <cell r="D6025" t="str">
            <v>Ajudante de encanador</v>
          </cell>
          <cell r="E6025" t="str">
            <v>h</v>
          </cell>
          <cell r="F6025">
            <v>0.7</v>
          </cell>
        </row>
        <row r="6026">
          <cell r="B6026" t="str">
            <v>180369</v>
          </cell>
          <cell r="C6026" t="str">
            <v>060288</v>
          </cell>
          <cell r="D6026" t="str">
            <v>Cotovelo macho-femea de ferro mal.galv 50mm (2')</v>
          </cell>
          <cell r="E6026" t="str">
            <v>un</v>
          </cell>
          <cell r="F6026">
            <v>1</v>
          </cell>
        </row>
        <row r="6027">
          <cell r="B6027" t="str">
            <v>180370</v>
          </cell>
          <cell r="C6027" t="str">
            <v>010118</v>
          </cell>
          <cell r="D6027" t="str">
            <v>Encanador</v>
          </cell>
          <cell r="E6027" t="str">
            <v>h</v>
          </cell>
          <cell r="F6027">
            <v>0.8</v>
          </cell>
        </row>
        <row r="6028">
          <cell r="B6028" t="str">
            <v>180370</v>
          </cell>
          <cell r="C6028" t="str">
            <v>010119</v>
          </cell>
          <cell r="D6028" t="str">
            <v>Ajudante de encanador</v>
          </cell>
          <cell r="E6028" t="str">
            <v>h</v>
          </cell>
          <cell r="F6028">
            <v>0.8</v>
          </cell>
        </row>
        <row r="6029">
          <cell r="B6029" t="str">
            <v>180370</v>
          </cell>
          <cell r="C6029" t="str">
            <v>060289</v>
          </cell>
          <cell r="D6029" t="str">
            <v>Cotovelo macho-femea ferro mal.galv 65mm (2 1/2')</v>
          </cell>
          <cell r="E6029" t="str">
            <v>un</v>
          </cell>
          <cell r="F6029">
            <v>1</v>
          </cell>
        </row>
        <row r="6030">
          <cell r="B6030" t="str">
            <v>180371</v>
          </cell>
          <cell r="C6030" t="str">
            <v>010118</v>
          </cell>
          <cell r="D6030" t="str">
            <v>Encanador</v>
          </cell>
          <cell r="E6030" t="str">
            <v>h</v>
          </cell>
          <cell r="F6030">
            <v>0.8</v>
          </cell>
        </row>
        <row r="6031">
          <cell r="B6031" t="str">
            <v>180371</v>
          </cell>
          <cell r="C6031" t="str">
            <v>010119</v>
          </cell>
          <cell r="D6031" t="str">
            <v>Ajudante de encanador</v>
          </cell>
          <cell r="E6031" t="str">
            <v>h</v>
          </cell>
          <cell r="F6031">
            <v>0.8</v>
          </cell>
        </row>
        <row r="6032">
          <cell r="B6032" t="str">
            <v>180371</v>
          </cell>
          <cell r="C6032" t="str">
            <v>060290</v>
          </cell>
          <cell r="D6032" t="str">
            <v>Cotovelo macho-femea de ferro mal.galv 80mm (3')</v>
          </cell>
          <cell r="E6032" t="str">
            <v>un</v>
          </cell>
          <cell r="F6032">
            <v>1</v>
          </cell>
        </row>
        <row r="6033">
          <cell r="B6033" t="str">
            <v>180372</v>
          </cell>
          <cell r="C6033" t="str">
            <v>010118</v>
          </cell>
          <cell r="D6033" t="str">
            <v>Encanador</v>
          </cell>
          <cell r="E6033" t="str">
            <v>h</v>
          </cell>
          <cell r="F6033">
            <v>0.4</v>
          </cell>
        </row>
        <row r="6034">
          <cell r="B6034" t="str">
            <v>180372</v>
          </cell>
          <cell r="C6034" t="str">
            <v>010119</v>
          </cell>
          <cell r="D6034" t="str">
            <v>Ajudante de encanador</v>
          </cell>
          <cell r="E6034" t="str">
            <v>h</v>
          </cell>
          <cell r="F6034">
            <v>0.4</v>
          </cell>
        </row>
        <row r="6035">
          <cell r="B6035" t="str">
            <v>180372</v>
          </cell>
          <cell r="C6035" t="str">
            <v>060270</v>
          </cell>
          <cell r="D6035" t="str">
            <v>Cotovelo red. fer. mal.galv 20x15mm (3/4x1/2')</v>
          </cell>
          <cell r="E6035" t="str">
            <v>un</v>
          </cell>
          <cell r="F6035">
            <v>1</v>
          </cell>
        </row>
        <row r="6036">
          <cell r="B6036" t="str">
            <v>180373</v>
          </cell>
          <cell r="C6036" t="str">
            <v>010118</v>
          </cell>
          <cell r="D6036" t="str">
            <v>Encanador</v>
          </cell>
          <cell r="E6036" t="str">
            <v>h</v>
          </cell>
          <cell r="F6036">
            <v>0.4</v>
          </cell>
        </row>
        <row r="6037">
          <cell r="B6037" t="str">
            <v>180373</v>
          </cell>
          <cell r="C6037" t="str">
            <v>010119</v>
          </cell>
          <cell r="D6037" t="str">
            <v>Ajudante de encanador</v>
          </cell>
          <cell r="E6037" t="str">
            <v>h</v>
          </cell>
          <cell r="F6037">
            <v>0.4</v>
          </cell>
        </row>
        <row r="6038">
          <cell r="B6038" t="str">
            <v>180373</v>
          </cell>
          <cell r="C6038" t="str">
            <v>060271</v>
          </cell>
          <cell r="D6038" t="str">
            <v>Cotovelo red. fer. mal.galv 25x15mm (1x1/2')</v>
          </cell>
          <cell r="E6038" t="str">
            <v>un</v>
          </cell>
          <cell r="F6038">
            <v>1</v>
          </cell>
        </row>
        <row r="6039">
          <cell r="B6039" t="str">
            <v>180374</v>
          </cell>
          <cell r="C6039" t="str">
            <v>010118</v>
          </cell>
          <cell r="D6039" t="str">
            <v>Encanador</v>
          </cell>
          <cell r="E6039" t="str">
            <v>h</v>
          </cell>
          <cell r="F6039">
            <v>0.4</v>
          </cell>
        </row>
        <row r="6040">
          <cell r="B6040" t="str">
            <v>180374</v>
          </cell>
          <cell r="C6040" t="str">
            <v>010119</v>
          </cell>
          <cell r="D6040" t="str">
            <v>Ajudante de encanador</v>
          </cell>
          <cell r="E6040" t="str">
            <v>h</v>
          </cell>
          <cell r="F6040">
            <v>0.4</v>
          </cell>
        </row>
        <row r="6041">
          <cell r="B6041" t="str">
            <v>180374</v>
          </cell>
          <cell r="C6041" t="str">
            <v>060273</v>
          </cell>
          <cell r="D6041" t="str">
            <v>Cotovelo red. fer. mal.galv 25x20mm (1x3/4')</v>
          </cell>
          <cell r="E6041" t="str">
            <v>un</v>
          </cell>
          <cell r="F6041">
            <v>1</v>
          </cell>
        </row>
        <row r="6042">
          <cell r="B6042" t="str">
            <v>180375</v>
          </cell>
          <cell r="C6042" t="str">
            <v>010118</v>
          </cell>
          <cell r="D6042" t="str">
            <v>Encanador</v>
          </cell>
          <cell r="E6042" t="str">
            <v>h</v>
          </cell>
          <cell r="F6042">
            <v>0.7</v>
          </cell>
        </row>
        <row r="6043">
          <cell r="B6043" t="str">
            <v>180375</v>
          </cell>
          <cell r="C6043" t="str">
            <v>010119</v>
          </cell>
          <cell r="D6043" t="str">
            <v>Ajudante de encanador</v>
          </cell>
          <cell r="E6043" t="str">
            <v>h</v>
          </cell>
          <cell r="F6043">
            <v>0.7</v>
          </cell>
        </row>
        <row r="6044">
          <cell r="B6044" t="str">
            <v>180375</v>
          </cell>
          <cell r="C6044" t="str">
            <v>060274</v>
          </cell>
          <cell r="D6044" t="str">
            <v>Cotovelo red. fer. mal.galv 32x20mm (1 1/4x3/4')</v>
          </cell>
          <cell r="E6044" t="str">
            <v>un</v>
          </cell>
          <cell r="F6044">
            <v>1</v>
          </cell>
        </row>
        <row r="6045">
          <cell r="B6045" t="str">
            <v>180376</v>
          </cell>
          <cell r="C6045" t="str">
            <v>010118</v>
          </cell>
          <cell r="D6045" t="str">
            <v>Encanador</v>
          </cell>
          <cell r="E6045" t="str">
            <v>h</v>
          </cell>
          <cell r="F6045">
            <v>0.7</v>
          </cell>
        </row>
        <row r="6046">
          <cell r="B6046" t="str">
            <v>180376</v>
          </cell>
          <cell r="C6046" t="str">
            <v>010119</v>
          </cell>
          <cell r="D6046" t="str">
            <v>Ajudante de encanador</v>
          </cell>
          <cell r="E6046" t="str">
            <v>h</v>
          </cell>
          <cell r="F6046">
            <v>0.7</v>
          </cell>
        </row>
        <row r="6047">
          <cell r="B6047" t="str">
            <v>180376</v>
          </cell>
          <cell r="C6047" t="str">
            <v>060275</v>
          </cell>
          <cell r="D6047" t="str">
            <v>Cotovelo red. fer. mal.galv 32x25mm (1 1/4x1')</v>
          </cell>
          <cell r="E6047" t="str">
            <v>un</v>
          </cell>
          <cell r="F6047">
            <v>1</v>
          </cell>
        </row>
        <row r="6048">
          <cell r="B6048" t="str">
            <v>180377</v>
          </cell>
          <cell r="C6048" t="str">
            <v>010118</v>
          </cell>
          <cell r="D6048" t="str">
            <v>Encanador</v>
          </cell>
          <cell r="E6048" t="str">
            <v>h</v>
          </cell>
          <cell r="F6048">
            <v>0.7</v>
          </cell>
        </row>
        <row r="6049">
          <cell r="B6049" t="str">
            <v>180377</v>
          </cell>
          <cell r="C6049" t="str">
            <v>010119</v>
          </cell>
          <cell r="D6049" t="str">
            <v>Ajudante de encanador</v>
          </cell>
          <cell r="E6049" t="str">
            <v>h</v>
          </cell>
          <cell r="F6049">
            <v>0.7</v>
          </cell>
        </row>
        <row r="6050">
          <cell r="B6050" t="str">
            <v>180377</v>
          </cell>
          <cell r="C6050" t="str">
            <v>060276</v>
          </cell>
          <cell r="D6050" t="str">
            <v>Cotovelo red. fer. mal.galv 40x20mm (1 1/2x3/4')</v>
          </cell>
          <cell r="E6050" t="str">
            <v>un</v>
          </cell>
          <cell r="F6050">
            <v>1</v>
          </cell>
        </row>
        <row r="6051">
          <cell r="B6051" t="str">
            <v>180378</v>
          </cell>
          <cell r="C6051" t="str">
            <v>010118</v>
          </cell>
          <cell r="D6051" t="str">
            <v>Encanador</v>
          </cell>
          <cell r="E6051" t="str">
            <v>h</v>
          </cell>
          <cell r="F6051">
            <v>0.7</v>
          </cell>
        </row>
        <row r="6052">
          <cell r="B6052" t="str">
            <v>180378</v>
          </cell>
          <cell r="C6052" t="str">
            <v>010119</v>
          </cell>
          <cell r="D6052" t="str">
            <v>Ajudante de encanador</v>
          </cell>
          <cell r="E6052" t="str">
            <v>h</v>
          </cell>
          <cell r="F6052">
            <v>0.7</v>
          </cell>
        </row>
        <row r="6053">
          <cell r="B6053" t="str">
            <v>180378</v>
          </cell>
          <cell r="C6053" t="str">
            <v>060277</v>
          </cell>
          <cell r="D6053" t="str">
            <v>Cotovelo red. fer. mal.galv 40x25mm (1 1/2x1')</v>
          </cell>
          <cell r="E6053" t="str">
            <v>un</v>
          </cell>
          <cell r="F6053">
            <v>1</v>
          </cell>
        </row>
        <row r="6054">
          <cell r="B6054" t="str">
            <v>180379</v>
          </cell>
          <cell r="C6054" t="str">
            <v>010118</v>
          </cell>
          <cell r="D6054" t="str">
            <v>Encanador</v>
          </cell>
          <cell r="E6054" t="str">
            <v>h</v>
          </cell>
          <cell r="F6054">
            <v>0.7</v>
          </cell>
        </row>
        <row r="6055">
          <cell r="B6055" t="str">
            <v>180379</v>
          </cell>
          <cell r="C6055" t="str">
            <v>010119</v>
          </cell>
          <cell r="D6055" t="str">
            <v>Ajudante de encanador</v>
          </cell>
          <cell r="E6055" t="str">
            <v>h</v>
          </cell>
          <cell r="F6055">
            <v>0.7</v>
          </cell>
        </row>
        <row r="6056">
          <cell r="B6056" t="str">
            <v>180379</v>
          </cell>
          <cell r="C6056" t="str">
            <v>060278</v>
          </cell>
          <cell r="D6056" t="str">
            <v>Cotovelo red. fer. mal.galv 40x32mm (1 1/2x1 1/4")</v>
          </cell>
          <cell r="E6056" t="str">
            <v>un</v>
          </cell>
          <cell r="F6056">
            <v>1</v>
          </cell>
        </row>
        <row r="6057">
          <cell r="B6057" t="str">
            <v>180380</v>
          </cell>
          <cell r="C6057" t="str">
            <v>010118</v>
          </cell>
          <cell r="D6057" t="str">
            <v>Encanador</v>
          </cell>
          <cell r="E6057" t="str">
            <v>h</v>
          </cell>
          <cell r="F6057">
            <v>0.7</v>
          </cell>
        </row>
        <row r="6058">
          <cell r="B6058" t="str">
            <v>180380</v>
          </cell>
          <cell r="C6058" t="str">
            <v>010119</v>
          </cell>
          <cell r="D6058" t="str">
            <v>Ajudante de encanador</v>
          </cell>
          <cell r="E6058" t="str">
            <v>h</v>
          </cell>
          <cell r="F6058">
            <v>0.7</v>
          </cell>
        </row>
        <row r="6059">
          <cell r="B6059" t="str">
            <v>180380</v>
          </cell>
          <cell r="C6059" t="str">
            <v>060279</v>
          </cell>
          <cell r="D6059" t="str">
            <v>Cotovelo red. fer. mal.galv 50x40mm (2x1 1/2')</v>
          </cell>
          <cell r="E6059" t="str">
            <v>un</v>
          </cell>
          <cell r="F6059">
            <v>1</v>
          </cell>
        </row>
        <row r="6060">
          <cell r="B6060" t="str">
            <v>180381</v>
          </cell>
          <cell r="C6060" t="str">
            <v>010118</v>
          </cell>
          <cell r="D6060" t="str">
            <v>Encanador</v>
          </cell>
          <cell r="E6060" t="str">
            <v>h</v>
          </cell>
          <cell r="F6060">
            <v>0.8</v>
          </cell>
        </row>
        <row r="6061">
          <cell r="B6061" t="str">
            <v>180381</v>
          </cell>
          <cell r="C6061" t="str">
            <v>010119</v>
          </cell>
          <cell r="D6061" t="str">
            <v>Ajudante de encanador</v>
          </cell>
          <cell r="E6061" t="str">
            <v>h</v>
          </cell>
          <cell r="F6061">
            <v>0.8</v>
          </cell>
        </row>
        <row r="6062">
          <cell r="B6062" t="str">
            <v>180381</v>
          </cell>
          <cell r="C6062" t="str">
            <v>060280</v>
          </cell>
          <cell r="D6062" t="str">
            <v>Cotovelo red. fer. mal.galv 65x50mm (2 1/2x2')</v>
          </cell>
          <cell r="E6062" t="str">
            <v>un</v>
          </cell>
          <cell r="F6062">
            <v>1</v>
          </cell>
        </row>
        <row r="6063">
          <cell r="B6063" t="str">
            <v>180382</v>
          </cell>
          <cell r="C6063" t="str">
            <v>010118</v>
          </cell>
          <cell r="D6063" t="str">
            <v>Encanador</v>
          </cell>
          <cell r="E6063" t="str">
            <v>h</v>
          </cell>
          <cell r="F6063">
            <v>0.4</v>
          </cell>
        </row>
        <row r="6064">
          <cell r="B6064" t="str">
            <v>180382</v>
          </cell>
          <cell r="C6064" t="str">
            <v>010119</v>
          </cell>
          <cell r="D6064" t="str">
            <v>Ajudante de encanador</v>
          </cell>
          <cell r="E6064" t="str">
            <v>h</v>
          </cell>
          <cell r="F6064">
            <v>0.4</v>
          </cell>
        </row>
        <row r="6065">
          <cell r="B6065" t="str">
            <v>180382</v>
          </cell>
          <cell r="C6065" t="str">
            <v>060291</v>
          </cell>
          <cell r="D6065" t="str">
            <v>Cotovelo c/saida lat.ferro mal. galv 15mm (1/2')</v>
          </cell>
          <cell r="E6065" t="str">
            <v>un</v>
          </cell>
          <cell r="F6065">
            <v>1</v>
          </cell>
        </row>
        <row r="6066">
          <cell r="B6066" t="str">
            <v>180383</v>
          </cell>
          <cell r="C6066" t="str">
            <v>010118</v>
          </cell>
          <cell r="D6066" t="str">
            <v>Encanador</v>
          </cell>
          <cell r="E6066" t="str">
            <v>h</v>
          </cell>
          <cell r="F6066">
            <v>0.4</v>
          </cell>
        </row>
        <row r="6067">
          <cell r="B6067" t="str">
            <v>180383</v>
          </cell>
          <cell r="C6067" t="str">
            <v>010119</v>
          </cell>
          <cell r="D6067" t="str">
            <v>Ajudante de encanador</v>
          </cell>
          <cell r="E6067" t="str">
            <v>h</v>
          </cell>
          <cell r="F6067">
            <v>0.4</v>
          </cell>
        </row>
        <row r="6068">
          <cell r="B6068" t="str">
            <v>180383</v>
          </cell>
          <cell r="C6068" t="str">
            <v>060292</v>
          </cell>
          <cell r="D6068" t="str">
            <v>Cotovelo c/saida lat.ferro mal. galv 20mm (3/4')</v>
          </cell>
          <cell r="E6068" t="str">
            <v>un</v>
          </cell>
          <cell r="F6068">
            <v>1</v>
          </cell>
        </row>
        <row r="6069">
          <cell r="B6069" t="str">
            <v>180384</v>
          </cell>
          <cell r="C6069" t="str">
            <v>010118</v>
          </cell>
          <cell r="D6069" t="str">
            <v>Encanador</v>
          </cell>
          <cell r="E6069" t="str">
            <v>h</v>
          </cell>
          <cell r="F6069">
            <v>0.4</v>
          </cell>
        </row>
        <row r="6070">
          <cell r="B6070" t="str">
            <v>180384</v>
          </cell>
          <cell r="C6070" t="str">
            <v>010119</v>
          </cell>
          <cell r="D6070" t="str">
            <v>Ajudante de encanador</v>
          </cell>
          <cell r="E6070" t="str">
            <v>h</v>
          </cell>
          <cell r="F6070">
            <v>0.4</v>
          </cell>
        </row>
        <row r="6071">
          <cell r="B6071" t="str">
            <v>180384</v>
          </cell>
          <cell r="C6071" t="str">
            <v>060293</v>
          </cell>
          <cell r="D6071" t="str">
            <v>Cotovelo c/saida lat.ferro mal. galv 25mm (1')</v>
          </cell>
          <cell r="E6071" t="str">
            <v>un</v>
          </cell>
          <cell r="F6071">
            <v>1</v>
          </cell>
        </row>
        <row r="6072">
          <cell r="B6072" t="str">
            <v>180385</v>
          </cell>
          <cell r="C6072" t="str">
            <v>010118</v>
          </cell>
          <cell r="D6072" t="str">
            <v>Encanador</v>
          </cell>
          <cell r="E6072" t="str">
            <v>h</v>
          </cell>
          <cell r="F6072">
            <v>0.7</v>
          </cell>
        </row>
        <row r="6073">
          <cell r="B6073" t="str">
            <v>180385</v>
          </cell>
          <cell r="C6073" t="str">
            <v>010119</v>
          </cell>
          <cell r="D6073" t="str">
            <v>Ajudante de encanador</v>
          </cell>
          <cell r="E6073" t="str">
            <v>h</v>
          </cell>
          <cell r="F6073">
            <v>0.7</v>
          </cell>
        </row>
        <row r="6074">
          <cell r="B6074" t="str">
            <v>180385</v>
          </cell>
          <cell r="C6074" t="str">
            <v>060294</v>
          </cell>
          <cell r="D6074" t="str">
            <v>Cotovelo c/saida lat.ferro mal. galv 32mm (1 1/4')</v>
          </cell>
          <cell r="E6074" t="str">
            <v>un</v>
          </cell>
          <cell r="F6074">
            <v>1</v>
          </cell>
        </row>
        <row r="6075">
          <cell r="B6075" t="str">
            <v>180386</v>
          </cell>
          <cell r="C6075" t="str">
            <v>010118</v>
          </cell>
          <cell r="D6075" t="str">
            <v>Encanador</v>
          </cell>
          <cell r="E6075" t="str">
            <v>h</v>
          </cell>
          <cell r="F6075">
            <v>0.7</v>
          </cell>
        </row>
        <row r="6076">
          <cell r="B6076" t="str">
            <v>180386</v>
          </cell>
          <cell r="C6076" t="str">
            <v>010119</v>
          </cell>
          <cell r="D6076" t="str">
            <v>Ajudante de encanador</v>
          </cell>
          <cell r="E6076" t="str">
            <v>h</v>
          </cell>
          <cell r="F6076">
            <v>0.7</v>
          </cell>
        </row>
        <row r="6077">
          <cell r="B6077" t="str">
            <v>180386</v>
          </cell>
          <cell r="C6077" t="str">
            <v>060295</v>
          </cell>
          <cell r="D6077" t="str">
            <v>Cotovelo c/saida lat.ferro mal. galv 40mm (1 1/2')</v>
          </cell>
          <cell r="E6077" t="str">
            <v>un</v>
          </cell>
          <cell r="F6077">
            <v>1</v>
          </cell>
        </row>
        <row r="6078">
          <cell r="B6078" t="str">
            <v>180387</v>
          </cell>
          <cell r="C6078" t="str">
            <v>010118</v>
          </cell>
          <cell r="D6078" t="str">
            <v>Encanador</v>
          </cell>
          <cell r="E6078" t="str">
            <v>h</v>
          </cell>
          <cell r="F6078">
            <v>0.7</v>
          </cell>
        </row>
        <row r="6079">
          <cell r="B6079" t="str">
            <v>180387</v>
          </cell>
          <cell r="C6079" t="str">
            <v>010119</v>
          </cell>
          <cell r="D6079" t="str">
            <v>Ajudante de encanador</v>
          </cell>
          <cell r="E6079" t="str">
            <v>h</v>
          </cell>
          <cell r="F6079">
            <v>0.7</v>
          </cell>
        </row>
        <row r="6080">
          <cell r="B6080" t="str">
            <v>180387</v>
          </cell>
          <cell r="C6080" t="str">
            <v>060296</v>
          </cell>
          <cell r="D6080" t="str">
            <v>Cotovelo c/saida lat.ferro mal. galv 50mm (2')</v>
          </cell>
          <cell r="E6080" t="str">
            <v>un</v>
          </cell>
          <cell r="F6080">
            <v>1</v>
          </cell>
        </row>
        <row r="6081">
          <cell r="B6081" t="str">
            <v>180388</v>
          </cell>
          <cell r="C6081" t="str">
            <v>010118</v>
          </cell>
          <cell r="D6081" t="str">
            <v>Encanador</v>
          </cell>
          <cell r="E6081" t="str">
            <v>h</v>
          </cell>
          <cell r="F6081">
            <v>0.4</v>
          </cell>
        </row>
        <row r="6082">
          <cell r="B6082" t="str">
            <v>180388</v>
          </cell>
          <cell r="C6082" t="str">
            <v>010119</v>
          </cell>
          <cell r="D6082" t="str">
            <v>Ajudante de encanador</v>
          </cell>
          <cell r="E6082" t="str">
            <v>h</v>
          </cell>
          <cell r="F6082">
            <v>0.4</v>
          </cell>
        </row>
        <row r="6083">
          <cell r="B6083" t="str">
            <v>180388</v>
          </cell>
          <cell r="C6083" t="str">
            <v>060315</v>
          </cell>
          <cell r="D6083" t="str">
            <v>Curva 90 macho-femea ferro mal. galv 15mm (1/2')</v>
          </cell>
          <cell r="E6083" t="str">
            <v>un</v>
          </cell>
          <cell r="F6083">
            <v>1</v>
          </cell>
        </row>
        <row r="6084">
          <cell r="B6084" t="str">
            <v>180389</v>
          </cell>
          <cell r="C6084" t="str">
            <v>010118</v>
          </cell>
          <cell r="D6084" t="str">
            <v>Encanador</v>
          </cell>
          <cell r="E6084" t="str">
            <v>h</v>
          </cell>
          <cell r="F6084">
            <v>0.4</v>
          </cell>
        </row>
        <row r="6085">
          <cell r="B6085" t="str">
            <v>180389</v>
          </cell>
          <cell r="C6085" t="str">
            <v>010119</v>
          </cell>
          <cell r="D6085" t="str">
            <v>Ajudante de encanador</v>
          </cell>
          <cell r="E6085" t="str">
            <v>h</v>
          </cell>
          <cell r="F6085">
            <v>0.4</v>
          </cell>
        </row>
        <row r="6086">
          <cell r="B6086" t="str">
            <v>180389</v>
          </cell>
          <cell r="C6086" t="str">
            <v>060316</v>
          </cell>
          <cell r="D6086" t="str">
            <v>Curva 90 macho-femea ferro mal. galv 20mm (3/4')</v>
          </cell>
          <cell r="E6086" t="str">
            <v>un</v>
          </cell>
          <cell r="F6086">
            <v>1</v>
          </cell>
        </row>
        <row r="6087">
          <cell r="B6087" t="str">
            <v>180390</v>
          </cell>
          <cell r="C6087" t="str">
            <v>010118</v>
          </cell>
          <cell r="D6087" t="str">
            <v>Encanador</v>
          </cell>
          <cell r="E6087" t="str">
            <v>h</v>
          </cell>
          <cell r="F6087">
            <v>0.4</v>
          </cell>
        </row>
        <row r="6088">
          <cell r="B6088" t="str">
            <v>180390</v>
          </cell>
          <cell r="C6088" t="str">
            <v>010119</v>
          </cell>
          <cell r="D6088" t="str">
            <v>Ajudante de encanador</v>
          </cell>
          <cell r="E6088" t="str">
            <v>h</v>
          </cell>
          <cell r="F6088">
            <v>0.4</v>
          </cell>
        </row>
        <row r="6089">
          <cell r="B6089" t="str">
            <v>180390</v>
          </cell>
          <cell r="C6089" t="str">
            <v>060317</v>
          </cell>
          <cell r="D6089" t="str">
            <v>Curva 90 macho-femea ferro mal. galv 25mm (1')</v>
          </cell>
          <cell r="E6089" t="str">
            <v>un</v>
          </cell>
          <cell r="F6089">
            <v>1</v>
          </cell>
        </row>
        <row r="6090">
          <cell r="B6090" t="str">
            <v>180391</v>
          </cell>
          <cell r="C6090" t="str">
            <v>010118</v>
          </cell>
          <cell r="D6090" t="str">
            <v>Encanador</v>
          </cell>
          <cell r="E6090" t="str">
            <v>h</v>
          </cell>
          <cell r="F6090">
            <v>0.7</v>
          </cell>
        </row>
        <row r="6091">
          <cell r="B6091" t="str">
            <v>180391</v>
          </cell>
          <cell r="C6091" t="str">
            <v>010119</v>
          </cell>
          <cell r="D6091" t="str">
            <v>Ajudante de encanador</v>
          </cell>
          <cell r="E6091" t="str">
            <v>h</v>
          </cell>
          <cell r="F6091">
            <v>0.7</v>
          </cell>
        </row>
        <row r="6092">
          <cell r="B6092" t="str">
            <v>180391</v>
          </cell>
          <cell r="C6092" t="str">
            <v>060318</v>
          </cell>
          <cell r="D6092" t="str">
            <v>Curva 90 macho-femea ferro mal. galv 32mm (1 1/4')</v>
          </cell>
          <cell r="E6092" t="str">
            <v>un</v>
          </cell>
          <cell r="F6092">
            <v>1</v>
          </cell>
        </row>
        <row r="6093">
          <cell r="B6093" t="str">
            <v>180392</v>
          </cell>
          <cell r="C6093" t="str">
            <v>010118</v>
          </cell>
          <cell r="D6093" t="str">
            <v>Encanador</v>
          </cell>
          <cell r="E6093" t="str">
            <v>h</v>
          </cell>
          <cell r="F6093">
            <v>0.7</v>
          </cell>
        </row>
        <row r="6094">
          <cell r="B6094" t="str">
            <v>180392</v>
          </cell>
          <cell r="C6094" t="str">
            <v>010119</v>
          </cell>
          <cell r="D6094" t="str">
            <v>Ajudante de encanador</v>
          </cell>
          <cell r="E6094" t="str">
            <v>h</v>
          </cell>
          <cell r="F6094">
            <v>0.7</v>
          </cell>
        </row>
        <row r="6095">
          <cell r="B6095" t="str">
            <v>180392</v>
          </cell>
          <cell r="C6095" t="str">
            <v>060319</v>
          </cell>
          <cell r="D6095" t="str">
            <v>Curva 90 macho-femea ferro mal. galv 40mm (1 1/2')</v>
          </cell>
          <cell r="E6095" t="str">
            <v>un</v>
          </cell>
          <cell r="F6095">
            <v>1</v>
          </cell>
        </row>
        <row r="6096">
          <cell r="B6096" t="str">
            <v>180393</v>
          </cell>
          <cell r="C6096" t="str">
            <v>010118</v>
          </cell>
          <cell r="D6096" t="str">
            <v>Encanador</v>
          </cell>
          <cell r="E6096" t="str">
            <v>h</v>
          </cell>
          <cell r="F6096">
            <v>0.7</v>
          </cell>
        </row>
        <row r="6097">
          <cell r="B6097" t="str">
            <v>180393</v>
          </cell>
          <cell r="C6097" t="str">
            <v>010119</v>
          </cell>
          <cell r="D6097" t="str">
            <v>Ajudante de encanador</v>
          </cell>
          <cell r="E6097" t="str">
            <v>h</v>
          </cell>
          <cell r="F6097">
            <v>0.7</v>
          </cell>
        </row>
        <row r="6098">
          <cell r="B6098" t="str">
            <v>180393</v>
          </cell>
          <cell r="C6098" t="str">
            <v>060320</v>
          </cell>
          <cell r="D6098" t="str">
            <v>Curva 90 macho-femea ferro mal. galv 50mm (2')</v>
          </cell>
          <cell r="E6098" t="str">
            <v>un</v>
          </cell>
          <cell r="F6098">
            <v>1</v>
          </cell>
        </row>
        <row r="6099">
          <cell r="B6099" t="str">
            <v>180394</v>
          </cell>
          <cell r="C6099" t="str">
            <v>010118</v>
          </cell>
          <cell r="D6099" t="str">
            <v>Encanador</v>
          </cell>
          <cell r="E6099" t="str">
            <v>h</v>
          </cell>
          <cell r="F6099">
            <v>0.8</v>
          </cell>
        </row>
        <row r="6100">
          <cell r="B6100" t="str">
            <v>180394</v>
          </cell>
          <cell r="C6100" t="str">
            <v>010119</v>
          </cell>
          <cell r="D6100" t="str">
            <v>Ajudante de encanador</v>
          </cell>
          <cell r="E6100" t="str">
            <v>h</v>
          </cell>
          <cell r="F6100">
            <v>0.8</v>
          </cell>
        </row>
        <row r="6101">
          <cell r="B6101" t="str">
            <v>180394</v>
          </cell>
          <cell r="C6101" t="str">
            <v>060321</v>
          </cell>
          <cell r="D6101" t="str">
            <v>Curva 90 macho-femea ferro mal. galv 65mm (2 1/2')</v>
          </cell>
          <cell r="E6101" t="str">
            <v>un</v>
          </cell>
          <cell r="F6101">
            <v>1</v>
          </cell>
        </row>
        <row r="6102">
          <cell r="B6102" t="str">
            <v>180395</v>
          </cell>
          <cell r="C6102" t="str">
            <v>010118</v>
          </cell>
          <cell r="D6102" t="str">
            <v>Encanador</v>
          </cell>
          <cell r="E6102" t="str">
            <v>h</v>
          </cell>
          <cell r="F6102">
            <v>0.8</v>
          </cell>
        </row>
        <row r="6103">
          <cell r="B6103" t="str">
            <v>180395</v>
          </cell>
          <cell r="C6103" t="str">
            <v>010119</v>
          </cell>
          <cell r="D6103" t="str">
            <v>Ajudante de encanador</v>
          </cell>
          <cell r="E6103" t="str">
            <v>h</v>
          </cell>
          <cell r="F6103">
            <v>0.8</v>
          </cell>
        </row>
        <row r="6104">
          <cell r="B6104" t="str">
            <v>180395</v>
          </cell>
          <cell r="C6104" t="str">
            <v>060322</v>
          </cell>
          <cell r="D6104" t="str">
            <v>Curva 90 macho-femea ferro mal. galv 80mm (3')</v>
          </cell>
          <cell r="E6104" t="str">
            <v>un</v>
          </cell>
          <cell r="F6104">
            <v>1</v>
          </cell>
        </row>
        <row r="6105">
          <cell r="B6105" t="str">
            <v>180396</v>
          </cell>
          <cell r="C6105" t="str">
            <v>010118</v>
          </cell>
          <cell r="D6105" t="str">
            <v>Encanador</v>
          </cell>
          <cell r="E6105" t="str">
            <v>h</v>
          </cell>
          <cell r="F6105">
            <v>1</v>
          </cell>
        </row>
        <row r="6106">
          <cell r="B6106" t="str">
            <v>180396</v>
          </cell>
          <cell r="C6106" t="str">
            <v>010119</v>
          </cell>
          <cell r="D6106" t="str">
            <v>Ajudante de encanador</v>
          </cell>
          <cell r="E6106" t="str">
            <v>h</v>
          </cell>
          <cell r="F6106">
            <v>1</v>
          </cell>
        </row>
        <row r="6107">
          <cell r="B6107" t="str">
            <v>180396</v>
          </cell>
          <cell r="C6107" t="str">
            <v>060323</v>
          </cell>
          <cell r="D6107" t="str">
            <v>Curva 90 macho-femea ferro mal. galv 100mm (4')</v>
          </cell>
          <cell r="E6107" t="str">
            <v>un</v>
          </cell>
          <cell r="F6107">
            <v>1</v>
          </cell>
        </row>
        <row r="6108">
          <cell r="B6108" t="str">
            <v>180401</v>
          </cell>
          <cell r="C6108" t="str">
            <v>010118</v>
          </cell>
          <cell r="D6108" t="str">
            <v>Encanador</v>
          </cell>
          <cell r="E6108" t="str">
            <v>h</v>
          </cell>
          <cell r="F6108">
            <v>0.4</v>
          </cell>
        </row>
        <row r="6109">
          <cell r="B6109" t="str">
            <v>180401</v>
          </cell>
          <cell r="C6109" t="str">
            <v>010119</v>
          </cell>
          <cell r="D6109" t="str">
            <v>Ajudante de encanador</v>
          </cell>
          <cell r="E6109" t="str">
            <v>h</v>
          </cell>
          <cell r="F6109">
            <v>0.4</v>
          </cell>
        </row>
        <row r="6110">
          <cell r="B6110" t="str">
            <v>180401</v>
          </cell>
          <cell r="C6110" t="str">
            <v>060335</v>
          </cell>
          <cell r="D6110" t="str">
            <v>Curva 45 macho-femea ferro mal. galv 15mm (1/2')</v>
          </cell>
          <cell r="E6110" t="str">
            <v>un</v>
          </cell>
          <cell r="F6110">
            <v>1</v>
          </cell>
        </row>
        <row r="6111">
          <cell r="B6111" t="str">
            <v>180402</v>
          </cell>
          <cell r="C6111" t="str">
            <v>010118</v>
          </cell>
          <cell r="D6111" t="str">
            <v>Encanador</v>
          </cell>
          <cell r="E6111" t="str">
            <v>h</v>
          </cell>
          <cell r="F6111">
            <v>0.4</v>
          </cell>
        </row>
        <row r="6112">
          <cell r="B6112" t="str">
            <v>180402</v>
          </cell>
          <cell r="C6112" t="str">
            <v>010119</v>
          </cell>
          <cell r="D6112" t="str">
            <v>Ajudante de encanador</v>
          </cell>
          <cell r="E6112" t="str">
            <v>h</v>
          </cell>
          <cell r="F6112">
            <v>0.4</v>
          </cell>
        </row>
        <row r="6113">
          <cell r="B6113" t="str">
            <v>180402</v>
          </cell>
          <cell r="C6113" t="str">
            <v>060336</v>
          </cell>
          <cell r="D6113" t="str">
            <v>Curva 45 macho-femea ferro mal. galv 20mm (3/4')</v>
          </cell>
          <cell r="E6113" t="str">
            <v>un</v>
          </cell>
          <cell r="F6113">
            <v>1</v>
          </cell>
        </row>
        <row r="6114">
          <cell r="B6114" t="str">
            <v>180403</v>
          </cell>
          <cell r="C6114" t="str">
            <v>010118</v>
          </cell>
          <cell r="D6114" t="str">
            <v>Encanador</v>
          </cell>
          <cell r="E6114" t="str">
            <v>h</v>
          </cell>
          <cell r="F6114">
            <v>0.4</v>
          </cell>
        </row>
        <row r="6115">
          <cell r="B6115" t="str">
            <v>180403</v>
          </cell>
          <cell r="C6115" t="str">
            <v>010119</v>
          </cell>
          <cell r="D6115" t="str">
            <v>Ajudante de encanador</v>
          </cell>
          <cell r="E6115" t="str">
            <v>h</v>
          </cell>
          <cell r="F6115">
            <v>0.4</v>
          </cell>
        </row>
        <row r="6116">
          <cell r="B6116" t="str">
            <v>180403</v>
          </cell>
          <cell r="C6116" t="str">
            <v>060337</v>
          </cell>
          <cell r="D6116" t="str">
            <v>Curva 45 macho-femea ferro mal. galv 25mm (1')</v>
          </cell>
          <cell r="E6116" t="str">
            <v>un</v>
          </cell>
          <cell r="F6116">
            <v>1</v>
          </cell>
        </row>
        <row r="6117">
          <cell r="B6117" t="str">
            <v>180404</v>
          </cell>
          <cell r="C6117" t="str">
            <v>010118</v>
          </cell>
          <cell r="D6117" t="str">
            <v>Encanador</v>
          </cell>
          <cell r="E6117" t="str">
            <v>h</v>
          </cell>
          <cell r="F6117">
            <v>0.7</v>
          </cell>
        </row>
        <row r="6118">
          <cell r="B6118" t="str">
            <v>180404</v>
          </cell>
          <cell r="C6118" t="str">
            <v>010119</v>
          </cell>
          <cell r="D6118" t="str">
            <v>Ajudante de encanador</v>
          </cell>
          <cell r="E6118" t="str">
            <v>h</v>
          </cell>
          <cell r="F6118">
            <v>0.7</v>
          </cell>
        </row>
        <row r="6119">
          <cell r="B6119" t="str">
            <v>180404</v>
          </cell>
          <cell r="C6119" t="str">
            <v>060338</v>
          </cell>
          <cell r="D6119" t="str">
            <v>Curva 45 macho-femea ferro mal. galv 32mm (1 1/4')</v>
          </cell>
          <cell r="E6119" t="str">
            <v>un</v>
          </cell>
          <cell r="F6119">
            <v>1</v>
          </cell>
        </row>
        <row r="6120">
          <cell r="B6120" t="str">
            <v>180405</v>
          </cell>
          <cell r="C6120" t="str">
            <v>010118</v>
          </cell>
          <cell r="D6120" t="str">
            <v>Encanador</v>
          </cell>
          <cell r="E6120" t="str">
            <v>h</v>
          </cell>
          <cell r="F6120">
            <v>0.7</v>
          </cell>
        </row>
        <row r="6121">
          <cell r="B6121" t="str">
            <v>180405</v>
          </cell>
          <cell r="C6121" t="str">
            <v>010119</v>
          </cell>
          <cell r="D6121" t="str">
            <v>Ajudante de encanador</v>
          </cell>
          <cell r="E6121" t="str">
            <v>h</v>
          </cell>
          <cell r="F6121">
            <v>0.7</v>
          </cell>
        </row>
        <row r="6122">
          <cell r="B6122" t="str">
            <v>180405</v>
          </cell>
          <cell r="C6122" t="str">
            <v>060339</v>
          </cell>
          <cell r="D6122" t="str">
            <v>Curva 45 macho-femea ferro mal. galv 40mm (1 1/2')</v>
          </cell>
          <cell r="E6122" t="str">
            <v>un</v>
          </cell>
          <cell r="F6122">
            <v>1</v>
          </cell>
        </row>
        <row r="6123">
          <cell r="B6123" t="str">
            <v>180406</v>
          </cell>
          <cell r="C6123" t="str">
            <v>010118</v>
          </cell>
          <cell r="D6123" t="str">
            <v>Encanador</v>
          </cell>
          <cell r="E6123" t="str">
            <v>h</v>
          </cell>
          <cell r="F6123">
            <v>0.7</v>
          </cell>
        </row>
        <row r="6124">
          <cell r="B6124" t="str">
            <v>180406</v>
          </cell>
          <cell r="C6124" t="str">
            <v>010119</v>
          </cell>
          <cell r="D6124" t="str">
            <v>Ajudante de encanador</v>
          </cell>
          <cell r="E6124" t="str">
            <v>h</v>
          </cell>
          <cell r="F6124">
            <v>0.7</v>
          </cell>
        </row>
        <row r="6125">
          <cell r="B6125" t="str">
            <v>180406</v>
          </cell>
          <cell r="C6125" t="str">
            <v>060340</v>
          </cell>
          <cell r="D6125" t="str">
            <v>Curva 45 macho-femea ferro mal. galv 50mm (2')</v>
          </cell>
          <cell r="E6125" t="str">
            <v>un</v>
          </cell>
          <cell r="F6125">
            <v>1</v>
          </cell>
        </row>
        <row r="6126">
          <cell r="B6126" t="str">
            <v>180407</v>
          </cell>
          <cell r="C6126" t="str">
            <v>010118</v>
          </cell>
          <cell r="D6126" t="str">
            <v>Encanador</v>
          </cell>
          <cell r="E6126" t="str">
            <v>h</v>
          </cell>
          <cell r="F6126">
            <v>0.8</v>
          </cell>
        </row>
        <row r="6127">
          <cell r="B6127" t="str">
            <v>180407</v>
          </cell>
          <cell r="C6127" t="str">
            <v>010119</v>
          </cell>
          <cell r="D6127" t="str">
            <v>Ajudante de encanador</v>
          </cell>
          <cell r="E6127" t="str">
            <v>h</v>
          </cell>
          <cell r="F6127">
            <v>0.8</v>
          </cell>
        </row>
        <row r="6128">
          <cell r="B6128" t="str">
            <v>180407</v>
          </cell>
          <cell r="C6128" t="str">
            <v>060341</v>
          </cell>
          <cell r="D6128" t="str">
            <v>Curva 45 macho-femea ferro mal. galv 65mm (2 1/2')</v>
          </cell>
          <cell r="E6128" t="str">
            <v>un</v>
          </cell>
          <cell r="F6128">
            <v>1</v>
          </cell>
        </row>
        <row r="6129">
          <cell r="B6129" t="str">
            <v>180408</v>
          </cell>
          <cell r="C6129" t="str">
            <v>010118</v>
          </cell>
          <cell r="D6129" t="str">
            <v>Encanador</v>
          </cell>
          <cell r="E6129" t="str">
            <v>h</v>
          </cell>
          <cell r="F6129">
            <v>0.8</v>
          </cell>
        </row>
        <row r="6130">
          <cell r="B6130" t="str">
            <v>180408</v>
          </cell>
          <cell r="C6130" t="str">
            <v>010119</v>
          </cell>
          <cell r="D6130" t="str">
            <v>Ajudante de encanador</v>
          </cell>
          <cell r="E6130" t="str">
            <v>h</v>
          </cell>
          <cell r="F6130">
            <v>0.8</v>
          </cell>
        </row>
        <row r="6131">
          <cell r="B6131" t="str">
            <v>180408</v>
          </cell>
          <cell r="C6131" t="str">
            <v>060342</v>
          </cell>
          <cell r="D6131" t="str">
            <v>Curva 45 macho-femea ferro mal. galv 80mm (3')</v>
          </cell>
          <cell r="E6131" t="str">
            <v>un</v>
          </cell>
          <cell r="F6131">
            <v>1</v>
          </cell>
        </row>
        <row r="6132">
          <cell r="B6132" t="str">
            <v>180409</v>
          </cell>
          <cell r="C6132" t="str">
            <v>010118</v>
          </cell>
          <cell r="D6132" t="str">
            <v>Encanador</v>
          </cell>
          <cell r="E6132" t="str">
            <v>h</v>
          </cell>
          <cell r="F6132">
            <v>0.4</v>
          </cell>
        </row>
        <row r="6133">
          <cell r="B6133" t="str">
            <v>180409</v>
          </cell>
          <cell r="C6133" t="str">
            <v>010119</v>
          </cell>
          <cell r="D6133" t="str">
            <v>Ajudante de encanador</v>
          </cell>
          <cell r="E6133" t="str">
            <v>h</v>
          </cell>
          <cell r="F6133">
            <v>0.4</v>
          </cell>
        </row>
        <row r="6134">
          <cell r="B6134" t="str">
            <v>180409</v>
          </cell>
          <cell r="C6134" t="str">
            <v>060324</v>
          </cell>
          <cell r="D6134" t="str">
            <v>Curva 90 femea de ferro mal. galv 15mm (1/2')</v>
          </cell>
          <cell r="E6134" t="str">
            <v>un</v>
          </cell>
          <cell r="F6134">
            <v>1</v>
          </cell>
        </row>
        <row r="6135">
          <cell r="B6135" t="str">
            <v>180410</v>
          </cell>
          <cell r="C6135" t="str">
            <v>010118</v>
          </cell>
          <cell r="D6135" t="str">
            <v>Encanador</v>
          </cell>
          <cell r="E6135" t="str">
            <v>h</v>
          </cell>
          <cell r="F6135">
            <v>0.4</v>
          </cell>
        </row>
        <row r="6136">
          <cell r="B6136" t="str">
            <v>180410</v>
          </cell>
          <cell r="C6136" t="str">
            <v>010119</v>
          </cell>
          <cell r="D6136" t="str">
            <v>Ajudante de encanador</v>
          </cell>
          <cell r="E6136" t="str">
            <v>h</v>
          </cell>
          <cell r="F6136">
            <v>0.4</v>
          </cell>
        </row>
        <row r="6137">
          <cell r="B6137" t="str">
            <v>180410</v>
          </cell>
          <cell r="C6137" t="str">
            <v>060325</v>
          </cell>
          <cell r="D6137" t="str">
            <v>Curva 90 femea de ferro mal. galv 20mm (3/4')</v>
          </cell>
          <cell r="E6137" t="str">
            <v>un</v>
          </cell>
          <cell r="F6137">
            <v>1</v>
          </cell>
        </row>
        <row r="6138">
          <cell r="B6138" t="str">
            <v>180411</v>
          </cell>
          <cell r="C6138" t="str">
            <v>010118</v>
          </cell>
          <cell r="D6138" t="str">
            <v>Encanador</v>
          </cell>
          <cell r="E6138" t="str">
            <v>h</v>
          </cell>
          <cell r="F6138">
            <v>0.4</v>
          </cell>
        </row>
        <row r="6139">
          <cell r="B6139" t="str">
            <v>180411</v>
          </cell>
          <cell r="C6139" t="str">
            <v>010119</v>
          </cell>
          <cell r="D6139" t="str">
            <v>Ajudante de encanador</v>
          </cell>
          <cell r="E6139" t="str">
            <v>h</v>
          </cell>
          <cell r="F6139">
            <v>0.4</v>
          </cell>
        </row>
        <row r="6140">
          <cell r="B6140" t="str">
            <v>180411</v>
          </cell>
          <cell r="C6140" t="str">
            <v>060326</v>
          </cell>
          <cell r="D6140" t="str">
            <v>Curva 90 femea de ferro mal. galv 25mm (1')</v>
          </cell>
          <cell r="E6140" t="str">
            <v>un</v>
          </cell>
          <cell r="F6140">
            <v>1</v>
          </cell>
        </row>
        <row r="6141">
          <cell r="B6141" t="str">
            <v>180412</v>
          </cell>
          <cell r="C6141" t="str">
            <v>010118</v>
          </cell>
          <cell r="D6141" t="str">
            <v>Encanador</v>
          </cell>
          <cell r="E6141" t="str">
            <v>h</v>
          </cell>
          <cell r="F6141">
            <v>0.7</v>
          </cell>
        </row>
        <row r="6142">
          <cell r="B6142" t="str">
            <v>180412</v>
          </cell>
          <cell r="C6142" t="str">
            <v>010119</v>
          </cell>
          <cell r="D6142" t="str">
            <v>Ajudante de encanador</v>
          </cell>
          <cell r="E6142" t="str">
            <v>h</v>
          </cell>
          <cell r="F6142">
            <v>0.7</v>
          </cell>
        </row>
        <row r="6143">
          <cell r="B6143" t="str">
            <v>180412</v>
          </cell>
          <cell r="C6143" t="str">
            <v>060327</v>
          </cell>
          <cell r="D6143" t="str">
            <v>Curva 90 femea de ferro mal. galv 32mm (1 1/4')</v>
          </cell>
          <cell r="E6143" t="str">
            <v>un</v>
          </cell>
          <cell r="F6143">
            <v>1</v>
          </cell>
        </row>
        <row r="6144">
          <cell r="B6144" t="str">
            <v>180413</v>
          </cell>
          <cell r="C6144" t="str">
            <v>010118</v>
          </cell>
          <cell r="D6144" t="str">
            <v>Encanador</v>
          </cell>
          <cell r="E6144" t="str">
            <v>h</v>
          </cell>
          <cell r="F6144">
            <v>0.7</v>
          </cell>
        </row>
        <row r="6145">
          <cell r="B6145" t="str">
            <v>180413</v>
          </cell>
          <cell r="C6145" t="str">
            <v>010119</v>
          </cell>
          <cell r="D6145" t="str">
            <v>Ajudante de encanador</v>
          </cell>
          <cell r="E6145" t="str">
            <v>h</v>
          </cell>
          <cell r="F6145">
            <v>0.7</v>
          </cell>
        </row>
        <row r="6146">
          <cell r="B6146" t="str">
            <v>180413</v>
          </cell>
          <cell r="C6146" t="str">
            <v>060328</v>
          </cell>
          <cell r="D6146" t="str">
            <v>Curva 90 femea de ferro mal. galv 40mm (1 1/2')</v>
          </cell>
          <cell r="E6146" t="str">
            <v>un</v>
          </cell>
          <cell r="F6146">
            <v>1</v>
          </cell>
        </row>
        <row r="6147">
          <cell r="B6147" t="str">
            <v>180414</v>
          </cell>
          <cell r="C6147" t="str">
            <v>010118</v>
          </cell>
          <cell r="D6147" t="str">
            <v>Encanador</v>
          </cell>
          <cell r="E6147" t="str">
            <v>h</v>
          </cell>
          <cell r="F6147">
            <v>0.7</v>
          </cell>
        </row>
        <row r="6148">
          <cell r="B6148" t="str">
            <v>180414</v>
          </cell>
          <cell r="C6148" t="str">
            <v>010119</v>
          </cell>
          <cell r="D6148" t="str">
            <v>Ajudante de encanador</v>
          </cell>
          <cell r="E6148" t="str">
            <v>h</v>
          </cell>
          <cell r="F6148">
            <v>0.7</v>
          </cell>
        </row>
        <row r="6149">
          <cell r="B6149" t="str">
            <v>180414</v>
          </cell>
          <cell r="C6149" t="str">
            <v>060329</v>
          </cell>
          <cell r="D6149" t="str">
            <v>Curva 90 femea de ferro mal. galv 50mm (2')</v>
          </cell>
          <cell r="E6149" t="str">
            <v>un</v>
          </cell>
          <cell r="F6149">
            <v>1</v>
          </cell>
        </row>
        <row r="6150">
          <cell r="B6150" t="str">
            <v>180415</v>
          </cell>
          <cell r="C6150" t="str">
            <v>010118</v>
          </cell>
          <cell r="D6150" t="str">
            <v>Encanador</v>
          </cell>
          <cell r="E6150" t="str">
            <v>h</v>
          </cell>
          <cell r="F6150">
            <v>0.8</v>
          </cell>
        </row>
        <row r="6151">
          <cell r="B6151" t="str">
            <v>180415</v>
          </cell>
          <cell r="C6151" t="str">
            <v>010119</v>
          </cell>
          <cell r="D6151" t="str">
            <v>Ajudante de encanador</v>
          </cell>
          <cell r="E6151" t="str">
            <v>h</v>
          </cell>
          <cell r="F6151">
            <v>0.8</v>
          </cell>
        </row>
        <row r="6152">
          <cell r="B6152" t="str">
            <v>180415</v>
          </cell>
          <cell r="C6152" t="str">
            <v>060330</v>
          </cell>
          <cell r="D6152" t="str">
            <v>Curva 90 femea de ferro mal. galv 65mm (2 1/2')</v>
          </cell>
          <cell r="E6152" t="str">
            <v>un</v>
          </cell>
          <cell r="F6152">
            <v>1</v>
          </cell>
        </row>
        <row r="6153">
          <cell r="B6153" t="str">
            <v>180416</v>
          </cell>
          <cell r="C6153" t="str">
            <v>010118</v>
          </cell>
          <cell r="D6153" t="str">
            <v>Encanador</v>
          </cell>
          <cell r="E6153" t="str">
            <v>h</v>
          </cell>
          <cell r="F6153">
            <v>0.8</v>
          </cell>
        </row>
        <row r="6154">
          <cell r="B6154" t="str">
            <v>180416</v>
          </cell>
          <cell r="C6154" t="str">
            <v>010119</v>
          </cell>
          <cell r="D6154" t="str">
            <v>Ajudante de encanador</v>
          </cell>
          <cell r="E6154" t="str">
            <v>h</v>
          </cell>
          <cell r="F6154">
            <v>0.8</v>
          </cell>
        </row>
        <row r="6155">
          <cell r="B6155" t="str">
            <v>180416</v>
          </cell>
          <cell r="C6155" t="str">
            <v>060331</v>
          </cell>
          <cell r="D6155" t="str">
            <v>Curva 90 femea de ferro mal. galv 80mm (3')</v>
          </cell>
          <cell r="E6155" t="str">
            <v>un</v>
          </cell>
          <cell r="F6155">
            <v>1</v>
          </cell>
        </row>
        <row r="6156">
          <cell r="B6156" t="str">
            <v>180417</v>
          </cell>
          <cell r="C6156" t="str">
            <v>010118</v>
          </cell>
          <cell r="D6156" t="str">
            <v>Encanador</v>
          </cell>
          <cell r="E6156" t="str">
            <v>h</v>
          </cell>
          <cell r="F6156">
            <v>1</v>
          </cell>
        </row>
        <row r="6157">
          <cell r="B6157" t="str">
            <v>180417</v>
          </cell>
          <cell r="C6157" t="str">
            <v>010119</v>
          </cell>
          <cell r="D6157" t="str">
            <v>Ajudante de encanador</v>
          </cell>
          <cell r="E6157" t="str">
            <v>h</v>
          </cell>
          <cell r="F6157">
            <v>1</v>
          </cell>
        </row>
        <row r="6158">
          <cell r="B6158" t="str">
            <v>180417</v>
          </cell>
          <cell r="C6158" t="str">
            <v>060332</v>
          </cell>
          <cell r="D6158" t="str">
            <v>Curva 90 femea de ferro mal. galv 100mm (4')</v>
          </cell>
          <cell r="E6158" t="str">
            <v>un</v>
          </cell>
          <cell r="F6158">
            <v>1</v>
          </cell>
        </row>
        <row r="6159">
          <cell r="B6159" t="str">
            <v>180418</v>
          </cell>
          <cell r="C6159" t="str">
            <v>010118</v>
          </cell>
          <cell r="D6159" t="str">
            <v>Encanador</v>
          </cell>
          <cell r="E6159" t="str">
            <v>h</v>
          </cell>
          <cell r="F6159">
            <v>0.4</v>
          </cell>
        </row>
        <row r="6160">
          <cell r="B6160" t="str">
            <v>180418</v>
          </cell>
          <cell r="C6160" t="str">
            <v>010119</v>
          </cell>
          <cell r="D6160" t="str">
            <v>Ajudante de encanador</v>
          </cell>
          <cell r="E6160" t="str">
            <v>h</v>
          </cell>
          <cell r="F6160">
            <v>0.4</v>
          </cell>
        </row>
        <row r="6161">
          <cell r="B6161" t="str">
            <v>180418</v>
          </cell>
          <cell r="C6161" t="str">
            <v>060652</v>
          </cell>
          <cell r="D6161" t="str">
            <v>Curva 45 femea de ferro mal. galv 15mm (1/2')</v>
          </cell>
          <cell r="E6161" t="str">
            <v>un</v>
          </cell>
          <cell r="F6161">
            <v>1</v>
          </cell>
        </row>
        <row r="6162">
          <cell r="B6162" t="str">
            <v>180419</v>
          </cell>
          <cell r="C6162" t="str">
            <v>010118</v>
          </cell>
          <cell r="D6162" t="str">
            <v>Encanador</v>
          </cell>
          <cell r="E6162" t="str">
            <v>h</v>
          </cell>
          <cell r="F6162">
            <v>0.4</v>
          </cell>
        </row>
        <row r="6163">
          <cell r="B6163" t="str">
            <v>180419</v>
          </cell>
          <cell r="C6163" t="str">
            <v>010119</v>
          </cell>
          <cell r="D6163" t="str">
            <v>Ajudante de encanador</v>
          </cell>
          <cell r="E6163" t="str">
            <v>h</v>
          </cell>
          <cell r="F6163">
            <v>0.4</v>
          </cell>
        </row>
        <row r="6164">
          <cell r="B6164" t="str">
            <v>180419</v>
          </cell>
          <cell r="C6164" t="str">
            <v>060653</v>
          </cell>
          <cell r="D6164" t="str">
            <v>Curva 45 femea de ferro mal. galv 20mm (3/4')</v>
          </cell>
          <cell r="E6164" t="str">
            <v>un</v>
          </cell>
          <cell r="F6164">
            <v>1</v>
          </cell>
        </row>
        <row r="6165">
          <cell r="B6165" t="str">
            <v>180420</v>
          </cell>
          <cell r="C6165" t="str">
            <v>010118</v>
          </cell>
          <cell r="D6165" t="str">
            <v>Encanador</v>
          </cell>
          <cell r="E6165" t="str">
            <v>h</v>
          </cell>
          <cell r="F6165">
            <v>0.4</v>
          </cell>
        </row>
        <row r="6166">
          <cell r="B6166" t="str">
            <v>180420</v>
          </cell>
          <cell r="C6166" t="str">
            <v>010119</v>
          </cell>
          <cell r="D6166" t="str">
            <v>Ajudante de encanador</v>
          </cell>
          <cell r="E6166" t="str">
            <v>h</v>
          </cell>
          <cell r="F6166">
            <v>0.4</v>
          </cell>
        </row>
        <row r="6167">
          <cell r="B6167" t="str">
            <v>180420</v>
          </cell>
          <cell r="C6167" t="str">
            <v>060654</v>
          </cell>
          <cell r="D6167" t="str">
            <v>Curva 45 femea de ferro mal. galv 25mm (1')</v>
          </cell>
          <cell r="E6167" t="str">
            <v>un</v>
          </cell>
          <cell r="F6167">
            <v>1</v>
          </cell>
        </row>
        <row r="6168">
          <cell r="B6168" t="str">
            <v>180421</v>
          </cell>
          <cell r="C6168" t="str">
            <v>010118</v>
          </cell>
          <cell r="D6168" t="str">
            <v>Encanador</v>
          </cell>
          <cell r="E6168" t="str">
            <v>h</v>
          </cell>
          <cell r="F6168">
            <v>0.7</v>
          </cell>
        </row>
        <row r="6169">
          <cell r="B6169" t="str">
            <v>180421</v>
          </cell>
          <cell r="C6169" t="str">
            <v>010119</v>
          </cell>
          <cell r="D6169" t="str">
            <v>Ajudante de encanador</v>
          </cell>
          <cell r="E6169" t="str">
            <v>h</v>
          </cell>
          <cell r="F6169">
            <v>0.7</v>
          </cell>
        </row>
        <row r="6170">
          <cell r="B6170" t="str">
            <v>180421</v>
          </cell>
          <cell r="C6170" t="str">
            <v>060655</v>
          </cell>
          <cell r="D6170" t="str">
            <v>Curva 45 femea de ferro mal. galv 32mm (1 1/4')</v>
          </cell>
          <cell r="E6170" t="str">
            <v>un</v>
          </cell>
          <cell r="F6170">
            <v>1</v>
          </cell>
        </row>
        <row r="6171">
          <cell r="B6171" t="str">
            <v>180422</v>
          </cell>
          <cell r="C6171" t="str">
            <v>010118</v>
          </cell>
          <cell r="D6171" t="str">
            <v>Encanador</v>
          </cell>
          <cell r="E6171" t="str">
            <v>h</v>
          </cell>
          <cell r="F6171">
            <v>0.7</v>
          </cell>
        </row>
        <row r="6172">
          <cell r="B6172" t="str">
            <v>180422</v>
          </cell>
          <cell r="C6172" t="str">
            <v>010119</v>
          </cell>
          <cell r="D6172" t="str">
            <v>Ajudante de encanador</v>
          </cell>
          <cell r="E6172" t="str">
            <v>h</v>
          </cell>
          <cell r="F6172">
            <v>0.7</v>
          </cell>
        </row>
        <row r="6173">
          <cell r="B6173" t="str">
            <v>180422</v>
          </cell>
          <cell r="C6173" t="str">
            <v>060656</v>
          </cell>
          <cell r="D6173" t="str">
            <v>Curva 45 femea de ferro mal. galv 40mm (1 1/2')</v>
          </cell>
          <cell r="E6173" t="str">
            <v>un</v>
          </cell>
          <cell r="F6173">
            <v>1</v>
          </cell>
        </row>
        <row r="6174">
          <cell r="B6174" t="str">
            <v>180423</v>
          </cell>
          <cell r="C6174" t="str">
            <v>010118</v>
          </cell>
          <cell r="D6174" t="str">
            <v>Encanador</v>
          </cell>
          <cell r="E6174" t="str">
            <v>h</v>
          </cell>
          <cell r="F6174">
            <v>0.4</v>
          </cell>
        </row>
        <row r="6175">
          <cell r="B6175" t="str">
            <v>180423</v>
          </cell>
          <cell r="C6175" t="str">
            <v>010119</v>
          </cell>
          <cell r="D6175" t="str">
            <v>Ajudante de encanador</v>
          </cell>
          <cell r="E6175" t="str">
            <v>h</v>
          </cell>
          <cell r="F6175">
            <v>0.4</v>
          </cell>
        </row>
        <row r="6176">
          <cell r="B6176" t="str">
            <v>180423</v>
          </cell>
          <cell r="C6176" t="str">
            <v>060643</v>
          </cell>
          <cell r="D6176" t="str">
            <v>Curva 90 macho de ferro mal. galv 15mm (1/2')</v>
          </cell>
          <cell r="E6176" t="str">
            <v>un</v>
          </cell>
          <cell r="F6176">
            <v>1</v>
          </cell>
        </row>
        <row r="6177">
          <cell r="B6177" t="str">
            <v>180424</v>
          </cell>
          <cell r="C6177" t="str">
            <v>010118</v>
          </cell>
          <cell r="D6177" t="str">
            <v>Encanador</v>
          </cell>
          <cell r="E6177" t="str">
            <v>h</v>
          </cell>
          <cell r="F6177">
            <v>0.4</v>
          </cell>
        </row>
        <row r="6178">
          <cell r="B6178" t="str">
            <v>180424</v>
          </cell>
          <cell r="C6178" t="str">
            <v>010119</v>
          </cell>
          <cell r="D6178" t="str">
            <v>Ajudante de encanador</v>
          </cell>
          <cell r="E6178" t="str">
            <v>h</v>
          </cell>
          <cell r="F6178">
            <v>0.4</v>
          </cell>
        </row>
        <row r="6179">
          <cell r="B6179" t="str">
            <v>180424</v>
          </cell>
          <cell r="C6179" t="str">
            <v>060644</v>
          </cell>
          <cell r="D6179" t="str">
            <v>Curva 90 macho de ferro mal. galv 20mm (3/4')</v>
          </cell>
          <cell r="E6179" t="str">
            <v>un</v>
          </cell>
          <cell r="F6179">
            <v>1</v>
          </cell>
        </row>
        <row r="6180">
          <cell r="B6180" t="str">
            <v>180425</v>
          </cell>
          <cell r="C6180" t="str">
            <v>010118</v>
          </cell>
          <cell r="D6180" t="str">
            <v>Encanador</v>
          </cell>
          <cell r="E6180" t="str">
            <v>h</v>
          </cell>
          <cell r="F6180">
            <v>0.4</v>
          </cell>
        </row>
        <row r="6181">
          <cell r="B6181" t="str">
            <v>180425</v>
          </cell>
          <cell r="C6181" t="str">
            <v>010119</v>
          </cell>
          <cell r="D6181" t="str">
            <v>Ajudante de encanador</v>
          </cell>
          <cell r="E6181" t="str">
            <v>h</v>
          </cell>
          <cell r="F6181">
            <v>0.4</v>
          </cell>
        </row>
        <row r="6182">
          <cell r="B6182" t="str">
            <v>180425</v>
          </cell>
          <cell r="C6182" t="str">
            <v>060645</v>
          </cell>
          <cell r="D6182" t="str">
            <v>Curva 90 macho de ferro mal. galv 25mm (1')</v>
          </cell>
          <cell r="E6182" t="str">
            <v>un</v>
          </cell>
          <cell r="F6182">
            <v>1</v>
          </cell>
        </row>
        <row r="6183">
          <cell r="B6183" t="str">
            <v>180426</v>
          </cell>
          <cell r="C6183" t="str">
            <v>010118</v>
          </cell>
          <cell r="D6183" t="str">
            <v>Encanador</v>
          </cell>
          <cell r="E6183" t="str">
            <v>h</v>
          </cell>
          <cell r="F6183">
            <v>0.7</v>
          </cell>
        </row>
        <row r="6184">
          <cell r="B6184" t="str">
            <v>180426</v>
          </cell>
          <cell r="C6184" t="str">
            <v>010119</v>
          </cell>
          <cell r="D6184" t="str">
            <v>Ajudante de encanador</v>
          </cell>
          <cell r="E6184" t="str">
            <v>h</v>
          </cell>
          <cell r="F6184">
            <v>0.7</v>
          </cell>
        </row>
        <row r="6185">
          <cell r="B6185" t="str">
            <v>180426</v>
          </cell>
          <cell r="C6185" t="str">
            <v>060646</v>
          </cell>
          <cell r="D6185" t="str">
            <v>Curva 90 macho de ferro mal. galv 32mm (1 1/4')</v>
          </cell>
          <cell r="E6185" t="str">
            <v>un</v>
          </cell>
          <cell r="F6185">
            <v>1</v>
          </cell>
        </row>
        <row r="6186">
          <cell r="B6186" t="str">
            <v>180427</v>
          </cell>
          <cell r="C6186" t="str">
            <v>010118</v>
          </cell>
          <cell r="D6186" t="str">
            <v>Encanador</v>
          </cell>
          <cell r="E6186" t="str">
            <v>h</v>
          </cell>
          <cell r="F6186">
            <v>0.7</v>
          </cell>
        </row>
        <row r="6187">
          <cell r="B6187" t="str">
            <v>180427</v>
          </cell>
          <cell r="C6187" t="str">
            <v>010119</v>
          </cell>
          <cell r="D6187" t="str">
            <v>Ajudante de encanador</v>
          </cell>
          <cell r="E6187" t="str">
            <v>h</v>
          </cell>
          <cell r="F6187">
            <v>0.7</v>
          </cell>
        </row>
        <row r="6188">
          <cell r="B6188" t="str">
            <v>180427</v>
          </cell>
          <cell r="C6188" t="str">
            <v>060647</v>
          </cell>
          <cell r="D6188" t="str">
            <v>Curva 90 macho de ferro mal. galv 40mm (1 1/2')</v>
          </cell>
          <cell r="E6188" t="str">
            <v>un</v>
          </cell>
          <cell r="F6188">
            <v>1</v>
          </cell>
        </row>
        <row r="6189">
          <cell r="B6189" t="str">
            <v>180428</v>
          </cell>
          <cell r="C6189" t="str">
            <v>010118</v>
          </cell>
          <cell r="D6189" t="str">
            <v>Encanador</v>
          </cell>
          <cell r="E6189" t="str">
            <v>h</v>
          </cell>
          <cell r="F6189">
            <v>1.0149999999999999</v>
          </cell>
        </row>
        <row r="6190">
          <cell r="B6190" t="str">
            <v>180428</v>
          </cell>
          <cell r="C6190" t="str">
            <v>010119</v>
          </cell>
          <cell r="D6190" t="str">
            <v>Ajudante de encanador</v>
          </cell>
          <cell r="E6190" t="str">
            <v>h</v>
          </cell>
          <cell r="F6190">
            <v>1.0149999999999999</v>
          </cell>
        </row>
        <row r="6191">
          <cell r="B6191" t="str">
            <v>180428</v>
          </cell>
          <cell r="C6191" t="str">
            <v>060648</v>
          </cell>
          <cell r="D6191" t="str">
            <v>Curva 90 macho de ferro mal. galv 50mm (2')</v>
          </cell>
          <cell r="E6191" t="str">
            <v>un</v>
          </cell>
          <cell r="F6191">
            <v>1</v>
          </cell>
        </row>
        <row r="6192">
          <cell r="B6192" t="str">
            <v>180429</v>
          </cell>
          <cell r="C6192" t="str">
            <v>010118</v>
          </cell>
          <cell r="D6192" t="str">
            <v>Encanador</v>
          </cell>
          <cell r="E6192" t="str">
            <v>h</v>
          </cell>
          <cell r="F6192">
            <v>0.8</v>
          </cell>
        </row>
        <row r="6193">
          <cell r="B6193" t="str">
            <v>180429</v>
          </cell>
          <cell r="C6193" t="str">
            <v>010119</v>
          </cell>
          <cell r="D6193" t="str">
            <v>Ajudante de encanador</v>
          </cell>
          <cell r="E6193" t="str">
            <v>h</v>
          </cell>
          <cell r="F6193">
            <v>0.8</v>
          </cell>
        </row>
        <row r="6194">
          <cell r="B6194" t="str">
            <v>180429</v>
          </cell>
          <cell r="C6194" t="str">
            <v>060649</v>
          </cell>
          <cell r="D6194" t="str">
            <v>Curva 90 macho de ferro mal. galv 65mm (2 1/2')</v>
          </cell>
          <cell r="E6194" t="str">
            <v>un</v>
          </cell>
          <cell r="F6194">
            <v>1</v>
          </cell>
        </row>
        <row r="6195">
          <cell r="B6195" t="str">
            <v>180430</v>
          </cell>
          <cell r="C6195" t="str">
            <v>010118</v>
          </cell>
          <cell r="D6195" t="str">
            <v>Encanador</v>
          </cell>
          <cell r="E6195" t="str">
            <v>h</v>
          </cell>
          <cell r="F6195">
            <v>0.8</v>
          </cell>
        </row>
        <row r="6196">
          <cell r="B6196" t="str">
            <v>180430</v>
          </cell>
          <cell r="C6196" t="str">
            <v>010119</v>
          </cell>
          <cell r="D6196" t="str">
            <v>Ajudante de encanador</v>
          </cell>
          <cell r="E6196" t="str">
            <v>h</v>
          </cell>
          <cell r="F6196">
            <v>0.8</v>
          </cell>
        </row>
        <row r="6197">
          <cell r="B6197" t="str">
            <v>180430</v>
          </cell>
          <cell r="C6197" t="str">
            <v>060650</v>
          </cell>
          <cell r="D6197" t="str">
            <v>Curva 90 macho de ferro mal. galv 80mm (3')</v>
          </cell>
          <cell r="E6197" t="str">
            <v>un</v>
          </cell>
          <cell r="F6197">
            <v>1</v>
          </cell>
        </row>
        <row r="6198">
          <cell r="B6198" t="str">
            <v>180431</v>
          </cell>
          <cell r="C6198" t="str">
            <v>010118</v>
          </cell>
          <cell r="D6198" t="str">
            <v>Encanador</v>
          </cell>
          <cell r="E6198" t="str">
            <v>h</v>
          </cell>
          <cell r="F6198">
            <v>1</v>
          </cell>
        </row>
        <row r="6199">
          <cell r="B6199" t="str">
            <v>180431</v>
          </cell>
          <cell r="C6199" t="str">
            <v>010119</v>
          </cell>
          <cell r="D6199" t="str">
            <v>Ajudante de encanador</v>
          </cell>
          <cell r="E6199" t="str">
            <v>h</v>
          </cell>
          <cell r="F6199">
            <v>1</v>
          </cell>
        </row>
        <row r="6200">
          <cell r="B6200" t="str">
            <v>180431</v>
          </cell>
          <cell r="C6200" t="str">
            <v>060651</v>
          </cell>
          <cell r="D6200" t="str">
            <v>Curva 90 macho de ferro mal. galv 100mm (4')</v>
          </cell>
          <cell r="E6200" t="str">
            <v>un</v>
          </cell>
          <cell r="F6200">
            <v>1</v>
          </cell>
        </row>
        <row r="6201">
          <cell r="B6201" t="str">
            <v>180432</v>
          </cell>
          <cell r="C6201" t="str">
            <v>010118</v>
          </cell>
          <cell r="D6201" t="str">
            <v>Encanador</v>
          </cell>
          <cell r="E6201" t="str">
            <v>h</v>
          </cell>
          <cell r="F6201">
            <v>0.4</v>
          </cell>
        </row>
        <row r="6202">
          <cell r="B6202" t="str">
            <v>180432</v>
          </cell>
          <cell r="C6202" t="str">
            <v>010119</v>
          </cell>
          <cell r="D6202" t="str">
            <v>Ajudante de encanador</v>
          </cell>
          <cell r="E6202" t="str">
            <v>h</v>
          </cell>
          <cell r="F6202">
            <v>0.4</v>
          </cell>
        </row>
        <row r="6203">
          <cell r="B6203" t="str">
            <v>180432</v>
          </cell>
          <cell r="C6203" t="str">
            <v>060343</v>
          </cell>
          <cell r="D6203" t="str">
            <v>Curva de retorno de ferro mal. galv 15mm (1/2')</v>
          </cell>
          <cell r="E6203" t="str">
            <v>un</v>
          </cell>
          <cell r="F6203">
            <v>1</v>
          </cell>
        </row>
        <row r="6204">
          <cell r="B6204" t="str">
            <v>180433</v>
          </cell>
          <cell r="C6204" t="str">
            <v>010118</v>
          </cell>
          <cell r="D6204" t="str">
            <v>Encanador</v>
          </cell>
          <cell r="E6204" t="str">
            <v>h</v>
          </cell>
          <cell r="F6204">
            <v>0.4</v>
          </cell>
        </row>
        <row r="6205">
          <cell r="B6205" t="str">
            <v>180433</v>
          </cell>
          <cell r="C6205" t="str">
            <v>010119</v>
          </cell>
          <cell r="D6205" t="str">
            <v>Ajudante de encanador</v>
          </cell>
          <cell r="E6205" t="str">
            <v>h</v>
          </cell>
          <cell r="F6205">
            <v>0.4</v>
          </cell>
        </row>
        <row r="6206">
          <cell r="B6206" t="str">
            <v>180433</v>
          </cell>
          <cell r="C6206" t="str">
            <v>060344</v>
          </cell>
          <cell r="D6206" t="str">
            <v>Curva de retorno de ferro mal. galv 20mm (3/4')</v>
          </cell>
          <cell r="E6206" t="str">
            <v>un</v>
          </cell>
          <cell r="F6206">
            <v>1</v>
          </cell>
        </row>
        <row r="6207">
          <cell r="B6207" t="str">
            <v>180434</v>
          </cell>
          <cell r="C6207" t="str">
            <v>010118</v>
          </cell>
          <cell r="D6207" t="str">
            <v>Encanador</v>
          </cell>
          <cell r="E6207" t="str">
            <v>h</v>
          </cell>
          <cell r="F6207">
            <v>0.4</v>
          </cell>
        </row>
        <row r="6208">
          <cell r="B6208" t="str">
            <v>180434</v>
          </cell>
          <cell r="C6208" t="str">
            <v>010119</v>
          </cell>
          <cell r="D6208" t="str">
            <v>Ajudante de encanador</v>
          </cell>
          <cell r="E6208" t="str">
            <v>h</v>
          </cell>
          <cell r="F6208">
            <v>0.4</v>
          </cell>
        </row>
        <row r="6209">
          <cell r="B6209" t="str">
            <v>180434</v>
          </cell>
          <cell r="C6209" t="str">
            <v>060345</v>
          </cell>
          <cell r="D6209" t="str">
            <v>Curva de retorno de ferro mal. galv 25mm (1')</v>
          </cell>
          <cell r="E6209" t="str">
            <v>un</v>
          </cell>
          <cell r="F6209">
            <v>1</v>
          </cell>
        </row>
        <row r="6210">
          <cell r="B6210" t="str">
            <v>180435</v>
          </cell>
          <cell r="C6210" t="str">
            <v>010118</v>
          </cell>
          <cell r="D6210" t="str">
            <v>Encanador</v>
          </cell>
          <cell r="E6210" t="str">
            <v>h</v>
          </cell>
          <cell r="F6210">
            <v>0.7</v>
          </cell>
        </row>
        <row r="6211">
          <cell r="B6211" t="str">
            <v>180435</v>
          </cell>
          <cell r="C6211" t="str">
            <v>010119</v>
          </cell>
          <cell r="D6211" t="str">
            <v>Ajudante de encanador</v>
          </cell>
          <cell r="E6211" t="str">
            <v>h</v>
          </cell>
          <cell r="F6211">
            <v>0.7</v>
          </cell>
        </row>
        <row r="6212">
          <cell r="B6212" t="str">
            <v>180435</v>
          </cell>
          <cell r="C6212" t="str">
            <v>060346</v>
          </cell>
          <cell r="D6212" t="str">
            <v>Curva de retorno de ferro mal. galv 32mm (1 1/4')</v>
          </cell>
          <cell r="E6212" t="str">
            <v>un</v>
          </cell>
          <cell r="F6212">
            <v>1</v>
          </cell>
        </row>
        <row r="6213">
          <cell r="B6213" t="str">
            <v>180436</v>
          </cell>
          <cell r="C6213" t="str">
            <v>010118</v>
          </cell>
          <cell r="D6213" t="str">
            <v>Encanador</v>
          </cell>
          <cell r="E6213" t="str">
            <v>h</v>
          </cell>
          <cell r="F6213">
            <v>0.7</v>
          </cell>
        </row>
        <row r="6214">
          <cell r="B6214" t="str">
            <v>180436</v>
          </cell>
          <cell r="C6214" t="str">
            <v>010119</v>
          </cell>
          <cell r="D6214" t="str">
            <v>Ajudante de encanador</v>
          </cell>
          <cell r="E6214" t="str">
            <v>h</v>
          </cell>
          <cell r="F6214">
            <v>0.7</v>
          </cell>
        </row>
        <row r="6215">
          <cell r="B6215" t="str">
            <v>180436</v>
          </cell>
          <cell r="C6215" t="str">
            <v>060347</v>
          </cell>
          <cell r="D6215" t="str">
            <v>Curva de retorno de ferro mal. galv 40mm (1 1/2')</v>
          </cell>
          <cell r="E6215" t="str">
            <v>un</v>
          </cell>
          <cell r="F6215">
            <v>1</v>
          </cell>
        </row>
        <row r="6216">
          <cell r="B6216" t="str">
            <v>180437</v>
          </cell>
          <cell r="C6216" t="str">
            <v>010118</v>
          </cell>
          <cell r="D6216" t="str">
            <v>Encanador</v>
          </cell>
          <cell r="E6216" t="str">
            <v>h</v>
          </cell>
          <cell r="F6216">
            <v>0.7</v>
          </cell>
        </row>
        <row r="6217">
          <cell r="B6217" t="str">
            <v>180437</v>
          </cell>
          <cell r="C6217" t="str">
            <v>010119</v>
          </cell>
          <cell r="D6217" t="str">
            <v>Ajudante de encanador</v>
          </cell>
          <cell r="E6217" t="str">
            <v>h</v>
          </cell>
          <cell r="F6217">
            <v>0.7</v>
          </cell>
        </row>
        <row r="6218">
          <cell r="B6218" t="str">
            <v>180437</v>
          </cell>
          <cell r="C6218" t="str">
            <v>060348</v>
          </cell>
          <cell r="D6218" t="str">
            <v>Curva de retorno de ferro mal. galv 50mm (2')</v>
          </cell>
          <cell r="E6218" t="str">
            <v>un</v>
          </cell>
          <cell r="F6218">
            <v>1</v>
          </cell>
        </row>
        <row r="6219">
          <cell r="B6219" t="str">
            <v>180438</v>
          </cell>
          <cell r="C6219" t="str">
            <v>010118</v>
          </cell>
          <cell r="D6219" t="str">
            <v>Encanador</v>
          </cell>
          <cell r="E6219" t="str">
            <v>h</v>
          </cell>
          <cell r="F6219">
            <v>0.4</v>
          </cell>
        </row>
        <row r="6220">
          <cell r="B6220" t="str">
            <v>180438</v>
          </cell>
          <cell r="C6220" t="str">
            <v>010119</v>
          </cell>
          <cell r="D6220" t="str">
            <v>Ajudante de encanador</v>
          </cell>
          <cell r="E6220" t="str">
            <v>h</v>
          </cell>
          <cell r="F6220">
            <v>0.4</v>
          </cell>
        </row>
        <row r="6221">
          <cell r="B6221" t="str">
            <v>180438</v>
          </cell>
          <cell r="C6221" t="str">
            <v>090768</v>
          </cell>
          <cell r="D6221" t="str">
            <v>Curva transp.de ferro mal. galv 15x15 mm (1/2x1/2"</v>
          </cell>
          <cell r="E6221" t="str">
            <v>un</v>
          </cell>
          <cell r="F6221">
            <v>1</v>
          </cell>
        </row>
        <row r="6222">
          <cell r="B6222" t="str">
            <v>180439</v>
          </cell>
          <cell r="C6222" t="str">
            <v>010118</v>
          </cell>
          <cell r="D6222" t="str">
            <v>Encanador</v>
          </cell>
          <cell r="E6222" t="str">
            <v>h</v>
          </cell>
          <cell r="F6222">
            <v>0.4</v>
          </cell>
        </row>
        <row r="6223">
          <cell r="B6223" t="str">
            <v>180439</v>
          </cell>
          <cell r="C6223" t="str">
            <v>010119</v>
          </cell>
          <cell r="D6223" t="str">
            <v>Ajudante de encanador</v>
          </cell>
          <cell r="E6223" t="str">
            <v>h</v>
          </cell>
          <cell r="F6223">
            <v>0.4</v>
          </cell>
        </row>
        <row r="6224">
          <cell r="B6224" t="str">
            <v>180439</v>
          </cell>
          <cell r="C6224" t="str">
            <v>090769</v>
          </cell>
          <cell r="D6224" t="str">
            <v>Curva transp.de ferro mal. galv 15x25 mm (1/2x1")</v>
          </cell>
          <cell r="E6224" t="str">
            <v>un</v>
          </cell>
          <cell r="F6224">
            <v>1</v>
          </cell>
        </row>
        <row r="6225">
          <cell r="B6225" t="str">
            <v>180440</v>
          </cell>
          <cell r="C6225" t="str">
            <v>010118</v>
          </cell>
          <cell r="D6225" t="str">
            <v>Encanador</v>
          </cell>
          <cell r="E6225" t="str">
            <v>h</v>
          </cell>
          <cell r="F6225">
            <v>0.4</v>
          </cell>
        </row>
        <row r="6226">
          <cell r="B6226" t="str">
            <v>180440</v>
          </cell>
          <cell r="C6226" t="str">
            <v>010119</v>
          </cell>
          <cell r="D6226" t="str">
            <v>Ajudante de encanador</v>
          </cell>
          <cell r="E6226" t="str">
            <v>h</v>
          </cell>
          <cell r="F6226">
            <v>0.4</v>
          </cell>
        </row>
        <row r="6227">
          <cell r="B6227" t="str">
            <v>180440</v>
          </cell>
          <cell r="C6227" t="str">
            <v>090770</v>
          </cell>
          <cell r="D6227" t="str">
            <v>Curva transp.de ferro mal. galv 20x20 mm (3/4x3/4"</v>
          </cell>
          <cell r="E6227" t="str">
            <v>un</v>
          </cell>
          <cell r="F6227">
            <v>1</v>
          </cell>
        </row>
        <row r="6228">
          <cell r="B6228" t="str">
            <v>180441</v>
          </cell>
          <cell r="C6228" t="str">
            <v>010118</v>
          </cell>
          <cell r="D6228" t="str">
            <v>Encanador</v>
          </cell>
          <cell r="E6228" t="str">
            <v>h</v>
          </cell>
          <cell r="F6228">
            <v>0.4</v>
          </cell>
        </row>
        <row r="6229">
          <cell r="B6229" t="str">
            <v>180441</v>
          </cell>
          <cell r="C6229" t="str">
            <v>010119</v>
          </cell>
          <cell r="D6229" t="str">
            <v>Ajudante de encanador</v>
          </cell>
          <cell r="E6229" t="str">
            <v>h</v>
          </cell>
          <cell r="F6229">
            <v>0.4</v>
          </cell>
        </row>
        <row r="6230">
          <cell r="B6230" t="str">
            <v>180441</v>
          </cell>
          <cell r="C6230" t="str">
            <v>090771</v>
          </cell>
          <cell r="D6230" t="str">
            <v>Curva transp.de ferro mal. galv 20x25 mm (3/4x1")</v>
          </cell>
          <cell r="E6230" t="str">
            <v>un</v>
          </cell>
          <cell r="F6230">
            <v>1</v>
          </cell>
        </row>
        <row r="6231">
          <cell r="B6231" t="str">
            <v>180442</v>
          </cell>
          <cell r="C6231" t="str">
            <v>010118</v>
          </cell>
          <cell r="D6231" t="str">
            <v>Encanador</v>
          </cell>
          <cell r="E6231" t="str">
            <v>h</v>
          </cell>
          <cell r="F6231">
            <v>0.46</v>
          </cell>
        </row>
        <row r="6232">
          <cell r="B6232" t="str">
            <v>180442</v>
          </cell>
          <cell r="C6232" t="str">
            <v>010119</v>
          </cell>
          <cell r="D6232" t="str">
            <v>Ajudante de encanador</v>
          </cell>
          <cell r="E6232" t="str">
            <v>h</v>
          </cell>
          <cell r="F6232">
            <v>0.46</v>
          </cell>
        </row>
        <row r="6233">
          <cell r="B6233" t="str">
            <v>180442</v>
          </cell>
          <cell r="C6233" t="str">
            <v>060512</v>
          </cell>
          <cell r="D6233" t="str">
            <v>Te 90 de ferro mal. galv 15mm (1/2')</v>
          </cell>
          <cell r="E6233" t="str">
            <v>un</v>
          </cell>
          <cell r="F6233">
            <v>1</v>
          </cell>
        </row>
        <row r="6234">
          <cell r="B6234" t="str">
            <v>180443</v>
          </cell>
          <cell r="C6234" t="str">
            <v>010118</v>
          </cell>
          <cell r="D6234" t="str">
            <v>Encanador</v>
          </cell>
          <cell r="E6234" t="str">
            <v>h</v>
          </cell>
          <cell r="F6234">
            <v>0.46</v>
          </cell>
        </row>
        <row r="6235">
          <cell r="B6235" t="str">
            <v>180443</v>
          </cell>
          <cell r="C6235" t="str">
            <v>010119</v>
          </cell>
          <cell r="D6235" t="str">
            <v>Ajudante de encanador</v>
          </cell>
          <cell r="E6235" t="str">
            <v>h</v>
          </cell>
          <cell r="F6235">
            <v>0.46</v>
          </cell>
        </row>
        <row r="6236">
          <cell r="B6236" t="str">
            <v>180443</v>
          </cell>
          <cell r="C6236" t="str">
            <v>060513</v>
          </cell>
          <cell r="D6236" t="str">
            <v>Te 90 de ferro mal. galv 20mm (3/4')</v>
          </cell>
          <cell r="E6236" t="str">
            <v>un</v>
          </cell>
          <cell r="F6236">
            <v>1</v>
          </cell>
        </row>
        <row r="6237">
          <cell r="B6237" t="str">
            <v>180444</v>
          </cell>
          <cell r="C6237" t="str">
            <v>010118</v>
          </cell>
          <cell r="D6237" t="str">
            <v>Encanador</v>
          </cell>
          <cell r="E6237" t="str">
            <v>h</v>
          </cell>
          <cell r="F6237">
            <v>0.46</v>
          </cell>
        </row>
        <row r="6238">
          <cell r="B6238" t="str">
            <v>180444</v>
          </cell>
          <cell r="C6238" t="str">
            <v>010119</v>
          </cell>
          <cell r="D6238" t="str">
            <v>Ajudante de encanador</v>
          </cell>
          <cell r="E6238" t="str">
            <v>h</v>
          </cell>
          <cell r="F6238">
            <v>0.46</v>
          </cell>
        </row>
        <row r="6239">
          <cell r="B6239" t="str">
            <v>180444</v>
          </cell>
          <cell r="C6239" t="str">
            <v>060514</v>
          </cell>
          <cell r="D6239" t="str">
            <v>Te 90 de ferro mal. galv 25mm (1')</v>
          </cell>
          <cell r="E6239" t="str">
            <v>un</v>
          </cell>
          <cell r="F6239">
            <v>1</v>
          </cell>
        </row>
        <row r="6240">
          <cell r="B6240" t="str">
            <v>180445</v>
          </cell>
          <cell r="C6240" t="str">
            <v>010118</v>
          </cell>
          <cell r="D6240" t="str">
            <v>Encanador</v>
          </cell>
          <cell r="E6240" t="str">
            <v>h</v>
          </cell>
          <cell r="F6240">
            <v>0.78</v>
          </cell>
        </row>
        <row r="6241">
          <cell r="B6241" t="str">
            <v>180445</v>
          </cell>
          <cell r="C6241" t="str">
            <v>010119</v>
          </cell>
          <cell r="D6241" t="str">
            <v>Ajudante de encanador</v>
          </cell>
          <cell r="E6241" t="str">
            <v>h</v>
          </cell>
          <cell r="F6241">
            <v>0.78</v>
          </cell>
        </row>
        <row r="6242">
          <cell r="B6242" t="str">
            <v>180445</v>
          </cell>
          <cell r="C6242" t="str">
            <v>060515</v>
          </cell>
          <cell r="D6242" t="str">
            <v>Te 90 de ferro mal. galv 32mm (1 1/4')</v>
          </cell>
          <cell r="E6242" t="str">
            <v>un</v>
          </cell>
          <cell r="F6242">
            <v>1</v>
          </cell>
        </row>
        <row r="6243">
          <cell r="B6243" t="str">
            <v>180446</v>
          </cell>
          <cell r="C6243" t="str">
            <v>010118</v>
          </cell>
          <cell r="D6243" t="str">
            <v>Encanador</v>
          </cell>
          <cell r="E6243" t="str">
            <v>h</v>
          </cell>
          <cell r="F6243">
            <v>0.78</v>
          </cell>
        </row>
        <row r="6244">
          <cell r="B6244" t="str">
            <v>180446</v>
          </cell>
          <cell r="C6244" t="str">
            <v>010119</v>
          </cell>
          <cell r="D6244" t="str">
            <v>Ajudante de encanador</v>
          </cell>
          <cell r="E6244" t="str">
            <v>h</v>
          </cell>
          <cell r="F6244">
            <v>0.78</v>
          </cell>
        </row>
        <row r="6245">
          <cell r="B6245" t="str">
            <v>180446</v>
          </cell>
          <cell r="C6245" t="str">
            <v>060516</v>
          </cell>
          <cell r="D6245" t="str">
            <v>Te 90 de ferro mal. galv 40mm (1 1/2')</v>
          </cell>
          <cell r="E6245" t="str">
            <v>un</v>
          </cell>
          <cell r="F6245">
            <v>1</v>
          </cell>
        </row>
        <row r="6246">
          <cell r="B6246" t="str">
            <v>180447</v>
          </cell>
          <cell r="C6246" t="str">
            <v>010118</v>
          </cell>
          <cell r="D6246" t="str">
            <v>Encanador</v>
          </cell>
          <cell r="E6246" t="str">
            <v>h</v>
          </cell>
          <cell r="F6246">
            <v>0.78</v>
          </cell>
        </row>
        <row r="6247">
          <cell r="B6247" t="str">
            <v>180447</v>
          </cell>
          <cell r="C6247" t="str">
            <v>010119</v>
          </cell>
          <cell r="D6247" t="str">
            <v>Ajudante de encanador</v>
          </cell>
          <cell r="E6247" t="str">
            <v>h</v>
          </cell>
          <cell r="F6247">
            <v>0.78</v>
          </cell>
        </row>
        <row r="6248">
          <cell r="B6248" t="str">
            <v>180447</v>
          </cell>
          <cell r="C6248" t="str">
            <v>060517</v>
          </cell>
          <cell r="D6248" t="str">
            <v>Te 90 de ferro mal. galv 50mm (2')</v>
          </cell>
          <cell r="E6248" t="str">
            <v>un</v>
          </cell>
          <cell r="F6248">
            <v>1</v>
          </cell>
        </row>
        <row r="6249">
          <cell r="B6249" t="str">
            <v>180448</v>
          </cell>
          <cell r="C6249" t="str">
            <v>010118</v>
          </cell>
          <cell r="D6249" t="str">
            <v>Encanador</v>
          </cell>
          <cell r="E6249" t="str">
            <v>h</v>
          </cell>
          <cell r="F6249">
            <v>0.93</v>
          </cell>
        </row>
        <row r="6250">
          <cell r="B6250" t="str">
            <v>180448</v>
          </cell>
          <cell r="C6250" t="str">
            <v>010119</v>
          </cell>
          <cell r="D6250" t="str">
            <v>Ajudante de encanador</v>
          </cell>
          <cell r="E6250" t="str">
            <v>h</v>
          </cell>
          <cell r="F6250">
            <v>0.93</v>
          </cell>
        </row>
        <row r="6251">
          <cell r="B6251" t="str">
            <v>180448</v>
          </cell>
          <cell r="C6251" t="str">
            <v>060518</v>
          </cell>
          <cell r="D6251" t="str">
            <v>Te 90 de ferro mal. galv 65mm (2 1/2')</v>
          </cell>
          <cell r="E6251" t="str">
            <v>un</v>
          </cell>
          <cell r="F6251">
            <v>1</v>
          </cell>
        </row>
        <row r="6252">
          <cell r="B6252" t="str">
            <v>180449</v>
          </cell>
          <cell r="C6252" t="str">
            <v>010118</v>
          </cell>
          <cell r="D6252" t="str">
            <v>Encanador</v>
          </cell>
          <cell r="E6252" t="str">
            <v>h</v>
          </cell>
          <cell r="F6252">
            <v>0.93</v>
          </cell>
        </row>
        <row r="6253">
          <cell r="B6253" t="str">
            <v>180449</v>
          </cell>
          <cell r="C6253" t="str">
            <v>010119</v>
          </cell>
          <cell r="D6253" t="str">
            <v>Ajudante de encanador</v>
          </cell>
          <cell r="E6253" t="str">
            <v>h</v>
          </cell>
          <cell r="F6253">
            <v>0.93</v>
          </cell>
        </row>
        <row r="6254">
          <cell r="B6254" t="str">
            <v>180449</v>
          </cell>
          <cell r="C6254" t="str">
            <v>060519</v>
          </cell>
          <cell r="D6254" t="str">
            <v>Te 90 de ferro mal. galv 80mm (3')</v>
          </cell>
          <cell r="E6254" t="str">
            <v>un</v>
          </cell>
          <cell r="F6254">
            <v>1</v>
          </cell>
        </row>
        <row r="6255">
          <cell r="B6255" t="str">
            <v>180450</v>
          </cell>
          <cell r="C6255" t="str">
            <v>010118</v>
          </cell>
          <cell r="D6255" t="str">
            <v>Encanador</v>
          </cell>
          <cell r="E6255" t="str">
            <v>h</v>
          </cell>
          <cell r="F6255">
            <v>1.1499999999999999</v>
          </cell>
        </row>
        <row r="6256">
          <cell r="B6256" t="str">
            <v>180450</v>
          </cell>
          <cell r="C6256" t="str">
            <v>010119</v>
          </cell>
          <cell r="D6256" t="str">
            <v>Ajudante de encanador</v>
          </cell>
          <cell r="E6256" t="str">
            <v>h</v>
          </cell>
          <cell r="F6256">
            <v>1.1499999999999999</v>
          </cell>
        </row>
        <row r="6257">
          <cell r="B6257" t="str">
            <v>180450</v>
          </cell>
          <cell r="C6257" t="str">
            <v>060520</v>
          </cell>
          <cell r="D6257" t="str">
            <v>Te 90 de ferro mal. galv 100mm (4')</v>
          </cell>
          <cell r="E6257" t="str">
            <v>un</v>
          </cell>
          <cell r="F6257">
            <v>1</v>
          </cell>
        </row>
        <row r="6258">
          <cell r="B6258" t="str">
            <v>180451</v>
          </cell>
          <cell r="C6258" t="str">
            <v>010118</v>
          </cell>
          <cell r="D6258" t="str">
            <v>Encanador</v>
          </cell>
          <cell r="E6258" t="str">
            <v>h</v>
          </cell>
          <cell r="F6258">
            <v>1.47</v>
          </cell>
        </row>
        <row r="6259">
          <cell r="B6259" t="str">
            <v>180451</v>
          </cell>
          <cell r="C6259" t="str">
            <v>010119</v>
          </cell>
          <cell r="D6259" t="str">
            <v>Ajudante de encanador</v>
          </cell>
          <cell r="E6259" t="str">
            <v>h</v>
          </cell>
          <cell r="F6259">
            <v>1.47</v>
          </cell>
        </row>
        <row r="6260">
          <cell r="B6260" t="str">
            <v>180451</v>
          </cell>
          <cell r="C6260" t="str">
            <v>060522</v>
          </cell>
          <cell r="D6260" t="str">
            <v>Te 90 de ferro mal. galv 150mm (6')</v>
          </cell>
          <cell r="E6260" t="str">
            <v>un</v>
          </cell>
          <cell r="F6260">
            <v>1</v>
          </cell>
        </row>
        <row r="6261">
          <cell r="B6261" t="str">
            <v>180452</v>
          </cell>
          <cell r="C6261" t="str">
            <v>010118</v>
          </cell>
          <cell r="D6261" t="str">
            <v>Encanador</v>
          </cell>
          <cell r="E6261" t="str">
            <v>h</v>
          </cell>
          <cell r="F6261">
            <v>0.46</v>
          </cell>
        </row>
        <row r="6262">
          <cell r="B6262" t="str">
            <v>180452</v>
          </cell>
          <cell r="C6262" t="str">
            <v>010119</v>
          </cell>
          <cell r="D6262" t="str">
            <v>Ajudante de encanador</v>
          </cell>
          <cell r="E6262" t="str">
            <v>h</v>
          </cell>
          <cell r="F6262">
            <v>0.46</v>
          </cell>
        </row>
        <row r="6263">
          <cell r="B6263" t="str">
            <v>180452</v>
          </cell>
          <cell r="C6263" t="str">
            <v>060485</v>
          </cell>
          <cell r="D6263" t="str">
            <v>Te 45 de ferro mal. galv 15mm (1/2')</v>
          </cell>
          <cell r="E6263" t="str">
            <v>un</v>
          </cell>
          <cell r="F6263">
            <v>1</v>
          </cell>
        </row>
        <row r="6264">
          <cell r="B6264" t="str">
            <v>180453</v>
          </cell>
          <cell r="C6264" t="str">
            <v>010118</v>
          </cell>
          <cell r="D6264" t="str">
            <v>Encanador</v>
          </cell>
          <cell r="E6264" t="str">
            <v>h</v>
          </cell>
          <cell r="F6264">
            <v>0.46</v>
          </cell>
        </row>
        <row r="6265">
          <cell r="B6265" t="str">
            <v>180453</v>
          </cell>
          <cell r="C6265" t="str">
            <v>010119</v>
          </cell>
          <cell r="D6265" t="str">
            <v>Ajudante de encanador</v>
          </cell>
          <cell r="E6265" t="str">
            <v>h</v>
          </cell>
          <cell r="F6265">
            <v>0.46</v>
          </cell>
        </row>
        <row r="6266">
          <cell r="B6266" t="str">
            <v>180453</v>
          </cell>
          <cell r="C6266" t="str">
            <v>060829</v>
          </cell>
          <cell r="D6266" t="str">
            <v>Te 45 de ferro mal. galv 20mm (3/4')</v>
          </cell>
          <cell r="E6266" t="str">
            <v>un</v>
          </cell>
          <cell r="F6266">
            <v>1</v>
          </cell>
        </row>
        <row r="6267">
          <cell r="B6267" t="str">
            <v>180454</v>
          </cell>
          <cell r="C6267" t="str">
            <v>010118</v>
          </cell>
          <cell r="D6267" t="str">
            <v>Encanador</v>
          </cell>
          <cell r="E6267" t="str">
            <v>h</v>
          </cell>
          <cell r="F6267">
            <v>0.46</v>
          </cell>
        </row>
        <row r="6268">
          <cell r="B6268" t="str">
            <v>180454</v>
          </cell>
          <cell r="C6268" t="str">
            <v>010119</v>
          </cell>
          <cell r="D6268" t="str">
            <v>Ajudante de encanador</v>
          </cell>
          <cell r="E6268" t="str">
            <v>h</v>
          </cell>
          <cell r="F6268">
            <v>0.46</v>
          </cell>
        </row>
        <row r="6269">
          <cell r="B6269" t="str">
            <v>180454</v>
          </cell>
          <cell r="C6269" t="str">
            <v>060487</v>
          </cell>
          <cell r="D6269" t="str">
            <v>Te 45 de ferro mal. galv 25mm (1')</v>
          </cell>
          <cell r="E6269" t="str">
            <v>un</v>
          </cell>
          <cell r="F6269">
            <v>1</v>
          </cell>
        </row>
        <row r="6270">
          <cell r="B6270" t="str">
            <v>180455</v>
          </cell>
          <cell r="C6270" t="str">
            <v>010118</v>
          </cell>
          <cell r="D6270" t="str">
            <v>Encanador</v>
          </cell>
          <cell r="E6270" t="str">
            <v>h</v>
          </cell>
          <cell r="F6270">
            <v>0.78</v>
          </cell>
        </row>
        <row r="6271">
          <cell r="B6271" t="str">
            <v>180455</v>
          </cell>
          <cell r="C6271" t="str">
            <v>010119</v>
          </cell>
          <cell r="D6271" t="str">
            <v>Ajudante de encanador</v>
          </cell>
          <cell r="E6271" t="str">
            <v>h</v>
          </cell>
          <cell r="F6271">
            <v>0.78</v>
          </cell>
        </row>
        <row r="6272">
          <cell r="B6272" t="str">
            <v>180455</v>
          </cell>
          <cell r="C6272" t="str">
            <v>060831</v>
          </cell>
          <cell r="D6272" t="str">
            <v>Te 45 de ferro mal. galv 32mm (1 1/4')</v>
          </cell>
          <cell r="E6272" t="str">
            <v>un</v>
          </cell>
          <cell r="F6272">
            <v>1</v>
          </cell>
        </row>
        <row r="6273">
          <cell r="B6273" t="str">
            <v>180456</v>
          </cell>
          <cell r="C6273" t="str">
            <v>010118</v>
          </cell>
          <cell r="D6273" t="str">
            <v>Encanador</v>
          </cell>
          <cell r="E6273" t="str">
            <v>h</v>
          </cell>
          <cell r="F6273">
            <v>0.78</v>
          </cell>
        </row>
        <row r="6274">
          <cell r="B6274" t="str">
            <v>180456</v>
          </cell>
          <cell r="C6274" t="str">
            <v>010119</v>
          </cell>
          <cell r="D6274" t="str">
            <v>Ajudante de encanador</v>
          </cell>
          <cell r="E6274" t="str">
            <v>h</v>
          </cell>
          <cell r="F6274">
            <v>0.78</v>
          </cell>
        </row>
        <row r="6275">
          <cell r="B6275" t="str">
            <v>180456</v>
          </cell>
          <cell r="C6275" t="str">
            <v>060832</v>
          </cell>
          <cell r="D6275" t="str">
            <v>Te 45 de ferro mal. galv 40mm (1 1/2')</v>
          </cell>
          <cell r="E6275" t="str">
            <v>un</v>
          </cell>
          <cell r="F6275">
            <v>1</v>
          </cell>
        </row>
        <row r="6276">
          <cell r="B6276" t="str">
            <v>180457</v>
          </cell>
          <cell r="C6276" t="str">
            <v>010118</v>
          </cell>
          <cell r="D6276" t="str">
            <v>Encanador</v>
          </cell>
          <cell r="E6276" t="str">
            <v>h</v>
          </cell>
          <cell r="F6276">
            <v>0.78</v>
          </cell>
        </row>
        <row r="6277">
          <cell r="B6277" t="str">
            <v>180457</v>
          </cell>
          <cell r="C6277" t="str">
            <v>010119</v>
          </cell>
          <cell r="D6277" t="str">
            <v>Ajudante de encanador</v>
          </cell>
          <cell r="E6277" t="str">
            <v>h</v>
          </cell>
          <cell r="F6277">
            <v>0.78</v>
          </cell>
        </row>
        <row r="6278">
          <cell r="B6278" t="str">
            <v>180457</v>
          </cell>
          <cell r="C6278" t="str">
            <v>060833</v>
          </cell>
          <cell r="D6278" t="str">
            <v>Te 45 de ferro mal. galv 50mm (2')</v>
          </cell>
          <cell r="E6278" t="str">
            <v>un</v>
          </cell>
          <cell r="F6278">
            <v>1</v>
          </cell>
        </row>
        <row r="6279">
          <cell r="B6279" t="str">
            <v>180458</v>
          </cell>
          <cell r="C6279" t="str">
            <v>010118</v>
          </cell>
          <cell r="D6279" t="str">
            <v>Encanador</v>
          </cell>
          <cell r="E6279" t="str">
            <v>h</v>
          </cell>
          <cell r="F6279">
            <v>0.93</v>
          </cell>
        </row>
        <row r="6280">
          <cell r="B6280" t="str">
            <v>180458</v>
          </cell>
          <cell r="C6280" t="str">
            <v>010119</v>
          </cell>
          <cell r="D6280" t="str">
            <v>Ajudante de encanador</v>
          </cell>
          <cell r="E6280" t="str">
            <v>h</v>
          </cell>
          <cell r="F6280">
            <v>0.93</v>
          </cell>
        </row>
        <row r="6281">
          <cell r="B6281" t="str">
            <v>180458</v>
          </cell>
          <cell r="C6281" t="str">
            <v>060491</v>
          </cell>
          <cell r="D6281" t="str">
            <v>Te 45 de ferro mal. galv 65mm (2 1/2')</v>
          </cell>
          <cell r="E6281" t="str">
            <v>un</v>
          </cell>
          <cell r="F6281">
            <v>1</v>
          </cell>
        </row>
        <row r="6282">
          <cell r="B6282" t="str">
            <v>180459</v>
          </cell>
          <cell r="C6282" t="str">
            <v>010118</v>
          </cell>
          <cell r="D6282" t="str">
            <v>Encanador</v>
          </cell>
          <cell r="E6282" t="str">
            <v>h</v>
          </cell>
          <cell r="F6282">
            <v>0.93</v>
          </cell>
        </row>
        <row r="6283">
          <cell r="B6283" t="str">
            <v>180459</v>
          </cell>
          <cell r="C6283" t="str">
            <v>010119</v>
          </cell>
          <cell r="D6283" t="str">
            <v>Ajudante de encanador</v>
          </cell>
          <cell r="E6283" t="str">
            <v>h</v>
          </cell>
          <cell r="F6283">
            <v>0.93</v>
          </cell>
        </row>
        <row r="6284">
          <cell r="B6284" t="str">
            <v>180459</v>
          </cell>
          <cell r="C6284" t="str">
            <v>060492</v>
          </cell>
          <cell r="D6284" t="str">
            <v>Te 45 de ferro mal. galv 80mm (3')</v>
          </cell>
          <cell r="E6284" t="str">
            <v>un</v>
          </cell>
          <cell r="F6284">
            <v>1</v>
          </cell>
        </row>
        <row r="6285">
          <cell r="B6285" t="str">
            <v>180460</v>
          </cell>
          <cell r="C6285" t="str">
            <v>010118</v>
          </cell>
          <cell r="D6285" t="str">
            <v>Encanador</v>
          </cell>
          <cell r="E6285" t="str">
            <v>h</v>
          </cell>
          <cell r="F6285">
            <v>1.1499999999999999</v>
          </cell>
        </row>
        <row r="6286">
          <cell r="B6286" t="str">
            <v>180460</v>
          </cell>
          <cell r="C6286" t="str">
            <v>010119</v>
          </cell>
          <cell r="D6286" t="str">
            <v>Ajudante de encanador</v>
          </cell>
          <cell r="E6286" t="str">
            <v>h</v>
          </cell>
          <cell r="F6286">
            <v>1.1499999999999999</v>
          </cell>
        </row>
        <row r="6287">
          <cell r="B6287" t="str">
            <v>180460</v>
          </cell>
          <cell r="C6287" t="str">
            <v>060493</v>
          </cell>
          <cell r="D6287" t="str">
            <v>Te 45 de ferro mal. galv 100mm (4')</v>
          </cell>
          <cell r="E6287" t="str">
            <v>un</v>
          </cell>
          <cell r="F6287">
            <v>1</v>
          </cell>
        </row>
        <row r="6288">
          <cell r="B6288" t="str">
            <v>180461</v>
          </cell>
          <cell r="C6288" t="str">
            <v>010118</v>
          </cell>
          <cell r="D6288" t="str">
            <v>Encanador</v>
          </cell>
          <cell r="E6288" t="str">
            <v>h</v>
          </cell>
          <cell r="F6288">
            <v>0.46</v>
          </cell>
        </row>
        <row r="6289">
          <cell r="B6289" t="str">
            <v>180461</v>
          </cell>
          <cell r="C6289" t="str">
            <v>010119</v>
          </cell>
          <cell r="D6289" t="str">
            <v>Ajudante de encanador</v>
          </cell>
          <cell r="E6289" t="str">
            <v>h</v>
          </cell>
          <cell r="F6289">
            <v>0.46</v>
          </cell>
        </row>
        <row r="6290">
          <cell r="B6290" t="str">
            <v>180461</v>
          </cell>
          <cell r="C6290" t="str">
            <v>060498</v>
          </cell>
          <cell r="D6290" t="str">
            <v>Te de red. ferro mal. galv 20x15mm (3/4x1/2')</v>
          </cell>
          <cell r="E6290" t="str">
            <v>un</v>
          </cell>
          <cell r="F6290">
            <v>1</v>
          </cell>
        </row>
        <row r="6291">
          <cell r="B6291" t="str">
            <v>180462</v>
          </cell>
          <cell r="C6291" t="str">
            <v>010118</v>
          </cell>
          <cell r="D6291" t="str">
            <v>Encanador</v>
          </cell>
          <cell r="E6291" t="str">
            <v>h</v>
          </cell>
          <cell r="F6291">
            <v>0.46</v>
          </cell>
        </row>
        <row r="6292">
          <cell r="B6292" t="str">
            <v>180462</v>
          </cell>
          <cell r="C6292" t="str">
            <v>010119</v>
          </cell>
          <cell r="D6292" t="str">
            <v>Ajudante de encanador</v>
          </cell>
          <cell r="E6292" t="str">
            <v>h</v>
          </cell>
          <cell r="F6292">
            <v>0.46</v>
          </cell>
        </row>
        <row r="6293">
          <cell r="B6293" t="str">
            <v>180462</v>
          </cell>
          <cell r="C6293" t="str">
            <v>060560</v>
          </cell>
          <cell r="D6293" t="str">
            <v>Te de red. ferro mal. galv 25x15mm (1x1/2')</v>
          </cell>
          <cell r="E6293" t="str">
            <v>un</v>
          </cell>
          <cell r="F6293">
            <v>1</v>
          </cell>
        </row>
        <row r="6294">
          <cell r="B6294" t="str">
            <v>180463</v>
          </cell>
          <cell r="C6294" t="str">
            <v>010118</v>
          </cell>
          <cell r="D6294" t="str">
            <v>Encanador</v>
          </cell>
          <cell r="E6294" t="str">
            <v>h</v>
          </cell>
          <cell r="F6294">
            <v>0.46</v>
          </cell>
        </row>
        <row r="6295">
          <cell r="B6295" t="str">
            <v>180463</v>
          </cell>
          <cell r="C6295" t="str">
            <v>010119</v>
          </cell>
          <cell r="D6295" t="str">
            <v>Ajudante de encanador</v>
          </cell>
          <cell r="E6295" t="str">
            <v>h</v>
          </cell>
          <cell r="F6295">
            <v>0.46</v>
          </cell>
        </row>
        <row r="6296">
          <cell r="B6296" t="str">
            <v>180463</v>
          </cell>
          <cell r="C6296" t="str">
            <v>060561</v>
          </cell>
          <cell r="D6296" t="str">
            <v>Te de red. ferro mal. galv 25x20mm (1x3/4')</v>
          </cell>
          <cell r="E6296" t="str">
            <v>un</v>
          </cell>
          <cell r="F6296">
            <v>1</v>
          </cell>
        </row>
        <row r="6297">
          <cell r="B6297" t="str">
            <v>180464</v>
          </cell>
          <cell r="C6297" t="str">
            <v>010118</v>
          </cell>
          <cell r="D6297" t="str">
            <v>Encanador</v>
          </cell>
          <cell r="E6297" t="str">
            <v>h</v>
          </cell>
          <cell r="F6297">
            <v>0.78</v>
          </cell>
        </row>
        <row r="6298">
          <cell r="B6298" t="str">
            <v>180464</v>
          </cell>
          <cell r="C6298" t="str">
            <v>010119</v>
          </cell>
          <cell r="D6298" t="str">
            <v>Ajudante de encanador</v>
          </cell>
          <cell r="E6298" t="str">
            <v>h</v>
          </cell>
          <cell r="F6298">
            <v>0.78</v>
          </cell>
        </row>
        <row r="6299">
          <cell r="B6299" t="str">
            <v>180464</v>
          </cell>
          <cell r="C6299" t="str">
            <v>060562</v>
          </cell>
          <cell r="D6299" t="str">
            <v>Te de red. ferro mal. galv 32x15mm (1 1/4x1/2')</v>
          </cell>
          <cell r="E6299" t="str">
            <v>un</v>
          </cell>
          <cell r="F6299">
            <v>1</v>
          </cell>
        </row>
        <row r="6300">
          <cell r="B6300" t="str">
            <v>180465</v>
          </cell>
          <cell r="C6300" t="str">
            <v>010118</v>
          </cell>
          <cell r="D6300" t="str">
            <v>Encanador</v>
          </cell>
          <cell r="E6300" t="str">
            <v>h</v>
          </cell>
          <cell r="F6300">
            <v>0.78</v>
          </cell>
        </row>
        <row r="6301">
          <cell r="B6301" t="str">
            <v>180465</v>
          </cell>
          <cell r="C6301" t="str">
            <v>010119</v>
          </cell>
          <cell r="D6301" t="str">
            <v>Ajudante de encanador</v>
          </cell>
          <cell r="E6301" t="str">
            <v>h</v>
          </cell>
          <cell r="F6301">
            <v>0.78</v>
          </cell>
        </row>
        <row r="6302">
          <cell r="B6302" t="str">
            <v>180465</v>
          </cell>
          <cell r="C6302" t="str">
            <v>060563</v>
          </cell>
          <cell r="D6302" t="str">
            <v>Te de red. ferro mal. galv 32x20mm (1 1/4x3/4')</v>
          </cell>
          <cell r="E6302" t="str">
            <v>un</v>
          </cell>
          <cell r="F6302">
            <v>1</v>
          </cell>
        </row>
        <row r="6303">
          <cell r="B6303" t="str">
            <v>180466</v>
          </cell>
          <cell r="C6303" t="str">
            <v>010118</v>
          </cell>
          <cell r="D6303" t="str">
            <v>Encanador</v>
          </cell>
          <cell r="E6303" t="str">
            <v>h</v>
          </cell>
          <cell r="F6303">
            <v>0.78</v>
          </cell>
        </row>
        <row r="6304">
          <cell r="B6304" t="str">
            <v>180466</v>
          </cell>
          <cell r="C6304" t="str">
            <v>010119</v>
          </cell>
          <cell r="D6304" t="str">
            <v>Ajudante de encanador</v>
          </cell>
          <cell r="E6304" t="str">
            <v>h</v>
          </cell>
          <cell r="F6304">
            <v>0.78</v>
          </cell>
        </row>
        <row r="6305">
          <cell r="B6305" t="str">
            <v>180466</v>
          </cell>
          <cell r="C6305" t="str">
            <v>060564</v>
          </cell>
          <cell r="D6305" t="str">
            <v>Te de red. ferro mal. galv 32x25mm (1 1/4x1")</v>
          </cell>
          <cell r="E6305" t="str">
            <v>un</v>
          </cell>
          <cell r="F6305">
            <v>1</v>
          </cell>
        </row>
        <row r="6306">
          <cell r="B6306" t="str">
            <v>180467</v>
          </cell>
          <cell r="C6306" t="str">
            <v>010118</v>
          </cell>
          <cell r="D6306" t="str">
            <v>Encanador</v>
          </cell>
          <cell r="E6306" t="str">
            <v>h</v>
          </cell>
          <cell r="F6306">
            <v>0.78</v>
          </cell>
        </row>
        <row r="6307">
          <cell r="B6307" t="str">
            <v>180467</v>
          </cell>
          <cell r="C6307" t="str">
            <v>010119</v>
          </cell>
          <cell r="D6307" t="str">
            <v>Ajudante de encanador</v>
          </cell>
          <cell r="E6307" t="str">
            <v>h</v>
          </cell>
          <cell r="F6307">
            <v>0.78</v>
          </cell>
        </row>
        <row r="6308">
          <cell r="B6308" t="str">
            <v>180467</v>
          </cell>
          <cell r="C6308" t="str">
            <v>060565</v>
          </cell>
          <cell r="D6308" t="str">
            <v>Te de red. ferro mal. galv 40x20mm (1 1/2x3/4')</v>
          </cell>
          <cell r="E6308" t="str">
            <v>un</v>
          </cell>
          <cell r="F6308">
            <v>1</v>
          </cell>
        </row>
        <row r="6309">
          <cell r="B6309" t="str">
            <v>180468</v>
          </cell>
          <cell r="C6309" t="str">
            <v>010118</v>
          </cell>
          <cell r="D6309" t="str">
            <v>Encanador</v>
          </cell>
          <cell r="E6309" t="str">
            <v>h</v>
          </cell>
          <cell r="F6309">
            <v>0.78</v>
          </cell>
        </row>
        <row r="6310">
          <cell r="B6310" t="str">
            <v>180468</v>
          </cell>
          <cell r="C6310" t="str">
            <v>010119</v>
          </cell>
          <cell r="D6310" t="str">
            <v>Ajudante de encanador</v>
          </cell>
          <cell r="E6310" t="str">
            <v>h</v>
          </cell>
          <cell r="F6310">
            <v>0.78</v>
          </cell>
        </row>
        <row r="6311">
          <cell r="B6311" t="str">
            <v>180468</v>
          </cell>
          <cell r="C6311" t="str">
            <v>060566</v>
          </cell>
          <cell r="D6311" t="str">
            <v>Te de red. ferro mal. galv 40x25mm (1 1/2x1')</v>
          </cell>
          <cell r="E6311" t="str">
            <v>un</v>
          </cell>
          <cell r="F6311">
            <v>1</v>
          </cell>
        </row>
        <row r="6312">
          <cell r="B6312" t="str">
            <v>180469</v>
          </cell>
          <cell r="C6312" t="str">
            <v>010118</v>
          </cell>
          <cell r="D6312" t="str">
            <v>Encanador</v>
          </cell>
          <cell r="E6312" t="str">
            <v>h</v>
          </cell>
          <cell r="F6312">
            <v>0.78</v>
          </cell>
        </row>
        <row r="6313">
          <cell r="B6313" t="str">
            <v>180469</v>
          </cell>
          <cell r="C6313" t="str">
            <v>010119</v>
          </cell>
          <cell r="D6313" t="str">
            <v>Ajudante de encanador</v>
          </cell>
          <cell r="E6313" t="str">
            <v>h</v>
          </cell>
          <cell r="F6313">
            <v>0.78</v>
          </cell>
        </row>
        <row r="6314">
          <cell r="B6314" t="str">
            <v>180469</v>
          </cell>
          <cell r="C6314" t="str">
            <v>060660</v>
          </cell>
          <cell r="D6314" t="str">
            <v>Te de red. ferro mal. galv 40x32mm (1 1/2 x 1 1/4'</v>
          </cell>
          <cell r="E6314" t="str">
            <v>un</v>
          </cell>
          <cell r="F6314">
            <v>1</v>
          </cell>
        </row>
        <row r="6315">
          <cell r="B6315" t="str">
            <v>180470</v>
          </cell>
          <cell r="C6315" t="str">
            <v>010118</v>
          </cell>
          <cell r="D6315" t="str">
            <v>Encanador</v>
          </cell>
          <cell r="E6315" t="str">
            <v>h</v>
          </cell>
          <cell r="F6315">
            <v>0.78</v>
          </cell>
        </row>
        <row r="6316">
          <cell r="B6316" t="str">
            <v>180470</v>
          </cell>
          <cell r="C6316" t="str">
            <v>010119</v>
          </cell>
          <cell r="D6316" t="str">
            <v>Ajudante de encanador</v>
          </cell>
          <cell r="E6316" t="str">
            <v>h</v>
          </cell>
          <cell r="F6316">
            <v>0.78</v>
          </cell>
        </row>
        <row r="6317">
          <cell r="B6317" t="str">
            <v>180470</v>
          </cell>
          <cell r="C6317" t="str">
            <v>060568</v>
          </cell>
          <cell r="D6317" t="str">
            <v>Te de red. ferro mal. galv 50x25mm (2x1')</v>
          </cell>
          <cell r="E6317" t="str">
            <v>un</v>
          </cell>
          <cell r="F6317">
            <v>1</v>
          </cell>
        </row>
        <row r="6318">
          <cell r="B6318" t="str">
            <v>180471</v>
          </cell>
          <cell r="C6318" t="str">
            <v>010118</v>
          </cell>
          <cell r="D6318" t="str">
            <v>Encanador</v>
          </cell>
          <cell r="E6318" t="str">
            <v>h</v>
          </cell>
          <cell r="F6318">
            <v>0.78</v>
          </cell>
        </row>
        <row r="6319">
          <cell r="B6319" t="str">
            <v>180471</v>
          </cell>
          <cell r="C6319" t="str">
            <v>010119</v>
          </cell>
          <cell r="D6319" t="str">
            <v>Ajudante de encanador</v>
          </cell>
          <cell r="E6319" t="str">
            <v>h</v>
          </cell>
          <cell r="F6319">
            <v>0.78</v>
          </cell>
        </row>
        <row r="6320">
          <cell r="B6320" t="str">
            <v>180471</v>
          </cell>
          <cell r="C6320" t="str">
            <v>060569</v>
          </cell>
          <cell r="D6320" t="str">
            <v>Te de red. ferro mal. galv 50x32mm (2x1 1/4')</v>
          </cell>
          <cell r="E6320" t="str">
            <v>un</v>
          </cell>
          <cell r="F6320">
            <v>1</v>
          </cell>
        </row>
        <row r="6321">
          <cell r="B6321" t="str">
            <v>180472</v>
          </cell>
          <cell r="C6321" t="str">
            <v>010118</v>
          </cell>
          <cell r="D6321" t="str">
            <v>Encanador</v>
          </cell>
          <cell r="E6321" t="str">
            <v>h</v>
          </cell>
          <cell r="F6321">
            <v>0.78</v>
          </cell>
        </row>
        <row r="6322">
          <cell r="B6322" t="str">
            <v>180472</v>
          </cell>
          <cell r="C6322" t="str">
            <v>010119</v>
          </cell>
          <cell r="D6322" t="str">
            <v>Ajudante de encanador</v>
          </cell>
          <cell r="E6322" t="str">
            <v>h</v>
          </cell>
          <cell r="F6322">
            <v>0.78</v>
          </cell>
        </row>
        <row r="6323">
          <cell r="B6323" t="str">
            <v>180472</v>
          </cell>
          <cell r="C6323" t="str">
            <v>060570</v>
          </cell>
          <cell r="D6323" t="str">
            <v>Te de red. ferro mal. galv 50x40mm (2x1 1/2")</v>
          </cell>
          <cell r="E6323" t="str">
            <v>un</v>
          </cell>
          <cell r="F6323">
            <v>1</v>
          </cell>
        </row>
        <row r="6324">
          <cell r="B6324" t="str">
            <v>180473</v>
          </cell>
          <cell r="C6324" t="str">
            <v>010118</v>
          </cell>
          <cell r="D6324" t="str">
            <v>Encanador</v>
          </cell>
          <cell r="E6324" t="str">
            <v>h</v>
          </cell>
          <cell r="F6324">
            <v>0.93</v>
          </cell>
        </row>
        <row r="6325">
          <cell r="B6325" t="str">
            <v>180473</v>
          </cell>
          <cell r="C6325" t="str">
            <v>010119</v>
          </cell>
          <cell r="D6325" t="str">
            <v>Ajudante de encanador</v>
          </cell>
          <cell r="E6325" t="str">
            <v>h</v>
          </cell>
          <cell r="F6325">
            <v>0.93</v>
          </cell>
        </row>
        <row r="6326">
          <cell r="B6326" t="str">
            <v>180473</v>
          </cell>
          <cell r="C6326" t="str">
            <v>060571</v>
          </cell>
          <cell r="D6326" t="str">
            <v>Te de red. ferro mal. galv 65x25mm (2 1/2x1')</v>
          </cell>
          <cell r="E6326" t="str">
            <v>un</v>
          </cell>
          <cell r="F6326">
            <v>1</v>
          </cell>
        </row>
        <row r="6327">
          <cell r="B6327" t="str">
            <v>180474</v>
          </cell>
          <cell r="C6327" t="str">
            <v>010118</v>
          </cell>
          <cell r="D6327" t="str">
            <v>Encanador</v>
          </cell>
          <cell r="E6327" t="str">
            <v>h</v>
          </cell>
          <cell r="F6327">
            <v>0.93</v>
          </cell>
        </row>
        <row r="6328">
          <cell r="B6328" t="str">
            <v>180474</v>
          </cell>
          <cell r="C6328" t="str">
            <v>010119</v>
          </cell>
          <cell r="D6328" t="str">
            <v>Ajudante de encanador</v>
          </cell>
          <cell r="E6328" t="str">
            <v>h</v>
          </cell>
          <cell r="F6328">
            <v>0.93</v>
          </cell>
        </row>
        <row r="6329">
          <cell r="B6329" t="str">
            <v>180474</v>
          </cell>
          <cell r="C6329" t="str">
            <v>060572</v>
          </cell>
          <cell r="D6329" t="str">
            <v>Te de red. ferro mal. galv 65x32mm (2 1/2x1 1/4)</v>
          </cell>
          <cell r="E6329" t="str">
            <v>un</v>
          </cell>
          <cell r="F6329">
            <v>1</v>
          </cell>
        </row>
        <row r="6330">
          <cell r="B6330" t="str">
            <v>180475</v>
          </cell>
          <cell r="C6330" t="str">
            <v>010118</v>
          </cell>
          <cell r="D6330" t="str">
            <v>Encanador</v>
          </cell>
          <cell r="E6330" t="str">
            <v>h</v>
          </cell>
          <cell r="F6330">
            <v>0.93</v>
          </cell>
        </row>
        <row r="6331">
          <cell r="B6331" t="str">
            <v>180475</v>
          </cell>
          <cell r="C6331" t="str">
            <v>010119</v>
          </cell>
          <cell r="D6331" t="str">
            <v>Ajudante de encanador</v>
          </cell>
          <cell r="E6331" t="str">
            <v>h</v>
          </cell>
          <cell r="F6331">
            <v>0.93</v>
          </cell>
        </row>
        <row r="6332">
          <cell r="B6332" t="str">
            <v>180475</v>
          </cell>
          <cell r="C6332" t="str">
            <v>060573</v>
          </cell>
          <cell r="D6332" t="str">
            <v>Te de red. ferro mal. galv 65x40mm (2 1/2x1 1/2')</v>
          </cell>
          <cell r="E6332" t="str">
            <v>un</v>
          </cell>
          <cell r="F6332">
            <v>1</v>
          </cell>
        </row>
        <row r="6333">
          <cell r="B6333" t="str">
            <v>180476</v>
          </cell>
          <cell r="C6333" t="str">
            <v>010118</v>
          </cell>
          <cell r="D6333" t="str">
            <v>Encanador</v>
          </cell>
          <cell r="E6333" t="str">
            <v>h</v>
          </cell>
          <cell r="F6333">
            <v>0.93</v>
          </cell>
        </row>
        <row r="6334">
          <cell r="B6334" t="str">
            <v>180476</v>
          </cell>
          <cell r="C6334" t="str">
            <v>010119</v>
          </cell>
          <cell r="D6334" t="str">
            <v>Ajudante de encanador</v>
          </cell>
          <cell r="E6334" t="str">
            <v>h</v>
          </cell>
          <cell r="F6334">
            <v>0.93</v>
          </cell>
        </row>
        <row r="6335">
          <cell r="B6335" t="str">
            <v>180476</v>
          </cell>
          <cell r="C6335" t="str">
            <v>060574</v>
          </cell>
          <cell r="D6335" t="str">
            <v>Te de red. ferro mal. galv 65x50mm (2 1/2x2")</v>
          </cell>
          <cell r="E6335" t="str">
            <v>un</v>
          </cell>
          <cell r="F6335">
            <v>1</v>
          </cell>
        </row>
        <row r="6336">
          <cell r="B6336" t="str">
            <v>180477</v>
          </cell>
          <cell r="C6336" t="str">
            <v>010118</v>
          </cell>
          <cell r="D6336" t="str">
            <v>Encanador</v>
          </cell>
          <cell r="E6336" t="str">
            <v>h</v>
          </cell>
          <cell r="F6336">
            <v>0.93</v>
          </cell>
        </row>
        <row r="6337">
          <cell r="B6337" t="str">
            <v>180477</v>
          </cell>
          <cell r="C6337" t="str">
            <v>010119</v>
          </cell>
          <cell r="D6337" t="str">
            <v>Ajudante de encanador</v>
          </cell>
          <cell r="E6337" t="str">
            <v>h</v>
          </cell>
          <cell r="F6337">
            <v>0.93</v>
          </cell>
        </row>
        <row r="6338">
          <cell r="B6338" t="str">
            <v>180477</v>
          </cell>
          <cell r="C6338" t="str">
            <v>060575</v>
          </cell>
          <cell r="D6338" t="str">
            <v>Te de red. ferro mal. galv 80x25mm (3x1')</v>
          </cell>
          <cell r="E6338" t="str">
            <v>un</v>
          </cell>
          <cell r="F6338">
            <v>1</v>
          </cell>
        </row>
        <row r="6339">
          <cell r="B6339" t="str">
            <v>180478</v>
          </cell>
          <cell r="C6339" t="str">
            <v>010118</v>
          </cell>
          <cell r="D6339" t="str">
            <v>Encanador</v>
          </cell>
          <cell r="E6339" t="str">
            <v>h</v>
          </cell>
          <cell r="F6339">
            <v>0.93</v>
          </cell>
        </row>
        <row r="6340">
          <cell r="B6340" t="str">
            <v>180478</v>
          </cell>
          <cell r="C6340" t="str">
            <v>010119</v>
          </cell>
          <cell r="D6340" t="str">
            <v>Ajudante de encanador</v>
          </cell>
          <cell r="E6340" t="str">
            <v>h</v>
          </cell>
          <cell r="F6340">
            <v>0.93</v>
          </cell>
        </row>
        <row r="6341">
          <cell r="B6341" t="str">
            <v>180478</v>
          </cell>
          <cell r="C6341" t="str">
            <v>060576</v>
          </cell>
          <cell r="D6341" t="str">
            <v>Te de red. ferro mal. galv 80x32mm (3x1 1/4')</v>
          </cell>
          <cell r="E6341" t="str">
            <v>un</v>
          </cell>
          <cell r="F6341">
            <v>1</v>
          </cell>
        </row>
        <row r="6342">
          <cell r="B6342" t="str">
            <v>180479</v>
          </cell>
          <cell r="C6342" t="str">
            <v>010118</v>
          </cell>
          <cell r="D6342" t="str">
            <v>Encanador</v>
          </cell>
          <cell r="E6342" t="str">
            <v>h</v>
          </cell>
          <cell r="F6342">
            <v>0.93</v>
          </cell>
        </row>
        <row r="6343">
          <cell r="B6343" t="str">
            <v>180479</v>
          </cell>
          <cell r="C6343" t="str">
            <v>010119</v>
          </cell>
          <cell r="D6343" t="str">
            <v>Ajudante de encanador</v>
          </cell>
          <cell r="E6343" t="str">
            <v>h</v>
          </cell>
          <cell r="F6343">
            <v>0.93</v>
          </cell>
        </row>
        <row r="6344">
          <cell r="B6344" t="str">
            <v>180479</v>
          </cell>
          <cell r="C6344" t="str">
            <v>060577</v>
          </cell>
          <cell r="D6344" t="str">
            <v>Te de red. ferro mal. galv 80x40mm (3x1 1/2')</v>
          </cell>
          <cell r="E6344" t="str">
            <v>un</v>
          </cell>
          <cell r="F6344">
            <v>1</v>
          </cell>
        </row>
        <row r="6345">
          <cell r="B6345" t="str">
            <v>180480</v>
          </cell>
          <cell r="C6345" t="str">
            <v>010118</v>
          </cell>
          <cell r="D6345" t="str">
            <v>Encanador</v>
          </cell>
          <cell r="E6345" t="str">
            <v>h</v>
          </cell>
          <cell r="F6345">
            <v>0.93</v>
          </cell>
        </row>
        <row r="6346">
          <cell r="B6346" t="str">
            <v>180480</v>
          </cell>
          <cell r="C6346" t="str">
            <v>010119</v>
          </cell>
          <cell r="D6346" t="str">
            <v>Ajudante de encanador</v>
          </cell>
          <cell r="E6346" t="str">
            <v>h</v>
          </cell>
          <cell r="F6346">
            <v>0.93</v>
          </cell>
        </row>
        <row r="6347">
          <cell r="B6347" t="str">
            <v>180480</v>
          </cell>
          <cell r="C6347" t="str">
            <v>060578</v>
          </cell>
          <cell r="D6347" t="str">
            <v>Te de red. ferro mal. galv 80x50mm (3x2')</v>
          </cell>
          <cell r="E6347" t="str">
            <v>un</v>
          </cell>
          <cell r="F6347">
            <v>1</v>
          </cell>
        </row>
        <row r="6348">
          <cell r="B6348" t="str">
            <v>180481</v>
          </cell>
          <cell r="C6348" t="str">
            <v>010118</v>
          </cell>
          <cell r="D6348" t="str">
            <v>Encanador</v>
          </cell>
          <cell r="E6348" t="str">
            <v>h</v>
          </cell>
          <cell r="F6348">
            <v>0.93</v>
          </cell>
        </row>
        <row r="6349">
          <cell r="B6349" t="str">
            <v>180481</v>
          </cell>
          <cell r="C6349" t="str">
            <v>010119</v>
          </cell>
          <cell r="D6349" t="str">
            <v>Ajudante de encanador</v>
          </cell>
          <cell r="E6349" t="str">
            <v>h</v>
          </cell>
          <cell r="F6349">
            <v>0.93</v>
          </cell>
        </row>
        <row r="6350">
          <cell r="B6350" t="str">
            <v>180481</v>
          </cell>
          <cell r="C6350" t="str">
            <v>060579</v>
          </cell>
          <cell r="D6350" t="str">
            <v>Te de red. ferro mal. galv 80x65mm (3x2 1/2')</v>
          </cell>
          <cell r="E6350" t="str">
            <v>un</v>
          </cell>
          <cell r="F6350">
            <v>1</v>
          </cell>
        </row>
        <row r="6351">
          <cell r="B6351" t="str">
            <v>180482</v>
          </cell>
          <cell r="C6351" t="str">
            <v>010118</v>
          </cell>
          <cell r="D6351" t="str">
            <v>Encanador</v>
          </cell>
          <cell r="E6351" t="str">
            <v>h</v>
          </cell>
          <cell r="F6351">
            <v>1.1499999999999999</v>
          </cell>
        </row>
        <row r="6352">
          <cell r="B6352" t="str">
            <v>180482</v>
          </cell>
          <cell r="C6352" t="str">
            <v>010119</v>
          </cell>
          <cell r="D6352" t="str">
            <v>Ajudante de encanador</v>
          </cell>
          <cell r="E6352" t="str">
            <v>h</v>
          </cell>
          <cell r="F6352">
            <v>1.1499999999999999</v>
          </cell>
        </row>
        <row r="6353">
          <cell r="B6353" t="str">
            <v>180482</v>
          </cell>
          <cell r="C6353" t="str">
            <v>060580</v>
          </cell>
          <cell r="D6353" t="str">
            <v>Te de red. ferro mal. galv 100x50mm (4x2')</v>
          </cell>
          <cell r="E6353" t="str">
            <v>un</v>
          </cell>
          <cell r="F6353">
            <v>1</v>
          </cell>
        </row>
        <row r="6354">
          <cell r="B6354" t="str">
            <v>180483</v>
          </cell>
          <cell r="C6354" t="str">
            <v>010118</v>
          </cell>
          <cell r="D6354" t="str">
            <v>Encanador</v>
          </cell>
          <cell r="E6354" t="str">
            <v>h</v>
          </cell>
          <cell r="F6354">
            <v>1.1499999999999999</v>
          </cell>
        </row>
        <row r="6355">
          <cell r="B6355" t="str">
            <v>180483</v>
          </cell>
          <cell r="C6355" t="str">
            <v>010119</v>
          </cell>
          <cell r="D6355" t="str">
            <v>Ajudante de encanador</v>
          </cell>
          <cell r="E6355" t="str">
            <v>h</v>
          </cell>
          <cell r="F6355">
            <v>1.1499999999999999</v>
          </cell>
        </row>
        <row r="6356">
          <cell r="B6356" t="str">
            <v>180483</v>
          </cell>
          <cell r="C6356" t="str">
            <v>060581</v>
          </cell>
          <cell r="D6356" t="str">
            <v>Te de red. ferro mal. galv 100x80mm (4x3')</v>
          </cell>
          <cell r="E6356" t="str">
            <v>un</v>
          </cell>
          <cell r="F6356">
            <v>1</v>
          </cell>
        </row>
        <row r="6357">
          <cell r="B6357" t="str">
            <v>180484</v>
          </cell>
          <cell r="C6357" t="str">
            <v>010118</v>
          </cell>
          <cell r="D6357" t="str">
            <v>Encanador</v>
          </cell>
          <cell r="E6357" t="str">
            <v>h</v>
          </cell>
          <cell r="F6357">
            <v>0.61</v>
          </cell>
        </row>
        <row r="6358">
          <cell r="B6358" t="str">
            <v>180484</v>
          </cell>
          <cell r="C6358" t="str">
            <v>010119</v>
          </cell>
          <cell r="D6358" t="str">
            <v>Ajudante de encanador</v>
          </cell>
          <cell r="E6358" t="str">
            <v>h</v>
          </cell>
          <cell r="F6358">
            <v>0.61</v>
          </cell>
        </row>
        <row r="6359">
          <cell r="B6359" t="str">
            <v>180484</v>
          </cell>
          <cell r="C6359" t="str">
            <v>060483</v>
          </cell>
          <cell r="D6359" t="str">
            <v>Te de curva dupla de ferro mal. galv 15mm (1/2' )</v>
          </cell>
          <cell r="E6359" t="str">
            <v>un</v>
          </cell>
          <cell r="F6359">
            <v>1</v>
          </cell>
        </row>
        <row r="6360">
          <cell r="B6360" t="str">
            <v>180485</v>
          </cell>
          <cell r="C6360" t="str">
            <v>010118</v>
          </cell>
          <cell r="D6360" t="str">
            <v>Encanador</v>
          </cell>
          <cell r="E6360" t="str">
            <v>h</v>
          </cell>
          <cell r="F6360">
            <v>0.61</v>
          </cell>
        </row>
        <row r="6361">
          <cell r="B6361" t="str">
            <v>180485</v>
          </cell>
          <cell r="C6361" t="str">
            <v>010119</v>
          </cell>
          <cell r="D6361" t="str">
            <v>Ajudante de encanador</v>
          </cell>
          <cell r="E6361" t="str">
            <v>h</v>
          </cell>
          <cell r="F6361">
            <v>0.61</v>
          </cell>
        </row>
        <row r="6362">
          <cell r="B6362" t="str">
            <v>180485</v>
          </cell>
          <cell r="C6362" t="str">
            <v>060484</v>
          </cell>
          <cell r="D6362" t="str">
            <v>Te de curva dupla de ferro mal. galv 20mm (3/4')</v>
          </cell>
          <cell r="E6362" t="str">
            <v>un</v>
          </cell>
          <cell r="F6362">
            <v>1</v>
          </cell>
        </row>
        <row r="6363">
          <cell r="B6363" t="str">
            <v>180486</v>
          </cell>
          <cell r="C6363" t="str">
            <v>010118</v>
          </cell>
          <cell r="D6363" t="str">
            <v>Encanador</v>
          </cell>
          <cell r="E6363" t="str">
            <v>h</v>
          </cell>
          <cell r="F6363">
            <v>0.2</v>
          </cell>
        </row>
        <row r="6364">
          <cell r="B6364" t="str">
            <v>180486</v>
          </cell>
          <cell r="C6364" t="str">
            <v>010119</v>
          </cell>
          <cell r="D6364" t="str">
            <v>Ajudante de encanador</v>
          </cell>
          <cell r="E6364" t="str">
            <v>h</v>
          </cell>
          <cell r="F6364">
            <v>0.2</v>
          </cell>
        </row>
        <row r="6365">
          <cell r="B6365" t="str">
            <v>180486</v>
          </cell>
          <cell r="C6365" t="str">
            <v>060852</v>
          </cell>
          <cell r="D6365" t="str">
            <v>Luva de ferro mal. galv 15mm (1/2')</v>
          </cell>
          <cell r="E6365" t="str">
            <v>un</v>
          </cell>
          <cell r="F6365">
            <v>1</v>
          </cell>
        </row>
        <row r="6366">
          <cell r="B6366" t="str">
            <v>180487</v>
          </cell>
          <cell r="C6366" t="str">
            <v>010118</v>
          </cell>
          <cell r="D6366" t="str">
            <v>Encanador</v>
          </cell>
          <cell r="E6366" t="str">
            <v>h</v>
          </cell>
          <cell r="F6366">
            <v>0.2</v>
          </cell>
        </row>
        <row r="6367">
          <cell r="B6367" t="str">
            <v>180487</v>
          </cell>
          <cell r="C6367" t="str">
            <v>010119</v>
          </cell>
          <cell r="D6367" t="str">
            <v>Ajudante de encanador</v>
          </cell>
          <cell r="E6367" t="str">
            <v>h</v>
          </cell>
          <cell r="F6367">
            <v>0.2</v>
          </cell>
        </row>
        <row r="6368">
          <cell r="B6368" t="str">
            <v>180487</v>
          </cell>
          <cell r="C6368" t="str">
            <v>060534</v>
          </cell>
          <cell r="D6368" t="str">
            <v>Luva de ferro mal. galv 20mm (3/4')</v>
          </cell>
          <cell r="E6368" t="str">
            <v>un</v>
          </cell>
          <cell r="F6368">
            <v>1</v>
          </cell>
        </row>
        <row r="6369">
          <cell r="B6369" t="str">
            <v>180488</v>
          </cell>
          <cell r="C6369" t="str">
            <v>010118</v>
          </cell>
          <cell r="D6369" t="str">
            <v>Encanador</v>
          </cell>
          <cell r="E6369" t="str">
            <v>h</v>
          </cell>
          <cell r="F6369">
            <v>0.2</v>
          </cell>
        </row>
        <row r="6370">
          <cell r="B6370" t="str">
            <v>180488</v>
          </cell>
          <cell r="C6370" t="str">
            <v>010119</v>
          </cell>
          <cell r="D6370" t="str">
            <v>Ajudante de encanador</v>
          </cell>
          <cell r="E6370" t="str">
            <v>h</v>
          </cell>
          <cell r="F6370">
            <v>0.2</v>
          </cell>
        </row>
        <row r="6371">
          <cell r="B6371" t="str">
            <v>180488</v>
          </cell>
          <cell r="C6371" t="str">
            <v>060535</v>
          </cell>
          <cell r="D6371" t="str">
            <v>Luva de ferro mal. galv 25mm (1')</v>
          </cell>
          <cell r="E6371" t="str">
            <v>un</v>
          </cell>
          <cell r="F6371">
            <v>1</v>
          </cell>
        </row>
        <row r="6372">
          <cell r="B6372" t="str">
            <v>180489</v>
          </cell>
          <cell r="C6372" t="str">
            <v>010118</v>
          </cell>
          <cell r="D6372" t="str">
            <v>Encanador</v>
          </cell>
          <cell r="E6372" t="str">
            <v>h</v>
          </cell>
          <cell r="F6372">
            <v>0.35</v>
          </cell>
        </row>
        <row r="6373">
          <cell r="B6373" t="str">
            <v>180489</v>
          </cell>
          <cell r="C6373" t="str">
            <v>010119</v>
          </cell>
          <cell r="D6373" t="str">
            <v>Ajudante de encanador</v>
          </cell>
          <cell r="E6373" t="str">
            <v>h</v>
          </cell>
          <cell r="F6373">
            <v>0.35</v>
          </cell>
        </row>
        <row r="6374">
          <cell r="B6374" t="str">
            <v>180489</v>
          </cell>
          <cell r="C6374" t="str">
            <v>060854</v>
          </cell>
          <cell r="D6374" t="str">
            <v>Luva de ferro mal. galv 32mm (1 1/4')</v>
          </cell>
          <cell r="E6374" t="str">
            <v>un</v>
          </cell>
          <cell r="F6374">
            <v>1</v>
          </cell>
        </row>
        <row r="6375">
          <cell r="B6375" t="str">
            <v>180490</v>
          </cell>
          <cell r="C6375" t="str">
            <v>010118</v>
          </cell>
          <cell r="D6375" t="str">
            <v>Encanador</v>
          </cell>
          <cell r="E6375" t="str">
            <v>h</v>
          </cell>
          <cell r="F6375">
            <v>0.35</v>
          </cell>
        </row>
        <row r="6376">
          <cell r="B6376" t="str">
            <v>180490</v>
          </cell>
          <cell r="C6376" t="str">
            <v>010119</v>
          </cell>
          <cell r="D6376" t="str">
            <v>Ajudante de encanador</v>
          </cell>
          <cell r="E6376" t="str">
            <v>h</v>
          </cell>
          <cell r="F6376">
            <v>0.35</v>
          </cell>
        </row>
        <row r="6377">
          <cell r="B6377" t="str">
            <v>180490</v>
          </cell>
          <cell r="C6377" t="str">
            <v>060855</v>
          </cell>
          <cell r="D6377" t="str">
            <v>Luva de ferro mal. galv 40mm (1 1/2')</v>
          </cell>
          <cell r="E6377" t="str">
            <v>un</v>
          </cell>
          <cell r="F6377">
            <v>1</v>
          </cell>
        </row>
        <row r="6378">
          <cell r="B6378" t="str">
            <v>180491</v>
          </cell>
          <cell r="C6378" t="str">
            <v>010118</v>
          </cell>
          <cell r="D6378" t="str">
            <v>Encanador</v>
          </cell>
          <cell r="E6378" t="str">
            <v>h</v>
          </cell>
          <cell r="F6378">
            <v>0.35</v>
          </cell>
        </row>
        <row r="6379">
          <cell r="B6379" t="str">
            <v>180491</v>
          </cell>
          <cell r="C6379" t="str">
            <v>010119</v>
          </cell>
          <cell r="D6379" t="str">
            <v>Ajudante de encanador</v>
          </cell>
          <cell r="E6379" t="str">
            <v>h</v>
          </cell>
          <cell r="F6379">
            <v>0.35</v>
          </cell>
        </row>
        <row r="6380">
          <cell r="B6380" t="str">
            <v>180491</v>
          </cell>
          <cell r="C6380" t="str">
            <v>060856</v>
          </cell>
          <cell r="D6380" t="str">
            <v>Luva de ferro mal. galv 50mm (2')</v>
          </cell>
          <cell r="E6380" t="str">
            <v>un</v>
          </cell>
          <cell r="F6380">
            <v>1</v>
          </cell>
        </row>
        <row r="6381">
          <cell r="B6381" t="str">
            <v>180492</v>
          </cell>
          <cell r="C6381" t="str">
            <v>010118</v>
          </cell>
          <cell r="D6381" t="str">
            <v>Encanador</v>
          </cell>
          <cell r="E6381" t="str">
            <v>h</v>
          </cell>
          <cell r="F6381">
            <v>0.4</v>
          </cell>
        </row>
        <row r="6382">
          <cell r="B6382" t="str">
            <v>180492</v>
          </cell>
          <cell r="C6382" t="str">
            <v>010119</v>
          </cell>
          <cell r="D6382" t="str">
            <v>Ajudante de encanador</v>
          </cell>
          <cell r="E6382" t="str">
            <v>h</v>
          </cell>
          <cell r="F6382">
            <v>0.4</v>
          </cell>
        </row>
        <row r="6383">
          <cell r="B6383" t="str">
            <v>180492</v>
          </cell>
          <cell r="C6383" t="str">
            <v>060857</v>
          </cell>
          <cell r="D6383" t="str">
            <v>Luva de ferro mal. galv 65mm (2 1/2')</v>
          </cell>
          <cell r="E6383" t="str">
            <v>un</v>
          </cell>
          <cell r="F6383">
            <v>1</v>
          </cell>
        </row>
        <row r="6384">
          <cell r="B6384" t="str">
            <v>180493</v>
          </cell>
          <cell r="C6384" t="str">
            <v>010118</v>
          </cell>
          <cell r="D6384" t="str">
            <v>Encanador</v>
          </cell>
          <cell r="E6384" t="str">
            <v>h</v>
          </cell>
          <cell r="F6384">
            <v>0.4</v>
          </cell>
        </row>
        <row r="6385">
          <cell r="B6385" t="str">
            <v>180493</v>
          </cell>
          <cell r="C6385" t="str">
            <v>010119</v>
          </cell>
          <cell r="D6385" t="str">
            <v>Ajudante de encanador</v>
          </cell>
          <cell r="E6385" t="str">
            <v>h</v>
          </cell>
          <cell r="F6385">
            <v>0.4</v>
          </cell>
        </row>
        <row r="6386">
          <cell r="B6386" t="str">
            <v>180493</v>
          </cell>
          <cell r="C6386" t="str">
            <v>060858</v>
          </cell>
          <cell r="D6386" t="str">
            <v>Luva de ferro mal. galv 80mm (3')</v>
          </cell>
          <cell r="E6386" t="str">
            <v>un</v>
          </cell>
          <cell r="F6386">
            <v>1</v>
          </cell>
        </row>
        <row r="6387">
          <cell r="B6387" t="str">
            <v>180494</v>
          </cell>
          <cell r="C6387" t="str">
            <v>010118</v>
          </cell>
          <cell r="D6387" t="str">
            <v>Encanador</v>
          </cell>
          <cell r="E6387" t="str">
            <v>h</v>
          </cell>
          <cell r="F6387">
            <v>0.5</v>
          </cell>
        </row>
        <row r="6388">
          <cell r="B6388" t="str">
            <v>180494</v>
          </cell>
          <cell r="C6388" t="str">
            <v>010119</v>
          </cell>
          <cell r="D6388" t="str">
            <v>Ajudante de encanador</v>
          </cell>
          <cell r="E6388" t="str">
            <v>h</v>
          </cell>
          <cell r="F6388">
            <v>0.5</v>
          </cell>
        </row>
        <row r="6389">
          <cell r="B6389" t="str">
            <v>180494</v>
          </cell>
          <cell r="C6389" t="str">
            <v>060869</v>
          </cell>
          <cell r="D6389" t="str">
            <v>Luva de ferro mal. galv 100mm (4')</v>
          </cell>
          <cell r="E6389" t="str">
            <v>un</v>
          </cell>
          <cell r="F6389">
            <v>1</v>
          </cell>
        </row>
        <row r="6390">
          <cell r="B6390" t="str">
            <v>180501</v>
          </cell>
          <cell r="C6390" t="str">
            <v>010118</v>
          </cell>
          <cell r="D6390" t="str">
            <v>Encanador</v>
          </cell>
          <cell r="E6390" t="str">
            <v>h</v>
          </cell>
          <cell r="F6390">
            <v>0.2</v>
          </cell>
        </row>
        <row r="6391">
          <cell r="B6391" t="str">
            <v>180501</v>
          </cell>
          <cell r="C6391" t="str">
            <v>010119</v>
          </cell>
          <cell r="D6391" t="str">
            <v>Ajudante de encanador</v>
          </cell>
          <cell r="E6391" t="str">
            <v>h</v>
          </cell>
          <cell r="F6391">
            <v>0.2</v>
          </cell>
        </row>
        <row r="6392">
          <cell r="B6392" t="str">
            <v>180501</v>
          </cell>
          <cell r="C6392" t="str">
            <v>060672</v>
          </cell>
          <cell r="D6392" t="str">
            <v>Luva red. de ferro mal. galv 20x15mm (3/4x1/2')</v>
          </cell>
          <cell r="E6392" t="str">
            <v>un</v>
          </cell>
          <cell r="F6392">
            <v>1</v>
          </cell>
        </row>
        <row r="6393">
          <cell r="B6393" t="str">
            <v>180502</v>
          </cell>
          <cell r="C6393" t="str">
            <v>010118</v>
          </cell>
          <cell r="D6393" t="str">
            <v>Encanador</v>
          </cell>
          <cell r="E6393" t="str">
            <v>h</v>
          </cell>
          <cell r="F6393">
            <v>0.2</v>
          </cell>
        </row>
        <row r="6394">
          <cell r="B6394" t="str">
            <v>180502</v>
          </cell>
          <cell r="C6394" t="str">
            <v>010119</v>
          </cell>
          <cell r="D6394" t="str">
            <v>Ajudante de encanador</v>
          </cell>
          <cell r="E6394" t="str">
            <v>h</v>
          </cell>
          <cell r="F6394">
            <v>0.2</v>
          </cell>
        </row>
        <row r="6395">
          <cell r="B6395" t="str">
            <v>180502</v>
          </cell>
          <cell r="C6395" t="str">
            <v>060387</v>
          </cell>
          <cell r="D6395" t="str">
            <v>Luva de red. de ferro mal. galv 25x15mm (1x1/2')</v>
          </cell>
          <cell r="E6395" t="str">
            <v>un</v>
          </cell>
          <cell r="F6395">
            <v>1</v>
          </cell>
        </row>
        <row r="6396">
          <cell r="B6396" t="str">
            <v>180503</v>
          </cell>
          <cell r="C6396" t="str">
            <v>010118</v>
          </cell>
          <cell r="D6396" t="str">
            <v>Encanador</v>
          </cell>
          <cell r="E6396" t="str">
            <v>h</v>
          </cell>
          <cell r="F6396">
            <v>0.2</v>
          </cell>
        </row>
        <row r="6397">
          <cell r="B6397" t="str">
            <v>180503</v>
          </cell>
          <cell r="C6397" t="str">
            <v>010119</v>
          </cell>
          <cell r="D6397" t="str">
            <v>Ajudante de encanador</v>
          </cell>
          <cell r="E6397" t="str">
            <v>h</v>
          </cell>
          <cell r="F6397">
            <v>0.2</v>
          </cell>
        </row>
        <row r="6398">
          <cell r="B6398" t="str">
            <v>180503</v>
          </cell>
          <cell r="C6398" t="str">
            <v>060388</v>
          </cell>
          <cell r="D6398" t="str">
            <v>Luva de red. de ferro mal. galv 25x20mm (1x3/4')</v>
          </cell>
          <cell r="E6398" t="str">
            <v>un</v>
          </cell>
          <cell r="F6398">
            <v>1</v>
          </cell>
        </row>
        <row r="6399">
          <cell r="B6399" t="str">
            <v>180504</v>
          </cell>
          <cell r="C6399" t="str">
            <v>010118</v>
          </cell>
          <cell r="D6399" t="str">
            <v>Encanador</v>
          </cell>
          <cell r="E6399" t="str">
            <v>h</v>
          </cell>
          <cell r="F6399">
            <v>0.35</v>
          </cell>
        </row>
        <row r="6400">
          <cell r="B6400" t="str">
            <v>180504</v>
          </cell>
          <cell r="C6400" t="str">
            <v>010119</v>
          </cell>
          <cell r="D6400" t="str">
            <v>Ajudante de encanador</v>
          </cell>
          <cell r="E6400" t="str">
            <v>h</v>
          </cell>
          <cell r="F6400">
            <v>0.35</v>
          </cell>
        </row>
        <row r="6401">
          <cell r="B6401" t="str">
            <v>180504</v>
          </cell>
          <cell r="C6401" t="str">
            <v>060389</v>
          </cell>
          <cell r="D6401" t="str">
            <v>Luva red. ferro mal. galv 32x15mm (1 1/4x1/2')</v>
          </cell>
          <cell r="E6401" t="str">
            <v>un</v>
          </cell>
          <cell r="F6401">
            <v>1</v>
          </cell>
        </row>
        <row r="6402">
          <cell r="B6402" t="str">
            <v>180505</v>
          </cell>
          <cell r="C6402" t="str">
            <v>010118</v>
          </cell>
          <cell r="D6402" t="str">
            <v>Encanador</v>
          </cell>
          <cell r="E6402" t="str">
            <v>h</v>
          </cell>
          <cell r="F6402">
            <v>0.35</v>
          </cell>
        </row>
        <row r="6403">
          <cell r="B6403" t="str">
            <v>180505</v>
          </cell>
          <cell r="C6403" t="str">
            <v>010119</v>
          </cell>
          <cell r="D6403" t="str">
            <v>Ajudante de encanador</v>
          </cell>
          <cell r="E6403" t="str">
            <v>h</v>
          </cell>
          <cell r="F6403">
            <v>0.35</v>
          </cell>
        </row>
        <row r="6404">
          <cell r="B6404" t="str">
            <v>180505</v>
          </cell>
          <cell r="C6404" t="str">
            <v>060390</v>
          </cell>
          <cell r="D6404" t="str">
            <v>Luva red. ferro mal. galv 32x20mm (1 1/4x3/4')</v>
          </cell>
          <cell r="E6404" t="str">
            <v>un</v>
          </cell>
          <cell r="F6404">
            <v>1</v>
          </cell>
        </row>
        <row r="6405">
          <cell r="B6405" t="str">
            <v>180506</v>
          </cell>
          <cell r="C6405" t="str">
            <v>010118</v>
          </cell>
          <cell r="D6405" t="str">
            <v>Encanador</v>
          </cell>
          <cell r="E6405" t="str">
            <v>h</v>
          </cell>
          <cell r="F6405">
            <v>0.35</v>
          </cell>
        </row>
        <row r="6406">
          <cell r="B6406" t="str">
            <v>180506</v>
          </cell>
          <cell r="C6406" t="str">
            <v>010119</v>
          </cell>
          <cell r="D6406" t="str">
            <v>Ajudante de encanador</v>
          </cell>
          <cell r="E6406" t="str">
            <v>h</v>
          </cell>
          <cell r="F6406">
            <v>0.35</v>
          </cell>
        </row>
        <row r="6407">
          <cell r="B6407" t="str">
            <v>180506</v>
          </cell>
          <cell r="C6407" t="str">
            <v>060391</v>
          </cell>
          <cell r="D6407" t="str">
            <v>Luva de red. de ferro mal. galv 32x25mm (1 1/4x1')</v>
          </cell>
          <cell r="E6407" t="str">
            <v>un</v>
          </cell>
          <cell r="F6407">
            <v>1</v>
          </cell>
        </row>
        <row r="6408">
          <cell r="B6408" t="str">
            <v>180507</v>
          </cell>
          <cell r="C6408" t="str">
            <v>010118</v>
          </cell>
          <cell r="D6408" t="str">
            <v>Encanador</v>
          </cell>
          <cell r="E6408" t="str">
            <v>h</v>
          </cell>
          <cell r="F6408">
            <v>0.35</v>
          </cell>
        </row>
        <row r="6409">
          <cell r="B6409" t="str">
            <v>180507</v>
          </cell>
          <cell r="C6409" t="str">
            <v>010119</v>
          </cell>
          <cell r="D6409" t="str">
            <v>Ajudante de encanador</v>
          </cell>
          <cell r="E6409" t="str">
            <v>h</v>
          </cell>
          <cell r="F6409">
            <v>0.35</v>
          </cell>
        </row>
        <row r="6410">
          <cell r="B6410" t="str">
            <v>180507</v>
          </cell>
          <cell r="C6410" t="str">
            <v>060392</v>
          </cell>
          <cell r="D6410" t="str">
            <v>Luva red. ferro mal. galv 40x20mm (1 1/2x3/4')</v>
          </cell>
          <cell r="E6410" t="str">
            <v>un</v>
          </cell>
          <cell r="F6410">
            <v>1</v>
          </cell>
        </row>
        <row r="6411">
          <cell r="B6411" t="str">
            <v>180508</v>
          </cell>
          <cell r="C6411" t="str">
            <v>010118</v>
          </cell>
          <cell r="D6411" t="str">
            <v>Encanador</v>
          </cell>
          <cell r="E6411" t="str">
            <v>h</v>
          </cell>
          <cell r="F6411">
            <v>0.35</v>
          </cell>
        </row>
        <row r="6412">
          <cell r="B6412" t="str">
            <v>180508</v>
          </cell>
          <cell r="C6412" t="str">
            <v>010119</v>
          </cell>
          <cell r="D6412" t="str">
            <v>Ajudante de encanador</v>
          </cell>
          <cell r="E6412" t="str">
            <v>h</v>
          </cell>
          <cell r="F6412">
            <v>0.35</v>
          </cell>
        </row>
        <row r="6413">
          <cell r="B6413" t="str">
            <v>180508</v>
          </cell>
          <cell r="C6413" t="str">
            <v>060393</v>
          </cell>
          <cell r="D6413" t="str">
            <v>Luva de red. de ferro mal. galv 40x25mm (1 1/2x1')</v>
          </cell>
          <cell r="E6413" t="str">
            <v>un</v>
          </cell>
          <cell r="F6413">
            <v>1</v>
          </cell>
        </row>
        <row r="6414">
          <cell r="B6414" t="str">
            <v>180509</v>
          </cell>
          <cell r="C6414" t="str">
            <v>010118</v>
          </cell>
          <cell r="D6414" t="str">
            <v>Encanador</v>
          </cell>
          <cell r="E6414" t="str">
            <v>h</v>
          </cell>
          <cell r="F6414">
            <v>0.35</v>
          </cell>
        </row>
        <row r="6415">
          <cell r="B6415" t="str">
            <v>180509</v>
          </cell>
          <cell r="C6415" t="str">
            <v>010119</v>
          </cell>
          <cell r="D6415" t="str">
            <v>Ajudante de encanador</v>
          </cell>
          <cell r="E6415" t="str">
            <v>h</v>
          </cell>
          <cell r="F6415">
            <v>0.35</v>
          </cell>
        </row>
        <row r="6416">
          <cell r="B6416" t="str">
            <v>180509</v>
          </cell>
          <cell r="C6416" t="str">
            <v>060394</v>
          </cell>
          <cell r="D6416" t="str">
            <v>Luva red. ferro mal. galv 40x32mm (1 1/2x1 1/4')</v>
          </cell>
          <cell r="E6416" t="str">
            <v>un</v>
          </cell>
          <cell r="F6416">
            <v>1</v>
          </cell>
        </row>
        <row r="6417">
          <cell r="B6417" t="str">
            <v>180510</v>
          </cell>
          <cell r="C6417" t="str">
            <v>010118</v>
          </cell>
          <cell r="D6417" t="str">
            <v>Encanador</v>
          </cell>
          <cell r="E6417" t="str">
            <v>h</v>
          </cell>
          <cell r="F6417">
            <v>0.35</v>
          </cell>
        </row>
        <row r="6418">
          <cell r="B6418" t="str">
            <v>180510</v>
          </cell>
          <cell r="C6418" t="str">
            <v>010119</v>
          </cell>
          <cell r="D6418" t="str">
            <v>Ajudante de encanador</v>
          </cell>
          <cell r="E6418" t="str">
            <v>h</v>
          </cell>
          <cell r="F6418">
            <v>0.35</v>
          </cell>
        </row>
        <row r="6419">
          <cell r="B6419" t="str">
            <v>180510</v>
          </cell>
          <cell r="C6419" t="str">
            <v>060395</v>
          </cell>
          <cell r="D6419" t="str">
            <v>Luva de red. de ferro mal. galv 50x25mm (2x1')</v>
          </cell>
          <cell r="E6419" t="str">
            <v>un</v>
          </cell>
          <cell r="F6419">
            <v>1</v>
          </cell>
        </row>
        <row r="6420">
          <cell r="B6420" t="str">
            <v>180511</v>
          </cell>
          <cell r="C6420" t="str">
            <v>010118</v>
          </cell>
          <cell r="D6420" t="str">
            <v>Encanador</v>
          </cell>
          <cell r="E6420" t="str">
            <v>h</v>
          </cell>
          <cell r="F6420">
            <v>0.35</v>
          </cell>
        </row>
        <row r="6421">
          <cell r="B6421" t="str">
            <v>180511</v>
          </cell>
          <cell r="C6421" t="str">
            <v>010119</v>
          </cell>
          <cell r="D6421" t="str">
            <v>Ajudante de encanador</v>
          </cell>
          <cell r="E6421" t="str">
            <v>h</v>
          </cell>
          <cell r="F6421">
            <v>0.35</v>
          </cell>
        </row>
        <row r="6422">
          <cell r="B6422" t="str">
            <v>180511</v>
          </cell>
          <cell r="C6422" t="str">
            <v>060396</v>
          </cell>
          <cell r="D6422" t="str">
            <v>Luva de red. de ferro mal. galv 50x40mm (2x1 1/4')</v>
          </cell>
          <cell r="E6422" t="str">
            <v>un</v>
          </cell>
          <cell r="F6422">
            <v>1</v>
          </cell>
        </row>
        <row r="6423">
          <cell r="B6423" t="str">
            <v>180512</v>
          </cell>
          <cell r="C6423" t="str">
            <v>010118</v>
          </cell>
          <cell r="D6423" t="str">
            <v>Encanador</v>
          </cell>
          <cell r="E6423" t="str">
            <v>h</v>
          </cell>
          <cell r="F6423">
            <v>0.35</v>
          </cell>
        </row>
        <row r="6424">
          <cell r="B6424" t="str">
            <v>180512</v>
          </cell>
          <cell r="C6424" t="str">
            <v>010119</v>
          </cell>
          <cell r="D6424" t="str">
            <v>Ajudante de encanador</v>
          </cell>
          <cell r="E6424" t="str">
            <v>h</v>
          </cell>
          <cell r="F6424">
            <v>0.35</v>
          </cell>
        </row>
        <row r="6425">
          <cell r="B6425" t="str">
            <v>180512</v>
          </cell>
          <cell r="C6425" t="str">
            <v>060397</v>
          </cell>
          <cell r="D6425" t="str">
            <v>Luva de red. de ferro mal. galv 50x40mm (2x1 1/2')</v>
          </cell>
          <cell r="E6425" t="str">
            <v>un</v>
          </cell>
          <cell r="F6425">
            <v>1</v>
          </cell>
        </row>
        <row r="6426">
          <cell r="B6426" t="str">
            <v>180513</v>
          </cell>
          <cell r="C6426" t="str">
            <v>010118</v>
          </cell>
          <cell r="D6426" t="str">
            <v>Encanador</v>
          </cell>
          <cell r="E6426" t="str">
            <v>h</v>
          </cell>
          <cell r="F6426">
            <v>0.4</v>
          </cell>
        </row>
        <row r="6427">
          <cell r="B6427" t="str">
            <v>180513</v>
          </cell>
          <cell r="C6427" t="str">
            <v>010119</v>
          </cell>
          <cell r="D6427" t="str">
            <v>Ajudante de encanador</v>
          </cell>
          <cell r="E6427" t="str">
            <v>h</v>
          </cell>
          <cell r="F6427">
            <v>0.4</v>
          </cell>
        </row>
        <row r="6428">
          <cell r="B6428" t="str">
            <v>180513</v>
          </cell>
          <cell r="C6428" t="str">
            <v>060398</v>
          </cell>
          <cell r="D6428" t="str">
            <v>Luva red. ferro mal. galv 65x32mm (2 1/2x1 1/4')</v>
          </cell>
          <cell r="E6428" t="str">
            <v>un</v>
          </cell>
          <cell r="F6428">
            <v>1</v>
          </cell>
        </row>
        <row r="6429">
          <cell r="B6429" t="str">
            <v>180514</v>
          </cell>
          <cell r="C6429" t="str">
            <v>010118</v>
          </cell>
          <cell r="D6429" t="str">
            <v>Encanador</v>
          </cell>
          <cell r="E6429" t="str">
            <v>h</v>
          </cell>
          <cell r="F6429">
            <v>0.4</v>
          </cell>
        </row>
        <row r="6430">
          <cell r="B6430" t="str">
            <v>180514</v>
          </cell>
          <cell r="C6430" t="str">
            <v>010119</v>
          </cell>
          <cell r="D6430" t="str">
            <v>Ajudante de encanador</v>
          </cell>
          <cell r="E6430" t="str">
            <v>h</v>
          </cell>
          <cell r="F6430">
            <v>0.4</v>
          </cell>
        </row>
        <row r="6431">
          <cell r="B6431" t="str">
            <v>180514</v>
          </cell>
          <cell r="C6431" t="str">
            <v>060399</v>
          </cell>
          <cell r="D6431" t="str">
            <v>Luva red. ferro mal. galv 65x40mm (2 1/2x1 1/2')</v>
          </cell>
          <cell r="E6431" t="str">
            <v>un</v>
          </cell>
          <cell r="F6431">
            <v>1</v>
          </cell>
        </row>
        <row r="6432">
          <cell r="B6432" t="str">
            <v>180515</v>
          </cell>
          <cell r="C6432" t="str">
            <v>010118</v>
          </cell>
          <cell r="D6432" t="str">
            <v>Encanador</v>
          </cell>
          <cell r="E6432" t="str">
            <v>h</v>
          </cell>
          <cell r="F6432">
            <v>0.4</v>
          </cell>
        </row>
        <row r="6433">
          <cell r="B6433" t="str">
            <v>180515</v>
          </cell>
          <cell r="C6433" t="str">
            <v>010119</v>
          </cell>
          <cell r="D6433" t="str">
            <v>Ajudante de encanador</v>
          </cell>
          <cell r="E6433" t="str">
            <v>h</v>
          </cell>
          <cell r="F6433">
            <v>0.4</v>
          </cell>
        </row>
        <row r="6434">
          <cell r="B6434" t="str">
            <v>180515</v>
          </cell>
          <cell r="C6434" t="str">
            <v>060401</v>
          </cell>
          <cell r="D6434" t="str">
            <v>Luva de red. de ferro mal. galv 65x50mm (2 1/2x2')</v>
          </cell>
          <cell r="E6434" t="str">
            <v>un</v>
          </cell>
          <cell r="F6434">
            <v>1</v>
          </cell>
        </row>
        <row r="6435">
          <cell r="B6435" t="str">
            <v>180516</v>
          </cell>
          <cell r="C6435" t="str">
            <v>010118</v>
          </cell>
          <cell r="D6435" t="str">
            <v>Encanador</v>
          </cell>
          <cell r="E6435" t="str">
            <v>h</v>
          </cell>
          <cell r="F6435">
            <v>0.4</v>
          </cell>
        </row>
        <row r="6436">
          <cell r="B6436" t="str">
            <v>180516</v>
          </cell>
          <cell r="C6436" t="str">
            <v>010119</v>
          </cell>
          <cell r="D6436" t="str">
            <v>Ajudante de encanador</v>
          </cell>
          <cell r="E6436" t="str">
            <v>h</v>
          </cell>
          <cell r="F6436">
            <v>0.4</v>
          </cell>
        </row>
        <row r="6437">
          <cell r="B6437" t="str">
            <v>180516</v>
          </cell>
          <cell r="C6437" t="str">
            <v>060402</v>
          </cell>
          <cell r="D6437" t="str">
            <v>Luva red. ferro mal. galv 80x40mm (3x1 1/2' )</v>
          </cell>
          <cell r="E6437" t="str">
            <v>un</v>
          </cell>
          <cell r="F6437">
            <v>1</v>
          </cell>
        </row>
        <row r="6438">
          <cell r="B6438" t="str">
            <v>180517</v>
          </cell>
          <cell r="C6438" t="str">
            <v>010118</v>
          </cell>
          <cell r="D6438" t="str">
            <v>Encanador</v>
          </cell>
          <cell r="E6438" t="str">
            <v>h</v>
          </cell>
          <cell r="F6438">
            <v>0.4</v>
          </cell>
        </row>
        <row r="6439">
          <cell r="B6439" t="str">
            <v>180517</v>
          </cell>
          <cell r="C6439" t="str">
            <v>010119</v>
          </cell>
          <cell r="D6439" t="str">
            <v>Ajudante de encanador</v>
          </cell>
          <cell r="E6439" t="str">
            <v>h</v>
          </cell>
          <cell r="F6439">
            <v>0.4</v>
          </cell>
        </row>
        <row r="6440">
          <cell r="B6440" t="str">
            <v>180517</v>
          </cell>
          <cell r="C6440" t="str">
            <v>060403</v>
          </cell>
          <cell r="D6440" t="str">
            <v>Luva de red. de ferro mal. galv 80x50mm (3x2')</v>
          </cell>
          <cell r="E6440" t="str">
            <v>un</v>
          </cell>
          <cell r="F6440">
            <v>1</v>
          </cell>
        </row>
        <row r="6441">
          <cell r="B6441" t="str">
            <v>180518</v>
          </cell>
          <cell r="C6441" t="str">
            <v>010118</v>
          </cell>
          <cell r="D6441" t="str">
            <v>Encanador</v>
          </cell>
          <cell r="E6441" t="str">
            <v>h</v>
          </cell>
          <cell r="F6441">
            <v>0.4</v>
          </cell>
        </row>
        <row r="6442">
          <cell r="B6442" t="str">
            <v>180518</v>
          </cell>
          <cell r="C6442" t="str">
            <v>010119</v>
          </cell>
          <cell r="D6442" t="str">
            <v>Ajudante de encanador</v>
          </cell>
          <cell r="E6442" t="str">
            <v>h</v>
          </cell>
          <cell r="F6442">
            <v>0.4</v>
          </cell>
        </row>
        <row r="6443">
          <cell r="B6443" t="str">
            <v>180518</v>
          </cell>
          <cell r="C6443" t="str">
            <v>060678</v>
          </cell>
          <cell r="D6443" t="str">
            <v>Luva red. de ferro mal. galv 80x65mm (3x2 1/2')</v>
          </cell>
          <cell r="E6443" t="str">
            <v>un</v>
          </cell>
          <cell r="F6443">
            <v>1</v>
          </cell>
        </row>
        <row r="6444">
          <cell r="B6444" t="str">
            <v>180519</v>
          </cell>
          <cell r="C6444" t="str">
            <v>010118</v>
          </cell>
          <cell r="D6444" t="str">
            <v>Encanador</v>
          </cell>
          <cell r="E6444" t="str">
            <v>h</v>
          </cell>
          <cell r="F6444">
            <v>0.5</v>
          </cell>
        </row>
        <row r="6445">
          <cell r="B6445" t="str">
            <v>180519</v>
          </cell>
          <cell r="C6445" t="str">
            <v>010119</v>
          </cell>
          <cell r="D6445" t="str">
            <v>Ajudante de encanador</v>
          </cell>
          <cell r="E6445" t="str">
            <v>h</v>
          </cell>
          <cell r="F6445">
            <v>0.5</v>
          </cell>
        </row>
        <row r="6446">
          <cell r="B6446" t="str">
            <v>180519</v>
          </cell>
          <cell r="C6446" t="str">
            <v>060405</v>
          </cell>
          <cell r="D6446" t="str">
            <v>Luva de red. de ferro mal. galv 100x50mm (4x2')</v>
          </cell>
          <cell r="E6446" t="str">
            <v>un</v>
          </cell>
          <cell r="F6446">
            <v>1</v>
          </cell>
        </row>
        <row r="6447">
          <cell r="B6447" t="str">
            <v>180520</v>
          </cell>
          <cell r="C6447" t="str">
            <v>010118</v>
          </cell>
          <cell r="D6447" t="str">
            <v>Encanador</v>
          </cell>
          <cell r="E6447" t="str">
            <v>h</v>
          </cell>
          <cell r="F6447">
            <v>0.5</v>
          </cell>
        </row>
        <row r="6448">
          <cell r="B6448" t="str">
            <v>180520</v>
          </cell>
          <cell r="C6448" t="str">
            <v>010119</v>
          </cell>
          <cell r="D6448" t="str">
            <v>Ajudante de encanador</v>
          </cell>
          <cell r="E6448" t="str">
            <v>h</v>
          </cell>
          <cell r="F6448">
            <v>0.5</v>
          </cell>
        </row>
        <row r="6449">
          <cell r="B6449" t="str">
            <v>180520</v>
          </cell>
          <cell r="C6449" t="str">
            <v>060406</v>
          </cell>
          <cell r="D6449" t="str">
            <v>Luva red. ferro mal. galv 100x65mm (4x2 1/2')</v>
          </cell>
          <cell r="E6449" t="str">
            <v>un</v>
          </cell>
          <cell r="F6449">
            <v>1</v>
          </cell>
        </row>
        <row r="6450">
          <cell r="B6450" t="str">
            <v>180521</v>
          </cell>
          <cell r="C6450" t="str">
            <v>010118</v>
          </cell>
          <cell r="D6450" t="str">
            <v>Encanador</v>
          </cell>
          <cell r="E6450" t="str">
            <v>h</v>
          </cell>
          <cell r="F6450">
            <v>0.5</v>
          </cell>
        </row>
        <row r="6451">
          <cell r="B6451" t="str">
            <v>180521</v>
          </cell>
          <cell r="C6451" t="str">
            <v>010119</v>
          </cell>
          <cell r="D6451" t="str">
            <v>Ajudante de encanador</v>
          </cell>
          <cell r="E6451" t="str">
            <v>h</v>
          </cell>
          <cell r="F6451">
            <v>0.5</v>
          </cell>
        </row>
        <row r="6452">
          <cell r="B6452" t="str">
            <v>180521</v>
          </cell>
          <cell r="C6452" t="str">
            <v>060407</v>
          </cell>
          <cell r="D6452" t="str">
            <v>Luva de red. de ferro mal. galv 100x80mm (4x3')</v>
          </cell>
          <cell r="E6452" t="str">
            <v>un</v>
          </cell>
          <cell r="F6452">
            <v>1</v>
          </cell>
        </row>
        <row r="6453">
          <cell r="B6453" t="str">
            <v>180522</v>
          </cell>
          <cell r="C6453" t="str">
            <v>010118</v>
          </cell>
          <cell r="D6453" t="str">
            <v>Encanador</v>
          </cell>
          <cell r="E6453" t="str">
            <v>h</v>
          </cell>
          <cell r="F6453">
            <v>0.2</v>
          </cell>
        </row>
        <row r="6454">
          <cell r="B6454" t="str">
            <v>180522</v>
          </cell>
          <cell r="C6454" t="str">
            <v>010119</v>
          </cell>
          <cell r="D6454" t="str">
            <v>Ajudante de encanador</v>
          </cell>
          <cell r="E6454" t="str">
            <v>h</v>
          </cell>
          <cell r="F6454">
            <v>0.2</v>
          </cell>
        </row>
        <row r="6455">
          <cell r="B6455" t="str">
            <v>180522</v>
          </cell>
          <cell r="C6455" t="str">
            <v>060412</v>
          </cell>
          <cell r="D6455" t="str">
            <v>Luva red.mac-fem f.mal.galv 20x15mm (3/4x1/2')</v>
          </cell>
          <cell r="E6455" t="str">
            <v>un</v>
          </cell>
          <cell r="F6455">
            <v>1</v>
          </cell>
        </row>
        <row r="6456">
          <cell r="B6456" t="str">
            <v>180523</v>
          </cell>
          <cell r="C6456" t="str">
            <v>010118</v>
          </cell>
          <cell r="D6456" t="str">
            <v>Encanador</v>
          </cell>
          <cell r="E6456" t="str">
            <v>h</v>
          </cell>
          <cell r="F6456">
            <v>0.2</v>
          </cell>
        </row>
        <row r="6457">
          <cell r="B6457" t="str">
            <v>180523</v>
          </cell>
          <cell r="C6457" t="str">
            <v>010119</v>
          </cell>
          <cell r="D6457" t="str">
            <v>Ajudante de encanador</v>
          </cell>
          <cell r="E6457" t="str">
            <v>h</v>
          </cell>
          <cell r="F6457">
            <v>0.2</v>
          </cell>
        </row>
        <row r="6458">
          <cell r="B6458" t="str">
            <v>180523</v>
          </cell>
          <cell r="C6458" t="str">
            <v>060413</v>
          </cell>
          <cell r="D6458" t="str">
            <v>Luva red.macho-femea fer.mal.galv 25x15mm (1x1/2')</v>
          </cell>
          <cell r="E6458" t="str">
            <v>un</v>
          </cell>
          <cell r="F6458">
            <v>1</v>
          </cell>
        </row>
        <row r="6459">
          <cell r="B6459" t="str">
            <v>180524</v>
          </cell>
          <cell r="C6459" t="str">
            <v>010118</v>
          </cell>
          <cell r="D6459" t="str">
            <v>Encanador</v>
          </cell>
          <cell r="E6459" t="str">
            <v>h</v>
          </cell>
          <cell r="F6459">
            <v>0.2</v>
          </cell>
        </row>
        <row r="6460">
          <cell r="B6460" t="str">
            <v>180524</v>
          </cell>
          <cell r="C6460" t="str">
            <v>010119</v>
          </cell>
          <cell r="D6460" t="str">
            <v>Ajudante de encanador</v>
          </cell>
          <cell r="E6460" t="str">
            <v>h</v>
          </cell>
          <cell r="F6460">
            <v>0.2</v>
          </cell>
        </row>
        <row r="6461">
          <cell r="B6461" t="str">
            <v>180524</v>
          </cell>
          <cell r="C6461" t="str">
            <v>060414</v>
          </cell>
          <cell r="D6461" t="str">
            <v>Luva red.macho-femea fer.mal.galv 25x20mm (1x3/4')</v>
          </cell>
          <cell r="E6461" t="str">
            <v>un</v>
          </cell>
          <cell r="F6461">
            <v>1</v>
          </cell>
        </row>
        <row r="6462">
          <cell r="B6462" t="str">
            <v>180525</v>
          </cell>
          <cell r="C6462" t="str">
            <v>010118</v>
          </cell>
          <cell r="D6462" t="str">
            <v>Encanador</v>
          </cell>
          <cell r="E6462" t="str">
            <v>h</v>
          </cell>
          <cell r="F6462">
            <v>0.35</v>
          </cell>
        </row>
        <row r="6463">
          <cell r="B6463" t="str">
            <v>180525</v>
          </cell>
          <cell r="C6463" t="str">
            <v>010119</v>
          </cell>
          <cell r="D6463" t="str">
            <v>Ajudante de encanador</v>
          </cell>
          <cell r="E6463" t="str">
            <v>h</v>
          </cell>
          <cell r="F6463">
            <v>0.35</v>
          </cell>
        </row>
        <row r="6464">
          <cell r="B6464" t="str">
            <v>180525</v>
          </cell>
          <cell r="C6464" t="str">
            <v>060415</v>
          </cell>
          <cell r="D6464" t="str">
            <v>Luva red.mac-fem f.mal.galv 32x20mm (1 1/4x3/4")</v>
          </cell>
          <cell r="E6464" t="str">
            <v>un</v>
          </cell>
          <cell r="F6464">
            <v>1</v>
          </cell>
        </row>
        <row r="6465">
          <cell r="B6465" t="str">
            <v>180526</v>
          </cell>
          <cell r="C6465" t="str">
            <v>010118</v>
          </cell>
          <cell r="D6465" t="str">
            <v>Encanador</v>
          </cell>
          <cell r="E6465" t="str">
            <v>h</v>
          </cell>
          <cell r="F6465">
            <v>0.35</v>
          </cell>
        </row>
        <row r="6466">
          <cell r="B6466" t="str">
            <v>180526</v>
          </cell>
          <cell r="C6466" t="str">
            <v>010119</v>
          </cell>
          <cell r="D6466" t="str">
            <v>Ajudante de encanador</v>
          </cell>
          <cell r="E6466" t="str">
            <v>h</v>
          </cell>
          <cell r="F6466">
            <v>0.35</v>
          </cell>
        </row>
        <row r="6467">
          <cell r="B6467" t="str">
            <v>180526</v>
          </cell>
          <cell r="C6467" t="str">
            <v>060416</v>
          </cell>
          <cell r="D6467" t="str">
            <v>Luva red.mac-fem f.mal.galv 32x25mm (1 1/4x1')</v>
          </cell>
          <cell r="E6467" t="str">
            <v>un</v>
          </cell>
          <cell r="F6467">
            <v>1</v>
          </cell>
        </row>
        <row r="6468">
          <cell r="B6468" t="str">
            <v>180527</v>
          </cell>
          <cell r="C6468" t="str">
            <v>010118</v>
          </cell>
          <cell r="D6468" t="str">
            <v>Encanador</v>
          </cell>
          <cell r="E6468" t="str">
            <v>h</v>
          </cell>
          <cell r="F6468">
            <v>0.35</v>
          </cell>
        </row>
        <row r="6469">
          <cell r="B6469" t="str">
            <v>180527</v>
          </cell>
          <cell r="C6469" t="str">
            <v>010119</v>
          </cell>
          <cell r="D6469" t="str">
            <v>Ajudante de encanador</v>
          </cell>
          <cell r="E6469" t="str">
            <v>h</v>
          </cell>
          <cell r="F6469">
            <v>0.35</v>
          </cell>
        </row>
        <row r="6470">
          <cell r="B6470" t="str">
            <v>180527</v>
          </cell>
          <cell r="C6470" t="str">
            <v>060417</v>
          </cell>
          <cell r="D6470" t="str">
            <v>Luva red.mac-fem f.mal.galv 40x25mm (1 1/2x1')</v>
          </cell>
          <cell r="E6470" t="str">
            <v>un</v>
          </cell>
          <cell r="F6470">
            <v>1</v>
          </cell>
        </row>
        <row r="6471">
          <cell r="B6471" t="str">
            <v>180528</v>
          </cell>
          <cell r="C6471" t="str">
            <v>010118</v>
          </cell>
          <cell r="D6471" t="str">
            <v>Encanador</v>
          </cell>
          <cell r="E6471" t="str">
            <v>h</v>
          </cell>
          <cell r="F6471">
            <v>0.35</v>
          </cell>
        </row>
        <row r="6472">
          <cell r="B6472" t="str">
            <v>180528</v>
          </cell>
          <cell r="C6472" t="str">
            <v>010119</v>
          </cell>
          <cell r="D6472" t="str">
            <v>Ajudante de encanador</v>
          </cell>
          <cell r="E6472" t="str">
            <v>h</v>
          </cell>
          <cell r="F6472">
            <v>0.35</v>
          </cell>
        </row>
        <row r="6473">
          <cell r="B6473" t="str">
            <v>180528</v>
          </cell>
          <cell r="C6473" t="str">
            <v>060418</v>
          </cell>
          <cell r="D6473" t="str">
            <v>Luva red.mac-fem f.mal.galv 40x32mm (1 1/2x1 1/4")</v>
          </cell>
          <cell r="E6473" t="str">
            <v>un</v>
          </cell>
          <cell r="F6473">
            <v>1</v>
          </cell>
        </row>
        <row r="6474">
          <cell r="B6474" t="str">
            <v>180529</v>
          </cell>
          <cell r="C6474" t="str">
            <v>010118</v>
          </cell>
          <cell r="D6474" t="str">
            <v>Encanador</v>
          </cell>
          <cell r="E6474" t="str">
            <v>h</v>
          </cell>
          <cell r="F6474">
            <v>0.61</v>
          </cell>
        </row>
        <row r="6475">
          <cell r="B6475" t="str">
            <v>180529</v>
          </cell>
          <cell r="C6475" t="str">
            <v>010119</v>
          </cell>
          <cell r="D6475" t="str">
            <v>Ajudante de encanador</v>
          </cell>
          <cell r="E6475" t="str">
            <v>h</v>
          </cell>
          <cell r="F6475">
            <v>0.61</v>
          </cell>
        </row>
        <row r="6476">
          <cell r="B6476" t="str">
            <v>180529</v>
          </cell>
          <cell r="C6476" t="str">
            <v>060428</v>
          </cell>
          <cell r="D6476" t="str">
            <v>Cruzeta de ferro mal. galv 15mm (1/2')</v>
          </cell>
          <cell r="E6476" t="str">
            <v>un</v>
          </cell>
          <cell r="F6476">
            <v>1</v>
          </cell>
        </row>
        <row r="6477">
          <cell r="B6477" t="str">
            <v>180530</v>
          </cell>
          <cell r="C6477" t="str">
            <v>010118</v>
          </cell>
          <cell r="D6477" t="str">
            <v>Encanador</v>
          </cell>
          <cell r="E6477" t="str">
            <v>h</v>
          </cell>
          <cell r="F6477">
            <v>0.61</v>
          </cell>
        </row>
        <row r="6478">
          <cell r="B6478" t="str">
            <v>180530</v>
          </cell>
          <cell r="C6478" t="str">
            <v>010119</v>
          </cell>
          <cell r="D6478" t="str">
            <v>Ajudante de encanador</v>
          </cell>
          <cell r="E6478" t="str">
            <v>h</v>
          </cell>
          <cell r="F6478">
            <v>0.61</v>
          </cell>
        </row>
        <row r="6479">
          <cell r="B6479" t="str">
            <v>180530</v>
          </cell>
          <cell r="C6479" t="str">
            <v>060429</v>
          </cell>
          <cell r="D6479" t="str">
            <v>Cruzeta de ferro mal. galv 20mm (3/4')</v>
          </cell>
          <cell r="E6479" t="str">
            <v>un</v>
          </cell>
          <cell r="F6479">
            <v>1</v>
          </cell>
        </row>
        <row r="6480">
          <cell r="B6480" t="str">
            <v>180531</v>
          </cell>
          <cell r="C6480" t="str">
            <v>010118</v>
          </cell>
          <cell r="D6480" t="str">
            <v>Encanador</v>
          </cell>
          <cell r="E6480" t="str">
            <v>h</v>
          </cell>
          <cell r="F6480">
            <v>0.61</v>
          </cell>
        </row>
        <row r="6481">
          <cell r="B6481" t="str">
            <v>180531</v>
          </cell>
          <cell r="C6481" t="str">
            <v>010119</v>
          </cell>
          <cell r="D6481" t="str">
            <v>Ajudante de encanador</v>
          </cell>
          <cell r="E6481" t="str">
            <v>h</v>
          </cell>
          <cell r="F6481">
            <v>0.61</v>
          </cell>
        </row>
        <row r="6482">
          <cell r="B6482" t="str">
            <v>180531</v>
          </cell>
          <cell r="C6482" t="str">
            <v>060430</v>
          </cell>
          <cell r="D6482" t="str">
            <v>Cruzeta de ferro mal. galv 25mm (1')</v>
          </cell>
          <cell r="E6482" t="str">
            <v>un</v>
          </cell>
          <cell r="F6482">
            <v>1</v>
          </cell>
        </row>
        <row r="6483">
          <cell r="B6483" t="str">
            <v>180532</v>
          </cell>
          <cell r="C6483" t="str">
            <v>010118</v>
          </cell>
          <cell r="D6483" t="str">
            <v>Encanador</v>
          </cell>
          <cell r="E6483" t="str">
            <v>h</v>
          </cell>
          <cell r="F6483">
            <v>1.04</v>
          </cell>
        </row>
        <row r="6484">
          <cell r="B6484" t="str">
            <v>180532</v>
          </cell>
          <cell r="C6484" t="str">
            <v>010119</v>
          </cell>
          <cell r="D6484" t="str">
            <v>Ajudante de encanador</v>
          </cell>
          <cell r="E6484" t="str">
            <v>h</v>
          </cell>
          <cell r="F6484">
            <v>1.04</v>
          </cell>
        </row>
        <row r="6485">
          <cell r="B6485" t="str">
            <v>180532</v>
          </cell>
          <cell r="C6485" t="str">
            <v>060431</v>
          </cell>
          <cell r="D6485" t="str">
            <v>Cruzeta de ferro mal. galv 32mm (1 1/4')</v>
          </cell>
          <cell r="E6485" t="str">
            <v>un</v>
          </cell>
          <cell r="F6485">
            <v>1</v>
          </cell>
        </row>
        <row r="6486">
          <cell r="B6486" t="str">
            <v>180533</v>
          </cell>
          <cell r="C6486" t="str">
            <v>010118</v>
          </cell>
          <cell r="D6486" t="str">
            <v>Encanador</v>
          </cell>
          <cell r="E6486" t="str">
            <v>h</v>
          </cell>
          <cell r="F6486">
            <v>1.04</v>
          </cell>
        </row>
        <row r="6487">
          <cell r="B6487" t="str">
            <v>180533</v>
          </cell>
          <cell r="C6487" t="str">
            <v>010119</v>
          </cell>
          <cell r="D6487" t="str">
            <v>Ajudante de encanador</v>
          </cell>
          <cell r="E6487" t="str">
            <v>h</v>
          </cell>
          <cell r="F6487">
            <v>1.04</v>
          </cell>
        </row>
        <row r="6488">
          <cell r="B6488" t="str">
            <v>180533</v>
          </cell>
          <cell r="C6488" t="str">
            <v>060432</v>
          </cell>
          <cell r="D6488" t="str">
            <v>Cruzeta de ferro mal. galv 40mm (1 1/2')</v>
          </cell>
          <cell r="E6488" t="str">
            <v>un</v>
          </cell>
          <cell r="F6488">
            <v>1</v>
          </cell>
        </row>
        <row r="6489">
          <cell r="B6489" t="str">
            <v>180534</v>
          </cell>
          <cell r="C6489" t="str">
            <v>010118</v>
          </cell>
          <cell r="D6489" t="str">
            <v>Encanador</v>
          </cell>
          <cell r="E6489" t="str">
            <v>h</v>
          </cell>
          <cell r="F6489">
            <v>1.04</v>
          </cell>
        </row>
        <row r="6490">
          <cell r="B6490" t="str">
            <v>180534</v>
          </cell>
          <cell r="C6490" t="str">
            <v>010119</v>
          </cell>
          <cell r="D6490" t="str">
            <v>Ajudante de encanador</v>
          </cell>
          <cell r="E6490" t="str">
            <v>h</v>
          </cell>
          <cell r="F6490">
            <v>1.04</v>
          </cell>
        </row>
        <row r="6491">
          <cell r="B6491" t="str">
            <v>180534</v>
          </cell>
          <cell r="C6491" t="str">
            <v>060433</v>
          </cell>
          <cell r="D6491" t="str">
            <v>Cruzeta de ferro mal. galv 50mm (2')</v>
          </cell>
          <cell r="E6491" t="str">
            <v>un</v>
          </cell>
          <cell r="F6491">
            <v>1</v>
          </cell>
        </row>
        <row r="6492">
          <cell r="B6492" t="str">
            <v>180535</v>
          </cell>
          <cell r="C6492" t="str">
            <v>010118</v>
          </cell>
          <cell r="D6492" t="str">
            <v>Encanador</v>
          </cell>
          <cell r="E6492" t="str">
            <v>h</v>
          </cell>
          <cell r="F6492">
            <v>1.24</v>
          </cell>
        </row>
        <row r="6493">
          <cell r="B6493" t="str">
            <v>180535</v>
          </cell>
          <cell r="C6493" t="str">
            <v>010119</v>
          </cell>
          <cell r="D6493" t="str">
            <v>Ajudante de encanador</v>
          </cell>
          <cell r="E6493" t="str">
            <v>h</v>
          </cell>
          <cell r="F6493">
            <v>1.24</v>
          </cell>
        </row>
        <row r="6494">
          <cell r="B6494" t="str">
            <v>180535</v>
          </cell>
          <cell r="C6494" t="str">
            <v>060434</v>
          </cell>
          <cell r="D6494" t="str">
            <v>Cruzeta de ferro mal. galv 65mm (2 1/2')</v>
          </cell>
          <cell r="E6494" t="str">
            <v>un</v>
          </cell>
          <cell r="F6494">
            <v>1</v>
          </cell>
        </row>
        <row r="6495">
          <cell r="B6495" t="str">
            <v>180536</v>
          </cell>
          <cell r="C6495" t="str">
            <v>010118</v>
          </cell>
          <cell r="D6495" t="str">
            <v>Encanador</v>
          </cell>
          <cell r="E6495" t="str">
            <v>h</v>
          </cell>
          <cell r="F6495">
            <v>1.24</v>
          </cell>
        </row>
        <row r="6496">
          <cell r="B6496" t="str">
            <v>180536</v>
          </cell>
          <cell r="C6496" t="str">
            <v>010119</v>
          </cell>
          <cell r="D6496" t="str">
            <v>Ajudante de encanador</v>
          </cell>
          <cell r="E6496" t="str">
            <v>h</v>
          </cell>
          <cell r="F6496">
            <v>1.24</v>
          </cell>
        </row>
        <row r="6497">
          <cell r="B6497" t="str">
            <v>180536</v>
          </cell>
          <cell r="C6497" t="str">
            <v>060435</v>
          </cell>
          <cell r="D6497" t="str">
            <v>Cruzeta de ferro mal. galv 80mm (3')</v>
          </cell>
          <cell r="E6497" t="str">
            <v>un</v>
          </cell>
          <cell r="F6497">
            <v>1</v>
          </cell>
        </row>
        <row r="6498">
          <cell r="B6498" t="str">
            <v>180537</v>
          </cell>
          <cell r="C6498" t="str">
            <v>010118</v>
          </cell>
          <cell r="D6498" t="str">
            <v>Encanador</v>
          </cell>
          <cell r="E6498" t="str">
            <v>h</v>
          </cell>
          <cell r="F6498">
            <v>0.2</v>
          </cell>
        </row>
        <row r="6499">
          <cell r="B6499" t="str">
            <v>180537</v>
          </cell>
          <cell r="C6499" t="str">
            <v>010119</v>
          </cell>
          <cell r="D6499" t="str">
            <v>Ajudante de encanador</v>
          </cell>
          <cell r="E6499" t="str">
            <v>h</v>
          </cell>
          <cell r="F6499">
            <v>0.2</v>
          </cell>
        </row>
        <row r="6500">
          <cell r="B6500" t="str">
            <v>180537</v>
          </cell>
          <cell r="C6500" t="str">
            <v>060614</v>
          </cell>
          <cell r="D6500" t="str">
            <v>Uniao com assento conico bronze 15mm (1/2')</v>
          </cell>
          <cell r="E6500" t="str">
            <v>un</v>
          </cell>
          <cell r="F6500">
            <v>1</v>
          </cell>
        </row>
        <row r="6501">
          <cell r="B6501" t="str">
            <v>180538</v>
          </cell>
          <cell r="C6501" t="str">
            <v>010118</v>
          </cell>
          <cell r="D6501" t="str">
            <v>Encanador</v>
          </cell>
          <cell r="E6501" t="str">
            <v>h</v>
          </cell>
          <cell r="F6501">
            <v>0.2</v>
          </cell>
        </row>
        <row r="6502">
          <cell r="B6502" t="str">
            <v>180538</v>
          </cell>
          <cell r="C6502" t="str">
            <v>010119</v>
          </cell>
          <cell r="D6502" t="str">
            <v>Ajudante de encanador</v>
          </cell>
          <cell r="E6502" t="str">
            <v>h</v>
          </cell>
          <cell r="F6502">
            <v>0.2</v>
          </cell>
        </row>
        <row r="6503">
          <cell r="B6503" t="str">
            <v>180538</v>
          </cell>
          <cell r="C6503" t="str">
            <v>060615</v>
          </cell>
          <cell r="D6503" t="str">
            <v>Uniao com assento conico bronze 20mm (3/4')</v>
          </cell>
          <cell r="E6503" t="str">
            <v>un</v>
          </cell>
          <cell r="F6503">
            <v>1</v>
          </cell>
        </row>
        <row r="6504">
          <cell r="B6504" t="str">
            <v>180539</v>
          </cell>
          <cell r="C6504" t="str">
            <v>010118</v>
          </cell>
          <cell r="D6504" t="str">
            <v>Encanador</v>
          </cell>
          <cell r="E6504" t="str">
            <v>h</v>
          </cell>
          <cell r="F6504">
            <v>0.2</v>
          </cell>
        </row>
        <row r="6505">
          <cell r="B6505" t="str">
            <v>180539</v>
          </cell>
          <cell r="C6505" t="str">
            <v>010119</v>
          </cell>
          <cell r="D6505" t="str">
            <v>Ajudante de encanador</v>
          </cell>
          <cell r="E6505" t="str">
            <v>h</v>
          </cell>
          <cell r="F6505">
            <v>0.2</v>
          </cell>
        </row>
        <row r="6506">
          <cell r="B6506" t="str">
            <v>180539</v>
          </cell>
          <cell r="C6506" t="str">
            <v>060616</v>
          </cell>
          <cell r="D6506" t="str">
            <v>Uniao com assento conico bronze 25mm (1')</v>
          </cell>
          <cell r="E6506" t="str">
            <v>un</v>
          </cell>
          <cell r="F6506">
            <v>1</v>
          </cell>
        </row>
        <row r="6507">
          <cell r="B6507" t="str">
            <v>180540</v>
          </cell>
          <cell r="C6507" t="str">
            <v>010118</v>
          </cell>
          <cell r="D6507" t="str">
            <v>Encanador</v>
          </cell>
          <cell r="E6507" t="str">
            <v>h</v>
          </cell>
          <cell r="F6507">
            <v>0.35</v>
          </cell>
        </row>
        <row r="6508">
          <cell r="B6508" t="str">
            <v>180540</v>
          </cell>
          <cell r="C6508" t="str">
            <v>010119</v>
          </cell>
          <cell r="D6508" t="str">
            <v>Ajudante de encanador</v>
          </cell>
          <cell r="E6508" t="str">
            <v>h</v>
          </cell>
          <cell r="F6508">
            <v>0.35</v>
          </cell>
        </row>
        <row r="6509">
          <cell r="B6509" t="str">
            <v>180540</v>
          </cell>
          <cell r="C6509" t="str">
            <v>060617</v>
          </cell>
          <cell r="D6509" t="str">
            <v>Uniao com assento conico bronze 32mm (1 1/4')</v>
          </cell>
          <cell r="E6509" t="str">
            <v>un</v>
          </cell>
          <cell r="F6509">
            <v>1</v>
          </cell>
        </row>
        <row r="6510">
          <cell r="B6510" t="str">
            <v>180541</v>
          </cell>
          <cell r="C6510" t="str">
            <v>010118</v>
          </cell>
          <cell r="D6510" t="str">
            <v>Encanador</v>
          </cell>
          <cell r="E6510" t="str">
            <v>h</v>
          </cell>
          <cell r="F6510">
            <v>0.35</v>
          </cell>
        </row>
        <row r="6511">
          <cell r="B6511" t="str">
            <v>180541</v>
          </cell>
          <cell r="C6511" t="str">
            <v>010119</v>
          </cell>
          <cell r="D6511" t="str">
            <v>Ajudante de encanador</v>
          </cell>
          <cell r="E6511" t="str">
            <v>h</v>
          </cell>
          <cell r="F6511">
            <v>0.35</v>
          </cell>
        </row>
        <row r="6512">
          <cell r="B6512" t="str">
            <v>180541</v>
          </cell>
          <cell r="C6512" t="str">
            <v>060618</v>
          </cell>
          <cell r="D6512" t="str">
            <v>Uniao com assento conico bronze 40mm (1 1/2')</v>
          </cell>
          <cell r="E6512" t="str">
            <v>un</v>
          </cell>
          <cell r="F6512">
            <v>1</v>
          </cell>
        </row>
        <row r="6513">
          <cell r="B6513" t="str">
            <v>180542</v>
          </cell>
          <cell r="C6513" t="str">
            <v>010118</v>
          </cell>
          <cell r="D6513" t="str">
            <v>Encanador</v>
          </cell>
          <cell r="E6513" t="str">
            <v>h</v>
          </cell>
          <cell r="F6513">
            <v>0.35</v>
          </cell>
        </row>
        <row r="6514">
          <cell r="B6514" t="str">
            <v>180542</v>
          </cell>
          <cell r="C6514" t="str">
            <v>010119</v>
          </cell>
          <cell r="D6514" t="str">
            <v>Ajudante de encanador</v>
          </cell>
          <cell r="E6514" t="str">
            <v>h</v>
          </cell>
          <cell r="F6514">
            <v>0.35</v>
          </cell>
        </row>
        <row r="6515">
          <cell r="B6515" t="str">
            <v>180542</v>
          </cell>
          <cell r="C6515" t="str">
            <v>060619</v>
          </cell>
          <cell r="D6515" t="str">
            <v>Uniao com assento conico bronze 50mm (2')</v>
          </cell>
          <cell r="E6515" t="str">
            <v>un</v>
          </cell>
          <cell r="F6515">
            <v>1</v>
          </cell>
        </row>
        <row r="6516">
          <cell r="B6516" t="str">
            <v>180543</v>
          </cell>
          <cell r="C6516" t="str">
            <v>010118</v>
          </cell>
          <cell r="D6516" t="str">
            <v>Encanador</v>
          </cell>
          <cell r="E6516" t="str">
            <v>h</v>
          </cell>
          <cell r="F6516">
            <v>0.4</v>
          </cell>
        </row>
        <row r="6517">
          <cell r="B6517" t="str">
            <v>180543</v>
          </cell>
          <cell r="C6517" t="str">
            <v>010119</v>
          </cell>
          <cell r="D6517" t="str">
            <v>Ajudante de encanador</v>
          </cell>
          <cell r="E6517" t="str">
            <v>h</v>
          </cell>
          <cell r="F6517">
            <v>0.4</v>
          </cell>
        </row>
        <row r="6518">
          <cell r="B6518" t="str">
            <v>180543</v>
          </cell>
          <cell r="C6518" t="str">
            <v>060620</v>
          </cell>
          <cell r="D6518" t="str">
            <v>Uniao com assento conico bronze 65mm (2 1/2')</v>
          </cell>
          <cell r="E6518" t="str">
            <v>un</v>
          </cell>
          <cell r="F6518">
            <v>1</v>
          </cell>
        </row>
        <row r="6519">
          <cell r="B6519" t="str">
            <v>180544</v>
          </cell>
          <cell r="C6519" t="str">
            <v>010118</v>
          </cell>
          <cell r="D6519" t="str">
            <v>Encanador</v>
          </cell>
          <cell r="E6519" t="str">
            <v>h</v>
          </cell>
          <cell r="F6519">
            <v>0.4</v>
          </cell>
        </row>
        <row r="6520">
          <cell r="B6520" t="str">
            <v>180544</v>
          </cell>
          <cell r="C6520" t="str">
            <v>010119</v>
          </cell>
          <cell r="D6520" t="str">
            <v>Ajudante de encanador</v>
          </cell>
          <cell r="E6520" t="str">
            <v>h</v>
          </cell>
          <cell r="F6520">
            <v>0.4</v>
          </cell>
        </row>
        <row r="6521">
          <cell r="B6521" t="str">
            <v>180544</v>
          </cell>
          <cell r="C6521" t="str">
            <v>060621</v>
          </cell>
          <cell r="D6521" t="str">
            <v>Uniao com assento conico bronze 80mm (3')</v>
          </cell>
          <cell r="E6521" t="str">
            <v>un</v>
          </cell>
          <cell r="F6521">
            <v>1</v>
          </cell>
        </row>
        <row r="6522">
          <cell r="B6522" t="str">
            <v>180545</v>
          </cell>
          <cell r="C6522" t="str">
            <v>010118</v>
          </cell>
          <cell r="D6522" t="str">
            <v>Encanador</v>
          </cell>
          <cell r="E6522" t="str">
            <v>h</v>
          </cell>
          <cell r="F6522">
            <v>0.4</v>
          </cell>
        </row>
        <row r="6523">
          <cell r="B6523" t="str">
            <v>180545</v>
          </cell>
          <cell r="C6523" t="str">
            <v>010119</v>
          </cell>
          <cell r="D6523" t="str">
            <v>Ajudante de encanador</v>
          </cell>
          <cell r="E6523" t="str">
            <v>h</v>
          </cell>
          <cell r="F6523">
            <v>0.4</v>
          </cell>
        </row>
        <row r="6524">
          <cell r="B6524" t="str">
            <v>180545</v>
          </cell>
          <cell r="C6524" t="str">
            <v>060622</v>
          </cell>
          <cell r="D6524" t="str">
            <v>Uniao com assento conico bronze 100mm (4')</v>
          </cell>
          <cell r="E6524" t="str">
            <v>un</v>
          </cell>
          <cell r="F6524">
            <v>1</v>
          </cell>
        </row>
        <row r="6525">
          <cell r="B6525" t="str">
            <v>180546</v>
          </cell>
          <cell r="C6525" t="str">
            <v>010118</v>
          </cell>
          <cell r="D6525" t="str">
            <v>Encanador</v>
          </cell>
          <cell r="E6525" t="str">
            <v>h</v>
          </cell>
          <cell r="F6525">
            <v>0.2</v>
          </cell>
        </row>
        <row r="6526">
          <cell r="B6526" t="str">
            <v>180546</v>
          </cell>
          <cell r="C6526" t="str">
            <v>010119</v>
          </cell>
          <cell r="D6526" t="str">
            <v>Ajudante de encanador</v>
          </cell>
          <cell r="E6526" t="str">
            <v>h</v>
          </cell>
          <cell r="F6526">
            <v>0.2</v>
          </cell>
        </row>
        <row r="6527">
          <cell r="B6527" t="str">
            <v>180546</v>
          </cell>
          <cell r="C6527" t="str">
            <v>060664</v>
          </cell>
          <cell r="D6527" t="str">
            <v>Bucha red.de ferro mal.galv 20x15mm (3/4x1/2")</v>
          </cell>
          <cell r="E6527" t="str">
            <v>un</v>
          </cell>
          <cell r="F6527">
            <v>1</v>
          </cell>
        </row>
        <row r="6528">
          <cell r="B6528" t="str">
            <v>180547</v>
          </cell>
          <cell r="C6528" t="str">
            <v>010118</v>
          </cell>
          <cell r="D6528" t="str">
            <v>Encanador</v>
          </cell>
          <cell r="E6528" t="str">
            <v>h</v>
          </cell>
          <cell r="F6528">
            <v>0.2</v>
          </cell>
        </row>
        <row r="6529">
          <cell r="B6529" t="str">
            <v>180547</v>
          </cell>
          <cell r="C6529" t="str">
            <v>010119</v>
          </cell>
          <cell r="D6529" t="str">
            <v>Ajudante de encanador</v>
          </cell>
          <cell r="E6529" t="str">
            <v>h</v>
          </cell>
          <cell r="F6529">
            <v>0.2</v>
          </cell>
        </row>
        <row r="6530">
          <cell r="B6530" t="str">
            <v>180547</v>
          </cell>
          <cell r="C6530" t="str">
            <v>060208</v>
          </cell>
          <cell r="D6530" t="str">
            <v>Bucha red.de ferro mal.galv 25x15mm (1x1/2")</v>
          </cell>
          <cell r="E6530" t="str">
            <v>un</v>
          </cell>
          <cell r="F6530">
            <v>1</v>
          </cell>
        </row>
        <row r="6531">
          <cell r="B6531" t="str">
            <v>180548</v>
          </cell>
          <cell r="C6531" t="str">
            <v>010118</v>
          </cell>
          <cell r="D6531" t="str">
            <v>Encanador</v>
          </cell>
          <cell r="E6531" t="str">
            <v>h</v>
          </cell>
          <cell r="F6531">
            <v>0.2</v>
          </cell>
        </row>
        <row r="6532">
          <cell r="B6532" t="str">
            <v>180548</v>
          </cell>
          <cell r="C6532" t="str">
            <v>010119</v>
          </cell>
          <cell r="D6532" t="str">
            <v>Ajudante de encanador</v>
          </cell>
          <cell r="E6532" t="str">
            <v>h</v>
          </cell>
          <cell r="F6532">
            <v>0.2</v>
          </cell>
        </row>
        <row r="6533">
          <cell r="B6533" t="str">
            <v>180548</v>
          </cell>
          <cell r="C6533" t="str">
            <v>060209</v>
          </cell>
          <cell r="D6533" t="str">
            <v>Bucha red.de ferro mal.galv 25x 20mm (1x3/4")</v>
          </cell>
          <cell r="E6533" t="str">
            <v>un</v>
          </cell>
          <cell r="F6533">
            <v>1</v>
          </cell>
        </row>
        <row r="6534">
          <cell r="B6534" t="str">
            <v>180549</v>
          </cell>
          <cell r="C6534" t="str">
            <v>010118</v>
          </cell>
          <cell r="D6534" t="str">
            <v>Encanador</v>
          </cell>
          <cell r="E6534" t="str">
            <v>h</v>
          </cell>
          <cell r="F6534">
            <v>0.35</v>
          </cell>
        </row>
        <row r="6535">
          <cell r="B6535" t="str">
            <v>180549</v>
          </cell>
          <cell r="C6535" t="str">
            <v>010119</v>
          </cell>
          <cell r="D6535" t="str">
            <v>Ajudante de encanador</v>
          </cell>
          <cell r="E6535" t="str">
            <v>h</v>
          </cell>
          <cell r="F6535">
            <v>0.35</v>
          </cell>
        </row>
        <row r="6536">
          <cell r="B6536" t="str">
            <v>180549</v>
          </cell>
          <cell r="C6536" t="str">
            <v>060691</v>
          </cell>
          <cell r="D6536" t="str">
            <v>Bucha red.de ferro mal.galv 32x15mm (1 1/4x1/2")</v>
          </cell>
          <cell r="E6536" t="str">
            <v>un</v>
          </cell>
          <cell r="F6536">
            <v>1</v>
          </cell>
        </row>
        <row r="6537">
          <cell r="B6537" t="str">
            <v>180550</v>
          </cell>
          <cell r="C6537" t="str">
            <v>010118</v>
          </cell>
          <cell r="D6537" t="str">
            <v>Encanador</v>
          </cell>
          <cell r="E6537" t="str">
            <v>h</v>
          </cell>
          <cell r="F6537">
            <v>0.35</v>
          </cell>
        </row>
        <row r="6538">
          <cell r="B6538" t="str">
            <v>180550</v>
          </cell>
          <cell r="C6538" t="str">
            <v>010119</v>
          </cell>
          <cell r="D6538" t="str">
            <v>Ajudante de encanador</v>
          </cell>
          <cell r="E6538" t="str">
            <v>h</v>
          </cell>
          <cell r="F6538">
            <v>0.35</v>
          </cell>
        </row>
        <row r="6539">
          <cell r="B6539" t="str">
            <v>180550</v>
          </cell>
          <cell r="C6539" t="str">
            <v>060692</v>
          </cell>
          <cell r="D6539" t="str">
            <v>Bucha red.de ferro mal.galv 32x20mm (1 1/4x3/4")</v>
          </cell>
          <cell r="E6539" t="str">
            <v>un</v>
          </cell>
          <cell r="F6539">
            <v>1</v>
          </cell>
        </row>
        <row r="6540">
          <cell r="B6540" t="str">
            <v>180551</v>
          </cell>
          <cell r="C6540" t="str">
            <v>010118</v>
          </cell>
          <cell r="D6540" t="str">
            <v>Encanador</v>
          </cell>
          <cell r="E6540" t="str">
            <v>h</v>
          </cell>
          <cell r="F6540">
            <v>0.35</v>
          </cell>
        </row>
        <row r="6541">
          <cell r="B6541" t="str">
            <v>180551</v>
          </cell>
          <cell r="C6541" t="str">
            <v>010119</v>
          </cell>
          <cell r="D6541" t="str">
            <v>Ajudante de encanador</v>
          </cell>
          <cell r="E6541" t="str">
            <v>h</v>
          </cell>
          <cell r="F6541">
            <v>0.35</v>
          </cell>
        </row>
        <row r="6542">
          <cell r="B6542" t="str">
            <v>180551</v>
          </cell>
          <cell r="C6542" t="str">
            <v>060666</v>
          </cell>
          <cell r="D6542" t="str">
            <v>Bucha red.de ferro mal.galv 32x25mm (1 1/4x1")</v>
          </cell>
          <cell r="E6542" t="str">
            <v>un</v>
          </cell>
          <cell r="F6542">
            <v>1</v>
          </cell>
        </row>
        <row r="6543">
          <cell r="B6543" t="str">
            <v>180552</v>
          </cell>
          <cell r="C6543" t="str">
            <v>010118</v>
          </cell>
          <cell r="D6543" t="str">
            <v>Encanador</v>
          </cell>
          <cell r="E6543" t="str">
            <v>h</v>
          </cell>
          <cell r="F6543">
            <v>0.35</v>
          </cell>
        </row>
        <row r="6544">
          <cell r="B6544" t="str">
            <v>180552</v>
          </cell>
          <cell r="C6544" t="str">
            <v>010119</v>
          </cell>
          <cell r="D6544" t="str">
            <v>Ajudante de encanador</v>
          </cell>
          <cell r="E6544" t="str">
            <v>h</v>
          </cell>
          <cell r="F6544">
            <v>0.35</v>
          </cell>
        </row>
        <row r="6545">
          <cell r="B6545" t="str">
            <v>180552</v>
          </cell>
          <cell r="C6545" t="str">
            <v>060213</v>
          </cell>
          <cell r="D6545" t="str">
            <v>Bucha red.de ferro mal.galv 40x15mm (1 1/2x1/2")</v>
          </cell>
          <cell r="E6545" t="str">
            <v>un</v>
          </cell>
          <cell r="F6545">
            <v>1</v>
          </cell>
        </row>
        <row r="6546">
          <cell r="B6546" t="str">
            <v>180553</v>
          </cell>
          <cell r="C6546" t="str">
            <v>010118</v>
          </cell>
          <cell r="D6546" t="str">
            <v>Encanador</v>
          </cell>
          <cell r="E6546" t="str">
            <v>h</v>
          </cell>
          <cell r="F6546">
            <v>0.35</v>
          </cell>
        </row>
        <row r="6547">
          <cell r="B6547" t="str">
            <v>180553</v>
          </cell>
          <cell r="C6547" t="str">
            <v>010119</v>
          </cell>
          <cell r="D6547" t="str">
            <v>Ajudante de encanador</v>
          </cell>
          <cell r="E6547" t="str">
            <v>h</v>
          </cell>
          <cell r="F6547">
            <v>0.35</v>
          </cell>
        </row>
        <row r="6548">
          <cell r="B6548" t="str">
            <v>180553</v>
          </cell>
          <cell r="C6548" t="str">
            <v>060214</v>
          </cell>
          <cell r="D6548" t="str">
            <v>Bucha red.de ferro mal.galv 40x20mm (1 1/2x3/4")</v>
          </cell>
          <cell r="E6548" t="str">
            <v>un</v>
          </cell>
          <cell r="F6548">
            <v>1</v>
          </cell>
        </row>
        <row r="6549">
          <cell r="B6549" t="str">
            <v>180554</v>
          </cell>
          <cell r="C6549" t="str">
            <v>010118</v>
          </cell>
          <cell r="D6549" t="str">
            <v>Encanador</v>
          </cell>
          <cell r="E6549" t="str">
            <v>h</v>
          </cell>
          <cell r="F6549">
            <v>0.35</v>
          </cell>
        </row>
        <row r="6550">
          <cell r="B6550" t="str">
            <v>180554</v>
          </cell>
          <cell r="C6550" t="str">
            <v>010119</v>
          </cell>
          <cell r="D6550" t="str">
            <v>Ajudante de encanador</v>
          </cell>
          <cell r="E6550" t="str">
            <v>h</v>
          </cell>
          <cell r="F6550">
            <v>0.35</v>
          </cell>
        </row>
        <row r="6551">
          <cell r="B6551" t="str">
            <v>180554</v>
          </cell>
          <cell r="C6551" t="str">
            <v>060215</v>
          </cell>
          <cell r="D6551" t="str">
            <v>Bucha red.de ferro mal.galv 40x25mm (1 1/2x1")</v>
          </cell>
          <cell r="E6551" t="str">
            <v>un</v>
          </cell>
          <cell r="F6551">
            <v>1</v>
          </cell>
        </row>
        <row r="6552">
          <cell r="B6552" t="str">
            <v>180555</v>
          </cell>
          <cell r="C6552" t="str">
            <v>010118</v>
          </cell>
          <cell r="D6552" t="str">
            <v>Encanador</v>
          </cell>
          <cell r="E6552" t="str">
            <v>h</v>
          </cell>
          <cell r="F6552">
            <v>0.35</v>
          </cell>
        </row>
        <row r="6553">
          <cell r="B6553" t="str">
            <v>180555</v>
          </cell>
          <cell r="C6553" t="str">
            <v>010119</v>
          </cell>
          <cell r="D6553" t="str">
            <v>Ajudante de encanador</v>
          </cell>
          <cell r="E6553" t="str">
            <v>h</v>
          </cell>
          <cell r="F6553">
            <v>0.35</v>
          </cell>
        </row>
        <row r="6554">
          <cell r="B6554" t="str">
            <v>180555</v>
          </cell>
          <cell r="C6554" t="str">
            <v>060667</v>
          </cell>
          <cell r="D6554" t="str">
            <v>Bucha red.de ferro mal.galv 40x32mm (1 1/2x1 1/4")</v>
          </cell>
          <cell r="E6554" t="str">
            <v>un</v>
          </cell>
          <cell r="F6554">
            <v>1</v>
          </cell>
        </row>
        <row r="6555">
          <cell r="B6555" t="str">
            <v>180556</v>
          </cell>
          <cell r="C6555" t="str">
            <v>010118</v>
          </cell>
          <cell r="D6555" t="str">
            <v>Encanador</v>
          </cell>
          <cell r="E6555" t="str">
            <v>h</v>
          </cell>
          <cell r="F6555">
            <v>0.35</v>
          </cell>
        </row>
        <row r="6556">
          <cell r="B6556" t="str">
            <v>180556</v>
          </cell>
          <cell r="C6556" t="str">
            <v>010119</v>
          </cell>
          <cell r="D6556" t="str">
            <v>Ajudante de encanador</v>
          </cell>
          <cell r="E6556" t="str">
            <v>h</v>
          </cell>
          <cell r="F6556">
            <v>0.35</v>
          </cell>
        </row>
        <row r="6557">
          <cell r="B6557" t="str">
            <v>180556</v>
          </cell>
          <cell r="C6557" t="str">
            <v>060217</v>
          </cell>
          <cell r="D6557" t="str">
            <v>Bucha red.de ferro mal.galv 50x25mm (2x1")</v>
          </cell>
          <cell r="E6557" t="str">
            <v>un</v>
          </cell>
          <cell r="F6557">
            <v>1</v>
          </cell>
        </row>
        <row r="6558">
          <cell r="B6558" t="str">
            <v>180557</v>
          </cell>
          <cell r="C6558" t="str">
            <v>010118</v>
          </cell>
          <cell r="D6558" t="str">
            <v>Encanador</v>
          </cell>
          <cell r="E6558" t="str">
            <v>h</v>
          </cell>
          <cell r="F6558">
            <v>0.35</v>
          </cell>
        </row>
        <row r="6559">
          <cell r="B6559" t="str">
            <v>180557</v>
          </cell>
          <cell r="C6559" t="str">
            <v>010119</v>
          </cell>
          <cell r="D6559" t="str">
            <v>Ajudante de encanador</v>
          </cell>
          <cell r="E6559" t="str">
            <v>h</v>
          </cell>
          <cell r="F6559">
            <v>0.35</v>
          </cell>
        </row>
        <row r="6560">
          <cell r="B6560" t="str">
            <v>180557</v>
          </cell>
          <cell r="C6560" t="str">
            <v>060218</v>
          </cell>
          <cell r="D6560" t="str">
            <v>Bucha red.de ferro mal.galv 50x32mm (2x1 1/4")</v>
          </cell>
          <cell r="E6560" t="str">
            <v>un</v>
          </cell>
          <cell r="F6560">
            <v>1</v>
          </cell>
        </row>
        <row r="6561">
          <cell r="B6561" t="str">
            <v>180558</v>
          </cell>
          <cell r="C6561" t="str">
            <v>010118</v>
          </cell>
          <cell r="D6561" t="str">
            <v>Encanador</v>
          </cell>
          <cell r="E6561" t="str">
            <v>h</v>
          </cell>
          <cell r="F6561">
            <v>0.35</v>
          </cell>
        </row>
        <row r="6562">
          <cell r="B6562" t="str">
            <v>180558</v>
          </cell>
          <cell r="C6562" t="str">
            <v>010119</v>
          </cell>
          <cell r="D6562" t="str">
            <v>Ajudante de encanador</v>
          </cell>
          <cell r="E6562" t="str">
            <v>h</v>
          </cell>
          <cell r="F6562">
            <v>0.35</v>
          </cell>
        </row>
        <row r="6563">
          <cell r="B6563" t="str">
            <v>180558</v>
          </cell>
          <cell r="C6563" t="str">
            <v>060219</v>
          </cell>
          <cell r="D6563" t="str">
            <v>Bucha red.de ferro mal.galv 50x40mm (2x1 1/2")</v>
          </cell>
          <cell r="E6563" t="str">
            <v>un</v>
          </cell>
          <cell r="F6563">
            <v>1</v>
          </cell>
        </row>
        <row r="6564">
          <cell r="B6564" t="str">
            <v>180559</v>
          </cell>
          <cell r="C6564" t="str">
            <v>010118</v>
          </cell>
          <cell r="D6564" t="str">
            <v>Encanador</v>
          </cell>
          <cell r="E6564" t="str">
            <v>h</v>
          </cell>
          <cell r="F6564">
            <v>0.4</v>
          </cell>
        </row>
        <row r="6565">
          <cell r="B6565" t="str">
            <v>180559</v>
          </cell>
          <cell r="C6565" t="str">
            <v>010119</v>
          </cell>
          <cell r="D6565" t="str">
            <v>Ajudante de encanador</v>
          </cell>
          <cell r="E6565" t="str">
            <v>h</v>
          </cell>
          <cell r="F6565">
            <v>0.4</v>
          </cell>
        </row>
        <row r="6566">
          <cell r="B6566" t="str">
            <v>180559</v>
          </cell>
          <cell r="C6566" t="str">
            <v>060693</v>
          </cell>
          <cell r="D6566" t="str">
            <v>Bucha red.de ferro mal.galv 65x25mm (2 1/2x1")</v>
          </cell>
          <cell r="E6566" t="str">
            <v>un</v>
          </cell>
          <cell r="F6566">
            <v>1</v>
          </cell>
        </row>
        <row r="6567">
          <cell r="B6567" t="str">
            <v>180560</v>
          </cell>
          <cell r="C6567" t="str">
            <v>010118</v>
          </cell>
          <cell r="D6567" t="str">
            <v>Encanador</v>
          </cell>
          <cell r="E6567" t="str">
            <v>h</v>
          </cell>
          <cell r="F6567">
            <v>0.4</v>
          </cell>
        </row>
        <row r="6568">
          <cell r="B6568" t="str">
            <v>180560</v>
          </cell>
          <cell r="C6568" t="str">
            <v>010119</v>
          </cell>
          <cell r="D6568" t="str">
            <v>Ajudante de encanador</v>
          </cell>
          <cell r="E6568" t="str">
            <v>h</v>
          </cell>
          <cell r="F6568">
            <v>0.4</v>
          </cell>
        </row>
        <row r="6569">
          <cell r="B6569" t="str">
            <v>180560</v>
          </cell>
          <cell r="C6569" t="str">
            <v>060694</v>
          </cell>
          <cell r="D6569" t="str">
            <v>Bucha red.de ferro mal.galv 65x32mm (2 1/2x1 1/4")</v>
          </cell>
          <cell r="E6569" t="str">
            <v>un</v>
          </cell>
          <cell r="F6569">
            <v>1</v>
          </cell>
        </row>
        <row r="6570">
          <cell r="B6570" t="str">
            <v>180561</v>
          </cell>
          <cell r="C6570" t="str">
            <v>010118</v>
          </cell>
          <cell r="D6570" t="str">
            <v>Encanador</v>
          </cell>
          <cell r="E6570" t="str">
            <v>h</v>
          </cell>
          <cell r="F6570">
            <v>0.4</v>
          </cell>
        </row>
        <row r="6571">
          <cell r="B6571" t="str">
            <v>180561</v>
          </cell>
          <cell r="C6571" t="str">
            <v>010119</v>
          </cell>
          <cell r="D6571" t="str">
            <v>Ajudante de encanador</v>
          </cell>
          <cell r="E6571" t="str">
            <v>h</v>
          </cell>
          <cell r="F6571">
            <v>0.4</v>
          </cell>
        </row>
        <row r="6572">
          <cell r="B6572" t="str">
            <v>180561</v>
          </cell>
          <cell r="C6572" t="str">
            <v>060222</v>
          </cell>
          <cell r="D6572" t="str">
            <v>Bucha red.de ferro mal.galv 65x40mm (2 1/2x1 1/2")</v>
          </cell>
          <cell r="E6572" t="str">
            <v>un</v>
          </cell>
          <cell r="F6572">
            <v>1</v>
          </cell>
        </row>
        <row r="6573">
          <cell r="B6573" t="str">
            <v>180562</v>
          </cell>
          <cell r="C6573" t="str">
            <v>010118</v>
          </cell>
          <cell r="D6573" t="str">
            <v>Encanador</v>
          </cell>
          <cell r="E6573" t="str">
            <v>h</v>
          </cell>
          <cell r="F6573">
            <v>0.4</v>
          </cell>
        </row>
        <row r="6574">
          <cell r="B6574" t="str">
            <v>180562</v>
          </cell>
          <cell r="C6574" t="str">
            <v>010119</v>
          </cell>
          <cell r="D6574" t="str">
            <v>Ajudante de encanador</v>
          </cell>
          <cell r="E6574" t="str">
            <v>h</v>
          </cell>
          <cell r="F6574">
            <v>0.4</v>
          </cell>
        </row>
        <row r="6575">
          <cell r="B6575" t="str">
            <v>180562</v>
          </cell>
          <cell r="C6575" t="str">
            <v>060223</v>
          </cell>
          <cell r="D6575" t="str">
            <v>Bucha red.de ferro mal.galv 65x50mm (2 1/2x2")</v>
          </cell>
          <cell r="E6575" t="str">
            <v>un</v>
          </cell>
          <cell r="F6575">
            <v>1</v>
          </cell>
        </row>
        <row r="6576">
          <cell r="B6576" t="str">
            <v>180563</v>
          </cell>
          <cell r="C6576" t="str">
            <v>010118</v>
          </cell>
          <cell r="D6576" t="str">
            <v>Encanador</v>
          </cell>
          <cell r="E6576" t="str">
            <v>h</v>
          </cell>
          <cell r="F6576">
            <v>0.4</v>
          </cell>
        </row>
        <row r="6577">
          <cell r="B6577" t="str">
            <v>180563</v>
          </cell>
          <cell r="C6577" t="str">
            <v>010119</v>
          </cell>
          <cell r="D6577" t="str">
            <v>Ajudante de encanador</v>
          </cell>
          <cell r="E6577" t="str">
            <v>h</v>
          </cell>
          <cell r="F6577">
            <v>0.4</v>
          </cell>
        </row>
        <row r="6578">
          <cell r="B6578" t="str">
            <v>180563</v>
          </cell>
          <cell r="C6578" t="str">
            <v>060224</v>
          </cell>
          <cell r="D6578" t="str">
            <v>Bucha red.de ferro mal.galv 80x40mm (3x1 1/2")</v>
          </cell>
          <cell r="E6578" t="str">
            <v>un</v>
          </cell>
          <cell r="F6578">
            <v>1</v>
          </cell>
        </row>
        <row r="6579">
          <cell r="B6579" t="str">
            <v>180564</v>
          </cell>
          <cell r="C6579" t="str">
            <v>010118</v>
          </cell>
          <cell r="D6579" t="str">
            <v>Encanador</v>
          </cell>
          <cell r="E6579" t="str">
            <v>h</v>
          </cell>
          <cell r="F6579">
            <v>0.4</v>
          </cell>
        </row>
        <row r="6580">
          <cell r="B6580" t="str">
            <v>180564</v>
          </cell>
          <cell r="C6580" t="str">
            <v>010119</v>
          </cell>
          <cell r="D6580" t="str">
            <v>Ajudante de encanador</v>
          </cell>
          <cell r="E6580" t="str">
            <v>h</v>
          </cell>
          <cell r="F6580">
            <v>0.4</v>
          </cell>
        </row>
        <row r="6581">
          <cell r="B6581" t="str">
            <v>180564</v>
          </cell>
          <cell r="C6581" t="str">
            <v>060225</v>
          </cell>
          <cell r="D6581" t="str">
            <v>Bucha red.de ferro mal.galv 80x50mm (3x2")</v>
          </cell>
          <cell r="E6581" t="str">
            <v>un</v>
          </cell>
          <cell r="F6581">
            <v>1</v>
          </cell>
        </row>
        <row r="6582">
          <cell r="B6582" t="str">
            <v>180565</v>
          </cell>
          <cell r="C6582" t="str">
            <v>010118</v>
          </cell>
          <cell r="D6582" t="str">
            <v>Encanador</v>
          </cell>
          <cell r="E6582" t="str">
            <v>h</v>
          </cell>
          <cell r="F6582">
            <v>0.4</v>
          </cell>
        </row>
        <row r="6583">
          <cell r="B6583" t="str">
            <v>180565</v>
          </cell>
          <cell r="C6583" t="str">
            <v>010119</v>
          </cell>
          <cell r="D6583" t="str">
            <v>Ajudante de encanador</v>
          </cell>
          <cell r="E6583" t="str">
            <v>h</v>
          </cell>
          <cell r="F6583">
            <v>0.4</v>
          </cell>
        </row>
        <row r="6584">
          <cell r="B6584" t="str">
            <v>180565</v>
          </cell>
          <cell r="C6584" t="str">
            <v>060670</v>
          </cell>
          <cell r="D6584" t="str">
            <v>Bucha red.de ferro mal.galv 80x65mm (3x2 1/2")</v>
          </cell>
          <cell r="E6584" t="str">
            <v>un</v>
          </cell>
          <cell r="F6584">
            <v>1</v>
          </cell>
        </row>
        <row r="6585">
          <cell r="B6585" t="str">
            <v>180566</v>
          </cell>
          <cell r="C6585" t="str">
            <v>010118</v>
          </cell>
          <cell r="D6585" t="str">
            <v>Encanador</v>
          </cell>
          <cell r="E6585" t="str">
            <v>h</v>
          </cell>
          <cell r="F6585">
            <v>0.5</v>
          </cell>
        </row>
        <row r="6586">
          <cell r="B6586" t="str">
            <v>180566</v>
          </cell>
          <cell r="C6586" t="str">
            <v>010119</v>
          </cell>
          <cell r="D6586" t="str">
            <v>Ajudante de encanador</v>
          </cell>
          <cell r="E6586" t="str">
            <v>h</v>
          </cell>
          <cell r="F6586">
            <v>0.5</v>
          </cell>
        </row>
        <row r="6587">
          <cell r="B6587" t="str">
            <v>180566</v>
          </cell>
          <cell r="C6587" t="str">
            <v>060227</v>
          </cell>
          <cell r="D6587" t="str">
            <v>Bucha red.de ferro mal.galv 100x50mm (4x2")</v>
          </cell>
          <cell r="E6587" t="str">
            <v>un</v>
          </cell>
          <cell r="F6587">
            <v>1</v>
          </cell>
        </row>
        <row r="6588">
          <cell r="B6588" t="str">
            <v>180567</v>
          </cell>
          <cell r="C6588" t="str">
            <v>010118</v>
          </cell>
          <cell r="D6588" t="str">
            <v>Encanador</v>
          </cell>
          <cell r="E6588" t="str">
            <v>h</v>
          </cell>
          <cell r="F6588">
            <v>0.5</v>
          </cell>
        </row>
        <row r="6589">
          <cell r="B6589" t="str">
            <v>180567</v>
          </cell>
          <cell r="C6589" t="str">
            <v>010119</v>
          </cell>
          <cell r="D6589" t="str">
            <v>Ajudante de encanador</v>
          </cell>
          <cell r="E6589" t="str">
            <v>h</v>
          </cell>
          <cell r="F6589">
            <v>0.5</v>
          </cell>
        </row>
        <row r="6590">
          <cell r="B6590" t="str">
            <v>180567</v>
          </cell>
          <cell r="C6590" t="str">
            <v>060228</v>
          </cell>
          <cell r="D6590" t="str">
            <v>Bucha red.de ferro mal.galv 100x65mm (4x2 1/2")</v>
          </cell>
          <cell r="E6590" t="str">
            <v>un</v>
          </cell>
          <cell r="F6590">
            <v>1</v>
          </cell>
        </row>
        <row r="6591">
          <cell r="B6591" t="str">
            <v>180568</v>
          </cell>
          <cell r="C6591" t="str">
            <v>010118</v>
          </cell>
          <cell r="D6591" t="str">
            <v>Encanador</v>
          </cell>
          <cell r="E6591" t="str">
            <v>h</v>
          </cell>
          <cell r="F6591">
            <v>0.5</v>
          </cell>
        </row>
        <row r="6592">
          <cell r="B6592" t="str">
            <v>180568</v>
          </cell>
          <cell r="C6592" t="str">
            <v>010119</v>
          </cell>
          <cell r="D6592" t="str">
            <v>Ajudante de encanador</v>
          </cell>
          <cell r="E6592" t="str">
            <v>h</v>
          </cell>
          <cell r="F6592">
            <v>0.5</v>
          </cell>
        </row>
        <row r="6593">
          <cell r="B6593" t="str">
            <v>180568</v>
          </cell>
          <cell r="C6593" t="str">
            <v>060671</v>
          </cell>
          <cell r="D6593" t="str">
            <v>Bucha red.de ferro mal. galv 100x80mm (4 x 3")</v>
          </cell>
          <cell r="E6593" t="str">
            <v>un</v>
          </cell>
          <cell r="F6593">
            <v>1</v>
          </cell>
        </row>
        <row r="6594">
          <cell r="B6594" t="str">
            <v>180569</v>
          </cell>
          <cell r="C6594" t="str">
            <v>010118</v>
          </cell>
          <cell r="D6594" t="str">
            <v>Encanador</v>
          </cell>
          <cell r="E6594" t="str">
            <v>h</v>
          </cell>
          <cell r="F6594">
            <v>0.2</v>
          </cell>
        </row>
        <row r="6595">
          <cell r="B6595" t="str">
            <v>180569</v>
          </cell>
          <cell r="C6595" t="str">
            <v>010119</v>
          </cell>
          <cell r="D6595" t="str">
            <v>Ajudante de encanador</v>
          </cell>
          <cell r="E6595" t="str">
            <v>h</v>
          </cell>
          <cell r="F6595">
            <v>0.2</v>
          </cell>
        </row>
        <row r="6596">
          <cell r="B6596" t="str">
            <v>180569</v>
          </cell>
          <cell r="C6596" t="str">
            <v>060358</v>
          </cell>
          <cell r="D6596" t="str">
            <v>Flange c/sextavado ferro mal. galv 15mm (1/2')</v>
          </cell>
          <cell r="E6596" t="str">
            <v>un</v>
          </cell>
          <cell r="F6596">
            <v>1</v>
          </cell>
        </row>
        <row r="6597">
          <cell r="B6597" t="str">
            <v>180570</v>
          </cell>
          <cell r="C6597" t="str">
            <v>010118</v>
          </cell>
          <cell r="D6597" t="str">
            <v>Encanador</v>
          </cell>
          <cell r="E6597" t="str">
            <v>h</v>
          </cell>
          <cell r="F6597">
            <v>0.2</v>
          </cell>
        </row>
        <row r="6598">
          <cell r="B6598" t="str">
            <v>180570</v>
          </cell>
          <cell r="C6598" t="str">
            <v>010119</v>
          </cell>
          <cell r="D6598" t="str">
            <v>Ajudante de encanador</v>
          </cell>
          <cell r="E6598" t="str">
            <v>h</v>
          </cell>
          <cell r="F6598">
            <v>0.2</v>
          </cell>
        </row>
        <row r="6599">
          <cell r="B6599" t="str">
            <v>180570</v>
          </cell>
          <cell r="C6599" t="str">
            <v>060359</v>
          </cell>
          <cell r="D6599" t="str">
            <v>Flange c/sextavado ferro mal. galv 20mm (3/4')</v>
          </cell>
          <cell r="E6599" t="str">
            <v>un</v>
          </cell>
          <cell r="F6599">
            <v>1</v>
          </cell>
        </row>
        <row r="6600">
          <cell r="B6600" t="str">
            <v>180571</v>
          </cell>
          <cell r="C6600" t="str">
            <v>010118</v>
          </cell>
          <cell r="D6600" t="str">
            <v>Encanador</v>
          </cell>
          <cell r="E6600" t="str">
            <v>h</v>
          </cell>
          <cell r="F6600">
            <v>0.2</v>
          </cell>
        </row>
        <row r="6601">
          <cell r="B6601" t="str">
            <v>180571</v>
          </cell>
          <cell r="C6601" t="str">
            <v>010119</v>
          </cell>
          <cell r="D6601" t="str">
            <v>Ajudante de encanador</v>
          </cell>
          <cell r="E6601" t="str">
            <v>h</v>
          </cell>
          <cell r="F6601">
            <v>0.2</v>
          </cell>
        </row>
        <row r="6602">
          <cell r="B6602" t="str">
            <v>180571</v>
          </cell>
          <cell r="C6602" t="str">
            <v>060360</v>
          </cell>
          <cell r="D6602" t="str">
            <v>Flange c/sextavado ferro mal. galv 25mm (1')</v>
          </cell>
          <cell r="E6602" t="str">
            <v>un</v>
          </cell>
          <cell r="F6602">
            <v>1</v>
          </cell>
        </row>
        <row r="6603">
          <cell r="B6603" t="str">
            <v>180572</v>
          </cell>
          <cell r="C6603" t="str">
            <v>010118</v>
          </cell>
          <cell r="D6603" t="str">
            <v>Encanador</v>
          </cell>
          <cell r="E6603" t="str">
            <v>h</v>
          </cell>
          <cell r="F6603">
            <v>0.35</v>
          </cell>
        </row>
        <row r="6604">
          <cell r="B6604" t="str">
            <v>180572</v>
          </cell>
          <cell r="C6604" t="str">
            <v>010119</v>
          </cell>
          <cell r="D6604" t="str">
            <v>Ajudante de encanador</v>
          </cell>
          <cell r="E6604" t="str">
            <v>h</v>
          </cell>
          <cell r="F6604">
            <v>0.35</v>
          </cell>
        </row>
        <row r="6605">
          <cell r="B6605" t="str">
            <v>180572</v>
          </cell>
          <cell r="C6605" t="str">
            <v>060361</v>
          </cell>
          <cell r="D6605" t="str">
            <v>Flange c/sextavado ferro mal. galv 32mm (1 1/4')</v>
          </cell>
          <cell r="E6605" t="str">
            <v>un</v>
          </cell>
          <cell r="F6605">
            <v>1</v>
          </cell>
        </row>
        <row r="6606">
          <cell r="B6606" t="str">
            <v>180573</v>
          </cell>
          <cell r="C6606" t="str">
            <v>010118</v>
          </cell>
          <cell r="D6606" t="str">
            <v>Encanador</v>
          </cell>
          <cell r="E6606" t="str">
            <v>h</v>
          </cell>
          <cell r="F6606">
            <v>0.35</v>
          </cell>
        </row>
        <row r="6607">
          <cell r="B6607" t="str">
            <v>180573</v>
          </cell>
          <cell r="C6607" t="str">
            <v>010119</v>
          </cell>
          <cell r="D6607" t="str">
            <v>Ajudante de encanador</v>
          </cell>
          <cell r="E6607" t="str">
            <v>h</v>
          </cell>
          <cell r="F6607">
            <v>0.35</v>
          </cell>
        </row>
        <row r="6608">
          <cell r="B6608" t="str">
            <v>180573</v>
          </cell>
          <cell r="C6608" t="str">
            <v>060362</v>
          </cell>
          <cell r="D6608" t="str">
            <v>Flange c/sextavado ferro mal. galv 40mm (1 1/2')</v>
          </cell>
          <cell r="E6608" t="str">
            <v>un</v>
          </cell>
          <cell r="F6608">
            <v>1</v>
          </cell>
        </row>
        <row r="6609">
          <cell r="B6609" t="str">
            <v>180574</v>
          </cell>
          <cell r="C6609" t="str">
            <v>010118</v>
          </cell>
          <cell r="D6609" t="str">
            <v>Encanador</v>
          </cell>
          <cell r="E6609" t="str">
            <v>h</v>
          </cell>
          <cell r="F6609">
            <v>0.35</v>
          </cell>
        </row>
        <row r="6610">
          <cell r="B6610" t="str">
            <v>180574</v>
          </cell>
          <cell r="C6610" t="str">
            <v>010119</v>
          </cell>
          <cell r="D6610" t="str">
            <v>Ajudante de encanador</v>
          </cell>
          <cell r="E6610" t="str">
            <v>h</v>
          </cell>
          <cell r="F6610">
            <v>0.35</v>
          </cell>
        </row>
        <row r="6611">
          <cell r="B6611" t="str">
            <v>180574</v>
          </cell>
          <cell r="C6611" t="str">
            <v>060363</v>
          </cell>
          <cell r="D6611" t="str">
            <v>Flange c/sextavado ferro mal. galv 50mm (2')</v>
          </cell>
          <cell r="E6611" t="str">
            <v>un</v>
          </cell>
          <cell r="F6611">
            <v>1</v>
          </cell>
        </row>
        <row r="6612">
          <cell r="B6612" t="str">
            <v>180575</v>
          </cell>
          <cell r="C6612" t="str">
            <v>010118</v>
          </cell>
          <cell r="D6612" t="str">
            <v>Encanador</v>
          </cell>
          <cell r="E6612" t="str">
            <v>h</v>
          </cell>
          <cell r="F6612">
            <v>0.4</v>
          </cell>
        </row>
        <row r="6613">
          <cell r="B6613" t="str">
            <v>180575</v>
          </cell>
          <cell r="C6613" t="str">
            <v>010119</v>
          </cell>
          <cell r="D6613" t="str">
            <v>Ajudante de encanador</v>
          </cell>
          <cell r="E6613" t="str">
            <v>h</v>
          </cell>
          <cell r="F6613">
            <v>0.4</v>
          </cell>
        </row>
        <row r="6614">
          <cell r="B6614" t="str">
            <v>180575</v>
          </cell>
          <cell r="C6614" t="str">
            <v>060364</v>
          </cell>
          <cell r="D6614" t="str">
            <v>Flange c/sextavado ferro mal. galv 65mm (2 1/2')</v>
          </cell>
          <cell r="E6614" t="str">
            <v>un</v>
          </cell>
          <cell r="F6614">
            <v>1</v>
          </cell>
        </row>
        <row r="6615">
          <cell r="B6615" t="str">
            <v>180576</v>
          </cell>
          <cell r="C6615" t="str">
            <v>010118</v>
          </cell>
          <cell r="D6615" t="str">
            <v>Encanador</v>
          </cell>
          <cell r="E6615" t="str">
            <v>h</v>
          </cell>
          <cell r="F6615">
            <v>0.4</v>
          </cell>
        </row>
        <row r="6616">
          <cell r="B6616" t="str">
            <v>180576</v>
          </cell>
          <cell r="C6616" t="str">
            <v>010119</v>
          </cell>
          <cell r="D6616" t="str">
            <v>Ajudante de encanador</v>
          </cell>
          <cell r="E6616" t="str">
            <v>h</v>
          </cell>
          <cell r="F6616">
            <v>0.4</v>
          </cell>
        </row>
        <row r="6617">
          <cell r="B6617" t="str">
            <v>180576</v>
          </cell>
          <cell r="C6617" t="str">
            <v>060842</v>
          </cell>
          <cell r="D6617" t="str">
            <v>Flange c/sextavado ferro mal. galv 80mm (3')</v>
          </cell>
          <cell r="E6617" t="str">
            <v>un</v>
          </cell>
          <cell r="F6617">
            <v>1</v>
          </cell>
        </row>
        <row r="6618">
          <cell r="B6618" t="str">
            <v>180577</v>
          </cell>
          <cell r="C6618" t="str">
            <v>010118</v>
          </cell>
          <cell r="D6618" t="str">
            <v>Encanador</v>
          </cell>
          <cell r="E6618" t="str">
            <v>h</v>
          </cell>
          <cell r="F6618">
            <v>0.5</v>
          </cell>
        </row>
        <row r="6619">
          <cell r="B6619" t="str">
            <v>180577</v>
          </cell>
          <cell r="C6619" t="str">
            <v>010119</v>
          </cell>
          <cell r="D6619" t="str">
            <v>Ajudante de encanador</v>
          </cell>
          <cell r="E6619" t="str">
            <v>h</v>
          </cell>
          <cell r="F6619">
            <v>0.5</v>
          </cell>
        </row>
        <row r="6620">
          <cell r="B6620" t="str">
            <v>180577</v>
          </cell>
          <cell r="C6620" t="str">
            <v>060366</v>
          </cell>
          <cell r="D6620" t="str">
            <v>Flange c/sextavado ferro mal. galv 100mm (4')</v>
          </cell>
          <cell r="E6620" t="str">
            <v>un</v>
          </cell>
          <cell r="F6620">
            <v>1</v>
          </cell>
        </row>
        <row r="6621">
          <cell r="B6621" t="str">
            <v>180578</v>
          </cell>
          <cell r="C6621" t="str">
            <v>010118</v>
          </cell>
          <cell r="D6621" t="str">
            <v>Encanador</v>
          </cell>
          <cell r="E6621" t="str">
            <v>h</v>
          </cell>
          <cell r="F6621">
            <v>0.2</v>
          </cell>
        </row>
        <row r="6622">
          <cell r="B6622" t="str">
            <v>180578</v>
          </cell>
          <cell r="C6622" t="str">
            <v>010119</v>
          </cell>
          <cell r="D6622" t="str">
            <v>Ajudante de encanador</v>
          </cell>
          <cell r="E6622" t="str">
            <v>h</v>
          </cell>
          <cell r="F6622">
            <v>0.2</v>
          </cell>
        </row>
        <row r="6623">
          <cell r="B6623" t="str">
            <v>180578</v>
          </cell>
          <cell r="C6623" t="str">
            <v>060358</v>
          </cell>
          <cell r="D6623" t="str">
            <v>Flange c/sextavado ferro mal. galv 15mm (1/2')</v>
          </cell>
          <cell r="E6623" t="str">
            <v>un</v>
          </cell>
          <cell r="F6623">
            <v>1</v>
          </cell>
        </row>
        <row r="6624">
          <cell r="B6624" t="str">
            <v>180579</v>
          </cell>
          <cell r="C6624" t="str">
            <v>010118</v>
          </cell>
          <cell r="D6624" t="str">
            <v>Encanador</v>
          </cell>
          <cell r="E6624" t="str">
            <v>h</v>
          </cell>
          <cell r="F6624">
            <v>0.2</v>
          </cell>
        </row>
        <row r="6625">
          <cell r="B6625" t="str">
            <v>180579</v>
          </cell>
          <cell r="C6625" t="str">
            <v>010119</v>
          </cell>
          <cell r="D6625" t="str">
            <v>Ajudante de encanador</v>
          </cell>
          <cell r="E6625" t="str">
            <v>h</v>
          </cell>
          <cell r="F6625">
            <v>0.2</v>
          </cell>
        </row>
        <row r="6626">
          <cell r="B6626" t="str">
            <v>180579</v>
          </cell>
          <cell r="C6626" t="str">
            <v>060359</v>
          </cell>
          <cell r="D6626" t="str">
            <v>Flange c/sextavado ferro mal. galv 20mm (3/4')</v>
          </cell>
          <cell r="E6626" t="str">
            <v>un</v>
          </cell>
          <cell r="F6626">
            <v>1</v>
          </cell>
        </row>
        <row r="6627">
          <cell r="B6627" t="str">
            <v>180580</v>
          </cell>
          <cell r="C6627" t="str">
            <v>010118</v>
          </cell>
          <cell r="D6627" t="str">
            <v>Encanador</v>
          </cell>
          <cell r="E6627" t="str">
            <v>h</v>
          </cell>
          <cell r="F6627">
            <v>0.2</v>
          </cell>
        </row>
        <row r="6628">
          <cell r="B6628" t="str">
            <v>180580</v>
          </cell>
          <cell r="C6628" t="str">
            <v>010119</v>
          </cell>
          <cell r="D6628" t="str">
            <v>Ajudante de encanador</v>
          </cell>
          <cell r="E6628" t="str">
            <v>h</v>
          </cell>
          <cell r="F6628">
            <v>0.2</v>
          </cell>
        </row>
        <row r="6629">
          <cell r="B6629" t="str">
            <v>180580</v>
          </cell>
          <cell r="C6629" t="str">
            <v>060360</v>
          </cell>
          <cell r="D6629" t="str">
            <v>Flange c/sextavado ferro mal. galv 25mm (1')</v>
          </cell>
          <cell r="E6629" t="str">
            <v>un</v>
          </cell>
          <cell r="F6629">
            <v>1</v>
          </cell>
        </row>
        <row r="6630">
          <cell r="B6630" t="str">
            <v>180581</v>
          </cell>
          <cell r="C6630" t="str">
            <v>010118</v>
          </cell>
          <cell r="D6630" t="str">
            <v>Encanador</v>
          </cell>
          <cell r="E6630" t="str">
            <v>h</v>
          </cell>
          <cell r="F6630">
            <v>0.35</v>
          </cell>
        </row>
        <row r="6631">
          <cell r="B6631" t="str">
            <v>180581</v>
          </cell>
          <cell r="C6631" t="str">
            <v>010119</v>
          </cell>
          <cell r="D6631" t="str">
            <v>Ajudante de encanador</v>
          </cell>
          <cell r="E6631" t="str">
            <v>h</v>
          </cell>
          <cell r="F6631">
            <v>0.35</v>
          </cell>
        </row>
        <row r="6632">
          <cell r="B6632" t="str">
            <v>180581</v>
          </cell>
          <cell r="C6632" t="str">
            <v>060361</v>
          </cell>
          <cell r="D6632" t="str">
            <v>Flange c/sextavado ferro mal. galv 32mm (1 1/4')</v>
          </cell>
          <cell r="E6632" t="str">
            <v>un</v>
          </cell>
          <cell r="F6632">
            <v>1</v>
          </cell>
        </row>
        <row r="6633">
          <cell r="B6633" t="str">
            <v>180582</v>
          </cell>
          <cell r="C6633" t="str">
            <v>010118</v>
          </cell>
          <cell r="D6633" t="str">
            <v>Encanador</v>
          </cell>
          <cell r="E6633" t="str">
            <v>h</v>
          </cell>
          <cell r="F6633">
            <v>0.35</v>
          </cell>
        </row>
        <row r="6634">
          <cell r="B6634" t="str">
            <v>180582</v>
          </cell>
          <cell r="C6634" t="str">
            <v>010119</v>
          </cell>
          <cell r="D6634" t="str">
            <v>Ajudante de encanador</v>
          </cell>
          <cell r="E6634" t="str">
            <v>h</v>
          </cell>
          <cell r="F6634">
            <v>0.35</v>
          </cell>
        </row>
        <row r="6635">
          <cell r="B6635" t="str">
            <v>180582</v>
          </cell>
          <cell r="C6635" t="str">
            <v>060362</v>
          </cell>
          <cell r="D6635" t="str">
            <v>Flange c/sextavado ferro mal. galv 40mm (1 1/2')</v>
          </cell>
          <cell r="E6635" t="str">
            <v>un</v>
          </cell>
          <cell r="F6635">
            <v>1</v>
          </cell>
        </row>
        <row r="6636">
          <cell r="B6636" t="str">
            <v>180601</v>
          </cell>
          <cell r="C6636" t="str">
            <v>010118</v>
          </cell>
          <cell r="D6636" t="str">
            <v>Encanador</v>
          </cell>
          <cell r="E6636" t="str">
            <v>h</v>
          </cell>
          <cell r="F6636">
            <v>0.2</v>
          </cell>
        </row>
        <row r="6637">
          <cell r="B6637" t="str">
            <v>180601</v>
          </cell>
          <cell r="C6637" t="str">
            <v>010119</v>
          </cell>
          <cell r="D6637" t="str">
            <v>Ajudante de encanador</v>
          </cell>
          <cell r="E6637" t="str">
            <v>h</v>
          </cell>
          <cell r="F6637">
            <v>0.2</v>
          </cell>
        </row>
        <row r="6638">
          <cell r="B6638" t="str">
            <v>180601</v>
          </cell>
          <cell r="C6638" t="str">
            <v>060437</v>
          </cell>
          <cell r="D6638" t="str">
            <v>Niple duplo de ferro mal. galv 15mm (1/2')</v>
          </cell>
          <cell r="E6638" t="str">
            <v>un</v>
          </cell>
          <cell r="F6638">
            <v>1</v>
          </cell>
        </row>
        <row r="6639">
          <cell r="B6639" t="str">
            <v>180602</v>
          </cell>
          <cell r="C6639" t="str">
            <v>010118</v>
          </cell>
          <cell r="D6639" t="str">
            <v>Encanador</v>
          </cell>
          <cell r="E6639" t="str">
            <v>h</v>
          </cell>
          <cell r="F6639">
            <v>0.2</v>
          </cell>
        </row>
        <row r="6640">
          <cell r="B6640" t="str">
            <v>180602</v>
          </cell>
          <cell r="C6640" t="str">
            <v>010119</v>
          </cell>
          <cell r="D6640" t="str">
            <v>Ajudante de encanador</v>
          </cell>
          <cell r="E6640" t="str">
            <v>h</v>
          </cell>
          <cell r="F6640">
            <v>0.2</v>
          </cell>
        </row>
        <row r="6641">
          <cell r="B6641" t="str">
            <v>180602</v>
          </cell>
          <cell r="C6641" t="str">
            <v>060834</v>
          </cell>
          <cell r="D6641" t="str">
            <v>Niple duplo de ferro mal. galv 20mm (3/4')</v>
          </cell>
          <cell r="E6641" t="str">
            <v>un</v>
          </cell>
          <cell r="F6641">
            <v>1</v>
          </cell>
        </row>
        <row r="6642">
          <cell r="B6642" t="str">
            <v>180603</v>
          </cell>
          <cell r="C6642" t="str">
            <v>010118</v>
          </cell>
          <cell r="D6642" t="str">
            <v>Encanador</v>
          </cell>
          <cell r="E6642" t="str">
            <v>h</v>
          </cell>
          <cell r="F6642">
            <v>0.2</v>
          </cell>
        </row>
        <row r="6643">
          <cell r="B6643" t="str">
            <v>180603</v>
          </cell>
          <cell r="C6643" t="str">
            <v>010119</v>
          </cell>
          <cell r="D6643" t="str">
            <v>Ajudante de encanador</v>
          </cell>
          <cell r="E6643" t="str">
            <v>h</v>
          </cell>
          <cell r="F6643">
            <v>0.2</v>
          </cell>
        </row>
        <row r="6644">
          <cell r="B6644" t="str">
            <v>180603</v>
          </cell>
          <cell r="C6644" t="str">
            <v>060835</v>
          </cell>
          <cell r="D6644" t="str">
            <v>Niple duplo de ferro mal. galv 25mm (1')</v>
          </cell>
          <cell r="E6644" t="str">
            <v>un</v>
          </cell>
          <cell r="F6644">
            <v>1</v>
          </cell>
        </row>
        <row r="6645">
          <cell r="B6645" t="str">
            <v>180604</v>
          </cell>
          <cell r="C6645" t="str">
            <v>010118</v>
          </cell>
          <cell r="D6645" t="str">
            <v>Encanador</v>
          </cell>
          <cell r="E6645" t="str">
            <v>h</v>
          </cell>
          <cell r="F6645">
            <v>0.35</v>
          </cell>
        </row>
        <row r="6646">
          <cell r="B6646" t="str">
            <v>180604</v>
          </cell>
          <cell r="C6646" t="str">
            <v>010119</v>
          </cell>
          <cell r="D6646" t="str">
            <v>Ajudante de encanador</v>
          </cell>
          <cell r="E6646" t="str">
            <v>h</v>
          </cell>
          <cell r="F6646">
            <v>0.35</v>
          </cell>
        </row>
        <row r="6647">
          <cell r="B6647" t="str">
            <v>180604</v>
          </cell>
          <cell r="C6647" t="str">
            <v>060836</v>
          </cell>
          <cell r="D6647" t="str">
            <v>Niple duplo de ferro mal. galv 32mm (1 1/4')</v>
          </cell>
          <cell r="E6647" t="str">
            <v>un</v>
          </cell>
          <cell r="F6647">
            <v>1</v>
          </cell>
        </row>
        <row r="6648">
          <cell r="B6648" t="str">
            <v>180605</v>
          </cell>
          <cell r="C6648" t="str">
            <v>010118</v>
          </cell>
          <cell r="D6648" t="str">
            <v>Encanador</v>
          </cell>
          <cell r="E6648" t="str">
            <v>h</v>
          </cell>
          <cell r="F6648">
            <v>0.35</v>
          </cell>
        </row>
        <row r="6649">
          <cell r="B6649" t="str">
            <v>180605</v>
          </cell>
          <cell r="C6649" t="str">
            <v>010119</v>
          </cell>
          <cell r="D6649" t="str">
            <v>Ajudante de encanador</v>
          </cell>
          <cell r="E6649" t="str">
            <v>h</v>
          </cell>
          <cell r="F6649">
            <v>0.35</v>
          </cell>
        </row>
        <row r="6650">
          <cell r="B6650" t="str">
            <v>180605</v>
          </cell>
          <cell r="C6650" t="str">
            <v>060837</v>
          </cell>
          <cell r="D6650" t="str">
            <v>Niple duplo de ferro mal. galv 40mm (1 1/2')</v>
          </cell>
          <cell r="E6650" t="str">
            <v>un</v>
          </cell>
          <cell r="F6650">
            <v>1</v>
          </cell>
        </row>
        <row r="6651">
          <cell r="B6651" t="str">
            <v>180606</v>
          </cell>
          <cell r="C6651" t="str">
            <v>010118</v>
          </cell>
          <cell r="D6651" t="str">
            <v>Encanador</v>
          </cell>
          <cell r="E6651" t="str">
            <v>h</v>
          </cell>
          <cell r="F6651">
            <v>0.35</v>
          </cell>
        </row>
        <row r="6652">
          <cell r="B6652" t="str">
            <v>180606</v>
          </cell>
          <cell r="C6652" t="str">
            <v>010119</v>
          </cell>
          <cell r="D6652" t="str">
            <v>Ajudante de encanador</v>
          </cell>
          <cell r="E6652" t="str">
            <v>h</v>
          </cell>
          <cell r="F6652">
            <v>0.35</v>
          </cell>
        </row>
        <row r="6653">
          <cell r="B6653" t="str">
            <v>180606</v>
          </cell>
          <cell r="C6653" t="str">
            <v>060838</v>
          </cell>
          <cell r="D6653" t="str">
            <v>Niple duplo de ferro mal. galv 50mm (2')</v>
          </cell>
          <cell r="E6653" t="str">
            <v>un</v>
          </cell>
          <cell r="F6653">
            <v>1</v>
          </cell>
        </row>
        <row r="6654">
          <cell r="B6654" t="str">
            <v>180607</v>
          </cell>
          <cell r="C6654" t="str">
            <v>010118</v>
          </cell>
          <cell r="D6654" t="str">
            <v>Encanador</v>
          </cell>
          <cell r="E6654" t="str">
            <v>h</v>
          </cell>
          <cell r="F6654">
            <v>0.4</v>
          </cell>
        </row>
        <row r="6655">
          <cell r="B6655" t="str">
            <v>180607</v>
          </cell>
          <cell r="C6655" t="str">
            <v>010119</v>
          </cell>
          <cell r="D6655" t="str">
            <v>Ajudante de encanador</v>
          </cell>
          <cell r="E6655" t="str">
            <v>h</v>
          </cell>
          <cell r="F6655">
            <v>0.4</v>
          </cell>
        </row>
        <row r="6656">
          <cell r="B6656" t="str">
            <v>180607</v>
          </cell>
          <cell r="C6656" t="str">
            <v>060443</v>
          </cell>
          <cell r="D6656" t="str">
            <v>Niple duplo de ferro mal. galv 65mm (2 1/2')</v>
          </cell>
          <cell r="E6656" t="str">
            <v>un</v>
          </cell>
          <cell r="F6656">
            <v>1</v>
          </cell>
        </row>
        <row r="6657">
          <cell r="B6657" t="str">
            <v>180608</v>
          </cell>
          <cell r="C6657" t="str">
            <v>010118</v>
          </cell>
          <cell r="D6657" t="str">
            <v>Encanador</v>
          </cell>
          <cell r="E6657" t="str">
            <v>h</v>
          </cell>
          <cell r="F6657">
            <v>0.4</v>
          </cell>
        </row>
        <row r="6658">
          <cell r="B6658" t="str">
            <v>180608</v>
          </cell>
          <cell r="C6658" t="str">
            <v>010119</v>
          </cell>
          <cell r="D6658" t="str">
            <v>Ajudante de encanador</v>
          </cell>
          <cell r="E6658" t="str">
            <v>h</v>
          </cell>
          <cell r="F6658">
            <v>0.4</v>
          </cell>
        </row>
        <row r="6659">
          <cell r="B6659" t="str">
            <v>180608</v>
          </cell>
          <cell r="C6659" t="str">
            <v>060444</v>
          </cell>
          <cell r="D6659" t="str">
            <v>Niple duplo de ferro mal. galv 80mm (3')</v>
          </cell>
          <cell r="E6659" t="str">
            <v>un</v>
          </cell>
          <cell r="F6659">
            <v>1</v>
          </cell>
        </row>
        <row r="6660">
          <cell r="B6660" t="str">
            <v>180609</v>
          </cell>
          <cell r="C6660" t="str">
            <v>010118</v>
          </cell>
          <cell r="D6660" t="str">
            <v>Encanador</v>
          </cell>
          <cell r="E6660" t="str">
            <v>h</v>
          </cell>
          <cell r="F6660">
            <v>0.5</v>
          </cell>
        </row>
        <row r="6661">
          <cell r="B6661" t="str">
            <v>180609</v>
          </cell>
          <cell r="C6661" t="str">
            <v>010119</v>
          </cell>
          <cell r="D6661" t="str">
            <v>Ajudante de encanador</v>
          </cell>
          <cell r="E6661" t="str">
            <v>h</v>
          </cell>
          <cell r="F6661">
            <v>0.5</v>
          </cell>
        </row>
        <row r="6662">
          <cell r="B6662" t="str">
            <v>180609</v>
          </cell>
          <cell r="C6662" t="str">
            <v>060445</v>
          </cell>
          <cell r="D6662" t="str">
            <v>Niple duplo de ferro mal. galv 100mm (4')</v>
          </cell>
          <cell r="E6662" t="str">
            <v>un</v>
          </cell>
          <cell r="F6662">
            <v>1</v>
          </cell>
        </row>
        <row r="6663">
          <cell r="B6663" t="str">
            <v>180610</v>
          </cell>
          <cell r="C6663" t="str">
            <v>010118</v>
          </cell>
          <cell r="D6663" t="str">
            <v>Encanador</v>
          </cell>
          <cell r="E6663" t="str">
            <v>h</v>
          </cell>
          <cell r="F6663">
            <v>0.2</v>
          </cell>
        </row>
        <row r="6664">
          <cell r="B6664" t="str">
            <v>180610</v>
          </cell>
          <cell r="C6664" t="str">
            <v>010119</v>
          </cell>
          <cell r="D6664" t="str">
            <v>Ajudante de encanador</v>
          </cell>
          <cell r="E6664" t="str">
            <v>h</v>
          </cell>
          <cell r="F6664">
            <v>0.2</v>
          </cell>
        </row>
        <row r="6665">
          <cell r="B6665" t="str">
            <v>180610</v>
          </cell>
          <cell r="C6665" t="str">
            <v>060452</v>
          </cell>
          <cell r="D6665" t="str">
            <v>Niple duplo red.fer.mal.galv 20x15mm (3/4x1/2")</v>
          </cell>
          <cell r="E6665" t="str">
            <v>un</v>
          </cell>
          <cell r="F6665">
            <v>1</v>
          </cell>
        </row>
        <row r="6666">
          <cell r="B6666" t="str">
            <v>180611</v>
          </cell>
          <cell r="C6666" t="str">
            <v>010118</v>
          </cell>
          <cell r="D6666" t="str">
            <v>Encanador</v>
          </cell>
          <cell r="E6666" t="str">
            <v>h</v>
          </cell>
          <cell r="F6666">
            <v>0.2</v>
          </cell>
        </row>
        <row r="6667">
          <cell r="B6667" t="str">
            <v>180611</v>
          </cell>
          <cell r="C6667" t="str">
            <v>010119</v>
          </cell>
          <cell r="D6667" t="str">
            <v>Ajudante de encanador</v>
          </cell>
          <cell r="E6667" t="str">
            <v>h</v>
          </cell>
          <cell r="F6667">
            <v>0.2</v>
          </cell>
        </row>
        <row r="6668">
          <cell r="B6668" t="str">
            <v>180611</v>
          </cell>
          <cell r="C6668" t="str">
            <v>060453</v>
          </cell>
          <cell r="D6668" t="str">
            <v>Niple duplo red.fer.mal.galv 25x15mm (1x1/2')</v>
          </cell>
          <cell r="E6668" t="str">
            <v>un</v>
          </cell>
          <cell r="F6668">
            <v>1</v>
          </cell>
        </row>
        <row r="6669">
          <cell r="B6669" t="str">
            <v>180612</v>
          </cell>
          <cell r="C6669" t="str">
            <v>010118</v>
          </cell>
          <cell r="D6669" t="str">
            <v>Encanador</v>
          </cell>
          <cell r="E6669" t="str">
            <v>h</v>
          </cell>
          <cell r="F6669">
            <v>0.2</v>
          </cell>
        </row>
        <row r="6670">
          <cell r="B6670" t="str">
            <v>180612</v>
          </cell>
          <cell r="C6670" t="str">
            <v>010119</v>
          </cell>
          <cell r="D6670" t="str">
            <v>Ajudante de encanador</v>
          </cell>
          <cell r="E6670" t="str">
            <v>h</v>
          </cell>
          <cell r="F6670">
            <v>0.2</v>
          </cell>
        </row>
        <row r="6671">
          <cell r="B6671" t="str">
            <v>180612</v>
          </cell>
          <cell r="C6671" t="str">
            <v>060454</v>
          </cell>
          <cell r="D6671" t="str">
            <v>Niple duplo red.fer.mal.galv 25x20mm (1x3/4')</v>
          </cell>
          <cell r="E6671" t="str">
            <v>un</v>
          </cell>
          <cell r="F6671">
            <v>1</v>
          </cell>
        </row>
        <row r="6672">
          <cell r="B6672" t="str">
            <v>180613</v>
          </cell>
          <cell r="C6672" t="str">
            <v>010118</v>
          </cell>
          <cell r="D6672" t="str">
            <v>Encanador</v>
          </cell>
          <cell r="E6672" t="str">
            <v>h</v>
          </cell>
          <cell r="F6672">
            <v>0.35</v>
          </cell>
        </row>
        <row r="6673">
          <cell r="B6673" t="str">
            <v>180613</v>
          </cell>
          <cell r="C6673" t="str">
            <v>010119</v>
          </cell>
          <cell r="D6673" t="str">
            <v>Ajudante de encanador</v>
          </cell>
          <cell r="E6673" t="str">
            <v>h</v>
          </cell>
          <cell r="F6673">
            <v>0.35</v>
          </cell>
        </row>
        <row r="6674">
          <cell r="B6674" t="str">
            <v>180613</v>
          </cell>
          <cell r="C6674" t="str">
            <v>060456</v>
          </cell>
          <cell r="D6674" t="str">
            <v>Niple duplo red.fer.mal.galv 32x20mm (1 1/4x1/4")</v>
          </cell>
          <cell r="E6674" t="str">
            <v>un</v>
          </cell>
          <cell r="F6674">
            <v>1</v>
          </cell>
        </row>
        <row r="6675">
          <cell r="B6675" t="str">
            <v>180614</v>
          </cell>
          <cell r="C6675" t="str">
            <v>010118</v>
          </cell>
          <cell r="D6675" t="str">
            <v>Encanador</v>
          </cell>
          <cell r="E6675" t="str">
            <v>h</v>
          </cell>
          <cell r="F6675">
            <v>0.35</v>
          </cell>
        </row>
        <row r="6676">
          <cell r="B6676" t="str">
            <v>180614</v>
          </cell>
          <cell r="C6676" t="str">
            <v>010119</v>
          </cell>
          <cell r="D6676" t="str">
            <v>Ajudante de encanador</v>
          </cell>
          <cell r="E6676" t="str">
            <v>h</v>
          </cell>
          <cell r="F6676">
            <v>0.35</v>
          </cell>
        </row>
        <row r="6677">
          <cell r="B6677" t="str">
            <v>180614</v>
          </cell>
          <cell r="C6677" t="str">
            <v>060457</v>
          </cell>
          <cell r="D6677" t="str">
            <v>Niple duplo red.fer.mal.galv 32x25mm (1 1/4x1")</v>
          </cell>
          <cell r="E6677" t="str">
            <v>un</v>
          </cell>
          <cell r="F6677">
            <v>1</v>
          </cell>
        </row>
        <row r="6678">
          <cell r="B6678" t="str">
            <v>180615</v>
          </cell>
          <cell r="C6678" t="str">
            <v>010118</v>
          </cell>
          <cell r="D6678" t="str">
            <v>Encanador</v>
          </cell>
          <cell r="E6678" t="str">
            <v>h</v>
          </cell>
          <cell r="F6678">
            <v>0.35</v>
          </cell>
        </row>
        <row r="6679">
          <cell r="B6679" t="str">
            <v>180615</v>
          </cell>
          <cell r="C6679" t="str">
            <v>010119</v>
          </cell>
          <cell r="D6679" t="str">
            <v>Ajudante de encanador</v>
          </cell>
          <cell r="E6679" t="str">
            <v>h</v>
          </cell>
          <cell r="F6679">
            <v>0.35</v>
          </cell>
        </row>
        <row r="6680">
          <cell r="B6680" t="str">
            <v>180615</v>
          </cell>
          <cell r="C6680" t="str">
            <v>060458</v>
          </cell>
          <cell r="D6680" t="str">
            <v>Niple duplo red.fer.mal.galv 40x20mm (1 1/2x3/4")</v>
          </cell>
          <cell r="E6680" t="str">
            <v>un</v>
          </cell>
          <cell r="F6680">
            <v>1</v>
          </cell>
        </row>
        <row r="6681">
          <cell r="B6681" t="str">
            <v>180616</v>
          </cell>
          <cell r="C6681" t="str">
            <v>010118</v>
          </cell>
          <cell r="D6681" t="str">
            <v>Encanador</v>
          </cell>
          <cell r="E6681" t="str">
            <v>h</v>
          </cell>
          <cell r="F6681">
            <v>0.35</v>
          </cell>
        </row>
        <row r="6682">
          <cell r="B6682" t="str">
            <v>180616</v>
          </cell>
          <cell r="C6682" t="str">
            <v>010119</v>
          </cell>
          <cell r="D6682" t="str">
            <v>Ajudante de encanador</v>
          </cell>
          <cell r="E6682" t="str">
            <v>h</v>
          </cell>
          <cell r="F6682">
            <v>0.35</v>
          </cell>
        </row>
        <row r="6683">
          <cell r="B6683" t="str">
            <v>180616</v>
          </cell>
          <cell r="C6683" t="str">
            <v>060459</v>
          </cell>
          <cell r="D6683" t="str">
            <v>Niple duplo red.fer.mal.galv 40x25mm (1 1/2x1")</v>
          </cell>
          <cell r="E6683" t="str">
            <v>un</v>
          </cell>
          <cell r="F6683">
            <v>1</v>
          </cell>
        </row>
        <row r="6684">
          <cell r="B6684" t="str">
            <v>180617</v>
          </cell>
          <cell r="C6684" t="str">
            <v>010118</v>
          </cell>
          <cell r="D6684" t="str">
            <v>Encanador</v>
          </cell>
          <cell r="E6684" t="str">
            <v>h</v>
          </cell>
          <cell r="F6684">
            <v>0.35</v>
          </cell>
        </row>
        <row r="6685">
          <cell r="B6685" t="str">
            <v>180617</v>
          </cell>
          <cell r="C6685" t="str">
            <v>010119</v>
          </cell>
          <cell r="D6685" t="str">
            <v>Ajudante de encanador</v>
          </cell>
          <cell r="E6685" t="str">
            <v>h</v>
          </cell>
          <cell r="F6685">
            <v>0.35</v>
          </cell>
        </row>
        <row r="6686">
          <cell r="B6686" t="str">
            <v>180617</v>
          </cell>
          <cell r="C6686" t="str">
            <v>060460</v>
          </cell>
          <cell r="D6686" t="str">
            <v>Niple duplo red.fer.mal.galv 40x32mm (1 1/2x1 1/4"</v>
          </cell>
          <cell r="E6686" t="str">
            <v>un</v>
          </cell>
          <cell r="F6686">
            <v>1</v>
          </cell>
        </row>
        <row r="6687">
          <cell r="B6687" t="str">
            <v>180618</v>
          </cell>
          <cell r="C6687" t="str">
            <v>010118</v>
          </cell>
          <cell r="D6687" t="str">
            <v>Encanador</v>
          </cell>
          <cell r="E6687" t="str">
            <v>h</v>
          </cell>
          <cell r="F6687">
            <v>0.35</v>
          </cell>
        </row>
        <row r="6688">
          <cell r="B6688" t="str">
            <v>180618</v>
          </cell>
          <cell r="C6688" t="str">
            <v>010119</v>
          </cell>
          <cell r="D6688" t="str">
            <v>Ajudante de encanador</v>
          </cell>
          <cell r="E6688" t="str">
            <v>h</v>
          </cell>
          <cell r="F6688">
            <v>0.35</v>
          </cell>
        </row>
        <row r="6689">
          <cell r="B6689" t="str">
            <v>180618</v>
          </cell>
          <cell r="C6689" t="str">
            <v>060461</v>
          </cell>
          <cell r="D6689" t="str">
            <v>Niple duplo red.fer.mal.galv 50x25mm (2x1')</v>
          </cell>
          <cell r="E6689" t="str">
            <v>un</v>
          </cell>
          <cell r="F6689">
            <v>1</v>
          </cell>
        </row>
        <row r="6690">
          <cell r="B6690" t="str">
            <v>180619</v>
          </cell>
          <cell r="C6690" t="str">
            <v>010118</v>
          </cell>
          <cell r="D6690" t="str">
            <v>Encanador</v>
          </cell>
          <cell r="E6690" t="str">
            <v>h</v>
          </cell>
          <cell r="F6690">
            <v>0.35</v>
          </cell>
        </row>
        <row r="6691">
          <cell r="B6691" t="str">
            <v>180619</v>
          </cell>
          <cell r="C6691" t="str">
            <v>010119</v>
          </cell>
          <cell r="D6691" t="str">
            <v>Ajudante de encanador</v>
          </cell>
          <cell r="E6691" t="str">
            <v>h</v>
          </cell>
          <cell r="F6691">
            <v>0.35</v>
          </cell>
        </row>
        <row r="6692">
          <cell r="B6692" t="str">
            <v>180619</v>
          </cell>
          <cell r="C6692" t="str">
            <v>060462</v>
          </cell>
          <cell r="D6692" t="str">
            <v>Niple duplo red.fer.mal.galv 50x32mm (2x1 1/4")</v>
          </cell>
          <cell r="E6692" t="str">
            <v>un</v>
          </cell>
          <cell r="F6692">
            <v>1</v>
          </cell>
        </row>
        <row r="6693">
          <cell r="B6693" t="str">
            <v>180620</v>
          </cell>
          <cell r="C6693" t="str">
            <v>010118</v>
          </cell>
          <cell r="D6693" t="str">
            <v>Encanador</v>
          </cell>
          <cell r="E6693" t="str">
            <v>h</v>
          </cell>
          <cell r="F6693">
            <v>0.35</v>
          </cell>
        </row>
        <row r="6694">
          <cell r="B6694" t="str">
            <v>180620</v>
          </cell>
          <cell r="C6694" t="str">
            <v>010119</v>
          </cell>
          <cell r="D6694" t="str">
            <v>Ajudante de encanador</v>
          </cell>
          <cell r="E6694" t="str">
            <v>h</v>
          </cell>
          <cell r="F6694">
            <v>0.35</v>
          </cell>
        </row>
        <row r="6695">
          <cell r="B6695" t="str">
            <v>180620</v>
          </cell>
          <cell r="C6695" t="str">
            <v>060463</v>
          </cell>
          <cell r="D6695" t="str">
            <v>Niple duplo red.fer.mal.galv 50x40mm (2x1 1/2")</v>
          </cell>
          <cell r="E6695" t="str">
            <v>un</v>
          </cell>
          <cell r="F6695">
            <v>1</v>
          </cell>
        </row>
        <row r="6696">
          <cell r="B6696" t="str">
            <v>180621</v>
          </cell>
          <cell r="C6696" t="str">
            <v>010118</v>
          </cell>
          <cell r="D6696" t="str">
            <v>Encanador</v>
          </cell>
          <cell r="E6696" t="str">
            <v>h</v>
          </cell>
          <cell r="F6696">
            <v>0.4</v>
          </cell>
        </row>
        <row r="6697">
          <cell r="B6697" t="str">
            <v>180621</v>
          </cell>
          <cell r="C6697" t="str">
            <v>010119</v>
          </cell>
          <cell r="D6697" t="str">
            <v>Ajudante de encanador</v>
          </cell>
          <cell r="E6697" t="str">
            <v>h</v>
          </cell>
          <cell r="F6697">
            <v>0.4</v>
          </cell>
        </row>
        <row r="6698">
          <cell r="B6698" t="str">
            <v>180621</v>
          </cell>
          <cell r="C6698" t="str">
            <v>060466</v>
          </cell>
          <cell r="D6698" t="str">
            <v>Niple duplo red.fer.mal.galv 65x50mm (2 1/2x2")</v>
          </cell>
          <cell r="E6698" t="str">
            <v>un</v>
          </cell>
          <cell r="F6698">
            <v>1</v>
          </cell>
        </row>
        <row r="6699">
          <cell r="B6699" t="str">
            <v>180622</v>
          </cell>
          <cell r="C6699" t="str">
            <v>010118</v>
          </cell>
          <cell r="D6699" t="str">
            <v>Encanador</v>
          </cell>
          <cell r="E6699" t="str">
            <v>h</v>
          </cell>
          <cell r="F6699">
            <v>0.4</v>
          </cell>
        </row>
        <row r="6700">
          <cell r="B6700" t="str">
            <v>180622</v>
          </cell>
          <cell r="C6700" t="str">
            <v>010119</v>
          </cell>
          <cell r="D6700" t="str">
            <v>Ajudante de encanador</v>
          </cell>
          <cell r="E6700" t="str">
            <v>h</v>
          </cell>
          <cell r="F6700">
            <v>0.4</v>
          </cell>
        </row>
        <row r="6701">
          <cell r="B6701" t="str">
            <v>180622</v>
          </cell>
          <cell r="C6701" t="str">
            <v>060468</v>
          </cell>
          <cell r="D6701" t="str">
            <v>Niple duplo red.fer.mal.galv 80x50mm (3x2')</v>
          </cell>
          <cell r="E6701" t="str">
            <v>un</v>
          </cell>
          <cell r="F6701">
            <v>1</v>
          </cell>
        </row>
        <row r="6702">
          <cell r="B6702" t="str">
            <v>180623</v>
          </cell>
          <cell r="C6702" t="str">
            <v>010118</v>
          </cell>
          <cell r="D6702" t="str">
            <v>Encanador</v>
          </cell>
          <cell r="E6702" t="str">
            <v>h</v>
          </cell>
          <cell r="F6702">
            <v>0.4</v>
          </cell>
        </row>
        <row r="6703">
          <cell r="B6703" t="str">
            <v>180623</v>
          </cell>
          <cell r="C6703" t="str">
            <v>010119</v>
          </cell>
          <cell r="D6703" t="str">
            <v>Ajudante de encanador</v>
          </cell>
          <cell r="E6703" t="str">
            <v>h</v>
          </cell>
          <cell r="F6703">
            <v>0.4</v>
          </cell>
        </row>
        <row r="6704">
          <cell r="B6704" t="str">
            <v>180623</v>
          </cell>
          <cell r="C6704" t="str">
            <v>060469</v>
          </cell>
          <cell r="D6704" t="str">
            <v>Niple duplo red.fer.mal.galv 80x65mm (3x2 1/2")</v>
          </cell>
          <cell r="E6704" t="str">
            <v>un</v>
          </cell>
          <cell r="F6704">
            <v>1</v>
          </cell>
        </row>
        <row r="6705">
          <cell r="B6705" t="str">
            <v>180624</v>
          </cell>
          <cell r="C6705" t="str">
            <v>010118</v>
          </cell>
          <cell r="D6705" t="str">
            <v>Encanador</v>
          </cell>
          <cell r="E6705" t="str">
            <v>h</v>
          </cell>
          <cell r="F6705">
            <v>0.1</v>
          </cell>
        </row>
        <row r="6706">
          <cell r="B6706" t="str">
            <v>180624</v>
          </cell>
          <cell r="C6706" t="str">
            <v>010119</v>
          </cell>
          <cell r="D6706" t="str">
            <v>Ajudante de encanador</v>
          </cell>
          <cell r="E6706" t="str">
            <v>h</v>
          </cell>
          <cell r="F6706">
            <v>0.1</v>
          </cell>
        </row>
        <row r="6707">
          <cell r="B6707" t="str">
            <v>180624</v>
          </cell>
          <cell r="C6707" t="str">
            <v>060584</v>
          </cell>
          <cell r="D6707" t="str">
            <v>Tampao de ferro mal. galv 15mm (1/2')</v>
          </cell>
          <cell r="E6707" t="str">
            <v>un</v>
          </cell>
          <cell r="F6707">
            <v>1</v>
          </cell>
        </row>
        <row r="6708">
          <cell r="B6708" t="str">
            <v>180625</v>
          </cell>
          <cell r="C6708" t="str">
            <v>010118</v>
          </cell>
          <cell r="D6708" t="str">
            <v>Encanador</v>
          </cell>
          <cell r="E6708" t="str">
            <v>h</v>
          </cell>
          <cell r="F6708">
            <v>0.1</v>
          </cell>
        </row>
        <row r="6709">
          <cell r="B6709" t="str">
            <v>180625</v>
          </cell>
          <cell r="C6709" t="str">
            <v>010119</v>
          </cell>
          <cell r="D6709" t="str">
            <v>Ajudante de encanador</v>
          </cell>
          <cell r="E6709" t="str">
            <v>h</v>
          </cell>
          <cell r="F6709">
            <v>0.1</v>
          </cell>
        </row>
        <row r="6710">
          <cell r="B6710" t="str">
            <v>180625</v>
          </cell>
          <cell r="C6710" t="str">
            <v>060585</v>
          </cell>
          <cell r="D6710" t="str">
            <v>Tampao de ferro mal. galv 20mm (3/4')</v>
          </cell>
          <cell r="E6710" t="str">
            <v>un</v>
          </cell>
          <cell r="F6710">
            <v>1</v>
          </cell>
        </row>
        <row r="6711">
          <cell r="B6711" t="str">
            <v>180626</v>
          </cell>
          <cell r="C6711" t="str">
            <v>010118</v>
          </cell>
          <cell r="D6711" t="str">
            <v>Encanador</v>
          </cell>
          <cell r="E6711" t="str">
            <v>h</v>
          </cell>
          <cell r="F6711">
            <v>0.1</v>
          </cell>
        </row>
        <row r="6712">
          <cell r="B6712" t="str">
            <v>180626</v>
          </cell>
          <cell r="C6712" t="str">
            <v>010119</v>
          </cell>
          <cell r="D6712" t="str">
            <v>Ajudante de encanador</v>
          </cell>
          <cell r="E6712" t="str">
            <v>h</v>
          </cell>
          <cell r="F6712">
            <v>0.1</v>
          </cell>
        </row>
        <row r="6713">
          <cell r="B6713" t="str">
            <v>180626</v>
          </cell>
          <cell r="C6713" t="str">
            <v>060586</v>
          </cell>
          <cell r="D6713" t="str">
            <v>Tampao de ferro mal. galv 25mm (1')</v>
          </cell>
          <cell r="E6713" t="str">
            <v>un</v>
          </cell>
          <cell r="F6713">
            <v>1</v>
          </cell>
        </row>
        <row r="6714">
          <cell r="B6714" t="str">
            <v>180627</v>
          </cell>
          <cell r="C6714" t="str">
            <v>010118</v>
          </cell>
          <cell r="D6714" t="str">
            <v>Encanador</v>
          </cell>
          <cell r="E6714" t="str">
            <v>h</v>
          </cell>
          <cell r="F6714">
            <v>0.18</v>
          </cell>
        </row>
        <row r="6715">
          <cell r="B6715" t="str">
            <v>180627</v>
          </cell>
          <cell r="C6715" t="str">
            <v>010119</v>
          </cell>
          <cell r="D6715" t="str">
            <v>Ajudante de encanador</v>
          </cell>
          <cell r="E6715" t="str">
            <v>h</v>
          </cell>
          <cell r="F6715">
            <v>0.18</v>
          </cell>
        </row>
        <row r="6716">
          <cell r="B6716" t="str">
            <v>180627</v>
          </cell>
          <cell r="C6716" t="str">
            <v>060587</v>
          </cell>
          <cell r="D6716" t="str">
            <v>Tampao de ferro mal. galv 32mm (1 1/4'</v>
          </cell>
          <cell r="E6716" t="str">
            <v>un</v>
          </cell>
          <cell r="F6716">
            <v>1</v>
          </cell>
        </row>
        <row r="6717">
          <cell r="B6717" t="str">
            <v>180628</v>
          </cell>
          <cell r="C6717" t="str">
            <v>010118</v>
          </cell>
          <cell r="D6717" t="str">
            <v>Encanador</v>
          </cell>
          <cell r="E6717" t="str">
            <v>h</v>
          </cell>
          <cell r="F6717">
            <v>0.18</v>
          </cell>
        </row>
        <row r="6718">
          <cell r="B6718" t="str">
            <v>180628</v>
          </cell>
          <cell r="C6718" t="str">
            <v>010119</v>
          </cell>
          <cell r="D6718" t="str">
            <v>Ajudante de encanador</v>
          </cell>
          <cell r="E6718" t="str">
            <v>h</v>
          </cell>
          <cell r="F6718">
            <v>0.18</v>
          </cell>
        </row>
        <row r="6719">
          <cell r="B6719" t="str">
            <v>180628</v>
          </cell>
          <cell r="C6719" t="str">
            <v>060588</v>
          </cell>
          <cell r="D6719" t="str">
            <v>Tampao de ferro mal. galv 40mm (1 1/2')</v>
          </cell>
          <cell r="E6719" t="str">
            <v>un</v>
          </cell>
          <cell r="F6719">
            <v>1</v>
          </cell>
        </row>
        <row r="6720">
          <cell r="B6720" t="str">
            <v>180629</v>
          </cell>
          <cell r="C6720" t="str">
            <v>010118</v>
          </cell>
          <cell r="D6720" t="str">
            <v>Encanador</v>
          </cell>
          <cell r="E6720" t="str">
            <v>h</v>
          </cell>
          <cell r="F6720">
            <v>0.18</v>
          </cell>
        </row>
        <row r="6721">
          <cell r="B6721" t="str">
            <v>180629</v>
          </cell>
          <cell r="C6721" t="str">
            <v>010119</v>
          </cell>
          <cell r="D6721" t="str">
            <v>Ajudante de encanador</v>
          </cell>
          <cell r="E6721" t="str">
            <v>h</v>
          </cell>
          <cell r="F6721">
            <v>0.18</v>
          </cell>
        </row>
        <row r="6722">
          <cell r="B6722" t="str">
            <v>180629</v>
          </cell>
          <cell r="C6722" t="str">
            <v>060589</v>
          </cell>
          <cell r="D6722" t="str">
            <v>Tampao de ferro mal. galv 50mm (2')</v>
          </cell>
          <cell r="E6722" t="str">
            <v>un</v>
          </cell>
          <cell r="F6722">
            <v>1</v>
          </cell>
        </row>
        <row r="6723">
          <cell r="B6723" t="str">
            <v>180630</v>
          </cell>
          <cell r="C6723" t="str">
            <v>010118</v>
          </cell>
          <cell r="D6723" t="str">
            <v>Encanador</v>
          </cell>
          <cell r="E6723" t="str">
            <v>h</v>
          </cell>
          <cell r="F6723">
            <v>0.2</v>
          </cell>
        </row>
        <row r="6724">
          <cell r="B6724" t="str">
            <v>180630</v>
          </cell>
          <cell r="C6724" t="str">
            <v>010119</v>
          </cell>
          <cell r="D6724" t="str">
            <v>Ajudante de encanador</v>
          </cell>
          <cell r="E6724" t="str">
            <v>h</v>
          </cell>
          <cell r="F6724">
            <v>0.2</v>
          </cell>
        </row>
        <row r="6725">
          <cell r="B6725" t="str">
            <v>180630</v>
          </cell>
          <cell r="C6725" t="str">
            <v>060590</v>
          </cell>
          <cell r="D6725" t="str">
            <v>Tampao de ferro mal. galv 65mm (2 1/2')</v>
          </cell>
          <cell r="E6725" t="str">
            <v>un</v>
          </cell>
          <cell r="F6725">
            <v>1</v>
          </cell>
        </row>
        <row r="6726">
          <cell r="B6726" t="str">
            <v>180631</v>
          </cell>
          <cell r="C6726" t="str">
            <v>010118</v>
          </cell>
          <cell r="D6726" t="str">
            <v>Encanador</v>
          </cell>
          <cell r="E6726" t="str">
            <v>h</v>
          </cell>
          <cell r="F6726">
            <v>0.2</v>
          </cell>
        </row>
        <row r="6727">
          <cell r="B6727" t="str">
            <v>180631</v>
          </cell>
          <cell r="C6727" t="str">
            <v>010119</v>
          </cell>
          <cell r="D6727" t="str">
            <v>Ajudante de encanador</v>
          </cell>
          <cell r="E6727" t="str">
            <v>h</v>
          </cell>
          <cell r="F6727">
            <v>0.2</v>
          </cell>
        </row>
        <row r="6728">
          <cell r="B6728" t="str">
            <v>180631</v>
          </cell>
          <cell r="C6728" t="str">
            <v>060591</v>
          </cell>
          <cell r="D6728" t="str">
            <v>Tampao de ferro mal. galv 80mm (3')</v>
          </cell>
          <cell r="E6728" t="str">
            <v>un</v>
          </cell>
          <cell r="F6728">
            <v>1</v>
          </cell>
        </row>
        <row r="6729">
          <cell r="B6729" t="str">
            <v>180632</v>
          </cell>
          <cell r="C6729" t="str">
            <v>010118</v>
          </cell>
          <cell r="D6729" t="str">
            <v>Encanador</v>
          </cell>
          <cell r="E6729" t="str">
            <v>h</v>
          </cell>
          <cell r="F6729">
            <v>0.25</v>
          </cell>
        </row>
        <row r="6730">
          <cell r="B6730" t="str">
            <v>180632</v>
          </cell>
          <cell r="C6730" t="str">
            <v>010119</v>
          </cell>
          <cell r="D6730" t="str">
            <v>Ajudante de encanador</v>
          </cell>
          <cell r="E6730" t="str">
            <v>h</v>
          </cell>
          <cell r="F6730">
            <v>0.25</v>
          </cell>
        </row>
        <row r="6731">
          <cell r="B6731" t="str">
            <v>180632</v>
          </cell>
          <cell r="C6731" t="str">
            <v>060592</v>
          </cell>
          <cell r="D6731" t="str">
            <v>Tampao de ferro mal. galv 100mm (4')</v>
          </cell>
          <cell r="E6731" t="str">
            <v>un</v>
          </cell>
          <cell r="F6731">
            <v>1</v>
          </cell>
        </row>
        <row r="6732">
          <cell r="B6732" t="str">
            <v>180633</v>
          </cell>
          <cell r="C6732" t="str">
            <v>010118</v>
          </cell>
          <cell r="D6732" t="str">
            <v>Encanador</v>
          </cell>
          <cell r="E6732" t="str">
            <v>h</v>
          </cell>
          <cell r="F6732">
            <v>0.1</v>
          </cell>
        </row>
        <row r="6733">
          <cell r="B6733" t="str">
            <v>180633</v>
          </cell>
          <cell r="C6733" t="str">
            <v>010119</v>
          </cell>
          <cell r="D6733" t="str">
            <v>Ajudante de encanador</v>
          </cell>
          <cell r="E6733" t="str">
            <v>h</v>
          </cell>
          <cell r="F6733">
            <v>0.1</v>
          </cell>
        </row>
        <row r="6734">
          <cell r="B6734" t="str">
            <v>180633</v>
          </cell>
          <cell r="C6734" t="str">
            <v>060235</v>
          </cell>
          <cell r="D6734" t="str">
            <v>Bujao de ferro mal. galv (1/2")</v>
          </cell>
          <cell r="E6734" t="str">
            <v>un</v>
          </cell>
          <cell r="F6734">
            <v>1</v>
          </cell>
        </row>
        <row r="6735">
          <cell r="B6735" t="str">
            <v>180634</v>
          </cell>
          <cell r="C6735" t="str">
            <v>010118</v>
          </cell>
          <cell r="D6735" t="str">
            <v>Encanador</v>
          </cell>
          <cell r="E6735" t="str">
            <v>h</v>
          </cell>
          <cell r="F6735">
            <v>0.1</v>
          </cell>
        </row>
        <row r="6736">
          <cell r="B6736" t="str">
            <v>180634</v>
          </cell>
          <cell r="C6736" t="str">
            <v>010119</v>
          </cell>
          <cell r="D6736" t="str">
            <v>Ajudante de encanador</v>
          </cell>
          <cell r="E6736" t="str">
            <v>h</v>
          </cell>
          <cell r="F6736">
            <v>0.1</v>
          </cell>
        </row>
        <row r="6737">
          <cell r="B6737" t="str">
            <v>180634</v>
          </cell>
          <cell r="C6737" t="str">
            <v>060236</v>
          </cell>
          <cell r="D6737" t="str">
            <v>Bujao de ferro mal. galv (3/4")</v>
          </cell>
          <cell r="E6737" t="str">
            <v>un</v>
          </cell>
          <cell r="F6737">
            <v>1</v>
          </cell>
        </row>
        <row r="6738">
          <cell r="B6738" t="str">
            <v>180635</v>
          </cell>
          <cell r="C6738" t="str">
            <v>010118</v>
          </cell>
          <cell r="D6738" t="str">
            <v>Encanador</v>
          </cell>
          <cell r="E6738" t="str">
            <v>h</v>
          </cell>
          <cell r="F6738">
            <v>0.1</v>
          </cell>
        </row>
        <row r="6739">
          <cell r="B6739" t="str">
            <v>180635</v>
          </cell>
          <cell r="C6739" t="str">
            <v>010119</v>
          </cell>
          <cell r="D6739" t="str">
            <v>Ajudante de encanador</v>
          </cell>
          <cell r="E6739" t="str">
            <v>h</v>
          </cell>
          <cell r="F6739">
            <v>0.1</v>
          </cell>
        </row>
        <row r="6740">
          <cell r="B6740" t="str">
            <v>180635</v>
          </cell>
          <cell r="C6740" t="str">
            <v>060237</v>
          </cell>
          <cell r="D6740" t="str">
            <v>Bujao de ferro mal. galv 25mm (1")</v>
          </cell>
          <cell r="E6740" t="str">
            <v>un</v>
          </cell>
          <cell r="F6740">
            <v>1</v>
          </cell>
        </row>
        <row r="6741">
          <cell r="B6741" t="str">
            <v>180636</v>
          </cell>
          <cell r="C6741" t="str">
            <v>010118</v>
          </cell>
          <cell r="D6741" t="str">
            <v>Encanador</v>
          </cell>
          <cell r="E6741" t="str">
            <v>h</v>
          </cell>
          <cell r="F6741">
            <v>0.18</v>
          </cell>
        </row>
        <row r="6742">
          <cell r="B6742" t="str">
            <v>180636</v>
          </cell>
          <cell r="C6742" t="str">
            <v>010119</v>
          </cell>
          <cell r="D6742" t="str">
            <v>Ajudante de encanador</v>
          </cell>
          <cell r="E6742" t="str">
            <v>h</v>
          </cell>
          <cell r="F6742">
            <v>0.18</v>
          </cell>
        </row>
        <row r="6743">
          <cell r="B6743" t="str">
            <v>180636</v>
          </cell>
          <cell r="C6743" t="str">
            <v>060238</v>
          </cell>
          <cell r="D6743" t="str">
            <v>Bujao de ferro mal. galv 32mm (1 1/4")</v>
          </cell>
          <cell r="E6743" t="str">
            <v>un</v>
          </cell>
          <cell r="F6743">
            <v>1</v>
          </cell>
        </row>
        <row r="6744">
          <cell r="B6744" t="str">
            <v>180637</v>
          </cell>
          <cell r="C6744" t="str">
            <v>010118</v>
          </cell>
          <cell r="D6744" t="str">
            <v>Encanador</v>
          </cell>
          <cell r="E6744" t="str">
            <v>h</v>
          </cell>
          <cell r="F6744">
            <v>0.18</v>
          </cell>
        </row>
        <row r="6745">
          <cell r="B6745" t="str">
            <v>180637</v>
          </cell>
          <cell r="C6745" t="str">
            <v>010119</v>
          </cell>
          <cell r="D6745" t="str">
            <v>Ajudante de encanador</v>
          </cell>
          <cell r="E6745" t="str">
            <v>h</v>
          </cell>
          <cell r="F6745">
            <v>0.18</v>
          </cell>
        </row>
        <row r="6746">
          <cell r="B6746" t="str">
            <v>180637</v>
          </cell>
          <cell r="C6746" t="str">
            <v>060239</v>
          </cell>
          <cell r="D6746" t="str">
            <v>Bujao de ferro mal. galv 40mm (1 1/2")</v>
          </cell>
          <cell r="E6746" t="str">
            <v>un</v>
          </cell>
          <cell r="F6746">
            <v>1</v>
          </cell>
        </row>
        <row r="6747">
          <cell r="B6747" t="str">
            <v>180638</v>
          </cell>
          <cell r="C6747" t="str">
            <v>010118</v>
          </cell>
          <cell r="D6747" t="str">
            <v>Encanador</v>
          </cell>
          <cell r="E6747" t="str">
            <v>h</v>
          </cell>
          <cell r="F6747">
            <v>0.18</v>
          </cell>
        </row>
        <row r="6748">
          <cell r="B6748" t="str">
            <v>180638</v>
          </cell>
          <cell r="C6748" t="str">
            <v>010119</v>
          </cell>
          <cell r="D6748" t="str">
            <v>Ajudante de encanador</v>
          </cell>
          <cell r="E6748" t="str">
            <v>h</v>
          </cell>
          <cell r="F6748">
            <v>0.18</v>
          </cell>
        </row>
        <row r="6749">
          <cell r="B6749" t="str">
            <v>180638</v>
          </cell>
          <cell r="C6749" t="str">
            <v>060240</v>
          </cell>
          <cell r="D6749" t="str">
            <v>Bujao de ferro mal. galv (2")</v>
          </cell>
          <cell r="E6749" t="str">
            <v>un</v>
          </cell>
          <cell r="F6749">
            <v>1</v>
          </cell>
        </row>
        <row r="6750">
          <cell r="B6750" t="str">
            <v>180639</v>
          </cell>
          <cell r="C6750" t="str">
            <v>010118</v>
          </cell>
          <cell r="D6750" t="str">
            <v>Encanador</v>
          </cell>
          <cell r="E6750" t="str">
            <v>h</v>
          </cell>
          <cell r="F6750">
            <v>0.2</v>
          </cell>
        </row>
        <row r="6751">
          <cell r="B6751" t="str">
            <v>180639</v>
          </cell>
          <cell r="C6751" t="str">
            <v>010119</v>
          </cell>
          <cell r="D6751" t="str">
            <v>Ajudante de encanador</v>
          </cell>
          <cell r="E6751" t="str">
            <v>h</v>
          </cell>
          <cell r="F6751">
            <v>0.2</v>
          </cell>
        </row>
        <row r="6752">
          <cell r="B6752" t="str">
            <v>180639</v>
          </cell>
          <cell r="C6752" t="str">
            <v>060241</v>
          </cell>
          <cell r="D6752" t="str">
            <v>Bujao de ferro mal. galv (2 1/2")</v>
          </cell>
          <cell r="E6752" t="str">
            <v>un</v>
          </cell>
          <cell r="F6752">
            <v>1</v>
          </cell>
        </row>
        <row r="6753">
          <cell r="B6753" t="str">
            <v>180640</v>
          </cell>
          <cell r="C6753" t="str">
            <v>010118</v>
          </cell>
          <cell r="D6753" t="str">
            <v>Encanador</v>
          </cell>
          <cell r="E6753" t="str">
            <v>h</v>
          </cell>
          <cell r="F6753">
            <v>0.2</v>
          </cell>
        </row>
        <row r="6754">
          <cell r="B6754" t="str">
            <v>180640</v>
          </cell>
          <cell r="C6754" t="str">
            <v>010119</v>
          </cell>
          <cell r="D6754" t="str">
            <v>Ajudante de encanador</v>
          </cell>
          <cell r="E6754" t="str">
            <v>h</v>
          </cell>
          <cell r="F6754">
            <v>0.2</v>
          </cell>
        </row>
        <row r="6755">
          <cell r="B6755" t="str">
            <v>180640</v>
          </cell>
          <cell r="C6755" t="str">
            <v>060242</v>
          </cell>
          <cell r="D6755" t="str">
            <v>Bujao de ferro mal. galv (3")</v>
          </cell>
          <cell r="E6755" t="str">
            <v>un</v>
          </cell>
          <cell r="F6755">
            <v>1</v>
          </cell>
        </row>
        <row r="6756">
          <cell r="B6756" t="str">
            <v>180641</v>
          </cell>
          <cell r="C6756" t="str">
            <v>010118</v>
          </cell>
          <cell r="D6756" t="str">
            <v>Encanador</v>
          </cell>
          <cell r="E6756" t="str">
            <v>h</v>
          </cell>
          <cell r="F6756">
            <v>0.25</v>
          </cell>
        </row>
        <row r="6757">
          <cell r="B6757" t="str">
            <v>180641</v>
          </cell>
          <cell r="C6757" t="str">
            <v>010119</v>
          </cell>
          <cell r="D6757" t="str">
            <v>Ajudante de encanador</v>
          </cell>
          <cell r="E6757" t="str">
            <v>h</v>
          </cell>
          <cell r="F6757">
            <v>0.25</v>
          </cell>
        </row>
        <row r="6758">
          <cell r="B6758" t="str">
            <v>180641</v>
          </cell>
          <cell r="C6758" t="str">
            <v>060243</v>
          </cell>
          <cell r="D6758" t="str">
            <v>Bujao de ferro mal. galv (4")</v>
          </cell>
          <cell r="E6758" t="str">
            <v>un</v>
          </cell>
          <cell r="F6758">
            <v>1</v>
          </cell>
        </row>
        <row r="6759">
          <cell r="B6759" t="str">
            <v>180701</v>
          </cell>
          <cell r="C6759" t="str">
            <v>010118</v>
          </cell>
          <cell r="D6759" t="str">
            <v>Encanador</v>
          </cell>
          <cell r="E6759" t="str">
            <v>h</v>
          </cell>
          <cell r="F6759">
            <v>0.09</v>
          </cell>
        </row>
        <row r="6760">
          <cell r="B6760" t="str">
            <v>180701</v>
          </cell>
          <cell r="C6760" t="str">
            <v>010119</v>
          </cell>
          <cell r="D6760" t="str">
            <v>Ajudante de encanador</v>
          </cell>
          <cell r="E6760" t="str">
            <v>h</v>
          </cell>
          <cell r="F6760">
            <v>0.09</v>
          </cell>
        </row>
        <row r="6761">
          <cell r="B6761" t="str">
            <v>180701</v>
          </cell>
          <cell r="C6761" t="str">
            <v>062501</v>
          </cell>
          <cell r="D6761" t="str">
            <v>Tubo soldavel de pvc marrom 20mm (1/2')</v>
          </cell>
          <cell r="E6761" t="str">
            <v>m</v>
          </cell>
          <cell r="F6761">
            <v>1.01</v>
          </cell>
        </row>
        <row r="6762">
          <cell r="B6762" t="str">
            <v>180701</v>
          </cell>
          <cell r="C6762" t="str">
            <v>069513</v>
          </cell>
          <cell r="D6762" t="str">
            <v>Adesivo para tubo de pvc rigido</v>
          </cell>
          <cell r="E6762" t="str">
            <v>l</v>
          </cell>
          <cell r="F6762">
            <v>4.0000000000000002E-4</v>
          </cell>
        </row>
        <row r="6763">
          <cell r="B6763" t="str">
            <v>180701</v>
          </cell>
          <cell r="C6763" t="str">
            <v>069514</v>
          </cell>
          <cell r="D6763" t="str">
            <v>Solucao limpadora para pvc rigido</v>
          </cell>
          <cell r="E6763" t="str">
            <v>l</v>
          </cell>
          <cell r="F6763">
            <v>2.0000000000000001E-4</v>
          </cell>
        </row>
        <row r="6764">
          <cell r="B6764" t="str">
            <v>180702</v>
          </cell>
          <cell r="C6764" t="str">
            <v>010118</v>
          </cell>
          <cell r="D6764" t="str">
            <v>Encanador</v>
          </cell>
          <cell r="E6764" t="str">
            <v>h</v>
          </cell>
          <cell r="F6764">
            <v>0.12</v>
          </cell>
        </row>
        <row r="6765">
          <cell r="B6765" t="str">
            <v>180702</v>
          </cell>
          <cell r="C6765" t="str">
            <v>010119</v>
          </cell>
          <cell r="D6765" t="str">
            <v>Ajudante de encanador</v>
          </cell>
          <cell r="E6765" t="str">
            <v>h</v>
          </cell>
          <cell r="F6765">
            <v>0.12</v>
          </cell>
        </row>
        <row r="6766">
          <cell r="B6766" t="str">
            <v>180702</v>
          </cell>
          <cell r="C6766" t="str">
            <v>062502</v>
          </cell>
          <cell r="D6766" t="str">
            <v>Tubo soldavel de pvc marrom 25mm (3/4')</v>
          </cell>
          <cell r="E6766" t="str">
            <v>m</v>
          </cell>
          <cell r="F6766">
            <v>1.01</v>
          </cell>
        </row>
        <row r="6767">
          <cell r="B6767" t="str">
            <v>180702</v>
          </cell>
          <cell r="C6767" t="str">
            <v>069513</v>
          </cell>
          <cell r="D6767" t="str">
            <v>Adesivo para tubo de pvc rigido</v>
          </cell>
          <cell r="E6767" t="str">
            <v>l</v>
          </cell>
          <cell r="F6767">
            <v>5.0000000000000001E-4</v>
          </cell>
        </row>
        <row r="6768">
          <cell r="B6768" t="str">
            <v>180702</v>
          </cell>
          <cell r="C6768" t="str">
            <v>069514</v>
          </cell>
          <cell r="D6768" t="str">
            <v>Solucao limpadora para pvc rigido</v>
          </cell>
          <cell r="E6768" t="str">
            <v>l</v>
          </cell>
          <cell r="F6768">
            <v>2.0000000000000001E-4</v>
          </cell>
        </row>
        <row r="6769">
          <cell r="B6769" t="str">
            <v>180703</v>
          </cell>
          <cell r="C6769" t="str">
            <v>010118</v>
          </cell>
          <cell r="D6769" t="str">
            <v>Encanador</v>
          </cell>
          <cell r="E6769" t="str">
            <v>h</v>
          </cell>
          <cell r="F6769">
            <v>0.13</v>
          </cell>
        </row>
        <row r="6770">
          <cell r="B6770" t="str">
            <v>180703</v>
          </cell>
          <cell r="C6770" t="str">
            <v>010119</v>
          </cell>
          <cell r="D6770" t="str">
            <v>Ajudante de encanador</v>
          </cell>
          <cell r="E6770" t="str">
            <v>h</v>
          </cell>
          <cell r="F6770">
            <v>0.13</v>
          </cell>
        </row>
        <row r="6771">
          <cell r="B6771" t="str">
            <v>180703</v>
          </cell>
          <cell r="C6771" t="str">
            <v>062503</v>
          </cell>
          <cell r="D6771" t="str">
            <v>Tubo soldavel de pvc marrom 32mm (1')</v>
          </cell>
          <cell r="E6771" t="str">
            <v>m</v>
          </cell>
          <cell r="F6771">
            <v>1.01</v>
          </cell>
        </row>
        <row r="6772">
          <cell r="B6772" t="str">
            <v>180703</v>
          </cell>
          <cell r="C6772" t="str">
            <v>069513</v>
          </cell>
          <cell r="D6772" t="str">
            <v>Adesivo para tubo de pvc rigido</v>
          </cell>
          <cell r="E6772" t="str">
            <v>l</v>
          </cell>
          <cell r="F6772">
            <v>6.9999999999999999E-4</v>
          </cell>
        </row>
        <row r="6773">
          <cell r="B6773" t="str">
            <v>180703</v>
          </cell>
          <cell r="C6773" t="str">
            <v>069514</v>
          </cell>
          <cell r="D6773" t="str">
            <v>Solucao limpadora para pvc rigido</v>
          </cell>
          <cell r="E6773" t="str">
            <v>l</v>
          </cell>
          <cell r="F6773">
            <v>2.9999999999999997E-4</v>
          </cell>
        </row>
        <row r="6774">
          <cell r="B6774" t="str">
            <v>180704</v>
          </cell>
          <cell r="C6774" t="str">
            <v>010118</v>
          </cell>
          <cell r="D6774" t="str">
            <v>Encanador</v>
          </cell>
          <cell r="E6774" t="str">
            <v>h</v>
          </cell>
          <cell r="F6774">
            <v>0.2</v>
          </cell>
        </row>
        <row r="6775">
          <cell r="B6775" t="str">
            <v>180704</v>
          </cell>
          <cell r="C6775" t="str">
            <v>010119</v>
          </cell>
          <cell r="D6775" t="str">
            <v>Ajudante de encanador</v>
          </cell>
          <cell r="E6775" t="str">
            <v>h</v>
          </cell>
          <cell r="F6775">
            <v>0.2</v>
          </cell>
        </row>
        <row r="6776">
          <cell r="B6776" t="str">
            <v>180704</v>
          </cell>
          <cell r="C6776" t="str">
            <v>062504</v>
          </cell>
          <cell r="D6776" t="str">
            <v>Tubo soldavel de pvc marrom 40mm (1 1/4')</v>
          </cell>
          <cell r="E6776" t="str">
            <v>m</v>
          </cell>
          <cell r="F6776">
            <v>1.01</v>
          </cell>
        </row>
        <row r="6777">
          <cell r="B6777" t="str">
            <v>180704</v>
          </cell>
          <cell r="C6777" t="str">
            <v>069513</v>
          </cell>
          <cell r="D6777" t="str">
            <v>Adesivo para tubo de pvc rigido</v>
          </cell>
          <cell r="E6777" t="str">
            <v>l</v>
          </cell>
          <cell r="F6777">
            <v>8.0000000000000004E-4</v>
          </cell>
        </row>
        <row r="6778">
          <cell r="B6778" t="str">
            <v>180704</v>
          </cell>
          <cell r="C6778" t="str">
            <v>069514</v>
          </cell>
          <cell r="D6778" t="str">
            <v>Solucao limpadora para pvc rigido</v>
          </cell>
          <cell r="E6778" t="str">
            <v>l</v>
          </cell>
          <cell r="F6778">
            <v>2.9999999999999997E-4</v>
          </cell>
        </row>
        <row r="6779">
          <cell r="B6779" t="str">
            <v>180705</v>
          </cell>
          <cell r="C6779" t="str">
            <v>010118</v>
          </cell>
          <cell r="D6779" t="str">
            <v>Encanador</v>
          </cell>
          <cell r="E6779" t="str">
            <v>h</v>
          </cell>
          <cell r="F6779">
            <v>0.24</v>
          </cell>
        </row>
        <row r="6780">
          <cell r="B6780" t="str">
            <v>180705</v>
          </cell>
          <cell r="C6780" t="str">
            <v>010119</v>
          </cell>
          <cell r="D6780" t="str">
            <v>Ajudante de encanador</v>
          </cell>
          <cell r="E6780" t="str">
            <v>h</v>
          </cell>
          <cell r="F6780">
            <v>0.24</v>
          </cell>
        </row>
        <row r="6781">
          <cell r="B6781" t="str">
            <v>180705</v>
          </cell>
          <cell r="C6781" t="str">
            <v>062505</v>
          </cell>
          <cell r="D6781" t="str">
            <v>Tubo soldavel de pvc marrom 50mm (1 1/2')</v>
          </cell>
          <cell r="E6781" t="str">
            <v>m</v>
          </cell>
          <cell r="F6781">
            <v>1.01</v>
          </cell>
        </row>
        <row r="6782">
          <cell r="B6782" t="str">
            <v>180705</v>
          </cell>
          <cell r="C6782" t="str">
            <v>069513</v>
          </cell>
          <cell r="D6782" t="str">
            <v>Adesivo para tubo de pvc rigido</v>
          </cell>
          <cell r="E6782" t="str">
            <v>l</v>
          </cell>
          <cell r="F6782">
            <v>1.1999999999999999E-3</v>
          </cell>
        </row>
        <row r="6783">
          <cell r="B6783" t="str">
            <v>180705</v>
          </cell>
          <cell r="C6783" t="str">
            <v>069514</v>
          </cell>
          <cell r="D6783" t="str">
            <v>Solucao limpadora para pvc rigido</v>
          </cell>
          <cell r="E6783" t="str">
            <v>l</v>
          </cell>
          <cell r="F6783">
            <v>5.0000000000000001E-4</v>
          </cell>
        </row>
        <row r="6784">
          <cell r="B6784" t="str">
            <v>180706</v>
          </cell>
          <cell r="C6784" t="str">
            <v>010118</v>
          </cell>
          <cell r="D6784" t="str">
            <v>Encanador</v>
          </cell>
          <cell r="E6784" t="str">
            <v>h</v>
          </cell>
          <cell r="F6784">
            <v>0.3</v>
          </cell>
        </row>
        <row r="6785">
          <cell r="B6785" t="str">
            <v>180706</v>
          </cell>
          <cell r="C6785" t="str">
            <v>010119</v>
          </cell>
          <cell r="D6785" t="str">
            <v>Ajudante de encanador</v>
          </cell>
          <cell r="E6785" t="str">
            <v>h</v>
          </cell>
          <cell r="F6785">
            <v>0.3</v>
          </cell>
        </row>
        <row r="6786">
          <cell r="B6786" t="str">
            <v>180706</v>
          </cell>
          <cell r="C6786" t="str">
            <v>062506</v>
          </cell>
          <cell r="D6786" t="str">
            <v>Tubo soldavel de pvc marrom 60mm (2')</v>
          </cell>
          <cell r="E6786" t="str">
            <v>m</v>
          </cell>
          <cell r="F6786">
            <v>1.01</v>
          </cell>
        </row>
        <row r="6787">
          <cell r="B6787" t="str">
            <v>180706</v>
          </cell>
          <cell r="C6787" t="str">
            <v>069513</v>
          </cell>
          <cell r="D6787" t="str">
            <v>Adesivo para tubo de pvc rigido</v>
          </cell>
          <cell r="E6787" t="str">
            <v>l</v>
          </cell>
          <cell r="F6787">
            <v>1.6000000000000001E-3</v>
          </cell>
        </row>
        <row r="6788">
          <cell r="B6788" t="str">
            <v>180706</v>
          </cell>
          <cell r="C6788" t="str">
            <v>069514</v>
          </cell>
          <cell r="D6788" t="str">
            <v>Solucao limpadora para pvc rigido</v>
          </cell>
          <cell r="E6788" t="str">
            <v>l</v>
          </cell>
          <cell r="F6788">
            <v>5.9999999999999995E-4</v>
          </cell>
        </row>
        <row r="6789">
          <cell r="B6789" t="str">
            <v>180707</v>
          </cell>
          <cell r="C6789" t="str">
            <v>010118</v>
          </cell>
          <cell r="D6789" t="str">
            <v>Encanador</v>
          </cell>
          <cell r="E6789" t="str">
            <v>h</v>
          </cell>
          <cell r="F6789">
            <v>0.41</v>
          </cell>
        </row>
        <row r="6790">
          <cell r="B6790" t="str">
            <v>180707</v>
          </cell>
          <cell r="C6790" t="str">
            <v>010119</v>
          </cell>
          <cell r="D6790" t="str">
            <v>Ajudante de encanador</v>
          </cell>
          <cell r="E6790" t="str">
            <v>h</v>
          </cell>
          <cell r="F6790">
            <v>0.41</v>
          </cell>
        </row>
        <row r="6791">
          <cell r="B6791" t="str">
            <v>180707</v>
          </cell>
          <cell r="C6791" t="str">
            <v>062507</v>
          </cell>
          <cell r="D6791" t="str">
            <v>Tubo soldavel de pvc marrom 75mm (2 1/2')</v>
          </cell>
          <cell r="E6791" t="str">
            <v>m</v>
          </cell>
          <cell r="F6791">
            <v>1.01</v>
          </cell>
        </row>
        <row r="6792">
          <cell r="B6792" t="str">
            <v>180707</v>
          </cell>
          <cell r="C6792" t="str">
            <v>069513</v>
          </cell>
          <cell r="D6792" t="str">
            <v>Adesivo para tubo de pvc rigido</v>
          </cell>
          <cell r="E6792" t="str">
            <v>l</v>
          </cell>
          <cell r="F6792">
            <v>2.2000000000000001E-3</v>
          </cell>
        </row>
        <row r="6793">
          <cell r="B6793" t="str">
            <v>180707</v>
          </cell>
          <cell r="C6793" t="str">
            <v>069514</v>
          </cell>
          <cell r="D6793" t="str">
            <v>Solucao limpadora para pvc rigido</v>
          </cell>
          <cell r="E6793" t="str">
            <v>l</v>
          </cell>
          <cell r="F6793">
            <v>8.0000000000000004E-4</v>
          </cell>
        </row>
        <row r="6794">
          <cell r="B6794" t="str">
            <v>180708</v>
          </cell>
          <cell r="C6794" t="str">
            <v>010118</v>
          </cell>
          <cell r="D6794" t="str">
            <v>Encanador</v>
          </cell>
          <cell r="E6794" t="str">
            <v>h</v>
          </cell>
          <cell r="F6794">
            <v>0.48</v>
          </cell>
        </row>
        <row r="6795">
          <cell r="B6795" t="str">
            <v>180708</v>
          </cell>
          <cell r="C6795" t="str">
            <v>010119</v>
          </cell>
          <cell r="D6795" t="str">
            <v>Ajudante de encanador</v>
          </cell>
          <cell r="E6795" t="str">
            <v>h</v>
          </cell>
          <cell r="F6795">
            <v>0.48</v>
          </cell>
        </row>
        <row r="6796">
          <cell r="B6796" t="str">
            <v>180708</v>
          </cell>
          <cell r="C6796" t="str">
            <v>062508</v>
          </cell>
          <cell r="D6796" t="str">
            <v>Tubo soldavel de pvc marrom 85mm (3')</v>
          </cell>
          <cell r="E6796" t="str">
            <v>m</v>
          </cell>
          <cell r="F6796">
            <v>1.01</v>
          </cell>
        </row>
        <row r="6797">
          <cell r="B6797" t="str">
            <v>180708</v>
          </cell>
          <cell r="C6797" t="str">
            <v>069513</v>
          </cell>
          <cell r="D6797" t="str">
            <v>Adesivo para tubo de pvc rigido</v>
          </cell>
          <cell r="E6797" t="str">
            <v>l</v>
          </cell>
          <cell r="F6797">
            <v>2.7000000000000001E-3</v>
          </cell>
        </row>
        <row r="6798">
          <cell r="B6798" t="str">
            <v>180708</v>
          </cell>
          <cell r="C6798" t="str">
            <v>069514</v>
          </cell>
          <cell r="D6798" t="str">
            <v>Solucao limpadora para pvc rigido</v>
          </cell>
          <cell r="E6798" t="str">
            <v>l</v>
          </cell>
          <cell r="F6798">
            <v>1E-3</v>
          </cell>
        </row>
        <row r="6799">
          <cell r="B6799" t="str">
            <v>180709</v>
          </cell>
          <cell r="C6799" t="str">
            <v>010118</v>
          </cell>
          <cell r="D6799" t="str">
            <v>Encanador</v>
          </cell>
          <cell r="E6799" t="str">
            <v>h</v>
          </cell>
          <cell r="F6799">
            <v>0.52</v>
          </cell>
        </row>
        <row r="6800">
          <cell r="B6800" t="str">
            <v>180709</v>
          </cell>
          <cell r="C6800" t="str">
            <v>010119</v>
          </cell>
          <cell r="D6800" t="str">
            <v>Ajudante de encanador</v>
          </cell>
          <cell r="E6800" t="str">
            <v>h</v>
          </cell>
          <cell r="F6800">
            <v>0.52</v>
          </cell>
        </row>
        <row r="6801">
          <cell r="B6801" t="str">
            <v>180709</v>
          </cell>
          <cell r="C6801" t="str">
            <v>062509</v>
          </cell>
          <cell r="D6801" t="str">
            <v>Tubo soldavel de pvc marrom 110mm (4')</v>
          </cell>
          <cell r="E6801" t="str">
            <v>m</v>
          </cell>
          <cell r="F6801">
            <v>1.01</v>
          </cell>
        </row>
        <row r="6802">
          <cell r="B6802" t="str">
            <v>180709</v>
          </cell>
          <cell r="C6802" t="str">
            <v>069513</v>
          </cell>
          <cell r="D6802" t="str">
            <v>Adesivo para tubo de pvc rigido</v>
          </cell>
          <cell r="E6802" t="str">
            <v>l</v>
          </cell>
          <cell r="F6802">
            <v>4.1999999999999997E-3</v>
          </cell>
        </row>
        <row r="6803">
          <cell r="B6803" t="str">
            <v>180709</v>
          </cell>
          <cell r="C6803" t="str">
            <v>069514</v>
          </cell>
          <cell r="D6803" t="str">
            <v>Solucao limpadora para pvc rigido</v>
          </cell>
          <cell r="E6803" t="str">
            <v>l</v>
          </cell>
          <cell r="F6803">
            <v>1.8E-3</v>
          </cell>
        </row>
        <row r="6804">
          <cell r="B6804" t="str">
            <v>180710</v>
          </cell>
          <cell r="C6804" t="str">
            <v>010118</v>
          </cell>
          <cell r="D6804" t="str">
            <v>Encanador</v>
          </cell>
          <cell r="E6804" t="str">
            <v>h</v>
          </cell>
          <cell r="F6804">
            <v>0.35</v>
          </cell>
        </row>
        <row r="6805">
          <cell r="B6805" t="str">
            <v>180710</v>
          </cell>
          <cell r="C6805" t="str">
            <v>010119</v>
          </cell>
          <cell r="D6805" t="str">
            <v>Ajudante de encanador</v>
          </cell>
          <cell r="E6805" t="str">
            <v>h</v>
          </cell>
          <cell r="F6805">
            <v>0.35</v>
          </cell>
        </row>
        <row r="6806">
          <cell r="B6806" t="str">
            <v>180710</v>
          </cell>
          <cell r="C6806" t="str">
            <v>062501</v>
          </cell>
          <cell r="D6806" t="str">
            <v>Tubo soldavel de pvc marrom 20mm (1/2')</v>
          </cell>
          <cell r="E6806" t="str">
            <v>m</v>
          </cell>
          <cell r="F6806">
            <v>1.6</v>
          </cell>
        </row>
        <row r="6807">
          <cell r="B6807" t="str">
            <v>180710</v>
          </cell>
          <cell r="C6807" t="str">
            <v>069513</v>
          </cell>
          <cell r="D6807" t="str">
            <v>Adesivo para tubo de pvc rigido</v>
          </cell>
          <cell r="E6807" t="str">
            <v>l</v>
          </cell>
          <cell r="F6807">
            <v>5.9999999999999995E-4</v>
          </cell>
        </row>
        <row r="6808">
          <cell r="B6808" t="str">
            <v>180710</v>
          </cell>
          <cell r="C6808" t="str">
            <v>069514</v>
          </cell>
          <cell r="D6808" t="str">
            <v>Solucao limpadora para pvc rigido</v>
          </cell>
          <cell r="E6808" t="str">
            <v>l</v>
          </cell>
          <cell r="F6808">
            <v>2.9999999999999997E-4</v>
          </cell>
        </row>
        <row r="6809">
          <cell r="B6809" t="str">
            <v>180711</v>
          </cell>
          <cell r="C6809" t="str">
            <v>010118</v>
          </cell>
          <cell r="D6809" t="str">
            <v>Encanador</v>
          </cell>
          <cell r="E6809" t="str">
            <v>h</v>
          </cell>
          <cell r="F6809">
            <v>0.4</v>
          </cell>
        </row>
        <row r="6810">
          <cell r="B6810" t="str">
            <v>180711</v>
          </cell>
          <cell r="C6810" t="str">
            <v>010119</v>
          </cell>
          <cell r="D6810" t="str">
            <v>Ajudante de encanador</v>
          </cell>
          <cell r="E6810" t="str">
            <v>h</v>
          </cell>
          <cell r="F6810">
            <v>0.4</v>
          </cell>
        </row>
        <row r="6811">
          <cell r="B6811" t="str">
            <v>180711</v>
          </cell>
          <cell r="C6811" t="str">
            <v>062502</v>
          </cell>
          <cell r="D6811" t="str">
            <v>Tubo soldavel de pvc marrom 25mm (3/4')</v>
          </cell>
          <cell r="E6811" t="str">
            <v>m</v>
          </cell>
          <cell r="F6811">
            <v>1.6</v>
          </cell>
        </row>
        <row r="6812">
          <cell r="B6812" t="str">
            <v>180711</v>
          </cell>
          <cell r="C6812" t="str">
            <v>069513</v>
          </cell>
          <cell r="D6812" t="str">
            <v>Adesivo para tubo de pvc rigido</v>
          </cell>
          <cell r="E6812" t="str">
            <v>l</v>
          </cell>
          <cell r="F6812">
            <v>8.0000000000000004E-4</v>
          </cell>
        </row>
        <row r="6813">
          <cell r="B6813" t="str">
            <v>180711</v>
          </cell>
          <cell r="C6813" t="str">
            <v>069514</v>
          </cell>
          <cell r="D6813" t="str">
            <v>Solucao limpadora para pvc rigido</v>
          </cell>
          <cell r="E6813" t="str">
            <v>l</v>
          </cell>
          <cell r="F6813">
            <v>2.9999999999999997E-4</v>
          </cell>
        </row>
        <row r="6814">
          <cell r="B6814" t="str">
            <v>180712</v>
          </cell>
          <cell r="C6814" t="str">
            <v>010118</v>
          </cell>
          <cell r="D6814" t="str">
            <v>Encanador</v>
          </cell>
          <cell r="E6814" t="str">
            <v>h</v>
          </cell>
          <cell r="F6814">
            <v>0.45</v>
          </cell>
        </row>
        <row r="6815">
          <cell r="B6815" t="str">
            <v>180712</v>
          </cell>
          <cell r="C6815" t="str">
            <v>010119</v>
          </cell>
          <cell r="D6815" t="str">
            <v>Ajudante de encanador</v>
          </cell>
          <cell r="E6815" t="str">
            <v>h</v>
          </cell>
          <cell r="F6815">
            <v>0.45</v>
          </cell>
        </row>
        <row r="6816">
          <cell r="B6816" t="str">
            <v>180712</v>
          </cell>
          <cell r="C6816" t="str">
            <v>062503</v>
          </cell>
          <cell r="D6816" t="str">
            <v>Tubo soldavel de pvc marrom 32mm (1')</v>
          </cell>
          <cell r="E6816" t="str">
            <v>m</v>
          </cell>
          <cell r="F6816">
            <v>1.5</v>
          </cell>
        </row>
        <row r="6817">
          <cell r="B6817" t="str">
            <v>180712</v>
          </cell>
          <cell r="C6817" t="str">
            <v>069513</v>
          </cell>
          <cell r="D6817" t="str">
            <v>Adesivo para tubo de pvc rigido</v>
          </cell>
          <cell r="E6817" t="str">
            <v>l</v>
          </cell>
          <cell r="F6817">
            <v>1.1000000000000001E-3</v>
          </cell>
        </row>
        <row r="6818">
          <cell r="B6818" t="str">
            <v>180712</v>
          </cell>
          <cell r="C6818" t="str">
            <v>069514</v>
          </cell>
          <cell r="D6818" t="str">
            <v>Solucao limpadora para pvc rigido</v>
          </cell>
          <cell r="E6818" t="str">
            <v>l</v>
          </cell>
          <cell r="F6818">
            <v>5.0000000000000001E-4</v>
          </cell>
        </row>
        <row r="6819">
          <cell r="B6819" t="str">
            <v>180713</v>
          </cell>
          <cell r="C6819" t="str">
            <v>010118</v>
          </cell>
          <cell r="D6819" t="str">
            <v>Encanador</v>
          </cell>
          <cell r="E6819" t="str">
            <v>h</v>
          </cell>
          <cell r="F6819">
            <v>0.5</v>
          </cell>
        </row>
        <row r="6820">
          <cell r="B6820" t="str">
            <v>180713</v>
          </cell>
          <cell r="C6820" t="str">
            <v>010119</v>
          </cell>
          <cell r="D6820" t="str">
            <v>Ajudante de encanador</v>
          </cell>
          <cell r="E6820" t="str">
            <v>h</v>
          </cell>
          <cell r="F6820">
            <v>0.5</v>
          </cell>
        </row>
        <row r="6821">
          <cell r="B6821" t="str">
            <v>180713</v>
          </cell>
          <cell r="C6821" t="str">
            <v>062504</v>
          </cell>
          <cell r="D6821" t="str">
            <v>Tubo soldavel de pvc marrom 40mm (1 1/4')</v>
          </cell>
          <cell r="E6821" t="str">
            <v>m</v>
          </cell>
          <cell r="F6821">
            <v>1.5</v>
          </cell>
        </row>
        <row r="6822">
          <cell r="B6822" t="str">
            <v>180713</v>
          </cell>
          <cell r="C6822" t="str">
            <v>069513</v>
          </cell>
          <cell r="D6822" t="str">
            <v>Adesivo para tubo de pvc rigido</v>
          </cell>
          <cell r="E6822" t="str">
            <v>l</v>
          </cell>
          <cell r="F6822">
            <v>1.1999999999999999E-3</v>
          </cell>
        </row>
        <row r="6823">
          <cell r="B6823" t="str">
            <v>180713</v>
          </cell>
          <cell r="C6823" t="str">
            <v>069514</v>
          </cell>
          <cell r="D6823" t="str">
            <v>Solucao limpadora para pvc rigido</v>
          </cell>
          <cell r="E6823" t="str">
            <v>l</v>
          </cell>
          <cell r="F6823">
            <v>5.0000000000000001E-4</v>
          </cell>
        </row>
        <row r="6824">
          <cell r="B6824" t="str">
            <v>180714</v>
          </cell>
          <cell r="C6824" t="str">
            <v>010118</v>
          </cell>
          <cell r="D6824" t="str">
            <v>Encanador</v>
          </cell>
          <cell r="E6824" t="str">
            <v>h</v>
          </cell>
          <cell r="F6824">
            <v>0.6</v>
          </cell>
        </row>
        <row r="6825">
          <cell r="B6825" t="str">
            <v>180714</v>
          </cell>
          <cell r="C6825" t="str">
            <v>010119</v>
          </cell>
          <cell r="D6825" t="str">
            <v>Ajudante de encanador</v>
          </cell>
          <cell r="E6825" t="str">
            <v>h</v>
          </cell>
          <cell r="F6825">
            <v>0.6</v>
          </cell>
        </row>
        <row r="6826">
          <cell r="B6826" t="str">
            <v>180714</v>
          </cell>
          <cell r="C6826" t="str">
            <v>062505</v>
          </cell>
          <cell r="D6826" t="str">
            <v>Tubo soldavel de pvc marrom 50mm (1 1/2')</v>
          </cell>
          <cell r="E6826" t="str">
            <v>m</v>
          </cell>
          <cell r="F6826">
            <v>1.4</v>
          </cell>
        </row>
        <row r="6827">
          <cell r="B6827" t="str">
            <v>180714</v>
          </cell>
          <cell r="C6827" t="str">
            <v>069513</v>
          </cell>
          <cell r="D6827" t="str">
            <v>Adesivo para tubo de pvc rigido</v>
          </cell>
          <cell r="E6827" t="str">
            <v>l</v>
          </cell>
          <cell r="F6827">
            <v>1.6999999999999999E-3</v>
          </cell>
        </row>
        <row r="6828">
          <cell r="B6828" t="str">
            <v>180714</v>
          </cell>
          <cell r="C6828" t="str">
            <v>069514</v>
          </cell>
          <cell r="D6828" t="str">
            <v>Solucao limpadora para pvc rigido</v>
          </cell>
          <cell r="E6828" t="str">
            <v>l</v>
          </cell>
          <cell r="F6828">
            <v>6.9999999999999999E-4</v>
          </cell>
        </row>
        <row r="6829">
          <cell r="B6829" t="str">
            <v>180715</v>
          </cell>
          <cell r="C6829" t="str">
            <v>010118</v>
          </cell>
          <cell r="D6829" t="str">
            <v>Encanador</v>
          </cell>
          <cell r="E6829" t="str">
            <v>h</v>
          </cell>
          <cell r="F6829">
            <v>0.7</v>
          </cell>
        </row>
        <row r="6830">
          <cell r="B6830" t="str">
            <v>180715</v>
          </cell>
          <cell r="C6830" t="str">
            <v>010119</v>
          </cell>
          <cell r="D6830" t="str">
            <v>Ajudante de encanador</v>
          </cell>
          <cell r="E6830" t="str">
            <v>h</v>
          </cell>
          <cell r="F6830">
            <v>0.7</v>
          </cell>
        </row>
        <row r="6831">
          <cell r="B6831" t="str">
            <v>180715</v>
          </cell>
          <cell r="C6831" t="str">
            <v>062506</v>
          </cell>
          <cell r="D6831" t="str">
            <v>Tubo soldavel de pvc marrom 60mm (2')</v>
          </cell>
          <cell r="E6831" t="str">
            <v>m</v>
          </cell>
          <cell r="F6831">
            <v>1.4</v>
          </cell>
        </row>
        <row r="6832">
          <cell r="B6832" t="str">
            <v>180715</v>
          </cell>
          <cell r="C6832" t="str">
            <v>069513</v>
          </cell>
          <cell r="D6832" t="str">
            <v>Adesivo para tubo de pvc rigido</v>
          </cell>
          <cell r="E6832" t="str">
            <v>l</v>
          </cell>
          <cell r="F6832">
            <v>2.2000000000000001E-3</v>
          </cell>
        </row>
        <row r="6833">
          <cell r="B6833" t="str">
            <v>180715</v>
          </cell>
          <cell r="C6833" t="str">
            <v>069514</v>
          </cell>
          <cell r="D6833" t="str">
            <v>Solucao limpadora para pvc rigido</v>
          </cell>
          <cell r="E6833" t="str">
            <v>l</v>
          </cell>
          <cell r="F6833">
            <v>8.0000000000000004E-4</v>
          </cell>
        </row>
        <row r="6834">
          <cell r="B6834" t="str">
            <v>180716</v>
          </cell>
          <cell r="C6834" t="str">
            <v>010118</v>
          </cell>
          <cell r="D6834" t="str">
            <v>Encanador</v>
          </cell>
          <cell r="E6834" t="str">
            <v>h</v>
          </cell>
          <cell r="F6834">
            <v>0.9</v>
          </cell>
        </row>
        <row r="6835">
          <cell r="B6835" t="str">
            <v>180716</v>
          </cell>
          <cell r="C6835" t="str">
            <v>010119</v>
          </cell>
          <cell r="D6835" t="str">
            <v>Ajudante de encanador</v>
          </cell>
          <cell r="E6835" t="str">
            <v>h</v>
          </cell>
          <cell r="F6835">
            <v>0.9</v>
          </cell>
        </row>
        <row r="6836">
          <cell r="B6836" t="str">
            <v>180716</v>
          </cell>
          <cell r="C6836" t="str">
            <v>062507</v>
          </cell>
          <cell r="D6836" t="str">
            <v>Tubo soldavel de pvc marrom 75mm (2 1/2')</v>
          </cell>
          <cell r="E6836" t="str">
            <v>m</v>
          </cell>
          <cell r="F6836">
            <v>1.4</v>
          </cell>
        </row>
        <row r="6837">
          <cell r="B6837" t="str">
            <v>180716</v>
          </cell>
          <cell r="C6837" t="str">
            <v>069513</v>
          </cell>
          <cell r="D6837" t="str">
            <v>Adesivo para tubo de pvc rigido</v>
          </cell>
          <cell r="E6837" t="str">
            <v>l</v>
          </cell>
          <cell r="F6837">
            <v>3.0999999999999999E-3</v>
          </cell>
        </row>
        <row r="6838">
          <cell r="B6838" t="str">
            <v>180716</v>
          </cell>
          <cell r="C6838" t="str">
            <v>069514</v>
          </cell>
          <cell r="D6838" t="str">
            <v>Solucao limpadora para pvc rigido</v>
          </cell>
          <cell r="E6838" t="str">
            <v>l</v>
          </cell>
          <cell r="F6838">
            <v>1.1000000000000001E-3</v>
          </cell>
        </row>
        <row r="6839">
          <cell r="B6839" t="str">
            <v>180717</v>
          </cell>
          <cell r="C6839" t="str">
            <v>010118</v>
          </cell>
          <cell r="D6839" t="str">
            <v>Encanador</v>
          </cell>
          <cell r="E6839" t="str">
            <v>h</v>
          </cell>
          <cell r="F6839">
            <v>1</v>
          </cell>
        </row>
        <row r="6840">
          <cell r="B6840" t="str">
            <v>180717</v>
          </cell>
          <cell r="C6840" t="str">
            <v>010119</v>
          </cell>
          <cell r="D6840" t="str">
            <v>Ajudante de encanador</v>
          </cell>
          <cell r="E6840" t="str">
            <v>h</v>
          </cell>
          <cell r="F6840">
            <v>1</v>
          </cell>
        </row>
        <row r="6841">
          <cell r="B6841" t="str">
            <v>180717</v>
          </cell>
          <cell r="C6841" t="str">
            <v>062508</v>
          </cell>
          <cell r="D6841" t="str">
            <v>Tubo soldavel de pvc marrom 85mm (3')</v>
          </cell>
          <cell r="E6841" t="str">
            <v>m</v>
          </cell>
          <cell r="F6841">
            <v>1.3</v>
          </cell>
        </row>
        <row r="6842">
          <cell r="B6842" t="str">
            <v>180717</v>
          </cell>
          <cell r="C6842" t="str">
            <v>069513</v>
          </cell>
          <cell r="D6842" t="str">
            <v>Adesivo para tubo de pvc rigido</v>
          </cell>
          <cell r="E6842" t="str">
            <v>l</v>
          </cell>
          <cell r="F6842">
            <v>3.5000000000000001E-3</v>
          </cell>
        </row>
        <row r="6843">
          <cell r="B6843" t="str">
            <v>180717</v>
          </cell>
          <cell r="C6843" t="str">
            <v>069514</v>
          </cell>
          <cell r="D6843" t="str">
            <v>Solucao limpadora para pvc rigido</v>
          </cell>
          <cell r="E6843" t="str">
            <v>l</v>
          </cell>
          <cell r="F6843">
            <v>1.2999999999999999E-3</v>
          </cell>
        </row>
        <row r="6844">
          <cell r="B6844" t="str">
            <v>180718</v>
          </cell>
          <cell r="C6844" t="str">
            <v>010118</v>
          </cell>
          <cell r="D6844" t="str">
            <v>Encanador</v>
          </cell>
          <cell r="E6844" t="str">
            <v>h</v>
          </cell>
          <cell r="F6844">
            <v>1.1000000000000001</v>
          </cell>
        </row>
        <row r="6845">
          <cell r="B6845" t="str">
            <v>180718</v>
          </cell>
          <cell r="C6845" t="str">
            <v>010119</v>
          </cell>
          <cell r="D6845" t="str">
            <v>Ajudante de encanador</v>
          </cell>
          <cell r="E6845" t="str">
            <v>h</v>
          </cell>
          <cell r="F6845">
            <v>1.1000000000000001</v>
          </cell>
        </row>
        <row r="6846">
          <cell r="B6846" t="str">
            <v>180718</v>
          </cell>
          <cell r="C6846" t="str">
            <v>062509</v>
          </cell>
          <cell r="D6846" t="str">
            <v>Tubo soldavel de pvc marrom 110mm (4')</v>
          </cell>
          <cell r="E6846" t="str">
            <v>m</v>
          </cell>
          <cell r="F6846">
            <v>1.3</v>
          </cell>
        </row>
        <row r="6847">
          <cell r="B6847" t="str">
            <v>180718</v>
          </cell>
          <cell r="C6847" t="str">
            <v>069513</v>
          </cell>
          <cell r="D6847" t="str">
            <v>Adesivo para tubo de pvc rigido</v>
          </cell>
          <cell r="E6847" t="str">
            <v>l</v>
          </cell>
          <cell r="F6847">
            <v>5.4999999999999997E-3</v>
          </cell>
        </row>
        <row r="6848">
          <cell r="B6848" t="str">
            <v>180718</v>
          </cell>
          <cell r="C6848" t="str">
            <v>069514</v>
          </cell>
          <cell r="D6848" t="str">
            <v>Solucao limpadora para pvc rigido</v>
          </cell>
          <cell r="E6848" t="str">
            <v>l</v>
          </cell>
          <cell r="F6848">
            <v>2.3E-3</v>
          </cell>
        </row>
        <row r="6849">
          <cell r="B6849" t="str">
            <v>180719</v>
          </cell>
          <cell r="C6849" t="str">
            <v>010118</v>
          </cell>
          <cell r="D6849" t="str">
            <v>Encanador</v>
          </cell>
          <cell r="E6849" t="str">
            <v>h</v>
          </cell>
          <cell r="F6849">
            <v>0.18</v>
          </cell>
        </row>
        <row r="6850">
          <cell r="B6850" t="str">
            <v>180719</v>
          </cell>
          <cell r="C6850" t="str">
            <v>010119</v>
          </cell>
          <cell r="D6850" t="str">
            <v>Ajudante de encanador</v>
          </cell>
          <cell r="E6850" t="str">
            <v>h</v>
          </cell>
          <cell r="F6850">
            <v>0.18</v>
          </cell>
        </row>
        <row r="6851">
          <cell r="B6851" t="str">
            <v>180719</v>
          </cell>
          <cell r="C6851" t="str">
            <v>062177</v>
          </cell>
          <cell r="D6851" t="str">
            <v>Curva 90 soldavel de pvc marrom 20mm (1/2")</v>
          </cell>
          <cell r="E6851" t="str">
            <v>un</v>
          </cell>
          <cell r="F6851">
            <v>1</v>
          </cell>
        </row>
        <row r="6852">
          <cell r="B6852" t="str">
            <v>180719</v>
          </cell>
          <cell r="C6852" t="str">
            <v>069513</v>
          </cell>
          <cell r="D6852" t="str">
            <v>Adesivo para tubo de pvc rigido</v>
          </cell>
          <cell r="E6852" t="str">
            <v>l</v>
          </cell>
          <cell r="F6852">
            <v>5.0000000000000001E-3</v>
          </cell>
        </row>
        <row r="6853">
          <cell r="B6853" t="str">
            <v>180719</v>
          </cell>
          <cell r="C6853" t="str">
            <v>069514</v>
          </cell>
          <cell r="D6853" t="str">
            <v>Solucao limpadora para pvc rigido</v>
          </cell>
          <cell r="E6853" t="str">
            <v>l</v>
          </cell>
          <cell r="F6853">
            <v>2E-3</v>
          </cell>
        </row>
        <row r="6854">
          <cell r="B6854" t="str">
            <v>180720</v>
          </cell>
          <cell r="C6854" t="str">
            <v>010118</v>
          </cell>
          <cell r="D6854" t="str">
            <v>Encanador</v>
          </cell>
          <cell r="E6854" t="str">
            <v>h</v>
          </cell>
          <cell r="F6854">
            <v>0.18</v>
          </cell>
        </row>
        <row r="6855">
          <cell r="B6855" t="str">
            <v>180720</v>
          </cell>
          <cell r="C6855" t="str">
            <v>010119</v>
          </cell>
          <cell r="D6855" t="str">
            <v>Ajudante de encanador</v>
          </cell>
          <cell r="E6855" t="str">
            <v>h</v>
          </cell>
          <cell r="F6855">
            <v>0.18</v>
          </cell>
        </row>
        <row r="6856">
          <cell r="B6856" t="str">
            <v>180720</v>
          </cell>
          <cell r="C6856" t="str">
            <v>062178</v>
          </cell>
          <cell r="D6856" t="str">
            <v>Curva 90 soldavel de pvc marrom 25mm (3/4')</v>
          </cell>
          <cell r="E6856" t="str">
            <v>un</v>
          </cell>
          <cell r="F6856">
            <v>1</v>
          </cell>
        </row>
        <row r="6857">
          <cell r="B6857" t="str">
            <v>180720</v>
          </cell>
          <cell r="C6857" t="str">
            <v>069513</v>
          </cell>
          <cell r="D6857" t="str">
            <v>Adesivo para tubo de pvc rigido</v>
          </cell>
          <cell r="E6857" t="str">
            <v>l</v>
          </cell>
          <cell r="F6857">
            <v>6.0000000000000001E-3</v>
          </cell>
        </row>
        <row r="6858">
          <cell r="B6858" t="str">
            <v>180720</v>
          </cell>
          <cell r="C6858" t="str">
            <v>069514</v>
          </cell>
          <cell r="D6858" t="str">
            <v>Solucao limpadora para pvc rigido</v>
          </cell>
          <cell r="E6858" t="str">
            <v>l</v>
          </cell>
          <cell r="F6858">
            <v>2.3999999999999998E-3</v>
          </cell>
        </row>
        <row r="6859">
          <cell r="B6859" t="str">
            <v>180721</v>
          </cell>
          <cell r="C6859" t="str">
            <v>010118</v>
          </cell>
          <cell r="D6859" t="str">
            <v>Encanador</v>
          </cell>
          <cell r="E6859" t="str">
            <v>h</v>
          </cell>
          <cell r="F6859">
            <v>0.18</v>
          </cell>
        </row>
        <row r="6860">
          <cell r="B6860" t="str">
            <v>180721</v>
          </cell>
          <cell r="C6860" t="str">
            <v>010119</v>
          </cell>
          <cell r="D6860" t="str">
            <v>Ajudante de encanador</v>
          </cell>
          <cell r="E6860" t="str">
            <v>h</v>
          </cell>
          <cell r="F6860">
            <v>0.18</v>
          </cell>
        </row>
        <row r="6861">
          <cell r="B6861" t="str">
            <v>180721</v>
          </cell>
          <cell r="C6861" t="str">
            <v>062179</v>
          </cell>
          <cell r="D6861" t="str">
            <v>Curva 90 soldavel de pvc marrom 32mm (1')</v>
          </cell>
          <cell r="E6861" t="str">
            <v>un</v>
          </cell>
          <cell r="F6861">
            <v>1</v>
          </cell>
        </row>
        <row r="6862">
          <cell r="B6862" t="str">
            <v>180721</v>
          </cell>
          <cell r="C6862" t="str">
            <v>069513</v>
          </cell>
          <cell r="D6862" t="str">
            <v>Adesivo para tubo de pvc rigido</v>
          </cell>
          <cell r="E6862" t="str">
            <v>l</v>
          </cell>
          <cell r="F6862">
            <v>8.0000000000000002E-3</v>
          </cell>
        </row>
        <row r="6863">
          <cell r="B6863" t="str">
            <v>180721</v>
          </cell>
          <cell r="C6863" t="str">
            <v>069514</v>
          </cell>
          <cell r="D6863" t="str">
            <v>Solucao limpadora para pvc rigido</v>
          </cell>
          <cell r="E6863" t="str">
            <v>l</v>
          </cell>
          <cell r="F6863">
            <v>3.0000000000000001E-3</v>
          </cell>
        </row>
        <row r="6864">
          <cell r="B6864" t="str">
            <v>180722</v>
          </cell>
          <cell r="C6864" t="str">
            <v>010118</v>
          </cell>
          <cell r="D6864" t="str">
            <v>Encanador</v>
          </cell>
          <cell r="E6864" t="str">
            <v>h</v>
          </cell>
          <cell r="F6864">
            <v>0.28000000000000003</v>
          </cell>
        </row>
        <row r="6865">
          <cell r="B6865" t="str">
            <v>180722</v>
          </cell>
          <cell r="C6865" t="str">
            <v>010119</v>
          </cell>
          <cell r="D6865" t="str">
            <v>Ajudante de encanador</v>
          </cell>
          <cell r="E6865" t="str">
            <v>h</v>
          </cell>
          <cell r="F6865">
            <v>0.28000000000000003</v>
          </cell>
        </row>
        <row r="6866">
          <cell r="B6866" t="str">
            <v>180722</v>
          </cell>
          <cell r="C6866" t="str">
            <v>062180</v>
          </cell>
          <cell r="D6866" t="str">
            <v>Curva 90 soldavel de pvc marrom 40mm (1 1/4')</v>
          </cell>
          <cell r="E6866" t="str">
            <v>un</v>
          </cell>
          <cell r="F6866">
            <v>1</v>
          </cell>
        </row>
        <row r="6867">
          <cell r="B6867" t="str">
            <v>180722</v>
          </cell>
          <cell r="C6867" t="str">
            <v>069513</v>
          </cell>
          <cell r="D6867" t="str">
            <v>Adesivo para tubo de pvc rigido</v>
          </cell>
          <cell r="E6867" t="str">
            <v>l</v>
          </cell>
          <cell r="F6867">
            <v>0.01</v>
          </cell>
        </row>
        <row r="6868">
          <cell r="B6868" t="str">
            <v>180722</v>
          </cell>
          <cell r="C6868" t="str">
            <v>069514</v>
          </cell>
          <cell r="D6868" t="str">
            <v>Solucao limpadora para pvc rigido</v>
          </cell>
          <cell r="E6868" t="str">
            <v>l</v>
          </cell>
          <cell r="F6868">
            <v>4.0000000000000001E-3</v>
          </cell>
        </row>
        <row r="6869">
          <cell r="B6869" t="str">
            <v>180723</v>
          </cell>
          <cell r="C6869" t="str">
            <v>010118</v>
          </cell>
          <cell r="D6869" t="str">
            <v>Encanador</v>
          </cell>
          <cell r="E6869" t="str">
            <v>h</v>
          </cell>
          <cell r="F6869">
            <v>0.28000000000000003</v>
          </cell>
        </row>
        <row r="6870">
          <cell r="B6870" t="str">
            <v>180723</v>
          </cell>
          <cell r="C6870" t="str">
            <v>010119</v>
          </cell>
          <cell r="D6870" t="str">
            <v>Ajudante de encanador</v>
          </cell>
          <cell r="E6870" t="str">
            <v>h</v>
          </cell>
          <cell r="F6870">
            <v>0.28000000000000003</v>
          </cell>
        </row>
        <row r="6871">
          <cell r="B6871" t="str">
            <v>180723</v>
          </cell>
          <cell r="C6871" t="str">
            <v>062181</v>
          </cell>
          <cell r="D6871" t="str">
            <v>Curva 90 soldavel de pvc marrom 50mm (1 1/2')</v>
          </cell>
          <cell r="E6871" t="str">
            <v>un</v>
          </cell>
          <cell r="F6871">
            <v>1</v>
          </cell>
        </row>
        <row r="6872">
          <cell r="B6872" t="str">
            <v>180723</v>
          </cell>
          <cell r="C6872" t="str">
            <v>069513</v>
          </cell>
          <cell r="D6872" t="str">
            <v>Adesivo para tubo de pvc rigido</v>
          </cell>
          <cell r="E6872" t="str">
            <v>l</v>
          </cell>
          <cell r="F6872">
            <v>1.4E-2</v>
          </cell>
        </row>
        <row r="6873">
          <cell r="B6873" t="str">
            <v>180723</v>
          </cell>
          <cell r="C6873" t="str">
            <v>069514</v>
          </cell>
          <cell r="D6873" t="str">
            <v>Solucao limpadora para pvc rigido</v>
          </cell>
          <cell r="E6873" t="str">
            <v>l</v>
          </cell>
          <cell r="F6873">
            <v>6.0000000000000001E-3</v>
          </cell>
        </row>
        <row r="6874">
          <cell r="B6874" t="str">
            <v>180724</v>
          </cell>
          <cell r="C6874" t="str">
            <v>010118</v>
          </cell>
          <cell r="D6874" t="str">
            <v>Encanador</v>
          </cell>
          <cell r="E6874" t="str">
            <v>h</v>
          </cell>
          <cell r="F6874">
            <v>0.28000000000000003</v>
          </cell>
        </row>
        <row r="6875">
          <cell r="B6875" t="str">
            <v>180724</v>
          </cell>
          <cell r="C6875" t="str">
            <v>010119</v>
          </cell>
          <cell r="D6875" t="str">
            <v>Ajudante de encanador</v>
          </cell>
          <cell r="E6875" t="str">
            <v>h</v>
          </cell>
          <cell r="F6875">
            <v>0.28000000000000003</v>
          </cell>
        </row>
        <row r="6876">
          <cell r="B6876" t="str">
            <v>180724</v>
          </cell>
          <cell r="C6876" t="str">
            <v>062182</v>
          </cell>
          <cell r="D6876" t="str">
            <v>Curva 90 soldavel de pvc marrom 60mm (2')</v>
          </cell>
          <cell r="E6876" t="str">
            <v>un</v>
          </cell>
          <cell r="F6876">
            <v>1</v>
          </cell>
        </row>
        <row r="6877">
          <cell r="B6877" t="str">
            <v>180724</v>
          </cell>
          <cell r="C6877" t="str">
            <v>069513</v>
          </cell>
          <cell r="D6877" t="str">
            <v>Adesivo para tubo de pvc rigido</v>
          </cell>
          <cell r="E6877" t="str">
            <v>l</v>
          </cell>
          <cell r="F6877">
            <v>1.9E-2</v>
          </cell>
        </row>
        <row r="6878">
          <cell r="B6878" t="str">
            <v>180724</v>
          </cell>
          <cell r="C6878" t="str">
            <v>069514</v>
          </cell>
          <cell r="D6878" t="str">
            <v>Solucao limpadora para pvc rigido</v>
          </cell>
          <cell r="E6878" t="str">
            <v>l</v>
          </cell>
          <cell r="F6878">
            <v>7.0000000000000001E-3</v>
          </cell>
        </row>
        <row r="6879">
          <cell r="B6879" t="str">
            <v>180725</v>
          </cell>
          <cell r="C6879" t="str">
            <v>010118</v>
          </cell>
          <cell r="D6879" t="str">
            <v>Encanador</v>
          </cell>
          <cell r="E6879" t="str">
            <v>h</v>
          </cell>
          <cell r="F6879">
            <v>0.37</v>
          </cell>
        </row>
        <row r="6880">
          <cell r="B6880" t="str">
            <v>180725</v>
          </cell>
          <cell r="C6880" t="str">
            <v>010119</v>
          </cell>
          <cell r="D6880" t="str">
            <v>Ajudante de encanador</v>
          </cell>
          <cell r="E6880" t="str">
            <v>h</v>
          </cell>
          <cell r="F6880">
            <v>0.37</v>
          </cell>
        </row>
        <row r="6881">
          <cell r="B6881" t="str">
            <v>180725</v>
          </cell>
          <cell r="C6881" t="str">
            <v>062183</v>
          </cell>
          <cell r="D6881" t="str">
            <v>Curva 90 soldavel de pvc marrom 75mm (2 1/2")</v>
          </cell>
          <cell r="E6881" t="str">
            <v>un</v>
          </cell>
          <cell r="F6881">
            <v>1</v>
          </cell>
        </row>
        <row r="6882">
          <cell r="B6882" t="str">
            <v>180725</v>
          </cell>
          <cell r="C6882" t="str">
            <v>069513</v>
          </cell>
          <cell r="D6882" t="str">
            <v>Adesivo para tubo de pvc rigido</v>
          </cell>
          <cell r="E6882" t="str">
            <v>l</v>
          </cell>
          <cell r="F6882">
            <v>2.5999999999999999E-2</v>
          </cell>
        </row>
        <row r="6883">
          <cell r="B6883" t="str">
            <v>180725</v>
          </cell>
          <cell r="C6883" t="str">
            <v>069514</v>
          </cell>
          <cell r="D6883" t="str">
            <v>Solucao limpadora para pvc rigido</v>
          </cell>
          <cell r="E6883" t="str">
            <v>l</v>
          </cell>
          <cell r="F6883">
            <v>0.01</v>
          </cell>
        </row>
        <row r="6884">
          <cell r="B6884" t="str">
            <v>180726</v>
          </cell>
          <cell r="C6884" t="str">
            <v>010118</v>
          </cell>
          <cell r="D6884" t="str">
            <v>Encanador</v>
          </cell>
          <cell r="E6884" t="str">
            <v>h</v>
          </cell>
          <cell r="F6884">
            <v>0.37</v>
          </cell>
        </row>
        <row r="6885">
          <cell r="B6885" t="str">
            <v>180726</v>
          </cell>
          <cell r="C6885" t="str">
            <v>010119</v>
          </cell>
          <cell r="D6885" t="str">
            <v>Ajudante de encanador</v>
          </cell>
          <cell r="E6885" t="str">
            <v>h</v>
          </cell>
          <cell r="F6885">
            <v>0.37</v>
          </cell>
        </row>
        <row r="6886">
          <cell r="B6886" t="str">
            <v>180726</v>
          </cell>
          <cell r="C6886" t="str">
            <v>062184</v>
          </cell>
          <cell r="D6886" t="str">
            <v>Curva 90 soldavel de pvc marrom 85mm (3')</v>
          </cell>
          <cell r="E6886" t="str">
            <v>un</v>
          </cell>
          <cell r="F6886">
            <v>1</v>
          </cell>
        </row>
        <row r="6887">
          <cell r="B6887" t="str">
            <v>180726</v>
          </cell>
          <cell r="C6887" t="str">
            <v>069513</v>
          </cell>
          <cell r="D6887" t="str">
            <v>Adesivo para tubo de pvc rigido</v>
          </cell>
          <cell r="E6887" t="str">
            <v>l</v>
          </cell>
          <cell r="F6887">
            <v>3.2000000000000001E-2</v>
          </cell>
        </row>
        <row r="6888">
          <cell r="B6888" t="str">
            <v>180726</v>
          </cell>
          <cell r="C6888" t="str">
            <v>069514</v>
          </cell>
          <cell r="D6888" t="str">
            <v>Solucao limpadora para pvc rigido</v>
          </cell>
          <cell r="E6888" t="str">
            <v>l</v>
          </cell>
          <cell r="F6888">
            <v>1.2E-2</v>
          </cell>
        </row>
        <row r="6889">
          <cell r="B6889" t="str">
            <v>180727</v>
          </cell>
          <cell r="C6889" t="str">
            <v>010118</v>
          </cell>
          <cell r="D6889" t="str">
            <v>Encanador</v>
          </cell>
          <cell r="E6889" t="str">
            <v>h</v>
          </cell>
          <cell r="F6889">
            <v>0.45</v>
          </cell>
        </row>
        <row r="6890">
          <cell r="B6890" t="str">
            <v>180727</v>
          </cell>
          <cell r="C6890" t="str">
            <v>010119</v>
          </cell>
          <cell r="D6890" t="str">
            <v>Ajudante de encanador</v>
          </cell>
          <cell r="E6890" t="str">
            <v>h</v>
          </cell>
          <cell r="F6890">
            <v>0.45</v>
          </cell>
        </row>
        <row r="6891">
          <cell r="B6891" t="str">
            <v>180727</v>
          </cell>
          <cell r="C6891" t="str">
            <v>062185</v>
          </cell>
          <cell r="D6891" t="str">
            <v>Curva 90 soldavel de pvc marrom 110mm (4")</v>
          </cell>
          <cell r="E6891" t="str">
            <v>un</v>
          </cell>
          <cell r="F6891">
            <v>1</v>
          </cell>
        </row>
        <row r="6892">
          <cell r="B6892" t="str">
            <v>180727</v>
          </cell>
          <cell r="C6892" t="str">
            <v>069513</v>
          </cell>
          <cell r="D6892" t="str">
            <v>Adesivo para tubo de pvc rigido</v>
          </cell>
          <cell r="E6892" t="str">
            <v>l</v>
          </cell>
          <cell r="F6892">
            <v>0.05</v>
          </cell>
        </row>
        <row r="6893">
          <cell r="B6893" t="str">
            <v>180727</v>
          </cell>
          <cell r="C6893" t="str">
            <v>069514</v>
          </cell>
          <cell r="D6893" t="str">
            <v>Solucao limpadora para pvc rigido</v>
          </cell>
          <cell r="E6893" t="str">
            <v>l</v>
          </cell>
          <cell r="F6893">
            <v>2.1999999999999999E-2</v>
          </cell>
        </row>
        <row r="6894">
          <cell r="B6894" t="str">
            <v>180728</v>
          </cell>
          <cell r="C6894" t="str">
            <v>010118</v>
          </cell>
          <cell r="D6894" t="str">
            <v>Encanador</v>
          </cell>
          <cell r="E6894" t="str">
            <v>h</v>
          </cell>
          <cell r="F6894">
            <v>0.18</v>
          </cell>
        </row>
        <row r="6895">
          <cell r="B6895" t="str">
            <v>180728</v>
          </cell>
          <cell r="C6895" t="str">
            <v>010119</v>
          </cell>
          <cell r="D6895" t="str">
            <v>Ajudante de encanador</v>
          </cell>
          <cell r="E6895" t="str">
            <v>h</v>
          </cell>
          <cell r="F6895">
            <v>0.18</v>
          </cell>
        </row>
        <row r="6896">
          <cell r="B6896" t="str">
            <v>180728</v>
          </cell>
          <cell r="C6896" t="str">
            <v>062167</v>
          </cell>
          <cell r="D6896" t="str">
            <v>Curva 45 soldavel de pvc marrom 20mm (1/2")</v>
          </cell>
          <cell r="E6896" t="str">
            <v>un</v>
          </cell>
          <cell r="F6896">
            <v>1</v>
          </cell>
        </row>
        <row r="6897">
          <cell r="B6897" t="str">
            <v>180728</v>
          </cell>
          <cell r="C6897" t="str">
            <v>069513</v>
          </cell>
          <cell r="D6897" t="str">
            <v>Adesivo para tubo de pvc rigido</v>
          </cell>
          <cell r="E6897" t="str">
            <v>l</v>
          </cell>
          <cell r="F6897">
            <v>5.0000000000000001E-3</v>
          </cell>
        </row>
        <row r="6898">
          <cell r="B6898" t="str">
            <v>180728</v>
          </cell>
          <cell r="C6898" t="str">
            <v>069514</v>
          </cell>
          <cell r="D6898" t="str">
            <v>Solucao limpadora para pvc rigido</v>
          </cell>
          <cell r="E6898" t="str">
            <v>l</v>
          </cell>
          <cell r="F6898">
            <v>2E-3</v>
          </cell>
        </row>
        <row r="6899">
          <cell r="B6899" t="str">
            <v>180729</v>
          </cell>
          <cell r="C6899" t="str">
            <v>010118</v>
          </cell>
          <cell r="D6899" t="str">
            <v>Encanador</v>
          </cell>
          <cell r="E6899" t="str">
            <v>h</v>
          </cell>
          <cell r="F6899">
            <v>0.18</v>
          </cell>
        </row>
        <row r="6900">
          <cell r="B6900" t="str">
            <v>180729</v>
          </cell>
          <cell r="C6900" t="str">
            <v>010119</v>
          </cell>
          <cell r="D6900" t="str">
            <v>Ajudante de encanador</v>
          </cell>
          <cell r="E6900" t="str">
            <v>h</v>
          </cell>
          <cell r="F6900">
            <v>0.18</v>
          </cell>
        </row>
        <row r="6901">
          <cell r="B6901" t="str">
            <v>180729</v>
          </cell>
          <cell r="C6901" t="str">
            <v>062168</v>
          </cell>
          <cell r="D6901" t="str">
            <v>Curva 45 soldavel de pvc marrom 25mm (3/4")</v>
          </cell>
          <cell r="E6901" t="str">
            <v>un</v>
          </cell>
          <cell r="F6901">
            <v>1</v>
          </cell>
        </row>
        <row r="6902">
          <cell r="B6902" t="str">
            <v>180729</v>
          </cell>
          <cell r="C6902" t="str">
            <v>069513</v>
          </cell>
          <cell r="D6902" t="str">
            <v>Adesivo para tubo de pvc rigido</v>
          </cell>
          <cell r="E6902" t="str">
            <v>l</v>
          </cell>
          <cell r="F6902">
            <v>6.0000000000000001E-3</v>
          </cell>
        </row>
        <row r="6903">
          <cell r="B6903" t="str">
            <v>180729</v>
          </cell>
          <cell r="C6903" t="str">
            <v>069514</v>
          </cell>
          <cell r="D6903" t="str">
            <v>Solucao limpadora para pvc rigido</v>
          </cell>
          <cell r="E6903" t="str">
            <v>l</v>
          </cell>
          <cell r="F6903">
            <v>2.3999999999999998E-3</v>
          </cell>
        </row>
        <row r="6904">
          <cell r="B6904" t="str">
            <v>180730</v>
          </cell>
          <cell r="C6904" t="str">
            <v>010118</v>
          </cell>
          <cell r="D6904" t="str">
            <v>Encanador</v>
          </cell>
          <cell r="E6904" t="str">
            <v>h</v>
          </cell>
          <cell r="F6904">
            <v>0.18</v>
          </cell>
        </row>
        <row r="6905">
          <cell r="B6905" t="str">
            <v>180730</v>
          </cell>
          <cell r="C6905" t="str">
            <v>010119</v>
          </cell>
          <cell r="D6905" t="str">
            <v>Ajudante de encanador</v>
          </cell>
          <cell r="E6905" t="str">
            <v>h</v>
          </cell>
          <cell r="F6905">
            <v>0.18</v>
          </cell>
        </row>
        <row r="6906">
          <cell r="B6906" t="str">
            <v>180730</v>
          </cell>
          <cell r="C6906" t="str">
            <v>062169</v>
          </cell>
          <cell r="D6906" t="str">
            <v>Curva 45 soldavel de pvc marrom 32mm (1')</v>
          </cell>
          <cell r="E6906" t="str">
            <v>un</v>
          </cell>
          <cell r="F6906">
            <v>1</v>
          </cell>
        </row>
        <row r="6907">
          <cell r="B6907" t="str">
            <v>180730</v>
          </cell>
          <cell r="C6907" t="str">
            <v>069513</v>
          </cell>
          <cell r="D6907" t="str">
            <v>Adesivo para tubo de pvc rigido</v>
          </cell>
          <cell r="E6907" t="str">
            <v>l</v>
          </cell>
          <cell r="F6907">
            <v>8.0000000000000002E-3</v>
          </cell>
        </row>
        <row r="6908">
          <cell r="B6908" t="str">
            <v>180730</v>
          </cell>
          <cell r="C6908" t="str">
            <v>069514</v>
          </cell>
          <cell r="D6908" t="str">
            <v>Solucao limpadora para pvc rigido</v>
          </cell>
          <cell r="E6908" t="str">
            <v>l</v>
          </cell>
          <cell r="F6908">
            <v>3.0000000000000001E-3</v>
          </cell>
        </row>
        <row r="6909">
          <cell r="B6909" t="str">
            <v>180731</v>
          </cell>
          <cell r="C6909" t="str">
            <v>010118</v>
          </cell>
          <cell r="D6909" t="str">
            <v>Encanador</v>
          </cell>
          <cell r="E6909" t="str">
            <v>h</v>
          </cell>
          <cell r="F6909">
            <v>0.28000000000000003</v>
          </cell>
        </row>
        <row r="6910">
          <cell r="B6910" t="str">
            <v>180731</v>
          </cell>
          <cell r="C6910" t="str">
            <v>010119</v>
          </cell>
          <cell r="D6910" t="str">
            <v>Ajudante de encanador</v>
          </cell>
          <cell r="E6910" t="str">
            <v>h</v>
          </cell>
          <cell r="F6910">
            <v>0.28000000000000003</v>
          </cell>
        </row>
        <row r="6911">
          <cell r="B6911" t="str">
            <v>180731</v>
          </cell>
          <cell r="C6911" t="str">
            <v>062170</v>
          </cell>
          <cell r="D6911" t="str">
            <v>Curva 45 soldavel de pvc marrom 40mm (1 1/4')</v>
          </cell>
          <cell r="E6911" t="str">
            <v>un</v>
          </cell>
          <cell r="F6911">
            <v>1</v>
          </cell>
        </row>
        <row r="6912">
          <cell r="B6912" t="str">
            <v>180731</v>
          </cell>
          <cell r="C6912" t="str">
            <v>069513</v>
          </cell>
          <cell r="D6912" t="str">
            <v>Adesivo para tubo de pvc rigido</v>
          </cell>
          <cell r="E6912" t="str">
            <v>l</v>
          </cell>
          <cell r="F6912">
            <v>0.01</v>
          </cell>
        </row>
        <row r="6913">
          <cell r="B6913" t="str">
            <v>180731</v>
          </cell>
          <cell r="C6913" t="str">
            <v>069514</v>
          </cell>
          <cell r="D6913" t="str">
            <v>Solucao limpadora para pvc rigido</v>
          </cell>
          <cell r="E6913" t="str">
            <v>l</v>
          </cell>
          <cell r="F6913">
            <v>4.0000000000000001E-3</v>
          </cell>
        </row>
        <row r="6914">
          <cell r="B6914" t="str">
            <v>180732</v>
          </cell>
          <cell r="C6914" t="str">
            <v>010118</v>
          </cell>
          <cell r="D6914" t="str">
            <v>Encanador</v>
          </cell>
          <cell r="E6914" t="str">
            <v>h</v>
          </cell>
          <cell r="F6914">
            <v>0.28000000000000003</v>
          </cell>
        </row>
        <row r="6915">
          <cell r="B6915" t="str">
            <v>180732</v>
          </cell>
          <cell r="C6915" t="str">
            <v>010119</v>
          </cell>
          <cell r="D6915" t="str">
            <v>Ajudante de encanador</v>
          </cell>
          <cell r="E6915" t="str">
            <v>h</v>
          </cell>
          <cell r="F6915">
            <v>0.28000000000000003</v>
          </cell>
        </row>
        <row r="6916">
          <cell r="B6916" t="str">
            <v>180732</v>
          </cell>
          <cell r="C6916" t="str">
            <v>062171</v>
          </cell>
          <cell r="D6916" t="str">
            <v>Curva 45 soldavel de pvc marrom 50mm (1 1/2")</v>
          </cell>
          <cell r="E6916" t="str">
            <v>un</v>
          </cell>
          <cell r="F6916">
            <v>1</v>
          </cell>
        </row>
        <row r="6917">
          <cell r="B6917" t="str">
            <v>180732</v>
          </cell>
          <cell r="C6917" t="str">
            <v>069513</v>
          </cell>
          <cell r="D6917" t="str">
            <v>Adesivo para tubo de pvc rigido</v>
          </cell>
          <cell r="E6917" t="str">
            <v>l</v>
          </cell>
          <cell r="F6917">
            <v>1.4E-2</v>
          </cell>
        </row>
        <row r="6918">
          <cell r="B6918" t="str">
            <v>180732</v>
          </cell>
          <cell r="C6918" t="str">
            <v>069514</v>
          </cell>
          <cell r="D6918" t="str">
            <v>Solucao limpadora para pvc rigido</v>
          </cell>
          <cell r="E6918" t="str">
            <v>l</v>
          </cell>
          <cell r="F6918">
            <v>6.0000000000000001E-3</v>
          </cell>
        </row>
        <row r="6919">
          <cell r="B6919" t="str">
            <v>180733</v>
          </cell>
          <cell r="C6919" t="str">
            <v>010118</v>
          </cell>
          <cell r="D6919" t="str">
            <v>Encanador</v>
          </cell>
          <cell r="E6919" t="str">
            <v>h</v>
          </cell>
          <cell r="F6919">
            <v>0.28000000000000003</v>
          </cell>
        </row>
        <row r="6920">
          <cell r="B6920" t="str">
            <v>180733</v>
          </cell>
          <cell r="C6920" t="str">
            <v>010119</v>
          </cell>
          <cell r="D6920" t="str">
            <v>Ajudante de encanador</v>
          </cell>
          <cell r="E6920" t="str">
            <v>h</v>
          </cell>
          <cell r="F6920">
            <v>0.28000000000000003</v>
          </cell>
        </row>
        <row r="6921">
          <cell r="B6921" t="str">
            <v>180733</v>
          </cell>
          <cell r="C6921" t="str">
            <v>062172</v>
          </cell>
          <cell r="D6921" t="str">
            <v>Curva 45 soldavel de pvc marrom 60mm (2")</v>
          </cell>
          <cell r="E6921" t="str">
            <v>un</v>
          </cell>
          <cell r="F6921">
            <v>1</v>
          </cell>
        </row>
        <row r="6922">
          <cell r="B6922" t="str">
            <v>180733</v>
          </cell>
          <cell r="C6922" t="str">
            <v>069513</v>
          </cell>
          <cell r="D6922" t="str">
            <v>Adesivo para tubo de pvc rigido</v>
          </cell>
          <cell r="E6922" t="str">
            <v>l</v>
          </cell>
          <cell r="F6922">
            <v>1.9E-2</v>
          </cell>
        </row>
        <row r="6923">
          <cell r="B6923" t="str">
            <v>180733</v>
          </cell>
          <cell r="C6923" t="str">
            <v>069514</v>
          </cell>
          <cell r="D6923" t="str">
            <v>Solucao limpadora para pvc rigido</v>
          </cell>
          <cell r="E6923" t="str">
            <v>l</v>
          </cell>
          <cell r="F6923">
            <v>7.0000000000000001E-3</v>
          </cell>
        </row>
        <row r="6924">
          <cell r="B6924" t="str">
            <v>180734</v>
          </cell>
          <cell r="C6924" t="str">
            <v>010118</v>
          </cell>
          <cell r="D6924" t="str">
            <v>Encanador</v>
          </cell>
          <cell r="E6924" t="str">
            <v>h</v>
          </cell>
          <cell r="F6924">
            <v>0.37</v>
          </cell>
        </row>
        <row r="6925">
          <cell r="B6925" t="str">
            <v>180734</v>
          </cell>
          <cell r="C6925" t="str">
            <v>010119</v>
          </cell>
          <cell r="D6925" t="str">
            <v>Ajudante de encanador</v>
          </cell>
          <cell r="E6925" t="str">
            <v>h</v>
          </cell>
          <cell r="F6925">
            <v>0.37</v>
          </cell>
        </row>
        <row r="6926">
          <cell r="B6926" t="str">
            <v>180734</v>
          </cell>
          <cell r="C6926" t="str">
            <v>062174</v>
          </cell>
          <cell r="D6926" t="str">
            <v>Curva 45 soldavel de pvc marrom 75mm (2 1/2")</v>
          </cell>
          <cell r="E6926" t="str">
            <v>un</v>
          </cell>
          <cell r="F6926">
            <v>1</v>
          </cell>
        </row>
        <row r="6927">
          <cell r="B6927" t="str">
            <v>180734</v>
          </cell>
          <cell r="C6927" t="str">
            <v>069513</v>
          </cell>
          <cell r="D6927" t="str">
            <v>Adesivo para tubo de pvc rigido</v>
          </cell>
          <cell r="E6927" t="str">
            <v>l</v>
          </cell>
          <cell r="F6927">
            <v>2.5999999999999999E-2</v>
          </cell>
        </row>
        <row r="6928">
          <cell r="B6928" t="str">
            <v>180734</v>
          </cell>
          <cell r="C6928" t="str">
            <v>069514</v>
          </cell>
          <cell r="D6928" t="str">
            <v>Solucao limpadora para pvc rigido</v>
          </cell>
          <cell r="E6928" t="str">
            <v>l</v>
          </cell>
          <cell r="F6928">
            <v>0.01</v>
          </cell>
        </row>
        <row r="6929">
          <cell r="B6929" t="str">
            <v>180735</v>
          </cell>
          <cell r="C6929" t="str">
            <v>010118</v>
          </cell>
          <cell r="D6929" t="str">
            <v>Encanador</v>
          </cell>
          <cell r="E6929" t="str">
            <v>h</v>
          </cell>
          <cell r="F6929">
            <v>0.37</v>
          </cell>
        </row>
        <row r="6930">
          <cell r="B6930" t="str">
            <v>180735</v>
          </cell>
          <cell r="C6930" t="str">
            <v>010119</v>
          </cell>
          <cell r="D6930" t="str">
            <v>Ajudante de encanador</v>
          </cell>
          <cell r="E6930" t="str">
            <v>h</v>
          </cell>
          <cell r="F6930">
            <v>0.37</v>
          </cell>
        </row>
        <row r="6931">
          <cell r="B6931" t="str">
            <v>180735</v>
          </cell>
          <cell r="C6931" t="str">
            <v>062175</v>
          </cell>
          <cell r="D6931" t="str">
            <v>Curva 45 soldavel de pvc marrom 85mm (3")</v>
          </cell>
          <cell r="E6931" t="str">
            <v>un</v>
          </cell>
          <cell r="F6931">
            <v>1</v>
          </cell>
        </row>
        <row r="6932">
          <cell r="B6932" t="str">
            <v>180735</v>
          </cell>
          <cell r="C6932" t="str">
            <v>069513</v>
          </cell>
          <cell r="D6932" t="str">
            <v>Adesivo para tubo de pvc rigido</v>
          </cell>
          <cell r="E6932" t="str">
            <v>l</v>
          </cell>
          <cell r="F6932">
            <v>3.2000000000000001E-2</v>
          </cell>
        </row>
        <row r="6933">
          <cell r="B6933" t="str">
            <v>180735</v>
          </cell>
          <cell r="C6933" t="str">
            <v>069514</v>
          </cell>
          <cell r="D6933" t="str">
            <v>Solucao limpadora para pvc rigido</v>
          </cell>
          <cell r="E6933" t="str">
            <v>l</v>
          </cell>
          <cell r="F6933">
            <v>1.2E-2</v>
          </cell>
        </row>
        <row r="6934">
          <cell r="B6934" t="str">
            <v>180736</v>
          </cell>
          <cell r="C6934" t="str">
            <v>010118</v>
          </cell>
          <cell r="D6934" t="str">
            <v>Encanador</v>
          </cell>
          <cell r="E6934" t="str">
            <v>h</v>
          </cell>
          <cell r="F6934">
            <v>0.45</v>
          </cell>
        </row>
        <row r="6935">
          <cell r="B6935" t="str">
            <v>180736</v>
          </cell>
          <cell r="C6935" t="str">
            <v>010119</v>
          </cell>
          <cell r="D6935" t="str">
            <v>Ajudante de encanador</v>
          </cell>
          <cell r="E6935" t="str">
            <v>h</v>
          </cell>
          <cell r="F6935">
            <v>0.45</v>
          </cell>
        </row>
        <row r="6936">
          <cell r="B6936" t="str">
            <v>180736</v>
          </cell>
          <cell r="C6936" t="str">
            <v>062176</v>
          </cell>
          <cell r="D6936" t="str">
            <v>Curva 45 soldavel de pvc marrom 110mm (4")</v>
          </cell>
          <cell r="E6936" t="str">
            <v>un</v>
          </cell>
          <cell r="F6936">
            <v>1</v>
          </cell>
        </row>
        <row r="6937">
          <cell r="B6937" t="str">
            <v>180736</v>
          </cell>
          <cell r="C6937" t="str">
            <v>069513</v>
          </cell>
          <cell r="D6937" t="str">
            <v>Adesivo para tubo de pvc rigido</v>
          </cell>
          <cell r="E6937" t="str">
            <v>l</v>
          </cell>
          <cell r="F6937">
            <v>0.05</v>
          </cell>
        </row>
        <row r="6938">
          <cell r="B6938" t="str">
            <v>180736</v>
          </cell>
          <cell r="C6938" t="str">
            <v>069514</v>
          </cell>
          <cell r="D6938" t="str">
            <v>Solucao limpadora para pvc rigido</v>
          </cell>
          <cell r="E6938" t="str">
            <v>l</v>
          </cell>
          <cell r="F6938">
            <v>2.1999999999999999E-2</v>
          </cell>
        </row>
        <row r="6939">
          <cell r="B6939" t="str">
            <v>180737</v>
          </cell>
          <cell r="C6939" t="str">
            <v>010118</v>
          </cell>
          <cell r="D6939" t="str">
            <v>Encanador</v>
          </cell>
          <cell r="E6939" t="str">
            <v>h</v>
          </cell>
          <cell r="F6939">
            <v>0.18</v>
          </cell>
        </row>
        <row r="6940">
          <cell r="B6940" t="str">
            <v>180737</v>
          </cell>
          <cell r="C6940" t="str">
            <v>010119</v>
          </cell>
          <cell r="D6940" t="str">
            <v>Ajudante de encanador</v>
          </cell>
          <cell r="E6940" t="str">
            <v>h</v>
          </cell>
          <cell r="F6940">
            <v>0.18</v>
          </cell>
        </row>
        <row r="6941">
          <cell r="B6941" t="str">
            <v>180737</v>
          </cell>
          <cell r="C6941" t="str">
            <v>062510</v>
          </cell>
          <cell r="D6941" t="str">
            <v>Joelho 90 soldavel de pvc marrom 20mm (1/2")</v>
          </cell>
          <cell r="E6941" t="str">
            <v>un</v>
          </cell>
          <cell r="F6941">
            <v>1</v>
          </cell>
        </row>
        <row r="6942">
          <cell r="B6942" t="str">
            <v>180737</v>
          </cell>
          <cell r="C6942" t="str">
            <v>069513</v>
          </cell>
          <cell r="D6942" t="str">
            <v>Adesivo para tubo de pvc rigido</v>
          </cell>
          <cell r="E6942" t="str">
            <v>l</v>
          </cell>
          <cell r="F6942">
            <v>5.0000000000000001E-3</v>
          </cell>
        </row>
        <row r="6943">
          <cell r="B6943" t="str">
            <v>180737</v>
          </cell>
          <cell r="C6943" t="str">
            <v>069514</v>
          </cell>
          <cell r="D6943" t="str">
            <v>Solucao limpadora para pvc rigido</v>
          </cell>
          <cell r="E6943" t="str">
            <v>l</v>
          </cell>
          <cell r="F6943">
            <v>2E-3</v>
          </cell>
        </row>
        <row r="6944">
          <cell r="B6944" t="str">
            <v>180738</v>
          </cell>
          <cell r="C6944" t="str">
            <v>010118</v>
          </cell>
          <cell r="D6944" t="str">
            <v>Encanador</v>
          </cell>
          <cell r="E6944" t="str">
            <v>h</v>
          </cell>
          <cell r="F6944">
            <v>0.18</v>
          </cell>
        </row>
        <row r="6945">
          <cell r="B6945" t="str">
            <v>180738</v>
          </cell>
          <cell r="C6945" t="str">
            <v>010119</v>
          </cell>
          <cell r="D6945" t="str">
            <v>Ajudante de encanador</v>
          </cell>
          <cell r="E6945" t="str">
            <v>h</v>
          </cell>
          <cell r="F6945">
            <v>0.18</v>
          </cell>
        </row>
        <row r="6946">
          <cell r="B6946" t="str">
            <v>180738</v>
          </cell>
          <cell r="C6946" t="str">
            <v>062511</v>
          </cell>
          <cell r="D6946" t="str">
            <v>Joelho 90 soldavel de pvc marrom 25mm (3/4")</v>
          </cell>
          <cell r="E6946" t="str">
            <v>un</v>
          </cell>
          <cell r="F6946">
            <v>1</v>
          </cell>
        </row>
        <row r="6947">
          <cell r="B6947" t="str">
            <v>180738</v>
          </cell>
          <cell r="C6947" t="str">
            <v>069513</v>
          </cell>
          <cell r="D6947" t="str">
            <v>Adesivo para tubo de pvc rigido</v>
          </cell>
          <cell r="E6947" t="str">
            <v>l</v>
          </cell>
          <cell r="F6947">
            <v>6.0000000000000001E-3</v>
          </cell>
        </row>
        <row r="6948">
          <cell r="B6948" t="str">
            <v>180738</v>
          </cell>
          <cell r="C6948" t="str">
            <v>069514</v>
          </cell>
          <cell r="D6948" t="str">
            <v>Solucao limpadora para pvc rigido</v>
          </cell>
          <cell r="E6948" t="str">
            <v>l</v>
          </cell>
          <cell r="F6948">
            <v>2.3999999999999998E-3</v>
          </cell>
        </row>
        <row r="6949">
          <cell r="B6949" t="str">
            <v>180739</v>
          </cell>
          <cell r="C6949" t="str">
            <v>010118</v>
          </cell>
          <cell r="D6949" t="str">
            <v>Encanador</v>
          </cell>
          <cell r="E6949" t="str">
            <v>h</v>
          </cell>
          <cell r="F6949">
            <v>0.18</v>
          </cell>
        </row>
        <row r="6950">
          <cell r="B6950" t="str">
            <v>180739</v>
          </cell>
          <cell r="C6950" t="str">
            <v>010119</v>
          </cell>
          <cell r="D6950" t="str">
            <v>Ajudante de encanador</v>
          </cell>
          <cell r="E6950" t="str">
            <v>h</v>
          </cell>
          <cell r="F6950">
            <v>0.18</v>
          </cell>
        </row>
        <row r="6951">
          <cell r="B6951" t="str">
            <v>180739</v>
          </cell>
          <cell r="C6951" t="str">
            <v>062512</v>
          </cell>
          <cell r="D6951" t="str">
            <v>Joelho 90 soldavel de pvc marrom 32mm (1")</v>
          </cell>
          <cell r="E6951" t="str">
            <v>un</v>
          </cell>
          <cell r="F6951">
            <v>1</v>
          </cell>
        </row>
        <row r="6952">
          <cell r="B6952" t="str">
            <v>180739</v>
          </cell>
          <cell r="C6952" t="str">
            <v>069513</v>
          </cell>
          <cell r="D6952" t="str">
            <v>Adesivo para tubo de pvc rigido</v>
          </cell>
          <cell r="E6952" t="str">
            <v>l</v>
          </cell>
          <cell r="F6952">
            <v>8.0000000000000002E-3</v>
          </cell>
        </row>
        <row r="6953">
          <cell r="B6953" t="str">
            <v>180739</v>
          </cell>
          <cell r="C6953" t="str">
            <v>069514</v>
          </cell>
          <cell r="D6953" t="str">
            <v>Solucao limpadora para pvc rigido</v>
          </cell>
          <cell r="E6953" t="str">
            <v>l</v>
          </cell>
          <cell r="F6953">
            <v>3.0000000000000001E-3</v>
          </cell>
        </row>
        <row r="6954">
          <cell r="B6954" t="str">
            <v>180740</v>
          </cell>
          <cell r="C6954" t="str">
            <v>010118</v>
          </cell>
          <cell r="D6954" t="str">
            <v>Encanador</v>
          </cell>
          <cell r="E6954" t="str">
            <v>h</v>
          </cell>
          <cell r="F6954">
            <v>0.28000000000000003</v>
          </cell>
        </row>
        <row r="6955">
          <cell r="B6955" t="str">
            <v>180740</v>
          </cell>
          <cell r="C6955" t="str">
            <v>010119</v>
          </cell>
          <cell r="D6955" t="str">
            <v>Ajudante de encanador</v>
          </cell>
          <cell r="E6955" t="str">
            <v>h</v>
          </cell>
          <cell r="F6955">
            <v>0.28000000000000003</v>
          </cell>
        </row>
        <row r="6956">
          <cell r="B6956" t="str">
            <v>180740</v>
          </cell>
          <cell r="C6956" t="str">
            <v>062513</v>
          </cell>
          <cell r="D6956" t="str">
            <v>Joelho 90 soldavel de pvc marrom 40mm (1 1/4")</v>
          </cell>
          <cell r="E6956" t="str">
            <v>un</v>
          </cell>
          <cell r="F6956">
            <v>1</v>
          </cell>
        </row>
        <row r="6957">
          <cell r="B6957" t="str">
            <v>180740</v>
          </cell>
          <cell r="C6957" t="str">
            <v>069513</v>
          </cell>
          <cell r="D6957" t="str">
            <v>Adesivo para tubo de pvc rigido</v>
          </cell>
          <cell r="E6957" t="str">
            <v>l</v>
          </cell>
          <cell r="F6957">
            <v>0.01</v>
          </cell>
        </row>
        <row r="6958">
          <cell r="B6958" t="str">
            <v>180740</v>
          </cell>
          <cell r="C6958" t="str">
            <v>069514</v>
          </cell>
          <cell r="D6958" t="str">
            <v>Solucao limpadora para pvc rigido</v>
          </cell>
          <cell r="E6958" t="str">
            <v>l</v>
          </cell>
          <cell r="F6958">
            <v>4.0000000000000001E-3</v>
          </cell>
        </row>
        <row r="6959">
          <cell r="B6959" t="str">
            <v>180741</v>
          </cell>
          <cell r="C6959" t="str">
            <v>010118</v>
          </cell>
          <cell r="D6959" t="str">
            <v>Encanador</v>
          </cell>
          <cell r="E6959" t="str">
            <v>h</v>
          </cell>
          <cell r="F6959">
            <v>0.28000000000000003</v>
          </cell>
        </row>
        <row r="6960">
          <cell r="B6960" t="str">
            <v>180741</v>
          </cell>
          <cell r="C6960" t="str">
            <v>010119</v>
          </cell>
          <cell r="D6960" t="str">
            <v>Ajudante de encanador</v>
          </cell>
          <cell r="E6960" t="str">
            <v>h</v>
          </cell>
          <cell r="F6960">
            <v>0.28000000000000003</v>
          </cell>
        </row>
        <row r="6961">
          <cell r="B6961" t="str">
            <v>180741</v>
          </cell>
          <cell r="C6961" t="str">
            <v>062514</v>
          </cell>
          <cell r="D6961" t="str">
            <v>Joelho 90 soldavel de pvc marrom 50mm (1 1/2")</v>
          </cell>
          <cell r="E6961" t="str">
            <v>un</v>
          </cell>
          <cell r="F6961">
            <v>1</v>
          </cell>
        </row>
        <row r="6962">
          <cell r="B6962" t="str">
            <v>180741</v>
          </cell>
          <cell r="C6962" t="str">
            <v>069513</v>
          </cell>
          <cell r="D6962" t="str">
            <v>Adesivo para tubo de pvc rigido</v>
          </cell>
          <cell r="E6962" t="str">
            <v>l</v>
          </cell>
          <cell r="F6962">
            <v>1.4E-2</v>
          </cell>
        </row>
        <row r="6963">
          <cell r="B6963" t="str">
            <v>180741</v>
          </cell>
          <cell r="C6963" t="str">
            <v>069514</v>
          </cell>
          <cell r="D6963" t="str">
            <v>Solucao limpadora para pvc rigido</v>
          </cell>
          <cell r="E6963" t="str">
            <v>l</v>
          </cell>
          <cell r="F6963">
            <v>6.0000000000000001E-3</v>
          </cell>
        </row>
        <row r="6964">
          <cell r="B6964" t="str">
            <v>180742</v>
          </cell>
          <cell r="C6964" t="str">
            <v>010118</v>
          </cell>
          <cell r="D6964" t="str">
            <v>Encanador</v>
          </cell>
          <cell r="E6964" t="str">
            <v>h</v>
          </cell>
          <cell r="F6964">
            <v>0.28000000000000003</v>
          </cell>
        </row>
        <row r="6965">
          <cell r="B6965" t="str">
            <v>180742</v>
          </cell>
          <cell r="C6965" t="str">
            <v>010119</v>
          </cell>
          <cell r="D6965" t="str">
            <v>Ajudante de encanador</v>
          </cell>
          <cell r="E6965" t="str">
            <v>h</v>
          </cell>
          <cell r="F6965">
            <v>0.28000000000000003</v>
          </cell>
        </row>
        <row r="6966">
          <cell r="B6966" t="str">
            <v>180742</v>
          </cell>
          <cell r="C6966" t="str">
            <v>062515</v>
          </cell>
          <cell r="D6966" t="str">
            <v>Joelho 90 soldavel de pvc marrom 60mm (2")</v>
          </cell>
          <cell r="E6966" t="str">
            <v>un</v>
          </cell>
          <cell r="F6966">
            <v>1</v>
          </cell>
        </row>
        <row r="6967">
          <cell r="B6967" t="str">
            <v>180742</v>
          </cell>
          <cell r="C6967" t="str">
            <v>069513</v>
          </cell>
          <cell r="D6967" t="str">
            <v>Adesivo para tubo de pvc rigido</v>
          </cell>
          <cell r="E6967" t="str">
            <v>l</v>
          </cell>
          <cell r="F6967">
            <v>1.9E-2</v>
          </cell>
        </row>
        <row r="6968">
          <cell r="B6968" t="str">
            <v>180742</v>
          </cell>
          <cell r="C6968" t="str">
            <v>069514</v>
          </cell>
          <cell r="D6968" t="str">
            <v>Solucao limpadora para pvc rigido</v>
          </cell>
          <cell r="E6968" t="str">
            <v>l</v>
          </cell>
          <cell r="F6968">
            <v>7.0000000000000001E-3</v>
          </cell>
        </row>
        <row r="6969">
          <cell r="B6969" t="str">
            <v>180743</v>
          </cell>
          <cell r="C6969" t="str">
            <v>010118</v>
          </cell>
          <cell r="D6969" t="str">
            <v>Encanador</v>
          </cell>
          <cell r="E6969" t="str">
            <v>h</v>
          </cell>
          <cell r="F6969">
            <v>0.37</v>
          </cell>
        </row>
        <row r="6970">
          <cell r="B6970" t="str">
            <v>180743</v>
          </cell>
          <cell r="C6970" t="str">
            <v>010119</v>
          </cell>
          <cell r="D6970" t="str">
            <v>Ajudante de encanador</v>
          </cell>
          <cell r="E6970" t="str">
            <v>h</v>
          </cell>
          <cell r="F6970">
            <v>0.37</v>
          </cell>
        </row>
        <row r="6971">
          <cell r="B6971" t="str">
            <v>180743</v>
          </cell>
          <cell r="C6971" t="str">
            <v>062516</v>
          </cell>
          <cell r="D6971" t="str">
            <v>Joelho 90 soldavel de pvc marrom 75mm (3")</v>
          </cell>
          <cell r="E6971" t="str">
            <v>un</v>
          </cell>
          <cell r="F6971">
            <v>1</v>
          </cell>
        </row>
        <row r="6972">
          <cell r="B6972" t="str">
            <v>180743</v>
          </cell>
          <cell r="C6972" t="str">
            <v>069513</v>
          </cell>
          <cell r="D6972" t="str">
            <v>Adesivo para tubo de pvc rigido</v>
          </cell>
          <cell r="E6972" t="str">
            <v>l</v>
          </cell>
          <cell r="F6972">
            <v>2.5999999999999999E-2</v>
          </cell>
        </row>
        <row r="6973">
          <cell r="B6973" t="str">
            <v>180743</v>
          </cell>
          <cell r="C6973" t="str">
            <v>069514</v>
          </cell>
          <cell r="D6973" t="str">
            <v>Solucao limpadora para pvc rigido</v>
          </cell>
          <cell r="E6973" t="str">
            <v>l</v>
          </cell>
          <cell r="F6973">
            <v>0.01</v>
          </cell>
        </row>
        <row r="6974">
          <cell r="B6974" t="str">
            <v>180744</v>
          </cell>
          <cell r="C6974" t="str">
            <v>010118</v>
          </cell>
          <cell r="D6974" t="str">
            <v>Encanador</v>
          </cell>
          <cell r="E6974" t="str">
            <v>h</v>
          </cell>
          <cell r="F6974">
            <v>0.37</v>
          </cell>
        </row>
        <row r="6975">
          <cell r="B6975" t="str">
            <v>180744</v>
          </cell>
          <cell r="C6975" t="str">
            <v>010119</v>
          </cell>
          <cell r="D6975" t="str">
            <v>Ajudante de encanador</v>
          </cell>
          <cell r="E6975" t="str">
            <v>h</v>
          </cell>
          <cell r="F6975">
            <v>0.37</v>
          </cell>
        </row>
        <row r="6976">
          <cell r="B6976" t="str">
            <v>180744</v>
          </cell>
          <cell r="C6976" t="str">
            <v>062517</v>
          </cell>
          <cell r="D6976" t="str">
            <v>Joelho 90 soldavel de pvc marrom 85mm (3")</v>
          </cell>
          <cell r="E6976" t="str">
            <v>un</v>
          </cell>
          <cell r="F6976">
            <v>1</v>
          </cell>
        </row>
        <row r="6977">
          <cell r="B6977" t="str">
            <v>180744</v>
          </cell>
          <cell r="C6977" t="str">
            <v>069513</v>
          </cell>
          <cell r="D6977" t="str">
            <v>Adesivo para tubo de pvc rigido</v>
          </cell>
          <cell r="E6977" t="str">
            <v>l</v>
          </cell>
          <cell r="F6977">
            <v>3.2000000000000001E-2</v>
          </cell>
        </row>
        <row r="6978">
          <cell r="B6978" t="str">
            <v>180744</v>
          </cell>
          <cell r="C6978" t="str">
            <v>069514</v>
          </cell>
          <cell r="D6978" t="str">
            <v>Solucao limpadora para pvc rigido</v>
          </cell>
          <cell r="E6978" t="str">
            <v>l</v>
          </cell>
          <cell r="F6978">
            <v>1.2E-2</v>
          </cell>
        </row>
        <row r="6979">
          <cell r="B6979" t="str">
            <v>180745</v>
          </cell>
          <cell r="C6979" t="str">
            <v>010118</v>
          </cell>
          <cell r="D6979" t="str">
            <v>Encanador</v>
          </cell>
          <cell r="E6979" t="str">
            <v>h</v>
          </cell>
          <cell r="F6979">
            <v>0.45</v>
          </cell>
        </row>
        <row r="6980">
          <cell r="B6980" t="str">
            <v>180745</v>
          </cell>
          <cell r="C6980" t="str">
            <v>010119</v>
          </cell>
          <cell r="D6980" t="str">
            <v>Ajudante de encanador</v>
          </cell>
          <cell r="E6980" t="str">
            <v>h</v>
          </cell>
          <cell r="F6980">
            <v>0.45</v>
          </cell>
        </row>
        <row r="6981">
          <cell r="B6981" t="str">
            <v>180745</v>
          </cell>
          <cell r="C6981" t="str">
            <v>062518</v>
          </cell>
          <cell r="D6981" t="str">
            <v>Joelho 90 soldavel de pvc marrom 110mm (4")</v>
          </cell>
          <cell r="E6981" t="str">
            <v>un</v>
          </cell>
          <cell r="F6981">
            <v>1</v>
          </cell>
        </row>
        <row r="6982">
          <cell r="B6982" t="str">
            <v>180745</v>
          </cell>
          <cell r="C6982" t="str">
            <v>069513</v>
          </cell>
          <cell r="D6982" t="str">
            <v>Adesivo para tubo de pvc rigido</v>
          </cell>
          <cell r="E6982" t="str">
            <v>l</v>
          </cell>
          <cell r="F6982">
            <v>0.05</v>
          </cell>
        </row>
        <row r="6983">
          <cell r="B6983" t="str">
            <v>180745</v>
          </cell>
          <cell r="C6983" t="str">
            <v>069514</v>
          </cell>
          <cell r="D6983" t="str">
            <v>Solucao limpadora para pvc rigido</v>
          </cell>
          <cell r="E6983" t="str">
            <v>l</v>
          </cell>
          <cell r="F6983">
            <v>2.1999999999999999E-2</v>
          </cell>
        </row>
        <row r="6984">
          <cell r="B6984" t="str">
            <v>180746</v>
          </cell>
          <cell r="C6984" t="str">
            <v>010118</v>
          </cell>
          <cell r="D6984" t="str">
            <v>Encanador</v>
          </cell>
          <cell r="E6984" t="str">
            <v>h</v>
          </cell>
          <cell r="F6984">
            <v>0.18</v>
          </cell>
        </row>
        <row r="6985">
          <cell r="B6985" t="str">
            <v>180746</v>
          </cell>
          <cell r="C6985" t="str">
            <v>010119</v>
          </cell>
          <cell r="D6985" t="str">
            <v>Ajudante de encanador</v>
          </cell>
          <cell r="E6985" t="str">
            <v>h</v>
          </cell>
          <cell r="F6985">
            <v>0.18</v>
          </cell>
        </row>
        <row r="6986">
          <cell r="B6986" t="str">
            <v>180746</v>
          </cell>
          <cell r="C6986" t="str">
            <v>062560</v>
          </cell>
          <cell r="D6986" t="str">
            <v>Joelho 45 soldavel de pvc marrom 20mm (1/2")</v>
          </cell>
          <cell r="E6986" t="str">
            <v>un</v>
          </cell>
          <cell r="F6986">
            <v>1</v>
          </cell>
        </row>
        <row r="6987">
          <cell r="B6987" t="str">
            <v>180746</v>
          </cell>
          <cell r="C6987" t="str">
            <v>069513</v>
          </cell>
          <cell r="D6987" t="str">
            <v>Adesivo para tubo de pvc rigido</v>
          </cell>
          <cell r="E6987" t="str">
            <v>l</v>
          </cell>
          <cell r="F6987">
            <v>5.0000000000000001E-3</v>
          </cell>
        </row>
        <row r="6988">
          <cell r="B6988" t="str">
            <v>180746</v>
          </cell>
          <cell r="C6988" t="str">
            <v>069514</v>
          </cell>
          <cell r="D6988" t="str">
            <v>Solucao limpadora para pvc rigido</v>
          </cell>
          <cell r="E6988" t="str">
            <v>l</v>
          </cell>
          <cell r="F6988">
            <v>2E-3</v>
          </cell>
        </row>
        <row r="6989">
          <cell r="B6989" t="str">
            <v>180747</v>
          </cell>
          <cell r="C6989" t="str">
            <v>010118</v>
          </cell>
          <cell r="D6989" t="str">
            <v>Encanador</v>
          </cell>
          <cell r="E6989" t="str">
            <v>h</v>
          </cell>
          <cell r="F6989">
            <v>0.18</v>
          </cell>
        </row>
        <row r="6990">
          <cell r="B6990" t="str">
            <v>180747</v>
          </cell>
          <cell r="C6990" t="str">
            <v>010119</v>
          </cell>
          <cell r="D6990" t="str">
            <v>Ajudante de encanador</v>
          </cell>
          <cell r="E6990" t="str">
            <v>h</v>
          </cell>
          <cell r="F6990">
            <v>0.18</v>
          </cell>
        </row>
        <row r="6991">
          <cell r="B6991" t="str">
            <v>180747</v>
          </cell>
          <cell r="C6991" t="str">
            <v>062561</v>
          </cell>
          <cell r="D6991" t="str">
            <v>Joelho 45 soldavel de pvc marrom 25mm (3/4")</v>
          </cell>
          <cell r="E6991" t="str">
            <v>un</v>
          </cell>
          <cell r="F6991">
            <v>1</v>
          </cell>
        </row>
        <row r="6992">
          <cell r="B6992" t="str">
            <v>180747</v>
          </cell>
          <cell r="C6992" t="str">
            <v>069513</v>
          </cell>
          <cell r="D6992" t="str">
            <v>Adesivo para tubo de pvc rigido</v>
          </cell>
          <cell r="E6992" t="str">
            <v>l</v>
          </cell>
          <cell r="F6992">
            <v>6.0000000000000001E-3</v>
          </cell>
        </row>
        <row r="6993">
          <cell r="B6993" t="str">
            <v>180747</v>
          </cell>
          <cell r="C6993" t="str">
            <v>069514</v>
          </cell>
          <cell r="D6993" t="str">
            <v>Solucao limpadora para pvc rigido</v>
          </cell>
          <cell r="E6993" t="str">
            <v>l</v>
          </cell>
          <cell r="F6993">
            <v>2.3999999999999998E-3</v>
          </cell>
        </row>
        <row r="6994">
          <cell r="B6994" t="str">
            <v>180748</v>
          </cell>
          <cell r="C6994" t="str">
            <v>010118</v>
          </cell>
          <cell r="D6994" t="str">
            <v>Encanador</v>
          </cell>
          <cell r="E6994" t="str">
            <v>h</v>
          </cell>
          <cell r="F6994">
            <v>0.18</v>
          </cell>
        </row>
        <row r="6995">
          <cell r="B6995" t="str">
            <v>180748</v>
          </cell>
          <cell r="C6995" t="str">
            <v>010119</v>
          </cell>
          <cell r="D6995" t="str">
            <v>Ajudante de encanador</v>
          </cell>
          <cell r="E6995" t="str">
            <v>h</v>
          </cell>
          <cell r="F6995">
            <v>0.18</v>
          </cell>
        </row>
        <row r="6996">
          <cell r="B6996" t="str">
            <v>180748</v>
          </cell>
          <cell r="C6996" t="str">
            <v>062562</v>
          </cell>
          <cell r="D6996" t="str">
            <v>Joelho 45 soldavel de pvc marrom 32mm (1")</v>
          </cell>
          <cell r="E6996" t="str">
            <v>un</v>
          </cell>
          <cell r="F6996">
            <v>1</v>
          </cell>
        </row>
        <row r="6997">
          <cell r="B6997" t="str">
            <v>180748</v>
          </cell>
          <cell r="C6997" t="str">
            <v>069513</v>
          </cell>
          <cell r="D6997" t="str">
            <v>Adesivo para tubo de pvc rigido</v>
          </cell>
          <cell r="E6997" t="str">
            <v>l</v>
          </cell>
          <cell r="F6997">
            <v>8.0000000000000002E-3</v>
          </cell>
        </row>
        <row r="6998">
          <cell r="B6998" t="str">
            <v>180748</v>
          </cell>
          <cell r="C6998" t="str">
            <v>069514</v>
          </cell>
          <cell r="D6998" t="str">
            <v>Solucao limpadora para pvc rigido</v>
          </cell>
          <cell r="E6998" t="str">
            <v>l</v>
          </cell>
          <cell r="F6998">
            <v>3.0000000000000001E-3</v>
          </cell>
        </row>
        <row r="6999">
          <cell r="B6999" t="str">
            <v>180749</v>
          </cell>
          <cell r="C6999" t="str">
            <v>010118</v>
          </cell>
          <cell r="D6999" t="str">
            <v>Encanador</v>
          </cell>
          <cell r="E6999" t="str">
            <v>h</v>
          </cell>
          <cell r="F6999">
            <v>0.28000000000000003</v>
          </cell>
        </row>
        <row r="7000">
          <cell r="B7000" t="str">
            <v>180749</v>
          </cell>
          <cell r="C7000" t="str">
            <v>010119</v>
          </cell>
          <cell r="D7000" t="str">
            <v>Ajudante de encanador</v>
          </cell>
          <cell r="E7000" t="str">
            <v>h</v>
          </cell>
          <cell r="F7000">
            <v>0.28000000000000003</v>
          </cell>
        </row>
        <row r="7001">
          <cell r="B7001" t="str">
            <v>180749</v>
          </cell>
          <cell r="C7001" t="str">
            <v>062563</v>
          </cell>
          <cell r="D7001" t="str">
            <v>Joelho 45 soldavel de pvc marrom 40mm (1 1/4")</v>
          </cell>
          <cell r="E7001" t="str">
            <v>un</v>
          </cell>
          <cell r="F7001">
            <v>1</v>
          </cell>
        </row>
        <row r="7002">
          <cell r="B7002" t="str">
            <v>180749</v>
          </cell>
          <cell r="C7002" t="str">
            <v>069513</v>
          </cell>
          <cell r="D7002" t="str">
            <v>Adesivo para tubo de pvc rigido</v>
          </cell>
          <cell r="E7002" t="str">
            <v>l</v>
          </cell>
          <cell r="F7002">
            <v>0.01</v>
          </cell>
        </row>
        <row r="7003">
          <cell r="B7003" t="str">
            <v>180749</v>
          </cell>
          <cell r="C7003" t="str">
            <v>069514</v>
          </cell>
          <cell r="D7003" t="str">
            <v>Solucao limpadora para pvc rigido</v>
          </cell>
          <cell r="E7003" t="str">
            <v>l</v>
          </cell>
          <cell r="F7003">
            <v>4.0000000000000001E-3</v>
          </cell>
        </row>
        <row r="7004">
          <cell r="B7004" t="str">
            <v>180750</v>
          </cell>
          <cell r="C7004" t="str">
            <v>010118</v>
          </cell>
          <cell r="D7004" t="str">
            <v>Encanador</v>
          </cell>
          <cell r="E7004" t="str">
            <v>h</v>
          </cell>
          <cell r="F7004">
            <v>0.28000000000000003</v>
          </cell>
        </row>
        <row r="7005">
          <cell r="B7005" t="str">
            <v>180750</v>
          </cell>
          <cell r="C7005" t="str">
            <v>010119</v>
          </cell>
          <cell r="D7005" t="str">
            <v>Ajudante de encanador</v>
          </cell>
          <cell r="E7005" t="str">
            <v>h</v>
          </cell>
          <cell r="F7005">
            <v>0.28000000000000003</v>
          </cell>
        </row>
        <row r="7006">
          <cell r="B7006" t="str">
            <v>180750</v>
          </cell>
          <cell r="C7006" t="str">
            <v>062564</v>
          </cell>
          <cell r="D7006" t="str">
            <v>Joelho 45 soldavel de pvc marrom 50mm (1 1/2")</v>
          </cell>
          <cell r="E7006" t="str">
            <v>un</v>
          </cell>
          <cell r="F7006">
            <v>1</v>
          </cell>
        </row>
        <row r="7007">
          <cell r="B7007" t="str">
            <v>180750</v>
          </cell>
          <cell r="C7007" t="str">
            <v>069513</v>
          </cell>
          <cell r="D7007" t="str">
            <v>Adesivo para tubo de pvc rigido</v>
          </cell>
          <cell r="E7007" t="str">
            <v>l</v>
          </cell>
          <cell r="F7007">
            <v>1.4E-2</v>
          </cell>
        </row>
        <row r="7008">
          <cell r="B7008" t="str">
            <v>180750</v>
          </cell>
          <cell r="C7008" t="str">
            <v>069514</v>
          </cell>
          <cell r="D7008" t="str">
            <v>Solucao limpadora para pvc rigido</v>
          </cell>
          <cell r="E7008" t="str">
            <v>l</v>
          </cell>
          <cell r="F7008">
            <v>6.0000000000000001E-3</v>
          </cell>
        </row>
        <row r="7009">
          <cell r="B7009" t="str">
            <v>180751</v>
          </cell>
          <cell r="C7009" t="str">
            <v>010118</v>
          </cell>
          <cell r="D7009" t="str">
            <v>Encanador</v>
          </cell>
          <cell r="E7009" t="str">
            <v>h</v>
          </cell>
          <cell r="F7009">
            <v>0.28000000000000003</v>
          </cell>
        </row>
        <row r="7010">
          <cell r="B7010" t="str">
            <v>180751</v>
          </cell>
          <cell r="C7010" t="str">
            <v>010119</v>
          </cell>
          <cell r="D7010" t="str">
            <v>Ajudante de encanador</v>
          </cell>
          <cell r="E7010" t="str">
            <v>h</v>
          </cell>
          <cell r="F7010">
            <v>0.28000000000000003</v>
          </cell>
        </row>
        <row r="7011">
          <cell r="B7011" t="str">
            <v>180751</v>
          </cell>
          <cell r="C7011" t="str">
            <v>062565</v>
          </cell>
          <cell r="D7011" t="str">
            <v>Joelho 45 soldavel de pvc marrom 60mm (2")</v>
          </cell>
          <cell r="E7011" t="str">
            <v>un</v>
          </cell>
          <cell r="F7011">
            <v>1</v>
          </cell>
        </row>
        <row r="7012">
          <cell r="B7012" t="str">
            <v>180751</v>
          </cell>
          <cell r="C7012" t="str">
            <v>069513</v>
          </cell>
          <cell r="D7012" t="str">
            <v>Adesivo para tubo de pvc rigido</v>
          </cell>
          <cell r="E7012" t="str">
            <v>l</v>
          </cell>
          <cell r="F7012">
            <v>1.9E-2</v>
          </cell>
        </row>
        <row r="7013">
          <cell r="B7013" t="str">
            <v>180751</v>
          </cell>
          <cell r="C7013" t="str">
            <v>069514</v>
          </cell>
          <cell r="D7013" t="str">
            <v>Solucao limpadora para pvc rigido</v>
          </cell>
          <cell r="E7013" t="str">
            <v>l</v>
          </cell>
          <cell r="F7013">
            <v>7.0000000000000001E-3</v>
          </cell>
        </row>
        <row r="7014">
          <cell r="B7014" t="str">
            <v>180752</v>
          </cell>
          <cell r="C7014" t="str">
            <v>010118</v>
          </cell>
          <cell r="D7014" t="str">
            <v>Encanador</v>
          </cell>
          <cell r="E7014" t="str">
            <v>h</v>
          </cell>
          <cell r="F7014">
            <v>0.37</v>
          </cell>
        </row>
        <row r="7015">
          <cell r="B7015" t="str">
            <v>180752</v>
          </cell>
          <cell r="C7015" t="str">
            <v>010119</v>
          </cell>
          <cell r="D7015" t="str">
            <v>Ajudante de encanador</v>
          </cell>
          <cell r="E7015" t="str">
            <v>h</v>
          </cell>
          <cell r="F7015">
            <v>0.37</v>
          </cell>
        </row>
        <row r="7016">
          <cell r="B7016" t="str">
            <v>180752</v>
          </cell>
          <cell r="C7016" t="str">
            <v>062566</v>
          </cell>
          <cell r="D7016" t="str">
            <v>Joelho 45 soldavel de pvc marrom 75mm (2 1/2")</v>
          </cell>
          <cell r="E7016" t="str">
            <v>un</v>
          </cell>
          <cell r="F7016">
            <v>1</v>
          </cell>
        </row>
        <row r="7017">
          <cell r="B7017" t="str">
            <v>180752</v>
          </cell>
          <cell r="C7017" t="str">
            <v>069513</v>
          </cell>
          <cell r="D7017" t="str">
            <v>Adesivo para tubo de pvc rigido</v>
          </cell>
          <cell r="E7017" t="str">
            <v>l</v>
          </cell>
          <cell r="F7017">
            <v>2.5999999999999999E-2</v>
          </cell>
        </row>
        <row r="7018">
          <cell r="B7018" t="str">
            <v>180752</v>
          </cell>
          <cell r="C7018" t="str">
            <v>069514</v>
          </cell>
          <cell r="D7018" t="str">
            <v>Solucao limpadora para pvc rigido</v>
          </cell>
          <cell r="E7018" t="str">
            <v>l</v>
          </cell>
          <cell r="F7018">
            <v>0.01</v>
          </cell>
        </row>
        <row r="7019">
          <cell r="B7019" t="str">
            <v>180753</v>
          </cell>
          <cell r="C7019" t="str">
            <v>010118</v>
          </cell>
          <cell r="D7019" t="str">
            <v>Encanador</v>
          </cell>
          <cell r="E7019" t="str">
            <v>h</v>
          </cell>
          <cell r="F7019">
            <v>0.37</v>
          </cell>
        </row>
        <row r="7020">
          <cell r="B7020" t="str">
            <v>180753</v>
          </cell>
          <cell r="C7020" t="str">
            <v>010119</v>
          </cell>
          <cell r="D7020" t="str">
            <v>Ajudante de encanador</v>
          </cell>
          <cell r="E7020" t="str">
            <v>h</v>
          </cell>
          <cell r="F7020">
            <v>0.37</v>
          </cell>
        </row>
        <row r="7021">
          <cell r="B7021" t="str">
            <v>180753</v>
          </cell>
          <cell r="C7021" t="str">
            <v>062567</v>
          </cell>
          <cell r="D7021" t="str">
            <v>Joelho 45 soldavel de pvc marrom 85mm (3")</v>
          </cell>
          <cell r="E7021" t="str">
            <v>un</v>
          </cell>
          <cell r="F7021">
            <v>1</v>
          </cell>
        </row>
        <row r="7022">
          <cell r="B7022" t="str">
            <v>180753</v>
          </cell>
          <cell r="C7022" t="str">
            <v>069513</v>
          </cell>
          <cell r="D7022" t="str">
            <v>Adesivo para tubo de pvc rigido</v>
          </cell>
          <cell r="E7022" t="str">
            <v>l</v>
          </cell>
          <cell r="F7022">
            <v>3.2000000000000001E-2</v>
          </cell>
        </row>
        <row r="7023">
          <cell r="B7023" t="str">
            <v>180753</v>
          </cell>
          <cell r="C7023" t="str">
            <v>069514</v>
          </cell>
          <cell r="D7023" t="str">
            <v>Solucao limpadora para pvc rigido</v>
          </cell>
          <cell r="E7023" t="str">
            <v>l</v>
          </cell>
          <cell r="F7023">
            <v>1.2E-2</v>
          </cell>
        </row>
        <row r="7024">
          <cell r="B7024" t="str">
            <v>180754</v>
          </cell>
          <cell r="C7024" t="str">
            <v>010118</v>
          </cell>
          <cell r="D7024" t="str">
            <v>Encanador</v>
          </cell>
          <cell r="E7024" t="str">
            <v>h</v>
          </cell>
          <cell r="F7024">
            <v>0.45</v>
          </cell>
        </row>
        <row r="7025">
          <cell r="B7025" t="str">
            <v>180754</v>
          </cell>
          <cell r="C7025" t="str">
            <v>010119</v>
          </cell>
          <cell r="D7025" t="str">
            <v>Ajudante de encanador</v>
          </cell>
          <cell r="E7025" t="str">
            <v>h</v>
          </cell>
          <cell r="F7025">
            <v>0.45</v>
          </cell>
        </row>
        <row r="7026">
          <cell r="B7026" t="str">
            <v>180754</v>
          </cell>
          <cell r="C7026" t="str">
            <v>062568</v>
          </cell>
          <cell r="D7026" t="str">
            <v>Joelho 45 soldavel de pvc marrom 110mm (4")</v>
          </cell>
          <cell r="E7026" t="str">
            <v>un</v>
          </cell>
          <cell r="F7026">
            <v>1</v>
          </cell>
        </row>
        <row r="7027">
          <cell r="B7027" t="str">
            <v>180754</v>
          </cell>
          <cell r="C7027" t="str">
            <v>069513</v>
          </cell>
          <cell r="D7027" t="str">
            <v>Adesivo para tubo de pvc rigido</v>
          </cell>
          <cell r="E7027" t="str">
            <v>l</v>
          </cell>
          <cell r="F7027">
            <v>0.05</v>
          </cell>
        </row>
        <row r="7028">
          <cell r="B7028" t="str">
            <v>180754</v>
          </cell>
          <cell r="C7028" t="str">
            <v>069514</v>
          </cell>
          <cell r="D7028" t="str">
            <v>Solucao limpadora para pvc rigido</v>
          </cell>
          <cell r="E7028" t="str">
            <v>l</v>
          </cell>
          <cell r="F7028">
            <v>2.1999999999999999E-2</v>
          </cell>
        </row>
        <row r="7029">
          <cell r="B7029" t="str">
            <v>180755</v>
          </cell>
          <cell r="C7029" t="str">
            <v>010118</v>
          </cell>
          <cell r="D7029" t="str">
            <v>Encanador</v>
          </cell>
          <cell r="E7029" t="str">
            <v>h</v>
          </cell>
          <cell r="F7029">
            <v>0.18</v>
          </cell>
        </row>
        <row r="7030">
          <cell r="B7030" t="str">
            <v>180755</v>
          </cell>
          <cell r="C7030" t="str">
            <v>010119</v>
          </cell>
          <cell r="D7030" t="str">
            <v>Ajudante de encanador</v>
          </cell>
          <cell r="E7030" t="str">
            <v>h</v>
          </cell>
          <cell r="F7030">
            <v>0.18</v>
          </cell>
        </row>
        <row r="7031">
          <cell r="B7031" t="str">
            <v>180755</v>
          </cell>
          <cell r="C7031" t="str">
            <v>062186</v>
          </cell>
          <cell r="D7031" t="str">
            <v>Joelho 90 red. sold.pvc mr 25x20mm (3/4x1/2")</v>
          </cell>
          <cell r="E7031" t="str">
            <v>un</v>
          </cell>
          <cell r="F7031">
            <v>1</v>
          </cell>
        </row>
        <row r="7032">
          <cell r="B7032" t="str">
            <v>180755</v>
          </cell>
          <cell r="C7032" t="str">
            <v>069513</v>
          </cell>
          <cell r="D7032" t="str">
            <v>Adesivo para tubo de pvc rigido</v>
          </cell>
          <cell r="E7032" t="str">
            <v>l</v>
          </cell>
          <cell r="F7032">
            <v>4.0000000000000001E-3</v>
          </cell>
        </row>
        <row r="7033">
          <cell r="B7033" t="str">
            <v>180755</v>
          </cell>
          <cell r="C7033" t="str">
            <v>069514</v>
          </cell>
          <cell r="D7033" t="str">
            <v>Solucao limpadora para pvc rigido</v>
          </cell>
          <cell r="E7033" t="str">
            <v>l</v>
          </cell>
          <cell r="F7033">
            <v>7.0000000000000001E-3</v>
          </cell>
        </row>
        <row r="7034">
          <cell r="B7034" t="str">
            <v>180756</v>
          </cell>
          <cell r="C7034" t="str">
            <v>010118</v>
          </cell>
          <cell r="D7034" t="str">
            <v>Encanador</v>
          </cell>
          <cell r="E7034" t="str">
            <v>h</v>
          </cell>
          <cell r="F7034">
            <v>0.18</v>
          </cell>
        </row>
        <row r="7035">
          <cell r="B7035" t="str">
            <v>180756</v>
          </cell>
          <cell r="C7035" t="str">
            <v>010119</v>
          </cell>
          <cell r="D7035" t="str">
            <v>Ajudante de encanador</v>
          </cell>
          <cell r="E7035" t="str">
            <v>h</v>
          </cell>
          <cell r="F7035">
            <v>0.18</v>
          </cell>
        </row>
        <row r="7036">
          <cell r="B7036" t="str">
            <v>180756</v>
          </cell>
          <cell r="C7036" t="str">
            <v>062187</v>
          </cell>
          <cell r="D7036" t="str">
            <v>Joelho 90 de red. sold.de pvc marrom 32x25mm</v>
          </cell>
          <cell r="E7036" t="str">
            <v>un</v>
          </cell>
          <cell r="F7036">
            <v>1</v>
          </cell>
        </row>
        <row r="7037">
          <cell r="B7037" t="str">
            <v>180756</v>
          </cell>
          <cell r="C7037" t="str">
            <v>069513</v>
          </cell>
          <cell r="D7037" t="str">
            <v>Adesivo para tubo de pvc rigido</v>
          </cell>
          <cell r="E7037" t="str">
            <v>l</v>
          </cell>
          <cell r="F7037">
            <v>6.0000000000000001E-3</v>
          </cell>
        </row>
        <row r="7038">
          <cell r="B7038" t="str">
            <v>180756</v>
          </cell>
          <cell r="C7038" t="str">
            <v>069514</v>
          </cell>
          <cell r="D7038" t="str">
            <v>Solucao limpadora para pvc rigido</v>
          </cell>
          <cell r="E7038" t="str">
            <v>l</v>
          </cell>
          <cell r="F7038">
            <v>9.4999999999999998E-3</v>
          </cell>
        </row>
        <row r="7039">
          <cell r="B7039" t="str">
            <v>180757</v>
          </cell>
          <cell r="C7039" t="str">
            <v>010118</v>
          </cell>
          <cell r="D7039" t="str">
            <v>Encanador</v>
          </cell>
          <cell r="E7039" t="str">
            <v>h</v>
          </cell>
          <cell r="F7039">
            <v>0.19</v>
          </cell>
        </row>
        <row r="7040">
          <cell r="B7040" t="str">
            <v>180757</v>
          </cell>
          <cell r="C7040" t="str">
            <v>010119</v>
          </cell>
          <cell r="D7040" t="str">
            <v>Ajudante de encanador</v>
          </cell>
          <cell r="E7040" t="str">
            <v>h</v>
          </cell>
          <cell r="F7040">
            <v>0.19</v>
          </cell>
        </row>
        <row r="7041">
          <cell r="B7041" t="str">
            <v>180757</v>
          </cell>
          <cell r="C7041" t="str">
            <v>062519</v>
          </cell>
          <cell r="D7041" t="str">
            <v>Te 90 soldavel de pvc marrom 20mm (1/2")</v>
          </cell>
          <cell r="E7041" t="str">
            <v>un</v>
          </cell>
          <cell r="F7041">
            <v>1</v>
          </cell>
        </row>
        <row r="7042">
          <cell r="B7042" t="str">
            <v>180757</v>
          </cell>
          <cell r="C7042" t="str">
            <v>069513</v>
          </cell>
          <cell r="D7042" t="str">
            <v>Adesivo para tubo de pvc rigido</v>
          </cell>
          <cell r="E7042" t="str">
            <v>l</v>
          </cell>
          <cell r="F7042">
            <v>7.4999999999999997E-3</v>
          </cell>
        </row>
        <row r="7043">
          <cell r="B7043" t="str">
            <v>180757</v>
          </cell>
          <cell r="C7043" t="str">
            <v>069514</v>
          </cell>
          <cell r="D7043" t="str">
            <v>Solucao limpadora para pvc rigido</v>
          </cell>
          <cell r="E7043" t="str">
            <v>l</v>
          </cell>
          <cell r="F7043">
            <v>3.0000000000000001E-3</v>
          </cell>
        </row>
        <row r="7044">
          <cell r="B7044" t="str">
            <v>180758</v>
          </cell>
          <cell r="C7044" t="str">
            <v>010118</v>
          </cell>
          <cell r="D7044" t="str">
            <v>Encanador</v>
          </cell>
          <cell r="E7044" t="str">
            <v>h</v>
          </cell>
          <cell r="F7044">
            <v>0.19</v>
          </cell>
        </row>
        <row r="7045">
          <cell r="B7045" t="str">
            <v>180758</v>
          </cell>
          <cell r="C7045" t="str">
            <v>010119</v>
          </cell>
          <cell r="D7045" t="str">
            <v>Ajudante de encanador</v>
          </cell>
          <cell r="E7045" t="str">
            <v>h</v>
          </cell>
          <cell r="F7045">
            <v>0.19</v>
          </cell>
        </row>
        <row r="7046">
          <cell r="B7046" t="str">
            <v>180758</v>
          </cell>
          <cell r="C7046" t="str">
            <v>062520</v>
          </cell>
          <cell r="D7046" t="str">
            <v>Te 90 soldavel de pvc marrom 25mm (3/4")</v>
          </cell>
          <cell r="E7046" t="str">
            <v>un</v>
          </cell>
          <cell r="F7046">
            <v>1</v>
          </cell>
        </row>
        <row r="7047">
          <cell r="B7047" t="str">
            <v>180758</v>
          </cell>
          <cell r="C7047" t="str">
            <v>069513</v>
          </cell>
          <cell r="D7047" t="str">
            <v>Adesivo para tubo de pvc rigido</v>
          </cell>
          <cell r="E7047" t="str">
            <v>l</v>
          </cell>
          <cell r="F7047">
            <v>8.9999999999999993E-3</v>
          </cell>
        </row>
        <row r="7048">
          <cell r="B7048" t="str">
            <v>180758</v>
          </cell>
          <cell r="C7048" t="str">
            <v>069514</v>
          </cell>
          <cell r="D7048" t="str">
            <v>Solucao limpadora para pvc rigido</v>
          </cell>
          <cell r="E7048" t="str">
            <v>l</v>
          </cell>
          <cell r="F7048">
            <v>3.5999999999999999E-3</v>
          </cell>
        </row>
        <row r="7049">
          <cell r="B7049" t="str">
            <v>180759</v>
          </cell>
          <cell r="C7049" t="str">
            <v>010118</v>
          </cell>
          <cell r="D7049" t="str">
            <v>Encanador</v>
          </cell>
          <cell r="E7049" t="str">
            <v>h</v>
          </cell>
          <cell r="F7049">
            <v>0.19</v>
          </cell>
        </row>
        <row r="7050">
          <cell r="B7050" t="str">
            <v>180759</v>
          </cell>
          <cell r="C7050" t="str">
            <v>010119</v>
          </cell>
          <cell r="D7050" t="str">
            <v>Ajudante de encanador</v>
          </cell>
          <cell r="E7050" t="str">
            <v>h</v>
          </cell>
          <cell r="F7050">
            <v>0.19</v>
          </cell>
        </row>
        <row r="7051">
          <cell r="B7051" t="str">
            <v>180759</v>
          </cell>
          <cell r="C7051" t="str">
            <v>062521</v>
          </cell>
          <cell r="D7051" t="str">
            <v>Te 90 soldavel de pvc marrom 32mm (1")</v>
          </cell>
          <cell r="E7051" t="str">
            <v>un</v>
          </cell>
          <cell r="F7051">
            <v>1</v>
          </cell>
        </row>
        <row r="7052">
          <cell r="B7052" t="str">
            <v>180759</v>
          </cell>
          <cell r="C7052" t="str">
            <v>069513</v>
          </cell>
          <cell r="D7052" t="str">
            <v>Adesivo para tubo de pvc rigido</v>
          </cell>
          <cell r="E7052" t="str">
            <v>l</v>
          </cell>
          <cell r="F7052">
            <v>1.2E-2</v>
          </cell>
        </row>
        <row r="7053">
          <cell r="B7053" t="str">
            <v>180759</v>
          </cell>
          <cell r="C7053" t="str">
            <v>069514</v>
          </cell>
          <cell r="D7053" t="str">
            <v>Solucao limpadora para pvc rigido</v>
          </cell>
          <cell r="E7053" t="str">
            <v>l</v>
          </cell>
          <cell r="F7053">
            <v>4.4999999999999997E-3</v>
          </cell>
        </row>
        <row r="7054">
          <cell r="B7054" t="str">
            <v>180760</v>
          </cell>
          <cell r="C7054" t="str">
            <v>010118</v>
          </cell>
          <cell r="D7054" t="str">
            <v>Encanador</v>
          </cell>
          <cell r="E7054" t="str">
            <v>h</v>
          </cell>
          <cell r="F7054">
            <v>0.3</v>
          </cell>
        </row>
        <row r="7055">
          <cell r="B7055" t="str">
            <v>180760</v>
          </cell>
          <cell r="C7055" t="str">
            <v>010119</v>
          </cell>
          <cell r="D7055" t="str">
            <v>Ajudante de encanador</v>
          </cell>
          <cell r="E7055" t="str">
            <v>h</v>
          </cell>
          <cell r="F7055">
            <v>0.3</v>
          </cell>
        </row>
        <row r="7056">
          <cell r="B7056" t="str">
            <v>180760</v>
          </cell>
          <cell r="C7056" t="str">
            <v>062522</v>
          </cell>
          <cell r="D7056" t="str">
            <v>Te 90 soldavel de pvc marrom 40mm (1 1/4")</v>
          </cell>
          <cell r="E7056" t="str">
            <v>un</v>
          </cell>
          <cell r="F7056">
            <v>1</v>
          </cell>
        </row>
        <row r="7057">
          <cell r="B7057" t="str">
            <v>180760</v>
          </cell>
          <cell r="C7057" t="str">
            <v>069513</v>
          </cell>
          <cell r="D7057" t="str">
            <v>Adesivo para tubo de pvc rigido</v>
          </cell>
          <cell r="E7057" t="str">
            <v>l</v>
          </cell>
          <cell r="F7057">
            <v>1.4999999999999999E-2</v>
          </cell>
        </row>
        <row r="7058">
          <cell r="B7058" t="str">
            <v>180760</v>
          </cell>
          <cell r="C7058" t="str">
            <v>069514</v>
          </cell>
          <cell r="D7058" t="str">
            <v>Solucao limpadora para pvc rigido</v>
          </cell>
          <cell r="E7058" t="str">
            <v>l</v>
          </cell>
          <cell r="F7058">
            <v>6.0000000000000001E-3</v>
          </cell>
        </row>
        <row r="7059">
          <cell r="B7059" t="str">
            <v>180761</v>
          </cell>
          <cell r="C7059" t="str">
            <v>010118</v>
          </cell>
          <cell r="D7059" t="str">
            <v>Encanador</v>
          </cell>
          <cell r="E7059" t="str">
            <v>h</v>
          </cell>
          <cell r="F7059">
            <v>0.3</v>
          </cell>
        </row>
        <row r="7060">
          <cell r="B7060" t="str">
            <v>180761</v>
          </cell>
          <cell r="C7060" t="str">
            <v>010119</v>
          </cell>
          <cell r="D7060" t="str">
            <v>Ajudante de encanador</v>
          </cell>
          <cell r="E7060" t="str">
            <v>h</v>
          </cell>
          <cell r="F7060">
            <v>0.3</v>
          </cell>
        </row>
        <row r="7061">
          <cell r="B7061" t="str">
            <v>180761</v>
          </cell>
          <cell r="C7061" t="str">
            <v>062523</v>
          </cell>
          <cell r="D7061" t="str">
            <v>Te 90 soldavel de pvc marrom 50mm (1 1/2")</v>
          </cell>
          <cell r="E7061" t="str">
            <v>un</v>
          </cell>
          <cell r="F7061">
            <v>1</v>
          </cell>
        </row>
        <row r="7062">
          <cell r="B7062" t="str">
            <v>180761</v>
          </cell>
          <cell r="C7062" t="str">
            <v>069513</v>
          </cell>
          <cell r="D7062" t="str">
            <v>Adesivo para tubo de pvc rigido</v>
          </cell>
          <cell r="E7062" t="str">
            <v>l</v>
          </cell>
          <cell r="F7062">
            <v>2.1000000000000001E-2</v>
          </cell>
        </row>
        <row r="7063">
          <cell r="B7063" t="str">
            <v>180761</v>
          </cell>
          <cell r="C7063" t="str">
            <v>069514</v>
          </cell>
          <cell r="D7063" t="str">
            <v>Solucao limpadora para pvc rigido</v>
          </cell>
          <cell r="E7063" t="str">
            <v>l</v>
          </cell>
          <cell r="F7063">
            <v>8.9999999999999993E-3</v>
          </cell>
        </row>
        <row r="7064">
          <cell r="B7064" t="str">
            <v>180762</v>
          </cell>
          <cell r="C7064" t="str">
            <v>010118</v>
          </cell>
          <cell r="D7064" t="str">
            <v>Encanador</v>
          </cell>
          <cell r="E7064" t="str">
            <v>h</v>
          </cell>
          <cell r="F7064">
            <v>0.3</v>
          </cell>
        </row>
        <row r="7065">
          <cell r="B7065" t="str">
            <v>180762</v>
          </cell>
          <cell r="C7065" t="str">
            <v>010119</v>
          </cell>
          <cell r="D7065" t="str">
            <v>Ajudante de encanador</v>
          </cell>
          <cell r="E7065" t="str">
            <v>h</v>
          </cell>
          <cell r="F7065">
            <v>0.3</v>
          </cell>
        </row>
        <row r="7066">
          <cell r="B7066" t="str">
            <v>180762</v>
          </cell>
          <cell r="C7066" t="str">
            <v>062524</v>
          </cell>
          <cell r="D7066" t="str">
            <v>Te 90 soldavel de pvc marrom 60mm (2")</v>
          </cell>
          <cell r="E7066" t="str">
            <v>un</v>
          </cell>
          <cell r="F7066">
            <v>1</v>
          </cell>
        </row>
        <row r="7067">
          <cell r="B7067" t="str">
            <v>180762</v>
          </cell>
          <cell r="C7067" t="str">
            <v>069513</v>
          </cell>
          <cell r="D7067" t="str">
            <v>Adesivo para tubo de pvc rigido</v>
          </cell>
          <cell r="E7067" t="str">
            <v>l</v>
          </cell>
          <cell r="F7067">
            <v>2.8500000000000001E-2</v>
          </cell>
        </row>
        <row r="7068">
          <cell r="B7068" t="str">
            <v>180762</v>
          </cell>
          <cell r="C7068" t="str">
            <v>069514</v>
          </cell>
          <cell r="D7068" t="str">
            <v>Solucao limpadora para pvc rigido</v>
          </cell>
          <cell r="E7068" t="str">
            <v>l</v>
          </cell>
          <cell r="F7068">
            <v>1.0500000000000001E-2</v>
          </cell>
        </row>
        <row r="7069">
          <cell r="B7069" t="str">
            <v>180763</v>
          </cell>
          <cell r="C7069" t="str">
            <v>010118</v>
          </cell>
          <cell r="D7069" t="str">
            <v>Encanador</v>
          </cell>
          <cell r="E7069" t="str">
            <v>h</v>
          </cell>
          <cell r="F7069">
            <v>0.45</v>
          </cell>
        </row>
        <row r="7070">
          <cell r="B7070" t="str">
            <v>180763</v>
          </cell>
          <cell r="C7070" t="str">
            <v>010119</v>
          </cell>
          <cell r="D7070" t="str">
            <v>Ajudante de encanador</v>
          </cell>
          <cell r="E7070" t="str">
            <v>h</v>
          </cell>
          <cell r="F7070">
            <v>0.45</v>
          </cell>
        </row>
        <row r="7071">
          <cell r="B7071" t="str">
            <v>180763</v>
          </cell>
          <cell r="C7071" t="str">
            <v>062525</v>
          </cell>
          <cell r="D7071" t="str">
            <v>Te 90 soldavel de pvc marrom 75mm (2 1/2")</v>
          </cell>
          <cell r="E7071" t="str">
            <v>un</v>
          </cell>
          <cell r="F7071">
            <v>1</v>
          </cell>
        </row>
        <row r="7072">
          <cell r="B7072" t="str">
            <v>180763</v>
          </cell>
          <cell r="C7072" t="str">
            <v>069513</v>
          </cell>
          <cell r="D7072" t="str">
            <v>Adesivo para tubo de pvc rigido</v>
          </cell>
          <cell r="E7072" t="str">
            <v>l</v>
          </cell>
          <cell r="F7072">
            <v>3.9E-2</v>
          </cell>
        </row>
        <row r="7073">
          <cell r="B7073" t="str">
            <v>180763</v>
          </cell>
          <cell r="C7073" t="str">
            <v>069514</v>
          </cell>
          <cell r="D7073" t="str">
            <v>Solucao limpadora para pvc rigido</v>
          </cell>
          <cell r="E7073" t="str">
            <v>l</v>
          </cell>
          <cell r="F7073">
            <v>1.4999999999999999E-2</v>
          </cell>
        </row>
        <row r="7074">
          <cell r="B7074" t="str">
            <v>180764</v>
          </cell>
          <cell r="C7074" t="str">
            <v>010118</v>
          </cell>
          <cell r="D7074" t="str">
            <v>Encanador</v>
          </cell>
          <cell r="E7074" t="str">
            <v>h</v>
          </cell>
          <cell r="F7074">
            <v>0.45</v>
          </cell>
        </row>
        <row r="7075">
          <cell r="B7075" t="str">
            <v>180764</v>
          </cell>
          <cell r="C7075" t="str">
            <v>010119</v>
          </cell>
          <cell r="D7075" t="str">
            <v>Ajudante de encanador</v>
          </cell>
          <cell r="E7075" t="str">
            <v>h</v>
          </cell>
          <cell r="F7075">
            <v>0.45</v>
          </cell>
        </row>
        <row r="7076">
          <cell r="B7076" t="str">
            <v>180764</v>
          </cell>
          <cell r="C7076" t="str">
            <v>062526</v>
          </cell>
          <cell r="D7076" t="str">
            <v>Te 90 soldavel de pvc marrom 85mm (3")</v>
          </cell>
          <cell r="E7076" t="str">
            <v>un</v>
          </cell>
          <cell r="F7076">
            <v>1</v>
          </cell>
        </row>
        <row r="7077">
          <cell r="B7077" t="str">
            <v>180764</v>
          </cell>
          <cell r="C7077" t="str">
            <v>069513</v>
          </cell>
          <cell r="D7077" t="str">
            <v>Adesivo para tubo de pvc rigido</v>
          </cell>
          <cell r="E7077" t="str">
            <v>l</v>
          </cell>
          <cell r="F7077">
            <v>4.8000000000000001E-2</v>
          </cell>
        </row>
        <row r="7078">
          <cell r="B7078" t="str">
            <v>180764</v>
          </cell>
          <cell r="C7078" t="str">
            <v>069514</v>
          </cell>
          <cell r="D7078" t="str">
            <v>Solucao limpadora para pvc rigido</v>
          </cell>
          <cell r="E7078" t="str">
            <v>l</v>
          </cell>
          <cell r="F7078">
            <v>1.7999999999999999E-2</v>
          </cell>
        </row>
        <row r="7079">
          <cell r="B7079" t="str">
            <v>180765</v>
          </cell>
          <cell r="C7079" t="str">
            <v>010118</v>
          </cell>
          <cell r="D7079" t="str">
            <v>Encanador</v>
          </cell>
          <cell r="E7079" t="str">
            <v>h</v>
          </cell>
          <cell r="F7079">
            <v>0.55000000000000004</v>
          </cell>
        </row>
        <row r="7080">
          <cell r="B7080" t="str">
            <v>180765</v>
          </cell>
          <cell r="C7080" t="str">
            <v>010119</v>
          </cell>
          <cell r="D7080" t="str">
            <v>Ajudante de encanador</v>
          </cell>
          <cell r="E7080" t="str">
            <v>h</v>
          </cell>
          <cell r="F7080">
            <v>0.55000000000000004</v>
          </cell>
        </row>
        <row r="7081">
          <cell r="B7081" t="str">
            <v>180765</v>
          </cell>
          <cell r="C7081" t="str">
            <v>062527</v>
          </cell>
          <cell r="D7081" t="str">
            <v>Te 90 soldavel de pvc marrom 110mm (4")</v>
          </cell>
          <cell r="E7081" t="str">
            <v>un</v>
          </cell>
          <cell r="F7081">
            <v>1</v>
          </cell>
        </row>
        <row r="7082">
          <cell r="B7082" t="str">
            <v>180765</v>
          </cell>
          <cell r="C7082" t="str">
            <v>069513</v>
          </cell>
          <cell r="D7082" t="str">
            <v>Adesivo para tubo de pvc rigido</v>
          </cell>
          <cell r="E7082" t="str">
            <v>l</v>
          </cell>
          <cell r="F7082">
            <v>7.4999999999999997E-2</v>
          </cell>
        </row>
        <row r="7083">
          <cell r="B7083" t="str">
            <v>180765</v>
          </cell>
          <cell r="C7083" t="str">
            <v>069514</v>
          </cell>
          <cell r="D7083" t="str">
            <v>Solucao limpadora para pvc rigido</v>
          </cell>
          <cell r="E7083" t="str">
            <v>l</v>
          </cell>
          <cell r="F7083">
            <v>3.3000000000000002E-2</v>
          </cell>
        </row>
        <row r="7084">
          <cell r="B7084" t="str">
            <v>180766</v>
          </cell>
          <cell r="C7084" t="str">
            <v>010118</v>
          </cell>
          <cell r="D7084" t="str">
            <v>Encanador</v>
          </cell>
          <cell r="E7084" t="str">
            <v>h</v>
          </cell>
          <cell r="F7084">
            <v>0.19</v>
          </cell>
        </row>
        <row r="7085">
          <cell r="B7085" t="str">
            <v>180766</v>
          </cell>
          <cell r="C7085" t="str">
            <v>010119</v>
          </cell>
          <cell r="D7085" t="str">
            <v>Ajudante de encanador</v>
          </cell>
          <cell r="E7085" t="str">
            <v>h</v>
          </cell>
          <cell r="F7085">
            <v>0.19</v>
          </cell>
        </row>
        <row r="7086">
          <cell r="B7086" t="str">
            <v>180766</v>
          </cell>
          <cell r="C7086" t="str">
            <v>062587</v>
          </cell>
          <cell r="D7086" t="str">
            <v>Te 90 red. sold. pvc marrom 25x20mm (3/4x1/2')</v>
          </cell>
          <cell r="E7086" t="str">
            <v>un</v>
          </cell>
          <cell r="F7086">
            <v>1</v>
          </cell>
        </row>
        <row r="7087">
          <cell r="B7087" t="str">
            <v>180766</v>
          </cell>
          <cell r="C7087" t="str">
            <v>069513</v>
          </cell>
          <cell r="D7087" t="str">
            <v>Adesivo para tubo de pvc rigido</v>
          </cell>
          <cell r="E7087" t="str">
            <v>l</v>
          </cell>
          <cell r="F7087">
            <v>6.4999999999999997E-3</v>
          </cell>
        </row>
        <row r="7088">
          <cell r="B7088" t="str">
            <v>180766</v>
          </cell>
          <cell r="C7088" t="str">
            <v>069514</v>
          </cell>
          <cell r="D7088" t="str">
            <v>Solucao limpadora para pvc rigido</v>
          </cell>
          <cell r="E7088" t="str">
            <v>l</v>
          </cell>
          <cell r="F7088">
            <v>1.0999999999999999E-2</v>
          </cell>
        </row>
        <row r="7089">
          <cell r="B7089" t="str">
            <v>180767</v>
          </cell>
          <cell r="C7089" t="str">
            <v>010118</v>
          </cell>
          <cell r="D7089" t="str">
            <v>Encanador</v>
          </cell>
          <cell r="E7089" t="str">
            <v>h</v>
          </cell>
          <cell r="F7089">
            <v>0.19</v>
          </cell>
        </row>
        <row r="7090">
          <cell r="B7090" t="str">
            <v>180767</v>
          </cell>
          <cell r="C7090" t="str">
            <v>010119</v>
          </cell>
          <cell r="D7090" t="str">
            <v>Ajudante de encanador</v>
          </cell>
          <cell r="E7090" t="str">
            <v>h</v>
          </cell>
          <cell r="F7090">
            <v>0.19</v>
          </cell>
        </row>
        <row r="7091">
          <cell r="B7091" t="str">
            <v>180767</v>
          </cell>
          <cell r="C7091" t="str">
            <v>062588</v>
          </cell>
          <cell r="D7091" t="str">
            <v>Te 90 de red. sold. de pvc marrom 32x25mm (1x3/4')</v>
          </cell>
          <cell r="E7091" t="str">
            <v>un</v>
          </cell>
          <cell r="F7091">
            <v>1</v>
          </cell>
        </row>
        <row r="7092">
          <cell r="B7092" t="str">
            <v>180767</v>
          </cell>
          <cell r="C7092" t="str">
            <v>069513</v>
          </cell>
          <cell r="D7092" t="str">
            <v>Adesivo para tubo de pvc rigido</v>
          </cell>
          <cell r="E7092" t="str">
            <v>l</v>
          </cell>
          <cell r="F7092">
            <v>9.4999999999999998E-3</v>
          </cell>
        </row>
        <row r="7093">
          <cell r="B7093" t="str">
            <v>180767</v>
          </cell>
          <cell r="C7093" t="str">
            <v>069514</v>
          </cell>
          <cell r="D7093" t="str">
            <v>Solucao limpadora para pvc rigido</v>
          </cell>
          <cell r="E7093" t="str">
            <v>l</v>
          </cell>
          <cell r="F7093">
            <v>1.4999999999999999E-2</v>
          </cell>
        </row>
        <row r="7094">
          <cell r="B7094" t="str">
            <v>180768</v>
          </cell>
          <cell r="C7094" t="str">
            <v>010118</v>
          </cell>
          <cell r="D7094" t="str">
            <v>Encanador</v>
          </cell>
          <cell r="E7094" t="str">
            <v>h</v>
          </cell>
          <cell r="F7094">
            <v>0.3</v>
          </cell>
        </row>
        <row r="7095">
          <cell r="B7095" t="str">
            <v>180768</v>
          </cell>
          <cell r="C7095" t="str">
            <v>010119</v>
          </cell>
          <cell r="D7095" t="str">
            <v>Ajudante de encanador</v>
          </cell>
          <cell r="E7095" t="str">
            <v>h</v>
          </cell>
          <cell r="F7095">
            <v>0.3</v>
          </cell>
        </row>
        <row r="7096">
          <cell r="B7096" t="str">
            <v>180768</v>
          </cell>
          <cell r="C7096" t="str">
            <v>062589</v>
          </cell>
          <cell r="D7096" t="str">
            <v>Te 90 red. sold. pvc marrom 40x32mm (1 1/4x1')</v>
          </cell>
          <cell r="E7096" t="str">
            <v>un</v>
          </cell>
          <cell r="F7096">
            <v>1</v>
          </cell>
        </row>
        <row r="7097">
          <cell r="B7097" t="str">
            <v>180768</v>
          </cell>
          <cell r="C7097" t="str">
            <v>069513</v>
          </cell>
          <cell r="D7097" t="str">
            <v>Adesivo para tubo de pvc rigido</v>
          </cell>
          <cell r="E7097" t="str">
            <v>l</v>
          </cell>
          <cell r="F7097">
            <v>1.35E-2</v>
          </cell>
        </row>
        <row r="7098">
          <cell r="B7098" t="str">
            <v>180768</v>
          </cell>
          <cell r="C7098" t="str">
            <v>069514</v>
          </cell>
          <cell r="D7098" t="str">
            <v>Solucao limpadora para pvc rigido</v>
          </cell>
          <cell r="E7098" t="str">
            <v>l</v>
          </cell>
          <cell r="F7098">
            <v>1.95E-2</v>
          </cell>
        </row>
        <row r="7099">
          <cell r="B7099" t="str">
            <v>180769</v>
          </cell>
          <cell r="C7099" t="str">
            <v>010118</v>
          </cell>
          <cell r="D7099" t="str">
            <v>Encanador</v>
          </cell>
          <cell r="E7099" t="str">
            <v>h</v>
          </cell>
          <cell r="F7099">
            <v>0.3</v>
          </cell>
        </row>
        <row r="7100">
          <cell r="B7100" t="str">
            <v>180769</v>
          </cell>
          <cell r="C7100" t="str">
            <v>010119</v>
          </cell>
          <cell r="D7100" t="str">
            <v>Ajudante de encanador</v>
          </cell>
          <cell r="E7100" t="str">
            <v>h</v>
          </cell>
          <cell r="F7100">
            <v>0.3</v>
          </cell>
        </row>
        <row r="7101">
          <cell r="B7101" t="str">
            <v>180769</v>
          </cell>
          <cell r="C7101" t="str">
            <v>062301</v>
          </cell>
          <cell r="D7101" t="str">
            <v>Te 90 red. sold. pvc marrom 50x20mm (1 1/2x1/2")</v>
          </cell>
          <cell r="E7101" t="str">
            <v>un</v>
          </cell>
          <cell r="F7101">
            <v>1</v>
          </cell>
        </row>
        <row r="7102">
          <cell r="B7102" t="str">
            <v>180769</v>
          </cell>
          <cell r="C7102" t="str">
            <v>069513</v>
          </cell>
          <cell r="D7102" t="str">
            <v>Adesivo para tubo de pvc rigido</v>
          </cell>
          <cell r="E7102" t="str">
            <v>l</v>
          </cell>
          <cell r="F7102">
            <v>1.6500000000000001E-2</v>
          </cell>
        </row>
        <row r="7103">
          <cell r="B7103" t="str">
            <v>180769</v>
          </cell>
          <cell r="C7103" t="str">
            <v>069514</v>
          </cell>
          <cell r="D7103" t="str">
            <v>Solucao limpadora para pvc rigido</v>
          </cell>
          <cell r="E7103" t="str">
            <v>l</v>
          </cell>
          <cell r="F7103">
            <v>2.5000000000000001E-2</v>
          </cell>
        </row>
        <row r="7104">
          <cell r="B7104" t="str">
            <v>180770</v>
          </cell>
          <cell r="C7104" t="str">
            <v>010118</v>
          </cell>
          <cell r="D7104" t="str">
            <v>Encanador</v>
          </cell>
          <cell r="E7104" t="str">
            <v>h</v>
          </cell>
          <cell r="F7104">
            <v>0.3</v>
          </cell>
        </row>
        <row r="7105">
          <cell r="B7105" t="str">
            <v>180770</v>
          </cell>
          <cell r="C7105" t="str">
            <v>010119</v>
          </cell>
          <cell r="D7105" t="str">
            <v>Ajudante de encanador</v>
          </cell>
          <cell r="E7105" t="str">
            <v>h</v>
          </cell>
          <cell r="F7105">
            <v>0.3</v>
          </cell>
        </row>
        <row r="7106">
          <cell r="B7106" t="str">
            <v>180770</v>
          </cell>
          <cell r="C7106" t="str">
            <v>062302</v>
          </cell>
          <cell r="D7106" t="str">
            <v>Te 90 red. sold. pvc marrom 50x25mm (1 1/2x3/4")</v>
          </cell>
          <cell r="E7106" t="str">
            <v>un</v>
          </cell>
          <cell r="F7106">
            <v>1</v>
          </cell>
        </row>
        <row r="7107">
          <cell r="B7107" t="str">
            <v>180770</v>
          </cell>
          <cell r="C7107" t="str">
            <v>069513</v>
          </cell>
          <cell r="D7107" t="str">
            <v>Adesivo para tubo de pvc rigido</v>
          </cell>
          <cell r="E7107" t="str">
            <v>l</v>
          </cell>
          <cell r="F7107">
            <v>1.7500000000000002E-2</v>
          </cell>
        </row>
        <row r="7108">
          <cell r="B7108" t="str">
            <v>180770</v>
          </cell>
          <cell r="C7108" t="str">
            <v>069514</v>
          </cell>
          <cell r="D7108" t="str">
            <v>Solucao limpadora para pvc rigido</v>
          </cell>
          <cell r="E7108" t="str">
            <v>l</v>
          </cell>
          <cell r="F7108">
            <v>2.5999999999999999E-2</v>
          </cell>
        </row>
        <row r="7109">
          <cell r="B7109" t="str">
            <v>180771</v>
          </cell>
          <cell r="C7109" t="str">
            <v>010118</v>
          </cell>
          <cell r="D7109" t="str">
            <v>Encanador</v>
          </cell>
          <cell r="E7109" t="str">
            <v>h</v>
          </cell>
          <cell r="F7109">
            <v>0.3</v>
          </cell>
        </row>
        <row r="7110">
          <cell r="B7110" t="str">
            <v>180771</v>
          </cell>
          <cell r="C7110" t="str">
            <v>010119</v>
          </cell>
          <cell r="D7110" t="str">
            <v>Ajudante de encanador</v>
          </cell>
          <cell r="E7110" t="str">
            <v>h</v>
          </cell>
          <cell r="F7110">
            <v>0.3</v>
          </cell>
        </row>
        <row r="7111">
          <cell r="B7111" t="str">
            <v>180771</v>
          </cell>
          <cell r="C7111" t="str">
            <v>062303</v>
          </cell>
          <cell r="D7111" t="str">
            <v>Te 90 red. sold. pvc marrom 50x32mm (1 1/2x1")</v>
          </cell>
          <cell r="E7111" t="str">
            <v>un</v>
          </cell>
          <cell r="F7111">
            <v>1</v>
          </cell>
        </row>
        <row r="7112">
          <cell r="B7112" t="str">
            <v>180771</v>
          </cell>
          <cell r="C7112" t="str">
            <v>069513</v>
          </cell>
          <cell r="D7112" t="str">
            <v>Adesivo para tubo de pvc rigido</v>
          </cell>
          <cell r="E7112" t="str">
            <v>l</v>
          </cell>
          <cell r="F7112">
            <v>1.8499999999999999E-2</v>
          </cell>
        </row>
        <row r="7113">
          <cell r="B7113" t="str">
            <v>180771</v>
          </cell>
          <cell r="C7113" t="str">
            <v>069514</v>
          </cell>
          <cell r="D7113" t="str">
            <v>Solucao limpadora para pvc rigido</v>
          </cell>
          <cell r="E7113" t="str">
            <v>l</v>
          </cell>
          <cell r="F7113">
            <v>2.75E-2</v>
          </cell>
        </row>
        <row r="7114">
          <cell r="B7114" t="str">
            <v>180772</v>
          </cell>
          <cell r="C7114" t="str">
            <v>010118</v>
          </cell>
          <cell r="D7114" t="str">
            <v>Encanador</v>
          </cell>
          <cell r="E7114" t="str">
            <v>h</v>
          </cell>
          <cell r="F7114">
            <v>0.3</v>
          </cell>
        </row>
        <row r="7115">
          <cell r="B7115" t="str">
            <v>180772</v>
          </cell>
          <cell r="C7115" t="str">
            <v>010119</v>
          </cell>
          <cell r="D7115" t="str">
            <v>Ajudante de encanador</v>
          </cell>
          <cell r="E7115" t="str">
            <v>h</v>
          </cell>
          <cell r="F7115">
            <v>0.3</v>
          </cell>
        </row>
        <row r="7116">
          <cell r="B7116" t="str">
            <v>180772</v>
          </cell>
          <cell r="C7116" t="str">
            <v>062590</v>
          </cell>
          <cell r="D7116" t="str">
            <v>Te 90 red. sold. pvc marrom 50x40mm (1 1/2x1 1/4")</v>
          </cell>
          <cell r="E7116" t="str">
            <v>un</v>
          </cell>
          <cell r="F7116">
            <v>1</v>
          </cell>
        </row>
        <row r="7117">
          <cell r="B7117" t="str">
            <v>180772</v>
          </cell>
          <cell r="C7117" t="str">
            <v>069513</v>
          </cell>
          <cell r="D7117" t="str">
            <v>Adesivo para tubo de pvc rigido</v>
          </cell>
          <cell r="E7117" t="str">
            <v>l</v>
          </cell>
          <cell r="F7117">
            <v>0.02</v>
          </cell>
        </row>
        <row r="7118">
          <cell r="B7118" t="str">
            <v>180772</v>
          </cell>
          <cell r="C7118" t="str">
            <v>069514</v>
          </cell>
          <cell r="D7118" t="str">
            <v>Solucao limpadora para pvc rigido</v>
          </cell>
          <cell r="E7118" t="str">
            <v>l</v>
          </cell>
          <cell r="F7118">
            <v>2.9000000000000001E-2</v>
          </cell>
        </row>
        <row r="7119">
          <cell r="B7119" t="str">
            <v>180773</v>
          </cell>
          <cell r="C7119" t="str">
            <v>010118</v>
          </cell>
          <cell r="D7119" t="str">
            <v>Encanador</v>
          </cell>
          <cell r="E7119" t="str">
            <v>h</v>
          </cell>
          <cell r="F7119">
            <v>0.45</v>
          </cell>
        </row>
        <row r="7120">
          <cell r="B7120" t="str">
            <v>180773</v>
          </cell>
          <cell r="C7120" t="str">
            <v>010119</v>
          </cell>
          <cell r="D7120" t="str">
            <v>Ajudante de encanador</v>
          </cell>
          <cell r="E7120" t="str">
            <v>h</v>
          </cell>
          <cell r="F7120">
            <v>0.45</v>
          </cell>
        </row>
        <row r="7121">
          <cell r="B7121" t="str">
            <v>180773</v>
          </cell>
          <cell r="C7121" t="str">
            <v>062304</v>
          </cell>
          <cell r="D7121" t="str">
            <v>Te 90 red. sold. pvc marrom 75x50mm (2 1/2x1 1/2")</v>
          </cell>
          <cell r="E7121" t="str">
            <v>un</v>
          </cell>
          <cell r="F7121">
            <v>1</v>
          </cell>
        </row>
        <row r="7122">
          <cell r="B7122" t="str">
            <v>180773</v>
          </cell>
          <cell r="C7122" t="str">
            <v>069513</v>
          </cell>
          <cell r="D7122" t="str">
            <v>Adesivo para tubo de pvc rigido</v>
          </cell>
          <cell r="E7122" t="str">
            <v>l</v>
          </cell>
          <cell r="F7122">
            <v>4.1500000000000002E-2</v>
          </cell>
        </row>
        <row r="7123">
          <cell r="B7123" t="str">
            <v>180773</v>
          </cell>
          <cell r="C7123" t="str">
            <v>069514</v>
          </cell>
          <cell r="D7123" t="str">
            <v>Solucao limpadora para pvc rigido</v>
          </cell>
          <cell r="E7123" t="str">
            <v>l</v>
          </cell>
          <cell r="F7123">
            <v>6.3E-2</v>
          </cell>
        </row>
        <row r="7124">
          <cell r="B7124" t="str">
            <v>180774</v>
          </cell>
          <cell r="C7124" t="str">
            <v>010118</v>
          </cell>
          <cell r="D7124" t="str">
            <v>Encanador</v>
          </cell>
          <cell r="E7124" t="str">
            <v>h</v>
          </cell>
          <cell r="F7124">
            <v>0.45</v>
          </cell>
        </row>
        <row r="7125">
          <cell r="B7125" t="str">
            <v>180774</v>
          </cell>
          <cell r="C7125" t="str">
            <v>010119</v>
          </cell>
          <cell r="D7125" t="str">
            <v>Ajudante de encanador</v>
          </cell>
          <cell r="E7125" t="str">
            <v>h</v>
          </cell>
          <cell r="F7125">
            <v>0.45</v>
          </cell>
        </row>
        <row r="7126">
          <cell r="B7126" t="str">
            <v>180774</v>
          </cell>
          <cell r="C7126" t="str">
            <v>062305</v>
          </cell>
          <cell r="D7126" t="str">
            <v>Te 90 de red. sold. de pvc marrom 85x60mm (3x2")</v>
          </cell>
          <cell r="E7126" t="str">
            <v>un</v>
          </cell>
          <cell r="F7126">
            <v>1</v>
          </cell>
        </row>
        <row r="7127">
          <cell r="B7127" t="str">
            <v>180774</v>
          </cell>
          <cell r="C7127" t="str">
            <v>069513</v>
          </cell>
          <cell r="D7127" t="str">
            <v>Adesivo para tubo de pvc rigido</v>
          </cell>
          <cell r="E7127" t="str">
            <v>l</v>
          </cell>
          <cell r="F7127">
            <v>0.05</v>
          </cell>
        </row>
        <row r="7128">
          <cell r="B7128" t="str">
            <v>180774</v>
          </cell>
          <cell r="C7128" t="str">
            <v>069514</v>
          </cell>
          <cell r="D7128" t="str">
            <v>Solucao limpadora para pvc rigido</v>
          </cell>
          <cell r="E7128" t="str">
            <v>l</v>
          </cell>
          <cell r="F7128">
            <v>7.4999999999999997E-2</v>
          </cell>
        </row>
        <row r="7129">
          <cell r="B7129" t="str">
            <v>180775</v>
          </cell>
          <cell r="C7129" t="str">
            <v>010118</v>
          </cell>
          <cell r="D7129" t="str">
            <v>Encanador</v>
          </cell>
          <cell r="E7129" t="str">
            <v>h</v>
          </cell>
          <cell r="F7129">
            <v>0.55000000000000004</v>
          </cell>
        </row>
        <row r="7130">
          <cell r="B7130" t="str">
            <v>180775</v>
          </cell>
          <cell r="C7130" t="str">
            <v>010119</v>
          </cell>
          <cell r="D7130" t="str">
            <v>Ajudante de encanador</v>
          </cell>
          <cell r="E7130" t="str">
            <v>h</v>
          </cell>
          <cell r="F7130">
            <v>0.55000000000000004</v>
          </cell>
        </row>
        <row r="7131">
          <cell r="B7131" t="str">
            <v>180775</v>
          </cell>
          <cell r="C7131" t="str">
            <v>062306</v>
          </cell>
          <cell r="D7131" t="str">
            <v>Te 90 de red. sold. de pvc marrom 110x60mm (4x2")</v>
          </cell>
          <cell r="E7131" t="str">
            <v>un</v>
          </cell>
          <cell r="F7131">
            <v>1</v>
          </cell>
        </row>
        <row r="7132">
          <cell r="B7132" t="str">
            <v>180775</v>
          </cell>
          <cell r="C7132" t="str">
            <v>069513</v>
          </cell>
          <cell r="D7132" t="str">
            <v>Adesivo para tubo de pvc rigido</v>
          </cell>
          <cell r="E7132" t="str">
            <v>l</v>
          </cell>
          <cell r="F7132">
            <v>7.0000000000000007E-2</v>
          </cell>
        </row>
        <row r="7133">
          <cell r="B7133" t="str">
            <v>180775</v>
          </cell>
          <cell r="C7133" t="str">
            <v>069514</v>
          </cell>
          <cell r="D7133" t="str">
            <v>Solucao limpadora para pvc rigido</v>
          </cell>
          <cell r="E7133" t="str">
            <v>l</v>
          </cell>
          <cell r="F7133">
            <v>1.0699999999999999E-2</v>
          </cell>
        </row>
        <row r="7134">
          <cell r="B7134" t="str">
            <v>180776</v>
          </cell>
          <cell r="C7134" t="str">
            <v>010118</v>
          </cell>
          <cell r="D7134" t="str">
            <v>Encanador</v>
          </cell>
          <cell r="E7134" t="str">
            <v>h</v>
          </cell>
          <cell r="F7134">
            <v>0.09</v>
          </cell>
        </row>
        <row r="7135">
          <cell r="B7135" t="str">
            <v>180776</v>
          </cell>
          <cell r="C7135" t="str">
            <v>010119</v>
          </cell>
          <cell r="D7135" t="str">
            <v>Ajudante de encanador</v>
          </cell>
          <cell r="E7135" t="str">
            <v>h</v>
          </cell>
          <cell r="F7135">
            <v>0.09</v>
          </cell>
        </row>
        <row r="7136">
          <cell r="B7136" t="str">
            <v>180776</v>
          </cell>
          <cell r="C7136" t="str">
            <v>062569</v>
          </cell>
          <cell r="D7136" t="str">
            <v>Luva soldavel de pvc marrom 20mm (1/2")</v>
          </cell>
          <cell r="E7136" t="str">
            <v>un</v>
          </cell>
          <cell r="F7136">
            <v>1</v>
          </cell>
        </row>
        <row r="7137">
          <cell r="B7137" t="str">
            <v>180776</v>
          </cell>
          <cell r="C7137" t="str">
            <v>069513</v>
          </cell>
          <cell r="D7137" t="str">
            <v>Adesivo para tubo de pvc rigido</v>
          </cell>
          <cell r="E7137" t="str">
            <v>l</v>
          </cell>
          <cell r="F7137">
            <v>3.0000000000000001E-3</v>
          </cell>
        </row>
        <row r="7138">
          <cell r="B7138" t="str">
            <v>180776</v>
          </cell>
          <cell r="C7138" t="str">
            <v>069514</v>
          </cell>
          <cell r="D7138" t="str">
            <v>Solucao limpadora para pvc rigido</v>
          </cell>
          <cell r="E7138" t="str">
            <v>l</v>
          </cell>
          <cell r="F7138">
            <v>6.0000000000000001E-3</v>
          </cell>
        </row>
        <row r="7139">
          <cell r="B7139" t="str">
            <v>180777</v>
          </cell>
          <cell r="C7139" t="str">
            <v>010118</v>
          </cell>
          <cell r="D7139" t="str">
            <v>Encanador</v>
          </cell>
          <cell r="E7139" t="str">
            <v>h</v>
          </cell>
          <cell r="F7139">
            <v>0.09</v>
          </cell>
        </row>
        <row r="7140">
          <cell r="B7140" t="str">
            <v>180777</v>
          </cell>
          <cell r="C7140" t="str">
            <v>010119</v>
          </cell>
          <cell r="D7140" t="str">
            <v>Ajudante de encanador</v>
          </cell>
          <cell r="E7140" t="str">
            <v>h</v>
          </cell>
          <cell r="F7140">
            <v>0.09</v>
          </cell>
        </row>
        <row r="7141">
          <cell r="B7141" t="str">
            <v>180777</v>
          </cell>
          <cell r="C7141" t="str">
            <v>062570</v>
          </cell>
          <cell r="D7141" t="str">
            <v>Luva soldavel de pvc marrom 25mm (3/4")</v>
          </cell>
          <cell r="E7141" t="str">
            <v>un</v>
          </cell>
          <cell r="F7141">
            <v>1</v>
          </cell>
        </row>
        <row r="7142">
          <cell r="B7142" t="str">
            <v>180777</v>
          </cell>
          <cell r="C7142" t="str">
            <v>069513</v>
          </cell>
          <cell r="D7142" t="str">
            <v>Adesivo para tubo de pvc rigido</v>
          </cell>
          <cell r="E7142" t="str">
            <v>l</v>
          </cell>
          <cell r="F7142">
            <v>5.0000000000000001E-3</v>
          </cell>
        </row>
        <row r="7143">
          <cell r="B7143" t="str">
            <v>180777</v>
          </cell>
          <cell r="C7143" t="str">
            <v>069514</v>
          </cell>
          <cell r="D7143" t="str">
            <v>Solucao limpadora para pvc rigido</v>
          </cell>
          <cell r="E7143" t="str">
            <v>l</v>
          </cell>
          <cell r="F7143">
            <v>8.0000000000000002E-3</v>
          </cell>
        </row>
        <row r="7144">
          <cell r="B7144" t="str">
            <v>180778</v>
          </cell>
          <cell r="C7144" t="str">
            <v>010118</v>
          </cell>
          <cell r="D7144" t="str">
            <v>Encanador</v>
          </cell>
          <cell r="E7144" t="str">
            <v>h</v>
          </cell>
          <cell r="F7144">
            <v>0.09</v>
          </cell>
        </row>
        <row r="7145">
          <cell r="B7145" t="str">
            <v>180778</v>
          </cell>
          <cell r="C7145" t="str">
            <v>010119</v>
          </cell>
          <cell r="D7145" t="str">
            <v>Ajudante de encanador</v>
          </cell>
          <cell r="E7145" t="str">
            <v>h</v>
          </cell>
          <cell r="F7145">
            <v>0.09</v>
          </cell>
        </row>
        <row r="7146">
          <cell r="B7146" t="str">
            <v>180778</v>
          </cell>
          <cell r="C7146" t="str">
            <v>062571</v>
          </cell>
          <cell r="D7146" t="str">
            <v>Luva soldavel de pvc marrom 32mm (1")</v>
          </cell>
          <cell r="E7146" t="str">
            <v>un</v>
          </cell>
          <cell r="F7146">
            <v>1</v>
          </cell>
        </row>
        <row r="7147">
          <cell r="B7147" t="str">
            <v>180778</v>
          </cell>
          <cell r="C7147" t="str">
            <v>069513</v>
          </cell>
          <cell r="D7147" t="str">
            <v>Adesivo para tubo de pvc rigido</v>
          </cell>
          <cell r="E7147" t="str">
            <v>l</v>
          </cell>
          <cell r="F7147">
            <v>7.0000000000000001E-3</v>
          </cell>
        </row>
        <row r="7148">
          <cell r="B7148" t="str">
            <v>180778</v>
          </cell>
          <cell r="C7148" t="str">
            <v>069514</v>
          </cell>
          <cell r="D7148" t="str">
            <v>Solucao limpadora para pvc rigido</v>
          </cell>
          <cell r="E7148" t="str">
            <v>l</v>
          </cell>
          <cell r="F7148">
            <v>1.0999999999999999E-2</v>
          </cell>
        </row>
        <row r="7149">
          <cell r="B7149" t="str">
            <v>180779</v>
          </cell>
          <cell r="C7149" t="str">
            <v>010118</v>
          </cell>
          <cell r="D7149" t="str">
            <v>Encanador</v>
          </cell>
          <cell r="E7149" t="str">
            <v>h</v>
          </cell>
          <cell r="F7149">
            <v>0.14000000000000001</v>
          </cell>
        </row>
        <row r="7150">
          <cell r="B7150" t="str">
            <v>180779</v>
          </cell>
          <cell r="C7150" t="str">
            <v>010119</v>
          </cell>
          <cell r="D7150" t="str">
            <v>Ajudante de encanador</v>
          </cell>
          <cell r="E7150" t="str">
            <v>h</v>
          </cell>
          <cell r="F7150">
            <v>0.14000000000000001</v>
          </cell>
        </row>
        <row r="7151">
          <cell r="B7151" t="str">
            <v>180779</v>
          </cell>
          <cell r="C7151" t="str">
            <v>062572</v>
          </cell>
          <cell r="D7151" t="str">
            <v>Luva soldavel de pvc marrom 40mm (1 1/4")</v>
          </cell>
          <cell r="E7151" t="str">
            <v>un</v>
          </cell>
          <cell r="F7151">
            <v>1</v>
          </cell>
        </row>
        <row r="7152">
          <cell r="B7152" t="str">
            <v>180779</v>
          </cell>
          <cell r="C7152" t="str">
            <v>069513</v>
          </cell>
          <cell r="D7152" t="str">
            <v>Adesivo para tubo de pvc rigido</v>
          </cell>
          <cell r="E7152" t="str">
            <v>l</v>
          </cell>
          <cell r="F7152">
            <v>0.01</v>
          </cell>
        </row>
        <row r="7153">
          <cell r="B7153" t="str">
            <v>180779</v>
          </cell>
          <cell r="C7153" t="str">
            <v>069514</v>
          </cell>
          <cell r="D7153" t="str">
            <v>Solucao limpadora para pvc rigido</v>
          </cell>
          <cell r="E7153" t="str">
            <v>l</v>
          </cell>
          <cell r="F7153">
            <v>1.4E-2</v>
          </cell>
        </row>
        <row r="7154">
          <cell r="B7154" t="str">
            <v>180780</v>
          </cell>
          <cell r="C7154" t="str">
            <v>010118</v>
          </cell>
          <cell r="D7154" t="str">
            <v>Encanador</v>
          </cell>
          <cell r="E7154" t="str">
            <v>h</v>
          </cell>
          <cell r="F7154">
            <v>0.14000000000000001</v>
          </cell>
        </row>
        <row r="7155">
          <cell r="B7155" t="str">
            <v>180780</v>
          </cell>
          <cell r="C7155" t="str">
            <v>010119</v>
          </cell>
          <cell r="D7155" t="str">
            <v>Ajudante de encanador</v>
          </cell>
          <cell r="E7155" t="str">
            <v>h</v>
          </cell>
          <cell r="F7155">
            <v>0.14000000000000001</v>
          </cell>
        </row>
        <row r="7156">
          <cell r="B7156" t="str">
            <v>180780</v>
          </cell>
          <cell r="C7156" t="str">
            <v>062573</v>
          </cell>
          <cell r="D7156" t="str">
            <v>Luva soldavel de pvc marrom 50mm (1 1/2")</v>
          </cell>
          <cell r="E7156" t="str">
            <v>un</v>
          </cell>
          <cell r="F7156">
            <v>1</v>
          </cell>
        </row>
        <row r="7157">
          <cell r="B7157" t="str">
            <v>180780</v>
          </cell>
          <cell r="C7157" t="str">
            <v>069513</v>
          </cell>
          <cell r="D7157" t="str">
            <v>Adesivo para tubo de pvc rigido</v>
          </cell>
          <cell r="E7157" t="str">
            <v>l</v>
          </cell>
          <cell r="F7157">
            <v>1.4999999999999999E-2</v>
          </cell>
        </row>
        <row r="7158">
          <cell r="B7158" t="str">
            <v>180780</v>
          </cell>
          <cell r="C7158" t="str">
            <v>069514</v>
          </cell>
          <cell r="D7158" t="str">
            <v>Solucao limpadora para pvc rigido</v>
          </cell>
          <cell r="E7158" t="str">
            <v>l</v>
          </cell>
          <cell r="F7158">
            <v>2.1999999999999999E-2</v>
          </cell>
        </row>
        <row r="7159">
          <cell r="B7159" t="str">
            <v>180781</v>
          </cell>
          <cell r="C7159" t="str">
            <v>010118</v>
          </cell>
          <cell r="D7159" t="str">
            <v>Encanador</v>
          </cell>
          <cell r="E7159" t="str">
            <v>h</v>
          </cell>
          <cell r="F7159">
            <v>0.14000000000000001</v>
          </cell>
        </row>
        <row r="7160">
          <cell r="B7160" t="str">
            <v>180781</v>
          </cell>
          <cell r="C7160" t="str">
            <v>010119</v>
          </cell>
          <cell r="D7160" t="str">
            <v>Ajudante de encanador</v>
          </cell>
          <cell r="E7160" t="str">
            <v>h</v>
          </cell>
          <cell r="F7160">
            <v>0.14000000000000001</v>
          </cell>
        </row>
        <row r="7161">
          <cell r="B7161" t="str">
            <v>180781</v>
          </cell>
          <cell r="C7161" t="str">
            <v>062574</v>
          </cell>
          <cell r="D7161" t="str">
            <v>Luva soldavel de pvc marrom 60mm (2")</v>
          </cell>
          <cell r="E7161" t="str">
            <v>un</v>
          </cell>
          <cell r="F7161">
            <v>1</v>
          </cell>
        </row>
        <row r="7162">
          <cell r="B7162" t="str">
            <v>180781</v>
          </cell>
          <cell r="C7162" t="str">
            <v>069513</v>
          </cell>
          <cell r="D7162" t="str">
            <v>Adesivo para tubo de pvc rigido</v>
          </cell>
          <cell r="E7162" t="str">
            <v>l</v>
          </cell>
          <cell r="F7162">
            <v>0.02</v>
          </cell>
        </row>
        <row r="7163">
          <cell r="B7163" t="str">
            <v>180781</v>
          </cell>
          <cell r="C7163" t="str">
            <v>069514</v>
          </cell>
          <cell r="D7163" t="str">
            <v>Solucao limpadora para pvc rigido</v>
          </cell>
          <cell r="E7163" t="str">
            <v>l</v>
          </cell>
          <cell r="F7163">
            <v>0.03</v>
          </cell>
        </row>
        <row r="7164">
          <cell r="B7164" t="str">
            <v>180782</v>
          </cell>
          <cell r="C7164" t="str">
            <v>010118</v>
          </cell>
          <cell r="D7164" t="str">
            <v>Encanador</v>
          </cell>
          <cell r="E7164" t="str">
            <v>h</v>
          </cell>
          <cell r="F7164">
            <v>0.185</v>
          </cell>
        </row>
        <row r="7165">
          <cell r="B7165" t="str">
            <v>180782</v>
          </cell>
          <cell r="C7165" t="str">
            <v>010119</v>
          </cell>
          <cell r="D7165" t="str">
            <v>Ajudante de encanador</v>
          </cell>
          <cell r="E7165" t="str">
            <v>h</v>
          </cell>
          <cell r="F7165">
            <v>0.185</v>
          </cell>
        </row>
        <row r="7166">
          <cell r="B7166" t="str">
            <v>180782</v>
          </cell>
          <cell r="C7166" t="str">
            <v>062575</v>
          </cell>
          <cell r="D7166" t="str">
            <v>Luva soldavel de pvc marrom 75mm (2 1/2")</v>
          </cell>
          <cell r="E7166" t="str">
            <v>un</v>
          </cell>
          <cell r="F7166">
            <v>1</v>
          </cell>
        </row>
        <row r="7167">
          <cell r="B7167" t="str">
            <v>180782</v>
          </cell>
          <cell r="C7167" t="str">
            <v>069513</v>
          </cell>
          <cell r="D7167" t="str">
            <v>Adesivo para tubo de pvc rigido</v>
          </cell>
          <cell r="E7167" t="str">
            <v>l</v>
          </cell>
          <cell r="F7167">
            <v>3.4000000000000002E-2</v>
          </cell>
        </row>
        <row r="7168">
          <cell r="B7168" t="str">
            <v>180782</v>
          </cell>
          <cell r="C7168" t="str">
            <v>069514</v>
          </cell>
          <cell r="D7168" t="str">
            <v>Solucao limpadora para pvc rigido</v>
          </cell>
          <cell r="E7168" t="str">
            <v>l</v>
          </cell>
          <cell r="F7168">
            <v>5.1999999999999998E-2</v>
          </cell>
        </row>
        <row r="7169">
          <cell r="B7169" t="str">
            <v>180783</v>
          </cell>
          <cell r="C7169" t="str">
            <v>010118</v>
          </cell>
          <cell r="D7169" t="str">
            <v>Encanador</v>
          </cell>
          <cell r="E7169" t="str">
            <v>h</v>
          </cell>
          <cell r="F7169">
            <v>0.185</v>
          </cell>
        </row>
        <row r="7170">
          <cell r="B7170" t="str">
            <v>180783</v>
          </cell>
          <cell r="C7170" t="str">
            <v>010119</v>
          </cell>
          <cell r="D7170" t="str">
            <v>Ajudante de encanador</v>
          </cell>
          <cell r="E7170" t="str">
            <v>h</v>
          </cell>
          <cell r="F7170">
            <v>0.185</v>
          </cell>
        </row>
        <row r="7171">
          <cell r="B7171" t="str">
            <v>180783</v>
          </cell>
          <cell r="C7171" t="str">
            <v>062576</v>
          </cell>
          <cell r="D7171" t="str">
            <v>Luva soldavel de pvc marrom 85mm (3")</v>
          </cell>
          <cell r="E7171" t="str">
            <v>un</v>
          </cell>
          <cell r="F7171">
            <v>1</v>
          </cell>
        </row>
        <row r="7172">
          <cell r="B7172" t="str">
            <v>180783</v>
          </cell>
          <cell r="C7172" t="str">
            <v>069513</v>
          </cell>
          <cell r="D7172" t="str">
            <v>Adesivo para tubo de pvc rigido</v>
          </cell>
          <cell r="E7172" t="str">
            <v>l</v>
          </cell>
          <cell r="F7172">
            <v>0.04</v>
          </cell>
        </row>
        <row r="7173">
          <cell r="B7173" t="str">
            <v>180783</v>
          </cell>
          <cell r="C7173" t="str">
            <v>069514</v>
          </cell>
          <cell r="D7173" t="str">
            <v>Solucao limpadora para pvc rigido</v>
          </cell>
          <cell r="E7173" t="str">
            <v>l</v>
          </cell>
          <cell r="F7173">
            <v>0.06</v>
          </cell>
        </row>
        <row r="7174">
          <cell r="B7174" t="str">
            <v>180784</v>
          </cell>
          <cell r="C7174" t="str">
            <v>010118</v>
          </cell>
          <cell r="D7174" t="str">
            <v>Encanador</v>
          </cell>
          <cell r="E7174" t="str">
            <v>h</v>
          </cell>
          <cell r="F7174">
            <v>0.23</v>
          </cell>
        </row>
        <row r="7175">
          <cell r="B7175" t="str">
            <v>180784</v>
          </cell>
          <cell r="C7175" t="str">
            <v>010119</v>
          </cell>
          <cell r="D7175" t="str">
            <v>Ajudante de encanador</v>
          </cell>
          <cell r="E7175" t="str">
            <v>h</v>
          </cell>
          <cell r="F7175">
            <v>0.23</v>
          </cell>
        </row>
        <row r="7176">
          <cell r="B7176" t="str">
            <v>180784</v>
          </cell>
          <cell r="C7176" t="str">
            <v>062577</v>
          </cell>
          <cell r="D7176" t="str">
            <v>Luva soldavel de pvc marrom 110mm (4")</v>
          </cell>
          <cell r="E7176" t="str">
            <v>un</v>
          </cell>
          <cell r="F7176">
            <v>1</v>
          </cell>
        </row>
        <row r="7177">
          <cell r="B7177" t="str">
            <v>180784</v>
          </cell>
          <cell r="C7177" t="str">
            <v>069513</v>
          </cell>
          <cell r="D7177" t="str">
            <v>Adesivo para tubo de pvc rigido</v>
          </cell>
          <cell r="E7177" t="str">
            <v>l</v>
          </cell>
          <cell r="F7177">
            <v>0.06</v>
          </cell>
        </row>
        <row r="7178">
          <cell r="B7178" t="str">
            <v>180784</v>
          </cell>
          <cell r="C7178" t="str">
            <v>069514</v>
          </cell>
          <cell r="D7178" t="str">
            <v>Solucao limpadora para pvc rigido</v>
          </cell>
          <cell r="E7178" t="str">
            <v>l</v>
          </cell>
          <cell r="F7178">
            <v>9.1999999999999998E-2</v>
          </cell>
        </row>
        <row r="7179">
          <cell r="B7179" t="str">
            <v>180785</v>
          </cell>
          <cell r="C7179" t="str">
            <v>010118</v>
          </cell>
          <cell r="D7179" t="str">
            <v>Encanador</v>
          </cell>
          <cell r="E7179" t="str">
            <v>h</v>
          </cell>
          <cell r="F7179">
            <v>0.09</v>
          </cell>
        </row>
        <row r="7180">
          <cell r="B7180" t="str">
            <v>180785</v>
          </cell>
          <cell r="C7180" t="str">
            <v>010119</v>
          </cell>
          <cell r="D7180" t="str">
            <v>Ajudante de encanador</v>
          </cell>
          <cell r="E7180" t="str">
            <v>h</v>
          </cell>
          <cell r="F7180">
            <v>0.09</v>
          </cell>
        </row>
        <row r="7181">
          <cell r="B7181" t="str">
            <v>180785</v>
          </cell>
          <cell r="C7181" t="str">
            <v>062189</v>
          </cell>
          <cell r="D7181" t="str">
            <v>Luva red. sold. pvc marrom 25x20mm (3/4x1/2")</v>
          </cell>
          <cell r="E7181" t="str">
            <v>un</v>
          </cell>
          <cell r="F7181">
            <v>1</v>
          </cell>
        </row>
        <row r="7182">
          <cell r="B7182" t="str">
            <v>180785</v>
          </cell>
          <cell r="C7182" t="str">
            <v>069513</v>
          </cell>
          <cell r="D7182" t="str">
            <v>Adesivo para tubo de pvc rigido</v>
          </cell>
          <cell r="E7182" t="str">
            <v>l</v>
          </cell>
          <cell r="F7182">
            <v>4.0000000000000001E-3</v>
          </cell>
        </row>
        <row r="7183">
          <cell r="B7183" t="str">
            <v>180785</v>
          </cell>
          <cell r="C7183" t="str">
            <v>069514</v>
          </cell>
          <cell r="D7183" t="str">
            <v>Solucao limpadora para pvc rigido</v>
          </cell>
          <cell r="E7183" t="str">
            <v>l</v>
          </cell>
          <cell r="F7183">
            <v>7.0000000000000001E-3</v>
          </cell>
        </row>
        <row r="7184">
          <cell r="B7184" t="str">
            <v>180786</v>
          </cell>
          <cell r="C7184" t="str">
            <v>010118</v>
          </cell>
          <cell r="D7184" t="str">
            <v>Encanador</v>
          </cell>
          <cell r="E7184" t="str">
            <v>h</v>
          </cell>
          <cell r="F7184">
            <v>0.09</v>
          </cell>
        </row>
        <row r="7185">
          <cell r="B7185" t="str">
            <v>180786</v>
          </cell>
          <cell r="C7185" t="str">
            <v>010119</v>
          </cell>
          <cell r="D7185" t="str">
            <v>Ajudante de encanador</v>
          </cell>
          <cell r="E7185" t="str">
            <v>h</v>
          </cell>
          <cell r="F7185">
            <v>0.09</v>
          </cell>
        </row>
        <row r="7186">
          <cell r="B7186" t="str">
            <v>180786</v>
          </cell>
          <cell r="C7186" t="str">
            <v>062190</v>
          </cell>
          <cell r="D7186" t="str">
            <v>Luva red. sold. pvc marrom 32x25mm (1x3/4")</v>
          </cell>
          <cell r="E7186" t="str">
            <v>un</v>
          </cell>
          <cell r="F7186">
            <v>1</v>
          </cell>
        </row>
        <row r="7187">
          <cell r="B7187" t="str">
            <v>180786</v>
          </cell>
          <cell r="C7187" t="str">
            <v>069513</v>
          </cell>
          <cell r="D7187" t="str">
            <v>Adesivo para tubo de pvc rigido</v>
          </cell>
          <cell r="E7187" t="str">
            <v>l</v>
          </cell>
          <cell r="F7187">
            <v>6.0000000000000001E-3</v>
          </cell>
        </row>
        <row r="7188">
          <cell r="B7188" t="str">
            <v>180786</v>
          </cell>
          <cell r="C7188" t="str">
            <v>069514</v>
          </cell>
          <cell r="D7188" t="str">
            <v>Solucao limpadora para pvc rigido</v>
          </cell>
          <cell r="E7188" t="str">
            <v>l</v>
          </cell>
          <cell r="F7188">
            <v>9.4999999999999998E-3</v>
          </cell>
        </row>
        <row r="7189">
          <cell r="B7189" t="str">
            <v>180787</v>
          </cell>
          <cell r="C7189" t="str">
            <v>010118</v>
          </cell>
          <cell r="D7189" t="str">
            <v>Encanador</v>
          </cell>
          <cell r="E7189" t="str">
            <v>h</v>
          </cell>
          <cell r="F7189">
            <v>0.14000000000000001</v>
          </cell>
        </row>
        <row r="7190">
          <cell r="B7190" t="str">
            <v>180787</v>
          </cell>
          <cell r="C7190" t="str">
            <v>010119</v>
          </cell>
          <cell r="D7190" t="str">
            <v>Ajudante de encanador</v>
          </cell>
          <cell r="E7190" t="str">
            <v>h</v>
          </cell>
          <cell r="F7190">
            <v>0.14000000000000001</v>
          </cell>
        </row>
        <row r="7191">
          <cell r="B7191" t="str">
            <v>180787</v>
          </cell>
          <cell r="C7191" t="str">
            <v>062191</v>
          </cell>
          <cell r="D7191" t="str">
            <v>Luva red. sold. pvc marrom 40x32mm (1 1/4x1")</v>
          </cell>
          <cell r="E7191" t="str">
            <v>un</v>
          </cell>
          <cell r="F7191">
            <v>1</v>
          </cell>
        </row>
        <row r="7192">
          <cell r="B7192" t="str">
            <v>180787</v>
          </cell>
          <cell r="C7192" t="str">
            <v>069513</v>
          </cell>
          <cell r="D7192" t="str">
            <v>Adesivo para tubo de pvc rigido</v>
          </cell>
          <cell r="E7192" t="str">
            <v>l</v>
          </cell>
          <cell r="F7192">
            <v>8.5000000000000006E-3</v>
          </cell>
        </row>
        <row r="7193">
          <cell r="B7193" t="str">
            <v>180787</v>
          </cell>
          <cell r="C7193" t="str">
            <v>069514</v>
          </cell>
          <cell r="D7193" t="str">
            <v>Solucao limpadora para pvc rigido</v>
          </cell>
          <cell r="E7193" t="str">
            <v>l</v>
          </cell>
          <cell r="F7193">
            <v>1.2500000000000001E-2</v>
          </cell>
        </row>
        <row r="7194">
          <cell r="B7194" t="str">
            <v>180788</v>
          </cell>
          <cell r="C7194" t="str">
            <v>010118</v>
          </cell>
          <cell r="D7194" t="str">
            <v>Encanador</v>
          </cell>
          <cell r="E7194" t="str">
            <v>h</v>
          </cell>
          <cell r="F7194">
            <v>0.18</v>
          </cell>
        </row>
        <row r="7195">
          <cell r="B7195" t="str">
            <v>180788</v>
          </cell>
          <cell r="C7195" t="str">
            <v>010119</v>
          </cell>
          <cell r="D7195" t="str">
            <v>Ajudante de encanador</v>
          </cell>
          <cell r="E7195" t="str">
            <v>h</v>
          </cell>
          <cell r="F7195">
            <v>0.18</v>
          </cell>
        </row>
        <row r="7196">
          <cell r="B7196" t="str">
            <v>180788</v>
          </cell>
          <cell r="C7196" t="str">
            <v>069513</v>
          </cell>
          <cell r="D7196" t="str">
            <v>Adesivo para tubo de pvc rigido</v>
          </cell>
          <cell r="E7196" t="str">
            <v>l</v>
          </cell>
          <cell r="F7196">
            <v>1.6500000000000001E-2</v>
          </cell>
        </row>
        <row r="7197">
          <cell r="B7197" t="str">
            <v>180788</v>
          </cell>
          <cell r="C7197" t="str">
            <v>069514</v>
          </cell>
          <cell r="D7197" t="str">
            <v>Solucao limpadora para pvc rigido</v>
          </cell>
          <cell r="E7197" t="str">
            <v>l</v>
          </cell>
          <cell r="F7197">
            <v>1.9E-2</v>
          </cell>
        </row>
        <row r="7198">
          <cell r="B7198" t="str">
            <v>180788</v>
          </cell>
          <cell r="C7198" t="str">
            <v>090856</v>
          </cell>
          <cell r="D7198" t="str">
            <v>Luva de red. sold.de pvc marrom 60x50mm (2x1 1/2")</v>
          </cell>
          <cell r="E7198" t="str">
            <v>un</v>
          </cell>
          <cell r="F7198">
            <v>1</v>
          </cell>
        </row>
        <row r="7199">
          <cell r="B7199" t="str">
            <v>180789</v>
          </cell>
          <cell r="C7199" t="str">
            <v>010118</v>
          </cell>
          <cell r="D7199" t="str">
            <v>Encanador</v>
          </cell>
          <cell r="E7199" t="str">
            <v>h</v>
          </cell>
          <cell r="F7199">
            <v>0.26</v>
          </cell>
        </row>
        <row r="7200">
          <cell r="B7200" t="str">
            <v>180789</v>
          </cell>
          <cell r="C7200" t="str">
            <v>010119</v>
          </cell>
          <cell r="D7200" t="str">
            <v>Ajudante de encanador</v>
          </cell>
          <cell r="E7200" t="str">
            <v>h</v>
          </cell>
          <cell r="F7200">
            <v>0.26</v>
          </cell>
        </row>
        <row r="7201">
          <cell r="B7201" t="str">
            <v>180789</v>
          </cell>
          <cell r="C7201" t="str">
            <v>062159</v>
          </cell>
          <cell r="D7201" t="str">
            <v>Cruzeta soldavel de pvc marrom 25mm (3/4')</v>
          </cell>
          <cell r="E7201" t="str">
            <v>un</v>
          </cell>
          <cell r="F7201">
            <v>1</v>
          </cell>
        </row>
        <row r="7202">
          <cell r="B7202" t="str">
            <v>180789</v>
          </cell>
          <cell r="C7202" t="str">
            <v>069513</v>
          </cell>
          <cell r="D7202" t="str">
            <v>Adesivo para tubo de pvc rigido</v>
          </cell>
          <cell r="E7202" t="str">
            <v>l</v>
          </cell>
          <cell r="F7202">
            <v>0.01</v>
          </cell>
        </row>
        <row r="7203">
          <cell r="B7203" t="str">
            <v>180789</v>
          </cell>
          <cell r="C7203" t="str">
            <v>069514</v>
          </cell>
          <cell r="D7203" t="str">
            <v>Solucao limpadora para pvc rigido</v>
          </cell>
          <cell r="E7203" t="str">
            <v>l</v>
          </cell>
          <cell r="F7203">
            <v>1.6E-2</v>
          </cell>
        </row>
        <row r="7204">
          <cell r="B7204" t="str">
            <v>180790</v>
          </cell>
          <cell r="C7204" t="str">
            <v>010118</v>
          </cell>
          <cell r="D7204" t="str">
            <v>Encanador</v>
          </cell>
          <cell r="E7204" t="str">
            <v>h</v>
          </cell>
          <cell r="F7204">
            <v>0.4</v>
          </cell>
        </row>
        <row r="7205">
          <cell r="B7205" t="str">
            <v>180790</v>
          </cell>
          <cell r="C7205" t="str">
            <v>010119</v>
          </cell>
          <cell r="D7205" t="str">
            <v>Ajudante de encanador</v>
          </cell>
          <cell r="E7205" t="str">
            <v>h</v>
          </cell>
          <cell r="F7205">
            <v>0.4</v>
          </cell>
        </row>
        <row r="7206">
          <cell r="B7206" t="str">
            <v>180790</v>
          </cell>
          <cell r="C7206" t="str">
            <v>062162</v>
          </cell>
          <cell r="D7206" t="str">
            <v>Cruzeta soldavel de pvc marrom 50mm (1 1/2')</v>
          </cell>
          <cell r="E7206" t="str">
            <v>un</v>
          </cell>
          <cell r="F7206">
            <v>1</v>
          </cell>
        </row>
        <row r="7207">
          <cell r="B7207" t="str">
            <v>180790</v>
          </cell>
          <cell r="C7207" t="str">
            <v>069513</v>
          </cell>
          <cell r="D7207" t="str">
            <v>Adesivo para tubo de pvc rigido</v>
          </cell>
          <cell r="E7207" t="str">
            <v>l</v>
          </cell>
          <cell r="F7207">
            <v>0.03</v>
          </cell>
        </row>
        <row r="7208">
          <cell r="B7208" t="str">
            <v>180790</v>
          </cell>
          <cell r="C7208" t="str">
            <v>069514</v>
          </cell>
          <cell r="D7208" t="str">
            <v>Solucao limpadora para pvc rigido</v>
          </cell>
          <cell r="E7208" t="str">
            <v>l</v>
          </cell>
          <cell r="F7208">
            <v>4.3999999999999997E-2</v>
          </cell>
        </row>
        <row r="7209">
          <cell r="B7209" t="str">
            <v>180791</v>
          </cell>
          <cell r="C7209" t="str">
            <v>010118</v>
          </cell>
          <cell r="D7209" t="str">
            <v>Encanador</v>
          </cell>
          <cell r="E7209" t="str">
            <v>h</v>
          </cell>
          <cell r="F7209">
            <v>0.09</v>
          </cell>
        </row>
        <row r="7210">
          <cell r="B7210" t="str">
            <v>180791</v>
          </cell>
          <cell r="C7210" t="str">
            <v>010119</v>
          </cell>
          <cell r="D7210" t="str">
            <v>Ajudante de encanador</v>
          </cell>
          <cell r="E7210" t="str">
            <v>h</v>
          </cell>
          <cell r="F7210">
            <v>0.09</v>
          </cell>
        </row>
        <row r="7211">
          <cell r="B7211" t="str">
            <v>180791</v>
          </cell>
          <cell r="C7211" t="str">
            <v>062309</v>
          </cell>
          <cell r="D7211" t="str">
            <v>Uniao soldavel de pvc marrom 20mm (1/2")</v>
          </cell>
          <cell r="E7211" t="str">
            <v>un</v>
          </cell>
          <cell r="F7211">
            <v>1</v>
          </cell>
        </row>
        <row r="7212">
          <cell r="B7212" t="str">
            <v>180791</v>
          </cell>
          <cell r="C7212" t="str">
            <v>069512</v>
          </cell>
          <cell r="D7212" t="str">
            <v>Fita de vedacao</v>
          </cell>
          <cell r="E7212" t="str">
            <v>m</v>
          </cell>
          <cell r="F7212">
            <v>0.35</v>
          </cell>
        </row>
        <row r="7213">
          <cell r="B7213" t="str">
            <v>180791</v>
          </cell>
          <cell r="C7213" t="str">
            <v>069513</v>
          </cell>
          <cell r="D7213" t="str">
            <v>Adesivo para tubo de pvc rigido</v>
          </cell>
          <cell r="E7213" t="str">
            <v>l</v>
          </cell>
          <cell r="F7213">
            <v>3.0000000000000001E-3</v>
          </cell>
        </row>
        <row r="7214">
          <cell r="B7214" t="str">
            <v>180791</v>
          </cell>
          <cell r="C7214" t="str">
            <v>069514</v>
          </cell>
          <cell r="D7214" t="str">
            <v>Solucao limpadora para pvc rigido</v>
          </cell>
          <cell r="E7214" t="str">
            <v>l</v>
          </cell>
          <cell r="F7214">
            <v>6.0000000000000001E-3</v>
          </cell>
        </row>
        <row r="7215">
          <cell r="B7215" t="str">
            <v>180792</v>
          </cell>
          <cell r="C7215" t="str">
            <v>010118</v>
          </cell>
          <cell r="D7215" t="str">
            <v>Encanador</v>
          </cell>
          <cell r="E7215" t="str">
            <v>h</v>
          </cell>
          <cell r="F7215">
            <v>0.09</v>
          </cell>
        </row>
        <row r="7216">
          <cell r="B7216" t="str">
            <v>180792</v>
          </cell>
          <cell r="C7216" t="str">
            <v>010119</v>
          </cell>
          <cell r="D7216" t="str">
            <v>Ajudante de encanador</v>
          </cell>
          <cell r="E7216" t="str">
            <v>h</v>
          </cell>
          <cell r="F7216">
            <v>0.09</v>
          </cell>
        </row>
        <row r="7217">
          <cell r="B7217" t="str">
            <v>180792</v>
          </cell>
          <cell r="C7217" t="str">
            <v>062310</v>
          </cell>
          <cell r="D7217" t="str">
            <v>Uniao soldavel de pvc marrom 25mm (3/4")</v>
          </cell>
          <cell r="E7217" t="str">
            <v>un</v>
          </cell>
          <cell r="F7217">
            <v>1</v>
          </cell>
        </row>
        <row r="7218">
          <cell r="B7218" t="str">
            <v>180792</v>
          </cell>
          <cell r="C7218" t="str">
            <v>069512</v>
          </cell>
          <cell r="D7218" t="str">
            <v>Fita de vedacao</v>
          </cell>
          <cell r="E7218" t="str">
            <v>m</v>
          </cell>
          <cell r="F7218">
            <v>0.45</v>
          </cell>
        </row>
        <row r="7219">
          <cell r="B7219" t="str">
            <v>180792</v>
          </cell>
          <cell r="C7219" t="str">
            <v>069513</v>
          </cell>
          <cell r="D7219" t="str">
            <v>Adesivo para tubo de pvc rigido</v>
          </cell>
          <cell r="E7219" t="str">
            <v>l</v>
          </cell>
          <cell r="F7219">
            <v>5.0000000000000001E-3</v>
          </cell>
        </row>
        <row r="7220">
          <cell r="B7220" t="str">
            <v>180792</v>
          </cell>
          <cell r="C7220" t="str">
            <v>069514</v>
          </cell>
          <cell r="D7220" t="str">
            <v>Solucao limpadora para pvc rigido</v>
          </cell>
          <cell r="E7220" t="str">
            <v>l</v>
          </cell>
          <cell r="F7220">
            <v>8.0000000000000002E-3</v>
          </cell>
        </row>
        <row r="7221">
          <cell r="B7221" t="str">
            <v>180793</v>
          </cell>
          <cell r="C7221" t="str">
            <v>010118</v>
          </cell>
          <cell r="D7221" t="str">
            <v>Encanador</v>
          </cell>
          <cell r="E7221" t="str">
            <v>h</v>
          </cell>
          <cell r="F7221">
            <v>0.09</v>
          </cell>
        </row>
        <row r="7222">
          <cell r="B7222" t="str">
            <v>180793</v>
          </cell>
          <cell r="C7222" t="str">
            <v>010119</v>
          </cell>
          <cell r="D7222" t="str">
            <v>Ajudante de encanador</v>
          </cell>
          <cell r="E7222" t="str">
            <v>h</v>
          </cell>
          <cell r="F7222">
            <v>0.09</v>
          </cell>
        </row>
        <row r="7223">
          <cell r="B7223" t="str">
            <v>180793</v>
          </cell>
          <cell r="C7223" t="str">
            <v>062311</v>
          </cell>
          <cell r="D7223" t="str">
            <v>Uniao soldavel de pvc marrom 32mm (1")</v>
          </cell>
          <cell r="E7223" t="str">
            <v>un</v>
          </cell>
          <cell r="F7223">
            <v>1</v>
          </cell>
        </row>
        <row r="7224">
          <cell r="B7224" t="str">
            <v>180793</v>
          </cell>
          <cell r="C7224" t="str">
            <v>069512</v>
          </cell>
          <cell r="D7224" t="str">
            <v>Fita de vedacao</v>
          </cell>
          <cell r="E7224" t="str">
            <v>m</v>
          </cell>
          <cell r="F7224">
            <v>0.55000000000000004</v>
          </cell>
        </row>
        <row r="7225">
          <cell r="B7225" t="str">
            <v>180793</v>
          </cell>
          <cell r="C7225" t="str">
            <v>069513</v>
          </cell>
          <cell r="D7225" t="str">
            <v>Adesivo para tubo de pvc rigido</v>
          </cell>
          <cell r="E7225" t="str">
            <v>l</v>
          </cell>
          <cell r="F7225">
            <v>7.0000000000000001E-3</v>
          </cell>
        </row>
        <row r="7226">
          <cell r="B7226" t="str">
            <v>180793</v>
          </cell>
          <cell r="C7226" t="str">
            <v>069514</v>
          </cell>
          <cell r="D7226" t="str">
            <v>Solucao limpadora para pvc rigido</v>
          </cell>
          <cell r="E7226" t="str">
            <v>l</v>
          </cell>
          <cell r="F7226">
            <v>1.0999999999999999E-2</v>
          </cell>
        </row>
        <row r="7227">
          <cell r="B7227" t="str">
            <v>180794</v>
          </cell>
          <cell r="C7227" t="str">
            <v>010118</v>
          </cell>
          <cell r="D7227" t="str">
            <v>Encanador</v>
          </cell>
          <cell r="E7227" t="str">
            <v>h</v>
          </cell>
          <cell r="F7227">
            <v>0.14000000000000001</v>
          </cell>
        </row>
        <row r="7228">
          <cell r="B7228" t="str">
            <v>180794</v>
          </cell>
          <cell r="C7228" t="str">
            <v>010119</v>
          </cell>
          <cell r="D7228" t="str">
            <v>Ajudante de encanador</v>
          </cell>
          <cell r="E7228" t="str">
            <v>h</v>
          </cell>
          <cell r="F7228">
            <v>0.14000000000000001</v>
          </cell>
        </row>
        <row r="7229">
          <cell r="B7229" t="str">
            <v>180794</v>
          </cell>
          <cell r="C7229" t="str">
            <v>062312</v>
          </cell>
          <cell r="D7229" t="str">
            <v>Uniao soldavel de pvc marrom 40mm (1 1/4")</v>
          </cell>
          <cell r="E7229" t="str">
            <v>un</v>
          </cell>
          <cell r="F7229">
            <v>1</v>
          </cell>
        </row>
        <row r="7230">
          <cell r="B7230" t="str">
            <v>180794</v>
          </cell>
          <cell r="C7230" t="str">
            <v>069512</v>
          </cell>
          <cell r="D7230" t="str">
            <v>Fita de vedacao</v>
          </cell>
          <cell r="E7230" t="str">
            <v>m</v>
          </cell>
          <cell r="F7230">
            <v>0.65</v>
          </cell>
        </row>
        <row r="7231">
          <cell r="B7231" t="str">
            <v>180794</v>
          </cell>
          <cell r="C7231" t="str">
            <v>069513</v>
          </cell>
          <cell r="D7231" t="str">
            <v>Adesivo para tubo de pvc rigido</v>
          </cell>
          <cell r="E7231" t="str">
            <v>l</v>
          </cell>
          <cell r="F7231">
            <v>0.01</v>
          </cell>
        </row>
        <row r="7232">
          <cell r="B7232" t="str">
            <v>180794</v>
          </cell>
          <cell r="C7232" t="str">
            <v>069514</v>
          </cell>
          <cell r="D7232" t="str">
            <v>Solucao limpadora para pvc rigido</v>
          </cell>
          <cell r="E7232" t="str">
            <v>l</v>
          </cell>
          <cell r="F7232">
            <v>1.4E-2</v>
          </cell>
        </row>
        <row r="7233">
          <cell r="B7233" t="str">
            <v>180795</v>
          </cell>
          <cell r="C7233" t="str">
            <v>010118</v>
          </cell>
          <cell r="D7233" t="str">
            <v>Encanador</v>
          </cell>
          <cell r="E7233" t="str">
            <v>h</v>
          </cell>
          <cell r="F7233">
            <v>0.14000000000000001</v>
          </cell>
        </row>
        <row r="7234">
          <cell r="B7234" t="str">
            <v>180795</v>
          </cell>
          <cell r="C7234" t="str">
            <v>010119</v>
          </cell>
          <cell r="D7234" t="str">
            <v>Ajudante de encanador</v>
          </cell>
          <cell r="E7234" t="str">
            <v>h</v>
          </cell>
          <cell r="F7234">
            <v>0.14000000000000001</v>
          </cell>
        </row>
        <row r="7235">
          <cell r="B7235" t="str">
            <v>180795</v>
          </cell>
          <cell r="C7235" t="str">
            <v>062313</v>
          </cell>
          <cell r="D7235" t="str">
            <v>Uniao soldavel de pvc marrom 50mm (1 1/2")</v>
          </cell>
          <cell r="E7235" t="str">
            <v>un</v>
          </cell>
          <cell r="F7235">
            <v>1</v>
          </cell>
        </row>
        <row r="7236">
          <cell r="B7236" t="str">
            <v>180795</v>
          </cell>
          <cell r="C7236" t="str">
            <v>069512</v>
          </cell>
          <cell r="D7236" t="str">
            <v>Fita de vedacao</v>
          </cell>
          <cell r="E7236" t="str">
            <v>m</v>
          </cell>
          <cell r="F7236">
            <v>0.83</v>
          </cell>
        </row>
        <row r="7237">
          <cell r="B7237" t="str">
            <v>180795</v>
          </cell>
          <cell r="C7237" t="str">
            <v>069513</v>
          </cell>
          <cell r="D7237" t="str">
            <v>Adesivo para tubo de pvc rigido</v>
          </cell>
          <cell r="E7237" t="str">
            <v>l</v>
          </cell>
          <cell r="F7237">
            <v>1.4999999999999999E-2</v>
          </cell>
        </row>
        <row r="7238">
          <cell r="B7238" t="str">
            <v>180795</v>
          </cell>
          <cell r="C7238" t="str">
            <v>069514</v>
          </cell>
          <cell r="D7238" t="str">
            <v>Solucao limpadora para pvc rigido</v>
          </cell>
          <cell r="E7238" t="str">
            <v>l</v>
          </cell>
          <cell r="F7238">
            <v>2.1999999999999999E-2</v>
          </cell>
        </row>
        <row r="7239">
          <cell r="B7239" t="str">
            <v>180796</v>
          </cell>
          <cell r="C7239" t="str">
            <v>010118</v>
          </cell>
          <cell r="D7239" t="str">
            <v>Encanador</v>
          </cell>
          <cell r="E7239" t="str">
            <v>h</v>
          </cell>
          <cell r="F7239">
            <v>0.14000000000000001</v>
          </cell>
        </row>
        <row r="7240">
          <cell r="B7240" t="str">
            <v>180796</v>
          </cell>
          <cell r="C7240" t="str">
            <v>010119</v>
          </cell>
          <cell r="D7240" t="str">
            <v>Ajudante de encanador</v>
          </cell>
          <cell r="E7240" t="str">
            <v>h</v>
          </cell>
          <cell r="F7240">
            <v>0.14000000000000001</v>
          </cell>
        </row>
        <row r="7241">
          <cell r="B7241" t="str">
            <v>180796</v>
          </cell>
          <cell r="C7241" t="str">
            <v>062314</v>
          </cell>
          <cell r="D7241" t="str">
            <v>Uniao soldavel de pvc marrom 60mm (2")</v>
          </cell>
          <cell r="E7241" t="str">
            <v>un</v>
          </cell>
          <cell r="F7241">
            <v>1</v>
          </cell>
        </row>
        <row r="7242">
          <cell r="B7242" t="str">
            <v>180796</v>
          </cell>
          <cell r="C7242" t="str">
            <v>069512</v>
          </cell>
          <cell r="D7242" t="str">
            <v>Fita de vedacao</v>
          </cell>
          <cell r="E7242" t="str">
            <v>m</v>
          </cell>
          <cell r="F7242">
            <v>0.98</v>
          </cell>
        </row>
        <row r="7243">
          <cell r="B7243" t="str">
            <v>180796</v>
          </cell>
          <cell r="C7243" t="str">
            <v>069513</v>
          </cell>
          <cell r="D7243" t="str">
            <v>Adesivo para tubo de pvc rigido</v>
          </cell>
          <cell r="E7243" t="str">
            <v>l</v>
          </cell>
          <cell r="F7243">
            <v>0.02</v>
          </cell>
        </row>
        <row r="7244">
          <cell r="B7244" t="str">
            <v>180796</v>
          </cell>
          <cell r="C7244" t="str">
            <v>069514</v>
          </cell>
          <cell r="D7244" t="str">
            <v>Solucao limpadora para pvc rigido</v>
          </cell>
          <cell r="E7244" t="str">
            <v>l</v>
          </cell>
          <cell r="F7244">
            <v>0.03</v>
          </cell>
        </row>
        <row r="7245">
          <cell r="B7245" t="str">
            <v>180797</v>
          </cell>
          <cell r="C7245" t="str">
            <v>010118</v>
          </cell>
          <cell r="D7245" t="str">
            <v>Encanador</v>
          </cell>
          <cell r="E7245" t="str">
            <v>h</v>
          </cell>
          <cell r="F7245">
            <v>0.19</v>
          </cell>
        </row>
        <row r="7246">
          <cell r="B7246" t="str">
            <v>180797</v>
          </cell>
          <cell r="C7246" t="str">
            <v>010119</v>
          </cell>
          <cell r="D7246" t="str">
            <v>Ajudante de encanador</v>
          </cell>
          <cell r="E7246" t="str">
            <v>h</v>
          </cell>
          <cell r="F7246">
            <v>0.19</v>
          </cell>
        </row>
        <row r="7247">
          <cell r="B7247" t="str">
            <v>180797</v>
          </cell>
          <cell r="C7247" t="str">
            <v>062315</v>
          </cell>
          <cell r="D7247" t="str">
            <v>Uniao soldavel de pvc marrom 75mm (2 1/2")</v>
          </cell>
          <cell r="E7247" t="str">
            <v>un</v>
          </cell>
          <cell r="F7247">
            <v>1</v>
          </cell>
        </row>
        <row r="7248">
          <cell r="B7248" t="str">
            <v>180797</v>
          </cell>
          <cell r="C7248" t="str">
            <v>069512</v>
          </cell>
          <cell r="D7248" t="str">
            <v>Fita de vedacao</v>
          </cell>
          <cell r="E7248" t="str">
            <v>m</v>
          </cell>
          <cell r="F7248">
            <v>1.22</v>
          </cell>
        </row>
        <row r="7249">
          <cell r="B7249" t="str">
            <v>180797</v>
          </cell>
          <cell r="C7249" t="str">
            <v>069513</v>
          </cell>
          <cell r="D7249" t="str">
            <v>Adesivo para tubo de pvc rigido</v>
          </cell>
          <cell r="E7249" t="str">
            <v>l</v>
          </cell>
          <cell r="F7249">
            <v>3.4000000000000002E-2</v>
          </cell>
        </row>
        <row r="7250">
          <cell r="B7250" t="str">
            <v>180797</v>
          </cell>
          <cell r="C7250" t="str">
            <v>069514</v>
          </cell>
          <cell r="D7250" t="str">
            <v>Solucao limpadora para pvc rigido</v>
          </cell>
          <cell r="E7250" t="str">
            <v>l</v>
          </cell>
          <cell r="F7250">
            <v>5.1999999999999998E-2</v>
          </cell>
        </row>
        <row r="7251">
          <cell r="B7251" t="str">
            <v>180798</v>
          </cell>
          <cell r="C7251" t="str">
            <v>010118</v>
          </cell>
          <cell r="D7251" t="str">
            <v>Encanador</v>
          </cell>
          <cell r="E7251" t="str">
            <v>h</v>
          </cell>
          <cell r="F7251">
            <v>0.185</v>
          </cell>
        </row>
        <row r="7252">
          <cell r="B7252" t="str">
            <v>180798</v>
          </cell>
          <cell r="C7252" t="str">
            <v>010119</v>
          </cell>
          <cell r="D7252" t="str">
            <v>Ajudante de encanador</v>
          </cell>
          <cell r="E7252" t="str">
            <v>h</v>
          </cell>
          <cell r="F7252">
            <v>0.185</v>
          </cell>
        </row>
        <row r="7253">
          <cell r="B7253" t="str">
            <v>180798</v>
          </cell>
          <cell r="C7253" t="str">
            <v>062316</v>
          </cell>
          <cell r="D7253" t="str">
            <v>Uniao soldavel de pvc marrom 85mm (3")</v>
          </cell>
          <cell r="E7253" t="str">
            <v>un</v>
          </cell>
          <cell r="F7253">
            <v>1</v>
          </cell>
        </row>
        <row r="7254">
          <cell r="B7254" t="str">
            <v>180798</v>
          </cell>
          <cell r="C7254" t="str">
            <v>069512</v>
          </cell>
          <cell r="D7254" t="str">
            <v>Fita de vedacao</v>
          </cell>
          <cell r="E7254" t="str">
            <v>m</v>
          </cell>
          <cell r="F7254">
            <v>1.38</v>
          </cell>
        </row>
        <row r="7255">
          <cell r="B7255" t="str">
            <v>180798</v>
          </cell>
          <cell r="C7255" t="str">
            <v>069513</v>
          </cell>
          <cell r="D7255" t="str">
            <v>Adesivo para tubo de pvc rigido</v>
          </cell>
          <cell r="E7255" t="str">
            <v>l</v>
          </cell>
          <cell r="F7255">
            <v>0.04</v>
          </cell>
        </row>
        <row r="7256">
          <cell r="B7256" t="str">
            <v>180798</v>
          </cell>
          <cell r="C7256" t="str">
            <v>069514</v>
          </cell>
          <cell r="D7256" t="str">
            <v>Solucao limpadora para pvc rigido</v>
          </cell>
          <cell r="E7256" t="str">
            <v>l</v>
          </cell>
          <cell r="F7256">
            <v>0.06</v>
          </cell>
        </row>
        <row r="7257">
          <cell r="B7257" t="str">
            <v>180799</v>
          </cell>
          <cell r="C7257" t="str">
            <v>010118</v>
          </cell>
          <cell r="D7257" t="str">
            <v>Encanador</v>
          </cell>
          <cell r="E7257" t="str">
            <v>h</v>
          </cell>
          <cell r="F7257">
            <v>0.23</v>
          </cell>
        </row>
        <row r="7258">
          <cell r="B7258" t="str">
            <v>180799</v>
          </cell>
          <cell r="C7258" t="str">
            <v>010119</v>
          </cell>
          <cell r="D7258" t="str">
            <v>Ajudante de encanador</v>
          </cell>
          <cell r="E7258" t="str">
            <v>h</v>
          </cell>
          <cell r="F7258">
            <v>0.23</v>
          </cell>
        </row>
        <row r="7259">
          <cell r="B7259" t="str">
            <v>180799</v>
          </cell>
          <cell r="C7259" t="str">
            <v>062317</v>
          </cell>
          <cell r="D7259" t="str">
            <v>Uniao soldavel de pvc marrom 110mm (4")</v>
          </cell>
          <cell r="E7259" t="str">
            <v>un</v>
          </cell>
          <cell r="F7259">
            <v>1</v>
          </cell>
        </row>
        <row r="7260">
          <cell r="B7260" t="str">
            <v>180799</v>
          </cell>
          <cell r="C7260" t="str">
            <v>069512</v>
          </cell>
          <cell r="D7260" t="str">
            <v>Fita de vedacao</v>
          </cell>
          <cell r="E7260" t="str">
            <v>m</v>
          </cell>
          <cell r="F7260">
            <v>1.77</v>
          </cell>
        </row>
        <row r="7261">
          <cell r="B7261" t="str">
            <v>180799</v>
          </cell>
          <cell r="C7261" t="str">
            <v>069513</v>
          </cell>
          <cell r="D7261" t="str">
            <v>Adesivo para tubo de pvc rigido</v>
          </cell>
          <cell r="E7261" t="str">
            <v>l</v>
          </cell>
          <cell r="F7261">
            <v>0.06</v>
          </cell>
        </row>
        <row r="7262">
          <cell r="B7262" t="str">
            <v>180799</v>
          </cell>
          <cell r="C7262" t="str">
            <v>069514</v>
          </cell>
          <cell r="D7262" t="str">
            <v>Solucao limpadora para pvc rigido</v>
          </cell>
          <cell r="E7262" t="str">
            <v>l</v>
          </cell>
          <cell r="F7262">
            <v>9.1999999999999998E-2</v>
          </cell>
        </row>
        <row r="7263">
          <cell r="B7263" t="str">
            <v>180801</v>
          </cell>
          <cell r="C7263" t="str">
            <v>010118</v>
          </cell>
          <cell r="D7263" t="str">
            <v>Encanador</v>
          </cell>
          <cell r="E7263" t="str">
            <v>h</v>
          </cell>
          <cell r="F7263">
            <v>4.4999999999999998E-2</v>
          </cell>
        </row>
        <row r="7264">
          <cell r="B7264" t="str">
            <v>180801</v>
          </cell>
          <cell r="C7264" t="str">
            <v>010119</v>
          </cell>
          <cell r="D7264" t="str">
            <v>Ajudante de encanador</v>
          </cell>
          <cell r="E7264" t="str">
            <v>h</v>
          </cell>
          <cell r="F7264">
            <v>4.4999999999999998E-2</v>
          </cell>
        </row>
        <row r="7265">
          <cell r="B7265" t="str">
            <v>180801</v>
          </cell>
          <cell r="C7265" t="str">
            <v>062149</v>
          </cell>
          <cell r="D7265" t="str">
            <v>Cap (tampao) soldavel de pvc marrom 20mm (1/2')</v>
          </cell>
          <cell r="E7265" t="str">
            <v>un</v>
          </cell>
          <cell r="F7265">
            <v>1</v>
          </cell>
        </row>
        <row r="7266">
          <cell r="B7266" t="str">
            <v>180801</v>
          </cell>
          <cell r="C7266" t="str">
            <v>069513</v>
          </cell>
          <cell r="D7266" t="str">
            <v>Adesivo para tubo de pvc rigido</v>
          </cell>
          <cell r="E7266" t="str">
            <v>l</v>
          </cell>
          <cell r="F7266">
            <v>1.5E-3</v>
          </cell>
        </row>
        <row r="7267">
          <cell r="B7267" t="str">
            <v>180801</v>
          </cell>
          <cell r="C7267" t="str">
            <v>069514</v>
          </cell>
          <cell r="D7267" t="str">
            <v>Solucao limpadora para pvc rigido</v>
          </cell>
          <cell r="E7267" t="str">
            <v>l</v>
          </cell>
          <cell r="F7267">
            <v>3.0000000000000001E-3</v>
          </cell>
        </row>
        <row r="7268">
          <cell r="B7268" t="str">
            <v>180802</v>
          </cell>
          <cell r="C7268" t="str">
            <v>010118</v>
          </cell>
          <cell r="D7268" t="str">
            <v>Encanador</v>
          </cell>
          <cell r="E7268" t="str">
            <v>h</v>
          </cell>
          <cell r="F7268">
            <v>4.4999999999999998E-2</v>
          </cell>
        </row>
        <row r="7269">
          <cell r="B7269" t="str">
            <v>180802</v>
          </cell>
          <cell r="C7269" t="str">
            <v>010119</v>
          </cell>
          <cell r="D7269" t="str">
            <v>Ajudante de encanador</v>
          </cell>
          <cell r="E7269" t="str">
            <v>h</v>
          </cell>
          <cell r="F7269">
            <v>4.4999999999999998E-2</v>
          </cell>
        </row>
        <row r="7270">
          <cell r="B7270" t="str">
            <v>180802</v>
          </cell>
          <cell r="C7270" t="str">
            <v>062150</v>
          </cell>
          <cell r="D7270" t="str">
            <v>Cap (tampao) soldavel de pvc marrom 25mm (3/4')</v>
          </cell>
          <cell r="E7270" t="str">
            <v>un</v>
          </cell>
          <cell r="F7270">
            <v>1</v>
          </cell>
        </row>
        <row r="7271">
          <cell r="B7271" t="str">
            <v>180802</v>
          </cell>
          <cell r="C7271" t="str">
            <v>069513</v>
          </cell>
          <cell r="D7271" t="str">
            <v>Adesivo para tubo de pvc rigido</v>
          </cell>
          <cell r="E7271" t="str">
            <v>l</v>
          </cell>
          <cell r="F7271">
            <v>2.5000000000000001E-3</v>
          </cell>
        </row>
        <row r="7272">
          <cell r="B7272" t="str">
            <v>180802</v>
          </cell>
          <cell r="C7272" t="str">
            <v>069514</v>
          </cell>
          <cell r="D7272" t="str">
            <v>Solucao limpadora para pvc rigido</v>
          </cell>
          <cell r="E7272" t="str">
            <v>l</v>
          </cell>
          <cell r="F7272">
            <v>4.0000000000000001E-3</v>
          </cell>
        </row>
        <row r="7273">
          <cell r="B7273" t="str">
            <v>180803</v>
          </cell>
          <cell r="C7273" t="str">
            <v>010118</v>
          </cell>
          <cell r="D7273" t="str">
            <v>Encanador</v>
          </cell>
          <cell r="E7273" t="str">
            <v>h</v>
          </cell>
          <cell r="F7273">
            <v>4.4999999999999998E-2</v>
          </cell>
        </row>
        <row r="7274">
          <cell r="B7274" t="str">
            <v>180803</v>
          </cell>
          <cell r="C7274" t="str">
            <v>010119</v>
          </cell>
          <cell r="D7274" t="str">
            <v>Ajudante de encanador</v>
          </cell>
          <cell r="E7274" t="str">
            <v>h</v>
          </cell>
          <cell r="F7274">
            <v>4.4999999999999998E-2</v>
          </cell>
        </row>
        <row r="7275">
          <cell r="B7275" t="str">
            <v>180803</v>
          </cell>
          <cell r="C7275" t="str">
            <v>062151</v>
          </cell>
          <cell r="D7275" t="str">
            <v>Cap (tampao) soldavel de pvc marrom 32mm (1')</v>
          </cell>
          <cell r="E7275" t="str">
            <v>un</v>
          </cell>
          <cell r="F7275">
            <v>1</v>
          </cell>
        </row>
        <row r="7276">
          <cell r="B7276" t="str">
            <v>180803</v>
          </cell>
          <cell r="C7276" t="str">
            <v>069513</v>
          </cell>
          <cell r="D7276" t="str">
            <v>Adesivo para tubo de pvc rigido</v>
          </cell>
          <cell r="E7276" t="str">
            <v>l</v>
          </cell>
          <cell r="F7276">
            <v>3.5000000000000001E-3</v>
          </cell>
        </row>
        <row r="7277">
          <cell r="B7277" t="str">
            <v>180803</v>
          </cell>
          <cell r="C7277" t="str">
            <v>069514</v>
          </cell>
          <cell r="D7277" t="str">
            <v>Solucao limpadora para pvc rigido</v>
          </cell>
          <cell r="E7277" t="str">
            <v>l</v>
          </cell>
          <cell r="F7277">
            <v>5.4999999999999997E-3</v>
          </cell>
        </row>
        <row r="7278">
          <cell r="B7278" t="str">
            <v>180804</v>
          </cell>
          <cell r="C7278" t="str">
            <v>010118</v>
          </cell>
          <cell r="D7278" t="str">
            <v>Encanador</v>
          </cell>
          <cell r="E7278" t="str">
            <v>h</v>
          </cell>
          <cell r="F7278">
            <v>7.0000000000000007E-2</v>
          </cell>
        </row>
        <row r="7279">
          <cell r="B7279" t="str">
            <v>180804</v>
          </cell>
          <cell r="C7279" t="str">
            <v>010119</v>
          </cell>
          <cell r="D7279" t="str">
            <v>Ajudante de encanador</v>
          </cell>
          <cell r="E7279" t="str">
            <v>h</v>
          </cell>
          <cell r="F7279">
            <v>7.0000000000000007E-2</v>
          </cell>
        </row>
        <row r="7280">
          <cell r="B7280" t="str">
            <v>180804</v>
          </cell>
          <cell r="C7280" t="str">
            <v>062152</v>
          </cell>
          <cell r="D7280" t="str">
            <v>Cap (tampao) soldavel de pvc marrom 40mm (1 1/4')</v>
          </cell>
          <cell r="E7280" t="str">
            <v>un</v>
          </cell>
          <cell r="F7280">
            <v>1</v>
          </cell>
        </row>
        <row r="7281">
          <cell r="B7281" t="str">
            <v>180804</v>
          </cell>
          <cell r="C7281" t="str">
            <v>069513</v>
          </cell>
          <cell r="D7281" t="str">
            <v>Adesivo para tubo de pvc rigido</v>
          </cell>
          <cell r="E7281" t="str">
            <v>l</v>
          </cell>
          <cell r="F7281">
            <v>5.0000000000000001E-3</v>
          </cell>
        </row>
        <row r="7282">
          <cell r="B7282" t="str">
            <v>180804</v>
          </cell>
          <cell r="C7282" t="str">
            <v>069514</v>
          </cell>
          <cell r="D7282" t="str">
            <v>Solucao limpadora para pvc rigido</v>
          </cell>
          <cell r="E7282" t="str">
            <v>l</v>
          </cell>
          <cell r="F7282">
            <v>7.0000000000000001E-3</v>
          </cell>
        </row>
        <row r="7283">
          <cell r="B7283" t="str">
            <v>180805</v>
          </cell>
          <cell r="C7283" t="str">
            <v>010118</v>
          </cell>
          <cell r="D7283" t="str">
            <v>Encanador</v>
          </cell>
          <cell r="E7283" t="str">
            <v>h</v>
          </cell>
          <cell r="F7283">
            <v>7.0000000000000007E-2</v>
          </cell>
        </row>
        <row r="7284">
          <cell r="B7284" t="str">
            <v>180805</v>
          </cell>
          <cell r="C7284" t="str">
            <v>010119</v>
          </cell>
          <cell r="D7284" t="str">
            <v>Ajudante de encanador</v>
          </cell>
          <cell r="E7284" t="str">
            <v>h</v>
          </cell>
          <cell r="F7284">
            <v>7.0000000000000007E-2</v>
          </cell>
        </row>
        <row r="7285">
          <cell r="B7285" t="str">
            <v>180805</v>
          </cell>
          <cell r="C7285" t="str">
            <v>062153</v>
          </cell>
          <cell r="D7285" t="str">
            <v>Cap (tampao) soldavel de pvc marrom 50mm (1 1/2')</v>
          </cell>
          <cell r="E7285" t="str">
            <v>un</v>
          </cell>
          <cell r="F7285">
            <v>1</v>
          </cell>
        </row>
        <row r="7286">
          <cell r="B7286" t="str">
            <v>180805</v>
          </cell>
          <cell r="C7286" t="str">
            <v>069513</v>
          </cell>
          <cell r="D7286" t="str">
            <v>Adesivo para tubo de pvc rigido</v>
          </cell>
          <cell r="E7286" t="str">
            <v>l</v>
          </cell>
          <cell r="F7286">
            <v>7.4999999999999997E-3</v>
          </cell>
        </row>
        <row r="7287">
          <cell r="B7287" t="str">
            <v>180805</v>
          </cell>
          <cell r="C7287" t="str">
            <v>069514</v>
          </cell>
          <cell r="D7287" t="str">
            <v>Solucao limpadora para pvc rigido</v>
          </cell>
          <cell r="E7287" t="str">
            <v>l</v>
          </cell>
          <cell r="F7287">
            <v>1.0999999999999999E-2</v>
          </cell>
        </row>
        <row r="7288">
          <cell r="B7288" t="str">
            <v>180806</v>
          </cell>
          <cell r="C7288" t="str">
            <v>010118</v>
          </cell>
          <cell r="D7288" t="str">
            <v>Encanador</v>
          </cell>
          <cell r="E7288" t="str">
            <v>h</v>
          </cell>
          <cell r="F7288">
            <v>7.0000000000000007E-2</v>
          </cell>
        </row>
        <row r="7289">
          <cell r="B7289" t="str">
            <v>180806</v>
          </cell>
          <cell r="C7289" t="str">
            <v>010119</v>
          </cell>
          <cell r="D7289" t="str">
            <v>Ajudante de encanador</v>
          </cell>
          <cell r="E7289" t="str">
            <v>h</v>
          </cell>
          <cell r="F7289">
            <v>7.0000000000000007E-2</v>
          </cell>
        </row>
        <row r="7290">
          <cell r="B7290" t="str">
            <v>180806</v>
          </cell>
          <cell r="C7290" t="str">
            <v>062154</v>
          </cell>
          <cell r="D7290" t="str">
            <v>Cap (tampao) soldavel de pvc marrom 60mm (2')</v>
          </cell>
          <cell r="E7290" t="str">
            <v>un</v>
          </cell>
          <cell r="F7290">
            <v>1</v>
          </cell>
        </row>
        <row r="7291">
          <cell r="B7291" t="str">
            <v>180806</v>
          </cell>
          <cell r="C7291" t="str">
            <v>069513</v>
          </cell>
          <cell r="D7291" t="str">
            <v>Adesivo para tubo de pvc rigido</v>
          </cell>
          <cell r="E7291" t="str">
            <v>l</v>
          </cell>
          <cell r="F7291">
            <v>0.01</v>
          </cell>
        </row>
        <row r="7292">
          <cell r="B7292" t="str">
            <v>180806</v>
          </cell>
          <cell r="C7292" t="str">
            <v>069514</v>
          </cell>
          <cell r="D7292" t="str">
            <v>Solucao limpadora para pvc rigido</v>
          </cell>
          <cell r="E7292" t="str">
            <v>l</v>
          </cell>
          <cell r="F7292">
            <v>1.4999999999999999E-2</v>
          </cell>
        </row>
        <row r="7293">
          <cell r="B7293" t="str">
            <v>180807</v>
          </cell>
          <cell r="C7293" t="str">
            <v>010118</v>
          </cell>
          <cell r="D7293" t="str">
            <v>Encanador</v>
          </cell>
          <cell r="E7293" t="str">
            <v>h</v>
          </cell>
          <cell r="F7293">
            <v>0.09</v>
          </cell>
        </row>
        <row r="7294">
          <cell r="B7294" t="str">
            <v>180807</v>
          </cell>
          <cell r="C7294" t="str">
            <v>062155</v>
          </cell>
          <cell r="D7294" t="str">
            <v>Cap (tampao) soldavel de pvc marrom 75mm (2 1/2')</v>
          </cell>
          <cell r="E7294" t="str">
            <v>un</v>
          </cell>
          <cell r="F7294">
            <v>1</v>
          </cell>
        </row>
        <row r="7295">
          <cell r="B7295" t="str">
            <v>180807</v>
          </cell>
          <cell r="C7295" t="str">
            <v>069513</v>
          </cell>
          <cell r="D7295" t="str">
            <v>Adesivo para tubo de pvc rigido</v>
          </cell>
          <cell r="E7295" t="str">
            <v>l</v>
          </cell>
          <cell r="F7295">
            <v>1.7000000000000001E-2</v>
          </cell>
        </row>
        <row r="7296">
          <cell r="B7296" t="str">
            <v>180807</v>
          </cell>
          <cell r="C7296" t="str">
            <v>010119</v>
          </cell>
          <cell r="D7296" t="str">
            <v>Ajudante de encanador</v>
          </cell>
          <cell r="E7296" t="str">
            <v>h</v>
          </cell>
          <cell r="F7296">
            <v>0.09</v>
          </cell>
        </row>
        <row r="7297">
          <cell r="B7297" t="str">
            <v>180807</v>
          </cell>
          <cell r="C7297" t="str">
            <v>069514</v>
          </cell>
          <cell r="D7297" t="str">
            <v>Solucao limpadora para pvc rigido</v>
          </cell>
          <cell r="E7297" t="str">
            <v>l</v>
          </cell>
          <cell r="F7297">
            <v>2.5999999999999999E-2</v>
          </cell>
        </row>
        <row r="7298">
          <cell r="B7298" t="str">
            <v>180808</v>
          </cell>
          <cell r="C7298" t="str">
            <v>010118</v>
          </cell>
          <cell r="D7298" t="str">
            <v>Encanador</v>
          </cell>
          <cell r="E7298" t="str">
            <v>h</v>
          </cell>
          <cell r="F7298">
            <v>9.1999999999999998E-2</v>
          </cell>
        </row>
        <row r="7299">
          <cell r="B7299" t="str">
            <v>180808</v>
          </cell>
          <cell r="C7299" t="str">
            <v>010119</v>
          </cell>
          <cell r="D7299" t="str">
            <v>Ajudante de encanador</v>
          </cell>
          <cell r="E7299" t="str">
            <v>h</v>
          </cell>
          <cell r="F7299">
            <v>9.1999999999999998E-2</v>
          </cell>
        </row>
        <row r="7300">
          <cell r="B7300" t="str">
            <v>180808</v>
          </cell>
          <cell r="C7300" t="str">
            <v>062156</v>
          </cell>
          <cell r="D7300" t="str">
            <v>Cap (tampao) soldavel de pvc marrom 85mm (3')</v>
          </cell>
          <cell r="E7300" t="str">
            <v>un</v>
          </cell>
          <cell r="F7300">
            <v>1</v>
          </cell>
        </row>
        <row r="7301">
          <cell r="B7301" t="str">
            <v>180808</v>
          </cell>
          <cell r="C7301" t="str">
            <v>069513</v>
          </cell>
          <cell r="D7301" t="str">
            <v>Adesivo para tubo de pvc rigido</v>
          </cell>
          <cell r="E7301" t="str">
            <v>l</v>
          </cell>
          <cell r="F7301">
            <v>0.02</v>
          </cell>
        </row>
        <row r="7302">
          <cell r="B7302" t="str">
            <v>180808</v>
          </cell>
          <cell r="C7302" t="str">
            <v>069514</v>
          </cell>
          <cell r="D7302" t="str">
            <v>Solucao limpadora para pvc rigido</v>
          </cell>
          <cell r="E7302" t="str">
            <v>l</v>
          </cell>
          <cell r="F7302">
            <v>0.03</v>
          </cell>
        </row>
        <row r="7303">
          <cell r="B7303" t="str">
            <v>180809</v>
          </cell>
          <cell r="C7303" t="str">
            <v>010118</v>
          </cell>
          <cell r="D7303" t="str">
            <v>Encanador</v>
          </cell>
          <cell r="E7303" t="str">
            <v>h</v>
          </cell>
          <cell r="F7303">
            <v>0.23</v>
          </cell>
        </row>
        <row r="7304">
          <cell r="B7304" t="str">
            <v>180809</v>
          </cell>
          <cell r="C7304" t="str">
            <v>010119</v>
          </cell>
          <cell r="D7304" t="str">
            <v>Ajudante de encanador</v>
          </cell>
          <cell r="E7304" t="str">
            <v>h</v>
          </cell>
          <cell r="F7304">
            <v>0.23</v>
          </cell>
        </row>
        <row r="7305">
          <cell r="B7305" t="str">
            <v>180809</v>
          </cell>
          <cell r="C7305" t="str">
            <v>062157</v>
          </cell>
          <cell r="D7305" t="str">
            <v>Cap (tampao) soldavel de pvc marrom 110mm (4')</v>
          </cell>
          <cell r="E7305" t="str">
            <v>un</v>
          </cell>
          <cell r="F7305">
            <v>1</v>
          </cell>
        </row>
        <row r="7306">
          <cell r="B7306" t="str">
            <v>180809</v>
          </cell>
          <cell r="C7306" t="str">
            <v>069513</v>
          </cell>
          <cell r="D7306" t="str">
            <v>Adesivo para tubo de pvc rigido</v>
          </cell>
          <cell r="E7306" t="str">
            <v>l</v>
          </cell>
          <cell r="F7306">
            <v>0.03</v>
          </cell>
        </row>
        <row r="7307">
          <cell r="B7307" t="str">
            <v>180809</v>
          </cell>
          <cell r="C7307" t="str">
            <v>069514</v>
          </cell>
          <cell r="D7307" t="str">
            <v>Solucao limpadora para pvc rigido</v>
          </cell>
          <cell r="E7307" t="str">
            <v>l</v>
          </cell>
          <cell r="F7307">
            <v>4.5999999999999999E-2</v>
          </cell>
        </row>
        <row r="7308">
          <cell r="B7308" t="str">
            <v>180810</v>
          </cell>
          <cell r="C7308" t="str">
            <v>010118</v>
          </cell>
          <cell r="D7308" t="str">
            <v>Encanador</v>
          </cell>
          <cell r="E7308" t="str">
            <v>h</v>
          </cell>
          <cell r="F7308">
            <v>0.09</v>
          </cell>
        </row>
        <row r="7309">
          <cell r="B7309" t="str">
            <v>180810</v>
          </cell>
          <cell r="C7309" t="str">
            <v>010119</v>
          </cell>
          <cell r="D7309" t="str">
            <v>Ajudante de encanador</v>
          </cell>
          <cell r="E7309" t="str">
            <v>h</v>
          </cell>
          <cell r="F7309">
            <v>0.09</v>
          </cell>
        </row>
        <row r="7310">
          <cell r="B7310" t="str">
            <v>180810</v>
          </cell>
          <cell r="C7310" t="str">
            <v>062102</v>
          </cell>
          <cell r="D7310" t="str">
            <v>Adapt. sold pvc mr c/fl.liv.p/cx.agua 25mmx3/4"</v>
          </cell>
          <cell r="E7310" t="str">
            <v>un</v>
          </cell>
          <cell r="F7310">
            <v>1</v>
          </cell>
        </row>
        <row r="7311">
          <cell r="B7311" t="str">
            <v>180810</v>
          </cell>
          <cell r="C7311" t="str">
            <v>069512</v>
          </cell>
          <cell r="D7311" t="str">
            <v>Fita de vedacao</v>
          </cell>
          <cell r="E7311" t="str">
            <v>m</v>
          </cell>
          <cell r="F7311">
            <v>0.8</v>
          </cell>
        </row>
        <row r="7312">
          <cell r="B7312" t="str">
            <v>180810</v>
          </cell>
          <cell r="C7312" t="str">
            <v>069513</v>
          </cell>
          <cell r="D7312" t="str">
            <v>Adesivo para tubo de pvc rigido</v>
          </cell>
          <cell r="E7312" t="str">
            <v>l</v>
          </cell>
          <cell r="F7312">
            <v>2.5000000000000001E-3</v>
          </cell>
        </row>
        <row r="7313">
          <cell r="B7313" t="str">
            <v>180810</v>
          </cell>
          <cell r="C7313" t="str">
            <v>069514</v>
          </cell>
          <cell r="D7313" t="str">
            <v>Solucao limpadora para pvc rigido</v>
          </cell>
          <cell r="E7313" t="str">
            <v>l</v>
          </cell>
          <cell r="F7313">
            <v>4.0000000000000001E-3</v>
          </cell>
        </row>
        <row r="7314">
          <cell r="B7314" t="str">
            <v>180811</v>
          </cell>
          <cell r="C7314" t="str">
            <v>010118</v>
          </cell>
          <cell r="D7314" t="str">
            <v>Encanador</v>
          </cell>
          <cell r="E7314" t="str">
            <v>h</v>
          </cell>
          <cell r="F7314">
            <v>0.09</v>
          </cell>
        </row>
        <row r="7315">
          <cell r="B7315" t="str">
            <v>180811</v>
          </cell>
          <cell r="C7315" t="str">
            <v>010119</v>
          </cell>
          <cell r="D7315" t="str">
            <v>Ajudante de encanador</v>
          </cell>
          <cell r="E7315" t="str">
            <v>h</v>
          </cell>
          <cell r="F7315">
            <v>0.09</v>
          </cell>
        </row>
        <row r="7316">
          <cell r="B7316" t="str">
            <v>180811</v>
          </cell>
          <cell r="C7316" t="str">
            <v>062103</v>
          </cell>
          <cell r="D7316" t="str">
            <v>Adapt. sold pvc mr c/fl.liv.p/cx.agua 32mmx1"</v>
          </cell>
          <cell r="E7316" t="str">
            <v>un</v>
          </cell>
          <cell r="F7316">
            <v>1</v>
          </cell>
        </row>
        <row r="7317">
          <cell r="B7317" t="str">
            <v>180811</v>
          </cell>
          <cell r="C7317" t="str">
            <v>069512</v>
          </cell>
          <cell r="D7317" t="str">
            <v>Fita de vedacao</v>
          </cell>
          <cell r="E7317" t="str">
            <v>m</v>
          </cell>
          <cell r="F7317">
            <v>1</v>
          </cell>
        </row>
        <row r="7318">
          <cell r="B7318" t="str">
            <v>180811</v>
          </cell>
          <cell r="C7318" t="str">
            <v>069513</v>
          </cell>
          <cell r="D7318" t="str">
            <v>Adesivo para tubo de pvc rigido</v>
          </cell>
          <cell r="E7318" t="str">
            <v>l</v>
          </cell>
          <cell r="F7318">
            <v>3.5000000000000001E-3</v>
          </cell>
        </row>
        <row r="7319">
          <cell r="B7319" t="str">
            <v>180811</v>
          </cell>
          <cell r="C7319" t="str">
            <v>069514</v>
          </cell>
          <cell r="D7319" t="str">
            <v>Solucao limpadora para pvc rigido</v>
          </cell>
          <cell r="E7319" t="str">
            <v>l</v>
          </cell>
          <cell r="F7319">
            <v>5.4999999999999997E-3</v>
          </cell>
        </row>
        <row r="7320">
          <cell r="B7320" t="str">
            <v>180812</v>
          </cell>
          <cell r="C7320" t="str">
            <v>010118</v>
          </cell>
          <cell r="D7320" t="str">
            <v>Encanador</v>
          </cell>
          <cell r="E7320" t="str">
            <v>h</v>
          </cell>
          <cell r="F7320">
            <v>0.14000000000000001</v>
          </cell>
        </row>
        <row r="7321">
          <cell r="B7321" t="str">
            <v>180812</v>
          </cell>
          <cell r="C7321" t="str">
            <v>010119</v>
          </cell>
          <cell r="D7321" t="str">
            <v>Ajudante de encanador</v>
          </cell>
          <cell r="E7321" t="str">
            <v>h</v>
          </cell>
          <cell r="F7321">
            <v>0.14000000000000001</v>
          </cell>
        </row>
        <row r="7322">
          <cell r="B7322" t="str">
            <v>180812</v>
          </cell>
          <cell r="C7322" t="str">
            <v>062104</v>
          </cell>
          <cell r="D7322" t="str">
            <v>Adapt. sold pvc mr c/fl.liv.p/cx.agua 40mmx1 1/4"</v>
          </cell>
          <cell r="E7322" t="str">
            <v>un</v>
          </cell>
          <cell r="F7322">
            <v>1</v>
          </cell>
        </row>
        <row r="7323">
          <cell r="B7323" t="str">
            <v>180812</v>
          </cell>
          <cell r="C7323" t="str">
            <v>069512</v>
          </cell>
          <cell r="D7323" t="str">
            <v>Fita de vedacao</v>
          </cell>
          <cell r="E7323" t="str">
            <v>m</v>
          </cell>
          <cell r="F7323">
            <v>1.25</v>
          </cell>
        </row>
        <row r="7324">
          <cell r="B7324" t="str">
            <v>180812</v>
          </cell>
          <cell r="C7324" t="str">
            <v>069513</v>
          </cell>
          <cell r="D7324" t="str">
            <v>Adesivo para tubo de pvc rigido</v>
          </cell>
          <cell r="E7324" t="str">
            <v>l</v>
          </cell>
          <cell r="F7324">
            <v>5.0000000000000001E-3</v>
          </cell>
        </row>
        <row r="7325">
          <cell r="B7325" t="str">
            <v>180812</v>
          </cell>
          <cell r="C7325" t="str">
            <v>069514</v>
          </cell>
          <cell r="D7325" t="str">
            <v>Solucao limpadora para pvc rigido</v>
          </cell>
          <cell r="E7325" t="str">
            <v>l</v>
          </cell>
          <cell r="F7325">
            <v>7.0000000000000001E-3</v>
          </cell>
        </row>
        <row r="7326">
          <cell r="B7326" t="str">
            <v>180813</v>
          </cell>
          <cell r="C7326" t="str">
            <v>010118</v>
          </cell>
          <cell r="D7326" t="str">
            <v>Encanador</v>
          </cell>
          <cell r="E7326" t="str">
            <v>h</v>
          </cell>
          <cell r="F7326">
            <v>0.14000000000000001</v>
          </cell>
        </row>
        <row r="7327">
          <cell r="B7327" t="str">
            <v>180813</v>
          </cell>
          <cell r="C7327" t="str">
            <v>010119</v>
          </cell>
          <cell r="D7327" t="str">
            <v>Ajudante de encanador</v>
          </cell>
          <cell r="E7327" t="str">
            <v>h</v>
          </cell>
          <cell r="F7327">
            <v>0.14000000000000001</v>
          </cell>
        </row>
        <row r="7328">
          <cell r="B7328" t="str">
            <v>180813</v>
          </cell>
          <cell r="C7328" t="str">
            <v>062105</v>
          </cell>
          <cell r="D7328" t="str">
            <v>Adapt. sold pvc mr c/fl.liv.p/cx.agua 50mmx1 1/2"</v>
          </cell>
          <cell r="E7328" t="str">
            <v>un</v>
          </cell>
          <cell r="F7328">
            <v>1</v>
          </cell>
        </row>
        <row r="7329">
          <cell r="B7329" t="str">
            <v>180813</v>
          </cell>
          <cell r="C7329" t="str">
            <v>069512</v>
          </cell>
          <cell r="D7329" t="str">
            <v>Fita de vedacao</v>
          </cell>
          <cell r="E7329" t="str">
            <v>m</v>
          </cell>
          <cell r="F7329">
            <v>1.57</v>
          </cell>
        </row>
        <row r="7330">
          <cell r="B7330" t="str">
            <v>180813</v>
          </cell>
          <cell r="C7330" t="str">
            <v>069513</v>
          </cell>
          <cell r="D7330" t="str">
            <v>Adesivo para tubo de pvc rigido</v>
          </cell>
          <cell r="E7330" t="str">
            <v>l</v>
          </cell>
          <cell r="F7330">
            <v>7.4999999999999997E-3</v>
          </cell>
        </row>
        <row r="7331">
          <cell r="B7331" t="str">
            <v>180813</v>
          </cell>
          <cell r="C7331" t="str">
            <v>069514</v>
          </cell>
          <cell r="D7331" t="str">
            <v>Solucao limpadora para pvc rigido</v>
          </cell>
          <cell r="E7331" t="str">
            <v>l</v>
          </cell>
          <cell r="F7331">
            <v>1.0999999999999999E-2</v>
          </cell>
        </row>
        <row r="7332">
          <cell r="B7332" t="str">
            <v>180814</v>
          </cell>
          <cell r="C7332" t="str">
            <v>010118</v>
          </cell>
          <cell r="D7332" t="str">
            <v>Encanador</v>
          </cell>
          <cell r="E7332" t="str">
            <v>h</v>
          </cell>
          <cell r="F7332">
            <v>0.14000000000000001</v>
          </cell>
        </row>
        <row r="7333">
          <cell r="B7333" t="str">
            <v>180814</v>
          </cell>
          <cell r="C7333" t="str">
            <v>010119</v>
          </cell>
          <cell r="D7333" t="str">
            <v>Ajudante de encanador</v>
          </cell>
          <cell r="E7333" t="str">
            <v>h</v>
          </cell>
          <cell r="F7333">
            <v>0.14000000000000001</v>
          </cell>
        </row>
        <row r="7334">
          <cell r="B7334" t="str">
            <v>180814</v>
          </cell>
          <cell r="C7334" t="str">
            <v>062106</v>
          </cell>
          <cell r="D7334" t="str">
            <v>Adapt. sold pvc mr c/fl.liv.p/cx.agua 60mmx2"</v>
          </cell>
          <cell r="E7334" t="str">
            <v>un</v>
          </cell>
          <cell r="F7334">
            <v>1</v>
          </cell>
        </row>
        <row r="7335">
          <cell r="B7335" t="str">
            <v>180814</v>
          </cell>
          <cell r="C7335" t="str">
            <v>069512</v>
          </cell>
          <cell r="D7335" t="str">
            <v>Fita de vedacao</v>
          </cell>
          <cell r="E7335" t="str">
            <v>m</v>
          </cell>
          <cell r="F7335">
            <v>1.88</v>
          </cell>
        </row>
        <row r="7336">
          <cell r="B7336" t="str">
            <v>180814</v>
          </cell>
          <cell r="C7336" t="str">
            <v>069513</v>
          </cell>
          <cell r="D7336" t="str">
            <v>Adesivo para tubo de pvc rigido</v>
          </cell>
          <cell r="E7336" t="str">
            <v>l</v>
          </cell>
          <cell r="F7336">
            <v>0.01</v>
          </cell>
        </row>
        <row r="7337">
          <cell r="B7337" t="str">
            <v>180814</v>
          </cell>
          <cell r="C7337" t="str">
            <v>069514</v>
          </cell>
          <cell r="D7337" t="str">
            <v>Solucao limpadora para pvc rigido</v>
          </cell>
          <cell r="E7337" t="str">
            <v>l</v>
          </cell>
          <cell r="F7337">
            <v>1.4999999999999999E-2</v>
          </cell>
        </row>
        <row r="7338">
          <cell r="B7338" t="str">
            <v>180815</v>
          </cell>
          <cell r="C7338" t="str">
            <v>010118</v>
          </cell>
          <cell r="D7338" t="str">
            <v>Encanador</v>
          </cell>
          <cell r="E7338" t="str">
            <v>h</v>
          </cell>
          <cell r="F7338">
            <v>0.185</v>
          </cell>
        </row>
        <row r="7339">
          <cell r="B7339" t="str">
            <v>180815</v>
          </cell>
          <cell r="C7339" t="str">
            <v>010119</v>
          </cell>
          <cell r="D7339" t="str">
            <v>Ajudante de encanador</v>
          </cell>
          <cell r="E7339" t="str">
            <v>h</v>
          </cell>
          <cell r="F7339">
            <v>0.185</v>
          </cell>
        </row>
        <row r="7340">
          <cell r="B7340" t="str">
            <v>180815</v>
          </cell>
          <cell r="C7340" t="str">
            <v>062107</v>
          </cell>
          <cell r="D7340" t="str">
            <v>Adapt. sold pvc mr c/fl.liv.p/cx.agua 75mmx2 1/2"</v>
          </cell>
          <cell r="E7340" t="str">
            <v>un</v>
          </cell>
          <cell r="F7340">
            <v>1</v>
          </cell>
        </row>
        <row r="7341">
          <cell r="B7341" t="str">
            <v>180815</v>
          </cell>
          <cell r="C7341" t="str">
            <v>069512</v>
          </cell>
          <cell r="D7341" t="str">
            <v>Fita de vedacao</v>
          </cell>
          <cell r="E7341" t="str">
            <v>m</v>
          </cell>
          <cell r="F7341">
            <v>2.36</v>
          </cell>
        </row>
        <row r="7342">
          <cell r="B7342" t="str">
            <v>180815</v>
          </cell>
          <cell r="C7342" t="str">
            <v>069513</v>
          </cell>
          <cell r="D7342" t="str">
            <v>Adesivo para tubo de pvc rigido</v>
          </cell>
          <cell r="E7342" t="str">
            <v>l</v>
          </cell>
          <cell r="F7342">
            <v>1.7000000000000001E-2</v>
          </cell>
        </row>
        <row r="7343">
          <cell r="B7343" t="str">
            <v>180815</v>
          </cell>
          <cell r="C7343" t="str">
            <v>069514</v>
          </cell>
          <cell r="D7343" t="str">
            <v>Solucao limpadora para pvc rigido</v>
          </cell>
          <cell r="E7343" t="str">
            <v>l</v>
          </cell>
          <cell r="F7343">
            <v>2.5999999999999999E-2</v>
          </cell>
        </row>
        <row r="7344">
          <cell r="B7344" t="str">
            <v>180816</v>
          </cell>
          <cell r="C7344" t="str">
            <v>010118</v>
          </cell>
          <cell r="D7344" t="str">
            <v>Encanador</v>
          </cell>
          <cell r="E7344" t="str">
            <v>h</v>
          </cell>
          <cell r="F7344">
            <v>0.185</v>
          </cell>
        </row>
        <row r="7345">
          <cell r="B7345" t="str">
            <v>180816</v>
          </cell>
          <cell r="C7345" t="str">
            <v>010119</v>
          </cell>
          <cell r="D7345" t="str">
            <v>Ajudante de encanador</v>
          </cell>
          <cell r="E7345" t="str">
            <v>h</v>
          </cell>
          <cell r="F7345">
            <v>0.185</v>
          </cell>
        </row>
        <row r="7346">
          <cell r="B7346" t="str">
            <v>180816</v>
          </cell>
          <cell r="C7346" t="str">
            <v>062108</v>
          </cell>
          <cell r="D7346" t="str">
            <v>Adapt. sold pvc mr c/fl.liv.p/cx.agua 85mmx3"</v>
          </cell>
          <cell r="E7346" t="str">
            <v>un</v>
          </cell>
          <cell r="F7346">
            <v>1</v>
          </cell>
        </row>
        <row r="7347">
          <cell r="B7347" t="str">
            <v>180816</v>
          </cell>
          <cell r="C7347" t="str">
            <v>069512</v>
          </cell>
          <cell r="D7347" t="str">
            <v>Fita de vedacao</v>
          </cell>
          <cell r="E7347" t="str">
            <v>m</v>
          </cell>
          <cell r="F7347">
            <v>2.67</v>
          </cell>
        </row>
        <row r="7348">
          <cell r="B7348" t="str">
            <v>180816</v>
          </cell>
          <cell r="C7348" t="str">
            <v>069513</v>
          </cell>
          <cell r="D7348" t="str">
            <v>Adesivo para tubo de pvc rigido</v>
          </cell>
          <cell r="E7348" t="str">
            <v>l</v>
          </cell>
          <cell r="F7348">
            <v>0.02</v>
          </cell>
        </row>
        <row r="7349">
          <cell r="B7349" t="str">
            <v>180816</v>
          </cell>
          <cell r="C7349" t="str">
            <v>069514</v>
          </cell>
          <cell r="D7349" t="str">
            <v>Solucao limpadora para pvc rigido</v>
          </cell>
          <cell r="E7349" t="str">
            <v>l</v>
          </cell>
          <cell r="F7349">
            <v>0.03</v>
          </cell>
        </row>
        <row r="7350">
          <cell r="B7350" t="str">
            <v>180817</v>
          </cell>
          <cell r="C7350" t="str">
            <v>010118</v>
          </cell>
          <cell r="D7350" t="str">
            <v>Encanador</v>
          </cell>
          <cell r="E7350" t="str">
            <v>h</v>
          </cell>
          <cell r="F7350">
            <v>0.23</v>
          </cell>
        </row>
        <row r="7351">
          <cell r="B7351" t="str">
            <v>180817</v>
          </cell>
          <cell r="C7351" t="str">
            <v>010119</v>
          </cell>
          <cell r="D7351" t="str">
            <v>Ajudante de encanador</v>
          </cell>
          <cell r="E7351" t="str">
            <v>h</v>
          </cell>
          <cell r="F7351">
            <v>0.23</v>
          </cell>
        </row>
        <row r="7352">
          <cell r="B7352" t="str">
            <v>180817</v>
          </cell>
          <cell r="C7352" t="str">
            <v>062109</v>
          </cell>
          <cell r="D7352" t="str">
            <v>Adapt. sold pvc mr c/fl.liv.p/cx.agua 110mmx4"</v>
          </cell>
          <cell r="E7352" t="str">
            <v>un</v>
          </cell>
          <cell r="F7352">
            <v>1</v>
          </cell>
        </row>
        <row r="7353">
          <cell r="B7353" t="str">
            <v>180817</v>
          </cell>
          <cell r="C7353" t="str">
            <v>069512</v>
          </cell>
          <cell r="D7353" t="str">
            <v>Fita de vedacao</v>
          </cell>
          <cell r="E7353" t="str">
            <v>m</v>
          </cell>
          <cell r="F7353">
            <v>3.46</v>
          </cell>
        </row>
        <row r="7354">
          <cell r="B7354" t="str">
            <v>180817</v>
          </cell>
          <cell r="C7354" t="str">
            <v>069513</v>
          </cell>
          <cell r="D7354" t="str">
            <v>Adesivo para tubo de pvc rigido</v>
          </cell>
          <cell r="E7354" t="str">
            <v>l</v>
          </cell>
          <cell r="F7354">
            <v>0.03</v>
          </cell>
        </row>
        <row r="7355">
          <cell r="B7355" t="str">
            <v>180817</v>
          </cell>
          <cell r="C7355" t="str">
            <v>069514</v>
          </cell>
          <cell r="D7355" t="str">
            <v>Solucao limpadora para pvc rigido</v>
          </cell>
          <cell r="E7355" t="str">
            <v>l</v>
          </cell>
          <cell r="F7355">
            <v>4.5999999999999999E-2</v>
          </cell>
        </row>
        <row r="7356">
          <cell r="B7356" t="str">
            <v>180818</v>
          </cell>
          <cell r="C7356" t="str">
            <v>069514</v>
          </cell>
          <cell r="D7356" t="str">
            <v>Solucao limpadora para pvc rigido</v>
          </cell>
          <cell r="E7356" t="str">
            <v>l</v>
          </cell>
          <cell r="F7356">
            <v>4.0000000000000001E-3</v>
          </cell>
        </row>
        <row r="7357">
          <cell r="B7357" t="str">
            <v>180818</v>
          </cell>
          <cell r="C7357" t="str">
            <v>010119</v>
          </cell>
          <cell r="D7357" t="str">
            <v>Ajudante de encanador</v>
          </cell>
          <cell r="E7357" t="str">
            <v>h</v>
          </cell>
          <cell r="F7357">
            <v>0.09</v>
          </cell>
        </row>
        <row r="7358">
          <cell r="B7358" t="str">
            <v>180818</v>
          </cell>
          <cell r="C7358" t="str">
            <v>062117</v>
          </cell>
          <cell r="D7358" t="str">
            <v>Adapt. sold longo pvc mr c/fl.liv.p/cx.agua 25mm</v>
          </cell>
          <cell r="E7358" t="str">
            <v>un</v>
          </cell>
          <cell r="F7358">
            <v>1</v>
          </cell>
        </row>
        <row r="7359">
          <cell r="B7359" t="str">
            <v>180818</v>
          </cell>
          <cell r="C7359" t="str">
            <v>069512</v>
          </cell>
          <cell r="D7359" t="str">
            <v>Fita de vedacao</v>
          </cell>
          <cell r="E7359" t="str">
            <v>m</v>
          </cell>
          <cell r="F7359">
            <v>0.8</v>
          </cell>
        </row>
        <row r="7360">
          <cell r="B7360" t="str">
            <v>180818</v>
          </cell>
          <cell r="C7360" t="str">
            <v>069513</v>
          </cell>
          <cell r="D7360" t="str">
            <v>Adesivo para tubo de pvc rigido</v>
          </cell>
          <cell r="E7360" t="str">
            <v>l</v>
          </cell>
          <cell r="F7360">
            <v>2.5000000000000001E-3</v>
          </cell>
        </row>
        <row r="7361">
          <cell r="B7361" t="str">
            <v>180818</v>
          </cell>
          <cell r="C7361" t="str">
            <v>010118</v>
          </cell>
          <cell r="D7361" t="str">
            <v>Encanador</v>
          </cell>
          <cell r="E7361" t="str">
            <v>h</v>
          </cell>
          <cell r="F7361">
            <v>0.09</v>
          </cell>
        </row>
        <row r="7362">
          <cell r="B7362" t="str">
            <v>180819</v>
          </cell>
          <cell r="C7362" t="str">
            <v>010118</v>
          </cell>
          <cell r="D7362" t="str">
            <v>Encanador</v>
          </cell>
          <cell r="E7362" t="str">
            <v>h</v>
          </cell>
          <cell r="F7362">
            <v>0.09</v>
          </cell>
        </row>
        <row r="7363">
          <cell r="B7363" t="str">
            <v>180819</v>
          </cell>
          <cell r="C7363" t="str">
            <v>010119</v>
          </cell>
          <cell r="D7363" t="str">
            <v>Ajudante de encanador</v>
          </cell>
          <cell r="E7363" t="str">
            <v>h</v>
          </cell>
          <cell r="F7363">
            <v>0.09</v>
          </cell>
        </row>
        <row r="7364">
          <cell r="B7364" t="str">
            <v>180819</v>
          </cell>
          <cell r="C7364" t="str">
            <v>062118</v>
          </cell>
          <cell r="D7364" t="str">
            <v>Adapt. sold longo pvc mr c/fl.liv.p/cx.agua 32mm</v>
          </cell>
          <cell r="E7364" t="str">
            <v>un</v>
          </cell>
          <cell r="F7364">
            <v>1</v>
          </cell>
        </row>
        <row r="7365">
          <cell r="B7365" t="str">
            <v>180819</v>
          </cell>
          <cell r="C7365" t="str">
            <v>069512</v>
          </cell>
          <cell r="D7365" t="str">
            <v>Fita de vedacao</v>
          </cell>
          <cell r="E7365" t="str">
            <v>m</v>
          </cell>
          <cell r="F7365">
            <v>1</v>
          </cell>
        </row>
        <row r="7366">
          <cell r="B7366" t="str">
            <v>180819</v>
          </cell>
          <cell r="C7366" t="str">
            <v>069513</v>
          </cell>
          <cell r="D7366" t="str">
            <v>Adesivo para tubo de pvc rigido</v>
          </cell>
          <cell r="E7366" t="str">
            <v>l</v>
          </cell>
          <cell r="F7366">
            <v>3.5000000000000001E-3</v>
          </cell>
        </row>
        <row r="7367">
          <cell r="B7367" t="str">
            <v>180819</v>
          </cell>
          <cell r="C7367" t="str">
            <v>069514</v>
          </cell>
          <cell r="D7367" t="str">
            <v>Solucao limpadora para pvc rigido</v>
          </cell>
          <cell r="E7367" t="str">
            <v>l</v>
          </cell>
          <cell r="F7367">
            <v>5.4999999999999997E-3</v>
          </cell>
        </row>
        <row r="7368">
          <cell r="B7368" t="str">
            <v>180820</v>
          </cell>
          <cell r="C7368" t="str">
            <v>010118</v>
          </cell>
          <cell r="D7368" t="str">
            <v>Encanador</v>
          </cell>
          <cell r="E7368" t="str">
            <v>h</v>
          </cell>
          <cell r="F7368">
            <v>0.14000000000000001</v>
          </cell>
        </row>
        <row r="7369">
          <cell r="B7369" t="str">
            <v>180820</v>
          </cell>
          <cell r="C7369" t="str">
            <v>010119</v>
          </cell>
          <cell r="D7369" t="str">
            <v>Ajudante de encanador</v>
          </cell>
          <cell r="E7369" t="str">
            <v>h</v>
          </cell>
          <cell r="F7369">
            <v>0.14000000000000001</v>
          </cell>
        </row>
        <row r="7370">
          <cell r="B7370" t="str">
            <v>180820</v>
          </cell>
          <cell r="C7370" t="str">
            <v>062119</v>
          </cell>
          <cell r="D7370" t="str">
            <v>Adapt. sold longo pvc mr c/fl.liv.p/cx.agua 40mm</v>
          </cell>
          <cell r="E7370" t="str">
            <v>un</v>
          </cell>
          <cell r="F7370">
            <v>1</v>
          </cell>
        </row>
        <row r="7371">
          <cell r="B7371" t="str">
            <v>180820</v>
          </cell>
          <cell r="C7371" t="str">
            <v>069512</v>
          </cell>
          <cell r="D7371" t="str">
            <v>Fita de vedacao</v>
          </cell>
          <cell r="E7371" t="str">
            <v>m</v>
          </cell>
          <cell r="F7371">
            <v>1.25</v>
          </cell>
        </row>
        <row r="7372">
          <cell r="B7372" t="str">
            <v>180820</v>
          </cell>
          <cell r="C7372" t="str">
            <v>069513</v>
          </cell>
          <cell r="D7372" t="str">
            <v>Adesivo para tubo de pvc rigido</v>
          </cell>
          <cell r="E7372" t="str">
            <v>l</v>
          </cell>
          <cell r="F7372">
            <v>5.0000000000000001E-3</v>
          </cell>
        </row>
        <row r="7373">
          <cell r="B7373" t="str">
            <v>180820</v>
          </cell>
          <cell r="C7373" t="str">
            <v>069514</v>
          </cell>
          <cell r="D7373" t="str">
            <v>Solucao limpadora para pvc rigido</v>
          </cell>
          <cell r="E7373" t="str">
            <v>l</v>
          </cell>
          <cell r="F7373">
            <v>7.0000000000000001E-3</v>
          </cell>
        </row>
        <row r="7374">
          <cell r="B7374" t="str">
            <v>180821</v>
          </cell>
          <cell r="C7374" t="str">
            <v>010118</v>
          </cell>
          <cell r="D7374" t="str">
            <v>Encanador</v>
          </cell>
          <cell r="E7374" t="str">
            <v>h</v>
          </cell>
          <cell r="F7374">
            <v>0.14000000000000001</v>
          </cell>
        </row>
        <row r="7375">
          <cell r="B7375" t="str">
            <v>180821</v>
          </cell>
          <cell r="C7375" t="str">
            <v>010119</v>
          </cell>
          <cell r="D7375" t="str">
            <v>Ajudante de encanador</v>
          </cell>
          <cell r="E7375" t="str">
            <v>h</v>
          </cell>
          <cell r="F7375">
            <v>0.14000000000000001</v>
          </cell>
        </row>
        <row r="7376">
          <cell r="B7376" t="str">
            <v>180821</v>
          </cell>
          <cell r="C7376" t="str">
            <v>062120</v>
          </cell>
          <cell r="D7376" t="str">
            <v>Adapt. sold longo pvc mr c/fl.liv.p/cx.agua 50mm</v>
          </cell>
          <cell r="E7376" t="str">
            <v>un</v>
          </cell>
          <cell r="F7376">
            <v>1</v>
          </cell>
        </row>
        <row r="7377">
          <cell r="B7377" t="str">
            <v>180821</v>
          </cell>
          <cell r="C7377" t="str">
            <v>069512</v>
          </cell>
          <cell r="D7377" t="str">
            <v>Fita de vedacao</v>
          </cell>
          <cell r="E7377" t="str">
            <v>m</v>
          </cell>
          <cell r="F7377">
            <v>1.57</v>
          </cell>
        </row>
        <row r="7378">
          <cell r="B7378" t="str">
            <v>180821</v>
          </cell>
          <cell r="C7378" t="str">
            <v>069513</v>
          </cell>
          <cell r="D7378" t="str">
            <v>Adesivo para tubo de pvc rigido</v>
          </cell>
          <cell r="E7378" t="str">
            <v>l</v>
          </cell>
          <cell r="F7378">
            <v>7.4999999999999997E-3</v>
          </cell>
        </row>
        <row r="7379">
          <cell r="B7379" t="str">
            <v>180821</v>
          </cell>
          <cell r="C7379" t="str">
            <v>069514</v>
          </cell>
          <cell r="D7379" t="str">
            <v>Solucao limpadora para pvc rigido</v>
          </cell>
          <cell r="E7379" t="str">
            <v>l</v>
          </cell>
          <cell r="F7379">
            <v>1.0999999999999999E-2</v>
          </cell>
        </row>
        <row r="7380">
          <cell r="B7380" t="str">
            <v>180822</v>
          </cell>
          <cell r="C7380" t="str">
            <v>010118</v>
          </cell>
          <cell r="D7380" t="str">
            <v>Encanador</v>
          </cell>
          <cell r="E7380" t="str">
            <v>h</v>
          </cell>
          <cell r="F7380">
            <v>0.14000000000000001</v>
          </cell>
        </row>
        <row r="7381">
          <cell r="B7381" t="str">
            <v>180822</v>
          </cell>
          <cell r="C7381" t="str">
            <v>010119</v>
          </cell>
          <cell r="D7381" t="str">
            <v>Ajudante de encanador</v>
          </cell>
          <cell r="E7381" t="str">
            <v>h</v>
          </cell>
          <cell r="F7381">
            <v>0.14000000000000001</v>
          </cell>
        </row>
        <row r="7382">
          <cell r="B7382" t="str">
            <v>180822</v>
          </cell>
          <cell r="C7382" t="str">
            <v>062666</v>
          </cell>
          <cell r="D7382" t="str">
            <v>Adapt. sold longo pvc mr c/fl.liv.p/cx.agua 60mm</v>
          </cell>
          <cell r="E7382" t="str">
            <v>un</v>
          </cell>
          <cell r="F7382">
            <v>1</v>
          </cell>
        </row>
        <row r="7383">
          <cell r="B7383" t="str">
            <v>180822</v>
          </cell>
          <cell r="C7383" t="str">
            <v>069512</v>
          </cell>
          <cell r="D7383" t="str">
            <v>Fita de vedacao</v>
          </cell>
          <cell r="E7383" t="str">
            <v>m</v>
          </cell>
          <cell r="F7383">
            <v>1.88</v>
          </cell>
        </row>
        <row r="7384">
          <cell r="B7384" t="str">
            <v>180822</v>
          </cell>
          <cell r="C7384" t="str">
            <v>069513</v>
          </cell>
          <cell r="D7384" t="str">
            <v>Adesivo para tubo de pvc rigido</v>
          </cell>
          <cell r="E7384" t="str">
            <v>l</v>
          </cell>
          <cell r="F7384">
            <v>0.01</v>
          </cell>
        </row>
        <row r="7385">
          <cell r="B7385" t="str">
            <v>180822</v>
          </cell>
          <cell r="C7385" t="str">
            <v>069514</v>
          </cell>
          <cell r="D7385" t="str">
            <v>Solucao limpadora para pvc rigido</v>
          </cell>
          <cell r="E7385" t="str">
            <v>l</v>
          </cell>
          <cell r="F7385">
            <v>1.4999999999999999E-2</v>
          </cell>
        </row>
        <row r="7386">
          <cell r="B7386" t="str">
            <v>180823</v>
          </cell>
          <cell r="C7386" t="str">
            <v>010118</v>
          </cell>
          <cell r="D7386" t="str">
            <v>Encanador</v>
          </cell>
          <cell r="E7386" t="str">
            <v>h</v>
          </cell>
          <cell r="F7386">
            <v>0.185</v>
          </cell>
        </row>
        <row r="7387">
          <cell r="B7387" t="str">
            <v>180823</v>
          </cell>
          <cell r="C7387" t="str">
            <v>010119</v>
          </cell>
          <cell r="D7387" t="str">
            <v>Ajudante de encanador</v>
          </cell>
          <cell r="E7387" t="str">
            <v>h</v>
          </cell>
          <cell r="F7387">
            <v>0.185</v>
          </cell>
        </row>
        <row r="7388">
          <cell r="B7388" t="str">
            <v>180823</v>
          </cell>
          <cell r="C7388" t="str">
            <v>062122</v>
          </cell>
          <cell r="D7388" t="str">
            <v>Adapt. sold longo pvc mr c/fl.liv.p/cx.agua 75mm</v>
          </cell>
          <cell r="E7388" t="str">
            <v>un</v>
          </cell>
          <cell r="F7388">
            <v>1</v>
          </cell>
        </row>
        <row r="7389">
          <cell r="B7389" t="str">
            <v>180823</v>
          </cell>
          <cell r="C7389" t="str">
            <v>069512</v>
          </cell>
          <cell r="D7389" t="str">
            <v>Fita de vedacao</v>
          </cell>
          <cell r="E7389" t="str">
            <v>m</v>
          </cell>
          <cell r="F7389">
            <v>2.36</v>
          </cell>
        </row>
        <row r="7390">
          <cell r="B7390" t="str">
            <v>180823</v>
          </cell>
          <cell r="C7390" t="str">
            <v>069513</v>
          </cell>
          <cell r="D7390" t="str">
            <v>Adesivo para tubo de pvc rigido</v>
          </cell>
          <cell r="E7390" t="str">
            <v>l</v>
          </cell>
          <cell r="F7390">
            <v>1.7000000000000001E-2</v>
          </cell>
        </row>
        <row r="7391">
          <cell r="B7391" t="str">
            <v>180823</v>
          </cell>
          <cell r="C7391" t="str">
            <v>069514</v>
          </cell>
          <cell r="D7391" t="str">
            <v>Solucao limpadora para pvc rigido</v>
          </cell>
          <cell r="E7391" t="str">
            <v>l</v>
          </cell>
          <cell r="F7391">
            <v>2.5999999999999999E-2</v>
          </cell>
        </row>
        <row r="7392">
          <cell r="B7392" t="str">
            <v>180824</v>
          </cell>
          <cell r="C7392" t="str">
            <v>010118</v>
          </cell>
          <cell r="D7392" t="str">
            <v>Encanador</v>
          </cell>
          <cell r="E7392" t="str">
            <v>h</v>
          </cell>
          <cell r="F7392">
            <v>0.185</v>
          </cell>
        </row>
        <row r="7393">
          <cell r="B7393" t="str">
            <v>180824</v>
          </cell>
          <cell r="C7393" t="str">
            <v>010119</v>
          </cell>
          <cell r="D7393" t="str">
            <v>Ajudante de encanador</v>
          </cell>
          <cell r="E7393" t="str">
            <v>h</v>
          </cell>
          <cell r="F7393">
            <v>0.185</v>
          </cell>
        </row>
        <row r="7394">
          <cell r="B7394" t="str">
            <v>180824</v>
          </cell>
          <cell r="C7394" t="str">
            <v>062123</v>
          </cell>
          <cell r="D7394" t="str">
            <v>Adapt. sold longo pvc mr c/fl.liv.p/cx.agua 85mm</v>
          </cell>
          <cell r="E7394" t="str">
            <v>un</v>
          </cell>
          <cell r="F7394">
            <v>1</v>
          </cell>
        </row>
        <row r="7395">
          <cell r="B7395" t="str">
            <v>180824</v>
          </cell>
          <cell r="C7395" t="str">
            <v>069512</v>
          </cell>
          <cell r="D7395" t="str">
            <v>Fita de vedacao</v>
          </cell>
          <cell r="E7395" t="str">
            <v>m</v>
          </cell>
          <cell r="F7395">
            <v>2.67</v>
          </cell>
        </row>
        <row r="7396">
          <cell r="B7396" t="str">
            <v>180824</v>
          </cell>
          <cell r="C7396" t="str">
            <v>069513</v>
          </cell>
          <cell r="D7396" t="str">
            <v>Adesivo para tubo de pvc rigido</v>
          </cell>
          <cell r="E7396" t="str">
            <v>l</v>
          </cell>
          <cell r="F7396">
            <v>0.02</v>
          </cell>
        </row>
        <row r="7397">
          <cell r="B7397" t="str">
            <v>180824</v>
          </cell>
          <cell r="C7397" t="str">
            <v>069514</v>
          </cell>
          <cell r="D7397" t="str">
            <v>Solucao limpadora para pvc rigido</v>
          </cell>
          <cell r="E7397" t="str">
            <v>l</v>
          </cell>
          <cell r="F7397">
            <v>0.03</v>
          </cell>
        </row>
        <row r="7398">
          <cell r="B7398" t="str">
            <v>180825</v>
          </cell>
          <cell r="C7398" t="str">
            <v>010118</v>
          </cell>
          <cell r="D7398" t="str">
            <v>Encanador</v>
          </cell>
          <cell r="E7398" t="str">
            <v>h</v>
          </cell>
          <cell r="F7398">
            <v>0.23</v>
          </cell>
        </row>
        <row r="7399">
          <cell r="B7399" t="str">
            <v>180825</v>
          </cell>
          <cell r="C7399" t="str">
            <v>010119</v>
          </cell>
          <cell r="D7399" t="str">
            <v>Ajudante de encanador</v>
          </cell>
          <cell r="E7399" t="str">
            <v>h</v>
          </cell>
          <cell r="F7399">
            <v>0.23</v>
          </cell>
        </row>
        <row r="7400">
          <cell r="B7400" t="str">
            <v>180825</v>
          </cell>
          <cell r="C7400" t="str">
            <v>062124</v>
          </cell>
          <cell r="D7400" t="str">
            <v>Adapt. sold longo pvc mr c/fl.liv.p/cx.agua 110mm</v>
          </cell>
          <cell r="E7400" t="str">
            <v>un</v>
          </cell>
          <cell r="F7400">
            <v>1</v>
          </cell>
        </row>
        <row r="7401">
          <cell r="B7401" t="str">
            <v>180825</v>
          </cell>
          <cell r="C7401" t="str">
            <v>069512</v>
          </cell>
          <cell r="D7401" t="str">
            <v>Fita de vedacao</v>
          </cell>
          <cell r="E7401" t="str">
            <v>m</v>
          </cell>
          <cell r="F7401">
            <v>3.46</v>
          </cell>
        </row>
        <row r="7402">
          <cell r="B7402" t="str">
            <v>180825</v>
          </cell>
          <cell r="C7402" t="str">
            <v>069513</v>
          </cell>
          <cell r="D7402" t="str">
            <v>Adesivo para tubo de pvc rigido</v>
          </cell>
          <cell r="E7402" t="str">
            <v>l</v>
          </cell>
          <cell r="F7402">
            <v>0.03</v>
          </cell>
        </row>
        <row r="7403">
          <cell r="B7403" t="str">
            <v>180825</v>
          </cell>
          <cell r="C7403" t="str">
            <v>069514</v>
          </cell>
          <cell r="D7403" t="str">
            <v>Solucao limpadora para pvc rigido</v>
          </cell>
          <cell r="E7403" t="str">
            <v>l</v>
          </cell>
          <cell r="F7403">
            <v>4.5999999999999999E-2</v>
          </cell>
        </row>
        <row r="7404">
          <cell r="B7404" t="str">
            <v>180826</v>
          </cell>
          <cell r="C7404" t="str">
            <v>010118</v>
          </cell>
          <cell r="D7404" t="str">
            <v>Encanador</v>
          </cell>
          <cell r="E7404" t="str">
            <v>h</v>
          </cell>
          <cell r="F7404">
            <v>0.09</v>
          </cell>
        </row>
        <row r="7405">
          <cell r="B7405" t="str">
            <v>180826</v>
          </cell>
          <cell r="C7405" t="str">
            <v>010119</v>
          </cell>
          <cell r="D7405" t="str">
            <v>Ajudante de encanador</v>
          </cell>
          <cell r="E7405" t="str">
            <v>h</v>
          </cell>
          <cell r="F7405">
            <v>0.09</v>
          </cell>
        </row>
        <row r="7406">
          <cell r="B7406" t="str">
            <v>180826</v>
          </cell>
          <cell r="C7406" t="str">
            <v>062110</v>
          </cell>
          <cell r="D7406" t="str">
            <v>Adapt. sold pvc mr c/fl.e anel p/cx.agua 20mm</v>
          </cell>
          <cell r="E7406" t="str">
            <v>un</v>
          </cell>
          <cell r="F7406">
            <v>1</v>
          </cell>
        </row>
        <row r="7407">
          <cell r="B7407" t="str">
            <v>180826</v>
          </cell>
          <cell r="C7407" t="str">
            <v>069513</v>
          </cell>
          <cell r="D7407" t="str">
            <v>Adesivo para tubo de pvc rigido</v>
          </cell>
          <cell r="E7407" t="str">
            <v>l</v>
          </cell>
          <cell r="F7407">
            <v>5.0000000000000001E-3</v>
          </cell>
        </row>
        <row r="7408">
          <cell r="B7408" t="str">
            <v>180826</v>
          </cell>
          <cell r="C7408" t="str">
            <v>069514</v>
          </cell>
          <cell r="D7408" t="str">
            <v>Solucao limpadora para pvc rigido</v>
          </cell>
          <cell r="E7408" t="str">
            <v>l</v>
          </cell>
          <cell r="F7408">
            <v>2E-3</v>
          </cell>
        </row>
        <row r="7409">
          <cell r="B7409" t="str">
            <v>180827</v>
          </cell>
          <cell r="C7409" t="str">
            <v>010118</v>
          </cell>
          <cell r="D7409" t="str">
            <v>Encanador</v>
          </cell>
          <cell r="E7409" t="str">
            <v>h</v>
          </cell>
          <cell r="F7409">
            <v>0.09</v>
          </cell>
        </row>
        <row r="7410">
          <cell r="B7410" t="str">
            <v>180827</v>
          </cell>
          <cell r="C7410" t="str">
            <v>010119</v>
          </cell>
          <cell r="D7410" t="str">
            <v>Ajudante de encanador</v>
          </cell>
          <cell r="E7410" t="str">
            <v>h</v>
          </cell>
          <cell r="F7410">
            <v>0.09</v>
          </cell>
        </row>
        <row r="7411">
          <cell r="B7411" t="str">
            <v>180827</v>
          </cell>
          <cell r="C7411" t="str">
            <v>062111</v>
          </cell>
          <cell r="D7411" t="str">
            <v>Adapt. sold pvc mr c/fl.e anel p/cx.agua 25mm</v>
          </cell>
          <cell r="E7411" t="str">
            <v>un</v>
          </cell>
          <cell r="F7411">
            <v>1</v>
          </cell>
        </row>
        <row r="7412">
          <cell r="B7412" t="str">
            <v>180827</v>
          </cell>
          <cell r="C7412" t="str">
            <v>069513</v>
          </cell>
          <cell r="D7412" t="str">
            <v>Adesivo para tubo de pvc rigido</v>
          </cell>
          <cell r="E7412" t="str">
            <v>l</v>
          </cell>
          <cell r="F7412">
            <v>6.0000000000000001E-3</v>
          </cell>
        </row>
        <row r="7413">
          <cell r="B7413" t="str">
            <v>180827</v>
          </cell>
          <cell r="C7413" t="str">
            <v>069514</v>
          </cell>
          <cell r="D7413" t="str">
            <v>Solucao limpadora para pvc rigido</v>
          </cell>
          <cell r="E7413" t="str">
            <v>l</v>
          </cell>
          <cell r="F7413">
            <v>2.3999999999999998E-3</v>
          </cell>
        </row>
        <row r="7414">
          <cell r="B7414" t="str">
            <v>180828</v>
          </cell>
          <cell r="C7414" t="str">
            <v>010118</v>
          </cell>
          <cell r="D7414" t="str">
            <v>Encanador</v>
          </cell>
          <cell r="E7414" t="str">
            <v>h</v>
          </cell>
          <cell r="F7414">
            <v>0.09</v>
          </cell>
        </row>
        <row r="7415">
          <cell r="B7415" t="str">
            <v>180828</v>
          </cell>
          <cell r="C7415" t="str">
            <v>010119</v>
          </cell>
          <cell r="D7415" t="str">
            <v>Ajudante de encanador</v>
          </cell>
          <cell r="E7415" t="str">
            <v>h</v>
          </cell>
          <cell r="F7415">
            <v>0.09</v>
          </cell>
        </row>
        <row r="7416">
          <cell r="B7416" t="str">
            <v>180828</v>
          </cell>
          <cell r="C7416" t="str">
            <v>062112</v>
          </cell>
          <cell r="D7416" t="str">
            <v>Adapt. sold pvc mr c/fl.e anel p/cx.agua 32mm</v>
          </cell>
          <cell r="E7416" t="str">
            <v>un</v>
          </cell>
          <cell r="F7416">
            <v>1</v>
          </cell>
        </row>
        <row r="7417">
          <cell r="B7417" t="str">
            <v>180828</v>
          </cell>
          <cell r="C7417" t="str">
            <v>069513</v>
          </cell>
          <cell r="D7417" t="str">
            <v>Adesivo para tubo de pvc rigido</v>
          </cell>
          <cell r="E7417" t="str">
            <v>l</v>
          </cell>
          <cell r="F7417">
            <v>8.0000000000000002E-3</v>
          </cell>
        </row>
        <row r="7418">
          <cell r="B7418" t="str">
            <v>180828</v>
          </cell>
          <cell r="C7418" t="str">
            <v>069514</v>
          </cell>
          <cell r="D7418" t="str">
            <v>Solucao limpadora para pvc rigido</v>
          </cell>
          <cell r="E7418" t="str">
            <v>l</v>
          </cell>
          <cell r="F7418">
            <v>3.0000000000000001E-3</v>
          </cell>
        </row>
        <row r="7419">
          <cell r="B7419" t="str">
            <v>180829</v>
          </cell>
          <cell r="C7419" t="str">
            <v>010118</v>
          </cell>
          <cell r="D7419" t="str">
            <v>Encanador</v>
          </cell>
          <cell r="E7419" t="str">
            <v>h</v>
          </cell>
          <cell r="F7419">
            <v>0.14000000000000001</v>
          </cell>
        </row>
        <row r="7420">
          <cell r="B7420" t="str">
            <v>180829</v>
          </cell>
          <cell r="C7420" t="str">
            <v>010119</v>
          </cell>
          <cell r="D7420" t="str">
            <v>Ajudante de encanador</v>
          </cell>
          <cell r="E7420" t="str">
            <v>h</v>
          </cell>
          <cell r="F7420">
            <v>0.14000000000000001</v>
          </cell>
        </row>
        <row r="7421">
          <cell r="B7421" t="str">
            <v>180829</v>
          </cell>
          <cell r="C7421" t="str">
            <v>062113</v>
          </cell>
          <cell r="D7421" t="str">
            <v>Adapt. sold pvc mr c/fl.e anel p/cx.agua 40mm</v>
          </cell>
          <cell r="E7421" t="str">
            <v>un</v>
          </cell>
          <cell r="F7421">
            <v>1</v>
          </cell>
        </row>
        <row r="7422">
          <cell r="B7422" t="str">
            <v>180829</v>
          </cell>
          <cell r="C7422" t="str">
            <v>069513</v>
          </cell>
          <cell r="D7422" t="str">
            <v>Adesivo para tubo de pvc rigido</v>
          </cell>
          <cell r="E7422" t="str">
            <v>l</v>
          </cell>
          <cell r="F7422">
            <v>0.01</v>
          </cell>
        </row>
        <row r="7423">
          <cell r="B7423" t="str">
            <v>180829</v>
          </cell>
          <cell r="C7423" t="str">
            <v>069514</v>
          </cell>
          <cell r="D7423" t="str">
            <v>Solucao limpadora para pvc rigido</v>
          </cell>
          <cell r="E7423" t="str">
            <v>l</v>
          </cell>
          <cell r="F7423">
            <v>4.0000000000000001E-3</v>
          </cell>
        </row>
        <row r="7424">
          <cell r="B7424" t="str">
            <v>180830</v>
          </cell>
          <cell r="C7424" t="str">
            <v>010118</v>
          </cell>
          <cell r="D7424" t="str">
            <v>Encanador</v>
          </cell>
          <cell r="E7424" t="str">
            <v>h</v>
          </cell>
          <cell r="F7424">
            <v>0.14000000000000001</v>
          </cell>
        </row>
        <row r="7425">
          <cell r="B7425" t="str">
            <v>180830</v>
          </cell>
          <cell r="C7425" t="str">
            <v>010119</v>
          </cell>
          <cell r="D7425" t="str">
            <v>Ajudante de encanador</v>
          </cell>
          <cell r="E7425" t="str">
            <v>h</v>
          </cell>
          <cell r="F7425">
            <v>0.14000000000000001</v>
          </cell>
        </row>
        <row r="7426">
          <cell r="B7426" t="str">
            <v>180830</v>
          </cell>
          <cell r="C7426" t="str">
            <v>062114</v>
          </cell>
          <cell r="D7426" t="str">
            <v>Adapt. sold pvc mr c/fl.e anel p/cx.agua 50mm</v>
          </cell>
          <cell r="E7426" t="str">
            <v>un</v>
          </cell>
          <cell r="F7426">
            <v>1</v>
          </cell>
        </row>
        <row r="7427">
          <cell r="B7427" t="str">
            <v>180830</v>
          </cell>
          <cell r="C7427" t="str">
            <v>069513</v>
          </cell>
          <cell r="D7427" t="str">
            <v>Adesivo para tubo de pvc rigido</v>
          </cell>
          <cell r="E7427" t="str">
            <v>l</v>
          </cell>
          <cell r="F7427">
            <v>1.4E-2</v>
          </cell>
        </row>
        <row r="7428">
          <cell r="B7428" t="str">
            <v>180830</v>
          </cell>
          <cell r="C7428" t="str">
            <v>069514</v>
          </cell>
          <cell r="D7428" t="str">
            <v>Solucao limpadora para pvc rigido</v>
          </cell>
          <cell r="E7428" t="str">
            <v>l</v>
          </cell>
          <cell r="F7428">
            <v>6.0000000000000001E-3</v>
          </cell>
        </row>
        <row r="7429">
          <cell r="B7429" t="str">
            <v>180831</v>
          </cell>
          <cell r="C7429" t="str">
            <v>010118</v>
          </cell>
          <cell r="D7429" t="str">
            <v>Encanador</v>
          </cell>
          <cell r="E7429" t="str">
            <v>h</v>
          </cell>
          <cell r="F7429">
            <v>0.14000000000000001</v>
          </cell>
        </row>
        <row r="7430">
          <cell r="B7430" t="str">
            <v>180831</v>
          </cell>
          <cell r="C7430" t="str">
            <v>010119</v>
          </cell>
          <cell r="D7430" t="str">
            <v>Ajudante de encanador</v>
          </cell>
          <cell r="E7430" t="str">
            <v>h</v>
          </cell>
          <cell r="F7430">
            <v>0.14000000000000001</v>
          </cell>
        </row>
        <row r="7431">
          <cell r="B7431" t="str">
            <v>180831</v>
          </cell>
          <cell r="C7431" t="str">
            <v>062115</v>
          </cell>
          <cell r="D7431" t="str">
            <v>Adapt. sold pvc mr c/fl.e anel p/cx.agua 60mm</v>
          </cell>
          <cell r="E7431" t="str">
            <v>un</v>
          </cell>
          <cell r="F7431">
            <v>1</v>
          </cell>
        </row>
        <row r="7432">
          <cell r="B7432" t="str">
            <v>180831</v>
          </cell>
          <cell r="C7432" t="str">
            <v>069513</v>
          </cell>
          <cell r="D7432" t="str">
            <v>Adesivo para tubo de pvc rigido</v>
          </cell>
          <cell r="E7432" t="str">
            <v>l</v>
          </cell>
          <cell r="F7432">
            <v>1.9E-2</v>
          </cell>
        </row>
        <row r="7433">
          <cell r="B7433" t="str">
            <v>180831</v>
          </cell>
          <cell r="C7433" t="str">
            <v>069514</v>
          </cell>
          <cell r="D7433" t="str">
            <v>Solucao limpadora para pvc rigido</v>
          </cell>
          <cell r="E7433" t="str">
            <v>l</v>
          </cell>
          <cell r="F7433">
            <v>7.0000000000000001E-3</v>
          </cell>
        </row>
        <row r="7434">
          <cell r="B7434" t="str">
            <v>180832</v>
          </cell>
          <cell r="C7434" t="str">
            <v>010118</v>
          </cell>
          <cell r="D7434" t="str">
            <v>Encanador</v>
          </cell>
          <cell r="E7434" t="str">
            <v>h</v>
          </cell>
          <cell r="F7434">
            <v>0.2</v>
          </cell>
        </row>
        <row r="7435">
          <cell r="B7435" t="str">
            <v>180832</v>
          </cell>
          <cell r="C7435" t="str">
            <v>010119</v>
          </cell>
          <cell r="D7435" t="str">
            <v>Ajudante de encanador</v>
          </cell>
          <cell r="E7435" t="str">
            <v>h</v>
          </cell>
          <cell r="F7435">
            <v>0.2</v>
          </cell>
        </row>
        <row r="7436">
          <cell r="B7436" t="str">
            <v>180832</v>
          </cell>
          <cell r="C7436" t="str">
            <v>062318</v>
          </cell>
          <cell r="D7436" t="str">
            <v>Joelho 90 sold/rosca de pvc marrom 20x1/2'</v>
          </cell>
          <cell r="E7436" t="str">
            <v>un</v>
          </cell>
          <cell r="F7436">
            <v>1</v>
          </cell>
        </row>
        <row r="7437">
          <cell r="B7437" t="str">
            <v>180832</v>
          </cell>
          <cell r="C7437" t="str">
            <v>069512</v>
          </cell>
          <cell r="D7437" t="str">
            <v>Fita de vedacao</v>
          </cell>
          <cell r="E7437" t="str">
            <v>m</v>
          </cell>
          <cell r="F7437">
            <v>0.3</v>
          </cell>
        </row>
        <row r="7438">
          <cell r="B7438" t="str">
            <v>180832</v>
          </cell>
          <cell r="C7438" t="str">
            <v>069513</v>
          </cell>
          <cell r="D7438" t="str">
            <v>Adesivo para tubo de pvc rigido</v>
          </cell>
          <cell r="E7438" t="str">
            <v>l</v>
          </cell>
          <cell r="F7438">
            <v>1.5E-3</v>
          </cell>
        </row>
        <row r="7439">
          <cell r="B7439" t="str">
            <v>180832</v>
          </cell>
          <cell r="C7439" t="str">
            <v>069514</v>
          </cell>
          <cell r="D7439" t="str">
            <v>Solucao limpadora para pvc rigido</v>
          </cell>
          <cell r="E7439" t="str">
            <v>l</v>
          </cell>
          <cell r="F7439">
            <v>3.0000000000000001E-3</v>
          </cell>
        </row>
        <row r="7440">
          <cell r="B7440" t="str">
            <v>180833</v>
          </cell>
          <cell r="C7440" t="str">
            <v>010118</v>
          </cell>
          <cell r="D7440" t="str">
            <v>Encanador</v>
          </cell>
          <cell r="E7440" t="str">
            <v>h</v>
          </cell>
          <cell r="F7440">
            <v>0.2</v>
          </cell>
        </row>
        <row r="7441">
          <cell r="B7441" t="str">
            <v>180833</v>
          </cell>
          <cell r="C7441" t="str">
            <v>010119</v>
          </cell>
          <cell r="D7441" t="str">
            <v>Ajudante de encanador</v>
          </cell>
          <cell r="E7441" t="str">
            <v>h</v>
          </cell>
          <cell r="F7441">
            <v>0.2</v>
          </cell>
        </row>
        <row r="7442">
          <cell r="B7442" t="str">
            <v>180833</v>
          </cell>
          <cell r="C7442" t="str">
            <v>062321</v>
          </cell>
          <cell r="D7442" t="str">
            <v>Joelho 90 de red. sold/rosca de pvc marrom 25x1/2'</v>
          </cell>
          <cell r="E7442" t="str">
            <v>un</v>
          </cell>
          <cell r="F7442">
            <v>1</v>
          </cell>
        </row>
        <row r="7443">
          <cell r="B7443" t="str">
            <v>180833</v>
          </cell>
          <cell r="C7443" t="str">
            <v>069512</v>
          </cell>
          <cell r="D7443" t="str">
            <v>Fita de vedacao</v>
          </cell>
          <cell r="E7443" t="str">
            <v>m</v>
          </cell>
          <cell r="F7443">
            <v>0.31</v>
          </cell>
        </row>
        <row r="7444">
          <cell r="B7444" t="str">
            <v>180833</v>
          </cell>
          <cell r="C7444" t="str">
            <v>069513</v>
          </cell>
          <cell r="D7444" t="str">
            <v>Adesivo para tubo de pvc rigido</v>
          </cell>
          <cell r="E7444" t="str">
            <v>l</v>
          </cell>
          <cell r="F7444">
            <v>2.5000000000000001E-3</v>
          </cell>
        </row>
        <row r="7445">
          <cell r="B7445" t="str">
            <v>180833</v>
          </cell>
          <cell r="C7445" t="str">
            <v>069514</v>
          </cell>
          <cell r="D7445" t="str">
            <v>Solucao limpadora para pvc rigido</v>
          </cell>
          <cell r="E7445" t="str">
            <v>l</v>
          </cell>
          <cell r="F7445">
            <v>4.0000000000000001E-3</v>
          </cell>
        </row>
        <row r="7446">
          <cell r="B7446" t="str">
            <v>180834</v>
          </cell>
          <cell r="C7446" t="str">
            <v>010118</v>
          </cell>
          <cell r="D7446" t="str">
            <v>Encanador</v>
          </cell>
          <cell r="E7446" t="str">
            <v>h</v>
          </cell>
          <cell r="F7446">
            <v>0.2</v>
          </cell>
        </row>
        <row r="7447">
          <cell r="B7447" t="str">
            <v>180834</v>
          </cell>
          <cell r="C7447" t="str">
            <v>010119</v>
          </cell>
          <cell r="D7447" t="str">
            <v>Ajudante de encanador</v>
          </cell>
          <cell r="E7447" t="str">
            <v>h</v>
          </cell>
          <cell r="F7447">
            <v>0.2</v>
          </cell>
        </row>
        <row r="7448">
          <cell r="B7448" t="str">
            <v>180834</v>
          </cell>
          <cell r="C7448" t="str">
            <v>062319</v>
          </cell>
          <cell r="D7448" t="str">
            <v>Joelho 90 sold/rosca de pvc marrom 25x3/4'</v>
          </cell>
          <cell r="E7448" t="str">
            <v>un</v>
          </cell>
          <cell r="F7448">
            <v>1</v>
          </cell>
        </row>
        <row r="7449">
          <cell r="B7449" t="str">
            <v>180834</v>
          </cell>
          <cell r="C7449" t="str">
            <v>069512</v>
          </cell>
          <cell r="D7449" t="str">
            <v>Fita de vedacao</v>
          </cell>
          <cell r="E7449" t="str">
            <v>m</v>
          </cell>
          <cell r="F7449">
            <v>0.4</v>
          </cell>
        </row>
        <row r="7450">
          <cell r="B7450" t="str">
            <v>180834</v>
          </cell>
          <cell r="C7450" t="str">
            <v>069513</v>
          </cell>
          <cell r="D7450" t="str">
            <v>Adesivo para tubo de pvc rigido</v>
          </cell>
          <cell r="E7450" t="str">
            <v>l</v>
          </cell>
          <cell r="F7450">
            <v>2.5000000000000001E-3</v>
          </cell>
        </row>
        <row r="7451">
          <cell r="B7451" t="str">
            <v>180834</v>
          </cell>
          <cell r="C7451" t="str">
            <v>069514</v>
          </cell>
          <cell r="D7451" t="str">
            <v>Solucao limpadora para pvc rigido</v>
          </cell>
          <cell r="E7451" t="str">
            <v>l</v>
          </cell>
          <cell r="F7451">
            <v>4.0000000000000001E-3</v>
          </cell>
        </row>
        <row r="7452">
          <cell r="B7452" t="str">
            <v>180835</v>
          </cell>
          <cell r="C7452" t="str">
            <v>010118</v>
          </cell>
          <cell r="D7452" t="str">
            <v>Encanador</v>
          </cell>
          <cell r="E7452" t="str">
            <v>h</v>
          </cell>
          <cell r="F7452">
            <v>0.2</v>
          </cell>
        </row>
        <row r="7453">
          <cell r="B7453" t="str">
            <v>180835</v>
          </cell>
          <cell r="C7453" t="str">
            <v>010119</v>
          </cell>
          <cell r="D7453" t="str">
            <v>Ajudante de encanador</v>
          </cell>
          <cell r="E7453" t="str">
            <v>h</v>
          </cell>
          <cell r="F7453">
            <v>0.2</v>
          </cell>
        </row>
        <row r="7454">
          <cell r="B7454" t="str">
            <v>180835</v>
          </cell>
          <cell r="C7454" t="str">
            <v>062322</v>
          </cell>
          <cell r="D7454" t="str">
            <v>Joelho 90 de red. sold/rosca de pvc marrom 32x3/4'</v>
          </cell>
          <cell r="E7454" t="str">
            <v>un</v>
          </cell>
          <cell r="F7454">
            <v>1</v>
          </cell>
        </row>
        <row r="7455">
          <cell r="B7455" t="str">
            <v>180835</v>
          </cell>
          <cell r="C7455" t="str">
            <v>069512</v>
          </cell>
          <cell r="D7455" t="str">
            <v>Fita de vedacao</v>
          </cell>
          <cell r="E7455" t="str">
            <v>m</v>
          </cell>
          <cell r="F7455">
            <v>0.39</v>
          </cell>
        </row>
        <row r="7456">
          <cell r="B7456" t="str">
            <v>180835</v>
          </cell>
          <cell r="C7456" t="str">
            <v>069513</v>
          </cell>
          <cell r="D7456" t="str">
            <v>Adesivo para tubo de pvc rigido</v>
          </cell>
          <cell r="E7456" t="str">
            <v>l</v>
          </cell>
          <cell r="F7456">
            <v>3.5000000000000001E-3</v>
          </cell>
        </row>
        <row r="7457">
          <cell r="B7457" t="str">
            <v>180835</v>
          </cell>
          <cell r="C7457" t="str">
            <v>069514</v>
          </cell>
          <cell r="D7457" t="str">
            <v>Solucao limpadora para pvc rigido</v>
          </cell>
          <cell r="E7457" t="str">
            <v>l</v>
          </cell>
          <cell r="F7457">
            <v>5.4999999999999997E-3</v>
          </cell>
        </row>
        <row r="7458">
          <cell r="B7458" t="str">
            <v>180836</v>
          </cell>
          <cell r="C7458" t="str">
            <v>010118</v>
          </cell>
          <cell r="D7458" t="str">
            <v>Encanador</v>
          </cell>
          <cell r="E7458" t="str">
            <v>h</v>
          </cell>
          <cell r="F7458">
            <v>0.2</v>
          </cell>
        </row>
        <row r="7459">
          <cell r="B7459" t="str">
            <v>180836</v>
          </cell>
          <cell r="C7459" t="str">
            <v>010119</v>
          </cell>
          <cell r="D7459" t="str">
            <v>Ajudante de encanador</v>
          </cell>
          <cell r="E7459" t="str">
            <v>h</v>
          </cell>
          <cell r="F7459">
            <v>0.2</v>
          </cell>
        </row>
        <row r="7460">
          <cell r="B7460" t="str">
            <v>180836</v>
          </cell>
          <cell r="C7460" t="str">
            <v>062329</v>
          </cell>
          <cell r="D7460" t="str">
            <v>Te 90 sold/rosca de pvc marrom 20x20x1/2'</v>
          </cell>
          <cell r="E7460" t="str">
            <v>un</v>
          </cell>
          <cell r="F7460">
            <v>1</v>
          </cell>
        </row>
        <row r="7461">
          <cell r="B7461" t="str">
            <v>180836</v>
          </cell>
          <cell r="C7461" t="str">
            <v>069512</v>
          </cell>
          <cell r="D7461" t="str">
            <v>Fita de vedacao</v>
          </cell>
          <cell r="E7461" t="str">
            <v>m</v>
          </cell>
          <cell r="F7461">
            <v>0.31</v>
          </cell>
        </row>
        <row r="7462">
          <cell r="B7462" t="str">
            <v>180836</v>
          </cell>
          <cell r="C7462" t="str">
            <v>069513</v>
          </cell>
          <cell r="D7462" t="str">
            <v>Adesivo para tubo de pvc rigido</v>
          </cell>
          <cell r="E7462" t="str">
            <v>l</v>
          </cell>
          <cell r="F7462">
            <v>3.0000000000000001E-3</v>
          </cell>
        </row>
        <row r="7463">
          <cell r="B7463" t="str">
            <v>180836</v>
          </cell>
          <cell r="C7463" t="str">
            <v>069514</v>
          </cell>
          <cell r="D7463" t="str">
            <v>Solucao limpadora para pvc rigido</v>
          </cell>
          <cell r="E7463" t="str">
            <v>l</v>
          </cell>
          <cell r="F7463">
            <v>6.0000000000000001E-3</v>
          </cell>
        </row>
        <row r="7464">
          <cell r="B7464" t="str">
            <v>180837</v>
          </cell>
          <cell r="C7464" t="str">
            <v>010118</v>
          </cell>
          <cell r="D7464" t="str">
            <v>Encanador</v>
          </cell>
          <cell r="E7464" t="str">
            <v>h</v>
          </cell>
          <cell r="F7464">
            <v>0.2</v>
          </cell>
        </row>
        <row r="7465">
          <cell r="B7465" t="str">
            <v>180837</v>
          </cell>
          <cell r="C7465" t="str">
            <v>010119</v>
          </cell>
          <cell r="D7465" t="str">
            <v>Ajudante de encanador</v>
          </cell>
          <cell r="E7465" t="str">
            <v>h</v>
          </cell>
          <cell r="F7465">
            <v>0.2</v>
          </cell>
        </row>
        <row r="7466">
          <cell r="B7466" t="str">
            <v>180837</v>
          </cell>
          <cell r="C7466" t="str">
            <v>062332</v>
          </cell>
          <cell r="D7466" t="str">
            <v>Te 90 de red. sold/rosca de pvc marrom 25x25x1/2'</v>
          </cell>
          <cell r="E7466" t="str">
            <v>un</v>
          </cell>
          <cell r="F7466">
            <v>1</v>
          </cell>
        </row>
        <row r="7467">
          <cell r="B7467" t="str">
            <v>180837</v>
          </cell>
          <cell r="C7467" t="str">
            <v>069512</v>
          </cell>
          <cell r="D7467" t="str">
            <v>Fita de vedacao</v>
          </cell>
          <cell r="E7467" t="str">
            <v>m</v>
          </cell>
          <cell r="F7467">
            <v>0.31</v>
          </cell>
        </row>
        <row r="7468">
          <cell r="B7468" t="str">
            <v>180837</v>
          </cell>
          <cell r="C7468" t="str">
            <v>069513</v>
          </cell>
          <cell r="D7468" t="str">
            <v>Adesivo para tubo de pvc rigido</v>
          </cell>
          <cell r="E7468" t="str">
            <v>l</v>
          </cell>
          <cell r="F7468">
            <v>5.0000000000000001E-3</v>
          </cell>
        </row>
        <row r="7469">
          <cell r="B7469" t="str">
            <v>180837</v>
          </cell>
          <cell r="C7469" t="str">
            <v>069514</v>
          </cell>
          <cell r="D7469" t="str">
            <v>Solucao limpadora para pvc rigido</v>
          </cell>
          <cell r="E7469" t="str">
            <v>l</v>
          </cell>
          <cell r="F7469">
            <v>8.0000000000000002E-3</v>
          </cell>
        </row>
        <row r="7470">
          <cell r="B7470" t="str">
            <v>180838</v>
          </cell>
          <cell r="C7470" t="str">
            <v>010118</v>
          </cell>
          <cell r="D7470" t="str">
            <v>Encanador</v>
          </cell>
          <cell r="E7470" t="str">
            <v>h</v>
          </cell>
          <cell r="F7470">
            <v>0.2</v>
          </cell>
        </row>
        <row r="7471">
          <cell r="B7471" t="str">
            <v>180838</v>
          </cell>
          <cell r="C7471" t="str">
            <v>010119</v>
          </cell>
          <cell r="D7471" t="str">
            <v>Ajudante de encanador</v>
          </cell>
          <cell r="E7471" t="str">
            <v>h</v>
          </cell>
          <cell r="F7471">
            <v>0.2</v>
          </cell>
        </row>
        <row r="7472">
          <cell r="B7472" t="str">
            <v>180838</v>
          </cell>
          <cell r="C7472" t="str">
            <v>062330</v>
          </cell>
          <cell r="D7472" t="str">
            <v>Te 90 sold/rosca de pvc marrom 25x25x3/4'</v>
          </cell>
          <cell r="E7472" t="str">
            <v>un</v>
          </cell>
          <cell r="F7472">
            <v>1</v>
          </cell>
        </row>
        <row r="7473">
          <cell r="B7473" t="str">
            <v>180838</v>
          </cell>
          <cell r="C7473" t="str">
            <v>069512</v>
          </cell>
          <cell r="D7473" t="str">
            <v>Fita de vedacao</v>
          </cell>
          <cell r="E7473" t="str">
            <v>m</v>
          </cell>
          <cell r="F7473">
            <v>0.39</v>
          </cell>
        </row>
        <row r="7474">
          <cell r="B7474" t="str">
            <v>180838</v>
          </cell>
          <cell r="C7474" t="str">
            <v>069513</v>
          </cell>
          <cell r="D7474" t="str">
            <v>Adesivo para tubo de pvc rigido</v>
          </cell>
          <cell r="E7474" t="str">
            <v>l</v>
          </cell>
          <cell r="F7474">
            <v>5.0000000000000001E-3</v>
          </cell>
        </row>
        <row r="7475">
          <cell r="B7475" t="str">
            <v>180838</v>
          </cell>
          <cell r="C7475" t="str">
            <v>069514</v>
          </cell>
          <cell r="D7475" t="str">
            <v>Solucao limpadora para pvc rigido</v>
          </cell>
          <cell r="E7475" t="str">
            <v>l</v>
          </cell>
          <cell r="F7475">
            <v>8.0000000000000002E-3</v>
          </cell>
        </row>
        <row r="7476">
          <cell r="B7476" t="str">
            <v>180839</v>
          </cell>
          <cell r="C7476" t="str">
            <v>010118</v>
          </cell>
          <cell r="D7476" t="str">
            <v>Encanador</v>
          </cell>
          <cell r="E7476" t="str">
            <v>h</v>
          </cell>
          <cell r="F7476">
            <v>0.2</v>
          </cell>
        </row>
        <row r="7477">
          <cell r="B7477" t="str">
            <v>180839</v>
          </cell>
          <cell r="C7477" t="str">
            <v>010119</v>
          </cell>
          <cell r="D7477" t="str">
            <v>Ajudante de encanador</v>
          </cell>
          <cell r="E7477" t="str">
            <v>h</v>
          </cell>
          <cell r="F7477">
            <v>0.2</v>
          </cell>
        </row>
        <row r="7478">
          <cell r="B7478" t="str">
            <v>180839</v>
          </cell>
          <cell r="C7478" t="str">
            <v>062345</v>
          </cell>
          <cell r="D7478" t="str">
            <v>Te 90 de red. sold/rosca de pvc marrom 32x32x3/4'</v>
          </cell>
          <cell r="E7478" t="str">
            <v>un</v>
          </cell>
          <cell r="F7478">
            <v>1</v>
          </cell>
        </row>
        <row r="7479">
          <cell r="B7479" t="str">
            <v>180839</v>
          </cell>
          <cell r="C7479" t="str">
            <v>069512</v>
          </cell>
          <cell r="D7479" t="str">
            <v>Fita de vedacao</v>
          </cell>
          <cell r="E7479" t="str">
            <v>m</v>
          </cell>
          <cell r="F7479">
            <v>0.39</v>
          </cell>
        </row>
        <row r="7480">
          <cell r="B7480" t="str">
            <v>180839</v>
          </cell>
          <cell r="C7480" t="str">
            <v>069513</v>
          </cell>
          <cell r="D7480" t="str">
            <v>Adesivo para tubo de pvc rigido</v>
          </cell>
          <cell r="E7480" t="str">
            <v>l</v>
          </cell>
          <cell r="F7480">
            <v>7.0000000000000001E-3</v>
          </cell>
        </row>
        <row r="7481">
          <cell r="B7481" t="str">
            <v>180839</v>
          </cell>
          <cell r="C7481" t="str">
            <v>069514</v>
          </cell>
          <cell r="D7481" t="str">
            <v>Solucao limpadora para pvc rigido</v>
          </cell>
          <cell r="E7481" t="str">
            <v>l</v>
          </cell>
          <cell r="F7481">
            <v>1.0999999999999999E-2</v>
          </cell>
        </row>
        <row r="7482">
          <cell r="B7482" t="str">
            <v>180840</v>
          </cell>
          <cell r="C7482" t="str">
            <v>010118</v>
          </cell>
          <cell r="D7482" t="str">
            <v>Encanador</v>
          </cell>
          <cell r="E7482" t="str">
            <v>h</v>
          </cell>
          <cell r="F7482">
            <v>0.15</v>
          </cell>
        </row>
        <row r="7483">
          <cell r="B7483" t="str">
            <v>180840</v>
          </cell>
          <cell r="C7483" t="str">
            <v>010119</v>
          </cell>
          <cell r="D7483" t="str">
            <v>Ajudante de encanador</v>
          </cell>
          <cell r="E7483" t="str">
            <v>h</v>
          </cell>
          <cell r="F7483">
            <v>0.15</v>
          </cell>
        </row>
        <row r="7484">
          <cell r="B7484" t="str">
            <v>180840</v>
          </cell>
          <cell r="C7484" t="str">
            <v>062323</v>
          </cell>
          <cell r="D7484" t="str">
            <v>Luva sold/rosca de pvc marrom 20x1/2'</v>
          </cell>
          <cell r="E7484" t="str">
            <v>un</v>
          </cell>
          <cell r="F7484">
            <v>1</v>
          </cell>
        </row>
        <row r="7485">
          <cell r="B7485" t="str">
            <v>180840</v>
          </cell>
          <cell r="C7485" t="str">
            <v>069512</v>
          </cell>
          <cell r="D7485" t="str">
            <v>Fita de vedacao</v>
          </cell>
          <cell r="E7485" t="str">
            <v>m</v>
          </cell>
          <cell r="F7485">
            <v>0.31</v>
          </cell>
        </row>
        <row r="7486">
          <cell r="B7486" t="str">
            <v>180840</v>
          </cell>
          <cell r="C7486" t="str">
            <v>069513</v>
          </cell>
          <cell r="D7486" t="str">
            <v>Adesivo para tubo de pvc rigido</v>
          </cell>
          <cell r="E7486" t="str">
            <v>l</v>
          </cell>
          <cell r="F7486">
            <v>1.5E-3</v>
          </cell>
        </row>
        <row r="7487">
          <cell r="B7487" t="str">
            <v>180840</v>
          </cell>
          <cell r="C7487" t="str">
            <v>069514</v>
          </cell>
          <cell r="D7487" t="str">
            <v>Solucao limpadora para pvc rigido</v>
          </cell>
          <cell r="E7487" t="str">
            <v>l</v>
          </cell>
          <cell r="F7487">
            <v>3.0000000000000001E-3</v>
          </cell>
        </row>
        <row r="7488">
          <cell r="B7488" t="str">
            <v>180841</v>
          </cell>
          <cell r="C7488" t="str">
            <v>010118</v>
          </cell>
          <cell r="D7488" t="str">
            <v>Encanador</v>
          </cell>
          <cell r="E7488" t="str">
            <v>h</v>
          </cell>
          <cell r="F7488">
            <v>0.15</v>
          </cell>
        </row>
        <row r="7489">
          <cell r="B7489" t="str">
            <v>180841</v>
          </cell>
          <cell r="C7489" t="str">
            <v>010119</v>
          </cell>
          <cell r="D7489" t="str">
            <v>Ajudante de encanador</v>
          </cell>
          <cell r="E7489" t="str">
            <v>h</v>
          </cell>
          <cell r="F7489">
            <v>0.15</v>
          </cell>
        </row>
        <row r="7490">
          <cell r="B7490" t="str">
            <v>180841</v>
          </cell>
          <cell r="C7490" t="str">
            <v>062328</v>
          </cell>
          <cell r="D7490" t="str">
            <v>Luva sold/rosca de pvc marrom 25x1/2'</v>
          </cell>
          <cell r="E7490" t="str">
            <v>un</v>
          </cell>
          <cell r="F7490">
            <v>1</v>
          </cell>
        </row>
        <row r="7491">
          <cell r="B7491" t="str">
            <v>180841</v>
          </cell>
          <cell r="C7491" t="str">
            <v>069512</v>
          </cell>
          <cell r="D7491" t="str">
            <v>Fita de vedacao</v>
          </cell>
          <cell r="E7491" t="str">
            <v>m</v>
          </cell>
          <cell r="F7491">
            <v>0.31</v>
          </cell>
        </row>
        <row r="7492">
          <cell r="B7492" t="str">
            <v>180841</v>
          </cell>
          <cell r="C7492" t="str">
            <v>069513</v>
          </cell>
          <cell r="D7492" t="str">
            <v>Adesivo para tubo de pvc rigido</v>
          </cell>
          <cell r="E7492" t="str">
            <v>l</v>
          </cell>
          <cell r="F7492">
            <v>2.5000000000000001E-3</v>
          </cell>
        </row>
        <row r="7493">
          <cell r="B7493" t="str">
            <v>180841</v>
          </cell>
          <cell r="C7493" t="str">
            <v>069514</v>
          </cell>
          <cell r="D7493" t="str">
            <v>Solucao limpadora para pvc rigido</v>
          </cell>
          <cell r="E7493" t="str">
            <v>l</v>
          </cell>
          <cell r="F7493">
            <v>4.0000000000000001E-3</v>
          </cell>
        </row>
        <row r="7494">
          <cell r="B7494" t="str">
            <v>180842</v>
          </cell>
          <cell r="C7494" t="str">
            <v>010118</v>
          </cell>
          <cell r="D7494" t="str">
            <v>Encanador</v>
          </cell>
          <cell r="E7494" t="str">
            <v>h</v>
          </cell>
          <cell r="F7494">
            <v>0.15</v>
          </cell>
        </row>
        <row r="7495">
          <cell r="B7495" t="str">
            <v>180842</v>
          </cell>
          <cell r="C7495" t="str">
            <v>010119</v>
          </cell>
          <cell r="D7495" t="str">
            <v>Ajudante de encanador</v>
          </cell>
          <cell r="E7495" t="str">
            <v>h</v>
          </cell>
          <cell r="F7495">
            <v>0.15</v>
          </cell>
        </row>
        <row r="7496">
          <cell r="B7496" t="str">
            <v>180842</v>
          </cell>
          <cell r="C7496" t="str">
            <v>062324</v>
          </cell>
          <cell r="D7496" t="str">
            <v>Luva sold/rosca de pvc marrom 25x3/4'</v>
          </cell>
          <cell r="E7496" t="str">
            <v>un</v>
          </cell>
          <cell r="F7496">
            <v>1</v>
          </cell>
        </row>
        <row r="7497">
          <cell r="B7497" t="str">
            <v>180842</v>
          </cell>
          <cell r="C7497" t="str">
            <v>069512</v>
          </cell>
          <cell r="D7497" t="str">
            <v>Fita de vedacao</v>
          </cell>
          <cell r="E7497" t="str">
            <v>m</v>
          </cell>
          <cell r="F7497">
            <v>0.39</v>
          </cell>
        </row>
        <row r="7498">
          <cell r="B7498" t="str">
            <v>180842</v>
          </cell>
          <cell r="C7498" t="str">
            <v>069513</v>
          </cell>
          <cell r="D7498" t="str">
            <v>Adesivo para tubo de pvc rigido</v>
          </cell>
          <cell r="E7498" t="str">
            <v>l</v>
          </cell>
          <cell r="F7498">
            <v>2.5000000000000001E-3</v>
          </cell>
        </row>
        <row r="7499">
          <cell r="B7499" t="str">
            <v>180842</v>
          </cell>
          <cell r="C7499" t="str">
            <v>069514</v>
          </cell>
          <cell r="D7499" t="str">
            <v>Solucao limpadora para pvc rigido</v>
          </cell>
          <cell r="E7499" t="str">
            <v>l</v>
          </cell>
          <cell r="F7499">
            <v>4.0000000000000001E-3</v>
          </cell>
        </row>
        <row r="7500">
          <cell r="B7500" t="str">
            <v>180843</v>
          </cell>
          <cell r="C7500" t="str">
            <v>010118</v>
          </cell>
          <cell r="D7500" t="str">
            <v>Encanador</v>
          </cell>
          <cell r="E7500" t="str">
            <v>h</v>
          </cell>
          <cell r="F7500">
            <v>0.15</v>
          </cell>
        </row>
        <row r="7501">
          <cell r="B7501" t="str">
            <v>180843</v>
          </cell>
          <cell r="C7501" t="str">
            <v>010119</v>
          </cell>
          <cell r="D7501" t="str">
            <v>Ajudante de encanador</v>
          </cell>
          <cell r="E7501" t="str">
            <v>h</v>
          </cell>
          <cell r="F7501">
            <v>0.15</v>
          </cell>
        </row>
        <row r="7502">
          <cell r="B7502" t="str">
            <v>180843</v>
          </cell>
          <cell r="C7502" t="str">
            <v>062325</v>
          </cell>
          <cell r="D7502" t="str">
            <v>Luva sold/rosca de pvc marrom 32x1'</v>
          </cell>
          <cell r="E7502" t="str">
            <v>un</v>
          </cell>
          <cell r="F7502">
            <v>1</v>
          </cell>
        </row>
        <row r="7503">
          <cell r="B7503" t="str">
            <v>180843</v>
          </cell>
          <cell r="C7503" t="str">
            <v>069512</v>
          </cell>
          <cell r="D7503" t="str">
            <v>Fita de vedacao</v>
          </cell>
          <cell r="E7503" t="str">
            <v>m</v>
          </cell>
          <cell r="F7503">
            <v>0.5</v>
          </cell>
        </row>
        <row r="7504">
          <cell r="B7504" t="str">
            <v>180843</v>
          </cell>
          <cell r="C7504" t="str">
            <v>069513</v>
          </cell>
          <cell r="D7504" t="str">
            <v>Adesivo para tubo de pvc rigido</v>
          </cell>
          <cell r="E7504" t="str">
            <v>l</v>
          </cell>
          <cell r="F7504">
            <v>3.5000000000000001E-3</v>
          </cell>
        </row>
        <row r="7505">
          <cell r="B7505" t="str">
            <v>180843</v>
          </cell>
          <cell r="C7505" t="str">
            <v>069514</v>
          </cell>
          <cell r="D7505" t="str">
            <v>Solucao limpadora para pvc rigido</v>
          </cell>
          <cell r="E7505" t="str">
            <v>l</v>
          </cell>
          <cell r="F7505">
            <v>5.4999999999999997E-3</v>
          </cell>
        </row>
        <row r="7506">
          <cell r="B7506" t="str">
            <v>180844</v>
          </cell>
          <cell r="C7506" t="str">
            <v>069514</v>
          </cell>
          <cell r="D7506" t="str">
            <v>Solucao limpadora para pvc rigido</v>
          </cell>
          <cell r="E7506" t="str">
            <v>l</v>
          </cell>
          <cell r="F7506">
            <v>7.0000000000000001E-3</v>
          </cell>
        </row>
        <row r="7507">
          <cell r="B7507" t="str">
            <v>180844</v>
          </cell>
          <cell r="C7507" t="str">
            <v>010119</v>
          </cell>
          <cell r="D7507" t="str">
            <v>Ajudante de encanador</v>
          </cell>
          <cell r="E7507" t="str">
            <v>h</v>
          </cell>
          <cell r="F7507">
            <v>0.25</v>
          </cell>
        </row>
        <row r="7508">
          <cell r="B7508" t="str">
            <v>180844</v>
          </cell>
          <cell r="C7508" t="str">
            <v>062326</v>
          </cell>
          <cell r="D7508" t="str">
            <v>Luva sold/rosca de pvc marrom 40x1 1/4'</v>
          </cell>
          <cell r="E7508" t="str">
            <v>un</v>
          </cell>
          <cell r="F7508">
            <v>1</v>
          </cell>
        </row>
        <row r="7509">
          <cell r="B7509" t="str">
            <v>180844</v>
          </cell>
          <cell r="C7509" t="str">
            <v>069512</v>
          </cell>
          <cell r="D7509" t="str">
            <v>Fita de vedacao</v>
          </cell>
          <cell r="E7509" t="str">
            <v>m</v>
          </cell>
          <cell r="F7509">
            <v>0.63</v>
          </cell>
        </row>
        <row r="7510">
          <cell r="B7510" t="str">
            <v>180844</v>
          </cell>
          <cell r="C7510" t="str">
            <v>069513</v>
          </cell>
          <cell r="D7510" t="str">
            <v>Adesivo para tubo de pvc rigido</v>
          </cell>
          <cell r="E7510" t="str">
            <v>l</v>
          </cell>
          <cell r="F7510">
            <v>5.0000000000000001E-3</v>
          </cell>
        </row>
        <row r="7511">
          <cell r="B7511" t="str">
            <v>180844</v>
          </cell>
          <cell r="C7511" t="str">
            <v>010118</v>
          </cell>
          <cell r="D7511" t="str">
            <v>Encanador</v>
          </cell>
          <cell r="E7511" t="str">
            <v>h</v>
          </cell>
          <cell r="F7511">
            <v>0.25</v>
          </cell>
        </row>
        <row r="7512">
          <cell r="B7512" t="str">
            <v>180845</v>
          </cell>
          <cell r="C7512" t="str">
            <v>010118</v>
          </cell>
          <cell r="D7512" t="str">
            <v>Encanador</v>
          </cell>
          <cell r="E7512" t="str">
            <v>h</v>
          </cell>
          <cell r="F7512">
            <v>0.25</v>
          </cell>
        </row>
        <row r="7513">
          <cell r="B7513" t="str">
            <v>180845</v>
          </cell>
          <cell r="C7513" t="str">
            <v>010119</v>
          </cell>
          <cell r="D7513" t="str">
            <v>Ajudante de encanador</v>
          </cell>
          <cell r="E7513" t="str">
            <v>h</v>
          </cell>
          <cell r="F7513">
            <v>0.25</v>
          </cell>
        </row>
        <row r="7514">
          <cell r="B7514" t="str">
            <v>180845</v>
          </cell>
          <cell r="C7514" t="str">
            <v>062327</v>
          </cell>
          <cell r="D7514" t="str">
            <v>Luva sold/rosca de pvc marrom 50x1 1/2'</v>
          </cell>
          <cell r="E7514" t="str">
            <v>un</v>
          </cell>
          <cell r="F7514">
            <v>1</v>
          </cell>
        </row>
        <row r="7515">
          <cell r="B7515" t="str">
            <v>180845</v>
          </cell>
          <cell r="C7515" t="str">
            <v>069512</v>
          </cell>
          <cell r="D7515" t="str">
            <v>Fita de vedacao</v>
          </cell>
          <cell r="E7515" t="str">
            <v>m</v>
          </cell>
          <cell r="F7515">
            <v>0.79</v>
          </cell>
        </row>
        <row r="7516">
          <cell r="B7516" t="str">
            <v>180845</v>
          </cell>
          <cell r="C7516" t="str">
            <v>069513</v>
          </cell>
          <cell r="D7516" t="str">
            <v>Adesivo para tubo de pvc rigido</v>
          </cell>
          <cell r="E7516" t="str">
            <v>l</v>
          </cell>
          <cell r="F7516">
            <v>7.4999999999999997E-3</v>
          </cell>
        </row>
        <row r="7517">
          <cell r="B7517" t="str">
            <v>180845</v>
          </cell>
          <cell r="C7517" t="str">
            <v>069514</v>
          </cell>
          <cell r="D7517" t="str">
            <v>Solucao limpadora para pvc rigido</v>
          </cell>
          <cell r="E7517" t="str">
            <v>l</v>
          </cell>
          <cell r="F7517">
            <v>1.0999999999999999E-2</v>
          </cell>
        </row>
        <row r="7518">
          <cell r="B7518" t="str">
            <v>180846</v>
          </cell>
          <cell r="C7518" t="str">
            <v>010118</v>
          </cell>
          <cell r="D7518" t="str">
            <v>Encanador</v>
          </cell>
          <cell r="E7518" t="str">
            <v>h</v>
          </cell>
          <cell r="F7518">
            <v>0.18</v>
          </cell>
        </row>
        <row r="7519">
          <cell r="B7519" t="str">
            <v>180846</v>
          </cell>
          <cell r="C7519" t="str">
            <v>010119</v>
          </cell>
          <cell r="D7519" t="str">
            <v>Ajudante de encanador</v>
          </cell>
          <cell r="E7519" t="str">
            <v>h</v>
          </cell>
          <cell r="F7519">
            <v>0.18</v>
          </cell>
        </row>
        <row r="7520">
          <cell r="B7520" t="str">
            <v>180846</v>
          </cell>
          <cell r="C7520" t="str">
            <v>062334</v>
          </cell>
          <cell r="D7520" t="str">
            <v>Joelho 90 soldavel de pvc azul 20x1/2'</v>
          </cell>
          <cell r="E7520" t="str">
            <v>un</v>
          </cell>
          <cell r="F7520">
            <v>1</v>
          </cell>
        </row>
        <row r="7521">
          <cell r="B7521" t="str">
            <v>180846</v>
          </cell>
          <cell r="C7521" t="str">
            <v>069512</v>
          </cell>
          <cell r="D7521" t="str">
            <v>Fita de vedacao</v>
          </cell>
          <cell r="E7521" t="str">
            <v>m</v>
          </cell>
          <cell r="F7521">
            <v>0.31</v>
          </cell>
        </row>
        <row r="7522">
          <cell r="B7522" t="str">
            <v>180846</v>
          </cell>
          <cell r="C7522" t="str">
            <v>069513</v>
          </cell>
          <cell r="D7522" t="str">
            <v>Adesivo para tubo de pvc rigido</v>
          </cell>
          <cell r="E7522" t="str">
            <v>l</v>
          </cell>
          <cell r="F7522">
            <v>1.5E-3</v>
          </cell>
        </row>
        <row r="7523">
          <cell r="B7523" t="str">
            <v>180846</v>
          </cell>
          <cell r="C7523" t="str">
            <v>069514</v>
          </cell>
          <cell r="D7523" t="str">
            <v>Solucao limpadora para pvc rigido</v>
          </cell>
          <cell r="E7523" t="str">
            <v>l</v>
          </cell>
          <cell r="F7523">
            <v>3.0000000000000001E-3</v>
          </cell>
        </row>
        <row r="7524">
          <cell r="B7524" t="str">
            <v>180847</v>
          </cell>
          <cell r="C7524" t="str">
            <v>010118</v>
          </cell>
          <cell r="D7524" t="str">
            <v>Encanador</v>
          </cell>
          <cell r="E7524" t="str">
            <v>h</v>
          </cell>
          <cell r="F7524">
            <v>0.18</v>
          </cell>
        </row>
        <row r="7525">
          <cell r="B7525" t="str">
            <v>180847</v>
          </cell>
          <cell r="C7525" t="str">
            <v>010119</v>
          </cell>
          <cell r="D7525" t="str">
            <v>Ajudante de encanador</v>
          </cell>
          <cell r="E7525" t="str">
            <v>h</v>
          </cell>
          <cell r="F7525">
            <v>0.18</v>
          </cell>
        </row>
        <row r="7526">
          <cell r="B7526" t="str">
            <v>180847</v>
          </cell>
          <cell r="C7526" t="str">
            <v>062336</v>
          </cell>
          <cell r="D7526" t="str">
            <v>Joelho 90 de red. sold.de pvc azul 25x1/2'</v>
          </cell>
          <cell r="E7526" t="str">
            <v>un</v>
          </cell>
          <cell r="F7526">
            <v>1</v>
          </cell>
        </row>
        <row r="7527">
          <cell r="B7527" t="str">
            <v>180847</v>
          </cell>
          <cell r="C7527" t="str">
            <v>069512</v>
          </cell>
          <cell r="D7527" t="str">
            <v>Fita de vedacao</v>
          </cell>
          <cell r="E7527" t="str">
            <v>m</v>
          </cell>
          <cell r="F7527">
            <v>0.31</v>
          </cell>
        </row>
        <row r="7528">
          <cell r="B7528" t="str">
            <v>180847</v>
          </cell>
          <cell r="C7528" t="str">
            <v>069513</v>
          </cell>
          <cell r="D7528" t="str">
            <v>Adesivo para tubo de pvc rigido</v>
          </cell>
          <cell r="E7528" t="str">
            <v>l</v>
          </cell>
          <cell r="F7528">
            <v>2.5000000000000001E-3</v>
          </cell>
        </row>
        <row r="7529">
          <cell r="B7529" t="str">
            <v>180847</v>
          </cell>
          <cell r="C7529" t="str">
            <v>069514</v>
          </cell>
          <cell r="D7529" t="str">
            <v>Solucao limpadora para pvc rigido</v>
          </cell>
          <cell r="E7529" t="str">
            <v>l</v>
          </cell>
          <cell r="F7529">
            <v>4.0000000000000001E-3</v>
          </cell>
        </row>
        <row r="7530">
          <cell r="B7530" t="str">
            <v>180848</v>
          </cell>
          <cell r="C7530" t="str">
            <v>010118</v>
          </cell>
          <cell r="D7530" t="str">
            <v>Encanador</v>
          </cell>
          <cell r="E7530" t="str">
            <v>h</v>
          </cell>
          <cell r="F7530">
            <v>0.18</v>
          </cell>
        </row>
        <row r="7531">
          <cell r="B7531" t="str">
            <v>180848</v>
          </cell>
          <cell r="C7531" t="str">
            <v>010119</v>
          </cell>
          <cell r="D7531" t="str">
            <v>Ajudante de encanador</v>
          </cell>
          <cell r="E7531" t="str">
            <v>h</v>
          </cell>
          <cell r="F7531">
            <v>0.18</v>
          </cell>
        </row>
        <row r="7532">
          <cell r="B7532" t="str">
            <v>180848</v>
          </cell>
          <cell r="C7532" t="str">
            <v>062335</v>
          </cell>
          <cell r="D7532" t="str">
            <v>Joelho 90 soldavel de pvc azul 25x3/4'</v>
          </cell>
          <cell r="E7532" t="str">
            <v>un</v>
          </cell>
          <cell r="F7532">
            <v>1</v>
          </cell>
        </row>
        <row r="7533">
          <cell r="B7533" t="str">
            <v>180848</v>
          </cell>
          <cell r="C7533" t="str">
            <v>069512</v>
          </cell>
          <cell r="D7533" t="str">
            <v>Fita de vedacao</v>
          </cell>
          <cell r="E7533" t="str">
            <v>m</v>
          </cell>
          <cell r="F7533">
            <v>0.39</v>
          </cell>
        </row>
        <row r="7534">
          <cell r="B7534" t="str">
            <v>180848</v>
          </cell>
          <cell r="C7534" t="str">
            <v>069513</v>
          </cell>
          <cell r="D7534" t="str">
            <v>Adesivo para tubo de pvc rigido</v>
          </cell>
          <cell r="E7534" t="str">
            <v>l</v>
          </cell>
          <cell r="F7534">
            <v>2.5000000000000001E-3</v>
          </cell>
        </row>
        <row r="7535">
          <cell r="B7535" t="str">
            <v>180848</v>
          </cell>
          <cell r="C7535" t="str">
            <v>069514</v>
          </cell>
          <cell r="D7535" t="str">
            <v>Solucao limpadora para pvc rigido</v>
          </cell>
          <cell r="E7535" t="str">
            <v>l</v>
          </cell>
          <cell r="F7535">
            <v>4.0000000000000001E-3</v>
          </cell>
        </row>
        <row r="7536">
          <cell r="B7536" t="str">
            <v>180849</v>
          </cell>
          <cell r="C7536" t="str">
            <v>010118</v>
          </cell>
          <cell r="D7536" t="str">
            <v>Encanador</v>
          </cell>
          <cell r="E7536" t="str">
            <v>h</v>
          </cell>
          <cell r="F7536">
            <v>0.18</v>
          </cell>
        </row>
        <row r="7537">
          <cell r="B7537" t="str">
            <v>180849</v>
          </cell>
          <cell r="C7537" t="str">
            <v>010119</v>
          </cell>
          <cell r="D7537" t="str">
            <v>Ajudante de encanador</v>
          </cell>
          <cell r="E7537" t="str">
            <v>h</v>
          </cell>
          <cell r="F7537">
            <v>0.18</v>
          </cell>
        </row>
        <row r="7538">
          <cell r="B7538" t="str">
            <v>180849</v>
          </cell>
          <cell r="C7538" t="str">
            <v>062337</v>
          </cell>
          <cell r="D7538" t="str">
            <v>Joelho red pvc 90 sold.azul de 32x3/4'</v>
          </cell>
          <cell r="E7538" t="str">
            <v>un</v>
          </cell>
          <cell r="F7538">
            <v>1</v>
          </cell>
        </row>
        <row r="7539">
          <cell r="B7539" t="str">
            <v>180849</v>
          </cell>
          <cell r="C7539" t="str">
            <v>069512</v>
          </cell>
          <cell r="D7539" t="str">
            <v>Fita de vedacao</v>
          </cell>
          <cell r="E7539" t="str">
            <v>m</v>
          </cell>
          <cell r="F7539">
            <v>0.39</v>
          </cell>
        </row>
        <row r="7540">
          <cell r="B7540" t="str">
            <v>180849</v>
          </cell>
          <cell r="C7540" t="str">
            <v>069513</v>
          </cell>
          <cell r="D7540" t="str">
            <v>Adesivo para tubo de pvc rigido</v>
          </cell>
          <cell r="E7540" t="str">
            <v>l</v>
          </cell>
          <cell r="F7540">
            <v>3.5000000000000001E-3</v>
          </cell>
        </row>
        <row r="7541">
          <cell r="B7541" t="str">
            <v>180849</v>
          </cell>
          <cell r="C7541" t="str">
            <v>069514</v>
          </cell>
          <cell r="D7541" t="str">
            <v>Solucao limpadora para pvc rigido</v>
          </cell>
          <cell r="E7541" t="str">
            <v>l</v>
          </cell>
          <cell r="F7541">
            <v>5.4999999999999997E-3</v>
          </cell>
        </row>
        <row r="7542">
          <cell r="B7542" t="str">
            <v>180850</v>
          </cell>
          <cell r="C7542" t="str">
            <v>069514</v>
          </cell>
          <cell r="D7542" t="str">
            <v>Solucao limpadora para pvc rigido</v>
          </cell>
          <cell r="E7542" t="str">
            <v>l</v>
          </cell>
          <cell r="F7542">
            <v>6.0000000000000001E-3</v>
          </cell>
        </row>
        <row r="7543">
          <cell r="B7543" t="str">
            <v>180850</v>
          </cell>
          <cell r="C7543" t="str">
            <v>010118</v>
          </cell>
          <cell r="D7543" t="str">
            <v>Encanador</v>
          </cell>
          <cell r="E7543" t="str">
            <v>h</v>
          </cell>
          <cell r="F7543">
            <v>0.19</v>
          </cell>
        </row>
        <row r="7544">
          <cell r="B7544" t="str">
            <v>180850</v>
          </cell>
          <cell r="C7544" t="str">
            <v>062341</v>
          </cell>
          <cell r="D7544" t="str">
            <v>Te 90 soldavel de pvc azul 20x20x1/2'</v>
          </cell>
          <cell r="E7544" t="str">
            <v>un</v>
          </cell>
          <cell r="F7544">
            <v>1</v>
          </cell>
        </row>
        <row r="7545">
          <cell r="B7545" t="str">
            <v>180850</v>
          </cell>
          <cell r="C7545" t="str">
            <v>069512</v>
          </cell>
          <cell r="D7545" t="str">
            <v>Fita de vedacao</v>
          </cell>
          <cell r="E7545" t="str">
            <v>m</v>
          </cell>
          <cell r="F7545">
            <v>0.31</v>
          </cell>
        </row>
        <row r="7546">
          <cell r="B7546" t="str">
            <v>180850</v>
          </cell>
          <cell r="C7546" t="str">
            <v>069513</v>
          </cell>
          <cell r="D7546" t="str">
            <v>Adesivo para tubo de pvc rigido</v>
          </cell>
          <cell r="E7546" t="str">
            <v>l</v>
          </cell>
          <cell r="F7546">
            <v>3.0000000000000001E-3</v>
          </cell>
        </row>
        <row r="7547">
          <cell r="B7547" t="str">
            <v>180850</v>
          </cell>
          <cell r="C7547" t="str">
            <v>010119</v>
          </cell>
          <cell r="D7547" t="str">
            <v>Ajudante de encanador</v>
          </cell>
          <cell r="E7547" t="str">
            <v>h</v>
          </cell>
          <cell r="F7547">
            <v>0.19</v>
          </cell>
        </row>
        <row r="7548">
          <cell r="B7548" t="str">
            <v>180851</v>
          </cell>
          <cell r="C7548" t="str">
            <v>010118</v>
          </cell>
          <cell r="D7548" t="str">
            <v>Encanador</v>
          </cell>
          <cell r="E7548" t="str">
            <v>h</v>
          </cell>
          <cell r="F7548">
            <v>0.19</v>
          </cell>
        </row>
        <row r="7549">
          <cell r="B7549" t="str">
            <v>180851</v>
          </cell>
          <cell r="C7549" t="str">
            <v>010119</v>
          </cell>
          <cell r="D7549" t="str">
            <v>Ajudante de encanador</v>
          </cell>
          <cell r="E7549" t="str">
            <v>h</v>
          </cell>
          <cell r="F7549">
            <v>0.19</v>
          </cell>
        </row>
        <row r="7550">
          <cell r="B7550" t="str">
            <v>180851</v>
          </cell>
          <cell r="C7550" t="str">
            <v>062347</v>
          </cell>
          <cell r="D7550" t="str">
            <v>Te 90 de red. sold. de pvc azul 25x25x1/2'</v>
          </cell>
          <cell r="E7550" t="str">
            <v>un</v>
          </cell>
          <cell r="F7550">
            <v>1</v>
          </cell>
        </row>
        <row r="7551">
          <cell r="B7551" t="str">
            <v>180851</v>
          </cell>
          <cell r="C7551" t="str">
            <v>069512</v>
          </cell>
          <cell r="D7551" t="str">
            <v>Fita de vedacao</v>
          </cell>
          <cell r="E7551" t="str">
            <v>m</v>
          </cell>
          <cell r="F7551">
            <v>0.31</v>
          </cell>
        </row>
        <row r="7552">
          <cell r="B7552" t="str">
            <v>180851</v>
          </cell>
          <cell r="C7552" t="str">
            <v>069513</v>
          </cell>
          <cell r="D7552" t="str">
            <v>Adesivo para tubo de pvc rigido</v>
          </cell>
          <cell r="E7552" t="str">
            <v>l</v>
          </cell>
          <cell r="F7552">
            <v>5.0000000000000001E-3</v>
          </cell>
        </row>
        <row r="7553">
          <cell r="B7553" t="str">
            <v>180851</v>
          </cell>
          <cell r="C7553" t="str">
            <v>069514</v>
          </cell>
          <cell r="D7553" t="str">
            <v>Solucao limpadora para pvc rigido</v>
          </cell>
          <cell r="E7553" t="str">
            <v>l</v>
          </cell>
          <cell r="F7553">
            <v>8.0000000000000002E-3</v>
          </cell>
        </row>
        <row r="7554">
          <cell r="B7554" t="str">
            <v>180852</v>
          </cell>
          <cell r="C7554" t="str">
            <v>069514</v>
          </cell>
          <cell r="D7554" t="str">
            <v>Solucao limpadora para pvc rigido</v>
          </cell>
          <cell r="E7554" t="str">
            <v>l</v>
          </cell>
          <cell r="F7554">
            <v>8.0000000000000002E-3</v>
          </cell>
        </row>
        <row r="7555">
          <cell r="B7555" t="str">
            <v>180852</v>
          </cell>
          <cell r="C7555" t="str">
            <v>010119</v>
          </cell>
          <cell r="D7555" t="str">
            <v>Ajudante de encanador</v>
          </cell>
          <cell r="E7555" t="str">
            <v>h</v>
          </cell>
          <cell r="F7555">
            <v>0.19</v>
          </cell>
        </row>
        <row r="7556">
          <cell r="B7556" t="str">
            <v>180852</v>
          </cell>
          <cell r="C7556" t="str">
            <v>062346</v>
          </cell>
          <cell r="D7556" t="str">
            <v>Te 90 soldavel de pvc azul 25x25x3/4'</v>
          </cell>
          <cell r="E7556" t="str">
            <v>un</v>
          </cell>
          <cell r="F7556">
            <v>1</v>
          </cell>
        </row>
        <row r="7557">
          <cell r="B7557" t="str">
            <v>180852</v>
          </cell>
          <cell r="C7557" t="str">
            <v>069512</v>
          </cell>
          <cell r="D7557" t="str">
            <v>Fita de vedacao</v>
          </cell>
          <cell r="E7557" t="str">
            <v>m</v>
          </cell>
          <cell r="F7557">
            <v>0.39</v>
          </cell>
        </row>
        <row r="7558">
          <cell r="B7558" t="str">
            <v>180852</v>
          </cell>
          <cell r="C7558" t="str">
            <v>069513</v>
          </cell>
          <cell r="D7558" t="str">
            <v>Adesivo para tubo de pvc rigido</v>
          </cell>
          <cell r="E7558" t="str">
            <v>l</v>
          </cell>
          <cell r="F7558">
            <v>5.0000000000000001E-3</v>
          </cell>
        </row>
        <row r="7559">
          <cell r="B7559" t="str">
            <v>180852</v>
          </cell>
          <cell r="C7559" t="str">
            <v>010118</v>
          </cell>
          <cell r="D7559" t="str">
            <v>Encanador</v>
          </cell>
          <cell r="E7559" t="str">
            <v>h</v>
          </cell>
          <cell r="F7559">
            <v>0.19</v>
          </cell>
        </row>
        <row r="7560">
          <cell r="B7560" t="str">
            <v>180853</v>
          </cell>
          <cell r="C7560" t="str">
            <v>010118</v>
          </cell>
          <cell r="D7560" t="str">
            <v>Encanador</v>
          </cell>
          <cell r="E7560" t="str">
            <v>h</v>
          </cell>
          <cell r="F7560">
            <v>0.19</v>
          </cell>
        </row>
        <row r="7561">
          <cell r="B7561" t="str">
            <v>180853</v>
          </cell>
          <cell r="C7561" t="str">
            <v>010119</v>
          </cell>
          <cell r="D7561" t="str">
            <v>Ajudante de encanador</v>
          </cell>
          <cell r="E7561" t="str">
            <v>h</v>
          </cell>
          <cell r="F7561">
            <v>0.19</v>
          </cell>
        </row>
        <row r="7562">
          <cell r="B7562" t="str">
            <v>180853</v>
          </cell>
          <cell r="C7562" t="str">
            <v>062344</v>
          </cell>
          <cell r="D7562" t="str">
            <v>Te 90 de red. sold. de pvc azul 32x32x3/4'</v>
          </cell>
          <cell r="E7562" t="str">
            <v>un</v>
          </cell>
          <cell r="F7562">
            <v>1</v>
          </cell>
        </row>
        <row r="7563">
          <cell r="B7563" t="str">
            <v>180853</v>
          </cell>
          <cell r="C7563" t="str">
            <v>069512</v>
          </cell>
          <cell r="D7563" t="str">
            <v>Fita de vedacao</v>
          </cell>
          <cell r="E7563" t="str">
            <v>m</v>
          </cell>
          <cell r="F7563">
            <v>0.39</v>
          </cell>
        </row>
        <row r="7564">
          <cell r="B7564" t="str">
            <v>180853</v>
          </cell>
          <cell r="C7564" t="str">
            <v>069513</v>
          </cell>
          <cell r="D7564" t="str">
            <v>Adesivo para tubo de pvc rigido</v>
          </cell>
          <cell r="E7564" t="str">
            <v>l</v>
          </cell>
          <cell r="F7564">
            <v>7.0000000000000001E-3</v>
          </cell>
        </row>
        <row r="7565">
          <cell r="B7565" t="str">
            <v>180853</v>
          </cell>
          <cell r="C7565" t="str">
            <v>069514</v>
          </cell>
          <cell r="D7565" t="str">
            <v>Solucao limpadora para pvc rigido</v>
          </cell>
          <cell r="E7565" t="str">
            <v>l</v>
          </cell>
          <cell r="F7565">
            <v>1.0999999999999999E-2</v>
          </cell>
        </row>
        <row r="7566">
          <cell r="B7566" t="str">
            <v>180854</v>
          </cell>
          <cell r="C7566" t="str">
            <v>010118</v>
          </cell>
          <cell r="D7566" t="str">
            <v>Encanador</v>
          </cell>
          <cell r="E7566" t="str">
            <v>h</v>
          </cell>
          <cell r="F7566">
            <v>0.09</v>
          </cell>
        </row>
        <row r="7567">
          <cell r="B7567" t="str">
            <v>180854</v>
          </cell>
          <cell r="C7567" t="str">
            <v>010119</v>
          </cell>
          <cell r="D7567" t="str">
            <v>Ajudante de encanador</v>
          </cell>
          <cell r="E7567" t="str">
            <v>h</v>
          </cell>
          <cell r="F7567">
            <v>0.09</v>
          </cell>
        </row>
        <row r="7568">
          <cell r="B7568" t="str">
            <v>180854</v>
          </cell>
          <cell r="C7568" t="str">
            <v>062338</v>
          </cell>
          <cell r="D7568" t="str">
            <v>Luva soldavel de pvc azul 20x1/2'</v>
          </cell>
          <cell r="E7568" t="str">
            <v>un</v>
          </cell>
          <cell r="F7568">
            <v>1</v>
          </cell>
        </row>
        <row r="7569">
          <cell r="B7569" t="str">
            <v>180854</v>
          </cell>
          <cell r="C7569" t="str">
            <v>069512</v>
          </cell>
          <cell r="D7569" t="str">
            <v>Fita de vedacao</v>
          </cell>
          <cell r="E7569" t="str">
            <v>m</v>
          </cell>
          <cell r="F7569">
            <v>0.31</v>
          </cell>
        </row>
        <row r="7570">
          <cell r="B7570" t="str">
            <v>180854</v>
          </cell>
          <cell r="C7570" t="str">
            <v>069513</v>
          </cell>
          <cell r="D7570" t="str">
            <v>Adesivo para tubo de pvc rigido</v>
          </cell>
          <cell r="E7570" t="str">
            <v>l</v>
          </cell>
          <cell r="F7570">
            <v>1.5E-3</v>
          </cell>
        </row>
        <row r="7571">
          <cell r="B7571" t="str">
            <v>180854</v>
          </cell>
          <cell r="C7571" t="str">
            <v>069514</v>
          </cell>
          <cell r="D7571" t="str">
            <v>Solucao limpadora para pvc rigido</v>
          </cell>
          <cell r="E7571" t="str">
            <v>l</v>
          </cell>
          <cell r="F7571">
            <v>3.0000000000000001E-3</v>
          </cell>
        </row>
        <row r="7572">
          <cell r="B7572" t="str">
            <v>180855</v>
          </cell>
          <cell r="C7572" t="str">
            <v>010118</v>
          </cell>
          <cell r="D7572" t="str">
            <v>Encanador</v>
          </cell>
          <cell r="E7572" t="str">
            <v>h</v>
          </cell>
          <cell r="F7572">
            <v>0.09</v>
          </cell>
        </row>
        <row r="7573">
          <cell r="B7573" t="str">
            <v>180855</v>
          </cell>
          <cell r="C7573" t="str">
            <v>010119</v>
          </cell>
          <cell r="D7573" t="str">
            <v>Ajudante de encanador</v>
          </cell>
          <cell r="E7573" t="str">
            <v>h</v>
          </cell>
          <cell r="F7573">
            <v>0.09</v>
          </cell>
        </row>
        <row r="7574">
          <cell r="B7574" t="str">
            <v>180855</v>
          </cell>
          <cell r="C7574" t="str">
            <v>062340</v>
          </cell>
          <cell r="D7574" t="str">
            <v>Luva de red. soldavel de pvc azul 25x1/2'</v>
          </cell>
          <cell r="E7574" t="str">
            <v>un</v>
          </cell>
          <cell r="F7574">
            <v>1</v>
          </cell>
        </row>
        <row r="7575">
          <cell r="B7575" t="str">
            <v>180855</v>
          </cell>
          <cell r="C7575" t="str">
            <v>069512</v>
          </cell>
          <cell r="D7575" t="str">
            <v>Fita de vedacao</v>
          </cell>
          <cell r="E7575" t="str">
            <v>m</v>
          </cell>
          <cell r="F7575">
            <v>0.31</v>
          </cell>
        </row>
        <row r="7576">
          <cell r="B7576" t="str">
            <v>180855</v>
          </cell>
          <cell r="C7576" t="str">
            <v>069513</v>
          </cell>
          <cell r="D7576" t="str">
            <v>Adesivo para tubo de pvc rigido</v>
          </cell>
          <cell r="E7576" t="str">
            <v>l</v>
          </cell>
          <cell r="F7576">
            <v>2.5000000000000001E-3</v>
          </cell>
        </row>
        <row r="7577">
          <cell r="B7577" t="str">
            <v>180855</v>
          </cell>
          <cell r="C7577" t="str">
            <v>069514</v>
          </cell>
          <cell r="D7577" t="str">
            <v>Solucao limpadora para pvc rigido</v>
          </cell>
          <cell r="E7577" t="str">
            <v>l</v>
          </cell>
          <cell r="F7577">
            <v>4.0000000000000001E-3</v>
          </cell>
        </row>
        <row r="7578">
          <cell r="B7578" t="str">
            <v>180856</v>
          </cell>
          <cell r="C7578" t="str">
            <v>010118</v>
          </cell>
          <cell r="D7578" t="str">
            <v>Encanador</v>
          </cell>
          <cell r="E7578" t="str">
            <v>h</v>
          </cell>
          <cell r="F7578">
            <v>0.09</v>
          </cell>
        </row>
        <row r="7579">
          <cell r="B7579" t="str">
            <v>180856</v>
          </cell>
          <cell r="C7579" t="str">
            <v>010119</v>
          </cell>
          <cell r="D7579" t="str">
            <v>Ajudante de encanador</v>
          </cell>
          <cell r="E7579" t="str">
            <v>h</v>
          </cell>
          <cell r="F7579">
            <v>0.09</v>
          </cell>
        </row>
        <row r="7580">
          <cell r="B7580" t="str">
            <v>180856</v>
          </cell>
          <cell r="C7580" t="str">
            <v>062339</v>
          </cell>
          <cell r="D7580" t="str">
            <v>Luva soldavel de pvc azul 25x3/4'</v>
          </cell>
          <cell r="E7580" t="str">
            <v>un</v>
          </cell>
          <cell r="F7580">
            <v>1</v>
          </cell>
        </row>
        <row r="7581">
          <cell r="B7581" t="str">
            <v>180856</v>
          </cell>
          <cell r="C7581" t="str">
            <v>069512</v>
          </cell>
          <cell r="D7581" t="str">
            <v>Fita de vedacao</v>
          </cell>
          <cell r="E7581" t="str">
            <v>m</v>
          </cell>
          <cell r="F7581">
            <v>0.39</v>
          </cell>
        </row>
        <row r="7582">
          <cell r="B7582" t="str">
            <v>180856</v>
          </cell>
          <cell r="C7582" t="str">
            <v>069513</v>
          </cell>
          <cell r="D7582" t="str">
            <v>Adesivo para tubo de pvc rigido</v>
          </cell>
          <cell r="E7582" t="str">
            <v>l</v>
          </cell>
          <cell r="F7582">
            <v>2.5000000000000001E-3</v>
          </cell>
        </row>
        <row r="7583">
          <cell r="B7583" t="str">
            <v>180856</v>
          </cell>
          <cell r="C7583" t="str">
            <v>069514</v>
          </cell>
          <cell r="D7583" t="str">
            <v>Solucao limpadora para pvc rigido</v>
          </cell>
          <cell r="E7583" t="str">
            <v>l</v>
          </cell>
          <cell r="F7583">
            <v>4.0000000000000001E-3</v>
          </cell>
        </row>
        <row r="7584">
          <cell r="B7584" t="str">
            <v>180901</v>
          </cell>
          <cell r="C7584" t="str">
            <v>010118</v>
          </cell>
          <cell r="D7584" t="str">
            <v>Encanador</v>
          </cell>
          <cell r="E7584" t="str">
            <v>h</v>
          </cell>
          <cell r="F7584">
            <v>0.11</v>
          </cell>
        </row>
        <row r="7585">
          <cell r="B7585" t="str">
            <v>180901</v>
          </cell>
          <cell r="C7585" t="str">
            <v>010119</v>
          </cell>
          <cell r="D7585" t="str">
            <v>Ajudante de encanador</v>
          </cell>
          <cell r="E7585" t="str">
            <v>h</v>
          </cell>
          <cell r="F7585">
            <v>0.11</v>
          </cell>
        </row>
        <row r="7586">
          <cell r="B7586" t="str">
            <v>180901</v>
          </cell>
          <cell r="C7586" t="str">
            <v>062701</v>
          </cell>
          <cell r="D7586" t="str">
            <v>Tubo roscavel de pvc branco 20mm (1/2')</v>
          </cell>
          <cell r="E7586" t="str">
            <v>m</v>
          </cell>
          <cell r="F7586">
            <v>1.01</v>
          </cell>
        </row>
        <row r="7587">
          <cell r="B7587" t="str">
            <v>180901</v>
          </cell>
          <cell r="C7587" t="str">
            <v>069512</v>
          </cell>
          <cell r="D7587" t="str">
            <v>Fita de vedacao</v>
          </cell>
          <cell r="E7587" t="str">
            <v>m</v>
          </cell>
          <cell r="F7587">
            <v>0.35</v>
          </cell>
        </row>
        <row r="7588">
          <cell r="B7588" t="str">
            <v>180902</v>
          </cell>
          <cell r="C7588" t="str">
            <v>010118</v>
          </cell>
          <cell r="D7588" t="str">
            <v>Encanador</v>
          </cell>
          <cell r="E7588" t="str">
            <v>h</v>
          </cell>
          <cell r="F7588">
            <v>0.15</v>
          </cell>
        </row>
        <row r="7589">
          <cell r="B7589" t="str">
            <v>180902</v>
          </cell>
          <cell r="C7589" t="str">
            <v>010119</v>
          </cell>
          <cell r="D7589" t="str">
            <v>Ajudante de encanador</v>
          </cell>
          <cell r="E7589" t="str">
            <v>h</v>
          </cell>
          <cell r="F7589">
            <v>0.15</v>
          </cell>
        </row>
        <row r="7590">
          <cell r="B7590" t="str">
            <v>180902</v>
          </cell>
          <cell r="C7590" t="str">
            <v>062702</v>
          </cell>
          <cell r="D7590" t="str">
            <v>Tubo roscavel de pvc branco 25mm (3/4')</v>
          </cell>
          <cell r="E7590" t="str">
            <v>m</v>
          </cell>
          <cell r="F7590">
            <v>1.01</v>
          </cell>
        </row>
        <row r="7591">
          <cell r="B7591" t="str">
            <v>180902</v>
          </cell>
          <cell r="C7591" t="str">
            <v>069512</v>
          </cell>
          <cell r="D7591" t="str">
            <v>Fita de vedacao</v>
          </cell>
          <cell r="E7591" t="str">
            <v>m</v>
          </cell>
          <cell r="F7591">
            <v>0.4</v>
          </cell>
        </row>
        <row r="7592">
          <cell r="B7592" t="str">
            <v>180903</v>
          </cell>
          <cell r="C7592" t="str">
            <v>010118</v>
          </cell>
          <cell r="D7592" t="str">
            <v>Encanador</v>
          </cell>
          <cell r="E7592" t="str">
            <v>h</v>
          </cell>
          <cell r="F7592">
            <v>0.16</v>
          </cell>
        </row>
        <row r="7593">
          <cell r="B7593" t="str">
            <v>180903</v>
          </cell>
          <cell r="C7593" t="str">
            <v>010119</v>
          </cell>
          <cell r="D7593" t="str">
            <v>Ajudante de encanador</v>
          </cell>
          <cell r="E7593" t="str">
            <v>h</v>
          </cell>
          <cell r="F7593">
            <v>0.16</v>
          </cell>
        </row>
        <row r="7594">
          <cell r="B7594" t="str">
            <v>180903</v>
          </cell>
          <cell r="C7594" t="str">
            <v>062703</v>
          </cell>
          <cell r="D7594" t="str">
            <v>Tubo roscavel de pvc branco 32mm (1')</v>
          </cell>
          <cell r="E7594" t="str">
            <v>m</v>
          </cell>
          <cell r="F7594">
            <v>1.01</v>
          </cell>
        </row>
        <row r="7595">
          <cell r="B7595" t="str">
            <v>180903</v>
          </cell>
          <cell r="C7595" t="str">
            <v>069512</v>
          </cell>
          <cell r="D7595" t="str">
            <v>Fita de vedacao</v>
          </cell>
          <cell r="E7595" t="str">
            <v>m</v>
          </cell>
          <cell r="F7595">
            <v>0.5</v>
          </cell>
        </row>
        <row r="7596">
          <cell r="B7596" t="str">
            <v>180904</v>
          </cell>
          <cell r="C7596" t="str">
            <v>010118</v>
          </cell>
          <cell r="D7596" t="str">
            <v>Encanador</v>
          </cell>
          <cell r="E7596" t="str">
            <v>h</v>
          </cell>
          <cell r="F7596">
            <v>0.24</v>
          </cell>
        </row>
        <row r="7597">
          <cell r="B7597" t="str">
            <v>180904</v>
          </cell>
          <cell r="C7597" t="str">
            <v>010119</v>
          </cell>
          <cell r="D7597" t="str">
            <v>Ajudante de encanador</v>
          </cell>
          <cell r="E7597" t="str">
            <v>h</v>
          </cell>
          <cell r="F7597">
            <v>0.24</v>
          </cell>
        </row>
        <row r="7598">
          <cell r="B7598" t="str">
            <v>180904</v>
          </cell>
          <cell r="C7598" t="str">
            <v>062704</v>
          </cell>
          <cell r="D7598" t="str">
            <v>Tubo roscavel de pvc branco 40mm (1 1/4')</v>
          </cell>
          <cell r="E7598" t="str">
            <v>m</v>
          </cell>
          <cell r="F7598">
            <v>1.01</v>
          </cell>
        </row>
        <row r="7599">
          <cell r="B7599" t="str">
            <v>180904</v>
          </cell>
          <cell r="C7599" t="str">
            <v>069512</v>
          </cell>
          <cell r="D7599" t="str">
            <v>Fita de vedacao</v>
          </cell>
          <cell r="E7599" t="str">
            <v>m</v>
          </cell>
          <cell r="F7599">
            <v>0.65</v>
          </cell>
        </row>
        <row r="7600">
          <cell r="B7600" t="str">
            <v>180905</v>
          </cell>
          <cell r="C7600" t="str">
            <v>010118</v>
          </cell>
          <cell r="D7600" t="str">
            <v>Encanador</v>
          </cell>
          <cell r="E7600" t="str">
            <v>h</v>
          </cell>
          <cell r="F7600">
            <v>0.28999999999999998</v>
          </cell>
        </row>
        <row r="7601">
          <cell r="B7601" t="str">
            <v>180905</v>
          </cell>
          <cell r="C7601" t="str">
            <v>010119</v>
          </cell>
          <cell r="D7601" t="str">
            <v>Ajudante de encanador</v>
          </cell>
          <cell r="E7601" t="str">
            <v>h</v>
          </cell>
          <cell r="F7601">
            <v>0.28999999999999998</v>
          </cell>
        </row>
        <row r="7602">
          <cell r="B7602" t="str">
            <v>180905</v>
          </cell>
          <cell r="C7602" t="str">
            <v>062705</v>
          </cell>
          <cell r="D7602" t="str">
            <v>Tubo roscavel de pvc branco 50mm (1 1/2')</v>
          </cell>
          <cell r="E7602" t="str">
            <v>m</v>
          </cell>
          <cell r="F7602">
            <v>1.01</v>
          </cell>
        </row>
        <row r="7603">
          <cell r="B7603" t="str">
            <v>180905</v>
          </cell>
          <cell r="C7603" t="str">
            <v>069512</v>
          </cell>
          <cell r="D7603" t="str">
            <v>Fita de vedacao</v>
          </cell>
          <cell r="E7603" t="str">
            <v>m</v>
          </cell>
          <cell r="F7603">
            <v>0.8</v>
          </cell>
        </row>
        <row r="7604">
          <cell r="B7604" t="str">
            <v>180906</v>
          </cell>
          <cell r="C7604" t="str">
            <v>010118</v>
          </cell>
          <cell r="D7604" t="str">
            <v>Encanador</v>
          </cell>
          <cell r="E7604" t="str">
            <v>h</v>
          </cell>
          <cell r="F7604">
            <v>0.36</v>
          </cell>
        </row>
        <row r="7605">
          <cell r="B7605" t="str">
            <v>180906</v>
          </cell>
          <cell r="C7605" t="str">
            <v>010119</v>
          </cell>
          <cell r="D7605" t="str">
            <v>Ajudante de encanador</v>
          </cell>
          <cell r="E7605" t="str">
            <v>h</v>
          </cell>
          <cell r="F7605">
            <v>0.36</v>
          </cell>
        </row>
        <row r="7606">
          <cell r="B7606" t="str">
            <v>180906</v>
          </cell>
          <cell r="C7606" t="str">
            <v>062706</v>
          </cell>
          <cell r="D7606" t="str">
            <v>Tubo roscavel de pvc branco 60mm (2')</v>
          </cell>
          <cell r="E7606" t="str">
            <v>m</v>
          </cell>
          <cell r="F7606">
            <v>1.01</v>
          </cell>
        </row>
        <row r="7607">
          <cell r="B7607" t="str">
            <v>180906</v>
          </cell>
          <cell r="C7607" t="str">
            <v>069512</v>
          </cell>
          <cell r="D7607" t="str">
            <v>Fita de vedacao</v>
          </cell>
          <cell r="E7607" t="str">
            <v>m</v>
          </cell>
          <cell r="F7607">
            <v>0.95</v>
          </cell>
        </row>
        <row r="7608">
          <cell r="B7608" t="str">
            <v>180907</v>
          </cell>
          <cell r="C7608" t="str">
            <v>010118</v>
          </cell>
          <cell r="D7608" t="str">
            <v>Encanador</v>
          </cell>
          <cell r="E7608" t="str">
            <v>h</v>
          </cell>
          <cell r="F7608">
            <v>0.49</v>
          </cell>
        </row>
        <row r="7609">
          <cell r="B7609" t="str">
            <v>180907</v>
          </cell>
          <cell r="C7609" t="str">
            <v>010119</v>
          </cell>
          <cell r="D7609" t="str">
            <v>Ajudante de encanador</v>
          </cell>
          <cell r="E7609" t="str">
            <v>h</v>
          </cell>
          <cell r="F7609">
            <v>0.49</v>
          </cell>
        </row>
        <row r="7610">
          <cell r="B7610" t="str">
            <v>180907</v>
          </cell>
          <cell r="C7610" t="str">
            <v>062707</v>
          </cell>
          <cell r="D7610" t="str">
            <v>Tubo roscavel de pvc branco 75mm (2 1/2')</v>
          </cell>
          <cell r="E7610" t="str">
            <v>m</v>
          </cell>
          <cell r="F7610">
            <v>1.01</v>
          </cell>
        </row>
        <row r="7611">
          <cell r="B7611" t="str">
            <v>180907</v>
          </cell>
          <cell r="C7611" t="str">
            <v>069512</v>
          </cell>
          <cell r="D7611" t="str">
            <v>Fita de vedacao</v>
          </cell>
          <cell r="E7611" t="str">
            <v>m</v>
          </cell>
          <cell r="F7611">
            <v>1.2</v>
          </cell>
        </row>
        <row r="7612">
          <cell r="B7612" t="str">
            <v>180908</v>
          </cell>
          <cell r="C7612" t="str">
            <v>010118</v>
          </cell>
          <cell r="D7612" t="str">
            <v>Encanador</v>
          </cell>
          <cell r="E7612" t="str">
            <v>h</v>
          </cell>
          <cell r="F7612">
            <v>0.57999999999999996</v>
          </cell>
        </row>
        <row r="7613">
          <cell r="B7613" t="str">
            <v>180908</v>
          </cell>
          <cell r="C7613" t="str">
            <v>010119</v>
          </cell>
          <cell r="D7613" t="str">
            <v>Ajudante de encanador</v>
          </cell>
          <cell r="E7613" t="str">
            <v>h</v>
          </cell>
          <cell r="F7613">
            <v>0.57999999999999996</v>
          </cell>
        </row>
        <row r="7614">
          <cell r="B7614" t="str">
            <v>180908</v>
          </cell>
          <cell r="C7614" t="str">
            <v>062708</v>
          </cell>
          <cell r="D7614" t="str">
            <v>Tubo roscavel de pvc branco 85mm (3')</v>
          </cell>
          <cell r="E7614" t="str">
            <v>m</v>
          </cell>
          <cell r="F7614">
            <v>1.01</v>
          </cell>
        </row>
        <row r="7615">
          <cell r="B7615" t="str">
            <v>180908</v>
          </cell>
          <cell r="C7615" t="str">
            <v>069512</v>
          </cell>
          <cell r="D7615" t="str">
            <v>Fita de vedacao</v>
          </cell>
          <cell r="E7615" t="str">
            <v>m</v>
          </cell>
          <cell r="F7615">
            <v>1.35</v>
          </cell>
        </row>
        <row r="7616">
          <cell r="B7616" t="str">
            <v>180909</v>
          </cell>
          <cell r="C7616" t="str">
            <v>010118</v>
          </cell>
          <cell r="D7616" t="str">
            <v>Encanador</v>
          </cell>
          <cell r="E7616" t="str">
            <v>h</v>
          </cell>
          <cell r="F7616">
            <v>0.63</v>
          </cell>
        </row>
        <row r="7617">
          <cell r="B7617" t="str">
            <v>180909</v>
          </cell>
          <cell r="C7617" t="str">
            <v>010119</v>
          </cell>
          <cell r="D7617" t="str">
            <v>Ajudante de encanador</v>
          </cell>
          <cell r="E7617" t="str">
            <v>h</v>
          </cell>
          <cell r="F7617">
            <v>0.63</v>
          </cell>
        </row>
        <row r="7618">
          <cell r="B7618" t="str">
            <v>180909</v>
          </cell>
          <cell r="C7618" t="str">
            <v>062709</v>
          </cell>
          <cell r="D7618" t="str">
            <v>Tubo roscavel de pvc branco 100mm (4')</v>
          </cell>
          <cell r="E7618" t="str">
            <v>m</v>
          </cell>
          <cell r="F7618">
            <v>1.01</v>
          </cell>
        </row>
        <row r="7619">
          <cell r="B7619" t="str">
            <v>180909</v>
          </cell>
          <cell r="C7619" t="str">
            <v>069512</v>
          </cell>
          <cell r="D7619" t="str">
            <v>Fita de vedacao</v>
          </cell>
          <cell r="E7619" t="str">
            <v>m</v>
          </cell>
          <cell r="F7619">
            <v>1.75</v>
          </cell>
        </row>
        <row r="7620">
          <cell r="B7620" t="str">
            <v>180910</v>
          </cell>
          <cell r="C7620" t="str">
            <v>010118</v>
          </cell>
          <cell r="D7620" t="str">
            <v>Encanador</v>
          </cell>
          <cell r="E7620" t="str">
            <v>h</v>
          </cell>
          <cell r="F7620">
            <v>0.22</v>
          </cell>
        </row>
        <row r="7621">
          <cell r="B7621" t="str">
            <v>180910</v>
          </cell>
          <cell r="C7621" t="str">
            <v>010119</v>
          </cell>
          <cell r="D7621" t="str">
            <v>Ajudante de encanador</v>
          </cell>
          <cell r="E7621" t="str">
            <v>h</v>
          </cell>
          <cell r="F7621">
            <v>0.22</v>
          </cell>
        </row>
        <row r="7622">
          <cell r="B7622" t="str">
            <v>180910</v>
          </cell>
          <cell r="C7622" t="str">
            <v>062801</v>
          </cell>
          <cell r="D7622" t="str">
            <v>Joelho 90 roscavel de pvc branco 20mm (1/2')</v>
          </cell>
          <cell r="E7622" t="str">
            <v>un</v>
          </cell>
          <cell r="F7622">
            <v>1</v>
          </cell>
        </row>
        <row r="7623">
          <cell r="B7623" t="str">
            <v>180910</v>
          </cell>
          <cell r="C7623" t="str">
            <v>069512</v>
          </cell>
          <cell r="D7623" t="str">
            <v>Fita de vedacao</v>
          </cell>
          <cell r="E7623" t="str">
            <v>m</v>
          </cell>
          <cell r="F7623">
            <v>0.62</v>
          </cell>
        </row>
        <row r="7624">
          <cell r="B7624" t="str">
            <v>180911</v>
          </cell>
          <cell r="C7624" t="str">
            <v>010118</v>
          </cell>
          <cell r="D7624" t="str">
            <v>Encanador</v>
          </cell>
          <cell r="E7624" t="str">
            <v>h</v>
          </cell>
          <cell r="F7624">
            <v>0.22</v>
          </cell>
        </row>
        <row r="7625">
          <cell r="B7625" t="str">
            <v>180911</v>
          </cell>
          <cell r="C7625" t="str">
            <v>010119</v>
          </cell>
          <cell r="D7625" t="str">
            <v>Ajudante de encanador</v>
          </cell>
          <cell r="E7625" t="str">
            <v>h</v>
          </cell>
          <cell r="F7625">
            <v>0.22</v>
          </cell>
        </row>
        <row r="7626">
          <cell r="B7626" t="str">
            <v>180911</v>
          </cell>
          <cell r="C7626" t="str">
            <v>062802</v>
          </cell>
          <cell r="D7626" t="str">
            <v>Joelho 90 roscavel de pvc branco 25mm (3/4')</v>
          </cell>
          <cell r="E7626" t="str">
            <v>un</v>
          </cell>
          <cell r="F7626">
            <v>1</v>
          </cell>
        </row>
        <row r="7627">
          <cell r="B7627" t="str">
            <v>180911</v>
          </cell>
          <cell r="C7627" t="str">
            <v>069512</v>
          </cell>
          <cell r="D7627" t="str">
            <v>Fita de vedacao</v>
          </cell>
          <cell r="E7627" t="str">
            <v>m</v>
          </cell>
          <cell r="F7627">
            <v>0.78</v>
          </cell>
        </row>
        <row r="7628">
          <cell r="B7628" t="str">
            <v>180912</v>
          </cell>
          <cell r="C7628" t="str">
            <v>010118</v>
          </cell>
          <cell r="D7628" t="str">
            <v>Encanador</v>
          </cell>
          <cell r="E7628" t="str">
            <v>h</v>
          </cell>
          <cell r="F7628">
            <v>0.22</v>
          </cell>
        </row>
        <row r="7629">
          <cell r="B7629" t="str">
            <v>180912</v>
          </cell>
          <cell r="C7629" t="str">
            <v>010119</v>
          </cell>
          <cell r="D7629" t="str">
            <v>Ajudante de encanador</v>
          </cell>
          <cell r="E7629" t="str">
            <v>h</v>
          </cell>
          <cell r="F7629">
            <v>0.22</v>
          </cell>
        </row>
        <row r="7630">
          <cell r="B7630" t="str">
            <v>180912</v>
          </cell>
          <cell r="C7630" t="str">
            <v>062803</v>
          </cell>
          <cell r="D7630" t="str">
            <v>Joelho 90 roscavel de pvc branco 32mm (1')</v>
          </cell>
          <cell r="E7630" t="str">
            <v>un</v>
          </cell>
          <cell r="F7630">
            <v>1</v>
          </cell>
        </row>
        <row r="7631">
          <cell r="B7631" t="str">
            <v>180912</v>
          </cell>
          <cell r="C7631" t="str">
            <v>069512</v>
          </cell>
          <cell r="D7631" t="str">
            <v>Fita de vedacao</v>
          </cell>
          <cell r="E7631" t="str">
            <v>m</v>
          </cell>
          <cell r="F7631">
            <v>1</v>
          </cell>
        </row>
        <row r="7632">
          <cell r="B7632" t="str">
            <v>180913</v>
          </cell>
          <cell r="C7632" t="str">
            <v>010118</v>
          </cell>
          <cell r="D7632" t="str">
            <v>Encanador</v>
          </cell>
          <cell r="E7632" t="str">
            <v>h</v>
          </cell>
          <cell r="F7632">
            <v>0.34</v>
          </cell>
        </row>
        <row r="7633">
          <cell r="B7633" t="str">
            <v>180913</v>
          </cell>
          <cell r="C7633" t="str">
            <v>010119</v>
          </cell>
          <cell r="D7633" t="str">
            <v>Ajudante de encanador</v>
          </cell>
          <cell r="E7633" t="str">
            <v>h</v>
          </cell>
          <cell r="F7633">
            <v>0.34</v>
          </cell>
        </row>
        <row r="7634">
          <cell r="B7634" t="str">
            <v>180913</v>
          </cell>
          <cell r="C7634" t="str">
            <v>062804</v>
          </cell>
          <cell r="D7634" t="str">
            <v>Joelho 90 roscavel de pvc branco 40mm (1 1/4')</v>
          </cell>
          <cell r="E7634" t="str">
            <v>un</v>
          </cell>
          <cell r="F7634">
            <v>1</v>
          </cell>
        </row>
        <row r="7635">
          <cell r="B7635" t="str">
            <v>180913</v>
          </cell>
          <cell r="C7635" t="str">
            <v>069512</v>
          </cell>
          <cell r="D7635" t="str">
            <v>Fita de vedacao</v>
          </cell>
          <cell r="E7635" t="str">
            <v>m</v>
          </cell>
          <cell r="F7635">
            <v>1.26</v>
          </cell>
        </row>
        <row r="7636">
          <cell r="B7636" t="str">
            <v>180914</v>
          </cell>
          <cell r="C7636" t="str">
            <v>010118</v>
          </cell>
          <cell r="D7636" t="str">
            <v>Encanador</v>
          </cell>
          <cell r="E7636" t="str">
            <v>h</v>
          </cell>
          <cell r="F7636">
            <v>0.34</v>
          </cell>
        </row>
        <row r="7637">
          <cell r="B7637" t="str">
            <v>180914</v>
          </cell>
          <cell r="C7637" t="str">
            <v>010119</v>
          </cell>
          <cell r="D7637" t="str">
            <v>Ajudante de encanador</v>
          </cell>
          <cell r="E7637" t="str">
            <v>h</v>
          </cell>
          <cell r="F7637">
            <v>0.34</v>
          </cell>
        </row>
        <row r="7638">
          <cell r="B7638" t="str">
            <v>180914</v>
          </cell>
          <cell r="C7638" t="str">
            <v>062805</v>
          </cell>
          <cell r="D7638" t="str">
            <v>Joelho 90 roscavel de pvc branco 50mm (1 1/2')</v>
          </cell>
          <cell r="E7638" t="str">
            <v>un</v>
          </cell>
          <cell r="F7638">
            <v>1</v>
          </cell>
        </row>
        <row r="7639">
          <cell r="B7639" t="str">
            <v>180914</v>
          </cell>
          <cell r="C7639" t="str">
            <v>069512</v>
          </cell>
          <cell r="D7639" t="str">
            <v>Fita de vedacao</v>
          </cell>
          <cell r="E7639" t="str">
            <v>m</v>
          </cell>
          <cell r="F7639">
            <v>1.58</v>
          </cell>
        </row>
        <row r="7640">
          <cell r="B7640" t="str">
            <v>180915</v>
          </cell>
          <cell r="C7640" t="str">
            <v>010118</v>
          </cell>
          <cell r="D7640" t="str">
            <v>Encanador</v>
          </cell>
          <cell r="E7640" t="str">
            <v>h</v>
          </cell>
          <cell r="F7640">
            <v>0.34</v>
          </cell>
        </row>
        <row r="7641">
          <cell r="B7641" t="str">
            <v>180915</v>
          </cell>
          <cell r="C7641" t="str">
            <v>010119</v>
          </cell>
          <cell r="D7641" t="str">
            <v>Ajudante de encanador</v>
          </cell>
          <cell r="E7641" t="str">
            <v>h</v>
          </cell>
          <cell r="F7641">
            <v>0.34</v>
          </cell>
        </row>
        <row r="7642">
          <cell r="B7642" t="str">
            <v>180915</v>
          </cell>
          <cell r="C7642" t="str">
            <v>062806</v>
          </cell>
          <cell r="D7642" t="str">
            <v>Joelho 90 roscavel de pvc branco 60mm (2')</v>
          </cell>
          <cell r="E7642" t="str">
            <v>un</v>
          </cell>
          <cell r="F7642">
            <v>1</v>
          </cell>
        </row>
        <row r="7643">
          <cell r="B7643" t="str">
            <v>180915</v>
          </cell>
          <cell r="C7643" t="str">
            <v>069512</v>
          </cell>
          <cell r="D7643" t="str">
            <v>Fita de vedacao</v>
          </cell>
          <cell r="E7643" t="str">
            <v>m</v>
          </cell>
          <cell r="F7643">
            <v>1.88</v>
          </cell>
        </row>
        <row r="7644">
          <cell r="B7644" t="str">
            <v>180916</v>
          </cell>
          <cell r="C7644" t="str">
            <v>010118</v>
          </cell>
          <cell r="D7644" t="str">
            <v>Encanador</v>
          </cell>
          <cell r="E7644" t="str">
            <v>h</v>
          </cell>
          <cell r="F7644">
            <v>0.22</v>
          </cell>
        </row>
        <row r="7645">
          <cell r="B7645" t="str">
            <v>180916</v>
          </cell>
          <cell r="C7645" t="str">
            <v>010119</v>
          </cell>
          <cell r="D7645" t="str">
            <v>Ajudante de encanador</v>
          </cell>
          <cell r="E7645" t="str">
            <v>h</v>
          </cell>
          <cell r="F7645">
            <v>0.22</v>
          </cell>
        </row>
        <row r="7646">
          <cell r="B7646" t="str">
            <v>180916</v>
          </cell>
          <cell r="C7646" t="str">
            <v>062790</v>
          </cell>
          <cell r="D7646" t="str">
            <v>Joelho 45 roscavel de pvc branco 20mm (1/2')</v>
          </cell>
          <cell r="E7646" t="str">
            <v>un</v>
          </cell>
          <cell r="F7646">
            <v>1</v>
          </cell>
        </row>
        <row r="7647">
          <cell r="B7647" t="str">
            <v>180916</v>
          </cell>
          <cell r="C7647" t="str">
            <v>069512</v>
          </cell>
          <cell r="D7647" t="str">
            <v>Fita de vedacao</v>
          </cell>
          <cell r="E7647" t="str">
            <v>m</v>
          </cell>
          <cell r="F7647">
            <v>0.62</v>
          </cell>
        </row>
        <row r="7648">
          <cell r="B7648" t="str">
            <v>180917</v>
          </cell>
          <cell r="C7648" t="str">
            <v>010118</v>
          </cell>
          <cell r="D7648" t="str">
            <v>Encanador</v>
          </cell>
          <cell r="E7648" t="str">
            <v>h</v>
          </cell>
          <cell r="F7648">
            <v>0.22</v>
          </cell>
        </row>
        <row r="7649">
          <cell r="B7649" t="str">
            <v>180917</v>
          </cell>
          <cell r="C7649" t="str">
            <v>010119</v>
          </cell>
          <cell r="D7649" t="str">
            <v>Ajudante de encanador</v>
          </cell>
          <cell r="E7649" t="str">
            <v>h</v>
          </cell>
          <cell r="F7649">
            <v>0.22</v>
          </cell>
        </row>
        <row r="7650">
          <cell r="B7650" t="str">
            <v>180917</v>
          </cell>
          <cell r="C7650" t="str">
            <v>062791</v>
          </cell>
          <cell r="D7650" t="str">
            <v>Joelho 45 roscavel de pvc branco 25mm (3/4')</v>
          </cell>
          <cell r="E7650" t="str">
            <v>un</v>
          </cell>
          <cell r="F7650">
            <v>1</v>
          </cell>
        </row>
        <row r="7651">
          <cell r="B7651" t="str">
            <v>180917</v>
          </cell>
          <cell r="C7651" t="str">
            <v>069512</v>
          </cell>
          <cell r="D7651" t="str">
            <v>Fita de vedacao</v>
          </cell>
          <cell r="E7651" t="str">
            <v>m</v>
          </cell>
          <cell r="F7651">
            <v>0.78</v>
          </cell>
        </row>
        <row r="7652">
          <cell r="B7652" t="str">
            <v>180918</v>
          </cell>
          <cell r="C7652" t="str">
            <v>010118</v>
          </cell>
          <cell r="D7652" t="str">
            <v>Encanador</v>
          </cell>
          <cell r="E7652" t="str">
            <v>h</v>
          </cell>
          <cell r="F7652">
            <v>0.22</v>
          </cell>
        </row>
        <row r="7653">
          <cell r="B7653" t="str">
            <v>180918</v>
          </cell>
          <cell r="C7653" t="str">
            <v>010119</v>
          </cell>
          <cell r="D7653" t="str">
            <v>Ajudante de encanador</v>
          </cell>
          <cell r="E7653" t="str">
            <v>h</v>
          </cell>
          <cell r="F7653">
            <v>0.22</v>
          </cell>
        </row>
        <row r="7654">
          <cell r="B7654" t="str">
            <v>180918</v>
          </cell>
          <cell r="C7654" t="str">
            <v>062792</v>
          </cell>
          <cell r="D7654" t="str">
            <v>Joelho 45 roscavel de pvc branco 32mm (1')</v>
          </cell>
          <cell r="E7654" t="str">
            <v>un</v>
          </cell>
          <cell r="F7654">
            <v>1</v>
          </cell>
        </row>
        <row r="7655">
          <cell r="B7655" t="str">
            <v>180918</v>
          </cell>
          <cell r="C7655" t="str">
            <v>069512</v>
          </cell>
          <cell r="D7655" t="str">
            <v>Fita de vedacao</v>
          </cell>
          <cell r="E7655" t="str">
            <v>m</v>
          </cell>
          <cell r="F7655">
            <v>1</v>
          </cell>
        </row>
        <row r="7656">
          <cell r="B7656" t="str">
            <v>180919</v>
          </cell>
          <cell r="C7656" t="str">
            <v>010118</v>
          </cell>
          <cell r="D7656" t="str">
            <v>Encanador</v>
          </cell>
          <cell r="E7656" t="str">
            <v>h</v>
          </cell>
          <cell r="F7656">
            <v>0.34</v>
          </cell>
        </row>
        <row r="7657">
          <cell r="B7657" t="str">
            <v>180919</v>
          </cell>
          <cell r="C7657" t="str">
            <v>010119</v>
          </cell>
          <cell r="D7657" t="str">
            <v>Ajudante de encanador</v>
          </cell>
          <cell r="E7657" t="str">
            <v>h</v>
          </cell>
          <cell r="F7657">
            <v>0.34</v>
          </cell>
        </row>
        <row r="7658">
          <cell r="B7658" t="str">
            <v>180919</v>
          </cell>
          <cell r="C7658" t="str">
            <v>062793</v>
          </cell>
          <cell r="D7658" t="str">
            <v>Joelho 45 roscavel de pvc branco 40mm (1 1/4')</v>
          </cell>
          <cell r="E7658" t="str">
            <v>un</v>
          </cell>
          <cell r="F7658">
            <v>1</v>
          </cell>
        </row>
        <row r="7659">
          <cell r="B7659" t="str">
            <v>180919</v>
          </cell>
          <cell r="C7659" t="str">
            <v>069512</v>
          </cell>
          <cell r="D7659" t="str">
            <v>Fita de vedacao</v>
          </cell>
          <cell r="E7659" t="str">
            <v>m</v>
          </cell>
          <cell r="F7659">
            <v>1.26</v>
          </cell>
        </row>
        <row r="7660">
          <cell r="B7660" t="str">
            <v>180920</v>
          </cell>
          <cell r="C7660" t="str">
            <v>010118</v>
          </cell>
          <cell r="D7660" t="str">
            <v>Encanador</v>
          </cell>
          <cell r="E7660" t="str">
            <v>h</v>
          </cell>
          <cell r="F7660">
            <v>0.34</v>
          </cell>
        </row>
        <row r="7661">
          <cell r="B7661" t="str">
            <v>180920</v>
          </cell>
          <cell r="C7661" t="str">
            <v>010119</v>
          </cell>
          <cell r="D7661" t="str">
            <v>Ajudante de encanador</v>
          </cell>
          <cell r="E7661" t="str">
            <v>h</v>
          </cell>
          <cell r="F7661">
            <v>0.34</v>
          </cell>
        </row>
        <row r="7662">
          <cell r="B7662" t="str">
            <v>180920</v>
          </cell>
          <cell r="C7662" t="str">
            <v>062794</v>
          </cell>
          <cell r="D7662" t="str">
            <v>Joelho 45 roscavel de pvc branco 50mm (1 1/2')</v>
          </cell>
          <cell r="E7662" t="str">
            <v>un</v>
          </cell>
          <cell r="F7662">
            <v>1</v>
          </cell>
        </row>
        <row r="7663">
          <cell r="B7663" t="str">
            <v>180920</v>
          </cell>
          <cell r="C7663" t="str">
            <v>069512</v>
          </cell>
          <cell r="D7663" t="str">
            <v>Fita de vedacao</v>
          </cell>
          <cell r="E7663" t="str">
            <v>m</v>
          </cell>
          <cell r="F7663">
            <v>1.58</v>
          </cell>
        </row>
        <row r="7664">
          <cell r="B7664" t="str">
            <v>180921</v>
          </cell>
          <cell r="C7664" t="str">
            <v>010118</v>
          </cell>
          <cell r="D7664" t="str">
            <v>Encanador</v>
          </cell>
          <cell r="E7664" t="str">
            <v>h</v>
          </cell>
          <cell r="F7664">
            <v>0.34</v>
          </cell>
        </row>
        <row r="7665">
          <cell r="B7665" t="str">
            <v>180921</v>
          </cell>
          <cell r="C7665" t="str">
            <v>010119</v>
          </cell>
          <cell r="D7665" t="str">
            <v>Ajudante de encanador</v>
          </cell>
          <cell r="E7665" t="str">
            <v>h</v>
          </cell>
          <cell r="F7665">
            <v>0.34</v>
          </cell>
        </row>
        <row r="7666">
          <cell r="B7666" t="str">
            <v>180921</v>
          </cell>
          <cell r="C7666" t="str">
            <v>062795</v>
          </cell>
          <cell r="D7666" t="str">
            <v>Joelho 45 roscavel de pvc branco 60mm (2')</v>
          </cell>
          <cell r="E7666" t="str">
            <v>un</v>
          </cell>
          <cell r="F7666">
            <v>1</v>
          </cell>
        </row>
        <row r="7667">
          <cell r="B7667" t="str">
            <v>180921</v>
          </cell>
          <cell r="C7667" t="str">
            <v>069512</v>
          </cell>
          <cell r="D7667" t="str">
            <v>Fita de vedacao</v>
          </cell>
          <cell r="E7667" t="str">
            <v>m</v>
          </cell>
          <cell r="F7667">
            <v>1.88</v>
          </cell>
        </row>
        <row r="7668">
          <cell r="B7668" t="str">
            <v>180922</v>
          </cell>
          <cell r="C7668" t="str">
            <v>010118</v>
          </cell>
          <cell r="D7668" t="str">
            <v>Encanador</v>
          </cell>
          <cell r="E7668" t="str">
            <v>h</v>
          </cell>
          <cell r="F7668">
            <v>0.22</v>
          </cell>
        </row>
        <row r="7669">
          <cell r="B7669" t="str">
            <v>180922</v>
          </cell>
          <cell r="C7669" t="str">
            <v>010119</v>
          </cell>
          <cell r="D7669" t="str">
            <v>Ajudante de encanador</v>
          </cell>
          <cell r="E7669" t="str">
            <v>h</v>
          </cell>
          <cell r="F7669">
            <v>0.22</v>
          </cell>
        </row>
        <row r="7670">
          <cell r="B7670" t="str">
            <v>180922</v>
          </cell>
          <cell r="C7670" t="str">
            <v>062810</v>
          </cell>
          <cell r="D7670" t="str">
            <v>Joelho 90 red. rosc.pvc branco 25x20mm (3/4x1/2")</v>
          </cell>
          <cell r="E7670" t="str">
            <v>un</v>
          </cell>
          <cell r="F7670">
            <v>1</v>
          </cell>
        </row>
        <row r="7671">
          <cell r="B7671" t="str">
            <v>180922</v>
          </cell>
          <cell r="C7671" t="str">
            <v>069512</v>
          </cell>
          <cell r="D7671" t="str">
            <v>Fita de vedacao</v>
          </cell>
          <cell r="E7671" t="str">
            <v>m</v>
          </cell>
          <cell r="F7671">
            <v>0.7</v>
          </cell>
        </row>
        <row r="7672">
          <cell r="B7672" t="str">
            <v>180923</v>
          </cell>
          <cell r="C7672" t="str">
            <v>010118</v>
          </cell>
          <cell r="D7672" t="str">
            <v>Encanador</v>
          </cell>
          <cell r="E7672" t="str">
            <v>h</v>
          </cell>
          <cell r="F7672">
            <v>0.22</v>
          </cell>
        </row>
        <row r="7673">
          <cell r="B7673" t="str">
            <v>180923</v>
          </cell>
          <cell r="C7673" t="str">
            <v>010119</v>
          </cell>
          <cell r="D7673" t="str">
            <v>Ajudante de encanador</v>
          </cell>
          <cell r="E7673" t="str">
            <v>h</v>
          </cell>
          <cell r="F7673">
            <v>0.22</v>
          </cell>
        </row>
        <row r="7674">
          <cell r="B7674" t="str">
            <v>180923</v>
          </cell>
          <cell r="C7674" t="str">
            <v>062811</v>
          </cell>
          <cell r="D7674" t="str">
            <v>Joelho 90 red. rosc.pvc branco 32x25mm (1'x3/4')</v>
          </cell>
          <cell r="E7674" t="str">
            <v>un</v>
          </cell>
          <cell r="F7674">
            <v>1</v>
          </cell>
        </row>
        <row r="7675">
          <cell r="B7675" t="str">
            <v>180923</v>
          </cell>
          <cell r="C7675" t="str">
            <v>069512</v>
          </cell>
          <cell r="D7675" t="str">
            <v>Fita de vedacao</v>
          </cell>
          <cell r="E7675" t="str">
            <v>m</v>
          </cell>
          <cell r="F7675">
            <v>0.89</v>
          </cell>
        </row>
        <row r="7676">
          <cell r="B7676" t="str">
            <v>180924</v>
          </cell>
          <cell r="C7676" t="str">
            <v>010118</v>
          </cell>
          <cell r="D7676" t="str">
            <v>Encanador</v>
          </cell>
          <cell r="E7676" t="str">
            <v>h</v>
          </cell>
          <cell r="F7676">
            <v>0.22</v>
          </cell>
        </row>
        <row r="7677">
          <cell r="B7677" t="str">
            <v>180924</v>
          </cell>
          <cell r="C7677" t="str">
            <v>010119</v>
          </cell>
          <cell r="D7677" t="str">
            <v>Ajudante de encanador</v>
          </cell>
          <cell r="E7677" t="str">
            <v>h</v>
          </cell>
          <cell r="F7677">
            <v>0.22</v>
          </cell>
        </row>
        <row r="7678">
          <cell r="B7678" t="str">
            <v>180924</v>
          </cell>
          <cell r="C7678" t="str">
            <v>062768</v>
          </cell>
          <cell r="D7678" t="str">
            <v>Curva 90 roscavel de pvc branco 20mm (1/2')</v>
          </cell>
          <cell r="E7678" t="str">
            <v>un</v>
          </cell>
          <cell r="F7678">
            <v>1</v>
          </cell>
        </row>
        <row r="7679">
          <cell r="B7679" t="str">
            <v>180924</v>
          </cell>
          <cell r="C7679" t="str">
            <v>069512</v>
          </cell>
          <cell r="D7679" t="str">
            <v>Fita de vedacao</v>
          </cell>
          <cell r="E7679" t="str">
            <v>m</v>
          </cell>
          <cell r="F7679">
            <v>0.62</v>
          </cell>
        </row>
        <row r="7680">
          <cell r="B7680" t="str">
            <v>180925</v>
          </cell>
          <cell r="C7680" t="str">
            <v>010118</v>
          </cell>
          <cell r="D7680" t="str">
            <v>Encanador</v>
          </cell>
          <cell r="E7680" t="str">
            <v>h</v>
          </cell>
          <cell r="F7680">
            <v>0.22</v>
          </cell>
        </row>
        <row r="7681">
          <cell r="B7681" t="str">
            <v>180925</v>
          </cell>
          <cell r="C7681" t="str">
            <v>010119</v>
          </cell>
          <cell r="D7681" t="str">
            <v>Ajudante de encanador</v>
          </cell>
          <cell r="E7681" t="str">
            <v>h</v>
          </cell>
          <cell r="F7681">
            <v>0.22</v>
          </cell>
        </row>
        <row r="7682">
          <cell r="B7682" t="str">
            <v>180925</v>
          </cell>
          <cell r="C7682" t="str">
            <v>062769</v>
          </cell>
          <cell r="D7682" t="str">
            <v>Curva 90 roscavel de pvc branco 25mm (3/4')</v>
          </cell>
          <cell r="E7682" t="str">
            <v>un</v>
          </cell>
          <cell r="F7682">
            <v>1</v>
          </cell>
        </row>
        <row r="7683">
          <cell r="B7683" t="str">
            <v>180925</v>
          </cell>
          <cell r="C7683" t="str">
            <v>069512</v>
          </cell>
          <cell r="D7683" t="str">
            <v>Fita de vedacao</v>
          </cell>
          <cell r="E7683" t="str">
            <v>m</v>
          </cell>
          <cell r="F7683">
            <v>0.78</v>
          </cell>
        </row>
        <row r="7684">
          <cell r="B7684" t="str">
            <v>180926</v>
          </cell>
          <cell r="C7684" t="str">
            <v>010118</v>
          </cell>
          <cell r="D7684" t="str">
            <v>Encanador</v>
          </cell>
          <cell r="E7684" t="str">
            <v>h</v>
          </cell>
          <cell r="F7684">
            <v>0.22</v>
          </cell>
        </row>
        <row r="7685">
          <cell r="B7685" t="str">
            <v>180926</v>
          </cell>
          <cell r="C7685" t="str">
            <v>010119</v>
          </cell>
          <cell r="D7685" t="str">
            <v>Ajudante de encanador</v>
          </cell>
          <cell r="E7685" t="str">
            <v>h</v>
          </cell>
          <cell r="F7685">
            <v>0.22</v>
          </cell>
        </row>
        <row r="7686">
          <cell r="B7686" t="str">
            <v>180926</v>
          </cell>
          <cell r="C7686" t="str">
            <v>062770</v>
          </cell>
          <cell r="D7686" t="str">
            <v>Curva 90 roscavel de pvc branco 32mm (1')</v>
          </cell>
          <cell r="E7686" t="str">
            <v>un</v>
          </cell>
          <cell r="F7686">
            <v>1</v>
          </cell>
        </row>
        <row r="7687">
          <cell r="B7687" t="str">
            <v>180926</v>
          </cell>
          <cell r="C7687" t="str">
            <v>069512</v>
          </cell>
          <cell r="D7687" t="str">
            <v>Fita de vedacao</v>
          </cell>
          <cell r="E7687" t="str">
            <v>m</v>
          </cell>
          <cell r="F7687">
            <v>1</v>
          </cell>
        </row>
        <row r="7688">
          <cell r="B7688" t="str">
            <v>180927</v>
          </cell>
          <cell r="C7688" t="str">
            <v>010118</v>
          </cell>
          <cell r="D7688" t="str">
            <v>Encanador</v>
          </cell>
          <cell r="E7688" t="str">
            <v>h</v>
          </cell>
          <cell r="F7688">
            <v>0.34</v>
          </cell>
        </row>
        <row r="7689">
          <cell r="B7689" t="str">
            <v>180927</v>
          </cell>
          <cell r="C7689" t="str">
            <v>010119</v>
          </cell>
          <cell r="D7689" t="str">
            <v>Ajudante de encanador</v>
          </cell>
          <cell r="E7689" t="str">
            <v>h</v>
          </cell>
          <cell r="F7689">
            <v>0.34</v>
          </cell>
        </row>
        <row r="7690">
          <cell r="B7690" t="str">
            <v>180927</v>
          </cell>
          <cell r="C7690" t="str">
            <v>062771</v>
          </cell>
          <cell r="D7690" t="str">
            <v>Curva 90 roscavel de pvc branco 40mm (1 1/4')</v>
          </cell>
          <cell r="E7690" t="str">
            <v>un</v>
          </cell>
          <cell r="F7690">
            <v>1</v>
          </cell>
        </row>
        <row r="7691">
          <cell r="B7691" t="str">
            <v>180927</v>
          </cell>
          <cell r="C7691" t="str">
            <v>069512</v>
          </cell>
          <cell r="D7691" t="str">
            <v>Fita de vedacao</v>
          </cell>
          <cell r="E7691" t="str">
            <v>m</v>
          </cell>
          <cell r="F7691">
            <v>1.26</v>
          </cell>
        </row>
        <row r="7692">
          <cell r="B7692" t="str">
            <v>180928</v>
          </cell>
          <cell r="C7692" t="str">
            <v>010118</v>
          </cell>
          <cell r="D7692" t="str">
            <v>Encanador</v>
          </cell>
          <cell r="E7692" t="str">
            <v>h</v>
          </cell>
          <cell r="F7692">
            <v>0.34</v>
          </cell>
        </row>
        <row r="7693">
          <cell r="B7693" t="str">
            <v>180928</v>
          </cell>
          <cell r="C7693" t="str">
            <v>010119</v>
          </cell>
          <cell r="D7693" t="str">
            <v>Ajudante de encanador</v>
          </cell>
          <cell r="E7693" t="str">
            <v>h</v>
          </cell>
          <cell r="F7693">
            <v>0.34</v>
          </cell>
        </row>
        <row r="7694">
          <cell r="B7694" t="str">
            <v>180928</v>
          </cell>
          <cell r="C7694" t="str">
            <v>062772</v>
          </cell>
          <cell r="D7694" t="str">
            <v>Curva 90 roscavel de pvc branco 50mm (1 1/2')</v>
          </cell>
          <cell r="E7694" t="str">
            <v>un</v>
          </cell>
          <cell r="F7694">
            <v>1</v>
          </cell>
        </row>
        <row r="7695">
          <cell r="B7695" t="str">
            <v>180928</v>
          </cell>
          <cell r="C7695" t="str">
            <v>069512</v>
          </cell>
          <cell r="D7695" t="str">
            <v>Fita de vedacao</v>
          </cell>
          <cell r="E7695" t="str">
            <v>m</v>
          </cell>
          <cell r="F7695">
            <v>1.58</v>
          </cell>
        </row>
        <row r="7696">
          <cell r="B7696" t="str">
            <v>180929</v>
          </cell>
          <cell r="C7696" t="str">
            <v>010118</v>
          </cell>
          <cell r="D7696" t="str">
            <v>Encanador</v>
          </cell>
          <cell r="E7696" t="str">
            <v>h</v>
          </cell>
          <cell r="F7696">
            <v>0.34</v>
          </cell>
        </row>
        <row r="7697">
          <cell r="B7697" t="str">
            <v>180929</v>
          </cell>
          <cell r="C7697" t="str">
            <v>010119</v>
          </cell>
          <cell r="D7697" t="str">
            <v>Ajudante de encanador</v>
          </cell>
          <cell r="E7697" t="str">
            <v>h</v>
          </cell>
          <cell r="F7697">
            <v>0.34</v>
          </cell>
        </row>
        <row r="7698">
          <cell r="B7698" t="str">
            <v>180929</v>
          </cell>
          <cell r="C7698" t="str">
            <v>062773</v>
          </cell>
          <cell r="D7698" t="str">
            <v>Curva 90 roscavel de pvc branco 60mm (2')</v>
          </cell>
          <cell r="E7698" t="str">
            <v>un</v>
          </cell>
          <cell r="F7698">
            <v>1</v>
          </cell>
        </row>
        <row r="7699">
          <cell r="B7699" t="str">
            <v>180929</v>
          </cell>
          <cell r="C7699" t="str">
            <v>069512</v>
          </cell>
          <cell r="D7699" t="str">
            <v>Fita de vedacao</v>
          </cell>
          <cell r="E7699" t="str">
            <v>m</v>
          </cell>
          <cell r="F7699">
            <v>1.88</v>
          </cell>
        </row>
        <row r="7700">
          <cell r="B7700" t="str">
            <v>180930</v>
          </cell>
          <cell r="C7700" t="str">
            <v>010118</v>
          </cell>
          <cell r="D7700" t="str">
            <v>Encanador</v>
          </cell>
          <cell r="E7700" t="str">
            <v>h</v>
          </cell>
          <cell r="F7700">
            <v>0.23</v>
          </cell>
        </row>
        <row r="7701">
          <cell r="B7701" t="str">
            <v>180930</v>
          </cell>
          <cell r="C7701" t="str">
            <v>010119</v>
          </cell>
          <cell r="D7701" t="str">
            <v>Ajudante de encanador</v>
          </cell>
          <cell r="E7701" t="str">
            <v>h</v>
          </cell>
          <cell r="F7701">
            <v>0.23</v>
          </cell>
        </row>
        <row r="7702">
          <cell r="B7702" t="str">
            <v>180930</v>
          </cell>
          <cell r="C7702" t="str">
            <v>062845</v>
          </cell>
          <cell r="D7702" t="str">
            <v>Te 90 roscavel de pvc branco 20mm (1/2')</v>
          </cell>
          <cell r="E7702" t="str">
            <v>un</v>
          </cell>
          <cell r="F7702">
            <v>1</v>
          </cell>
        </row>
        <row r="7703">
          <cell r="B7703" t="str">
            <v>180930</v>
          </cell>
          <cell r="C7703" t="str">
            <v>069512</v>
          </cell>
          <cell r="D7703" t="str">
            <v>Fita de vedacao</v>
          </cell>
          <cell r="E7703" t="str">
            <v>m</v>
          </cell>
          <cell r="F7703">
            <v>0.93</v>
          </cell>
        </row>
        <row r="7704">
          <cell r="B7704" t="str">
            <v>180931</v>
          </cell>
          <cell r="C7704" t="str">
            <v>010118</v>
          </cell>
          <cell r="D7704" t="str">
            <v>Encanador</v>
          </cell>
          <cell r="E7704" t="str">
            <v>h</v>
          </cell>
          <cell r="F7704">
            <v>0.23</v>
          </cell>
        </row>
        <row r="7705">
          <cell r="B7705" t="str">
            <v>180931</v>
          </cell>
          <cell r="C7705" t="str">
            <v>010119</v>
          </cell>
          <cell r="D7705" t="str">
            <v>Ajudante de encanador</v>
          </cell>
          <cell r="E7705" t="str">
            <v>h</v>
          </cell>
          <cell r="F7705">
            <v>0.23</v>
          </cell>
        </row>
        <row r="7706">
          <cell r="B7706" t="str">
            <v>180931</v>
          </cell>
          <cell r="C7706" t="str">
            <v>062846</v>
          </cell>
          <cell r="D7706" t="str">
            <v>Te 90 roscavel de pvc branco 25mm (3/4')</v>
          </cell>
          <cell r="E7706" t="str">
            <v>un</v>
          </cell>
          <cell r="F7706">
            <v>1</v>
          </cell>
        </row>
        <row r="7707">
          <cell r="B7707" t="str">
            <v>180931</v>
          </cell>
          <cell r="C7707" t="str">
            <v>069512</v>
          </cell>
          <cell r="D7707" t="str">
            <v>Fita de vedacao</v>
          </cell>
          <cell r="E7707" t="str">
            <v>m</v>
          </cell>
          <cell r="F7707">
            <v>1.17</v>
          </cell>
        </row>
        <row r="7708">
          <cell r="B7708" t="str">
            <v>180932</v>
          </cell>
          <cell r="C7708" t="str">
            <v>010118</v>
          </cell>
          <cell r="D7708" t="str">
            <v>Encanador</v>
          </cell>
          <cell r="E7708" t="str">
            <v>h</v>
          </cell>
          <cell r="F7708">
            <v>0.23</v>
          </cell>
        </row>
        <row r="7709">
          <cell r="B7709" t="str">
            <v>180932</v>
          </cell>
          <cell r="C7709" t="str">
            <v>010119</v>
          </cell>
          <cell r="D7709" t="str">
            <v>Ajudante de encanador</v>
          </cell>
          <cell r="E7709" t="str">
            <v>h</v>
          </cell>
          <cell r="F7709">
            <v>0.23</v>
          </cell>
        </row>
        <row r="7710">
          <cell r="B7710" t="str">
            <v>180932</v>
          </cell>
          <cell r="C7710" t="str">
            <v>062847</v>
          </cell>
          <cell r="D7710" t="str">
            <v>Te 90 roscavel de pvc branco 32mm (1')</v>
          </cell>
          <cell r="E7710" t="str">
            <v>un</v>
          </cell>
          <cell r="F7710">
            <v>1</v>
          </cell>
        </row>
        <row r="7711">
          <cell r="B7711" t="str">
            <v>180932</v>
          </cell>
          <cell r="C7711" t="str">
            <v>069512</v>
          </cell>
          <cell r="D7711" t="str">
            <v>Fita de vedacao</v>
          </cell>
          <cell r="E7711" t="str">
            <v>m</v>
          </cell>
          <cell r="F7711">
            <v>1.5</v>
          </cell>
        </row>
        <row r="7712">
          <cell r="B7712" t="str">
            <v>180933</v>
          </cell>
          <cell r="C7712" t="str">
            <v>010118</v>
          </cell>
          <cell r="D7712" t="str">
            <v>Encanador</v>
          </cell>
          <cell r="E7712" t="str">
            <v>h</v>
          </cell>
          <cell r="F7712">
            <v>0.36</v>
          </cell>
        </row>
        <row r="7713">
          <cell r="B7713" t="str">
            <v>180933</v>
          </cell>
          <cell r="C7713" t="str">
            <v>010119</v>
          </cell>
          <cell r="D7713" t="str">
            <v>Ajudante de encanador</v>
          </cell>
          <cell r="E7713" t="str">
            <v>h</v>
          </cell>
          <cell r="F7713">
            <v>0.36</v>
          </cell>
        </row>
        <row r="7714">
          <cell r="B7714" t="str">
            <v>180933</v>
          </cell>
          <cell r="C7714" t="str">
            <v>062848</v>
          </cell>
          <cell r="D7714" t="str">
            <v>Te 90 roscavel de pvc branco 40mm (1 1/4')</v>
          </cell>
          <cell r="E7714" t="str">
            <v>un</v>
          </cell>
          <cell r="F7714">
            <v>1</v>
          </cell>
        </row>
        <row r="7715">
          <cell r="B7715" t="str">
            <v>180933</v>
          </cell>
          <cell r="C7715" t="str">
            <v>069512</v>
          </cell>
          <cell r="D7715" t="str">
            <v>Fita de vedacao</v>
          </cell>
          <cell r="E7715" t="str">
            <v>m</v>
          </cell>
          <cell r="F7715">
            <v>1.89</v>
          </cell>
        </row>
        <row r="7716">
          <cell r="B7716" t="str">
            <v>180934</v>
          </cell>
          <cell r="C7716" t="str">
            <v>010118</v>
          </cell>
          <cell r="D7716" t="str">
            <v>Encanador</v>
          </cell>
          <cell r="E7716" t="str">
            <v>h</v>
          </cell>
          <cell r="F7716">
            <v>0.36</v>
          </cell>
        </row>
        <row r="7717">
          <cell r="B7717" t="str">
            <v>180934</v>
          </cell>
          <cell r="C7717" t="str">
            <v>010119</v>
          </cell>
          <cell r="D7717" t="str">
            <v>Ajudante de encanador</v>
          </cell>
          <cell r="E7717" t="str">
            <v>h</v>
          </cell>
          <cell r="F7717">
            <v>0.36</v>
          </cell>
        </row>
        <row r="7718">
          <cell r="B7718" t="str">
            <v>180934</v>
          </cell>
          <cell r="C7718" t="str">
            <v>062849</v>
          </cell>
          <cell r="D7718" t="str">
            <v>Te 90 roscavel de pvc branco 50mm (1 1/2')</v>
          </cell>
          <cell r="E7718" t="str">
            <v>un</v>
          </cell>
          <cell r="F7718">
            <v>1</v>
          </cell>
        </row>
        <row r="7719">
          <cell r="B7719" t="str">
            <v>180934</v>
          </cell>
          <cell r="C7719" t="str">
            <v>069512</v>
          </cell>
          <cell r="D7719" t="str">
            <v>Fita de vedacao</v>
          </cell>
          <cell r="E7719" t="str">
            <v>m</v>
          </cell>
          <cell r="F7719">
            <v>2.37</v>
          </cell>
        </row>
        <row r="7720">
          <cell r="B7720" t="str">
            <v>180935</v>
          </cell>
          <cell r="C7720" t="str">
            <v>010118</v>
          </cell>
          <cell r="D7720" t="str">
            <v>Encanador</v>
          </cell>
          <cell r="E7720" t="str">
            <v>h</v>
          </cell>
          <cell r="F7720">
            <v>0.36</v>
          </cell>
        </row>
        <row r="7721">
          <cell r="B7721" t="str">
            <v>180935</v>
          </cell>
          <cell r="C7721" t="str">
            <v>010119</v>
          </cell>
          <cell r="D7721" t="str">
            <v>Ajudante de encanador</v>
          </cell>
          <cell r="E7721" t="str">
            <v>h</v>
          </cell>
          <cell r="F7721">
            <v>0.36</v>
          </cell>
        </row>
        <row r="7722">
          <cell r="B7722" t="str">
            <v>180935</v>
          </cell>
          <cell r="C7722" t="str">
            <v>062850</v>
          </cell>
          <cell r="D7722" t="str">
            <v>Te 90 roscavel de pvc branco 60mm (2')</v>
          </cell>
          <cell r="E7722" t="str">
            <v>un</v>
          </cell>
          <cell r="F7722">
            <v>1</v>
          </cell>
        </row>
        <row r="7723">
          <cell r="B7723" t="str">
            <v>180935</v>
          </cell>
          <cell r="C7723" t="str">
            <v>069512</v>
          </cell>
          <cell r="D7723" t="str">
            <v>Fita de vedacao</v>
          </cell>
          <cell r="E7723" t="str">
            <v>m</v>
          </cell>
          <cell r="F7723">
            <v>2.82</v>
          </cell>
        </row>
        <row r="7724">
          <cell r="B7724" t="str">
            <v>180936</v>
          </cell>
          <cell r="C7724" t="str">
            <v>010118</v>
          </cell>
          <cell r="D7724" t="str">
            <v>Encanador</v>
          </cell>
          <cell r="E7724" t="str">
            <v>h</v>
          </cell>
          <cell r="F7724">
            <v>0.23</v>
          </cell>
        </row>
        <row r="7725">
          <cell r="B7725" t="str">
            <v>180936</v>
          </cell>
          <cell r="C7725" t="str">
            <v>010119</v>
          </cell>
          <cell r="D7725" t="str">
            <v>Ajudante de encanador</v>
          </cell>
          <cell r="E7725" t="str">
            <v>h</v>
          </cell>
          <cell r="F7725">
            <v>0.23</v>
          </cell>
        </row>
        <row r="7726">
          <cell r="B7726" t="str">
            <v>180936</v>
          </cell>
          <cell r="C7726" t="str">
            <v>062856</v>
          </cell>
          <cell r="D7726" t="str">
            <v>Te 90 red. rosc. pvc branco 25x20mm (3/4x1/2")</v>
          </cell>
          <cell r="E7726" t="str">
            <v>un</v>
          </cell>
          <cell r="F7726">
            <v>1</v>
          </cell>
        </row>
        <row r="7727">
          <cell r="B7727" t="str">
            <v>180936</v>
          </cell>
          <cell r="C7727" t="str">
            <v>069512</v>
          </cell>
          <cell r="D7727" t="str">
            <v>Fita de vedacao</v>
          </cell>
          <cell r="E7727" t="str">
            <v>m</v>
          </cell>
          <cell r="F7727">
            <v>1.0900000000000001</v>
          </cell>
        </row>
        <row r="7728">
          <cell r="B7728" t="str">
            <v>180937</v>
          </cell>
          <cell r="C7728" t="str">
            <v>010118</v>
          </cell>
          <cell r="D7728" t="str">
            <v>Encanador</v>
          </cell>
          <cell r="E7728" t="str">
            <v>h</v>
          </cell>
          <cell r="F7728">
            <v>0.23</v>
          </cell>
        </row>
        <row r="7729">
          <cell r="B7729" t="str">
            <v>180937</v>
          </cell>
          <cell r="C7729" t="str">
            <v>010119</v>
          </cell>
          <cell r="D7729" t="str">
            <v>Ajudante de encanador</v>
          </cell>
          <cell r="E7729" t="str">
            <v>h</v>
          </cell>
          <cell r="F7729">
            <v>0.23</v>
          </cell>
        </row>
        <row r="7730">
          <cell r="B7730" t="str">
            <v>180937</v>
          </cell>
          <cell r="C7730" t="str">
            <v>062857</v>
          </cell>
          <cell r="D7730" t="str">
            <v>Te 90 red. rosc. pvc branco 32x25mm (1x3/4')</v>
          </cell>
          <cell r="E7730" t="str">
            <v>un</v>
          </cell>
          <cell r="F7730">
            <v>1</v>
          </cell>
        </row>
        <row r="7731">
          <cell r="B7731" t="str">
            <v>180937</v>
          </cell>
          <cell r="C7731" t="str">
            <v>069512</v>
          </cell>
          <cell r="D7731" t="str">
            <v>Fita de vedacao</v>
          </cell>
          <cell r="E7731" t="str">
            <v>m</v>
          </cell>
          <cell r="F7731">
            <v>1.39</v>
          </cell>
        </row>
        <row r="7732">
          <cell r="B7732" t="str">
            <v>180938</v>
          </cell>
          <cell r="C7732" t="str">
            <v>010118</v>
          </cell>
          <cell r="D7732" t="str">
            <v>Encanador</v>
          </cell>
          <cell r="E7732" t="str">
            <v>h</v>
          </cell>
          <cell r="F7732">
            <v>0.36</v>
          </cell>
        </row>
        <row r="7733">
          <cell r="B7733" t="str">
            <v>180938</v>
          </cell>
          <cell r="C7733" t="str">
            <v>010119</v>
          </cell>
          <cell r="D7733" t="str">
            <v>Ajudante de encanador</v>
          </cell>
          <cell r="E7733" t="str">
            <v>h</v>
          </cell>
          <cell r="F7733">
            <v>0.36</v>
          </cell>
        </row>
        <row r="7734">
          <cell r="B7734" t="str">
            <v>180938</v>
          </cell>
          <cell r="C7734" t="str">
            <v>062858</v>
          </cell>
          <cell r="D7734" t="str">
            <v>Te 90 red. rosc. pvc branco 50x25mm (1 1/2x3/4")</v>
          </cell>
          <cell r="E7734" t="str">
            <v>un</v>
          </cell>
          <cell r="F7734">
            <v>1</v>
          </cell>
        </row>
        <row r="7735">
          <cell r="B7735" t="str">
            <v>180938</v>
          </cell>
          <cell r="C7735" t="str">
            <v>069512</v>
          </cell>
          <cell r="D7735" t="str">
            <v>Fita de vedacao</v>
          </cell>
          <cell r="E7735" t="str">
            <v>m</v>
          </cell>
          <cell r="F7735">
            <v>1.97</v>
          </cell>
        </row>
        <row r="7736">
          <cell r="B7736" t="str">
            <v>180939</v>
          </cell>
          <cell r="C7736" t="str">
            <v>010118</v>
          </cell>
          <cell r="D7736" t="str">
            <v>Encanador</v>
          </cell>
          <cell r="E7736" t="str">
            <v>h</v>
          </cell>
          <cell r="F7736">
            <v>0.23</v>
          </cell>
        </row>
        <row r="7737">
          <cell r="B7737" t="str">
            <v>180939</v>
          </cell>
          <cell r="C7737" t="str">
            <v>010119</v>
          </cell>
          <cell r="D7737" t="str">
            <v>Ajudante de encanador</v>
          </cell>
          <cell r="E7737" t="str">
            <v>h</v>
          </cell>
          <cell r="F7737">
            <v>0.23</v>
          </cell>
        </row>
        <row r="7738">
          <cell r="B7738" t="str">
            <v>180939</v>
          </cell>
          <cell r="C7738" t="str">
            <v>062842</v>
          </cell>
          <cell r="D7738" t="str">
            <v>Juncao 45 roscavel de pvc branco 20mm (1/2')</v>
          </cell>
          <cell r="E7738" t="str">
            <v>un</v>
          </cell>
          <cell r="F7738">
            <v>1</v>
          </cell>
        </row>
        <row r="7739">
          <cell r="B7739" t="str">
            <v>180939</v>
          </cell>
          <cell r="C7739" t="str">
            <v>069512</v>
          </cell>
          <cell r="D7739" t="str">
            <v>Fita de vedacao</v>
          </cell>
          <cell r="E7739" t="str">
            <v>m</v>
          </cell>
          <cell r="F7739">
            <v>0.93</v>
          </cell>
        </row>
        <row r="7740">
          <cell r="B7740" t="str">
            <v>180940</v>
          </cell>
          <cell r="C7740" t="str">
            <v>010118</v>
          </cell>
          <cell r="D7740" t="str">
            <v>Encanador</v>
          </cell>
          <cell r="E7740" t="str">
            <v>h</v>
          </cell>
          <cell r="F7740">
            <v>0.23</v>
          </cell>
        </row>
        <row r="7741">
          <cell r="B7741" t="str">
            <v>180940</v>
          </cell>
          <cell r="C7741" t="str">
            <v>010119</v>
          </cell>
          <cell r="D7741" t="str">
            <v>Ajudante de encanador</v>
          </cell>
          <cell r="E7741" t="str">
            <v>h</v>
          </cell>
          <cell r="F7741">
            <v>0.23</v>
          </cell>
        </row>
        <row r="7742">
          <cell r="B7742" t="str">
            <v>180940</v>
          </cell>
          <cell r="C7742" t="str">
            <v>062843</v>
          </cell>
          <cell r="D7742" t="str">
            <v>Juncao 45 roscavel de pvc branco 25mm (3/4')</v>
          </cell>
          <cell r="E7742" t="str">
            <v>un</v>
          </cell>
          <cell r="F7742">
            <v>1</v>
          </cell>
        </row>
        <row r="7743">
          <cell r="B7743" t="str">
            <v>180940</v>
          </cell>
          <cell r="C7743" t="str">
            <v>069512</v>
          </cell>
          <cell r="D7743" t="str">
            <v>Fita de vedacao</v>
          </cell>
          <cell r="E7743" t="str">
            <v>m</v>
          </cell>
          <cell r="F7743">
            <v>1.17</v>
          </cell>
        </row>
        <row r="7744">
          <cell r="B7744" t="str">
            <v>180941</v>
          </cell>
          <cell r="C7744" t="str">
            <v>010118</v>
          </cell>
          <cell r="D7744" t="str">
            <v>Encanador</v>
          </cell>
          <cell r="E7744" t="str">
            <v>h</v>
          </cell>
          <cell r="F7744">
            <v>0.23</v>
          </cell>
        </row>
        <row r="7745">
          <cell r="B7745" t="str">
            <v>180941</v>
          </cell>
          <cell r="C7745" t="str">
            <v>010119</v>
          </cell>
          <cell r="D7745" t="str">
            <v>Ajudante de encanador</v>
          </cell>
          <cell r="E7745" t="str">
            <v>h</v>
          </cell>
          <cell r="F7745">
            <v>0.23</v>
          </cell>
        </row>
        <row r="7746">
          <cell r="B7746" t="str">
            <v>180941</v>
          </cell>
          <cell r="C7746" t="str">
            <v>062844</v>
          </cell>
          <cell r="D7746" t="str">
            <v>Juncao 45 roscavel de pvc branco 32mm (1')</v>
          </cell>
          <cell r="E7746" t="str">
            <v>un</v>
          </cell>
          <cell r="F7746">
            <v>1</v>
          </cell>
        </row>
        <row r="7747">
          <cell r="B7747" t="str">
            <v>180941</v>
          </cell>
          <cell r="C7747" t="str">
            <v>069512</v>
          </cell>
          <cell r="D7747" t="str">
            <v>Fita de vedacao</v>
          </cell>
          <cell r="E7747" t="str">
            <v>m</v>
          </cell>
          <cell r="F7747">
            <v>1.5</v>
          </cell>
        </row>
        <row r="7748">
          <cell r="B7748" t="str">
            <v>180942</v>
          </cell>
          <cell r="C7748" t="str">
            <v>010118</v>
          </cell>
          <cell r="D7748" t="str">
            <v>Encanador</v>
          </cell>
          <cell r="E7748" t="str">
            <v>h</v>
          </cell>
          <cell r="F7748">
            <v>0.36</v>
          </cell>
        </row>
        <row r="7749">
          <cell r="B7749" t="str">
            <v>180942</v>
          </cell>
          <cell r="C7749" t="str">
            <v>010119</v>
          </cell>
          <cell r="D7749" t="str">
            <v>Ajudante de encanador</v>
          </cell>
          <cell r="E7749" t="str">
            <v>h</v>
          </cell>
          <cell r="F7749">
            <v>0.36</v>
          </cell>
        </row>
        <row r="7750">
          <cell r="B7750" t="str">
            <v>180942</v>
          </cell>
          <cell r="C7750" t="str">
            <v>069512</v>
          </cell>
          <cell r="D7750" t="str">
            <v>Fita de vedacao</v>
          </cell>
          <cell r="E7750" t="str">
            <v>m</v>
          </cell>
          <cell r="F7750">
            <v>1.89</v>
          </cell>
        </row>
        <row r="7751">
          <cell r="B7751" t="str">
            <v>180942</v>
          </cell>
          <cell r="C7751" t="str">
            <v>090858</v>
          </cell>
          <cell r="D7751" t="str">
            <v>Juncao 45 roscavel de pvc branco 40mm (1 1/4")</v>
          </cell>
          <cell r="E7751" t="str">
            <v>un</v>
          </cell>
          <cell r="F7751">
            <v>1</v>
          </cell>
        </row>
        <row r="7752">
          <cell r="B7752" t="str">
            <v>180943</v>
          </cell>
          <cell r="C7752" t="str">
            <v>010118</v>
          </cell>
          <cell r="D7752" t="str">
            <v>Encanador</v>
          </cell>
          <cell r="E7752" t="str">
            <v>h</v>
          </cell>
          <cell r="F7752">
            <v>0.36</v>
          </cell>
        </row>
        <row r="7753">
          <cell r="B7753" t="str">
            <v>180943</v>
          </cell>
          <cell r="C7753" t="str">
            <v>010119</v>
          </cell>
          <cell r="D7753" t="str">
            <v>Ajudante de encanador</v>
          </cell>
          <cell r="E7753" t="str">
            <v>h</v>
          </cell>
          <cell r="F7753">
            <v>0.36</v>
          </cell>
        </row>
        <row r="7754">
          <cell r="B7754" t="str">
            <v>180943</v>
          </cell>
          <cell r="C7754" t="str">
            <v>069512</v>
          </cell>
          <cell r="D7754" t="str">
            <v>Fita de vedacao</v>
          </cell>
          <cell r="E7754" t="str">
            <v>m</v>
          </cell>
          <cell r="F7754">
            <v>2.37</v>
          </cell>
        </row>
        <row r="7755">
          <cell r="B7755" t="str">
            <v>180943</v>
          </cell>
          <cell r="C7755" t="str">
            <v>090859</v>
          </cell>
          <cell r="D7755" t="str">
            <v>Juncao 45 roscavel de pvc branco 50mm (1 1/2")</v>
          </cell>
          <cell r="E7755" t="str">
            <v>un</v>
          </cell>
          <cell r="F7755">
            <v>1</v>
          </cell>
        </row>
        <row r="7756">
          <cell r="B7756" t="str">
            <v>180944</v>
          </cell>
          <cell r="C7756" t="str">
            <v>010118</v>
          </cell>
          <cell r="D7756" t="str">
            <v>Encanador</v>
          </cell>
          <cell r="E7756" t="str">
            <v>h</v>
          </cell>
          <cell r="F7756">
            <v>0.36</v>
          </cell>
        </row>
        <row r="7757">
          <cell r="B7757" t="str">
            <v>180944</v>
          </cell>
          <cell r="C7757" t="str">
            <v>010119</v>
          </cell>
          <cell r="D7757" t="str">
            <v>Ajudante de encanador</v>
          </cell>
          <cell r="E7757" t="str">
            <v>h</v>
          </cell>
          <cell r="F7757">
            <v>0.36</v>
          </cell>
        </row>
        <row r="7758">
          <cell r="B7758" t="str">
            <v>180944</v>
          </cell>
          <cell r="C7758" t="str">
            <v>069512</v>
          </cell>
          <cell r="D7758" t="str">
            <v>Fita de vedacao</v>
          </cell>
          <cell r="E7758" t="str">
            <v>m</v>
          </cell>
          <cell r="F7758">
            <v>2.82</v>
          </cell>
        </row>
        <row r="7759">
          <cell r="B7759" t="str">
            <v>180944</v>
          </cell>
          <cell r="C7759" t="str">
            <v>090860</v>
          </cell>
          <cell r="D7759" t="str">
            <v>Juncao 45 roscavel de pvc branco 60mm (2")</v>
          </cell>
          <cell r="E7759" t="str">
            <v>un</v>
          </cell>
          <cell r="F7759">
            <v>1</v>
          </cell>
        </row>
        <row r="7760">
          <cell r="B7760" t="str">
            <v>180945</v>
          </cell>
          <cell r="C7760" t="str">
            <v>010118</v>
          </cell>
          <cell r="D7760" t="str">
            <v>Encanador</v>
          </cell>
          <cell r="E7760" t="str">
            <v>h</v>
          </cell>
          <cell r="F7760">
            <v>0.11</v>
          </cell>
        </row>
        <row r="7761">
          <cell r="B7761" t="str">
            <v>180945</v>
          </cell>
          <cell r="C7761" t="str">
            <v>010119</v>
          </cell>
          <cell r="D7761" t="str">
            <v>Ajudante de encanador</v>
          </cell>
          <cell r="E7761" t="str">
            <v>h</v>
          </cell>
          <cell r="F7761">
            <v>0.11</v>
          </cell>
        </row>
        <row r="7762">
          <cell r="B7762" t="str">
            <v>180945</v>
          </cell>
          <cell r="C7762" t="str">
            <v>062812</v>
          </cell>
          <cell r="D7762" t="str">
            <v>Luva roscavel de pvc branco 20mm (1/2')</v>
          </cell>
          <cell r="E7762" t="str">
            <v>un</v>
          </cell>
          <cell r="F7762">
            <v>1</v>
          </cell>
        </row>
        <row r="7763">
          <cell r="B7763" t="str">
            <v>180945</v>
          </cell>
          <cell r="C7763" t="str">
            <v>069512</v>
          </cell>
          <cell r="D7763" t="str">
            <v>Fita de vedacao</v>
          </cell>
          <cell r="E7763" t="str">
            <v>m</v>
          </cell>
          <cell r="F7763">
            <v>0.62</v>
          </cell>
        </row>
        <row r="7764">
          <cell r="B7764" t="str">
            <v>180946</v>
          </cell>
          <cell r="C7764" t="str">
            <v>010118</v>
          </cell>
          <cell r="D7764" t="str">
            <v>Encanador</v>
          </cell>
          <cell r="E7764" t="str">
            <v>h</v>
          </cell>
          <cell r="F7764">
            <v>0.11</v>
          </cell>
        </row>
        <row r="7765">
          <cell r="B7765" t="str">
            <v>180946</v>
          </cell>
          <cell r="C7765" t="str">
            <v>010119</v>
          </cell>
          <cell r="D7765" t="str">
            <v>Ajudante de encanador</v>
          </cell>
          <cell r="E7765" t="str">
            <v>h</v>
          </cell>
          <cell r="F7765">
            <v>0.11</v>
          </cell>
        </row>
        <row r="7766">
          <cell r="B7766" t="str">
            <v>180946</v>
          </cell>
          <cell r="C7766" t="str">
            <v>062813</v>
          </cell>
          <cell r="D7766" t="str">
            <v>Luva roscavel de pvc branco 25mm (3/4')</v>
          </cell>
          <cell r="E7766" t="str">
            <v>un</v>
          </cell>
          <cell r="F7766">
            <v>1</v>
          </cell>
        </row>
        <row r="7767">
          <cell r="B7767" t="str">
            <v>180946</v>
          </cell>
          <cell r="C7767" t="str">
            <v>069512</v>
          </cell>
          <cell r="D7767" t="str">
            <v>Fita de vedacao</v>
          </cell>
          <cell r="E7767" t="str">
            <v>m</v>
          </cell>
          <cell r="F7767">
            <v>0.78</v>
          </cell>
        </row>
        <row r="7768">
          <cell r="B7768" t="str">
            <v>180947</v>
          </cell>
          <cell r="C7768" t="str">
            <v>010118</v>
          </cell>
          <cell r="D7768" t="str">
            <v>Encanador</v>
          </cell>
          <cell r="E7768" t="str">
            <v>h</v>
          </cell>
          <cell r="F7768">
            <v>0.11</v>
          </cell>
        </row>
        <row r="7769">
          <cell r="B7769" t="str">
            <v>180947</v>
          </cell>
          <cell r="C7769" t="str">
            <v>010119</v>
          </cell>
          <cell r="D7769" t="str">
            <v>Ajudante de encanador</v>
          </cell>
          <cell r="E7769" t="str">
            <v>h</v>
          </cell>
          <cell r="F7769">
            <v>0.11</v>
          </cell>
        </row>
        <row r="7770">
          <cell r="B7770" t="str">
            <v>180947</v>
          </cell>
          <cell r="C7770" t="str">
            <v>062814</v>
          </cell>
          <cell r="D7770" t="str">
            <v>Luva roscavel de pvc branco 32mm (1')</v>
          </cell>
          <cell r="E7770" t="str">
            <v>un</v>
          </cell>
          <cell r="F7770">
            <v>1</v>
          </cell>
        </row>
        <row r="7771">
          <cell r="B7771" t="str">
            <v>180947</v>
          </cell>
          <cell r="C7771" t="str">
            <v>069512</v>
          </cell>
          <cell r="D7771" t="str">
            <v>Fita de vedacao</v>
          </cell>
          <cell r="E7771" t="str">
            <v>m</v>
          </cell>
          <cell r="F7771">
            <v>1</v>
          </cell>
        </row>
        <row r="7772">
          <cell r="B7772" t="str">
            <v>180948</v>
          </cell>
          <cell r="C7772" t="str">
            <v>010118</v>
          </cell>
          <cell r="D7772" t="str">
            <v>Encanador</v>
          </cell>
          <cell r="E7772" t="str">
            <v>h</v>
          </cell>
          <cell r="F7772">
            <v>0.17</v>
          </cell>
        </row>
        <row r="7773">
          <cell r="B7773" t="str">
            <v>180948</v>
          </cell>
          <cell r="C7773" t="str">
            <v>010119</v>
          </cell>
          <cell r="D7773" t="str">
            <v>Ajudante de encanador</v>
          </cell>
          <cell r="E7773" t="str">
            <v>h</v>
          </cell>
          <cell r="F7773">
            <v>0.17</v>
          </cell>
        </row>
        <row r="7774">
          <cell r="B7774" t="str">
            <v>180948</v>
          </cell>
          <cell r="C7774" t="str">
            <v>062815</v>
          </cell>
          <cell r="D7774" t="str">
            <v>Luva roscavel de pvc branco 40mm (1 1/4')</v>
          </cell>
          <cell r="E7774" t="str">
            <v>un</v>
          </cell>
          <cell r="F7774">
            <v>1</v>
          </cell>
        </row>
        <row r="7775">
          <cell r="B7775" t="str">
            <v>180948</v>
          </cell>
          <cell r="C7775" t="str">
            <v>069512</v>
          </cell>
          <cell r="D7775" t="str">
            <v>Fita de vedacao</v>
          </cell>
          <cell r="E7775" t="str">
            <v>m</v>
          </cell>
          <cell r="F7775">
            <v>1.26</v>
          </cell>
        </row>
        <row r="7776">
          <cell r="B7776" t="str">
            <v>180949</v>
          </cell>
          <cell r="C7776" t="str">
            <v>010118</v>
          </cell>
          <cell r="D7776" t="str">
            <v>Encanador</v>
          </cell>
          <cell r="E7776" t="str">
            <v>h</v>
          </cell>
          <cell r="F7776">
            <v>0.17</v>
          </cell>
        </row>
        <row r="7777">
          <cell r="B7777" t="str">
            <v>180949</v>
          </cell>
          <cell r="C7777" t="str">
            <v>010119</v>
          </cell>
          <cell r="D7777" t="str">
            <v>Ajudante de encanador</v>
          </cell>
          <cell r="E7777" t="str">
            <v>h</v>
          </cell>
          <cell r="F7777">
            <v>0.17</v>
          </cell>
        </row>
        <row r="7778">
          <cell r="B7778" t="str">
            <v>180949</v>
          </cell>
          <cell r="C7778" t="str">
            <v>062816</v>
          </cell>
          <cell r="D7778" t="str">
            <v>Luva roscavel de pvc branco 50mm (1 1/2')</v>
          </cell>
          <cell r="E7778" t="str">
            <v>un</v>
          </cell>
          <cell r="F7778">
            <v>1</v>
          </cell>
        </row>
        <row r="7779">
          <cell r="B7779" t="str">
            <v>180949</v>
          </cell>
          <cell r="C7779" t="str">
            <v>069512</v>
          </cell>
          <cell r="D7779" t="str">
            <v>Fita de vedacao</v>
          </cell>
          <cell r="E7779" t="str">
            <v>m</v>
          </cell>
          <cell r="F7779">
            <v>1.58</v>
          </cell>
        </row>
        <row r="7780">
          <cell r="B7780" t="str">
            <v>180950</v>
          </cell>
          <cell r="C7780" t="str">
            <v>010118</v>
          </cell>
          <cell r="D7780" t="str">
            <v>Encanador</v>
          </cell>
          <cell r="E7780" t="str">
            <v>h</v>
          </cell>
          <cell r="F7780">
            <v>0.17</v>
          </cell>
        </row>
        <row r="7781">
          <cell r="B7781" t="str">
            <v>180950</v>
          </cell>
          <cell r="C7781" t="str">
            <v>010119</v>
          </cell>
          <cell r="D7781" t="str">
            <v>Ajudante de encanador</v>
          </cell>
          <cell r="E7781" t="str">
            <v>h</v>
          </cell>
          <cell r="F7781">
            <v>0.17</v>
          </cell>
        </row>
        <row r="7782">
          <cell r="B7782" t="str">
            <v>180950</v>
          </cell>
          <cell r="C7782" t="str">
            <v>062817</v>
          </cell>
          <cell r="D7782" t="str">
            <v>Luva roscavel de pvc branco 60mm (2')</v>
          </cell>
          <cell r="E7782" t="str">
            <v>un</v>
          </cell>
          <cell r="F7782">
            <v>1</v>
          </cell>
        </row>
        <row r="7783">
          <cell r="B7783" t="str">
            <v>180950</v>
          </cell>
          <cell r="C7783" t="str">
            <v>069512</v>
          </cell>
          <cell r="D7783" t="str">
            <v>Fita de vedacao</v>
          </cell>
          <cell r="E7783" t="str">
            <v>m</v>
          </cell>
          <cell r="F7783">
            <v>1.88</v>
          </cell>
        </row>
        <row r="7784">
          <cell r="B7784" t="str">
            <v>180951</v>
          </cell>
          <cell r="C7784" t="str">
            <v>010118</v>
          </cell>
          <cell r="D7784" t="str">
            <v>Encanador</v>
          </cell>
          <cell r="E7784" t="str">
            <v>h</v>
          </cell>
          <cell r="F7784">
            <v>0.22</v>
          </cell>
        </row>
        <row r="7785">
          <cell r="B7785" t="str">
            <v>180951</v>
          </cell>
          <cell r="C7785" t="str">
            <v>010119</v>
          </cell>
          <cell r="D7785" t="str">
            <v>Ajudante de encanador</v>
          </cell>
          <cell r="E7785" t="str">
            <v>h</v>
          </cell>
          <cell r="F7785">
            <v>0.22</v>
          </cell>
        </row>
        <row r="7786">
          <cell r="B7786" t="str">
            <v>180951</v>
          </cell>
          <cell r="C7786" t="str">
            <v>062818</v>
          </cell>
          <cell r="D7786" t="str">
            <v>Luva roscavel de pvc branco 75mm (2 1/2')</v>
          </cell>
          <cell r="E7786" t="str">
            <v>un</v>
          </cell>
          <cell r="F7786">
            <v>1</v>
          </cell>
        </row>
        <row r="7787">
          <cell r="B7787" t="str">
            <v>180951</v>
          </cell>
          <cell r="C7787" t="str">
            <v>069512</v>
          </cell>
          <cell r="D7787" t="str">
            <v>Fita de vedacao</v>
          </cell>
          <cell r="E7787" t="str">
            <v>m</v>
          </cell>
          <cell r="F7787">
            <v>2.36</v>
          </cell>
        </row>
        <row r="7788">
          <cell r="B7788" t="str">
            <v>180952</v>
          </cell>
          <cell r="C7788" t="str">
            <v>010118</v>
          </cell>
          <cell r="D7788" t="str">
            <v>Encanador</v>
          </cell>
          <cell r="E7788" t="str">
            <v>h</v>
          </cell>
          <cell r="F7788">
            <v>0.22</v>
          </cell>
        </row>
        <row r="7789">
          <cell r="B7789" t="str">
            <v>180952</v>
          </cell>
          <cell r="C7789" t="str">
            <v>010119</v>
          </cell>
          <cell r="D7789" t="str">
            <v>Ajudante de encanador</v>
          </cell>
          <cell r="E7789" t="str">
            <v>h</v>
          </cell>
          <cell r="F7789">
            <v>0.22</v>
          </cell>
        </row>
        <row r="7790">
          <cell r="B7790" t="str">
            <v>180952</v>
          </cell>
          <cell r="C7790" t="str">
            <v>062819</v>
          </cell>
          <cell r="D7790" t="str">
            <v>Luva roscavel de pvc branco 85mm (3')</v>
          </cell>
          <cell r="E7790" t="str">
            <v>un</v>
          </cell>
          <cell r="F7790">
            <v>1</v>
          </cell>
        </row>
        <row r="7791">
          <cell r="B7791" t="str">
            <v>180952</v>
          </cell>
          <cell r="C7791" t="str">
            <v>069512</v>
          </cell>
          <cell r="D7791" t="str">
            <v>Fita de vedacao</v>
          </cell>
          <cell r="E7791" t="str">
            <v>m</v>
          </cell>
          <cell r="F7791">
            <v>2.68</v>
          </cell>
        </row>
        <row r="7792">
          <cell r="B7792" t="str">
            <v>180953</v>
          </cell>
          <cell r="C7792" t="str">
            <v>010118</v>
          </cell>
          <cell r="D7792" t="str">
            <v>Encanador</v>
          </cell>
          <cell r="E7792" t="str">
            <v>h</v>
          </cell>
          <cell r="F7792">
            <v>0.27</v>
          </cell>
        </row>
        <row r="7793">
          <cell r="B7793" t="str">
            <v>180953</v>
          </cell>
          <cell r="C7793" t="str">
            <v>010119</v>
          </cell>
          <cell r="D7793" t="str">
            <v>Ajudante de encanador</v>
          </cell>
          <cell r="E7793" t="str">
            <v>h</v>
          </cell>
          <cell r="F7793">
            <v>0.27</v>
          </cell>
        </row>
        <row r="7794">
          <cell r="B7794" t="str">
            <v>180953</v>
          </cell>
          <cell r="C7794" t="str">
            <v>062820</v>
          </cell>
          <cell r="D7794" t="str">
            <v>Luva roscavel de pvc branco 110mm (4')</v>
          </cell>
          <cell r="E7794" t="str">
            <v>un</v>
          </cell>
          <cell r="F7794">
            <v>1</v>
          </cell>
        </row>
        <row r="7795">
          <cell r="B7795" t="str">
            <v>180953</v>
          </cell>
          <cell r="C7795" t="str">
            <v>069512</v>
          </cell>
          <cell r="D7795" t="str">
            <v>Fita de vedacao</v>
          </cell>
          <cell r="E7795" t="str">
            <v>m</v>
          </cell>
          <cell r="F7795">
            <v>3.46</v>
          </cell>
        </row>
        <row r="7796">
          <cell r="B7796" t="str">
            <v>180954</v>
          </cell>
          <cell r="C7796" t="str">
            <v>010118</v>
          </cell>
          <cell r="D7796" t="str">
            <v>Encanador</v>
          </cell>
          <cell r="E7796" t="str">
            <v>h</v>
          </cell>
          <cell r="F7796">
            <v>0.11</v>
          </cell>
        </row>
        <row r="7797">
          <cell r="B7797" t="str">
            <v>180954</v>
          </cell>
          <cell r="C7797" t="str">
            <v>010119</v>
          </cell>
          <cell r="D7797" t="str">
            <v>Ajudante de encanador</v>
          </cell>
          <cell r="E7797" t="str">
            <v>h</v>
          </cell>
          <cell r="F7797">
            <v>0.11</v>
          </cell>
        </row>
        <row r="7798">
          <cell r="B7798" t="str">
            <v>180954</v>
          </cell>
          <cell r="C7798" t="str">
            <v>062823</v>
          </cell>
          <cell r="D7798" t="str">
            <v>Luva red. rosc. pvc branco 25x20mm (3/4x1/2')</v>
          </cell>
          <cell r="E7798" t="str">
            <v>un</v>
          </cell>
          <cell r="F7798">
            <v>1</v>
          </cell>
        </row>
        <row r="7799">
          <cell r="B7799" t="str">
            <v>180954</v>
          </cell>
          <cell r="C7799" t="str">
            <v>069512</v>
          </cell>
          <cell r="D7799" t="str">
            <v>Fita de vedacao</v>
          </cell>
          <cell r="E7799" t="str">
            <v>m</v>
          </cell>
          <cell r="F7799">
            <v>0.7</v>
          </cell>
        </row>
        <row r="7800">
          <cell r="B7800" t="str">
            <v>180955</v>
          </cell>
          <cell r="C7800" t="str">
            <v>010118</v>
          </cell>
          <cell r="D7800" t="str">
            <v>Encanador</v>
          </cell>
          <cell r="E7800" t="str">
            <v>h</v>
          </cell>
          <cell r="F7800">
            <v>0.11</v>
          </cell>
        </row>
        <row r="7801">
          <cell r="B7801" t="str">
            <v>180955</v>
          </cell>
          <cell r="C7801" t="str">
            <v>010119</v>
          </cell>
          <cell r="D7801" t="str">
            <v>Ajudante de encanador</v>
          </cell>
          <cell r="E7801" t="str">
            <v>h</v>
          </cell>
          <cell r="F7801">
            <v>0.11</v>
          </cell>
        </row>
        <row r="7802">
          <cell r="B7802" t="str">
            <v>180955</v>
          </cell>
          <cell r="C7802" t="str">
            <v>062824</v>
          </cell>
          <cell r="D7802" t="str">
            <v>Luva red. rosc. pvc branco 32x25mm (1'x3/4')</v>
          </cell>
          <cell r="E7802" t="str">
            <v>un</v>
          </cell>
          <cell r="F7802">
            <v>1</v>
          </cell>
        </row>
        <row r="7803">
          <cell r="B7803" t="str">
            <v>180955</v>
          </cell>
          <cell r="C7803" t="str">
            <v>069512</v>
          </cell>
          <cell r="D7803" t="str">
            <v>Fita de vedacao</v>
          </cell>
          <cell r="E7803" t="str">
            <v>m</v>
          </cell>
          <cell r="F7803">
            <v>0.89</v>
          </cell>
        </row>
        <row r="7804">
          <cell r="B7804" t="str">
            <v>180956</v>
          </cell>
          <cell r="C7804" t="str">
            <v>010118</v>
          </cell>
          <cell r="D7804" t="str">
            <v>Encanador</v>
          </cell>
          <cell r="E7804" t="str">
            <v>h</v>
          </cell>
          <cell r="F7804">
            <v>0.3</v>
          </cell>
        </row>
        <row r="7805">
          <cell r="B7805" t="str">
            <v>180956</v>
          </cell>
          <cell r="C7805" t="str">
            <v>010119</v>
          </cell>
          <cell r="D7805" t="str">
            <v>Ajudante de encanador</v>
          </cell>
          <cell r="E7805" t="str">
            <v>h</v>
          </cell>
          <cell r="F7805">
            <v>0.3</v>
          </cell>
        </row>
        <row r="7806">
          <cell r="B7806" t="str">
            <v>180956</v>
          </cell>
          <cell r="C7806" t="str">
            <v>062752</v>
          </cell>
          <cell r="D7806" t="str">
            <v>Cruzeta roscavel de pvc branco 25mm (3/4')</v>
          </cell>
          <cell r="E7806" t="str">
            <v>un</v>
          </cell>
          <cell r="F7806">
            <v>1</v>
          </cell>
        </row>
        <row r="7807">
          <cell r="B7807" t="str">
            <v>180956</v>
          </cell>
          <cell r="C7807" t="str">
            <v>069512</v>
          </cell>
          <cell r="D7807" t="str">
            <v>Fita de vedacao</v>
          </cell>
          <cell r="E7807" t="str">
            <v>m</v>
          </cell>
          <cell r="F7807">
            <v>1.56</v>
          </cell>
        </row>
        <row r="7808">
          <cell r="B7808" t="str">
            <v>180957</v>
          </cell>
          <cell r="C7808" t="str">
            <v>010118</v>
          </cell>
          <cell r="D7808" t="str">
            <v>Encanador</v>
          </cell>
          <cell r="E7808" t="str">
            <v>h</v>
          </cell>
          <cell r="F7808">
            <v>0.48</v>
          </cell>
        </row>
        <row r="7809">
          <cell r="B7809" t="str">
            <v>180957</v>
          </cell>
          <cell r="C7809" t="str">
            <v>010119</v>
          </cell>
          <cell r="D7809" t="str">
            <v>Ajudante de encanador</v>
          </cell>
          <cell r="E7809" t="str">
            <v>h</v>
          </cell>
          <cell r="F7809">
            <v>0.48</v>
          </cell>
        </row>
        <row r="7810">
          <cell r="B7810" t="str">
            <v>180957</v>
          </cell>
          <cell r="C7810" t="str">
            <v>062755</v>
          </cell>
          <cell r="D7810" t="str">
            <v>Cruzeta roscavel de pvc branco 50mm (1 1/2')</v>
          </cell>
          <cell r="E7810" t="str">
            <v>un</v>
          </cell>
          <cell r="F7810">
            <v>1</v>
          </cell>
        </row>
        <row r="7811">
          <cell r="B7811" t="str">
            <v>180957</v>
          </cell>
          <cell r="C7811" t="str">
            <v>069512</v>
          </cell>
          <cell r="D7811" t="str">
            <v>Fita de vedacao</v>
          </cell>
          <cell r="E7811" t="str">
            <v>m</v>
          </cell>
          <cell r="F7811">
            <v>3.16</v>
          </cell>
        </row>
        <row r="7812">
          <cell r="B7812" t="str">
            <v>180958</v>
          </cell>
          <cell r="C7812" t="str">
            <v>010118</v>
          </cell>
          <cell r="D7812" t="str">
            <v>Encanador</v>
          </cell>
          <cell r="E7812" t="str">
            <v>h</v>
          </cell>
          <cell r="F7812">
            <v>0.11</v>
          </cell>
        </row>
        <row r="7813">
          <cell r="B7813" t="str">
            <v>180958</v>
          </cell>
          <cell r="C7813" t="str">
            <v>010119</v>
          </cell>
          <cell r="D7813" t="str">
            <v>Ajudante de encanador</v>
          </cell>
          <cell r="E7813" t="str">
            <v>h</v>
          </cell>
          <cell r="F7813">
            <v>0.11</v>
          </cell>
        </row>
        <row r="7814">
          <cell r="B7814" t="str">
            <v>180958</v>
          </cell>
          <cell r="C7814" t="str">
            <v>062859</v>
          </cell>
          <cell r="D7814" t="str">
            <v>Uniao roscavel de pvc branco 20mm (1/2')</v>
          </cell>
          <cell r="E7814" t="str">
            <v>un</v>
          </cell>
          <cell r="F7814">
            <v>1</v>
          </cell>
        </row>
        <row r="7815">
          <cell r="B7815" t="str">
            <v>180958</v>
          </cell>
          <cell r="C7815" t="str">
            <v>069512</v>
          </cell>
          <cell r="D7815" t="str">
            <v>Fita de vedacao</v>
          </cell>
          <cell r="E7815" t="str">
            <v>m</v>
          </cell>
          <cell r="F7815">
            <v>1.25</v>
          </cell>
        </row>
        <row r="7816">
          <cell r="B7816" t="str">
            <v>180959</v>
          </cell>
          <cell r="C7816" t="str">
            <v>010118</v>
          </cell>
          <cell r="D7816" t="str">
            <v>Encanador</v>
          </cell>
          <cell r="E7816" t="str">
            <v>h</v>
          </cell>
          <cell r="F7816">
            <v>0.11</v>
          </cell>
        </row>
        <row r="7817">
          <cell r="B7817" t="str">
            <v>180959</v>
          </cell>
          <cell r="C7817" t="str">
            <v>010119</v>
          </cell>
          <cell r="D7817" t="str">
            <v>Ajudante de encanador</v>
          </cell>
          <cell r="E7817" t="str">
            <v>h</v>
          </cell>
          <cell r="F7817">
            <v>0.11</v>
          </cell>
        </row>
        <row r="7818">
          <cell r="B7818" t="str">
            <v>180959</v>
          </cell>
          <cell r="C7818" t="str">
            <v>062860</v>
          </cell>
          <cell r="D7818" t="str">
            <v>Uniao roscavel de pvc branco 25mm (3/4')</v>
          </cell>
          <cell r="E7818" t="str">
            <v>un</v>
          </cell>
          <cell r="F7818">
            <v>1</v>
          </cell>
        </row>
        <row r="7819">
          <cell r="B7819" t="str">
            <v>180959</v>
          </cell>
          <cell r="C7819" t="str">
            <v>069512</v>
          </cell>
          <cell r="D7819" t="str">
            <v>Fita de vedacao</v>
          </cell>
          <cell r="E7819" t="str">
            <v>m</v>
          </cell>
          <cell r="F7819">
            <v>1.57</v>
          </cell>
        </row>
        <row r="7820">
          <cell r="B7820" t="str">
            <v>180960</v>
          </cell>
          <cell r="C7820" t="str">
            <v>010118</v>
          </cell>
          <cell r="D7820" t="str">
            <v>Encanador</v>
          </cell>
          <cell r="E7820" t="str">
            <v>h</v>
          </cell>
          <cell r="F7820">
            <v>0.11</v>
          </cell>
        </row>
        <row r="7821">
          <cell r="B7821" t="str">
            <v>180960</v>
          </cell>
          <cell r="C7821" t="str">
            <v>010119</v>
          </cell>
          <cell r="D7821" t="str">
            <v>Ajudante de encanador</v>
          </cell>
          <cell r="E7821" t="str">
            <v>h</v>
          </cell>
          <cell r="F7821">
            <v>0.11</v>
          </cell>
        </row>
        <row r="7822">
          <cell r="B7822" t="str">
            <v>180960</v>
          </cell>
          <cell r="C7822" t="str">
            <v>062861</v>
          </cell>
          <cell r="D7822" t="str">
            <v>Uniao roscavel de pvc branco 32mm (1')</v>
          </cell>
          <cell r="E7822" t="str">
            <v>un</v>
          </cell>
          <cell r="F7822">
            <v>1</v>
          </cell>
        </row>
        <row r="7823">
          <cell r="B7823" t="str">
            <v>180960</v>
          </cell>
          <cell r="C7823" t="str">
            <v>069512</v>
          </cell>
          <cell r="D7823" t="str">
            <v>Fita de vedacao</v>
          </cell>
          <cell r="E7823" t="str">
            <v>m</v>
          </cell>
          <cell r="F7823">
            <v>1.94</v>
          </cell>
        </row>
        <row r="7824">
          <cell r="B7824" t="str">
            <v>180961</v>
          </cell>
          <cell r="C7824" t="str">
            <v>010118</v>
          </cell>
          <cell r="D7824" t="str">
            <v>Encanador</v>
          </cell>
          <cell r="E7824" t="str">
            <v>h</v>
          </cell>
          <cell r="F7824">
            <v>0.17</v>
          </cell>
        </row>
        <row r="7825">
          <cell r="B7825" t="str">
            <v>180961</v>
          </cell>
          <cell r="C7825" t="str">
            <v>010119</v>
          </cell>
          <cell r="D7825" t="str">
            <v>Ajudante de encanador</v>
          </cell>
          <cell r="E7825" t="str">
            <v>h</v>
          </cell>
          <cell r="F7825">
            <v>0.17</v>
          </cell>
        </row>
        <row r="7826">
          <cell r="B7826" t="str">
            <v>180961</v>
          </cell>
          <cell r="C7826" t="str">
            <v>062862</v>
          </cell>
          <cell r="D7826" t="str">
            <v>Uniao roscavel de pvc branco 40mm (1 1/4')</v>
          </cell>
          <cell r="E7826" t="str">
            <v>un</v>
          </cell>
          <cell r="F7826">
            <v>1</v>
          </cell>
        </row>
        <row r="7827">
          <cell r="B7827" t="str">
            <v>180961</v>
          </cell>
          <cell r="C7827" t="str">
            <v>069512</v>
          </cell>
          <cell r="D7827" t="str">
            <v>Fita de vedacao</v>
          </cell>
          <cell r="E7827" t="str">
            <v>m</v>
          </cell>
          <cell r="F7827">
            <v>2.44</v>
          </cell>
        </row>
        <row r="7828">
          <cell r="B7828" t="str">
            <v>180962</v>
          </cell>
          <cell r="C7828" t="str">
            <v>010118</v>
          </cell>
          <cell r="D7828" t="str">
            <v>Encanador</v>
          </cell>
          <cell r="E7828" t="str">
            <v>h</v>
          </cell>
          <cell r="F7828">
            <v>0.17</v>
          </cell>
        </row>
        <row r="7829">
          <cell r="B7829" t="str">
            <v>180962</v>
          </cell>
          <cell r="C7829" t="str">
            <v>010119</v>
          </cell>
          <cell r="D7829" t="str">
            <v>Ajudante de encanador</v>
          </cell>
          <cell r="E7829" t="str">
            <v>h</v>
          </cell>
          <cell r="F7829">
            <v>0.17</v>
          </cell>
        </row>
        <row r="7830">
          <cell r="B7830" t="str">
            <v>180962</v>
          </cell>
          <cell r="C7830" t="str">
            <v>062863</v>
          </cell>
          <cell r="D7830" t="str">
            <v>Uniao roscavel de pvc branco 50mm (1 1/2')</v>
          </cell>
          <cell r="E7830" t="str">
            <v>un</v>
          </cell>
          <cell r="F7830">
            <v>1</v>
          </cell>
        </row>
        <row r="7831">
          <cell r="B7831" t="str">
            <v>180962</v>
          </cell>
          <cell r="C7831" t="str">
            <v>069512</v>
          </cell>
          <cell r="D7831" t="str">
            <v>Fita de vedacao</v>
          </cell>
          <cell r="E7831" t="str">
            <v>m</v>
          </cell>
          <cell r="F7831">
            <v>2.92</v>
          </cell>
        </row>
        <row r="7832">
          <cell r="B7832" t="str">
            <v>180963</v>
          </cell>
          <cell r="C7832" t="str">
            <v>010118</v>
          </cell>
          <cell r="D7832" t="str">
            <v>Encanador</v>
          </cell>
          <cell r="E7832" t="str">
            <v>h</v>
          </cell>
          <cell r="F7832">
            <v>0.17</v>
          </cell>
        </row>
        <row r="7833">
          <cell r="B7833" t="str">
            <v>180963</v>
          </cell>
          <cell r="C7833" t="str">
            <v>010119</v>
          </cell>
          <cell r="D7833" t="str">
            <v>Ajudante de encanador</v>
          </cell>
          <cell r="E7833" t="str">
            <v>h</v>
          </cell>
          <cell r="F7833">
            <v>0.17</v>
          </cell>
        </row>
        <row r="7834">
          <cell r="B7834" t="str">
            <v>180963</v>
          </cell>
          <cell r="C7834" t="str">
            <v>062864</v>
          </cell>
          <cell r="D7834" t="str">
            <v>Uniao roscavel de pvc branco 60mm (2')</v>
          </cell>
          <cell r="E7834" t="str">
            <v>un</v>
          </cell>
          <cell r="F7834">
            <v>1</v>
          </cell>
        </row>
        <row r="7835">
          <cell r="B7835" t="str">
            <v>180963</v>
          </cell>
          <cell r="C7835" t="str">
            <v>069512</v>
          </cell>
          <cell r="D7835" t="str">
            <v>Fita de vedacao</v>
          </cell>
          <cell r="E7835" t="str">
            <v>m</v>
          </cell>
          <cell r="F7835">
            <v>3.45</v>
          </cell>
        </row>
        <row r="7836">
          <cell r="B7836" t="str">
            <v>180964</v>
          </cell>
          <cell r="C7836" t="str">
            <v>010118</v>
          </cell>
          <cell r="D7836" t="str">
            <v>Encanador</v>
          </cell>
          <cell r="E7836" t="str">
            <v>h</v>
          </cell>
          <cell r="F7836">
            <v>0.22</v>
          </cell>
        </row>
        <row r="7837">
          <cell r="B7837" t="str">
            <v>180964</v>
          </cell>
          <cell r="C7837" t="str">
            <v>010119</v>
          </cell>
          <cell r="D7837" t="str">
            <v>Ajudante de encanador</v>
          </cell>
          <cell r="E7837" t="str">
            <v>h</v>
          </cell>
          <cell r="F7837">
            <v>0.22</v>
          </cell>
        </row>
        <row r="7838">
          <cell r="B7838" t="str">
            <v>180964</v>
          </cell>
          <cell r="C7838" t="str">
            <v>062866</v>
          </cell>
          <cell r="D7838" t="str">
            <v>Uniao roscavel de pvc branco 85mm (3")</v>
          </cell>
          <cell r="E7838" t="str">
            <v>un</v>
          </cell>
          <cell r="F7838">
            <v>1</v>
          </cell>
        </row>
        <row r="7839">
          <cell r="B7839" t="str">
            <v>180964</v>
          </cell>
          <cell r="C7839" t="str">
            <v>069512</v>
          </cell>
          <cell r="D7839" t="str">
            <v>Fita de vedacao</v>
          </cell>
          <cell r="E7839" t="str">
            <v>m</v>
          </cell>
          <cell r="F7839">
            <v>4.29</v>
          </cell>
        </row>
        <row r="7840">
          <cell r="B7840" t="str">
            <v>180965</v>
          </cell>
          <cell r="C7840" t="str">
            <v>010118</v>
          </cell>
          <cell r="D7840" t="str">
            <v>Encanador</v>
          </cell>
          <cell r="E7840" t="str">
            <v>h</v>
          </cell>
          <cell r="F7840">
            <v>0.22</v>
          </cell>
        </row>
        <row r="7841">
          <cell r="B7841" t="str">
            <v>180965</v>
          </cell>
          <cell r="C7841" t="str">
            <v>010119</v>
          </cell>
          <cell r="D7841" t="str">
            <v>Ajudante de encanador</v>
          </cell>
          <cell r="E7841" t="str">
            <v>h</v>
          </cell>
          <cell r="F7841">
            <v>0.22</v>
          </cell>
        </row>
        <row r="7842">
          <cell r="B7842" t="str">
            <v>180965</v>
          </cell>
          <cell r="C7842" t="str">
            <v>062866</v>
          </cell>
          <cell r="D7842" t="str">
            <v>Uniao roscavel de pvc branco 85mm (3")</v>
          </cell>
          <cell r="E7842" t="str">
            <v>un</v>
          </cell>
          <cell r="F7842">
            <v>1</v>
          </cell>
        </row>
        <row r="7843">
          <cell r="B7843" t="str">
            <v>180965</v>
          </cell>
          <cell r="C7843" t="str">
            <v>069512</v>
          </cell>
          <cell r="D7843" t="str">
            <v>Fita de vedacao</v>
          </cell>
          <cell r="E7843" t="str">
            <v>m</v>
          </cell>
          <cell r="F7843">
            <v>4.93</v>
          </cell>
        </row>
        <row r="7844">
          <cell r="B7844" t="str">
            <v>180966</v>
          </cell>
          <cell r="C7844" t="str">
            <v>010118</v>
          </cell>
          <cell r="D7844" t="str">
            <v>Encanador</v>
          </cell>
          <cell r="E7844" t="str">
            <v>h</v>
          </cell>
          <cell r="F7844">
            <v>0.27</v>
          </cell>
        </row>
        <row r="7845">
          <cell r="B7845" t="str">
            <v>180966</v>
          </cell>
          <cell r="C7845" t="str">
            <v>010119</v>
          </cell>
          <cell r="D7845" t="str">
            <v>Ajudante de encanador</v>
          </cell>
          <cell r="E7845" t="str">
            <v>h</v>
          </cell>
          <cell r="F7845">
            <v>0.27</v>
          </cell>
        </row>
        <row r="7846">
          <cell r="B7846" t="str">
            <v>180966</v>
          </cell>
          <cell r="C7846" t="str">
            <v>062867</v>
          </cell>
          <cell r="D7846" t="str">
            <v>Uniao roscavel de pvc branco 110mm (4')</v>
          </cell>
          <cell r="E7846" t="str">
            <v>un</v>
          </cell>
          <cell r="F7846">
            <v>1</v>
          </cell>
        </row>
        <row r="7847">
          <cell r="B7847" t="str">
            <v>180966</v>
          </cell>
          <cell r="C7847" t="str">
            <v>069512</v>
          </cell>
          <cell r="D7847" t="str">
            <v>Fita de vedacao</v>
          </cell>
          <cell r="E7847" t="str">
            <v>m</v>
          </cell>
          <cell r="F7847">
            <v>6.27</v>
          </cell>
        </row>
        <row r="7848">
          <cell r="B7848" t="str">
            <v>180967</v>
          </cell>
          <cell r="C7848" t="str">
            <v>010118</v>
          </cell>
          <cell r="D7848" t="str">
            <v>Encanador</v>
          </cell>
          <cell r="E7848" t="str">
            <v>h</v>
          </cell>
          <cell r="F7848">
            <v>0.09</v>
          </cell>
        </row>
        <row r="7849">
          <cell r="B7849" t="str">
            <v>180967</v>
          </cell>
          <cell r="C7849" t="str">
            <v>010119</v>
          </cell>
          <cell r="D7849" t="str">
            <v>Ajudante de encanador</v>
          </cell>
          <cell r="E7849" t="str">
            <v>h</v>
          </cell>
          <cell r="F7849">
            <v>0.09</v>
          </cell>
        </row>
        <row r="7850">
          <cell r="B7850" t="str">
            <v>180967</v>
          </cell>
          <cell r="C7850" t="str">
            <v>062722</v>
          </cell>
          <cell r="D7850" t="str">
            <v>Bucha red.rosc. de pvc branco 25x20mm (3/4x1/2")</v>
          </cell>
          <cell r="E7850" t="str">
            <v>un</v>
          </cell>
          <cell r="F7850">
            <v>1</v>
          </cell>
        </row>
        <row r="7851">
          <cell r="B7851" t="str">
            <v>180967</v>
          </cell>
          <cell r="C7851" t="str">
            <v>069512</v>
          </cell>
          <cell r="D7851" t="str">
            <v>Fita de vedacao</v>
          </cell>
          <cell r="E7851" t="str">
            <v>m</v>
          </cell>
          <cell r="F7851">
            <v>0.7</v>
          </cell>
        </row>
        <row r="7852">
          <cell r="B7852" t="str">
            <v>180968</v>
          </cell>
          <cell r="C7852" t="str">
            <v>010118</v>
          </cell>
          <cell r="D7852" t="str">
            <v>Encanador</v>
          </cell>
          <cell r="E7852" t="str">
            <v>h</v>
          </cell>
          <cell r="F7852">
            <v>0.09</v>
          </cell>
        </row>
        <row r="7853">
          <cell r="B7853" t="str">
            <v>180968</v>
          </cell>
          <cell r="C7853" t="str">
            <v>010119</v>
          </cell>
          <cell r="D7853" t="str">
            <v>Ajudante de encanador</v>
          </cell>
          <cell r="E7853" t="str">
            <v>h</v>
          </cell>
          <cell r="F7853">
            <v>0.09</v>
          </cell>
        </row>
        <row r="7854">
          <cell r="B7854" t="str">
            <v>180968</v>
          </cell>
          <cell r="C7854" t="str">
            <v>062723</v>
          </cell>
          <cell r="D7854" t="str">
            <v>Bucha de red.rosc. de pvc branco 32x20mm (1"x1/2")</v>
          </cell>
          <cell r="E7854" t="str">
            <v>un</v>
          </cell>
          <cell r="F7854">
            <v>1</v>
          </cell>
        </row>
        <row r="7855">
          <cell r="B7855" t="str">
            <v>180968</v>
          </cell>
          <cell r="C7855" t="str">
            <v>069512</v>
          </cell>
          <cell r="D7855" t="str">
            <v>Fita de vedacao</v>
          </cell>
          <cell r="E7855" t="str">
            <v>m</v>
          </cell>
          <cell r="F7855">
            <v>0.81</v>
          </cell>
        </row>
        <row r="7856">
          <cell r="B7856" t="str">
            <v>180969</v>
          </cell>
          <cell r="C7856" t="str">
            <v>010118</v>
          </cell>
          <cell r="D7856" t="str">
            <v>Encanador</v>
          </cell>
          <cell r="E7856" t="str">
            <v>h</v>
          </cell>
          <cell r="F7856">
            <v>0.09</v>
          </cell>
        </row>
        <row r="7857">
          <cell r="B7857" t="str">
            <v>180969</v>
          </cell>
          <cell r="C7857" t="str">
            <v>010119</v>
          </cell>
          <cell r="D7857" t="str">
            <v>Ajudante de encanador</v>
          </cell>
          <cell r="E7857" t="str">
            <v>h</v>
          </cell>
          <cell r="F7857">
            <v>0.09</v>
          </cell>
        </row>
        <row r="7858">
          <cell r="B7858" t="str">
            <v>180969</v>
          </cell>
          <cell r="C7858" t="str">
            <v>062724</v>
          </cell>
          <cell r="D7858" t="str">
            <v>Bucha de red.rosc. de pvc branco 32x25mm (1"x3/4")</v>
          </cell>
          <cell r="E7858" t="str">
            <v>un</v>
          </cell>
          <cell r="F7858">
            <v>1</v>
          </cell>
        </row>
        <row r="7859">
          <cell r="B7859" t="str">
            <v>180969</v>
          </cell>
          <cell r="C7859" t="str">
            <v>069512</v>
          </cell>
          <cell r="D7859" t="str">
            <v>Fita de vedacao</v>
          </cell>
          <cell r="E7859" t="str">
            <v>m</v>
          </cell>
          <cell r="F7859">
            <v>0.9</v>
          </cell>
        </row>
        <row r="7860">
          <cell r="B7860" t="str">
            <v>180970</v>
          </cell>
          <cell r="C7860" t="str">
            <v>010118</v>
          </cell>
          <cell r="D7860" t="str">
            <v>Encanador</v>
          </cell>
          <cell r="E7860" t="str">
            <v>h</v>
          </cell>
          <cell r="F7860">
            <v>0.14000000000000001</v>
          </cell>
        </row>
        <row r="7861">
          <cell r="B7861" t="str">
            <v>180970</v>
          </cell>
          <cell r="C7861" t="str">
            <v>010119</v>
          </cell>
          <cell r="D7861" t="str">
            <v>Ajudante de encanador</v>
          </cell>
          <cell r="E7861" t="str">
            <v>h</v>
          </cell>
          <cell r="F7861">
            <v>0.14000000000000001</v>
          </cell>
        </row>
        <row r="7862">
          <cell r="B7862" t="str">
            <v>180970</v>
          </cell>
          <cell r="C7862" t="str">
            <v>062726</v>
          </cell>
          <cell r="D7862" t="str">
            <v>Bucha red.rosc. de pvc branco 40x25mm (1 1/4x3/4")</v>
          </cell>
          <cell r="E7862" t="str">
            <v>un</v>
          </cell>
          <cell r="F7862">
            <v>1</v>
          </cell>
        </row>
        <row r="7863">
          <cell r="B7863" t="str">
            <v>180970</v>
          </cell>
          <cell r="C7863" t="str">
            <v>069512</v>
          </cell>
          <cell r="D7863" t="str">
            <v>Fita de vedacao</v>
          </cell>
          <cell r="E7863" t="str">
            <v>m</v>
          </cell>
          <cell r="F7863">
            <v>1.02</v>
          </cell>
        </row>
        <row r="7864">
          <cell r="B7864" t="str">
            <v>180971</v>
          </cell>
          <cell r="C7864" t="str">
            <v>010118</v>
          </cell>
          <cell r="D7864" t="str">
            <v>Encanador</v>
          </cell>
          <cell r="E7864" t="str">
            <v>h</v>
          </cell>
          <cell r="F7864">
            <v>0.14000000000000001</v>
          </cell>
        </row>
        <row r="7865">
          <cell r="B7865" t="str">
            <v>180971</v>
          </cell>
          <cell r="C7865" t="str">
            <v>010119</v>
          </cell>
          <cell r="D7865" t="str">
            <v>Ajudante de encanador</v>
          </cell>
          <cell r="E7865" t="str">
            <v>h</v>
          </cell>
          <cell r="F7865">
            <v>0.14000000000000001</v>
          </cell>
        </row>
        <row r="7866">
          <cell r="B7866" t="str">
            <v>180971</v>
          </cell>
          <cell r="C7866" t="str">
            <v>062727</v>
          </cell>
          <cell r="D7866" t="str">
            <v>Bucha red.rosc. de pvc branco 40x32mm (1 1/4x1")</v>
          </cell>
          <cell r="E7866" t="str">
            <v>un</v>
          </cell>
          <cell r="F7866">
            <v>1</v>
          </cell>
        </row>
        <row r="7867">
          <cell r="B7867" t="str">
            <v>180971</v>
          </cell>
          <cell r="C7867" t="str">
            <v>069512</v>
          </cell>
          <cell r="D7867" t="str">
            <v>Fita de vedacao</v>
          </cell>
          <cell r="E7867" t="str">
            <v>m</v>
          </cell>
          <cell r="F7867">
            <v>1.1299999999999999</v>
          </cell>
        </row>
        <row r="7868">
          <cell r="B7868" t="str">
            <v>180972</v>
          </cell>
          <cell r="C7868" t="str">
            <v>010118</v>
          </cell>
          <cell r="D7868" t="str">
            <v>Encanador</v>
          </cell>
          <cell r="E7868" t="str">
            <v>h</v>
          </cell>
          <cell r="F7868">
            <v>0.14000000000000001</v>
          </cell>
        </row>
        <row r="7869">
          <cell r="B7869" t="str">
            <v>180972</v>
          </cell>
          <cell r="C7869" t="str">
            <v>010119</v>
          </cell>
          <cell r="D7869" t="str">
            <v>Ajudante de encanador</v>
          </cell>
          <cell r="E7869" t="str">
            <v>h</v>
          </cell>
          <cell r="F7869">
            <v>0.14000000000000001</v>
          </cell>
        </row>
        <row r="7870">
          <cell r="B7870" t="str">
            <v>180972</v>
          </cell>
          <cell r="C7870" t="str">
            <v>062729</v>
          </cell>
          <cell r="D7870" t="str">
            <v>Bucha red.rosc. de pvc branco 50x25mm (1 1/2x3/4")</v>
          </cell>
          <cell r="E7870" t="str">
            <v>un</v>
          </cell>
          <cell r="F7870">
            <v>1</v>
          </cell>
        </row>
        <row r="7871">
          <cell r="B7871" t="str">
            <v>180972</v>
          </cell>
          <cell r="C7871" t="str">
            <v>069512</v>
          </cell>
          <cell r="D7871" t="str">
            <v>Fita de vedacao</v>
          </cell>
          <cell r="E7871" t="str">
            <v>m</v>
          </cell>
          <cell r="F7871">
            <v>1.18</v>
          </cell>
        </row>
        <row r="7872">
          <cell r="B7872" t="str">
            <v>180973</v>
          </cell>
          <cell r="C7872" t="str">
            <v>010118</v>
          </cell>
          <cell r="D7872" t="str">
            <v>Encanador</v>
          </cell>
          <cell r="E7872" t="str">
            <v>h</v>
          </cell>
          <cell r="F7872">
            <v>0.14000000000000001</v>
          </cell>
        </row>
        <row r="7873">
          <cell r="B7873" t="str">
            <v>180973</v>
          </cell>
          <cell r="C7873" t="str">
            <v>010119</v>
          </cell>
          <cell r="D7873" t="str">
            <v>Ajudante de encanador</v>
          </cell>
          <cell r="E7873" t="str">
            <v>h</v>
          </cell>
          <cell r="F7873">
            <v>0.14000000000000001</v>
          </cell>
        </row>
        <row r="7874">
          <cell r="B7874" t="str">
            <v>180973</v>
          </cell>
          <cell r="C7874" t="str">
            <v>062730</v>
          </cell>
          <cell r="D7874" t="str">
            <v>Bucha red.rosc. de pvc branco 50x32mm (1 1/2x1")</v>
          </cell>
          <cell r="E7874" t="str">
            <v>un</v>
          </cell>
          <cell r="F7874">
            <v>1</v>
          </cell>
        </row>
        <row r="7875">
          <cell r="B7875" t="str">
            <v>180973</v>
          </cell>
          <cell r="C7875" t="str">
            <v>069512</v>
          </cell>
          <cell r="D7875" t="str">
            <v>Fita de vedacao</v>
          </cell>
          <cell r="E7875" t="str">
            <v>m</v>
          </cell>
          <cell r="F7875">
            <v>1.29</v>
          </cell>
        </row>
        <row r="7876">
          <cell r="B7876" t="str">
            <v>180974</v>
          </cell>
          <cell r="C7876" t="str">
            <v>010118</v>
          </cell>
          <cell r="D7876" t="str">
            <v>Encanador</v>
          </cell>
          <cell r="E7876" t="str">
            <v>h</v>
          </cell>
          <cell r="F7876">
            <v>0.14000000000000001</v>
          </cell>
        </row>
        <row r="7877">
          <cell r="B7877" t="str">
            <v>180974</v>
          </cell>
          <cell r="C7877" t="str">
            <v>010119</v>
          </cell>
          <cell r="D7877" t="str">
            <v>Ajudante de encanador</v>
          </cell>
          <cell r="E7877" t="str">
            <v>h</v>
          </cell>
          <cell r="F7877">
            <v>0.14000000000000001</v>
          </cell>
        </row>
        <row r="7878">
          <cell r="B7878" t="str">
            <v>180974</v>
          </cell>
          <cell r="C7878" t="str">
            <v>062731</v>
          </cell>
          <cell r="D7878" t="str">
            <v>Bucha red.rosc. pvc branco 50x40mm (1 1/2x1 1/4")</v>
          </cell>
          <cell r="E7878" t="str">
            <v>un</v>
          </cell>
          <cell r="F7878">
            <v>1</v>
          </cell>
        </row>
        <row r="7879">
          <cell r="B7879" t="str">
            <v>180974</v>
          </cell>
          <cell r="C7879" t="str">
            <v>069512</v>
          </cell>
          <cell r="D7879" t="str">
            <v>Fita de vedacao</v>
          </cell>
          <cell r="E7879" t="str">
            <v>m</v>
          </cell>
          <cell r="F7879">
            <v>1.42</v>
          </cell>
        </row>
        <row r="7880">
          <cell r="B7880" t="str">
            <v>180975</v>
          </cell>
          <cell r="C7880" t="str">
            <v>010118</v>
          </cell>
          <cell r="D7880" t="str">
            <v>Encanador</v>
          </cell>
          <cell r="E7880" t="str">
            <v>h</v>
          </cell>
          <cell r="F7880">
            <v>0.14000000000000001</v>
          </cell>
        </row>
        <row r="7881">
          <cell r="B7881" t="str">
            <v>180975</v>
          </cell>
          <cell r="C7881" t="str">
            <v>010119</v>
          </cell>
          <cell r="D7881" t="str">
            <v>Ajudante de encanador</v>
          </cell>
          <cell r="E7881" t="str">
            <v>h</v>
          </cell>
          <cell r="F7881">
            <v>0.14000000000000001</v>
          </cell>
        </row>
        <row r="7882">
          <cell r="B7882" t="str">
            <v>180975</v>
          </cell>
          <cell r="C7882" t="str">
            <v>062732</v>
          </cell>
          <cell r="D7882" t="str">
            <v>Bucha de red.rosc. de pvc branco 60x32mm (2x1")</v>
          </cell>
          <cell r="E7882" t="str">
            <v>un</v>
          </cell>
          <cell r="F7882">
            <v>1</v>
          </cell>
        </row>
        <row r="7883">
          <cell r="B7883" t="str">
            <v>180975</v>
          </cell>
          <cell r="C7883" t="str">
            <v>069512</v>
          </cell>
          <cell r="D7883" t="str">
            <v>Fita de vedacao</v>
          </cell>
          <cell r="E7883" t="str">
            <v>m</v>
          </cell>
          <cell r="F7883">
            <v>1.44</v>
          </cell>
        </row>
        <row r="7884">
          <cell r="B7884" t="str">
            <v>180976</v>
          </cell>
          <cell r="C7884" t="str">
            <v>010118</v>
          </cell>
          <cell r="D7884" t="str">
            <v>Encanador</v>
          </cell>
          <cell r="E7884" t="str">
            <v>h</v>
          </cell>
          <cell r="F7884">
            <v>0.14000000000000001</v>
          </cell>
        </row>
        <row r="7885">
          <cell r="B7885" t="str">
            <v>180976</v>
          </cell>
          <cell r="C7885" t="str">
            <v>010119</v>
          </cell>
          <cell r="D7885" t="str">
            <v>Ajudante de encanador</v>
          </cell>
          <cell r="E7885" t="str">
            <v>h</v>
          </cell>
          <cell r="F7885">
            <v>0.14000000000000001</v>
          </cell>
        </row>
        <row r="7886">
          <cell r="B7886" t="str">
            <v>180976</v>
          </cell>
          <cell r="C7886" t="str">
            <v>062733</v>
          </cell>
          <cell r="D7886" t="str">
            <v>Bucha red.rosc. de pvc branco 60x40mm (2x1 1/4")</v>
          </cell>
          <cell r="E7886" t="str">
            <v>un</v>
          </cell>
          <cell r="F7886">
            <v>1</v>
          </cell>
        </row>
        <row r="7887">
          <cell r="B7887" t="str">
            <v>180976</v>
          </cell>
          <cell r="C7887" t="str">
            <v>069512</v>
          </cell>
          <cell r="D7887" t="str">
            <v>Fita de vedacao</v>
          </cell>
          <cell r="E7887" t="str">
            <v>m</v>
          </cell>
          <cell r="F7887">
            <v>1.57</v>
          </cell>
        </row>
        <row r="7888">
          <cell r="B7888" t="str">
            <v>180977</v>
          </cell>
          <cell r="C7888" t="str">
            <v>010118</v>
          </cell>
          <cell r="D7888" t="str">
            <v>Encanador</v>
          </cell>
          <cell r="E7888" t="str">
            <v>h</v>
          </cell>
          <cell r="F7888">
            <v>0.14000000000000001</v>
          </cell>
        </row>
        <row r="7889">
          <cell r="B7889" t="str">
            <v>180977</v>
          </cell>
          <cell r="C7889" t="str">
            <v>010119</v>
          </cell>
          <cell r="D7889" t="str">
            <v>Ajudante de encanador</v>
          </cell>
          <cell r="E7889" t="str">
            <v>h</v>
          </cell>
          <cell r="F7889">
            <v>0.14000000000000001</v>
          </cell>
        </row>
        <row r="7890">
          <cell r="B7890" t="str">
            <v>180977</v>
          </cell>
          <cell r="C7890" t="str">
            <v>062734</v>
          </cell>
          <cell r="D7890" t="str">
            <v>Bucha red.rosc. de pvc branco 60x50mm (2x1 1/2")</v>
          </cell>
          <cell r="E7890" t="str">
            <v>un</v>
          </cell>
          <cell r="F7890">
            <v>1</v>
          </cell>
        </row>
        <row r="7891">
          <cell r="B7891" t="str">
            <v>180977</v>
          </cell>
          <cell r="C7891" t="str">
            <v>069512</v>
          </cell>
          <cell r="D7891" t="str">
            <v>Fita de vedacao</v>
          </cell>
          <cell r="E7891" t="str">
            <v>m</v>
          </cell>
          <cell r="F7891">
            <v>1.73</v>
          </cell>
        </row>
        <row r="7892">
          <cell r="B7892" t="str">
            <v>180978</v>
          </cell>
          <cell r="C7892" t="str">
            <v>010118</v>
          </cell>
          <cell r="D7892" t="str">
            <v>Encanador</v>
          </cell>
          <cell r="E7892" t="str">
            <v>h</v>
          </cell>
          <cell r="F7892">
            <v>0.09</v>
          </cell>
        </row>
        <row r="7893">
          <cell r="B7893" t="str">
            <v>180978</v>
          </cell>
          <cell r="C7893" t="str">
            <v>010119</v>
          </cell>
          <cell r="D7893" t="str">
            <v>Ajudante de encanador</v>
          </cell>
          <cell r="E7893" t="str">
            <v>h</v>
          </cell>
          <cell r="F7893">
            <v>0.09</v>
          </cell>
        </row>
        <row r="7894">
          <cell r="B7894" t="str">
            <v>180978</v>
          </cell>
          <cell r="C7894" t="str">
            <v>062742</v>
          </cell>
          <cell r="D7894" t="str">
            <v>Cap (tampao) roscavel de pvc branco 20mm (1/2")</v>
          </cell>
          <cell r="E7894" t="str">
            <v>un</v>
          </cell>
          <cell r="F7894">
            <v>1</v>
          </cell>
        </row>
        <row r="7895">
          <cell r="B7895" t="str">
            <v>180978</v>
          </cell>
          <cell r="C7895" t="str">
            <v>069512</v>
          </cell>
          <cell r="D7895" t="str">
            <v>Fita de vedacao</v>
          </cell>
          <cell r="E7895" t="str">
            <v>m</v>
          </cell>
          <cell r="F7895">
            <v>0.31</v>
          </cell>
        </row>
        <row r="7896">
          <cell r="B7896" t="str">
            <v>180979</v>
          </cell>
          <cell r="C7896" t="str">
            <v>010118</v>
          </cell>
          <cell r="D7896" t="str">
            <v>Encanador</v>
          </cell>
          <cell r="E7896" t="str">
            <v>h</v>
          </cell>
          <cell r="F7896">
            <v>0.09</v>
          </cell>
        </row>
        <row r="7897">
          <cell r="B7897" t="str">
            <v>180979</v>
          </cell>
          <cell r="C7897" t="str">
            <v>010119</v>
          </cell>
          <cell r="D7897" t="str">
            <v>Ajudante de encanador</v>
          </cell>
          <cell r="E7897" t="str">
            <v>h</v>
          </cell>
          <cell r="F7897">
            <v>0.09</v>
          </cell>
        </row>
        <row r="7898">
          <cell r="B7898" t="str">
            <v>180979</v>
          </cell>
          <cell r="C7898" t="str">
            <v>062743</v>
          </cell>
          <cell r="D7898" t="str">
            <v>Cap (tampao) roscavel de pvc branco 25mm (3/4")</v>
          </cell>
          <cell r="E7898" t="str">
            <v>un</v>
          </cell>
          <cell r="F7898">
            <v>1</v>
          </cell>
        </row>
        <row r="7899">
          <cell r="B7899" t="str">
            <v>180979</v>
          </cell>
          <cell r="C7899" t="str">
            <v>069512</v>
          </cell>
          <cell r="D7899" t="str">
            <v>Fita de vedacao</v>
          </cell>
          <cell r="E7899" t="str">
            <v>m</v>
          </cell>
          <cell r="F7899">
            <v>0.39</v>
          </cell>
        </row>
        <row r="7900">
          <cell r="B7900" t="str">
            <v>180980</v>
          </cell>
          <cell r="C7900" t="str">
            <v>010118</v>
          </cell>
          <cell r="D7900" t="str">
            <v>Encanador</v>
          </cell>
          <cell r="E7900" t="str">
            <v>h</v>
          </cell>
          <cell r="F7900">
            <v>0.09</v>
          </cell>
        </row>
        <row r="7901">
          <cell r="B7901" t="str">
            <v>180980</v>
          </cell>
          <cell r="C7901" t="str">
            <v>010119</v>
          </cell>
          <cell r="D7901" t="str">
            <v>Ajudante de encanador</v>
          </cell>
          <cell r="E7901" t="str">
            <v>h</v>
          </cell>
          <cell r="F7901">
            <v>0.09</v>
          </cell>
        </row>
        <row r="7902">
          <cell r="B7902" t="str">
            <v>180980</v>
          </cell>
          <cell r="C7902" t="str">
            <v>062744</v>
          </cell>
          <cell r="D7902" t="str">
            <v>Cap (tampao) roscavel de pvc branco 32mm (1")</v>
          </cell>
          <cell r="E7902" t="str">
            <v>un</v>
          </cell>
          <cell r="F7902">
            <v>1</v>
          </cell>
        </row>
        <row r="7903">
          <cell r="B7903" t="str">
            <v>180980</v>
          </cell>
          <cell r="C7903" t="str">
            <v>069512</v>
          </cell>
          <cell r="D7903" t="str">
            <v>Fita de vedacao</v>
          </cell>
          <cell r="E7903" t="str">
            <v>m</v>
          </cell>
          <cell r="F7903">
            <v>0.5</v>
          </cell>
        </row>
        <row r="7904">
          <cell r="B7904" t="str">
            <v>180981</v>
          </cell>
          <cell r="C7904" t="str">
            <v>010118</v>
          </cell>
          <cell r="D7904" t="str">
            <v>Encanador</v>
          </cell>
          <cell r="E7904" t="str">
            <v>h</v>
          </cell>
          <cell r="F7904">
            <v>0.14000000000000001</v>
          </cell>
        </row>
        <row r="7905">
          <cell r="B7905" t="str">
            <v>180981</v>
          </cell>
          <cell r="C7905" t="str">
            <v>010119</v>
          </cell>
          <cell r="D7905" t="str">
            <v>Ajudante de encanador</v>
          </cell>
          <cell r="E7905" t="str">
            <v>h</v>
          </cell>
          <cell r="F7905">
            <v>0.14000000000000001</v>
          </cell>
        </row>
        <row r="7906">
          <cell r="B7906" t="str">
            <v>180981</v>
          </cell>
          <cell r="C7906" t="str">
            <v>062745</v>
          </cell>
          <cell r="D7906" t="str">
            <v>Cap (tampao) roscavel de pvc branco 40mm (1 1/4")</v>
          </cell>
          <cell r="E7906" t="str">
            <v>un</v>
          </cell>
          <cell r="F7906">
            <v>1</v>
          </cell>
        </row>
        <row r="7907">
          <cell r="B7907" t="str">
            <v>180981</v>
          </cell>
          <cell r="C7907" t="str">
            <v>069512</v>
          </cell>
          <cell r="D7907" t="str">
            <v>Fita de vedacao</v>
          </cell>
          <cell r="E7907" t="str">
            <v>m</v>
          </cell>
          <cell r="F7907">
            <v>0.63</v>
          </cell>
        </row>
        <row r="7908">
          <cell r="B7908" t="str">
            <v>180982</v>
          </cell>
          <cell r="C7908" t="str">
            <v>010118</v>
          </cell>
          <cell r="D7908" t="str">
            <v>Encanador</v>
          </cell>
          <cell r="E7908" t="str">
            <v>h</v>
          </cell>
          <cell r="F7908">
            <v>0.14000000000000001</v>
          </cell>
        </row>
        <row r="7909">
          <cell r="B7909" t="str">
            <v>180982</v>
          </cell>
          <cell r="C7909" t="str">
            <v>010119</v>
          </cell>
          <cell r="D7909" t="str">
            <v>Ajudante de encanador</v>
          </cell>
          <cell r="E7909" t="str">
            <v>h</v>
          </cell>
          <cell r="F7909">
            <v>0.14000000000000001</v>
          </cell>
        </row>
        <row r="7910">
          <cell r="B7910" t="str">
            <v>180982</v>
          </cell>
          <cell r="C7910" t="str">
            <v>062746</v>
          </cell>
          <cell r="D7910" t="str">
            <v>Cap (tampao) roscavel de pvc branco 50mm (1 1/2")</v>
          </cell>
          <cell r="E7910" t="str">
            <v>un</v>
          </cell>
          <cell r="F7910">
            <v>1</v>
          </cell>
        </row>
        <row r="7911">
          <cell r="B7911" t="str">
            <v>180982</v>
          </cell>
          <cell r="C7911" t="str">
            <v>069512</v>
          </cell>
          <cell r="D7911" t="str">
            <v>Fita de vedacao</v>
          </cell>
          <cell r="E7911" t="str">
            <v>m</v>
          </cell>
          <cell r="F7911">
            <v>0.79</v>
          </cell>
        </row>
        <row r="7912">
          <cell r="B7912" t="str">
            <v>180983</v>
          </cell>
          <cell r="C7912" t="str">
            <v>010118</v>
          </cell>
          <cell r="D7912" t="str">
            <v>Encanador</v>
          </cell>
          <cell r="E7912" t="str">
            <v>h</v>
          </cell>
          <cell r="F7912">
            <v>0.19</v>
          </cell>
        </row>
        <row r="7913">
          <cell r="B7913" t="str">
            <v>180983</v>
          </cell>
          <cell r="C7913" t="str">
            <v>010119</v>
          </cell>
          <cell r="D7913" t="str">
            <v>Ajudante de encanador</v>
          </cell>
          <cell r="E7913" t="str">
            <v>h</v>
          </cell>
          <cell r="F7913">
            <v>0.19</v>
          </cell>
        </row>
        <row r="7914">
          <cell r="B7914" t="str">
            <v>180983</v>
          </cell>
          <cell r="C7914" t="str">
            <v>062747</v>
          </cell>
          <cell r="D7914" t="str">
            <v>Cap (tampao) roscavel de pvc branco 60mm (2")</v>
          </cell>
          <cell r="E7914" t="str">
            <v>un</v>
          </cell>
          <cell r="F7914">
            <v>1</v>
          </cell>
        </row>
        <row r="7915">
          <cell r="B7915" t="str">
            <v>180983</v>
          </cell>
          <cell r="C7915" t="str">
            <v>069512</v>
          </cell>
          <cell r="D7915" t="str">
            <v>Fita de vedacao</v>
          </cell>
          <cell r="E7915" t="str">
            <v>m</v>
          </cell>
          <cell r="F7915">
            <v>1</v>
          </cell>
        </row>
        <row r="7916">
          <cell r="B7916" t="str">
            <v>180984</v>
          </cell>
          <cell r="C7916" t="str">
            <v>010118</v>
          </cell>
          <cell r="D7916" t="str">
            <v>Encanador</v>
          </cell>
          <cell r="E7916" t="str">
            <v>h</v>
          </cell>
          <cell r="F7916">
            <v>0.19</v>
          </cell>
        </row>
        <row r="7917">
          <cell r="B7917" t="str">
            <v>180984</v>
          </cell>
          <cell r="C7917" t="str">
            <v>010119</v>
          </cell>
          <cell r="D7917" t="str">
            <v>Ajudante de encanador</v>
          </cell>
          <cell r="E7917" t="str">
            <v>h</v>
          </cell>
          <cell r="F7917">
            <v>0.19</v>
          </cell>
        </row>
        <row r="7918">
          <cell r="B7918" t="str">
            <v>180984</v>
          </cell>
          <cell r="C7918" t="str">
            <v>062748</v>
          </cell>
          <cell r="D7918" t="str">
            <v>Cap (tampao) roscavel de pvc branco 75mm (2 1/2")</v>
          </cell>
          <cell r="E7918" t="str">
            <v>un</v>
          </cell>
          <cell r="F7918">
            <v>1</v>
          </cell>
        </row>
        <row r="7919">
          <cell r="B7919" t="str">
            <v>180984</v>
          </cell>
          <cell r="C7919" t="str">
            <v>069512</v>
          </cell>
          <cell r="D7919" t="str">
            <v>Fita de vedacao</v>
          </cell>
          <cell r="E7919" t="str">
            <v>m</v>
          </cell>
          <cell r="F7919">
            <v>1.18</v>
          </cell>
        </row>
        <row r="7920">
          <cell r="B7920" t="str">
            <v>180985</v>
          </cell>
          <cell r="C7920" t="str">
            <v>010118</v>
          </cell>
          <cell r="D7920" t="str">
            <v>Encanador</v>
          </cell>
          <cell r="E7920" t="str">
            <v>h</v>
          </cell>
          <cell r="F7920">
            <v>0.19</v>
          </cell>
        </row>
        <row r="7921">
          <cell r="B7921" t="str">
            <v>180985</v>
          </cell>
          <cell r="C7921" t="str">
            <v>010119</v>
          </cell>
          <cell r="D7921" t="str">
            <v>Ajudante de encanador</v>
          </cell>
          <cell r="E7921" t="str">
            <v>h</v>
          </cell>
          <cell r="F7921">
            <v>0.19</v>
          </cell>
        </row>
        <row r="7922">
          <cell r="B7922" t="str">
            <v>180985</v>
          </cell>
          <cell r="C7922" t="str">
            <v>062749</v>
          </cell>
          <cell r="D7922" t="str">
            <v>Cap (tampao) roscavel de pvc branco 85mm (3")</v>
          </cell>
          <cell r="E7922" t="str">
            <v>un</v>
          </cell>
          <cell r="F7922">
            <v>1</v>
          </cell>
        </row>
        <row r="7923">
          <cell r="B7923" t="str">
            <v>180985</v>
          </cell>
          <cell r="C7923" t="str">
            <v>069512</v>
          </cell>
          <cell r="D7923" t="str">
            <v>Fita de vedacao</v>
          </cell>
          <cell r="E7923" t="str">
            <v>m</v>
          </cell>
          <cell r="F7923">
            <v>1.34</v>
          </cell>
        </row>
        <row r="7924">
          <cell r="B7924" t="str">
            <v>180986</v>
          </cell>
          <cell r="C7924" t="str">
            <v>010118</v>
          </cell>
          <cell r="D7924" t="str">
            <v>Encanador</v>
          </cell>
          <cell r="E7924" t="str">
            <v>h</v>
          </cell>
          <cell r="F7924">
            <v>0.19</v>
          </cell>
        </row>
        <row r="7925">
          <cell r="B7925" t="str">
            <v>180986</v>
          </cell>
          <cell r="C7925" t="str">
            <v>010119</v>
          </cell>
          <cell r="D7925" t="str">
            <v>Ajudante de encanador</v>
          </cell>
          <cell r="E7925" t="str">
            <v>h</v>
          </cell>
          <cell r="F7925">
            <v>0.19</v>
          </cell>
        </row>
        <row r="7926">
          <cell r="B7926" t="str">
            <v>180986</v>
          </cell>
          <cell r="C7926" t="str">
            <v>062750</v>
          </cell>
          <cell r="D7926" t="str">
            <v>Cap (tampao) roscavel de pvc branco 110mm (4")</v>
          </cell>
          <cell r="E7926" t="str">
            <v>un</v>
          </cell>
          <cell r="F7926">
            <v>1</v>
          </cell>
        </row>
        <row r="7927">
          <cell r="B7927" t="str">
            <v>180986</v>
          </cell>
          <cell r="C7927" t="str">
            <v>069512</v>
          </cell>
          <cell r="D7927" t="str">
            <v>Fita de vedacao</v>
          </cell>
          <cell r="E7927" t="str">
            <v>m</v>
          </cell>
          <cell r="F7927">
            <v>1.73</v>
          </cell>
        </row>
        <row r="7928">
          <cell r="B7928" t="str">
            <v>180987</v>
          </cell>
          <cell r="C7928" t="str">
            <v>010118</v>
          </cell>
          <cell r="D7928" t="str">
            <v>Encanador</v>
          </cell>
          <cell r="E7928" t="str">
            <v>h</v>
          </cell>
          <cell r="F7928">
            <v>0.09</v>
          </cell>
        </row>
        <row r="7929">
          <cell r="B7929" t="str">
            <v>180987</v>
          </cell>
          <cell r="C7929" t="str">
            <v>010119</v>
          </cell>
          <cell r="D7929" t="str">
            <v>Ajudante de encanador</v>
          </cell>
          <cell r="E7929" t="str">
            <v>h</v>
          </cell>
          <cell r="F7929">
            <v>0.09</v>
          </cell>
        </row>
        <row r="7930">
          <cell r="B7930" t="str">
            <v>180987</v>
          </cell>
          <cell r="C7930" t="str">
            <v>062836</v>
          </cell>
          <cell r="D7930" t="str">
            <v>Plug (bujao) roscavel de pvc branco 20mm (1/2')</v>
          </cell>
          <cell r="E7930" t="str">
            <v>un</v>
          </cell>
          <cell r="F7930">
            <v>1</v>
          </cell>
        </row>
        <row r="7931">
          <cell r="B7931" t="str">
            <v>180987</v>
          </cell>
          <cell r="C7931" t="str">
            <v>069512</v>
          </cell>
          <cell r="D7931" t="str">
            <v>Fita de vedacao</v>
          </cell>
          <cell r="E7931" t="str">
            <v>m</v>
          </cell>
          <cell r="F7931">
            <v>0.31</v>
          </cell>
        </row>
        <row r="7932">
          <cell r="B7932" t="str">
            <v>180988</v>
          </cell>
          <cell r="C7932" t="str">
            <v>010118</v>
          </cell>
          <cell r="D7932" t="str">
            <v>Encanador</v>
          </cell>
          <cell r="E7932" t="str">
            <v>h</v>
          </cell>
          <cell r="F7932">
            <v>0.09</v>
          </cell>
        </row>
        <row r="7933">
          <cell r="B7933" t="str">
            <v>180988</v>
          </cell>
          <cell r="C7933" t="str">
            <v>010119</v>
          </cell>
          <cell r="D7933" t="str">
            <v>Ajudante de encanador</v>
          </cell>
          <cell r="E7933" t="str">
            <v>h</v>
          </cell>
          <cell r="F7933">
            <v>0.09</v>
          </cell>
        </row>
        <row r="7934">
          <cell r="B7934" t="str">
            <v>180988</v>
          </cell>
          <cell r="C7934" t="str">
            <v>062837</v>
          </cell>
          <cell r="D7934" t="str">
            <v>Plug (bujao) roscavel de pvc branco 25mm (3/4')</v>
          </cell>
          <cell r="E7934" t="str">
            <v>un</v>
          </cell>
          <cell r="F7934">
            <v>1</v>
          </cell>
        </row>
        <row r="7935">
          <cell r="B7935" t="str">
            <v>180988</v>
          </cell>
          <cell r="C7935" t="str">
            <v>069512</v>
          </cell>
          <cell r="D7935" t="str">
            <v>Fita de vedacao</v>
          </cell>
          <cell r="E7935" t="str">
            <v>m</v>
          </cell>
          <cell r="F7935">
            <v>0.39</v>
          </cell>
        </row>
        <row r="7936">
          <cell r="B7936" t="str">
            <v>180989</v>
          </cell>
          <cell r="C7936" t="str">
            <v>010118</v>
          </cell>
          <cell r="D7936" t="str">
            <v>Encanador</v>
          </cell>
          <cell r="E7936" t="str">
            <v>h</v>
          </cell>
          <cell r="F7936">
            <v>0.09</v>
          </cell>
        </row>
        <row r="7937">
          <cell r="B7937" t="str">
            <v>180989</v>
          </cell>
          <cell r="C7937" t="str">
            <v>010119</v>
          </cell>
          <cell r="D7937" t="str">
            <v>Ajudante de encanador</v>
          </cell>
          <cell r="E7937" t="str">
            <v>h</v>
          </cell>
          <cell r="F7937">
            <v>0.09</v>
          </cell>
        </row>
        <row r="7938">
          <cell r="B7938" t="str">
            <v>180989</v>
          </cell>
          <cell r="C7938" t="str">
            <v>069512</v>
          </cell>
          <cell r="D7938" t="str">
            <v>Fita de vedacao</v>
          </cell>
          <cell r="E7938" t="str">
            <v>m</v>
          </cell>
          <cell r="F7938">
            <v>0.5</v>
          </cell>
        </row>
        <row r="7939">
          <cell r="B7939" t="str">
            <v>180989</v>
          </cell>
          <cell r="C7939" t="str">
            <v>090861</v>
          </cell>
          <cell r="D7939" t="str">
            <v>Plug (bujao) roscavel de pvc branco 32mm (1")</v>
          </cell>
          <cell r="E7939" t="str">
            <v>un</v>
          </cell>
          <cell r="F7939">
            <v>1</v>
          </cell>
        </row>
        <row r="7940">
          <cell r="B7940" t="str">
            <v>180990</v>
          </cell>
          <cell r="C7940" t="str">
            <v>010118</v>
          </cell>
          <cell r="D7940" t="str">
            <v>Encanador</v>
          </cell>
          <cell r="E7940" t="str">
            <v>h</v>
          </cell>
          <cell r="F7940">
            <v>0.14000000000000001</v>
          </cell>
        </row>
        <row r="7941">
          <cell r="B7941" t="str">
            <v>180990</v>
          </cell>
          <cell r="C7941" t="str">
            <v>010119</v>
          </cell>
          <cell r="D7941" t="str">
            <v>Ajudante de encanador</v>
          </cell>
          <cell r="E7941" t="str">
            <v>h</v>
          </cell>
          <cell r="F7941">
            <v>0.14000000000000001</v>
          </cell>
        </row>
        <row r="7942">
          <cell r="B7942" t="str">
            <v>180990</v>
          </cell>
          <cell r="C7942" t="str">
            <v>069512</v>
          </cell>
          <cell r="D7942" t="str">
            <v>Fita de vedacao</v>
          </cell>
          <cell r="E7942" t="str">
            <v>m</v>
          </cell>
          <cell r="F7942">
            <v>0.63</v>
          </cell>
        </row>
        <row r="7943">
          <cell r="B7943" t="str">
            <v>180990</v>
          </cell>
          <cell r="C7943" t="str">
            <v>090862</v>
          </cell>
          <cell r="D7943" t="str">
            <v>Plug (bujao) roscavel de pvc branco 40mm (1 1/4")</v>
          </cell>
          <cell r="E7943" t="str">
            <v>un</v>
          </cell>
          <cell r="F7943">
            <v>1</v>
          </cell>
        </row>
        <row r="7944">
          <cell r="B7944" t="str">
            <v>180991</v>
          </cell>
          <cell r="C7944" t="str">
            <v>010118</v>
          </cell>
          <cell r="D7944" t="str">
            <v>Encanador</v>
          </cell>
          <cell r="E7944" t="str">
            <v>h</v>
          </cell>
          <cell r="F7944">
            <v>0.14000000000000001</v>
          </cell>
        </row>
        <row r="7945">
          <cell r="B7945" t="str">
            <v>180991</v>
          </cell>
          <cell r="C7945" t="str">
            <v>010119</v>
          </cell>
          <cell r="D7945" t="str">
            <v>Ajudante de encanador</v>
          </cell>
          <cell r="E7945" t="str">
            <v>h</v>
          </cell>
          <cell r="F7945">
            <v>0.14000000000000001</v>
          </cell>
        </row>
        <row r="7946">
          <cell r="B7946" t="str">
            <v>180991</v>
          </cell>
          <cell r="C7946" t="str">
            <v>069512</v>
          </cell>
          <cell r="D7946" t="str">
            <v>Fita de vedacao</v>
          </cell>
          <cell r="E7946" t="str">
            <v>m</v>
          </cell>
          <cell r="F7946">
            <v>0.79</v>
          </cell>
        </row>
        <row r="7947">
          <cell r="B7947" t="str">
            <v>180991</v>
          </cell>
          <cell r="C7947" t="str">
            <v>090863</v>
          </cell>
          <cell r="D7947" t="str">
            <v>Plug (bujao) roscavel de pvc branco 50mm (1 1/2")</v>
          </cell>
          <cell r="E7947" t="str">
            <v>un</v>
          </cell>
          <cell r="F7947">
            <v>1</v>
          </cell>
        </row>
        <row r="7948">
          <cell r="B7948" t="str">
            <v>180992</v>
          </cell>
          <cell r="C7948" t="str">
            <v>010118</v>
          </cell>
          <cell r="D7948" t="str">
            <v>Encanador</v>
          </cell>
          <cell r="E7948" t="str">
            <v>h</v>
          </cell>
          <cell r="F7948">
            <v>0.19</v>
          </cell>
        </row>
        <row r="7949">
          <cell r="B7949" t="str">
            <v>180992</v>
          </cell>
          <cell r="C7949" t="str">
            <v>010119</v>
          </cell>
          <cell r="D7949" t="str">
            <v>Ajudante de encanador</v>
          </cell>
          <cell r="E7949" t="str">
            <v>h</v>
          </cell>
          <cell r="F7949">
            <v>0.19</v>
          </cell>
        </row>
        <row r="7950">
          <cell r="B7950" t="str">
            <v>180992</v>
          </cell>
          <cell r="C7950" t="str">
            <v>069512</v>
          </cell>
          <cell r="D7950" t="str">
            <v>Fita de vedacao</v>
          </cell>
          <cell r="E7950" t="str">
            <v>m</v>
          </cell>
          <cell r="F7950">
            <v>1</v>
          </cell>
        </row>
        <row r="7951">
          <cell r="B7951" t="str">
            <v>180992</v>
          </cell>
          <cell r="C7951" t="str">
            <v>090864</v>
          </cell>
          <cell r="D7951" t="str">
            <v>Plug (bujao) roscavel de pvc branco 60mm (2")</v>
          </cell>
          <cell r="E7951" t="str">
            <v>un</v>
          </cell>
          <cell r="F7951">
            <v>1</v>
          </cell>
        </row>
        <row r="7952">
          <cell r="B7952" t="str">
            <v>181101</v>
          </cell>
          <cell r="C7952" t="str">
            <v>010118</v>
          </cell>
          <cell r="D7952" t="str">
            <v>Encanador</v>
          </cell>
          <cell r="E7952" t="str">
            <v>h</v>
          </cell>
          <cell r="F7952">
            <v>0.54</v>
          </cell>
        </row>
        <row r="7953">
          <cell r="B7953" t="str">
            <v>181101</v>
          </cell>
          <cell r="C7953" t="str">
            <v>010119</v>
          </cell>
          <cell r="D7953" t="str">
            <v>Ajudante de encanador</v>
          </cell>
          <cell r="E7953" t="str">
            <v>h</v>
          </cell>
          <cell r="F7953">
            <v>0.54</v>
          </cell>
        </row>
        <row r="7954">
          <cell r="B7954" t="str">
            <v>181101</v>
          </cell>
          <cell r="C7954" t="str">
            <v>063501</v>
          </cell>
          <cell r="D7954" t="str">
            <v>Registro de gaveta bruto 15mm (1/2')</v>
          </cell>
          <cell r="E7954" t="str">
            <v>un</v>
          </cell>
          <cell r="F7954">
            <v>1</v>
          </cell>
        </row>
        <row r="7955">
          <cell r="B7955" t="str">
            <v>181101</v>
          </cell>
          <cell r="C7955" t="str">
            <v>069512</v>
          </cell>
          <cell r="D7955" t="str">
            <v>Fita de vedacao</v>
          </cell>
          <cell r="E7955" t="str">
            <v>m</v>
          </cell>
          <cell r="F7955">
            <v>0.56000000000000005</v>
          </cell>
        </row>
        <row r="7956">
          <cell r="B7956" t="str">
            <v>181102</v>
          </cell>
          <cell r="C7956" t="str">
            <v>010118</v>
          </cell>
          <cell r="D7956" t="str">
            <v>Encanador</v>
          </cell>
          <cell r="E7956" t="str">
            <v>h</v>
          </cell>
          <cell r="F7956">
            <v>0.54</v>
          </cell>
        </row>
        <row r="7957">
          <cell r="B7957" t="str">
            <v>181102</v>
          </cell>
          <cell r="C7957" t="str">
            <v>010119</v>
          </cell>
          <cell r="D7957" t="str">
            <v>Ajudante de encanador</v>
          </cell>
          <cell r="E7957" t="str">
            <v>h</v>
          </cell>
          <cell r="F7957">
            <v>0.54</v>
          </cell>
        </row>
        <row r="7958">
          <cell r="B7958" t="str">
            <v>181102</v>
          </cell>
          <cell r="C7958" t="str">
            <v>063502</v>
          </cell>
          <cell r="D7958" t="str">
            <v>Registro de gaveta bruto 20mm (3/4')</v>
          </cell>
          <cell r="E7958" t="str">
            <v>un</v>
          </cell>
          <cell r="F7958">
            <v>1</v>
          </cell>
        </row>
        <row r="7959">
          <cell r="B7959" t="str">
            <v>181102</v>
          </cell>
          <cell r="C7959" t="str">
            <v>069512</v>
          </cell>
          <cell r="D7959" t="str">
            <v>Fita de vedacao</v>
          </cell>
          <cell r="E7959" t="str">
            <v>m</v>
          </cell>
          <cell r="F7959">
            <v>0.94</v>
          </cell>
        </row>
        <row r="7960">
          <cell r="B7960" t="str">
            <v>181103</v>
          </cell>
          <cell r="C7960" t="str">
            <v>010118</v>
          </cell>
          <cell r="D7960" t="str">
            <v>Encanador</v>
          </cell>
          <cell r="E7960" t="str">
            <v>h</v>
          </cell>
          <cell r="F7960">
            <v>0.54</v>
          </cell>
        </row>
        <row r="7961">
          <cell r="B7961" t="str">
            <v>181103</v>
          </cell>
          <cell r="C7961" t="str">
            <v>010119</v>
          </cell>
          <cell r="D7961" t="str">
            <v>Ajudante de encanador</v>
          </cell>
          <cell r="E7961" t="str">
            <v>h</v>
          </cell>
          <cell r="F7961">
            <v>0.54</v>
          </cell>
        </row>
        <row r="7962">
          <cell r="B7962" t="str">
            <v>181103</v>
          </cell>
          <cell r="C7962" t="str">
            <v>063503</v>
          </cell>
          <cell r="D7962" t="str">
            <v>Registro de gaveta bruto 25mm (1')</v>
          </cell>
          <cell r="E7962" t="str">
            <v>un</v>
          </cell>
          <cell r="F7962">
            <v>1</v>
          </cell>
        </row>
        <row r="7963">
          <cell r="B7963" t="str">
            <v>181103</v>
          </cell>
          <cell r="C7963" t="str">
            <v>069512</v>
          </cell>
          <cell r="D7963" t="str">
            <v>Fita de vedacao</v>
          </cell>
          <cell r="E7963" t="str">
            <v>m</v>
          </cell>
          <cell r="F7963">
            <v>1.2</v>
          </cell>
        </row>
        <row r="7964">
          <cell r="B7964" t="str">
            <v>181104</v>
          </cell>
          <cell r="C7964" t="str">
            <v>010118</v>
          </cell>
          <cell r="D7964" t="str">
            <v>Encanador</v>
          </cell>
          <cell r="E7964" t="str">
            <v>h</v>
          </cell>
          <cell r="F7964">
            <v>0.85</v>
          </cell>
        </row>
        <row r="7965">
          <cell r="B7965" t="str">
            <v>181104</v>
          </cell>
          <cell r="C7965" t="str">
            <v>010119</v>
          </cell>
          <cell r="D7965" t="str">
            <v>Ajudante de encanador</v>
          </cell>
          <cell r="E7965" t="str">
            <v>h</v>
          </cell>
          <cell r="F7965">
            <v>0.85</v>
          </cell>
        </row>
        <row r="7966">
          <cell r="B7966" t="str">
            <v>181104</v>
          </cell>
          <cell r="C7966" t="str">
            <v>063504</v>
          </cell>
          <cell r="D7966" t="str">
            <v>Registro de gaveta bruto 32mm (1 1/4')</v>
          </cell>
          <cell r="E7966" t="str">
            <v>un</v>
          </cell>
          <cell r="F7966">
            <v>1</v>
          </cell>
        </row>
        <row r="7967">
          <cell r="B7967" t="str">
            <v>181104</v>
          </cell>
          <cell r="C7967" t="str">
            <v>069512</v>
          </cell>
          <cell r="D7967" t="str">
            <v>Fita de vedacao</v>
          </cell>
          <cell r="E7967" t="str">
            <v>m</v>
          </cell>
          <cell r="F7967">
            <v>1.5</v>
          </cell>
        </row>
        <row r="7968">
          <cell r="B7968" t="str">
            <v>181105</v>
          </cell>
          <cell r="C7968" t="str">
            <v>010118</v>
          </cell>
          <cell r="D7968" t="str">
            <v>Encanador</v>
          </cell>
          <cell r="E7968" t="str">
            <v>h</v>
          </cell>
          <cell r="F7968">
            <v>0.85</v>
          </cell>
        </row>
        <row r="7969">
          <cell r="B7969" t="str">
            <v>181105</v>
          </cell>
          <cell r="C7969" t="str">
            <v>010119</v>
          </cell>
          <cell r="D7969" t="str">
            <v>Ajudante de encanador</v>
          </cell>
          <cell r="E7969" t="str">
            <v>h</v>
          </cell>
          <cell r="F7969">
            <v>0.85</v>
          </cell>
        </row>
        <row r="7970">
          <cell r="B7970" t="str">
            <v>181105</v>
          </cell>
          <cell r="C7970" t="str">
            <v>063505</v>
          </cell>
          <cell r="D7970" t="str">
            <v>Registro de gaveta bruto 40mm (1 1/2')</v>
          </cell>
          <cell r="E7970" t="str">
            <v>un</v>
          </cell>
          <cell r="F7970">
            <v>1</v>
          </cell>
        </row>
        <row r="7971">
          <cell r="B7971" t="str">
            <v>181105</v>
          </cell>
          <cell r="C7971" t="str">
            <v>069512</v>
          </cell>
          <cell r="D7971" t="str">
            <v>Fita de vedacao</v>
          </cell>
          <cell r="E7971" t="str">
            <v>m</v>
          </cell>
          <cell r="F7971">
            <v>1.88</v>
          </cell>
        </row>
        <row r="7972">
          <cell r="B7972" t="str">
            <v>181106</v>
          </cell>
          <cell r="C7972" t="str">
            <v>010118</v>
          </cell>
          <cell r="D7972" t="str">
            <v>Encanador</v>
          </cell>
          <cell r="E7972" t="str">
            <v>h</v>
          </cell>
          <cell r="F7972">
            <v>0.85</v>
          </cell>
        </row>
        <row r="7973">
          <cell r="B7973" t="str">
            <v>181106</v>
          </cell>
          <cell r="C7973" t="str">
            <v>010119</v>
          </cell>
          <cell r="D7973" t="str">
            <v>Ajudante de encanador</v>
          </cell>
          <cell r="E7973" t="str">
            <v>h</v>
          </cell>
          <cell r="F7973">
            <v>0.85</v>
          </cell>
        </row>
        <row r="7974">
          <cell r="B7974" t="str">
            <v>181106</v>
          </cell>
          <cell r="C7974" t="str">
            <v>063506</v>
          </cell>
          <cell r="D7974" t="str">
            <v>Registro de gaveta bruto 50mm (2')</v>
          </cell>
          <cell r="E7974" t="str">
            <v>un</v>
          </cell>
          <cell r="F7974">
            <v>1</v>
          </cell>
        </row>
        <row r="7975">
          <cell r="B7975" t="str">
            <v>181106</v>
          </cell>
          <cell r="C7975" t="str">
            <v>069512</v>
          </cell>
          <cell r="D7975" t="str">
            <v>Fita de vedacao</v>
          </cell>
          <cell r="E7975" t="str">
            <v>m</v>
          </cell>
          <cell r="F7975">
            <v>2.2599999999999998</v>
          </cell>
        </row>
        <row r="7976">
          <cell r="B7976" t="str">
            <v>181107</v>
          </cell>
          <cell r="C7976" t="str">
            <v>010118</v>
          </cell>
          <cell r="D7976" t="str">
            <v>Encanador</v>
          </cell>
          <cell r="E7976" t="str">
            <v>h</v>
          </cell>
          <cell r="F7976">
            <v>1.1499999999999999</v>
          </cell>
        </row>
        <row r="7977">
          <cell r="B7977" t="str">
            <v>181107</v>
          </cell>
          <cell r="C7977" t="str">
            <v>010119</v>
          </cell>
          <cell r="D7977" t="str">
            <v>Ajudante de encanador</v>
          </cell>
          <cell r="E7977" t="str">
            <v>h</v>
          </cell>
          <cell r="F7977">
            <v>1.1499999999999999</v>
          </cell>
        </row>
        <row r="7978">
          <cell r="B7978" t="str">
            <v>181107</v>
          </cell>
          <cell r="C7978" t="str">
            <v>063507</v>
          </cell>
          <cell r="D7978" t="str">
            <v>Registro de gaveta bruto 65mm (2 1/2')</v>
          </cell>
          <cell r="E7978" t="str">
            <v>un</v>
          </cell>
          <cell r="F7978">
            <v>1</v>
          </cell>
        </row>
        <row r="7979">
          <cell r="B7979" t="str">
            <v>181107</v>
          </cell>
          <cell r="C7979" t="str">
            <v>069512</v>
          </cell>
          <cell r="D7979" t="str">
            <v>Fita de vedacao</v>
          </cell>
          <cell r="E7979" t="str">
            <v>m</v>
          </cell>
          <cell r="F7979">
            <v>2.82</v>
          </cell>
        </row>
        <row r="7980">
          <cell r="B7980" t="str">
            <v>181108</v>
          </cell>
          <cell r="C7980" t="str">
            <v>010118</v>
          </cell>
          <cell r="D7980" t="str">
            <v>Encanador</v>
          </cell>
          <cell r="E7980" t="str">
            <v>h</v>
          </cell>
          <cell r="F7980">
            <v>1.1499999999999999</v>
          </cell>
        </row>
        <row r="7981">
          <cell r="B7981" t="str">
            <v>181108</v>
          </cell>
          <cell r="C7981" t="str">
            <v>010119</v>
          </cell>
          <cell r="D7981" t="str">
            <v>Ajudante de encanador</v>
          </cell>
          <cell r="E7981" t="str">
            <v>h</v>
          </cell>
          <cell r="F7981">
            <v>1.1499999999999999</v>
          </cell>
        </row>
        <row r="7982">
          <cell r="B7982" t="str">
            <v>181108</v>
          </cell>
          <cell r="C7982" t="str">
            <v>063508</v>
          </cell>
          <cell r="D7982" t="str">
            <v>Registro de gaveta bruto 80mm (3')</v>
          </cell>
          <cell r="E7982" t="str">
            <v>un</v>
          </cell>
          <cell r="F7982">
            <v>1</v>
          </cell>
        </row>
        <row r="7983">
          <cell r="B7983" t="str">
            <v>181108</v>
          </cell>
          <cell r="C7983" t="str">
            <v>069512</v>
          </cell>
          <cell r="D7983" t="str">
            <v>Fita de vedacao</v>
          </cell>
          <cell r="E7983" t="str">
            <v>m</v>
          </cell>
          <cell r="F7983">
            <v>3.2</v>
          </cell>
        </row>
        <row r="7984">
          <cell r="B7984" t="str">
            <v>181109</v>
          </cell>
          <cell r="C7984" t="str">
            <v>010118</v>
          </cell>
          <cell r="D7984" t="str">
            <v>Encanador</v>
          </cell>
          <cell r="E7984" t="str">
            <v>h</v>
          </cell>
          <cell r="F7984">
            <v>1.48</v>
          </cell>
        </row>
        <row r="7985">
          <cell r="B7985" t="str">
            <v>181109</v>
          </cell>
          <cell r="C7985" t="str">
            <v>010119</v>
          </cell>
          <cell r="D7985" t="str">
            <v>Ajudante de encanador</v>
          </cell>
          <cell r="E7985" t="str">
            <v>h</v>
          </cell>
          <cell r="F7985">
            <v>1.48</v>
          </cell>
        </row>
        <row r="7986">
          <cell r="B7986" t="str">
            <v>181109</v>
          </cell>
          <cell r="C7986" t="str">
            <v>063509</v>
          </cell>
          <cell r="D7986" t="str">
            <v>Registro de gaveta bruto 100mm (4')</v>
          </cell>
          <cell r="E7986" t="str">
            <v>un</v>
          </cell>
          <cell r="F7986">
            <v>1</v>
          </cell>
        </row>
        <row r="7987">
          <cell r="B7987" t="str">
            <v>181109</v>
          </cell>
          <cell r="C7987" t="str">
            <v>069512</v>
          </cell>
          <cell r="D7987" t="str">
            <v>Fita de vedacao</v>
          </cell>
          <cell r="E7987" t="str">
            <v>m</v>
          </cell>
          <cell r="F7987">
            <v>4.1399999999999997</v>
          </cell>
        </row>
        <row r="7988">
          <cell r="B7988" t="str">
            <v>181110</v>
          </cell>
          <cell r="C7988" t="str">
            <v>010118</v>
          </cell>
          <cell r="D7988" t="str">
            <v>Encanador</v>
          </cell>
          <cell r="E7988" t="str">
            <v>h</v>
          </cell>
          <cell r="F7988">
            <v>0.61</v>
          </cell>
        </row>
        <row r="7989">
          <cell r="B7989" t="str">
            <v>181110</v>
          </cell>
          <cell r="C7989" t="str">
            <v>010119</v>
          </cell>
          <cell r="D7989" t="str">
            <v>Ajudante de encanador</v>
          </cell>
          <cell r="E7989" t="str">
            <v>h</v>
          </cell>
          <cell r="F7989">
            <v>0.61</v>
          </cell>
        </row>
        <row r="7990">
          <cell r="B7990" t="str">
            <v>181110</v>
          </cell>
          <cell r="C7990" t="str">
            <v>063515</v>
          </cell>
          <cell r="D7990" t="str">
            <v>Registro de gaveta cromado 15mm (1/2')</v>
          </cell>
          <cell r="E7990" t="str">
            <v>un</v>
          </cell>
          <cell r="F7990">
            <v>1</v>
          </cell>
        </row>
        <row r="7991">
          <cell r="B7991" t="str">
            <v>181110</v>
          </cell>
          <cell r="C7991" t="str">
            <v>069512</v>
          </cell>
          <cell r="D7991" t="str">
            <v>Fita de vedacao</v>
          </cell>
          <cell r="E7991" t="str">
            <v>m</v>
          </cell>
          <cell r="F7991">
            <v>0.56000000000000005</v>
          </cell>
        </row>
        <row r="7992">
          <cell r="B7992" t="str">
            <v>181111</v>
          </cell>
          <cell r="C7992" t="str">
            <v>010118</v>
          </cell>
          <cell r="D7992" t="str">
            <v>Encanador</v>
          </cell>
          <cell r="E7992" t="str">
            <v>h</v>
          </cell>
          <cell r="F7992">
            <v>0.61</v>
          </cell>
        </row>
        <row r="7993">
          <cell r="B7993" t="str">
            <v>181111</v>
          </cell>
          <cell r="C7993" t="str">
            <v>010119</v>
          </cell>
          <cell r="D7993" t="str">
            <v>Ajudante de encanador</v>
          </cell>
          <cell r="E7993" t="str">
            <v>h</v>
          </cell>
          <cell r="F7993">
            <v>0.61</v>
          </cell>
        </row>
        <row r="7994">
          <cell r="B7994" t="str">
            <v>181111</v>
          </cell>
          <cell r="C7994" t="str">
            <v>063516</v>
          </cell>
          <cell r="D7994" t="str">
            <v>Registro de gaveta cromado 20mm (3/4')</v>
          </cell>
          <cell r="E7994" t="str">
            <v>un</v>
          </cell>
          <cell r="F7994">
            <v>1</v>
          </cell>
        </row>
        <row r="7995">
          <cell r="B7995" t="str">
            <v>181111</v>
          </cell>
          <cell r="C7995" t="str">
            <v>069512</v>
          </cell>
          <cell r="D7995" t="str">
            <v>Fita de vedacao</v>
          </cell>
          <cell r="E7995" t="str">
            <v>m</v>
          </cell>
          <cell r="F7995">
            <v>0.94</v>
          </cell>
        </row>
        <row r="7996">
          <cell r="B7996" t="str">
            <v>181112</v>
          </cell>
          <cell r="C7996" t="str">
            <v>010118</v>
          </cell>
          <cell r="D7996" t="str">
            <v>Encanador</v>
          </cell>
          <cell r="E7996" t="str">
            <v>h</v>
          </cell>
          <cell r="F7996">
            <v>0.61</v>
          </cell>
        </row>
        <row r="7997">
          <cell r="B7997" t="str">
            <v>181112</v>
          </cell>
          <cell r="C7997" t="str">
            <v>010119</v>
          </cell>
          <cell r="D7997" t="str">
            <v>Ajudante de encanador</v>
          </cell>
          <cell r="E7997" t="str">
            <v>h</v>
          </cell>
          <cell r="F7997">
            <v>0.61</v>
          </cell>
        </row>
        <row r="7998">
          <cell r="B7998" t="str">
            <v>181112</v>
          </cell>
          <cell r="C7998" t="str">
            <v>063517</v>
          </cell>
          <cell r="D7998" t="str">
            <v>Registro de gaveta cromado 25mm (1')</v>
          </cell>
          <cell r="E7998" t="str">
            <v>un</v>
          </cell>
          <cell r="F7998">
            <v>1</v>
          </cell>
        </row>
        <row r="7999">
          <cell r="B7999" t="str">
            <v>181112</v>
          </cell>
          <cell r="C7999" t="str">
            <v>069512</v>
          </cell>
          <cell r="D7999" t="str">
            <v>Fita de vedacao</v>
          </cell>
          <cell r="E7999" t="str">
            <v>m</v>
          </cell>
          <cell r="F7999">
            <v>1.2</v>
          </cell>
        </row>
        <row r="8000">
          <cell r="B8000" t="str">
            <v>181113</v>
          </cell>
          <cell r="C8000" t="str">
            <v>010118</v>
          </cell>
          <cell r="D8000" t="str">
            <v>Encanador</v>
          </cell>
          <cell r="E8000" t="str">
            <v>h</v>
          </cell>
          <cell r="F8000">
            <v>0.95</v>
          </cell>
        </row>
        <row r="8001">
          <cell r="B8001" t="str">
            <v>181113</v>
          </cell>
          <cell r="C8001" t="str">
            <v>010119</v>
          </cell>
          <cell r="D8001" t="str">
            <v>Ajudante de encanador</v>
          </cell>
          <cell r="E8001" t="str">
            <v>h</v>
          </cell>
          <cell r="F8001">
            <v>0.95</v>
          </cell>
        </row>
        <row r="8002">
          <cell r="B8002" t="str">
            <v>181113</v>
          </cell>
          <cell r="C8002" t="str">
            <v>063523</v>
          </cell>
          <cell r="D8002" t="str">
            <v>Registro de gaveta cromado 32mm (1 1/4')</v>
          </cell>
          <cell r="E8002" t="str">
            <v>un</v>
          </cell>
          <cell r="F8002">
            <v>1</v>
          </cell>
        </row>
        <row r="8003">
          <cell r="B8003" t="str">
            <v>181113</v>
          </cell>
          <cell r="C8003" t="str">
            <v>069512</v>
          </cell>
          <cell r="D8003" t="str">
            <v>Fita de vedacao</v>
          </cell>
          <cell r="E8003" t="str">
            <v>m</v>
          </cell>
          <cell r="F8003">
            <v>1.5</v>
          </cell>
        </row>
        <row r="8004">
          <cell r="B8004" t="str">
            <v>181114</v>
          </cell>
          <cell r="C8004" t="str">
            <v>010118</v>
          </cell>
          <cell r="D8004" t="str">
            <v>Encanador</v>
          </cell>
          <cell r="E8004" t="str">
            <v>h</v>
          </cell>
          <cell r="F8004">
            <v>0.95</v>
          </cell>
        </row>
        <row r="8005">
          <cell r="B8005" t="str">
            <v>181114</v>
          </cell>
          <cell r="C8005" t="str">
            <v>010119</v>
          </cell>
          <cell r="D8005" t="str">
            <v>Ajudante de encanador</v>
          </cell>
          <cell r="E8005" t="str">
            <v>h</v>
          </cell>
          <cell r="F8005">
            <v>0.95</v>
          </cell>
        </row>
        <row r="8006">
          <cell r="B8006" t="str">
            <v>181114</v>
          </cell>
          <cell r="C8006" t="str">
            <v>063518</v>
          </cell>
          <cell r="D8006" t="str">
            <v>Registro de gaveta cromado 40mm (1 1/2')</v>
          </cell>
          <cell r="E8006" t="str">
            <v>un</v>
          </cell>
          <cell r="F8006">
            <v>1</v>
          </cell>
        </row>
        <row r="8007">
          <cell r="B8007" t="str">
            <v>181114</v>
          </cell>
          <cell r="C8007" t="str">
            <v>069512</v>
          </cell>
          <cell r="D8007" t="str">
            <v>Fita de vedacao</v>
          </cell>
          <cell r="E8007" t="str">
            <v>m</v>
          </cell>
          <cell r="F8007">
            <v>1.88</v>
          </cell>
        </row>
        <row r="8008">
          <cell r="B8008" t="str">
            <v>181115</v>
          </cell>
          <cell r="C8008" t="str">
            <v>010118</v>
          </cell>
          <cell r="D8008" t="str">
            <v>Encanador</v>
          </cell>
          <cell r="E8008" t="str">
            <v>h</v>
          </cell>
          <cell r="F8008">
            <v>0.61</v>
          </cell>
        </row>
        <row r="8009">
          <cell r="B8009" t="str">
            <v>181115</v>
          </cell>
          <cell r="C8009" t="str">
            <v>010119</v>
          </cell>
          <cell r="D8009" t="str">
            <v>Ajudante de encanador</v>
          </cell>
          <cell r="E8009" t="str">
            <v>h</v>
          </cell>
          <cell r="F8009">
            <v>0.61</v>
          </cell>
        </row>
        <row r="8010">
          <cell r="B8010" t="str">
            <v>181115</v>
          </cell>
          <cell r="C8010" t="str">
            <v>063520</v>
          </cell>
          <cell r="D8010" t="str">
            <v>Registro de pressao cromado 15mm (1/2')</v>
          </cell>
          <cell r="E8010" t="str">
            <v>un</v>
          </cell>
          <cell r="F8010">
            <v>1</v>
          </cell>
        </row>
        <row r="8011">
          <cell r="B8011" t="str">
            <v>181115</v>
          </cell>
          <cell r="C8011" t="str">
            <v>069512</v>
          </cell>
          <cell r="D8011" t="str">
            <v>Fita de vedacao</v>
          </cell>
          <cell r="E8011" t="str">
            <v>m</v>
          </cell>
          <cell r="F8011">
            <v>0.56000000000000005</v>
          </cell>
        </row>
        <row r="8012">
          <cell r="B8012" t="str">
            <v>181116</v>
          </cell>
          <cell r="C8012" t="str">
            <v>010118</v>
          </cell>
          <cell r="D8012" t="str">
            <v>Encanador</v>
          </cell>
          <cell r="E8012" t="str">
            <v>h</v>
          </cell>
          <cell r="F8012">
            <v>0.61</v>
          </cell>
        </row>
        <row r="8013">
          <cell r="B8013" t="str">
            <v>181116</v>
          </cell>
          <cell r="C8013" t="str">
            <v>010119</v>
          </cell>
          <cell r="D8013" t="str">
            <v>Ajudante de encanador</v>
          </cell>
          <cell r="E8013" t="str">
            <v>h</v>
          </cell>
          <cell r="F8013">
            <v>0.61</v>
          </cell>
        </row>
        <row r="8014">
          <cell r="B8014" t="str">
            <v>181116</v>
          </cell>
          <cell r="C8014" t="str">
            <v>063521</v>
          </cell>
          <cell r="D8014" t="str">
            <v>Registro de pressao cromado 20mm (3/4')</v>
          </cell>
          <cell r="E8014" t="str">
            <v>un</v>
          </cell>
          <cell r="F8014">
            <v>1</v>
          </cell>
        </row>
        <row r="8015">
          <cell r="B8015" t="str">
            <v>181116</v>
          </cell>
          <cell r="C8015" t="str">
            <v>069512</v>
          </cell>
          <cell r="D8015" t="str">
            <v>Fita de vedacao</v>
          </cell>
          <cell r="E8015" t="str">
            <v>m</v>
          </cell>
          <cell r="F8015">
            <v>0.94</v>
          </cell>
        </row>
        <row r="8016">
          <cell r="B8016" t="str">
            <v>181117</v>
          </cell>
          <cell r="C8016" t="str">
            <v>010118</v>
          </cell>
          <cell r="D8016" t="str">
            <v>Encanador</v>
          </cell>
          <cell r="E8016" t="str">
            <v>h</v>
          </cell>
          <cell r="F8016">
            <v>0.61</v>
          </cell>
        </row>
        <row r="8017">
          <cell r="B8017" t="str">
            <v>181117</v>
          </cell>
          <cell r="C8017" t="str">
            <v>010119</v>
          </cell>
          <cell r="D8017" t="str">
            <v>Ajudante de encanador</v>
          </cell>
          <cell r="E8017" t="str">
            <v>h</v>
          </cell>
          <cell r="F8017">
            <v>0.61</v>
          </cell>
        </row>
        <row r="8018">
          <cell r="B8018" t="str">
            <v>181117</v>
          </cell>
          <cell r="C8018" t="str">
            <v>063522</v>
          </cell>
          <cell r="D8018" t="str">
            <v>Registro de pressao cromado 25mm (1") c/canopla</v>
          </cell>
          <cell r="E8018" t="str">
            <v>un</v>
          </cell>
          <cell r="F8018">
            <v>1</v>
          </cell>
        </row>
        <row r="8019">
          <cell r="B8019" t="str">
            <v>181117</v>
          </cell>
          <cell r="C8019" t="str">
            <v>069512</v>
          </cell>
          <cell r="D8019" t="str">
            <v>Fita de vedacao</v>
          </cell>
          <cell r="E8019" t="str">
            <v>m</v>
          </cell>
          <cell r="F8019">
            <v>1.2</v>
          </cell>
        </row>
        <row r="8020">
          <cell r="B8020" t="str">
            <v>181118</v>
          </cell>
          <cell r="C8020" t="str">
            <v>010118</v>
          </cell>
          <cell r="D8020" t="str">
            <v>Encanador</v>
          </cell>
          <cell r="E8020" t="str">
            <v>h</v>
          </cell>
          <cell r="F8020">
            <v>0.54</v>
          </cell>
        </row>
        <row r="8021">
          <cell r="B8021" t="str">
            <v>181118</v>
          </cell>
          <cell r="C8021" t="str">
            <v>010119</v>
          </cell>
          <cell r="D8021" t="str">
            <v>Ajudante de encanador</v>
          </cell>
          <cell r="E8021" t="str">
            <v>h</v>
          </cell>
          <cell r="F8021">
            <v>0.54</v>
          </cell>
        </row>
        <row r="8022">
          <cell r="B8022" t="str">
            <v>181118</v>
          </cell>
          <cell r="C8022" t="str">
            <v>064015</v>
          </cell>
          <cell r="D8022" t="str">
            <v>Valvula de retencao horizontal - 15mm (1/2')</v>
          </cell>
          <cell r="E8022" t="str">
            <v>un</v>
          </cell>
          <cell r="F8022">
            <v>1</v>
          </cell>
        </row>
        <row r="8023">
          <cell r="B8023" t="str">
            <v>181118</v>
          </cell>
          <cell r="C8023" t="str">
            <v>069512</v>
          </cell>
          <cell r="D8023" t="str">
            <v>Fita de vedacao</v>
          </cell>
          <cell r="E8023" t="str">
            <v>m</v>
          </cell>
          <cell r="F8023">
            <v>0.56000000000000005</v>
          </cell>
        </row>
        <row r="8024">
          <cell r="B8024" t="str">
            <v>181119</v>
          </cell>
          <cell r="C8024" t="str">
            <v>010118</v>
          </cell>
          <cell r="D8024" t="str">
            <v>Encanador</v>
          </cell>
          <cell r="E8024" t="str">
            <v>h</v>
          </cell>
          <cell r="F8024">
            <v>0.54</v>
          </cell>
        </row>
        <row r="8025">
          <cell r="B8025" t="str">
            <v>181119</v>
          </cell>
          <cell r="C8025" t="str">
            <v>010119</v>
          </cell>
          <cell r="D8025" t="str">
            <v>Ajudante de encanador</v>
          </cell>
          <cell r="E8025" t="str">
            <v>h</v>
          </cell>
          <cell r="F8025">
            <v>0.54</v>
          </cell>
        </row>
        <row r="8026">
          <cell r="B8026" t="str">
            <v>181119</v>
          </cell>
          <cell r="C8026" t="str">
            <v>064016</v>
          </cell>
          <cell r="D8026" t="str">
            <v>Valvula de retencao horizontal - 20mm (3/4')</v>
          </cell>
          <cell r="E8026" t="str">
            <v>un</v>
          </cell>
          <cell r="F8026">
            <v>1</v>
          </cell>
        </row>
        <row r="8027">
          <cell r="B8027" t="str">
            <v>181119</v>
          </cell>
          <cell r="C8027" t="str">
            <v>069512</v>
          </cell>
          <cell r="D8027" t="str">
            <v>Fita de vedacao</v>
          </cell>
          <cell r="E8027" t="str">
            <v>m</v>
          </cell>
          <cell r="F8027">
            <v>0.94</v>
          </cell>
        </row>
        <row r="8028">
          <cell r="B8028" t="str">
            <v>181120</v>
          </cell>
          <cell r="C8028" t="str">
            <v>010118</v>
          </cell>
          <cell r="D8028" t="str">
            <v>Encanador</v>
          </cell>
          <cell r="E8028" t="str">
            <v>h</v>
          </cell>
          <cell r="F8028">
            <v>0.54</v>
          </cell>
        </row>
        <row r="8029">
          <cell r="B8029" t="str">
            <v>181120</v>
          </cell>
          <cell r="C8029" t="str">
            <v>010119</v>
          </cell>
          <cell r="D8029" t="str">
            <v>Ajudante de encanador</v>
          </cell>
          <cell r="E8029" t="str">
            <v>h</v>
          </cell>
          <cell r="F8029">
            <v>0.54</v>
          </cell>
        </row>
        <row r="8030">
          <cell r="B8030" t="str">
            <v>181120</v>
          </cell>
          <cell r="C8030" t="str">
            <v>064017</v>
          </cell>
          <cell r="D8030" t="str">
            <v>Valvula de retencao horizontal - 25mm (1')</v>
          </cell>
          <cell r="E8030" t="str">
            <v>un</v>
          </cell>
          <cell r="F8030">
            <v>1</v>
          </cell>
        </row>
        <row r="8031">
          <cell r="B8031" t="str">
            <v>181120</v>
          </cell>
          <cell r="C8031" t="str">
            <v>069512</v>
          </cell>
          <cell r="D8031" t="str">
            <v>Fita de vedacao</v>
          </cell>
          <cell r="E8031" t="str">
            <v>m</v>
          </cell>
          <cell r="F8031">
            <v>1.2</v>
          </cell>
        </row>
        <row r="8032">
          <cell r="B8032" t="str">
            <v>181121</v>
          </cell>
          <cell r="C8032" t="str">
            <v>010118</v>
          </cell>
          <cell r="D8032" t="str">
            <v>Encanador</v>
          </cell>
          <cell r="E8032" t="str">
            <v>h</v>
          </cell>
          <cell r="F8032">
            <v>0.85</v>
          </cell>
        </row>
        <row r="8033">
          <cell r="B8033" t="str">
            <v>181121</v>
          </cell>
          <cell r="C8033" t="str">
            <v>010119</v>
          </cell>
          <cell r="D8033" t="str">
            <v>Ajudante de encanador</v>
          </cell>
          <cell r="E8033" t="str">
            <v>h</v>
          </cell>
          <cell r="F8033">
            <v>0.85</v>
          </cell>
        </row>
        <row r="8034">
          <cell r="B8034" t="str">
            <v>181121</v>
          </cell>
          <cell r="C8034" t="str">
            <v>064018</v>
          </cell>
          <cell r="D8034" t="str">
            <v>Valvula de retencao horizontal - 32mm (1 1/4')</v>
          </cell>
          <cell r="E8034" t="str">
            <v>un</v>
          </cell>
          <cell r="F8034">
            <v>1</v>
          </cell>
        </row>
        <row r="8035">
          <cell r="B8035" t="str">
            <v>181121</v>
          </cell>
          <cell r="C8035" t="str">
            <v>069512</v>
          </cell>
          <cell r="D8035" t="str">
            <v>Fita de vedacao</v>
          </cell>
          <cell r="E8035" t="str">
            <v>m</v>
          </cell>
          <cell r="F8035">
            <v>1.5</v>
          </cell>
        </row>
        <row r="8036">
          <cell r="B8036" t="str">
            <v>181122</v>
          </cell>
          <cell r="C8036" t="str">
            <v>010118</v>
          </cell>
          <cell r="D8036" t="str">
            <v>Encanador</v>
          </cell>
          <cell r="E8036" t="str">
            <v>h</v>
          </cell>
          <cell r="F8036">
            <v>0.85</v>
          </cell>
        </row>
        <row r="8037">
          <cell r="B8037" t="str">
            <v>181122</v>
          </cell>
          <cell r="C8037" t="str">
            <v>010119</v>
          </cell>
          <cell r="D8037" t="str">
            <v>Ajudante de encanador</v>
          </cell>
          <cell r="E8037" t="str">
            <v>h</v>
          </cell>
          <cell r="F8037">
            <v>0.85</v>
          </cell>
        </row>
        <row r="8038">
          <cell r="B8038" t="str">
            <v>181122</v>
          </cell>
          <cell r="C8038" t="str">
            <v>064019</v>
          </cell>
          <cell r="D8038" t="str">
            <v>Valvula de retencao horizontal - 40mm (1 1/2')</v>
          </cell>
          <cell r="E8038" t="str">
            <v>un</v>
          </cell>
          <cell r="F8038">
            <v>1</v>
          </cell>
        </row>
        <row r="8039">
          <cell r="B8039" t="str">
            <v>181122</v>
          </cell>
          <cell r="C8039" t="str">
            <v>069512</v>
          </cell>
          <cell r="D8039" t="str">
            <v>Fita de vedacao</v>
          </cell>
          <cell r="E8039" t="str">
            <v>m</v>
          </cell>
          <cell r="F8039">
            <v>1.88</v>
          </cell>
        </row>
        <row r="8040">
          <cell r="B8040" t="str">
            <v>181123</v>
          </cell>
          <cell r="C8040" t="str">
            <v>010118</v>
          </cell>
          <cell r="D8040" t="str">
            <v>Encanador</v>
          </cell>
          <cell r="E8040" t="str">
            <v>h</v>
          </cell>
          <cell r="F8040">
            <v>0.85</v>
          </cell>
        </row>
        <row r="8041">
          <cell r="B8041" t="str">
            <v>181123</v>
          </cell>
          <cell r="C8041" t="str">
            <v>010119</v>
          </cell>
          <cell r="D8041" t="str">
            <v>Ajudante de encanador</v>
          </cell>
          <cell r="E8041" t="str">
            <v>h</v>
          </cell>
          <cell r="F8041">
            <v>0.85</v>
          </cell>
        </row>
        <row r="8042">
          <cell r="B8042" t="str">
            <v>181123</v>
          </cell>
          <cell r="C8042" t="str">
            <v>064020</v>
          </cell>
          <cell r="D8042" t="str">
            <v>Valvula de retencao horizontal - 50mm (2')</v>
          </cell>
          <cell r="E8042" t="str">
            <v>un</v>
          </cell>
          <cell r="F8042">
            <v>1</v>
          </cell>
        </row>
        <row r="8043">
          <cell r="B8043" t="str">
            <v>181123</v>
          </cell>
          <cell r="C8043" t="str">
            <v>069512</v>
          </cell>
          <cell r="D8043" t="str">
            <v>Fita de vedacao</v>
          </cell>
          <cell r="E8043" t="str">
            <v>m</v>
          </cell>
          <cell r="F8043">
            <v>2.2599999999999998</v>
          </cell>
        </row>
        <row r="8044">
          <cell r="B8044" t="str">
            <v>181124</v>
          </cell>
          <cell r="C8044" t="str">
            <v>010118</v>
          </cell>
          <cell r="D8044" t="str">
            <v>Encanador</v>
          </cell>
          <cell r="E8044" t="str">
            <v>h</v>
          </cell>
          <cell r="F8044">
            <v>1.1499999999999999</v>
          </cell>
        </row>
        <row r="8045">
          <cell r="B8045" t="str">
            <v>181124</v>
          </cell>
          <cell r="C8045" t="str">
            <v>010119</v>
          </cell>
          <cell r="D8045" t="str">
            <v>Ajudante de encanador</v>
          </cell>
          <cell r="E8045" t="str">
            <v>h</v>
          </cell>
          <cell r="F8045">
            <v>1.1499999999999999</v>
          </cell>
        </row>
        <row r="8046">
          <cell r="B8046" t="str">
            <v>181124</v>
          </cell>
          <cell r="C8046" t="str">
            <v>064021</v>
          </cell>
          <cell r="D8046" t="str">
            <v>Valvula de retencao horizontal - 65mm (2 1/2')</v>
          </cell>
          <cell r="E8046" t="str">
            <v>un</v>
          </cell>
          <cell r="F8046">
            <v>1</v>
          </cell>
        </row>
        <row r="8047">
          <cell r="B8047" t="str">
            <v>181124</v>
          </cell>
          <cell r="C8047" t="str">
            <v>069512</v>
          </cell>
          <cell r="D8047" t="str">
            <v>Fita de vedacao</v>
          </cell>
          <cell r="E8047" t="str">
            <v>m</v>
          </cell>
          <cell r="F8047">
            <v>2.82</v>
          </cell>
        </row>
        <row r="8048">
          <cell r="B8048" t="str">
            <v>181125</v>
          </cell>
          <cell r="C8048" t="str">
            <v>010118</v>
          </cell>
          <cell r="D8048" t="str">
            <v>Encanador</v>
          </cell>
          <cell r="E8048" t="str">
            <v>h</v>
          </cell>
          <cell r="F8048">
            <v>1.1499999999999999</v>
          </cell>
        </row>
        <row r="8049">
          <cell r="B8049" t="str">
            <v>181125</v>
          </cell>
          <cell r="C8049" t="str">
            <v>010119</v>
          </cell>
          <cell r="D8049" t="str">
            <v>Ajudante de encanador</v>
          </cell>
          <cell r="E8049" t="str">
            <v>h</v>
          </cell>
          <cell r="F8049">
            <v>1.1499999999999999</v>
          </cell>
        </row>
        <row r="8050">
          <cell r="B8050" t="str">
            <v>181125</v>
          </cell>
          <cell r="C8050" t="str">
            <v>064022</v>
          </cell>
          <cell r="D8050" t="str">
            <v>Valvula de retencao horizontal - 80mm (3')</v>
          </cell>
          <cell r="E8050" t="str">
            <v>un</v>
          </cell>
          <cell r="F8050">
            <v>1</v>
          </cell>
        </row>
        <row r="8051">
          <cell r="B8051" t="str">
            <v>181125</v>
          </cell>
          <cell r="C8051" t="str">
            <v>069512</v>
          </cell>
          <cell r="D8051" t="str">
            <v>Fita de vedacao</v>
          </cell>
          <cell r="E8051" t="str">
            <v>m</v>
          </cell>
          <cell r="F8051">
            <v>3.2</v>
          </cell>
        </row>
        <row r="8052">
          <cell r="B8052" t="str">
            <v>181126</v>
          </cell>
          <cell r="C8052" t="str">
            <v>010118</v>
          </cell>
          <cell r="D8052" t="str">
            <v>Encanador</v>
          </cell>
          <cell r="E8052" t="str">
            <v>h</v>
          </cell>
          <cell r="F8052">
            <v>1.48</v>
          </cell>
        </row>
        <row r="8053">
          <cell r="B8053" t="str">
            <v>181126</v>
          </cell>
          <cell r="C8053" t="str">
            <v>010119</v>
          </cell>
          <cell r="D8053" t="str">
            <v>Ajudante de encanador</v>
          </cell>
          <cell r="E8053" t="str">
            <v>h</v>
          </cell>
          <cell r="F8053">
            <v>1.48</v>
          </cell>
        </row>
        <row r="8054">
          <cell r="B8054" t="str">
            <v>181126</v>
          </cell>
          <cell r="C8054" t="str">
            <v>064023</v>
          </cell>
          <cell r="D8054" t="str">
            <v>Valvula de retencao horizontal - 100mm (4')</v>
          </cell>
          <cell r="E8054" t="str">
            <v>un</v>
          </cell>
          <cell r="F8054">
            <v>1</v>
          </cell>
        </row>
        <row r="8055">
          <cell r="B8055" t="str">
            <v>181126</v>
          </cell>
          <cell r="C8055" t="str">
            <v>069512</v>
          </cell>
          <cell r="D8055" t="str">
            <v>Fita de vedacao</v>
          </cell>
          <cell r="E8055" t="str">
            <v>m</v>
          </cell>
          <cell r="F8055">
            <v>4.1399999999999997</v>
          </cell>
        </row>
        <row r="8056">
          <cell r="B8056" t="str">
            <v>181127</v>
          </cell>
          <cell r="C8056" t="str">
            <v>010118</v>
          </cell>
          <cell r="D8056" t="str">
            <v>Encanador</v>
          </cell>
          <cell r="E8056" t="str">
            <v>h</v>
          </cell>
          <cell r="F8056">
            <v>0.54</v>
          </cell>
        </row>
        <row r="8057">
          <cell r="B8057" t="str">
            <v>181127</v>
          </cell>
          <cell r="C8057" t="str">
            <v>010119</v>
          </cell>
          <cell r="D8057" t="str">
            <v>Ajudante de encanador</v>
          </cell>
          <cell r="E8057" t="str">
            <v>h</v>
          </cell>
          <cell r="F8057">
            <v>0.54</v>
          </cell>
        </row>
        <row r="8058">
          <cell r="B8058" t="str">
            <v>181127</v>
          </cell>
          <cell r="C8058" t="str">
            <v>064009</v>
          </cell>
          <cell r="D8058" t="str">
            <v>Valvula de retensao pe c/crivo diam 15mm (1/2")</v>
          </cell>
          <cell r="E8058" t="str">
            <v>un</v>
          </cell>
          <cell r="F8058">
            <v>1</v>
          </cell>
        </row>
        <row r="8059">
          <cell r="B8059" t="str">
            <v>181127</v>
          </cell>
          <cell r="C8059" t="str">
            <v>069512</v>
          </cell>
          <cell r="D8059" t="str">
            <v>Fita de vedacao</v>
          </cell>
          <cell r="E8059" t="str">
            <v>m</v>
          </cell>
          <cell r="F8059">
            <v>0.56000000000000005</v>
          </cell>
        </row>
        <row r="8060">
          <cell r="B8060" t="str">
            <v>181128</v>
          </cell>
          <cell r="C8060" t="str">
            <v>010118</v>
          </cell>
          <cell r="D8060" t="str">
            <v>Encanador</v>
          </cell>
          <cell r="E8060" t="str">
            <v>h</v>
          </cell>
          <cell r="F8060">
            <v>0.54</v>
          </cell>
        </row>
        <row r="8061">
          <cell r="B8061" t="str">
            <v>181128</v>
          </cell>
          <cell r="C8061" t="str">
            <v>010119</v>
          </cell>
          <cell r="D8061" t="str">
            <v>Ajudante de encanador</v>
          </cell>
          <cell r="E8061" t="str">
            <v>h</v>
          </cell>
          <cell r="F8061">
            <v>0.54</v>
          </cell>
        </row>
        <row r="8062">
          <cell r="B8062" t="str">
            <v>181128</v>
          </cell>
          <cell r="C8062" t="str">
            <v>064026</v>
          </cell>
          <cell r="D8062" t="str">
            <v>Valvula de retencao pe c/crivo - 20mm (3/4')</v>
          </cell>
          <cell r="E8062" t="str">
            <v>un</v>
          </cell>
          <cell r="F8062">
            <v>1</v>
          </cell>
        </row>
        <row r="8063">
          <cell r="B8063" t="str">
            <v>181128</v>
          </cell>
          <cell r="C8063" t="str">
            <v>069512</v>
          </cell>
          <cell r="D8063" t="str">
            <v>Fita de vedacao</v>
          </cell>
          <cell r="E8063" t="str">
            <v>m</v>
          </cell>
          <cell r="F8063">
            <v>0.94</v>
          </cell>
        </row>
        <row r="8064">
          <cell r="B8064" t="str">
            <v>181129</v>
          </cell>
          <cell r="C8064" t="str">
            <v>010118</v>
          </cell>
          <cell r="D8064" t="str">
            <v>Encanador</v>
          </cell>
          <cell r="E8064" t="str">
            <v>h</v>
          </cell>
          <cell r="F8064">
            <v>0.54</v>
          </cell>
        </row>
        <row r="8065">
          <cell r="B8065" t="str">
            <v>181129</v>
          </cell>
          <cell r="C8065" t="str">
            <v>010119</v>
          </cell>
          <cell r="D8065" t="str">
            <v>Ajudante de encanador</v>
          </cell>
          <cell r="E8065" t="str">
            <v>h</v>
          </cell>
          <cell r="F8065">
            <v>0.54</v>
          </cell>
        </row>
        <row r="8066">
          <cell r="B8066" t="str">
            <v>181129</v>
          </cell>
          <cell r="C8066" t="str">
            <v>064027</v>
          </cell>
          <cell r="D8066" t="str">
            <v>Valvula de retencao pe c/crivo - 25mm (1')</v>
          </cell>
          <cell r="E8066" t="str">
            <v>un</v>
          </cell>
          <cell r="F8066">
            <v>1</v>
          </cell>
        </row>
        <row r="8067">
          <cell r="B8067" t="str">
            <v>181129</v>
          </cell>
          <cell r="C8067" t="str">
            <v>069512</v>
          </cell>
          <cell r="D8067" t="str">
            <v>Fita de vedacao</v>
          </cell>
          <cell r="E8067" t="str">
            <v>m</v>
          </cell>
          <cell r="F8067">
            <v>1.2</v>
          </cell>
        </row>
        <row r="8068">
          <cell r="B8068" t="str">
            <v>181130</v>
          </cell>
          <cell r="C8068" t="str">
            <v>010118</v>
          </cell>
          <cell r="D8068" t="str">
            <v>Encanador</v>
          </cell>
          <cell r="E8068" t="str">
            <v>h</v>
          </cell>
          <cell r="F8068">
            <v>0.85</v>
          </cell>
        </row>
        <row r="8069">
          <cell r="B8069" t="str">
            <v>181130</v>
          </cell>
          <cell r="C8069" t="str">
            <v>010119</v>
          </cell>
          <cell r="D8069" t="str">
            <v>Ajudante de encanador</v>
          </cell>
          <cell r="E8069" t="str">
            <v>h</v>
          </cell>
          <cell r="F8069">
            <v>0.85</v>
          </cell>
        </row>
        <row r="8070">
          <cell r="B8070" t="str">
            <v>181130</v>
          </cell>
          <cell r="C8070" t="str">
            <v>064028</v>
          </cell>
          <cell r="D8070" t="str">
            <v>Valvula de retencao pe c/crivo - 32mm (1 1/14')</v>
          </cell>
          <cell r="E8070" t="str">
            <v>un</v>
          </cell>
          <cell r="F8070">
            <v>1</v>
          </cell>
        </row>
        <row r="8071">
          <cell r="B8071" t="str">
            <v>181130</v>
          </cell>
          <cell r="C8071" t="str">
            <v>069512</v>
          </cell>
          <cell r="D8071" t="str">
            <v>Fita de vedacao</v>
          </cell>
          <cell r="E8071" t="str">
            <v>m</v>
          </cell>
          <cell r="F8071">
            <v>1.5</v>
          </cell>
        </row>
        <row r="8072">
          <cell r="B8072" t="str">
            <v>181131</v>
          </cell>
          <cell r="C8072" t="str">
            <v>010118</v>
          </cell>
          <cell r="D8072" t="str">
            <v>Encanador</v>
          </cell>
          <cell r="E8072" t="str">
            <v>h</v>
          </cell>
          <cell r="F8072">
            <v>0.85</v>
          </cell>
        </row>
        <row r="8073">
          <cell r="B8073" t="str">
            <v>181131</v>
          </cell>
          <cell r="C8073" t="str">
            <v>010119</v>
          </cell>
          <cell r="D8073" t="str">
            <v>Ajudante de encanador</v>
          </cell>
          <cell r="E8073" t="str">
            <v>h</v>
          </cell>
          <cell r="F8073">
            <v>0.85</v>
          </cell>
        </row>
        <row r="8074">
          <cell r="B8074" t="str">
            <v>181131</v>
          </cell>
          <cell r="C8074" t="str">
            <v>064029</v>
          </cell>
          <cell r="D8074" t="str">
            <v>Valvula de retencao pe c/crivo - 40mm (1 1/2')</v>
          </cell>
          <cell r="E8074" t="str">
            <v>un</v>
          </cell>
          <cell r="F8074">
            <v>1</v>
          </cell>
        </row>
        <row r="8075">
          <cell r="B8075" t="str">
            <v>181131</v>
          </cell>
          <cell r="C8075" t="str">
            <v>069512</v>
          </cell>
          <cell r="D8075" t="str">
            <v>Fita de vedacao</v>
          </cell>
          <cell r="E8075" t="str">
            <v>m</v>
          </cell>
          <cell r="F8075">
            <v>1.88</v>
          </cell>
        </row>
        <row r="8076">
          <cell r="B8076" t="str">
            <v>181132</v>
          </cell>
          <cell r="C8076" t="str">
            <v>010118</v>
          </cell>
          <cell r="D8076" t="str">
            <v>Encanador</v>
          </cell>
          <cell r="E8076" t="str">
            <v>h</v>
          </cell>
          <cell r="F8076">
            <v>0.85</v>
          </cell>
        </row>
        <row r="8077">
          <cell r="B8077" t="str">
            <v>181132</v>
          </cell>
          <cell r="C8077" t="str">
            <v>010119</v>
          </cell>
          <cell r="D8077" t="str">
            <v>Ajudante de encanador</v>
          </cell>
          <cell r="E8077" t="str">
            <v>h</v>
          </cell>
          <cell r="F8077">
            <v>0.85</v>
          </cell>
        </row>
        <row r="8078">
          <cell r="B8078" t="str">
            <v>181132</v>
          </cell>
          <cell r="C8078" t="str">
            <v>064030</v>
          </cell>
          <cell r="D8078" t="str">
            <v>Valvula de retencao pe c/crivo - 50mm (2')</v>
          </cell>
          <cell r="E8078" t="str">
            <v>un</v>
          </cell>
          <cell r="F8078">
            <v>1</v>
          </cell>
        </row>
        <row r="8079">
          <cell r="B8079" t="str">
            <v>181132</v>
          </cell>
          <cell r="C8079" t="str">
            <v>069512</v>
          </cell>
          <cell r="D8079" t="str">
            <v>Fita de vedacao</v>
          </cell>
          <cell r="E8079" t="str">
            <v>m</v>
          </cell>
          <cell r="F8079">
            <v>2.2599999999999998</v>
          </cell>
        </row>
        <row r="8080">
          <cell r="B8080" t="str">
            <v>181133</v>
          </cell>
          <cell r="C8080" t="str">
            <v>010118</v>
          </cell>
          <cell r="D8080" t="str">
            <v>Encanador</v>
          </cell>
          <cell r="E8080" t="str">
            <v>h</v>
          </cell>
          <cell r="F8080">
            <v>1.1499999999999999</v>
          </cell>
        </row>
        <row r="8081">
          <cell r="B8081" t="str">
            <v>181133</v>
          </cell>
          <cell r="C8081" t="str">
            <v>010119</v>
          </cell>
          <cell r="D8081" t="str">
            <v>Ajudante de encanador</v>
          </cell>
          <cell r="E8081" t="str">
            <v>h</v>
          </cell>
          <cell r="F8081">
            <v>1.1499999999999999</v>
          </cell>
        </row>
        <row r="8082">
          <cell r="B8082" t="str">
            <v>181133</v>
          </cell>
          <cell r="C8082" t="str">
            <v>064031</v>
          </cell>
          <cell r="D8082" t="str">
            <v>Valvula de retencao pe c/crivo - 65mm (2 1/2')</v>
          </cell>
          <cell r="E8082" t="str">
            <v>un</v>
          </cell>
          <cell r="F8082">
            <v>1</v>
          </cell>
        </row>
        <row r="8083">
          <cell r="B8083" t="str">
            <v>181133</v>
          </cell>
          <cell r="C8083" t="str">
            <v>069512</v>
          </cell>
          <cell r="D8083" t="str">
            <v>Fita de vedacao</v>
          </cell>
          <cell r="E8083" t="str">
            <v>m</v>
          </cell>
          <cell r="F8083">
            <v>2.82</v>
          </cell>
        </row>
        <row r="8084">
          <cell r="B8084" t="str">
            <v>181134</v>
          </cell>
          <cell r="C8084" t="str">
            <v>010118</v>
          </cell>
          <cell r="D8084" t="str">
            <v>Encanador</v>
          </cell>
          <cell r="E8084" t="str">
            <v>h</v>
          </cell>
          <cell r="F8084">
            <v>1.1499999999999999</v>
          </cell>
        </row>
        <row r="8085">
          <cell r="B8085" t="str">
            <v>181134</v>
          </cell>
          <cell r="C8085" t="str">
            <v>010119</v>
          </cell>
          <cell r="D8085" t="str">
            <v>Ajudante de encanador</v>
          </cell>
          <cell r="E8085" t="str">
            <v>h</v>
          </cell>
          <cell r="F8085">
            <v>1.1499999999999999</v>
          </cell>
        </row>
        <row r="8086">
          <cell r="B8086" t="str">
            <v>181134</v>
          </cell>
          <cell r="C8086" t="str">
            <v>064032</v>
          </cell>
          <cell r="D8086" t="str">
            <v>Valvula de retencao pe c/crivo - 80mm (3')</v>
          </cell>
          <cell r="E8086" t="str">
            <v>un</v>
          </cell>
          <cell r="F8086">
            <v>1</v>
          </cell>
        </row>
        <row r="8087">
          <cell r="B8087" t="str">
            <v>181134</v>
          </cell>
          <cell r="C8087" t="str">
            <v>069512</v>
          </cell>
          <cell r="D8087" t="str">
            <v>Fita de vedacao</v>
          </cell>
          <cell r="E8087" t="str">
            <v>m</v>
          </cell>
          <cell r="F8087">
            <v>3.2</v>
          </cell>
        </row>
        <row r="8088">
          <cell r="B8088" t="str">
            <v>181135</v>
          </cell>
          <cell r="C8088" t="str">
            <v>010118</v>
          </cell>
          <cell r="D8088" t="str">
            <v>Encanador</v>
          </cell>
          <cell r="E8088" t="str">
            <v>h</v>
          </cell>
          <cell r="F8088">
            <v>1.48</v>
          </cell>
        </row>
        <row r="8089">
          <cell r="B8089" t="str">
            <v>181135</v>
          </cell>
          <cell r="C8089" t="str">
            <v>010119</v>
          </cell>
          <cell r="D8089" t="str">
            <v>Ajudante de encanador</v>
          </cell>
          <cell r="E8089" t="str">
            <v>h</v>
          </cell>
          <cell r="F8089">
            <v>1.48</v>
          </cell>
        </row>
        <row r="8090">
          <cell r="B8090" t="str">
            <v>181135</v>
          </cell>
          <cell r="C8090" t="str">
            <v>064033</v>
          </cell>
          <cell r="D8090" t="str">
            <v>Valvula de retencao pe c/crivo - 100mm (4')</v>
          </cell>
          <cell r="E8090" t="str">
            <v>un</v>
          </cell>
          <cell r="F8090">
            <v>1</v>
          </cell>
        </row>
        <row r="8091">
          <cell r="B8091" t="str">
            <v>181135</v>
          </cell>
          <cell r="C8091" t="str">
            <v>069512</v>
          </cell>
          <cell r="D8091" t="str">
            <v>Fita de vedacao</v>
          </cell>
          <cell r="E8091" t="str">
            <v>m</v>
          </cell>
          <cell r="F8091">
            <v>4.1399999999999997</v>
          </cell>
        </row>
        <row r="8092">
          <cell r="B8092" t="str">
            <v>181136</v>
          </cell>
          <cell r="C8092" t="str">
            <v>010118</v>
          </cell>
          <cell r="D8092" t="str">
            <v>Encanador</v>
          </cell>
          <cell r="E8092" t="str">
            <v>h</v>
          </cell>
          <cell r="F8092">
            <v>2</v>
          </cell>
        </row>
        <row r="8093">
          <cell r="B8093" t="str">
            <v>181136</v>
          </cell>
          <cell r="C8093" t="str">
            <v>010119</v>
          </cell>
          <cell r="D8093" t="str">
            <v>Ajudante de encanador</v>
          </cell>
          <cell r="E8093" t="str">
            <v>h</v>
          </cell>
          <cell r="F8093">
            <v>2</v>
          </cell>
        </row>
        <row r="8094">
          <cell r="B8094" t="str">
            <v>181136</v>
          </cell>
          <cell r="C8094" t="str">
            <v>060505</v>
          </cell>
          <cell r="D8094" t="str">
            <v>Tubo de aco galvanizado c/cost. 40mm (1 1/2')</v>
          </cell>
          <cell r="E8094" t="str">
            <v>m</v>
          </cell>
          <cell r="F8094">
            <v>0.6</v>
          </cell>
        </row>
        <row r="8095">
          <cell r="B8095" t="str">
            <v>181136</v>
          </cell>
          <cell r="C8095" t="str">
            <v>064011</v>
          </cell>
          <cell r="D8095" t="str">
            <v>Valvula de descarga com registro 1 1/2'</v>
          </cell>
          <cell r="E8095" t="str">
            <v>un</v>
          </cell>
          <cell r="F8095">
            <v>1</v>
          </cell>
        </row>
        <row r="8096">
          <cell r="B8096" t="str">
            <v>181136</v>
          </cell>
          <cell r="C8096" t="str">
            <v>069512</v>
          </cell>
          <cell r="D8096" t="str">
            <v>Fita de vedacao</v>
          </cell>
          <cell r="E8096" t="str">
            <v>m</v>
          </cell>
          <cell r="F8096">
            <v>1.88</v>
          </cell>
        </row>
        <row r="8097">
          <cell r="B8097" t="str">
            <v>181137</v>
          </cell>
          <cell r="C8097" t="str">
            <v>010118</v>
          </cell>
          <cell r="D8097" t="str">
            <v>Encanador</v>
          </cell>
          <cell r="E8097" t="str">
            <v>h</v>
          </cell>
          <cell r="F8097">
            <v>2</v>
          </cell>
        </row>
        <row r="8098">
          <cell r="B8098" t="str">
            <v>181137</v>
          </cell>
          <cell r="C8098" t="str">
            <v>010119</v>
          </cell>
          <cell r="D8098" t="str">
            <v>Ajudante de encanador</v>
          </cell>
          <cell r="E8098" t="str">
            <v>h</v>
          </cell>
          <cell r="F8098">
            <v>2</v>
          </cell>
        </row>
        <row r="8099">
          <cell r="B8099" t="str">
            <v>181137</v>
          </cell>
          <cell r="C8099" t="str">
            <v>060505</v>
          </cell>
          <cell r="D8099" t="str">
            <v>Tubo de aco galvanizado c/cost. 40mm (1 1/2')</v>
          </cell>
          <cell r="E8099" t="str">
            <v>m</v>
          </cell>
          <cell r="F8099">
            <v>0.6</v>
          </cell>
        </row>
        <row r="8100">
          <cell r="B8100" t="str">
            <v>181137</v>
          </cell>
          <cell r="C8100" t="str">
            <v>064010</v>
          </cell>
          <cell r="D8100" t="str">
            <v>Valvula de descarga comum 1 1/2'</v>
          </cell>
          <cell r="E8100" t="str">
            <v>un</v>
          </cell>
          <cell r="F8100">
            <v>1</v>
          </cell>
        </row>
        <row r="8101">
          <cell r="B8101" t="str">
            <v>181137</v>
          </cell>
          <cell r="C8101" t="str">
            <v>069512</v>
          </cell>
          <cell r="D8101" t="str">
            <v>Fita de vedacao</v>
          </cell>
          <cell r="E8101" t="str">
            <v>m</v>
          </cell>
          <cell r="F8101">
            <v>1.88</v>
          </cell>
        </row>
        <row r="8102">
          <cell r="B8102" t="str">
            <v>181138</v>
          </cell>
          <cell r="C8102" t="str">
            <v>010118</v>
          </cell>
          <cell r="D8102" t="str">
            <v>Encanador</v>
          </cell>
          <cell r="E8102" t="str">
            <v>h</v>
          </cell>
          <cell r="F8102">
            <v>1</v>
          </cell>
        </row>
        <row r="8103">
          <cell r="B8103" t="str">
            <v>181138</v>
          </cell>
          <cell r="C8103" t="str">
            <v>010119</v>
          </cell>
          <cell r="D8103" t="str">
            <v>Ajudante de encanador</v>
          </cell>
          <cell r="E8103" t="str">
            <v>h</v>
          </cell>
          <cell r="F8103">
            <v>1</v>
          </cell>
        </row>
        <row r="8104">
          <cell r="B8104" t="str">
            <v>181138</v>
          </cell>
          <cell r="C8104" t="str">
            <v>062505</v>
          </cell>
          <cell r="D8104" t="str">
            <v>Tubo soldavel de pvc marrom 50mm (1 1/2')</v>
          </cell>
          <cell r="E8104" t="str">
            <v>m</v>
          </cell>
          <cell r="F8104">
            <v>0.6</v>
          </cell>
        </row>
        <row r="8105">
          <cell r="B8105" t="str">
            <v>181138</v>
          </cell>
          <cell r="C8105" t="str">
            <v>064013</v>
          </cell>
          <cell r="D8105" t="str">
            <v>Valvula de descarga de pvc s/reg. 1 1/2'</v>
          </cell>
          <cell r="E8105" t="str">
            <v>un</v>
          </cell>
          <cell r="F8105">
            <v>1</v>
          </cell>
        </row>
        <row r="8106">
          <cell r="B8106" t="str">
            <v>181138</v>
          </cell>
          <cell r="C8106" t="str">
            <v>069513</v>
          </cell>
          <cell r="D8106" t="str">
            <v>Adesivo para tubo de pvc rigido</v>
          </cell>
          <cell r="E8106" t="str">
            <v>l</v>
          </cell>
          <cell r="F8106">
            <v>1.2E-2</v>
          </cell>
        </row>
        <row r="8107">
          <cell r="B8107" t="str">
            <v>181138</v>
          </cell>
          <cell r="C8107" t="str">
            <v>069514</v>
          </cell>
          <cell r="D8107" t="str">
            <v>Solucao limpadora para pvc rigido</v>
          </cell>
          <cell r="E8107" t="str">
            <v>l</v>
          </cell>
          <cell r="F8107">
            <v>5.0000000000000001E-3</v>
          </cell>
        </row>
        <row r="8108">
          <cell r="B8108" t="str">
            <v>181203</v>
          </cell>
          <cell r="C8108" t="str">
            <v>010118</v>
          </cell>
          <cell r="D8108" t="str">
            <v>Encanador</v>
          </cell>
          <cell r="E8108" t="str">
            <v>h</v>
          </cell>
          <cell r="F8108">
            <v>0.28000000000000003</v>
          </cell>
        </row>
        <row r="8109">
          <cell r="B8109" t="str">
            <v>181203</v>
          </cell>
          <cell r="C8109" t="str">
            <v>010119</v>
          </cell>
          <cell r="D8109" t="str">
            <v>Ajudante de encanador</v>
          </cell>
          <cell r="E8109" t="str">
            <v>h</v>
          </cell>
          <cell r="F8109">
            <v>0.28000000000000003</v>
          </cell>
        </row>
        <row r="8110">
          <cell r="B8110" t="str">
            <v>181203</v>
          </cell>
          <cell r="C8110" t="str">
            <v>069512</v>
          </cell>
          <cell r="D8110" t="str">
            <v>Fita de vedacao</v>
          </cell>
          <cell r="E8110" t="str">
            <v>m</v>
          </cell>
          <cell r="F8110">
            <v>0.47</v>
          </cell>
        </row>
        <row r="8111">
          <cell r="B8111" t="str">
            <v>181203</v>
          </cell>
          <cell r="C8111" t="str">
            <v>069515</v>
          </cell>
          <cell r="D8111" t="str">
            <v>Torneira de boia em latao(boia plast)dn 20mm (3/4)</v>
          </cell>
          <cell r="E8111" t="str">
            <v>un</v>
          </cell>
          <cell r="F8111">
            <v>1</v>
          </cell>
        </row>
        <row r="8112">
          <cell r="B8112" t="str">
            <v>181204</v>
          </cell>
          <cell r="C8112" t="str">
            <v>010118</v>
          </cell>
          <cell r="D8112" t="str">
            <v>Encanador</v>
          </cell>
          <cell r="E8112" t="str">
            <v>h</v>
          </cell>
          <cell r="F8112">
            <v>0.34</v>
          </cell>
        </row>
        <row r="8113">
          <cell r="B8113" t="str">
            <v>181204</v>
          </cell>
          <cell r="C8113" t="str">
            <v>010119</v>
          </cell>
          <cell r="D8113" t="str">
            <v>Ajudante de encanador</v>
          </cell>
          <cell r="E8113" t="str">
            <v>h</v>
          </cell>
          <cell r="F8113">
            <v>0.34</v>
          </cell>
        </row>
        <row r="8114">
          <cell r="B8114" t="str">
            <v>181204</v>
          </cell>
          <cell r="C8114" t="str">
            <v>069512</v>
          </cell>
          <cell r="D8114" t="str">
            <v>Fita de vedacao</v>
          </cell>
          <cell r="E8114" t="str">
            <v>m</v>
          </cell>
          <cell r="F8114">
            <v>0.6</v>
          </cell>
        </row>
        <row r="8115">
          <cell r="B8115" t="str">
            <v>181204</v>
          </cell>
          <cell r="C8115" t="str">
            <v>069516</v>
          </cell>
          <cell r="D8115" t="str">
            <v>Torn.de boia em latao (boia plast) 25mm (1')</v>
          </cell>
          <cell r="E8115" t="str">
            <v>un</v>
          </cell>
          <cell r="F8115">
            <v>1</v>
          </cell>
        </row>
        <row r="8116">
          <cell r="B8116" t="str">
            <v>181205</v>
          </cell>
          <cell r="C8116" t="str">
            <v>010118</v>
          </cell>
          <cell r="D8116" t="str">
            <v>Encanador</v>
          </cell>
          <cell r="E8116" t="str">
            <v>h</v>
          </cell>
          <cell r="F8116">
            <v>0.4</v>
          </cell>
        </row>
        <row r="8117">
          <cell r="B8117" t="str">
            <v>181205</v>
          </cell>
          <cell r="C8117" t="str">
            <v>010119</v>
          </cell>
          <cell r="D8117" t="str">
            <v>Ajudante de encanador</v>
          </cell>
          <cell r="E8117" t="str">
            <v>h</v>
          </cell>
          <cell r="F8117">
            <v>0.4</v>
          </cell>
        </row>
        <row r="8118">
          <cell r="B8118" t="str">
            <v>181205</v>
          </cell>
          <cell r="C8118" t="str">
            <v>069512</v>
          </cell>
          <cell r="D8118" t="str">
            <v>Fita de vedacao</v>
          </cell>
          <cell r="E8118" t="str">
            <v>m</v>
          </cell>
          <cell r="F8118">
            <v>0.75</v>
          </cell>
        </row>
        <row r="8119">
          <cell r="B8119" t="str">
            <v>181205</v>
          </cell>
          <cell r="C8119" t="str">
            <v>069522</v>
          </cell>
          <cell r="D8119" t="str">
            <v>Torn.de boia em latao (boia plast) 32mm (1 1/4")</v>
          </cell>
          <cell r="E8119" t="str">
            <v>un</v>
          </cell>
          <cell r="F8119">
            <v>1</v>
          </cell>
        </row>
        <row r="8120">
          <cell r="B8120" t="str">
            <v>181206</v>
          </cell>
          <cell r="C8120" t="str">
            <v>010118</v>
          </cell>
          <cell r="D8120" t="str">
            <v>Encanador</v>
          </cell>
          <cell r="E8120" t="str">
            <v>h</v>
          </cell>
          <cell r="F8120">
            <v>0.45</v>
          </cell>
        </row>
        <row r="8121">
          <cell r="B8121" t="str">
            <v>181206</v>
          </cell>
          <cell r="C8121" t="str">
            <v>010119</v>
          </cell>
          <cell r="D8121" t="str">
            <v>Ajudante de encanador</v>
          </cell>
          <cell r="E8121" t="str">
            <v>h</v>
          </cell>
          <cell r="F8121">
            <v>0.45</v>
          </cell>
        </row>
        <row r="8122">
          <cell r="B8122" t="str">
            <v>181206</v>
          </cell>
          <cell r="C8122" t="str">
            <v>069512</v>
          </cell>
          <cell r="D8122" t="str">
            <v>Fita de vedacao</v>
          </cell>
          <cell r="E8122" t="str">
            <v>m</v>
          </cell>
          <cell r="F8122">
            <v>0.94</v>
          </cell>
        </row>
        <row r="8123">
          <cell r="B8123" t="str">
            <v>181206</v>
          </cell>
          <cell r="C8123" t="str">
            <v>069517</v>
          </cell>
          <cell r="D8123" t="str">
            <v>Torn.de boia em latao (boia plast) 40mm (1 1/2")</v>
          </cell>
          <cell r="E8123" t="str">
            <v>un</v>
          </cell>
          <cell r="F8123">
            <v>1</v>
          </cell>
        </row>
        <row r="8124">
          <cell r="B8124" t="str">
            <v>181207</v>
          </cell>
          <cell r="C8124" t="str">
            <v>010118</v>
          </cell>
          <cell r="D8124" t="str">
            <v>Encanador</v>
          </cell>
          <cell r="E8124" t="str">
            <v>h</v>
          </cell>
          <cell r="F8124">
            <v>0.54</v>
          </cell>
        </row>
        <row r="8125">
          <cell r="B8125" t="str">
            <v>181207</v>
          </cell>
          <cell r="C8125" t="str">
            <v>010119</v>
          </cell>
          <cell r="D8125" t="str">
            <v>Ajudante de encanador</v>
          </cell>
          <cell r="E8125" t="str">
            <v>h</v>
          </cell>
          <cell r="F8125">
            <v>0.54</v>
          </cell>
        </row>
        <row r="8126">
          <cell r="B8126" t="str">
            <v>181207</v>
          </cell>
          <cell r="C8126" t="str">
            <v>069512</v>
          </cell>
          <cell r="D8126" t="str">
            <v>Fita de vedacao</v>
          </cell>
          <cell r="E8126" t="str">
            <v>m</v>
          </cell>
          <cell r="F8126">
            <v>1.1299999999999999</v>
          </cell>
        </row>
        <row r="8127">
          <cell r="B8127" t="str">
            <v>181207</v>
          </cell>
          <cell r="C8127" t="str">
            <v>069518</v>
          </cell>
          <cell r="D8127" t="str">
            <v>Torneira de boia de cobre - 50mm (2')</v>
          </cell>
          <cell r="E8127" t="str">
            <v>un</v>
          </cell>
          <cell r="F8127">
            <v>1</v>
          </cell>
        </row>
        <row r="8128">
          <cell r="B8128" t="str">
            <v>181208</v>
          </cell>
          <cell r="C8128" t="str">
            <v>010115</v>
          </cell>
          <cell r="D8128" t="str">
            <v>Eletricista</v>
          </cell>
          <cell r="E8128" t="str">
            <v>h</v>
          </cell>
          <cell r="F8128">
            <v>1</v>
          </cell>
        </row>
        <row r="8129">
          <cell r="B8129" t="str">
            <v>181208</v>
          </cell>
          <cell r="C8129" t="str">
            <v>010116</v>
          </cell>
          <cell r="D8129" t="str">
            <v>Ajudante de eletricista</v>
          </cell>
          <cell r="E8129" t="str">
            <v>h</v>
          </cell>
          <cell r="F8129">
            <v>1</v>
          </cell>
        </row>
        <row r="8130">
          <cell r="B8130" t="str">
            <v>181208</v>
          </cell>
          <cell r="C8130" t="str">
            <v>069616</v>
          </cell>
          <cell r="D8130" t="str">
            <v>Automatico de boia</v>
          </cell>
          <cell r="E8130" t="str">
            <v>un</v>
          </cell>
          <cell r="F8130">
            <v>1</v>
          </cell>
        </row>
        <row r="8131">
          <cell r="B8131" t="str">
            <v>181209</v>
          </cell>
          <cell r="C8131" t="str">
            <v>010118</v>
          </cell>
          <cell r="D8131" t="str">
            <v>Encanador</v>
          </cell>
          <cell r="E8131" t="str">
            <v>h</v>
          </cell>
          <cell r="F8131">
            <v>7.7</v>
          </cell>
        </row>
        <row r="8132">
          <cell r="B8132" t="str">
            <v>181209</v>
          </cell>
          <cell r="C8132" t="str">
            <v>060540</v>
          </cell>
          <cell r="D8132" t="str">
            <v>Flange c/sextavado ferro mal. galv 50mm (2')</v>
          </cell>
          <cell r="E8132" t="str">
            <v>un</v>
          </cell>
          <cell r="F8132">
            <v>4</v>
          </cell>
        </row>
        <row r="8133">
          <cell r="B8133" t="str">
            <v>181209</v>
          </cell>
          <cell r="C8133" t="str">
            <v>069512</v>
          </cell>
          <cell r="D8133" t="str">
            <v>Fita de vedacao</v>
          </cell>
          <cell r="E8133" t="str">
            <v>m</v>
          </cell>
          <cell r="F8133">
            <v>3.03</v>
          </cell>
        </row>
        <row r="8134">
          <cell r="B8134" t="str">
            <v>181209</v>
          </cell>
          <cell r="C8134" t="str">
            <v>021027</v>
          </cell>
          <cell r="D8134" t="str">
            <v>Viga de peroba de 6x16cm</v>
          </cell>
          <cell r="E8134" t="str">
            <v>m</v>
          </cell>
          <cell r="F8134">
            <v>5</v>
          </cell>
        </row>
        <row r="8135">
          <cell r="B8135" t="str">
            <v>181209</v>
          </cell>
          <cell r="C8135" t="str">
            <v>060538</v>
          </cell>
          <cell r="D8135" t="str">
            <v>Flange c/sextavado ferro mal. galv 20mm (3/4')</v>
          </cell>
          <cell r="E8135" t="str">
            <v>un</v>
          </cell>
          <cell r="F8135">
            <v>2</v>
          </cell>
        </row>
        <row r="8136">
          <cell r="B8136" t="str">
            <v>181209</v>
          </cell>
          <cell r="C8136" t="str">
            <v>060539</v>
          </cell>
          <cell r="D8136" t="str">
            <v>Flange c/sextavado ferro mal. galv 25mm (1')</v>
          </cell>
          <cell r="E8136" t="str">
            <v>un</v>
          </cell>
          <cell r="F8136">
            <v>2</v>
          </cell>
        </row>
        <row r="8137">
          <cell r="B8137" t="str">
            <v>181209</v>
          </cell>
          <cell r="C8137" t="str">
            <v>010119</v>
          </cell>
          <cell r="D8137" t="str">
            <v>Ajudante de encanador</v>
          </cell>
          <cell r="E8137" t="str">
            <v>h</v>
          </cell>
          <cell r="F8137">
            <v>7.7</v>
          </cell>
        </row>
        <row r="8138">
          <cell r="B8138" t="str">
            <v>181209</v>
          </cell>
          <cell r="C8138" t="str">
            <v>037043</v>
          </cell>
          <cell r="D8138" t="str">
            <v>Massa para vidro</v>
          </cell>
          <cell r="E8138" t="str">
            <v>kg</v>
          </cell>
          <cell r="F8138">
            <v>0.1</v>
          </cell>
        </row>
        <row r="8139">
          <cell r="B8139" t="str">
            <v>181209</v>
          </cell>
          <cell r="C8139" t="str">
            <v>090937</v>
          </cell>
          <cell r="D8139" t="str">
            <v>Reservatorio cilind. poliet.alta densid.cap. 500 l</v>
          </cell>
          <cell r="E8139" t="str">
            <v>un</v>
          </cell>
          <cell r="F8139">
            <v>1</v>
          </cell>
        </row>
        <row r="8140">
          <cell r="B8140" t="str">
            <v>181210</v>
          </cell>
          <cell r="C8140" t="str">
            <v>010118</v>
          </cell>
          <cell r="D8140" t="str">
            <v>Encanador</v>
          </cell>
          <cell r="E8140" t="str">
            <v>h</v>
          </cell>
          <cell r="F8140">
            <v>7.7</v>
          </cell>
        </row>
        <row r="8141">
          <cell r="B8141" t="str">
            <v>181210</v>
          </cell>
          <cell r="C8141" t="str">
            <v>010119</v>
          </cell>
          <cell r="D8141" t="str">
            <v>Ajudante de encanador</v>
          </cell>
          <cell r="E8141" t="str">
            <v>h</v>
          </cell>
          <cell r="F8141">
            <v>7.7</v>
          </cell>
        </row>
        <row r="8142">
          <cell r="B8142" t="str">
            <v>181210</v>
          </cell>
          <cell r="C8142" t="str">
            <v>021027</v>
          </cell>
          <cell r="D8142" t="str">
            <v>Viga de peroba de 6x16cm</v>
          </cell>
          <cell r="E8142" t="str">
            <v>m</v>
          </cell>
          <cell r="F8142">
            <v>5</v>
          </cell>
        </row>
        <row r="8143">
          <cell r="B8143" t="str">
            <v>181210</v>
          </cell>
          <cell r="C8143" t="str">
            <v>037043</v>
          </cell>
          <cell r="D8143" t="str">
            <v>Massa para vidro</v>
          </cell>
          <cell r="E8143" t="str">
            <v>kg</v>
          </cell>
          <cell r="F8143">
            <v>0.1</v>
          </cell>
        </row>
        <row r="8144">
          <cell r="B8144" t="str">
            <v>181210</v>
          </cell>
          <cell r="C8144" t="str">
            <v>060538</v>
          </cell>
          <cell r="D8144" t="str">
            <v>Flange c/sextavado ferro mal. galv 20mm (3/4')</v>
          </cell>
          <cell r="E8144" t="str">
            <v>un</v>
          </cell>
          <cell r="F8144">
            <v>2</v>
          </cell>
        </row>
        <row r="8145">
          <cell r="B8145" t="str">
            <v>181210</v>
          </cell>
          <cell r="C8145" t="str">
            <v>060539</v>
          </cell>
          <cell r="D8145" t="str">
            <v>Flange c/sextavado ferro mal. galv 25mm (1')</v>
          </cell>
          <cell r="E8145" t="str">
            <v>un</v>
          </cell>
          <cell r="F8145">
            <v>2</v>
          </cell>
        </row>
        <row r="8146">
          <cell r="B8146" t="str">
            <v>181210</v>
          </cell>
          <cell r="C8146" t="str">
            <v>060540</v>
          </cell>
          <cell r="D8146" t="str">
            <v>Flange c/sextavado ferro mal. galv 50mm (2')</v>
          </cell>
          <cell r="E8146" t="str">
            <v>un</v>
          </cell>
          <cell r="F8146">
            <v>4</v>
          </cell>
        </row>
        <row r="8147">
          <cell r="B8147" t="str">
            <v>181210</v>
          </cell>
          <cell r="C8147" t="str">
            <v>069512</v>
          </cell>
          <cell r="D8147" t="str">
            <v>Fita de vedacao</v>
          </cell>
          <cell r="E8147" t="str">
            <v>m</v>
          </cell>
          <cell r="F8147">
            <v>3.03</v>
          </cell>
        </row>
        <row r="8148">
          <cell r="B8148" t="str">
            <v>181210</v>
          </cell>
          <cell r="C8148" t="str">
            <v>090938</v>
          </cell>
          <cell r="D8148" t="str">
            <v>Reservatorio cilind. fibra de vidro cap. 500 l</v>
          </cell>
          <cell r="E8148" t="str">
            <v>un</v>
          </cell>
          <cell r="F8148">
            <v>1</v>
          </cell>
        </row>
        <row r="8149">
          <cell r="B8149" t="str">
            <v>181211</v>
          </cell>
          <cell r="C8149" t="str">
            <v>010118</v>
          </cell>
          <cell r="D8149" t="str">
            <v>Encanador</v>
          </cell>
          <cell r="E8149" t="str">
            <v>h</v>
          </cell>
          <cell r="F8149">
            <v>7.7</v>
          </cell>
        </row>
        <row r="8150">
          <cell r="B8150" t="str">
            <v>181211</v>
          </cell>
          <cell r="C8150" t="str">
            <v>010119</v>
          </cell>
          <cell r="D8150" t="str">
            <v>Ajudante de encanador</v>
          </cell>
          <cell r="E8150" t="str">
            <v>h</v>
          </cell>
          <cell r="F8150">
            <v>7.7</v>
          </cell>
        </row>
        <row r="8151">
          <cell r="B8151" t="str">
            <v>181211</v>
          </cell>
          <cell r="C8151" t="str">
            <v>021027</v>
          </cell>
          <cell r="D8151" t="str">
            <v>Viga de peroba de 6x16cm</v>
          </cell>
          <cell r="E8151" t="str">
            <v>m</v>
          </cell>
          <cell r="F8151">
            <v>5</v>
          </cell>
        </row>
        <row r="8152">
          <cell r="B8152" t="str">
            <v>181211</v>
          </cell>
          <cell r="C8152" t="str">
            <v>037043</v>
          </cell>
          <cell r="D8152" t="str">
            <v>Massa para vidro</v>
          </cell>
          <cell r="E8152" t="str">
            <v>kg</v>
          </cell>
          <cell r="F8152">
            <v>0.1</v>
          </cell>
        </row>
        <row r="8153">
          <cell r="B8153" t="str">
            <v>181211</v>
          </cell>
          <cell r="C8153" t="str">
            <v>060538</v>
          </cell>
          <cell r="D8153" t="str">
            <v>Flange c/sextavado ferro mal. galv 20mm (3/4')</v>
          </cell>
          <cell r="E8153" t="str">
            <v>un</v>
          </cell>
          <cell r="F8153">
            <v>2</v>
          </cell>
        </row>
        <row r="8154">
          <cell r="B8154" t="str">
            <v>181211</v>
          </cell>
          <cell r="C8154" t="str">
            <v>060539</v>
          </cell>
          <cell r="D8154" t="str">
            <v>Flange c/sextavado ferro mal. galv 25mm (1')</v>
          </cell>
          <cell r="E8154" t="str">
            <v>un</v>
          </cell>
          <cell r="F8154">
            <v>2</v>
          </cell>
        </row>
        <row r="8155">
          <cell r="B8155" t="str">
            <v>181211</v>
          </cell>
          <cell r="C8155" t="str">
            <v>060540</v>
          </cell>
          <cell r="D8155" t="str">
            <v>Flange c/sextavado ferro mal. galv 50mm (2')</v>
          </cell>
          <cell r="E8155" t="str">
            <v>un</v>
          </cell>
          <cell r="F8155">
            <v>4</v>
          </cell>
        </row>
        <row r="8156">
          <cell r="B8156" t="str">
            <v>181211</v>
          </cell>
          <cell r="C8156" t="str">
            <v>069512</v>
          </cell>
          <cell r="D8156" t="str">
            <v>Fita de vedacao</v>
          </cell>
          <cell r="E8156" t="str">
            <v>m</v>
          </cell>
          <cell r="F8156">
            <v>3.03</v>
          </cell>
        </row>
        <row r="8157">
          <cell r="B8157" t="str">
            <v>181211</v>
          </cell>
          <cell r="C8157" t="str">
            <v>090939</v>
          </cell>
          <cell r="D8157" t="str">
            <v>Reservatorio cilind. fibra de vidro cap. 1000 l</v>
          </cell>
          <cell r="E8157" t="str">
            <v>un</v>
          </cell>
          <cell r="F8157">
            <v>1</v>
          </cell>
        </row>
        <row r="8158">
          <cell r="B8158" t="str">
            <v>181212</v>
          </cell>
          <cell r="C8158" t="str">
            <v>010118</v>
          </cell>
          <cell r="D8158" t="str">
            <v>Encanador</v>
          </cell>
          <cell r="E8158" t="str">
            <v>h</v>
          </cell>
          <cell r="F8158">
            <v>7.7</v>
          </cell>
        </row>
        <row r="8159">
          <cell r="B8159" t="str">
            <v>181212</v>
          </cell>
          <cell r="C8159" t="str">
            <v>010119</v>
          </cell>
          <cell r="D8159" t="str">
            <v>Ajudante de encanador</v>
          </cell>
          <cell r="E8159" t="str">
            <v>h</v>
          </cell>
          <cell r="F8159">
            <v>7.7</v>
          </cell>
        </row>
        <row r="8160">
          <cell r="B8160" t="str">
            <v>181212</v>
          </cell>
          <cell r="C8160" t="str">
            <v>065011</v>
          </cell>
          <cell r="D8160" t="str">
            <v>Caixa d'agua de fibrocimento de 500l</v>
          </cell>
          <cell r="E8160" t="str">
            <v>un</v>
          </cell>
          <cell r="F8160">
            <v>1</v>
          </cell>
        </row>
        <row r="8161">
          <cell r="B8161" t="str">
            <v>181212</v>
          </cell>
          <cell r="C8161" t="str">
            <v>037043</v>
          </cell>
          <cell r="D8161" t="str">
            <v>Massa para vidro</v>
          </cell>
          <cell r="E8161" t="str">
            <v>kg</v>
          </cell>
          <cell r="F8161">
            <v>0.1</v>
          </cell>
        </row>
        <row r="8162">
          <cell r="B8162" t="str">
            <v>181212</v>
          </cell>
          <cell r="C8162" t="str">
            <v>060538</v>
          </cell>
          <cell r="D8162" t="str">
            <v>Flange c/sextavado ferro mal. galv 20mm (3/4')</v>
          </cell>
          <cell r="E8162" t="str">
            <v>un</v>
          </cell>
          <cell r="F8162">
            <v>2</v>
          </cell>
        </row>
        <row r="8163">
          <cell r="B8163" t="str">
            <v>181212</v>
          </cell>
          <cell r="C8163" t="str">
            <v>060539</v>
          </cell>
          <cell r="D8163" t="str">
            <v>Flange c/sextavado ferro mal. galv 25mm (1')</v>
          </cell>
          <cell r="E8163" t="str">
            <v>un</v>
          </cell>
          <cell r="F8163">
            <v>2</v>
          </cell>
        </row>
        <row r="8164">
          <cell r="B8164" t="str">
            <v>181212</v>
          </cell>
          <cell r="C8164" t="str">
            <v>060540</v>
          </cell>
          <cell r="D8164" t="str">
            <v>Flange c/sextavado ferro mal. galv 50mm (2')</v>
          </cell>
          <cell r="E8164" t="str">
            <v>un</v>
          </cell>
          <cell r="F8164">
            <v>4</v>
          </cell>
        </row>
        <row r="8165">
          <cell r="B8165" t="str">
            <v>181212</v>
          </cell>
          <cell r="C8165" t="str">
            <v>021027</v>
          </cell>
          <cell r="D8165" t="str">
            <v>Viga de peroba de 6x16cm</v>
          </cell>
          <cell r="E8165" t="str">
            <v>m</v>
          </cell>
          <cell r="F8165">
            <v>5</v>
          </cell>
        </row>
        <row r="8166">
          <cell r="B8166" t="str">
            <v>181212</v>
          </cell>
          <cell r="C8166" t="str">
            <v>069512</v>
          </cell>
          <cell r="D8166" t="str">
            <v>Fita de vedacao</v>
          </cell>
          <cell r="E8166" t="str">
            <v>m</v>
          </cell>
          <cell r="F8166">
            <v>3.03</v>
          </cell>
        </row>
        <row r="8167">
          <cell r="B8167" t="str">
            <v>181213</v>
          </cell>
          <cell r="C8167" t="str">
            <v>010118</v>
          </cell>
          <cell r="D8167" t="str">
            <v>Encanador</v>
          </cell>
          <cell r="E8167" t="str">
            <v>h</v>
          </cell>
          <cell r="F8167">
            <v>7.7</v>
          </cell>
        </row>
        <row r="8168">
          <cell r="B8168" t="str">
            <v>181213</v>
          </cell>
          <cell r="C8168" t="str">
            <v>010119</v>
          </cell>
          <cell r="D8168" t="str">
            <v>Ajudante de encanador</v>
          </cell>
          <cell r="E8168" t="str">
            <v>h</v>
          </cell>
          <cell r="F8168">
            <v>7.7</v>
          </cell>
        </row>
        <row r="8169">
          <cell r="B8169" t="str">
            <v>181213</v>
          </cell>
          <cell r="C8169" t="str">
            <v>021027</v>
          </cell>
          <cell r="D8169" t="str">
            <v>Viga de peroba de 6x16cm</v>
          </cell>
          <cell r="E8169" t="str">
            <v>m</v>
          </cell>
          <cell r="F8169">
            <v>5</v>
          </cell>
        </row>
        <row r="8170">
          <cell r="B8170" t="str">
            <v>181213</v>
          </cell>
          <cell r="C8170" t="str">
            <v>037043</v>
          </cell>
          <cell r="D8170" t="str">
            <v>Massa para vidro</v>
          </cell>
          <cell r="E8170" t="str">
            <v>kg</v>
          </cell>
          <cell r="F8170">
            <v>0.1</v>
          </cell>
        </row>
        <row r="8171">
          <cell r="B8171" t="str">
            <v>181213</v>
          </cell>
          <cell r="C8171" t="str">
            <v>060538</v>
          </cell>
          <cell r="D8171" t="str">
            <v>Flange c/sextavado ferro mal. galv 20mm (3/4')</v>
          </cell>
          <cell r="E8171" t="str">
            <v>un</v>
          </cell>
          <cell r="F8171">
            <v>2</v>
          </cell>
        </row>
        <row r="8172">
          <cell r="B8172" t="str">
            <v>181213</v>
          </cell>
          <cell r="C8172" t="str">
            <v>060539</v>
          </cell>
          <cell r="D8172" t="str">
            <v>Flange c/sextavado ferro mal. galv 25mm (1')</v>
          </cell>
          <cell r="E8172" t="str">
            <v>un</v>
          </cell>
          <cell r="F8172">
            <v>2</v>
          </cell>
        </row>
        <row r="8173">
          <cell r="B8173" t="str">
            <v>181213</v>
          </cell>
          <cell r="C8173" t="str">
            <v>060540</v>
          </cell>
          <cell r="D8173" t="str">
            <v>Flange c/sextavado ferro mal. galv 50mm (2')</v>
          </cell>
          <cell r="E8173" t="str">
            <v>un</v>
          </cell>
          <cell r="F8173">
            <v>4</v>
          </cell>
        </row>
        <row r="8174">
          <cell r="B8174" t="str">
            <v>181213</v>
          </cell>
          <cell r="C8174" t="str">
            <v>065010</v>
          </cell>
          <cell r="D8174" t="str">
            <v>Caixa d'agua de fibrocimento de 1000l</v>
          </cell>
          <cell r="E8174" t="str">
            <v>un</v>
          </cell>
          <cell r="F8174">
            <v>1</v>
          </cell>
        </row>
        <row r="8175">
          <cell r="B8175" t="str">
            <v>181213</v>
          </cell>
          <cell r="C8175" t="str">
            <v>069512</v>
          </cell>
          <cell r="D8175" t="str">
            <v>Fita de vedacao</v>
          </cell>
          <cell r="E8175" t="str">
            <v>m</v>
          </cell>
          <cell r="F8175">
            <v>3.03</v>
          </cell>
        </row>
        <row r="8176">
          <cell r="B8176" t="str">
            <v>181220</v>
          </cell>
          <cell r="C8176" t="str">
            <v>010118</v>
          </cell>
          <cell r="D8176" t="str">
            <v>Encanador</v>
          </cell>
          <cell r="E8176" t="str">
            <v>h</v>
          </cell>
          <cell r="F8176">
            <v>8</v>
          </cell>
        </row>
        <row r="8177">
          <cell r="B8177" t="str">
            <v>181220</v>
          </cell>
          <cell r="C8177" t="str">
            <v>010119</v>
          </cell>
          <cell r="D8177" t="str">
            <v>Ajudante de encanador</v>
          </cell>
          <cell r="E8177" t="str">
            <v>h</v>
          </cell>
          <cell r="F8177">
            <v>8</v>
          </cell>
        </row>
        <row r="8178">
          <cell r="B8178" t="str">
            <v>181220</v>
          </cell>
          <cell r="C8178" t="str">
            <v>066550</v>
          </cell>
          <cell r="D8178" t="str">
            <v>Conjunto motor-bomba (centrifuga) 1/4 hp</v>
          </cell>
          <cell r="E8178" t="str">
            <v>un</v>
          </cell>
          <cell r="F8178">
            <v>1</v>
          </cell>
        </row>
        <row r="8179">
          <cell r="B8179" t="str">
            <v>181221</v>
          </cell>
          <cell r="C8179" t="str">
            <v>010118</v>
          </cell>
          <cell r="D8179" t="str">
            <v>Encanador</v>
          </cell>
          <cell r="E8179" t="str">
            <v>h</v>
          </cell>
          <cell r="F8179">
            <v>8</v>
          </cell>
        </row>
        <row r="8180">
          <cell r="B8180" t="str">
            <v>181221</v>
          </cell>
          <cell r="C8180" t="str">
            <v>010119</v>
          </cell>
          <cell r="D8180" t="str">
            <v>Ajudante de encanador</v>
          </cell>
          <cell r="E8180" t="str">
            <v>h</v>
          </cell>
          <cell r="F8180">
            <v>8</v>
          </cell>
        </row>
        <row r="8181">
          <cell r="B8181" t="str">
            <v>181221</v>
          </cell>
          <cell r="C8181" t="str">
            <v>090758</v>
          </cell>
          <cell r="D8181" t="str">
            <v>Conjunto motor-bomba (centrifuga) 1/2 hp</v>
          </cell>
          <cell r="E8181" t="str">
            <v>un</v>
          </cell>
          <cell r="F8181">
            <v>1</v>
          </cell>
        </row>
        <row r="8182">
          <cell r="B8182" t="str">
            <v>181222</v>
          </cell>
          <cell r="C8182" t="str">
            <v>010118</v>
          </cell>
          <cell r="D8182" t="str">
            <v>Encanador</v>
          </cell>
          <cell r="E8182" t="str">
            <v>h</v>
          </cell>
          <cell r="F8182">
            <v>8</v>
          </cell>
        </row>
        <row r="8183">
          <cell r="B8183" t="str">
            <v>181222</v>
          </cell>
          <cell r="C8183" t="str">
            <v>010119</v>
          </cell>
          <cell r="D8183" t="str">
            <v>Ajudante de encanador</v>
          </cell>
          <cell r="E8183" t="str">
            <v>h</v>
          </cell>
          <cell r="F8183">
            <v>8</v>
          </cell>
        </row>
        <row r="8184">
          <cell r="B8184" t="str">
            <v>181222</v>
          </cell>
          <cell r="C8184" t="str">
            <v>066544</v>
          </cell>
          <cell r="D8184" t="str">
            <v>Conjunto motor-bomba (centrifuga) 3/4 hp</v>
          </cell>
          <cell r="E8184" t="str">
            <v>un</v>
          </cell>
          <cell r="F8184">
            <v>1</v>
          </cell>
        </row>
        <row r="8185">
          <cell r="B8185" t="str">
            <v>181223</v>
          </cell>
          <cell r="C8185" t="str">
            <v>010118</v>
          </cell>
          <cell r="D8185" t="str">
            <v>Encanador</v>
          </cell>
          <cell r="E8185" t="str">
            <v>h</v>
          </cell>
          <cell r="F8185">
            <v>8</v>
          </cell>
        </row>
        <row r="8186">
          <cell r="B8186" t="str">
            <v>181223</v>
          </cell>
          <cell r="C8186" t="str">
            <v>010119</v>
          </cell>
          <cell r="D8186" t="str">
            <v>Ajudante de encanador</v>
          </cell>
          <cell r="E8186" t="str">
            <v>h</v>
          </cell>
          <cell r="F8186">
            <v>8</v>
          </cell>
        </row>
        <row r="8187">
          <cell r="B8187" t="str">
            <v>181223</v>
          </cell>
          <cell r="C8187" t="str">
            <v>066545</v>
          </cell>
          <cell r="D8187" t="str">
            <v>Conjunto motor-bomba (centrifuga) 2 hp</v>
          </cell>
          <cell r="E8187" t="str">
            <v>un</v>
          </cell>
          <cell r="F8187">
            <v>1</v>
          </cell>
        </row>
        <row r="8188">
          <cell r="B8188" t="str">
            <v>181224</v>
          </cell>
          <cell r="C8188" t="str">
            <v>010118</v>
          </cell>
          <cell r="D8188" t="str">
            <v>Encanador</v>
          </cell>
          <cell r="E8188" t="str">
            <v>h</v>
          </cell>
          <cell r="F8188">
            <v>8</v>
          </cell>
        </row>
        <row r="8189">
          <cell r="B8189" t="str">
            <v>181224</v>
          </cell>
          <cell r="C8189" t="str">
            <v>010119</v>
          </cell>
          <cell r="D8189" t="str">
            <v>Ajudante de encanador</v>
          </cell>
          <cell r="E8189" t="str">
            <v>h</v>
          </cell>
          <cell r="F8189">
            <v>8</v>
          </cell>
        </row>
        <row r="8190">
          <cell r="B8190" t="str">
            <v>181224</v>
          </cell>
          <cell r="C8190" t="str">
            <v>090757</v>
          </cell>
          <cell r="D8190" t="str">
            <v>Conjunto motor-bomba (centifuga) 4 hp</v>
          </cell>
          <cell r="E8190" t="str">
            <v>un</v>
          </cell>
          <cell r="F8190">
            <v>1</v>
          </cell>
        </row>
        <row r="8191">
          <cell r="B8191" t="str">
            <v>181225</v>
          </cell>
          <cell r="C8191" t="str">
            <v>010118</v>
          </cell>
          <cell r="D8191" t="str">
            <v>Encanador</v>
          </cell>
          <cell r="E8191" t="str">
            <v>h</v>
          </cell>
          <cell r="F8191">
            <v>8</v>
          </cell>
        </row>
        <row r="8192">
          <cell r="B8192" t="str">
            <v>181225</v>
          </cell>
          <cell r="C8192" t="str">
            <v>010119</v>
          </cell>
          <cell r="D8192" t="str">
            <v>Ajudante de encanador</v>
          </cell>
          <cell r="E8192" t="str">
            <v>h</v>
          </cell>
          <cell r="F8192">
            <v>8</v>
          </cell>
        </row>
        <row r="8193">
          <cell r="B8193" t="str">
            <v>181225</v>
          </cell>
          <cell r="C8193" t="str">
            <v>066547</v>
          </cell>
          <cell r="D8193" t="str">
            <v>Conjunto motor-bomba (centrifuga) 5 hp</v>
          </cell>
          <cell r="E8193" t="str">
            <v>un</v>
          </cell>
          <cell r="F8193">
            <v>1</v>
          </cell>
        </row>
        <row r="8194">
          <cell r="B8194" t="str">
            <v>181226</v>
          </cell>
          <cell r="C8194" t="str">
            <v>010118</v>
          </cell>
          <cell r="D8194" t="str">
            <v>Encanador</v>
          </cell>
          <cell r="E8194" t="str">
            <v>h</v>
          </cell>
          <cell r="F8194">
            <v>8</v>
          </cell>
        </row>
        <row r="8195">
          <cell r="B8195" t="str">
            <v>181226</v>
          </cell>
          <cell r="C8195" t="str">
            <v>010119</v>
          </cell>
          <cell r="D8195" t="str">
            <v>Ajudante de encanador</v>
          </cell>
          <cell r="E8195" t="str">
            <v>h</v>
          </cell>
          <cell r="F8195">
            <v>8</v>
          </cell>
        </row>
        <row r="8196">
          <cell r="B8196" t="str">
            <v>181226</v>
          </cell>
          <cell r="C8196" t="str">
            <v>066548</v>
          </cell>
          <cell r="D8196" t="str">
            <v>Conjunto motor-bomba (centrifuga) 7.5 hp</v>
          </cell>
          <cell r="E8196" t="str">
            <v>un</v>
          </cell>
          <cell r="F8196">
            <v>1</v>
          </cell>
        </row>
        <row r="8197">
          <cell r="B8197" t="str">
            <v>181227</v>
          </cell>
          <cell r="C8197" t="str">
            <v>010118</v>
          </cell>
          <cell r="D8197" t="str">
            <v>Encanador</v>
          </cell>
          <cell r="E8197" t="str">
            <v>h</v>
          </cell>
          <cell r="F8197">
            <v>8</v>
          </cell>
        </row>
        <row r="8198">
          <cell r="B8198" t="str">
            <v>181227</v>
          </cell>
          <cell r="C8198" t="str">
            <v>010119</v>
          </cell>
          <cell r="D8198" t="str">
            <v>Ajudante de encanador</v>
          </cell>
          <cell r="E8198" t="str">
            <v>h</v>
          </cell>
          <cell r="F8198">
            <v>8</v>
          </cell>
        </row>
        <row r="8199">
          <cell r="B8199" t="str">
            <v>181227</v>
          </cell>
          <cell r="C8199" t="str">
            <v>066549</v>
          </cell>
          <cell r="D8199" t="str">
            <v>Conjunto motor-bomba (centrifuga) 10 hp</v>
          </cell>
          <cell r="E8199" t="str">
            <v>un</v>
          </cell>
          <cell r="F8199">
            <v>1</v>
          </cell>
        </row>
        <row r="8200">
          <cell r="B8200" t="str">
            <v>181401</v>
          </cell>
          <cell r="C8200" t="str">
            <v>010118</v>
          </cell>
          <cell r="D8200" t="str">
            <v>Encanador</v>
          </cell>
          <cell r="E8200" t="str">
            <v>h</v>
          </cell>
          <cell r="F8200">
            <v>0.09</v>
          </cell>
        </row>
        <row r="8201">
          <cell r="B8201" t="str">
            <v>181401</v>
          </cell>
          <cell r="C8201" t="str">
            <v>010119</v>
          </cell>
          <cell r="D8201" t="str">
            <v>Ajudante de encanador</v>
          </cell>
          <cell r="E8201" t="str">
            <v>h</v>
          </cell>
          <cell r="F8201">
            <v>0.09</v>
          </cell>
        </row>
        <row r="8202">
          <cell r="B8202" t="str">
            <v>181401</v>
          </cell>
          <cell r="C8202" t="str">
            <v>090878</v>
          </cell>
          <cell r="D8202" t="str">
            <v>Tubo soldavel de cpvc bege claro 15mm (1/2")</v>
          </cell>
          <cell r="E8202" t="str">
            <v>m</v>
          </cell>
          <cell r="F8202">
            <v>1.01</v>
          </cell>
        </row>
        <row r="8203">
          <cell r="B8203" t="str">
            <v>181401</v>
          </cell>
          <cell r="C8203" t="str">
            <v>090988</v>
          </cell>
          <cell r="D8203" t="str">
            <v>Adesivo para cpvc</v>
          </cell>
          <cell r="E8203" t="str">
            <v>l</v>
          </cell>
          <cell r="F8203">
            <v>4.0000000000000002E-4</v>
          </cell>
        </row>
        <row r="8204">
          <cell r="B8204" t="str">
            <v>181401</v>
          </cell>
          <cell r="C8204" t="str">
            <v>090989</v>
          </cell>
          <cell r="D8204" t="str">
            <v>Primer para tubo de cpvc</v>
          </cell>
          <cell r="E8204" t="str">
            <v>l</v>
          </cell>
          <cell r="F8204">
            <v>2.0000000000000001E-4</v>
          </cell>
        </row>
        <row r="8205">
          <cell r="B8205" t="str">
            <v>181402</v>
          </cell>
          <cell r="C8205" t="str">
            <v>010118</v>
          </cell>
          <cell r="D8205" t="str">
            <v>Encanador</v>
          </cell>
          <cell r="E8205" t="str">
            <v>h</v>
          </cell>
          <cell r="F8205">
            <v>0.12</v>
          </cell>
        </row>
        <row r="8206">
          <cell r="B8206" t="str">
            <v>181402</v>
          </cell>
          <cell r="C8206" t="str">
            <v>010119</v>
          </cell>
          <cell r="D8206" t="str">
            <v>Ajudante de encanador</v>
          </cell>
          <cell r="E8206" t="str">
            <v>h</v>
          </cell>
          <cell r="F8206">
            <v>0.12</v>
          </cell>
        </row>
        <row r="8207">
          <cell r="B8207" t="str">
            <v>181402</v>
          </cell>
          <cell r="C8207" t="str">
            <v>090879</v>
          </cell>
          <cell r="D8207" t="str">
            <v>Tubo soldavel de cpvc bege claro 22mm (3/4")</v>
          </cell>
          <cell r="E8207" t="str">
            <v>m</v>
          </cell>
          <cell r="F8207">
            <v>1.01</v>
          </cell>
        </row>
        <row r="8208">
          <cell r="B8208" t="str">
            <v>181402</v>
          </cell>
          <cell r="C8208" t="str">
            <v>090988</v>
          </cell>
          <cell r="D8208" t="str">
            <v>Adesivo para cpvc</v>
          </cell>
          <cell r="E8208" t="str">
            <v>l</v>
          </cell>
          <cell r="F8208">
            <v>5.0000000000000001E-4</v>
          </cell>
        </row>
        <row r="8209">
          <cell r="B8209" t="str">
            <v>181402</v>
          </cell>
          <cell r="C8209" t="str">
            <v>090989</v>
          </cell>
          <cell r="D8209" t="str">
            <v>Primer para tubo de cpvc</v>
          </cell>
          <cell r="E8209" t="str">
            <v>l</v>
          </cell>
          <cell r="F8209">
            <v>2.0000000000000001E-4</v>
          </cell>
        </row>
        <row r="8210">
          <cell r="B8210" t="str">
            <v>181403</v>
          </cell>
          <cell r="C8210" t="str">
            <v>010118</v>
          </cell>
          <cell r="D8210" t="str">
            <v>Encanador</v>
          </cell>
          <cell r="E8210" t="str">
            <v>h</v>
          </cell>
          <cell r="F8210">
            <v>0.13</v>
          </cell>
        </row>
        <row r="8211">
          <cell r="B8211" t="str">
            <v>181403</v>
          </cell>
          <cell r="C8211" t="str">
            <v>010119</v>
          </cell>
          <cell r="D8211" t="str">
            <v>Ajudante de encanador</v>
          </cell>
          <cell r="E8211" t="str">
            <v>h</v>
          </cell>
          <cell r="F8211">
            <v>0.13</v>
          </cell>
        </row>
        <row r="8212">
          <cell r="B8212" t="str">
            <v>181403</v>
          </cell>
          <cell r="C8212" t="str">
            <v>090880</v>
          </cell>
          <cell r="D8212" t="str">
            <v>Tubo soldavel de cpvc bege claro 28mm (1")</v>
          </cell>
          <cell r="E8212" t="str">
            <v>m</v>
          </cell>
          <cell r="F8212">
            <v>1.01</v>
          </cell>
        </row>
        <row r="8213">
          <cell r="B8213" t="str">
            <v>181403</v>
          </cell>
          <cell r="C8213" t="str">
            <v>090988</v>
          </cell>
          <cell r="D8213" t="str">
            <v>Adesivo para cpvc</v>
          </cell>
          <cell r="E8213" t="str">
            <v>l</v>
          </cell>
          <cell r="F8213">
            <v>6.9999999999999999E-4</v>
          </cell>
        </row>
        <row r="8214">
          <cell r="B8214" t="str">
            <v>181403</v>
          </cell>
          <cell r="C8214" t="str">
            <v>090989</v>
          </cell>
          <cell r="D8214" t="str">
            <v>Primer para tubo de cpvc</v>
          </cell>
          <cell r="E8214" t="str">
            <v>l</v>
          </cell>
          <cell r="F8214">
            <v>2.0000000000000001E-4</v>
          </cell>
        </row>
        <row r="8215">
          <cell r="B8215" t="str">
            <v>181404</v>
          </cell>
          <cell r="C8215" t="str">
            <v>010118</v>
          </cell>
          <cell r="D8215" t="str">
            <v>Encanador</v>
          </cell>
          <cell r="E8215" t="str">
            <v>h</v>
          </cell>
          <cell r="F8215">
            <v>0.18</v>
          </cell>
        </row>
        <row r="8216">
          <cell r="B8216" t="str">
            <v>181404</v>
          </cell>
          <cell r="C8216" t="str">
            <v>010119</v>
          </cell>
          <cell r="D8216" t="str">
            <v>Ajudante de encanador</v>
          </cell>
          <cell r="E8216" t="str">
            <v>h</v>
          </cell>
          <cell r="F8216">
            <v>0.18</v>
          </cell>
        </row>
        <row r="8217">
          <cell r="B8217" t="str">
            <v>181404</v>
          </cell>
          <cell r="C8217" t="str">
            <v>090881</v>
          </cell>
          <cell r="D8217" t="str">
            <v>Joelho 90 soldavel de cpvc bege-claro 15mm (1/2")</v>
          </cell>
          <cell r="E8217" t="str">
            <v>un</v>
          </cell>
          <cell r="F8217">
            <v>1</v>
          </cell>
        </row>
        <row r="8218">
          <cell r="B8218" t="str">
            <v>181404</v>
          </cell>
          <cell r="C8218" t="str">
            <v>090988</v>
          </cell>
          <cell r="D8218" t="str">
            <v>Adesivo para cpvc</v>
          </cell>
          <cell r="E8218" t="str">
            <v>l</v>
          </cell>
          <cell r="F8218">
            <v>5.0000000000000001E-3</v>
          </cell>
        </row>
        <row r="8219">
          <cell r="B8219" t="str">
            <v>181404</v>
          </cell>
          <cell r="C8219" t="str">
            <v>090989</v>
          </cell>
          <cell r="D8219" t="str">
            <v>Primer para tubo de cpvc</v>
          </cell>
          <cell r="E8219" t="str">
            <v>l</v>
          </cell>
          <cell r="F8219">
            <v>2E-3</v>
          </cell>
        </row>
        <row r="8220">
          <cell r="B8220" t="str">
            <v>181405</v>
          </cell>
          <cell r="C8220" t="str">
            <v>010118</v>
          </cell>
          <cell r="D8220" t="str">
            <v>Encanador</v>
          </cell>
          <cell r="E8220" t="str">
            <v>h</v>
          </cell>
          <cell r="F8220">
            <v>0.18</v>
          </cell>
        </row>
        <row r="8221">
          <cell r="B8221" t="str">
            <v>181405</v>
          </cell>
          <cell r="C8221" t="str">
            <v>010119</v>
          </cell>
          <cell r="D8221" t="str">
            <v>Ajudante de encanador</v>
          </cell>
          <cell r="E8221" t="str">
            <v>h</v>
          </cell>
          <cell r="F8221">
            <v>0.18</v>
          </cell>
        </row>
        <row r="8222">
          <cell r="B8222" t="str">
            <v>181405</v>
          </cell>
          <cell r="C8222" t="str">
            <v>090882</v>
          </cell>
          <cell r="D8222" t="str">
            <v>Joelho 90 soldavel de cpvc bege-claro 22mm (3/4")</v>
          </cell>
          <cell r="E8222" t="str">
            <v>un</v>
          </cell>
          <cell r="F8222">
            <v>1</v>
          </cell>
        </row>
        <row r="8223">
          <cell r="B8223" t="str">
            <v>181405</v>
          </cell>
          <cell r="C8223" t="str">
            <v>090988</v>
          </cell>
          <cell r="D8223" t="str">
            <v>Adesivo para cpvc</v>
          </cell>
          <cell r="E8223" t="str">
            <v>l</v>
          </cell>
          <cell r="F8223">
            <v>6.0000000000000001E-3</v>
          </cell>
        </row>
        <row r="8224">
          <cell r="B8224" t="str">
            <v>181405</v>
          </cell>
          <cell r="C8224" t="str">
            <v>090989</v>
          </cell>
          <cell r="D8224" t="str">
            <v>Primer para tubo de cpvc</v>
          </cell>
          <cell r="E8224" t="str">
            <v>l</v>
          </cell>
          <cell r="F8224">
            <v>2.3999999999999998E-3</v>
          </cell>
        </row>
        <row r="8225">
          <cell r="B8225" t="str">
            <v>181406</v>
          </cell>
          <cell r="C8225" t="str">
            <v>010118</v>
          </cell>
          <cell r="D8225" t="str">
            <v>Encanador</v>
          </cell>
          <cell r="E8225" t="str">
            <v>h</v>
          </cell>
          <cell r="F8225">
            <v>0.18</v>
          </cell>
        </row>
        <row r="8226">
          <cell r="B8226" t="str">
            <v>181406</v>
          </cell>
          <cell r="C8226" t="str">
            <v>010119</v>
          </cell>
          <cell r="D8226" t="str">
            <v>Ajudante de encanador</v>
          </cell>
          <cell r="E8226" t="str">
            <v>h</v>
          </cell>
          <cell r="F8226">
            <v>0.18</v>
          </cell>
        </row>
        <row r="8227">
          <cell r="B8227" t="str">
            <v>181406</v>
          </cell>
          <cell r="C8227" t="str">
            <v>090883</v>
          </cell>
          <cell r="D8227" t="str">
            <v>Joelho 90 soldavel de cpvc bege-claro 28mm (1")</v>
          </cell>
          <cell r="E8227" t="str">
            <v>un</v>
          </cell>
          <cell r="F8227">
            <v>1</v>
          </cell>
        </row>
        <row r="8228">
          <cell r="B8228" t="str">
            <v>181406</v>
          </cell>
          <cell r="C8228" t="str">
            <v>090988</v>
          </cell>
          <cell r="D8228" t="str">
            <v>Adesivo para cpvc</v>
          </cell>
          <cell r="E8228" t="str">
            <v>l</v>
          </cell>
          <cell r="F8228">
            <v>8.0000000000000002E-3</v>
          </cell>
        </row>
        <row r="8229">
          <cell r="B8229" t="str">
            <v>181406</v>
          </cell>
          <cell r="C8229" t="str">
            <v>090989</v>
          </cell>
          <cell r="D8229" t="str">
            <v>Primer para tubo de cpvc</v>
          </cell>
          <cell r="E8229" t="str">
            <v>l</v>
          </cell>
          <cell r="F8229">
            <v>3.0000000000000001E-3</v>
          </cell>
        </row>
        <row r="8230">
          <cell r="B8230" t="str">
            <v>181407</v>
          </cell>
          <cell r="C8230" t="str">
            <v>010118</v>
          </cell>
          <cell r="D8230" t="str">
            <v>Encanador</v>
          </cell>
          <cell r="E8230" t="str">
            <v>h</v>
          </cell>
          <cell r="F8230">
            <v>0.18</v>
          </cell>
        </row>
        <row r="8231">
          <cell r="B8231" t="str">
            <v>181407</v>
          </cell>
          <cell r="C8231" t="str">
            <v>010119</v>
          </cell>
          <cell r="D8231" t="str">
            <v>Ajudante de encanador</v>
          </cell>
          <cell r="E8231" t="str">
            <v>h</v>
          </cell>
          <cell r="F8231">
            <v>0.18</v>
          </cell>
        </row>
        <row r="8232">
          <cell r="B8232" t="str">
            <v>181407</v>
          </cell>
          <cell r="C8232" t="str">
            <v>090884</v>
          </cell>
          <cell r="D8232" t="str">
            <v>Joelho 45 soldavel de cpvc bege-claro 15mm (1/2")</v>
          </cell>
          <cell r="E8232" t="str">
            <v>un</v>
          </cell>
          <cell r="F8232">
            <v>1</v>
          </cell>
        </row>
        <row r="8233">
          <cell r="B8233" t="str">
            <v>181407</v>
          </cell>
          <cell r="C8233" t="str">
            <v>090988</v>
          </cell>
          <cell r="D8233" t="str">
            <v>Adesivo para cpvc</v>
          </cell>
          <cell r="E8233" t="str">
            <v>l</v>
          </cell>
          <cell r="F8233">
            <v>5.0000000000000001E-3</v>
          </cell>
        </row>
        <row r="8234">
          <cell r="B8234" t="str">
            <v>181407</v>
          </cell>
          <cell r="C8234" t="str">
            <v>090989</v>
          </cell>
          <cell r="D8234" t="str">
            <v>Primer para tubo de cpvc</v>
          </cell>
          <cell r="E8234" t="str">
            <v>l</v>
          </cell>
          <cell r="F8234">
            <v>2E-3</v>
          </cell>
        </row>
        <row r="8235">
          <cell r="B8235" t="str">
            <v>181408</v>
          </cell>
          <cell r="C8235" t="str">
            <v>010118</v>
          </cell>
          <cell r="D8235" t="str">
            <v>Encanador</v>
          </cell>
          <cell r="E8235" t="str">
            <v>h</v>
          </cell>
          <cell r="F8235">
            <v>0.18</v>
          </cell>
        </row>
        <row r="8236">
          <cell r="B8236" t="str">
            <v>181408</v>
          </cell>
          <cell r="C8236" t="str">
            <v>010119</v>
          </cell>
          <cell r="D8236" t="str">
            <v>Ajudante de encanador</v>
          </cell>
          <cell r="E8236" t="str">
            <v>h</v>
          </cell>
          <cell r="F8236">
            <v>0.18</v>
          </cell>
        </row>
        <row r="8237">
          <cell r="B8237" t="str">
            <v>181408</v>
          </cell>
          <cell r="C8237" t="str">
            <v>090885</v>
          </cell>
          <cell r="D8237" t="str">
            <v>Joelho 45 soldavel de cpvc bege-claro 22mm (3/4")</v>
          </cell>
          <cell r="E8237" t="str">
            <v>un</v>
          </cell>
          <cell r="F8237">
            <v>1</v>
          </cell>
        </row>
        <row r="8238">
          <cell r="B8238" t="str">
            <v>181408</v>
          </cell>
          <cell r="C8238" t="str">
            <v>090988</v>
          </cell>
          <cell r="D8238" t="str">
            <v>Adesivo para cpvc</v>
          </cell>
          <cell r="E8238" t="str">
            <v>l</v>
          </cell>
          <cell r="F8238">
            <v>6.0000000000000001E-3</v>
          </cell>
        </row>
        <row r="8239">
          <cell r="B8239" t="str">
            <v>181408</v>
          </cell>
          <cell r="C8239" t="str">
            <v>090989</v>
          </cell>
          <cell r="D8239" t="str">
            <v>Primer para tubo de cpvc</v>
          </cell>
          <cell r="E8239" t="str">
            <v>l</v>
          </cell>
          <cell r="F8239">
            <v>2.3999999999999998E-3</v>
          </cell>
        </row>
        <row r="8240">
          <cell r="B8240" t="str">
            <v>181409</v>
          </cell>
          <cell r="C8240" t="str">
            <v>010118</v>
          </cell>
          <cell r="D8240" t="str">
            <v>Encanador</v>
          </cell>
          <cell r="E8240" t="str">
            <v>h</v>
          </cell>
          <cell r="F8240">
            <v>0.18</v>
          </cell>
        </row>
        <row r="8241">
          <cell r="B8241" t="str">
            <v>181409</v>
          </cell>
          <cell r="C8241" t="str">
            <v>010119</v>
          </cell>
          <cell r="D8241" t="str">
            <v>Ajudante de encanador</v>
          </cell>
          <cell r="E8241" t="str">
            <v>h</v>
          </cell>
          <cell r="F8241">
            <v>0.18</v>
          </cell>
        </row>
        <row r="8242">
          <cell r="B8242" t="str">
            <v>181409</v>
          </cell>
          <cell r="C8242" t="str">
            <v>090886</v>
          </cell>
          <cell r="D8242" t="str">
            <v>Joelho 45 soldavel de cpvc bege-claro 28mm (1")</v>
          </cell>
          <cell r="E8242" t="str">
            <v>un</v>
          </cell>
          <cell r="F8242">
            <v>1</v>
          </cell>
        </row>
        <row r="8243">
          <cell r="B8243" t="str">
            <v>181409</v>
          </cell>
          <cell r="C8243" t="str">
            <v>090988</v>
          </cell>
          <cell r="D8243" t="str">
            <v>Adesivo para cpvc</v>
          </cell>
          <cell r="E8243" t="str">
            <v>l</v>
          </cell>
          <cell r="F8243">
            <v>8.0000000000000002E-3</v>
          </cell>
        </row>
        <row r="8244">
          <cell r="B8244" t="str">
            <v>181409</v>
          </cell>
          <cell r="C8244" t="str">
            <v>090989</v>
          </cell>
          <cell r="D8244" t="str">
            <v>Primer para tubo de cpvc</v>
          </cell>
          <cell r="E8244" t="str">
            <v>l</v>
          </cell>
          <cell r="F8244">
            <v>3.0000000000000001E-3</v>
          </cell>
        </row>
        <row r="8245">
          <cell r="B8245" t="str">
            <v>181410</v>
          </cell>
          <cell r="C8245" t="str">
            <v>010118</v>
          </cell>
          <cell r="D8245" t="str">
            <v>Encanador</v>
          </cell>
          <cell r="E8245" t="str">
            <v>h</v>
          </cell>
          <cell r="F8245">
            <v>0.19</v>
          </cell>
        </row>
        <row r="8246">
          <cell r="B8246" t="str">
            <v>181410</v>
          </cell>
          <cell r="C8246" t="str">
            <v>010119</v>
          </cell>
          <cell r="D8246" t="str">
            <v>Ajudante de encanador</v>
          </cell>
          <cell r="E8246" t="str">
            <v>h</v>
          </cell>
          <cell r="F8246">
            <v>0.19</v>
          </cell>
        </row>
        <row r="8247">
          <cell r="B8247" t="str">
            <v>181410</v>
          </cell>
          <cell r="C8247" t="str">
            <v>090887</v>
          </cell>
          <cell r="D8247" t="str">
            <v>Te 90 soldavel de cpvc bege-claro 15 mm (1/2")</v>
          </cell>
          <cell r="E8247" t="str">
            <v>un</v>
          </cell>
          <cell r="F8247">
            <v>1</v>
          </cell>
        </row>
        <row r="8248">
          <cell r="B8248" t="str">
            <v>181410</v>
          </cell>
          <cell r="C8248" t="str">
            <v>090988</v>
          </cell>
          <cell r="D8248" t="str">
            <v>Adesivo para cpvc</v>
          </cell>
          <cell r="E8248" t="str">
            <v>l</v>
          </cell>
          <cell r="F8248">
            <v>7.4999999999999997E-3</v>
          </cell>
        </row>
        <row r="8249">
          <cell r="B8249" t="str">
            <v>181410</v>
          </cell>
          <cell r="C8249" t="str">
            <v>090989</v>
          </cell>
          <cell r="D8249" t="str">
            <v>Primer para tubo de cpvc</v>
          </cell>
          <cell r="E8249" t="str">
            <v>l</v>
          </cell>
          <cell r="F8249">
            <v>3.0000000000000001E-3</v>
          </cell>
        </row>
        <row r="8250">
          <cell r="B8250" t="str">
            <v>181411</v>
          </cell>
          <cell r="C8250" t="str">
            <v>010118</v>
          </cell>
          <cell r="D8250" t="str">
            <v>Encanador</v>
          </cell>
          <cell r="E8250" t="str">
            <v>h</v>
          </cell>
          <cell r="F8250">
            <v>0.19</v>
          </cell>
        </row>
        <row r="8251">
          <cell r="B8251" t="str">
            <v>181411</v>
          </cell>
          <cell r="C8251" t="str">
            <v>010119</v>
          </cell>
          <cell r="D8251" t="str">
            <v>Ajudante de encanador</v>
          </cell>
          <cell r="E8251" t="str">
            <v>h</v>
          </cell>
          <cell r="F8251">
            <v>0.19</v>
          </cell>
        </row>
        <row r="8252">
          <cell r="B8252" t="str">
            <v>181411</v>
          </cell>
          <cell r="C8252" t="str">
            <v>090888</v>
          </cell>
          <cell r="D8252" t="str">
            <v>Te 90 soldavel de cpvc bege-claro 22 mm (3/4")</v>
          </cell>
          <cell r="E8252" t="str">
            <v>un</v>
          </cell>
          <cell r="F8252">
            <v>1</v>
          </cell>
        </row>
        <row r="8253">
          <cell r="B8253" t="str">
            <v>181411</v>
          </cell>
          <cell r="C8253" t="str">
            <v>090988</v>
          </cell>
          <cell r="D8253" t="str">
            <v>Adesivo para cpvc</v>
          </cell>
          <cell r="E8253" t="str">
            <v>l</v>
          </cell>
          <cell r="F8253">
            <v>8.9999999999999993E-3</v>
          </cell>
        </row>
        <row r="8254">
          <cell r="B8254" t="str">
            <v>181411</v>
          </cell>
          <cell r="C8254" t="str">
            <v>090989</v>
          </cell>
          <cell r="D8254" t="str">
            <v>Primer para tubo de cpvc</v>
          </cell>
          <cell r="E8254" t="str">
            <v>l</v>
          </cell>
          <cell r="F8254">
            <v>3.5999999999999999E-3</v>
          </cell>
        </row>
        <row r="8255">
          <cell r="B8255" t="str">
            <v>181412</v>
          </cell>
          <cell r="C8255" t="str">
            <v>010118</v>
          </cell>
          <cell r="D8255" t="str">
            <v>Encanador</v>
          </cell>
          <cell r="E8255" t="str">
            <v>h</v>
          </cell>
          <cell r="F8255">
            <v>0.19</v>
          </cell>
        </row>
        <row r="8256">
          <cell r="B8256" t="str">
            <v>181412</v>
          </cell>
          <cell r="C8256" t="str">
            <v>010119</v>
          </cell>
          <cell r="D8256" t="str">
            <v>Ajudante de encanador</v>
          </cell>
          <cell r="E8256" t="str">
            <v>h</v>
          </cell>
          <cell r="F8256">
            <v>0.19</v>
          </cell>
        </row>
        <row r="8257">
          <cell r="B8257" t="str">
            <v>181412</v>
          </cell>
          <cell r="C8257" t="str">
            <v>090889</v>
          </cell>
          <cell r="D8257" t="str">
            <v>Te 90 soldavel de cpvc bege-claro 28 mm (1")</v>
          </cell>
          <cell r="E8257" t="str">
            <v>un</v>
          </cell>
          <cell r="F8257">
            <v>1</v>
          </cell>
        </row>
        <row r="8258">
          <cell r="B8258" t="str">
            <v>181412</v>
          </cell>
          <cell r="C8258" t="str">
            <v>090988</v>
          </cell>
          <cell r="D8258" t="str">
            <v>Adesivo para cpvc</v>
          </cell>
          <cell r="E8258" t="str">
            <v>l</v>
          </cell>
          <cell r="F8258">
            <v>1.2E-2</v>
          </cell>
        </row>
        <row r="8259">
          <cell r="B8259" t="str">
            <v>181412</v>
          </cell>
          <cell r="C8259" t="str">
            <v>090989</v>
          </cell>
          <cell r="D8259" t="str">
            <v>Primer para tubo de cpvc</v>
          </cell>
          <cell r="E8259" t="str">
            <v>l</v>
          </cell>
          <cell r="F8259">
            <v>4.4999999999999997E-3</v>
          </cell>
        </row>
        <row r="8260">
          <cell r="B8260" t="str">
            <v>181413</v>
          </cell>
          <cell r="C8260" t="str">
            <v>010118</v>
          </cell>
          <cell r="D8260" t="str">
            <v>Encanador</v>
          </cell>
          <cell r="E8260" t="str">
            <v>h</v>
          </cell>
          <cell r="F8260">
            <v>0.09</v>
          </cell>
        </row>
        <row r="8261">
          <cell r="B8261" t="str">
            <v>181413</v>
          </cell>
          <cell r="C8261" t="str">
            <v>010119</v>
          </cell>
          <cell r="D8261" t="str">
            <v>Ajudante de encanador</v>
          </cell>
          <cell r="E8261" t="str">
            <v>h</v>
          </cell>
          <cell r="F8261">
            <v>0.09</v>
          </cell>
        </row>
        <row r="8262">
          <cell r="B8262" t="str">
            <v>181413</v>
          </cell>
          <cell r="C8262" t="str">
            <v>090890</v>
          </cell>
          <cell r="D8262" t="str">
            <v>Luva soldavel de cpvc bege-claro 15 mm (1/2")</v>
          </cell>
          <cell r="E8262" t="str">
            <v>un</v>
          </cell>
          <cell r="F8262">
            <v>1</v>
          </cell>
        </row>
        <row r="8263">
          <cell r="B8263" t="str">
            <v>181413</v>
          </cell>
          <cell r="C8263" t="str">
            <v>090988</v>
          </cell>
          <cell r="D8263" t="str">
            <v>Adesivo para cpvc</v>
          </cell>
          <cell r="E8263" t="str">
            <v>l</v>
          </cell>
          <cell r="F8263">
            <v>3.0000000000000001E-3</v>
          </cell>
        </row>
        <row r="8264">
          <cell r="B8264" t="str">
            <v>181413</v>
          </cell>
          <cell r="C8264" t="str">
            <v>090989</v>
          </cell>
          <cell r="D8264" t="str">
            <v>Primer para tubo de cpvc</v>
          </cell>
          <cell r="E8264" t="str">
            <v>l</v>
          </cell>
          <cell r="F8264">
            <v>6.0000000000000001E-3</v>
          </cell>
        </row>
        <row r="8265">
          <cell r="B8265" t="str">
            <v>181414</v>
          </cell>
          <cell r="C8265" t="str">
            <v>010118</v>
          </cell>
          <cell r="D8265" t="str">
            <v>Encanador</v>
          </cell>
          <cell r="E8265" t="str">
            <v>h</v>
          </cell>
          <cell r="F8265">
            <v>0.09</v>
          </cell>
        </row>
        <row r="8266">
          <cell r="B8266" t="str">
            <v>181414</v>
          </cell>
          <cell r="C8266" t="str">
            <v>010119</v>
          </cell>
          <cell r="D8266" t="str">
            <v>Ajudante de encanador</v>
          </cell>
          <cell r="E8266" t="str">
            <v>h</v>
          </cell>
          <cell r="F8266">
            <v>0.09</v>
          </cell>
        </row>
        <row r="8267">
          <cell r="B8267" t="str">
            <v>181414</v>
          </cell>
          <cell r="C8267" t="str">
            <v>090891</v>
          </cell>
          <cell r="D8267" t="str">
            <v>Luva soldavel de cpvc bege-claro 22 mm (3/4")</v>
          </cell>
          <cell r="E8267" t="str">
            <v>un</v>
          </cell>
          <cell r="F8267">
            <v>1</v>
          </cell>
        </row>
        <row r="8268">
          <cell r="B8268" t="str">
            <v>181414</v>
          </cell>
          <cell r="C8268" t="str">
            <v>090988</v>
          </cell>
          <cell r="D8268" t="str">
            <v>Adesivo para cpvc</v>
          </cell>
          <cell r="E8268" t="str">
            <v>l</v>
          </cell>
          <cell r="F8268">
            <v>5.0000000000000001E-3</v>
          </cell>
        </row>
        <row r="8269">
          <cell r="B8269" t="str">
            <v>181414</v>
          </cell>
          <cell r="C8269" t="str">
            <v>090989</v>
          </cell>
          <cell r="D8269" t="str">
            <v>Primer para tubo de cpvc</v>
          </cell>
          <cell r="E8269" t="str">
            <v>l</v>
          </cell>
          <cell r="F8269">
            <v>8.0000000000000002E-3</v>
          </cell>
        </row>
        <row r="8270">
          <cell r="B8270" t="str">
            <v>181415</v>
          </cell>
          <cell r="C8270" t="str">
            <v>010118</v>
          </cell>
          <cell r="D8270" t="str">
            <v>Encanador</v>
          </cell>
          <cell r="E8270" t="str">
            <v>h</v>
          </cell>
          <cell r="F8270">
            <v>0.09</v>
          </cell>
        </row>
        <row r="8271">
          <cell r="B8271" t="str">
            <v>181415</v>
          </cell>
          <cell r="C8271" t="str">
            <v>010119</v>
          </cell>
          <cell r="D8271" t="str">
            <v>Ajudante de encanador</v>
          </cell>
          <cell r="E8271" t="str">
            <v>h</v>
          </cell>
          <cell r="F8271">
            <v>0.09</v>
          </cell>
        </row>
        <row r="8272">
          <cell r="B8272" t="str">
            <v>181415</v>
          </cell>
          <cell r="C8272" t="str">
            <v>090892</v>
          </cell>
          <cell r="D8272" t="str">
            <v>Luva soldavel de cpvc bege-claro 28 mm (1")</v>
          </cell>
          <cell r="E8272" t="str">
            <v>un</v>
          </cell>
          <cell r="F8272">
            <v>1</v>
          </cell>
        </row>
        <row r="8273">
          <cell r="B8273" t="str">
            <v>181415</v>
          </cell>
          <cell r="C8273" t="str">
            <v>090988</v>
          </cell>
          <cell r="D8273" t="str">
            <v>Adesivo para cpvc</v>
          </cell>
          <cell r="E8273" t="str">
            <v>l</v>
          </cell>
          <cell r="F8273">
            <v>7.0000000000000001E-3</v>
          </cell>
        </row>
        <row r="8274">
          <cell r="B8274" t="str">
            <v>181415</v>
          </cell>
          <cell r="C8274" t="str">
            <v>090989</v>
          </cell>
          <cell r="D8274" t="str">
            <v>Primer para tubo de cpvc</v>
          </cell>
          <cell r="E8274" t="str">
            <v>l</v>
          </cell>
          <cell r="F8274">
            <v>1.0999999999999999E-2</v>
          </cell>
        </row>
        <row r="8275">
          <cell r="B8275" t="str">
            <v>181416</v>
          </cell>
          <cell r="C8275" t="str">
            <v>010118</v>
          </cell>
          <cell r="D8275" t="str">
            <v>Encanador</v>
          </cell>
          <cell r="E8275" t="str">
            <v>h</v>
          </cell>
          <cell r="F8275">
            <v>0.09</v>
          </cell>
        </row>
        <row r="8276">
          <cell r="B8276" t="str">
            <v>181416</v>
          </cell>
          <cell r="C8276" t="str">
            <v>010119</v>
          </cell>
          <cell r="D8276" t="str">
            <v>Ajudante de encanador</v>
          </cell>
          <cell r="E8276" t="str">
            <v>h</v>
          </cell>
          <cell r="F8276">
            <v>0.09</v>
          </cell>
        </row>
        <row r="8277">
          <cell r="B8277" t="str">
            <v>181416</v>
          </cell>
          <cell r="C8277" t="str">
            <v>069512</v>
          </cell>
          <cell r="D8277" t="str">
            <v>Fita de vedacao</v>
          </cell>
          <cell r="E8277" t="str">
            <v>m</v>
          </cell>
          <cell r="F8277">
            <v>0.35</v>
          </cell>
        </row>
        <row r="8278">
          <cell r="B8278" t="str">
            <v>181416</v>
          </cell>
          <cell r="C8278" t="str">
            <v>090893</v>
          </cell>
          <cell r="D8278" t="str">
            <v>Uniao soldavel de cpvc bege-claro 15 mm (1/2")</v>
          </cell>
          <cell r="E8278" t="str">
            <v>un</v>
          </cell>
          <cell r="F8278">
            <v>1</v>
          </cell>
        </row>
        <row r="8279">
          <cell r="B8279" t="str">
            <v>181416</v>
          </cell>
          <cell r="C8279" t="str">
            <v>090988</v>
          </cell>
          <cell r="D8279" t="str">
            <v>Adesivo para cpvc</v>
          </cell>
          <cell r="E8279" t="str">
            <v>l</v>
          </cell>
          <cell r="F8279">
            <v>3.0000000000000001E-3</v>
          </cell>
        </row>
        <row r="8280">
          <cell r="B8280" t="str">
            <v>181416</v>
          </cell>
          <cell r="C8280" t="str">
            <v>090989</v>
          </cell>
          <cell r="D8280" t="str">
            <v>Primer para tubo de cpvc</v>
          </cell>
          <cell r="E8280" t="str">
            <v>l</v>
          </cell>
          <cell r="F8280">
            <v>6.0000000000000001E-3</v>
          </cell>
        </row>
        <row r="8281">
          <cell r="B8281" t="str">
            <v>181417</v>
          </cell>
          <cell r="C8281" t="str">
            <v>010118</v>
          </cell>
          <cell r="D8281" t="str">
            <v>Encanador</v>
          </cell>
          <cell r="E8281" t="str">
            <v>h</v>
          </cell>
          <cell r="F8281">
            <v>0.09</v>
          </cell>
        </row>
        <row r="8282">
          <cell r="B8282" t="str">
            <v>181417</v>
          </cell>
          <cell r="C8282" t="str">
            <v>010119</v>
          </cell>
          <cell r="D8282" t="str">
            <v>Ajudante de encanador</v>
          </cell>
          <cell r="E8282" t="str">
            <v>h</v>
          </cell>
          <cell r="F8282">
            <v>0.09</v>
          </cell>
        </row>
        <row r="8283">
          <cell r="B8283" t="str">
            <v>181417</v>
          </cell>
          <cell r="C8283" t="str">
            <v>069512</v>
          </cell>
          <cell r="D8283" t="str">
            <v>Fita de vedacao</v>
          </cell>
          <cell r="E8283" t="str">
            <v>m</v>
          </cell>
          <cell r="F8283">
            <v>0.45</v>
          </cell>
        </row>
        <row r="8284">
          <cell r="B8284" t="str">
            <v>181417</v>
          </cell>
          <cell r="C8284" t="str">
            <v>090894</v>
          </cell>
          <cell r="D8284" t="str">
            <v>Uniao soldavel de cpvc bege-claro 22 mm (3/4")</v>
          </cell>
          <cell r="E8284" t="str">
            <v>un</v>
          </cell>
          <cell r="F8284">
            <v>1</v>
          </cell>
        </row>
        <row r="8285">
          <cell r="B8285" t="str">
            <v>181417</v>
          </cell>
          <cell r="C8285" t="str">
            <v>090988</v>
          </cell>
          <cell r="D8285" t="str">
            <v>Adesivo para cpvc</v>
          </cell>
          <cell r="E8285" t="str">
            <v>l</v>
          </cell>
          <cell r="F8285">
            <v>5.0000000000000001E-3</v>
          </cell>
        </row>
        <row r="8286">
          <cell r="B8286" t="str">
            <v>181417</v>
          </cell>
          <cell r="C8286" t="str">
            <v>090989</v>
          </cell>
          <cell r="D8286" t="str">
            <v>Primer para tubo de cpvc</v>
          </cell>
          <cell r="E8286" t="str">
            <v>l</v>
          </cell>
          <cell r="F8286">
            <v>8.0000000000000002E-3</v>
          </cell>
        </row>
        <row r="8287">
          <cell r="B8287" t="str">
            <v>181418</v>
          </cell>
          <cell r="C8287" t="str">
            <v>010118</v>
          </cell>
          <cell r="D8287" t="str">
            <v>Encanador</v>
          </cell>
          <cell r="E8287" t="str">
            <v>h</v>
          </cell>
          <cell r="F8287">
            <v>0.09</v>
          </cell>
        </row>
        <row r="8288">
          <cell r="B8288" t="str">
            <v>181418</v>
          </cell>
          <cell r="C8288" t="str">
            <v>010119</v>
          </cell>
          <cell r="D8288" t="str">
            <v>Ajudante de encanador</v>
          </cell>
          <cell r="E8288" t="str">
            <v>h</v>
          </cell>
          <cell r="F8288">
            <v>0.09</v>
          </cell>
        </row>
        <row r="8289">
          <cell r="B8289" t="str">
            <v>181418</v>
          </cell>
          <cell r="C8289" t="str">
            <v>069512</v>
          </cell>
          <cell r="D8289" t="str">
            <v>Fita de vedacao</v>
          </cell>
          <cell r="E8289" t="str">
            <v>m</v>
          </cell>
          <cell r="F8289">
            <v>0.55000000000000004</v>
          </cell>
        </row>
        <row r="8290">
          <cell r="B8290" t="str">
            <v>181418</v>
          </cell>
          <cell r="C8290" t="str">
            <v>090895</v>
          </cell>
          <cell r="D8290" t="str">
            <v>Uniao soldavel de cpvc bege-claro 28 mm (1")</v>
          </cell>
          <cell r="E8290" t="str">
            <v>un</v>
          </cell>
          <cell r="F8290">
            <v>1</v>
          </cell>
        </row>
        <row r="8291">
          <cell r="B8291" t="str">
            <v>181418</v>
          </cell>
          <cell r="C8291" t="str">
            <v>090988</v>
          </cell>
          <cell r="D8291" t="str">
            <v>Adesivo para cpvc</v>
          </cell>
          <cell r="E8291" t="str">
            <v>l</v>
          </cell>
          <cell r="F8291">
            <v>7.0000000000000001E-3</v>
          </cell>
        </row>
        <row r="8292">
          <cell r="B8292" t="str">
            <v>181418</v>
          </cell>
          <cell r="C8292" t="str">
            <v>090989</v>
          </cell>
          <cell r="D8292" t="str">
            <v>Primer para tubo de cpvc</v>
          </cell>
          <cell r="E8292" t="str">
            <v>l</v>
          </cell>
          <cell r="F8292">
            <v>1.0999999999999999E-2</v>
          </cell>
        </row>
        <row r="8293">
          <cell r="B8293" t="str">
            <v>181419</v>
          </cell>
          <cell r="C8293" t="str">
            <v>010118</v>
          </cell>
          <cell r="D8293" t="str">
            <v>Encanador</v>
          </cell>
          <cell r="E8293" t="str">
            <v>h</v>
          </cell>
          <cell r="F8293">
            <v>0.09</v>
          </cell>
        </row>
        <row r="8294">
          <cell r="B8294" t="str">
            <v>181419</v>
          </cell>
          <cell r="C8294" t="str">
            <v>010119</v>
          </cell>
          <cell r="D8294" t="str">
            <v>Ajudante de encanador</v>
          </cell>
          <cell r="E8294" t="str">
            <v>h</v>
          </cell>
          <cell r="F8294">
            <v>0.09</v>
          </cell>
        </row>
        <row r="8295">
          <cell r="B8295" t="str">
            <v>181419</v>
          </cell>
          <cell r="C8295" t="str">
            <v>090896</v>
          </cell>
          <cell r="D8295" t="str">
            <v>Bucha red.sd cpvc bege-claro 22x15mm (3/4x1/2")</v>
          </cell>
          <cell r="E8295" t="str">
            <v>un</v>
          </cell>
          <cell r="F8295">
            <v>1</v>
          </cell>
        </row>
        <row r="8296">
          <cell r="B8296" t="str">
            <v>181419</v>
          </cell>
          <cell r="C8296" t="str">
            <v>090988</v>
          </cell>
          <cell r="D8296" t="str">
            <v>Adesivo para cpvc</v>
          </cell>
          <cell r="E8296" t="str">
            <v>l</v>
          </cell>
          <cell r="F8296">
            <v>5.0000000000000001E-3</v>
          </cell>
        </row>
        <row r="8297">
          <cell r="B8297" t="str">
            <v>181419</v>
          </cell>
          <cell r="C8297" t="str">
            <v>090989</v>
          </cell>
          <cell r="D8297" t="str">
            <v>Primer para tubo de cpvc</v>
          </cell>
          <cell r="E8297" t="str">
            <v>l</v>
          </cell>
          <cell r="F8297">
            <v>8.0000000000000002E-3</v>
          </cell>
        </row>
        <row r="8298">
          <cell r="B8298" t="str">
            <v>181420</v>
          </cell>
          <cell r="C8298" t="str">
            <v>010118</v>
          </cell>
          <cell r="D8298" t="str">
            <v>Encanador</v>
          </cell>
          <cell r="E8298" t="str">
            <v>h</v>
          </cell>
          <cell r="F8298">
            <v>0.09</v>
          </cell>
        </row>
        <row r="8299">
          <cell r="B8299" t="str">
            <v>181420</v>
          </cell>
          <cell r="C8299" t="str">
            <v>010119</v>
          </cell>
          <cell r="D8299" t="str">
            <v>Ajudante de encanador</v>
          </cell>
          <cell r="E8299" t="str">
            <v>h</v>
          </cell>
          <cell r="F8299">
            <v>0.09</v>
          </cell>
        </row>
        <row r="8300">
          <cell r="B8300" t="str">
            <v>181420</v>
          </cell>
          <cell r="C8300" t="str">
            <v>090897</v>
          </cell>
          <cell r="D8300" t="str">
            <v>Bucha de red.sold cpvc bege-claro 28x22mm (1x3/4")</v>
          </cell>
          <cell r="E8300" t="str">
            <v>un</v>
          </cell>
          <cell r="F8300">
            <v>1</v>
          </cell>
        </row>
        <row r="8301">
          <cell r="B8301" t="str">
            <v>181420</v>
          </cell>
          <cell r="C8301" t="str">
            <v>090988</v>
          </cell>
          <cell r="D8301" t="str">
            <v>Adesivo para cpvc</v>
          </cell>
          <cell r="E8301" t="str">
            <v>l</v>
          </cell>
          <cell r="F8301">
            <v>7.0000000000000001E-3</v>
          </cell>
        </row>
        <row r="8302">
          <cell r="B8302" t="str">
            <v>181420</v>
          </cell>
          <cell r="C8302" t="str">
            <v>090989</v>
          </cell>
          <cell r="D8302" t="str">
            <v>Primer para tubo de cpvc</v>
          </cell>
          <cell r="E8302" t="str">
            <v>l</v>
          </cell>
          <cell r="F8302">
            <v>1.0999999999999999E-2</v>
          </cell>
        </row>
        <row r="8303">
          <cell r="B8303" t="str">
            <v>181421</v>
          </cell>
          <cell r="C8303" t="str">
            <v>010118</v>
          </cell>
          <cell r="D8303" t="str">
            <v>Encanador</v>
          </cell>
          <cell r="E8303" t="str">
            <v>h</v>
          </cell>
          <cell r="F8303">
            <v>4.4999999999999998E-2</v>
          </cell>
        </row>
        <row r="8304">
          <cell r="B8304" t="str">
            <v>181421</v>
          </cell>
          <cell r="C8304" t="str">
            <v>010119</v>
          </cell>
          <cell r="D8304" t="str">
            <v>Ajudante de encanador</v>
          </cell>
          <cell r="E8304" t="str">
            <v>h</v>
          </cell>
          <cell r="F8304">
            <v>4.4999999999999998E-2</v>
          </cell>
        </row>
        <row r="8305">
          <cell r="B8305" t="str">
            <v>181421</v>
          </cell>
          <cell r="C8305" t="str">
            <v>090898</v>
          </cell>
          <cell r="D8305" t="str">
            <v>Cap (tampao) sold. de cpvc bege-claro 15 mm (1/2")</v>
          </cell>
          <cell r="E8305" t="str">
            <v>un</v>
          </cell>
          <cell r="F8305">
            <v>1</v>
          </cell>
        </row>
        <row r="8306">
          <cell r="B8306" t="str">
            <v>181421</v>
          </cell>
          <cell r="C8306" t="str">
            <v>090988</v>
          </cell>
          <cell r="D8306" t="str">
            <v>Adesivo para cpvc</v>
          </cell>
          <cell r="E8306" t="str">
            <v>l</v>
          </cell>
          <cell r="F8306">
            <v>1.5E-3</v>
          </cell>
        </row>
        <row r="8307">
          <cell r="B8307" t="str">
            <v>181421</v>
          </cell>
          <cell r="C8307" t="str">
            <v>090989</v>
          </cell>
          <cell r="D8307" t="str">
            <v>Primer para tubo de cpvc</v>
          </cell>
          <cell r="E8307" t="str">
            <v>l</v>
          </cell>
          <cell r="F8307">
            <v>3.0000000000000001E-3</v>
          </cell>
        </row>
        <row r="8308">
          <cell r="B8308" t="str">
            <v>181422</v>
          </cell>
          <cell r="C8308" t="str">
            <v>010118</v>
          </cell>
          <cell r="D8308" t="str">
            <v>Encanador</v>
          </cell>
          <cell r="E8308" t="str">
            <v>h</v>
          </cell>
          <cell r="F8308">
            <v>4.4999999999999998E-2</v>
          </cell>
        </row>
        <row r="8309">
          <cell r="B8309" t="str">
            <v>181422</v>
          </cell>
          <cell r="C8309" t="str">
            <v>010119</v>
          </cell>
          <cell r="D8309" t="str">
            <v>Ajudante de encanador</v>
          </cell>
          <cell r="E8309" t="str">
            <v>h</v>
          </cell>
          <cell r="F8309">
            <v>4.4999999999999998E-2</v>
          </cell>
        </row>
        <row r="8310">
          <cell r="B8310" t="str">
            <v>181422</v>
          </cell>
          <cell r="C8310" t="str">
            <v>090899</v>
          </cell>
          <cell r="D8310" t="str">
            <v>Cap (tampao) sold. de cpvc bege-claro 22 mm (3/4")</v>
          </cell>
          <cell r="E8310" t="str">
            <v>un</v>
          </cell>
          <cell r="F8310">
            <v>1</v>
          </cell>
        </row>
        <row r="8311">
          <cell r="B8311" t="str">
            <v>181422</v>
          </cell>
          <cell r="C8311" t="str">
            <v>090988</v>
          </cell>
          <cell r="D8311" t="str">
            <v>Adesivo para cpvc</v>
          </cell>
          <cell r="E8311" t="str">
            <v>l</v>
          </cell>
          <cell r="F8311">
            <v>2.5000000000000001E-3</v>
          </cell>
        </row>
        <row r="8312">
          <cell r="B8312" t="str">
            <v>181422</v>
          </cell>
          <cell r="C8312" t="str">
            <v>090989</v>
          </cell>
          <cell r="D8312" t="str">
            <v>Primer para tubo de cpvc</v>
          </cell>
          <cell r="E8312" t="str">
            <v>l</v>
          </cell>
          <cell r="F8312">
            <v>4.0000000000000001E-3</v>
          </cell>
        </row>
        <row r="8313">
          <cell r="B8313" t="str">
            <v>181423</v>
          </cell>
          <cell r="C8313" t="str">
            <v>010118</v>
          </cell>
          <cell r="D8313" t="str">
            <v>Encanador</v>
          </cell>
          <cell r="E8313" t="str">
            <v>h</v>
          </cell>
          <cell r="F8313">
            <v>4.4999999999999998E-2</v>
          </cell>
        </row>
        <row r="8314">
          <cell r="B8314" t="str">
            <v>181423</v>
          </cell>
          <cell r="C8314" t="str">
            <v>010119</v>
          </cell>
          <cell r="D8314" t="str">
            <v>Ajudante de encanador</v>
          </cell>
          <cell r="E8314" t="str">
            <v>h</v>
          </cell>
          <cell r="F8314">
            <v>4.4999999999999998E-2</v>
          </cell>
        </row>
        <row r="8315">
          <cell r="B8315" t="str">
            <v>181423</v>
          </cell>
          <cell r="C8315" t="str">
            <v>090901</v>
          </cell>
          <cell r="D8315" t="str">
            <v>Cap (tampao) sold. de cpvc bege-claro 28 mm (1")</v>
          </cell>
          <cell r="E8315" t="str">
            <v>un</v>
          </cell>
          <cell r="F8315">
            <v>1</v>
          </cell>
        </row>
        <row r="8316">
          <cell r="B8316" t="str">
            <v>181423</v>
          </cell>
          <cell r="C8316" t="str">
            <v>090988</v>
          </cell>
          <cell r="D8316" t="str">
            <v>Adesivo para cpvc</v>
          </cell>
          <cell r="E8316" t="str">
            <v>l</v>
          </cell>
          <cell r="F8316">
            <v>3.5000000000000001E-3</v>
          </cell>
        </row>
        <row r="8317">
          <cell r="B8317" t="str">
            <v>181423</v>
          </cell>
          <cell r="C8317" t="str">
            <v>090989</v>
          </cell>
          <cell r="D8317" t="str">
            <v>Primer para tubo de cpvc</v>
          </cell>
          <cell r="E8317" t="str">
            <v>l</v>
          </cell>
          <cell r="F8317">
            <v>5.4999999999999997E-3</v>
          </cell>
        </row>
        <row r="8318">
          <cell r="B8318" t="str">
            <v>181424</v>
          </cell>
          <cell r="C8318" t="str">
            <v>010118</v>
          </cell>
          <cell r="D8318" t="str">
            <v>Encanador</v>
          </cell>
          <cell r="E8318" t="str">
            <v>h</v>
          </cell>
          <cell r="F8318">
            <v>0.09</v>
          </cell>
        </row>
        <row r="8319">
          <cell r="B8319" t="str">
            <v>181424</v>
          </cell>
          <cell r="C8319" t="str">
            <v>010119</v>
          </cell>
          <cell r="D8319" t="str">
            <v>Ajudante de encanador</v>
          </cell>
          <cell r="E8319" t="str">
            <v>h</v>
          </cell>
          <cell r="F8319">
            <v>0.09</v>
          </cell>
        </row>
        <row r="8320">
          <cell r="B8320" t="str">
            <v>181424</v>
          </cell>
          <cell r="C8320" t="str">
            <v>090902</v>
          </cell>
          <cell r="D8320" t="str">
            <v>Adapt. sold cpvc bege-claro 15 mm (1/2")</v>
          </cell>
          <cell r="E8320" t="str">
            <v>un</v>
          </cell>
          <cell r="F8320">
            <v>1</v>
          </cell>
        </row>
        <row r="8321">
          <cell r="B8321" t="str">
            <v>181424</v>
          </cell>
          <cell r="C8321" t="str">
            <v>090988</v>
          </cell>
          <cell r="D8321" t="str">
            <v>Adesivo para cpvc</v>
          </cell>
          <cell r="E8321" t="str">
            <v>l</v>
          </cell>
          <cell r="F8321">
            <v>1.5E-3</v>
          </cell>
        </row>
        <row r="8322">
          <cell r="B8322" t="str">
            <v>181424</v>
          </cell>
          <cell r="C8322" t="str">
            <v>090989</v>
          </cell>
          <cell r="D8322" t="str">
            <v>Primer para tubo de cpvc</v>
          </cell>
          <cell r="E8322" t="str">
            <v>l</v>
          </cell>
          <cell r="F8322">
            <v>3.0000000000000001E-3</v>
          </cell>
        </row>
        <row r="8323">
          <cell r="B8323" t="str">
            <v>181425</v>
          </cell>
          <cell r="C8323" t="str">
            <v>010118</v>
          </cell>
          <cell r="D8323" t="str">
            <v>Encanador</v>
          </cell>
          <cell r="E8323" t="str">
            <v>h</v>
          </cell>
          <cell r="F8323">
            <v>0.09</v>
          </cell>
        </row>
        <row r="8324">
          <cell r="B8324" t="str">
            <v>181425</v>
          </cell>
          <cell r="C8324" t="str">
            <v>010119</v>
          </cell>
          <cell r="D8324" t="str">
            <v>Ajudante de encanador</v>
          </cell>
          <cell r="E8324" t="str">
            <v>h</v>
          </cell>
          <cell r="F8324">
            <v>0.09</v>
          </cell>
        </row>
        <row r="8325">
          <cell r="B8325" t="str">
            <v>181425</v>
          </cell>
          <cell r="C8325" t="str">
            <v>090903</v>
          </cell>
          <cell r="D8325" t="str">
            <v>Adapt. sold cpvc bege-claro 22 mm (3/4")</v>
          </cell>
          <cell r="E8325" t="str">
            <v>un</v>
          </cell>
          <cell r="F8325">
            <v>1</v>
          </cell>
        </row>
        <row r="8326">
          <cell r="B8326" t="str">
            <v>181425</v>
          </cell>
          <cell r="C8326" t="str">
            <v>090988</v>
          </cell>
          <cell r="D8326" t="str">
            <v>Adesivo para cpvc</v>
          </cell>
          <cell r="E8326" t="str">
            <v>l</v>
          </cell>
          <cell r="F8326">
            <v>2.5000000000000001E-3</v>
          </cell>
        </row>
        <row r="8327">
          <cell r="B8327" t="str">
            <v>181425</v>
          </cell>
          <cell r="C8327" t="str">
            <v>090989</v>
          </cell>
          <cell r="D8327" t="str">
            <v>Primer para tubo de cpvc</v>
          </cell>
          <cell r="E8327" t="str">
            <v>l</v>
          </cell>
          <cell r="F8327">
            <v>4.0000000000000001E-3</v>
          </cell>
        </row>
        <row r="8328">
          <cell r="B8328" t="str">
            <v>181501</v>
          </cell>
          <cell r="C8328" t="str">
            <v>010118</v>
          </cell>
          <cell r="D8328" t="str">
            <v>Encanador</v>
          </cell>
          <cell r="E8328" t="str">
            <v>h</v>
          </cell>
          <cell r="F8328">
            <v>0.1</v>
          </cell>
        </row>
        <row r="8329">
          <cell r="B8329" t="str">
            <v>181501</v>
          </cell>
          <cell r="C8329" t="str">
            <v>010119</v>
          </cell>
          <cell r="D8329" t="str">
            <v>Ajudante de encanador</v>
          </cell>
          <cell r="E8329" t="str">
            <v>h</v>
          </cell>
          <cell r="F8329">
            <v>0.1</v>
          </cell>
        </row>
        <row r="8330">
          <cell r="B8330" t="str">
            <v>181501</v>
          </cell>
          <cell r="C8330" t="str">
            <v>063001</v>
          </cell>
          <cell r="D8330" t="str">
            <v>Tubo soldavel de cobre 15mm (1/2")</v>
          </cell>
          <cell r="E8330" t="str">
            <v>m</v>
          </cell>
          <cell r="F8330">
            <v>1.01</v>
          </cell>
        </row>
        <row r="8331">
          <cell r="B8331" t="str">
            <v>181501</v>
          </cell>
          <cell r="C8331" t="str">
            <v>069507</v>
          </cell>
          <cell r="D8331" t="str">
            <v>Solda 50x50</v>
          </cell>
          <cell r="E8331" t="str">
            <v>kg</v>
          </cell>
          <cell r="F8331">
            <v>1E-4</v>
          </cell>
        </row>
        <row r="8332">
          <cell r="B8332" t="str">
            <v>181501</v>
          </cell>
          <cell r="C8332" t="str">
            <v>069520</v>
          </cell>
          <cell r="D8332" t="str">
            <v>Pasta para soldar</v>
          </cell>
          <cell r="E8332" t="str">
            <v>kg</v>
          </cell>
          <cell r="F8332">
            <v>1E-4</v>
          </cell>
        </row>
        <row r="8333">
          <cell r="B8333" t="str">
            <v>181502</v>
          </cell>
          <cell r="C8333" t="str">
            <v>010118</v>
          </cell>
          <cell r="D8333" t="str">
            <v>Encanador</v>
          </cell>
          <cell r="E8333" t="str">
            <v>h</v>
          </cell>
          <cell r="F8333">
            <v>0.14000000000000001</v>
          </cell>
        </row>
        <row r="8334">
          <cell r="B8334" t="str">
            <v>181502</v>
          </cell>
          <cell r="C8334" t="str">
            <v>010119</v>
          </cell>
          <cell r="D8334" t="str">
            <v>Ajudante de encanador</v>
          </cell>
          <cell r="E8334" t="str">
            <v>h</v>
          </cell>
          <cell r="F8334">
            <v>0.14000000000000001</v>
          </cell>
        </row>
        <row r="8335">
          <cell r="B8335" t="str">
            <v>181502</v>
          </cell>
          <cell r="C8335" t="str">
            <v>063002</v>
          </cell>
          <cell r="D8335" t="str">
            <v>Tubo soldavel de cobre 22mm (3/4")</v>
          </cell>
          <cell r="E8335" t="str">
            <v>m</v>
          </cell>
          <cell r="F8335">
            <v>1.01</v>
          </cell>
        </row>
        <row r="8336">
          <cell r="B8336" t="str">
            <v>181502</v>
          </cell>
          <cell r="C8336" t="str">
            <v>069507</v>
          </cell>
          <cell r="D8336" t="str">
            <v>Solda 50x50</v>
          </cell>
          <cell r="E8336" t="str">
            <v>kg</v>
          </cell>
          <cell r="F8336">
            <v>2.0000000000000001E-4</v>
          </cell>
        </row>
        <row r="8337">
          <cell r="B8337" t="str">
            <v>181502</v>
          </cell>
          <cell r="C8337" t="str">
            <v>069520</v>
          </cell>
          <cell r="D8337" t="str">
            <v>Pasta para soldar</v>
          </cell>
          <cell r="E8337" t="str">
            <v>kg</v>
          </cell>
          <cell r="F8337">
            <v>1E-4</v>
          </cell>
        </row>
        <row r="8338">
          <cell r="B8338" t="str">
            <v>181503</v>
          </cell>
          <cell r="C8338" t="str">
            <v>010118</v>
          </cell>
          <cell r="D8338" t="str">
            <v>Encanador</v>
          </cell>
          <cell r="E8338" t="str">
            <v>h</v>
          </cell>
          <cell r="F8338">
            <v>0.14000000000000001</v>
          </cell>
        </row>
        <row r="8339">
          <cell r="B8339" t="str">
            <v>181503</v>
          </cell>
          <cell r="C8339" t="str">
            <v>010119</v>
          </cell>
          <cell r="D8339" t="str">
            <v>Ajudante de encanador</v>
          </cell>
          <cell r="E8339" t="str">
            <v>h</v>
          </cell>
          <cell r="F8339">
            <v>0.14000000000000001</v>
          </cell>
        </row>
        <row r="8340">
          <cell r="B8340" t="str">
            <v>181503</v>
          </cell>
          <cell r="C8340" t="str">
            <v>063003</v>
          </cell>
          <cell r="D8340" t="str">
            <v>Tubo soldavel de cobre 28mm (1")</v>
          </cell>
          <cell r="E8340" t="str">
            <v>m</v>
          </cell>
          <cell r="F8340">
            <v>1.01</v>
          </cell>
        </row>
        <row r="8341">
          <cell r="B8341" t="str">
            <v>181503</v>
          </cell>
          <cell r="C8341" t="str">
            <v>069507</v>
          </cell>
          <cell r="D8341" t="str">
            <v>Solda 50x50</v>
          </cell>
          <cell r="E8341" t="str">
            <v>kg</v>
          </cell>
          <cell r="F8341">
            <v>2.9999999999999997E-4</v>
          </cell>
        </row>
        <row r="8342">
          <cell r="B8342" t="str">
            <v>181503</v>
          </cell>
          <cell r="C8342" t="str">
            <v>069520</v>
          </cell>
          <cell r="D8342" t="str">
            <v>Pasta para soldar</v>
          </cell>
          <cell r="E8342" t="str">
            <v>kg</v>
          </cell>
          <cell r="F8342">
            <v>1E-4</v>
          </cell>
        </row>
        <row r="8343">
          <cell r="B8343" t="str">
            <v>181504</v>
          </cell>
          <cell r="C8343" t="str">
            <v>010118</v>
          </cell>
          <cell r="D8343" t="str">
            <v>Encanador</v>
          </cell>
          <cell r="E8343" t="str">
            <v>h</v>
          </cell>
          <cell r="F8343">
            <v>0.21</v>
          </cell>
        </row>
        <row r="8344">
          <cell r="B8344" t="str">
            <v>181504</v>
          </cell>
          <cell r="C8344" t="str">
            <v>010119</v>
          </cell>
          <cell r="D8344" t="str">
            <v>Ajudante de encanador</v>
          </cell>
          <cell r="E8344" t="str">
            <v>h</v>
          </cell>
          <cell r="F8344">
            <v>0.21</v>
          </cell>
        </row>
        <row r="8345">
          <cell r="B8345" t="str">
            <v>181504</v>
          </cell>
          <cell r="C8345" t="str">
            <v>063004</v>
          </cell>
          <cell r="D8345" t="str">
            <v>Tubo soldavel de cobre 35mm (1 1/4")</v>
          </cell>
          <cell r="E8345" t="str">
            <v>m</v>
          </cell>
          <cell r="F8345">
            <v>1.01</v>
          </cell>
        </row>
        <row r="8346">
          <cell r="B8346" t="str">
            <v>181504</v>
          </cell>
          <cell r="C8346" t="str">
            <v>069507</v>
          </cell>
          <cell r="D8346" t="str">
            <v>Solda 50x50</v>
          </cell>
          <cell r="E8346" t="str">
            <v>kg</v>
          </cell>
          <cell r="F8346">
            <v>4.0000000000000002E-4</v>
          </cell>
        </row>
        <row r="8347">
          <cell r="B8347" t="str">
            <v>181504</v>
          </cell>
          <cell r="C8347" t="str">
            <v>069520</v>
          </cell>
          <cell r="D8347" t="str">
            <v>Pasta para soldar</v>
          </cell>
          <cell r="E8347" t="str">
            <v>kg</v>
          </cell>
          <cell r="F8347">
            <v>1E-4</v>
          </cell>
        </row>
        <row r="8348">
          <cell r="B8348" t="str">
            <v>181505</v>
          </cell>
          <cell r="C8348" t="str">
            <v>010118</v>
          </cell>
          <cell r="D8348" t="str">
            <v>Encanador</v>
          </cell>
          <cell r="E8348" t="str">
            <v>h</v>
          </cell>
          <cell r="F8348">
            <v>0.21</v>
          </cell>
        </row>
        <row r="8349">
          <cell r="B8349" t="str">
            <v>181505</v>
          </cell>
          <cell r="C8349" t="str">
            <v>010119</v>
          </cell>
          <cell r="D8349" t="str">
            <v>Ajudante de encanador</v>
          </cell>
          <cell r="E8349" t="str">
            <v>h</v>
          </cell>
          <cell r="F8349">
            <v>0.21</v>
          </cell>
        </row>
        <row r="8350">
          <cell r="B8350" t="str">
            <v>181505</v>
          </cell>
          <cell r="C8350" t="str">
            <v>063005</v>
          </cell>
          <cell r="D8350" t="str">
            <v>Tubo soldavel de cobre 42mm (1 1/2")</v>
          </cell>
          <cell r="E8350" t="str">
            <v>m</v>
          </cell>
          <cell r="F8350">
            <v>1.01</v>
          </cell>
        </row>
        <row r="8351">
          <cell r="B8351" t="str">
            <v>181505</v>
          </cell>
          <cell r="C8351" t="str">
            <v>069507</v>
          </cell>
          <cell r="D8351" t="str">
            <v>Solda 50x50</v>
          </cell>
          <cell r="E8351" t="str">
            <v>kg</v>
          </cell>
          <cell r="F8351">
            <v>8.9999999999999998E-4</v>
          </cell>
        </row>
        <row r="8352">
          <cell r="B8352" t="str">
            <v>181505</v>
          </cell>
          <cell r="C8352" t="str">
            <v>069520</v>
          </cell>
          <cell r="D8352" t="str">
            <v>Pasta para soldar</v>
          </cell>
          <cell r="E8352" t="str">
            <v>kg</v>
          </cell>
          <cell r="F8352">
            <v>1E-4</v>
          </cell>
        </row>
        <row r="8353">
          <cell r="B8353" t="str">
            <v>181506</v>
          </cell>
          <cell r="C8353" t="str">
            <v>010118</v>
          </cell>
          <cell r="D8353" t="str">
            <v>Encanador</v>
          </cell>
          <cell r="E8353" t="str">
            <v>h</v>
          </cell>
          <cell r="F8353">
            <v>0.31</v>
          </cell>
        </row>
        <row r="8354">
          <cell r="B8354" t="str">
            <v>181506</v>
          </cell>
          <cell r="C8354" t="str">
            <v>010119</v>
          </cell>
          <cell r="D8354" t="str">
            <v>Ajudante de encanador</v>
          </cell>
          <cell r="E8354" t="str">
            <v>h</v>
          </cell>
          <cell r="F8354">
            <v>0.31</v>
          </cell>
        </row>
        <row r="8355">
          <cell r="B8355" t="str">
            <v>181506</v>
          </cell>
          <cell r="C8355" t="str">
            <v>063006</v>
          </cell>
          <cell r="D8355" t="str">
            <v>Tubo soldavel de cobre 54mm (2")</v>
          </cell>
          <cell r="E8355" t="str">
            <v>m</v>
          </cell>
          <cell r="F8355">
            <v>1.01</v>
          </cell>
        </row>
        <row r="8356">
          <cell r="B8356" t="str">
            <v>181506</v>
          </cell>
          <cell r="C8356" t="str">
            <v>069507</v>
          </cell>
          <cell r="D8356" t="str">
            <v>Solda 50x50</v>
          </cell>
          <cell r="E8356" t="str">
            <v>kg</v>
          </cell>
          <cell r="F8356">
            <v>1.1999999999999999E-3</v>
          </cell>
        </row>
        <row r="8357">
          <cell r="B8357" t="str">
            <v>181506</v>
          </cell>
          <cell r="C8357" t="str">
            <v>069520</v>
          </cell>
          <cell r="D8357" t="str">
            <v>Pasta para soldar</v>
          </cell>
          <cell r="E8357" t="str">
            <v>kg</v>
          </cell>
          <cell r="F8357">
            <v>2.0000000000000001E-4</v>
          </cell>
        </row>
        <row r="8358">
          <cell r="B8358" t="str">
            <v>181507</v>
          </cell>
          <cell r="C8358" t="str">
            <v>010118</v>
          </cell>
          <cell r="D8358" t="str">
            <v>Encanador</v>
          </cell>
          <cell r="E8358" t="str">
            <v>h</v>
          </cell>
          <cell r="F8358">
            <v>0.37</v>
          </cell>
        </row>
        <row r="8359">
          <cell r="B8359" t="str">
            <v>181507</v>
          </cell>
          <cell r="C8359" t="str">
            <v>010119</v>
          </cell>
          <cell r="D8359" t="str">
            <v>Ajudante de encanador</v>
          </cell>
          <cell r="E8359" t="str">
            <v>h</v>
          </cell>
          <cell r="F8359">
            <v>0.37</v>
          </cell>
        </row>
        <row r="8360">
          <cell r="B8360" t="str">
            <v>181507</v>
          </cell>
          <cell r="C8360" t="str">
            <v>063007</v>
          </cell>
          <cell r="D8360" t="str">
            <v>Tubo soldavel de cobre 66mm (2 1/2")</v>
          </cell>
          <cell r="E8360" t="str">
            <v>m</v>
          </cell>
          <cell r="F8360">
            <v>1.01</v>
          </cell>
        </row>
        <row r="8361">
          <cell r="B8361" t="str">
            <v>181507</v>
          </cell>
          <cell r="C8361" t="str">
            <v>069507</v>
          </cell>
          <cell r="D8361" t="str">
            <v>Solda 50x50</v>
          </cell>
          <cell r="E8361" t="str">
            <v>kg</v>
          </cell>
          <cell r="F8361">
            <v>1.5E-3</v>
          </cell>
        </row>
        <row r="8362">
          <cell r="B8362" t="str">
            <v>181507</v>
          </cell>
          <cell r="C8362" t="str">
            <v>069520</v>
          </cell>
          <cell r="D8362" t="str">
            <v>Pasta para soldar</v>
          </cell>
          <cell r="E8362" t="str">
            <v>kg</v>
          </cell>
          <cell r="F8362">
            <v>2.0000000000000001E-4</v>
          </cell>
        </row>
        <row r="8363">
          <cell r="B8363" t="str">
            <v>181508</v>
          </cell>
          <cell r="C8363" t="str">
            <v>010118</v>
          </cell>
          <cell r="D8363" t="str">
            <v>Encanador</v>
          </cell>
          <cell r="E8363" t="str">
            <v>h</v>
          </cell>
          <cell r="F8363">
            <v>0.42</v>
          </cell>
        </row>
        <row r="8364">
          <cell r="B8364" t="str">
            <v>181508</v>
          </cell>
          <cell r="C8364" t="str">
            <v>010119</v>
          </cell>
          <cell r="D8364" t="str">
            <v>Ajudante de encanador</v>
          </cell>
          <cell r="E8364" t="str">
            <v>h</v>
          </cell>
          <cell r="F8364">
            <v>0.42</v>
          </cell>
        </row>
        <row r="8365">
          <cell r="B8365" t="str">
            <v>181508</v>
          </cell>
          <cell r="C8365" t="str">
            <v>063008</v>
          </cell>
          <cell r="D8365" t="str">
            <v>Tubo soldavel de cobre 79mm (3")</v>
          </cell>
          <cell r="E8365" t="str">
            <v>m</v>
          </cell>
          <cell r="F8365">
            <v>1.01</v>
          </cell>
        </row>
        <row r="8366">
          <cell r="B8366" t="str">
            <v>181508</v>
          </cell>
          <cell r="C8366" t="str">
            <v>069507</v>
          </cell>
          <cell r="D8366" t="str">
            <v>Solda 50x50</v>
          </cell>
          <cell r="E8366" t="str">
            <v>kg</v>
          </cell>
          <cell r="F8366">
            <v>1.8E-3</v>
          </cell>
        </row>
        <row r="8367">
          <cell r="B8367" t="str">
            <v>181508</v>
          </cell>
          <cell r="C8367" t="str">
            <v>069520</v>
          </cell>
          <cell r="D8367" t="str">
            <v>Pasta para soldar</v>
          </cell>
          <cell r="E8367" t="str">
            <v>kg</v>
          </cell>
          <cell r="F8367">
            <v>2.0000000000000001E-4</v>
          </cell>
        </row>
        <row r="8368">
          <cell r="B8368" t="str">
            <v>181509</v>
          </cell>
          <cell r="C8368" t="str">
            <v>010118</v>
          </cell>
          <cell r="D8368" t="str">
            <v>Encanador</v>
          </cell>
          <cell r="E8368" t="str">
            <v>h</v>
          </cell>
          <cell r="F8368">
            <v>0.49</v>
          </cell>
        </row>
        <row r="8369">
          <cell r="B8369" t="str">
            <v>181509</v>
          </cell>
          <cell r="C8369" t="str">
            <v>010119</v>
          </cell>
          <cell r="D8369" t="str">
            <v>Ajudante de encanador</v>
          </cell>
          <cell r="E8369" t="str">
            <v>h</v>
          </cell>
          <cell r="F8369">
            <v>0.49</v>
          </cell>
        </row>
        <row r="8370">
          <cell r="B8370" t="str">
            <v>181509</v>
          </cell>
          <cell r="C8370" t="str">
            <v>063009</v>
          </cell>
          <cell r="D8370" t="str">
            <v>Tubo soldavel de cobre 104mm (4")</v>
          </cell>
          <cell r="E8370" t="str">
            <v>m</v>
          </cell>
          <cell r="F8370">
            <v>1.01</v>
          </cell>
        </row>
        <row r="8371">
          <cell r="B8371" t="str">
            <v>181509</v>
          </cell>
          <cell r="C8371" t="str">
            <v>069507</v>
          </cell>
          <cell r="D8371" t="str">
            <v>Solda 50x50</v>
          </cell>
          <cell r="E8371" t="str">
            <v>kg</v>
          </cell>
          <cell r="F8371">
            <v>2.3999999999999998E-3</v>
          </cell>
        </row>
        <row r="8372">
          <cell r="B8372" t="str">
            <v>181509</v>
          </cell>
          <cell r="C8372" t="str">
            <v>069520</v>
          </cell>
          <cell r="D8372" t="str">
            <v>Pasta para soldar</v>
          </cell>
          <cell r="E8372" t="str">
            <v>kg</v>
          </cell>
          <cell r="F8372">
            <v>2.9999999999999997E-4</v>
          </cell>
        </row>
        <row r="8373">
          <cell r="B8373" t="str">
            <v>181510</v>
          </cell>
          <cell r="C8373" t="str">
            <v>010118</v>
          </cell>
          <cell r="D8373" t="str">
            <v>Encanador</v>
          </cell>
          <cell r="E8373" t="str">
            <v>h</v>
          </cell>
          <cell r="F8373">
            <v>0.33</v>
          </cell>
        </row>
        <row r="8374">
          <cell r="B8374" t="str">
            <v>181510</v>
          </cell>
          <cell r="C8374" t="str">
            <v>010119</v>
          </cell>
          <cell r="D8374" t="str">
            <v>Ajudante de encanador</v>
          </cell>
          <cell r="E8374" t="str">
            <v>h</v>
          </cell>
          <cell r="F8374">
            <v>0.33</v>
          </cell>
        </row>
        <row r="8375">
          <cell r="B8375" t="str">
            <v>181510</v>
          </cell>
          <cell r="C8375" t="str">
            <v>063001</v>
          </cell>
          <cell r="D8375" t="str">
            <v>Tubo soldavel de cobre 15mm (1/2")</v>
          </cell>
          <cell r="E8375" t="str">
            <v>m</v>
          </cell>
          <cell r="F8375">
            <v>1.8</v>
          </cell>
        </row>
        <row r="8376">
          <cell r="B8376" t="str">
            <v>181510</v>
          </cell>
          <cell r="C8376" t="str">
            <v>069507</v>
          </cell>
          <cell r="D8376" t="str">
            <v>Solda 50x50</v>
          </cell>
          <cell r="E8376" t="str">
            <v>kg</v>
          </cell>
          <cell r="F8376">
            <v>2.0999999999999999E-3</v>
          </cell>
        </row>
        <row r="8377">
          <cell r="B8377" t="str">
            <v>181510</v>
          </cell>
          <cell r="C8377" t="str">
            <v>069520</v>
          </cell>
          <cell r="D8377" t="str">
            <v>Pasta para soldar</v>
          </cell>
          <cell r="E8377" t="str">
            <v>kg</v>
          </cell>
          <cell r="F8377">
            <v>2.9999999999999997E-4</v>
          </cell>
        </row>
        <row r="8378">
          <cell r="B8378" t="str">
            <v>181511</v>
          </cell>
          <cell r="C8378" t="str">
            <v>010118</v>
          </cell>
          <cell r="D8378" t="str">
            <v>Encanador</v>
          </cell>
          <cell r="E8378" t="str">
            <v>h</v>
          </cell>
          <cell r="F8378">
            <v>0.36</v>
          </cell>
        </row>
        <row r="8379">
          <cell r="B8379" t="str">
            <v>181511</v>
          </cell>
          <cell r="C8379" t="str">
            <v>010119</v>
          </cell>
          <cell r="D8379" t="str">
            <v>Ajudante de encanador</v>
          </cell>
          <cell r="E8379" t="str">
            <v>h</v>
          </cell>
          <cell r="F8379">
            <v>0.36</v>
          </cell>
        </row>
        <row r="8380">
          <cell r="B8380" t="str">
            <v>181511</v>
          </cell>
          <cell r="C8380" t="str">
            <v>063002</v>
          </cell>
          <cell r="D8380" t="str">
            <v>Tubo soldavel de cobre 22mm (3/4")</v>
          </cell>
          <cell r="E8380" t="str">
            <v>m</v>
          </cell>
          <cell r="F8380">
            <v>1.7</v>
          </cell>
        </row>
        <row r="8381">
          <cell r="B8381" t="str">
            <v>181511</v>
          </cell>
          <cell r="C8381" t="str">
            <v>069507</v>
          </cell>
          <cell r="D8381" t="str">
            <v>Solda 50x50</v>
          </cell>
          <cell r="E8381" t="str">
            <v>kg</v>
          </cell>
          <cell r="F8381">
            <v>4.0000000000000001E-3</v>
          </cell>
        </row>
        <row r="8382">
          <cell r="B8382" t="str">
            <v>181511</v>
          </cell>
          <cell r="C8382" t="str">
            <v>069520</v>
          </cell>
          <cell r="D8382" t="str">
            <v>Pasta para soldar</v>
          </cell>
          <cell r="E8382" t="str">
            <v>kg</v>
          </cell>
          <cell r="F8382">
            <v>5.0000000000000001E-4</v>
          </cell>
        </row>
        <row r="8383">
          <cell r="B8383" t="str">
            <v>181512</v>
          </cell>
          <cell r="C8383" t="str">
            <v>010118</v>
          </cell>
          <cell r="D8383" t="str">
            <v>Encanador</v>
          </cell>
          <cell r="E8383" t="str">
            <v>h</v>
          </cell>
          <cell r="F8383">
            <v>0.45</v>
          </cell>
        </row>
        <row r="8384">
          <cell r="B8384" t="str">
            <v>181512</v>
          </cell>
          <cell r="C8384" t="str">
            <v>010119</v>
          </cell>
          <cell r="D8384" t="str">
            <v>Ajudante de encanador</v>
          </cell>
          <cell r="E8384" t="str">
            <v>h</v>
          </cell>
          <cell r="F8384">
            <v>0.45</v>
          </cell>
        </row>
        <row r="8385">
          <cell r="B8385" t="str">
            <v>181512</v>
          </cell>
          <cell r="C8385" t="str">
            <v>063003</v>
          </cell>
          <cell r="D8385" t="str">
            <v>Tubo soldavel de cobre 28mm (1")</v>
          </cell>
          <cell r="E8385" t="str">
            <v>m</v>
          </cell>
          <cell r="F8385">
            <v>1.6</v>
          </cell>
        </row>
        <row r="8386">
          <cell r="B8386" t="str">
            <v>181512</v>
          </cell>
          <cell r="C8386" t="str">
            <v>069507</v>
          </cell>
          <cell r="D8386" t="str">
            <v>Solda 50x50</v>
          </cell>
          <cell r="E8386" t="str">
            <v>kg</v>
          </cell>
          <cell r="F8386">
            <v>5.0000000000000001E-3</v>
          </cell>
        </row>
        <row r="8387">
          <cell r="B8387" t="str">
            <v>181512</v>
          </cell>
          <cell r="C8387" t="str">
            <v>069520</v>
          </cell>
          <cell r="D8387" t="str">
            <v>Pasta para soldar</v>
          </cell>
          <cell r="E8387" t="str">
            <v>kg</v>
          </cell>
          <cell r="F8387">
            <v>5.9999999999999995E-4</v>
          </cell>
        </row>
        <row r="8388">
          <cell r="B8388" t="str">
            <v>181513</v>
          </cell>
          <cell r="C8388" t="str">
            <v>010118</v>
          </cell>
          <cell r="D8388" t="str">
            <v>Encanador</v>
          </cell>
          <cell r="E8388" t="str">
            <v>h</v>
          </cell>
          <cell r="F8388">
            <v>0.51</v>
          </cell>
        </row>
        <row r="8389">
          <cell r="B8389" t="str">
            <v>181513</v>
          </cell>
          <cell r="C8389" t="str">
            <v>010119</v>
          </cell>
          <cell r="D8389" t="str">
            <v>Ajudante de encanador</v>
          </cell>
          <cell r="E8389" t="str">
            <v>h</v>
          </cell>
          <cell r="F8389">
            <v>0.51</v>
          </cell>
        </row>
        <row r="8390">
          <cell r="B8390" t="str">
            <v>181513</v>
          </cell>
          <cell r="C8390" t="str">
            <v>063004</v>
          </cell>
          <cell r="D8390" t="str">
            <v>Tubo soldavel de cobre 35mm (1 1/4")</v>
          </cell>
          <cell r="E8390" t="str">
            <v>m</v>
          </cell>
          <cell r="F8390">
            <v>1.6</v>
          </cell>
        </row>
        <row r="8391">
          <cell r="B8391" t="str">
            <v>181513</v>
          </cell>
          <cell r="C8391" t="str">
            <v>069507</v>
          </cell>
          <cell r="D8391" t="str">
            <v>Solda 50x50</v>
          </cell>
          <cell r="E8391" t="str">
            <v>kg</v>
          </cell>
          <cell r="F8391">
            <v>6.0000000000000001E-3</v>
          </cell>
        </row>
        <row r="8392">
          <cell r="B8392" t="str">
            <v>181513</v>
          </cell>
          <cell r="C8392" t="str">
            <v>069520</v>
          </cell>
          <cell r="D8392" t="str">
            <v>Pasta para soldar</v>
          </cell>
          <cell r="E8392" t="str">
            <v>kg</v>
          </cell>
          <cell r="F8392">
            <v>8.0000000000000004E-4</v>
          </cell>
        </row>
        <row r="8393">
          <cell r="B8393" t="str">
            <v>181514</v>
          </cell>
          <cell r="C8393" t="str">
            <v>010118</v>
          </cell>
          <cell r="D8393" t="str">
            <v>Encanador</v>
          </cell>
          <cell r="E8393" t="str">
            <v>h</v>
          </cell>
          <cell r="F8393">
            <v>0.51</v>
          </cell>
        </row>
        <row r="8394">
          <cell r="B8394" t="str">
            <v>181514</v>
          </cell>
          <cell r="C8394" t="str">
            <v>010119</v>
          </cell>
          <cell r="D8394" t="str">
            <v>Ajudante de encanador</v>
          </cell>
          <cell r="E8394" t="str">
            <v>h</v>
          </cell>
          <cell r="F8394">
            <v>0.51</v>
          </cell>
        </row>
        <row r="8395">
          <cell r="B8395" t="str">
            <v>181514</v>
          </cell>
          <cell r="C8395" t="str">
            <v>063005</v>
          </cell>
          <cell r="D8395" t="str">
            <v>Tubo soldavel de cobre 42mm (1 1/2")</v>
          </cell>
          <cell r="E8395" t="str">
            <v>m</v>
          </cell>
          <cell r="F8395">
            <v>1.5</v>
          </cell>
        </row>
        <row r="8396">
          <cell r="B8396" t="str">
            <v>181514</v>
          </cell>
          <cell r="C8396" t="str">
            <v>069507</v>
          </cell>
          <cell r="D8396" t="str">
            <v>Solda 50x50</v>
          </cell>
          <cell r="E8396" t="str">
            <v>kg</v>
          </cell>
          <cell r="F8396">
            <v>1.2999999999999999E-2</v>
          </cell>
        </row>
        <row r="8397">
          <cell r="B8397" t="str">
            <v>181514</v>
          </cell>
          <cell r="C8397" t="str">
            <v>069520</v>
          </cell>
          <cell r="D8397" t="str">
            <v>Pasta para soldar</v>
          </cell>
          <cell r="E8397" t="str">
            <v>kg</v>
          </cell>
          <cell r="F8397">
            <v>1.6000000000000001E-3</v>
          </cell>
        </row>
        <row r="8398">
          <cell r="B8398" t="str">
            <v>181515</v>
          </cell>
          <cell r="C8398" t="str">
            <v>010118</v>
          </cell>
          <cell r="D8398" t="str">
            <v>Encanador</v>
          </cell>
          <cell r="E8398" t="str">
            <v>h</v>
          </cell>
          <cell r="F8398">
            <v>0.69</v>
          </cell>
        </row>
        <row r="8399">
          <cell r="B8399" t="str">
            <v>181515</v>
          </cell>
          <cell r="C8399" t="str">
            <v>010119</v>
          </cell>
          <cell r="D8399" t="str">
            <v>Ajudante de encanador</v>
          </cell>
          <cell r="E8399" t="str">
            <v>h</v>
          </cell>
          <cell r="F8399">
            <v>0.69</v>
          </cell>
        </row>
        <row r="8400">
          <cell r="B8400" t="str">
            <v>181515</v>
          </cell>
          <cell r="C8400" t="str">
            <v>063006</v>
          </cell>
          <cell r="D8400" t="str">
            <v>Tubo soldavel de cobre 54mm (2")</v>
          </cell>
          <cell r="E8400" t="str">
            <v>m</v>
          </cell>
          <cell r="F8400">
            <v>1.5</v>
          </cell>
        </row>
        <row r="8401">
          <cell r="B8401" t="str">
            <v>181515</v>
          </cell>
          <cell r="C8401" t="str">
            <v>069507</v>
          </cell>
          <cell r="D8401" t="str">
            <v>Solda 50x50</v>
          </cell>
          <cell r="E8401" t="str">
            <v>kg</v>
          </cell>
          <cell r="F8401">
            <v>1.7999999999999999E-2</v>
          </cell>
        </row>
        <row r="8402">
          <cell r="B8402" t="str">
            <v>181515</v>
          </cell>
          <cell r="C8402" t="str">
            <v>069520</v>
          </cell>
          <cell r="D8402" t="str">
            <v>Pasta para soldar</v>
          </cell>
          <cell r="E8402" t="str">
            <v>kg</v>
          </cell>
          <cell r="F8402">
            <v>2.3E-3</v>
          </cell>
        </row>
        <row r="8403">
          <cell r="B8403" t="str">
            <v>181516</v>
          </cell>
          <cell r="C8403" t="str">
            <v>010118</v>
          </cell>
          <cell r="D8403" t="str">
            <v>Encanador</v>
          </cell>
          <cell r="E8403" t="str">
            <v>h</v>
          </cell>
          <cell r="F8403">
            <v>0.81</v>
          </cell>
        </row>
        <row r="8404">
          <cell r="B8404" t="str">
            <v>181516</v>
          </cell>
          <cell r="C8404" t="str">
            <v>010119</v>
          </cell>
          <cell r="D8404" t="str">
            <v>Ajudante de encanador</v>
          </cell>
          <cell r="E8404" t="str">
            <v>h</v>
          </cell>
          <cell r="F8404">
            <v>0.81</v>
          </cell>
        </row>
        <row r="8405">
          <cell r="B8405" t="str">
            <v>181516</v>
          </cell>
          <cell r="C8405" t="str">
            <v>063007</v>
          </cell>
          <cell r="D8405" t="str">
            <v>Tubo soldavel de cobre 66mm (2 1/2")</v>
          </cell>
          <cell r="E8405" t="str">
            <v>m</v>
          </cell>
          <cell r="F8405">
            <v>1.5</v>
          </cell>
        </row>
        <row r="8406">
          <cell r="B8406" t="str">
            <v>181516</v>
          </cell>
          <cell r="C8406" t="str">
            <v>069507</v>
          </cell>
          <cell r="D8406" t="str">
            <v>Solda 50x50</v>
          </cell>
          <cell r="E8406" t="str">
            <v>kg</v>
          </cell>
          <cell r="F8406">
            <v>2.3E-2</v>
          </cell>
        </row>
        <row r="8407">
          <cell r="B8407" t="str">
            <v>181516</v>
          </cell>
          <cell r="C8407" t="str">
            <v>069520</v>
          </cell>
          <cell r="D8407" t="str">
            <v>Pasta para soldar</v>
          </cell>
          <cell r="E8407" t="str">
            <v>kg</v>
          </cell>
          <cell r="F8407">
            <v>2.5999999999999999E-3</v>
          </cell>
        </row>
        <row r="8408">
          <cell r="B8408" t="str">
            <v>181517</v>
          </cell>
          <cell r="C8408" t="str">
            <v>010118</v>
          </cell>
          <cell r="D8408" t="str">
            <v>Encanador</v>
          </cell>
          <cell r="E8408" t="str">
            <v>h</v>
          </cell>
          <cell r="F8408">
            <v>0.87</v>
          </cell>
        </row>
        <row r="8409">
          <cell r="B8409" t="str">
            <v>181517</v>
          </cell>
          <cell r="C8409" t="str">
            <v>010119</v>
          </cell>
          <cell r="D8409" t="str">
            <v>Ajudante de encanador</v>
          </cell>
          <cell r="E8409" t="str">
            <v>h</v>
          </cell>
          <cell r="F8409">
            <v>0.87</v>
          </cell>
        </row>
        <row r="8410">
          <cell r="B8410" t="str">
            <v>181517</v>
          </cell>
          <cell r="C8410" t="str">
            <v>063008</v>
          </cell>
          <cell r="D8410" t="str">
            <v>Tubo soldavel de cobre 79mm (3")</v>
          </cell>
          <cell r="E8410" t="str">
            <v>m</v>
          </cell>
          <cell r="F8410">
            <v>1.4</v>
          </cell>
        </row>
        <row r="8411">
          <cell r="B8411" t="str">
            <v>181517</v>
          </cell>
          <cell r="C8411" t="str">
            <v>069507</v>
          </cell>
          <cell r="D8411" t="str">
            <v>Solda 50x50</v>
          </cell>
          <cell r="E8411" t="str">
            <v>kg</v>
          </cell>
          <cell r="F8411">
            <v>2.7E-2</v>
          </cell>
        </row>
        <row r="8412">
          <cell r="B8412" t="str">
            <v>181517</v>
          </cell>
          <cell r="C8412" t="str">
            <v>069520</v>
          </cell>
          <cell r="D8412" t="str">
            <v>Pasta para soldar</v>
          </cell>
          <cell r="E8412" t="str">
            <v>kg</v>
          </cell>
          <cell r="F8412">
            <v>2.8999999999999998E-3</v>
          </cell>
        </row>
        <row r="8413">
          <cell r="B8413" t="str">
            <v>181518</v>
          </cell>
          <cell r="C8413" t="str">
            <v>010118</v>
          </cell>
          <cell r="D8413" t="str">
            <v>Encanador</v>
          </cell>
          <cell r="E8413" t="str">
            <v>h</v>
          </cell>
          <cell r="F8413">
            <v>0.99</v>
          </cell>
        </row>
        <row r="8414">
          <cell r="B8414" t="str">
            <v>181518</v>
          </cell>
          <cell r="C8414" t="str">
            <v>010119</v>
          </cell>
          <cell r="D8414" t="str">
            <v>Ajudante de encanador</v>
          </cell>
          <cell r="E8414" t="str">
            <v>h</v>
          </cell>
          <cell r="F8414">
            <v>0.99</v>
          </cell>
        </row>
        <row r="8415">
          <cell r="B8415" t="str">
            <v>181518</v>
          </cell>
          <cell r="C8415" t="str">
            <v>063009</v>
          </cell>
          <cell r="D8415" t="str">
            <v>Tubo soldavel de cobre 104mm (4")</v>
          </cell>
          <cell r="E8415" t="str">
            <v>m</v>
          </cell>
          <cell r="F8415">
            <v>1.4</v>
          </cell>
        </row>
        <row r="8416">
          <cell r="B8416" t="str">
            <v>181518</v>
          </cell>
          <cell r="C8416" t="str">
            <v>069507</v>
          </cell>
          <cell r="D8416" t="str">
            <v>Solda 50x50</v>
          </cell>
          <cell r="E8416" t="str">
            <v>kg</v>
          </cell>
          <cell r="F8416">
            <v>3.4000000000000002E-2</v>
          </cell>
        </row>
        <row r="8417">
          <cell r="B8417" t="str">
            <v>181518</v>
          </cell>
          <cell r="C8417" t="str">
            <v>069520</v>
          </cell>
          <cell r="D8417" t="str">
            <v>Pasta para soldar</v>
          </cell>
          <cell r="E8417" t="str">
            <v>kg</v>
          </cell>
          <cell r="F8417">
            <v>3.0999999999999999E-3</v>
          </cell>
        </row>
        <row r="8418">
          <cell r="B8418" t="str">
            <v>181519</v>
          </cell>
          <cell r="C8418" t="str">
            <v>010118</v>
          </cell>
          <cell r="D8418" t="str">
            <v>Encanador</v>
          </cell>
          <cell r="E8418" t="str">
            <v>h</v>
          </cell>
          <cell r="F8418">
            <v>0.18</v>
          </cell>
        </row>
        <row r="8419">
          <cell r="B8419" t="str">
            <v>181519</v>
          </cell>
          <cell r="C8419" t="str">
            <v>010119</v>
          </cell>
          <cell r="D8419" t="str">
            <v>Ajudante de encanador</v>
          </cell>
          <cell r="E8419" t="str">
            <v>h</v>
          </cell>
          <cell r="F8419">
            <v>0.18</v>
          </cell>
        </row>
        <row r="8420">
          <cell r="B8420" t="str">
            <v>181519</v>
          </cell>
          <cell r="C8420" t="str">
            <v>063119</v>
          </cell>
          <cell r="D8420" t="str">
            <v>Cotovelo soldavel bb de cobre 15mm (1/2')</v>
          </cell>
          <cell r="E8420" t="str">
            <v>un</v>
          </cell>
          <cell r="F8420">
            <v>1</v>
          </cell>
        </row>
        <row r="8421">
          <cell r="B8421" t="str">
            <v>181519</v>
          </cell>
          <cell r="C8421" t="str">
            <v>069507</v>
          </cell>
          <cell r="D8421" t="str">
            <v>Solda 50x50</v>
          </cell>
          <cell r="E8421" t="str">
            <v>kg</v>
          </cell>
          <cell r="F8421">
            <v>1.4E-3</v>
          </cell>
        </row>
        <row r="8422">
          <cell r="B8422" t="str">
            <v>181519</v>
          </cell>
          <cell r="C8422" t="str">
            <v>069520</v>
          </cell>
          <cell r="D8422" t="str">
            <v>Pasta para soldar</v>
          </cell>
          <cell r="E8422" t="str">
            <v>kg</v>
          </cell>
          <cell r="F8422">
            <v>2.0000000000000001E-4</v>
          </cell>
        </row>
        <row r="8423">
          <cell r="B8423" t="str">
            <v>181520</v>
          </cell>
          <cell r="C8423" t="str">
            <v>010118</v>
          </cell>
          <cell r="D8423" t="str">
            <v>Encanador</v>
          </cell>
          <cell r="E8423" t="str">
            <v>h</v>
          </cell>
          <cell r="F8423">
            <v>0.18</v>
          </cell>
        </row>
        <row r="8424">
          <cell r="B8424" t="str">
            <v>181520</v>
          </cell>
          <cell r="C8424" t="str">
            <v>010119</v>
          </cell>
          <cell r="D8424" t="str">
            <v>Ajudante de encanador</v>
          </cell>
          <cell r="E8424" t="str">
            <v>h</v>
          </cell>
          <cell r="F8424">
            <v>0.18</v>
          </cell>
        </row>
        <row r="8425">
          <cell r="B8425" t="str">
            <v>181520</v>
          </cell>
          <cell r="C8425" t="str">
            <v>063120</v>
          </cell>
          <cell r="D8425" t="str">
            <v>Cotovelo soldavel bb de cobre 22mm (3/4')</v>
          </cell>
          <cell r="E8425" t="str">
            <v>un</v>
          </cell>
          <cell r="F8425">
            <v>1</v>
          </cell>
        </row>
        <row r="8426">
          <cell r="B8426" t="str">
            <v>181520</v>
          </cell>
          <cell r="C8426" t="str">
            <v>069507</v>
          </cell>
          <cell r="D8426" t="str">
            <v>Solda 50x50</v>
          </cell>
          <cell r="E8426" t="str">
            <v>kg</v>
          </cell>
          <cell r="F8426">
            <v>2.3999999999999998E-3</v>
          </cell>
        </row>
        <row r="8427">
          <cell r="B8427" t="str">
            <v>181520</v>
          </cell>
          <cell r="C8427" t="str">
            <v>069520</v>
          </cell>
          <cell r="D8427" t="str">
            <v>Pasta para soldar</v>
          </cell>
          <cell r="E8427" t="str">
            <v>kg</v>
          </cell>
          <cell r="F8427">
            <v>2.9999999999999997E-4</v>
          </cell>
        </row>
        <row r="8428">
          <cell r="B8428" t="str">
            <v>181521</v>
          </cell>
          <cell r="C8428" t="str">
            <v>010118</v>
          </cell>
          <cell r="D8428" t="str">
            <v>Encanador</v>
          </cell>
          <cell r="E8428" t="str">
            <v>h</v>
          </cell>
          <cell r="F8428">
            <v>0.18</v>
          </cell>
        </row>
        <row r="8429">
          <cell r="B8429" t="str">
            <v>181521</v>
          </cell>
          <cell r="C8429" t="str">
            <v>010119</v>
          </cell>
          <cell r="D8429" t="str">
            <v>Ajudante de encanador</v>
          </cell>
          <cell r="E8429" t="str">
            <v>h</v>
          </cell>
          <cell r="F8429">
            <v>0.18</v>
          </cell>
        </row>
        <row r="8430">
          <cell r="B8430" t="str">
            <v>181521</v>
          </cell>
          <cell r="C8430" t="str">
            <v>063121</v>
          </cell>
          <cell r="D8430" t="str">
            <v>Cotovelo soldavel bb de cobre 28mm (1')</v>
          </cell>
          <cell r="E8430" t="str">
            <v>un</v>
          </cell>
          <cell r="F8430">
            <v>1</v>
          </cell>
        </row>
        <row r="8431">
          <cell r="B8431" t="str">
            <v>181521</v>
          </cell>
          <cell r="C8431" t="str">
            <v>069507</v>
          </cell>
          <cell r="D8431" t="str">
            <v>Solda 50x50</v>
          </cell>
          <cell r="E8431" t="str">
            <v>kg</v>
          </cell>
          <cell r="F8431">
            <v>3.2000000000000002E-3</v>
          </cell>
        </row>
        <row r="8432">
          <cell r="B8432" t="str">
            <v>181521</v>
          </cell>
          <cell r="C8432" t="str">
            <v>069520</v>
          </cell>
          <cell r="D8432" t="str">
            <v>Pasta para soldar</v>
          </cell>
          <cell r="E8432" t="str">
            <v>kg</v>
          </cell>
          <cell r="F8432">
            <v>4.0000000000000002E-4</v>
          </cell>
        </row>
        <row r="8433">
          <cell r="B8433" t="str">
            <v>181522</v>
          </cell>
          <cell r="C8433" t="str">
            <v>010118</v>
          </cell>
          <cell r="D8433" t="str">
            <v>Encanador</v>
          </cell>
          <cell r="E8433" t="str">
            <v>h</v>
          </cell>
          <cell r="F8433">
            <v>0.28999999999999998</v>
          </cell>
        </row>
        <row r="8434">
          <cell r="B8434" t="str">
            <v>181522</v>
          </cell>
          <cell r="C8434" t="str">
            <v>010119</v>
          </cell>
          <cell r="D8434" t="str">
            <v>Ajudante de encanador</v>
          </cell>
          <cell r="E8434" t="str">
            <v>h</v>
          </cell>
          <cell r="F8434">
            <v>0.28999999999999998</v>
          </cell>
        </row>
        <row r="8435">
          <cell r="B8435" t="str">
            <v>181522</v>
          </cell>
          <cell r="C8435" t="str">
            <v>063122</v>
          </cell>
          <cell r="D8435" t="str">
            <v>Cotovelo soldavel bb bronze 35mm (1 1/4')</v>
          </cell>
          <cell r="E8435" t="str">
            <v>un</v>
          </cell>
          <cell r="F8435">
            <v>1</v>
          </cell>
        </row>
        <row r="8436">
          <cell r="B8436" t="str">
            <v>181522</v>
          </cell>
          <cell r="C8436" t="str">
            <v>069507</v>
          </cell>
          <cell r="D8436" t="str">
            <v>Solda 50x50</v>
          </cell>
          <cell r="E8436" t="str">
            <v>kg</v>
          </cell>
          <cell r="F8436">
            <v>4.1999999999999997E-3</v>
          </cell>
        </row>
        <row r="8437">
          <cell r="B8437" t="str">
            <v>181522</v>
          </cell>
          <cell r="C8437" t="str">
            <v>069520</v>
          </cell>
          <cell r="D8437" t="str">
            <v>Pasta para soldar</v>
          </cell>
          <cell r="E8437" t="str">
            <v>kg</v>
          </cell>
          <cell r="F8437">
            <v>5.0000000000000001E-4</v>
          </cell>
        </row>
        <row r="8438">
          <cell r="B8438" t="str">
            <v>181523</v>
          </cell>
          <cell r="C8438" t="str">
            <v>010118</v>
          </cell>
          <cell r="D8438" t="str">
            <v>Encanador</v>
          </cell>
          <cell r="E8438" t="str">
            <v>h</v>
          </cell>
          <cell r="F8438">
            <v>0.28999999999999998</v>
          </cell>
        </row>
        <row r="8439">
          <cell r="B8439" t="str">
            <v>181523</v>
          </cell>
          <cell r="C8439" t="str">
            <v>010119</v>
          </cell>
          <cell r="D8439" t="str">
            <v>Ajudante de encanador</v>
          </cell>
          <cell r="E8439" t="str">
            <v>h</v>
          </cell>
          <cell r="F8439">
            <v>0.28999999999999998</v>
          </cell>
        </row>
        <row r="8440">
          <cell r="B8440" t="str">
            <v>181523</v>
          </cell>
          <cell r="C8440" t="str">
            <v>063123</v>
          </cell>
          <cell r="D8440" t="str">
            <v>Cotovelo soldavel bb bronze 42mm (1 1/2')</v>
          </cell>
          <cell r="E8440" t="str">
            <v>un</v>
          </cell>
          <cell r="F8440">
            <v>1</v>
          </cell>
        </row>
        <row r="8441">
          <cell r="B8441" t="str">
            <v>181523</v>
          </cell>
          <cell r="C8441" t="str">
            <v>069507</v>
          </cell>
          <cell r="D8441" t="str">
            <v>Solda 50x50</v>
          </cell>
          <cell r="E8441" t="str">
            <v>kg</v>
          </cell>
          <cell r="F8441">
            <v>8.8000000000000005E-3</v>
          </cell>
        </row>
        <row r="8442">
          <cell r="B8442" t="str">
            <v>181523</v>
          </cell>
          <cell r="C8442" t="str">
            <v>069520</v>
          </cell>
          <cell r="D8442" t="str">
            <v>Pasta para soldar</v>
          </cell>
          <cell r="E8442" t="str">
            <v>kg</v>
          </cell>
          <cell r="F8442">
            <v>1.1000000000000001E-3</v>
          </cell>
        </row>
        <row r="8443">
          <cell r="B8443" t="str">
            <v>181524</v>
          </cell>
          <cell r="C8443" t="str">
            <v>010118</v>
          </cell>
          <cell r="D8443" t="str">
            <v>Encanador</v>
          </cell>
          <cell r="E8443" t="str">
            <v>h</v>
          </cell>
          <cell r="F8443">
            <v>0.28999999999999998</v>
          </cell>
        </row>
        <row r="8444">
          <cell r="B8444" t="str">
            <v>181524</v>
          </cell>
          <cell r="C8444" t="str">
            <v>010119</v>
          </cell>
          <cell r="D8444" t="str">
            <v>Ajudante de encanador</v>
          </cell>
          <cell r="E8444" t="str">
            <v>h</v>
          </cell>
          <cell r="F8444">
            <v>0.28999999999999998</v>
          </cell>
        </row>
        <row r="8445">
          <cell r="B8445" t="str">
            <v>181524</v>
          </cell>
          <cell r="C8445" t="str">
            <v>063124</v>
          </cell>
          <cell r="D8445" t="str">
            <v>Cotovelo soldavel bb bronze 54mm (2')</v>
          </cell>
          <cell r="E8445" t="str">
            <v>un</v>
          </cell>
          <cell r="F8445">
            <v>1</v>
          </cell>
        </row>
        <row r="8446">
          <cell r="B8446" t="str">
            <v>181524</v>
          </cell>
          <cell r="C8446" t="str">
            <v>069507</v>
          </cell>
          <cell r="D8446" t="str">
            <v>Solda 50x50</v>
          </cell>
          <cell r="E8446" t="str">
            <v>kg</v>
          </cell>
          <cell r="F8446">
            <v>1.2E-2</v>
          </cell>
        </row>
        <row r="8447">
          <cell r="B8447" t="str">
            <v>181524</v>
          </cell>
          <cell r="C8447" t="str">
            <v>069520</v>
          </cell>
          <cell r="D8447" t="str">
            <v>Pasta para soldar</v>
          </cell>
          <cell r="E8447" t="str">
            <v>kg</v>
          </cell>
          <cell r="F8447">
            <v>1.5E-3</v>
          </cell>
        </row>
        <row r="8448">
          <cell r="B8448" t="str">
            <v>181525</v>
          </cell>
          <cell r="C8448" t="str">
            <v>010118</v>
          </cell>
          <cell r="D8448" t="str">
            <v>Encanador</v>
          </cell>
          <cell r="E8448" t="str">
            <v>h</v>
          </cell>
          <cell r="F8448">
            <v>0.34</v>
          </cell>
        </row>
        <row r="8449">
          <cell r="B8449" t="str">
            <v>181525</v>
          </cell>
          <cell r="C8449" t="str">
            <v>010119</v>
          </cell>
          <cell r="D8449" t="str">
            <v>Ajudante de encanador</v>
          </cell>
          <cell r="E8449" t="str">
            <v>h</v>
          </cell>
          <cell r="F8449">
            <v>0.34</v>
          </cell>
        </row>
        <row r="8450">
          <cell r="B8450" t="str">
            <v>181525</v>
          </cell>
          <cell r="C8450" t="str">
            <v>063125</v>
          </cell>
          <cell r="D8450" t="str">
            <v>Cotovelo soldavel bb bronze 66mm (2 1/2')</v>
          </cell>
          <cell r="E8450" t="str">
            <v>un</v>
          </cell>
          <cell r="F8450">
            <v>1</v>
          </cell>
        </row>
        <row r="8451">
          <cell r="B8451" t="str">
            <v>181525</v>
          </cell>
          <cell r="C8451" t="str">
            <v>069507</v>
          </cell>
          <cell r="D8451" t="str">
            <v>Solda 50x50</v>
          </cell>
          <cell r="E8451" t="str">
            <v>kg</v>
          </cell>
          <cell r="F8451">
            <v>1.4999999999999999E-2</v>
          </cell>
        </row>
        <row r="8452">
          <cell r="B8452" t="str">
            <v>181525</v>
          </cell>
          <cell r="C8452" t="str">
            <v>069520</v>
          </cell>
          <cell r="D8452" t="str">
            <v>Pasta para soldar</v>
          </cell>
          <cell r="E8452" t="str">
            <v>kg</v>
          </cell>
          <cell r="F8452">
            <v>1.6999999999999999E-3</v>
          </cell>
        </row>
        <row r="8453">
          <cell r="B8453" t="str">
            <v>181526</v>
          </cell>
          <cell r="C8453" t="str">
            <v>010118</v>
          </cell>
          <cell r="D8453" t="str">
            <v>Encanador</v>
          </cell>
          <cell r="E8453" t="str">
            <v>h</v>
          </cell>
          <cell r="F8453">
            <v>0.34</v>
          </cell>
        </row>
        <row r="8454">
          <cell r="B8454" t="str">
            <v>181526</v>
          </cell>
          <cell r="C8454" t="str">
            <v>010119</v>
          </cell>
          <cell r="D8454" t="str">
            <v>Ajudante de encanador</v>
          </cell>
          <cell r="E8454" t="str">
            <v>h</v>
          </cell>
          <cell r="F8454">
            <v>0.34</v>
          </cell>
        </row>
        <row r="8455">
          <cell r="B8455" t="str">
            <v>181526</v>
          </cell>
          <cell r="C8455" t="str">
            <v>063126</v>
          </cell>
          <cell r="D8455" t="str">
            <v>Cotovelo soldavel bb bronze 79mm (3')</v>
          </cell>
          <cell r="E8455" t="str">
            <v>un</v>
          </cell>
          <cell r="F8455">
            <v>1</v>
          </cell>
        </row>
        <row r="8456">
          <cell r="B8456" t="str">
            <v>181526</v>
          </cell>
          <cell r="C8456" t="str">
            <v>069507</v>
          </cell>
          <cell r="D8456" t="str">
            <v>Solda 50x50</v>
          </cell>
          <cell r="E8456" t="str">
            <v>kg</v>
          </cell>
          <cell r="F8456">
            <v>1.7999999999999999E-2</v>
          </cell>
        </row>
        <row r="8457">
          <cell r="B8457" t="str">
            <v>181526</v>
          </cell>
          <cell r="C8457" t="str">
            <v>069520</v>
          </cell>
          <cell r="D8457" t="str">
            <v>Pasta para soldar</v>
          </cell>
          <cell r="E8457" t="str">
            <v>kg</v>
          </cell>
          <cell r="F8457">
            <v>1.9E-3</v>
          </cell>
        </row>
        <row r="8458">
          <cell r="B8458" t="str">
            <v>181527</v>
          </cell>
          <cell r="C8458" t="str">
            <v>010118</v>
          </cell>
          <cell r="D8458" t="str">
            <v>Encanador</v>
          </cell>
          <cell r="E8458" t="str">
            <v>h</v>
          </cell>
          <cell r="F8458">
            <v>0.42</v>
          </cell>
        </row>
        <row r="8459">
          <cell r="B8459" t="str">
            <v>181527</v>
          </cell>
          <cell r="C8459" t="str">
            <v>010119</v>
          </cell>
          <cell r="D8459" t="str">
            <v>Ajudante de encanador</v>
          </cell>
          <cell r="E8459" t="str">
            <v>h</v>
          </cell>
          <cell r="F8459">
            <v>0.42</v>
          </cell>
        </row>
        <row r="8460">
          <cell r="B8460" t="str">
            <v>181527</v>
          </cell>
          <cell r="C8460" t="str">
            <v>063127</v>
          </cell>
          <cell r="D8460" t="str">
            <v>Cotovelo soldavel bb bronze 104mm (4')</v>
          </cell>
          <cell r="E8460" t="str">
            <v>un</v>
          </cell>
          <cell r="F8460">
            <v>1</v>
          </cell>
        </row>
        <row r="8461">
          <cell r="B8461" t="str">
            <v>181527</v>
          </cell>
          <cell r="C8461" t="str">
            <v>069507</v>
          </cell>
          <cell r="D8461" t="str">
            <v>Solda 50x50</v>
          </cell>
          <cell r="E8461" t="str">
            <v>kg</v>
          </cell>
          <cell r="F8461">
            <v>2.2599999999999999E-2</v>
          </cell>
        </row>
        <row r="8462">
          <cell r="B8462" t="str">
            <v>181527</v>
          </cell>
          <cell r="C8462" t="str">
            <v>069520</v>
          </cell>
          <cell r="D8462" t="str">
            <v>Pasta para soldar</v>
          </cell>
          <cell r="E8462" t="str">
            <v>kg</v>
          </cell>
          <cell r="F8462">
            <v>2.0999999999999999E-3</v>
          </cell>
        </row>
        <row r="8463">
          <cell r="B8463" t="str">
            <v>181528</v>
          </cell>
          <cell r="C8463" t="str">
            <v>010118</v>
          </cell>
          <cell r="D8463" t="str">
            <v>Encanador</v>
          </cell>
          <cell r="E8463" t="str">
            <v>h</v>
          </cell>
          <cell r="F8463">
            <v>0.3</v>
          </cell>
        </row>
        <row r="8464">
          <cell r="B8464" t="str">
            <v>181528</v>
          </cell>
          <cell r="C8464" t="str">
            <v>010119</v>
          </cell>
          <cell r="D8464" t="str">
            <v>Ajudante de encanador</v>
          </cell>
          <cell r="E8464" t="str">
            <v>h</v>
          </cell>
          <cell r="F8464">
            <v>0.3</v>
          </cell>
        </row>
        <row r="8465">
          <cell r="B8465" t="str">
            <v>181528</v>
          </cell>
          <cell r="C8465" t="str">
            <v>063137</v>
          </cell>
          <cell r="D8465" t="str">
            <v>Cotovelo soldavel bp de cobre 15mm (1/2')</v>
          </cell>
          <cell r="E8465" t="str">
            <v>un</v>
          </cell>
          <cell r="F8465">
            <v>1</v>
          </cell>
        </row>
        <row r="8466">
          <cell r="B8466" t="str">
            <v>181528</v>
          </cell>
          <cell r="C8466" t="str">
            <v>069507</v>
          </cell>
          <cell r="D8466" t="str">
            <v>Solda 50x50</v>
          </cell>
          <cell r="E8466" t="str">
            <v>kg</v>
          </cell>
          <cell r="F8466">
            <v>1.4E-3</v>
          </cell>
        </row>
        <row r="8467">
          <cell r="B8467" t="str">
            <v>181528</v>
          </cell>
          <cell r="C8467" t="str">
            <v>069520</v>
          </cell>
          <cell r="D8467" t="str">
            <v>Pasta para soldar</v>
          </cell>
          <cell r="E8467" t="str">
            <v>kg</v>
          </cell>
          <cell r="F8467">
            <v>2.0000000000000001E-4</v>
          </cell>
        </row>
        <row r="8468">
          <cell r="B8468" t="str">
            <v>181529</v>
          </cell>
          <cell r="C8468" t="str">
            <v>010118</v>
          </cell>
          <cell r="D8468" t="str">
            <v>Encanador</v>
          </cell>
          <cell r="E8468" t="str">
            <v>h</v>
          </cell>
          <cell r="F8468">
            <v>0.3</v>
          </cell>
        </row>
        <row r="8469">
          <cell r="B8469" t="str">
            <v>181529</v>
          </cell>
          <cell r="C8469" t="str">
            <v>010119</v>
          </cell>
          <cell r="D8469" t="str">
            <v>Ajudante de encanador</v>
          </cell>
          <cell r="E8469" t="str">
            <v>h</v>
          </cell>
          <cell r="F8469">
            <v>0.3</v>
          </cell>
        </row>
        <row r="8470">
          <cell r="B8470" t="str">
            <v>181529</v>
          </cell>
          <cell r="C8470" t="str">
            <v>063138</v>
          </cell>
          <cell r="D8470" t="str">
            <v>Cotovelo soldavel bp de cobre 22mm (3/4')</v>
          </cell>
          <cell r="E8470" t="str">
            <v>un</v>
          </cell>
          <cell r="F8470">
            <v>1</v>
          </cell>
        </row>
        <row r="8471">
          <cell r="B8471" t="str">
            <v>181529</v>
          </cell>
          <cell r="C8471" t="str">
            <v>069507</v>
          </cell>
          <cell r="D8471" t="str">
            <v>Solda 50x50</v>
          </cell>
          <cell r="E8471" t="str">
            <v>kg</v>
          </cell>
          <cell r="F8471">
            <v>2.3999999999999998E-3</v>
          </cell>
        </row>
        <row r="8472">
          <cell r="B8472" t="str">
            <v>181529</v>
          </cell>
          <cell r="C8472" t="str">
            <v>069520</v>
          </cell>
          <cell r="D8472" t="str">
            <v>Pasta para soldar</v>
          </cell>
          <cell r="E8472" t="str">
            <v>kg</v>
          </cell>
          <cell r="F8472">
            <v>2.9999999999999997E-4</v>
          </cell>
        </row>
        <row r="8473">
          <cell r="B8473" t="str">
            <v>181530</v>
          </cell>
          <cell r="C8473" t="str">
            <v>010118</v>
          </cell>
          <cell r="D8473" t="str">
            <v>Encanador</v>
          </cell>
          <cell r="E8473" t="str">
            <v>h</v>
          </cell>
          <cell r="F8473">
            <v>0.3</v>
          </cell>
        </row>
        <row r="8474">
          <cell r="B8474" t="str">
            <v>181530</v>
          </cell>
          <cell r="C8474" t="str">
            <v>010119</v>
          </cell>
          <cell r="D8474" t="str">
            <v>Ajudante de encanador</v>
          </cell>
          <cell r="E8474" t="str">
            <v>h</v>
          </cell>
          <cell r="F8474">
            <v>0.3</v>
          </cell>
        </row>
        <row r="8475">
          <cell r="B8475" t="str">
            <v>181530</v>
          </cell>
          <cell r="C8475" t="str">
            <v>063139</v>
          </cell>
          <cell r="D8475" t="str">
            <v>Cotovelo soldavel bp de cobre 28mm (1')</v>
          </cell>
          <cell r="E8475" t="str">
            <v>un</v>
          </cell>
          <cell r="F8475">
            <v>1</v>
          </cell>
        </row>
        <row r="8476">
          <cell r="B8476" t="str">
            <v>181530</v>
          </cell>
          <cell r="C8476" t="str">
            <v>069507</v>
          </cell>
          <cell r="D8476" t="str">
            <v>Solda 50x50</v>
          </cell>
          <cell r="E8476" t="str">
            <v>kg</v>
          </cell>
          <cell r="F8476">
            <v>3.2000000000000002E-3</v>
          </cell>
        </row>
        <row r="8477">
          <cell r="B8477" t="str">
            <v>181530</v>
          </cell>
          <cell r="C8477" t="str">
            <v>069520</v>
          </cell>
          <cell r="D8477" t="str">
            <v>Pasta para soldar</v>
          </cell>
          <cell r="E8477" t="str">
            <v>kg</v>
          </cell>
          <cell r="F8477">
            <v>4.0000000000000002E-4</v>
          </cell>
        </row>
        <row r="8478">
          <cell r="B8478" t="str">
            <v>181531</v>
          </cell>
          <cell r="C8478" t="str">
            <v>010118</v>
          </cell>
          <cell r="D8478" t="str">
            <v>Encanador</v>
          </cell>
          <cell r="E8478" t="str">
            <v>h</v>
          </cell>
          <cell r="F8478">
            <v>0.48</v>
          </cell>
        </row>
        <row r="8479">
          <cell r="B8479" t="str">
            <v>181531</v>
          </cell>
          <cell r="C8479" t="str">
            <v>010119</v>
          </cell>
          <cell r="D8479" t="str">
            <v>Ajudante de encanador</v>
          </cell>
          <cell r="E8479" t="str">
            <v>h</v>
          </cell>
          <cell r="F8479">
            <v>0.48</v>
          </cell>
        </row>
        <row r="8480">
          <cell r="B8480" t="str">
            <v>181531</v>
          </cell>
          <cell r="C8480" t="str">
            <v>063140</v>
          </cell>
          <cell r="D8480" t="str">
            <v>Cotovelo soldavel bp bronze 35mm (1 1/4')</v>
          </cell>
          <cell r="E8480" t="str">
            <v>un</v>
          </cell>
          <cell r="F8480">
            <v>1</v>
          </cell>
        </row>
        <row r="8481">
          <cell r="B8481" t="str">
            <v>181531</v>
          </cell>
          <cell r="C8481" t="str">
            <v>069507</v>
          </cell>
          <cell r="D8481" t="str">
            <v>Solda 50x50</v>
          </cell>
          <cell r="E8481" t="str">
            <v>kg</v>
          </cell>
          <cell r="F8481">
            <v>4.1999999999999997E-3</v>
          </cell>
        </row>
        <row r="8482">
          <cell r="B8482" t="str">
            <v>181531</v>
          </cell>
          <cell r="C8482" t="str">
            <v>069520</v>
          </cell>
          <cell r="D8482" t="str">
            <v>Pasta para soldar</v>
          </cell>
          <cell r="E8482" t="str">
            <v>kg</v>
          </cell>
          <cell r="F8482">
            <v>5.0000000000000001E-4</v>
          </cell>
        </row>
        <row r="8483">
          <cell r="B8483" t="str">
            <v>181532</v>
          </cell>
          <cell r="C8483" t="str">
            <v>010118</v>
          </cell>
          <cell r="D8483" t="str">
            <v>Encanador</v>
          </cell>
          <cell r="E8483" t="str">
            <v>h</v>
          </cell>
          <cell r="F8483">
            <v>0.48</v>
          </cell>
        </row>
        <row r="8484">
          <cell r="B8484" t="str">
            <v>181532</v>
          </cell>
          <cell r="C8484" t="str">
            <v>010119</v>
          </cell>
          <cell r="D8484" t="str">
            <v>Ajudante de encanador</v>
          </cell>
          <cell r="E8484" t="str">
            <v>h</v>
          </cell>
          <cell r="F8484">
            <v>0.48</v>
          </cell>
        </row>
        <row r="8485">
          <cell r="B8485" t="str">
            <v>181532</v>
          </cell>
          <cell r="C8485" t="str">
            <v>063141</v>
          </cell>
          <cell r="D8485" t="str">
            <v>Cotovelo soldavel bp bronze 42mm (1 1/2')</v>
          </cell>
          <cell r="E8485" t="str">
            <v>un</v>
          </cell>
          <cell r="F8485">
            <v>1</v>
          </cell>
        </row>
        <row r="8486">
          <cell r="B8486" t="str">
            <v>181532</v>
          </cell>
          <cell r="C8486" t="str">
            <v>069507</v>
          </cell>
          <cell r="D8486" t="str">
            <v>Solda 50x50</v>
          </cell>
          <cell r="E8486" t="str">
            <v>kg</v>
          </cell>
          <cell r="F8486">
            <v>8.8000000000000005E-3</v>
          </cell>
        </row>
        <row r="8487">
          <cell r="B8487" t="str">
            <v>181532</v>
          </cell>
          <cell r="C8487" t="str">
            <v>069520</v>
          </cell>
          <cell r="D8487" t="str">
            <v>Pasta para soldar</v>
          </cell>
          <cell r="E8487" t="str">
            <v>kg</v>
          </cell>
          <cell r="F8487">
            <v>1.1000000000000001E-3</v>
          </cell>
        </row>
        <row r="8488">
          <cell r="B8488" t="str">
            <v>181533</v>
          </cell>
          <cell r="C8488" t="str">
            <v>010118</v>
          </cell>
          <cell r="D8488" t="str">
            <v>Encanador</v>
          </cell>
          <cell r="E8488" t="str">
            <v>h</v>
          </cell>
          <cell r="F8488">
            <v>0.18</v>
          </cell>
        </row>
        <row r="8489">
          <cell r="B8489" t="str">
            <v>181533</v>
          </cell>
          <cell r="C8489" t="str">
            <v>010119</v>
          </cell>
          <cell r="D8489" t="str">
            <v>Ajudante de encanador</v>
          </cell>
          <cell r="E8489" t="str">
            <v>h</v>
          </cell>
          <cell r="F8489">
            <v>0.18</v>
          </cell>
        </row>
        <row r="8490">
          <cell r="B8490" t="str">
            <v>181533</v>
          </cell>
          <cell r="C8490" t="str">
            <v>063010</v>
          </cell>
          <cell r="D8490" t="str">
            <v>Curva 45 soldavel bb de cobre 15mm (1/2")</v>
          </cell>
          <cell r="E8490" t="str">
            <v>un</v>
          </cell>
          <cell r="F8490">
            <v>1</v>
          </cell>
        </row>
        <row r="8491">
          <cell r="B8491" t="str">
            <v>181533</v>
          </cell>
          <cell r="C8491" t="str">
            <v>069507</v>
          </cell>
          <cell r="D8491" t="str">
            <v>Solda 50x50</v>
          </cell>
          <cell r="E8491" t="str">
            <v>kg</v>
          </cell>
          <cell r="F8491">
            <v>1.4E-3</v>
          </cell>
        </row>
        <row r="8492">
          <cell r="B8492" t="str">
            <v>181533</v>
          </cell>
          <cell r="C8492" t="str">
            <v>069520</v>
          </cell>
          <cell r="D8492" t="str">
            <v>Pasta para soldar</v>
          </cell>
          <cell r="E8492" t="str">
            <v>kg</v>
          </cell>
          <cell r="F8492">
            <v>2.0000000000000001E-4</v>
          </cell>
        </row>
        <row r="8493">
          <cell r="B8493" t="str">
            <v>181534</v>
          </cell>
          <cell r="C8493" t="str">
            <v>010118</v>
          </cell>
          <cell r="D8493" t="str">
            <v>Encanador</v>
          </cell>
          <cell r="E8493" t="str">
            <v>h</v>
          </cell>
          <cell r="F8493">
            <v>0.18</v>
          </cell>
        </row>
        <row r="8494">
          <cell r="B8494" t="str">
            <v>181534</v>
          </cell>
          <cell r="C8494" t="str">
            <v>010119</v>
          </cell>
          <cell r="D8494" t="str">
            <v>Ajudante de encanador</v>
          </cell>
          <cell r="E8494" t="str">
            <v>h</v>
          </cell>
          <cell r="F8494">
            <v>0.18</v>
          </cell>
        </row>
        <row r="8495">
          <cell r="B8495" t="str">
            <v>181534</v>
          </cell>
          <cell r="C8495" t="str">
            <v>063011</v>
          </cell>
          <cell r="D8495" t="str">
            <v>Curva 45 soldavel bb de cobre 22mm (3/4")</v>
          </cell>
          <cell r="E8495" t="str">
            <v>un</v>
          </cell>
          <cell r="F8495">
            <v>1</v>
          </cell>
        </row>
        <row r="8496">
          <cell r="B8496" t="str">
            <v>181534</v>
          </cell>
          <cell r="C8496" t="str">
            <v>069507</v>
          </cell>
          <cell r="D8496" t="str">
            <v>Solda 50x50</v>
          </cell>
          <cell r="E8496" t="str">
            <v>kg</v>
          </cell>
          <cell r="F8496">
            <v>2.3999999999999998E-3</v>
          </cell>
        </row>
        <row r="8497">
          <cell r="B8497" t="str">
            <v>181534</v>
          </cell>
          <cell r="C8497" t="str">
            <v>069520</v>
          </cell>
          <cell r="D8497" t="str">
            <v>Pasta para soldar</v>
          </cell>
          <cell r="E8497" t="str">
            <v>kg</v>
          </cell>
          <cell r="F8497">
            <v>2.9999999999999997E-4</v>
          </cell>
        </row>
        <row r="8498">
          <cell r="B8498" t="str">
            <v>181535</v>
          </cell>
          <cell r="C8498" t="str">
            <v>010118</v>
          </cell>
          <cell r="D8498" t="str">
            <v>Encanador</v>
          </cell>
          <cell r="E8498" t="str">
            <v>h</v>
          </cell>
          <cell r="F8498">
            <v>0.18</v>
          </cell>
        </row>
        <row r="8499">
          <cell r="B8499" t="str">
            <v>181535</v>
          </cell>
          <cell r="C8499" t="str">
            <v>010119</v>
          </cell>
          <cell r="D8499" t="str">
            <v>Ajudante de encanador</v>
          </cell>
          <cell r="E8499" t="str">
            <v>h</v>
          </cell>
          <cell r="F8499">
            <v>0.18</v>
          </cell>
        </row>
        <row r="8500">
          <cell r="B8500" t="str">
            <v>181535</v>
          </cell>
          <cell r="C8500" t="str">
            <v>063012</v>
          </cell>
          <cell r="D8500" t="str">
            <v>Curva 45 soldavel bb de cobre 28mm (1")</v>
          </cell>
          <cell r="E8500" t="str">
            <v>un</v>
          </cell>
          <cell r="F8500">
            <v>1</v>
          </cell>
        </row>
        <row r="8501">
          <cell r="B8501" t="str">
            <v>181535</v>
          </cell>
          <cell r="C8501" t="str">
            <v>069507</v>
          </cell>
          <cell r="D8501" t="str">
            <v>Solda 50x50</v>
          </cell>
          <cell r="E8501" t="str">
            <v>kg</v>
          </cell>
          <cell r="F8501">
            <v>3.2000000000000002E-3</v>
          </cell>
        </row>
        <row r="8502">
          <cell r="B8502" t="str">
            <v>181535</v>
          </cell>
          <cell r="C8502" t="str">
            <v>069520</v>
          </cell>
          <cell r="D8502" t="str">
            <v>Pasta para soldar</v>
          </cell>
          <cell r="E8502" t="str">
            <v>kg</v>
          </cell>
          <cell r="F8502">
            <v>4.0000000000000002E-4</v>
          </cell>
        </row>
        <row r="8503">
          <cell r="B8503" t="str">
            <v>181536</v>
          </cell>
          <cell r="C8503" t="str">
            <v>010118</v>
          </cell>
          <cell r="D8503" t="str">
            <v>Encanador</v>
          </cell>
          <cell r="E8503" t="str">
            <v>h</v>
          </cell>
          <cell r="F8503">
            <v>0.28999999999999998</v>
          </cell>
        </row>
        <row r="8504">
          <cell r="B8504" t="str">
            <v>181536</v>
          </cell>
          <cell r="C8504" t="str">
            <v>010119</v>
          </cell>
          <cell r="D8504" t="str">
            <v>Ajudante de encanador</v>
          </cell>
          <cell r="E8504" t="str">
            <v>h</v>
          </cell>
          <cell r="F8504">
            <v>0.28999999999999998</v>
          </cell>
        </row>
        <row r="8505">
          <cell r="B8505" t="str">
            <v>181536</v>
          </cell>
          <cell r="C8505" t="str">
            <v>063013</v>
          </cell>
          <cell r="D8505" t="str">
            <v>Curva 45 soldavel bb bronze 35mm (1 1/4")</v>
          </cell>
          <cell r="E8505" t="str">
            <v>un</v>
          </cell>
          <cell r="F8505">
            <v>1</v>
          </cell>
        </row>
        <row r="8506">
          <cell r="B8506" t="str">
            <v>181536</v>
          </cell>
          <cell r="C8506" t="str">
            <v>069507</v>
          </cell>
          <cell r="D8506" t="str">
            <v>Solda 50x50</v>
          </cell>
          <cell r="E8506" t="str">
            <v>kg</v>
          </cell>
          <cell r="F8506">
            <v>4.1999999999999997E-3</v>
          </cell>
        </row>
        <row r="8507">
          <cell r="B8507" t="str">
            <v>181536</v>
          </cell>
          <cell r="C8507" t="str">
            <v>069520</v>
          </cell>
          <cell r="D8507" t="str">
            <v>Pasta para soldar</v>
          </cell>
          <cell r="E8507" t="str">
            <v>kg</v>
          </cell>
          <cell r="F8507">
            <v>5.0000000000000001E-4</v>
          </cell>
        </row>
        <row r="8508">
          <cell r="B8508" t="str">
            <v>181537</v>
          </cell>
          <cell r="C8508" t="str">
            <v>010118</v>
          </cell>
          <cell r="D8508" t="str">
            <v>Encanador</v>
          </cell>
          <cell r="E8508" t="str">
            <v>h</v>
          </cell>
          <cell r="F8508">
            <v>0.28999999999999998</v>
          </cell>
        </row>
        <row r="8509">
          <cell r="B8509" t="str">
            <v>181537</v>
          </cell>
          <cell r="C8509" t="str">
            <v>010119</v>
          </cell>
          <cell r="D8509" t="str">
            <v>Ajudante de encanador</v>
          </cell>
          <cell r="E8509" t="str">
            <v>h</v>
          </cell>
          <cell r="F8509">
            <v>0.28999999999999998</v>
          </cell>
        </row>
        <row r="8510">
          <cell r="B8510" t="str">
            <v>181537</v>
          </cell>
          <cell r="C8510" t="str">
            <v>063014</v>
          </cell>
          <cell r="D8510" t="str">
            <v>Curva 45 soldavel bb bronze 42mm (1 1/2")</v>
          </cell>
          <cell r="E8510" t="str">
            <v>un</v>
          </cell>
          <cell r="F8510">
            <v>1</v>
          </cell>
        </row>
        <row r="8511">
          <cell r="B8511" t="str">
            <v>181537</v>
          </cell>
          <cell r="C8511" t="str">
            <v>069507</v>
          </cell>
          <cell r="D8511" t="str">
            <v>Solda 50x50</v>
          </cell>
          <cell r="E8511" t="str">
            <v>kg</v>
          </cell>
          <cell r="F8511">
            <v>8.8000000000000005E-3</v>
          </cell>
        </row>
        <row r="8512">
          <cell r="B8512" t="str">
            <v>181537</v>
          </cell>
          <cell r="C8512" t="str">
            <v>069520</v>
          </cell>
          <cell r="D8512" t="str">
            <v>Pasta para soldar</v>
          </cell>
          <cell r="E8512" t="str">
            <v>kg</v>
          </cell>
          <cell r="F8512">
            <v>1.1000000000000001E-3</v>
          </cell>
        </row>
        <row r="8513">
          <cell r="B8513" t="str">
            <v>181538</v>
          </cell>
          <cell r="C8513" t="str">
            <v>010118</v>
          </cell>
          <cell r="D8513" t="str">
            <v>Encanador</v>
          </cell>
          <cell r="E8513" t="str">
            <v>h</v>
          </cell>
          <cell r="F8513">
            <v>0.28999999999999998</v>
          </cell>
        </row>
        <row r="8514">
          <cell r="B8514" t="str">
            <v>181538</v>
          </cell>
          <cell r="C8514" t="str">
            <v>010119</v>
          </cell>
          <cell r="D8514" t="str">
            <v>Ajudante de encanador</v>
          </cell>
          <cell r="E8514" t="str">
            <v>h</v>
          </cell>
          <cell r="F8514">
            <v>0.28999999999999998</v>
          </cell>
        </row>
        <row r="8515">
          <cell r="B8515" t="str">
            <v>181538</v>
          </cell>
          <cell r="C8515" t="str">
            <v>063015</v>
          </cell>
          <cell r="D8515" t="str">
            <v>Curva 45 soldavel bb bronze 54mm (2")</v>
          </cell>
          <cell r="E8515" t="str">
            <v>un</v>
          </cell>
          <cell r="F8515">
            <v>1</v>
          </cell>
        </row>
        <row r="8516">
          <cell r="B8516" t="str">
            <v>181538</v>
          </cell>
          <cell r="C8516" t="str">
            <v>069507</v>
          </cell>
          <cell r="D8516" t="str">
            <v>Solda 50x50</v>
          </cell>
          <cell r="E8516" t="str">
            <v>kg</v>
          </cell>
          <cell r="F8516">
            <v>1.2E-2</v>
          </cell>
        </row>
        <row r="8517">
          <cell r="B8517" t="str">
            <v>181538</v>
          </cell>
          <cell r="C8517" t="str">
            <v>069520</v>
          </cell>
          <cell r="D8517" t="str">
            <v>Pasta para soldar</v>
          </cell>
          <cell r="E8517" t="str">
            <v>kg</v>
          </cell>
          <cell r="F8517">
            <v>1.5E-3</v>
          </cell>
        </row>
        <row r="8518">
          <cell r="B8518" t="str">
            <v>181539</v>
          </cell>
          <cell r="C8518" t="str">
            <v>010118</v>
          </cell>
          <cell r="D8518" t="str">
            <v>Encanador</v>
          </cell>
          <cell r="E8518" t="str">
            <v>h</v>
          </cell>
          <cell r="F8518">
            <v>0.34</v>
          </cell>
        </row>
        <row r="8519">
          <cell r="B8519" t="str">
            <v>181539</v>
          </cell>
          <cell r="C8519" t="str">
            <v>010119</v>
          </cell>
          <cell r="D8519" t="str">
            <v>Ajudante de encanador</v>
          </cell>
          <cell r="E8519" t="str">
            <v>h</v>
          </cell>
          <cell r="F8519">
            <v>0.34</v>
          </cell>
        </row>
        <row r="8520">
          <cell r="B8520" t="str">
            <v>181539</v>
          </cell>
          <cell r="C8520" t="str">
            <v>063016</v>
          </cell>
          <cell r="D8520" t="str">
            <v>Curva 45 soldavel bb bronze 66mm (2 1/2")</v>
          </cell>
          <cell r="E8520" t="str">
            <v>un</v>
          </cell>
          <cell r="F8520">
            <v>1</v>
          </cell>
        </row>
        <row r="8521">
          <cell r="B8521" t="str">
            <v>181539</v>
          </cell>
          <cell r="C8521" t="str">
            <v>069507</v>
          </cell>
          <cell r="D8521" t="str">
            <v>Solda 50x50</v>
          </cell>
          <cell r="E8521" t="str">
            <v>kg</v>
          </cell>
          <cell r="F8521">
            <v>1.4999999999999999E-2</v>
          </cell>
        </row>
        <row r="8522">
          <cell r="B8522" t="str">
            <v>181539</v>
          </cell>
          <cell r="C8522" t="str">
            <v>069520</v>
          </cell>
          <cell r="D8522" t="str">
            <v>Pasta para soldar</v>
          </cell>
          <cell r="E8522" t="str">
            <v>kg</v>
          </cell>
          <cell r="F8522">
            <v>1.6999999999999999E-3</v>
          </cell>
        </row>
        <row r="8523">
          <cell r="B8523" t="str">
            <v>181540</v>
          </cell>
          <cell r="C8523" t="str">
            <v>010118</v>
          </cell>
          <cell r="D8523" t="str">
            <v>Encanador</v>
          </cell>
          <cell r="E8523" t="str">
            <v>h</v>
          </cell>
          <cell r="F8523">
            <v>0.34</v>
          </cell>
        </row>
        <row r="8524">
          <cell r="B8524" t="str">
            <v>181540</v>
          </cell>
          <cell r="C8524" t="str">
            <v>010119</v>
          </cell>
          <cell r="D8524" t="str">
            <v>Ajudante de encanador</v>
          </cell>
          <cell r="E8524" t="str">
            <v>h</v>
          </cell>
          <cell r="F8524">
            <v>0.34</v>
          </cell>
        </row>
        <row r="8525">
          <cell r="B8525" t="str">
            <v>181540</v>
          </cell>
          <cell r="C8525" t="str">
            <v>063024</v>
          </cell>
          <cell r="D8525" t="str">
            <v>Curva 45 soldavel bb bronze 79mm (3")</v>
          </cell>
          <cell r="E8525" t="str">
            <v>un</v>
          </cell>
          <cell r="F8525">
            <v>1</v>
          </cell>
        </row>
        <row r="8526">
          <cell r="B8526" t="str">
            <v>181540</v>
          </cell>
          <cell r="C8526" t="str">
            <v>069507</v>
          </cell>
          <cell r="D8526" t="str">
            <v>Solda 50x50</v>
          </cell>
          <cell r="E8526" t="str">
            <v>kg</v>
          </cell>
          <cell r="F8526">
            <v>1.7999999999999999E-2</v>
          </cell>
        </row>
        <row r="8527">
          <cell r="B8527" t="str">
            <v>181540</v>
          </cell>
          <cell r="C8527" t="str">
            <v>069520</v>
          </cell>
          <cell r="D8527" t="str">
            <v>Pasta para soldar</v>
          </cell>
          <cell r="E8527" t="str">
            <v>kg</v>
          </cell>
          <cell r="F8527">
            <v>1.9E-3</v>
          </cell>
        </row>
        <row r="8528">
          <cell r="B8528" t="str">
            <v>181541</v>
          </cell>
          <cell r="C8528" t="str">
            <v>010118</v>
          </cell>
          <cell r="D8528" t="str">
            <v>Encanador</v>
          </cell>
          <cell r="E8528" t="str">
            <v>h</v>
          </cell>
          <cell r="F8528">
            <v>0.42</v>
          </cell>
        </row>
        <row r="8529">
          <cell r="B8529" t="str">
            <v>181541</v>
          </cell>
          <cell r="C8529" t="str">
            <v>010119</v>
          </cell>
          <cell r="D8529" t="str">
            <v>Ajudante de encanador</v>
          </cell>
          <cell r="E8529" t="str">
            <v>h</v>
          </cell>
          <cell r="F8529">
            <v>0.42</v>
          </cell>
        </row>
        <row r="8530">
          <cell r="B8530" t="str">
            <v>181541</v>
          </cell>
          <cell r="C8530" t="str">
            <v>063025</v>
          </cell>
          <cell r="D8530" t="str">
            <v>Curva 45 soldavel bb bronze 104mm (4")</v>
          </cell>
          <cell r="E8530" t="str">
            <v>un</v>
          </cell>
          <cell r="F8530">
            <v>1</v>
          </cell>
        </row>
        <row r="8531">
          <cell r="B8531" t="str">
            <v>181541</v>
          </cell>
          <cell r="C8531" t="str">
            <v>069507</v>
          </cell>
          <cell r="D8531" t="str">
            <v>Solda 50x50</v>
          </cell>
          <cell r="E8531" t="str">
            <v>kg</v>
          </cell>
          <cell r="F8531">
            <v>2.2599999999999999E-2</v>
          </cell>
        </row>
        <row r="8532">
          <cell r="B8532" t="str">
            <v>181541</v>
          </cell>
          <cell r="C8532" t="str">
            <v>069520</v>
          </cell>
          <cell r="D8532" t="str">
            <v>Pasta para soldar</v>
          </cell>
          <cell r="E8532" t="str">
            <v>kg</v>
          </cell>
          <cell r="F8532">
            <v>2.0999999999999999E-3</v>
          </cell>
        </row>
        <row r="8533">
          <cell r="B8533" t="str">
            <v>181542</v>
          </cell>
          <cell r="C8533" t="str">
            <v>010118</v>
          </cell>
          <cell r="D8533" t="str">
            <v>Encanador</v>
          </cell>
          <cell r="E8533" t="str">
            <v>h</v>
          </cell>
          <cell r="F8533">
            <v>0.3</v>
          </cell>
        </row>
        <row r="8534">
          <cell r="B8534" t="str">
            <v>181542</v>
          </cell>
          <cell r="C8534" t="str">
            <v>010119</v>
          </cell>
          <cell r="D8534" t="str">
            <v>Ajudante de encanador</v>
          </cell>
          <cell r="E8534" t="str">
            <v>h</v>
          </cell>
          <cell r="F8534">
            <v>0.3</v>
          </cell>
        </row>
        <row r="8535">
          <cell r="B8535" t="str">
            <v>181542</v>
          </cell>
          <cell r="C8535" t="str">
            <v>069507</v>
          </cell>
          <cell r="D8535" t="str">
            <v>Solda 50x50</v>
          </cell>
          <cell r="E8535" t="str">
            <v>kg</v>
          </cell>
          <cell r="F8535">
            <v>1.4E-3</v>
          </cell>
        </row>
        <row r="8536">
          <cell r="B8536" t="str">
            <v>181542</v>
          </cell>
          <cell r="C8536" t="str">
            <v>069520</v>
          </cell>
          <cell r="D8536" t="str">
            <v>Pasta para soldar</v>
          </cell>
          <cell r="E8536" t="str">
            <v>kg</v>
          </cell>
          <cell r="F8536">
            <v>2.0000000000000001E-4</v>
          </cell>
        </row>
        <row r="8537">
          <cell r="B8537" t="str">
            <v>181542</v>
          </cell>
          <cell r="C8537" t="str">
            <v>090874</v>
          </cell>
          <cell r="D8537" t="str">
            <v>Curva transpos.soldavel bb bronze 15 mm (1/2")</v>
          </cell>
          <cell r="E8537" t="str">
            <v>un</v>
          </cell>
          <cell r="F8537">
            <v>1</v>
          </cell>
        </row>
        <row r="8538">
          <cell r="B8538" t="str">
            <v>181543</v>
          </cell>
          <cell r="C8538" t="str">
            <v>010118</v>
          </cell>
          <cell r="D8538" t="str">
            <v>Encanador</v>
          </cell>
          <cell r="E8538" t="str">
            <v>h</v>
          </cell>
          <cell r="F8538">
            <v>0.3</v>
          </cell>
        </row>
        <row r="8539">
          <cell r="B8539" t="str">
            <v>181543</v>
          </cell>
          <cell r="C8539" t="str">
            <v>010119</v>
          </cell>
          <cell r="D8539" t="str">
            <v>Ajudante de encanador</v>
          </cell>
          <cell r="E8539" t="str">
            <v>h</v>
          </cell>
          <cell r="F8539">
            <v>0.3</v>
          </cell>
        </row>
        <row r="8540">
          <cell r="B8540" t="str">
            <v>181543</v>
          </cell>
          <cell r="C8540" t="str">
            <v>069507</v>
          </cell>
          <cell r="D8540" t="str">
            <v>Solda 50x50</v>
          </cell>
          <cell r="E8540" t="str">
            <v>kg</v>
          </cell>
          <cell r="F8540">
            <v>2.3999999999999998E-3</v>
          </cell>
        </row>
        <row r="8541">
          <cell r="B8541" t="str">
            <v>181543</v>
          </cell>
          <cell r="C8541" t="str">
            <v>069520</v>
          </cell>
          <cell r="D8541" t="str">
            <v>Pasta para soldar</v>
          </cell>
          <cell r="E8541" t="str">
            <v>kg</v>
          </cell>
          <cell r="F8541">
            <v>3.0000000000000001E-3</v>
          </cell>
        </row>
        <row r="8542">
          <cell r="B8542" t="str">
            <v>181543</v>
          </cell>
          <cell r="C8542" t="str">
            <v>090875</v>
          </cell>
          <cell r="D8542" t="str">
            <v>Curva transpos.soldavel bb bronze 22 mm (3/4")</v>
          </cell>
          <cell r="E8542" t="str">
            <v>un</v>
          </cell>
          <cell r="F8542">
            <v>1</v>
          </cell>
        </row>
        <row r="8543">
          <cell r="B8543" t="str">
            <v>181544</v>
          </cell>
          <cell r="C8543" t="str">
            <v>010118</v>
          </cell>
          <cell r="D8543" t="str">
            <v>Encanador</v>
          </cell>
          <cell r="E8543" t="str">
            <v>h</v>
          </cell>
          <cell r="F8543">
            <v>0.3</v>
          </cell>
        </row>
        <row r="8544">
          <cell r="B8544" t="str">
            <v>181544</v>
          </cell>
          <cell r="C8544" t="str">
            <v>010119</v>
          </cell>
          <cell r="D8544" t="str">
            <v>Ajudante de encanador</v>
          </cell>
          <cell r="E8544" t="str">
            <v>h</v>
          </cell>
          <cell r="F8544">
            <v>0.3</v>
          </cell>
        </row>
        <row r="8545">
          <cell r="B8545" t="str">
            <v>181544</v>
          </cell>
          <cell r="C8545" t="str">
            <v>069507</v>
          </cell>
          <cell r="D8545" t="str">
            <v>Solda 50x50</v>
          </cell>
          <cell r="E8545" t="str">
            <v>kg</v>
          </cell>
          <cell r="F8545">
            <v>3.2000000000000002E-3</v>
          </cell>
        </row>
        <row r="8546">
          <cell r="B8546" t="str">
            <v>181544</v>
          </cell>
          <cell r="C8546" t="str">
            <v>069520</v>
          </cell>
          <cell r="D8546" t="str">
            <v>Pasta para soldar</v>
          </cell>
          <cell r="E8546" t="str">
            <v>kg</v>
          </cell>
          <cell r="F8546">
            <v>4.0000000000000002E-4</v>
          </cell>
        </row>
        <row r="8547">
          <cell r="B8547" t="str">
            <v>181544</v>
          </cell>
          <cell r="C8547" t="str">
            <v>090876</v>
          </cell>
          <cell r="D8547" t="str">
            <v>Curva transpos.soldavel bb bronze 28 mm (1")</v>
          </cell>
          <cell r="E8547" t="str">
            <v>un</v>
          </cell>
          <cell r="F8547">
            <v>1</v>
          </cell>
        </row>
        <row r="8548">
          <cell r="B8548" t="str">
            <v>181545</v>
          </cell>
          <cell r="C8548" t="str">
            <v>010118</v>
          </cell>
          <cell r="D8548" t="str">
            <v>Encanador</v>
          </cell>
          <cell r="E8548" t="str">
            <v>h</v>
          </cell>
          <cell r="F8548">
            <v>0.2</v>
          </cell>
        </row>
        <row r="8549">
          <cell r="B8549" t="str">
            <v>181545</v>
          </cell>
          <cell r="C8549" t="str">
            <v>010119</v>
          </cell>
          <cell r="D8549" t="str">
            <v>Ajudante de encanador</v>
          </cell>
          <cell r="E8549" t="str">
            <v>h</v>
          </cell>
          <cell r="F8549">
            <v>0.2</v>
          </cell>
        </row>
        <row r="8550">
          <cell r="B8550" t="str">
            <v>181545</v>
          </cell>
          <cell r="C8550" t="str">
            <v>063017</v>
          </cell>
          <cell r="D8550" t="str">
            <v>Te soldavel bb de cobre 15mm (1/2")</v>
          </cell>
          <cell r="E8550" t="str">
            <v>un</v>
          </cell>
          <cell r="F8550">
            <v>1</v>
          </cell>
        </row>
        <row r="8551">
          <cell r="B8551" t="str">
            <v>181545</v>
          </cell>
          <cell r="C8551" t="str">
            <v>069507</v>
          </cell>
          <cell r="D8551" t="str">
            <v>Solda 50x50</v>
          </cell>
          <cell r="E8551" t="str">
            <v>kg</v>
          </cell>
          <cell r="F8551">
            <v>2.0999999999999999E-3</v>
          </cell>
        </row>
        <row r="8552">
          <cell r="B8552" t="str">
            <v>181545</v>
          </cell>
          <cell r="C8552" t="str">
            <v>069520</v>
          </cell>
          <cell r="D8552" t="str">
            <v>Pasta para soldar</v>
          </cell>
          <cell r="E8552" t="str">
            <v>kg</v>
          </cell>
          <cell r="F8552">
            <v>3.0000000000000001E-3</v>
          </cell>
        </row>
        <row r="8553">
          <cell r="B8553" t="str">
            <v>181546</v>
          </cell>
          <cell r="C8553" t="str">
            <v>010118</v>
          </cell>
          <cell r="D8553" t="str">
            <v>Encanador</v>
          </cell>
          <cell r="E8553" t="str">
            <v>h</v>
          </cell>
          <cell r="F8553">
            <v>0.2</v>
          </cell>
        </row>
        <row r="8554">
          <cell r="B8554" t="str">
            <v>181546</v>
          </cell>
          <cell r="C8554" t="str">
            <v>010119</v>
          </cell>
          <cell r="D8554" t="str">
            <v>Ajudante de encanador</v>
          </cell>
          <cell r="E8554" t="str">
            <v>h</v>
          </cell>
          <cell r="F8554">
            <v>0.2</v>
          </cell>
        </row>
        <row r="8555">
          <cell r="B8555" t="str">
            <v>181546</v>
          </cell>
          <cell r="C8555" t="str">
            <v>063018</v>
          </cell>
          <cell r="D8555" t="str">
            <v>Te soldavel bb de cobre 22mm (3/4")</v>
          </cell>
          <cell r="E8555" t="str">
            <v>un</v>
          </cell>
          <cell r="F8555">
            <v>1</v>
          </cell>
        </row>
        <row r="8556">
          <cell r="B8556" t="str">
            <v>181546</v>
          </cell>
          <cell r="C8556" t="str">
            <v>069507</v>
          </cell>
          <cell r="D8556" t="str">
            <v>Solda 50x50</v>
          </cell>
          <cell r="E8556" t="str">
            <v>kg</v>
          </cell>
          <cell r="F8556">
            <v>4.0000000000000001E-3</v>
          </cell>
        </row>
        <row r="8557">
          <cell r="B8557" t="str">
            <v>181546</v>
          </cell>
          <cell r="C8557" t="str">
            <v>069520</v>
          </cell>
          <cell r="D8557" t="str">
            <v>Pasta para soldar</v>
          </cell>
          <cell r="E8557" t="str">
            <v>kg</v>
          </cell>
          <cell r="F8557">
            <v>5.0000000000000001E-4</v>
          </cell>
        </row>
        <row r="8558">
          <cell r="B8558" t="str">
            <v>181547</v>
          </cell>
          <cell r="C8558" t="str">
            <v>010118</v>
          </cell>
          <cell r="D8558" t="str">
            <v>Encanador</v>
          </cell>
          <cell r="E8558" t="str">
            <v>h</v>
          </cell>
          <cell r="F8558">
            <v>0.2</v>
          </cell>
        </row>
        <row r="8559">
          <cell r="B8559" t="str">
            <v>181547</v>
          </cell>
          <cell r="C8559" t="str">
            <v>010119</v>
          </cell>
          <cell r="D8559" t="str">
            <v>Ajudante de encanador</v>
          </cell>
          <cell r="E8559" t="str">
            <v>h</v>
          </cell>
          <cell r="F8559">
            <v>0.2</v>
          </cell>
        </row>
        <row r="8560">
          <cell r="B8560" t="str">
            <v>181547</v>
          </cell>
          <cell r="C8560" t="str">
            <v>063019</v>
          </cell>
          <cell r="D8560" t="str">
            <v>Te soldavel bb de cobre 28mm (1")</v>
          </cell>
          <cell r="E8560" t="str">
            <v>un</v>
          </cell>
          <cell r="F8560">
            <v>1</v>
          </cell>
        </row>
        <row r="8561">
          <cell r="B8561" t="str">
            <v>181547</v>
          </cell>
          <cell r="C8561" t="str">
            <v>069507</v>
          </cell>
          <cell r="D8561" t="str">
            <v>Solda 50x50</v>
          </cell>
          <cell r="E8561" t="str">
            <v>kg</v>
          </cell>
          <cell r="F8561">
            <v>5.0000000000000001E-3</v>
          </cell>
        </row>
        <row r="8562">
          <cell r="B8562" t="str">
            <v>181547</v>
          </cell>
          <cell r="C8562" t="str">
            <v>069520</v>
          </cell>
          <cell r="D8562" t="str">
            <v>Pasta para soldar</v>
          </cell>
          <cell r="E8562" t="str">
            <v>kg</v>
          </cell>
          <cell r="F8562">
            <v>5.9999999999999995E-4</v>
          </cell>
        </row>
        <row r="8563">
          <cell r="B8563" t="str">
            <v>181548</v>
          </cell>
          <cell r="C8563" t="str">
            <v>010118</v>
          </cell>
          <cell r="D8563" t="str">
            <v>Encanador</v>
          </cell>
          <cell r="E8563" t="str">
            <v>h</v>
          </cell>
          <cell r="F8563">
            <v>0.34</v>
          </cell>
        </row>
        <row r="8564">
          <cell r="B8564" t="str">
            <v>181548</v>
          </cell>
          <cell r="C8564" t="str">
            <v>010119</v>
          </cell>
          <cell r="D8564" t="str">
            <v>Ajudante de encanador</v>
          </cell>
          <cell r="E8564" t="str">
            <v>h</v>
          </cell>
          <cell r="F8564">
            <v>0.34</v>
          </cell>
        </row>
        <row r="8565">
          <cell r="B8565" t="str">
            <v>181548</v>
          </cell>
          <cell r="C8565" t="str">
            <v>063020</v>
          </cell>
          <cell r="D8565" t="str">
            <v>Te soldavel bb bronze 35mm (1 1/4")</v>
          </cell>
          <cell r="E8565" t="str">
            <v>un</v>
          </cell>
          <cell r="F8565">
            <v>1</v>
          </cell>
        </row>
        <row r="8566">
          <cell r="B8566" t="str">
            <v>181548</v>
          </cell>
          <cell r="C8566" t="str">
            <v>069507</v>
          </cell>
          <cell r="D8566" t="str">
            <v>Solda 50x50</v>
          </cell>
          <cell r="E8566" t="str">
            <v>kg</v>
          </cell>
          <cell r="F8566">
            <v>6.0000000000000001E-3</v>
          </cell>
        </row>
        <row r="8567">
          <cell r="B8567" t="str">
            <v>181548</v>
          </cell>
          <cell r="C8567" t="str">
            <v>069520</v>
          </cell>
          <cell r="D8567" t="str">
            <v>Pasta para soldar</v>
          </cell>
          <cell r="E8567" t="str">
            <v>kg</v>
          </cell>
          <cell r="F8567">
            <v>8.0000000000000004E-4</v>
          </cell>
        </row>
        <row r="8568">
          <cell r="B8568" t="str">
            <v>181549</v>
          </cell>
          <cell r="C8568" t="str">
            <v>010118</v>
          </cell>
          <cell r="D8568" t="str">
            <v>Encanador</v>
          </cell>
          <cell r="E8568" t="str">
            <v>h</v>
          </cell>
          <cell r="F8568">
            <v>0.34</v>
          </cell>
        </row>
        <row r="8569">
          <cell r="B8569" t="str">
            <v>181549</v>
          </cell>
          <cell r="C8569" t="str">
            <v>010119</v>
          </cell>
          <cell r="D8569" t="str">
            <v>Ajudante de encanador</v>
          </cell>
          <cell r="E8569" t="str">
            <v>h</v>
          </cell>
          <cell r="F8569">
            <v>0.34</v>
          </cell>
        </row>
        <row r="8570">
          <cell r="B8570" t="str">
            <v>181549</v>
          </cell>
          <cell r="C8570" t="str">
            <v>063021</v>
          </cell>
          <cell r="D8570" t="str">
            <v>Te soldavel bb bronze 42mm (1 1/2")</v>
          </cell>
          <cell r="E8570" t="str">
            <v>un</v>
          </cell>
          <cell r="F8570">
            <v>1</v>
          </cell>
        </row>
        <row r="8571">
          <cell r="B8571" t="str">
            <v>181549</v>
          </cell>
          <cell r="C8571" t="str">
            <v>069507</v>
          </cell>
          <cell r="D8571" t="str">
            <v>Solda 50x50</v>
          </cell>
          <cell r="E8571" t="str">
            <v>kg</v>
          </cell>
          <cell r="F8571">
            <v>1.2999999999999999E-2</v>
          </cell>
        </row>
        <row r="8572">
          <cell r="B8572" t="str">
            <v>181549</v>
          </cell>
          <cell r="C8572" t="str">
            <v>069520</v>
          </cell>
          <cell r="D8572" t="str">
            <v>Pasta para soldar</v>
          </cell>
          <cell r="E8572" t="str">
            <v>kg</v>
          </cell>
          <cell r="F8572">
            <v>1.6000000000000001E-3</v>
          </cell>
        </row>
        <row r="8573">
          <cell r="B8573" t="str">
            <v>181550</v>
          </cell>
          <cell r="C8573" t="str">
            <v>010118</v>
          </cell>
          <cell r="D8573" t="str">
            <v>Encanador</v>
          </cell>
          <cell r="E8573" t="str">
            <v>h</v>
          </cell>
          <cell r="F8573">
            <v>0.34</v>
          </cell>
        </row>
        <row r="8574">
          <cell r="B8574" t="str">
            <v>181550</v>
          </cell>
          <cell r="C8574" t="str">
            <v>010119</v>
          </cell>
          <cell r="D8574" t="str">
            <v>Ajudante de encanador</v>
          </cell>
          <cell r="E8574" t="str">
            <v>h</v>
          </cell>
          <cell r="F8574">
            <v>0.34</v>
          </cell>
        </row>
        <row r="8575">
          <cell r="B8575" t="str">
            <v>181550</v>
          </cell>
          <cell r="C8575" t="str">
            <v>063022</v>
          </cell>
          <cell r="D8575" t="str">
            <v>Te soldavel bb bronze 54mm (2")</v>
          </cell>
          <cell r="E8575" t="str">
            <v>un</v>
          </cell>
          <cell r="F8575">
            <v>1</v>
          </cell>
        </row>
        <row r="8576">
          <cell r="B8576" t="str">
            <v>181550</v>
          </cell>
          <cell r="C8576" t="str">
            <v>069507</v>
          </cell>
          <cell r="D8576" t="str">
            <v>Solda 50x50</v>
          </cell>
          <cell r="E8576" t="str">
            <v>kg</v>
          </cell>
          <cell r="F8576">
            <v>1.7999999999999999E-2</v>
          </cell>
        </row>
        <row r="8577">
          <cell r="B8577" t="str">
            <v>181550</v>
          </cell>
          <cell r="C8577" t="str">
            <v>069520</v>
          </cell>
          <cell r="D8577" t="str">
            <v>Pasta para soldar</v>
          </cell>
          <cell r="E8577" t="str">
            <v>kg</v>
          </cell>
          <cell r="F8577">
            <v>2.3E-3</v>
          </cell>
        </row>
        <row r="8578">
          <cell r="B8578" t="str">
            <v>181551</v>
          </cell>
          <cell r="C8578" t="str">
            <v>010118</v>
          </cell>
          <cell r="D8578" t="str">
            <v>Encanador</v>
          </cell>
          <cell r="E8578" t="str">
            <v>h</v>
          </cell>
          <cell r="F8578">
            <v>0.41</v>
          </cell>
        </row>
        <row r="8579">
          <cell r="B8579" t="str">
            <v>181551</v>
          </cell>
          <cell r="C8579" t="str">
            <v>010119</v>
          </cell>
          <cell r="D8579" t="str">
            <v>Ajudante de encanador</v>
          </cell>
          <cell r="E8579" t="str">
            <v>h</v>
          </cell>
          <cell r="F8579">
            <v>0.41</v>
          </cell>
        </row>
        <row r="8580">
          <cell r="B8580" t="str">
            <v>181551</v>
          </cell>
          <cell r="C8580" t="str">
            <v>063023</v>
          </cell>
          <cell r="D8580" t="str">
            <v>Te soldavel bb bronze 66mm (2 1/2")</v>
          </cell>
          <cell r="E8580" t="str">
            <v>un</v>
          </cell>
          <cell r="F8580">
            <v>1</v>
          </cell>
        </row>
        <row r="8581">
          <cell r="B8581" t="str">
            <v>181551</v>
          </cell>
          <cell r="C8581" t="str">
            <v>069507</v>
          </cell>
          <cell r="D8581" t="str">
            <v>Solda 50x50</v>
          </cell>
          <cell r="E8581" t="str">
            <v>kg</v>
          </cell>
          <cell r="F8581">
            <v>2.3E-2</v>
          </cell>
        </row>
        <row r="8582">
          <cell r="B8582" t="str">
            <v>181551</v>
          </cell>
          <cell r="C8582" t="str">
            <v>069520</v>
          </cell>
          <cell r="D8582" t="str">
            <v>Pasta para soldar</v>
          </cell>
          <cell r="E8582" t="str">
            <v>kg</v>
          </cell>
          <cell r="F8582">
            <v>2.5999999999999999E-3</v>
          </cell>
        </row>
        <row r="8583">
          <cell r="B8583" t="str">
            <v>181552</v>
          </cell>
          <cell r="C8583" t="str">
            <v>010118</v>
          </cell>
          <cell r="D8583" t="str">
            <v>Encanador</v>
          </cell>
          <cell r="E8583" t="str">
            <v>h</v>
          </cell>
          <cell r="F8583">
            <v>0.41</v>
          </cell>
        </row>
        <row r="8584">
          <cell r="B8584" t="str">
            <v>181552</v>
          </cell>
          <cell r="C8584" t="str">
            <v>010119</v>
          </cell>
          <cell r="D8584" t="str">
            <v>Ajudante de encanador</v>
          </cell>
          <cell r="E8584" t="str">
            <v>h</v>
          </cell>
          <cell r="F8584">
            <v>0.41</v>
          </cell>
        </row>
        <row r="8585">
          <cell r="B8585" t="str">
            <v>181552</v>
          </cell>
          <cell r="C8585" t="str">
            <v>063026</v>
          </cell>
          <cell r="D8585" t="str">
            <v>Te soldavel bb bronze 79mm (3")</v>
          </cell>
          <cell r="E8585" t="str">
            <v>un</v>
          </cell>
          <cell r="F8585">
            <v>1</v>
          </cell>
        </row>
        <row r="8586">
          <cell r="B8586" t="str">
            <v>181552</v>
          </cell>
          <cell r="C8586" t="str">
            <v>069507</v>
          </cell>
          <cell r="D8586" t="str">
            <v>Solda 50x50</v>
          </cell>
          <cell r="E8586" t="str">
            <v>kg</v>
          </cell>
          <cell r="F8586">
            <v>2.7E-2</v>
          </cell>
        </row>
        <row r="8587">
          <cell r="B8587" t="str">
            <v>181552</v>
          </cell>
          <cell r="C8587" t="str">
            <v>069520</v>
          </cell>
          <cell r="D8587" t="str">
            <v>Pasta para soldar</v>
          </cell>
          <cell r="E8587" t="str">
            <v>kg</v>
          </cell>
          <cell r="F8587">
            <v>2.8999999999999998E-3</v>
          </cell>
        </row>
        <row r="8588">
          <cell r="B8588" t="str">
            <v>181553</v>
          </cell>
          <cell r="C8588" t="str">
            <v>010118</v>
          </cell>
          <cell r="D8588" t="str">
            <v>Encanador</v>
          </cell>
          <cell r="E8588" t="str">
            <v>h</v>
          </cell>
          <cell r="F8588">
            <v>0.51</v>
          </cell>
        </row>
        <row r="8589">
          <cell r="B8589" t="str">
            <v>181553</v>
          </cell>
          <cell r="C8589" t="str">
            <v>010119</v>
          </cell>
          <cell r="D8589" t="str">
            <v>Ajudante de encanador</v>
          </cell>
          <cell r="E8589" t="str">
            <v>h</v>
          </cell>
          <cell r="F8589">
            <v>0.51</v>
          </cell>
        </row>
        <row r="8590">
          <cell r="B8590" t="str">
            <v>181553</v>
          </cell>
          <cell r="C8590" t="str">
            <v>063027</v>
          </cell>
          <cell r="D8590" t="str">
            <v>Te soldavel bb bronze 104mm (4")</v>
          </cell>
          <cell r="E8590" t="str">
            <v>un</v>
          </cell>
          <cell r="F8590">
            <v>1</v>
          </cell>
        </row>
        <row r="8591">
          <cell r="B8591" t="str">
            <v>181553</v>
          </cell>
          <cell r="C8591" t="str">
            <v>069507</v>
          </cell>
          <cell r="D8591" t="str">
            <v>Solda 50x50</v>
          </cell>
          <cell r="E8591" t="str">
            <v>kg</v>
          </cell>
          <cell r="F8591">
            <v>3.4000000000000002E-2</v>
          </cell>
        </row>
        <row r="8592">
          <cell r="B8592" t="str">
            <v>181553</v>
          </cell>
          <cell r="C8592" t="str">
            <v>069520</v>
          </cell>
          <cell r="D8592" t="str">
            <v>Pasta para soldar</v>
          </cell>
          <cell r="E8592" t="str">
            <v>kg</v>
          </cell>
          <cell r="F8592">
            <v>3.0999999999999999E-3</v>
          </cell>
        </row>
        <row r="8593">
          <cell r="B8593" t="str">
            <v>181554</v>
          </cell>
          <cell r="C8593" t="str">
            <v>010118</v>
          </cell>
          <cell r="D8593" t="str">
            <v>Encanador</v>
          </cell>
          <cell r="E8593" t="str">
            <v>h</v>
          </cell>
          <cell r="F8593">
            <v>0.34</v>
          </cell>
        </row>
        <row r="8594">
          <cell r="B8594" t="str">
            <v>181554</v>
          </cell>
          <cell r="C8594" t="str">
            <v>010119</v>
          </cell>
          <cell r="D8594" t="str">
            <v>Ajudante de encanador</v>
          </cell>
          <cell r="E8594" t="str">
            <v>h</v>
          </cell>
          <cell r="F8594">
            <v>0.34</v>
          </cell>
        </row>
        <row r="8595">
          <cell r="B8595" t="str">
            <v>181554</v>
          </cell>
          <cell r="C8595" t="str">
            <v>063142</v>
          </cell>
          <cell r="D8595" t="str">
            <v>Te de red. central sold bb bronze 22x15x22mm</v>
          </cell>
          <cell r="E8595" t="str">
            <v>un</v>
          </cell>
          <cell r="F8595">
            <v>1</v>
          </cell>
        </row>
        <row r="8596">
          <cell r="B8596" t="str">
            <v>181554</v>
          </cell>
          <cell r="C8596" t="str">
            <v>069507</v>
          </cell>
          <cell r="D8596" t="str">
            <v>Solda 50x50</v>
          </cell>
          <cell r="E8596" t="str">
            <v>kg</v>
          </cell>
          <cell r="F8596">
            <v>3.5999999999999999E-3</v>
          </cell>
        </row>
        <row r="8597">
          <cell r="B8597" t="str">
            <v>181554</v>
          </cell>
          <cell r="C8597" t="str">
            <v>069520</v>
          </cell>
          <cell r="D8597" t="str">
            <v>Pasta para soldar</v>
          </cell>
          <cell r="E8597" t="str">
            <v>kg</v>
          </cell>
          <cell r="F8597">
            <v>5.0000000000000001E-4</v>
          </cell>
        </row>
        <row r="8598">
          <cell r="B8598" t="str">
            <v>181555</v>
          </cell>
          <cell r="C8598" t="str">
            <v>010118</v>
          </cell>
          <cell r="D8598" t="str">
            <v>Encanador</v>
          </cell>
          <cell r="E8598" t="str">
            <v>h</v>
          </cell>
          <cell r="F8598">
            <v>0.34</v>
          </cell>
        </row>
        <row r="8599">
          <cell r="B8599" t="str">
            <v>181555</v>
          </cell>
          <cell r="C8599" t="str">
            <v>010119</v>
          </cell>
          <cell r="D8599" t="str">
            <v>Ajudante de encanador</v>
          </cell>
          <cell r="E8599" t="str">
            <v>h</v>
          </cell>
          <cell r="F8599">
            <v>0.34</v>
          </cell>
        </row>
        <row r="8600">
          <cell r="B8600" t="str">
            <v>181555</v>
          </cell>
          <cell r="C8600" t="str">
            <v>063143</v>
          </cell>
          <cell r="D8600" t="str">
            <v>Te de red. central sold bb bronze 28x15x28mm</v>
          </cell>
          <cell r="E8600" t="str">
            <v>un</v>
          </cell>
          <cell r="F8600">
            <v>1</v>
          </cell>
        </row>
        <row r="8601">
          <cell r="B8601" t="str">
            <v>181555</v>
          </cell>
          <cell r="C8601" t="str">
            <v>069507</v>
          </cell>
          <cell r="D8601" t="str">
            <v>Solda 50x50</v>
          </cell>
          <cell r="E8601" t="str">
            <v>kg</v>
          </cell>
          <cell r="F8601">
            <v>4.7999999999999996E-3</v>
          </cell>
        </row>
        <row r="8602">
          <cell r="B8602" t="str">
            <v>181555</v>
          </cell>
          <cell r="C8602" t="str">
            <v>069520</v>
          </cell>
          <cell r="D8602" t="str">
            <v>Pasta para soldar</v>
          </cell>
          <cell r="E8602" t="str">
            <v>kg</v>
          </cell>
          <cell r="F8602">
            <v>5.9999999999999995E-4</v>
          </cell>
        </row>
        <row r="8603">
          <cell r="B8603" t="str">
            <v>181556</v>
          </cell>
          <cell r="C8603" t="str">
            <v>010118</v>
          </cell>
          <cell r="D8603" t="str">
            <v>Encanador</v>
          </cell>
          <cell r="E8603" t="str">
            <v>h</v>
          </cell>
          <cell r="F8603">
            <v>0.34</v>
          </cell>
        </row>
        <row r="8604">
          <cell r="B8604" t="str">
            <v>181556</v>
          </cell>
          <cell r="C8604" t="str">
            <v>010119</v>
          </cell>
          <cell r="D8604" t="str">
            <v>Ajudante de encanador</v>
          </cell>
          <cell r="E8604" t="str">
            <v>h</v>
          </cell>
          <cell r="F8604">
            <v>0.34</v>
          </cell>
        </row>
        <row r="8605">
          <cell r="B8605" t="str">
            <v>181556</v>
          </cell>
          <cell r="C8605" t="str">
            <v>063144</v>
          </cell>
          <cell r="D8605" t="str">
            <v>Te de red. central sold bb bronze 28x22x28mm</v>
          </cell>
          <cell r="E8605" t="str">
            <v>un</v>
          </cell>
          <cell r="F8605">
            <v>1</v>
          </cell>
        </row>
        <row r="8606">
          <cell r="B8606" t="str">
            <v>181556</v>
          </cell>
          <cell r="C8606" t="str">
            <v>069507</v>
          </cell>
          <cell r="D8606" t="str">
            <v>Solda 50x50</v>
          </cell>
          <cell r="E8606" t="str">
            <v>kg</v>
          </cell>
          <cell r="F8606">
            <v>4.7999999999999996E-3</v>
          </cell>
        </row>
        <row r="8607">
          <cell r="B8607" t="str">
            <v>181556</v>
          </cell>
          <cell r="C8607" t="str">
            <v>069520</v>
          </cell>
          <cell r="D8607" t="str">
            <v>Pasta para soldar</v>
          </cell>
          <cell r="E8607" t="str">
            <v>kg</v>
          </cell>
          <cell r="F8607">
            <v>5.9999999999999995E-4</v>
          </cell>
        </row>
        <row r="8608">
          <cell r="B8608" t="str">
            <v>181557</v>
          </cell>
          <cell r="C8608" t="str">
            <v>010118</v>
          </cell>
          <cell r="D8608" t="str">
            <v>Encanador</v>
          </cell>
          <cell r="E8608" t="str">
            <v>h</v>
          </cell>
          <cell r="F8608">
            <v>0.56000000000000005</v>
          </cell>
        </row>
        <row r="8609">
          <cell r="B8609" t="str">
            <v>181557</v>
          </cell>
          <cell r="C8609" t="str">
            <v>010119</v>
          </cell>
          <cell r="D8609" t="str">
            <v>Ajudante de encanador</v>
          </cell>
          <cell r="E8609" t="str">
            <v>h</v>
          </cell>
          <cell r="F8609">
            <v>0.56000000000000005</v>
          </cell>
        </row>
        <row r="8610">
          <cell r="B8610" t="str">
            <v>181557</v>
          </cell>
          <cell r="C8610" t="str">
            <v>063145</v>
          </cell>
          <cell r="D8610" t="str">
            <v>Te de red. central sold bb bronze 35x15x35mm</v>
          </cell>
          <cell r="E8610" t="str">
            <v>un</v>
          </cell>
          <cell r="F8610">
            <v>1</v>
          </cell>
        </row>
        <row r="8611">
          <cell r="B8611" t="str">
            <v>181557</v>
          </cell>
          <cell r="C8611" t="str">
            <v>069507</v>
          </cell>
          <cell r="D8611" t="str">
            <v>Solda 50x50</v>
          </cell>
          <cell r="E8611" t="str">
            <v>kg</v>
          </cell>
          <cell r="F8611">
            <v>6.3E-3</v>
          </cell>
        </row>
        <row r="8612">
          <cell r="B8612" t="str">
            <v>181557</v>
          </cell>
          <cell r="C8612" t="str">
            <v>069520</v>
          </cell>
          <cell r="D8612" t="str">
            <v>Pasta para soldar</v>
          </cell>
          <cell r="E8612" t="str">
            <v>kg</v>
          </cell>
          <cell r="F8612">
            <v>8.0000000000000004E-4</v>
          </cell>
        </row>
        <row r="8613">
          <cell r="B8613" t="str">
            <v>181558</v>
          </cell>
          <cell r="C8613" t="str">
            <v>010118</v>
          </cell>
          <cell r="D8613" t="str">
            <v>Encanador</v>
          </cell>
          <cell r="E8613" t="str">
            <v>h</v>
          </cell>
          <cell r="F8613">
            <v>0.56000000000000005</v>
          </cell>
        </row>
        <row r="8614">
          <cell r="B8614" t="str">
            <v>181558</v>
          </cell>
          <cell r="C8614" t="str">
            <v>010119</v>
          </cell>
          <cell r="D8614" t="str">
            <v>Ajudante de encanador</v>
          </cell>
          <cell r="E8614" t="str">
            <v>h</v>
          </cell>
          <cell r="F8614">
            <v>0.56000000000000005</v>
          </cell>
        </row>
        <row r="8615">
          <cell r="B8615" t="str">
            <v>181558</v>
          </cell>
          <cell r="C8615" t="str">
            <v>063146</v>
          </cell>
          <cell r="D8615" t="str">
            <v>Te de red. central sold bb bronze 35x22x35mm</v>
          </cell>
          <cell r="E8615" t="str">
            <v>un</v>
          </cell>
          <cell r="F8615">
            <v>1</v>
          </cell>
        </row>
        <row r="8616">
          <cell r="B8616" t="str">
            <v>181558</v>
          </cell>
          <cell r="C8616" t="str">
            <v>069507</v>
          </cell>
          <cell r="D8616" t="str">
            <v>Solda 50x50</v>
          </cell>
          <cell r="E8616" t="str">
            <v>kg</v>
          </cell>
          <cell r="F8616">
            <v>6.3E-3</v>
          </cell>
        </row>
        <row r="8617">
          <cell r="B8617" t="str">
            <v>181558</v>
          </cell>
          <cell r="C8617" t="str">
            <v>069520</v>
          </cell>
          <cell r="D8617" t="str">
            <v>Pasta para soldar</v>
          </cell>
          <cell r="E8617" t="str">
            <v>kg</v>
          </cell>
          <cell r="F8617">
            <v>8.0000000000000004E-4</v>
          </cell>
        </row>
        <row r="8618">
          <cell r="B8618" t="str">
            <v>181559</v>
          </cell>
          <cell r="C8618" t="str">
            <v>010118</v>
          </cell>
          <cell r="D8618" t="str">
            <v>Encanador</v>
          </cell>
          <cell r="E8618" t="str">
            <v>h</v>
          </cell>
          <cell r="F8618">
            <v>0.56000000000000005</v>
          </cell>
        </row>
        <row r="8619">
          <cell r="B8619" t="str">
            <v>181559</v>
          </cell>
          <cell r="C8619" t="str">
            <v>010119</v>
          </cell>
          <cell r="D8619" t="str">
            <v>Ajudante de encanador</v>
          </cell>
          <cell r="E8619" t="str">
            <v>h</v>
          </cell>
          <cell r="F8619">
            <v>0.56000000000000005</v>
          </cell>
        </row>
        <row r="8620">
          <cell r="B8620" t="str">
            <v>181559</v>
          </cell>
          <cell r="C8620" t="str">
            <v>063147</v>
          </cell>
          <cell r="D8620" t="str">
            <v>Te de red. central sold bb bronze 35x28x35mm</v>
          </cell>
          <cell r="E8620" t="str">
            <v>un</v>
          </cell>
          <cell r="F8620">
            <v>1</v>
          </cell>
        </row>
        <row r="8621">
          <cell r="B8621" t="str">
            <v>181559</v>
          </cell>
          <cell r="C8621" t="str">
            <v>069507</v>
          </cell>
          <cell r="D8621" t="str">
            <v>Solda 50x50</v>
          </cell>
          <cell r="E8621" t="str">
            <v>kg</v>
          </cell>
          <cell r="F8621">
            <v>6.3E-3</v>
          </cell>
        </row>
        <row r="8622">
          <cell r="B8622" t="str">
            <v>181559</v>
          </cell>
          <cell r="C8622" t="str">
            <v>069520</v>
          </cell>
          <cell r="D8622" t="str">
            <v>Pasta para soldar</v>
          </cell>
          <cell r="E8622" t="str">
            <v>kg</v>
          </cell>
          <cell r="F8622">
            <v>8.0000000000000004E-4</v>
          </cell>
        </row>
        <row r="8623">
          <cell r="B8623" t="str">
            <v>181560</v>
          </cell>
          <cell r="C8623" t="str">
            <v>010118</v>
          </cell>
          <cell r="D8623" t="str">
            <v>Encanador</v>
          </cell>
          <cell r="E8623" t="str">
            <v>h</v>
          </cell>
          <cell r="F8623">
            <v>0.56000000000000005</v>
          </cell>
        </row>
        <row r="8624">
          <cell r="B8624" t="str">
            <v>181560</v>
          </cell>
          <cell r="C8624" t="str">
            <v>010119</v>
          </cell>
          <cell r="D8624" t="str">
            <v>Ajudante de encanador</v>
          </cell>
          <cell r="E8624" t="str">
            <v>h</v>
          </cell>
          <cell r="F8624">
            <v>0.56000000000000005</v>
          </cell>
        </row>
        <row r="8625">
          <cell r="B8625" t="str">
            <v>181560</v>
          </cell>
          <cell r="C8625" t="str">
            <v>063148</v>
          </cell>
          <cell r="D8625" t="str">
            <v>Te de red. central sold bb bronze 42x15x42mm</v>
          </cell>
          <cell r="E8625" t="str">
            <v>un</v>
          </cell>
          <cell r="F8625">
            <v>1</v>
          </cell>
        </row>
        <row r="8626">
          <cell r="B8626" t="str">
            <v>181560</v>
          </cell>
          <cell r="C8626" t="str">
            <v>069507</v>
          </cell>
          <cell r="D8626" t="str">
            <v>Solda 50x50</v>
          </cell>
          <cell r="E8626" t="str">
            <v>kg</v>
          </cell>
          <cell r="F8626">
            <v>1.32E-2</v>
          </cell>
        </row>
        <row r="8627">
          <cell r="B8627" t="str">
            <v>181560</v>
          </cell>
          <cell r="C8627" t="str">
            <v>069520</v>
          </cell>
          <cell r="D8627" t="str">
            <v>Pasta para soldar</v>
          </cell>
          <cell r="E8627" t="str">
            <v>kg</v>
          </cell>
          <cell r="F8627">
            <v>1.6999999999999999E-3</v>
          </cell>
        </row>
        <row r="8628">
          <cell r="B8628" t="str">
            <v>181561</v>
          </cell>
          <cell r="C8628" t="str">
            <v>010118</v>
          </cell>
          <cell r="D8628" t="str">
            <v>Encanador</v>
          </cell>
          <cell r="E8628" t="str">
            <v>h</v>
          </cell>
          <cell r="F8628">
            <v>0.56000000000000005</v>
          </cell>
        </row>
        <row r="8629">
          <cell r="B8629" t="str">
            <v>181561</v>
          </cell>
          <cell r="C8629" t="str">
            <v>010119</v>
          </cell>
          <cell r="D8629" t="str">
            <v>Ajudante de encanador</v>
          </cell>
          <cell r="E8629" t="str">
            <v>h</v>
          </cell>
          <cell r="F8629">
            <v>0.56000000000000005</v>
          </cell>
        </row>
        <row r="8630">
          <cell r="B8630" t="str">
            <v>181561</v>
          </cell>
          <cell r="C8630" t="str">
            <v>063149</v>
          </cell>
          <cell r="D8630" t="str">
            <v>Te de red. central sold bb bronze 42x22x42mm</v>
          </cell>
          <cell r="E8630" t="str">
            <v>un</v>
          </cell>
          <cell r="F8630">
            <v>1</v>
          </cell>
        </row>
        <row r="8631">
          <cell r="B8631" t="str">
            <v>181561</v>
          </cell>
          <cell r="C8631" t="str">
            <v>069507</v>
          </cell>
          <cell r="D8631" t="str">
            <v>Solda 50x50</v>
          </cell>
          <cell r="E8631" t="str">
            <v>kg</v>
          </cell>
          <cell r="F8631">
            <v>1.32E-2</v>
          </cell>
        </row>
        <row r="8632">
          <cell r="B8632" t="str">
            <v>181561</v>
          </cell>
          <cell r="C8632" t="str">
            <v>069520</v>
          </cell>
          <cell r="D8632" t="str">
            <v>Pasta para soldar</v>
          </cell>
          <cell r="E8632" t="str">
            <v>kg</v>
          </cell>
          <cell r="F8632">
            <v>1.6999999999999999E-3</v>
          </cell>
        </row>
        <row r="8633">
          <cell r="B8633" t="str">
            <v>181562</v>
          </cell>
          <cell r="C8633" t="str">
            <v>010118</v>
          </cell>
          <cell r="D8633" t="str">
            <v>Encanador</v>
          </cell>
          <cell r="E8633" t="str">
            <v>h</v>
          </cell>
          <cell r="F8633">
            <v>0.56000000000000005</v>
          </cell>
        </row>
        <row r="8634">
          <cell r="B8634" t="str">
            <v>181562</v>
          </cell>
          <cell r="C8634" t="str">
            <v>010119</v>
          </cell>
          <cell r="D8634" t="str">
            <v>Ajudante de encanador</v>
          </cell>
          <cell r="E8634" t="str">
            <v>h</v>
          </cell>
          <cell r="F8634">
            <v>0.56000000000000005</v>
          </cell>
        </row>
        <row r="8635">
          <cell r="B8635" t="str">
            <v>181562</v>
          </cell>
          <cell r="C8635" t="str">
            <v>063150</v>
          </cell>
          <cell r="D8635" t="str">
            <v>Te de red. central sold bb bronze 42x28x42mm</v>
          </cell>
          <cell r="E8635" t="str">
            <v>un</v>
          </cell>
          <cell r="F8635">
            <v>1</v>
          </cell>
        </row>
        <row r="8636">
          <cell r="B8636" t="str">
            <v>181562</v>
          </cell>
          <cell r="C8636" t="str">
            <v>069507</v>
          </cell>
          <cell r="D8636" t="str">
            <v>Solda 50x50</v>
          </cell>
          <cell r="E8636" t="str">
            <v>kg</v>
          </cell>
          <cell r="F8636">
            <v>1.32E-2</v>
          </cell>
        </row>
        <row r="8637">
          <cell r="B8637" t="str">
            <v>181562</v>
          </cell>
          <cell r="C8637" t="str">
            <v>069520</v>
          </cell>
          <cell r="D8637" t="str">
            <v>Pasta para soldar</v>
          </cell>
          <cell r="E8637" t="str">
            <v>kg</v>
          </cell>
          <cell r="F8637">
            <v>1.6999999999999999E-3</v>
          </cell>
        </row>
        <row r="8638">
          <cell r="B8638" t="str">
            <v>181563</v>
          </cell>
          <cell r="C8638" t="str">
            <v>010118</v>
          </cell>
          <cell r="D8638" t="str">
            <v>Encanador</v>
          </cell>
          <cell r="E8638" t="str">
            <v>h</v>
          </cell>
          <cell r="F8638">
            <v>0.56000000000000005</v>
          </cell>
        </row>
        <row r="8639">
          <cell r="B8639" t="str">
            <v>181563</v>
          </cell>
          <cell r="C8639" t="str">
            <v>010119</v>
          </cell>
          <cell r="D8639" t="str">
            <v>Ajudante de encanador</v>
          </cell>
          <cell r="E8639" t="str">
            <v>h</v>
          </cell>
          <cell r="F8639">
            <v>0.56000000000000005</v>
          </cell>
        </row>
        <row r="8640">
          <cell r="B8640" t="str">
            <v>181563</v>
          </cell>
          <cell r="C8640" t="str">
            <v>063151</v>
          </cell>
          <cell r="D8640" t="str">
            <v>Te de red. central sold bb bronze 42x35x42mm</v>
          </cell>
          <cell r="E8640" t="str">
            <v>un</v>
          </cell>
          <cell r="F8640">
            <v>1</v>
          </cell>
        </row>
        <row r="8641">
          <cell r="B8641" t="str">
            <v>181563</v>
          </cell>
          <cell r="C8641" t="str">
            <v>069507</v>
          </cell>
          <cell r="D8641" t="str">
            <v>Solda 50x50</v>
          </cell>
          <cell r="E8641" t="str">
            <v>kg</v>
          </cell>
          <cell r="F8641">
            <v>1.32E-2</v>
          </cell>
        </row>
        <row r="8642">
          <cell r="B8642" t="str">
            <v>181563</v>
          </cell>
          <cell r="C8642" t="str">
            <v>069520</v>
          </cell>
          <cell r="D8642" t="str">
            <v>Pasta para soldar</v>
          </cell>
          <cell r="E8642" t="str">
            <v>kg</v>
          </cell>
          <cell r="F8642">
            <v>1.6999999999999999E-3</v>
          </cell>
        </row>
        <row r="8643">
          <cell r="B8643" t="str">
            <v>181564</v>
          </cell>
          <cell r="C8643" t="str">
            <v>010118</v>
          </cell>
          <cell r="D8643" t="str">
            <v>Encanador</v>
          </cell>
          <cell r="E8643" t="str">
            <v>h</v>
          </cell>
          <cell r="F8643">
            <v>0.56000000000000005</v>
          </cell>
        </row>
        <row r="8644">
          <cell r="B8644" t="str">
            <v>181564</v>
          </cell>
          <cell r="C8644" t="str">
            <v>010119</v>
          </cell>
          <cell r="D8644" t="str">
            <v>Ajudante de encanador</v>
          </cell>
          <cell r="E8644" t="str">
            <v>h</v>
          </cell>
          <cell r="F8644">
            <v>0.56000000000000005</v>
          </cell>
        </row>
        <row r="8645">
          <cell r="B8645" t="str">
            <v>181564</v>
          </cell>
          <cell r="C8645" t="str">
            <v>063152</v>
          </cell>
          <cell r="D8645" t="str">
            <v>Te de red. central sold bb bronze 54x15x54mm</v>
          </cell>
          <cell r="E8645" t="str">
            <v>un</v>
          </cell>
          <cell r="F8645">
            <v>1</v>
          </cell>
        </row>
        <row r="8646">
          <cell r="B8646" t="str">
            <v>181564</v>
          </cell>
          <cell r="C8646" t="str">
            <v>069507</v>
          </cell>
          <cell r="D8646" t="str">
            <v>Solda 50x50</v>
          </cell>
          <cell r="E8646" t="str">
            <v>kg</v>
          </cell>
          <cell r="F8646">
            <v>1.7999999999999999E-2</v>
          </cell>
        </row>
        <row r="8647">
          <cell r="B8647" t="str">
            <v>181564</v>
          </cell>
          <cell r="C8647" t="str">
            <v>069520</v>
          </cell>
          <cell r="D8647" t="str">
            <v>Pasta para soldar</v>
          </cell>
          <cell r="E8647" t="str">
            <v>kg</v>
          </cell>
          <cell r="F8647">
            <v>2.3E-3</v>
          </cell>
        </row>
        <row r="8648">
          <cell r="B8648" t="str">
            <v>181565</v>
          </cell>
          <cell r="C8648" t="str">
            <v>010118</v>
          </cell>
          <cell r="D8648" t="str">
            <v>Encanador</v>
          </cell>
          <cell r="E8648" t="str">
            <v>h</v>
          </cell>
          <cell r="F8648">
            <v>0.56000000000000005</v>
          </cell>
        </row>
        <row r="8649">
          <cell r="B8649" t="str">
            <v>181565</v>
          </cell>
          <cell r="C8649" t="str">
            <v>010119</v>
          </cell>
          <cell r="D8649" t="str">
            <v>Ajudante de encanador</v>
          </cell>
          <cell r="E8649" t="str">
            <v>h</v>
          </cell>
          <cell r="F8649">
            <v>0.56000000000000005</v>
          </cell>
        </row>
        <row r="8650">
          <cell r="B8650" t="str">
            <v>181565</v>
          </cell>
          <cell r="C8650" t="str">
            <v>063153</v>
          </cell>
          <cell r="D8650" t="str">
            <v>Te de red. central sold bb bronze 54x22x54mm</v>
          </cell>
          <cell r="E8650" t="str">
            <v>un</v>
          </cell>
          <cell r="F8650">
            <v>1</v>
          </cell>
        </row>
        <row r="8651">
          <cell r="B8651" t="str">
            <v>181565</v>
          </cell>
          <cell r="C8651" t="str">
            <v>069507</v>
          </cell>
          <cell r="D8651" t="str">
            <v>Solda 50x50</v>
          </cell>
          <cell r="E8651" t="str">
            <v>kg</v>
          </cell>
          <cell r="F8651">
            <v>1.7999999999999999E-2</v>
          </cell>
        </row>
        <row r="8652">
          <cell r="B8652" t="str">
            <v>181565</v>
          </cell>
          <cell r="C8652" t="str">
            <v>069520</v>
          </cell>
          <cell r="D8652" t="str">
            <v>Pasta para soldar</v>
          </cell>
          <cell r="E8652" t="str">
            <v>kg</v>
          </cell>
          <cell r="F8652">
            <v>2.3E-3</v>
          </cell>
        </row>
        <row r="8653">
          <cell r="B8653" t="str">
            <v>181566</v>
          </cell>
          <cell r="C8653" t="str">
            <v>010118</v>
          </cell>
          <cell r="D8653" t="str">
            <v>Encanador</v>
          </cell>
          <cell r="E8653" t="str">
            <v>h</v>
          </cell>
          <cell r="F8653">
            <v>0.56000000000000005</v>
          </cell>
        </row>
        <row r="8654">
          <cell r="B8654" t="str">
            <v>181566</v>
          </cell>
          <cell r="C8654" t="str">
            <v>010119</v>
          </cell>
          <cell r="D8654" t="str">
            <v>Ajudante de encanador</v>
          </cell>
          <cell r="E8654" t="str">
            <v>h</v>
          </cell>
          <cell r="F8654">
            <v>0.56000000000000005</v>
          </cell>
        </row>
        <row r="8655">
          <cell r="B8655" t="str">
            <v>181566</v>
          </cell>
          <cell r="C8655" t="str">
            <v>063154</v>
          </cell>
          <cell r="D8655" t="str">
            <v>Te de red. central sold bb bronze 54x28x54mm</v>
          </cell>
          <cell r="E8655" t="str">
            <v>un</v>
          </cell>
          <cell r="F8655">
            <v>1</v>
          </cell>
        </row>
        <row r="8656">
          <cell r="B8656" t="str">
            <v>181566</v>
          </cell>
          <cell r="C8656" t="str">
            <v>069507</v>
          </cell>
          <cell r="D8656" t="str">
            <v>Solda 50x50</v>
          </cell>
          <cell r="E8656" t="str">
            <v>kg</v>
          </cell>
          <cell r="F8656">
            <v>1.7999999999999999E-2</v>
          </cell>
        </row>
        <row r="8657">
          <cell r="B8657" t="str">
            <v>181566</v>
          </cell>
          <cell r="C8657" t="str">
            <v>069520</v>
          </cell>
          <cell r="D8657" t="str">
            <v>Pasta para soldar</v>
          </cell>
          <cell r="E8657" t="str">
            <v>kg</v>
          </cell>
          <cell r="F8657">
            <v>2.3E-3</v>
          </cell>
        </row>
        <row r="8658">
          <cell r="B8658" t="str">
            <v>181567</v>
          </cell>
          <cell r="C8658" t="str">
            <v>010118</v>
          </cell>
          <cell r="D8658" t="str">
            <v>Encanador</v>
          </cell>
          <cell r="E8658" t="str">
            <v>h</v>
          </cell>
          <cell r="F8658">
            <v>0.56000000000000005</v>
          </cell>
        </row>
        <row r="8659">
          <cell r="B8659" t="str">
            <v>181567</v>
          </cell>
          <cell r="C8659" t="str">
            <v>010119</v>
          </cell>
          <cell r="D8659" t="str">
            <v>Ajudante de encanador</v>
          </cell>
          <cell r="E8659" t="str">
            <v>h</v>
          </cell>
          <cell r="F8659">
            <v>0.56000000000000005</v>
          </cell>
        </row>
        <row r="8660">
          <cell r="B8660" t="str">
            <v>181567</v>
          </cell>
          <cell r="C8660" t="str">
            <v>063155</v>
          </cell>
          <cell r="D8660" t="str">
            <v>Te de red. central sold bb bronze 54x35x54mm</v>
          </cell>
          <cell r="E8660" t="str">
            <v>un</v>
          </cell>
          <cell r="F8660">
            <v>1</v>
          </cell>
        </row>
        <row r="8661">
          <cell r="B8661" t="str">
            <v>181567</v>
          </cell>
          <cell r="C8661" t="str">
            <v>069507</v>
          </cell>
          <cell r="D8661" t="str">
            <v>Solda 50x50</v>
          </cell>
          <cell r="E8661" t="str">
            <v>kg</v>
          </cell>
          <cell r="F8661">
            <v>1.7999999999999999E-2</v>
          </cell>
        </row>
        <row r="8662">
          <cell r="B8662" t="str">
            <v>181567</v>
          </cell>
          <cell r="C8662" t="str">
            <v>069520</v>
          </cell>
          <cell r="D8662" t="str">
            <v>Pasta para soldar</v>
          </cell>
          <cell r="E8662" t="str">
            <v>kg</v>
          </cell>
          <cell r="F8662">
            <v>2.3E-3</v>
          </cell>
        </row>
        <row r="8663">
          <cell r="B8663" t="str">
            <v>181568</v>
          </cell>
          <cell r="C8663" t="str">
            <v>010118</v>
          </cell>
          <cell r="D8663" t="str">
            <v>Encanador</v>
          </cell>
          <cell r="E8663" t="str">
            <v>h</v>
          </cell>
          <cell r="F8663">
            <v>0.56000000000000005</v>
          </cell>
        </row>
        <row r="8664">
          <cell r="B8664" t="str">
            <v>181568</v>
          </cell>
          <cell r="C8664" t="str">
            <v>010119</v>
          </cell>
          <cell r="D8664" t="str">
            <v>Ajudante de encanador</v>
          </cell>
          <cell r="E8664" t="str">
            <v>h</v>
          </cell>
          <cell r="F8664">
            <v>0.56000000000000005</v>
          </cell>
        </row>
        <row r="8665">
          <cell r="B8665" t="str">
            <v>181568</v>
          </cell>
          <cell r="C8665" t="str">
            <v>063156</v>
          </cell>
          <cell r="D8665" t="str">
            <v>Te de red. central sold bb bronze 54x42x54mm</v>
          </cell>
          <cell r="E8665" t="str">
            <v>un</v>
          </cell>
          <cell r="F8665">
            <v>1</v>
          </cell>
        </row>
        <row r="8666">
          <cell r="B8666" t="str">
            <v>181568</v>
          </cell>
          <cell r="C8666" t="str">
            <v>069507</v>
          </cell>
          <cell r="D8666" t="str">
            <v>Solda 50x50</v>
          </cell>
          <cell r="E8666" t="str">
            <v>kg</v>
          </cell>
          <cell r="F8666">
            <v>1.7999999999999999E-2</v>
          </cell>
        </row>
        <row r="8667">
          <cell r="B8667" t="str">
            <v>181568</v>
          </cell>
          <cell r="C8667" t="str">
            <v>069520</v>
          </cell>
          <cell r="D8667" t="str">
            <v>Pasta para soldar</v>
          </cell>
          <cell r="E8667" t="str">
            <v>kg</v>
          </cell>
          <cell r="F8667">
            <v>2.3E-3</v>
          </cell>
        </row>
        <row r="8668">
          <cell r="B8668" t="str">
            <v>181569</v>
          </cell>
          <cell r="C8668" t="str">
            <v>010118</v>
          </cell>
          <cell r="D8668" t="str">
            <v>Encanador</v>
          </cell>
          <cell r="E8668" t="str">
            <v>h</v>
          </cell>
          <cell r="F8668">
            <v>0.34</v>
          </cell>
        </row>
        <row r="8669">
          <cell r="B8669" t="str">
            <v>181569</v>
          </cell>
          <cell r="C8669" t="str">
            <v>010119</v>
          </cell>
          <cell r="D8669" t="str">
            <v>Ajudante de encanador</v>
          </cell>
          <cell r="E8669" t="str">
            <v>h</v>
          </cell>
          <cell r="F8669">
            <v>0.34</v>
          </cell>
        </row>
        <row r="8670">
          <cell r="B8670" t="str">
            <v>181569</v>
          </cell>
          <cell r="C8670" t="str">
            <v>063157</v>
          </cell>
          <cell r="D8670" t="str">
            <v>Te de red. lateral sold bb bronze 22x15x15mm</v>
          </cell>
          <cell r="E8670" t="str">
            <v>un</v>
          </cell>
          <cell r="F8670">
            <v>1</v>
          </cell>
        </row>
        <row r="8671">
          <cell r="B8671" t="str">
            <v>181569</v>
          </cell>
          <cell r="C8671" t="str">
            <v>069507</v>
          </cell>
          <cell r="D8671" t="str">
            <v>Solda 50x50</v>
          </cell>
          <cell r="E8671" t="str">
            <v>kg</v>
          </cell>
          <cell r="F8671">
            <v>3.5999999999999999E-3</v>
          </cell>
        </row>
        <row r="8672">
          <cell r="B8672" t="str">
            <v>181569</v>
          </cell>
          <cell r="C8672" t="str">
            <v>069520</v>
          </cell>
          <cell r="D8672" t="str">
            <v>Pasta para soldar</v>
          </cell>
          <cell r="E8672" t="str">
            <v>kg</v>
          </cell>
          <cell r="F8672">
            <v>5.0000000000000001E-4</v>
          </cell>
        </row>
        <row r="8673">
          <cell r="B8673" t="str">
            <v>181570</v>
          </cell>
          <cell r="C8673" t="str">
            <v>010118</v>
          </cell>
          <cell r="D8673" t="str">
            <v>Encanador</v>
          </cell>
          <cell r="E8673" t="str">
            <v>h</v>
          </cell>
          <cell r="F8673">
            <v>0.34</v>
          </cell>
        </row>
        <row r="8674">
          <cell r="B8674" t="str">
            <v>181570</v>
          </cell>
          <cell r="C8674" t="str">
            <v>010119</v>
          </cell>
          <cell r="D8674" t="str">
            <v>Ajudante de encanador</v>
          </cell>
          <cell r="E8674" t="str">
            <v>h</v>
          </cell>
          <cell r="F8674">
            <v>0.34</v>
          </cell>
        </row>
        <row r="8675">
          <cell r="B8675" t="str">
            <v>181570</v>
          </cell>
          <cell r="C8675" t="str">
            <v>063158</v>
          </cell>
          <cell r="D8675" t="str">
            <v>Te de red. lateral sold bb bronze 22x22x15mm</v>
          </cell>
          <cell r="E8675" t="str">
            <v>un</v>
          </cell>
          <cell r="F8675">
            <v>1</v>
          </cell>
        </row>
        <row r="8676">
          <cell r="B8676" t="str">
            <v>181570</v>
          </cell>
          <cell r="C8676" t="str">
            <v>069507</v>
          </cell>
          <cell r="D8676" t="str">
            <v>Solda 50x50</v>
          </cell>
          <cell r="E8676" t="str">
            <v>kg</v>
          </cell>
          <cell r="F8676">
            <v>3.5999999999999999E-3</v>
          </cell>
        </row>
        <row r="8677">
          <cell r="B8677" t="str">
            <v>181570</v>
          </cell>
          <cell r="C8677" t="str">
            <v>069520</v>
          </cell>
          <cell r="D8677" t="str">
            <v>Pasta para soldar</v>
          </cell>
          <cell r="E8677" t="str">
            <v>kg</v>
          </cell>
          <cell r="F8677">
            <v>5.0000000000000001E-4</v>
          </cell>
        </row>
        <row r="8678">
          <cell r="B8678" t="str">
            <v>181571</v>
          </cell>
          <cell r="C8678" t="str">
            <v>010118</v>
          </cell>
          <cell r="D8678" t="str">
            <v>Encanador</v>
          </cell>
          <cell r="E8678" t="str">
            <v>h</v>
          </cell>
          <cell r="F8678">
            <v>0.34</v>
          </cell>
        </row>
        <row r="8679">
          <cell r="B8679" t="str">
            <v>181571</v>
          </cell>
          <cell r="C8679" t="str">
            <v>010119</v>
          </cell>
          <cell r="D8679" t="str">
            <v>Ajudante de encanador</v>
          </cell>
          <cell r="E8679" t="str">
            <v>h</v>
          </cell>
          <cell r="F8679">
            <v>0.34</v>
          </cell>
        </row>
        <row r="8680">
          <cell r="B8680" t="str">
            <v>181571</v>
          </cell>
          <cell r="C8680" t="str">
            <v>063159</v>
          </cell>
          <cell r="D8680" t="str">
            <v>Te de red. lateral sold bb bronze 28x22x22mm</v>
          </cell>
          <cell r="E8680" t="str">
            <v>un</v>
          </cell>
          <cell r="F8680">
            <v>1</v>
          </cell>
        </row>
        <row r="8681">
          <cell r="B8681" t="str">
            <v>181571</v>
          </cell>
          <cell r="C8681" t="str">
            <v>069507</v>
          </cell>
          <cell r="D8681" t="str">
            <v>Solda 50x50</v>
          </cell>
          <cell r="E8681" t="str">
            <v>kg</v>
          </cell>
          <cell r="F8681">
            <v>4.7999999999999996E-3</v>
          </cell>
        </row>
        <row r="8682">
          <cell r="B8682" t="str">
            <v>181571</v>
          </cell>
          <cell r="C8682" t="str">
            <v>069520</v>
          </cell>
          <cell r="D8682" t="str">
            <v>Pasta para soldar</v>
          </cell>
          <cell r="E8682" t="str">
            <v>kg</v>
          </cell>
          <cell r="F8682">
            <v>5.9999999999999995E-4</v>
          </cell>
        </row>
        <row r="8683">
          <cell r="B8683" t="str">
            <v>181572</v>
          </cell>
          <cell r="C8683" t="str">
            <v>010118</v>
          </cell>
          <cell r="D8683" t="str">
            <v>Encanador</v>
          </cell>
          <cell r="E8683" t="str">
            <v>h</v>
          </cell>
          <cell r="F8683">
            <v>0.34</v>
          </cell>
        </row>
        <row r="8684">
          <cell r="B8684" t="str">
            <v>181572</v>
          </cell>
          <cell r="C8684" t="str">
            <v>010119</v>
          </cell>
          <cell r="D8684" t="str">
            <v>Ajudante de encanador</v>
          </cell>
          <cell r="E8684" t="str">
            <v>h</v>
          </cell>
          <cell r="F8684">
            <v>0.34</v>
          </cell>
        </row>
        <row r="8685">
          <cell r="B8685" t="str">
            <v>181572</v>
          </cell>
          <cell r="C8685" t="str">
            <v>063160</v>
          </cell>
          <cell r="D8685" t="str">
            <v>Te de red. lateral sold bb bronze 28x28x22mm</v>
          </cell>
          <cell r="E8685" t="str">
            <v>un</v>
          </cell>
          <cell r="F8685">
            <v>1</v>
          </cell>
        </row>
        <row r="8686">
          <cell r="B8686" t="str">
            <v>181572</v>
          </cell>
          <cell r="C8686" t="str">
            <v>069507</v>
          </cell>
          <cell r="D8686" t="str">
            <v>Solda 50x50</v>
          </cell>
          <cell r="E8686" t="str">
            <v>kg</v>
          </cell>
          <cell r="F8686">
            <v>4.7999999999999996E-3</v>
          </cell>
        </row>
        <row r="8687">
          <cell r="B8687" t="str">
            <v>181572</v>
          </cell>
          <cell r="C8687" t="str">
            <v>069520</v>
          </cell>
          <cell r="D8687" t="str">
            <v>Pasta para soldar</v>
          </cell>
          <cell r="E8687" t="str">
            <v>kg</v>
          </cell>
          <cell r="F8687">
            <v>5.9999999999999995E-4</v>
          </cell>
        </row>
        <row r="8688">
          <cell r="B8688" t="str">
            <v>181573</v>
          </cell>
          <cell r="C8688" t="str">
            <v>010118</v>
          </cell>
          <cell r="D8688" t="str">
            <v>Encanador</v>
          </cell>
          <cell r="E8688" t="str">
            <v>h</v>
          </cell>
          <cell r="F8688">
            <v>0.34</v>
          </cell>
        </row>
        <row r="8689">
          <cell r="B8689" t="str">
            <v>181573</v>
          </cell>
          <cell r="C8689" t="str">
            <v>010119</v>
          </cell>
          <cell r="D8689" t="str">
            <v>Ajudante de encanador</v>
          </cell>
          <cell r="E8689" t="str">
            <v>h</v>
          </cell>
          <cell r="F8689">
            <v>0.34</v>
          </cell>
        </row>
        <row r="8690">
          <cell r="B8690" t="str">
            <v>181573</v>
          </cell>
          <cell r="C8690" t="str">
            <v>063161</v>
          </cell>
          <cell r="D8690" t="str">
            <v>Te c/rosca femea centr.sold bb bronze 15x1/2x15mm</v>
          </cell>
          <cell r="E8690" t="str">
            <v>un</v>
          </cell>
          <cell r="F8690">
            <v>1</v>
          </cell>
        </row>
        <row r="8691">
          <cell r="B8691" t="str">
            <v>181573</v>
          </cell>
          <cell r="C8691" t="str">
            <v>069507</v>
          </cell>
          <cell r="D8691" t="str">
            <v>Solda 50x50</v>
          </cell>
          <cell r="E8691" t="str">
            <v>kg</v>
          </cell>
          <cell r="F8691">
            <v>2.0999999999999999E-3</v>
          </cell>
        </row>
        <row r="8692">
          <cell r="B8692" t="str">
            <v>181573</v>
          </cell>
          <cell r="C8692" t="str">
            <v>069520</v>
          </cell>
          <cell r="D8692" t="str">
            <v>Pasta para soldar</v>
          </cell>
          <cell r="E8692" t="str">
            <v>kg</v>
          </cell>
          <cell r="F8692">
            <v>2.9999999999999997E-4</v>
          </cell>
        </row>
        <row r="8693">
          <cell r="B8693" t="str">
            <v>181574</v>
          </cell>
          <cell r="C8693" t="str">
            <v>010118</v>
          </cell>
          <cell r="D8693" t="str">
            <v>Encanador</v>
          </cell>
          <cell r="E8693" t="str">
            <v>h</v>
          </cell>
          <cell r="F8693">
            <v>0.34</v>
          </cell>
        </row>
        <row r="8694">
          <cell r="B8694" t="str">
            <v>181574</v>
          </cell>
          <cell r="C8694" t="str">
            <v>010119</v>
          </cell>
          <cell r="D8694" t="str">
            <v>Ajudante de encanador</v>
          </cell>
          <cell r="E8694" t="str">
            <v>h</v>
          </cell>
          <cell r="F8694">
            <v>0.34</v>
          </cell>
        </row>
        <row r="8695">
          <cell r="B8695" t="str">
            <v>181574</v>
          </cell>
          <cell r="C8695" t="str">
            <v>063162</v>
          </cell>
          <cell r="D8695" t="str">
            <v>Te c/rosca femea centr.sold bb bronze 22x3/4x22mm</v>
          </cell>
          <cell r="E8695" t="str">
            <v>un</v>
          </cell>
          <cell r="F8695">
            <v>1</v>
          </cell>
        </row>
        <row r="8696">
          <cell r="B8696" t="str">
            <v>181574</v>
          </cell>
          <cell r="C8696" t="str">
            <v>069507</v>
          </cell>
          <cell r="D8696" t="str">
            <v>Solda 50x50</v>
          </cell>
          <cell r="E8696" t="str">
            <v>kg</v>
          </cell>
          <cell r="F8696">
            <v>3.5999999999999999E-3</v>
          </cell>
        </row>
        <row r="8697">
          <cell r="B8697" t="str">
            <v>181574</v>
          </cell>
          <cell r="C8697" t="str">
            <v>069520</v>
          </cell>
          <cell r="D8697" t="str">
            <v>Pasta para soldar</v>
          </cell>
          <cell r="E8697" t="str">
            <v>kg</v>
          </cell>
          <cell r="F8697">
            <v>5.0000000000000001E-4</v>
          </cell>
        </row>
        <row r="8698">
          <cell r="B8698" t="str">
            <v>181575</v>
          </cell>
          <cell r="C8698" t="str">
            <v>010118</v>
          </cell>
          <cell r="D8698" t="str">
            <v>Encanador</v>
          </cell>
          <cell r="E8698" t="str">
            <v>h</v>
          </cell>
          <cell r="F8698">
            <v>0.34</v>
          </cell>
        </row>
        <row r="8699">
          <cell r="B8699" t="str">
            <v>181575</v>
          </cell>
          <cell r="C8699" t="str">
            <v>010119</v>
          </cell>
          <cell r="D8699" t="str">
            <v>Ajudante de encanador</v>
          </cell>
          <cell r="E8699" t="str">
            <v>h</v>
          </cell>
          <cell r="F8699">
            <v>0.34</v>
          </cell>
        </row>
        <row r="8700">
          <cell r="B8700" t="str">
            <v>181575</v>
          </cell>
          <cell r="C8700" t="str">
            <v>063163</v>
          </cell>
          <cell r="D8700" t="str">
            <v>Te red. c/rosca fem.centr.bb bronze 22x1/2x22mm</v>
          </cell>
          <cell r="E8700" t="str">
            <v>un</v>
          </cell>
          <cell r="F8700">
            <v>1</v>
          </cell>
        </row>
        <row r="8701">
          <cell r="B8701" t="str">
            <v>181575</v>
          </cell>
          <cell r="C8701" t="str">
            <v>069507</v>
          </cell>
          <cell r="D8701" t="str">
            <v>Solda 50x50</v>
          </cell>
          <cell r="E8701" t="str">
            <v>kg</v>
          </cell>
          <cell r="F8701">
            <v>3.5999999999999999E-3</v>
          </cell>
        </row>
        <row r="8702">
          <cell r="B8702" t="str">
            <v>181575</v>
          </cell>
          <cell r="C8702" t="str">
            <v>069520</v>
          </cell>
          <cell r="D8702" t="str">
            <v>Pasta para soldar</v>
          </cell>
          <cell r="E8702" t="str">
            <v>kg</v>
          </cell>
          <cell r="F8702">
            <v>5.9999999999999995E-4</v>
          </cell>
        </row>
        <row r="8703">
          <cell r="B8703" t="str">
            <v>181576</v>
          </cell>
          <cell r="C8703" t="str">
            <v>010118</v>
          </cell>
          <cell r="D8703" t="str">
            <v>Encanador</v>
          </cell>
          <cell r="E8703" t="str">
            <v>h</v>
          </cell>
          <cell r="F8703">
            <v>0.56000000000000005</v>
          </cell>
        </row>
        <row r="8704">
          <cell r="B8704" t="str">
            <v>181576</v>
          </cell>
          <cell r="C8704" t="str">
            <v>010119</v>
          </cell>
          <cell r="D8704" t="str">
            <v>Ajudante de encanador</v>
          </cell>
          <cell r="E8704" t="str">
            <v>h</v>
          </cell>
          <cell r="F8704">
            <v>0.56000000000000005</v>
          </cell>
        </row>
        <row r="8705">
          <cell r="B8705" t="str">
            <v>181576</v>
          </cell>
          <cell r="C8705" t="str">
            <v>063164</v>
          </cell>
          <cell r="D8705" t="str">
            <v>Te red. c/rosca fem.centr.bb bronze 54x1x54mm</v>
          </cell>
          <cell r="E8705" t="str">
            <v>un</v>
          </cell>
          <cell r="F8705">
            <v>1</v>
          </cell>
        </row>
        <row r="8706">
          <cell r="B8706" t="str">
            <v>181576</v>
          </cell>
          <cell r="C8706" t="str">
            <v>069507</v>
          </cell>
          <cell r="D8706" t="str">
            <v>Solda 50x50</v>
          </cell>
          <cell r="E8706" t="str">
            <v>kg</v>
          </cell>
          <cell r="F8706">
            <v>1.7999999999999999E-2</v>
          </cell>
        </row>
        <row r="8707">
          <cell r="B8707" t="str">
            <v>181576</v>
          </cell>
          <cell r="C8707" t="str">
            <v>069520</v>
          </cell>
          <cell r="D8707" t="str">
            <v>Pasta para soldar</v>
          </cell>
          <cell r="E8707" t="str">
            <v>kg</v>
          </cell>
          <cell r="F8707">
            <v>2.3E-3</v>
          </cell>
        </row>
        <row r="8708">
          <cell r="B8708" t="str">
            <v>181577</v>
          </cell>
          <cell r="C8708" t="str">
            <v>010118</v>
          </cell>
          <cell r="D8708" t="str">
            <v>Encanador</v>
          </cell>
          <cell r="E8708" t="str">
            <v>h</v>
          </cell>
          <cell r="F8708">
            <v>0.18</v>
          </cell>
        </row>
        <row r="8709">
          <cell r="B8709" t="str">
            <v>181577</v>
          </cell>
          <cell r="C8709" t="str">
            <v>010119</v>
          </cell>
          <cell r="D8709" t="str">
            <v>Ajudante de encanador</v>
          </cell>
          <cell r="E8709" t="str">
            <v>h</v>
          </cell>
          <cell r="F8709">
            <v>0.18</v>
          </cell>
        </row>
        <row r="8710">
          <cell r="B8710" t="str">
            <v>181577</v>
          </cell>
          <cell r="C8710" t="str">
            <v>063101</v>
          </cell>
          <cell r="D8710" t="str">
            <v>Luva soldavel bb de cobre 15mm (1/2)</v>
          </cell>
          <cell r="E8710" t="str">
            <v>un</v>
          </cell>
          <cell r="F8710">
            <v>1</v>
          </cell>
        </row>
        <row r="8711">
          <cell r="B8711" t="str">
            <v>181577</v>
          </cell>
          <cell r="C8711" t="str">
            <v>069507</v>
          </cell>
          <cell r="D8711" t="str">
            <v>Solda 50x50</v>
          </cell>
          <cell r="E8711" t="str">
            <v>kg</v>
          </cell>
          <cell r="F8711">
            <v>1.4E-3</v>
          </cell>
        </row>
        <row r="8712">
          <cell r="B8712" t="str">
            <v>181577</v>
          </cell>
          <cell r="C8712" t="str">
            <v>069520</v>
          </cell>
          <cell r="D8712" t="str">
            <v>Pasta para soldar</v>
          </cell>
          <cell r="E8712" t="str">
            <v>kg</v>
          </cell>
          <cell r="F8712">
            <v>2.0000000000000001E-4</v>
          </cell>
        </row>
        <row r="8713">
          <cell r="B8713" t="str">
            <v>181578</v>
          </cell>
          <cell r="C8713" t="str">
            <v>010118</v>
          </cell>
          <cell r="D8713" t="str">
            <v>Encanador</v>
          </cell>
          <cell r="E8713" t="str">
            <v>h</v>
          </cell>
          <cell r="F8713">
            <v>0.18</v>
          </cell>
        </row>
        <row r="8714">
          <cell r="B8714" t="str">
            <v>181578</v>
          </cell>
          <cell r="C8714" t="str">
            <v>010119</v>
          </cell>
          <cell r="D8714" t="str">
            <v>Ajudante de encanador</v>
          </cell>
          <cell r="E8714" t="str">
            <v>h</v>
          </cell>
          <cell r="F8714">
            <v>0.18</v>
          </cell>
        </row>
        <row r="8715">
          <cell r="B8715" t="str">
            <v>181578</v>
          </cell>
          <cell r="C8715" t="str">
            <v>063102</v>
          </cell>
          <cell r="D8715" t="str">
            <v>Luva soldavel bb de cobre 22mm (3/4')</v>
          </cell>
          <cell r="E8715" t="str">
            <v>un</v>
          </cell>
          <cell r="F8715">
            <v>1</v>
          </cell>
        </row>
        <row r="8716">
          <cell r="B8716" t="str">
            <v>181578</v>
          </cell>
          <cell r="C8716" t="str">
            <v>069507</v>
          </cell>
          <cell r="D8716" t="str">
            <v>Solda 50x50</v>
          </cell>
          <cell r="E8716" t="str">
            <v>kg</v>
          </cell>
          <cell r="F8716">
            <v>2.3999999999999998E-3</v>
          </cell>
        </row>
        <row r="8717">
          <cell r="B8717" t="str">
            <v>181578</v>
          </cell>
          <cell r="C8717" t="str">
            <v>069520</v>
          </cell>
          <cell r="D8717" t="str">
            <v>Pasta para soldar</v>
          </cell>
          <cell r="E8717" t="str">
            <v>kg</v>
          </cell>
          <cell r="F8717">
            <v>2.9999999999999997E-4</v>
          </cell>
        </row>
        <row r="8718">
          <cell r="B8718" t="str">
            <v>181579</v>
          </cell>
          <cell r="C8718" t="str">
            <v>010118</v>
          </cell>
          <cell r="D8718" t="str">
            <v>Encanador</v>
          </cell>
          <cell r="E8718" t="str">
            <v>h</v>
          </cell>
          <cell r="F8718">
            <v>0.18</v>
          </cell>
        </row>
        <row r="8719">
          <cell r="B8719" t="str">
            <v>181579</v>
          </cell>
          <cell r="C8719" t="str">
            <v>010119</v>
          </cell>
          <cell r="D8719" t="str">
            <v>Ajudante de encanador</v>
          </cell>
          <cell r="E8719" t="str">
            <v>h</v>
          </cell>
          <cell r="F8719">
            <v>0.18</v>
          </cell>
        </row>
        <row r="8720">
          <cell r="B8720" t="str">
            <v>181579</v>
          </cell>
          <cell r="C8720" t="str">
            <v>063103</v>
          </cell>
          <cell r="D8720" t="str">
            <v>Luva soldavel bb de cobre 28mm (1')</v>
          </cell>
          <cell r="E8720" t="str">
            <v>un</v>
          </cell>
          <cell r="F8720">
            <v>1</v>
          </cell>
        </row>
        <row r="8721">
          <cell r="B8721" t="str">
            <v>181579</v>
          </cell>
          <cell r="C8721" t="str">
            <v>069507</v>
          </cell>
          <cell r="D8721" t="str">
            <v>Solda 50x50</v>
          </cell>
          <cell r="E8721" t="str">
            <v>kg</v>
          </cell>
          <cell r="F8721">
            <v>3.2000000000000002E-3</v>
          </cell>
        </row>
        <row r="8722">
          <cell r="B8722" t="str">
            <v>181579</v>
          </cell>
          <cell r="C8722" t="str">
            <v>069520</v>
          </cell>
          <cell r="D8722" t="str">
            <v>Pasta para soldar</v>
          </cell>
          <cell r="E8722" t="str">
            <v>kg</v>
          </cell>
          <cell r="F8722">
            <v>4.0000000000000002E-4</v>
          </cell>
        </row>
        <row r="8723">
          <cell r="B8723" t="str">
            <v>181580</v>
          </cell>
          <cell r="C8723" t="str">
            <v>010118</v>
          </cell>
          <cell r="D8723" t="str">
            <v>Encanador</v>
          </cell>
          <cell r="E8723" t="str">
            <v>h</v>
          </cell>
          <cell r="F8723">
            <v>0.28999999999999998</v>
          </cell>
        </row>
        <row r="8724">
          <cell r="B8724" t="str">
            <v>181580</v>
          </cell>
          <cell r="C8724" t="str">
            <v>010119</v>
          </cell>
          <cell r="D8724" t="str">
            <v>Ajudante de encanador</v>
          </cell>
          <cell r="E8724" t="str">
            <v>h</v>
          </cell>
          <cell r="F8724">
            <v>0.28999999999999998</v>
          </cell>
        </row>
        <row r="8725">
          <cell r="B8725" t="str">
            <v>181580</v>
          </cell>
          <cell r="C8725" t="str">
            <v>063104</v>
          </cell>
          <cell r="D8725" t="str">
            <v>Luva soldavel bb bronze 32mm (1 1/4')</v>
          </cell>
          <cell r="E8725" t="str">
            <v>un</v>
          </cell>
          <cell r="F8725">
            <v>1</v>
          </cell>
        </row>
        <row r="8726">
          <cell r="B8726" t="str">
            <v>181580</v>
          </cell>
          <cell r="C8726" t="str">
            <v>069507</v>
          </cell>
          <cell r="D8726" t="str">
            <v>Solda 50x50</v>
          </cell>
          <cell r="E8726" t="str">
            <v>kg</v>
          </cell>
          <cell r="F8726">
            <v>4.1999999999999997E-3</v>
          </cell>
        </row>
        <row r="8727">
          <cell r="B8727" t="str">
            <v>181580</v>
          </cell>
          <cell r="C8727" t="str">
            <v>069520</v>
          </cell>
          <cell r="D8727" t="str">
            <v>Pasta para soldar</v>
          </cell>
          <cell r="E8727" t="str">
            <v>kg</v>
          </cell>
          <cell r="F8727">
            <v>5.0000000000000001E-4</v>
          </cell>
        </row>
        <row r="8728">
          <cell r="B8728" t="str">
            <v>181581</v>
          </cell>
          <cell r="C8728" t="str">
            <v>010118</v>
          </cell>
          <cell r="D8728" t="str">
            <v>Encanador</v>
          </cell>
          <cell r="E8728" t="str">
            <v>h</v>
          </cell>
          <cell r="F8728">
            <v>0.28999999999999998</v>
          </cell>
        </row>
        <row r="8729">
          <cell r="B8729" t="str">
            <v>181581</v>
          </cell>
          <cell r="C8729" t="str">
            <v>010119</v>
          </cell>
          <cell r="D8729" t="str">
            <v>Ajudante de encanador</v>
          </cell>
          <cell r="E8729" t="str">
            <v>h</v>
          </cell>
          <cell r="F8729">
            <v>0.28999999999999998</v>
          </cell>
        </row>
        <row r="8730">
          <cell r="B8730" t="str">
            <v>181581</v>
          </cell>
          <cell r="C8730" t="str">
            <v>063105</v>
          </cell>
          <cell r="D8730" t="str">
            <v>Luva soldavel bb bronze 42mm (1 1/2')</v>
          </cell>
          <cell r="E8730" t="str">
            <v>un</v>
          </cell>
          <cell r="F8730">
            <v>1</v>
          </cell>
        </row>
        <row r="8731">
          <cell r="B8731" t="str">
            <v>181581</v>
          </cell>
          <cell r="C8731" t="str">
            <v>069507</v>
          </cell>
          <cell r="D8731" t="str">
            <v>Solda 50x50</v>
          </cell>
          <cell r="E8731" t="str">
            <v>kg</v>
          </cell>
          <cell r="F8731">
            <v>8.8000000000000005E-3</v>
          </cell>
        </row>
        <row r="8732">
          <cell r="B8732" t="str">
            <v>181581</v>
          </cell>
          <cell r="C8732" t="str">
            <v>069520</v>
          </cell>
          <cell r="D8732" t="str">
            <v>Pasta para soldar</v>
          </cell>
          <cell r="E8732" t="str">
            <v>kg</v>
          </cell>
          <cell r="F8732">
            <v>1.1000000000000001E-3</v>
          </cell>
        </row>
        <row r="8733">
          <cell r="B8733" t="str">
            <v>181582</v>
          </cell>
          <cell r="C8733" t="str">
            <v>010118</v>
          </cell>
          <cell r="D8733" t="str">
            <v>Encanador</v>
          </cell>
          <cell r="E8733" t="str">
            <v>h</v>
          </cell>
          <cell r="F8733">
            <v>0.28999999999999998</v>
          </cell>
        </row>
        <row r="8734">
          <cell r="B8734" t="str">
            <v>181582</v>
          </cell>
          <cell r="C8734" t="str">
            <v>010119</v>
          </cell>
          <cell r="D8734" t="str">
            <v>Ajudante de encanador</v>
          </cell>
          <cell r="E8734" t="str">
            <v>h</v>
          </cell>
          <cell r="F8734">
            <v>0.28999999999999998</v>
          </cell>
        </row>
        <row r="8735">
          <cell r="B8735" t="str">
            <v>181582</v>
          </cell>
          <cell r="C8735" t="str">
            <v>063106</v>
          </cell>
          <cell r="D8735" t="str">
            <v>Luva soldavel bb bronze 54mm (2')</v>
          </cell>
          <cell r="E8735" t="str">
            <v>un</v>
          </cell>
          <cell r="F8735">
            <v>1</v>
          </cell>
        </row>
        <row r="8736">
          <cell r="B8736" t="str">
            <v>181582</v>
          </cell>
          <cell r="C8736" t="str">
            <v>069507</v>
          </cell>
          <cell r="D8736" t="str">
            <v>Solda 50x50</v>
          </cell>
          <cell r="E8736" t="str">
            <v>kg</v>
          </cell>
          <cell r="F8736">
            <v>1.2E-2</v>
          </cell>
        </row>
        <row r="8737">
          <cell r="B8737" t="str">
            <v>181582</v>
          </cell>
          <cell r="C8737" t="str">
            <v>069520</v>
          </cell>
          <cell r="D8737" t="str">
            <v>Pasta para soldar</v>
          </cell>
          <cell r="E8737" t="str">
            <v>kg</v>
          </cell>
          <cell r="F8737">
            <v>1.5E-3</v>
          </cell>
        </row>
        <row r="8738">
          <cell r="B8738" t="str">
            <v>181583</v>
          </cell>
          <cell r="C8738" t="str">
            <v>010118</v>
          </cell>
          <cell r="D8738" t="str">
            <v>Encanador</v>
          </cell>
          <cell r="E8738" t="str">
            <v>h</v>
          </cell>
          <cell r="F8738">
            <v>0.34</v>
          </cell>
        </row>
        <row r="8739">
          <cell r="B8739" t="str">
            <v>181583</v>
          </cell>
          <cell r="C8739" t="str">
            <v>010119</v>
          </cell>
          <cell r="D8739" t="str">
            <v>Ajudante de encanador</v>
          </cell>
          <cell r="E8739" t="str">
            <v>h</v>
          </cell>
          <cell r="F8739">
            <v>0.34</v>
          </cell>
        </row>
        <row r="8740">
          <cell r="B8740" t="str">
            <v>181583</v>
          </cell>
          <cell r="C8740" t="str">
            <v>063107</v>
          </cell>
          <cell r="D8740" t="str">
            <v>Luva soldavel bb bronze 66mm (2 1/2')</v>
          </cell>
          <cell r="E8740" t="str">
            <v>un</v>
          </cell>
          <cell r="F8740">
            <v>1</v>
          </cell>
        </row>
        <row r="8741">
          <cell r="B8741" t="str">
            <v>181583</v>
          </cell>
          <cell r="C8741" t="str">
            <v>069507</v>
          </cell>
          <cell r="D8741" t="str">
            <v>Solda 50x50</v>
          </cell>
          <cell r="E8741" t="str">
            <v>kg</v>
          </cell>
          <cell r="F8741">
            <v>1.4999999999999999E-2</v>
          </cell>
        </row>
        <row r="8742">
          <cell r="B8742" t="str">
            <v>181583</v>
          </cell>
          <cell r="C8742" t="str">
            <v>069520</v>
          </cell>
          <cell r="D8742" t="str">
            <v>Pasta para soldar</v>
          </cell>
          <cell r="E8742" t="str">
            <v>kg</v>
          </cell>
          <cell r="F8742">
            <v>1.6999999999999999E-3</v>
          </cell>
        </row>
        <row r="8743">
          <cell r="B8743" t="str">
            <v>181584</v>
          </cell>
          <cell r="C8743" t="str">
            <v>010118</v>
          </cell>
          <cell r="D8743" t="str">
            <v>Encanador</v>
          </cell>
          <cell r="E8743" t="str">
            <v>h</v>
          </cell>
          <cell r="F8743">
            <v>0.34</v>
          </cell>
        </row>
        <row r="8744">
          <cell r="B8744" t="str">
            <v>181584</v>
          </cell>
          <cell r="C8744" t="str">
            <v>010119</v>
          </cell>
          <cell r="D8744" t="str">
            <v>Ajudante de encanador</v>
          </cell>
          <cell r="E8744" t="str">
            <v>h</v>
          </cell>
          <cell r="F8744">
            <v>0.34</v>
          </cell>
        </row>
        <row r="8745">
          <cell r="B8745" t="str">
            <v>181584</v>
          </cell>
          <cell r="C8745" t="str">
            <v>063108</v>
          </cell>
          <cell r="D8745" t="str">
            <v>Luva soldavel bb bronze 79mm (3')</v>
          </cell>
          <cell r="E8745" t="str">
            <v>un</v>
          </cell>
          <cell r="F8745">
            <v>1</v>
          </cell>
        </row>
        <row r="8746">
          <cell r="B8746" t="str">
            <v>181584</v>
          </cell>
          <cell r="C8746" t="str">
            <v>069507</v>
          </cell>
          <cell r="D8746" t="str">
            <v>Solda 50x50</v>
          </cell>
          <cell r="E8746" t="str">
            <v>kg</v>
          </cell>
          <cell r="F8746">
            <v>1.7999999999999999E-2</v>
          </cell>
        </row>
        <row r="8747">
          <cell r="B8747" t="str">
            <v>181584</v>
          </cell>
          <cell r="C8747" t="str">
            <v>069520</v>
          </cell>
          <cell r="D8747" t="str">
            <v>Pasta para soldar</v>
          </cell>
          <cell r="E8747" t="str">
            <v>kg</v>
          </cell>
          <cell r="F8747">
            <v>1.9E-3</v>
          </cell>
        </row>
        <row r="8748">
          <cell r="B8748" t="str">
            <v>181585</v>
          </cell>
          <cell r="C8748" t="str">
            <v>010118</v>
          </cell>
          <cell r="D8748" t="str">
            <v>Encanador</v>
          </cell>
          <cell r="E8748" t="str">
            <v>h</v>
          </cell>
          <cell r="F8748">
            <v>0.42</v>
          </cell>
        </row>
        <row r="8749">
          <cell r="B8749" t="str">
            <v>181585</v>
          </cell>
          <cell r="C8749" t="str">
            <v>010119</v>
          </cell>
          <cell r="D8749" t="str">
            <v>Ajudante de encanador</v>
          </cell>
          <cell r="E8749" t="str">
            <v>h</v>
          </cell>
          <cell r="F8749">
            <v>0.42</v>
          </cell>
        </row>
        <row r="8750">
          <cell r="B8750" t="str">
            <v>181585</v>
          </cell>
          <cell r="C8750" t="str">
            <v>063109</v>
          </cell>
          <cell r="D8750" t="str">
            <v>Luva soldavel bb bronze 104mm (4')</v>
          </cell>
          <cell r="E8750" t="str">
            <v>un</v>
          </cell>
          <cell r="F8750">
            <v>1</v>
          </cell>
        </row>
        <row r="8751">
          <cell r="B8751" t="str">
            <v>181585</v>
          </cell>
          <cell r="C8751" t="str">
            <v>069507</v>
          </cell>
          <cell r="D8751" t="str">
            <v>Solda 50x50</v>
          </cell>
          <cell r="E8751" t="str">
            <v>kg</v>
          </cell>
          <cell r="F8751">
            <v>2.2599999999999999E-2</v>
          </cell>
        </row>
        <row r="8752">
          <cell r="B8752" t="str">
            <v>181585</v>
          </cell>
          <cell r="C8752" t="str">
            <v>069520</v>
          </cell>
          <cell r="D8752" t="str">
            <v>Pasta para soldar</v>
          </cell>
          <cell r="E8752" t="str">
            <v>kg</v>
          </cell>
          <cell r="F8752">
            <v>2.0999999999999999E-3</v>
          </cell>
        </row>
        <row r="8753">
          <cell r="B8753" t="str">
            <v>181586</v>
          </cell>
          <cell r="C8753" t="str">
            <v>010118</v>
          </cell>
          <cell r="D8753" t="str">
            <v>Encanador</v>
          </cell>
          <cell r="E8753" t="str">
            <v>h</v>
          </cell>
          <cell r="F8753">
            <v>0.15</v>
          </cell>
        </row>
        <row r="8754">
          <cell r="B8754" t="str">
            <v>181586</v>
          </cell>
          <cell r="C8754" t="str">
            <v>010119</v>
          </cell>
          <cell r="D8754" t="str">
            <v>Ajudante de encanador</v>
          </cell>
          <cell r="E8754" t="str">
            <v>h</v>
          </cell>
          <cell r="F8754">
            <v>0.15</v>
          </cell>
        </row>
        <row r="8755">
          <cell r="B8755" t="str">
            <v>181586</v>
          </cell>
          <cell r="C8755" t="str">
            <v>063172</v>
          </cell>
          <cell r="D8755" t="str">
            <v>Uniao soldavel bb de cobre 15mm (1/2')</v>
          </cell>
          <cell r="E8755" t="str">
            <v>un</v>
          </cell>
          <cell r="F8755">
            <v>1</v>
          </cell>
        </row>
        <row r="8756">
          <cell r="B8756" t="str">
            <v>181586</v>
          </cell>
          <cell r="C8756" t="str">
            <v>069507</v>
          </cell>
          <cell r="D8756" t="str">
            <v>Solda 50x50</v>
          </cell>
          <cell r="E8756" t="str">
            <v>kg</v>
          </cell>
          <cell r="F8756">
            <v>1.4E-3</v>
          </cell>
        </row>
        <row r="8757">
          <cell r="B8757" t="str">
            <v>181586</v>
          </cell>
          <cell r="C8757" t="str">
            <v>069520</v>
          </cell>
          <cell r="D8757" t="str">
            <v>Pasta para soldar</v>
          </cell>
          <cell r="E8757" t="str">
            <v>kg</v>
          </cell>
          <cell r="F8757">
            <v>2.0000000000000001E-4</v>
          </cell>
        </row>
        <row r="8758">
          <cell r="B8758" t="str">
            <v>181587</v>
          </cell>
          <cell r="C8758" t="str">
            <v>010118</v>
          </cell>
          <cell r="D8758" t="str">
            <v>Encanador</v>
          </cell>
          <cell r="E8758" t="str">
            <v>h</v>
          </cell>
          <cell r="F8758">
            <v>0.15</v>
          </cell>
        </row>
        <row r="8759">
          <cell r="B8759" t="str">
            <v>181587</v>
          </cell>
          <cell r="C8759" t="str">
            <v>010119</v>
          </cell>
          <cell r="D8759" t="str">
            <v>Ajudante de encanador</v>
          </cell>
          <cell r="E8759" t="str">
            <v>h</v>
          </cell>
          <cell r="F8759">
            <v>0.15</v>
          </cell>
        </row>
        <row r="8760">
          <cell r="B8760" t="str">
            <v>181587</v>
          </cell>
          <cell r="C8760" t="str">
            <v>063173</v>
          </cell>
          <cell r="D8760" t="str">
            <v>Uniao soldavel bb de cobre 22 mm (3/4")</v>
          </cell>
          <cell r="E8760" t="str">
            <v>un</v>
          </cell>
          <cell r="F8760">
            <v>1</v>
          </cell>
        </row>
        <row r="8761">
          <cell r="B8761" t="str">
            <v>181587</v>
          </cell>
          <cell r="C8761" t="str">
            <v>069507</v>
          </cell>
          <cell r="D8761" t="str">
            <v>Solda 50x50</v>
          </cell>
          <cell r="E8761" t="str">
            <v>kg</v>
          </cell>
          <cell r="F8761">
            <v>2.3999999999999998E-3</v>
          </cell>
        </row>
        <row r="8762">
          <cell r="B8762" t="str">
            <v>181587</v>
          </cell>
          <cell r="C8762" t="str">
            <v>069520</v>
          </cell>
          <cell r="D8762" t="str">
            <v>Pasta para soldar</v>
          </cell>
          <cell r="E8762" t="str">
            <v>kg</v>
          </cell>
          <cell r="F8762">
            <v>2.9999999999999997E-4</v>
          </cell>
        </row>
        <row r="8763">
          <cell r="B8763" t="str">
            <v>181588</v>
          </cell>
          <cell r="C8763" t="str">
            <v>010118</v>
          </cell>
          <cell r="D8763" t="str">
            <v>Encanador</v>
          </cell>
          <cell r="E8763" t="str">
            <v>h</v>
          </cell>
          <cell r="F8763">
            <v>0.15</v>
          </cell>
        </row>
        <row r="8764">
          <cell r="B8764" t="str">
            <v>181588</v>
          </cell>
          <cell r="C8764" t="str">
            <v>010119</v>
          </cell>
          <cell r="D8764" t="str">
            <v>Ajudante de encanador</v>
          </cell>
          <cell r="E8764" t="str">
            <v>h</v>
          </cell>
          <cell r="F8764">
            <v>0.15</v>
          </cell>
        </row>
        <row r="8765">
          <cell r="B8765" t="str">
            <v>181588</v>
          </cell>
          <cell r="C8765" t="str">
            <v>063174</v>
          </cell>
          <cell r="D8765" t="str">
            <v>Uniao soldavel bb de cobre 28 mm (1")</v>
          </cell>
          <cell r="E8765" t="str">
            <v>un</v>
          </cell>
          <cell r="F8765">
            <v>1</v>
          </cell>
        </row>
        <row r="8766">
          <cell r="B8766" t="str">
            <v>181588</v>
          </cell>
          <cell r="C8766" t="str">
            <v>069507</v>
          </cell>
          <cell r="D8766" t="str">
            <v>Solda 50x50</v>
          </cell>
          <cell r="E8766" t="str">
            <v>kg</v>
          </cell>
          <cell r="F8766">
            <v>3.2000000000000002E-3</v>
          </cell>
        </row>
        <row r="8767">
          <cell r="B8767" t="str">
            <v>181588</v>
          </cell>
          <cell r="C8767" t="str">
            <v>069520</v>
          </cell>
          <cell r="D8767" t="str">
            <v>Pasta para soldar</v>
          </cell>
          <cell r="E8767" t="str">
            <v>kg</v>
          </cell>
          <cell r="F8767">
            <v>4.0000000000000002E-4</v>
          </cell>
        </row>
        <row r="8768">
          <cell r="B8768" t="str">
            <v>181589</v>
          </cell>
          <cell r="C8768" t="str">
            <v>010118</v>
          </cell>
          <cell r="D8768" t="str">
            <v>Encanador</v>
          </cell>
          <cell r="E8768" t="str">
            <v>h</v>
          </cell>
          <cell r="F8768">
            <v>0.24</v>
          </cell>
        </row>
        <row r="8769">
          <cell r="B8769" t="str">
            <v>181589</v>
          </cell>
          <cell r="C8769" t="str">
            <v>010119</v>
          </cell>
          <cell r="D8769" t="str">
            <v>Ajudante de encanador</v>
          </cell>
          <cell r="E8769" t="str">
            <v>h</v>
          </cell>
          <cell r="F8769">
            <v>0.24</v>
          </cell>
        </row>
        <row r="8770">
          <cell r="B8770" t="str">
            <v>181589</v>
          </cell>
          <cell r="C8770" t="str">
            <v>063175</v>
          </cell>
          <cell r="D8770" t="str">
            <v>Uniao soldavel bb bronze 35mm (1 1/4')</v>
          </cell>
          <cell r="E8770" t="str">
            <v>un</v>
          </cell>
          <cell r="F8770">
            <v>1</v>
          </cell>
        </row>
        <row r="8771">
          <cell r="B8771" t="str">
            <v>181589</v>
          </cell>
          <cell r="C8771" t="str">
            <v>069507</v>
          </cell>
          <cell r="D8771" t="str">
            <v>Solda 50x50</v>
          </cell>
          <cell r="E8771" t="str">
            <v>kg</v>
          </cell>
          <cell r="F8771">
            <v>4.1999999999999997E-3</v>
          </cell>
        </row>
        <row r="8772">
          <cell r="B8772" t="str">
            <v>181589</v>
          </cell>
          <cell r="C8772" t="str">
            <v>069520</v>
          </cell>
          <cell r="D8772" t="str">
            <v>Pasta para soldar</v>
          </cell>
          <cell r="E8772" t="str">
            <v>kg</v>
          </cell>
          <cell r="F8772">
            <v>5.0000000000000001E-4</v>
          </cell>
        </row>
        <row r="8773">
          <cell r="B8773" t="str">
            <v>181590</v>
          </cell>
          <cell r="C8773" t="str">
            <v>010118</v>
          </cell>
          <cell r="D8773" t="str">
            <v>Encanador</v>
          </cell>
          <cell r="E8773" t="str">
            <v>h</v>
          </cell>
          <cell r="F8773">
            <v>0.24</v>
          </cell>
        </row>
        <row r="8774">
          <cell r="B8774" t="str">
            <v>181590</v>
          </cell>
          <cell r="C8774" t="str">
            <v>010119</v>
          </cell>
          <cell r="D8774" t="str">
            <v>Ajudante de encanador</v>
          </cell>
          <cell r="E8774" t="str">
            <v>h</v>
          </cell>
          <cell r="F8774">
            <v>0.24</v>
          </cell>
        </row>
        <row r="8775">
          <cell r="B8775" t="str">
            <v>181590</v>
          </cell>
          <cell r="C8775" t="str">
            <v>063176</v>
          </cell>
          <cell r="D8775" t="str">
            <v>Uniao soldavel bb bronze 42mm (1 1/2')</v>
          </cell>
          <cell r="E8775" t="str">
            <v>un</v>
          </cell>
          <cell r="F8775">
            <v>1</v>
          </cell>
        </row>
        <row r="8776">
          <cell r="B8776" t="str">
            <v>181590</v>
          </cell>
          <cell r="C8776" t="str">
            <v>069507</v>
          </cell>
          <cell r="D8776" t="str">
            <v>Solda 50x50</v>
          </cell>
          <cell r="E8776" t="str">
            <v>kg</v>
          </cell>
          <cell r="F8776">
            <v>8.8000000000000005E-3</v>
          </cell>
        </row>
        <row r="8777">
          <cell r="B8777" t="str">
            <v>181590</v>
          </cell>
          <cell r="C8777" t="str">
            <v>069520</v>
          </cell>
          <cell r="D8777" t="str">
            <v>Pasta para soldar</v>
          </cell>
          <cell r="E8777" t="str">
            <v>kg</v>
          </cell>
          <cell r="F8777">
            <v>1.1000000000000001E-3</v>
          </cell>
        </row>
        <row r="8778">
          <cell r="B8778" t="str">
            <v>181591</v>
          </cell>
          <cell r="C8778" t="str">
            <v>010118</v>
          </cell>
          <cell r="D8778" t="str">
            <v>Encanador</v>
          </cell>
          <cell r="E8778" t="str">
            <v>h</v>
          </cell>
          <cell r="F8778">
            <v>0.24</v>
          </cell>
        </row>
        <row r="8779">
          <cell r="B8779" t="str">
            <v>181591</v>
          </cell>
          <cell r="C8779" t="str">
            <v>010119</v>
          </cell>
          <cell r="D8779" t="str">
            <v>Ajudante de encanador</v>
          </cell>
          <cell r="E8779" t="str">
            <v>h</v>
          </cell>
          <cell r="F8779">
            <v>0.24</v>
          </cell>
        </row>
        <row r="8780">
          <cell r="B8780" t="str">
            <v>181591</v>
          </cell>
          <cell r="C8780" t="str">
            <v>063177</v>
          </cell>
          <cell r="D8780" t="str">
            <v>Uniao soldavel bb bronze 54mm (2')</v>
          </cell>
          <cell r="E8780" t="str">
            <v>un</v>
          </cell>
          <cell r="F8780">
            <v>1</v>
          </cell>
        </row>
        <row r="8781">
          <cell r="B8781" t="str">
            <v>181591</v>
          </cell>
          <cell r="C8781" t="str">
            <v>069507</v>
          </cell>
          <cell r="D8781" t="str">
            <v>Solda 50x50</v>
          </cell>
          <cell r="E8781" t="str">
            <v>kg</v>
          </cell>
          <cell r="F8781">
            <v>1.2E-2</v>
          </cell>
        </row>
        <row r="8782">
          <cell r="B8782" t="str">
            <v>181591</v>
          </cell>
          <cell r="C8782" t="str">
            <v>069520</v>
          </cell>
          <cell r="D8782" t="str">
            <v>Pasta para soldar</v>
          </cell>
          <cell r="E8782" t="str">
            <v>kg</v>
          </cell>
          <cell r="F8782">
            <v>1.5E-3</v>
          </cell>
        </row>
        <row r="8783">
          <cell r="B8783" t="str">
            <v>181592</v>
          </cell>
          <cell r="C8783" t="str">
            <v>010118</v>
          </cell>
          <cell r="D8783" t="str">
            <v>Encanador</v>
          </cell>
          <cell r="E8783" t="str">
            <v>h</v>
          </cell>
          <cell r="F8783">
            <v>0.28000000000000003</v>
          </cell>
        </row>
        <row r="8784">
          <cell r="B8784" t="str">
            <v>181592</v>
          </cell>
          <cell r="C8784" t="str">
            <v>010119</v>
          </cell>
          <cell r="D8784" t="str">
            <v>Ajudante de encanador</v>
          </cell>
          <cell r="E8784" t="str">
            <v>h</v>
          </cell>
          <cell r="F8784">
            <v>0.28000000000000003</v>
          </cell>
        </row>
        <row r="8785">
          <cell r="B8785" t="str">
            <v>181592</v>
          </cell>
          <cell r="C8785" t="str">
            <v>063178</v>
          </cell>
          <cell r="D8785" t="str">
            <v>Uniao soldavel bb bronze 66mm (2 1/2')</v>
          </cell>
          <cell r="E8785" t="str">
            <v>un</v>
          </cell>
          <cell r="F8785">
            <v>1</v>
          </cell>
        </row>
        <row r="8786">
          <cell r="B8786" t="str">
            <v>181592</v>
          </cell>
          <cell r="C8786" t="str">
            <v>069507</v>
          </cell>
          <cell r="D8786" t="str">
            <v>Solda 50x50</v>
          </cell>
          <cell r="E8786" t="str">
            <v>kg</v>
          </cell>
          <cell r="F8786">
            <v>1.47E-2</v>
          </cell>
        </row>
        <row r="8787">
          <cell r="B8787" t="str">
            <v>181592</v>
          </cell>
          <cell r="C8787" t="str">
            <v>069520</v>
          </cell>
          <cell r="D8787" t="str">
            <v>Pasta para soldar</v>
          </cell>
          <cell r="E8787" t="str">
            <v>kg</v>
          </cell>
          <cell r="F8787">
            <v>1.8E-3</v>
          </cell>
        </row>
        <row r="8788">
          <cell r="B8788" t="str">
            <v>181593</v>
          </cell>
          <cell r="C8788" t="str">
            <v>010118</v>
          </cell>
          <cell r="D8788" t="str">
            <v>Encanador</v>
          </cell>
          <cell r="E8788" t="str">
            <v>h</v>
          </cell>
          <cell r="F8788">
            <v>0.28000000000000003</v>
          </cell>
        </row>
        <row r="8789">
          <cell r="B8789" t="str">
            <v>181593</v>
          </cell>
          <cell r="C8789" t="str">
            <v>010119</v>
          </cell>
          <cell r="D8789" t="str">
            <v>Ajudante de encanador</v>
          </cell>
          <cell r="E8789" t="str">
            <v>h</v>
          </cell>
          <cell r="F8789">
            <v>0.28000000000000003</v>
          </cell>
        </row>
        <row r="8790">
          <cell r="B8790" t="str">
            <v>181593</v>
          </cell>
          <cell r="C8790" t="str">
            <v>063179</v>
          </cell>
          <cell r="D8790" t="str">
            <v>Uniao soldavel bb bronze 79mm (3')</v>
          </cell>
          <cell r="E8790" t="str">
            <v>un</v>
          </cell>
          <cell r="F8790">
            <v>1</v>
          </cell>
        </row>
        <row r="8791">
          <cell r="B8791" t="str">
            <v>181593</v>
          </cell>
          <cell r="C8791" t="str">
            <v>069507</v>
          </cell>
          <cell r="D8791" t="str">
            <v>Solda 50x50</v>
          </cell>
          <cell r="E8791" t="str">
            <v>kg</v>
          </cell>
          <cell r="F8791">
            <v>1.7600000000000001E-2</v>
          </cell>
        </row>
        <row r="8792">
          <cell r="B8792" t="str">
            <v>181593</v>
          </cell>
          <cell r="C8792" t="str">
            <v>069520</v>
          </cell>
          <cell r="D8792" t="str">
            <v>Pasta para soldar</v>
          </cell>
          <cell r="E8792" t="str">
            <v>kg</v>
          </cell>
          <cell r="F8792">
            <v>2.2000000000000001E-3</v>
          </cell>
        </row>
        <row r="8793">
          <cell r="B8793" t="str">
            <v>181594</v>
          </cell>
          <cell r="C8793" t="str">
            <v>010118</v>
          </cell>
          <cell r="D8793" t="str">
            <v>Encanador</v>
          </cell>
          <cell r="E8793" t="str">
            <v>h</v>
          </cell>
          <cell r="F8793">
            <v>0.28000000000000003</v>
          </cell>
        </row>
        <row r="8794">
          <cell r="B8794" t="str">
            <v>181594</v>
          </cell>
          <cell r="C8794" t="str">
            <v>010119</v>
          </cell>
          <cell r="D8794" t="str">
            <v>Ajudante de encanador</v>
          </cell>
          <cell r="E8794" t="str">
            <v>h</v>
          </cell>
          <cell r="F8794">
            <v>0.28000000000000003</v>
          </cell>
        </row>
        <row r="8795">
          <cell r="B8795" t="str">
            <v>181594</v>
          </cell>
          <cell r="C8795" t="str">
            <v>069507</v>
          </cell>
          <cell r="D8795" t="str">
            <v>Solda 50x50</v>
          </cell>
          <cell r="E8795" t="str">
            <v>kg</v>
          </cell>
          <cell r="F8795">
            <v>2.0500000000000001E-2</v>
          </cell>
        </row>
        <row r="8796">
          <cell r="B8796" t="str">
            <v>181594</v>
          </cell>
          <cell r="C8796" t="str">
            <v>069520</v>
          </cell>
          <cell r="D8796" t="str">
            <v>Pasta para soldar</v>
          </cell>
          <cell r="E8796" t="str">
            <v>kg</v>
          </cell>
          <cell r="F8796">
            <v>2.5999999999999999E-3</v>
          </cell>
        </row>
        <row r="8797">
          <cell r="B8797" t="str">
            <v>181594</v>
          </cell>
          <cell r="C8797" t="str">
            <v>090877</v>
          </cell>
          <cell r="D8797" t="str">
            <v>Uniao soldavel bb bronze 104mm (4')</v>
          </cell>
          <cell r="E8797" t="str">
            <v>un</v>
          </cell>
          <cell r="F8797">
            <v>1</v>
          </cell>
        </row>
        <row r="8798">
          <cell r="B8798" t="str">
            <v>181601</v>
          </cell>
          <cell r="C8798" t="str">
            <v>010118</v>
          </cell>
          <cell r="D8798" t="str">
            <v>Encanador</v>
          </cell>
          <cell r="E8798" t="str">
            <v>h</v>
          </cell>
          <cell r="F8798">
            <v>7.4999999999999997E-2</v>
          </cell>
        </row>
        <row r="8799">
          <cell r="B8799" t="str">
            <v>181601</v>
          </cell>
          <cell r="C8799" t="str">
            <v>010119</v>
          </cell>
          <cell r="D8799" t="str">
            <v>Ajudante de encanador</v>
          </cell>
          <cell r="E8799" t="str">
            <v>h</v>
          </cell>
          <cell r="F8799">
            <v>7.4999999999999997E-2</v>
          </cell>
        </row>
        <row r="8800">
          <cell r="B8800" t="str">
            <v>181601</v>
          </cell>
          <cell r="C8800" t="str">
            <v>063185</v>
          </cell>
          <cell r="D8800" t="str">
            <v>Flange sold.p/cx.agua, cobre/bronze 15mm (1/2'</v>
          </cell>
          <cell r="E8800" t="str">
            <v>un</v>
          </cell>
          <cell r="F8800">
            <v>1</v>
          </cell>
        </row>
        <row r="8801">
          <cell r="B8801" t="str">
            <v>181601</v>
          </cell>
          <cell r="C8801" t="str">
            <v>069507</v>
          </cell>
          <cell r="D8801" t="str">
            <v>Solda 50x50</v>
          </cell>
          <cell r="E8801" t="str">
            <v>kg</v>
          </cell>
          <cell r="F8801">
            <v>6.9999999999999999E-4</v>
          </cell>
        </row>
        <row r="8802">
          <cell r="B8802" t="str">
            <v>181601</v>
          </cell>
          <cell r="C8802" t="str">
            <v>069520</v>
          </cell>
          <cell r="D8802" t="str">
            <v>Pasta para soldar</v>
          </cell>
          <cell r="E8802" t="str">
            <v>kg</v>
          </cell>
          <cell r="F8802">
            <v>1E-4</v>
          </cell>
        </row>
        <row r="8803">
          <cell r="B8803" t="str">
            <v>181602</v>
          </cell>
          <cell r="C8803" t="str">
            <v>010118</v>
          </cell>
          <cell r="D8803" t="str">
            <v>Encanador</v>
          </cell>
          <cell r="E8803" t="str">
            <v>h</v>
          </cell>
          <cell r="F8803">
            <v>7.4999999999999997E-2</v>
          </cell>
        </row>
        <row r="8804">
          <cell r="B8804" t="str">
            <v>181602</v>
          </cell>
          <cell r="C8804" t="str">
            <v>010119</v>
          </cell>
          <cell r="D8804" t="str">
            <v>Ajudante de encanador</v>
          </cell>
          <cell r="E8804" t="str">
            <v>h</v>
          </cell>
          <cell r="F8804">
            <v>7.4999999999999997E-2</v>
          </cell>
        </row>
        <row r="8805">
          <cell r="B8805" t="str">
            <v>181602</v>
          </cell>
          <cell r="C8805" t="str">
            <v>063186</v>
          </cell>
          <cell r="D8805" t="str">
            <v>Flange sold.p/cx.agua, cobre/bronze 22mm (3/4')</v>
          </cell>
          <cell r="E8805" t="str">
            <v>un</v>
          </cell>
          <cell r="F8805">
            <v>1</v>
          </cell>
        </row>
        <row r="8806">
          <cell r="B8806" t="str">
            <v>181602</v>
          </cell>
          <cell r="C8806" t="str">
            <v>069507</v>
          </cell>
          <cell r="D8806" t="str">
            <v>Solda 50x50</v>
          </cell>
          <cell r="E8806" t="str">
            <v>kg</v>
          </cell>
          <cell r="F8806">
            <v>1.1999999999999999E-3</v>
          </cell>
        </row>
        <row r="8807">
          <cell r="B8807" t="str">
            <v>181602</v>
          </cell>
          <cell r="C8807" t="str">
            <v>069520</v>
          </cell>
          <cell r="D8807" t="str">
            <v>Pasta para soldar</v>
          </cell>
          <cell r="E8807" t="str">
            <v>kg</v>
          </cell>
          <cell r="F8807">
            <v>1E-4</v>
          </cell>
        </row>
        <row r="8808">
          <cell r="B8808" t="str">
            <v>181603</v>
          </cell>
          <cell r="C8808" t="str">
            <v>010118</v>
          </cell>
          <cell r="D8808" t="str">
            <v>Encanador</v>
          </cell>
          <cell r="E8808" t="str">
            <v>h</v>
          </cell>
          <cell r="F8808">
            <v>7.4999999999999997E-2</v>
          </cell>
        </row>
        <row r="8809">
          <cell r="B8809" t="str">
            <v>181603</v>
          </cell>
          <cell r="C8809" t="str">
            <v>010119</v>
          </cell>
          <cell r="D8809" t="str">
            <v>Ajudante de encanador</v>
          </cell>
          <cell r="E8809" t="str">
            <v>h</v>
          </cell>
          <cell r="F8809">
            <v>7.4999999999999997E-2</v>
          </cell>
        </row>
        <row r="8810">
          <cell r="B8810" t="str">
            <v>181603</v>
          </cell>
          <cell r="C8810" t="str">
            <v>063187</v>
          </cell>
          <cell r="D8810" t="str">
            <v>Flange sold.p/cx.agua, cobre/bronze 28mm (1')</v>
          </cell>
          <cell r="E8810" t="str">
            <v>un</v>
          </cell>
          <cell r="F8810">
            <v>1</v>
          </cell>
        </row>
        <row r="8811">
          <cell r="B8811" t="str">
            <v>181603</v>
          </cell>
          <cell r="C8811" t="str">
            <v>069507</v>
          </cell>
          <cell r="D8811" t="str">
            <v>Solda 50x50</v>
          </cell>
          <cell r="E8811" t="str">
            <v>kg</v>
          </cell>
          <cell r="F8811">
            <v>1.6000000000000001E-3</v>
          </cell>
        </row>
        <row r="8812">
          <cell r="B8812" t="str">
            <v>181603</v>
          </cell>
          <cell r="C8812" t="str">
            <v>069520</v>
          </cell>
          <cell r="D8812" t="str">
            <v>Pasta para soldar</v>
          </cell>
          <cell r="E8812" t="str">
            <v>kg</v>
          </cell>
          <cell r="F8812">
            <v>2.0000000000000001E-4</v>
          </cell>
        </row>
        <row r="8813">
          <cell r="B8813" t="str">
            <v>181604</v>
          </cell>
          <cell r="C8813" t="str">
            <v>010118</v>
          </cell>
          <cell r="D8813" t="str">
            <v>Encanador</v>
          </cell>
          <cell r="E8813" t="str">
            <v>h</v>
          </cell>
          <cell r="F8813">
            <v>0.12</v>
          </cell>
        </row>
        <row r="8814">
          <cell r="B8814" t="str">
            <v>181604</v>
          </cell>
          <cell r="C8814" t="str">
            <v>010119</v>
          </cell>
          <cell r="D8814" t="str">
            <v>Ajudante de encanador</v>
          </cell>
          <cell r="E8814" t="str">
            <v>h</v>
          </cell>
          <cell r="F8814">
            <v>0.12</v>
          </cell>
        </row>
        <row r="8815">
          <cell r="B8815" t="str">
            <v>181604</v>
          </cell>
          <cell r="C8815" t="str">
            <v>063188</v>
          </cell>
          <cell r="D8815" t="str">
            <v>Flange sold.p/cx.agua, cobre/bronze 35mm (1 1/4")</v>
          </cell>
          <cell r="E8815" t="str">
            <v>un</v>
          </cell>
          <cell r="F8815">
            <v>1</v>
          </cell>
        </row>
        <row r="8816">
          <cell r="B8816" t="str">
            <v>181604</v>
          </cell>
          <cell r="C8816" t="str">
            <v>069507</v>
          </cell>
          <cell r="D8816" t="str">
            <v>Solda 50x50</v>
          </cell>
          <cell r="E8816" t="str">
            <v>kg</v>
          </cell>
          <cell r="F8816">
            <v>2.0999999999999999E-3</v>
          </cell>
        </row>
        <row r="8817">
          <cell r="B8817" t="str">
            <v>181604</v>
          </cell>
          <cell r="C8817" t="str">
            <v>069520</v>
          </cell>
          <cell r="D8817" t="str">
            <v>Pasta para soldar</v>
          </cell>
          <cell r="E8817" t="str">
            <v>kg</v>
          </cell>
          <cell r="F8817">
            <v>2.9999999999999997E-4</v>
          </cell>
        </row>
        <row r="8818">
          <cell r="B8818" t="str">
            <v>181605</v>
          </cell>
          <cell r="C8818" t="str">
            <v>010118</v>
          </cell>
          <cell r="D8818" t="str">
            <v>Encanador</v>
          </cell>
          <cell r="E8818" t="str">
            <v>h</v>
          </cell>
          <cell r="F8818">
            <v>0.12</v>
          </cell>
        </row>
        <row r="8819">
          <cell r="B8819" t="str">
            <v>181605</v>
          </cell>
          <cell r="C8819" t="str">
            <v>010119</v>
          </cell>
          <cell r="D8819" t="str">
            <v>Ajudante de encanador</v>
          </cell>
          <cell r="E8819" t="str">
            <v>h</v>
          </cell>
          <cell r="F8819">
            <v>0.12</v>
          </cell>
        </row>
        <row r="8820">
          <cell r="B8820" t="str">
            <v>181605</v>
          </cell>
          <cell r="C8820" t="str">
            <v>063189</v>
          </cell>
          <cell r="D8820" t="str">
            <v>Flange sold.p/cx.agua, cobre/bronze 42mm (1 1/2")</v>
          </cell>
          <cell r="E8820" t="str">
            <v>un</v>
          </cell>
          <cell r="F8820">
            <v>1</v>
          </cell>
        </row>
        <row r="8821">
          <cell r="B8821" t="str">
            <v>181605</v>
          </cell>
          <cell r="C8821" t="str">
            <v>069507</v>
          </cell>
          <cell r="D8821" t="str">
            <v>Solda 50x50</v>
          </cell>
          <cell r="E8821" t="str">
            <v>kg</v>
          </cell>
          <cell r="F8821">
            <v>4.4000000000000003E-3</v>
          </cell>
        </row>
        <row r="8822">
          <cell r="B8822" t="str">
            <v>181605</v>
          </cell>
          <cell r="C8822" t="str">
            <v>069520</v>
          </cell>
          <cell r="D8822" t="str">
            <v>Pasta para soldar</v>
          </cell>
          <cell r="E8822" t="str">
            <v>kg</v>
          </cell>
          <cell r="F8822">
            <v>5.0000000000000001E-4</v>
          </cell>
        </row>
        <row r="8823">
          <cell r="B8823" t="str">
            <v>181606</v>
          </cell>
          <cell r="C8823" t="str">
            <v>010118</v>
          </cell>
          <cell r="D8823" t="str">
            <v>Encanador</v>
          </cell>
          <cell r="E8823" t="str">
            <v>h</v>
          </cell>
          <cell r="F8823">
            <v>0.12</v>
          </cell>
        </row>
        <row r="8824">
          <cell r="B8824" t="str">
            <v>181606</v>
          </cell>
          <cell r="C8824" t="str">
            <v>010119</v>
          </cell>
          <cell r="D8824" t="str">
            <v>Ajudante de encanador</v>
          </cell>
          <cell r="E8824" t="str">
            <v>h</v>
          </cell>
          <cell r="F8824">
            <v>0.12</v>
          </cell>
        </row>
        <row r="8825">
          <cell r="B8825" t="str">
            <v>181606</v>
          </cell>
          <cell r="C8825" t="str">
            <v>063190</v>
          </cell>
          <cell r="D8825" t="str">
            <v>Flange sold.p/cx.agua, cobre/bronze 54mm (2')</v>
          </cell>
          <cell r="E8825" t="str">
            <v>un</v>
          </cell>
          <cell r="F8825">
            <v>1</v>
          </cell>
        </row>
        <row r="8826">
          <cell r="B8826" t="str">
            <v>181606</v>
          </cell>
          <cell r="C8826" t="str">
            <v>069507</v>
          </cell>
          <cell r="D8826" t="str">
            <v>Solda 50x50</v>
          </cell>
          <cell r="E8826" t="str">
            <v>kg</v>
          </cell>
          <cell r="F8826">
            <v>6.0000000000000001E-3</v>
          </cell>
        </row>
        <row r="8827">
          <cell r="B8827" t="str">
            <v>181606</v>
          </cell>
          <cell r="C8827" t="str">
            <v>069520</v>
          </cell>
          <cell r="D8827" t="str">
            <v>Pasta para soldar</v>
          </cell>
          <cell r="E8827" t="str">
            <v>kg</v>
          </cell>
          <cell r="F8827">
            <v>6.9999999999999999E-4</v>
          </cell>
        </row>
        <row r="8828">
          <cell r="B8828" t="str">
            <v>181607</v>
          </cell>
          <cell r="C8828" t="str">
            <v>010118</v>
          </cell>
          <cell r="D8828" t="str">
            <v>Encanador</v>
          </cell>
          <cell r="E8828" t="str">
            <v>h</v>
          </cell>
          <cell r="F8828">
            <v>0.14000000000000001</v>
          </cell>
        </row>
        <row r="8829">
          <cell r="B8829" t="str">
            <v>181607</v>
          </cell>
          <cell r="C8829" t="str">
            <v>010119</v>
          </cell>
          <cell r="D8829" t="str">
            <v>Ajudante de encanador</v>
          </cell>
          <cell r="E8829" t="str">
            <v>h</v>
          </cell>
          <cell r="F8829">
            <v>0.14000000000000001</v>
          </cell>
        </row>
        <row r="8830">
          <cell r="B8830" t="str">
            <v>181607</v>
          </cell>
          <cell r="C8830" t="str">
            <v>063191</v>
          </cell>
          <cell r="D8830" t="str">
            <v>Flange sold.p/cx.agua, cobre/bronze 66mm (2 1/2")</v>
          </cell>
          <cell r="E8830" t="str">
            <v>un</v>
          </cell>
          <cell r="F8830">
            <v>1</v>
          </cell>
        </row>
        <row r="8831">
          <cell r="B8831" t="str">
            <v>181607</v>
          </cell>
          <cell r="C8831" t="str">
            <v>069507</v>
          </cell>
          <cell r="D8831" t="str">
            <v>Solda 50x50</v>
          </cell>
          <cell r="E8831" t="str">
            <v>kg</v>
          </cell>
          <cell r="F8831">
            <v>7.3000000000000001E-3</v>
          </cell>
        </row>
        <row r="8832">
          <cell r="B8832" t="str">
            <v>181607</v>
          </cell>
          <cell r="C8832" t="str">
            <v>069520</v>
          </cell>
          <cell r="D8832" t="str">
            <v>Pasta para soldar</v>
          </cell>
          <cell r="E8832" t="str">
            <v>kg</v>
          </cell>
          <cell r="F8832">
            <v>8.9999999999999998E-4</v>
          </cell>
        </row>
        <row r="8833">
          <cell r="B8833" t="str">
            <v>181608</v>
          </cell>
          <cell r="C8833" t="str">
            <v>010118</v>
          </cell>
          <cell r="D8833" t="str">
            <v>Encanador</v>
          </cell>
          <cell r="E8833" t="str">
            <v>h</v>
          </cell>
          <cell r="F8833">
            <v>0.14000000000000001</v>
          </cell>
        </row>
        <row r="8834">
          <cell r="B8834" t="str">
            <v>181608</v>
          </cell>
          <cell r="C8834" t="str">
            <v>010119</v>
          </cell>
          <cell r="D8834" t="str">
            <v>Ajudante de encanador</v>
          </cell>
          <cell r="E8834" t="str">
            <v>h</v>
          </cell>
          <cell r="F8834">
            <v>0.14000000000000001</v>
          </cell>
        </row>
        <row r="8835">
          <cell r="B8835" t="str">
            <v>181608</v>
          </cell>
          <cell r="C8835" t="str">
            <v>063192</v>
          </cell>
          <cell r="D8835" t="str">
            <v>Flange sold.p/cx.agua, cobre/bronze 79mm (3')</v>
          </cell>
          <cell r="E8835" t="str">
            <v>un</v>
          </cell>
          <cell r="F8835">
            <v>1</v>
          </cell>
        </row>
        <row r="8836">
          <cell r="B8836" t="str">
            <v>181608</v>
          </cell>
          <cell r="C8836" t="str">
            <v>069507</v>
          </cell>
          <cell r="D8836" t="str">
            <v>Solda 50x50</v>
          </cell>
          <cell r="E8836" t="str">
            <v>kg</v>
          </cell>
          <cell r="F8836">
            <v>8.5000000000000006E-3</v>
          </cell>
        </row>
        <row r="8837">
          <cell r="B8837" t="str">
            <v>181608</v>
          </cell>
          <cell r="C8837" t="str">
            <v>069520</v>
          </cell>
          <cell r="D8837" t="str">
            <v>Pasta para soldar</v>
          </cell>
          <cell r="E8837" t="str">
            <v>kg</v>
          </cell>
          <cell r="F8837">
            <v>1.1000000000000001E-3</v>
          </cell>
        </row>
        <row r="8838">
          <cell r="B8838" t="str">
            <v>181609</v>
          </cell>
          <cell r="C8838" t="str">
            <v>010118</v>
          </cell>
          <cell r="D8838" t="str">
            <v>Encanador</v>
          </cell>
          <cell r="E8838" t="str">
            <v>h</v>
          </cell>
          <cell r="F8838">
            <v>0.18</v>
          </cell>
        </row>
        <row r="8839">
          <cell r="B8839" t="str">
            <v>181609</v>
          </cell>
          <cell r="C8839" t="str">
            <v>010119</v>
          </cell>
          <cell r="D8839" t="str">
            <v>Ajudante de encanador</v>
          </cell>
          <cell r="E8839" t="str">
            <v>h</v>
          </cell>
          <cell r="F8839">
            <v>0.18</v>
          </cell>
        </row>
        <row r="8840">
          <cell r="B8840" t="str">
            <v>181609</v>
          </cell>
          <cell r="C8840" t="str">
            <v>063193</v>
          </cell>
          <cell r="D8840" t="str">
            <v>Flange sold.p/cx.agua, cobre/bronze 104mm (4')</v>
          </cell>
          <cell r="E8840" t="str">
            <v>un</v>
          </cell>
          <cell r="F8840">
            <v>1</v>
          </cell>
        </row>
        <row r="8841">
          <cell r="B8841" t="str">
            <v>181609</v>
          </cell>
          <cell r="C8841" t="str">
            <v>069507</v>
          </cell>
          <cell r="D8841" t="str">
            <v>Solda 50x50</v>
          </cell>
          <cell r="E8841" t="str">
            <v>kg</v>
          </cell>
          <cell r="F8841">
            <v>1.2E-2</v>
          </cell>
        </row>
        <row r="8842">
          <cell r="B8842" t="str">
            <v>181609</v>
          </cell>
          <cell r="C8842" t="str">
            <v>069520</v>
          </cell>
          <cell r="D8842" t="str">
            <v>Pasta para soldar</v>
          </cell>
          <cell r="E8842" t="str">
            <v>kg</v>
          </cell>
          <cell r="F8842">
            <v>1.5E-3</v>
          </cell>
        </row>
        <row r="8843">
          <cell r="B8843" t="str">
            <v>181610</v>
          </cell>
          <cell r="C8843" t="str">
            <v>010118</v>
          </cell>
          <cell r="D8843" t="str">
            <v>Encanador</v>
          </cell>
          <cell r="E8843" t="str">
            <v>h</v>
          </cell>
          <cell r="F8843">
            <v>7.4999999999999997E-2</v>
          </cell>
        </row>
        <row r="8844">
          <cell r="B8844" t="str">
            <v>181610</v>
          </cell>
          <cell r="C8844" t="str">
            <v>010119</v>
          </cell>
          <cell r="D8844" t="str">
            <v>Ajudante de encanador</v>
          </cell>
          <cell r="E8844" t="str">
            <v>h</v>
          </cell>
          <cell r="F8844">
            <v>7.4999999999999997E-2</v>
          </cell>
        </row>
        <row r="8845">
          <cell r="B8845" t="str">
            <v>181610</v>
          </cell>
          <cell r="C8845" t="str">
            <v>063165</v>
          </cell>
          <cell r="D8845" t="str">
            <v>Tampao soldavel bolsa de cobre 15mm (1/2')</v>
          </cell>
          <cell r="E8845" t="str">
            <v>un</v>
          </cell>
          <cell r="F8845">
            <v>1</v>
          </cell>
        </row>
        <row r="8846">
          <cell r="B8846" t="str">
            <v>181610</v>
          </cell>
          <cell r="C8846" t="str">
            <v>069507</v>
          </cell>
          <cell r="D8846" t="str">
            <v>Solda 50x50</v>
          </cell>
          <cell r="E8846" t="str">
            <v>kg</v>
          </cell>
          <cell r="F8846">
            <v>6.9999999999999999E-4</v>
          </cell>
        </row>
        <row r="8847">
          <cell r="B8847" t="str">
            <v>181610</v>
          </cell>
          <cell r="C8847" t="str">
            <v>069520</v>
          </cell>
          <cell r="D8847" t="str">
            <v>Pasta para soldar</v>
          </cell>
          <cell r="E8847" t="str">
            <v>kg</v>
          </cell>
          <cell r="F8847">
            <v>1E-4</v>
          </cell>
        </row>
        <row r="8848">
          <cell r="B8848" t="str">
            <v>181611</v>
          </cell>
          <cell r="C8848" t="str">
            <v>010118</v>
          </cell>
          <cell r="D8848" t="str">
            <v>Encanador</v>
          </cell>
          <cell r="E8848" t="str">
            <v>h</v>
          </cell>
          <cell r="F8848">
            <v>7.4999999999999997E-2</v>
          </cell>
        </row>
        <row r="8849">
          <cell r="B8849" t="str">
            <v>181611</v>
          </cell>
          <cell r="C8849" t="str">
            <v>010119</v>
          </cell>
          <cell r="D8849" t="str">
            <v>Ajudante de encanador</v>
          </cell>
          <cell r="E8849" t="str">
            <v>h</v>
          </cell>
          <cell r="F8849">
            <v>7.4999999999999997E-2</v>
          </cell>
        </row>
        <row r="8850">
          <cell r="B8850" t="str">
            <v>181611</v>
          </cell>
          <cell r="C8850" t="str">
            <v>063166</v>
          </cell>
          <cell r="D8850" t="str">
            <v>Tampao soldavel bolsa de cobre 22mm (3/4')</v>
          </cell>
          <cell r="E8850" t="str">
            <v>un</v>
          </cell>
          <cell r="F8850">
            <v>1</v>
          </cell>
        </row>
        <row r="8851">
          <cell r="B8851" t="str">
            <v>181611</v>
          </cell>
          <cell r="C8851" t="str">
            <v>069507</v>
          </cell>
          <cell r="D8851" t="str">
            <v>Solda 50x50</v>
          </cell>
          <cell r="E8851" t="str">
            <v>kg</v>
          </cell>
          <cell r="F8851">
            <v>1.1999999999999999E-3</v>
          </cell>
        </row>
        <row r="8852">
          <cell r="B8852" t="str">
            <v>181611</v>
          </cell>
          <cell r="C8852" t="str">
            <v>069520</v>
          </cell>
          <cell r="D8852" t="str">
            <v>Pasta para soldar</v>
          </cell>
          <cell r="E8852" t="str">
            <v>kg</v>
          </cell>
          <cell r="F8852">
            <v>1E-4</v>
          </cell>
        </row>
        <row r="8853">
          <cell r="B8853" t="str">
            <v>181612</v>
          </cell>
          <cell r="C8853" t="str">
            <v>010118</v>
          </cell>
          <cell r="D8853" t="str">
            <v>Encanador</v>
          </cell>
          <cell r="E8853" t="str">
            <v>h</v>
          </cell>
          <cell r="F8853">
            <v>7.4999999999999997E-2</v>
          </cell>
        </row>
        <row r="8854">
          <cell r="B8854" t="str">
            <v>181612</v>
          </cell>
          <cell r="C8854" t="str">
            <v>010119</v>
          </cell>
          <cell r="D8854" t="str">
            <v>Ajudante de encanador</v>
          </cell>
          <cell r="E8854" t="str">
            <v>h</v>
          </cell>
          <cell r="F8854">
            <v>7.4999999999999997E-2</v>
          </cell>
        </row>
        <row r="8855">
          <cell r="B8855" t="str">
            <v>181612</v>
          </cell>
          <cell r="C8855" t="str">
            <v>063167</v>
          </cell>
          <cell r="D8855" t="str">
            <v>Tampao soldavel bolsa de cobre 28mm (1')</v>
          </cell>
          <cell r="E8855" t="str">
            <v>un</v>
          </cell>
          <cell r="F8855">
            <v>1</v>
          </cell>
        </row>
        <row r="8856">
          <cell r="B8856" t="str">
            <v>181612</v>
          </cell>
          <cell r="C8856" t="str">
            <v>069507</v>
          </cell>
          <cell r="D8856" t="str">
            <v>Solda 50x50</v>
          </cell>
          <cell r="E8856" t="str">
            <v>kg</v>
          </cell>
          <cell r="F8856">
            <v>1.6000000000000001E-3</v>
          </cell>
        </row>
        <row r="8857">
          <cell r="B8857" t="str">
            <v>181612</v>
          </cell>
          <cell r="C8857" t="str">
            <v>069520</v>
          </cell>
          <cell r="D8857" t="str">
            <v>Pasta para soldar</v>
          </cell>
          <cell r="E8857" t="str">
            <v>kg</v>
          </cell>
          <cell r="F8857">
            <v>2.0000000000000001E-4</v>
          </cell>
        </row>
        <row r="8858">
          <cell r="B8858" t="str">
            <v>181613</v>
          </cell>
          <cell r="C8858" t="str">
            <v>010118</v>
          </cell>
          <cell r="D8858" t="str">
            <v>Encanador</v>
          </cell>
          <cell r="E8858" t="str">
            <v>h</v>
          </cell>
          <cell r="F8858">
            <v>0.12</v>
          </cell>
        </row>
        <row r="8859">
          <cell r="B8859" t="str">
            <v>181613</v>
          </cell>
          <cell r="C8859" t="str">
            <v>010119</v>
          </cell>
          <cell r="D8859" t="str">
            <v>Ajudante de encanador</v>
          </cell>
          <cell r="E8859" t="str">
            <v>h</v>
          </cell>
          <cell r="F8859">
            <v>0.12</v>
          </cell>
        </row>
        <row r="8860">
          <cell r="B8860" t="str">
            <v>181613</v>
          </cell>
          <cell r="C8860" t="str">
            <v>063168</v>
          </cell>
          <cell r="D8860" t="str">
            <v>Tampao soldavel bolsa bronze 35mm (1 1/4')</v>
          </cell>
          <cell r="E8860" t="str">
            <v>un</v>
          </cell>
          <cell r="F8860">
            <v>1</v>
          </cell>
        </row>
        <row r="8861">
          <cell r="B8861" t="str">
            <v>181613</v>
          </cell>
          <cell r="C8861" t="str">
            <v>069507</v>
          </cell>
          <cell r="D8861" t="str">
            <v>Solda 50x50</v>
          </cell>
          <cell r="E8861" t="str">
            <v>kg</v>
          </cell>
          <cell r="F8861">
            <v>2.0999999999999999E-3</v>
          </cell>
        </row>
        <row r="8862">
          <cell r="B8862" t="str">
            <v>181613</v>
          </cell>
          <cell r="C8862" t="str">
            <v>069520</v>
          </cell>
          <cell r="D8862" t="str">
            <v>Pasta para soldar</v>
          </cell>
          <cell r="E8862" t="str">
            <v>kg</v>
          </cell>
          <cell r="F8862">
            <v>2.9999999999999997E-4</v>
          </cell>
        </row>
        <row r="8863">
          <cell r="B8863" t="str">
            <v>181614</v>
          </cell>
          <cell r="C8863" t="str">
            <v>010118</v>
          </cell>
          <cell r="D8863" t="str">
            <v>Encanador</v>
          </cell>
          <cell r="E8863" t="str">
            <v>h</v>
          </cell>
          <cell r="F8863">
            <v>0.12</v>
          </cell>
        </row>
        <row r="8864">
          <cell r="B8864" t="str">
            <v>181614</v>
          </cell>
          <cell r="C8864" t="str">
            <v>010119</v>
          </cell>
          <cell r="D8864" t="str">
            <v>Ajudante de encanador</v>
          </cell>
          <cell r="E8864" t="str">
            <v>h</v>
          </cell>
          <cell r="F8864">
            <v>0.12</v>
          </cell>
        </row>
        <row r="8865">
          <cell r="B8865" t="str">
            <v>181614</v>
          </cell>
          <cell r="C8865" t="str">
            <v>063169</v>
          </cell>
          <cell r="D8865" t="str">
            <v>Tampao soldavel bolsa bronze 42mm (1 1/2')</v>
          </cell>
          <cell r="E8865" t="str">
            <v>un</v>
          </cell>
          <cell r="F8865">
            <v>1</v>
          </cell>
        </row>
        <row r="8866">
          <cell r="B8866" t="str">
            <v>181614</v>
          </cell>
          <cell r="C8866" t="str">
            <v>069507</v>
          </cell>
          <cell r="D8866" t="str">
            <v>Solda 50x50</v>
          </cell>
          <cell r="E8866" t="str">
            <v>kg</v>
          </cell>
          <cell r="F8866">
            <v>4.4000000000000003E-3</v>
          </cell>
        </row>
        <row r="8867">
          <cell r="B8867" t="str">
            <v>181614</v>
          </cell>
          <cell r="C8867" t="str">
            <v>069520</v>
          </cell>
          <cell r="D8867" t="str">
            <v>Pasta para soldar</v>
          </cell>
          <cell r="E8867" t="str">
            <v>kg</v>
          </cell>
          <cell r="F8867">
            <v>5.0000000000000001E-4</v>
          </cell>
        </row>
        <row r="8868">
          <cell r="B8868" t="str">
            <v>181615</v>
          </cell>
          <cell r="C8868" t="str">
            <v>010118</v>
          </cell>
          <cell r="D8868" t="str">
            <v>Encanador</v>
          </cell>
          <cell r="E8868" t="str">
            <v>h</v>
          </cell>
          <cell r="F8868">
            <v>0.12</v>
          </cell>
        </row>
        <row r="8869">
          <cell r="B8869" t="str">
            <v>181615</v>
          </cell>
          <cell r="C8869" t="str">
            <v>010119</v>
          </cell>
          <cell r="D8869" t="str">
            <v>Ajudante de encanador</v>
          </cell>
          <cell r="E8869" t="str">
            <v>h</v>
          </cell>
          <cell r="F8869">
            <v>0.12</v>
          </cell>
        </row>
        <row r="8870">
          <cell r="B8870" t="str">
            <v>181615</v>
          </cell>
          <cell r="C8870" t="str">
            <v>063170</v>
          </cell>
          <cell r="D8870" t="str">
            <v>Tampao soldavel bolsa bronze 54mm (2')</v>
          </cell>
          <cell r="E8870" t="str">
            <v>un</v>
          </cell>
          <cell r="F8870">
            <v>1</v>
          </cell>
        </row>
        <row r="8871">
          <cell r="B8871" t="str">
            <v>181615</v>
          </cell>
          <cell r="C8871" t="str">
            <v>069507</v>
          </cell>
          <cell r="D8871" t="str">
            <v>Solda 50x50</v>
          </cell>
          <cell r="E8871" t="str">
            <v>kg</v>
          </cell>
          <cell r="F8871">
            <v>6.0000000000000001E-3</v>
          </cell>
        </row>
        <row r="8872">
          <cell r="B8872" t="str">
            <v>181615</v>
          </cell>
          <cell r="C8872" t="str">
            <v>069520</v>
          </cell>
          <cell r="D8872" t="str">
            <v>Pasta para soldar</v>
          </cell>
          <cell r="E8872" t="str">
            <v>kg</v>
          </cell>
          <cell r="F8872">
            <v>6.9999999999999999E-4</v>
          </cell>
        </row>
        <row r="8873">
          <cell r="B8873" t="str">
            <v>181616</v>
          </cell>
          <cell r="C8873" t="str">
            <v>010118</v>
          </cell>
          <cell r="D8873" t="str">
            <v>Encanador</v>
          </cell>
          <cell r="E8873" t="str">
            <v>h</v>
          </cell>
          <cell r="F8873">
            <v>0.14000000000000001</v>
          </cell>
        </row>
        <row r="8874">
          <cell r="B8874" t="str">
            <v>181616</v>
          </cell>
          <cell r="C8874" t="str">
            <v>010119</v>
          </cell>
          <cell r="D8874" t="str">
            <v>Ajudante de encanador</v>
          </cell>
          <cell r="E8874" t="str">
            <v>h</v>
          </cell>
          <cell r="F8874">
            <v>0.14000000000000001</v>
          </cell>
        </row>
        <row r="8875">
          <cell r="B8875" t="str">
            <v>181616</v>
          </cell>
          <cell r="C8875" t="str">
            <v>063171</v>
          </cell>
          <cell r="D8875" t="str">
            <v>Tampao soldavel bolsa bronze 66mm (2 1/2')</v>
          </cell>
          <cell r="E8875" t="str">
            <v>un</v>
          </cell>
          <cell r="F8875">
            <v>1</v>
          </cell>
        </row>
        <row r="8876">
          <cell r="B8876" t="str">
            <v>181616</v>
          </cell>
          <cell r="C8876" t="str">
            <v>069507</v>
          </cell>
          <cell r="D8876" t="str">
            <v>Solda 50x50</v>
          </cell>
          <cell r="E8876" t="str">
            <v>kg</v>
          </cell>
          <cell r="F8876">
            <v>7.3000000000000001E-3</v>
          </cell>
        </row>
        <row r="8877">
          <cell r="B8877" t="str">
            <v>181616</v>
          </cell>
          <cell r="C8877" t="str">
            <v>069520</v>
          </cell>
          <cell r="D8877" t="str">
            <v>Pasta para soldar</v>
          </cell>
          <cell r="E8877" t="str">
            <v>kg</v>
          </cell>
          <cell r="F8877">
            <v>8.9999999999999998E-4</v>
          </cell>
        </row>
        <row r="8878">
          <cell r="B8878" t="str">
            <v>181617</v>
          </cell>
          <cell r="C8878" t="str">
            <v>010118</v>
          </cell>
          <cell r="D8878" t="str">
            <v>Encanador</v>
          </cell>
          <cell r="E8878" t="str">
            <v>h</v>
          </cell>
          <cell r="F8878">
            <v>0.15</v>
          </cell>
        </row>
        <row r="8879">
          <cell r="B8879" t="str">
            <v>181617</v>
          </cell>
          <cell r="C8879" t="str">
            <v>010119</v>
          </cell>
          <cell r="D8879" t="str">
            <v>Ajudante de encanador</v>
          </cell>
          <cell r="E8879" t="str">
            <v>h</v>
          </cell>
          <cell r="F8879">
            <v>0.15</v>
          </cell>
        </row>
        <row r="8880">
          <cell r="B8880" t="str">
            <v>181617</v>
          </cell>
          <cell r="C8880" t="str">
            <v>063110</v>
          </cell>
          <cell r="D8880" t="str">
            <v>Conector soldavel bb bronze 15mm (1/2")</v>
          </cell>
          <cell r="E8880" t="str">
            <v>un</v>
          </cell>
          <cell r="F8880">
            <v>1</v>
          </cell>
        </row>
        <row r="8881">
          <cell r="B8881" t="str">
            <v>181617</v>
          </cell>
          <cell r="C8881" t="str">
            <v>069507</v>
          </cell>
          <cell r="D8881" t="str">
            <v>Solda 50x50</v>
          </cell>
          <cell r="E8881" t="str">
            <v>kg</v>
          </cell>
          <cell r="F8881">
            <v>1.4E-3</v>
          </cell>
        </row>
        <row r="8882">
          <cell r="B8882" t="str">
            <v>181617</v>
          </cell>
          <cell r="C8882" t="str">
            <v>069520</v>
          </cell>
          <cell r="D8882" t="str">
            <v>Pasta para soldar</v>
          </cell>
          <cell r="E8882" t="str">
            <v>kg</v>
          </cell>
          <cell r="F8882">
            <v>2.0000000000000001E-4</v>
          </cell>
        </row>
        <row r="8883">
          <cell r="B8883" t="str">
            <v>181618</v>
          </cell>
          <cell r="C8883" t="str">
            <v>010118</v>
          </cell>
          <cell r="D8883" t="str">
            <v>Encanador</v>
          </cell>
          <cell r="E8883" t="str">
            <v>h</v>
          </cell>
          <cell r="F8883">
            <v>0.15</v>
          </cell>
        </row>
        <row r="8884">
          <cell r="B8884" t="str">
            <v>181618</v>
          </cell>
          <cell r="C8884" t="str">
            <v>010119</v>
          </cell>
          <cell r="D8884" t="str">
            <v>Ajudante de encanador</v>
          </cell>
          <cell r="E8884" t="str">
            <v>h</v>
          </cell>
          <cell r="F8884">
            <v>0.15</v>
          </cell>
        </row>
        <row r="8885">
          <cell r="B8885" t="str">
            <v>181618</v>
          </cell>
          <cell r="C8885" t="str">
            <v>063111</v>
          </cell>
          <cell r="D8885" t="str">
            <v>Conector soldavel bb bronze 22mm (3/4")</v>
          </cell>
          <cell r="E8885" t="str">
            <v>un</v>
          </cell>
          <cell r="F8885">
            <v>1</v>
          </cell>
        </row>
        <row r="8886">
          <cell r="B8886" t="str">
            <v>181618</v>
          </cell>
          <cell r="C8886" t="str">
            <v>069507</v>
          </cell>
          <cell r="D8886" t="str">
            <v>Solda 50x50</v>
          </cell>
          <cell r="E8886" t="str">
            <v>kg</v>
          </cell>
          <cell r="F8886">
            <v>2.3999999999999998E-3</v>
          </cell>
        </row>
        <row r="8887">
          <cell r="B8887" t="str">
            <v>181618</v>
          </cell>
          <cell r="C8887" t="str">
            <v>069520</v>
          </cell>
          <cell r="D8887" t="str">
            <v>Pasta para soldar</v>
          </cell>
          <cell r="E8887" t="str">
            <v>kg</v>
          </cell>
          <cell r="F8887">
            <v>2.9999999999999997E-4</v>
          </cell>
        </row>
        <row r="8888">
          <cell r="B8888" t="str">
            <v>181619</v>
          </cell>
          <cell r="C8888" t="str">
            <v>010118</v>
          </cell>
          <cell r="D8888" t="str">
            <v>Encanador</v>
          </cell>
          <cell r="E8888" t="str">
            <v>h</v>
          </cell>
          <cell r="F8888">
            <v>0.15</v>
          </cell>
        </row>
        <row r="8889">
          <cell r="B8889" t="str">
            <v>181619</v>
          </cell>
          <cell r="C8889" t="str">
            <v>010119</v>
          </cell>
          <cell r="D8889" t="str">
            <v>Ajudante de encanador</v>
          </cell>
          <cell r="E8889" t="str">
            <v>h</v>
          </cell>
          <cell r="F8889">
            <v>0.15</v>
          </cell>
        </row>
        <row r="8890">
          <cell r="B8890" t="str">
            <v>181619</v>
          </cell>
          <cell r="C8890" t="str">
            <v>063112</v>
          </cell>
          <cell r="D8890" t="str">
            <v>Conector soldavel bb bronze 28mm (x1")</v>
          </cell>
          <cell r="E8890" t="str">
            <v>un</v>
          </cell>
          <cell r="F8890">
            <v>1</v>
          </cell>
        </row>
        <row r="8891">
          <cell r="B8891" t="str">
            <v>181619</v>
          </cell>
          <cell r="C8891" t="str">
            <v>069507</v>
          </cell>
          <cell r="D8891" t="str">
            <v>Solda 50x50</v>
          </cell>
          <cell r="E8891" t="str">
            <v>kg</v>
          </cell>
          <cell r="F8891">
            <v>3.2000000000000002E-3</v>
          </cell>
        </row>
        <row r="8892">
          <cell r="B8892" t="str">
            <v>181619</v>
          </cell>
          <cell r="C8892" t="str">
            <v>069520</v>
          </cell>
          <cell r="D8892" t="str">
            <v>Pasta para soldar</v>
          </cell>
          <cell r="E8892" t="str">
            <v>kg</v>
          </cell>
          <cell r="F8892">
            <v>4.0000000000000002E-4</v>
          </cell>
        </row>
        <row r="8893">
          <cell r="B8893" t="str">
            <v>181620</v>
          </cell>
          <cell r="C8893" t="str">
            <v>010118</v>
          </cell>
          <cell r="D8893" t="str">
            <v>Encanador</v>
          </cell>
          <cell r="E8893" t="str">
            <v>h</v>
          </cell>
          <cell r="F8893">
            <v>0.24</v>
          </cell>
        </row>
        <row r="8894">
          <cell r="B8894" t="str">
            <v>181620</v>
          </cell>
          <cell r="C8894" t="str">
            <v>010119</v>
          </cell>
          <cell r="D8894" t="str">
            <v>Ajudante de encanador</v>
          </cell>
          <cell r="E8894" t="str">
            <v>h</v>
          </cell>
          <cell r="F8894">
            <v>0.24</v>
          </cell>
        </row>
        <row r="8895">
          <cell r="B8895" t="str">
            <v>181620</v>
          </cell>
          <cell r="C8895" t="str">
            <v>063113</v>
          </cell>
          <cell r="D8895" t="str">
            <v>Conector soldavel bb bronze 35mm (1 1/4")</v>
          </cell>
          <cell r="E8895" t="str">
            <v>un</v>
          </cell>
          <cell r="F8895">
            <v>1</v>
          </cell>
        </row>
        <row r="8896">
          <cell r="B8896" t="str">
            <v>181620</v>
          </cell>
          <cell r="C8896" t="str">
            <v>069507</v>
          </cell>
          <cell r="D8896" t="str">
            <v>Solda 50x50</v>
          </cell>
          <cell r="E8896" t="str">
            <v>kg</v>
          </cell>
          <cell r="F8896">
            <v>4.1999999999999997E-3</v>
          </cell>
        </row>
        <row r="8897">
          <cell r="B8897" t="str">
            <v>181620</v>
          </cell>
          <cell r="C8897" t="str">
            <v>069520</v>
          </cell>
          <cell r="D8897" t="str">
            <v>Pasta para soldar</v>
          </cell>
          <cell r="E8897" t="str">
            <v>kg</v>
          </cell>
          <cell r="F8897">
            <v>5.0000000000000001E-4</v>
          </cell>
        </row>
        <row r="8898">
          <cell r="B8898" t="str">
            <v>181621</v>
          </cell>
          <cell r="C8898" t="str">
            <v>010118</v>
          </cell>
          <cell r="D8898" t="str">
            <v>Encanador</v>
          </cell>
          <cell r="E8898" t="str">
            <v>h</v>
          </cell>
          <cell r="F8898">
            <v>0.24</v>
          </cell>
        </row>
        <row r="8899">
          <cell r="B8899" t="str">
            <v>181621</v>
          </cell>
          <cell r="C8899" t="str">
            <v>010119</v>
          </cell>
          <cell r="D8899" t="str">
            <v>Ajudante de encanador</v>
          </cell>
          <cell r="E8899" t="str">
            <v>h</v>
          </cell>
          <cell r="F8899">
            <v>0.24</v>
          </cell>
        </row>
        <row r="8900">
          <cell r="B8900" t="str">
            <v>181621</v>
          </cell>
          <cell r="C8900" t="str">
            <v>063114</v>
          </cell>
          <cell r="D8900" t="str">
            <v>Conector soldavel bb bronze 42mm(1 1/2")</v>
          </cell>
          <cell r="E8900" t="str">
            <v>un</v>
          </cell>
          <cell r="F8900">
            <v>1</v>
          </cell>
        </row>
        <row r="8901">
          <cell r="B8901" t="str">
            <v>181621</v>
          </cell>
          <cell r="C8901" t="str">
            <v>069507</v>
          </cell>
          <cell r="D8901" t="str">
            <v>Solda 50x50</v>
          </cell>
          <cell r="E8901" t="str">
            <v>kg</v>
          </cell>
          <cell r="F8901">
            <v>8.8000000000000005E-3</v>
          </cell>
        </row>
        <row r="8902">
          <cell r="B8902" t="str">
            <v>181621</v>
          </cell>
          <cell r="C8902" t="str">
            <v>069520</v>
          </cell>
          <cell r="D8902" t="str">
            <v>Pasta para soldar</v>
          </cell>
          <cell r="E8902" t="str">
            <v>kg</v>
          </cell>
          <cell r="F8902">
            <v>1.1000000000000001E-3</v>
          </cell>
        </row>
        <row r="8903">
          <cell r="B8903" t="str">
            <v>181622</v>
          </cell>
          <cell r="C8903" t="str">
            <v>010118</v>
          </cell>
          <cell r="D8903" t="str">
            <v>Encanador</v>
          </cell>
          <cell r="E8903" t="str">
            <v>h</v>
          </cell>
          <cell r="F8903">
            <v>0.24</v>
          </cell>
        </row>
        <row r="8904">
          <cell r="B8904" t="str">
            <v>181622</v>
          </cell>
          <cell r="C8904" t="str">
            <v>010119</v>
          </cell>
          <cell r="D8904" t="str">
            <v>Ajudante de encanador</v>
          </cell>
          <cell r="E8904" t="str">
            <v>h</v>
          </cell>
          <cell r="F8904">
            <v>0.24</v>
          </cell>
        </row>
        <row r="8905">
          <cell r="B8905" t="str">
            <v>181622</v>
          </cell>
          <cell r="C8905" t="str">
            <v>063115</v>
          </cell>
          <cell r="D8905" t="str">
            <v>Conector soldavel bb bronze 54mm (2")</v>
          </cell>
          <cell r="E8905" t="str">
            <v>un</v>
          </cell>
          <cell r="F8905">
            <v>1</v>
          </cell>
        </row>
        <row r="8906">
          <cell r="B8906" t="str">
            <v>181622</v>
          </cell>
          <cell r="C8906" t="str">
            <v>069507</v>
          </cell>
          <cell r="D8906" t="str">
            <v>Solda 50x50</v>
          </cell>
          <cell r="E8906" t="str">
            <v>kg</v>
          </cell>
          <cell r="F8906">
            <v>1.2E-2</v>
          </cell>
        </row>
        <row r="8907">
          <cell r="B8907" t="str">
            <v>181622</v>
          </cell>
          <cell r="C8907" t="str">
            <v>069520</v>
          </cell>
          <cell r="D8907" t="str">
            <v>Pasta para soldar</v>
          </cell>
          <cell r="E8907" t="str">
            <v>kg</v>
          </cell>
          <cell r="F8907">
            <v>1.5E-3</v>
          </cell>
        </row>
        <row r="8908">
          <cell r="B8908" t="str">
            <v>181623</v>
          </cell>
          <cell r="C8908" t="str">
            <v>010118</v>
          </cell>
          <cell r="D8908" t="str">
            <v>Encanador</v>
          </cell>
          <cell r="E8908" t="str">
            <v>h</v>
          </cell>
          <cell r="F8908">
            <v>0.28000000000000003</v>
          </cell>
        </row>
        <row r="8909">
          <cell r="B8909" t="str">
            <v>181623</v>
          </cell>
          <cell r="C8909" t="str">
            <v>010119</v>
          </cell>
          <cell r="D8909" t="str">
            <v>Ajudante de encanador</v>
          </cell>
          <cell r="E8909" t="str">
            <v>h</v>
          </cell>
          <cell r="F8909">
            <v>0.28000000000000003</v>
          </cell>
        </row>
        <row r="8910">
          <cell r="B8910" t="str">
            <v>181623</v>
          </cell>
          <cell r="C8910" t="str">
            <v>063116</v>
          </cell>
          <cell r="D8910" t="str">
            <v>Conector soldavel bb bronze 66mm (2 1/2")</v>
          </cell>
          <cell r="E8910" t="str">
            <v>un</v>
          </cell>
          <cell r="F8910">
            <v>1</v>
          </cell>
        </row>
        <row r="8911">
          <cell r="B8911" t="str">
            <v>181623</v>
          </cell>
          <cell r="C8911" t="str">
            <v>069507</v>
          </cell>
          <cell r="D8911" t="str">
            <v>Solda 50x50</v>
          </cell>
          <cell r="E8911" t="str">
            <v>kg</v>
          </cell>
          <cell r="F8911">
            <v>1.47E-2</v>
          </cell>
        </row>
        <row r="8912">
          <cell r="B8912" t="str">
            <v>181623</v>
          </cell>
          <cell r="C8912" t="str">
            <v>069520</v>
          </cell>
          <cell r="D8912" t="str">
            <v>Pasta para soldar</v>
          </cell>
          <cell r="E8912" t="str">
            <v>kg</v>
          </cell>
          <cell r="F8912">
            <v>1.8E-3</v>
          </cell>
        </row>
        <row r="8913">
          <cell r="B8913" t="str">
            <v>181624</v>
          </cell>
          <cell r="C8913" t="str">
            <v>010118</v>
          </cell>
          <cell r="D8913" t="str">
            <v>Encanador</v>
          </cell>
          <cell r="E8913" t="str">
            <v>h</v>
          </cell>
          <cell r="F8913">
            <v>0.15</v>
          </cell>
        </row>
        <row r="8914">
          <cell r="B8914" t="str">
            <v>181624</v>
          </cell>
          <cell r="C8914" t="str">
            <v>010119</v>
          </cell>
          <cell r="D8914" t="str">
            <v>Ajudante de encanador</v>
          </cell>
          <cell r="E8914" t="str">
            <v>h</v>
          </cell>
          <cell r="F8914">
            <v>0.15</v>
          </cell>
        </row>
        <row r="8915">
          <cell r="B8915" t="str">
            <v>181624</v>
          </cell>
          <cell r="C8915" t="str">
            <v>063128</v>
          </cell>
          <cell r="D8915" t="str">
            <v>Conector soldavel bp bronze 15mm (1/2")</v>
          </cell>
          <cell r="E8915" t="str">
            <v>un</v>
          </cell>
          <cell r="F8915">
            <v>1</v>
          </cell>
        </row>
        <row r="8916">
          <cell r="B8916" t="str">
            <v>181624</v>
          </cell>
          <cell r="C8916" t="str">
            <v>069507</v>
          </cell>
          <cell r="D8916" t="str">
            <v>Solda 50x50</v>
          </cell>
          <cell r="E8916" t="str">
            <v>kg</v>
          </cell>
          <cell r="F8916">
            <v>1.4E-3</v>
          </cell>
        </row>
        <row r="8917">
          <cell r="B8917" t="str">
            <v>181624</v>
          </cell>
          <cell r="C8917" t="str">
            <v>069520</v>
          </cell>
          <cell r="D8917" t="str">
            <v>Pasta para soldar</v>
          </cell>
          <cell r="E8917" t="str">
            <v>kg</v>
          </cell>
          <cell r="F8917">
            <v>2.0000000000000001E-4</v>
          </cell>
        </row>
        <row r="8918">
          <cell r="B8918" t="str">
            <v>181625</v>
          </cell>
          <cell r="C8918" t="str">
            <v>010118</v>
          </cell>
          <cell r="D8918" t="str">
            <v>Encanador</v>
          </cell>
          <cell r="E8918" t="str">
            <v>h</v>
          </cell>
          <cell r="F8918">
            <v>0.15</v>
          </cell>
        </row>
        <row r="8919">
          <cell r="B8919" t="str">
            <v>181625</v>
          </cell>
          <cell r="C8919" t="str">
            <v>010119</v>
          </cell>
          <cell r="D8919" t="str">
            <v>Ajudante de encanador</v>
          </cell>
          <cell r="E8919" t="str">
            <v>h</v>
          </cell>
          <cell r="F8919">
            <v>0.15</v>
          </cell>
        </row>
        <row r="8920">
          <cell r="B8920" t="str">
            <v>181625</v>
          </cell>
          <cell r="C8920" t="str">
            <v>063129</v>
          </cell>
          <cell r="D8920" t="str">
            <v>Conector soldavel bp bronze 22mm (3/4')</v>
          </cell>
          <cell r="E8920" t="str">
            <v>un</v>
          </cell>
          <cell r="F8920">
            <v>1</v>
          </cell>
        </row>
        <row r="8921">
          <cell r="B8921" t="str">
            <v>181625</v>
          </cell>
          <cell r="C8921" t="str">
            <v>069507</v>
          </cell>
          <cell r="D8921" t="str">
            <v>Solda 50x50</v>
          </cell>
          <cell r="E8921" t="str">
            <v>kg</v>
          </cell>
          <cell r="F8921">
            <v>2.3999999999999998E-3</v>
          </cell>
        </row>
        <row r="8922">
          <cell r="B8922" t="str">
            <v>181625</v>
          </cell>
          <cell r="C8922" t="str">
            <v>069520</v>
          </cell>
          <cell r="D8922" t="str">
            <v>Pasta para soldar</v>
          </cell>
          <cell r="E8922" t="str">
            <v>kg</v>
          </cell>
          <cell r="F8922">
            <v>2.9999999999999997E-4</v>
          </cell>
        </row>
        <row r="8923">
          <cell r="B8923" t="str">
            <v>181626</v>
          </cell>
          <cell r="C8923" t="str">
            <v>010118</v>
          </cell>
          <cell r="D8923" t="str">
            <v>Encanador</v>
          </cell>
          <cell r="E8923" t="str">
            <v>h</v>
          </cell>
          <cell r="F8923">
            <v>0.15</v>
          </cell>
        </row>
        <row r="8924">
          <cell r="B8924" t="str">
            <v>181626</v>
          </cell>
          <cell r="C8924" t="str">
            <v>010119</v>
          </cell>
          <cell r="D8924" t="str">
            <v>Ajudante de encanador</v>
          </cell>
          <cell r="E8924" t="str">
            <v>h</v>
          </cell>
          <cell r="F8924">
            <v>0.15</v>
          </cell>
        </row>
        <row r="8925">
          <cell r="B8925" t="str">
            <v>181626</v>
          </cell>
          <cell r="C8925" t="str">
            <v>063130</v>
          </cell>
          <cell r="D8925" t="str">
            <v>Conector soldavel bp bronze 28mm (1")</v>
          </cell>
          <cell r="E8925" t="str">
            <v>un</v>
          </cell>
          <cell r="F8925">
            <v>1</v>
          </cell>
        </row>
        <row r="8926">
          <cell r="B8926" t="str">
            <v>181626</v>
          </cell>
          <cell r="C8926" t="str">
            <v>069507</v>
          </cell>
          <cell r="D8926" t="str">
            <v>Solda 50x50</v>
          </cell>
          <cell r="E8926" t="str">
            <v>kg</v>
          </cell>
          <cell r="F8926">
            <v>3.2000000000000002E-3</v>
          </cell>
        </row>
        <row r="8927">
          <cell r="B8927" t="str">
            <v>181626</v>
          </cell>
          <cell r="C8927" t="str">
            <v>069520</v>
          </cell>
          <cell r="D8927" t="str">
            <v>Pasta para soldar</v>
          </cell>
          <cell r="E8927" t="str">
            <v>kg</v>
          </cell>
          <cell r="F8927">
            <v>4.0000000000000002E-4</v>
          </cell>
        </row>
        <row r="8928">
          <cell r="B8928" t="str">
            <v>181627</v>
          </cell>
          <cell r="C8928" t="str">
            <v>010118</v>
          </cell>
          <cell r="D8928" t="str">
            <v>Encanador</v>
          </cell>
          <cell r="E8928" t="str">
            <v>h</v>
          </cell>
          <cell r="F8928">
            <v>0.24</v>
          </cell>
        </row>
        <row r="8929">
          <cell r="B8929" t="str">
            <v>181627</v>
          </cell>
          <cell r="C8929" t="str">
            <v>010119</v>
          </cell>
          <cell r="D8929" t="str">
            <v>Ajudante de encanador</v>
          </cell>
          <cell r="E8929" t="str">
            <v>h</v>
          </cell>
          <cell r="F8929">
            <v>0.24</v>
          </cell>
        </row>
        <row r="8930">
          <cell r="B8930" t="str">
            <v>181627</v>
          </cell>
          <cell r="C8930" t="str">
            <v>063131</v>
          </cell>
          <cell r="D8930" t="str">
            <v>Conector soldavel bp bronze 35mm (1 1/4")</v>
          </cell>
          <cell r="E8930" t="str">
            <v>un</v>
          </cell>
          <cell r="F8930">
            <v>1</v>
          </cell>
        </row>
        <row r="8931">
          <cell r="B8931" t="str">
            <v>181627</v>
          </cell>
          <cell r="C8931" t="str">
            <v>069507</v>
          </cell>
          <cell r="D8931" t="str">
            <v>Solda 50x50</v>
          </cell>
          <cell r="E8931" t="str">
            <v>kg</v>
          </cell>
          <cell r="F8931">
            <v>4.1999999999999997E-3</v>
          </cell>
        </row>
        <row r="8932">
          <cell r="B8932" t="str">
            <v>181627</v>
          </cell>
          <cell r="C8932" t="str">
            <v>069520</v>
          </cell>
          <cell r="D8932" t="str">
            <v>Pasta para soldar</v>
          </cell>
          <cell r="E8932" t="str">
            <v>kg</v>
          </cell>
          <cell r="F8932">
            <v>5.0000000000000001E-4</v>
          </cell>
        </row>
        <row r="8933">
          <cell r="B8933" t="str">
            <v>181628</v>
          </cell>
          <cell r="C8933" t="str">
            <v>010118</v>
          </cell>
          <cell r="D8933" t="str">
            <v>Encanador</v>
          </cell>
          <cell r="E8933" t="str">
            <v>h</v>
          </cell>
          <cell r="F8933">
            <v>0.24</v>
          </cell>
        </row>
        <row r="8934">
          <cell r="B8934" t="str">
            <v>181628</v>
          </cell>
          <cell r="C8934" t="str">
            <v>010119</v>
          </cell>
          <cell r="D8934" t="str">
            <v>Ajudante de encanador</v>
          </cell>
          <cell r="E8934" t="str">
            <v>h</v>
          </cell>
          <cell r="F8934">
            <v>0.24</v>
          </cell>
        </row>
        <row r="8935">
          <cell r="B8935" t="str">
            <v>181628</v>
          </cell>
          <cell r="C8935" t="str">
            <v>063132</v>
          </cell>
          <cell r="D8935" t="str">
            <v>Conector soldavel bp bronze 42mm (1 1/2")</v>
          </cell>
          <cell r="E8935" t="str">
            <v>un</v>
          </cell>
          <cell r="F8935">
            <v>1</v>
          </cell>
        </row>
        <row r="8936">
          <cell r="B8936" t="str">
            <v>181628</v>
          </cell>
          <cell r="C8936" t="str">
            <v>069507</v>
          </cell>
          <cell r="D8936" t="str">
            <v>Solda 50x50</v>
          </cell>
          <cell r="E8936" t="str">
            <v>kg</v>
          </cell>
          <cell r="F8936">
            <v>8.8000000000000005E-3</v>
          </cell>
        </row>
        <row r="8937">
          <cell r="B8937" t="str">
            <v>181628</v>
          </cell>
          <cell r="C8937" t="str">
            <v>069520</v>
          </cell>
          <cell r="D8937" t="str">
            <v>Pasta para soldar</v>
          </cell>
          <cell r="E8937" t="str">
            <v>kg</v>
          </cell>
          <cell r="F8937">
            <v>1.1000000000000001E-3</v>
          </cell>
        </row>
        <row r="8938">
          <cell r="B8938" t="str">
            <v>181629</v>
          </cell>
          <cell r="C8938" t="str">
            <v>010118</v>
          </cell>
          <cell r="D8938" t="str">
            <v>Encanador</v>
          </cell>
          <cell r="E8938" t="str">
            <v>h</v>
          </cell>
          <cell r="F8938">
            <v>0.24</v>
          </cell>
        </row>
        <row r="8939">
          <cell r="B8939" t="str">
            <v>181629</v>
          </cell>
          <cell r="C8939" t="str">
            <v>010119</v>
          </cell>
          <cell r="D8939" t="str">
            <v>Ajudante de encanador</v>
          </cell>
          <cell r="E8939" t="str">
            <v>h</v>
          </cell>
          <cell r="F8939">
            <v>0.24</v>
          </cell>
        </row>
        <row r="8940">
          <cell r="B8940" t="str">
            <v>181629</v>
          </cell>
          <cell r="C8940" t="str">
            <v>063133</v>
          </cell>
          <cell r="D8940" t="str">
            <v>Conector soldavel bp bronze 54mm (2")</v>
          </cell>
          <cell r="E8940" t="str">
            <v>un</v>
          </cell>
          <cell r="F8940">
            <v>1</v>
          </cell>
        </row>
        <row r="8941">
          <cell r="B8941" t="str">
            <v>181629</v>
          </cell>
          <cell r="C8941" t="str">
            <v>069507</v>
          </cell>
          <cell r="D8941" t="str">
            <v>Solda 50x50</v>
          </cell>
          <cell r="E8941" t="str">
            <v>kg</v>
          </cell>
          <cell r="F8941">
            <v>1.2E-2</v>
          </cell>
        </row>
        <row r="8942">
          <cell r="B8942" t="str">
            <v>181629</v>
          </cell>
          <cell r="C8942" t="str">
            <v>069520</v>
          </cell>
          <cell r="D8942" t="str">
            <v>Pasta para soldar</v>
          </cell>
          <cell r="E8942" t="str">
            <v>kg</v>
          </cell>
          <cell r="F8942">
            <v>1.5E-3</v>
          </cell>
        </row>
        <row r="8943">
          <cell r="B8943" t="str">
            <v>181630</v>
          </cell>
          <cell r="C8943" t="str">
            <v>010118</v>
          </cell>
          <cell r="D8943" t="str">
            <v>Encanador</v>
          </cell>
          <cell r="E8943" t="str">
            <v>h</v>
          </cell>
          <cell r="F8943">
            <v>0.28000000000000003</v>
          </cell>
        </row>
        <row r="8944">
          <cell r="B8944" t="str">
            <v>181630</v>
          </cell>
          <cell r="C8944" t="str">
            <v>010119</v>
          </cell>
          <cell r="D8944" t="str">
            <v>Ajudante de encanador</v>
          </cell>
          <cell r="E8944" t="str">
            <v>h</v>
          </cell>
          <cell r="F8944">
            <v>0.28000000000000003</v>
          </cell>
        </row>
        <row r="8945">
          <cell r="B8945" t="str">
            <v>181630</v>
          </cell>
          <cell r="C8945" t="str">
            <v>063134</v>
          </cell>
          <cell r="D8945" t="str">
            <v>Conector soldavel bp bronze 66mm (2 1/2")</v>
          </cell>
          <cell r="E8945" t="str">
            <v>un</v>
          </cell>
          <cell r="F8945">
            <v>1</v>
          </cell>
        </row>
        <row r="8946">
          <cell r="B8946" t="str">
            <v>181630</v>
          </cell>
          <cell r="C8946" t="str">
            <v>069507</v>
          </cell>
          <cell r="D8946" t="str">
            <v>Solda 50x50</v>
          </cell>
          <cell r="E8946" t="str">
            <v>kg</v>
          </cell>
          <cell r="F8946">
            <v>1.47E-2</v>
          </cell>
        </row>
        <row r="8947">
          <cell r="B8947" t="str">
            <v>181630</v>
          </cell>
          <cell r="C8947" t="str">
            <v>069520</v>
          </cell>
          <cell r="D8947" t="str">
            <v>Pasta para soldar</v>
          </cell>
          <cell r="E8947" t="str">
            <v>kg</v>
          </cell>
          <cell r="F8947">
            <v>1.8E-3</v>
          </cell>
        </row>
        <row r="8948">
          <cell r="B8948" t="str">
            <v>181631</v>
          </cell>
          <cell r="C8948" t="str">
            <v>010118</v>
          </cell>
          <cell r="D8948" t="str">
            <v>Encanador</v>
          </cell>
          <cell r="E8948" t="str">
            <v>h</v>
          </cell>
          <cell r="F8948">
            <v>0.28000000000000003</v>
          </cell>
        </row>
        <row r="8949">
          <cell r="B8949" t="str">
            <v>181631</v>
          </cell>
          <cell r="C8949" t="str">
            <v>010119</v>
          </cell>
          <cell r="D8949" t="str">
            <v>Ajudante de encanador</v>
          </cell>
          <cell r="E8949" t="str">
            <v>h</v>
          </cell>
          <cell r="F8949">
            <v>0.28000000000000003</v>
          </cell>
        </row>
        <row r="8950">
          <cell r="B8950" t="str">
            <v>181631</v>
          </cell>
          <cell r="C8950" t="str">
            <v>063135</v>
          </cell>
          <cell r="D8950" t="str">
            <v>Conector soldavel bp bronze 79mm (3")</v>
          </cell>
          <cell r="E8950" t="str">
            <v>un</v>
          </cell>
          <cell r="F8950">
            <v>1</v>
          </cell>
        </row>
        <row r="8951">
          <cell r="B8951" t="str">
            <v>181631</v>
          </cell>
          <cell r="C8951" t="str">
            <v>069507</v>
          </cell>
          <cell r="D8951" t="str">
            <v>Solda 50x50</v>
          </cell>
          <cell r="E8951" t="str">
            <v>kg</v>
          </cell>
          <cell r="F8951">
            <v>1.7600000000000001E-2</v>
          </cell>
        </row>
        <row r="8952">
          <cell r="B8952" t="str">
            <v>181631</v>
          </cell>
          <cell r="C8952" t="str">
            <v>069520</v>
          </cell>
          <cell r="D8952" t="str">
            <v>Pasta para soldar</v>
          </cell>
          <cell r="E8952" t="str">
            <v>kg</v>
          </cell>
          <cell r="F8952">
            <v>2.2000000000000001E-3</v>
          </cell>
        </row>
        <row r="8953">
          <cell r="B8953" t="str">
            <v>181632</v>
          </cell>
          <cell r="C8953" t="str">
            <v>010118</v>
          </cell>
          <cell r="D8953" t="str">
            <v>Encanador</v>
          </cell>
          <cell r="E8953" t="str">
            <v>h</v>
          </cell>
          <cell r="F8953">
            <v>0.35</v>
          </cell>
        </row>
        <row r="8954">
          <cell r="B8954" t="str">
            <v>181632</v>
          </cell>
          <cell r="C8954" t="str">
            <v>010119</v>
          </cell>
          <cell r="D8954" t="str">
            <v>Ajudante de encanador</v>
          </cell>
          <cell r="E8954" t="str">
            <v>h</v>
          </cell>
          <cell r="F8954">
            <v>0.35</v>
          </cell>
        </row>
        <row r="8955">
          <cell r="B8955" t="str">
            <v>181632</v>
          </cell>
          <cell r="C8955" t="str">
            <v>063136</v>
          </cell>
          <cell r="D8955" t="str">
            <v>Conector soldavel bp bronze 104mm (4")</v>
          </cell>
          <cell r="E8955" t="str">
            <v>un</v>
          </cell>
          <cell r="F8955">
            <v>1</v>
          </cell>
        </row>
        <row r="8956">
          <cell r="B8956" t="str">
            <v>181632</v>
          </cell>
          <cell r="C8956" t="str">
            <v>069507</v>
          </cell>
          <cell r="D8956" t="str">
            <v>Solda 50x50</v>
          </cell>
          <cell r="E8956" t="str">
            <v>kg</v>
          </cell>
          <cell r="F8956">
            <v>2.3099999999999999E-2</v>
          </cell>
        </row>
        <row r="8957">
          <cell r="B8957" t="str">
            <v>181632</v>
          </cell>
          <cell r="C8957" t="str">
            <v>069520</v>
          </cell>
          <cell r="D8957" t="str">
            <v>Pasta para soldar</v>
          </cell>
          <cell r="E8957" t="str">
            <v>kg</v>
          </cell>
          <cell r="F8957">
            <v>2.8999999999999998E-3</v>
          </cell>
        </row>
        <row r="8958">
          <cell r="B8958" t="str">
            <v>181633</v>
          </cell>
          <cell r="C8958" t="str">
            <v>010118</v>
          </cell>
          <cell r="D8958" t="str">
            <v>Encanador</v>
          </cell>
          <cell r="E8958" t="str">
            <v>h</v>
          </cell>
          <cell r="F8958">
            <v>0.15</v>
          </cell>
        </row>
        <row r="8959">
          <cell r="B8959" t="str">
            <v>181633</v>
          </cell>
          <cell r="C8959" t="str">
            <v>010119</v>
          </cell>
          <cell r="D8959" t="str">
            <v>Ajudante de encanador</v>
          </cell>
          <cell r="E8959" t="str">
            <v>h</v>
          </cell>
          <cell r="F8959">
            <v>0.15</v>
          </cell>
        </row>
        <row r="8960">
          <cell r="B8960" t="str">
            <v>181633</v>
          </cell>
          <cell r="C8960" t="str">
            <v>063199</v>
          </cell>
          <cell r="D8960" t="str">
            <v>Junta de expansao soldavel pp de cobre 15mm (1/2)'</v>
          </cell>
          <cell r="E8960" t="str">
            <v>un</v>
          </cell>
          <cell r="F8960">
            <v>1</v>
          </cell>
        </row>
        <row r="8961">
          <cell r="B8961" t="str">
            <v>181633</v>
          </cell>
          <cell r="C8961" t="str">
            <v>069507</v>
          </cell>
          <cell r="D8961" t="str">
            <v>Solda 50x50</v>
          </cell>
          <cell r="E8961" t="str">
            <v>kg</v>
          </cell>
          <cell r="F8961">
            <v>1.4E-3</v>
          </cell>
        </row>
        <row r="8962">
          <cell r="B8962" t="str">
            <v>181633</v>
          </cell>
          <cell r="C8962" t="str">
            <v>069520</v>
          </cell>
          <cell r="D8962" t="str">
            <v>Pasta para soldar</v>
          </cell>
          <cell r="E8962" t="str">
            <v>kg</v>
          </cell>
          <cell r="F8962">
            <v>2.0000000000000001E-4</v>
          </cell>
        </row>
        <row r="8963">
          <cell r="B8963" t="str">
            <v>181634</v>
          </cell>
          <cell r="C8963" t="str">
            <v>010118</v>
          </cell>
          <cell r="D8963" t="str">
            <v>Encanador</v>
          </cell>
          <cell r="E8963" t="str">
            <v>h</v>
          </cell>
          <cell r="F8963">
            <v>0.15</v>
          </cell>
        </row>
        <row r="8964">
          <cell r="B8964" t="str">
            <v>181634</v>
          </cell>
          <cell r="C8964" t="str">
            <v>010119</v>
          </cell>
          <cell r="D8964" t="str">
            <v>Ajudante de encanador</v>
          </cell>
          <cell r="E8964" t="str">
            <v>h</v>
          </cell>
          <cell r="F8964">
            <v>0.15</v>
          </cell>
        </row>
        <row r="8965">
          <cell r="B8965" t="str">
            <v>181634</v>
          </cell>
          <cell r="C8965" t="str">
            <v>063043</v>
          </cell>
          <cell r="D8965" t="str">
            <v>Junta de expansao soldavel pp de cobre 22mm (3/4')</v>
          </cell>
          <cell r="E8965" t="str">
            <v>un</v>
          </cell>
          <cell r="F8965">
            <v>1</v>
          </cell>
        </row>
        <row r="8966">
          <cell r="B8966" t="str">
            <v>181634</v>
          </cell>
          <cell r="C8966" t="str">
            <v>069507</v>
          </cell>
          <cell r="D8966" t="str">
            <v>Solda 50x50</v>
          </cell>
          <cell r="E8966" t="str">
            <v>kg</v>
          </cell>
          <cell r="F8966">
            <v>2.3999999999999998E-3</v>
          </cell>
        </row>
        <row r="8967">
          <cell r="B8967" t="str">
            <v>181634</v>
          </cell>
          <cell r="C8967" t="str">
            <v>069520</v>
          </cell>
          <cell r="D8967" t="str">
            <v>Pasta para soldar</v>
          </cell>
          <cell r="E8967" t="str">
            <v>kg</v>
          </cell>
          <cell r="F8967">
            <v>2.9999999999999997E-4</v>
          </cell>
        </row>
        <row r="8968">
          <cell r="B8968" t="str">
            <v>181635</v>
          </cell>
          <cell r="C8968" t="str">
            <v>010118</v>
          </cell>
          <cell r="D8968" t="str">
            <v>Encanador</v>
          </cell>
          <cell r="E8968" t="str">
            <v>h</v>
          </cell>
          <cell r="F8968">
            <v>0.15</v>
          </cell>
        </row>
        <row r="8969">
          <cell r="B8969" t="str">
            <v>181635</v>
          </cell>
          <cell r="C8969" t="str">
            <v>010119</v>
          </cell>
          <cell r="D8969" t="str">
            <v>Ajudante de encanador</v>
          </cell>
          <cell r="E8969" t="str">
            <v>h</v>
          </cell>
          <cell r="F8969">
            <v>0.15</v>
          </cell>
        </row>
        <row r="8970">
          <cell r="B8970" t="str">
            <v>181635</v>
          </cell>
          <cell r="C8970" t="str">
            <v>063044</v>
          </cell>
          <cell r="D8970" t="str">
            <v>Junta de expansao soldavel pp de cobre 28mm (1')</v>
          </cell>
          <cell r="E8970" t="str">
            <v>un</v>
          </cell>
          <cell r="F8970">
            <v>1</v>
          </cell>
        </row>
        <row r="8971">
          <cell r="B8971" t="str">
            <v>181635</v>
          </cell>
          <cell r="C8971" t="str">
            <v>069507</v>
          </cell>
          <cell r="D8971" t="str">
            <v>Solda 50x50</v>
          </cell>
          <cell r="E8971" t="str">
            <v>kg</v>
          </cell>
          <cell r="F8971">
            <v>3.2000000000000002E-3</v>
          </cell>
        </row>
        <row r="8972">
          <cell r="B8972" t="str">
            <v>181635</v>
          </cell>
          <cell r="C8972" t="str">
            <v>069520</v>
          </cell>
          <cell r="D8972" t="str">
            <v>Pasta para soldar</v>
          </cell>
          <cell r="E8972" t="str">
            <v>kg</v>
          </cell>
          <cell r="F8972">
            <v>4.0000000000000002E-4</v>
          </cell>
        </row>
        <row r="8973">
          <cell r="B8973" t="str">
            <v>181636</v>
          </cell>
          <cell r="C8973" t="str">
            <v>010118</v>
          </cell>
          <cell r="D8973" t="str">
            <v>Encanador</v>
          </cell>
          <cell r="E8973" t="str">
            <v>h</v>
          </cell>
          <cell r="F8973">
            <v>0.24</v>
          </cell>
        </row>
        <row r="8974">
          <cell r="B8974" t="str">
            <v>181636</v>
          </cell>
          <cell r="C8974" t="str">
            <v>010119</v>
          </cell>
          <cell r="D8974" t="str">
            <v>Ajudante de encanador</v>
          </cell>
          <cell r="E8974" t="str">
            <v>h</v>
          </cell>
          <cell r="F8974">
            <v>0.24</v>
          </cell>
        </row>
        <row r="8975">
          <cell r="B8975" t="str">
            <v>181636</v>
          </cell>
          <cell r="C8975" t="str">
            <v>063045</v>
          </cell>
          <cell r="D8975" t="str">
            <v>Junta de expansao soldavel pp bronze 35mm (1 1/4')</v>
          </cell>
          <cell r="E8975" t="str">
            <v>un</v>
          </cell>
          <cell r="F8975">
            <v>1</v>
          </cell>
        </row>
        <row r="8976">
          <cell r="B8976" t="str">
            <v>181636</v>
          </cell>
          <cell r="C8976" t="str">
            <v>069507</v>
          </cell>
          <cell r="D8976" t="str">
            <v>Solda 50x50</v>
          </cell>
          <cell r="E8976" t="str">
            <v>kg</v>
          </cell>
          <cell r="F8976">
            <v>4.1999999999999997E-3</v>
          </cell>
        </row>
        <row r="8977">
          <cell r="B8977" t="str">
            <v>181636</v>
          </cell>
          <cell r="C8977" t="str">
            <v>069520</v>
          </cell>
          <cell r="D8977" t="str">
            <v>Pasta para soldar</v>
          </cell>
          <cell r="E8977" t="str">
            <v>kg</v>
          </cell>
          <cell r="F8977">
            <v>5.0000000000000001E-4</v>
          </cell>
        </row>
        <row r="8978">
          <cell r="B8978" t="str">
            <v>181637</v>
          </cell>
          <cell r="C8978" t="str">
            <v>010118</v>
          </cell>
          <cell r="D8978" t="str">
            <v>Encanador</v>
          </cell>
          <cell r="E8978" t="str">
            <v>h</v>
          </cell>
          <cell r="F8978">
            <v>0.24</v>
          </cell>
        </row>
        <row r="8979">
          <cell r="B8979" t="str">
            <v>181637</v>
          </cell>
          <cell r="C8979" t="str">
            <v>010119</v>
          </cell>
          <cell r="D8979" t="str">
            <v>Ajudante de encanador</v>
          </cell>
          <cell r="E8979" t="str">
            <v>h</v>
          </cell>
          <cell r="F8979">
            <v>0.24</v>
          </cell>
        </row>
        <row r="8980">
          <cell r="B8980" t="str">
            <v>181637</v>
          </cell>
          <cell r="C8980" t="str">
            <v>063046</v>
          </cell>
          <cell r="D8980" t="str">
            <v>Junta de expansao soldavel pp bronze 42mm (1 1/2')</v>
          </cell>
          <cell r="E8980" t="str">
            <v>un</v>
          </cell>
          <cell r="F8980">
            <v>1</v>
          </cell>
        </row>
        <row r="8981">
          <cell r="B8981" t="str">
            <v>181637</v>
          </cell>
          <cell r="C8981" t="str">
            <v>069507</v>
          </cell>
          <cell r="D8981" t="str">
            <v>Solda 50x50</v>
          </cell>
          <cell r="E8981" t="str">
            <v>kg</v>
          </cell>
          <cell r="F8981">
            <v>8.8000000000000005E-3</v>
          </cell>
        </row>
        <row r="8982">
          <cell r="B8982" t="str">
            <v>181637</v>
          </cell>
          <cell r="C8982" t="str">
            <v>069520</v>
          </cell>
          <cell r="D8982" t="str">
            <v>Pasta para soldar</v>
          </cell>
          <cell r="E8982" t="str">
            <v>kg</v>
          </cell>
          <cell r="F8982">
            <v>1.1000000000000001E-3</v>
          </cell>
        </row>
        <row r="8983">
          <cell r="B8983" t="str">
            <v>181638</v>
          </cell>
          <cell r="C8983" t="str">
            <v>010118</v>
          </cell>
          <cell r="D8983" t="str">
            <v>Encanador</v>
          </cell>
          <cell r="E8983" t="str">
            <v>h</v>
          </cell>
          <cell r="F8983">
            <v>0.24</v>
          </cell>
        </row>
        <row r="8984">
          <cell r="B8984" t="str">
            <v>181638</v>
          </cell>
          <cell r="C8984" t="str">
            <v>010119</v>
          </cell>
          <cell r="D8984" t="str">
            <v>Ajudante de encanador</v>
          </cell>
          <cell r="E8984" t="str">
            <v>h</v>
          </cell>
          <cell r="F8984">
            <v>0.24</v>
          </cell>
        </row>
        <row r="8985">
          <cell r="B8985" t="str">
            <v>181638</v>
          </cell>
          <cell r="C8985" t="str">
            <v>063047</v>
          </cell>
          <cell r="D8985" t="str">
            <v>Junta de expansao soldavel pp bronze 54mm (2')</v>
          </cell>
          <cell r="E8985" t="str">
            <v>un</v>
          </cell>
          <cell r="F8985">
            <v>1</v>
          </cell>
        </row>
        <row r="8986">
          <cell r="B8986" t="str">
            <v>181638</v>
          </cell>
          <cell r="C8986" t="str">
            <v>069507</v>
          </cell>
          <cell r="D8986" t="str">
            <v>Solda 50x50</v>
          </cell>
          <cell r="E8986" t="str">
            <v>kg</v>
          </cell>
          <cell r="F8986">
            <v>1.2E-2</v>
          </cell>
        </row>
        <row r="8987">
          <cell r="B8987" t="str">
            <v>181638</v>
          </cell>
          <cell r="C8987" t="str">
            <v>069520</v>
          </cell>
          <cell r="D8987" t="str">
            <v>Pasta para soldar</v>
          </cell>
          <cell r="E8987" t="str">
            <v>kg</v>
          </cell>
          <cell r="F8987">
            <v>1.5E-3</v>
          </cell>
        </row>
        <row r="8988">
          <cell r="B8988" t="str">
            <v>181639</v>
          </cell>
          <cell r="C8988" t="str">
            <v>010118</v>
          </cell>
          <cell r="D8988" t="str">
            <v>Encanador</v>
          </cell>
          <cell r="E8988" t="str">
            <v>h</v>
          </cell>
          <cell r="F8988">
            <v>0.28000000000000003</v>
          </cell>
        </row>
        <row r="8989">
          <cell r="B8989" t="str">
            <v>181639</v>
          </cell>
          <cell r="C8989" t="str">
            <v>010119</v>
          </cell>
          <cell r="D8989" t="str">
            <v>Ajudante de encanador</v>
          </cell>
          <cell r="E8989" t="str">
            <v>h</v>
          </cell>
          <cell r="F8989">
            <v>0.28000000000000003</v>
          </cell>
        </row>
        <row r="8990">
          <cell r="B8990" t="str">
            <v>181639</v>
          </cell>
          <cell r="C8990" t="str">
            <v>063048</v>
          </cell>
          <cell r="D8990" t="str">
            <v>Junta de expansao soldavel pp bronze 66mm (2 1/2')</v>
          </cell>
          <cell r="E8990" t="str">
            <v>un</v>
          </cell>
          <cell r="F8990">
            <v>1</v>
          </cell>
        </row>
        <row r="8991">
          <cell r="B8991" t="str">
            <v>181639</v>
          </cell>
          <cell r="C8991" t="str">
            <v>069507</v>
          </cell>
          <cell r="D8991" t="str">
            <v>Solda 50x50</v>
          </cell>
          <cell r="E8991" t="str">
            <v>kg</v>
          </cell>
          <cell r="F8991">
            <v>1.47E-2</v>
          </cell>
        </row>
        <row r="8992">
          <cell r="B8992" t="str">
            <v>181639</v>
          </cell>
          <cell r="C8992" t="str">
            <v>069520</v>
          </cell>
          <cell r="D8992" t="str">
            <v>Pasta para soldar</v>
          </cell>
          <cell r="E8992" t="str">
            <v>kg</v>
          </cell>
          <cell r="F8992">
            <v>1.8E-3</v>
          </cell>
        </row>
        <row r="8993">
          <cell r="B8993" t="str">
            <v>181640</v>
          </cell>
          <cell r="C8993" t="str">
            <v>010118</v>
          </cell>
          <cell r="D8993" t="str">
            <v>Encanador</v>
          </cell>
          <cell r="E8993" t="str">
            <v>h</v>
          </cell>
          <cell r="F8993">
            <v>0.28000000000000003</v>
          </cell>
        </row>
        <row r="8994">
          <cell r="B8994" t="str">
            <v>181640</v>
          </cell>
          <cell r="C8994" t="str">
            <v>010119</v>
          </cell>
          <cell r="D8994" t="str">
            <v>Ajudante de encanador</v>
          </cell>
          <cell r="E8994" t="str">
            <v>h</v>
          </cell>
          <cell r="F8994">
            <v>0.28000000000000003</v>
          </cell>
        </row>
        <row r="8995">
          <cell r="B8995" t="str">
            <v>181640</v>
          </cell>
          <cell r="C8995" t="str">
            <v>063049</v>
          </cell>
          <cell r="D8995" t="str">
            <v>Junta de expansao soldavel pp bronze 79mm (3')</v>
          </cell>
          <cell r="E8995" t="str">
            <v>un</v>
          </cell>
          <cell r="F8995">
            <v>1</v>
          </cell>
        </row>
        <row r="8996">
          <cell r="B8996" t="str">
            <v>181640</v>
          </cell>
          <cell r="C8996" t="str">
            <v>069507</v>
          </cell>
          <cell r="D8996" t="str">
            <v>Solda 50x50</v>
          </cell>
          <cell r="E8996" t="str">
            <v>kg</v>
          </cell>
          <cell r="F8996">
            <v>1.7600000000000001E-2</v>
          </cell>
        </row>
        <row r="8997">
          <cell r="B8997" t="str">
            <v>181640</v>
          </cell>
          <cell r="C8997" t="str">
            <v>069520</v>
          </cell>
          <cell r="D8997" t="str">
            <v>Pasta para soldar</v>
          </cell>
          <cell r="E8997" t="str">
            <v>kg</v>
          </cell>
          <cell r="F8997">
            <v>2.2000000000000001E-3</v>
          </cell>
        </row>
        <row r="8998">
          <cell r="B8998" t="str">
            <v>181641</v>
          </cell>
          <cell r="C8998" t="str">
            <v>010118</v>
          </cell>
          <cell r="D8998" t="str">
            <v>Encanador</v>
          </cell>
          <cell r="E8998" t="str">
            <v>h</v>
          </cell>
          <cell r="F8998">
            <v>0.35</v>
          </cell>
        </row>
        <row r="8999">
          <cell r="B8999" t="str">
            <v>181641</v>
          </cell>
          <cell r="C8999" t="str">
            <v>010119</v>
          </cell>
          <cell r="D8999" t="str">
            <v>Ajudante de encanador</v>
          </cell>
          <cell r="E8999" t="str">
            <v>h</v>
          </cell>
          <cell r="F8999">
            <v>0.35</v>
          </cell>
        </row>
        <row r="9000">
          <cell r="B9000" t="str">
            <v>181641</v>
          </cell>
          <cell r="C9000" t="str">
            <v>063053</v>
          </cell>
          <cell r="D9000" t="str">
            <v>Junta de expansao soldavel pp bronze 104mm (4')</v>
          </cell>
          <cell r="E9000" t="str">
            <v>un</v>
          </cell>
          <cell r="F9000">
            <v>1</v>
          </cell>
        </row>
        <row r="9001">
          <cell r="B9001" t="str">
            <v>181641</v>
          </cell>
          <cell r="C9001" t="str">
            <v>069507</v>
          </cell>
          <cell r="D9001" t="str">
            <v>Solda 50x50</v>
          </cell>
          <cell r="E9001" t="str">
            <v>kg</v>
          </cell>
          <cell r="F9001">
            <v>2.3099999999999999E-2</v>
          </cell>
        </row>
        <row r="9002">
          <cell r="B9002" t="str">
            <v>181641</v>
          </cell>
          <cell r="C9002" t="str">
            <v>069520</v>
          </cell>
          <cell r="D9002" t="str">
            <v>Pasta para soldar</v>
          </cell>
          <cell r="E9002" t="str">
            <v>kg</v>
          </cell>
          <cell r="F9002">
            <v>2.8999999999999998E-3</v>
          </cell>
        </row>
        <row r="9003">
          <cell r="B9003" t="str">
            <v>181701</v>
          </cell>
          <cell r="C9003" t="str">
            <v>010118</v>
          </cell>
          <cell r="D9003" t="str">
            <v>Encanador</v>
          </cell>
          <cell r="E9003" t="str">
            <v>h</v>
          </cell>
          <cell r="F9003">
            <v>0.54</v>
          </cell>
        </row>
        <row r="9004">
          <cell r="B9004" t="str">
            <v>181701</v>
          </cell>
          <cell r="C9004" t="str">
            <v>010119</v>
          </cell>
          <cell r="D9004" t="str">
            <v>Ajudante de encanador</v>
          </cell>
          <cell r="E9004" t="str">
            <v>h</v>
          </cell>
          <cell r="F9004">
            <v>0.54</v>
          </cell>
        </row>
        <row r="9005">
          <cell r="B9005" t="str">
            <v>181701</v>
          </cell>
          <cell r="C9005" t="str">
            <v>063501</v>
          </cell>
          <cell r="D9005" t="str">
            <v>Registro de gaveta bruto 15mm (1/2')</v>
          </cell>
          <cell r="E9005" t="str">
            <v>un</v>
          </cell>
          <cell r="F9005">
            <v>1</v>
          </cell>
        </row>
        <row r="9006">
          <cell r="B9006" t="str">
            <v>181701</v>
          </cell>
          <cell r="C9006" t="str">
            <v>069512</v>
          </cell>
          <cell r="D9006" t="str">
            <v>Fita de vedacao</v>
          </cell>
          <cell r="E9006" t="str">
            <v>m</v>
          </cell>
          <cell r="F9006">
            <v>0.56000000000000005</v>
          </cell>
        </row>
        <row r="9007">
          <cell r="B9007" t="str">
            <v>181702</v>
          </cell>
          <cell r="C9007" t="str">
            <v>010118</v>
          </cell>
          <cell r="D9007" t="str">
            <v>Encanador</v>
          </cell>
          <cell r="E9007" t="str">
            <v>h</v>
          </cell>
          <cell r="F9007">
            <v>0.54</v>
          </cell>
        </row>
        <row r="9008">
          <cell r="B9008" t="str">
            <v>181702</v>
          </cell>
          <cell r="C9008" t="str">
            <v>010119</v>
          </cell>
          <cell r="D9008" t="str">
            <v>Ajudante de encanador</v>
          </cell>
          <cell r="E9008" t="str">
            <v>h</v>
          </cell>
          <cell r="F9008">
            <v>0.54</v>
          </cell>
        </row>
        <row r="9009">
          <cell r="B9009" t="str">
            <v>181702</v>
          </cell>
          <cell r="C9009" t="str">
            <v>063502</v>
          </cell>
          <cell r="D9009" t="str">
            <v>Registro de gaveta bruto 20mm (3/4')</v>
          </cell>
          <cell r="E9009" t="str">
            <v>un</v>
          </cell>
          <cell r="F9009">
            <v>1</v>
          </cell>
        </row>
        <row r="9010">
          <cell r="B9010" t="str">
            <v>181702</v>
          </cell>
          <cell r="C9010" t="str">
            <v>069512</v>
          </cell>
          <cell r="D9010" t="str">
            <v>Fita de vedacao</v>
          </cell>
          <cell r="E9010" t="str">
            <v>m</v>
          </cell>
          <cell r="F9010">
            <v>0.94</v>
          </cell>
        </row>
        <row r="9011">
          <cell r="B9011" t="str">
            <v>181703</v>
          </cell>
          <cell r="C9011" t="str">
            <v>010118</v>
          </cell>
          <cell r="D9011" t="str">
            <v>Encanador</v>
          </cell>
          <cell r="E9011" t="str">
            <v>h</v>
          </cell>
          <cell r="F9011">
            <v>0.54</v>
          </cell>
        </row>
        <row r="9012">
          <cell r="B9012" t="str">
            <v>181703</v>
          </cell>
          <cell r="C9012" t="str">
            <v>010119</v>
          </cell>
          <cell r="D9012" t="str">
            <v>Ajudante de encanador</v>
          </cell>
          <cell r="E9012" t="str">
            <v>h</v>
          </cell>
          <cell r="F9012">
            <v>0.54</v>
          </cell>
        </row>
        <row r="9013">
          <cell r="B9013" t="str">
            <v>181703</v>
          </cell>
          <cell r="C9013" t="str">
            <v>063503</v>
          </cell>
          <cell r="D9013" t="str">
            <v>Registro de gaveta bruto 25mm (1')</v>
          </cell>
          <cell r="E9013" t="str">
            <v>un</v>
          </cell>
          <cell r="F9013">
            <v>1</v>
          </cell>
        </row>
        <row r="9014">
          <cell r="B9014" t="str">
            <v>181703</v>
          </cell>
          <cell r="C9014" t="str">
            <v>069512</v>
          </cell>
          <cell r="D9014" t="str">
            <v>Fita de vedacao</v>
          </cell>
          <cell r="E9014" t="str">
            <v>m</v>
          </cell>
          <cell r="F9014">
            <v>1.2</v>
          </cell>
        </row>
        <row r="9015">
          <cell r="B9015" t="str">
            <v>181704</v>
          </cell>
          <cell r="C9015" t="str">
            <v>010118</v>
          </cell>
          <cell r="D9015" t="str">
            <v>Encanador</v>
          </cell>
          <cell r="E9015" t="str">
            <v>h</v>
          </cell>
          <cell r="F9015">
            <v>0.85</v>
          </cell>
        </row>
        <row r="9016">
          <cell r="B9016" t="str">
            <v>181704</v>
          </cell>
          <cell r="C9016" t="str">
            <v>010119</v>
          </cell>
          <cell r="D9016" t="str">
            <v>Ajudante de encanador</v>
          </cell>
          <cell r="E9016" t="str">
            <v>h</v>
          </cell>
          <cell r="F9016">
            <v>0.85</v>
          </cell>
        </row>
        <row r="9017">
          <cell r="B9017" t="str">
            <v>181704</v>
          </cell>
          <cell r="C9017" t="str">
            <v>063504</v>
          </cell>
          <cell r="D9017" t="str">
            <v>Registro de gaveta bruto 32mm (1 1/4')</v>
          </cell>
          <cell r="E9017" t="str">
            <v>un</v>
          </cell>
          <cell r="F9017">
            <v>1</v>
          </cell>
        </row>
        <row r="9018">
          <cell r="B9018" t="str">
            <v>181704</v>
          </cell>
          <cell r="C9018" t="str">
            <v>069512</v>
          </cell>
          <cell r="D9018" t="str">
            <v>Fita de vedacao</v>
          </cell>
          <cell r="E9018" t="str">
            <v>m</v>
          </cell>
          <cell r="F9018">
            <v>1.5</v>
          </cell>
        </row>
        <row r="9019">
          <cell r="B9019" t="str">
            <v>181705</v>
          </cell>
          <cell r="C9019" t="str">
            <v>010118</v>
          </cell>
          <cell r="D9019" t="str">
            <v>Encanador</v>
          </cell>
          <cell r="E9019" t="str">
            <v>h</v>
          </cell>
          <cell r="F9019">
            <v>0.85</v>
          </cell>
        </row>
        <row r="9020">
          <cell r="B9020" t="str">
            <v>181705</v>
          </cell>
          <cell r="C9020" t="str">
            <v>010119</v>
          </cell>
          <cell r="D9020" t="str">
            <v>Ajudante de encanador</v>
          </cell>
          <cell r="E9020" t="str">
            <v>h</v>
          </cell>
          <cell r="F9020">
            <v>0.85</v>
          </cell>
        </row>
        <row r="9021">
          <cell r="B9021" t="str">
            <v>181705</v>
          </cell>
          <cell r="C9021" t="str">
            <v>063505</v>
          </cell>
          <cell r="D9021" t="str">
            <v>Registro de gaveta bruto 40mm (1 1/2')</v>
          </cell>
          <cell r="E9021" t="str">
            <v>un</v>
          </cell>
          <cell r="F9021">
            <v>1</v>
          </cell>
        </row>
        <row r="9022">
          <cell r="B9022" t="str">
            <v>181705</v>
          </cell>
          <cell r="C9022" t="str">
            <v>069512</v>
          </cell>
          <cell r="D9022" t="str">
            <v>Fita de vedacao</v>
          </cell>
          <cell r="E9022" t="str">
            <v>m</v>
          </cell>
          <cell r="F9022">
            <v>1.88</v>
          </cell>
        </row>
        <row r="9023">
          <cell r="B9023" t="str">
            <v>181706</v>
          </cell>
          <cell r="C9023" t="str">
            <v>010118</v>
          </cell>
          <cell r="D9023" t="str">
            <v>Encanador</v>
          </cell>
          <cell r="E9023" t="str">
            <v>h</v>
          </cell>
          <cell r="F9023">
            <v>0.85</v>
          </cell>
        </row>
        <row r="9024">
          <cell r="B9024" t="str">
            <v>181706</v>
          </cell>
          <cell r="C9024" t="str">
            <v>010119</v>
          </cell>
          <cell r="D9024" t="str">
            <v>Ajudante de encanador</v>
          </cell>
          <cell r="E9024" t="str">
            <v>h</v>
          </cell>
          <cell r="F9024">
            <v>0.85</v>
          </cell>
        </row>
        <row r="9025">
          <cell r="B9025" t="str">
            <v>181706</v>
          </cell>
          <cell r="C9025" t="str">
            <v>063506</v>
          </cell>
          <cell r="D9025" t="str">
            <v>Registro de gaveta bruto 50mm (2')</v>
          </cell>
          <cell r="E9025" t="str">
            <v>un</v>
          </cell>
          <cell r="F9025">
            <v>1</v>
          </cell>
        </row>
        <row r="9026">
          <cell r="B9026" t="str">
            <v>181706</v>
          </cell>
          <cell r="C9026" t="str">
            <v>069512</v>
          </cell>
          <cell r="D9026" t="str">
            <v>Fita de vedacao</v>
          </cell>
          <cell r="E9026" t="str">
            <v>m</v>
          </cell>
          <cell r="F9026">
            <v>2.2599999999999998</v>
          </cell>
        </row>
        <row r="9027">
          <cell r="B9027" t="str">
            <v>181707</v>
          </cell>
          <cell r="C9027" t="str">
            <v>010118</v>
          </cell>
          <cell r="D9027" t="str">
            <v>Encanador</v>
          </cell>
          <cell r="E9027" t="str">
            <v>h</v>
          </cell>
          <cell r="F9027">
            <v>1.1499999999999999</v>
          </cell>
        </row>
        <row r="9028">
          <cell r="B9028" t="str">
            <v>181707</v>
          </cell>
          <cell r="C9028" t="str">
            <v>010119</v>
          </cell>
          <cell r="D9028" t="str">
            <v>Ajudante de encanador</v>
          </cell>
          <cell r="E9028" t="str">
            <v>h</v>
          </cell>
          <cell r="F9028">
            <v>1.1499999999999999</v>
          </cell>
        </row>
        <row r="9029">
          <cell r="B9029" t="str">
            <v>181707</v>
          </cell>
          <cell r="C9029" t="str">
            <v>063507</v>
          </cell>
          <cell r="D9029" t="str">
            <v>Registro de gaveta bruto 65mm (2 1/2')</v>
          </cell>
          <cell r="E9029" t="str">
            <v>un</v>
          </cell>
          <cell r="F9029">
            <v>1</v>
          </cell>
        </row>
        <row r="9030">
          <cell r="B9030" t="str">
            <v>181707</v>
          </cell>
          <cell r="C9030" t="str">
            <v>069512</v>
          </cell>
          <cell r="D9030" t="str">
            <v>Fita de vedacao</v>
          </cell>
          <cell r="E9030" t="str">
            <v>m</v>
          </cell>
          <cell r="F9030">
            <v>2.82</v>
          </cell>
        </row>
        <row r="9031">
          <cell r="B9031" t="str">
            <v>181708</v>
          </cell>
          <cell r="C9031" t="str">
            <v>010118</v>
          </cell>
          <cell r="D9031" t="str">
            <v>Encanador</v>
          </cell>
          <cell r="E9031" t="str">
            <v>h</v>
          </cell>
          <cell r="F9031">
            <v>1.1499999999999999</v>
          </cell>
        </row>
        <row r="9032">
          <cell r="B9032" t="str">
            <v>181708</v>
          </cell>
          <cell r="C9032" t="str">
            <v>010119</v>
          </cell>
          <cell r="D9032" t="str">
            <v>Ajudante de encanador</v>
          </cell>
          <cell r="E9032" t="str">
            <v>h</v>
          </cell>
          <cell r="F9032">
            <v>1.1499999999999999</v>
          </cell>
        </row>
        <row r="9033">
          <cell r="B9033" t="str">
            <v>181708</v>
          </cell>
          <cell r="C9033" t="str">
            <v>063508</v>
          </cell>
          <cell r="D9033" t="str">
            <v>Registro de gaveta bruto 80mm (3')</v>
          </cell>
          <cell r="E9033" t="str">
            <v>un</v>
          </cell>
          <cell r="F9033">
            <v>1</v>
          </cell>
        </row>
        <row r="9034">
          <cell r="B9034" t="str">
            <v>181708</v>
          </cell>
          <cell r="C9034" t="str">
            <v>069512</v>
          </cell>
          <cell r="D9034" t="str">
            <v>Fita de vedacao</v>
          </cell>
          <cell r="E9034" t="str">
            <v>m</v>
          </cell>
          <cell r="F9034">
            <v>3.2</v>
          </cell>
        </row>
        <row r="9035">
          <cell r="B9035" t="str">
            <v>181709</v>
          </cell>
          <cell r="C9035" t="str">
            <v>010118</v>
          </cell>
          <cell r="D9035" t="str">
            <v>Encanador</v>
          </cell>
          <cell r="E9035" t="str">
            <v>h</v>
          </cell>
          <cell r="F9035">
            <v>1.48</v>
          </cell>
        </row>
        <row r="9036">
          <cell r="B9036" t="str">
            <v>181709</v>
          </cell>
          <cell r="C9036" t="str">
            <v>010119</v>
          </cell>
          <cell r="D9036" t="str">
            <v>Ajudante de encanador</v>
          </cell>
          <cell r="E9036" t="str">
            <v>h</v>
          </cell>
          <cell r="F9036">
            <v>1.48</v>
          </cell>
        </row>
        <row r="9037">
          <cell r="B9037" t="str">
            <v>181709</v>
          </cell>
          <cell r="C9037" t="str">
            <v>063509</v>
          </cell>
          <cell r="D9037" t="str">
            <v>Registro de gaveta bruto 100mm (4')</v>
          </cell>
          <cell r="E9037" t="str">
            <v>un</v>
          </cell>
          <cell r="F9037">
            <v>1</v>
          </cell>
        </row>
        <row r="9038">
          <cell r="B9038" t="str">
            <v>181709</v>
          </cell>
          <cell r="C9038" t="str">
            <v>069512</v>
          </cell>
          <cell r="D9038" t="str">
            <v>Fita de vedacao</v>
          </cell>
          <cell r="E9038" t="str">
            <v>m</v>
          </cell>
          <cell r="F9038">
            <v>4.1399999999999997</v>
          </cell>
        </row>
        <row r="9039">
          <cell r="B9039" t="str">
            <v>181710</v>
          </cell>
          <cell r="C9039" t="str">
            <v>010118</v>
          </cell>
          <cell r="D9039" t="str">
            <v>Encanador</v>
          </cell>
          <cell r="E9039" t="str">
            <v>h</v>
          </cell>
          <cell r="F9039">
            <v>0.61</v>
          </cell>
        </row>
        <row r="9040">
          <cell r="B9040" t="str">
            <v>181710</v>
          </cell>
          <cell r="C9040" t="str">
            <v>010119</v>
          </cell>
          <cell r="D9040" t="str">
            <v>Ajudante de encanador</v>
          </cell>
          <cell r="E9040" t="str">
            <v>h</v>
          </cell>
          <cell r="F9040">
            <v>0.61</v>
          </cell>
        </row>
        <row r="9041">
          <cell r="B9041" t="str">
            <v>181710</v>
          </cell>
          <cell r="C9041" t="str">
            <v>063515</v>
          </cell>
          <cell r="D9041" t="str">
            <v>Registro de gaveta cromado 15mm (1/2')</v>
          </cell>
          <cell r="E9041" t="str">
            <v>un</v>
          </cell>
          <cell r="F9041">
            <v>1</v>
          </cell>
        </row>
        <row r="9042">
          <cell r="B9042" t="str">
            <v>181710</v>
          </cell>
          <cell r="C9042" t="str">
            <v>069512</v>
          </cell>
          <cell r="D9042" t="str">
            <v>Fita de vedacao</v>
          </cell>
          <cell r="E9042" t="str">
            <v>m</v>
          </cell>
          <cell r="F9042">
            <v>0.56000000000000005</v>
          </cell>
        </row>
        <row r="9043">
          <cell r="B9043" t="str">
            <v>181711</v>
          </cell>
          <cell r="C9043" t="str">
            <v>010118</v>
          </cell>
          <cell r="D9043" t="str">
            <v>Encanador</v>
          </cell>
          <cell r="E9043" t="str">
            <v>h</v>
          </cell>
          <cell r="F9043">
            <v>0.61</v>
          </cell>
        </row>
        <row r="9044">
          <cell r="B9044" t="str">
            <v>181711</v>
          </cell>
          <cell r="C9044" t="str">
            <v>010119</v>
          </cell>
          <cell r="D9044" t="str">
            <v>Ajudante de encanador</v>
          </cell>
          <cell r="E9044" t="str">
            <v>h</v>
          </cell>
          <cell r="F9044">
            <v>0.61</v>
          </cell>
        </row>
        <row r="9045">
          <cell r="B9045" t="str">
            <v>181711</v>
          </cell>
          <cell r="C9045" t="str">
            <v>063516</v>
          </cell>
          <cell r="D9045" t="str">
            <v>Registro de gaveta cromado 20mm (3/4')</v>
          </cell>
          <cell r="E9045" t="str">
            <v>un</v>
          </cell>
          <cell r="F9045">
            <v>1</v>
          </cell>
        </row>
        <row r="9046">
          <cell r="B9046" t="str">
            <v>181711</v>
          </cell>
          <cell r="C9046" t="str">
            <v>069512</v>
          </cell>
          <cell r="D9046" t="str">
            <v>Fita de vedacao</v>
          </cell>
          <cell r="E9046" t="str">
            <v>m</v>
          </cell>
          <cell r="F9046">
            <v>0.94</v>
          </cell>
        </row>
        <row r="9047">
          <cell r="B9047" t="str">
            <v>181712</v>
          </cell>
          <cell r="C9047" t="str">
            <v>010118</v>
          </cell>
          <cell r="D9047" t="str">
            <v>Encanador</v>
          </cell>
          <cell r="E9047" t="str">
            <v>h</v>
          </cell>
          <cell r="F9047">
            <v>0.61</v>
          </cell>
        </row>
        <row r="9048">
          <cell r="B9048" t="str">
            <v>181712</v>
          </cell>
          <cell r="C9048" t="str">
            <v>010119</v>
          </cell>
          <cell r="D9048" t="str">
            <v>Ajudante de encanador</v>
          </cell>
          <cell r="E9048" t="str">
            <v>h</v>
          </cell>
          <cell r="F9048">
            <v>0.61</v>
          </cell>
        </row>
        <row r="9049">
          <cell r="B9049" t="str">
            <v>181712</v>
          </cell>
          <cell r="C9049" t="str">
            <v>063517</v>
          </cell>
          <cell r="D9049" t="str">
            <v>Registro de gaveta cromado 25mm (1')</v>
          </cell>
          <cell r="E9049" t="str">
            <v>un</v>
          </cell>
          <cell r="F9049">
            <v>1</v>
          </cell>
        </row>
        <row r="9050">
          <cell r="B9050" t="str">
            <v>181712</v>
          </cell>
          <cell r="C9050" t="str">
            <v>069512</v>
          </cell>
          <cell r="D9050" t="str">
            <v>Fita de vedacao</v>
          </cell>
          <cell r="E9050" t="str">
            <v>m</v>
          </cell>
          <cell r="F9050">
            <v>1.2</v>
          </cell>
        </row>
        <row r="9051">
          <cell r="B9051" t="str">
            <v>181713</v>
          </cell>
          <cell r="C9051" t="str">
            <v>010118</v>
          </cell>
          <cell r="D9051" t="str">
            <v>Encanador</v>
          </cell>
          <cell r="E9051" t="str">
            <v>h</v>
          </cell>
          <cell r="F9051">
            <v>0.95</v>
          </cell>
        </row>
        <row r="9052">
          <cell r="B9052" t="str">
            <v>181713</v>
          </cell>
          <cell r="C9052" t="str">
            <v>010119</v>
          </cell>
          <cell r="D9052" t="str">
            <v>Ajudante de encanador</v>
          </cell>
          <cell r="E9052" t="str">
            <v>h</v>
          </cell>
          <cell r="F9052">
            <v>0.95</v>
          </cell>
        </row>
        <row r="9053">
          <cell r="B9053" t="str">
            <v>181713</v>
          </cell>
          <cell r="C9053" t="str">
            <v>063523</v>
          </cell>
          <cell r="D9053" t="str">
            <v>Registro de gaveta cromado 32mm (1 1/4')</v>
          </cell>
          <cell r="E9053" t="str">
            <v>un</v>
          </cell>
          <cell r="F9053">
            <v>1</v>
          </cell>
        </row>
        <row r="9054">
          <cell r="B9054" t="str">
            <v>181713</v>
          </cell>
          <cell r="C9054" t="str">
            <v>069512</v>
          </cell>
          <cell r="D9054" t="str">
            <v>Fita de vedacao</v>
          </cell>
          <cell r="E9054" t="str">
            <v>m</v>
          </cell>
          <cell r="F9054">
            <v>1.5</v>
          </cell>
        </row>
        <row r="9055">
          <cell r="B9055" t="str">
            <v>181714</v>
          </cell>
          <cell r="C9055" t="str">
            <v>010118</v>
          </cell>
          <cell r="D9055" t="str">
            <v>Encanador</v>
          </cell>
          <cell r="E9055" t="str">
            <v>h</v>
          </cell>
          <cell r="F9055">
            <v>0.95</v>
          </cell>
        </row>
        <row r="9056">
          <cell r="B9056" t="str">
            <v>181714</v>
          </cell>
          <cell r="C9056" t="str">
            <v>010119</v>
          </cell>
          <cell r="D9056" t="str">
            <v>Ajudante de encanador</v>
          </cell>
          <cell r="E9056" t="str">
            <v>h</v>
          </cell>
          <cell r="F9056">
            <v>0.95</v>
          </cell>
        </row>
        <row r="9057">
          <cell r="B9057" t="str">
            <v>181714</v>
          </cell>
          <cell r="C9057" t="str">
            <v>063518</v>
          </cell>
          <cell r="D9057" t="str">
            <v>Registro de gaveta cromado 40mm (1 1/2')</v>
          </cell>
          <cell r="E9057" t="str">
            <v>un</v>
          </cell>
          <cell r="F9057">
            <v>1</v>
          </cell>
        </row>
        <row r="9058">
          <cell r="B9058" t="str">
            <v>181714</v>
          </cell>
          <cell r="C9058" t="str">
            <v>069512</v>
          </cell>
          <cell r="D9058" t="str">
            <v>Fita de vedacao</v>
          </cell>
          <cell r="E9058" t="str">
            <v>m</v>
          </cell>
          <cell r="F9058">
            <v>1.88</v>
          </cell>
        </row>
        <row r="9059">
          <cell r="B9059" t="str">
            <v>181715</v>
          </cell>
          <cell r="C9059" t="str">
            <v>010118</v>
          </cell>
          <cell r="D9059" t="str">
            <v>Encanador</v>
          </cell>
          <cell r="E9059" t="str">
            <v>h</v>
          </cell>
          <cell r="F9059">
            <v>0.61</v>
          </cell>
        </row>
        <row r="9060">
          <cell r="B9060" t="str">
            <v>181715</v>
          </cell>
          <cell r="C9060" t="str">
            <v>010119</v>
          </cell>
          <cell r="D9060" t="str">
            <v>Ajudante de encanador</v>
          </cell>
          <cell r="E9060" t="str">
            <v>h</v>
          </cell>
          <cell r="F9060">
            <v>0.61</v>
          </cell>
        </row>
        <row r="9061">
          <cell r="B9061" t="str">
            <v>181715</v>
          </cell>
          <cell r="C9061" t="str">
            <v>063520</v>
          </cell>
          <cell r="D9061" t="str">
            <v>Registro de pressao cromado 15mm (1/2')</v>
          </cell>
          <cell r="E9061" t="str">
            <v>un</v>
          </cell>
          <cell r="F9061">
            <v>1</v>
          </cell>
        </row>
        <row r="9062">
          <cell r="B9062" t="str">
            <v>181715</v>
          </cell>
          <cell r="C9062" t="str">
            <v>069512</v>
          </cell>
          <cell r="D9062" t="str">
            <v>Fita de vedacao</v>
          </cell>
          <cell r="E9062" t="str">
            <v>m</v>
          </cell>
          <cell r="F9062">
            <v>0.56000000000000005</v>
          </cell>
        </row>
        <row r="9063">
          <cell r="B9063" t="str">
            <v>181716</v>
          </cell>
          <cell r="C9063" t="str">
            <v>010118</v>
          </cell>
          <cell r="D9063" t="str">
            <v>Encanador</v>
          </cell>
          <cell r="E9063" t="str">
            <v>h</v>
          </cell>
          <cell r="F9063">
            <v>0.61</v>
          </cell>
        </row>
        <row r="9064">
          <cell r="B9064" t="str">
            <v>181716</v>
          </cell>
          <cell r="C9064" t="str">
            <v>010119</v>
          </cell>
          <cell r="D9064" t="str">
            <v>Ajudante de encanador</v>
          </cell>
          <cell r="E9064" t="str">
            <v>h</v>
          </cell>
          <cell r="F9064">
            <v>0.61</v>
          </cell>
        </row>
        <row r="9065">
          <cell r="B9065" t="str">
            <v>181716</v>
          </cell>
          <cell r="C9065" t="str">
            <v>063521</v>
          </cell>
          <cell r="D9065" t="str">
            <v>Registro de pressao cromado 20mm (3/4')</v>
          </cell>
          <cell r="E9065" t="str">
            <v>un</v>
          </cell>
          <cell r="F9065">
            <v>1</v>
          </cell>
        </row>
        <row r="9066">
          <cell r="B9066" t="str">
            <v>181716</v>
          </cell>
          <cell r="C9066" t="str">
            <v>069512</v>
          </cell>
          <cell r="D9066" t="str">
            <v>Fita de vedacao</v>
          </cell>
          <cell r="E9066" t="str">
            <v>m</v>
          </cell>
          <cell r="F9066">
            <v>0.94</v>
          </cell>
        </row>
        <row r="9067">
          <cell r="B9067" t="str">
            <v>181717</v>
          </cell>
          <cell r="C9067" t="str">
            <v>010118</v>
          </cell>
          <cell r="D9067" t="str">
            <v>Encanador</v>
          </cell>
          <cell r="E9067" t="str">
            <v>h</v>
          </cell>
          <cell r="F9067">
            <v>0.61</v>
          </cell>
        </row>
        <row r="9068">
          <cell r="B9068" t="str">
            <v>181717</v>
          </cell>
          <cell r="C9068" t="str">
            <v>010119</v>
          </cell>
          <cell r="D9068" t="str">
            <v>Ajudante de encanador</v>
          </cell>
          <cell r="E9068" t="str">
            <v>h</v>
          </cell>
          <cell r="F9068">
            <v>0.61</v>
          </cell>
        </row>
        <row r="9069">
          <cell r="B9069" t="str">
            <v>181717</v>
          </cell>
          <cell r="C9069" t="str">
            <v>063522</v>
          </cell>
          <cell r="D9069" t="str">
            <v>Registro de pressao cromado 25mm (1") c/canopla</v>
          </cell>
          <cell r="E9069" t="str">
            <v>un</v>
          </cell>
          <cell r="F9069">
            <v>1</v>
          </cell>
        </row>
        <row r="9070">
          <cell r="B9070" t="str">
            <v>181717</v>
          </cell>
          <cell r="C9070" t="str">
            <v>069512</v>
          </cell>
          <cell r="D9070" t="str">
            <v>Fita de vedacao</v>
          </cell>
          <cell r="E9070" t="str">
            <v>m</v>
          </cell>
          <cell r="F9070">
            <v>1.2</v>
          </cell>
        </row>
        <row r="9071">
          <cell r="B9071" t="str">
            <v>181718</v>
          </cell>
          <cell r="C9071" t="str">
            <v>010118</v>
          </cell>
          <cell r="D9071" t="str">
            <v>Encanador</v>
          </cell>
          <cell r="E9071" t="str">
            <v>h</v>
          </cell>
          <cell r="F9071">
            <v>0.54</v>
          </cell>
        </row>
        <row r="9072">
          <cell r="B9072" t="str">
            <v>181718</v>
          </cell>
          <cell r="C9072" t="str">
            <v>010119</v>
          </cell>
          <cell r="D9072" t="str">
            <v>Ajudante de encanador</v>
          </cell>
          <cell r="E9072" t="str">
            <v>h</v>
          </cell>
          <cell r="F9072">
            <v>0.54</v>
          </cell>
        </row>
        <row r="9073">
          <cell r="B9073" t="str">
            <v>181718</v>
          </cell>
          <cell r="C9073" t="str">
            <v>064015</v>
          </cell>
          <cell r="D9073" t="str">
            <v>Valvula de retencao horizontal - 15mm (1/2')</v>
          </cell>
          <cell r="E9073" t="str">
            <v>un</v>
          </cell>
          <cell r="F9073">
            <v>1</v>
          </cell>
        </row>
        <row r="9074">
          <cell r="B9074" t="str">
            <v>181718</v>
          </cell>
          <cell r="C9074" t="str">
            <v>069512</v>
          </cell>
          <cell r="D9074" t="str">
            <v>Fita de vedacao</v>
          </cell>
          <cell r="E9074" t="str">
            <v>m</v>
          </cell>
          <cell r="F9074">
            <v>0.56000000000000005</v>
          </cell>
        </row>
        <row r="9075">
          <cell r="B9075" t="str">
            <v>181719</v>
          </cell>
          <cell r="C9075" t="str">
            <v>010118</v>
          </cell>
          <cell r="D9075" t="str">
            <v>Encanador</v>
          </cell>
          <cell r="E9075" t="str">
            <v>h</v>
          </cell>
          <cell r="F9075">
            <v>0.54</v>
          </cell>
        </row>
        <row r="9076">
          <cell r="B9076" t="str">
            <v>181719</v>
          </cell>
          <cell r="C9076" t="str">
            <v>010119</v>
          </cell>
          <cell r="D9076" t="str">
            <v>Ajudante de encanador</v>
          </cell>
          <cell r="E9076" t="str">
            <v>h</v>
          </cell>
          <cell r="F9076">
            <v>0.54</v>
          </cell>
        </row>
        <row r="9077">
          <cell r="B9077" t="str">
            <v>181719</v>
          </cell>
          <cell r="C9077" t="str">
            <v>064016</v>
          </cell>
          <cell r="D9077" t="str">
            <v>Valvula de retencao horizontal - 20mm (3/4')</v>
          </cell>
          <cell r="E9077" t="str">
            <v>un</v>
          </cell>
          <cell r="F9077">
            <v>1</v>
          </cell>
        </row>
        <row r="9078">
          <cell r="B9078" t="str">
            <v>181719</v>
          </cell>
          <cell r="C9078" t="str">
            <v>069512</v>
          </cell>
          <cell r="D9078" t="str">
            <v>Fita de vedacao</v>
          </cell>
          <cell r="E9078" t="str">
            <v>m</v>
          </cell>
          <cell r="F9078">
            <v>0.94</v>
          </cell>
        </row>
        <row r="9079">
          <cell r="B9079" t="str">
            <v>181720</v>
          </cell>
          <cell r="C9079" t="str">
            <v>010118</v>
          </cell>
          <cell r="D9079" t="str">
            <v>Encanador</v>
          </cell>
          <cell r="E9079" t="str">
            <v>h</v>
          </cell>
          <cell r="F9079">
            <v>0.54</v>
          </cell>
        </row>
        <row r="9080">
          <cell r="B9080" t="str">
            <v>181720</v>
          </cell>
          <cell r="C9080" t="str">
            <v>010119</v>
          </cell>
          <cell r="D9080" t="str">
            <v>Ajudante de encanador</v>
          </cell>
          <cell r="E9080" t="str">
            <v>h</v>
          </cell>
          <cell r="F9080">
            <v>0.54</v>
          </cell>
        </row>
        <row r="9081">
          <cell r="B9081" t="str">
            <v>181720</v>
          </cell>
          <cell r="C9081" t="str">
            <v>064017</v>
          </cell>
          <cell r="D9081" t="str">
            <v>Valvula de retencao horizontal - 25mm (1')</v>
          </cell>
          <cell r="E9081" t="str">
            <v>un</v>
          </cell>
          <cell r="F9081">
            <v>1</v>
          </cell>
        </row>
        <row r="9082">
          <cell r="B9082" t="str">
            <v>181720</v>
          </cell>
          <cell r="C9082" t="str">
            <v>069512</v>
          </cell>
          <cell r="D9082" t="str">
            <v>Fita de vedacao</v>
          </cell>
          <cell r="E9082" t="str">
            <v>m</v>
          </cell>
          <cell r="F9082">
            <v>1.2</v>
          </cell>
        </row>
        <row r="9083">
          <cell r="B9083" t="str">
            <v>181721</v>
          </cell>
          <cell r="C9083" t="str">
            <v>010118</v>
          </cell>
          <cell r="D9083" t="str">
            <v>Encanador</v>
          </cell>
          <cell r="E9083" t="str">
            <v>h</v>
          </cell>
          <cell r="F9083">
            <v>0.85</v>
          </cell>
        </row>
        <row r="9084">
          <cell r="B9084" t="str">
            <v>181721</v>
          </cell>
          <cell r="C9084" t="str">
            <v>010119</v>
          </cell>
          <cell r="D9084" t="str">
            <v>Ajudante de encanador</v>
          </cell>
          <cell r="E9084" t="str">
            <v>h</v>
          </cell>
          <cell r="F9084">
            <v>0.85</v>
          </cell>
        </row>
        <row r="9085">
          <cell r="B9085" t="str">
            <v>181721</v>
          </cell>
          <cell r="C9085" t="str">
            <v>064018</v>
          </cell>
          <cell r="D9085" t="str">
            <v>Valvula de retencao horizontal - 32mm (1 1/4')</v>
          </cell>
          <cell r="E9085" t="str">
            <v>un</v>
          </cell>
          <cell r="F9085">
            <v>1</v>
          </cell>
        </row>
        <row r="9086">
          <cell r="B9086" t="str">
            <v>181721</v>
          </cell>
          <cell r="C9086" t="str">
            <v>069512</v>
          </cell>
          <cell r="D9086" t="str">
            <v>Fita de vedacao</v>
          </cell>
          <cell r="E9086" t="str">
            <v>m</v>
          </cell>
          <cell r="F9086">
            <v>1.5</v>
          </cell>
        </row>
        <row r="9087">
          <cell r="B9087" t="str">
            <v>181722</v>
          </cell>
          <cell r="C9087" t="str">
            <v>010118</v>
          </cell>
          <cell r="D9087" t="str">
            <v>Encanador</v>
          </cell>
          <cell r="E9087" t="str">
            <v>h</v>
          </cell>
          <cell r="F9087">
            <v>0.85</v>
          </cell>
        </row>
        <row r="9088">
          <cell r="B9088" t="str">
            <v>181722</v>
          </cell>
          <cell r="C9088" t="str">
            <v>010119</v>
          </cell>
          <cell r="D9088" t="str">
            <v>Ajudante de encanador</v>
          </cell>
          <cell r="E9088" t="str">
            <v>h</v>
          </cell>
          <cell r="F9088">
            <v>0.85</v>
          </cell>
        </row>
        <row r="9089">
          <cell r="B9089" t="str">
            <v>181722</v>
          </cell>
          <cell r="C9089" t="str">
            <v>064019</v>
          </cell>
          <cell r="D9089" t="str">
            <v>Valvula de retencao horizontal - 40mm (1 1/2')</v>
          </cell>
          <cell r="E9089" t="str">
            <v>un</v>
          </cell>
          <cell r="F9089">
            <v>1</v>
          </cell>
        </row>
        <row r="9090">
          <cell r="B9090" t="str">
            <v>181722</v>
          </cell>
          <cell r="C9090" t="str">
            <v>069512</v>
          </cell>
          <cell r="D9090" t="str">
            <v>Fita de vedacao</v>
          </cell>
          <cell r="E9090" t="str">
            <v>m</v>
          </cell>
          <cell r="F9090">
            <v>1.88</v>
          </cell>
        </row>
        <row r="9091">
          <cell r="B9091" t="str">
            <v>181723</v>
          </cell>
          <cell r="C9091" t="str">
            <v>010118</v>
          </cell>
          <cell r="D9091" t="str">
            <v>Encanador</v>
          </cell>
          <cell r="E9091" t="str">
            <v>h</v>
          </cell>
          <cell r="F9091">
            <v>0.85</v>
          </cell>
        </row>
        <row r="9092">
          <cell r="B9092" t="str">
            <v>181723</v>
          </cell>
          <cell r="C9092" t="str">
            <v>010119</v>
          </cell>
          <cell r="D9092" t="str">
            <v>Ajudante de encanador</v>
          </cell>
          <cell r="E9092" t="str">
            <v>h</v>
          </cell>
          <cell r="F9092">
            <v>0.85</v>
          </cell>
        </row>
        <row r="9093">
          <cell r="B9093" t="str">
            <v>181723</v>
          </cell>
          <cell r="C9093" t="str">
            <v>064020</v>
          </cell>
          <cell r="D9093" t="str">
            <v>Valvula de retencao horizontal - 50mm (2')</v>
          </cell>
          <cell r="E9093" t="str">
            <v>un</v>
          </cell>
          <cell r="F9093">
            <v>1</v>
          </cell>
        </row>
        <row r="9094">
          <cell r="B9094" t="str">
            <v>181723</v>
          </cell>
          <cell r="C9094" t="str">
            <v>069512</v>
          </cell>
          <cell r="D9094" t="str">
            <v>Fita de vedacao</v>
          </cell>
          <cell r="E9094" t="str">
            <v>m</v>
          </cell>
          <cell r="F9094">
            <v>2.2599999999999998</v>
          </cell>
        </row>
        <row r="9095">
          <cell r="B9095" t="str">
            <v>181724</v>
          </cell>
          <cell r="C9095" t="str">
            <v>010118</v>
          </cell>
          <cell r="D9095" t="str">
            <v>Encanador</v>
          </cell>
          <cell r="E9095" t="str">
            <v>h</v>
          </cell>
          <cell r="F9095">
            <v>1.1499999999999999</v>
          </cell>
        </row>
        <row r="9096">
          <cell r="B9096" t="str">
            <v>181724</v>
          </cell>
          <cell r="C9096" t="str">
            <v>010119</v>
          </cell>
          <cell r="D9096" t="str">
            <v>Ajudante de encanador</v>
          </cell>
          <cell r="E9096" t="str">
            <v>h</v>
          </cell>
          <cell r="F9096">
            <v>1.1499999999999999</v>
          </cell>
        </row>
        <row r="9097">
          <cell r="B9097" t="str">
            <v>181724</v>
          </cell>
          <cell r="C9097" t="str">
            <v>064021</v>
          </cell>
          <cell r="D9097" t="str">
            <v>Valvula de retencao horizontal - 65mm (2 1/2')</v>
          </cell>
          <cell r="E9097" t="str">
            <v>un</v>
          </cell>
          <cell r="F9097">
            <v>1</v>
          </cell>
        </row>
        <row r="9098">
          <cell r="B9098" t="str">
            <v>181724</v>
          </cell>
          <cell r="C9098" t="str">
            <v>069512</v>
          </cell>
          <cell r="D9098" t="str">
            <v>Fita de vedacao</v>
          </cell>
          <cell r="E9098" t="str">
            <v>m</v>
          </cell>
          <cell r="F9098">
            <v>2.82</v>
          </cell>
        </row>
        <row r="9099">
          <cell r="B9099" t="str">
            <v>181725</v>
          </cell>
          <cell r="C9099" t="str">
            <v>010118</v>
          </cell>
          <cell r="D9099" t="str">
            <v>Encanador</v>
          </cell>
          <cell r="E9099" t="str">
            <v>h</v>
          </cell>
          <cell r="F9099">
            <v>1.1499999999999999</v>
          </cell>
        </row>
        <row r="9100">
          <cell r="B9100" t="str">
            <v>181725</v>
          </cell>
          <cell r="C9100" t="str">
            <v>010119</v>
          </cell>
          <cell r="D9100" t="str">
            <v>Ajudante de encanador</v>
          </cell>
          <cell r="E9100" t="str">
            <v>h</v>
          </cell>
          <cell r="F9100">
            <v>1.1499999999999999</v>
          </cell>
        </row>
        <row r="9101">
          <cell r="B9101" t="str">
            <v>181725</v>
          </cell>
          <cell r="C9101" t="str">
            <v>064022</v>
          </cell>
          <cell r="D9101" t="str">
            <v>Valvula de retencao horizontal - 80mm (3')</v>
          </cell>
          <cell r="E9101" t="str">
            <v>un</v>
          </cell>
          <cell r="F9101">
            <v>1</v>
          </cell>
        </row>
        <row r="9102">
          <cell r="B9102" t="str">
            <v>181725</v>
          </cell>
          <cell r="C9102" t="str">
            <v>069512</v>
          </cell>
          <cell r="D9102" t="str">
            <v>Fita de vedacao</v>
          </cell>
          <cell r="E9102" t="str">
            <v>m</v>
          </cell>
          <cell r="F9102">
            <v>3.2</v>
          </cell>
        </row>
        <row r="9103">
          <cell r="B9103" t="str">
            <v>181726</v>
          </cell>
          <cell r="C9103" t="str">
            <v>010118</v>
          </cell>
          <cell r="D9103" t="str">
            <v>Encanador</v>
          </cell>
          <cell r="E9103" t="str">
            <v>h</v>
          </cell>
          <cell r="F9103">
            <v>1.48</v>
          </cell>
        </row>
        <row r="9104">
          <cell r="B9104" t="str">
            <v>181726</v>
          </cell>
          <cell r="C9104" t="str">
            <v>010119</v>
          </cell>
          <cell r="D9104" t="str">
            <v>Ajudante de encanador</v>
          </cell>
          <cell r="E9104" t="str">
            <v>h</v>
          </cell>
          <cell r="F9104">
            <v>1.48</v>
          </cell>
        </row>
        <row r="9105">
          <cell r="B9105" t="str">
            <v>181726</v>
          </cell>
          <cell r="C9105" t="str">
            <v>064023</v>
          </cell>
          <cell r="D9105" t="str">
            <v>Valvula de retencao horizontal - 100mm (4')</v>
          </cell>
          <cell r="E9105" t="str">
            <v>un</v>
          </cell>
          <cell r="F9105">
            <v>1</v>
          </cell>
        </row>
        <row r="9106">
          <cell r="B9106" t="str">
            <v>181726</v>
          </cell>
          <cell r="C9106" t="str">
            <v>069512</v>
          </cell>
          <cell r="D9106" t="str">
            <v>Fita de vedacao</v>
          </cell>
          <cell r="E9106" t="str">
            <v>m</v>
          </cell>
          <cell r="F9106">
            <v>4.1399999999999997</v>
          </cell>
        </row>
        <row r="9107">
          <cell r="B9107" t="str">
            <v>181801</v>
          </cell>
          <cell r="C9107" t="str">
            <v>010101</v>
          </cell>
          <cell r="D9107" t="str">
            <v>Ajudante</v>
          </cell>
          <cell r="E9107" t="str">
            <v>h</v>
          </cell>
          <cell r="F9107">
            <v>0.6</v>
          </cell>
        </row>
        <row r="9108">
          <cell r="B9108" t="str">
            <v>181801</v>
          </cell>
          <cell r="C9108" t="str">
            <v>010139</v>
          </cell>
          <cell r="D9108" t="str">
            <v>Pedreiro</v>
          </cell>
          <cell r="E9108" t="str">
            <v>h</v>
          </cell>
          <cell r="F9108">
            <v>0.2</v>
          </cell>
        </row>
        <row r="9109">
          <cell r="B9109" t="str">
            <v>181803</v>
          </cell>
          <cell r="C9109" t="str">
            <v>010139</v>
          </cell>
          <cell r="D9109" t="str">
            <v>Pedreiro</v>
          </cell>
          <cell r="E9109" t="str">
            <v>h</v>
          </cell>
          <cell r="F9109">
            <v>0.33</v>
          </cell>
        </row>
        <row r="9110">
          <cell r="B9110" t="str">
            <v>181803</v>
          </cell>
          <cell r="C9110" t="str">
            <v>010146</v>
          </cell>
          <cell r="D9110" t="str">
            <v>Servente</v>
          </cell>
          <cell r="E9110" t="str">
            <v>h</v>
          </cell>
          <cell r="F9110">
            <v>0.21</v>
          </cell>
        </row>
        <row r="9111">
          <cell r="B9111" t="str">
            <v>181803</v>
          </cell>
          <cell r="C9111" t="str">
            <v>020505</v>
          </cell>
          <cell r="D9111" t="str">
            <v>Cal hidratada</v>
          </cell>
          <cell r="E9111" t="str">
            <v>kg</v>
          </cell>
          <cell r="F9111">
            <v>0.22</v>
          </cell>
        </row>
        <row r="9112">
          <cell r="B9112" t="str">
            <v>181803</v>
          </cell>
          <cell r="C9112" t="str">
            <v>020508</v>
          </cell>
          <cell r="D9112" t="str">
            <v>Cimento portland</v>
          </cell>
          <cell r="E9112" t="str">
            <v>kg</v>
          </cell>
          <cell r="F9112">
            <v>0.18</v>
          </cell>
        </row>
        <row r="9113">
          <cell r="B9113" t="str">
            <v>181803</v>
          </cell>
          <cell r="C9113" t="str">
            <v>020579</v>
          </cell>
          <cell r="D9113" t="str">
            <v>Areia media</v>
          </cell>
          <cell r="E9113" t="str">
            <v>m3</v>
          </cell>
          <cell r="F9113">
            <v>1.5E-3</v>
          </cell>
        </row>
        <row r="9114">
          <cell r="B9114" t="str">
            <v>181901</v>
          </cell>
          <cell r="C9114" t="str">
            <v>010118</v>
          </cell>
          <cell r="D9114" t="str">
            <v>Encanador</v>
          </cell>
          <cell r="E9114" t="str">
            <v>h</v>
          </cell>
          <cell r="F9114">
            <v>0.83</v>
          </cell>
        </row>
        <row r="9115">
          <cell r="B9115" t="str">
            <v>181901</v>
          </cell>
          <cell r="C9115" t="str">
            <v>010119</v>
          </cell>
          <cell r="D9115" t="str">
            <v>Ajudante de encanador</v>
          </cell>
          <cell r="E9115" t="str">
            <v>h</v>
          </cell>
          <cell r="F9115">
            <v>0.83</v>
          </cell>
        </row>
        <row r="9116">
          <cell r="B9116" t="str">
            <v>181901</v>
          </cell>
          <cell r="C9116" t="str">
            <v>060507</v>
          </cell>
          <cell r="D9116" t="str">
            <v>Tubo de aco galvanizado c/cost. 65mm (2 1/2')</v>
          </cell>
          <cell r="E9116" t="str">
            <v>m</v>
          </cell>
          <cell r="F9116">
            <v>1.01</v>
          </cell>
        </row>
        <row r="9117">
          <cell r="B9117" t="str">
            <v>181901</v>
          </cell>
          <cell r="C9117" t="str">
            <v>069512</v>
          </cell>
          <cell r="D9117" t="str">
            <v>Fita de vedacao</v>
          </cell>
          <cell r="E9117" t="str">
            <v>m</v>
          </cell>
          <cell r="F9117">
            <v>1.41</v>
          </cell>
        </row>
        <row r="9118">
          <cell r="B9118" t="str">
            <v>181902</v>
          </cell>
          <cell r="C9118" t="str">
            <v>010118</v>
          </cell>
          <cell r="D9118" t="str">
            <v>Encanador</v>
          </cell>
          <cell r="E9118" t="str">
            <v>h</v>
          </cell>
          <cell r="F9118">
            <v>0.97</v>
          </cell>
        </row>
        <row r="9119">
          <cell r="B9119" t="str">
            <v>181902</v>
          </cell>
          <cell r="C9119" t="str">
            <v>010119</v>
          </cell>
          <cell r="D9119" t="str">
            <v>Ajudante de encanador</v>
          </cell>
          <cell r="E9119" t="str">
            <v>h</v>
          </cell>
          <cell r="F9119">
            <v>0.97</v>
          </cell>
        </row>
        <row r="9120">
          <cell r="B9120" t="str">
            <v>181902</v>
          </cell>
          <cell r="C9120" t="str">
            <v>060508</v>
          </cell>
          <cell r="D9120" t="str">
            <v>Tubo de aco galvanizado c/cost. de 80mm (3')</v>
          </cell>
          <cell r="E9120" t="str">
            <v>m</v>
          </cell>
          <cell r="F9120">
            <v>1.01</v>
          </cell>
        </row>
        <row r="9121">
          <cell r="B9121" t="str">
            <v>181902</v>
          </cell>
          <cell r="C9121" t="str">
            <v>069512</v>
          </cell>
          <cell r="D9121" t="str">
            <v>Fita de vedacao</v>
          </cell>
          <cell r="E9121" t="str">
            <v>m</v>
          </cell>
          <cell r="F9121">
            <v>1.6</v>
          </cell>
        </row>
        <row r="9122">
          <cell r="B9122" t="str">
            <v>181903</v>
          </cell>
          <cell r="C9122" t="str">
            <v>010118</v>
          </cell>
          <cell r="D9122" t="str">
            <v>Encanador</v>
          </cell>
          <cell r="E9122" t="str">
            <v>h</v>
          </cell>
          <cell r="F9122">
            <v>1.1100000000000001</v>
          </cell>
        </row>
        <row r="9123">
          <cell r="B9123" t="str">
            <v>181903</v>
          </cell>
          <cell r="C9123" t="str">
            <v>010119</v>
          </cell>
          <cell r="D9123" t="str">
            <v>Ajudante de encanador</v>
          </cell>
          <cell r="E9123" t="str">
            <v>h</v>
          </cell>
          <cell r="F9123">
            <v>1.1100000000000001</v>
          </cell>
        </row>
        <row r="9124">
          <cell r="B9124" t="str">
            <v>181903</v>
          </cell>
          <cell r="C9124" t="str">
            <v>060509</v>
          </cell>
          <cell r="D9124" t="str">
            <v>Tubo de aco galvanizado c/cost. de 100mm (4')</v>
          </cell>
          <cell r="E9124" t="str">
            <v>m</v>
          </cell>
          <cell r="F9124">
            <v>1.01</v>
          </cell>
        </row>
        <row r="9125">
          <cell r="B9125" t="str">
            <v>181903</v>
          </cell>
          <cell r="C9125" t="str">
            <v>069512</v>
          </cell>
          <cell r="D9125" t="str">
            <v>Fita de vedacao</v>
          </cell>
          <cell r="E9125" t="str">
            <v>m</v>
          </cell>
          <cell r="F9125">
            <v>2.0699999999999998</v>
          </cell>
        </row>
        <row r="9126">
          <cell r="B9126" t="str">
            <v>181905</v>
          </cell>
          <cell r="C9126" t="str">
            <v>010118</v>
          </cell>
          <cell r="D9126" t="str">
            <v>Encanador</v>
          </cell>
          <cell r="E9126" t="str">
            <v>h</v>
          </cell>
          <cell r="F9126">
            <v>1.45</v>
          </cell>
        </row>
        <row r="9127">
          <cell r="B9127" t="str">
            <v>181905</v>
          </cell>
          <cell r="C9127" t="str">
            <v>010119</v>
          </cell>
          <cell r="D9127" t="str">
            <v>Ajudante de encanador</v>
          </cell>
          <cell r="E9127" t="str">
            <v>h</v>
          </cell>
          <cell r="F9127">
            <v>1.45</v>
          </cell>
        </row>
        <row r="9128">
          <cell r="B9128" t="str">
            <v>181905</v>
          </cell>
          <cell r="C9128" t="str">
            <v>060511</v>
          </cell>
          <cell r="D9128" t="str">
            <v>Tubo de aco galvanizado c/cost. de 150mm (6')</v>
          </cell>
          <cell r="E9128" t="str">
            <v>m</v>
          </cell>
          <cell r="F9128">
            <v>1.01</v>
          </cell>
        </row>
        <row r="9129">
          <cell r="B9129" t="str">
            <v>181905</v>
          </cell>
          <cell r="C9129" t="str">
            <v>069512</v>
          </cell>
          <cell r="D9129" t="str">
            <v>Fita de vedacao</v>
          </cell>
          <cell r="E9129" t="str">
            <v>m</v>
          </cell>
          <cell r="F9129">
            <v>2.83</v>
          </cell>
        </row>
        <row r="9130">
          <cell r="B9130" t="str">
            <v>181906</v>
          </cell>
          <cell r="C9130" t="str">
            <v>010118</v>
          </cell>
          <cell r="D9130" t="str">
            <v>Encanador</v>
          </cell>
          <cell r="E9130" t="str">
            <v>h</v>
          </cell>
          <cell r="F9130">
            <v>1.8</v>
          </cell>
        </row>
        <row r="9131">
          <cell r="B9131" t="str">
            <v>181906</v>
          </cell>
          <cell r="C9131" t="str">
            <v>010119</v>
          </cell>
          <cell r="D9131" t="str">
            <v>Ajudante de encanador</v>
          </cell>
          <cell r="E9131" t="str">
            <v>h</v>
          </cell>
          <cell r="F9131">
            <v>1.8</v>
          </cell>
        </row>
        <row r="9132">
          <cell r="B9132" t="str">
            <v>181906</v>
          </cell>
          <cell r="C9132" t="str">
            <v>060507</v>
          </cell>
          <cell r="D9132" t="str">
            <v>Tubo de aco galvanizado c/cost. 65mm (2 1/2')</v>
          </cell>
          <cell r="E9132" t="str">
            <v>m</v>
          </cell>
          <cell r="F9132">
            <v>1.4</v>
          </cell>
        </row>
        <row r="9133">
          <cell r="B9133" t="str">
            <v>181906</v>
          </cell>
          <cell r="C9133" t="str">
            <v>069512</v>
          </cell>
          <cell r="D9133" t="str">
            <v>Fita de vedacao</v>
          </cell>
          <cell r="E9133" t="str">
            <v>m</v>
          </cell>
          <cell r="F9133">
            <v>1.69</v>
          </cell>
        </row>
        <row r="9134">
          <cell r="B9134" t="str">
            <v>181907</v>
          </cell>
          <cell r="C9134" t="str">
            <v>010118</v>
          </cell>
          <cell r="D9134" t="str">
            <v>Encanador</v>
          </cell>
          <cell r="E9134" t="str">
            <v>h</v>
          </cell>
          <cell r="F9134">
            <v>2</v>
          </cell>
        </row>
        <row r="9135">
          <cell r="B9135" t="str">
            <v>181907</v>
          </cell>
          <cell r="C9135" t="str">
            <v>010119</v>
          </cell>
          <cell r="D9135" t="str">
            <v>Ajudante de encanador</v>
          </cell>
          <cell r="E9135" t="str">
            <v>h</v>
          </cell>
          <cell r="F9135">
            <v>2</v>
          </cell>
        </row>
        <row r="9136">
          <cell r="B9136" t="str">
            <v>181907</v>
          </cell>
          <cell r="C9136" t="str">
            <v>060508</v>
          </cell>
          <cell r="D9136" t="str">
            <v>Tubo de aco galvanizado c/cost. de 80mm (3')</v>
          </cell>
          <cell r="E9136" t="str">
            <v>m</v>
          </cell>
          <cell r="F9136">
            <v>1.3</v>
          </cell>
        </row>
        <row r="9137">
          <cell r="B9137" t="str">
            <v>181907</v>
          </cell>
          <cell r="C9137" t="str">
            <v>069512</v>
          </cell>
          <cell r="D9137" t="str">
            <v>Fita de vedacao</v>
          </cell>
          <cell r="E9137" t="str">
            <v>m</v>
          </cell>
          <cell r="F9137">
            <v>1.92</v>
          </cell>
        </row>
        <row r="9138">
          <cell r="B9138" t="str">
            <v>181908</v>
          </cell>
          <cell r="C9138" t="str">
            <v>010118</v>
          </cell>
          <cell r="D9138" t="str">
            <v>Encanador</v>
          </cell>
          <cell r="E9138" t="str">
            <v>h</v>
          </cell>
          <cell r="F9138">
            <v>2.2000000000000002</v>
          </cell>
        </row>
        <row r="9139">
          <cell r="B9139" t="str">
            <v>181908</v>
          </cell>
          <cell r="C9139" t="str">
            <v>010119</v>
          </cell>
          <cell r="D9139" t="str">
            <v>Ajudante de encanador</v>
          </cell>
          <cell r="E9139" t="str">
            <v>h</v>
          </cell>
          <cell r="F9139">
            <v>2.2000000000000002</v>
          </cell>
        </row>
        <row r="9140">
          <cell r="B9140" t="str">
            <v>181908</v>
          </cell>
          <cell r="C9140" t="str">
            <v>060509</v>
          </cell>
          <cell r="D9140" t="str">
            <v>Tubo de aco galvanizado c/cost. de 100mm (4')</v>
          </cell>
          <cell r="E9140" t="str">
            <v>m</v>
          </cell>
          <cell r="F9140">
            <v>1.3</v>
          </cell>
        </row>
        <row r="9141">
          <cell r="B9141" t="str">
            <v>181908</v>
          </cell>
          <cell r="C9141" t="str">
            <v>069512</v>
          </cell>
          <cell r="D9141" t="str">
            <v>Fita de vedacao</v>
          </cell>
          <cell r="E9141" t="str">
            <v>m</v>
          </cell>
          <cell r="F9141">
            <v>2.48</v>
          </cell>
        </row>
        <row r="9142">
          <cell r="B9142" t="str">
            <v>181910</v>
          </cell>
          <cell r="C9142" t="str">
            <v>010118</v>
          </cell>
          <cell r="D9142" t="str">
            <v>Encanador</v>
          </cell>
          <cell r="E9142" t="str">
            <v>h</v>
          </cell>
          <cell r="F9142">
            <v>2.65</v>
          </cell>
        </row>
        <row r="9143">
          <cell r="B9143" t="str">
            <v>181910</v>
          </cell>
          <cell r="C9143" t="str">
            <v>010119</v>
          </cell>
          <cell r="D9143" t="str">
            <v>Ajudante de encanador</v>
          </cell>
          <cell r="E9143" t="str">
            <v>h</v>
          </cell>
          <cell r="F9143">
            <v>2.65</v>
          </cell>
        </row>
        <row r="9144">
          <cell r="B9144" t="str">
            <v>181910</v>
          </cell>
          <cell r="C9144" t="str">
            <v>060511</v>
          </cell>
          <cell r="D9144" t="str">
            <v>Tubo de aco galvanizado c/cost. de 150mm (6')</v>
          </cell>
          <cell r="E9144" t="str">
            <v>m</v>
          </cell>
          <cell r="F9144">
            <v>1.3</v>
          </cell>
        </row>
        <row r="9145">
          <cell r="B9145" t="str">
            <v>181910</v>
          </cell>
          <cell r="C9145" t="str">
            <v>069512</v>
          </cell>
          <cell r="D9145" t="str">
            <v>Fita de vedacao</v>
          </cell>
          <cell r="E9145" t="str">
            <v>m</v>
          </cell>
          <cell r="F9145">
            <v>3.4</v>
          </cell>
        </row>
        <row r="9146">
          <cell r="B9146" t="str">
            <v>182001</v>
          </cell>
          <cell r="C9146" t="str">
            <v>010118</v>
          </cell>
          <cell r="D9146" t="str">
            <v>Encanador</v>
          </cell>
          <cell r="E9146" t="str">
            <v>h</v>
          </cell>
          <cell r="F9146">
            <v>0.8</v>
          </cell>
        </row>
        <row r="9147">
          <cell r="B9147" t="str">
            <v>182001</v>
          </cell>
          <cell r="C9147" t="str">
            <v>010119</v>
          </cell>
          <cell r="D9147" t="str">
            <v>Ajudante de encanador</v>
          </cell>
          <cell r="E9147" t="str">
            <v>h</v>
          </cell>
          <cell r="F9147">
            <v>0.8</v>
          </cell>
        </row>
        <row r="9148">
          <cell r="B9148" t="str">
            <v>182001</v>
          </cell>
          <cell r="C9148" t="str">
            <v>060529</v>
          </cell>
          <cell r="D9148" t="str">
            <v>Cotovelo 90 de ferro mal. galv 65mm (2 1/2')</v>
          </cell>
          <cell r="E9148" t="str">
            <v>un</v>
          </cell>
          <cell r="F9148">
            <v>1</v>
          </cell>
        </row>
        <row r="9149">
          <cell r="B9149" t="str">
            <v>182002</v>
          </cell>
          <cell r="C9149" t="str">
            <v>010118</v>
          </cell>
          <cell r="D9149" t="str">
            <v>Encanador</v>
          </cell>
          <cell r="E9149" t="str">
            <v>h</v>
          </cell>
          <cell r="F9149">
            <v>0.8</v>
          </cell>
        </row>
        <row r="9150">
          <cell r="B9150" t="str">
            <v>182002</v>
          </cell>
          <cell r="C9150" t="str">
            <v>010119</v>
          </cell>
          <cell r="D9150" t="str">
            <v>Ajudante de encanador</v>
          </cell>
          <cell r="E9150" t="str">
            <v>h</v>
          </cell>
          <cell r="F9150">
            <v>0.8</v>
          </cell>
        </row>
        <row r="9151">
          <cell r="B9151" t="str">
            <v>182002</v>
          </cell>
          <cell r="C9151" t="str">
            <v>060530</v>
          </cell>
          <cell r="D9151" t="str">
            <v>Cotovelo 90 de ferro mal. galv 80mm (3')</v>
          </cell>
          <cell r="E9151" t="str">
            <v>un</v>
          </cell>
          <cell r="F9151">
            <v>1</v>
          </cell>
        </row>
        <row r="9152">
          <cell r="B9152" t="str">
            <v>182003</v>
          </cell>
          <cell r="C9152" t="str">
            <v>010119</v>
          </cell>
          <cell r="D9152" t="str">
            <v>Ajudante de encanador</v>
          </cell>
          <cell r="E9152" t="str">
            <v>h</v>
          </cell>
          <cell r="F9152">
            <v>1</v>
          </cell>
        </row>
        <row r="9153">
          <cell r="B9153" t="str">
            <v>182003</v>
          </cell>
          <cell r="C9153" t="str">
            <v>060531</v>
          </cell>
          <cell r="D9153" t="str">
            <v>Cotovelo 90 de ferro mal. galv 100mm (4')</v>
          </cell>
          <cell r="E9153" t="str">
            <v>un</v>
          </cell>
          <cell r="F9153">
            <v>1</v>
          </cell>
        </row>
        <row r="9154">
          <cell r="B9154" t="str">
            <v>182005</v>
          </cell>
          <cell r="C9154" t="str">
            <v>010118</v>
          </cell>
          <cell r="D9154" t="str">
            <v>Encanador</v>
          </cell>
          <cell r="E9154" t="str">
            <v>h</v>
          </cell>
          <cell r="F9154">
            <v>1.3</v>
          </cell>
        </row>
        <row r="9155">
          <cell r="B9155" t="str">
            <v>182005</v>
          </cell>
          <cell r="C9155" t="str">
            <v>010119</v>
          </cell>
          <cell r="D9155" t="str">
            <v>Ajudante de encanador</v>
          </cell>
          <cell r="E9155" t="str">
            <v>h</v>
          </cell>
          <cell r="F9155">
            <v>1.3</v>
          </cell>
        </row>
        <row r="9156">
          <cell r="B9156" t="str">
            <v>182005</v>
          </cell>
          <cell r="C9156" t="str">
            <v>060533</v>
          </cell>
          <cell r="D9156" t="str">
            <v>Cotovelo 90 de ferro mal. galv 150mm (6')</v>
          </cell>
          <cell r="E9156" t="str">
            <v>un</v>
          </cell>
          <cell r="F9156">
            <v>1</v>
          </cell>
        </row>
        <row r="9157">
          <cell r="B9157" t="str">
            <v>182006</v>
          </cell>
          <cell r="C9157" t="str">
            <v>010118</v>
          </cell>
          <cell r="D9157" t="str">
            <v>Encanador</v>
          </cell>
          <cell r="E9157" t="str">
            <v>h</v>
          </cell>
          <cell r="F9157">
            <v>0.93</v>
          </cell>
        </row>
        <row r="9158">
          <cell r="B9158" t="str">
            <v>182006</v>
          </cell>
          <cell r="C9158" t="str">
            <v>010119</v>
          </cell>
          <cell r="D9158" t="str">
            <v>Ajudante de encanador</v>
          </cell>
          <cell r="E9158" t="str">
            <v>h</v>
          </cell>
          <cell r="F9158">
            <v>0.93</v>
          </cell>
        </row>
        <row r="9159">
          <cell r="B9159" t="str">
            <v>182006</v>
          </cell>
          <cell r="C9159" t="str">
            <v>060518</v>
          </cell>
          <cell r="D9159" t="str">
            <v>Te 90 de ferro mal. galv 65mm (2 1/2')</v>
          </cell>
          <cell r="E9159" t="str">
            <v>un</v>
          </cell>
          <cell r="F9159">
            <v>1</v>
          </cell>
        </row>
        <row r="9160">
          <cell r="B9160" t="str">
            <v>182007</v>
          </cell>
          <cell r="C9160" t="str">
            <v>010118</v>
          </cell>
          <cell r="D9160" t="str">
            <v>Encanador</v>
          </cell>
          <cell r="E9160" t="str">
            <v>h</v>
          </cell>
          <cell r="F9160">
            <v>0.93</v>
          </cell>
        </row>
        <row r="9161">
          <cell r="B9161" t="str">
            <v>182007</v>
          </cell>
          <cell r="C9161" t="str">
            <v>010119</v>
          </cell>
          <cell r="D9161" t="str">
            <v>Ajudante de encanador</v>
          </cell>
          <cell r="E9161" t="str">
            <v>h</v>
          </cell>
          <cell r="F9161">
            <v>0.93</v>
          </cell>
        </row>
        <row r="9162">
          <cell r="B9162" t="str">
            <v>182007</v>
          </cell>
          <cell r="C9162" t="str">
            <v>060519</v>
          </cell>
          <cell r="D9162" t="str">
            <v>Te 90 de ferro mal. galv 80mm (3')</v>
          </cell>
          <cell r="E9162" t="str">
            <v>un</v>
          </cell>
          <cell r="F9162">
            <v>1</v>
          </cell>
        </row>
        <row r="9163">
          <cell r="B9163" t="str">
            <v>182008</v>
          </cell>
          <cell r="C9163" t="str">
            <v>010118</v>
          </cell>
          <cell r="D9163" t="str">
            <v>Encanador</v>
          </cell>
          <cell r="E9163" t="str">
            <v>h</v>
          </cell>
          <cell r="F9163">
            <v>1.1499999999999999</v>
          </cell>
        </row>
        <row r="9164">
          <cell r="B9164" t="str">
            <v>182008</v>
          </cell>
          <cell r="C9164" t="str">
            <v>010119</v>
          </cell>
          <cell r="D9164" t="str">
            <v>Ajudante de encanador</v>
          </cell>
          <cell r="E9164" t="str">
            <v>h</v>
          </cell>
          <cell r="F9164">
            <v>1.1499999999999999</v>
          </cell>
        </row>
        <row r="9165">
          <cell r="B9165" t="str">
            <v>182008</v>
          </cell>
          <cell r="C9165" t="str">
            <v>060520</v>
          </cell>
          <cell r="D9165" t="str">
            <v>Te 90 de ferro mal. galv 100mm (4')</v>
          </cell>
          <cell r="E9165" t="str">
            <v>un</v>
          </cell>
          <cell r="F9165">
            <v>1</v>
          </cell>
        </row>
        <row r="9166">
          <cell r="B9166" t="str">
            <v>182010</v>
          </cell>
          <cell r="C9166" t="str">
            <v>010118</v>
          </cell>
          <cell r="D9166" t="str">
            <v>Encanador</v>
          </cell>
          <cell r="E9166" t="str">
            <v>h</v>
          </cell>
          <cell r="F9166">
            <v>1.47</v>
          </cell>
        </row>
        <row r="9167">
          <cell r="B9167" t="str">
            <v>182010</v>
          </cell>
          <cell r="C9167" t="str">
            <v>010119</v>
          </cell>
          <cell r="D9167" t="str">
            <v>Ajudante de encanador</v>
          </cell>
          <cell r="E9167" t="str">
            <v>h</v>
          </cell>
          <cell r="F9167">
            <v>1.47</v>
          </cell>
        </row>
        <row r="9168">
          <cell r="B9168" t="str">
            <v>182010</v>
          </cell>
          <cell r="C9168" t="str">
            <v>060522</v>
          </cell>
          <cell r="D9168" t="str">
            <v>Te 90 de ferro mal. galv 150mm (6')</v>
          </cell>
          <cell r="E9168" t="str">
            <v>un</v>
          </cell>
          <cell r="F9168">
            <v>1</v>
          </cell>
        </row>
        <row r="9169">
          <cell r="B9169" t="str">
            <v>182012</v>
          </cell>
          <cell r="C9169" t="str">
            <v>010118</v>
          </cell>
          <cell r="D9169" t="str">
            <v>Encanador</v>
          </cell>
          <cell r="E9169" t="str">
            <v>h</v>
          </cell>
          <cell r="F9169">
            <v>0.93</v>
          </cell>
        </row>
        <row r="9170">
          <cell r="B9170" t="str">
            <v>182012</v>
          </cell>
          <cell r="C9170" t="str">
            <v>010119</v>
          </cell>
          <cell r="D9170" t="str">
            <v>Ajudante de encanador</v>
          </cell>
          <cell r="E9170" t="str">
            <v>h</v>
          </cell>
          <cell r="F9170">
            <v>0.93</v>
          </cell>
        </row>
        <row r="9171">
          <cell r="B9171" t="str">
            <v>182012</v>
          </cell>
          <cell r="C9171" t="str">
            <v>060579</v>
          </cell>
          <cell r="D9171" t="str">
            <v>Te de red. ferro mal. galv 80x65mm (3x2 1/2')</v>
          </cell>
          <cell r="E9171" t="str">
            <v>un</v>
          </cell>
          <cell r="F9171">
            <v>1</v>
          </cell>
        </row>
        <row r="9172">
          <cell r="B9172" t="str">
            <v>182013</v>
          </cell>
          <cell r="C9172" t="str">
            <v>010118</v>
          </cell>
          <cell r="D9172" t="str">
            <v>Encanador</v>
          </cell>
          <cell r="E9172" t="str">
            <v>h</v>
          </cell>
          <cell r="F9172">
            <v>1.1499999999999999</v>
          </cell>
        </row>
        <row r="9173">
          <cell r="B9173" t="str">
            <v>182013</v>
          </cell>
          <cell r="C9173" t="str">
            <v>010119</v>
          </cell>
          <cell r="D9173" t="str">
            <v>Ajudante de encanador</v>
          </cell>
          <cell r="E9173" t="str">
            <v>h</v>
          </cell>
          <cell r="F9173">
            <v>1.1499999999999999</v>
          </cell>
        </row>
        <row r="9174">
          <cell r="B9174" t="str">
            <v>182013</v>
          </cell>
          <cell r="C9174" t="str">
            <v>060581</v>
          </cell>
          <cell r="D9174" t="str">
            <v>Te de red. ferro mal. galv 100x80mm (4x3')</v>
          </cell>
          <cell r="E9174" t="str">
            <v>un</v>
          </cell>
          <cell r="F9174">
            <v>1</v>
          </cell>
        </row>
        <row r="9175">
          <cell r="B9175" t="str">
            <v>182014</v>
          </cell>
          <cell r="C9175" t="str">
            <v>010118</v>
          </cell>
          <cell r="D9175" t="str">
            <v>Encanador</v>
          </cell>
          <cell r="E9175" t="str">
            <v>h</v>
          </cell>
          <cell r="F9175">
            <v>0.4</v>
          </cell>
        </row>
        <row r="9176">
          <cell r="B9176" t="str">
            <v>182014</v>
          </cell>
          <cell r="C9176" t="str">
            <v>010119</v>
          </cell>
          <cell r="D9176" t="str">
            <v>Ajudante de encanador</v>
          </cell>
          <cell r="E9176" t="str">
            <v>h</v>
          </cell>
          <cell r="F9176">
            <v>0.4</v>
          </cell>
        </row>
        <row r="9177">
          <cell r="B9177" t="str">
            <v>182014</v>
          </cell>
          <cell r="C9177" t="str">
            <v>060857</v>
          </cell>
          <cell r="D9177" t="str">
            <v>Luva de ferro mal. galv 65mm (2 1/2')</v>
          </cell>
          <cell r="E9177" t="str">
            <v>un</v>
          </cell>
          <cell r="F9177">
            <v>1</v>
          </cell>
        </row>
        <row r="9178">
          <cell r="B9178" t="str">
            <v>182015</v>
          </cell>
          <cell r="C9178" t="str">
            <v>010118</v>
          </cell>
          <cell r="D9178" t="str">
            <v>Encanador</v>
          </cell>
          <cell r="E9178" t="str">
            <v>h</v>
          </cell>
          <cell r="F9178">
            <v>0.4</v>
          </cell>
        </row>
        <row r="9179">
          <cell r="B9179" t="str">
            <v>182015</v>
          </cell>
          <cell r="C9179" t="str">
            <v>010119</v>
          </cell>
          <cell r="D9179" t="str">
            <v>Ajudante de encanador</v>
          </cell>
          <cell r="E9179" t="str">
            <v>h</v>
          </cell>
          <cell r="F9179">
            <v>0.4</v>
          </cell>
        </row>
        <row r="9180">
          <cell r="B9180" t="str">
            <v>182015</v>
          </cell>
          <cell r="C9180" t="str">
            <v>060858</v>
          </cell>
          <cell r="D9180" t="str">
            <v>Luva de ferro mal. galv 80mm (3')</v>
          </cell>
          <cell r="E9180" t="str">
            <v>un</v>
          </cell>
          <cell r="F9180">
            <v>1</v>
          </cell>
        </row>
        <row r="9181">
          <cell r="B9181" t="str">
            <v>182016</v>
          </cell>
          <cell r="C9181" t="str">
            <v>010118</v>
          </cell>
          <cell r="D9181" t="str">
            <v>Encanador</v>
          </cell>
          <cell r="E9181" t="str">
            <v>h</v>
          </cell>
          <cell r="F9181">
            <v>0.5</v>
          </cell>
        </row>
        <row r="9182">
          <cell r="B9182" t="str">
            <v>182016</v>
          </cell>
          <cell r="C9182" t="str">
            <v>010119</v>
          </cell>
          <cell r="D9182" t="str">
            <v>Ajudante de encanador</v>
          </cell>
          <cell r="E9182" t="str">
            <v>h</v>
          </cell>
          <cell r="F9182">
            <v>0.5</v>
          </cell>
        </row>
        <row r="9183">
          <cell r="B9183" t="str">
            <v>182016</v>
          </cell>
          <cell r="C9183" t="str">
            <v>060869</v>
          </cell>
          <cell r="D9183" t="str">
            <v>Luva de ferro mal. galv 100mm (4')</v>
          </cell>
          <cell r="E9183" t="str">
            <v>un</v>
          </cell>
          <cell r="F9183">
            <v>1</v>
          </cell>
        </row>
        <row r="9184">
          <cell r="B9184" t="str">
            <v>182017</v>
          </cell>
          <cell r="C9184" t="str">
            <v>010118</v>
          </cell>
          <cell r="D9184" t="str">
            <v>Encanador</v>
          </cell>
          <cell r="E9184" t="str">
            <v>h</v>
          </cell>
          <cell r="F9184">
            <v>0.4</v>
          </cell>
        </row>
        <row r="9185">
          <cell r="B9185" t="str">
            <v>182017</v>
          </cell>
          <cell r="C9185" t="str">
            <v>010119</v>
          </cell>
          <cell r="D9185" t="str">
            <v>Ajudante de encanador</v>
          </cell>
          <cell r="E9185" t="str">
            <v>h</v>
          </cell>
          <cell r="F9185">
            <v>0.4</v>
          </cell>
        </row>
        <row r="9186">
          <cell r="B9186" t="str">
            <v>182017</v>
          </cell>
          <cell r="C9186" t="str">
            <v>060678</v>
          </cell>
          <cell r="D9186" t="str">
            <v>Luva red. de ferro mal. galv 80x65mm (3x2 1/2')</v>
          </cell>
          <cell r="E9186" t="str">
            <v>un</v>
          </cell>
          <cell r="F9186">
            <v>1</v>
          </cell>
        </row>
        <row r="9187">
          <cell r="B9187" t="str">
            <v>182019</v>
          </cell>
          <cell r="C9187" t="str">
            <v>010118</v>
          </cell>
          <cell r="D9187" t="str">
            <v>Encanador</v>
          </cell>
          <cell r="E9187" t="str">
            <v>h</v>
          </cell>
          <cell r="F9187">
            <v>0.5</v>
          </cell>
        </row>
        <row r="9188">
          <cell r="B9188" t="str">
            <v>182019</v>
          </cell>
          <cell r="C9188" t="str">
            <v>010119</v>
          </cell>
          <cell r="D9188" t="str">
            <v>Ajudante de encanador</v>
          </cell>
          <cell r="E9188" t="str">
            <v>h</v>
          </cell>
          <cell r="F9188">
            <v>0.5</v>
          </cell>
        </row>
        <row r="9189">
          <cell r="B9189" t="str">
            <v>182019</v>
          </cell>
          <cell r="C9189" t="str">
            <v>060406</v>
          </cell>
          <cell r="D9189" t="str">
            <v>Luva red. ferro mal. galv 100x65mm (4x2 1/2')</v>
          </cell>
          <cell r="E9189" t="str">
            <v>un</v>
          </cell>
          <cell r="F9189">
            <v>1</v>
          </cell>
        </row>
        <row r="9190">
          <cell r="B9190" t="str">
            <v>182020</v>
          </cell>
          <cell r="C9190" t="str">
            <v>010118</v>
          </cell>
          <cell r="D9190" t="str">
            <v>Encanador</v>
          </cell>
          <cell r="E9190" t="str">
            <v>h</v>
          </cell>
          <cell r="F9190">
            <v>0.5</v>
          </cell>
        </row>
        <row r="9191">
          <cell r="B9191" t="str">
            <v>182020</v>
          </cell>
          <cell r="C9191" t="str">
            <v>010119</v>
          </cell>
          <cell r="D9191" t="str">
            <v>Ajudante de encanador</v>
          </cell>
          <cell r="E9191" t="str">
            <v>h</v>
          </cell>
          <cell r="F9191">
            <v>0.5</v>
          </cell>
        </row>
        <row r="9192">
          <cell r="B9192" t="str">
            <v>182020</v>
          </cell>
          <cell r="C9192" t="str">
            <v>060407</v>
          </cell>
          <cell r="D9192" t="str">
            <v>Luva de red. de ferro mal. galv 100x80mm (4x3')</v>
          </cell>
          <cell r="E9192" t="str">
            <v>un</v>
          </cell>
          <cell r="F9192">
            <v>1</v>
          </cell>
        </row>
        <row r="9193">
          <cell r="B9193" t="str">
            <v>182022</v>
          </cell>
          <cell r="C9193" t="str">
            <v>010118</v>
          </cell>
          <cell r="D9193" t="str">
            <v>Encanador</v>
          </cell>
          <cell r="E9193" t="str">
            <v>h</v>
          </cell>
          <cell r="F9193">
            <v>0.4</v>
          </cell>
        </row>
        <row r="9194">
          <cell r="B9194" t="str">
            <v>182022</v>
          </cell>
          <cell r="C9194" t="str">
            <v>010119</v>
          </cell>
          <cell r="D9194" t="str">
            <v>Ajudante de encanador</v>
          </cell>
          <cell r="E9194" t="str">
            <v>h</v>
          </cell>
          <cell r="F9194">
            <v>0.4</v>
          </cell>
        </row>
        <row r="9195">
          <cell r="B9195" t="str">
            <v>182022</v>
          </cell>
          <cell r="C9195" t="str">
            <v>060670</v>
          </cell>
          <cell r="D9195" t="str">
            <v>Bucha red.de ferro mal.galv 80x65mm (3x2 1/2")</v>
          </cell>
          <cell r="E9195" t="str">
            <v>un</v>
          </cell>
          <cell r="F9195">
            <v>1</v>
          </cell>
        </row>
        <row r="9196">
          <cell r="B9196" t="str">
            <v>182023</v>
          </cell>
          <cell r="C9196" t="str">
            <v>010118</v>
          </cell>
          <cell r="D9196" t="str">
            <v>Encanador</v>
          </cell>
          <cell r="E9196" t="str">
            <v>h</v>
          </cell>
          <cell r="F9196">
            <v>0.5</v>
          </cell>
        </row>
        <row r="9197">
          <cell r="B9197" t="str">
            <v>182023</v>
          </cell>
          <cell r="C9197" t="str">
            <v>010119</v>
          </cell>
          <cell r="D9197" t="str">
            <v>Ajudante de encanador</v>
          </cell>
          <cell r="E9197" t="str">
            <v>h</v>
          </cell>
          <cell r="F9197">
            <v>0.5</v>
          </cell>
        </row>
        <row r="9198">
          <cell r="B9198" t="str">
            <v>182023</v>
          </cell>
          <cell r="C9198" t="str">
            <v>060228</v>
          </cell>
          <cell r="D9198" t="str">
            <v>Bucha red.de ferro mal.galv 100x65mm (4x2 1/2")</v>
          </cell>
          <cell r="E9198" t="str">
            <v>un</v>
          </cell>
          <cell r="F9198">
            <v>1</v>
          </cell>
        </row>
        <row r="9199">
          <cell r="B9199" t="str">
            <v>182024</v>
          </cell>
          <cell r="C9199" t="str">
            <v>010118</v>
          </cell>
          <cell r="D9199" t="str">
            <v>Encanador</v>
          </cell>
          <cell r="E9199" t="str">
            <v>h</v>
          </cell>
          <cell r="F9199">
            <v>0.5</v>
          </cell>
        </row>
        <row r="9200">
          <cell r="B9200" t="str">
            <v>182024</v>
          </cell>
          <cell r="C9200" t="str">
            <v>010119</v>
          </cell>
          <cell r="D9200" t="str">
            <v>Ajudante de encanador</v>
          </cell>
          <cell r="E9200" t="str">
            <v>h</v>
          </cell>
          <cell r="F9200">
            <v>0.5</v>
          </cell>
        </row>
        <row r="9201">
          <cell r="B9201" t="str">
            <v>182024</v>
          </cell>
          <cell r="C9201" t="str">
            <v>060671</v>
          </cell>
          <cell r="D9201" t="str">
            <v>Bucha red.de ferro mal. galv 100x80mm (4 x 3")</v>
          </cell>
          <cell r="E9201" t="str">
            <v>un</v>
          </cell>
          <cell r="F9201">
            <v>1</v>
          </cell>
        </row>
        <row r="9202">
          <cell r="B9202" t="str">
            <v>182027</v>
          </cell>
          <cell r="C9202" t="str">
            <v>010118</v>
          </cell>
          <cell r="D9202" t="str">
            <v>Encanador</v>
          </cell>
          <cell r="E9202" t="str">
            <v>h</v>
          </cell>
          <cell r="F9202">
            <v>0.4</v>
          </cell>
        </row>
        <row r="9203">
          <cell r="B9203" t="str">
            <v>182027</v>
          </cell>
          <cell r="C9203" t="str">
            <v>010119</v>
          </cell>
          <cell r="D9203" t="str">
            <v>Ajudante de encanador</v>
          </cell>
          <cell r="E9203" t="str">
            <v>h</v>
          </cell>
          <cell r="F9203">
            <v>0.4</v>
          </cell>
        </row>
        <row r="9204">
          <cell r="B9204" t="str">
            <v>182027</v>
          </cell>
          <cell r="C9204" t="str">
            <v>060364</v>
          </cell>
          <cell r="D9204" t="str">
            <v>Flange c/sextavado ferro mal. galv 65mm (2 1/2')</v>
          </cell>
          <cell r="E9204" t="str">
            <v>un</v>
          </cell>
          <cell r="F9204">
            <v>1</v>
          </cell>
        </row>
        <row r="9205">
          <cell r="B9205" t="str">
            <v>182028</v>
          </cell>
          <cell r="C9205" t="str">
            <v>010118</v>
          </cell>
          <cell r="D9205" t="str">
            <v>Encanador</v>
          </cell>
          <cell r="E9205" t="str">
            <v>h</v>
          </cell>
          <cell r="F9205">
            <v>0.4</v>
          </cell>
        </row>
        <row r="9206">
          <cell r="B9206" t="str">
            <v>182028</v>
          </cell>
          <cell r="C9206" t="str">
            <v>010119</v>
          </cell>
          <cell r="D9206" t="str">
            <v>Ajudante de encanador</v>
          </cell>
          <cell r="E9206" t="str">
            <v>h</v>
          </cell>
          <cell r="F9206">
            <v>0.4</v>
          </cell>
        </row>
        <row r="9207">
          <cell r="B9207" t="str">
            <v>182028</v>
          </cell>
          <cell r="C9207" t="str">
            <v>060842</v>
          </cell>
          <cell r="D9207" t="str">
            <v>Flange c/sextavado ferro mal. galv 80mm (3')</v>
          </cell>
          <cell r="E9207" t="str">
            <v>un</v>
          </cell>
          <cell r="F9207">
            <v>1</v>
          </cell>
        </row>
        <row r="9208">
          <cell r="B9208" t="str">
            <v>182029</v>
          </cell>
          <cell r="C9208" t="str">
            <v>010118</v>
          </cell>
          <cell r="D9208" t="str">
            <v>Encanador</v>
          </cell>
          <cell r="E9208" t="str">
            <v>h</v>
          </cell>
          <cell r="F9208">
            <v>0.5</v>
          </cell>
        </row>
        <row r="9209">
          <cell r="B9209" t="str">
            <v>182029</v>
          </cell>
          <cell r="C9209" t="str">
            <v>010119</v>
          </cell>
          <cell r="D9209" t="str">
            <v>Ajudante de encanador</v>
          </cell>
          <cell r="E9209" t="str">
            <v>h</v>
          </cell>
          <cell r="F9209">
            <v>0.5</v>
          </cell>
        </row>
        <row r="9210">
          <cell r="B9210" t="str">
            <v>182029</v>
          </cell>
          <cell r="C9210" t="str">
            <v>060366</v>
          </cell>
          <cell r="D9210" t="str">
            <v>Flange c/sextavado ferro mal. galv 100mm (4')</v>
          </cell>
          <cell r="E9210" t="str">
            <v>un</v>
          </cell>
          <cell r="F9210">
            <v>1</v>
          </cell>
        </row>
        <row r="9211">
          <cell r="B9211" t="str">
            <v>182032</v>
          </cell>
          <cell r="C9211" t="str">
            <v>010118</v>
          </cell>
          <cell r="D9211" t="str">
            <v>Encanador</v>
          </cell>
          <cell r="E9211" t="str">
            <v>h</v>
          </cell>
          <cell r="F9211">
            <v>0.4</v>
          </cell>
        </row>
        <row r="9212">
          <cell r="B9212" t="str">
            <v>182032</v>
          </cell>
          <cell r="C9212" t="str">
            <v>010119</v>
          </cell>
          <cell r="D9212" t="str">
            <v>Ajudante de encanador</v>
          </cell>
          <cell r="E9212" t="str">
            <v>h</v>
          </cell>
          <cell r="F9212">
            <v>0.4</v>
          </cell>
        </row>
        <row r="9213">
          <cell r="B9213" t="str">
            <v>182032</v>
          </cell>
          <cell r="C9213" t="str">
            <v>060443</v>
          </cell>
          <cell r="D9213" t="str">
            <v>Niple duplo de ferro mal. galv 65mm (2 1/2')</v>
          </cell>
          <cell r="E9213" t="str">
            <v>un</v>
          </cell>
          <cell r="F9213">
            <v>1</v>
          </cell>
        </row>
        <row r="9214">
          <cell r="B9214" t="str">
            <v>182033</v>
          </cell>
          <cell r="C9214" t="str">
            <v>010118</v>
          </cell>
          <cell r="D9214" t="str">
            <v>Encanador</v>
          </cell>
          <cell r="E9214" t="str">
            <v>h</v>
          </cell>
          <cell r="F9214">
            <v>0.4</v>
          </cell>
        </row>
        <row r="9215">
          <cell r="B9215" t="str">
            <v>182033</v>
          </cell>
          <cell r="C9215" t="str">
            <v>010119</v>
          </cell>
          <cell r="D9215" t="str">
            <v>Ajudante de encanador</v>
          </cell>
          <cell r="E9215" t="str">
            <v>h</v>
          </cell>
          <cell r="F9215">
            <v>0.4</v>
          </cell>
        </row>
        <row r="9216">
          <cell r="B9216" t="str">
            <v>182033</v>
          </cell>
          <cell r="C9216" t="str">
            <v>060444</v>
          </cell>
          <cell r="D9216" t="str">
            <v>Niple duplo de ferro mal. galv 80mm (3')</v>
          </cell>
          <cell r="E9216" t="str">
            <v>un</v>
          </cell>
          <cell r="F9216">
            <v>1</v>
          </cell>
        </row>
        <row r="9217">
          <cell r="B9217" t="str">
            <v>182034</v>
          </cell>
          <cell r="C9217" t="str">
            <v>010118</v>
          </cell>
          <cell r="D9217" t="str">
            <v>Encanador</v>
          </cell>
          <cell r="E9217" t="str">
            <v>h</v>
          </cell>
          <cell r="F9217">
            <v>0.5</v>
          </cell>
        </row>
        <row r="9218">
          <cell r="B9218" t="str">
            <v>182034</v>
          </cell>
          <cell r="C9218" t="str">
            <v>010119</v>
          </cell>
          <cell r="D9218" t="str">
            <v>Ajudante de encanador</v>
          </cell>
          <cell r="E9218" t="str">
            <v>h</v>
          </cell>
          <cell r="F9218">
            <v>0.5</v>
          </cell>
        </row>
        <row r="9219">
          <cell r="B9219" t="str">
            <v>182034</v>
          </cell>
          <cell r="C9219" t="str">
            <v>060445</v>
          </cell>
          <cell r="D9219" t="str">
            <v>Niple duplo de ferro mal. galv 100mm (4')</v>
          </cell>
          <cell r="E9219" t="str">
            <v>un</v>
          </cell>
          <cell r="F9219">
            <v>1</v>
          </cell>
        </row>
        <row r="9220">
          <cell r="B9220" t="str">
            <v>182036</v>
          </cell>
          <cell r="C9220" t="str">
            <v>010118</v>
          </cell>
          <cell r="D9220" t="str">
            <v>Encanador</v>
          </cell>
          <cell r="E9220" t="str">
            <v>h</v>
          </cell>
          <cell r="F9220">
            <v>0.4</v>
          </cell>
        </row>
        <row r="9221">
          <cell r="B9221" t="str">
            <v>182036</v>
          </cell>
          <cell r="C9221" t="str">
            <v>010119</v>
          </cell>
          <cell r="D9221" t="str">
            <v>Ajudante de encanador</v>
          </cell>
          <cell r="E9221" t="str">
            <v>h</v>
          </cell>
          <cell r="F9221">
            <v>0.4</v>
          </cell>
        </row>
        <row r="9222">
          <cell r="B9222" t="str">
            <v>182036</v>
          </cell>
          <cell r="C9222" t="str">
            <v>060469</v>
          </cell>
          <cell r="D9222" t="str">
            <v>Niple duplo red.fer.mal.galv 80x65mm (3x2 1/2")</v>
          </cell>
          <cell r="E9222" t="str">
            <v>un</v>
          </cell>
          <cell r="F9222">
            <v>1</v>
          </cell>
        </row>
        <row r="9223">
          <cell r="B9223" t="str">
            <v>182040</v>
          </cell>
          <cell r="C9223" t="str">
            <v>010118</v>
          </cell>
          <cell r="D9223" t="str">
            <v>Encanador</v>
          </cell>
          <cell r="E9223" t="str">
            <v>h</v>
          </cell>
          <cell r="F9223">
            <v>0.2</v>
          </cell>
        </row>
        <row r="9224">
          <cell r="B9224" t="str">
            <v>182040</v>
          </cell>
          <cell r="C9224" t="str">
            <v>010119</v>
          </cell>
          <cell r="D9224" t="str">
            <v>Ajudante de encanador</v>
          </cell>
          <cell r="E9224" t="str">
            <v>h</v>
          </cell>
          <cell r="F9224">
            <v>0.2</v>
          </cell>
        </row>
        <row r="9225">
          <cell r="B9225" t="str">
            <v>182040</v>
          </cell>
          <cell r="C9225" t="str">
            <v>060590</v>
          </cell>
          <cell r="D9225" t="str">
            <v>Tampao de ferro mal. galv 65mm (2 1/2')</v>
          </cell>
          <cell r="E9225" t="str">
            <v>un</v>
          </cell>
          <cell r="F9225">
            <v>1</v>
          </cell>
        </row>
        <row r="9226">
          <cell r="B9226" t="str">
            <v>182041</v>
          </cell>
          <cell r="C9226" t="str">
            <v>010118</v>
          </cell>
          <cell r="D9226" t="str">
            <v>Encanador</v>
          </cell>
          <cell r="E9226" t="str">
            <v>h</v>
          </cell>
          <cell r="F9226">
            <v>0.2</v>
          </cell>
        </row>
        <row r="9227">
          <cell r="B9227" t="str">
            <v>182041</v>
          </cell>
          <cell r="C9227" t="str">
            <v>010119</v>
          </cell>
          <cell r="D9227" t="str">
            <v>Ajudante de encanador</v>
          </cell>
          <cell r="E9227" t="str">
            <v>h</v>
          </cell>
          <cell r="F9227">
            <v>0.2</v>
          </cell>
        </row>
        <row r="9228">
          <cell r="B9228" t="str">
            <v>182041</v>
          </cell>
          <cell r="C9228" t="str">
            <v>060591</v>
          </cell>
          <cell r="D9228" t="str">
            <v>Tampao de ferro mal. galv 80mm (3')</v>
          </cell>
          <cell r="E9228" t="str">
            <v>un</v>
          </cell>
          <cell r="F9228">
            <v>1</v>
          </cell>
        </row>
        <row r="9229">
          <cell r="B9229" t="str">
            <v>182042</v>
          </cell>
          <cell r="C9229" t="str">
            <v>010118</v>
          </cell>
          <cell r="D9229" t="str">
            <v>Encanador</v>
          </cell>
          <cell r="E9229" t="str">
            <v>h</v>
          </cell>
          <cell r="F9229">
            <v>0.25</v>
          </cell>
        </row>
        <row r="9230">
          <cell r="B9230" t="str">
            <v>182042</v>
          </cell>
          <cell r="C9230" t="str">
            <v>010119</v>
          </cell>
          <cell r="D9230" t="str">
            <v>Ajudante de encanador</v>
          </cell>
          <cell r="E9230" t="str">
            <v>h</v>
          </cell>
          <cell r="F9230">
            <v>0.25</v>
          </cell>
        </row>
        <row r="9231">
          <cell r="B9231" t="str">
            <v>182042</v>
          </cell>
          <cell r="C9231" t="str">
            <v>060592</v>
          </cell>
          <cell r="D9231" t="str">
            <v>Tampao de ferro mal. galv 100mm (4')</v>
          </cell>
          <cell r="E9231" t="str">
            <v>un</v>
          </cell>
          <cell r="F9231">
            <v>1</v>
          </cell>
        </row>
        <row r="9232">
          <cell r="B9232" t="str">
            <v>182045</v>
          </cell>
          <cell r="C9232" t="str">
            <v>010118</v>
          </cell>
          <cell r="D9232" t="str">
            <v>Encanador</v>
          </cell>
          <cell r="E9232" t="str">
            <v>h</v>
          </cell>
          <cell r="F9232">
            <v>0.2</v>
          </cell>
        </row>
        <row r="9233">
          <cell r="B9233" t="str">
            <v>182045</v>
          </cell>
          <cell r="C9233" t="str">
            <v>010119</v>
          </cell>
          <cell r="D9233" t="str">
            <v>Ajudante de encanador</v>
          </cell>
          <cell r="E9233" t="str">
            <v>h</v>
          </cell>
          <cell r="F9233">
            <v>0.2</v>
          </cell>
        </row>
        <row r="9234">
          <cell r="B9234" t="str">
            <v>182045</v>
          </cell>
          <cell r="C9234" t="str">
            <v>060241</v>
          </cell>
          <cell r="D9234" t="str">
            <v>Bujao de ferro mal. galv (2 1/2")</v>
          </cell>
          <cell r="E9234" t="str">
            <v>un</v>
          </cell>
          <cell r="F9234">
            <v>1</v>
          </cell>
        </row>
        <row r="9235">
          <cell r="B9235" t="str">
            <v>182046</v>
          </cell>
          <cell r="C9235" t="str">
            <v>010118</v>
          </cell>
          <cell r="D9235" t="str">
            <v>Encanador</v>
          </cell>
          <cell r="E9235" t="str">
            <v>h</v>
          </cell>
          <cell r="F9235">
            <v>0.2</v>
          </cell>
        </row>
        <row r="9236">
          <cell r="B9236" t="str">
            <v>182046</v>
          </cell>
          <cell r="C9236" t="str">
            <v>010119</v>
          </cell>
          <cell r="D9236" t="str">
            <v>Ajudante de encanador</v>
          </cell>
          <cell r="E9236" t="str">
            <v>h</v>
          </cell>
          <cell r="F9236">
            <v>0.2</v>
          </cell>
        </row>
        <row r="9237">
          <cell r="B9237" t="str">
            <v>182046</v>
          </cell>
          <cell r="C9237" t="str">
            <v>060242</v>
          </cell>
          <cell r="D9237" t="str">
            <v>Bujao de ferro mal. galv (3")</v>
          </cell>
          <cell r="E9237" t="str">
            <v>un</v>
          </cell>
          <cell r="F9237">
            <v>1</v>
          </cell>
        </row>
        <row r="9238">
          <cell r="B9238" t="str">
            <v>182047</v>
          </cell>
          <cell r="C9238" t="str">
            <v>010118</v>
          </cell>
          <cell r="D9238" t="str">
            <v>Encanador</v>
          </cell>
          <cell r="E9238" t="str">
            <v>h</v>
          </cell>
          <cell r="F9238">
            <v>0.25</v>
          </cell>
        </row>
        <row r="9239">
          <cell r="B9239" t="str">
            <v>182047</v>
          </cell>
          <cell r="C9239" t="str">
            <v>010119</v>
          </cell>
          <cell r="D9239" t="str">
            <v>Ajudante de encanador</v>
          </cell>
          <cell r="E9239" t="str">
            <v>h</v>
          </cell>
          <cell r="F9239">
            <v>0.25</v>
          </cell>
        </row>
        <row r="9240">
          <cell r="B9240" t="str">
            <v>182047</v>
          </cell>
          <cell r="C9240" t="str">
            <v>060243</v>
          </cell>
          <cell r="D9240" t="str">
            <v>Bujao de ferro mal. galv (4")</v>
          </cell>
          <cell r="E9240" t="str">
            <v>un</v>
          </cell>
          <cell r="F9240">
            <v>1</v>
          </cell>
        </row>
        <row r="9241">
          <cell r="B9241" t="str">
            <v>182101</v>
          </cell>
          <cell r="C9241" t="str">
            <v>010118</v>
          </cell>
          <cell r="D9241" t="str">
            <v>Encanador</v>
          </cell>
          <cell r="E9241" t="str">
            <v>h</v>
          </cell>
          <cell r="F9241">
            <v>1.1499999999999999</v>
          </cell>
        </row>
        <row r="9242">
          <cell r="B9242" t="str">
            <v>182101</v>
          </cell>
          <cell r="C9242" t="str">
            <v>010119</v>
          </cell>
          <cell r="D9242" t="str">
            <v>Ajudante de encanador</v>
          </cell>
          <cell r="E9242" t="str">
            <v>h</v>
          </cell>
          <cell r="F9242">
            <v>1.1499999999999999</v>
          </cell>
        </row>
        <row r="9243">
          <cell r="B9243" t="str">
            <v>182101</v>
          </cell>
          <cell r="C9243" t="str">
            <v>063507</v>
          </cell>
          <cell r="D9243" t="str">
            <v>Registro de gaveta bruto 65mm (2 1/2')</v>
          </cell>
          <cell r="E9243" t="str">
            <v>un</v>
          </cell>
          <cell r="F9243">
            <v>1</v>
          </cell>
        </row>
        <row r="9244">
          <cell r="B9244" t="str">
            <v>182101</v>
          </cell>
          <cell r="C9244" t="str">
            <v>069512</v>
          </cell>
          <cell r="D9244" t="str">
            <v>Fita de vedacao</v>
          </cell>
          <cell r="E9244" t="str">
            <v>m</v>
          </cell>
          <cell r="F9244">
            <v>2.82</v>
          </cell>
        </row>
        <row r="9245">
          <cell r="B9245" t="str">
            <v>182102</v>
          </cell>
          <cell r="C9245" t="str">
            <v>010118</v>
          </cell>
          <cell r="D9245" t="str">
            <v>Encanador</v>
          </cell>
          <cell r="E9245" t="str">
            <v>h</v>
          </cell>
          <cell r="F9245">
            <v>1.1499999999999999</v>
          </cell>
        </row>
        <row r="9246">
          <cell r="B9246" t="str">
            <v>182102</v>
          </cell>
          <cell r="C9246" t="str">
            <v>010119</v>
          </cell>
          <cell r="D9246" t="str">
            <v>Ajudante de encanador</v>
          </cell>
          <cell r="E9246" t="str">
            <v>h</v>
          </cell>
          <cell r="F9246">
            <v>1.1499999999999999</v>
          </cell>
        </row>
        <row r="9247">
          <cell r="B9247" t="str">
            <v>182102</v>
          </cell>
          <cell r="C9247" t="str">
            <v>063508</v>
          </cell>
          <cell r="D9247" t="str">
            <v>Registro de gaveta bruto 80mm (3')</v>
          </cell>
          <cell r="E9247" t="str">
            <v>un</v>
          </cell>
          <cell r="F9247">
            <v>1</v>
          </cell>
        </row>
        <row r="9248">
          <cell r="B9248" t="str">
            <v>182102</v>
          </cell>
          <cell r="C9248" t="str">
            <v>069512</v>
          </cell>
          <cell r="D9248" t="str">
            <v>Fita de vedacao</v>
          </cell>
          <cell r="E9248" t="str">
            <v>m</v>
          </cell>
          <cell r="F9248">
            <v>3.2</v>
          </cell>
        </row>
        <row r="9249">
          <cell r="B9249" t="str">
            <v>182103</v>
          </cell>
          <cell r="C9249" t="str">
            <v>010118</v>
          </cell>
          <cell r="D9249" t="str">
            <v>Encanador</v>
          </cell>
          <cell r="E9249" t="str">
            <v>h</v>
          </cell>
          <cell r="F9249">
            <v>1.48</v>
          </cell>
        </row>
        <row r="9250">
          <cell r="B9250" t="str">
            <v>182103</v>
          </cell>
          <cell r="C9250" t="str">
            <v>010119</v>
          </cell>
          <cell r="D9250" t="str">
            <v>Ajudante de encanador</v>
          </cell>
          <cell r="E9250" t="str">
            <v>h</v>
          </cell>
          <cell r="F9250">
            <v>1.48</v>
          </cell>
        </row>
        <row r="9251">
          <cell r="B9251" t="str">
            <v>182103</v>
          </cell>
          <cell r="C9251" t="str">
            <v>063509</v>
          </cell>
          <cell r="D9251" t="str">
            <v>Registro de gaveta bruto 100mm (4')</v>
          </cell>
          <cell r="E9251" t="str">
            <v>un</v>
          </cell>
          <cell r="F9251">
            <v>1</v>
          </cell>
        </row>
        <row r="9252">
          <cell r="B9252" t="str">
            <v>182103</v>
          </cell>
          <cell r="C9252" t="str">
            <v>069512</v>
          </cell>
          <cell r="D9252" t="str">
            <v>Fita de vedacao</v>
          </cell>
          <cell r="E9252" t="str">
            <v>m</v>
          </cell>
          <cell r="F9252">
            <v>4.1399999999999997</v>
          </cell>
        </row>
        <row r="9253">
          <cell r="B9253" t="str">
            <v>182104</v>
          </cell>
          <cell r="C9253" t="str">
            <v>010118</v>
          </cell>
          <cell r="D9253" t="str">
            <v>Encanador</v>
          </cell>
          <cell r="E9253" t="str">
            <v>h</v>
          </cell>
          <cell r="F9253">
            <v>1.1499999999999999</v>
          </cell>
        </row>
        <row r="9254">
          <cell r="B9254" t="str">
            <v>182104</v>
          </cell>
          <cell r="C9254" t="str">
            <v>010119</v>
          </cell>
          <cell r="D9254" t="str">
            <v>Ajudante de encanador</v>
          </cell>
          <cell r="E9254" t="str">
            <v>h</v>
          </cell>
          <cell r="F9254">
            <v>1.1499999999999999</v>
          </cell>
        </row>
        <row r="9255">
          <cell r="B9255" t="str">
            <v>182104</v>
          </cell>
          <cell r="C9255" t="str">
            <v>064021</v>
          </cell>
          <cell r="D9255" t="str">
            <v>Valvula de retencao horizontal - 65mm (2 1/2')</v>
          </cell>
          <cell r="E9255" t="str">
            <v>un</v>
          </cell>
          <cell r="F9255">
            <v>1</v>
          </cell>
        </row>
        <row r="9256">
          <cell r="B9256" t="str">
            <v>182104</v>
          </cell>
          <cell r="C9256" t="str">
            <v>069512</v>
          </cell>
          <cell r="D9256" t="str">
            <v>Fita de vedacao</v>
          </cell>
          <cell r="E9256" t="str">
            <v>m</v>
          </cell>
          <cell r="F9256">
            <v>2.82</v>
          </cell>
        </row>
        <row r="9257">
          <cell r="B9257" t="str">
            <v>182105</v>
          </cell>
          <cell r="C9257" t="str">
            <v>010118</v>
          </cell>
          <cell r="D9257" t="str">
            <v>Encanador</v>
          </cell>
          <cell r="E9257" t="str">
            <v>h</v>
          </cell>
          <cell r="F9257">
            <v>1.1499999999999999</v>
          </cell>
        </row>
        <row r="9258">
          <cell r="B9258" t="str">
            <v>182105</v>
          </cell>
          <cell r="C9258" t="str">
            <v>010119</v>
          </cell>
          <cell r="D9258" t="str">
            <v>Ajudante de encanador</v>
          </cell>
          <cell r="E9258" t="str">
            <v>h</v>
          </cell>
          <cell r="F9258">
            <v>1.1499999999999999</v>
          </cell>
        </row>
        <row r="9259">
          <cell r="B9259" t="str">
            <v>182105</v>
          </cell>
          <cell r="C9259" t="str">
            <v>064022</v>
          </cell>
          <cell r="D9259" t="str">
            <v>Valvula de retencao horizontal - 80mm (3')</v>
          </cell>
          <cell r="E9259" t="str">
            <v>un</v>
          </cell>
          <cell r="F9259">
            <v>1</v>
          </cell>
        </row>
        <row r="9260">
          <cell r="B9260" t="str">
            <v>182105</v>
          </cell>
          <cell r="C9260" t="str">
            <v>069512</v>
          </cell>
          <cell r="D9260" t="str">
            <v>Fita de vedacao</v>
          </cell>
          <cell r="E9260" t="str">
            <v>m</v>
          </cell>
          <cell r="F9260">
            <v>3.2</v>
          </cell>
        </row>
        <row r="9261">
          <cell r="B9261" t="str">
            <v>182106</v>
          </cell>
          <cell r="C9261" t="str">
            <v>010118</v>
          </cell>
          <cell r="D9261" t="str">
            <v>Encanador</v>
          </cell>
          <cell r="E9261" t="str">
            <v>h</v>
          </cell>
          <cell r="F9261">
            <v>1.48</v>
          </cell>
        </row>
        <row r="9262">
          <cell r="B9262" t="str">
            <v>182106</v>
          </cell>
          <cell r="C9262" t="str">
            <v>010119</v>
          </cell>
          <cell r="D9262" t="str">
            <v>Ajudante de encanador</v>
          </cell>
          <cell r="E9262" t="str">
            <v>h</v>
          </cell>
          <cell r="F9262">
            <v>1.48</v>
          </cell>
        </row>
        <row r="9263">
          <cell r="B9263" t="str">
            <v>182106</v>
          </cell>
          <cell r="C9263" t="str">
            <v>064023</v>
          </cell>
          <cell r="D9263" t="str">
            <v>Valvula de retencao horizontal - 100mm (4')</v>
          </cell>
          <cell r="E9263" t="str">
            <v>un</v>
          </cell>
          <cell r="F9263">
            <v>1</v>
          </cell>
        </row>
        <row r="9264">
          <cell r="B9264" t="str">
            <v>182106</v>
          </cell>
          <cell r="C9264" t="str">
            <v>069512</v>
          </cell>
          <cell r="D9264" t="str">
            <v>Fita de vedacao</v>
          </cell>
          <cell r="E9264" t="str">
            <v>m</v>
          </cell>
          <cell r="F9264">
            <v>4.1399999999999997</v>
          </cell>
        </row>
        <row r="9265">
          <cell r="B9265" t="str">
            <v>182107</v>
          </cell>
          <cell r="C9265" t="str">
            <v>020508</v>
          </cell>
          <cell r="D9265" t="str">
            <v>Cimento portland</v>
          </cell>
          <cell r="E9265" t="str">
            <v>kg</v>
          </cell>
          <cell r="F9265">
            <v>22.34</v>
          </cell>
        </row>
        <row r="9266">
          <cell r="B9266" t="str">
            <v>182107</v>
          </cell>
          <cell r="C9266" t="str">
            <v>010119</v>
          </cell>
          <cell r="D9266" t="str">
            <v>Ajudante de encanador</v>
          </cell>
          <cell r="E9266" t="str">
            <v>h</v>
          </cell>
          <cell r="F9266">
            <v>1.1499999999999999</v>
          </cell>
        </row>
        <row r="9267">
          <cell r="B9267" t="str">
            <v>182107</v>
          </cell>
          <cell r="C9267" t="str">
            <v>010139</v>
          </cell>
          <cell r="D9267" t="str">
            <v>Pedreiro</v>
          </cell>
          <cell r="E9267" t="str">
            <v>h</v>
          </cell>
          <cell r="F9267">
            <v>3</v>
          </cell>
        </row>
        <row r="9268">
          <cell r="B9268" t="str">
            <v>182107</v>
          </cell>
          <cell r="C9268" t="str">
            <v>010146</v>
          </cell>
          <cell r="D9268" t="str">
            <v>Servente</v>
          </cell>
          <cell r="E9268" t="str">
            <v>h</v>
          </cell>
          <cell r="F9268">
            <v>5.2</v>
          </cell>
        </row>
        <row r="9269">
          <cell r="B9269" t="str">
            <v>182107</v>
          </cell>
          <cell r="C9269" t="str">
            <v>020505</v>
          </cell>
          <cell r="D9269" t="str">
            <v>Cal hidratada</v>
          </cell>
          <cell r="E9269" t="str">
            <v>kg</v>
          </cell>
          <cell r="F9269">
            <v>4.91</v>
          </cell>
        </row>
        <row r="9270">
          <cell r="B9270" t="str">
            <v>182107</v>
          </cell>
          <cell r="C9270" t="str">
            <v>010118</v>
          </cell>
          <cell r="D9270" t="str">
            <v>Encanador</v>
          </cell>
          <cell r="E9270" t="str">
            <v>h</v>
          </cell>
          <cell r="F9270">
            <v>1.1499999999999999</v>
          </cell>
        </row>
        <row r="9271">
          <cell r="B9271" t="str">
            <v>182107</v>
          </cell>
          <cell r="C9271" t="str">
            <v>069512</v>
          </cell>
          <cell r="D9271" t="str">
            <v>Fita de vedacao</v>
          </cell>
          <cell r="E9271" t="str">
            <v>m</v>
          </cell>
          <cell r="F9271">
            <v>1.41</v>
          </cell>
        </row>
        <row r="9272">
          <cell r="B9272" t="str">
            <v>182107</v>
          </cell>
          <cell r="C9272" t="str">
            <v>020579</v>
          </cell>
          <cell r="D9272" t="str">
            <v>Areia media</v>
          </cell>
          <cell r="E9272" t="str">
            <v>m3</v>
          </cell>
          <cell r="F9272">
            <v>0.08</v>
          </cell>
        </row>
        <row r="9273">
          <cell r="B9273" t="str">
            <v>182107</v>
          </cell>
          <cell r="C9273" t="str">
            <v>022515</v>
          </cell>
          <cell r="D9273" t="str">
            <v>Tijolo comum</v>
          </cell>
          <cell r="E9273" t="str">
            <v>un</v>
          </cell>
          <cell r="F9273">
            <v>90</v>
          </cell>
        </row>
        <row r="9274">
          <cell r="B9274" t="str">
            <v>182107</v>
          </cell>
          <cell r="C9274" t="str">
            <v>063525</v>
          </cell>
          <cell r="D9274" t="str">
            <v>Registro globo angular 65mm (2 1/2')</v>
          </cell>
          <cell r="E9274" t="str">
            <v>un</v>
          </cell>
          <cell r="F9274">
            <v>1</v>
          </cell>
        </row>
        <row r="9275">
          <cell r="B9275" t="str">
            <v>182107</v>
          </cell>
          <cell r="C9275" t="str">
            <v>067007</v>
          </cell>
          <cell r="D9275" t="str">
            <v>Caixa de aco 40x60cm p/recalque  ( tampa )</v>
          </cell>
          <cell r="E9275" t="str">
            <v>un</v>
          </cell>
          <cell r="F9275">
            <v>1</v>
          </cell>
        </row>
        <row r="9276">
          <cell r="B9276" t="str">
            <v>182107</v>
          </cell>
          <cell r="C9276" t="str">
            <v>020517</v>
          </cell>
          <cell r="D9276" t="str">
            <v>Brita 1</v>
          </cell>
          <cell r="E9276" t="str">
            <v>m3</v>
          </cell>
          <cell r="F9276">
            <v>2.1100000000000001E-2</v>
          </cell>
        </row>
        <row r="9277">
          <cell r="B9277" t="str">
            <v>182201</v>
          </cell>
          <cell r="C9277" t="str">
            <v>010118</v>
          </cell>
          <cell r="D9277" t="str">
            <v>Encanador</v>
          </cell>
          <cell r="E9277" t="str">
            <v>h</v>
          </cell>
          <cell r="F9277">
            <v>4.6500000000000004</v>
          </cell>
        </row>
        <row r="9278">
          <cell r="B9278" t="str">
            <v>182201</v>
          </cell>
          <cell r="C9278" t="str">
            <v>010119</v>
          </cell>
          <cell r="D9278" t="str">
            <v>Ajudante de encanador</v>
          </cell>
          <cell r="E9278" t="str">
            <v>h</v>
          </cell>
          <cell r="F9278">
            <v>4.6500000000000004</v>
          </cell>
        </row>
        <row r="9279">
          <cell r="B9279" t="str">
            <v>182201</v>
          </cell>
          <cell r="C9279" t="str">
            <v>063525</v>
          </cell>
          <cell r="D9279" t="str">
            <v>Registro globo angular 65mm (2 1/2')</v>
          </cell>
          <cell r="E9279" t="str">
            <v>un</v>
          </cell>
          <cell r="F9279">
            <v>1</v>
          </cell>
        </row>
        <row r="9280">
          <cell r="B9280" t="str">
            <v>182201</v>
          </cell>
          <cell r="C9280" t="str">
            <v>067001</v>
          </cell>
          <cell r="D9280" t="str">
            <v>Abrigo para hidrante 60x90x17cm</v>
          </cell>
          <cell r="E9280" t="str">
            <v>un</v>
          </cell>
          <cell r="F9280">
            <v>1</v>
          </cell>
        </row>
        <row r="9281">
          <cell r="B9281" t="str">
            <v>182201</v>
          </cell>
          <cell r="C9281" t="str">
            <v>067003</v>
          </cell>
          <cell r="D9281" t="str">
            <v>Mangueira com uniao engate rapido 2 1/2'x30m</v>
          </cell>
          <cell r="E9281" t="str">
            <v>un</v>
          </cell>
          <cell r="F9281">
            <v>1</v>
          </cell>
        </row>
        <row r="9282">
          <cell r="B9282" t="str">
            <v>182201</v>
          </cell>
          <cell r="C9282" t="str">
            <v>067006</v>
          </cell>
          <cell r="D9282" t="str">
            <v>Esguicho c/engate rapido 2 1/2x5/8'</v>
          </cell>
          <cell r="E9282" t="str">
            <v>un</v>
          </cell>
          <cell r="F9282">
            <v>1</v>
          </cell>
        </row>
        <row r="9283">
          <cell r="B9283" t="str">
            <v>182201</v>
          </cell>
          <cell r="C9283" t="str">
            <v>067008</v>
          </cell>
          <cell r="D9283" t="str">
            <v>Adaptador - 65x65mm (2 1/2x2 1/2')</v>
          </cell>
          <cell r="E9283" t="str">
            <v>un</v>
          </cell>
          <cell r="F9283">
            <v>1</v>
          </cell>
        </row>
        <row r="9284">
          <cell r="B9284" t="str">
            <v>182201</v>
          </cell>
          <cell r="C9284" t="str">
            <v>069512</v>
          </cell>
          <cell r="D9284" t="str">
            <v>Fita de vedacao</v>
          </cell>
          <cell r="E9284" t="str">
            <v>m</v>
          </cell>
          <cell r="F9284">
            <v>1.41</v>
          </cell>
        </row>
        <row r="9285">
          <cell r="B9285" t="str">
            <v>182202</v>
          </cell>
          <cell r="C9285" t="str">
            <v>010118</v>
          </cell>
          <cell r="D9285" t="str">
            <v>Encanador</v>
          </cell>
          <cell r="E9285" t="str">
            <v>h</v>
          </cell>
          <cell r="F9285">
            <v>1.1499999999999999</v>
          </cell>
        </row>
        <row r="9286">
          <cell r="B9286" t="str">
            <v>182202</v>
          </cell>
          <cell r="C9286" t="str">
            <v>010119</v>
          </cell>
          <cell r="D9286" t="str">
            <v>Ajudante de encanador</v>
          </cell>
          <cell r="E9286" t="str">
            <v>h</v>
          </cell>
          <cell r="F9286">
            <v>1.1499999999999999</v>
          </cell>
        </row>
        <row r="9287">
          <cell r="B9287" t="str">
            <v>182202</v>
          </cell>
          <cell r="C9287" t="str">
            <v>067002</v>
          </cell>
          <cell r="D9287" t="str">
            <v>Hidrante com registro globo amarelo 65mm (2 1/2")</v>
          </cell>
          <cell r="E9287" t="str">
            <v>un</v>
          </cell>
          <cell r="F9287">
            <v>1</v>
          </cell>
        </row>
        <row r="9288">
          <cell r="B9288" t="str">
            <v>182202</v>
          </cell>
          <cell r="C9288" t="str">
            <v>069512</v>
          </cell>
          <cell r="D9288" t="str">
            <v>Fita de vedacao</v>
          </cell>
          <cell r="E9288" t="str">
            <v>m</v>
          </cell>
          <cell r="F9288">
            <v>1.41</v>
          </cell>
        </row>
        <row r="9289">
          <cell r="B9289" t="str">
            <v>182203</v>
          </cell>
          <cell r="C9289" t="str">
            <v>010118</v>
          </cell>
          <cell r="D9289" t="str">
            <v>Encanador</v>
          </cell>
          <cell r="E9289" t="str">
            <v>h</v>
          </cell>
          <cell r="F9289">
            <v>0.4</v>
          </cell>
        </row>
        <row r="9290">
          <cell r="B9290" t="str">
            <v>182203</v>
          </cell>
          <cell r="C9290" t="str">
            <v>010119</v>
          </cell>
          <cell r="D9290" t="str">
            <v>Ajudante de encanador</v>
          </cell>
          <cell r="E9290" t="str">
            <v>h</v>
          </cell>
          <cell r="F9290">
            <v>0.4</v>
          </cell>
        </row>
        <row r="9291">
          <cell r="B9291" t="str">
            <v>182203</v>
          </cell>
          <cell r="C9291" t="str">
            <v>026548</v>
          </cell>
          <cell r="D9291" t="str">
            <v>Bucha plastica com parafuso - 8mm</v>
          </cell>
          <cell r="E9291" t="str">
            <v>un</v>
          </cell>
          <cell r="F9291">
            <v>2</v>
          </cell>
        </row>
        <row r="9292">
          <cell r="B9292" t="str">
            <v>182203</v>
          </cell>
          <cell r="C9292" t="str">
            <v>067004</v>
          </cell>
          <cell r="D9292" t="str">
            <v>Extintor co2 de 6 kg</v>
          </cell>
          <cell r="E9292" t="str">
            <v>un</v>
          </cell>
          <cell r="F9292">
            <v>1</v>
          </cell>
        </row>
        <row r="9293">
          <cell r="B9293" t="str">
            <v>182204</v>
          </cell>
          <cell r="C9293" t="str">
            <v>010118</v>
          </cell>
          <cell r="D9293" t="str">
            <v>Encanador</v>
          </cell>
          <cell r="E9293" t="str">
            <v>h</v>
          </cell>
          <cell r="F9293">
            <v>0.5</v>
          </cell>
        </row>
        <row r="9294">
          <cell r="B9294" t="str">
            <v>182204</v>
          </cell>
          <cell r="C9294" t="str">
            <v>010119</v>
          </cell>
          <cell r="D9294" t="str">
            <v>Ajudante de encanador</v>
          </cell>
          <cell r="E9294" t="str">
            <v>h</v>
          </cell>
          <cell r="F9294">
            <v>0.5</v>
          </cell>
        </row>
        <row r="9295">
          <cell r="B9295" t="str">
            <v>182204</v>
          </cell>
          <cell r="C9295" t="str">
            <v>026548</v>
          </cell>
          <cell r="D9295" t="str">
            <v>Bucha plastica com parafuso - 8mm</v>
          </cell>
          <cell r="E9295" t="str">
            <v>un</v>
          </cell>
          <cell r="F9295">
            <v>2</v>
          </cell>
        </row>
        <row r="9296">
          <cell r="B9296" t="str">
            <v>182204</v>
          </cell>
          <cell r="C9296" t="str">
            <v>067005</v>
          </cell>
          <cell r="D9296" t="str">
            <v>Extintor espuma de 10 litros</v>
          </cell>
          <cell r="E9296" t="str">
            <v>un</v>
          </cell>
          <cell r="F9296">
            <v>1</v>
          </cell>
        </row>
        <row r="9297">
          <cell r="B9297" t="str">
            <v>182205</v>
          </cell>
          <cell r="C9297" t="str">
            <v>010118</v>
          </cell>
          <cell r="D9297" t="str">
            <v>Encanador</v>
          </cell>
          <cell r="E9297" t="str">
            <v>h</v>
          </cell>
          <cell r="F9297">
            <v>0.4</v>
          </cell>
        </row>
        <row r="9298">
          <cell r="B9298" t="str">
            <v>182205</v>
          </cell>
          <cell r="C9298" t="str">
            <v>010119</v>
          </cell>
          <cell r="D9298" t="str">
            <v>Ajudante de encanador</v>
          </cell>
          <cell r="E9298" t="str">
            <v>h</v>
          </cell>
          <cell r="F9298">
            <v>0.4</v>
          </cell>
        </row>
        <row r="9299">
          <cell r="B9299" t="str">
            <v>182205</v>
          </cell>
          <cell r="C9299" t="str">
            <v>026548</v>
          </cell>
          <cell r="D9299" t="str">
            <v>Bucha plastica com parafuso - 8mm</v>
          </cell>
          <cell r="E9299" t="str">
            <v>un</v>
          </cell>
          <cell r="F9299">
            <v>2</v>
          </cell>
        </row>
        <row r="9300">
          <cell r="B9300" t="str">
            <v>182205</v>
          </cell>
          <cell r="C9300" t="str">
            <v>067010</v>
          </cell>
          <cell r="D9300" t="str">
            <v>Extintor po quimico seco de 4 kg</v>
          </cell>
          <cell r="E9300" t="str">
            <v>un</v>
          </cell>
          <cell r="F9300">
            <v>1</v>
          </cell>
        </row>
        <row r="9301">
          <cell r="B9301" t="str">
            <v>182206</v>
          </cell>
          <cell r="C9301" t="str">
            <v>010118</v>
          </cell>
          <cell r="D9301" t="str">
            <v>Encanador</v>
          </cell>
          <cell r="E9301" t="str">
            <v>h</v>
          </cell>
          <cell r="F9301">
            <v>0.4</v>
          </cell>
        </row>
        <row r="9302">
          <cell r="B9302" t="str">
            <v>182206</v>
          </cell>
          <cell r="C9302" t="str">
            <v>010119</v>
          </cell>
          <cell r="D9302" t="str">
            <v>Ajudante de encanador</v>
          </cell>
          <cell r="E9302" t="str">
            <v>h</v>
          </cell>
          <cell r="F9302">
            <v>0.4</v>
          </cell>
        </row>
        <row r="9303">
          <cell r="B9303" t="str">
            <v>182206</v>
          </cell>
          <cell r="C9303" t="str">
            <v>026548</v>
          </cell>
          <cell r="D9303" t="str">
            <v>Bucha plastica com parafuso - 8mm</v>
          </cell>
          <cell r="E9303" t="str">
            <v>un</v>
          </cell>
          <cell r="F9303">
            <v>2</v>
          </cell>
        </row>
        <row r="9304">
          <cell r="B9304" t="str">
            <v>182206</v>
          </cell>
          <cell r="C9304" t="str">
            <v>067015</v>
          </cell>
          <cell r="D9304" t="str">
            <v>Extintor po quimico de 8 kg c/carga</v>
          </cell>
          <cell r="E9304" t="str">
            <v>un</v>
          </cell>
          <cell r="F9304">
            <v>1</v>
          </cell>
        </row>
        <row r="9305">
          <cell r="B9305" t="str">
            <v>182207</v>
          </cell>
          <cell r="C9305" t="str">
            <v>010118</v>
          </cell>
          <cell r="D9305" t="str">
            <v>Encanador</v>
          </cell>
          <cell r="E9305" t="str">
            <v>h</v>
          </cell>
          <cell r="F9305">
            <v>0.4</v>
          </cell>
        </row>
        <row r="9306">
          <cell r="B9306" t="str">
            <v>182207</v>
          </cell>
          <cell r="C9306" t="str">
            <v>010119</v>
          </cell>
          <cell r="D9306" t="str">
            <v>Ajudante de encanador</v>
          </cell>
          <cell r="E9306" t="str">
            <v>h</v>
          </cell>
          <cell r="F9306">
            <v>0.4</v>
          </cell>
        </row>
        <row r="9307">
          <cell r="B9307" t="str">
            <v>182207</v>
          </cell>
          <cell r="C9307" t="str">
            <v>026548</v>
          </cell>
          <cell r="D9307" t="str">
            <v>Bucha plastica com parafuso - 8mm</v>
          </cell>
          <cell r="E9307" t="str">
            <v>un</v>
          </cell>
          <cell r="F9307">
            <v>2</v>
          </cell>
        </row>
        <row r="9308">
          <cell r="B9308" t="str">
            <v>182207</v>
          </cell>
          <cell r="C9308" t="str">
            <v>067017</v>
          </cell>
          <cell r="D9308" t="str">
            <v>Extintor po quimico de 12kg c/carga</v>
          </cell>
          <cell r="E9308" t="str">
            <v>un</v>
          </cell>
          <cell r="F9308">
            <v>1</v>
          </cell>
        </row>
        <row r="9309">
          <cell r="B9309" t="str">
            <v>182301</v>
          </cell>
          <cell r="C9309" t="str">
            <v>010118</v>
          </cell>
          <cell r="D9309" t="str">
            <v>Encanador</v>
          </cell>
          <cell r="E9309" t="str">
            <v>h</v>
          </cell>
          <cell r="F9309">
            <v>0.15</v>
          </cell>
        </row>
        <row r="9310">
          <cell r="B9310" t="str">
            <v>182301</v>
          </cell>
          <cell r="C9310" t="str">
            <v>010119</v>
          </cell>
          <cell r="D9310" t="str">
            <v>Ajudante de encanador</v>
          </cell>
          <cell r="E9310" t="str">
            <v>h</v>
          </cell>
          <cell r="F9310">
            <v>0.4</v>
          </cell>
        </row>
        <row r="9311">
          <cell r="B9311" t="str">
            <v>182302</v>
          </cell>
          <cell r="C9311" t="str">
            <v>010118</v>
          </cell>
          <cell r="D9311" t="str">
            <v>Encanador</v>
          </cell>
          <cell r="E9311" t="str">
            <v>h</v>
          </cell>
          <cell r="F9311">
            <v>0.2</v>
          </cell>
        </row>
        <row r="9312">
          <cell r="B9312" t="str">
            <v>182302</v>
          </cell>
          <cell r="C9312" t="str">
            <v>010119</v>
          </cell>
          <cell r="D9312" t="str">
            <v>Ajudante de encanador</v>
          </cell>
          <cell r="E9312" t="str">
            <v>h</v>
          </cell>
          <cell r="F9312">
            <v>0.6</v>
          </cell>
        </row>
        <row r="9313">
          <cell r="B9313" t="str">
            <v>182305</v>
          </cell>
          <cell r="C9313" t="str">
            <v>010139</v>
          </cell>
          <cell r="D9313" t="str">
            <v>Pedreiro</v>
          </cell>
          <cell r="E9313" t="str">
            <v>h</v>
          </cell>
          <cell r="F9313">
            <v>0.2</v>
          </cell>
        </row>
        <row r="9314">
          <cell r="B9314" t="str">
            <v>182305</v>
          </cell>
          <cell r="C9314" t="str">
            <v>010146</v>
          </cell>
          <cell r="D9314" t="str">
            <v>Servente</v>
          </cell>
          <cell r="E9314" t="str">
            <v>h</v>
          </cell>
          <cell r="F9314">
            <v>0.15</v>
          </cell>
        </row>
        <row r="9315">
          <cell r="B9315" t="str">
            <v>182305</v>
          </cell>
          <cell r="C9315" t="str">
            <v>020505</v>
          </cell>
          <cell r="D9315" t="str">
            <v>Cal hidratada</v>
          </cell>
          <cell r="E9315" t="str">
            <v>kg</v>
          </cell>
          <cell r="F9315">
            <v>7.2999999999999995E-2</v>
          </cell>
        </row>
        <row r="9316">
          <cell r="B9316" t="str">
            <v>182305</v>
          </cell>
          <cell r="C9316" t="str">
            <v>020508</v>
          </cell>
          <cell r="D9316" t="str">
            <v>Cimento portland</v>
          </cell>
          <cell r="E9316" t="str">
            <v>kg</v>
          </cell>
          <cell r="F9316">
            <v>0.06</v>
          </cell>
        </row>
        <row r="9317">
          <cell r="B9317" t="str">
            <v>182305</v>
          </cell>
          <cell r="C9317" t="str">
            <v>020579</v>
          </cell>
          <cell r="D9317" t="str">
            <v>Areia media</v>
          </cell>
          <cell r="E9317" t="str">
            <v>m3</v>
          </cell>
          <cell r="F9317">
            <v>5.0000000000000001E-4</v>
          </cell>
        </row>
        <row r="9318">
          <cell r="B9318" t="str">
            <v>182306</v>
          </cell>
          <cell r="C9318" t="str">
            <v>010139</v>
          </cell>
          <cell r="D9318" t="str">
            <v>Pedreiro</v>
          </cell>
          <cell r="E9318" t="str">
            <v>h</v>
          </cell>
          <cell r="F9318">
            <v>0.33</v>
          </cell>
        </row>
        <row r="9319">
          <cell r="B9319" t="str">
            <v>182306</v>
          </cell>
          <cell r="C9319" t="str">
            <v>010146</v>
          </cell>
          <cell r="D9319" t="str">
            <v>Servente</v>
          </cell>
          <cell r="E9319" t="str">
            <v>h</v>
          </cell>
          <cell r="F9319">
            <v>0.21</v>
          </cell>
        </row>
        <row r="9320">
          <cell r="B9320" t="str">
            <v>182306</v>
          </cell>
          <cell r="C9320" t="str">
            <v>020505</v>
          </cell>
          <cell r="D9320" t="str">
            <v>Cal hidratada</v>
          </cell>
          <cell r="E9320" t="str">
            <v>kg</v>
          </cell>
          <cell r="F9320">
            <v>0.22</v>
          </cell>
        </row>
        <row r="9321">
          <cell r="B9321" t="str">
            <v>182306</v>
          </cell>
          <cell r="C9321" t="str">
            <v>020508</v>
          </cell>
          <cell r="D9321" t="str">
            <v>Cimento portland</v>
          </cell>
          <cell r="E9321" t="str">
            <v>kg</v>
          </cell>
          <cell r="F9321">
            <v>0.18</v>
          </cell>
        </row>
        <row r="9322">
          <cell r="B9322" t="str">
            <v>182306</v>
          </cell>
          <cell r="C9322" t="str">
            <v>020579</v>
          </cell>
          <cell r="D9322" t="str">
            <v>Areia media</v>
          </cell>
          <cell r="E9322" t="str">
            <v>m3</v>
          </cell>
          <cell r="F9322">
            <v>1.5E-3</v>
          </cell>
        </row>
        <row r="9323">
          <cell r="B9323" t="str">
            <v>182307</v>
          </cell>
          <cell r="C9323" t="str">
            <v>010139</v>
          </cell>
          <cell r="D9323" t="str">
            <v>Pedreiro</v>
          </cell>
          <cell r="E9323" t="str">
            <v>h</v>
          </cell>
          <cell r="F9323">
            <v>0.2</v>
          </cell>
        </row>
        <row r="9324">
          <cell r="B9324" t="str">
            <v>182307</v>
          </cell>
          <cell r="C9324" t="str">
            <v>010146</v>
          </cell>
          <cell r="D9324" t="str">
            <v>Servente</v>
          </cell>
          <cell r="E9324" t="str">
            <v>h</v>
          </cell>
          <cell r="F9324">
            <v>0.15</v>
          </cell>
        </row>
        <row r="9325">
          <cell r="B9325" t="str">
            <v>182307</v>
          </cell>
          <cell r="C9325" t="str">
            <v>020505</v>
          </cell>
          <cell r="D9325" t="str">
            <v>Cal hidratada</v>
          </cell>
          <cell r="E9325" t="str">
            <v>kg</v>
          </cell>
          <cell r="F9325">
            <v>7.2999999999999995E-2</v>
          </cell>
        </row>
        <row r="9326">
          <cell r="B9326" t="str">
            <v>182307</v>
          </cell>
          <cell r="C9326" t="str">
            <v>020508</v>
          </cell>
          <cell r="D9326" t="str">
            <v>Cimento portland</v>
          </cell>
          <cell r="E9326" t="str">
            <v>kg</v>
          </cell>
          <cell r="F9326">
            <v>0.06</v>
          </cell>
        </row>
        <row r="9327">
          <cell r="B9327" t="str">
            <v>182307</v>
          </cell>
          <cell r="C9327" t="str">
            <v>020579</v>
          </cell>
          <cell r="D9327" t="str">
            <v>Areia media</v>
          </cell>
          <cell r="E9327" t="str">
            <v>m3</v>
          </cell>
          <cell r="F9327">
            <v>5.0000000000000001E-4</v>
          </cell>
        </row>
        <row r="9328">
          <cell r="B9328" t="str">
            <v>182308</v>
          </cell>
          <cell r="C9328" t="str">
            <v>010139</v>
          </cell>
          <cell r="D9328" t="str">
            <v>Pedreiro</v>
          </cell>
          <cell r="E9328" t="str">
            <v>h</v>
          </cell>
          <cell r="F9328">
            <v>0.33</v>
          </cell>
        </row>
        <row r="9329">
          <cell r="B9329" t="str">
            <v>182308</v>
          </cell>
          <cell r="C9329" t="str">
            <v>010146</v>
          </cell>
          <cell r="D9329" t="str">
            <v>Servente</v>
          </cell>
          <cell r="E9329" t="str">
            <v>h</v>
          </cell>
          <cell r="F9329">
            <v>0.21</v>
          </cell>
        </row>
        <row r="9330">
          <cell r="B9330" t="str">
            <v>182308</v>
          </cell>
          <cell r="C9330" t="str">
            <v>020505</v>
          </cell>
          <cell r="D9330" t="str">
            <v>Cal hidratada</v>
          </cell>
          <cell r="E9330" t="str">
            <v>kg</v>
          </cell>
          <cell r="F9330">
            <v>0.22</v>
          </cell>
        </row>
        <row r="9331">
          <cell r="B9331" t="str">
            <v>182308</v>
          </cell>
          <cell r="C9331" t="str">
            <v>020508</v>
          </cell>
          <cell r="D9331" t="str">
            <v>Cimento portland</v>
          </cell>
          <cell r="E9331" t="str">
            <v>kg</v>
          </cell>
          <cell r="F9331">
            <v>0.18</v>
          </cell>
        </row>
        <row r="9332">
          <cell r="B9332" t="str">
            <v>182308</v>
          </cell>
          <cell r="C9332" t="str">
            <v>020579</v>
          </cell>
          <cell r="D9332" t="str">
            <v>Areia media</v>
          </cell>
          <cell r="E9332" t="str">
            <v>m3</v>
          </cell>
          <cell r="F9332">
            <v>1.5E-3</v>
          </cell>
        </row>
        <row r="9333">
          <cell r="B9333" t="str">
            <v>182401</v>
          </cell>
          <cell r="C9333" t="str">
            <v>010118</v>
          </cell>
          <cell r="D9333" t="str">
            <v>Encanador</v>
          </cell>
          <cell r="E9333" t="str">
            <v>h</v>
          </cell>
          <cell r="F9333">
            <v>0.11</v>
          </cell>
        </row>
        <row r="9334">
          <cell r="B9334" t="str">
            <v>182401</v>
          </cell>
          <cell r="C9334" t="str">
            <v>010119</v>
          </cell>
          <cell r="D9334" t="str">
            <v>Ajudante de encanador</v>
          </cell>
          <cell r="E9334" t="str">
            <v>h</v>
          </cell>
          <cell r="F9334">
            <v>0.11</v>
          </cell>
        </row>
        <row r="9335">
          <cell r="B9335" t="str">
            <v>182401</v>
          </cell>
          <cell r="C9335" t="str">
            <v>061001</v>
          </cell>
          <cell r="D9335" t="str">
            <v>Tubo de ferro fundido, j.e. 50mm (2")</v>
          </cell>
          <cell r="E9335" t="str">
            <v>m</v>
          </cell>
          <cell r="F9335">
            <v>1.01</v>
          </cell>
        </row>
        <row r="9336">
          <cell r="B9336" t="str">
            <v>182401</v>
          </cell>
          <cell r="C9336" t="str">
            <v>061010</v>
          </cell>
          <cell r="D9336" t="str">
            <v>Anel de borracha p/ferro fundido 50mm (2")</v>
          </cell>
          <cell r="E9336" t="str">
            <v>un</v>
          </cell>
          <cell r="F9336">
            <v>0.33</v>
          </cell>
        </row>
        <row r="9337">
          <cell r="B9337" t="str">
            <v>182401</v>
          </cell>
          <cell r="C9337" t="str">
            <v>061032</v>
          </cell>
          <cell r="D9337" t="str">
            <v>Lubrificante para tubo de ferro fundido</v>
          </cell>
          <cell r="E9337" t="str">
            <v>kg</v>
          </cell>
          <cell r="F9337">
            <v>1E-3</v>
          </cell>
        </row>
        <row r="9338">
          <cell r="B9338" t="str">
            <v>182402</v>
          </cell>
          <cell r="C9338" t="str">
            <v>010118</v>
          </cell>
          <cell r="D9338" t="str">
            <v>Encanador</v>
          </cell>
          <cell r="E9338" t="str">
            <v>h</v>
          </cell>
          <cell r="F9338">
            <v>0.12</v>
          </cell>
        </row>
        <row r="9339">
          <cell r="B9339" t="str">
            <v>182402</v>
          </cell>
          <cell r="C9339" t="str">
            <v>010119</v>
          </cell>
          <cell r="D9339" t="str">
            <v>Ajudante de encanador</v>
          </cell>
          <cell r="E9339" t="str">
            <v>h</v>
          </cell>
          <cell r="F9339">
            <v>0.12</v>
          </cell>
        </row>
        <row r="9340">
          <cell r="B9340" t="str">
            <v>182402</v>
          </cell>
          <cell r="C9340" t="str">
            <v>061002</v>
          </cell>
          <cell r="D9340" t="str">
            <v>Tubo de ferro fundido, j.e. 75mm (3")</v>
          </cell>
          <cell r="E9340" t="str">
            <v>m</v>
          </cell>
          <cell r="F9340">
            <v>1.01</v>
          </cell>
        </row>
        <row r="9341">
          <cell r="B9341" t="str">
            <v>182402</v>
          </cell>
          <cell r="C9341" t="str">
            <v>061011</v>
          </cell>
          <cell r="D9341" t="str">
            <v>Anel de borracha p/ferro fundido 75mm (3")</v>
          </cell>
          <cell r="E9341" t="str">
            <v>un</v>
          </cell>
          <cell r="F9341">
            <v>0.33</v>
          </cell>
        </row>
        <row r="9342">
          <cell r="B9342" t="str">
            <v>182402</v>
          </cell>
          <cell r="C9342" t="str">
            <v>061032</v>
          </cell>
          <cell r="D9342" t="str">
            <v>Lubrificante para tubo de ferro fundido</v>
          </cell>
          <cell r="E9342" t="str">
            <v>kg</v>
          </cell>
          <cell r="F9342">
            <v>1.1999999999999999E-3</v>
          </cell>
        </row>
        <row r="9343">
          <cell r="B9343" t="str">
            <v>182403</v>
          </cell>
          <cell r="C9343" t="str">
            <v>010118</v>
          </cell>
          <cell r="D9343" t="str">
            <v>Encanador</v>
          </cell>
          <cell r="E9343" t="str">
            <v>h</v>
          </cell>
          <cell r="F9343">
            <v>0.15</v>
          </cell>
        </row>
        <row r="9344">
          <cell r="B9344" t="str">
            <v>182403</v>
          </cell>
          <cell r="C9344" t="str">
            <v>010119</v>
          </cell>
          <cell r="D9344" t="str">
            <v>Ajudante de encanador</v>
          </cell>
          <cell r="E9344" t="str">
            <v>h</v>
          </cell>
          <cell r="F9344">
            <v>0.15</v>
          </cell>
        </row>
        <row r="9345">
          <cell r="B9345" t="str">
            <v>182403</v>
          </cell>
          <cell r="C9345" t="str">
            <v>061003</v>
          </cell>
          <cell r="D9345" t="str">
            <v>Tubo de ferro fundido, j.e. 100mm  (4")</v>
          </cell>
          <cell r="E9345" t="str">
            <v>m</v>
          </cell>
          <cell r="F9345">
            <v>1.01</v>
          </cell>
        </row>
        <row r="9346">
          <cell r="B9346" t="str">
            <v>182403</v>
          </cell>
          <cell r="C9346" t="str">
            <v>061012</v>
          </cell>
          <cell r="D9346" t="str">
            <v>Anel de borracha p/ferro fundido 100mm (4")</v>
          </cell>
          <cell r="E9346" t="str">
            <v>un</v>
          </cell>
          <cell r="F9346">
            <v>0.33</v>
          </cell>
        </row>
        <row r="9347">
          <cell r="B9347" t="str">
            <v>182403</v>
          </cell>
          <cell r="C9347" t="str">
            <v>061032</v>
          </cell>
          <cell r="D9347" t="str">
            <v>Lubrificante para tubo de ferro fundido</v>
          </cell>
          <cell r="E9347" t="str">
            <v>kg</v>
          </cell>
          <cell r="F9347">
            <v>1.4E-3</v>
          </cell>
        </row>
        <row r="9348">
          <cell r="B9348" t="str">
            <v>182404</v>
          </cell>
          <cell r="C9348" t="str">
            <v>010118</v>
          </cell>
          <cell r="D9348" t="str">
            <v>Encanador</v>
          </cell>
          <cell r="E9348" t="str">
            <v>h</v>
          </cell>
          <cell r="F9348">
            <v>0.17</v>
          </cell>
        </row>
        <row r="9349">
          <cell r="B9349" t="str">
            <v>182404</v>
          </cell>
          <cell r="C9349" t="str">
            <v>010119</v>
          </cell>
          <cell r="D9349" t="str">
            <v>Ajudante de encanador</v>
          </cell>
          <cell r="E9349" t="str">
            <v>h</v>
          </cell>
          <cell r="F9349">
            <v>0.17</v>
          </cell>
        </row>
        <row r="9350">
          <cell r="B9350" t="str">
            <v>182404</v>
          </cell>
          <cell r="C9350" t="str">
            <v>061004</v>
          </cell>
          <cell r="D9350" t="str">
            <v>Tubo de ferro fundido, j.e. 150mm (6")</v>
          </cell>
          <cell r="E9350" t="str">
            <v>m</v>
          </cell>
          <cell r="F9350">
            <v>1.01</v>
          </cell>
        </row>
        <row r="9351">
          <cell r="B9351" t="str">
            <v>182404</v>
          </cell>
          <cell r="C9351" t="str">
            <v>061013</v>
          </cell>
          <cell r="D9351" t="str">
            <v>Anel de borracha p/ferro fundido 150mm (6")</v>
          </cell>
          <cell r="E9351" t="str">
            <v>un</v>
          </cell>
          <cell r="F9351">
            <v>0.33</v>
          </cell>
        </row>
        <row r="9352">
          <cell r="B9352" t="str">
            <v>182404</v>
          </cell>
          <cell r="C9352" t="str">
            <v>061032</v>
          </cell>
          <cell r="D9352" t="str">
            <v>Lubrificante para tubo de ferro fundido</v>
          </cell>
          <cell r="E9352" t="str">
            <v>kg</v>
          </cell>
          <cell r="F9352">
            <v>1.6999999999999999E-3</v>
          </cell>
        </row>
        <row r="9353">
          <cell r="B9353" t="str">
            <v>182405</v>
          </cell>
          <cell r="C9353" t="str">
            <v>010118</v>
          </cell>
          <cell r="D9353" t="str">
            <v>Encanador</v>
          </cell>
          <cell r="E9353" t="str">
            <v>h</v>
          </cell>
          <cell r="F9353">
            <v>0.1</v>
          </cell>
        </row>
        <row r="9354">
          <cell r="B9354" t="str">
            <v>182405</v>
          </cell>
          <cell r="C9354" t="str">
            <v>010119</v>
          </cell>
          <cell r="D9354" t="str">
            <v>Ajudante de encanador</v>
          </cell>
          <cell r="E9354" t="str">
            <v>h</v>
          </cell>
          <cell r="F9354">
            <v>0.1</v>
          </cell>
        </row>
        <row r="9355">
          <cell r="B9355" t="str">
            <v>182405</v>
          </cell>
          <cell r="C9355" t="str">
            <v>061010</v>
          </cell>
          <cell r="D9355" t="str">
            <v>Anel de borracha p/ferro fundido 50mm (2")</v>
          </cell>
          <cell r="E9355" t="str">
            <v>un</v>
          </cell>
          <cell r="F9355">
            <v>2</v>
          </cell>
        </row>
        <row r="9356">
          <cell r="B9356" t="str">
            <v>182405</v>
          </cell>
          <cell r="C9356" t="str">
            <v>061015</v>
          </cell>
          <cell r="D9356" t="str">
            <v>Joeljo 90 de ferro fundido, junta elast 50mm (2")</v>
          </cell>
          <cell r="E9356" t="str">
            <v>un</v>
          </cell>
          <cell r="F9356">
            <v>1</v>
          </cell>
        </row>
        <row r="9357">
          <cell r="B9357" t="str">
            <v>182405</v>
          </cell>
          <cell r="C9357" t="str">
            <v>061032</v>
          </cell>
          <cell r="D9357" t="str">
            <v>Lubrificante para tubo de ferro fundido</v>
          </cell>
          <cell r="E9357" t="str">
            <v>kg</v>
          </cell>
          <cell r="F9357">
            <v>1.9599999999999999E-2</v>
          </cell>
        </row>
        <row r="9358">
          <cell r="B9358" t="str">
            <v>182406</v>
          </cell>
          <cell r="C9358" t="str">
            <v>010118</v>
          </cell>
          <cell r="D9358" t="str">
            <v>Encanador</v>
          </cell>
          <cell r="E9358" t="str">
            <v>h</v>
          </cell>
          <cell r="F9358">
            <v>0.11</v>
          </cell>
        </row>
        <row r="9359">
          <cell r="B9359" t="str">
            <v>182406</v>
          </cell>
          <cell r="C9359" t="str">
            <v>010119</v>
          </cell>
          <cell r="D9359" t="str">
            <v>Ajudante de encanador</v>
          </cell>
          <cell r="E9359" t="str">
            <v>h</v>
          </cell>
          <cell r="F9359">
            <v>0.11</v>
          </cell>
        </row>
        <row r="9360">
          <cell r="B9360" t="str">
            <v>182406</v>
          </cell>
          <cell r="C9360" t="str">
            <v>061011</v>
          </cell>
          <cell r="D9360" t="str">
            <v>Anel de borracha p/ferro fundido 75mm (3")</v>
          </cell>
          <cell r="E9360" t="str">
            <v>un</v>
          </cell>
          <cell r="F9360">
            <v>2</v>
          </cell>
        </row>
        <row r="9361">
          <cell r="B9361" t="str">
            <v>182406</v>
          </cell>
          <cell r="C9361" t="str">
            <v>061016</v>
          </cell>
          <cell r="D9361" t="str">
            <v>Joeljo 90 de ferro fundido, junta elast 75mm (3")</v>
          </cell>
          <cell r="E9361" t="str">
            <v>un</v>
          </cell>
          <cell r="F9361">
            <v>1</v>
          </cell>
        </row>
        <row r="9362">
          <cell r="B9362" t="str">
            <v>182406</v>
          </cell>
          <cell r="C9362" t="str">
            <v>061032</v>
          </cell>
          <cell r="D9362" t="str">
            <v>Lubrificante para tubo de ferro fundido</v>
          </cell>
          <cell r="E9362" t="str">
            <v>kg</v>
          </cell>
          <cell r="F9362">
            <v>2.2800000000000001E-2</v>
          </cell>
        </row>
        <row r="9363">
          <cell r="B9363" t="str">
            <v>182407</v>
          </cell>
          <cell r="C9363" t="str">
            <v>010118</v>
          </cell>
          <cell r="D9363" t="str">
            <v>Encanador</v>
          </cell>
          <cell r="E9363" t="str">
            <v>h</v>
          </cell>
          <cell r="F9363">
            <v>0.14000000000000001</v>
          </cell>
        </row>
        <row r="9364">
          <cell r="B9364" t="str">
            <v>182407</v>
          </cell>
          <cell r="C9364" t="str">
            <v>010119</v>
          </cell>
          <cell r="D9364" t="str">
            <v>Ajudante de encanador</v>
          </cell>
          <cell r="E9364" t="str">
            <v>h</v>
          </cell>
          <cell r="F9364">
            <v>0.14000000000000001</v>
          </cell>
        </row>
        <row r="9365">
          <cell r="B9365" t="str">
            <v>182407</v>
          </cell>
          <cell r="C9365" t="str">
            <v>061012</v>
          </cell>
          <cell r="D9365" t="str">
            <v>Anel de borracha p/ferro fundido 100mm (4")</v>
          </cell>
          <cell r="E9365" t="str">
            <v>un</v>
          </cell>
          <cell r="F9365">
            <v>2</v>
          </cell>
        </row>
        <row r="9366">
          <cell r="B9366" t="str">
            <v>182407</v>
          </cell>
          <cell r="C9366" t="str">
            <v>061017</v>
          </cell>
          <cell r="D9366" t="str">
            <v>Joeljo 90 de ferro fundido, junta elast 100mm (4")</v>
          </cell>
          <cell r="E9366" t="str">
            <v>un</v>
          </cell>
          <cell r="F9366">
            <v>1</v>
          </cell>
        </row>
        <row r="9367">
          <cell r="B9367" t="str">
            <v>182407</v>
          </cell>
          <cell r="C9367" t="str">
            <v>061032</v>
          </cell>
          <cell r="D9367" t="str">
            <v>Lubrificante para tubo de ferro fundido</v>
          </cell>
          <cell r="E9367" t="str">
            <v>kg</v>
          </cell>
          <cell r="F9367">
            <v>2.5999999999999999E-2</v>
          </cell>
        </row>
        <row r="9368">
          <cell r="B9368" t="str">
            <v>182408</v>
          </cell>
          <cell r="C9368" t="str">
            <v>010118</v>
          </cell>
          <cell r="D9368" t="str">
            <v>Encanador</v>
          </cell>
          <cell r="E9368" t="str">
            <v>h</v>
          </cell>
          <cell r="F9368">
            <v>0.16</v>
          </cell>
        </row>
        <row r="9369">
          <cell r="B9369" t="str">
            <v>182408</v>
          </cell>
          <cell r="C9369" t="str">
            <v>010119</v>
          </cell>
          <cell r="D9369" t="str">
            <v>Ajudante de encanador</v>
          </cell>
          <cell r="E9369" t="str">
            <v>h</v>
          </cell>
          <cell r="F9369">
            <v>0.16</v>
          </cell>
        </row>
        <row r="9370">
          <cell r="B9370" t="str">
            <v>182408</v>
          </cell>
          <cell r="C9370" t="str">
            <v>061013</v>
          </cell>
          <cell r="D9370" t="str">
            <v>Anel de borracha p/ferro fundido 150mm (6")</v>
          </cell>
          <cell r="E9370" t="str">
            <v>un</v>
          </cell>
          <cell r="F9370">
            <v>2</v>
          </cell>
        </row>
        <row r="9371">
          <cell r="B9371" t="str">
            <v>182408</v>
          </cell>
          <cell r="C9371" t="str">
            <v>061018</v>
          </cell>
          <cell r="D9371" t="str">
            <v>Joeljo 90 de ferro fundido, junta elast 150mm (6")</v>
          </cell>
          <cell r="E9371" t="str">
            <v>un</v>
          </cell>
          <cell r="F9371">
            <v>1</v>
          </cell>
        </row>
        <row r="9372">
          <cell r="B9372" t="str">
            <v>182408</v>
          </cell>
          <cell r="C9372" t="str">
            <v>061032</v>
          </cell>
          <cell r="D9372" t="str">
            <v>Lubrificante para tubo de ferro fundido</v>
          </cell>
          <cell r="E9372" t="str">
            <v>kg</v>
          </cell>
          <cell r="F9372">
            <v>3.2800000000000003E-2</v>
          </cell>
        </row>
        <row r="9373">
          <cell r="B9373" t="str">
            <v>182409</v>
          </cell>
          <cell r="C9373" t="str">
            <v>010118</v>
          </cell>
          <cell r="D9373" t="str">
            <v>Encanador</v>
          </cell>
          <cell r="E9373" t="str">
            <v>h</v>
          </cell>
          <cell r="F9373">
            <v>0.15</v>
          </cell>
        </row>
        <row r="9374">
          <cell r="B9374" t="str">
            <v>182409</v>
          </cell>
          <cell r="C9374" t="str">
            <v>010119</v>
          </cell>
          <cell r="D9374" t="str">
            <v>Ajudante de encanador</v>
          </cell>
          <cell r="E9374" t="str">
            <v>h</v>
          </cell>
          <cell r="F9374">
            <v>0.15</v>
          </cell>
        </row>
        <row r="9375">
          <cell r="B9375" t="str">
            <v>182409</v>
          </cell>
          <cell r="C9375" t="str">
            <v>061010</v>
          </cell>
          <cell r="D9375" t="str">
            <v>Anel de borracha p/ferro fundido 50mm (2")</v>
          </cell>
          <cell r="E9375" t="str">
            <v>un</v>
          </cell>
          <cell r="F9375">
            <v>1</v>
          </cell>
        </row>
        <row r="9376">
          <cell r="B9376" t="str">
            <v>182409</v>
          </cell>
          <cell r="C9376" t="str">
            <v>061012</v>
          </cell>
          <cell r="D9376" t="str">
            <v>Anel de borracha p/ferro fundido 100mm (4")</v>
          </cell>
          <cell r="E9376" t="str">
            <v>un</v>
          </cell>
          <cell r="F9376">
            <v>2</v>
          </cell>
        </row>
        <row r="9377">
          <cell r="B9377" t="str">
            <v>182409</v>
          </cell>
          <cell r="C9377" t="str">
            <v>061014</v>
          </cell>
          <cell r="D9377" t="str">
            <v>Joelho 90 c/vis.ferro fund., j.e.100x50mm (4x2")</v>
          </cell>
          <cell r="E9377" t="str">
            <v>un</v>
          </cell>
          <cell r="F9377">
            <v>1</v>
          </cell>
        </row>
        <row r="9378">
          <cell r="B9378" t="str">
            <v>182409</v>
          </cell>
          <cell r="C9378" t="str">
            <v>061032</v>
          </cell>
          <cell r="D9378" t="str">
            <v>Lubrificante para tubo de ferro fundido</v>
          </cell>
          <cell r="E9378" t="str">
            <v>kg</v>
          </cell>
          <cell r="F9378">
            <v>3.5799999999999998E-2</v>
          </cell>
        </row>
        <row r="9379">
          <cell r="B9379" t="str">
            <v>182410</v>
          </cell>
          <cell r="C9379" t="str">
            <v>010118</v>
          </cell>
          <cell r="D9379" t="str">
            <v>Encanador</v>
          </cell>
          <cell r="E9379" t="str">
            <v>h</v>
          </cell>
          <cell r="F9379">
            <v>0.1</v>
          </cell>
        </row>
        <row r="9380">
          <cell r="B9380" t="str">
            <v>182410</v>
          </cell>
          <cell r="C9380" t="str">
            <v>010119</v>
          </cell>
          <cell r="D9380" t="str">
            <v>Ajudante de encanador</v>
          </cell>
          <cell r="E9380" t="str">
            <v>h</v>
          </cell>
          <cell r="F9380">
            <v>0.1</v>
          </cell>
        </row>
        <row r="9381">
          <cell r="B9381" t="str">
            <v>182410</v>
          </cell>
          <cell r="C9381" t="str">
            <v>061010</v>
          </cell>
          <cell r="D9381" t="str">
            <v>Anel de borracha p/ferro fundido 50mm (2")</v>
          </cell>
          <cell r="E9381" t="str">
            <v>un</v>
          </cell>
          <cell r="F9381">
            <v>2</v>
          </cell>
        </row>
        <row r="9382">
          <cell r="B9382" t="str">
            <v>182410</v>
          </cell>
          <cell r="C9382" t="str">
            <v>061032</v>
          </cell>
          <cell r="D9382" t="str">
            <v>Lubrificante para tubo de ferro fundido</v>
          </cell>
          <cell r="E9382" t="str">
            <v>kg</v>
          </cell>
          <cell r="F9382">
            <v>1.9599999999999999E-2</v>
          </cell>
        </row>
        <row r="9383">
          <cell r="B9383" t="str">
            <v>182410</v>
          </cell>
          <cell r="C9383" t="str">
            <v>061060</v>
          </cell>
          <cell r="D9383" t="str">
            <v>Joelho 45 de ferro fundido, junta elast 50mm (2')</v>
          </cell>
          <cell r="E9383" t="str">
            <v>un</v>
          </cell>
          <cell r="F9383">
            <v>1</v>
          </cell>
        </row>
        <row r="9384">
          <cell r="B9384" t="str">
            <v>182411</v>
          </cell>
          <cell r="C9384" t="str">
            <v>010118</v>
          </cell>
          <cell r="D9384" t="str">
            <v>Encanador</v>
          </cell>
          <cell r="E9384" t="str">
            <v>h</v>
          </cell>
          <cell r="F9384">
            <v>0.11</v>
          </cell>
        </row>
        <row r="9385">
          <cell r="B9385" t="str">
            <v>182411</v>
          </cell>
          <cell r="C9385" t="str">
            <v>010119</v>
          </cell>
          <cell r="D9385" t="str">
            <v>Ajudante de encanador</v>
          </cell>
          <cell r="E9385" t="str">
            <v>h</v>
          </cell>
          <cell r="F9385">
            <v>0.11</v>
          </cell>
        </row>
        <row r="9386">
          <cell r="B9386" t="str">
            <v>182411</v>
          </cell>
          <cell r="C9386" t="str">
            <v>061011</v>
          </cell>
          <cell r="D9386" t="str">
            <v>Anel de borracha p/ferro fundido 75mm (3")</v>
          </cell>
          <cell r="E9386" t="str">
            <v>un</v>
          </cell>
          <cell r="F9386">
            <v>2</v>
          </cell>
        </row>
        <row r="9387">
          <cell r="B9387" t="str">
            <v>182411</v>
          </cell>
          <cell r="C9387" t="str">
            <v>061032</v>
          </cell>
          <cell r="D9387" t="str">
            <v>Lubrificante para tubo de ferro fundido</v>
          </cell>
          <cell r="E9387" t="str">
            <v>kg</v>
          </cell>
          <cell r="F9387">
            <v>2.2800000000000001E-2</v>
          </cell>
        </row>
        <row r="9388">
          <cell r="B9388" t="str">
            <v>182411</v>
          </cell>
          <cell r="C9388" t="str">
            <v>061061</v>
          </cell>
          <cell r="D9388" t="str">
            <v>Joelho 45 de ferro fundido, junta elast 75mm (3')</v>
          </cell>
          <cell r="E9388" t="str">
            <v>un</v>
          </cell>
          <cell r="F9388">
            <v>1</v>
          </cell>
        </row>
        <row r="9389">
          <cell r="B9389" t="str">
            <v>182412</v>
          </cell>
          <cell r="C9389" t="str">
            <v>010118</v>
          </cell>
          <cell r="D9389" t="str">
            <v>Encanador</v>
          </cell>
          <cell r="E9389" t="str">
            <v>h</v>
          </cell>
          <cell r="F9389">
            <v>0.14000000000000001</v>
          </cell>
        </row>
        <row r="9390">
          <cell r="B9390" t="str">
            <v>182412</v>
          </cell>
          <cell r="C9390" t="str">
            <v>010119</v>
          </cell>
          <cell r="D9390" t="str">
            <v>Ajudante de encanador</v>
          </cell>
          <cell r="E9390" t="str">
            <v>h</v>
          </cell>
          <cell r="F9390">
            <v>0.14000000000000001</v>
          </cell>
        </row>
        <row r="9391">
          <cell r="B9391" t="str">
            <v>182412</v>
          </cell>
          <cell r="C9391" t="str">
            <v>061012</v>
          </cell>
          <cell r="D9391" t="str">
            <v>Anel de borracha p/ferro fundido 100mm (4")</v>
          </cell>
          <cell r="E9391" t="str">
            <v>un</v>
          </cell>
          <cell r="F9391">
            <v>2</v>
          </cell>
        </row>
        <row r="9392">
          <cell r="B9392" t="str">
            <v>182412</v>
          </cell>
          <cell r="C9392" t="str">
            <v>061032</v>
          </cell>
          <cell r="D9392" t="str">
            <v>Lubrificante para tubo de ferro fundido</v>
          </cell>
          <cell r="E9392" t="str">
            <v>kg</v>
          </cell>
          <cell r="F9392">
            <v>2.5999999999999999E-2</v>
          </cell>
        </row>
        <row r="9393">
          <cell r="B9393" t="str">
            <v>182412</v>
          </cell>
          <cell r="C9393" t="str">
            <v>061062</v>
          </cell>
          <cell r="D9393" t="str">
            <v>Joelho 45 de ferro fundido, junta elast 100mm (4')</v>
          </cell>
          <cell r="E9393" t="str">
            <v>un</v>
          </cell>
          <cell r="F9393">
            <v>1</v>
          </cell>
        </row>
        <row r="9394">
          <cell r="B9394" t="str">
            <v>182413</v>
          </cell>
          <cell r="C9394" t="str">
            <v>010118</v>
          </cell>
          <cell r="D9394" t="str">
            <v>Encanador</v>
          </cell>
          <cell r="E9394" t="str">
            <v>h</v>
          </cell>
          <cell r="F9394">
            <v>0.16</v>
          </cell>
        </row>
        <row r="9395">
          <cell r="B9395" t="str">
            <v>182413</v>
          </cell>
          <cell r="C9395" t="str">
            <v>010119</v>
          </cell>
          <cell r="D9395" t="str">
            <v>Ajudante de encanador</v>
          </cell>
          <cell r="E9395" t="str">
            <v>h</v>
          </cell>
          <cell r="F9395">
            <v>0.16</v>
          </cell>
        </row>
        <row r="9396">
          <cell r="B9396" t="str">
            <v>182413</v>
          </cell>
          <cell r="C9396" t="str">
            <v>061013</v>
          </cell>
          <cell r="D9396" t="str">
            <v>Anel de borracha p/ferro fundido 150mm (6")</v>
          </cell>
          <cell r="E9396" t="str">
            <v>un</v>
          </cell>
          <cell r="F9396">
            <v>2</v>
          </cell>
        </row>
        <row r="9397">
          <cell r="B9397" t="str">
            <v>182413</v>
          </cell>
          <cell r="C9397" t="str">
            <v>061032</v>
          </cell>
          <cell r="D9397" t="str">
            <v>Lubrificante para tubo de ferro fundido</v>
          </cell>
          <cell r="E9397" t="str">
            <v>kg</v>
          </cell>
          <cell r="F9397">
            <v>3.2800000000000003E-2</v>
          </cell>
        </row>
        <row r="9398">
          <cell r="B9398" t="str">
            <v>182413</v>
          </cell>
          <cell r="C9398" t="str">
            <v>061063</v>
          </cell>
          <cell r="D9398" t="str">
            <v>Joelho 45 de ferro fundido, junta elast 150mm (6')</v>
          </cell>
          <cell r="E9398" t="str">
            <v>un</v>
          </cell>
          <cell r="F9398">
            <v>1</v>
          </cell>
        </row>
        <row r="9399">
          <cell r="B9399" t="str">
            <v>182414</v>
          </cell>
          <cell r="C9399" t="str">
            <v>010118</v>
          </cell>
          <cell r="D9399" t="str">
            <v>Encanador</v>
          </cell>
          <cell r="E9399" t="str">
            <v>h</v>
          </cell>
          <cell r="F9399">
            <v>0.11</v>
          </cell>
        </row>
        <row r="9400">
          <cell r="B9400" t="str">
            <v>182414</v>
          </cell>
          <cell r="C9400" t="str">
            <v>010119</v>
          </cell>
          <cell r="D9400" t="str">
            <v>Ajudante de encanador</v>
          </cell>
          <cell r="E9400" t="str">
            <v>h</v>
          </cell>
          <cell r="F9400">
            <v>0.11</v>
          </cell>
        </row>
        <row r="9401">
          <cell r="B9401" t="str">
            <v>182414</v>
          </cell>
          <cell r="C9401" t="str">
            <v>061010</v>
          </cell>
          <cell r="D9401" t="str">
            <v>Anel de borracha p/ferro fundido 50mm (2")</v>
          </cell>
          <cell r="E9401" t="str">
            <v>un</v>
          </cell>
          <cell r="F9401">
            <v>3</v>
          </cell>
        </row>
        <row r="9402">
          <cell r="B9402" t="str">
            <v>182414</v>
          </cell>
          <cell r="C9402" t="str">
            <v>061021</v>
          </cell>
          <cell r="D9402" t="str">
            <v>Te 90 sanit. de ferro fundido, j.e. 50x50mm (2x2")</v>
          </cell>
          <cell r="E9402" t="str">
            <v>un</v>
          </cell>
          <cell r="F9402">
            <v>1</v>
          </cell>
        </row>
        <row r="9403">
          <cell r="B9403" t="str">
            <v>182414</v>
          </cell>
          <cell r="C9403" t="str">
            <v>061032</v>
          </cell>
          <cell r="D9403" t="str">
            <v>Lubrificante para tubo de ferro fundido</v>
          </cell>
          <cell r="E9403" t="str">
            <v>kg</v>
          </cell>
          <cell r="F9403">
            <v>2.9399999999999999E-2</v>
          </cell>
        </row>
        <row r="9404">
          <cell r="B9404" t="str">
            <v>182415</v>
          </cell>
          <cell r="C9404" t="str">
            <v>010118</v>
          </cell>
          <cell r="D9404" t="str">
            <v>Encanador</v>
          </cell>
          <cell r="E9404" t="str">
            <v>h</v>
          </cell>
          <cell r="F9404">
            <v>0.12</v>
          </cell>
        </row>
        <row r="9405">
          <cell r="B9405" t="str">
            <v>182415</v>
          </cell>
          <cell r="C9405" t="str">
            <v>010119</v>
          </cell>
          <cell r="D9405" t="str">
            <v>Ajudante de encanador</v>
          </cell>
          <cell r="E9405" t="str">
            <v>h</v>
          </cell>
          <cell r="F9405">
            <v>0.12</v>
          </cell>
        </row>
        <row r="9406">
          <cell r="B9406" t="str">
            <v>182415</v>
          </cell>
          <cell r="C9406" t="str">
            <v>061010</v>
          </cell>
          <cell r="D9406" t="str">
            <v>Anel de borracha p/ferro fundido 50mm (2")</v>
          </cell>
          <cell r="E9406" t="str">
            <v>un</v>
          </cell>
          <cell r="F9406">
            <v>1</v>
          </cell>
        </row>
        <row r="9407">
          <cell r="B9407" t="str">
            <v>182415</v>
          </cell>
          <cell r="C9407" t="str">
            <v>061011</v>
          </cell>
          <cell r="D9407" t="str">
            <v>Anel de borracha p/ferro fundido 75mm (3")</v>
          </cell>
          <cell r="E9407" t="str">
            <v>un</v>
          </cell>
          <cell r="F9407">
            <v>2</v>
          </cell>
        </row>
        <row r="9408">
          <cell r="B9408" t="str">
            <v>182415</v>
          </cell>
          <cell r="C9408" t="str">
            <v>061022</v>
          </cell>
          <cell r="D9408" t="str">
            <v>Te 90 sanit. de ferro fundido, j.e. 75x50mm (3x2")</v>
          </cell>
          <cell r="E9408" t="str">
            <v>un</v>
          </cell>
          <cell r="F9408">
            <v>1</v>
          </cell>
        </row>
        <row r="9409">
          <cell r="B9409" t="str">
            <v>182415</v>
          </cell>
          <cell r="C9409" t="str">
            <v>061032</v>
          </cell>
          <cell r="D9409" t="str">
            <v>Lubrificante para tubo de ferro fundido</v>
          </cell>
          <cell r="E9409" t="str">
            <v>kg</v>
          </cell>
          <cell r="F9409">
            <v>3.2599999999999997E-2</v>
          </cell>
        </row>
        <row r="9410">
          <cell r="B9410" t="str">
            <v>182416</v>
          </cell>
          <cell r="C9410" t="str">
            <v>010118</v>
          </cell>
          <cell r="D9410" t="str">
            <v>Encanador</v>
          </cell>
          <cell r="E9410" t="str">
            <v>h</v>
          </cell>
          <cell r="F9410">
            <v>0.12</v>
          </cell>
        </row>
        <row r="9411">
          <cell r="B9411" t="str">
            <v>182416</v>
          </cell>
          <cell r="C9411" t="str">
            <v>010119</v>
          </cell>
          <cell r="D9411" t="str">
            <v>Ajudante de encanador</v>
          </cell>
          <cell r="E9411" t="str">
            <v>h</v>
          </cell>
          <cell r="F9411">
            <v>0.12</v>
          </cell>
        </row>
        <row r="9412">
          <cell r="B9412" t="str">
            <v>182416</v>
          </cell>
          <cell r="C9412" t="str">
            <v>061011</v>
          </cell>
          <cell r="D9412" t="str">
            <v>Anel de borracha p/ferro fundido 75mm (3")</v>
          </cell>
          <cell r="E9412" t="str">
            <v>un</v>
          </cell>
          <cell r="F9412">
            <v>3</v>
          </cell>
        </row>
        <row r="9413">
          <cell r="B9413" t="str">
            <v>182416</v>
          </cell>
          <cell r="C9413" t="str">
            <v>061023</v>
          </cell>
          <cell r="D9413" t="str">
            <v>Te 90 sanit. de ferro fundido, j.e. 75x75mm (3x3")</v>
          </cell>
          <cell r="E9413" t="str">
            <v>un</v>
          </cell>
          <cell r="F9413">
            <v>1</v>
          </cell>
        </row>
        <row r="9414">
          <cell r="B9414" t="str">
            <v>182416</v>
          </cell>
          <cell r="C9414" t="str">
            <v>061032</v>
          </cell>
          <cell r="D9414" t="str">
            <v>Lubrificante para tubo de ferro fundido</v>
          </cell>
          <cell r="E9414" t="str">
            <v>kg</v>
          </cell>
          <cell r="F9414">
            <v>3.4200000000000001E-2</v>
          </cell>
        </row>
        <row r="9415">
          <cell r="B9415" t="str">
            <v>182417</v>
          </cell>
          <cell r="C9415" t="str">
            <v>010118</v>
          </cell>
          <cell r="D9415" t="str">
            <v>Encanador</v>
          </cell>
          <cell r="E9415" t="str">
            <v>h</v>
          </cell>
          <cell r="F9415">
            <v>0.14000000000000001</v>
          </cell>
        </row>
        <row r="9416">
          <cell r="B9416" t="str">
            <v>182417</v>
          </cell>
          <cell r="C9416" t="str">
            <v>010119</v>
          </cell>
          <cell r="D9416" t="str">
            <v>Ajudante de encanador</v>
          </cell>
          <cell r="E9416" t="str">
            <v>h</v>
          </cell>
          <cell r="F9416">
            <v>0.14000000000000001</v>
          </cell>
        </row>
        <row r="9417">
          <cell r="B9417" t="str">
            <v>182417</v>
          </cell>
          <cell r="C9417" t="str">
            <v>061010</v>
          </cell>
          <cell r="D9417" t="str">
            <v>Anel de borracha p/ferro fundido 50mm (2")</v>
          </cell>
          <cell r="E9417" t="str">
            <v>un</v>
          </cell>
          <cell r="F9417">
            <v>1</v>
          </cell>
        </row>
        <row r="9418">
          <cell r="B9418" t="str">
            <v>182417</v>
          </cell>
          <cell r="C9418" t="str">
            <v>061012</v>
          </cell>
          <cell r="D9418" t="str">
            <v>Anel de borracha p/ferro fundido 100mm (4")</v>
          </cell>
          <cell r="E9418" t="str">
            <v>un</v>
          </cell>
          <cell r="F9418">
            <v>2</v>
          </cell>
        </row>
        <row r="9419">
          <cell r="B9419" t="str">
            <v>182417</v>
          </cell>
          <cell r="C9419" t="str">
            <v>061024</v>
          </cell>
          <cell r="D9419" t="str">
            <v>Te 90 sanit. de ferro fundido, j.e. 100x50mm (4x2"</v>
          </cell>
          <cell r="E9419" t="str">
            <v>un</v>
          </cell>
          <cell r="F9419">
            <v>1</v>
          </cell>
        </row>
        <row r="9420">
          <cell r="B9420" t="str">
            <v>182417</v>
          </cell>
          <cell r="C9420" t="str">
            <v>061032</v>
          </cell>
          <cell r="D9420" t="str">
            <v>Lubrificante para tubo de ferro fundido</v>
          </cell>
          <cell r="E9420" t="str">
            <v>kg</v>
          </cell>
          <cell r="F9420">
            <v>3.5799999999999998E-2</v>
          </cell>
        </row>
        <row r="9421">
          <cell r="B9421" t="str">
            <v>182418</v>
          </cell>
          <cell r="C9421" t="str">
            <v>010118</v>
          </cell>
          <cell r="D9421" t="str">
            <v>Encanador</v>
          </cell>
          <cell r="E9421" t="str">
            <v>h</v>
          </cell>
          <cell r="F9421">
            <v>0.14000000000000001</v>
          </cell>
        </row>
        <row r="9422">
          <cell r="B9422" t="str">
            <v>182418</v>
          </cell>
          <cell r="C9422" t="str">
            <v>010119</v>
          </cell>
          <cell r="D9422" t="str">
            <v>Ajudante de encanador</v>
          </cell>
          <cell r="E9422" t="str">
            <v>h</v>
          </cell>
          <cell r="F9422">
            <v>0.14000000000000001</v>
          </cell>
        </row>
        <row r="9423">
          <cell r="B9423" t="str">
            <v>182418</v>
          </cell>
          <cell r="C9423" t="str">
            <v>061011</v>
          </cell>
          <cell r="D9423" t="str">
            <v>Anel de borracha p/ferro fundido 75mm (3")</v>
          </cell>
          <cell r="E9423" t="str">
            <v>un</v>
          </cell>
          <cell r="F9423">
            <v>1</v>
          </cell>
        </row>
        <row r="9424">
          <cell r="B9424" t="str">
            <v>182418</v>
          </cell>
          <cell r="C9424" t="str">
            <v>061012</v>
          </cell>
          <cell r="D9424" t="str">
            <v>Anel de borracha p/ferro fundido 100mm (4")</v>
          </cell>
          <cell r="E9424" t="str">
            <v>un</v>
          </cell>
          <cell r="F9424">
            <v>2</v>
          </cell>
        </row>
        <row r="9425">
          <cell r="B9425" t="str">
            <v>182418</v>
          </cell>
          <cell r="C9425" t="str">
            <v>061025</v>
          </cell>
          <cell r="D9425" t="str">
            <v>Te 90 sanit. de ferro fundido, j.e. 100x75mm (4x3"</v>
          </cell>
          <cell r="E9425" t="str">
            <v>un</v>
          </cell>
          <cell r="F9425">
            <v>1</v>
          </cell>
        </row>
        <row r="9426">
          <cell r="B9426" t="str">
            <v>182418</v>
          </cell>
          <cell r="C9426" t="str">
            <v>061032</v>
          </cell>
          <cell r="D9426" t="str">
            <v>Lubrificante para tubo de ferro fundido</v>
          </cell>
          <cell r="E9426" t="str">
            <v>kg</v>
          </cell>
          <cell r="F9426">
            <v>3.7400000000000003E-2</v>
          </cell>
        </row>
        <row r="9427">
          <cell r="B9427" t="str">
            <v>182419</v>
          </cell>
          <cell r="C9427" t="str">
            <v>010118</v>
          </cell>
          <cell r="D9427" t="str">
            <v>Encanador</v>
          </cell>
          <cell r="E9427" t="str">
            <v>h</v>
          </cell>
          <cell r="F9427">
            <v>0.14000000000000001</v>
          </cell>
        </row>
        <row r="9428">
          <cell r="B9428" t="str">
            <v>182419</v>
          </cell>
          <cell r="C9428" t="str">
            <v>010119</v>
          </cell>
          <cell r="D9428" t="str">
            <v>Ajudante de encanador</v>
          </cell>
          <cell r="E9428" t="str">
            <v>h</v>
          </cell>
          <cell r="F9428">
            <v>0.14000000000000001</v>
          </cell>
        </row>
        <row r="9429">
          <cell r="B9429" t="str">
            <v>182419</v>
          </cell>
          <cell r="C9429" t="str">
            <v>061012</v>
          </cell>
          <cell r="D9429" t="str">
            <v>Anel de borracha p/ferro fundido 100mm (4")</v>
          </cell>
          <cell r="E9429" t="str">
            <v>un</v>
          </cell>
          <cell r="F9429">
            <v>3</v>
          </cell>
        </row>
        <row r="9430">
          <cell r="B9430" t="str">
            <v>182419</v>
          </cell>
          <cell r="C9430" t="str">
            <v>061026</v>
          </cell>
          <cell r="D9430" t="str">
            <v>Te 90 sanit. de ferro fundido, j.e. 100x100mm (4x4</v>
          </cell>
          <cell r="E9430" t="str">
            <v>un</v>
          </cell>
          <cell r="F9430">
            <v>1</v>
          </cell>
        </row>
        <row r="9431">
          <cell r="B9431" t="str">
            <v>182419</v>
          </cell>
          <cell r="C9431" t="str">
            <v>061032</v>
          </cell>
          <cell r="D9431" t="str">
            <v>Lubrificante para tubo de ferro fundido</v>
          </cell>
          <cell r="E9431" t="str">
            <v>kg</v>
          </cell>
          <cell r="F9431">
            <v>3.9E-2</v>
          </cell>
        </row>
        <row r="9432">
          <cell r="B9432" t="str">
            <v>182421</v>
          </cell>
          <cell r="C9432" t="str">
            <v>010118</v>
          </cell>
          <cell r="D9432" t="str">
            <v>Encanador</v>
          </cell>
          <cell r="E9432" t="str">
            <v>h</v>
          </cell>
          <cell r="F9432">
            <v>0.16</v>
          </cell>
        </row>
        <row r="9433">
          <cell r="B9433" t="str">
            <v>182421</v>
          </cell>
          <cell r="C9433" t="str">
            <v>010119</v>
          </cell>
          <cell r="D9433" t="str">
            <v>Ajudante de encanador</v>
          </cell>
          <cell r="E9433" t="str">
            <v>h</v>
          </cell>
          <cell r="F9433">
            <v>0.16</v>
          </cell>
        </row>
        <row r="9434">
          <cell r="B9434" t="str">
            <v>182421</v>
          </cell>
          <cell r="C9434" t="str">
            <v>061012</v>
          </cell>
          <cell r="D9434" t="str">
            <v>Anel de borracha p/ferro fundido 100mm (4")</v>
          </cell>
          <cell r="E9434" t="str">
            <v>un</v>
          </cell>
          <cell r="F9434">
            <v>1</v>
          </cell>
        </row>
        <row r="9435">
          <cell r="B9435" t="str">
            <v>182421</v>
          </cell>
          <cell r="C9435" t="str">
            <v>061013</v>
          </cell>
          <cell r="D9435" t="str">
            <v>Anel de borracha p/ferro fundido 150mm (6")</v>
          </cell>
          <cell r="E9435" t="str">
            <v>un</v>
          </cell>
          <cell r="F9435">
            <v>2</v>
          </cell>
        </row>
        <row r="9436">
          <cell r="B9436" t="str">
            <v>182421</v>
          </cell>
          <cell r="C9436" t="str">
            <v>061027</v>
          </cell>
          <cell r="D9436" t="str">
            <v>Te 90 sanit. de ferro fundido, j.e. 150x100mm (6x4</v>
          </cell>
          <cell r="E9436" t="str">
            <v>un</v>
          </cell>
          <cell r="F9436">
            <v>1</v>
          </cell>
        </row>
        <row r="9437">
          <cell r="B9437" t="str">
            <v>182421</v>
          </cell>
          <cell r="C9437" t="str">
            <v>061032</v>
          </cell>
          <cell r="D9437" t="str">
            <v>Lubrificante para tubo de ferro fundido</v>
          </cell>
          <cell r="E9437" t="str">
            <v>kg</v>
          </cell>
          <cell r="F9437">
            <v>4.58E-2</v>
          </cell>
        </row>
        <row r="9438">
          <cell r="B9438" t="str">
            <v>182422</v>
          </cell>
          <cell r="C9438" t="str">
            <v>010118</v>
          </cell>
          <cell r="D9438" t="str">
            <v>Encanador</v>
          </cell>
          <cell r="E9438" t="str">
            <v>h</v>
          </cell>
          <cell r="F9438">
            <v>0.17</v>
          </cell>
        </row>
        <row r="9439">
          <cell r="B9439" t="str">
            <v>182422</v>
          </cell>
          <cell r="C9439" t="str">
            <v>010119</v>
          </cell>
          <cell r="D9439" t="str">
            <v>Ajudante de encanador</v>
          </cell>
          <cell r="E9439" t="str">
            <v>h</v>
          </cell>
          <cell r="F9439">
            <v>0.17</v>
          </cell>
        </row>
        <row r="9440">
          <cell r="B9440" t="str">
            <v>182422</v>
          </cell>
          <cell r="C9440" t="str">
            <v>061013</v>
          </cell>
          <cell r="D9440" t="str">
            <v>Anel de borracha p/ferro fundido 150mm (6")</v>
          </cell>
          <cell r="E9440" t="str">
            <v>un</v>
          </cell>
          <cell r="F9440">
            <v>3</v>
          </cell>
        </row>
        <row r="9441">
          <cell r="B9441" t="str">
            <v>182422</v>
          </cell>
          <cell r="C9441" t="str">
            <v>061028</v>
          </cell>
          <cell r="D9441" t="str">
            <v>Te 90 sanit. de ferro fundido, j.e. 150x150mm (6x6</v>
          </cell>
          <cell r="E9441" t="str">
            <v>un</v>
          </cell>
          <cell r="F9441">
            <v>1</v>
          </cell>
        </row>
        <row r="9442">
          <cell r="B9442" t="str">
            <v>182422</v>
          </cell>
          <cell r="C9442" t="str">
            <v>061032</v>
          </cell>
          <cell r="D9442" t="str">
            <v>Lubrificante para tubo de ferro fundido</v>
          </cell>
          <cell r="E9442" t="str">
            <v>kg</v>
          </cell>
          <cell r="F9442">
            <v>4.9200000000000001E-2</v>
          </cell>
        </row>
        <row r="9443">
          <cell r="B9443" t="str">
            <v>182423</v>
          </cell>
          <cell r="C9443" t="str">
            <v>010118</v>
          </cell>
          <cell r="D9443" t="str">
            <v>Encanador</v>
          </cell>
          <cell r="E9443" t="str">
            <v>h</v>
          </cell>
          <cell r="F9443">
            <v>0.12</v>
          </cell>
        </row>
        <row r="9444">
          <cell r="B9444" t="str">
            <v>182423</v>
          </cell>
          <cell r="C9444" t="str">
            <v>010119</v>
          </cell>
          <cell r="D9444" t="str">
            <v>Ajudante de encanador</v>
          </cell>
          <cell r="E9444" t="str">
            <v>h</v>
          </cell>
          <cell r="F9444">
            <v>0.12</v>
          </cell>
        </row>
        <row r="9445">
          <cell r="B9445" t="str">
            <v>182423</v>
          </cell>
          <cell r="C9445" t="str">
            <v>061010</v>
          </cell>
          <cell r="D9445" t="str">
            <v>Anel de borracha p/ferro fundido 50mm (2")</v>
          </cell>
          <cell r="E9445" t="str">
            <v>un</v>
          </cell>
          <cell r="F9445">
            <v>1</v>
          </cell>
        </row>
        <row r="9446">
          <cell r="B9446" t="str">
            <v>182423</v>
          </cell>
          <cell r="C9446" t="str">
            <v>061011</v>
          </cell>
          <cell r="D9446" t="str">
            <v>Anel de borracha p/ferro fundido 75mm (3")</v>
          </cell>
          <cell r="E9446" t="str">
            <v>un</v>
          </cell>
          <cell r="F9446">
            <v>2</v>
          </cell>
        </row>
        <row r="9447">
          <cell r="B9447" t="str">
            <v>182423</v>
          </cell>
          <cell r="C9447" t="str">
            <v>061032</v>
          </cell>
          <cell r="D9447" t="str">
            <v>Lubrificante para tubo de ferro fundido</v>
          </cell>
          <cell r="E9447" t="str">
            <v>kg</v>
          </cell>
          <cell r="F9447">
            <v>3.2599999999999997E-2</v>
          </cell>
        </row>
        <row r="9448">
          <cell r="B9448" t="str">
            <v>182423</v>
          </cell>
          <cell r="C9448" t="str">
            <v>061130</v>
          </cell>
          <cell r="D9448" t="str">
            <v>Te 90 insp.curto ferro fund., j.e. 75x50mm (3x2")</v>
          </cell>
          <cell r="E9448" t="str">
            <v>un</v>
          </cell>
          <cell r="F9448">
            <v>1</v>
          </cell>
        </row>
        <row r="9449">
          <cell r="B9449" t="str">
            <v>182424</v>
          </cell>
          <cell r="C9449" t="str">
            <v>010118</v>
          </cell>
          <cell r="D9449" t="str">
            <v>Encanador</v>
          </cell>
          <cell r="E9449" t="str">
            <v>h</v>
          </cell>
          <cell r="F9449">
            <v>0.14000000000000001</v>
          </cell>
        </row>
        <row r="9450">
          <cell r="B9450" t="str">
            <v>182424</v>
          </cell>
          <cell r="C9450" t="str">
            <v>010119</v>
          </cell>
          <cell r="D9450" t="str">
            <v>Ajudante de encanador</v>
          </cell>
          <cell r="E9450" t="str">
            <v>h</v>
          </cell>
          <cell r="F9450">
            <v>0.14000000000000001</v>
          </cell>
        </row>
        <row r="9451">
          <cell r="B9451" t="str">
            <v>182424</v>
          </cell>
          <cell r="C9451" t="str">
            <v>061011</v>
          </cell>
          <cell r="D9451" t="str">
            <v>Anel de borracha p/ferro fundido 75mm (3")</v>
          </cell>
          <cell r="E9451" t="str">
            <v>un</v>
          </cell>
          <cell r="F9451">
            <v>1</v>
          </cell>
        </row>
        <row r="9452">
          <cell r="B9452" t="str">
            <v>182424</v>
          </cell>
          <cell r="C9452" t="str">
            <v>061012</v>
          </cell>
          <cell r="D9452" t="str">
            <v>Anel de borracha p/ferro fundido 100mm (4")</v>
          </cell>
          <cell r="E9452" t="str">
            <v>un</v>
          </cell>
          <cell r="F9452">
            <v>2</v>
          </cell>
        </row>
        <row r="9453">
          <cell r="B9453" t="str">
            <v>182424</v>
          </cell>
          <cell r="C9453" t="str">
            <v>061032</v>
          </cell>
          <cell r="D9453" t="str">
            <v>Lubrificante para tubo de ferro fundido</v>
          </cell>
          <cell r="E9453" t="str">
            <v>kg</v>
          </cell>
          <cell r="F9453">
            <v>3.7400000000000003E-2</v>
          </cell>
        </row>
        <row r="9454">
          <cell r="B9454" t="str">
            <v>182424</v>
          </cell>
          <cell r="C9454" t="str">
            <v>061077</v>
          </cell>
          <cell r="D9454" t="str">
            <v>Te 90 insp.curto ferro fund., j.e.100x75mm (4x3")</v>
          </cell>
          <cell r="E9454" t="str">
            <v>un</v>
          </cell>
          <cell r="F9454">
            <v>1</v>
          </cell>
        </row>
        <row r="9455">
          <cell r="B9455" t="str">
            <v>182425</v>
          </cell>
          <cell r="C9455" t="str">
            <v>010118</v>
          </cell>
          <cell r="D9455" t="str">
            <v>Encanador</v>
          </cell>
          <cell r="E9455" t="str">
            <v>h</v>
          </cell>
          <cell r="F9455">
            <v>0.11</v>
          </cell>
        </row>
        <row r="9456">
          <cell r="B9456" t="str">
            <v>182425</v>
          </cell>
          <cell r="C9456" t="str">
            <v>010119</v>
          </cell>
          <cell r="D9456" t="str">
            <v>Ajudante de encanador</v>
          </cell>
          <cell r="E9456" t="str">
            <v>h</v>
          </cell>
          <cell r="F9456">
            <v>0.11</v>
          </cell>
        </row>
        <row r="9457">
          <cell r="B9457" t="str">
            <v>182425</v>
          </cell>
          <cell r="C9457" t="str">
            <v>061010</v>
          </cell>
          <cell r="D9457" t="str">
            <v>Anel de borracha p/ferro fundido 50mm (2")</v>
          </cell>
          <cell r="E9457" t="str">
            <v>un</v>
          </cell>
          <cell r="F9457">
            <v>3</v>
          </cell>
        </row>
        <row r="9458">
          <cell r="B9458" t="str">
            <v>182425</v>
          </cell>
          <cell r="C9458" t="str">
            <v>061032</v>
          </cell>
          <cell r="D9458" t="str">
            <v>Lubrificante para tubo de ferro fundido</v>
          </cell>
          <cell r="E9458" t="str">
            <v>kg</v>
          </cell>
          <cell r="F9458">
            <v>2.9399999999999999E-2</v>
          </cell>
        </row>
        <row r="9459">
          <cell r="B9459" t="str">
            <v>182425</v>
          </cell>
          <cell r="C9459" t="str">
            <v>061043</v>
          </cell>
          <cell r="D9459" t="str">
            <v>Juncao 45 de ferro fundido, j.e. 50mm (2' )</v>
          </cell>
          <cell r="E9459" t="str">
            <v>un</v>
          </cell>
          <cell r="F9459">
            <v>1</v>
          </cell>
        </row>
        <row r="9460">
          <cell r="B9460" t="str">
            <v>182426</v>
          </cell>
          <cell r="C9460" t="str">
            <v>010118</v>
          </cell>
          <cell r="D9460" t="str">
            <v>Encanador</v>
          </cell>
          <cell r="E9460" t="str">
            <v>h</v>
          </cell>
          <cell r="F9460">
            <v>0.12</v>
          </cell>
        </row>
        <row r="9461">
          <cell r="B9461" t="str">
            <v>182426</v>
          </cell>
          <cell r="C9461" t="str">
            <v>010119</v>
          </cell>
          <cell r="D9461" t="str">
            <v>Ajudante de encanador</v>
          </cell>
          <cell r="E9461" t="str">
            <v>h</v>
          </cell>
          <cell r="F9461">
            <v>0.12</v>
          </cell>
        </row>
        <row r="9462">
          <cell r="B9462" t="str">
            <v>182426</v>
          </cell>
          <cell r="C9462" t="str">
            <v>061010</v>
          </cell>
          <cell r="D9462" t="str">
            <v>Anel de borracha p/ferro fundido 50mm (2")</v>
          </cell>
          <cell r="E9462" t="str">
            <v>un</v>
          </cell>
          <cell r="F9462">
            <v>1</v>
          </cell>
        </row>
        <row r="9463">
          <cell r="B9463" t="str">
            <v>182426</v>
          </cell>
          <cell r="C9463" t="str">
            <v>061011</v>
          </cell>
          <cell r="D9463" t="str">
            <v>Anel de borracha p/ferro fundido 75mm (3")</v>
          </cell>
          <cell r="E9463" t="str">
            <v>un</v>
          </cell>
          <cell r="F9463">
            <v>2</v>
          </cell>
        </row>
        <row r="9464">
          <cell r="B9464" t="str">
            <v>182426</v>
          </cell>
          <cell r="C9464" t="str">
            <v>061032</v>
          </cell>
          <cell r="D9464" t="str">
            <v>Lubrificante para tubo de ferro fundido</v>
          </cell>
          <cell r="E9464" t="str">
            <v>kg</v>
          </cell>
          <cell r="F9464">
            <v>3.2599999999999997E-2</v>
          </cell>
        </row>
        <row r="9465">
          <cell r="B9465" t="str">
            <v>182426</v>
          </cell>
          <cell r="C9465" t="str">
            <v>061048</v>
          </cell>
          <cell r="D9465" t="str">
            <v>Juncao 45 de ferro fundido, j.e. 75x50mm (3x2')</v>
          </cell>
          <cell r="E9465" t="str">
            <v>un</v>
          </cell>
          <cell r="F9465">
            <v>1</v>
          </cell>
        </row>
        <row r="9466">
          <cell r="B9466" t="str">
            <v>182427</v>
          </cell>
          <cell r="C9466" t="str">
            <v>010118</v>
          </cell>
          <cell r="D9466" t="str">
            <v>Encanador</v>
          </cell>
          <cell r="E9466" t="str">
            <v>h</v>
          </cell>
          <cell r="F9466">
            <v>0.12</v>
          </cell>
        </row>
        <row r="9467">
          <cell r="B9467" t="str">
            <v>182427</v>
          </cell>
          <cell r="C9467" t="str">
            <v>010119</v>
          </cell>
          <cell r="D9467" t="str">
            <v>Ajudante de encanador</v>
          </cell>
          <cell r="E9467" t="str">
            <v>h</v>
          </cell>
          <cell r="F9467">
            <v>0.12</v>
          </cell>
        </row>
        <row r="9468">
          <cell r="B9468" t="str">
            <v>182427</v>
          </cell>
          <cell r="C9468" t="str">
            <v>061011</v>
          </cell>
          <cell r="D9468" t="str">
            <v>Anel de borracha p/ferro fundido 75mm (3")</v>
          </cell>
          <cell r="E9468" t="str">
            <v>un</v>
          </cell>
          <cell r="F9468">
            <v>3</v>
          </cell>
        </row>
        <row r="9469">
          <cell r="B9469" t="str">
            <v>182427</v>
          </cell>
          <cell r="C9469" t="str">
            <v>061032</v>
          </cell>
          <cell r="D9469" t="str">
            <v>Lubrificante para tubo de ferro fundido</v>
          </cell>
          <cell r="E9469" t="str">
            <v>kg</v>
          </cell>
          <cell r="F9469">
            <v>3.4200000000000001E-2</v>
          </cell>
        </row>
        <row r="9470">
          <cell r="B9470" t="str">
            <v>182427</v>
          </cell>
          <cell r="C9470" t="str">
            <v>061044</v>
          </cell>
          <cell r="D9470" t="str">
            <v>Juncao 45 de ferro fundido, j.e. 75mm (3')</v>
          </cell>
          <cell r="E9470" t="str">
            <v>un</v>
          </cell>
          <cell r="F9470">
            <v>1</v>
          </cell>
        </row>
        <row r="9471">
          <cell r="B9471" t="str">
            <v>182428</v>
          </cell>
          <cell r="C9471" t="str">
            <v>010118</v>
          </cell>
          <cell r="D9471" t="str">
            <v>Encanador</v>
          </cell>
          <cell r="E9471" t="str">
            <v>h</v>
          </cell>
          <cell r="F9471">
            <v>0.14000000000000001</v>
          </cell>
        </row>
        <row r="9472">
          <cell r="B9472" t="str">
            <v>182428</v>
          </cell>
          <cell r="C9472" t="str">
            <v>010119</v>
          </cell>
          <cell r="D9472" t="str">
            <v>Ajudante de encanador</v>
          </cell>
          <cell r="E9472" t="str">
            <v>h</v>
          </cell>
          <cell r="F9472">
            <v>0.14000000000000001</v>
          </cell>
        </row>
        <row r="9473">
          <cell r="B9473" t="str">
            <v>182428</v>
          </cell>
          <cell r="C9473" t="str">
            <v>061010</v>
          </cell>
          <cell r="D9473" t="str">
            <v>Anel de borracha p/ferro fundido 50mm (2")</v>
          </cell>
          <cell r="E9473" t="str">
            <v>un</v>
          </cell>
          <cell r="F9473">
            <v>1</v>
          </cell>
        </row>
        <row r="9474">
          <cell r="B9474" t="str">
            <v>182428</v>
          </cell>
          <cell r="C9474" t="str">
            <v>061011</v>
          </cell>
          <cell r="D9474" t="str">
            <v>Anel de borracha p/ferro fundido 75mm (3")</v>
          </cell>
          <cell r="E9474" t="str">
            <v>un</v>
          </cell>
          <cell r="F9474">
            <v>2</v>
          </cell>
        </row>
        <row r="9475">
          <cell r="B9475" t="str">
            <v>182428</v>
          </cell>
          <cell r="C9475" t="str">
            <v>061032</v>
          </cell>
          <cell r="D9475" t="str">
            <v>Lubrificante para tubo de ferro fundido</v>
          </cell>
          <cell r="E9475" t="str">
            <v>kg</v>
          </cell>
          <cell r="F9475">
            <v>3.5799999999999998E-2</v>
          </cell>
        </row>
        <row r="9476">
          <cell r="B9476" t="str">
            <v>182428</v>
          </cell>
          <cell r="C9476" t="str">
            <v>061049</v>
          </cell>
          <cell r="D9476" t="str">
            <v>Juncao 45 de ferro fundido, j.e. 100x50mm (4x2')</v>
          </cell>
          <cell r="E9476" t="str">
            <v>un</v>
          </cell>
          <cell r="F9476">
            <v>1</v>
          </cell>
        </row>
        <row r="9477">
          <cell r="B9477" t="str">
            <v>182429</v>
          </cell>
          <cell r="C9477" t="str">
            <v>010118</v>
          </cell>
          <cell r="D9477" t="str">
            <v>Encanador</v>
          </cell>
          <cell r="E9477" t="str">
            <v>h</v>
          </cell>
          <cell r="F9477">
            <v>0.14000000000000001</v>
          </cell>
        </row>
        <row r="9478">
          <cell r="B9478" t="str">
            <v>182429</v>
          </cell>
          <cell r="C9478" t="str">
            <v>010119</v>
          </cell>
          <cell r="D9478" t="str">
            <v>Ajudante de encanador</v>
          </cell>
          <cell r="E9478" t="str">
            <v>h</v>
          </cell>
          <cell r="F9478">
            <v>0.14000000000000001</v>
          </cell>
        </row>
        <row r="9479">
          <cell r="B9479" t="str">
            <v>182429</v>
          </cell>
          <cell r="C9479" t="str">
            <v>061010</v>
          </cell>
          <cell r="D9479" t="str">
            <v>Anel de borracha p/ferro fundido 50mm (2")</v>
          </cell>
          <cell r="E9479" t="str">
            <v>un</v>
          </cell>
          <cell r="F9479">
            <v>1</v>
          </cell>
        </row>
        <row r="9480">
          <cell r="B9480" t="str">
            <v>182429</v>
          </cell>
          <cell r="C9480" t="str">
            <v>061011</v>
          </cell>
          <cell r="D9480" t="str">
            <v>Anel de borracha p/ferro fundido 75mm (3")</v>
          </cell>
          <cell r="E9480" t="str">
            <v>un</v>
          </cell>
          <cell r="F9480">
            <v>2</v>
          </cell>
        </row>
        <row r="9481">
          <cell r="B9481" t="str">
            <v>182429</v>
          </cell>
          <cell r="C9481" t="str">
            <v>061032</v>
          </cell>
          <cell r="D9481" t="str">
            <v>Lubrificante para tubo de ferro fundido</v>
          </cell>
          <cell r="E9481" t="str">
            <v>kg</v>
          </cell>
          <cell r="F9481">
            <v>3.7400000000000003E-2</v>
          </cell>
        </row>
        <row r="9482">
          <cell r="B9482" t="str">
            <v>182429</v>
          </cell>
          <cell r="C9482" t="str">
            <v>061050</v>
          </cell>
          <cell r="D9482" t="str">
            <v>Juncao 45 de ferro fundido, j.e. 100x75mm (4x3')</v>
          </cell>
          <cell r="E9482" t="str">
            <v>un</v>
          </cell>
          <cell r="F9482">
            <v>1</v>
          </cell>
        </row>
        <row r="9483">
          <cell r="B9483" t="str">
            <v>182430</v>
          </cell>
          <cell r="C9483" t="str">
            <v>010118</v>
          </cell>
          <cell r="D9483" t="str">
            <v>Encanador</v>
          </cell>
          <cell r="E9483" t="str">
            <v>h</v>
          </cell>
          <cell r="F9483">
            <v>0.14000000000000001</v>
          </cell>
        </row>
        <row r="9484">
          <cell r="B9484" t="str">
            <v>182430</v>
          </cell>
          <cell r="C9484" t="str">
            <v>010119</v>
          </cell>
          <cell r="D9484" t="str">
            <v>Ajudante de encanador</v>
          </cell>
          <cell r="E9484" t="str">
            <v>h</v>
          </cell>
          <cell r="F9484">
            <v>0.14000000000000001</v>
          </cell>
        </row>
        <row r="9485">
          <cell r="B9485" t="str">
            <v>182430</v>
          </cell>
          <cell r="C9485" t="str">
            <v>061012</v>
          </cell>
          <cell r="D9485" t="str">
            <v>Anel de borracha p/ferro fundido 100mm (4")</v>
          </cell>
          <cell r="E9485" t="str">
            <v>un</v>
          </cell>
          <cell r="F9485">
            <v>3</v>
          </cell>
        </row>
        <row r="9486">
          <cell r="B9486" t="str">
            <v>182430</v>
          </cell>
          <cell r="C9486" t="str">
            <v>061032</v>
          </cell>
          <cell r="D9486" t="str">
            <v>Lubrificante para tubo de ferro fundido</v>
          </cell>
          <cell r="E9486" t="str">
            <v>kg</v>
          </cell>
          <cell r="F9486">
            <v>3.9E-2</v>
          </cell>
        </row>
        <row r="9487">
          <cell r="B9487" t="str">
            <v>182430</v>
          </cell>
          <cell r="C9487" t="str">
            <v>061045</v>
          </cell>
          <cell r="D9487" t="str">
            <v>Juncao 45 de ferro fundido, j.e. 100mm (4')</v>
          </cell>
          <cell r="E9487" t="str">
            <v>un</v>
          </cell>
          <cell r="F9487">
            <v>1</v>
          </cell>
        </row>
        <row r="9488">
          <cell r="B9488" t="str">
            <v>182431</v>
          </cell>
          <cell r="C9488" t="str">
            <v>061131</v>
          </cell>
          <cell r="D9488" t="str">
            <v>Juncao de ferro fundido c/reducao 150x75mm (6x3")</v>
          </cell>
          <cell r="E9488" t="str">
            <v>un</v>
          </cell>
          <cell r="F9488">
            <v>1</v>
          </cell>
        </row>
        <row r="9489">
          <cell r="B9489" t="str">
            <v>182431</v>
          </cell>
          <cell r="C9489" t="str">
            <v>010119</v>
          </cell>
          <cell r="D9489" t="str">
            <v>Ajudante de encanador</v>
          </cell>
          <cell r="E9489" t="str">
            <v>h</v>
          </cell>
          <cell r="F9489">
            <v>0.16</v>
          </cell>
        </row>
        <row r="9490">
          <cell r="B9490" t="str">
            <v>182431</v>
          </cell>
          <cell r="C9490" t="str">
            <v>061011</v>
          </cell>
          <cell r="D9490" t="str">
            <v>Anel de borracha p/ferro fundido 75mm (3")</v>
          </cell>
          <cell r="E9490" t="str">
            <v>un</v>
          </cell>
          <cell r="F9490">
            <v>1</v>
          </cell>
        </row>
        <row r="9491">
          <cell r="B9491" t="str">
            <v>182431</v>
          </cell>
          <cell r="C9491" t="str">
            <v>061013</v>
          </cell>
          <cell r="D9491" t="str">
            <v>Anel de borracha p/ferro fundido 150mm (6")</v>
          </cell>
          <cell r="E9491" t="str">
            <v>un</v>
          </cell>
          <cell r="F9491">
            <v>2</v>
          </cell>
        </row>
        <row r="9492">
          <cell r="B9492" t="str">
            <v>182431</v>
          </cell>
          <cell r="C9492" t="str">
            <v>061032</v>
          </cell>
          <cell r="D9492" t="str">
            <v>Lubrificante para tubo de ferro fundido</v>
          </cell>
          <cell r="E9492" t="str">
            <v>kg</v>
          </cell>
          <cell r="F9492">
            <v>4.58E-2</v>
          </cell>
        </row>
        <row r="9493">
          <cell r="B9493" t="str">
            <v>182431</v>
          </cell>
          <cell r="C9493" t="str">
            <v>010118</v>
          </cell>
          <cell r="D9493" t="str">
            <v>Encanador</v>
          </cell>
          <cell r="E9493" t="str">
            <v>h</v>
          </cell>
          <cell r="F9493">
            <v>0.16</v>
          </cell>
        </row>
        <row r="9494">
          <cell r="B9494" t="str">
            <v>182432</v>
          </cell>
          <cell r="C9494" t="str">
            <v>010118</v>
          </cell>
          <cell r="D9494" t="str">
            <v>Encanador</v>
          </cell>
          <cell r="E9494" t="str">
            <v>h</v>
          </cell>
          <cell r="F9494">
            <v>0.16</v>
          </cell>
        </row>
        <row r="9495">
          <cell r="B9495" t="str">
            <v>182432</v>
          </cell>
          <cell r="C9495" t="str">
            <v>010119</v>
          </cell>
          <cell r="D9495" t="str">
            <v>Ajudante de encanador</v>
          </cell>
          <cell r="E9495" t="str">
            <v>h</v>
          </cell>
          <cell r="F9495">
            <v>0.16</v>
          </cell>
        </row>
        <row r="9496">
          <cell r="B9496" t="str">
            <v>182432</v>
          </cell>
          <cell r="C9496" t="str">
            <v>061012</v>
          </cell>
          <cell r="D9496" t="str">
            <v>Anel de borracha p/ferro fundido 100mm (4")</v>
          </cell>
          <cell r="E9496" t="str">
            <v>un</v>
          </cell>
          <cell r="F9496">
            <v>1</v>
          </cell>
        </row>
        <row r="9497">
          <cell r="B9497" t="str">
            <v>182432</v>
          </cell>
          <cell r="C9497" t="str">
            <v>061013</v>
          </cell>
          <cell r="D9497" t="str">
            <v>Anel de borracha p/ferro fundido 150mm (6")</v>
          </cell>
          <cell r="E9497" t="str">
            <v>un</v>
          </cell>
          <cell r="F9497">
            <v>2</v>
          </cell>
        </row>
        <row r="9498">
          <cell r="B9498" t="str">
            <v>182432</v>
          </cell>
          <cell r="C9498" t="str">
            <v>061032</v>
          </cell>
          <cell r="D9498" t="str">
            <v>Lubrificante para tubo de ferro fundido</v>
          </cell>
          <cell r="E9498" t="str">
            <v>kg</v>
          </cell>
          <cell r="F9498">
            <v>4.58E-2</v>
          </cell>
        </row>
        <row r="9499">
          <cell r="B9499" t="str">
            <v>182432</v>
          </cell>
          <cell r="C9499" t="str">
            <v>061051</v>
          </cell>
          <cell r="D9499" t="str">
            <v>Juncao 45 de ferro fundido, j.e. 150x100mm (6x4')</v>
          </cell>
          <cell r="E9499" t="str">
            <v>un</v>
          </cell>
          <cell r="F9499">
            <v>1</v>
          </cell>
        </row>
        <row r="9500">
          <cell r="B9500" t="str">
            <v>182433</v>
          </cell>
          <cell r="C9500" t="str">
            <v>010118</v>
          </cell>
          <cell r="D9500" t="str">
            <v>Encanador</v>
          </cell>
          <cell r="E9500" t="str">
            <v>h</v>
          </cell>
          <cell r="F9500">
            <v>0.17</v>
          </cell>
        </row>
        <row r="9501">
          <cell r="B9501" t="str">
            <v>182433</v>
          </cell>
          <cell r="C9501" t="str">
            <v>010119</v>
          </cell>
          <cell r="D9501" t="str">
            <v>Ajudante de encanador</v>
          </cell>
          <cell r="E9501" t="str">
            <v>h</v>
          </cell>
          <cell r="F9501">
            <v>0.17</v>
          </cell>
        </row>
        <row r="9502">
          <cell r="B9502" t="str">
            <v>182433</v>
          </cell>
          <cell r="C9502" t="str">
            <v>061013</v>
          </cell>
          <cell r="D9502" t="str">
            <v>Anel de borracha p/ferro fundido 150mm (6")</v>
          </cell>
          <cell r="E9502" t="str">
            <v>un</v>
          </cell>
          <cell r="F9502">
            <v>3</v>
          </cell>
        </row>
        <row r="9503">
          <cell r="B9503" t="str">
            <v>182433</v>
          </cell>
          <cell r="C9503" t="str">
            <v>061032</v>
          </cell>
          <cell r="D9503" t="str">
            <v>Lubrificante para tubo de ferro fundido</v>
          </cell>
          <cell r="E9503" t="str">
            <v>kg</v>
          </cell>
          <cell r="F9503">
            <v>4.9200000000000001E-2</v>
          </cell>
        </row>
        <row r="9504">
          <cell r="B9504" t="str">
            <v>182433</v>
          </cell>
          <cell r="C9504" t="str">
            <v>061046</v>
          </cell>
          <cell r="D9504" t="str">
            <v>Juncao 45 de ferro fundido, j.e. 150mm (6' )</v>
          </cell>
          <cell r="E9504" t="str">
            <v>un</v>
          </cell>
          <cell r="F9504">
            <v>1</v>
          </cell>
        </row>
        <row r="9505">
          <cell r="B9505" t="str">
            <v>182434</v>
          </cell>
          <cell r="C9505" t="str">
            <v>010118</v>
          </cell>
          <cell r="D9505" t="str">
            <v>Encanador</v>
          </cell>
          <cell r="E9505" t="str">
            <v>h</v>
          </cell>
          <cell r="F9505">
            <v>0.14000000000000001</v>
          </cell>
        </row>
        <row r="9506">
          <cell r="B9506" t="str">
            <v>182434</v>
          </cell>
          <cell r="C9506" t="str">
            <v>010119</v>
          </cell>
          <cell r="D9506" t="str">
            <v>Ajudante de encanador</v>
          </cell>
          <cell r="E9506" t="str">
            <v>h</v>
          </cell>
          <cell r="F9506">
            <v>0.14000000000000001</v>
          </cell>
        </row>
        <row r="9507">
          <cell r="B9507" t="str">
            <v>182434</v>
          </cell>
          <cell r="C9507" t="str">
            <v>061012</v>
          </cell>
          <cell r="D9507" t="str">
            <v>Anel de borracha p/ferro fundido 100mm (4")</v>
          </cell>
          <cell r="E9507" t="str">
            <v>un</v>
          </cell>
          <cell r="F9507">
            <v>4</v>
          </cell>
        </row>
        <row r="9508">
          <cell r="B9508" t="str">
            <v>182434</v>
          </cell>
          <cell r="C9508" t="str">
            <v>061032</v>
          </cell>
          <cell r="D9508" t="str">
            <v>Lubrificante para tubo de ferro fundido</v>
          </cell>
          <cell r="E9508" t="str">
            <v>kg</v>
          </cell>
          <cell r="F9508">
            <v>3.9E-2</v>
          </cell>
        </row>
        <row r="9509">
          <cell r="B9509" t="str">
            <v>182434</v>
          </cell>
          <cell r="C9509" t="str">
            <v>061081</v>
          </cell>
          <cell r="D9509" t="str">
            <v>Juncao 45 dupla ferro fund., j.e.100x100mm (4x4')</v>
          </cell>
          <cell r="E9509" t="str">
            <v>un</v>
          </cell>
          <cell r="F9509">
            <v>1</v>
          </cell>
        </row>
        <row r="9510">
          <cell r="B9510" t="str">
            <v>182435</v>
          </cell>
          <cell r="C9510" t="str">
            <v>010118</v>
          </cell>
          <cell r="D9510" t="str">
            <v>Encanador</v>
          </cell>
          <cell r="E9510" t="str">
            <v>h</v>
          </cell>
          <cell r="F9510">
            <v>0.08</v>
          </cell>
        </row>
        <row r="9511">
          <cell r="B9511" t="str">
            <v>182435</v>
          </cell>
          <cell r="C9511" t="str">
            <v>010119</v>
          </cell>
          <cell r="D9511" t="str">
            <v>Ajudante de encanador</v>
          </cell>
          <cell r="E9511" t="str">
            <v>h</v>
          </cell>
          <cell r="F9511">
            <v>0.08</v>
          </cell>
        </row>
        <row r="9512">
          <cell r="B9512" t="str">
            <v>182435</v>
          </cell>
          <cell r="C9512" t="str">
            <v>061010</v>
          </cell>
          <cell r="D9512" t="str">
            <v>Anel de borracha p/ferro fundido 50mm (2")</v>
          </cell>
          <cell r="E9512" t="str">
            <v>un</v>
          </cell>
          <cell r="F9512">
            <v>2</v>
          </cell>
        </row>
        <row r="9513">
          <cell r="B9513" t="str">
            <v>182435</v>
          </cell>
          <cell r="C9513" t="str">
            <v>061032</v>
          </cell>
          <cell r="D9513" t="str">
            <v>Lubrificante para tubo de ferro fundido</v>
          </cell>
          <cell r="E9513" t="str">
            <v>kg</v>
          </cell>
          <cell r="F9513">
            <v>1.9599999999999999E-2</v>
          </cell>
        </row>
        <row r="9514">
          <cell r="B9514" t="str">
            <v>182435</v>
          </cell>
          <cell r="C9514" t="str">
            <v>061086</v>
          </cell>
          <cell r="D9514" t="str">
            <v>Luva bb de ferro fundido, junta elast 50mm (2')</v>
          </cell>
          <cell r="E9514" t="str">
            <v>un</v>
          </cell>
          <cell r="F9514">
            <v>1</v>
          </cell>
        </row>
        <row r="9515">
          <cell r="B9515" t="str">
            <v>182436</v>
          </cell>
          <cell r="C9515" t="str">
            <v>010118</v>
          </cell>
          <cell r="D9515" t="str">
            <v>Encanador</v>
          </cell>
          <cell r="E9515" t="str">
            <v>h</v>
          </cell>
          <cell r="F9515">
            <v>0.11</v>
          </cell>
        </row>
        <row r="9516">
          <cell r="B9516" t="str">
            <v>182436</v>
          </cell>
          <cell r="C9516" t="str">
            <v>010119</v>
          </cell>
          <cell r="D9516" t="str">
            <v>Ajudante de encanador</v>
          </cell>
          <cell r="E9516" t="str">
            <v>h</v>
          </cell>
          <cell r="F9516">
            <v>0.11</v>
          </cell>
        </row>
        <row r="9517">
          <cell r="B9517" t="str">
            <v>182436</v>
          </cell>
          <cell r="C9517" t="str">
            <v>061011</v>
          </cell>
          <cell r="D9517" t="str">
            <v>Anel de borracha p/ferro fundido 75mm (3")</v>
          </cell>
          <cell r="E9517" t="str">
            <v>un</v>
          </cell>
          <cell r="F9517">
            <v>2</v>
          </cell>
        </row>
        <row r="9518">
          <cell r="B9518" t="str">
            <v>182436</v>
          </cell>
          <cell r="C9518" t="str">
            <v>061032</v>
          </cell>
          <cell r="D9518" t="str">
            <v>Lubrificante para tubo de ferro fundido</v>
          </cell>
          <cell r="E9518" t="str">
            <v>kg</v>
          </cell>
          <cell r="F9518">
            <v>2.2800000000000001E-2</v>
          </cell>
        </row>
        <row r="9519">
          <cell r="B9519" t="str">
            <v>182436</v>
          </cell>
          <cell r="C9519" t="str">
            <v>061087</v>
          </cell>
          <cell r="D9519" t="str">
            <v>Luva bb de ferro fundido, junta elast 75mm (3')</v>
          </cell>
          <cell r="E9519" t="str">
            <v>un</v>
          </cell>
          <cell r="F9519">
            <v>1</v>
          </cell>
        </row>
        <row r="9520">
          <cell r="B9520" t="str">
            <v>182437</v>
          </cell>
          <cell r="C9520" t="str">
            <v>010118</v>
          </cell>
          <cell r="D9520" t="str">
            <v>Encanador</v>
          </cell>
          <cell r="E9520" t="str">
            <v>h</v>
          </cell>
          <cell r="F9520">
            <v>0.12</v>
          </cell>
        </row>
        <row r="9521">
          <cell r="B9521" t="str">
            <v>182437</v>
          </cell>
          <cell r="C9521" t="str">
            <v>010119</v>
          </cell>
          <cell r="D9521" t="str">
            <v>Ajudante de encanador</v>
          </cell>
          <cell r="E9521" t="str">
            <v>h</v>
          </cell>
          <cell r="F9521">
            <v>0.12</v>
          </cell>
        </row>
        <row r="9522">
          <cell r="B9522" t="str">
            <v>182437</v>
          </cell>
          <cell r="C9522" t="str">
            <v>061012</v>
          </cell>
          <cell r="D9522" t="str">
            <v>Anel de borracha p/ferro fundido 100mm (4")</v>
          </cell>
          <cell r="E9522" t="str">
            <v>un</v>
          </cell>
          <cell r="F9522">
            <v>2</v>
          </cell>
        </row>
        <row r="9523">
          <cell r="B9523" t="str">
            <v>182437</v>
          </cell>
          <cell r="C9523" t="str">
            <v>061032</v>
          </cell>
          <cell r="D9523" t="str">
            <v>Lubrificante para tubo de ferro fundido</v>
          </cell>
          <cell r="E9523" t="str">
            <v>kg</v>
          </cell>
          <cell r="F9523">
            <v>2.5999999999999999E-2</v>
          </cell>
        </row>
        <row r="9524">
          <cell r="B9524" t="str">
            <v>182437</v>
          </cell>
          <cell r="C9524" t="str">
            <v>061088</v>
          </cell>
          <cell r="D9524" t="str">
            <v>Luva bb de ferro fundido, junta elast 100mm (4')</v>
          </cell>
          <cell r="E9524" t="str">
            <v>un</v>
          </cell>
          <cell r="F9524">
            <v>1</v>
          </cell>
        </row>
        <row r="9525">
          <cell r="B9525" t="str">
            <v>182438</v>
          </cell>
          <cell r="C9525" t="str">
            <v>010118</v>
          </cell>
          <cell r="D9525" t="str">
            <v>Encanador</v>
          </cell>
          <cell r="E9525" t="str">
            <v>h</v>
          </cell>
          <cell r="F9525">
            <v>0.13</v>
          </cell>
        </row>
        <row r="9526">
          <cell r="B9526" t="str">
            <v>182438</v>
          </cell>
          <cell r="C9526" t="str">
            <v>010119</v>
          </cell>
          <cell r="D9526" t="str">
            <v>Ajudante de encanador</v>
          </cell>
          <cell r="E9526" t="str">
            <v>h</v>
          </cell>
          <cell r="F9526">
            <v>0.13</v>
          </cell>
        </row>
        <row r="9527">
          <cell r="B9527" t="str">
            <v>182438</v>
          </cell>
          <cell r="C9527" t="str">
            <v>061013</v>
          </cell>
          <cell r="D9527" t="str">
            <v>Anel de borracha p/ferro fundido 150mm (6")</v>
          </cell>
          <cell r="E9527" t="str">
            <v>un</v>
          </cell>
          <cell r="F9527">
            <v>2</v>
          </cell>
        </row>
        <row r="9528">
          <cell r="B9528" t="str">
            <v>182438</v>
          </cell>
          <cell r="C9528" t="str">
            <v>061032</v>
          </cell>
          <cell r="D9528" t="str">
            <v>Lubrificante para tubo de ferro fundido</v>
          </cell>
          <cell r="E9528" t="str">
            <v>kg</v>
          </cell>
          <cell r="F9528">
            <v>3.2800000000000003E-2</v>
          </cell>
        </row>
        <row r="9529">
          <cell r="B9529" t="str">
            <v>182438</v>
          </cell>
          <cell r="C9529" t="str">
            <v>061089</v>
          </cell>
          <cell r="D9529" t="str">
            <v>Luva bb de ferro fundido, junta elast 150mm (6')</v>
          </cell>
          <cell r="E9529" t="str">
            <v>un</v>
          </cell>
          <cell r="F9529">
            <v>1</v>
          </cell>
        </row>
        <row r="9530">
          <cell r="B9530" t="str">
            <v>182439</v>
          </cell>
          <cell r="C9530" t="str">
            <v>010118</v>
          </cell>
          <cell r="D9530" t="str">
            <v>Encanador</v>
          </cell>
          <cell r="E9530" t="str">
            <v>h</v>
          </cell>
          <cell r="F9530">
            <v>0.08</v>
          </cell>
        </row>
        <row r="9531">
          <cell r="B9531" t="str">
            <v>182439</v>
          </cell>
          <cell r="C9531" t="str">
            <v>010119</v>
          </cell>
          <cell r="D9531" t="str">
            <v>Ajudante de encanador</v>
          </cell>
          <cell r="E9531" t="str">
            <v>h</v>
          </cell>
          <cell r="F9531">
            <v>0.08</v>
          </cell>
        </row>
        <row r="9532">
          <cell r="B9532" t="str">
            <v>182439</v>
          </cell>
          <cell r="C9532" t="str">
            <v>061010</v>
          </cell>
          <cell r="D9532" t="str">
            <v>Anel de borracha p/ferro fundido 50mm (2")</v>
          </cell>
          <cell r="E9532" t="str">
            <v>un</v>
          </cell>
          <cell r="F9532">
            <v>2</v>
          </cell>
        </row>
        <row r="9533">
          <cell r="B9533" t="str">
            <v>182439</v>
          </cell>
          <cell r="C9533" t="str">
            <v>061032</v>
          </cell>
          <cell r="D9533" t="str">
            <v>Lubrificante para tubo de ferro fundido</v>
          </cell>
          <cell r="E9533" t="str">
            <v>kg</v>
          </cell>
          <cell r="F9533">
            <v>1.9599999999999999E-2</v>
          </cell>
        </row>
        <row r="9534">
          <cell r="B9534" t="str">
            <v>182439</v>
          </cell>
          <cell r="C9534" t="str">
            <v>061082</v>
          </cell>
          <cell r="D9534" t="str">
            <v>Luva bipartida ferro fundido, j.e.  50mm (2')</v>
          </cell>
          <cell r="E9534" t="str">
            <v>un</v>
          </cell>
          <cell r="F9534">
            <v>1</v>
          </cell>
        </row>
        <row r="9535">
          <cell r="B9535" t="str">
            <v>182440</v>
          </cell>
          <cell r="C9535" t="str">
            <v>010118</v>
          </cell>
          <cell r="D9535" t="str">
            <v>Encanador</v>
          </cell>
          <cell r="E9535" t="str">
            <v>h</v>
          </cell>
          <cell r="F9535">
            <v>0.11</v>
          </cell>
        </row>
        <row r="9536">
          <cell r="B9536" t="str">
            <v>182440</v>
          </cell>
          <cell r="C9536" t="str">
            <v>010119</v>
          </cell>
          <cell r="D9536" t="str">
            <v>Ajudante de encanador</v>
          </cell>
          <cell r="E9536" t="str">
            <v>h</v>
          </cell>
          <cell r="F9536">
            <v>0.11</v>
          </cell>
        </row>
        <row r="9537">
          <cell r="B9537" t="str">
            <v>182440</v>
          </cell>
          <cell r="C9537" t="str">
            <v>061011</v>
          </cell>
          <cell r="D9537" t="str">
            <v>Anel de borracha p/ferro fundido 75mm (3")</v>
          </cell>
          <cell r="E9537" t="str">
            <v>un</v>
          </cell>
          <cell r="F9537">
            <v>2</v>
          </cell>
        </row>
        <row r="9538">
          <cell r="B9538" t="str">
            <v>182440</v>
          </cell>
          <cell r="C9538" t="str">
            <v>061032</v>
          </cell>
          <cell r="D9538" t="str">
            <v>Lubrificante para tubo de ferro fundido</v>
          </cell>
          <cell r="E9538" t="str">
            <v>kg</v>
          </cell>
          <cell r="F9538">
            <v>2.2800000000000001E-2</v>
          </cell>
        </row>
        <row r="9539">
          <cell r="B9539" t="str">
            <v>182440</v>
          </cell>
          <cell r="C9539" t="str">
            <v>061083</v>
          </cell>
          <cell r="D9539" t="str">
            <v>Luva bipartida ferro fundido, j.e.  75mm (3')</v>
          </cell>
          <cell r="E9539" t="str">
            <v>un</v>
          </cell>
          <cell r="F9539">
            <v>1</v>
          </cell>
        </row>
        <row r="9540">
          <cell r="B9540" t="str">
            <v>182441</v>
          </cell>
          <cell r="C9540" t="str">
            <v>010118</v>
          </cell>
          <cell r="D9540" t="str">
            <v>Encanador</v>
          </cell>
          <cell r="E9540" t="str">
            <v>h</v>
          </cell>
          <cell r="F9540">
            <v>0.12</v>
          </cell>
        </row>
        <row r="9541">
          <cell r="B9541" t="str">
            <v>182441</v>
          </cell>
          <cell r="C9541" t="str">
            <v>010119</v>
          </cell>
          <cell r="D9541" t="str">
            <v>Ajudante de encanador</v>
          </cell>
          <cell r="E9541" t="str">
            <v>h</v>
          </cell>
          <cell r="F9541">
            <v>0.12</v>
          </cell>
        </row>
        <row r="9542">
          <cell r="B9542" t="str">
            <v>182441</v>
          </cell>
          <cell r="C9542" t="str">
            <v>061012</v>
          </cell>
          <cell r="D9542" t="str">
            <v>Anel de borracha p/ferro fundido 100mm (4")</v>
          </cell>
          <cell r="E9542" t="str">
            <v>un</v>
          </cell>
          <cell r="F9542">
            <v>2</v>
          </cell>
        </row>
        <row r="9543">
          <cell r="B9543" t="str">
            <v>182441</v>
          </cell>
          <cell r="C9543" t="str">
            <v>061032</v>
          </cell>
          <cell r="D9543" t="str">
            <v>Lubrificante para tubo de ferro fundido</v>
          </cell>
          <cell r="E9543" t="str">
            <v>kg</v>
          </cell>
          <cell r="F9543">
            <v>2.5999999999999999E-2</v>
          </cell>
        </row>
        <row r="9544">
          <cell r="B9544" t="str">
            <v>182441</v>
          </cell>
          <cell r="C9544" t="str">
            <v>061084</v>
          </cell>
          <cell r="D9544" t="str">
            <v>Luva bipartida ferro fundido, j.e. 100mm (4")</v>
          </cell>
          <cell r="E9544" t="str">
            <v>un</v>
          </cell>
          <cell r="F9544">
            <v>1</v>
          </cell>
        </row>
        <row r="9545">
          <cell r="B9545" t="str">
            <v>182442</v>
          </cell>
          <cell r="C9545" t="str">
            <v>010118</v>
          </cell>
          <cell r="D9545" t="str">
            <v>Encanador</v>
          </cell>
          <cell r="E9545" t="str">
            <v>h</v>
          </cell>
          <cell r="F9545">
            <v>0.16</v>
          </cell>
        </row>
        <row r="9546">
          <cell r="B9546" t="str">
            <v>182442</v>
          </cell>
          <cell r="C9546" t="str">
            <v>010119</v>
          </cell>
          <cell r="D9546" t="str">
            <v>Ajudante de encanador</v>
          </cell>
          <cell r="E9546" t="str">
            <v>h</v>
          </cell>
          <cell r="F9546">
            <v>0.16</v>
          </cell>
        </row>
        <row r="9547">
          <cell r="B9547" t="str">
            <v>182442</v>
          </cell>
          <cell r="C9547" t="str">
            <v>061013</v>
          </cell>
          <cell r="D9547" t="str">
            <v>Anel de borracha p/ferro fundido 150mm (6")</v>
          </cell>
          <cell r="E9547" t="str">
            <v>un</v>
          </cell>
          <cell r="F9547">
            <v>2</v>
          </cell>
        </row>
        <row r="9548">
          <cell r="B9548" t="str">
            <v>182442</v>
          </cell>
          <cell r="C9548" t="str">
            <v>061032</v>
          </cell>
          <cell r="D9548" t="str">
            <v>Lubrificante para tubo de ferro fundido</v>
          </cell>
          <cell r="E9548" t="str">
            <v>kg</v>
          </cell>
          <cell r="F9548">
            <v>3.2800000000000003E-2</v>
          </cell>
        </row>
        <row r="9549">
          <cell r="B9549" t="str">
            <v>182442</v>
          </cell>
          <cell r="C9549" t="str">
            <v>061085</v>
          </cell>
          <cell r="D9549" t="str">
            <v>Luva bipartida ferro fundido, j.e. 150mm (6")</v>
          </cell>
          <cell r="E9549" t="str">
            <v>un</v>
          </cell>
          <cell r="F9549">
            <v>1</v>
          </cell>
        </row>
        <row r="9550">
          <cell r="B9550" t="str">
            <v>182443</v>
          </cell>
          <cell r="C9550" t="str">
            <v>010118</v>
          </cell>
          <cell r="D9550" t="str">
            <v>Encanador</v>
          </cell>
          <cell r="E9550" t="str">
            <v>h</v>
          </cell>
          <cell r="F9550">
            <v>0.1</v>
          </cell>
        </row>
        <row r="9551">
          <cell r="B9551" t="str">
            <v>182443</v>
          </cell>
          <cell r="C9551" t="str">
            <v>010119</v>
          </cell>
          <cell r="D9551" t="str">
            <v>Ajudante de encanador</v>
          </cell>
          <cell r="E9551" t="str">
            <v>h</v>
          </cell>
          <cell r="F9551">
            <v>0.1</v>
          </cell>
        </row>
        <row r="9552">
          <cell r="B9552" t="str">
            <v>182443</v>
          </cell>
          <cell r="C9552" t="str">
            <v>061011</v>
          </cell>
          <cell r="D9552" t="str">
            <v>Anel de borracha p/ferro fundido 75mm (3")</v>
          </cell>
          <cell r="E9552" t="str">
            <v>un</v>
          </cell>
          <cell r="F9552">
            <v>1</v>
          </cell>
        </row>
        <row r="9553">
          <cell r="B9553" t="str">
            <v>182443</v>
          </cell>
          <cell r="C9553" t="str">
            <v>061029</v>
          </cell>
          <cell r="D9553" t="str">
            <v>Bucha de red.ferro fundido, junta elast 75x50mm</v>
          </cell>
          <cell r="E9553" t="str">
            <v>un</v>
          </cell>
          <cell r="F9553">
            <v>1</v>
          </cell>
        </row>
        <row r="9554">
          <cell r="B9554" t="str">
            <v>182443</v>
          </cell>
          <cell r="C9554" t="str">
            <v>061032</v>
          </cell>
          <cell r="D9554" t="str">
            <v>Lubrificante para tubo de ferro fundido</v>
          </cell>
          <cell r="E9554" t="str">
            <v>kg</v>
          </cell>
          <cell r="F9554">
            <v>1.14E-2</v>
          </cell>
        </row>
        <row r="9555">
          <cell r="B9555" t="str">
            <v>182444</v>
          </cell>
          <cell r="C9555" t="str">
            <v>010118</v>
          </cell>
          <cell r="D9555" t="str">
            <v>Encanador</v>
          </cell>
          <cell r="E9555" t="str">
            <v>h</v>
          </cell>
          <cell r="F9555">
            <v>0.13</v>
          </cell>
        </row>
        <row r="9556">
          <cell r="B9556" t="str">
            <v>182444</v>
          </cell>
          <cell r="C9556" t="str">
            <v>010119</v>
          </cell>
          <cell r="D9556" t="str">
            <v>Ajudante de encanador</v>
          </cell>
          <cell r="E9556" t="str">
            <v>h</v>
          </cell>
          <cell r="F9556">
            <v>0.13</v>
          </cell>
        </row>
        <row r="9557">
          <cell r="B9557" t="str">
            <v>182444</v>
          </cell>
          <cell r="C9557" t="str">
            <v>061012</v>
          </cell>
          <cell r="D9557" t="str">
            <v>Anel de borracha p/ferro fundido 100mm (4")</v>
          </cell>
          <cell r="E9557" t="str">
            <v>un</v>
          </cell>
          <cell r="F9557">
            <v>1</v>
          </cell>
        </row>
        <row r="9558">
          <cell r="B9558" t="str">
            <v>182444</v>
          </cell>
          <cell r="C9558" t="str">
            <v>061030</v>
          </cell>
          <cell r="D9558" t="str">
            <v>Bucha de red.ferro fundido, junta elast 100x75mm</v>
          </cell>
          <cell r="E9558" t="str">
            <v>un</v>
          </cell>
          <cell r="F9558">
            <v>1</v>
          </cell>
        </row>
        <row r="9559">
          <cell r="B9559" t="str">
            <v>182444</v>
          </cell>
          <cell r="C9559" t="str">
            <v>061032</v>
          </cell>
          <cell r="D9559" t="str">
            <v>Lubrificante para tubo de ferro fundido</v>
          </cell>
          <cell r="E9559" t="str">
            <v>kg</v>
          </cell>
          <cell r="F9559">
            <v>1.2999999999999999E-2</v>
          </cell>
        </row>
        <row r="9560">
          <cell r="B9560" t="str">
            <v>182445</v>
          </cell>
          <cell r="C9560" t="str">
            <v>010118</v>
          </cell>
          <cell r="D9560" t="str">
            <v>Encanador</v>
          </cell>
          <cell r="E9560" t="str">
            <v>h</v>
          </cell>
          <cell r="F9560">
            <v>0.15</v>
          </cell>
        </row>
        <row r="9561">
          <cell r="B9561" t="str">
            <v>182445</v>
          </cell>
          <cell r="C9561" t="str">
            <v>010119</v>
          </cell>
          <cell r="D9561" t="str">
            <v>Ajudante de encanador</v>
          </cell>
          <cell r="E9561" t="str">
            <v>h</v>
          </cell>
          <cell r="F9561">
            <v>0.15</v>
          </cell>
        </row>
        <row r="9562">
          <cell r="B9562" t="str">
            <v>182445</v>
          </cell>
          <cell r="C9562" t="str">
            <v>061013</v>
          </cell>
          <cell r="D9562" t="str">
            <v>Anel de borracha p/ferro fundido 150mm (6")</v>
          </cell>
          <cell r="E9562" t="str">
            <v>un</v>
          </cell>
          <cell r="F9562">
            <v>1</v>
          </cell>
        </row>
        <row r="9563">
          <cell r="B9563" t="str">
            <v>182445</v>
          </cell>
          <cell r="C9563" t="str">
            <v>061031</v>
          </cell>
          <cell r="D9563" t="str">
            <v>Bucha de red.ferro fundido, junta elast 150x100mm</v>
          </cell>
          <cell r="E9563" t="str">
            <v>un</v>
          </cell>
          <cell r="F9563">
            <v>1</v>
          </cell>
        </row>
        <row r="9564">
          <cell r="B9564" t="str">
            <v>182445</v>
          </cell>
          <cell r="C9564" t="str">
            <v>061032</v>
          </cell>
          <cell r="D9564" t="str">
            <v>Lubrificante para tubo de ferro fundido</v>
          </cell>
          <cell r="E9564" t="str">
            <v>kg</v>
          </cell>
          <cell r="F9564">
            <v>1.6400000000000001E-2</v>
          </cell>
        </row>
        <row r="9565">
          <cell r="B9565" t="str">
            <v>182446</v>
          </cell>
          <cell r="C9565" t="str">
            <v>010118</v>
          </cell>
          <cell r="D9565" t="str">
            <v>Encanador</v>
          </cell>
          <cell r="E9565" t="str">
            <v>h</v>
          </cell>
          <cell r="F9565">
            <v>7.0000000000000007E-2</v>
          </cell>
        </row>
        <row r="9566">
          <cell r="B9566" t="str">
            <v>182446</v>
          </cell>
          <cell r="C9566" t="str">
            <v>010119</v>
          </cell>
          <cell r="D9566" t="str">
            <v>Ajudante de encanador</v>
          </cell>
          <cell r="E9566" t="str">
            <v>h</v>
          </cell>
          <cell r="F9566">
            <v>7.0000000000000007E-2</v>
          </cell>
        </row>
        <row r="9567">
          <cell r="B9567" t="str">
            <v>182446</v>
          </cell>
          <cell r="C9567" t="str">
            <v>061068</v>
          </cell>
          <cell r="D9567" t="str">
            <v>Placa cega de ferro fundido 50mm (2')</v>
          </cell>
          <cell r="E9567" t="str">
            <v>un</v>
          </cell>
          <cell r="F9567">
            <v>1</v>
          </cell>
        </row>
        <row r="9568">
          <cell r="B9568" t="str">
            <v>182447</v>
          </cell>
          <cell r="C9568" t="str">
            <v>010118</v>
          </cell>
          <cell r="D9568" t="str">
            <v>Encanador</v>
          </cell>
          <cell r="E9568" t="str">
            <v>h</v>
          </cell>
          <cell r="F9568">
            <v>7.0000000000000007E-2</v>
          </cell>
        </row>
        <row r="9569">
          <cell r="B9569" t="str">
            <v>182447</v>
          </cell>
          <cell r="C9569" t="str">
            <v>010119</v>
          </cell>
          <cell r="D9569" t="str">
            <v>Ajudante de encanador</v>
          </cell>
          <cell r="E9569" t="str">
            <v>h</v>
          </cell>
          <cell r="F9569">
            <v>7.0000000000000007E-2</v>
          </cell>
        </row>
        <row r="9570">
          <cell r="B9570" t="str">
            <v>182447</v>
          </cell>
          <cell r="C9570" t="str">
            <v>061069</v>
          </cell>
          <cell r="D9570" t="str">
            <v>Placa cega de ferro fundido 75mm (3')</v>
          </cell>
          <cell r="E9570" t="str">
            <v>un</v>
          </cell>
          <cell r="F9570">
            <v>1</v>
          </cell>
        </row>
        <row r="9571">
          <cell r="B9571" t="str">
            <v>182448</v>
          </cell>
          <cell r="C9571" t="str">
            <v>010118</v>
          </cell>
          <cell r="D9571" t="str">
            <v>Encanador</v>
          </cell>
          <cell r="E9571" t="str">
            <v>h</v>
          </cell>
          <cell r="F9571">
            <v>7.0000000000000007E-2</v>
          </cell>
        </row>
        <row r="9572">
          <cell r="B9572" t="str">
            <v>182448</v>
          </cell>
          <cell r="C9572" t="str">
            <v>010119</v>
          </cell>
          <cell r="D9572" t="str">
            <v>Ajudante de encanador</v>
          </cell>
          <cell r="E9572" t="str">
            <v>h</v>
          </cell>
          <cell r="F9572">
            <v>7.0000000000000007E-2</v>
          </cell>
        </row>
        <row r="9573">
          <cell r="B9573" t="str">
            <v>182448</v>
          </cell>
          <cell r="C9573" t="str">
            <v>061070</v>
          </cell>
          <cell r="D9573" t="str">
            <v>Placa cega de ferro fundido 100mm (4')</v>
          </cell>
          <cell r="E9573" t="str">
            <v>un</v>
          </cell>
          <cell r="F9573">
            <v>1</v>
          </cell>
        </row>
        <row r="9574">
          <cell r="B9574" t="str">
            <v>182449</v>
          </cell>
          <cell r="C9574" t="str">
            <v>010118</v>
          </cell>
          <cell r="D9574" t="str">
            <v>Encanador</v>
          </cell>
          <cell r="E9574" t="str">
            <v>h</v>
          </cell>
          <cell r="F9574">
            <v>7.0000000000000007E-2</v>
          </cell>
        </row>
        <row r="9575">
          <cell r="B9575" t="str">
            <v>182449</v>
          </cell>
          <cell r="C9575" t="str">
            <v>010119</v>
          </cell>
          <cell r="D9575" t="str">
            <v>Ajudante de encanador</v>
          </cell>
          <cell r="E9575" t="str">
            <v>h</v>
          </cell>
          <cell r="F9575">
            <v>7.0000000000000007E-2</v>
          </cell>
        </row>
        <row r="9576">
          <cell r="B9576" t="str">
            <v>182449</v>
          </cell>
          <cell r="C9576" t="str">
            <v>061071</v>
          </cell>
          <cell r="D9576" t="str">
            <v>Placa cega de ferro fundido 150mm (6')</v>
          </cell>
          <cell r="E9576" t="str">
            <v>un</v>
          </cell>
          <cell r="F9576">
            <v>1</v>
          </cell>
        </row>
        <row r="9577">
          <cell r="B9577" t="str">
            <v>182450</v>
          </cell>
          <cell r="C9577" t="str">
            <v>067502</v>
          </cell>
          <cell r="D9577" t="str">
            <v>Ralo seco de ferro fundido dn 100mm (2")</v>
          </cell>
          <cell r="E9577" t="str">
            <v>un</v>
          </cell>
          <cell r="F9577">
            <v>1</v>
          </cell>
        </row>
        <row r="9578">
          <cell r="B9578" t="str">
            <v>182450</v>
          </cell>
          <cell r="C9578" t="str">
            <v>010118</v>
          </cell>
          <cell r="D9578" t="str">
            <v>Encanador</v>
          </cell>
          <cell r="E9578" t="str">
            <v>h</v>
          </cell>
          <cell r="F9578">
            <v>0.11</v>
          </cell>
        </row>
        <row r="9579">
          <cell r="B9579" t="str">
            <v>182450</v>
          </cell>
          <cell r="C9579" t="str">
            <v>010119</v>
          </cell>
          <cell r="D9579" t="str">
            <v>Ajudante de encanador</v>
          </cell>
          <cell r="E9579" t="str">
            <v>h</v>
          </cell>
          <cell r="F9579">
            <v>0.11</v>
          </cell>
        </row>
        <row r="9580">
          <cell r="B9580" t="str">
            <v>182450</v>
          </cell>
          <cell r="C9580" t="str">
            <v>067552</v>
          </cell>
          <cell r="D9580" t="str">
            <v>Grelha em pvc rigido acab.cromado d=10cm - tigre</v>
          </cell>
          <cell r="E9580" t="str">
            <v>un</v>
          </cell>
          <cell r="F9580">
            <v>1</v>
          </cell>
        </row>
        <row r="9581">
          <cell r="B9581" t="str">
            <v>182451</v>
          </cell>
          <cell r="C9581" t="str">
            <v>010118</v>
          </cell>
          <cell r="D9581" t="str">
            <v>Encanador</v>
          </cell>
          <cell r="E9581" t="str">
            <v>h</v>
          </cell>
          <cell r="F9581">
            <v>0.22</v>
          </cell>
        </row>
        <row r="9582">
          <cell r="B9582" t="str">
            <v>182451</v>
          </cell>
          <cell r="C9582" t="str">
            <v>010119</v>
          </cell>
          <cell r="D9582" t="str">
            <v>Ajudante de encanador</v>
          </cell>
          <cell r="E9582" t="str">
            <v>h</v>
          </cell>
          <cell r="F9582">
            <v>0.22</v>
          </cell>
        </row>
        <row r="9583">
          <cell r="B9583" t="str">
            <v>182451</v>
          </cell>
          <cell r="C9583" t="str">
            <v>061010</v>
          </cell>
          <cell r="D9583" t="str">
            <v>Anel de borracha p/ferro fundido 50mm (2")</v>
          </cell>
          <cell r="E9583" t="str">
            <v>un</v>
          </cell>
          <cell r="F9583">
            <v>4</v>
          </cell>
        </row>
        <row r="9584">
          <cell r="B9584" t="str">
            <v>182451</v>
          </cell>
          <cell r="C9584" t="str">
            <v>061011</v>
          </cell>
          <cell r="D9584" t="str">
            <v>Anel de borracha p/ferro fundido 75mm (3")</v>
          </cell>
          <cell r="E9584" t="str">
            <v>un</v>
          </cell>
          <cell r="F9584">
            <v>1</v>
          </cell>
        </row>
        <row r="9585">
          <cell r="B9585" t="str">
            <v>182451</v>
          </cell>
          <cell r="C9585" t="str">
            <v>061019</v>
          </cell>
          <cell r="D9585" t="str">
            <v>Plug ferro fundido - 50mm (2")</v>
          </cell>
          <cell r="E9585" t="str">
            <v>un</v>
          </cell>
          <cell r="F9585">
            <v>3</v>
          </cell>
        </row>
        <row r="9586">
          <cell r="B9586" t="str">
            <v>182451</v>
          </cell>
          <cell r="C9586" t="str">
            <v>061032</v>
          </cell>
          <cell r="D9586" t="str">
            <v>Lubrificante para tubo de ferro fundido</v>
          </cell>
          <cell r="E9586" t="str">
            <v>kg</v>
          </cell>
          <cell r="F9586">
            <v>4.0800000000000003E-2</v>
          </cell>
        </row>
        <row r="9587">
          <cell r="B9587" t="str">
            <v>182451</v>
          </cell>
          <cell r="C9587" t="str">
            <v>067503</v>
          </cell>
          <cell r="D9587" t="str">
            <v>Ralo sifonado de ferro fundido dn 150mm (6")</v>
          </cell>
          <cell r="E9587" t="str">
            <v>un</v>
          </cell>
          <cell r="F9587">
            <v>1</v>
          </cell>
        </row>
        <row r="9588">
          <cell r="B9588" t="str">
            <v>182451</v>
          </cell>
          <cell r="C9588" t="str">
            <v>067553</v>
          </cell>
          <cell r="D9588" t="str">
            <v>Grelha em pvc rigido acab.cromado d=15cm - akros</v>
          </cell>
          <cell r="E9588" t="str">
            <v>un</v>
          </cell>
          <cell r="F9588">
            <v>1</v>
          </cell>
        </row>
        <row r="9589">
          <cell r="B9589" t="str">
            <v>182501</v>
          </cell>
          <cell r="C9589" t="str">
            <v>010118</v>
          </cell>
          <cell r="D9589" t="str">
            <v>Encanador</v>
          </cell>
          <cell r="E9589" t="str">
            <v>h</v>
          </cell>
          <cell r="F9589">
            <v>0.24</v>
          </cell>
        </row>
        <row r="9590">
          <cell r="B9590" t="str">
            <v>182501</v>
          </cell>
          <cell r="C9590" t="str">
            <v>010119</v>
          </cell>
          <cell r="D9590" t="str">
            <v>Ajudante de encanador</v>
          </cell>
          <cell r="E9590" t="str">
            <v>h</v>
          </cell>
          <cell r="F9590">
            <v>0.24</v>
          </cell>
        </row>
        <row r="9591">
          <cell r="B9591" t="str">
            <v>182501</v>
          </cell>
          <cell r="C9591" t="str">
            <v>063225</v>
          </cell>
          <cell r="D9591" t="str">
            <v>Anel de borracha p/ tubo pvc reforc 40mm (1 1/2")</v>
          </cell>
          <cell r="E9591" t="str">
            <v>un</v>
          </cell>
          <cell r="F9591">
            <v>0.33</v>
          </cell>
        </row>
        <row r="9592">
          <cell r="B9592" t="str">
            <v>182501</v>
          </cell>
          <cell r="C9592" t="str">
            <v>069572</v>
          </cell>
          <cell r="D9592" t="str">
            <v>Lubrificante para tubo de pvc</v>
          </cell>
          <cell r="E9592" t="str">
            <v>kg</v>
          </cell>
          <cell r="F9592">
            <v>2.3999999999999998E-3</v>
          </cell>
        </row>
        <row r="9593">
          <cell r="B9593" t="str">
            <v>182501</v>
          </cell>
          <cell r="C9593" t="str">
            <v>090906</v>
          </cell>
          <cell r="D9593" t="str">
            <v>Tubo ponta bolsa e virola de pvc reforcado 40mm</v>
          </cell>
          <cell r="E9593" t="str">
            <v>m</v>
          </cell>
          <cell r="F9593">
            <v>1.01</v>
          </cell>
        </row>
        <row r="9594">
          <cell r="B9594" t="str">
            <v>182502</v>
          </cell>
          <cell r="C9594" t="str">
            <v>010118</v>
          </cell>
          <cell r="D9594" t="str">
            <v>Encanador</v>
          </cell>
          <cell r="E9594" t="str">
            <v>h</v>
          </cell>
          <cell r="F9594">
            <v>0.3</v>
          </cell>
        </row>
        <row r="9595">
          <cell r="B9595" t="str">
            <v>182502</v>
          </cell>
          <cell r="C9595" t="str">
            <v>010119</v>
          </cell>
          <cell r="D9595" t="str">
            <v>Ajudante de encanador</v>
          </cell>
          <cell r="E9595" t="str">
            <v>h</v>
          </cell>
          <cell r="F9595">
            <v>0.3</v>
          </cell>
        </row>
        <row r="9596">
          <cell r="B9596" t="str">
            <v>182502</v>
          </cell>
          <cell r="C9596" t="str">
            <v>062609</v>
          </cell>
          <cell r="D9596" t="str">
            <v>Tubo pvc serie 'r' je dn 50mm</v>
          </cell>
          <cell r="E9596" t="str">
            <v>m</v>
          </cell>
          <cell r="F9596">
            <v>1.01</v>
          </cell>
        </row>
        <row r="9597">
          <cell r="B9597" t="str">
            <v>182502</v>
          </cell>
          <cell r="C9597" t="str">
            <v>063226</v>
          </cell>
          <cell r="D9597" t="str">
            <v>Anel de borracha p/ tubo pvc reforc 50mm (2")</v>
          </cell>
          <cell r="E9597" t="str">
            <v>un</v>
          </cell>
          <cell r="F9597">
            <v>0.33</v>
          </cell>
        </row>
        <row r="9598">
          <cell r="B9598" t="str">
            <v>182502</v>
          </cell>
          <cell r="C9598" t="str">
            <v>069572</v>
          </cell>
          <cell r="D9598" t="str">
            <v>Lubrificante para tubo de pvc</v>
          </cell>
          <cell r="E9598" t="str">
            <v>kg</v>
          </cell>
          <cell r="F9598">
            <v>3.0000000000000001E-3</v>
          </cell>
        </row>
        <row r="9599">
          <cell r="B9599" t="str">
            <v>182503</v>
          </cell>
          <cell r="C9599" t="str">
            <v>010118</v>
          </cell>
          <cell r="D9599" t="str">
            <v>Encanador</v>
          </cell>
          <cell r="E9599" t="str">
            <v>h</v>
          </cell>
          <cell r="F9599">
            <v>0.48</v>
          </cell>
        </row>
        <row r="9600">
          <cell r="B9600" t="str">
            <v>182503</v>
          </cell>
          <cell r="C9600" t="str">
            <v>010119</v>
          </cell>
          <cell r="D9600" t="str">
            <v>Ajudante de encanador</v>
          </cell>
          <cell r="E9600" t="str">
            <v>h</v>
          </cell>
          <cell r="F9600">
            <v>0.48</v>
          </cell>
        </row>
        <row r="9601">
          <cell r="B9601" t="str">
            <v>182503</v>
          </cell>
          <cell r="C9601" t="str">
            <v>062634</v>
          </cell>
          <cell r="D9601" t="str">
            <v>Tubo de pvc reforcado p/esgoto 75mm (3") - eg</v>
          </cell>
          <cell r="E9601" t="str">
            <v>m</v>
          </cell>
          <cell r="F9601">
            <v>1.01</v>
          </cell>
        </row>
        <row r="9602">
          <cell r="B9602" t="str">
            <v>182503</v>
          </cell>
          <cell r="C9602" t="str">
            <v>063227</v>
          </cell>
          <cell r="D9602" t="str">
            <v>Anel de borracha p/ tubo pvc reforc 75mm (3")</v>
          </cell>
          <cell r="E9602" t="str">
            <v>un</v>
          </cell>
          <cell r="F9602">
            <v>0.33</v>
          </cell>
        </row>
        <row r="9603">
          <cell r="B9603" t="str">
            <v>182503</v>
          </cell>
          <cell r="C9603" t="str">
            <v>069572</v>
          </cell>
          <cell r="D9603" t="str">
            <v>Lubrificante para tubo de pvc</v>
          </cell>
          <cell r="E9603" t="str">
            <v>kg</v>
          </cell>
          <cell r="F9603">
            <v>5.0000000000000001E-3</v>
          </cell>
        </row>
        <row r="9604">
          <cell r="B9604" t="str">
            <v>182504</v>
          </cell>
          <cell r="C9604" t="str">
            <v>010118</v>
          </cell>
          <cell r="D9604" t="str">
            <v>Encanador</v>
          </cell>
          <cell r="E9604" t="str">
            <v>h</v>
          </cell>
          <cell r="F9604">
            <v>0.52</v>
          </cell>
        </row>
        <row r="9605">
          <cell r="B9605" t="str">
            <v>182504</v>
          </cell>
          <cell r="C9605" t="str">
            <v>010119</v>
          </cell>
          <cell r="D9605" t="str">
            <v>Ajudante de encanador</v>
          </cell>
          <cell r="E9605" t="str">
            <v>h</v>
          </cell>
          <cell r="F9605">
            <v>0.52</v>
          </cell>
        </row>
        <row r="9606">
          <cell r="B9606" t="str">
            <v>182504</v>
          </cell>
          <cell r="C9606" t="str">
            <v>062642</v>
          </cell>
          <cell r="D9606" t="str">
            <v>Tubo de pvc reforcado p/esgoto 100mm (4") - eg</v>
          </cell>
          <cell r="E9606" t="str">
            <v>m</v>
          </cell>
          <cell r="F9606">
            <v>1.01</v>
          </cell>
        </row>
        <row r="9607">
          <cell r="B9607" t="str">
            <v>182504</v>
          </cell>
          <cell r="C9607" t="str">
            <v>063228</v>
          </cell>
          <cell r="D9607" t="str">
            <v>Anel de borracha p/ tubo pvc reforc 100mm (4")</v>
          </cell>
          <cell r="E9607" t="str">
            <v>un</v>
          </cell>
          <cell r="F9607">
            <v>0.33</v>
          </cell>
        </row>
        <row r="9608">
          <cell r="B9608" t="str">
            <v>182504</v>
          </cell>
          <cell r="C9608" t="str">
            <v>069572</v>
          </cell>
          <cell r="D9608" t="str">
            <v>Lubrificante para tubo de pvc</v>
          </cell>
          <cell r="E9608" t="str">
            <v>kg</v>
          </cell>
          <cell r="F9608">
            <v>7.7000000000000002E-3</v>
          </cell>
        </row>
        <row r="9609">
          <cell r="B9609" t="str">
            <v>182505</v>
          </cell>
          <cell r="C9609" t="str">
            <v>010118</v>
          </cell>
          <cell r="D9609" t="str">
            <v>Encanador</v>
          </cell>
          <cell r="E9609" t="str">
            <v>h</v>
          </cell>
          <cell r="F9609">
            <v>0.9</v>
          </cell>
        </row>
        <row r="9610">
          <cell r="B9610" t="str">
            <v>182505</v>
          </cell>
          <cell r="C9610" t="str">
            <v>010119</v>
          </cell>
          <cell r="D9610" t="str">
            <v>Ajudante de encanador</v>
          </cell>
          <cell r="E9610" t="str">
            <v>h</v>
          </cell>
          <cell r="F9610">
            <v>0.9</v>
          </cell>
        </row>
        <row r="9611">
          <cell r="B9611" t="str">
            <v>182505</v>
          </cell>
          <cell r="C9611" t="str">
            <v>062643</v>
          </cell>
          <cell r="D9611" t="str">
            <v>Tubo de pvc reforcado p/esgoto 150mm (6") - eg</v>
          </cell>
          <cell r="E9611" t="str">
            <v>m</v>
          </cell>
          <cell r="F9611">
            <v>1.01</v>
          </cell>
        </row>
        <row r="9612">
          <cell r="B9612" t="str">
            <v>182505</v>
          </cell>
          <cell r="C9612" t="str">
            <v>063229</v>
          </cell>
          <cell r="D9612" t="str">
            <v>Anel de borracha p/ tubo pvc reforc 150mm (6")</v>
          </cell>
          <cell r="E9612" t="str">
            <v>un</v>
          </cell>
          <cell r="F9612">
            <v>0.33</v>
          </cell>
        </row>
        <row r="9613">
          <cell r="B9613" t="str">
            <v>182505</v>
          </cell>
          <cell r="C9613" t="str">
            <v>069572</v>
          </cell>
          <cell r="D9613" t="str">
            <v>Lubrificante para tubo de pvc</v>
          </cell>
          <cell r="E9613" t="str">
            <v>kg</v>
          </cell>
          <cell r="F9613">
            <v>1.0999999999999999E-2</v>
          </cell>
        </row>
        <row r="9614">
          <cell r="B9614" t="str">
            <v>182506</v>
          </cell>
          <cell r="C9614" t="str">
            <v>010118</v>
          </cell>
          <cell r="D9614" t="str">
            <v>Encanador</v>
          </cell>
          <cell r="E9614" t="str">
            <v>h</v>
          </cell>
          <cell r="F9614">
            <v>0.22</v>
          </cell>
        </row>
        <row r="9615">
          <cell r="B9615" t="str">
            <v>182506</v>
          </cell>
          <cell r="C9615" t="str">
            <v>010119</v>
          </cell>
          <cell r="D9615" t="str">
            <v>Ajudante de encanador</v>
          </cell>
          <cell r="E9615" t="str">
            <v>h</v>
          </cell>
          <cell r="F9615">
            <v>0.22</v>
          </cell>
        </row>
        <row r="9616">
          <cell r="B9616" t="str">
            <v>182506</v>
          </cell>
          <cell r="C9616" t="str">
            <v>063225</v>
          </cell>
          <cell r="D9616" t="str">
            <v>Anel de borracha p/ tubo pvc reforc 40mm (1 1/2")</v>
          </cell>
          <cell r="E9616" t="str">
            <v>un</v>
          </cell>
          <cell r="F9616">
            <v>1</v>
          </cell>
        </row>
        <row r="9617">
          <cell r="B9617" t="str">
            <v>182506</v>
          </cell>
          <cell r="C9617" t="str">
            <v>069572</v>
          </cell>
          <cell r="D9617" t="str">
            <v>Lubrificante para tubo de pvc</v>
          </cell>
          <cell r="E9617" t="str">
            <v>kg</v>
          </cell>
          <cell r="F9617">
            <v>0.01</v>
          </cell>
        </row>
        <row r="9618">
          <cell r="B9618" t="str">
            <v>182506</v>
          </cell>
          <cell r="C9618" t="str">
            <v>090907</v>
          </cell>
          <cell r="D9618" t="str">
            <v>Joelho 90 pbv pvc ref.b.perola p/esg 40mm (1 1/2")</v>
          </cell>
          <cell r="E9618" t="str">
            <v>un</v>
          </cell>
          <cell r="F9618">
            <v>1</v>
          </cell>
        </row>
        <row r="9619">
          <cell r="B9619" t="str">
            <v>182507</v>
          </cell>
          <cell r="C9619" t="str">
            <v>010118</v>
          </cell>
          <cell r="D9619" t="str">
            <v>Encanador</v>
          </cell>
          <cell r="E9619" t="str">
            <v>h</v>
          </cell>
          <cell r="F9619">
            <v>0.28000000000000003</v>
          </cell>
        </row>
        <row r="9620">
          <cell r="B9620" t="str">
            <v>182507</v>
          </cell>
          <cell r="C9620" t="str">
            <v>010119</v>
          </cell>
          <cell r="D9620" t="str">
            <v>Ajudante de encanador</v>
          </cell>
          <cell r="E9620" t="str">
            <v>h</v>
          </cell>
          <cell r="F9620">
            <v>0.28000000000000003</v>
          </cell>
        </row>
        <row r="9621">
          <cell r="B9621" t="str">
            <v>182507</v>
          </cell>
          <cell r="C9621" t="str">
            <v>063226</v>
          </cell>
          <cell r="D9621" t="str">
            <v>Anel de borracha p/ tubo pvc reforc 50mm (2")</v>
          </cell>
          <cell r="E9621" t="str">
            <v>un</v>
          </cell>
          <cell r="F9621">
            <v>1</v>
          </cell>
        </row>
        <row r="9622">
          <cell r="B9622" t="str">
            <v>182507</v>
          </cell>
          <cell r="C9622" t="str">
            <v>069572</v>
          </cell>
          <cell r="D9622" t="str">
            <v>Lubrificante para tubo de pvc</v>
          </cell>
          <cell r="E9622" t="str">
            <v>kg</v>
          </cell>
          <cell r="F9622">
            <v>0.01</v>
          </cell>
        </row>
        <row r="9623">
          <cell r="B9623" t="str">
            <v>182507</v>
          </cell>
          <cell r="C9623" t="str">
            <v>090791</v>
          </cell>
          <cell r="D9623" t="str">
            <v>Joelho 90 pbv pvc ref.b.perola p/esg 50mm (2")</v>
          </cell>
          <cell r="E9623" t="str">
            <v>un</v>
          </cell>
          <cell r="F9623">
            <v>1</v>
          </cell>
        </row>
        <row r="9624">
          <cell r="B9624" t="str">
            <v>182508</v>
          </cell>
          <cell r="C9624" t="str">
            <v>010118</v>
          </cell>
          <cell r="D9624" t="str">
            <v>Encanador</v>
          </cell>
          <cell r="E9624" t="str">
            <v>h</v>
          </cell>
          <cell r="F9624">
            <v>0.36</v>
          </cell>
        </row>
        <row r="9625">
          <cell r="B9625" t="str">
            <v>182508</v>
          </cell>
          <cell r="C9625" t="str">
            <v>010119</v>
          </cell>
          <cell r="D9625" t="str">
            <v>Ajudante de encanador</v>
          </cell>
          <cell r="E9625" t="str">
            <v>h</v>
          </cell>
          <cell r="F9625">
            <v>0.36</v>
          </cell>
        </row>
        <row r="9626">
          <cell r="B9626" t="str">
            <v>182508</v>
          </cell>
          <cell r="C9626" t="str">
            <v>062649</v>
          </cell>
          <cell r="D9626" t="str">
            <v>Joelho 90 pbv pvc ref.b.perola p/esg 75mm (3')</v>
          </cell>
          <cell r="E9626" t="str">
            <v>un</v>
          </cell>
          <cell r="F9626">
            <v>1</v>
          </cell>
        </row>
        <row r="9627">
          <cell r="B9627" t="str">
            <v>182508</v>
          </cell>
          <cell r="C9627" t="str">
            <v>063227</v>
          </cell>
          <cell r="D9627" t="str">
            <v>Anel de borracha p/ tubo pvc reforc 75mm (3")</v>
          </cell>
          <cell r="E9627" t="str">
            <v>un</v>
          </cell>
          <cell r="F9627">
            <v>1</v>
          </cell>
        </row>
        <row r="9628">
          <cell r="B9628" t="str">
            <v>182508</v>
          </cell>
          <cell r="C9628" t="str">
            <v>069572</v>
          </cell>
          <cell r="D9628" t="str">
            <v>Lubrificante para tubo de pvc</v>
          </cell>
          <cell r="E9628" t="str">
            <v>kg</v>
          </cell>
          <cell r="F9628">
            <v>1.4999999999999999E-2</v>
          </cell>
        </row>
        <row r="9629">
          <cell r="B9629" t="str">
            <v>182509</v>
          </cell>
          <cell r="C9629" t="str">
            <v>010118</v>
          </cell>
          <cell r="D9629" t="str">
            <v>Encanador</v>
          </cell>
          <cell r="E9629" t="str">
            <v>h</v>
          </cell>
          <cell r="F9629">
            <v>0.45</v>
          </cell>
        </row>
        <row r="9630">
          <cell r="B9630" t="str">
            <v>182509</v>
          </cell>
          <cell r="C9630" t="str">
            <v>010119</v>
          </cell>
          <cell r="D9630" t="str">
            <v>Ajudante de encanador</v>
          </cell>
          <cell r="E9630" t="str">
            <v>h</v>
          </cell>
          <cell r="F9630">
            <v>0.45</v>
          </cell>
        </row>
        <row r="9631">
          <cell r="B9631" t="str">
            <v>182509</v>
          </cell>
          <cell r="C9631" t="str">
            <v>062650</v>
          </cell>
          <cell r="D9631" t="str">
            <v>Joelho 90 pbv pvc ref.b.perola p/esg 100mm (4')</v>
          </cell>
          <cell r="E9631" t="str">
            <v>un</v>
          </cell>
          <cell r="F9631">
            <v>1</v>
          </cell>
        </row>
        <row r="9632">
          <cell r="B9632" t="str">
            <v>182509</v>
          </cell>
          <cell r="C9632" t="str">
            <v>063228</v>
          </cell>
          <cell r="D9632" t="str">
            <v>Anel de borracha p/ tubo pvc reforc 100mm (4")</v>
          </cell>
          <cell r="E9632" t="str">
            <v>un</v>
          </cell>
          <cell r="F9632">
            <v>1</v>
          </cell>
        </row>
        <row r="9633">
          <cell r="B9633" t="str">
            <v>182509</v>
          </cell>
          <cell r="C9633" t="str">
            <v>069572</v>
          </cell>
          <cell r="D9633" t="str">
            <v>Lubrificante para tubo de pvc</v>
          </cell>
          <cell r="E9633" t="str">
            <v>kg</v>
          </cell>
          <cell r="F9633">
            <v>2.3E-2</v>
          </cell>
        </row>
        <row r="9634">
          <cell r="B9634" t="str">
            <v>182510</v>
          </cell>
          <cell r="C9634" t="str">
            <v>010118</v>
          </cell>
          <cell r="D9634" t="str">
            <v>Encanador</v>
          </cell>
          <cell r="E9634" t="str">
            <v>h</v>
          </cell>
          <cell r="F9634">
            <v>0.56000000000000005</v>
          </cell>
        </row>
        <row r="9635">
          <cell r="B9635" t="str">
            <v>182510</v>
          </cell>
          <cell r="C9635" t="str">
            <v>010119</v>
          </cell>
          <cell r="D9635" t="str">
            <v>Ajudante de encanador</v>
          </cell>
          <cell r="E9635" t="str">
            <v>h</v>
          </cell>
          <cell r="F9635">
            <v>0.56000000000000005</v>
          </cell>
        </row>
        <row r="9636">
          <cell r="B9636" t="str">
            <v>182510</v>
          </cell>
          <cell r="C9636" t="str">
            <v>062651</v>
          </cell>
          <cell r="D9636" t="str">
            <v>Joelho 90 pbv pvc ref.b.perola p/esg 150mm (6')</v>
          </cell>
          <cell r="E9636" t="str">
            <v>un</v>
          </cell>
          <cell r="F9636">
            <v>1</v>
          </cell>
        </row>
        <row r="9637">
          <cell r="B9637" t="str">
            <v>182510</v>
          </cell>
          <cell r="C9637" t="str">
            <v>063229</v>
          </cell>
          <cell r="D9637" t="str">
            <v>Anel de borracha p/ tubo pvc reforc 150mm (6")</v>
          </cell>
          <cell r="E9637" t="str">
            <v>un</v>
          </cell>
          <cell r="F9637">
            <v>1</v>
          </cell>
        </row>
        <row r="9638">
          <cell r="B9638" t="str">
            <v>182510</v>
          </cell>
          <cell r="C9638" t="str">
            <v>069572</v>
          </cell>
          <cell r="D9638" t="str">
            <v>Lubrificante para tubo de pvc</v>
          </cell>
          <cell r="E9638" t="str">
            <v>kg</v>
          </cell>
          <cell r="F9638">
            <v>3.3000000000000002E-2</v>
          </cell>
        </row>
        <row r="9639">
          <cell r="B9639" t="str">
            <v>182511</v>
          </cell>
          <cell r="C9639" t="str">
            <v>010118</v>
          </cell>
          <cell r="D9639" t="str">
            <v>Encanador</v>
          </cell>
          <cell r="E9639" t="str">
            <v>h</v>
          </cell>
          <cell r="F9639">
            <v>0.45</v>
          </cell>
        </row>
        <row r="9640">
          <cell r="B9640" t="str">
            <v>182511</v>
          </cell>
          <cell r="C9640" t="str">
            <v>010119</v>
          </cell>
          <cell r="D9640" t="str">
            <v>Ajudante de encanador</v>
          </cell>
          <cell r="E9640" t="str">
            <v>h</v>
          </cell>
          <cell r="F9640">
            <v>0.45</v>
          </cell>
        </row>
        <row r="9641">
          <cell r="B9641" t="str">
            <v>182511</v>
          </cell>
          <cell r="C9641" t="str">
            <v>063243</v>
          </cell>
          <cell r="D9641" t="str">
            <v>Joelho 90 c/vis.pvc ref.b.p.p/esg 100x75mm (4x3")</v>
          </cell>
          <cell r="E9641" t="str">
            <v>un</v>
          </cell>
          <cell r="F9641">
            <v>1</v>
          </cell>
        </row>
        <row r="9642">
          <cell r="B9642" t="str">
            <v>182511</v>
          </cell>
          <cell r="C9642" t="str">
            <v>063227</v>
          </cell>
          <cell r="D9642" t="str">
            <v>Anel de borracha p/ tubo pvc reforc 75mm (3")</v>
          </cell>
          <cell r="E9642" t="str">
            <v>un</v>
          </cell>
          <cell r="F9642">
            <v>1</v>
          </cell>
        </row>
        <row r="9643">
          <cell r="B9643" t="str">
            <v>182511</v>
          </cell>
          <cell r="C9643" t="str">
            <v>063228</v>
          </cell>
          <cell r="D9643" t="str">
            <v>Anel de borracha p/ tubo pvc reforc 100mm (4")</v>
          </cell>
          <cell r="E9643" t="str">
            <v>un</v>
          </cell>
          <cell r="F9643">
            <v>1</v>
          </cell>
        </row>
        <row r="9644">
          <cell r="B9644" t="str">
            <v>182511</v>
          </cell>
          <cell r="C9644" t="str">
            <v>069572</v>
          </cell>
          <cell r="D9644" t="str">
            <v>Lubrificante para tubo de pvc</v>
          </cell>
          <cell r="E9644" t="str">
            <v>kg</v>
          </cell>
          <cell r="F9644">
            <v>4.1000000000000002E-2</v>
          </cell>
        </row>
        <row r="9645">
          <cell r="B9645" t="str">
            <v>182512</v>
          </cell>
          <cell r="C9645" t="str">
            <v>010118</v>
          </cell>
          <cell r="D9645" t="str">
            <v>Encanador</v>
          </cell>
          <cell r="E9645" t="str">
            <v>h</v>
          </cell>
          <cell r="F9645">
            <v>0.22</v>
          </cell>
        </row>
        <row r="9646">
          <cell r="B9646" t="str">
            <v>182512</v>
          </cell>
          <cell r="C9646" t="str">
            <v>010119</v>
          </cell>
          <cell r="D9646" t="str">
            <v>Ajudante de encanador</v>
          </cell>
          <cell r="E9646" t="str">
            <v>h</v>
          </cell>
          <cell r="F9646">
            <v>0.22</v>
          </cell>
        </row>
        <row r="9647">
          <cell r="B9647" t="str">
            <v>182512</v>
          </cell>
          <cell r="C9647" t="str">
            <v>063225</v>
          </cell>
          <cell r="D9647" t="str">
            <v>Anel de borracha p/ tubo pvc reforc 40mm (1 1/2")</v>
          </cell>
          <cell r="E9647" t="str">
            <v>un</v>
          </cell>
          <cell r="F9647">
            <v>1</v>
          </cell>
        </row>
        <row r="9648">
          <cell r="B9648" t="str">
            <v>182512</v>
          </cell>
          <cell r="C9648" t="str">
            <v>069572</v>
          </cell>
          <cell r="D9648" t="str">
            <v>Lubrificante para tubo de pvc</v>
          </cell>
          <cell r="E9648" t="str">
            <v>kg</v>
          </cell>
          <cell r="F9648">
            <v>0.01</v>
          </cell>
        </row>
        <row r="9649">
          <cell r="B9649" t="str">
            <v>182512</v>
          </cell>
          <cell r="C9649" t="str">
            <v>090908</v>
          </cell>
          <cell r="D9649" t="str">
            <v>Joelho 45 pbv de pvc ref. b.p.p/esg 40mm (1 1/2")</v>
          </cell>
          <cell r="E9649" t="str">
            <v>un</v>
          </cell>
          <cell r="F9649">
            <v>1</v>
          </cell>
        </row>
        <row r="9650">
          <cell r="B9650" t="str">
            <v>182513</v>
          </cell>
          <cell r="C9650" t="str">
            <v>010118</v>
          </cell>
          <cell r="D9650" t="str">
            <v>Encanador</v>
          </cell>
          <cell r="E9650" t="str">
            <v>h</v>
          </cell>
          <cell r="F9650">
            <v>0.28000000000000003</v>
          </cell>
        </row>
        <row r="9651">
          <cell r="B9651" t="str">
            <v>182513</v>
          </cell>
          <cell r="C9651" t="str">
            <v>010119</v>
          </cell>
          <cell r="D9651" t="str">
            <v>Ajudante de encanador</v>
          </cell>
          <cell r="E9651" t="str">
            <v>h</v>
          </cell>
          <cell r="F9651">
            <v>0.28000000000000003</v>
          </cell>
        </row>
        <row r="9652">
          <cell r="B9652" t="str">
            <v>182513</v>
          </cell>
          <cell r="C9652" t="str">
            <v>063226</v>
          </cell>
          <cell r="D9652" t="str">
            <v>Anel de borracha p/ tubo pvc reforc 50mm (2")</v>
          </cell>
          <cell r="E9652" t="str">
            <v>un</v>
          </cell>
          <cell r="F9652">
            <v>1</v>
          </cell>
        </row>
        <row r="9653">
          <cell r="B9653" t="str">
            <v>182513</v>
          </cell>
          <cell r="C9653" t="str">
            <v>069572</v>
          </cell>
          <cell r="D9653" t="str">
            <v>Lubrificante para tubo de pvc</v>
          </cell>
          <cell r="E9653" t="str">
            <v>kg</v>
          </cell>
          <cell r="F9653">
            <v>0.01</v>
          </cell>
        </row>
        <row r="9654">
          <cell r="B9654" t="str">
            <v>182513</v>
          </cell>
          <cell r="C9654" t="str">
            <v>090909</v>
          </cell>
          <cell r="D9654" t="str">
            <v>Joelho 45 pbv de pvc ref. b.per.p/esg 50mm (2")</v>
          </cell>
          <cell r="E9654" t="str">
            <v>un</v>
          </cell>
          <cell r="F9654">
            <v>1</v>
          </cell>
        </row>
        <row r="9655">
          <cell r="B9655" t="str">
            <v>182514</v>
          </cell>
          <cell r="C9655" t="str">
            <v>010118</v>
          </cell>
          <cell r="D9655" t="str">
            <v>Encanador</v>
          </cell>
          <cell r="E9655" t="str">
            <v>h</v>
          </cell>
          <cell r="F9655">
            <v>0.36</v>
          </cell>
        </row>
        <row r="9656">
          <cell r="B9656" t="str">
            <v>182514</v>
          </cell>
          <cell r="C9656" t="str">
            <v>010119</v>
          </cell>
          <cell r="D9656" t="str">
            <v>Ajudante de encanador</v>
          </cell>
          <cell r="E9656" t="str">
            <v>h</v>
          </cell>
          <cell r="F9656">
            <v>0.36</v>
          </cell>
        </row>
        <row r="9657">
          <cell r="B9657" t="str">
            <v>182514</v>
          </cell>
          <cell r="C9657" t="str">
            <v>062653</v>
          </cell>
          <cell r="D9657" t="str">
            <v>Joelho 45 pbv de pvc ref. b.per.p/esg 75mm (3")</v>
          </cell>
          <cell r="E9657" t="str">
            <v>un</v>
          </cell>
          <cell r="F9657">
            <v>1</v>
          </cell>
        </row>
        <row r="9658">
          <cell r="B9658" t="str">
            <v>182514</v>
          </cell>
          <cell r="C9658" t="str">
            <v>063227</v>
          </cell>
          <cell r="D9658" t="str">
            <v>Anel de borracha p/ tubo pvc reforc 75mm (3")</v>
          </cell>
          <cell r="E9658" t="str">
            <v>un</v>
          </cell>
          <cell r="F9658">
            <v>1</v>
          </cell>
        </row>
        <row r="9659">
          <cell r="B9659" t="str">
            <v>182514</v>
          </cell>
          <cell r="C9659" t="str">
            <v>069572</v>
          </cell>
          <cell r="D9659" t="str">
            <v>Lubrificante para tubo de pvc</v>
          </cell>
          <cell r="E9659" t="str">
            <v>kg</v>
          </cell>
          <cell r="F9659">
            <v>1.4999999999999999E-2</v>
          </cell>
        </row>
        <row r="9660">
          <cell r="B9660" t="str">
            <v>182515</v>
          </cell>
          <cell r="C9660" t="str">
            <v>010118</v>
          </cell>
          <cell r="D9660" t="str">
            <v>Encanador</v>
          </cell>
          <cell r="E9660" t="str">
            <v>h</v>
          </cell>
          <cell r="F9660">
            <v>0.45</v>
          </cell>
        </row>
        <row r="9661">
          <cell r="B9661" t="str">
            <v>182515</v>
          </cell>
          <cell r="C9661" t="str">
            <v>010119</v>
          </cell>
          <cell r="D9661" t="str">
            <v>Ajudante de encanador</v>
          </cell>
          <cell r="E9661" t="str">
            <v>h</v>
          </cell>
          <cell r="F9661">
            <v>0.45</v>
          </cell>
        </row>
        <row r="9662">
          <cell r="B9662" t="str">
            <v>182515</v>
          </cell>
          <cell r="C9662" t="str">
            <v>062654</v>
          </cell>
          <cell r="D9662" t="str">
            <v>Joelho 45 pbv de pvc ref. b.per.p/esg 100mm (4')</v>
          </cell>
          <cell r="E9662" t="str">
            <v>un</v>
          </cell>
          <cell r="F9662">
            <v>1</v>
          </cell>
        </row>
        <row r="9663">
          <cell r="B9663" t="str">
            <v>182515</v>
          </cell>
          <cell r="C9663" t="str">
            <v>063228</v>
          </cell>
          <cell r="D9663" t="str">
            <v>Anel de borracha p/ tubo pvc reforc 100mm (4")</v>
          </cell>
          <cell r="E9663" t="str">
            <v>un</v>
          </cell>
          <cell r="F9663">
            <v>1</v>
          </cell>
        </row>
        <row r="9664">
          <cell r="B9664" t="str">
            <v>182515</v>
          </cell>
          <cell r="C9664" t="str">
            <v>069572</v>
          </cell>
          <cell r="D9664" t="str">
            <v>Lubrificante para tubo de pvc</v>
          </cell>
          <cell r="E9664" t="str">
            <v>kg</v>
          </cell>
          <cell r="F9664">
            <v>2.3E-2</v>
          </cell>
        </row>
        <row r="9665">
          <cell r="B9665" t="str">
            <v>182516</v>
          </cell>
          <cell r="C9665" t="str">
            <v>010118</v>
          </cell>
          <cell r="D9665" t="str">
            <v>Encanador</v>
          </cell>
          <cell r="E9665" t="str">
            <v>h</v>
          </cell>
          <cell r="F9665">
            <v>0.56000000000000005</v>
          </cell>
        </row>
        <row r="9666">
          <cell r="B9666" t="str">
            <v>182516</v>
          </cell>
          <cell r="C9666" t="str">
            <v>010119</v>
          </cell>
          <cell r="D9666" t="str">
            <v>Ajudante de encanador</v>
          </cell>
          <cell r="E9666" t="str">
            <v>h</v>
          </cell>
          <cell r="F9666">
            <v>0.56000000000000005</v>
          </cell>
        </row>
        <row r="9667">
          <cell r="B9667" t="str">
            <v>182516</v>
          </cell>
          <cell r="C9667" t="str">
            <v>062655</v>
          </cell>
          <cell r="D9667" t="str">
            <v>Joelho 45 pbv de pvc ref. b.per.p/esg 150mm (6')</v>
          </cell>
          <cell r="E9667" t="str">
            <v>un</v>
          </cell>
          <cell r="F9667">
            <v>1</v>
          </cell>
        </row>
        <row r="9668">
          <cell r="B9668" t="str">
            <v>182516</v>
          </cell>
          <cell r="C9668" t="str">
            <v>063229</v>
          </cell>
          <cell r="D9668" t="str">
            <v>Anel de borracha p/ tubo pvc reforc 150mm (6")</v>
          </cell>
          <cell r="E9668" t="str">
            <v>un</v>
          </cell>
          <cell r="F9668">
            <v>1</v>
          </cell>
        </row>
        <row r="9669">
          <cell r="B9669" t="str">
            <v>182516</v>
          </cell>
          <cell r="C9669" t="str">
            <v>069572</v>
          </cell>
          <cell r="D9669" t="str">
            <v>Lubrificante para tubo de pvc</v>
          </cell>
          <cell r="E9669" t="str">
            <v>kg</v>
          </cell>
          <cell r="F9669">
            <v>3.3000000000000002E-2</v>
          </cell>
        </row>
        <row r="9670">
          <cell r="B9670" t="str">
            <v>182517</v>
          </cell>
          <cell r="C9670" t="str">
            <v>010118</v>
          </cell>
          <cell r="D9670" t="str">
            <v>Encanador</v>
          </cell>
          <cell r="E9670" t="str">
            <v>h</v>
          </cell>
          <cell r="F9670">
            <v>0.37</v>
          </cell>
        </row>
        <row r="9671">
          <cell r="B9671" t="str">
            <v>182517</v>
          </cell>
          <cell r="C9671" t="str">
            <v>010119</v>
          </cell>
          <cell r="D9671" t="str">
            <v>Ajudante de encanador</v>
          </cell>
          <cell r="E9671" t="str">
            <v>h</v>
          </cell>
          <cell r="F9671">
            <v>0.37</v>
          </cell>
        </row>
        <row r="9672">
          <cell r="B9672" t="str">
            <v>182517</v>
          </cell>
          <cell r="C9672" t="str">
            <v>063227</v>
          </cell>
          <cell r="D9672" t="str">
            <v>Anel de borracha p/ tubo pvc reforc 75mm (3")</v>
          </cell>
          <cell r="E9672" t="str">
            <v>un</v>
          </cell>
          <cell r="F9672">
            <v>2</v>
          </cell>
        </row>
        <row r="9673">
          <cell r="B9673" t="str">
            <v>182517</v>
          </cell>
          <cell r="C9673" t="str">
            <v>063264</v>
          </cell>
          <cell r="D9673" t="str">
            <v>Te sanitario pvc reforcado de 75x75mm (3x3")</v>
          </cell>
          <cell r="E9673" t="str">
            <v>un</v>
          </cell>
          <cell r="F9673">
            <v>1</v>
          </cell>
        </row>
        <row r="9674">
          <cell r="B9674" t="str">
            <v>182517</v>
          </cell>
          <cell r="C9674" t="str">
            <v>069572</v>
          </cell>
          <cell r="D9674" t="str">
            <v>Lubrificante para tubo de pvc</v>
          </cell>
          <cell r="E9674" t="str">
            <v>kg</v>
          </cell>
          <cell r="F9674">
            <v>0.03</v>
          </cell>
        </row>
        <row r="9675">
          <cell r="B9675" t="str">
            <v>182518</v>
          </cell>
          <cell r="C9675" t="str">
            <v>010118</v>
          </cell>
          <cell r="D9675" t="str">
            <v>Encanador</v>
          </cell>
          <cell r="E9675" t="str">
            <v>h</v>
          </cell>
          <cell r="F9675">
            <v>0.46</v>
          </cell>
        </row>
        <row r="9676">
          <cell r="B9676" t="str">
            <v>182518</v>
          </cell>
          <cell r="C9676" t="str">
            <v>010119</v>
          </cell>
          <cell r="D9676" t="str">
            <v>Ajudante de encanador</v>
          </cell>
          <cell r="E9676" t="str">
            <v>h</v>
          </cell>
          <cell r="F9676">
            <v>0.46</v>
          </cell>
        </row>
        <row r="9677">
          <cell r="B9677" t="str">
            <v>182518</v>
          </cell>
          <cell r="C9677" t="str">
            <v>063227</v>
          </cell>
          <cell r="D9677" t="str">
            <v>Anel de borracha p/ tubo pvc reforc 75mm (3")</v>
          </cell>
          <cell r="E9677" t="str">
            <v>un</v>
          </cell>
          <cell r="F9677">
            <v>1</v>
          </cell>
        </row>
        <row r="9678">
          <cell r="B9678" t="str">
            <v>182518</v>
          </cell>
          <cell r="C9678" t="str">
            <v>063228</v>
          </cell>
          <cell r="D9678" t="str">
            <v>Anel de borracha p/ tubo pvc reforc 100mm (4")</v>
          </cell>
          <cell r="E9678" t="str">
            <v>un</v>
          </cell>
          <cell r="F9678">
            <v>1</v>
          </cell>
        </row>
        <row r="9679">
          <cell r="B9679" t="str">
            <v>182518</v>
          </cell>
          <cell r="C9679" t="str">
            <v>063265</v>
          </cell>
          <cell r="D9679" t="str">
            <v>Te sanitario pvc reforcado de 100x75mm (4x3")</v>
          </cell>
          <cell r="E9679" t="str">
            <v>un</v>
          </cell>
          <cell r="F9679">
            <v>1</v>
          </cell>
        </row>
        <row r="9680">
          <cell r="B9680" t="str">
            <v>182518</v>
          </cell>
          <cell r="C9680" t="str">
            <v>069572</v>
          </cell>
          <cell r="D9680" t="str">
            <v>Lubrificante para tubo de pvc</v>
          </cell>
          <cell r="E9680" t="str">
            <v>kg</v>
          </cell>
          <cell r="F9680">
            <v>6.9000000000000006E-2</v>
          </cell>
        </row>
        <row r="9681">
          <cell r="B9681" t="str">
            <v>182519</v>
          </cell>
          <cell r="C9681" t="str">
            <v>010118</v>
          </cell>
          <cell r="D9681" t="str">
            <v>Encanador</v>
          </cell>
          <cell r="E9681" t="str">
            <v>h</v>
          </cell>
          <cell r="F9681">
            <v>0.46</v>
          </cell>
        </row>
        <row r="9682">
          <cell r="B9682" t="str">
            <v>182519</v>
          </cell>
          <cell r="C9682" t="str">
            <v>010119</v>
          </cell>
          <cell r="D9682" t="str">
            <v>Ajudante de encanador</v>
          </cell>
          <cell r="E9682" t="str">
            <v>h</v>
          </cell>
          <cell r="F9682">
            <v>0.46</v>
          </cell>
        </row>
        <row r="9683">
          <cell r="B9683" t="str">
            <v>182519</v>
          </cell>
          <cell r="C9683" t="str">
            <v>063228</v>
          </cell>
          <cell r="D9683" t="str">
            <v>Anel de borracha p/ tubo pvc reforc 100mm (4")</v>
          </cell>
          <cell r="E9683" t="str">
            <v>un</v>
          </cell>
          <cell r="F9683">
            <v>2</v>
          </cell>
        </row>
        <row r="9684">
          <cell r="B9684" t="str">
            <v>182519</v>
          </cell>
          <cell r="C9684" t="str">
            <v>063266</v>
          </cell>
          <cell r="D9684" t="str">
            <v>Te sanitario pvc reforcado de 100x100mm (4x4")</v>
          </cell>
          <cell r="E9684" t="str">
            <v>un</v>
          </cell>
          <cell r="F9684">
            <v>1</v>
          </cell>
        </row>
        <row r="9685">
          <cell r="B9685" t="str">
            <v>182519</v>
          </cell>
          <cell r="C9685" t="str">
            <v>069572</v>
          </cell>
          <cell r="D9685" t="str">
            <v>Lubrificante para tubo de pvc</v>
          </cell>
          <cell r="E9685" t="str">
            <v>kg</v>
          </cell>
          <cell r="F9685">
            <v>6.9000000000000006E-2</v>
          </cell>
        </row>
        <row r="9686">
          <cell r="B9686" t="str">
            <v>182520</v>
          </cell>
          <cell r="C9686" t="str">
            <v>010118</v>
          </cell>
          <cell r="D9686" t="str">
            <v>Encanador</v>
          </cell>
          <cell r="E9686" t="str">
            <v>h</v>
          </cell>
          <cell r="F9686">
            <v>0.56999999999999995</v>
          </cell>
        </row>
        <row r="9687">
          <cell r="B9687" t="str">
            <v>182520</v>
          </cell>
          <cell r="C9687" t="str">
            <v>010119</v>
          </cell>
          <cell r="D9687" t="str">
            <v>Ajudante de encanador</v>
          </cell>
          <cell r="E9687" t="str">
            <v>h</v>
          </cell>
          <cell r="F9687">
            <v>0.56999999999999995</v>
          </cell>
        </row>
        <row r="9688">
          <cell r="B9688" t="str">
            <v>182520</v>
          </cell>
          <cell r="C9688" t="str">
            <v>063228</v>
          </cell>
          <cell r="D9688" t="str">
            <v>Anel de borracha p/ tubo pvc reforc 100mm (4")</v>
          </cell>
          <cell r="E9688" t="str">
            <v>un</v>
          </cell>
          <cell r="F9688">
            <v>1</v>
          </cell>
        </row>
        <row r="9689">
          <cell r="B9689" t="str">
            <v>182520</v>
          </cell>
          <cell r="C9689" t="str">
            <v>063229</v>
          </cell>
          <cell r="D9689" t="str">
            <v>Anel de borracha p/ tubo pvc reforc 150mm (6")</v>
          </cell>
          <cell r="E9689" t="str">
            <v>un</v>
          </cell>
          <cell r="F9689">
            <v>1</v>
          </cell>
        </row>
        <row r="9690">
          <cell r="B9690" t="str">
            <v>182520</v>
          </cell>
          <cell r="C9690" t="str">
            <v>063267</v>
          </cell>
          <cell r="D9690" t="str">
            <v>Te sanitario pvc reforcado de 150x100mm (6x4")</v>
          </cell>
          <cell r="E9690" t="str">
            <v>un</v>
          </cell>
          <cell r="F9690">
            <v>1</v>
          </cell>
        </row>
        <row r="9691">
          <cell r="B9691" t="str">
            <v>182520</v>
          </cell>
          <cell r="C9691" t="str">
            <v>069572</v>
          </cell>
          <cell r="D9691" t="str">
            <v>Lubrificante para tubo de pvc</v>
          </cell>
          <cell r="E9691" t="str">
            <v>kg</v>
          </cell>
          <cell r="F9691">
            <v>0.1</v>
          </cell>
        </row>
        <row r="9692">
          <cell r="B9692" t="str">
            <v>182521</v>
          </cell>
          <cell r="C9692" t="str">
            <v>010118</v>
          </cell>
          <cell r="D9692" t="str">
            <v>Encanador</v>
          </cell>
          <cell r="E9692" t="str">
            <v>h</v>
          </cell>
          <cell r="F9692">
            <v>0.56999999999999995</v>
          </cell>
        </row>
        <row r="9693">
          <cell r="B9693" t="str">
            <v>182521</v>
          </cell>
          <cell r="C9693" t="str">
            <v>010119</v>
          </cell>
          <cell r="D9693" t="str">
            <v>Ajudante de encanador</v>
          </cell>
          <cell r="E9693" t="str">
            <v>h</v>
          </cell>
          <cell r="F9693">
            <v>0.56999999999999995</v>
          </cell>
        </row>
        <row r="9694">
          <cell r="B9694" t="str">
            <v>182521</v>
          </cell>
          <cell r="C9694" t="str">
            <v>063229</v>
          </cell>
          <cell r="D9694" t="str">
            <v>Anel de borracha p/ tubo pvc reforc 150mm (6")</v>
          </cell>
          <cell r="E9694" t="str">
            <v>un</v>
          </cell>
          <cell r="F9694">
            <v>2</v>
          </cell>
        </row>
        <row r="9695">
          <cell r="B9695" t="str">
            <v>182521</v>
          </cell>
          <cell r="C9695" t="str">
            <v>063268</v>
          </cell>
          <cell r="D9695" t="str">
            <v>Te sanitario pvc reforcado de 150x150mm (6x6")</v>
          </cell>
          <cell r="E9695" t="str">
            <v>un</v>
          </cell>
          <cell r="F9695">
            <v>1</v>
          </cell>
        </row>
        <row r="9696">
          <cell r="B9696" t="str">
            <v>182521</v>
          </cell>
          <cell r="C9696" t="str">
            <v>069572</v>
          </cell>
          <cell r="D9696" t="str">
            <v>Lubrificante para tubo de pvc</v>
          </cell>
          <cell r="E9696" t="str">
            <v>kg</v>
          </cell>
          <cell r="F9696">
            <v>0.1</v>
          </cell>
        </row>
        <row r="9697">
          <cell r="B9697" t="str">
            <v>182522</v>
          </cell>
          <cell r="C9697" t="str">
            <v>010118</v>
          </cell>
          <cell r="D9697" t="str">
            <v>Encanador</v>
          </cell>
          <cell r="E9697" t="str">
            <v>h</v>
          </cell>
          <cell r="F9697">
            <v>0.37</v>
          </cell>
        </row>
        <row r="9698">
          <cell r="B9698" t="str">
            <v>182522</v>
          </cell>
          <cell r="C9698" t="str">
            <v>010119</v>
          </cell>
          <cell r="D9698" t="str">
            <v>Ajudante de encanador</v>
          </cell>
          <cell r="E9698" t="str">
            <v>h</v>
          </cell>
          <cell r="F9698">
            <v>0.37</v>
          </cell>
        </row>
        <row r="9699">
          <cell r="B9699" t="str">
            <v>182522</v>
          </cell>
          <cell r="C9699" t="str">
            <v>063227</v>
          </cell>
          <cell r="D9699" t="str">
            <v>Anel de borracha p/ tubo pvc reforc 75mm (3")</v>
          </cell>
          <cell r="E9699" t="str">
            <v>un</v>
          </cell>
          <cell r="F9699">
            <v>2</v>
          </cell>
        </row>
        <row r="9700">
          <cell r="B9700" t="str">
            <v>182522</v>
          </cell>
          <cell r="C9700" t="str">
            <v>063261</v>
          </cell>
          <cell r="D9700" t="str">
            <v>Te inspecao pvc reforcado de 75x75mm</v>
          </cell>
          <cell r="E9700" t="str">
            <v>un</v>
          </cell>
          <cell r="F9700">
            <v>1</v>
          </cell>
        </row>
        <row r="9701">
          <cell r="B9701" t="str">
            <v>182522</v>
          </cell>
          <cell r="C9701" t="str">
            <v>069572</v>
          </cell>
          <cell r="D9701" t="str">
            <v>Lubrificante para tubo de pvc</v>
          </cell>
          <cell r="E9701" t="str">
            <v>kg</v>
          </cell>
          <cell r="F9701">
            <v>0.03</v>
          </cell>
        </row>
        <row r="9702">
          <cell r="B9702" t="str">
            <v>182523</v>
          </cell>
          <cell r="C9702" t="str">
            <v>010118</v>
          </cell>
          <cell r="D9702" t="str">
            <v>Encanador</v>
          </cell>
          <cell r="E9702" t="str">
            <v>h</v>
          </cell>
          <cell r="F9702">
            <v>0.46</v>
          </cell>
        </row>
        <row r="9703">
          <cell r="B9703" t="str">
            <v>182523</v>
          </cell>
          <cell r="C9703" t="str">
            <v>010119</v>
          </cell>
          <cell r="D9703" t="str">
            <v>Ajudante de encanador</v>
          </cell>
          <cell r="E9703" t="str">
            <v>h</v>
          </cell>
          <cell r="F9703">
            <v>0.46</v>
          </cell>
        </row>
        <row r="9704">
          <cell r="B9704" t="str">
            <v>182523</v>
          </cell>
          <cell r="C9704" t="str">
            <v>063227</v>
          </cell>
          <cell r="D9704" t="str">
            <v>Anel de borracha p/ tubo pvc reforc 75mm (3")</v>
          </cell>
          <cell r="E9704" t="str">
            <v>un</v>
          </cell>
          <cell r="F9704">
            <v>1</v>
          </cell>
        </row>
        <row r="9705">
          <cell r="B9705" t="str">
            <v>182523</v>
          </cell>
          <cell r="C9705" t="str">
            <v>063228</v>
          </cell>
          <cell r="D9705" t="str">
            <v>Anel de borracha p/ tubo pvc reforc 100mm (4")</v>
          </cell>
          <cell r="E9705" t="str">
            <v>un</v>
          </cell>
          <cell r="F9705">
            <v>1</v>
          </cell>
        </row>
        <row r="9706">
          <cell r="B9706" t="str">
            <v>182523</v>
          </cell>
          <cell r="C9706" t="str">
            <v>063262</v>
          </cell>
          <cell r="D9706" t="str">
            <v>Te inspecao pvc reforcado de 100x75mm</v>
          </cell>
          <cell r="E9706" t="str">
            <v>un</v>
          </cell>
          <cell r="F9706">
            <v>1</v>
          </cell>
        </row>
        <row r="9707">
          <cell r="B9707" t="str">
            <v>182523</v>
          </cell>
          <cell r="C9707" t="str">
            <v>069572</v>
          </cell>
          <cell r="D9707" t="str">
            <v>Lubrificante para tubo de pvc</v>
          </cell>
          <cell r="E9707" t="str">
            <v>kg</v>
          </cell>
          <cell r="F9707">
            <v>6.9000000000000006E-2</v>
          </cell>
        </row>
        <row r="9708">
          <cell r="B9708" t="str">
            <v>182524</v>
          </cell>
          <cell r="C9708" t="str">
            <v>010118</v>
          </cell>
          <cell r="D9708" t="str">
            <v>Encanador</v>
          </cell>
          <cell r="E9708" t="str">
            <v>h</v>
          </cell>
          <cell r="F9708">
            <v>0.56999999999999995</v>
          </cell>
        </row>
        <row r="9709">
          <cell r="B9709" t="str">
            <v>182524</v>
          </cell>
          <cell r="C9709" t="str">
            <v>010119</v>
          </cell>
          <cell r="D9709" t="str">
            <v>Ajudante de encanador</v>
          </cell>
          <cell r="E9709" t="str">
            <v>h</v>
          </cell>
          <cell r="F9709">
            <v>0.56999999999999995</v>
          </cell>
        </row>
        <row r="9710">
          <cell r="B9710" t="str">
            <v>182524</v>
          </cell>
          <cell r="C9710" t="str">
            <v>063228</v>
          </cell>
          <cell r="D9710" t="str">
            <v>Anel de borracha p/ tubo pvc reforc 100mm (4")</v>
          </cell>
          <cell r="E9710" t="str">
            <v>un</v>
          </cell>
          <cell r="F9710">
            <v>1</v>
          </cell>
        </row>
        <row r="9711">
          <cell r="B9711" t="str">
            <v>182524</v>
          </cell>
          <cell r="C9711" t="str">
            <v>063229</v>
          </cell>
          <cell r="D9711" t="str">
            <v>Anel de borracha p/ tubo pvc reforc 150mm (6")</v>
          </cell>
          <cell r="E9711" t="str">
            <v>un</v>
          </cell>
          <cell r="F9711">
            <v>1</v>
          </cell>
        </row>
        <row r="9712">
          <cell r="B9712" t="str">
            <v>182524</v>
          </cell>
          <cell r="C9712" t="str">
            <v>063263</v>
          </cell>
          <cell r="D9712" t="str">
            <v>Te inspecao pvc reforcado de 150x100mm</v>
          </cell>
          <cell r="E9712" t="str">
            <v>un</v>
          </cell>
          <cell r="F9712">
            <v>1</v>
          </cell>
        </row>
        <row r="9713">
          <cell r="B9713" t="str">
            <v>182524</v>
          </cell>
          <cell r="C9713" t="str">
            <v>069572</v>
          </cell>
          <cell r="D9713" t="str">
            <v>Lubrificante para tubo de pvc</v>
          </cell>
          <cell r="E9713" t="str">
            <v>kg</v>
          </cell>
          <cell r="F9713">
            <v>0.1</v>
          </cell>
        </row>
        <row r="9714">
          <cell r="B9714" t="str">
            <v>182525</v>
          </cell>
          <cell r="C9714" t="str">
            <v>010118</v>
          </cell>
          <cell r="D9714" t="str">
            <v>Encanador</v>
          </cell>
          <cell r="E9714" t="str">
            <v>h</v>
          </cell>
          <cell r="F9714">
            <v>0.46</v>
          </cell>
        </row>
        <row r="9715">
          <cell r="B9715" t="str">
            <v>182525</v>
          </cell>
          <cell r="C9715" t="str">
            <v>010119</v>
          </cell>
          <cell r="D9715" t="str">
            <v>Ajudante de encanador</v>
          </cell>
          <cell r="E9715" t="str">
            <v>h</v>
          </cell>
          <cell r="F9715">
            <v>0.46</v>
          </cell>
        </row>
        <row r="9716">
          <cell r="B9716" t="str">
            <v>182525</v>
          </cell>
          <cell r="C9716" t="str">
            <v>063228</v>
          </cell>
          <cell r="D9716" t="str">
            <v>Anel de borracha p/ tubo pvc reforc 100mm (4")</v>
          </cell>
          <cell r="E9716" t="str">
            <v>un</v>
          </cell>
          <cell r="F9716">
            <v>3</v>
          </cell>
        </row>
        <row r="9717">
          <cell r="B9717" t="str">
            <v>182525</v>
          </cell>
          <cell r="C9717" t="str">
            <v>063251</v>
          </cell>
          <cell r="D9717" t="str">
            <v>Juncao dupla pbv de pvc reforc.de 100mm (4")</v>
          </cell>
          <cell r="E9717" t="str">
            <v>un</v>
          </cell>
          <cell r="F9717">
            <v>1</v>
          </cell>
        </row>
        <row r="9718">
          <cell r="B9718" t="str">
            <v>182525</v>
          </cell>
          <cell r="C9718" t="str">
            <v>069572</v>
          </cell>
          <cell r="D9718" t="str">
            <v>Lubrificante para tubo de pvc</v>
          </cell>
          <cell r="E9718" t="str">
            <v>kg</v>
          </cell>
          <cell r="F9718">
            <v>0.1</v>
          </cell>
        </row>
        <row r="9719">
          <cell r="B9719" t="str">
            <v>182526</v>
          </cell>
          <cell r="C9719" t="str">
            <v>010118</v>
          </cell>
          <cell r="D9719" t="str">
            <v>Encanador</v>
          </cell>
          <cell r="E9719" t="str">
            <v>h</v>
          </cell>
          <cell r="F9719">
            <v>0.18</v>
          </cell>
        </row>
        <row r="9720">
          <cell r="B9720" t="str">
            <v>182526</v>
          </cell>
          <cell r="C9720" t="str">
            <v>010119</v>
          </cell>
          <cell r="D9720" t="str">
            <v>Ajudante de encanador</v>
          </cell>
          <cell r="E9720" t="str">
            <v>h</v>
          </cell>
          <cell r="F9720">
            <v>0.18</v>
          </cell>
        </row>
        <row r="9721">
          <cell r="B9721" t="str">
            <v>182526</v>
          </cell>
          <cell r="C9721" t="str">
            <v>063225</v>
          </cell>
          <cell r="D9721" t="str">
            <v>Anel de borracha p/ tubo pvc reforc 40mm (1 1/2")</v>
          </cell>
          <cell r="E9721" t="str">
            <v>un</v>
          </cell>
          <cell r="F9721">
            <v>2</v>
          </cell>
        </row>
        <row r="9722">
          <cell r="B9722" t="str">
            <v>182526</v>
          </cell>
          <cell r="C9722" t="str">
            <v>069572</v>
          </cell>
          <cell r="D9722" t="str">
            <v>Lubrificante para tubo de pvc</v>
          </cell>
          <cell r="E9722" t="str">
            <v>kg</v>
          </cell>
          <cell r="F9722">
            <v>0.03</v>
          </cell>
        </row>
        <row r="9723">
          <cell r="B9723" t="str">
            <v>182526</v>
          </cell>
          <cell r="C9723" t="str">
            <v>090910</v>
          </cell>
          <cell r="D9723" t="str">
            <v>Juncao simples pbv pvc ref. 40x40mm (1 1/2x1 1/2")</v>
          </cell>
          <cell r="E9723" t="str">
            <v>un</v>
          </cell>
          <cell r="F9723">
            <v>1</v>
          </cell>
        </row>
        <row r="9724">
          <cell r="B9724" t="str">
            <v>182527</v>
          </cell>
          <cell r="C9724" t="str">
            <v>010118</v>
          </cell>
          <cell r="D9724" t="str">
            <v>Encanador</v>
          </cell>
          <cell r="E9724" t="str">
            <v>h</v>
          </cell>
          <cell r="F9724">
            <v>0.28999999999999998</v>
          </cell>
        </row>
        <row r="9725">
          <cell r="B9725" t="str">
            <v>182527</v>
          </cell>
          <cell r="C9725" t="str">
            <v>010119</v>
          </cell>
          <cell r="D9725" t="str">
            <v>Ajudante de encanador</v>
          </cell>
          <cell r="E9725" t="str">
            <v>h</v>
          </cell>
          <cell r="F9725">
            <v>0.28999999999999998</v>
          </cell>
        </row>
        <row r="9726">
          <cell r="B9726" t="str">
            <v>182527</v>
          </cell>
          <cell r="C9726" t="str">
            <v>063226</v>
          </cell>
          <cell r="D9726" t="str">
            <v>Anel de borracha p/ tubo pvc reforc 50mm (2")</v>
          </cell>
          <cell r="E9726" t="str">
            <v>un</v>
          </cell>
          <cell r="F9726">
            <v>2</v>
          </cell>
        </row>
        <row r="9727">
          <cell r="B9727" t="str">
            <v>182527</v>
          </cell>
          <cell r="C9727" t="str">
            <v>069572</v>
          </cell>
          <cell r="D9727" t="str">
            <v>Lubrificante para tubo de pvc</v>
          </cell>
          <cell r="E9727" t="str">
            <v>kg</v>
          </cell>
          <cell r="F9727">
            <v>0.03</v>
          </cell>
        </row>
        <row r="9728">
          <cell r="B9728" t="str">
            <v>182527</v>
          </cell>
          <cell r="C9728" t="str">
            <v>090911</v>
          </cell>
          <cell r="D9728" t="str">
            <v>Juncao simples pbv pvc ref. 50x50mm (2x2") - eg</v>
          </cell>
          <cell r="E9728" t="str">
            <v>un</v>
          </cell>
          <cell r="F9728">
            <v>1</v>
          </cell>
        </row>
        <row r="9729">
          <cell r="B9729" t="str">
            <v>182528</v>
          </cell>
          <cell r="C9729" t="str">
            <v>010118</v>
          </cell>
          <cell r="D9729" t="str">
            <v>Encanador</v>
          </cell>
          <cell r="E9729" t="str">
            <v>h</v>
          </cell>
          <cell r="F9729">
            <v>0.37</v>
          </cell>
        </row>
        <row r="9730">
          <cell r="B9730" t="str">
            <v>182528</v>
          </cell>
          <cell r="C9730" t="str">
            <v>063227</v>
          </cell>
          <cell r="D9730" t="str">
            <v>Anel de borracha p/ tubo pvc reforc 75mm (3")</v>
          </cell>
          <cell r="E9730" t="str">
            <v>un</v>
          </cell>
          <cell r="F9730">
            <v>2</v>
          </cell>
        </row>
        <row r="9731">
          <cell r="B9731" t="str">
            <v>182528</v>
          </cell>
          <cell r="C9731" t="str">
            <v>069572</v>
          </cell>
          <cell r="D9731" t="str">
            <v>Lubrificante para tubo de pvc</v>
          </cell>
          <cell r="E9731" t="str">
            <v>kg</v>
          </cell>
          <cell r="F9731">
            <v>0.03</v>
          </cell>
        </row>
        <row r="9732">
          <cell r="B9732" t="str">
            <v>182528</v>
          </cell>
          <cell r="C9732" t="str">
            <v>010119</v>
          </cell>
          <cell r="D9732" t="str">
            <v>Ajudante de encanador</v>
          </cell>
          <cell r="E9732" t="str">
            <v>h</v>
          </cell>
          <cell r="F9732">
            <v>0.37</v>
          </cell>
        </row>
        <row r="9733">
          <cell r="B9733" t="str">
            <v>182528</v>
          </cell>
          <cell r="C9733" t="str">
            <v>062645</v>
          </cell>
          <cell r="D9733" t="str">
            <v>Juncao simples pbv pvc ref.75x75mm (3x3") - eg</v>
          </cell>
          <cell r="E9733" t="str">
            <v>un</v>
          </cell>
          <cell r="F9733">
            <v>1</v>
          </cell>
        </row>
        <row r="9734">
          <cell r="B9734" t="str">
            <v>182529</v>
          </cell>
          <cell r="C9734" t="str">
            <v>010118</v>
          </cell>
          <cell r="D9734" t="str">
            <v>Encanador</v>
          </cell>
          <cell r="E9734" t="str">
            <v>h</v>
          </cell>
          <cell r="F9734">
            <v>0.46</v>
          </cell>
        </row>
        <row r="9735">
          <cell r="B9735" t="str">
            <v>182529</v>
          </cell>
          <cell r="C9735" t="str">
            <v>010119</v>
          </cell>
          <cell r="D9735" t="str">
            <v>Ajudante de encanador</v>
          </cell>
          <cell r="E9735" t="str">
            <v>h</v>
          </cell>
          <cell r="F9735">
            <v>0.46</v>
          </cell>
        </row>
        <row r="9736">
          <cell r="B9736" t="str">
            <v>182529</v>
          </cell>
          <cell r="C9736" t="str">
            <v>063227</v>
          </cell>
          <cell r="D9736" t="str">
            <v>Anel de borracha p/ tubo pvc reforc 75mm (3")</v>
          </cell>
          <cell r="E9736" t="str">
            <v>un</v>
          </cell>
          <cell r="F9736">
            <v>1</v>
          </cell>
        </row>
        <row r="9737">
          <cell r="B9737" t="str">
            <v>182529</v>
          </cell>
          <cell r="C9737" t="str">
            <v>063228</v>
          </cell>
          <cell r="D9737" t="str">
            <v>Anel de borracha p/ tubo pvc reforc 100mm (4")</v>
          </cell>
          <cell r="E9737" t="str">
            <v>un</v>
          </cell>
          <cell r="F9737">
            <v>1</v>
          </cell>
        </row>
        <row r="9738">
          <cell r="B9738" t="str">
            <v>182529</v>
          </cell>
          <cell r="C9738" t="str">
            <v>069572</v>
          </cell>
          <cell r="D9738" t="str">
            <v>Lubrificante para tubo de pvc</v>
          </cell>
          <cell r="E9738" t="str">
            <v>kg</v>
          </cell>
          <cell r="F9738">
            <v>6.9000000000000006E-2</v>
          </cell>
        </row>
        <row r="9739">
          <cell r="B9739" t="str">
            <v>182529</v>
          </cell>
          <cell r="C9739" t="str">
            <v>090912</v>
          </cell>
          <cell r="D9739" t="str">
            <v>Juncao simples pbv pvc ref.100x75mm (4x3") - eg</v>
          </cell>
          <cell r="E9739" t="str">
            <v>un</v>
          </cell>
          <cell r="F9739">
            <v>1</v>
          </cell>
        </row>
        <row r="9740">
          <cell r="B9740" t="str">
            <v>182530</v>
          </cell>
          <cell r="C9740" t="str">
            <v>010118</v>
          </cell>
          <cell r="D9740" t="str">
            <v>Encanador</v>
          </cell>
          <cell r="E9740" t="str">
            <v>h</v>
          </cell>
          <cell r="F9740">
            <v>0.46</v>
          </cell>
        </row>
        <row r="9741">
          <cell r="B9741" t="str">
            <v>182530</v>
          </cell>
          <cell r="C9741" t="str">
            <v>010119</v>
          </cell>
          <cell r="D9741" t="str">
            <v>Ajudante de encanador</v>
          </cell>
          <cell r="E9741" t="str">
            <v>h</v>
          </cell>
          <cell r="F9741">
            <v>0.46</v>
          </cell>
        </row>
        <row r="9742">
          <cell r="B9742" t="str">
            <v>182530</v>
          </cell>
          <cell r="C9742" t="str">
            <v>062646</v>
          </cell>
          <cell r="D9742" t="str">
            <v>Juncao simples pbv pvc ref.100x100mm (4x4") - eg</v>
          </cell>
          <cell r="E9742" t="str">
            <v>un</v>
          </cell>
          <cell r="F9742">
            <v>1</v>
          </cell>
        </row>
        <row r="9743">
          <cell r="B9743" t="str">
            <v>182530</v>
          </cell>
          <cell r="C9743" t="str">
            <v>063228</v>
          </cell>
          <cell r="D9743" t="str">
            <v>Anel de borracha p/ tubo pvc reforc 100mm (4")</v>
          </cell>
          <cell r="E9743" t="str">
            <v>un</v>
          </cell>
          <cell r="F9743">
            <v>2</v>
          </cell>
        </row>
        <row r="9744">
          <cell r="B9744" t="str">
            <v>182530</v>
          </cell>
          <cell r="C9744" t="str">
            <v>069572</v>
          </cell>
          <cell r="D9744" t="str">
            <v>Lubrificante para tubo de pvc</v>
          </cell>
          <cell r="E9744" t="str">
            <v>kg</v>
          </cell>
          <cell r="F9744">
            <v>6.9000000000000006E-2</v>
          </cell>
        </row>
        <row r="9745">
          <cell r="B9745" t="str">
            <v>182531</v>
          </cell>
          <cell r="C9745" t="str">
            <v>010118</v>
          </cell>
          <cell r="D9745" t="str">
            <v>Encanador</v>
          </cell>
          <cell r="E9745" t="str">
            <v>h</v>
          </cell>
          <cell r="F9745">
            <v>0.56999999999999995</v>
          </cell>
        </row>
        <row r="9746">
          <cell r="B9746" t="str">
            <v>182531</v>
          </cell>
          <cell r="C9746" t="str">
            <v>010119</v>
          </cell>
          <cell r="D9746" t="str">
            <v>Ajudante de encanador</v>
          </cell>
          <cell r="E9746" t="str">
            <v>h</v>
          </cell>
          <cell r="F9746">
            <v>0.56999999999999995</v>
          </cell>
        </row>
        <row r="9747">
          <cell r="B9747" t="str">
            <v>182531</v>
          </cell>
          <cell r="C9747" t="str">
            <v>063228</v>
          </cell>
          <cell r="D9747" t="str">
            <v>Anel de borracha p/ tubo pvc reforc 100mm (4")</v>
          </cell>
          <cell r="E9747" t="str">
            <v>un</v>
          </cell>
          <cell r="F9747">
            <v>1</v>
          </cell>
        </row>
        <row r="9748">
          <cell r="B9748" t="str">
            <v>182531</v>
          </cell>
          <cell r="C9748" t="str">
            <v>063229</v>
          </cell>
          <cell r="D9748" t="str">
            <v>Anel de borracha p/ tubo pvc reforc 150mm (6")</v>
          </cell>
          <cell r="E9748" t="str">
            <v>un</v>
          </cell>
          <cell r="F9748">
            <v>1</v>
          </cell>
        </row>
        <row r="9749">
          <cell r="B9749" t="str">
            <v>182531</v>
          </cell>
          <cell r="C9749" t="str">
            <v>069572</v>
          </cell>
          <cell r="D9749" t="str">
            <v>Lubrificante para tubo de pvc</v>
          </cell>
          <cell r="E9749" t="str">
            <v>kg</v>
          </cell>
          <cell r="F9749">
            <v>0.1</v>
          </cell>
        </row>
        <row r="9750">
          <cell r="B9750" t="str">
            <v>182531</v>
          </cell>
          <cell r="C9750" t="str">
            <v>090913</v>
          </cell>
          <cell r="D9750" t="str">
            <v>Juncao simples pbv pvc ref.150x100mm (6x4") - eg</v>
          </cell>
          <cell r="E9750" t="str">
            <v>un</v>
          </cell>
          <cell r="F9750">
            <v>1</v>
          </cell>
        </row>
        <row r="9751">
          <cell r="B9751" t="str">
            <v>182532</v>
          </cell>
          <cell r="C9751" t="str">
            <v>010118</v>
          </cell>
          <cell r="D9751" t="str">
            <v>Encanador</v>
          </cell>
          <cell r="E9751" t="str">
            <v>h</v>
          </cell>
          <cell r="F9751">
            <v>0.56999999999999995</v>
          </cell>
        </row>
        <row r="9752">
          <cell r="B9752" t="str">
            <v>182532</v>
          </cell>
          <cell r="C9752" t="str">
            <v>010119</v>
          </cell>
          <cell r="D9752" t="str">
            <v>Ajudante de encanador</v>
          </cell>
          <cell r="E9752" t="str">
            <v>h</v>
          </cell>
          <cell r="F9752">
            <v>0.56999999999999995</v>
          </cell>
        </row>
        <row r="9753">
          <cell r="B9753" t="str">
            <v>182532</v>
          </cell>
          <cell r="C9753" t="str">
            <v>062647</v>
          </cell>
          <cell r="D9753" t="str">
            <v>Juncao simples pbv pvc ref.150x150mm (6x6") - eg</v>
          </cell>
          <cell r="E9753" t="str">
            <v>un</v>
          </cell>
          <cell r="F9753">
            <v>1</v>
          </cell>
        </row>
        <row r="9754">
          <cell r="B9754" t="str">
            <v>182532</v>
          </cell>
          <cell r="C9754" t="str">
            <v>063229</v>
          </cell>
          <cell r="D9754" t="str">
            <v>Anel de borracha p/ tubo pvc reforc 150mm (6")</v>
          </cell>
          <cell r="E9754" t="str">
            <v>un</v>
          </cell>
          <cell r="F9754">
            <v>2</v>
          </cell>
        </row>
        <row r="9755">
          <cell r="B9755" t="str">
            <v>182532</v>
          </cell>
          <cell r="C9755" t="str">
            <v>069572</v>
          </cell>
          <cell r="D9755" t="str">
            <v>Lubrificante para tubo de pvc</v>
          </cell>
          <cell r="E9755" t="str">
            <v>kg</v>
          </cell>
          <cell r="F9755">
            <v>0.1</v>
          </cell>
        </row>
        <row r="9756">
          <cell r="B9756" t="str">
            <v>182533</v>
          </cell>
          <cell r="C9756" t="str">
            <v>010118</v>
          </cell>
          <cell r="D9756" t="str">
            <v>Encanador</v>
          </cell>
          <cell r="E9756" t="str">
            <v>h</v>
          </cell>
          <cell r="F9756">
            <v>0.14000000000000001</v>
          </cell>
        </row>
        <row r="9757">
          <cell r="B9757" t="str">
            <v>182533</v>
          </cell>
          <cell r="C9757" t="str">
            <v>010119</v>
          </cell>
          <cell r="D9757" t="str">
            <v>Ajudante de encanador</v>
          </cell>
          <cell r="E9757" t="str">
            <v>h</v>
          </cell>
          <cell r="F9757">
            <v>0.14000000000000001</v>
          </cell>
        </row>
        <row r="9758">
          <cell r="B9758" t="str">
            <v>182533</v>
          </cell>
          <cell r="C9758" t="str">
            <v>063225</v>
          </cell>
          <cell r="D9758" t="str">
            <v>Anel de borracha p/ tubo pvc reforc 40mm (1 1/2")</v>
          </cell>
          <cell r="E9758" t="str">
            <v>un</v>
          </cell>
          <cell r="F9758">
            <v>1</v>
          </cell>
        </row>
        <row r="9759">
          <cell r="B9759" t="str">
            <v>182533</v>
          </cell>
          <cell r="C9759" t="str">
            <v>069572</v>
          </cell>
          <cell r="D9759" t="str">
            <v>Lubrificante para tubo de pvc</v>
          </cell>
          <cell r="E9759" t="str">
            <v>kg</v>
          </cell>
          <cell r="F9759">
            <v>0.01</v>
          </cell>
        </row>
        <row r="9760">
          <cell r="B9760" t="str">
            <v>182533</v>
          </cell>
          <cell r="C9760" t="str">
            <v>090914</v>
          </cell>
          <cell r="D9760" t="str">
            <v>Luva simples pbv pvc ref. b.p.p/esg 40mm (1 1/2")</v>
          </cell>
          <cell r="E9760" t="str">
            <v>un</v>
          </cell>
          <cell r="F9760">
            <v>1</v>
          </cell>
        </row>
        <row r="9761">
          <cell r="B9761" t="str">
            <v>182534</v>
          </cell>
          <cell r="C9761" t="str">
            <v>010118</v>
          </cell>
          <cell r="D9761" t="str">
            <v>Encanador</v>
          </cell>
          <cell r="E9761" t="str">
            <v>h</v>
          </cell>
          <cell r="F9761">
            <v>0.14000000000000001</v>
          </cell>
        </row>
        <row r="9762">
          <cell r="B9762" t="str">
            <v>182534</v>
          </cell>
          <cell r="C9762" t="str">
            <v>010119</v>
          </cell>
          <cell r="D9762" t="str">
            <v>Ajudante de encanador</v>
          </cell>
          <cell r="E9762" t="str">
            <v>h</v>
          </cell>
          <cell r="F9762">
            <v>0.14000000000000001</v>
          </cell>
        </row>
        <row r="9763">
          <cell r="B9763" t="str">
            <v>182534</v>
          </cell>
          <cell r="C9763" t="str">
            <v>063226</v>
          </cell>
          <cell r="D9763" t="str">
            <v>Anel de borracha p/ tubo pvc reforc 50mm (2")</v>
          </cell>
          <cell r="E9763" t="str">
            <v>un</v>
          </cell>
          <cell r="F9763">
            <v>1</v>
          </cell>
        </row>
        <row r="9764">
          <cell r="B9764" t="str">
            <v>182534</v>
          </cell>
          <cell r="C9764" t="str">
            <v>069572</v>
          </cell>
          <cell r="D9764" t="str">
            <v>Lubrificante para tubo de pvc</v>
          </cell>
          <cell r="E9764" t="str">
            <v>kg</v>
          </cell>
          <cell r="F9764">
            <v>0.01</v>
          </cell>
        </row>
        <row r="9765">
          <cell r="B9765" t="str">
            <v>182534</v>
          </cell>
          <cell r="C9765" t="str">
            <v>090915</v>
          </cell>
          <cell r="D9765" t="str">
            <v>Luva simples pbv pvc ref. b.p.p/esg 50mm (2")</v>
          </cell>
          <cell r="E9765" t="str">
            <v>un</v>
          </cell>
          <cell r="F9765">
            <v>1</v>
          </cell>
        </row>
        <row r="9766">
          <cell r="B9766" t="str">
            <v>182535</v>
          </cell>
          <cell r="C9766" t="str">
            <v>010118</v>
          </cell>
          <cell r="D9766" t="str">
            <v>Encanador</v>
          </cell>
          <cell r="E9766" t="str">
            <v>h</v>
          </cell>
          <cell r="F9766">
            <v>0.18</v>
          </cell>
        </row>
        <row r="9767">
          <cell r="B9767" t="str">
            <v>182535</v>
          </cell>
          <cell r="C9767" t="str">
            <v>010119</v>
          </cell>
          <cell r="D9767" t="str">
            <v>Ajudante de encanador</v>
          </cell>
          <cell r="E9767" t="str">
            <v>h</v>
          </cell>
          <cell r="F9767">
            <v>0.18</v>
          </cell>
        </row>
        <row r="9768">
          <cell r="B9768" t="str">
            <v>182535</v>
          </cell>
          <cell r="C9768" t="str">
            <v>063227</v>
          </cell>
          <cell r="D9768" t="str">
            <v>Anel de borracha p/ tubo pvc reforc 75mm (3")</v>
          </cell>
          <cell r="E9768" t="str">
            <v>un</v>
          </cell>
          <cell r="F9768">
            <v>1</v>
          </cell>
        </row>
        <row r="9769">
          <cell r="B9769" t="str">
            <v>182535</v>
          </cell>
          <cell r="C9769" t="str">
            <v>063255</v>
          </cell>
          <cell r="D9769" t="str">
            <v>Luva simples pbv pvc ref. b.p.p/esg 75mm (3")</v>
          </cell>
          <cell r="E9769" t="str">
            <v>un</v>
          </cell>
          <cell r="F9769">
            <v>1</v>
          </cell>
        </row>
        <row r="9770">
          <cell r="B9770" t="str">
            <v>182535</v>
          </cell>
          <cell r="C9770" t="str">
            <v>069572</v>
          </cell>
          <cell r="D9770" t="str">
            <v>Lubrificante para tubo de pvc</v>
          </cell>
          <cell r="E9770" t="str">
            <v>kg</v>
          </cell>
          <cell r="F9770">
            <v>1.4999999999999999E-2</v>
          </cell>
        </row>
        <row r="9771">
          <cell r="B9771" t="str">
            <v>182536</v>
          </cell>
          <cell r="C9771" t="str">
            <v>010118</v>
          </cell>
          <cell r="D9771" t="str">
            <v>Encanador</v>
          </cell>
          <cell r="E9771" t="str">
            <v>h</v>
          </cell>
          <cell r="F9771">
            <v>0.23</v>
          </cell>
        </row>
        <row r="9772">
          <cell r="B9772" t="str">
            <v>182536</v>
          </cell>
          <cell r="C9772" t="str">
            <v>010119</v>
          </cell>
          <cell r="D9772" t="str">
            <v>Ajudante de encanador</v>
          </cell>
          <cell r="E9772" t="str">
            <v>h</v>
          </cell>
          <cell r="F9772">
            <v>0.23</v>
          </cell>
        </row>
        <row r="9773">
          <cell r="B9773" t="str">
            <v>182536</v>
          </cell>
          <cell r="C9773" t="str">
            <v>063228</v>
          </cell>
          <cell r="D9773" t="str">
            <v>Anel de borracha p/ tubo pvc reforc 100mm (4")</v>
          </cell>
          <cell r="E9773" t="str">
            <v>un</v>
          </cell>
          <cell r="F9773">
            <v>1</v>
          </cell>
        </row>
        <row r="9774">
          <cell r="B9774" t="str">
            <v>182536</v>
          </cell>
          <cell r="C9774" t="str">
            <v>063256</v>
          </cell>
          <cell r="D9774" t="str">
            <v>Luva simples pbv pvc ref. b.p.p/esg 100mm (4")</v>
          </cell>
          <cell r="E9774" t="str">
            <v>un</v>
          </cell>
          <cell r="F9774">
            <v>1</v>
          </cell>
        </row>
        <row r="9775">
          <cell r="B9775" t="str">
            <v>182536</v>
          </cell>
          <cell r="C9775" t="str">
            <v>069572</v>
          </cell>
          <cell r="D9775" t="str">
            <v>Lubrificante para tubo de pvc</v>
          </cell>
          <cell r="E9775" t="str">
            <v>kg</v>
          </cell>
          <cell r="F9775">
            <v>2.3E-2</v>
          </cell>
        </row>
        <row r="9776">
          <cell r="B9776" t="str">
            <v>182537</v>
          </cell>
          <cell r="C9776" t="str">
            <v>010118</v>
          </cell>
          <cell r="D9776" t="str">
            <v>Encanador</v>
          </cell>
          <cell r="E9776" t="str">
            <v>h</v>
          </cell>
          <cell r="F9776">
            <v>0.28000000000000003</v>
          </cell>
        </row>
        <row r="9777">
          <cell r="B9777" t="str">
            <v>182537</v>
          </cell>
          <cell r="C9777" t="str">
            <v>010119</v>
          </cell>
          <cell r="D9777" t="str">
            <v>Ajudante de encanador</v>
          </cell>
          <cell r="E9777" t="str">
            <v>h</v>
          </cell>
          <cell r="F9777">
            <v>0.28000000000000003</v>
          </cell>
        </row>
        <row r="9778">
          <cell r="B9778" t="str">
            <v>182537</v>
          </cell>
          <cell r="C9778" t="str">
            <v>063229</v>
          </cell>
          <cell r="D9778" t="str">
            <v>Anel de borracha p/ tubo pvc reforc 150mm (6")</v>
          </cell>
          <cell r="E9778" t="str">
            <v>un</v>
          </cell>
          <cell r="F9778">
            <v>1</v>
          </cell>
        </row>
        <row r="9779">
          <cell r="B9779" t="str">
            <v>182537</v>
          </cell>
          <cell r="C9779" t="str">
            <v>063257</v>
          </cell>
          <cell r="D9779" t="str">
            <v>Luva simples pbv pvc ref. b.p.p/esg 150mm (6")</v>
          </cell>
          <cell r="E9779" t="str">
            <v>un</v>
          </cell>
          <cell r="F9779">
            <v>1</v>
          </cell>
        </row>
        <row r="9780">
          <cell r="B9780" t="str">
            <v>182537</v>
          </cell>
          <cell r="C9780" t="str">
            <v>069572</v>
          </cell>
          <cell r="D9780" t="str">
            <v>Lubrificante para tubo de pvc</v>
          </cell>
          <cell r="E9780" t="str">
            <v>kg</v>
          </cell>
          <cell r="F9780">
            <v>3.3000000000000002E-2</v>
          </cell>
        </row>
        <row r="9781">
          <cell r="B9781" t="str">
            <v>182538</v>
          </cell>
          <cell r="C9781" t="str">
            <v>010118</v>
          </cell>
          <cell r="D9781" t="str">
            <v>Encanador</v>
          </cell>
          <cell r="E9781" t="str">
            <v>h</v>
          </cell>
          <cell r="F9781">
            <v>0.18</v>
          </cell>
        </row>
        <row r="9782">
          <cell r="B9782" t="str">
            <v>182538</v>
          </cell>
          <cell r="C9782" t="str">
            <v>010119</v>
          </cell>
          <cell r="D9782" t="str">
            <v>Ajudante de encanador</v>
          </cell>
          <cell r="E9782" t="str">
            <v>h</v>
          </cell>
          <cell r="F9782">
            <v>0.18</v>
          </cell>
        </row>
        <row r="9783">
          <cell r="B9783" t="str">
            <v>182538</v>
          </cell>
          <cell r="C9783" t="str">
            <v>069572</v>
          </cell>
          <cell r="D9783" t="str">
            <v>Lubrificante para tubo de pvc</v>
          </cell>
          <cell r="E9783" t="str">
            <v>kg</v>
          </cell>
          <cell r="F9783">
            <v>0.03</v>
          </cell>
        </row>
        <row r="9784">
          <cell r="B9784" t="str">
            <v>182538</v>
          </cell>
          <cell r="C9784" t="str">
            <v>063227</v>
          </cell>
          <cell r="D9784" t="str">
            <v>Anel de borracha p/ tubo pvc reforc 75mm (3")</v>
          </cell>
          <cell r="E9784" t="str">
            <v>un</v>
          </cell>
          <cell r="F9784">
            <v>2</v>
          </cell>
        </row>
        <row r="9785">
          <cell r="B9785" t="str">
            <v>182538</v>
          </cell>
          <cell r="C9785" t="str">
            <v>063252</v>
          </cell>
          <cell r="D9785" t="str">
            <v>Luva correr bbv pvc ref.b.perola p/esg 75mm</v>
          </cell>
          <cell r="E9785" t="str">
            <v>un</v>
          </cell>
          <cell r="F9785">
            <v>1</v>
          </cell>
        </row>
        <row r="9786">
          <cell r="B9786" t="str">
            <v>182539</v>
          </cell>
          <cell r="C9786" t="str">
            <v>010118</v>
          </cell>
          <cell r="D9786" t="str">
            <v>Encanador</v>
          </cell>
          <cell r="E9786" t="str">
            <v>h</v>
          </cell>
          <cell r="F9786">
            <v>0.23</v>
          </cell>
        </row>
        <row r="9787">
          <cell r="B9787" t="str">
            <v>182539</v>
          </cell>
          <cell r="C9787" t="str">
            <v>010119</v>
          </cell>
          <cell r="D9787" t="str">
            <v>Ajudante de encanador</v>
          </cell>
          <cell r="E9787" t="str">
            <v>h</v>
          </cell>
          <cell r="F9787">
            <v>0.23</v>
          </cell>
        </row>
        <row r="9788">
          <cell r="B9788" t="str">
            <v>182539</v>
          </cell>
          <cell r="C9788" t="str">
            <v>063228</v>
          </cell>
          <cell r="D9788" t="str">
            <v>Anel de borracha p/ tubo pvc reforc 100mm (4")</v>
          </cell>
          <cell r="E9788" t="str">
            <v>un</v>
          </cell>
          <cell r="F9788">
            <v>2</v>
          </cell>
        </row>
        <row r="9789">
          <cell r="B9789" t="str">
            <v>182539</v>
          </cell>
          <cell r="C9789" t="str">
            <v>063253</v>
          </cell>
          <cell r="D9789" t="str">
            <v>Luva correr bbv pvc ref.b.perola p/esg 100mm</v>
          </cell>
          <cell r="E9789" t="str">
            <v>un</v>
          </cell>
          <cell r="F9789">
            <v>1</v>
          </cell>
        </row>
        <row r="9790">
          <cell r="B9790" t="str">
            <v>182539</v>
          </cell>
          <cell r="C9790" t="str">
            <v>069572</v>
          </cell>
          <cell r="D9790" t="str">
            <v>Lubrificante para tubo de pvc</v>
          </cell>
          <cell r="E9790" t="str">
            <v>kg</v>
          </cell>
          <cell r="F9790">
            <v>4.5999999999999999E-2</v>
          </cell>
        </row>
        <row r="9791">
          <cell r="B9791" t="str">
            <v>182540</v>
          </cell>
          <cell r="C9791" t="str">
            <v>010118</v>
          </cell>
          <cell r="D9791" t="str">
            <v>Encanador</v>
          </cell>
          <cell r="E9791" t="str">
            <v>h</v>
          </cell>
          <cell r="F9791">
            <v>0.28000000000000003</v>
          </cell>
        </row>
        <row r="9792">
          <cell r="B9792" t="str">
            <v>182540</v>
          </cell>
          <cell r="C9792" t="str">
            <v>010119</v>
          </cell>
          <cell r="D9792" t="str">
            <v>Ajudante de encanador</v>
          </cell>
          <cell r="E9792" t="str">
            <v>h</v>
          </cell>
          <cell r="F9792">
            <v>0.28000000000000003</v>
          </cell>
        </row>
        <row r="9793">
          <cell r="B9793" t="str">
            <v>182540</v>
          </cell>
          <cell r="C9793" t="str">
            <v>063229</v>
          </cell>
          <cell r="D9793" t="str">
            <v>Anel de borracha p/ tubo pvc reforc 150mm (6")</v>
          </cell>
          <cell r="E9793" t="str">
            <v>un</v>
          </cell>
          <cell r="F9793">
            <v>2</v>
          </cell>
        </row>
        <row r="9794">
          <cell r="B9794" t="str">
            <v>182540</v>
          </cell>
          <cell r="C9794" t="str">
            <v>063254</v>
          </cell>
          <cell r="D9794" t="str">
            <v>Luva correr bbv pvc ref.b.perola p/esg 150mm</v>
          </cell>
          <cell r="E9794" t="str">
            <v>un</v>
          </cell>
          <cell r="F9794">
            <v>1</v>
          </cell>
        </row>
        <row r="9795">
          <cell r="B9795" t="str">
            <v>182540</v>
          </cell>
          <cell r="C9795" t="str">
            <v>069572</v>
          </cell>
          <cell r="D9795" t="str">
            <v>Lubrificante para tubo de pvc</v>
          </cell>
          <cell r="E9795" t="str">
            <v>kg</v>
          </cell>
          <cell r="F9795">
            <v>6.6000000000000003E-2</v>
          </cell>
        </row>
        <row r="9796">
          <cell r="B9796" t="str">
            <v>182541</v>
          </cell>
          <cell r="C9796" t="str">
            <v>010118</v>
          </cell>
          <cell r="D9796" t="str">
            <v>Encanador</v>
          </cell>
          <cell r="E9796" t="str">
            <v>h</v>
          </cell>
          <cell r="F9796">
            <v>0.18</v>
          </cell>
        </row>
        <row r="9797">
          <cell r="B9797" t="str">
            <v>182541</v>
          </cell>
          <cell r="C9797" t="str">
            <v>010119</v>
          </cell>
          <cell r="D9797" t="str">
            <v>Ajudante de encanador</v>
          </cell>
          <cell r="E9797" t="str">
            <v>h</v>
          </cell>
          <cell r="F9797">
            <v>0.18</v>
          </cell>
        </row>
        <row r="9798">
          <cell r="B9798" t="str">
            <v>182541</v>
          </cell>
          <cell r="C9798" t="str">
            <v>063226</v>
          </cell>
          <cell r="D9798" t="str">
            <v>Anel de borracha p/ tubo pvc reforc 50mm (2")</v>
          </cell>
          <cell r="E9798" t="str">
            <v>un</v>
          </cell>
          <cell r="F9798">
            <v>1</v>
          </cell>
        </row>
        <row r="9799">
          <cell r="B9799" t="str">
            <v>182541</v>
          </cell>
          <cell r="C9799" t="str">
            <v>063280</v>
          </cell>
          <cell r="D9799" t="str">
            <v>Reducao exc.pvc ref.b.per.p/esg 75x50mm (3x2")</v>
          </cell>
          <cell r="E9799" t="str">
            <v>un</v>
          </cell>
          <cell r="F9799">
            <v>1</v>
          </cell>
        </row>
        <row r="9800">
          <cell r="B9800" t="str">
            <v>182541</v>
          </cell>
          <cell r="C9800" t="str">
            <v>069572</v>
          </cell>
          <cell r="D9800" t="str">
            <v>Lubrificante para tubo de pvc</v>
          </cell>
          <cell r="E9800" t="str">
            <v>kg</v>
          </cell>
          <cell r="F9800">
            <v>1.2999999999999999E-2</v>
          </cell>
        </row>
        <row r="9801">
          <cell r="B9801" t="str">
            <v>182542</v>
          </cell>
          <cell r="C9801" t="str">
            <v>010118</v>
          </cell>
          <cell r="D9801" t="str">
            <v>Encanador</v>
          </cell>
          <cell r="E9801" t="str">
            <v>h</v>
          </cell>
          <cell r="F9801">
            <v>0.23</v>
          </cell>
        </row>
        <row r="9802">
          <cell r="B9802" t="str">
            <v>182542</v>
          </cell>
          <cell r="C9802" t="str">
            <v>010119</v>
          </cell>
          <cell r="D9802" t="str">
            <v>Ajudante de encanador</v>
          </cell>
          <cell r="E9802" t="str">
            <v>h</v>
          </cell>
          <cell r="F9802">
            <v>0.23</v>
          </cell>
        </row>
        <row r="9803">
          <cell r="B9803" t="str">
            <v>182542</v>
          </cell>
          <cell r="C9803" t="str">
            <v>063227</v>
          </cell>
          <cell r="D9803" t="str">
            <v>Anel de borracha p/ tubo pvc reforc 75mm (3")</v>
          </cell>
          <cell r="E9803" t="str">
            <v>un</v>
          </cell>
          <cell r="F9803">
            <v>1</v>
          </cell>
        </row>
        <row r="9804">
          <cell r="B9804" t="str">
            <v>182542</v>
          </cell>
          <cell r="C9804" t="str">
            <v>063259</v>
          </cell>
          <cell r="D9804" t="str">
            <v>Reducao exc.pvc ref.b.per.p/esg 100x75mm (4x3")</v>
          </cell>
          <cell r="E9804" t="str">
            <v>un</v>
          </cell>
          <cell r="F9804">
            <v>1</v>
          </cell>
        </row>
        <row r="9805">
          <cell r="B9805" t="str">
            <v>182542</v>
          </cell>
          <cell r="C9805" t="str">
            <v>069572</v>
          </cell>
          <cell r="D9805" t="str">
            <v>Lubrificante para tubo de pvc</v>
          </cell>
          <cell r="E9805" t="str">
            <v>kg</v>
          </cell>
          <cell r="F9805">
            <v>0.19</v>
          </cell>
        </row>
        <row r="9806">
          <cell r="B9806" t="str">
            <v>182543</v>
          </cell>
          <cell r="C9806" t="str">
            <v>010118</v>
          </cell>
          <cell r="D9806" t="str">
            <v>Encanador</v>
          </cell>
          <cell r="E9806" t="str">
            <v>h</v>
          </cell>
          <cell r="F9806">
            <v>0.28000000000000003</v>
          </cell>
        </row>
        <row r="9807">
          <cell r="B9807" t="str">
            <v>182543</v>
          </cell>
          <cell r="C9807" t="str">
            <v>010119</v>
          </cell>
          <cell r="D9807" t="str">
            <v>Ajudante de encanador</v>
          </cell>
          <cell r="E9807" t="str">
            <v>h</v>
          </cell>
          <cell r="F9807">
            <v>0.28000000000000003</v>
          </cell>
        </row>
        <row r="9808">
          <cell r="B9808" t="str">
            <v>182543</v>
          </cell>
          <cell r="C9808" t="str">
            <v>063228</v>
          </cell>
          <cell r="D9808" t="str">
            <v>Anel de borracha p/ tubo pvc reforc 100mm (4")</v>
          </cell>
          <cell r="E9808" t="str">
            <v>un</v>
          </cell>
          <cell r="F9808">
            <v>1</v>
          </cell>
        </row>
        <row r="9809">
          <cell r="B9809" t="str">
            <v>182543</v>
          </cell>
          <cell r="C9809" t="str">
            <v>063260</v>
          </cell>
          <cell r="D9809" t="str">
            <v>Reducao exc.pvc ref.b.per.p/esg 150x100mm (6x4")</v>
          </cell>
          <cell r="E9809" t="str">
            <v>un</v>
          </cell>
          <cell r="F9809">
            <v>1</v>
          </cell>
        </row>
        <row r="9810">
          <cell r="B9810" t="str">
            <v>182543</v>
          </cell>
          <cell r="C9810" t="str">
            <v>069572</v>
          </cell>
          <cell r="D9810" t="str">
            <v>Lubrificante para tubo de pvc</v>
          </cell>
          <cell r="E9810" t="str">
            <v>kg</v>
          </cell>
          <cell r="F9810">
            <v>0.04</v>
          </cell>
        </row>
        <row r="9811">
          <cell r="B9811" t="str">
            <v>182544</v>
          </cell>
          <cell r="C9811" t="str">
            <v>010118</v>
          </cell>
          <cell r="D9811" t="str">
            <v>Encanador</v>
          </cell>
          <cell r="E9811" t="str">
            <v>h</v>
          </cell>
          <cell r="F9811">
            <v>0.09</v>
          </cell>
        </row>
        <row r="9812">
          <cell r="B9812" t="str">
            <v>182544</v>
          </cell>
          <cell r="C9812" t="str">
            <v>010119</v>
          </cell>
          <cell r="D9812" t="str">
            <v>Ajudante de encanador</v>
          </cell>
          <cell r="E9812" t="str">
            <v>h</v>
          </cell>
          <cell r="F9812">
            <v>0.09</v>
          </cell>
        </row>
        <row r="9813">
          <cell r="B9813" t="str">
            <v>182544</v>
          </cell>
          <cell r="C9813" t="str">
            <v>063227</v>
          </cell>
          <cell r="D9813" t="str">
            <v>Anel de borracha p/ tubo pvc reforc 75mm (3")</v>
          </cell>
          <cell r="E9813" t="str">
            <v>un</v>
          </cell>
          <cell r="F9813">
            <v>1</v>
          </cell>
        </row>
        <row r="9814">
          <cell r="B9814" t="str">
            <v>182544</v>
          </cell>
          <cell r="C9814" t="str">
            <v>063230</v>
          </cell>
          <cell r="D9814" t="str">
            <v>Cap (tampao) pbv de pvc reforc b.perola p/esg 75mm</v>
          </cell>
          <cell r="E9814" t="str">
            <v>un</v>
          </cell>
          <cell r="F9814">
            <v>1</v>
          </cell>
        </row>
        <row r="9815">
          <cell r="B9815" t="str">
            <v>182544</v>
          </cell>
          <cell r="C9815" t="str">
            <v>069572</v>
          </cell>
          <cell r="D9815" t="str">
            <v>Lubrificante para tubo de pvc</v>
          </cell>
          <cell r="E9815" t="str">
            <v>kg</v>
          </cell>
          <cell r="F9815">
            <v>1.4999999999999999E-2</v>
          </cell>
        </row>
        <row r="9816">
          <cell r="B9816" t="str">
            <v>182545</v>
          </cell>
          <cell r="C9816" t="str">
            <v>010118</v>
          </cell>
          <cell r="D9816" t="str">
            <v>Encanador</v>
          </cell>
          <cell r="E9816" t="str">
            <v>h</v>
          </cell>
          <cell r="F9816">
            <v>0.12</v>
          </cell>
        </row>
        <row r="9817">
          <cell r="B9817" t="str">
            <v>182545</v>
          </cell>
          <cell r="C9817" t="str">
            <v>010119</v>
          </cell>
          <cell r="D9817" t="str">
            <v>Ajudante de encanador</v>
          </cell>
          <cell r="E9817" t="str">
            <v>h</v>
          </cell>
          <cell r="F9817">
            <v>0.12</v>
          </cell>
        </row>
        <row r="9818">
          <cell r="B9818" t="str">
            <v>182545</v>
          </cell>
          <cell r="C9818" t="str">
            <v>063228</v>
          </cell>
          <cell r="D9818" t="str">
            <v>Anel de borracha p/ tubo pvc reforc 100mm (4")</v>
          </cell>
          <cell r="E9818" t="str">
            <v>un</v>
          </cell>
          <cell r="F9818">
            <v>1</v>
          </cell>
        </row>
        <row r="9819">
          <cell r="B9819" t="str">
            <v>182545</v>
          </cell>
          <cell r="C9819" t="str">
            <v>063231</v>
          </cell>
          <cell r="D9819" t="str">
            <v>Cap (tampao) pbv de pvc reforc b.perola p/esg 100m</v>
          </cell>
          <cell r="E9819" t="str">
            <v>un</v>
          </cell>
          <cell r="F9819">
            <v>1</v>
          </cell>
        </row>
        <row r="9820">
          <cell r="B9820" t="str">
            <v>182545</v>
          </cell>
          <cell r="C9820" t="str">
            <v>069572</v>
          </cell>
          <cell r="D9820" t="str">
            <v>Lubrificante para tubo de pvc</v>
          </cell>
          <cell r="E9820" t="str">
            <v>kg</v>
          </cell>
          <cell r="F9820">
            <v>2.3E-2</v>
          </cell>
        </row>
        <row r="9821">
          <cell r="B9821" t="str">
            <v>182546</v>
          </cell>
          <cell r="C9821" t="str">
            <v>010118</v>
          </cell>
          <cell r="D9821" t="str">
            <v>Encanador</v>
          </cell>
          <cell r="E9821" t="str">
            <v>h</v>
          </cell>
          <cell r="F9821">
            <v>0.14000000000000001</v>
          </cell>
        </row>
        <row r="9822">
          <cell r="B9822" t="str">
            <v>182546</v>
          </cell>
          <cell r="C9822" t="str">
            <v>010119</v>
          </cell>
          <cell r="D9822" t="str">
            <v>Ajudante de encanador</v>
          </cell>
          <cell r="E9822" t="str">
            <v>h</v>
          </cell>
          <cell r="F9822">
            <v>0.14000000000000001</v>
          </cell>
        </row>
        <row r="9823">
          <cell r="B9823" t="str">
            <v>182546</v>
          </cell>
          <cell r="C9823" t="str">
            <v>063229</v>
          </cell>
          <cell r="D9823" t="str">
            <v>Anel de borracha p/ tubo pvc reforc 150mm (6")</v>
          </cell>
          <cell r="E9823" t="str">
            <v>un</v>
          </cell>
          <cell r="F9823">
            <v>1</v>
          </cell>
        </row>
        <row r="9824">
          <cell r="B9824" t="str">
            <v>182546</v>
          </cell>
          <cell r="C9824" t="str">
            <v>063232</v>
          </cell>
          <cell r="D9824" t="str">
            <v>Cap (tampao) pbv de pvc reforc b.perola p/esg 150m</v>
          </cell>
          <cell r="E9824" t="str">
            <v>un</v>
          </cell>
          <cell r="F9824">
            <v>1</v>
          </cell>
        </row>
        <row r="9825">
          <cell r="B9825" t="str">
            <v>182546</v>
          </cell>
          <cell r="C9825" t="str">
            <v>069572</v>
          </cell>
          <cell r="D9825" t="str">
            <v>Lubrificante para tubo de pvc</v>
          </cell>
          <cell r="E9825" t="str">
            <v>kg</v>
          </cell>
          <cell r="F9825">
            <v>3.3000000000000002E-2</v>
          </cell>
        </row>
        <row r="9826">
          <cell r="B9826" t="str">
            <v>182601</v>
          </cell>
          <cell r="C9826" t="str">
            <v>010118</v>
          </cell>
          <cell r="D9826" t="str">
            <v>Encanador</v>
          </cell>
          <cell r="E9826" t="str">
            <v>h</v>
          </cell>
          <cell r="F9826">
            <v>0.24</v>
          </cell>
        </row>
        <row r="9827">
          <cell r="B9827" t="str">
            <v>182601</v>
          </cell>
          <cell r="C9827" t="str">
            <v>010119</v>
          </cell>
          <cell r="D9827" t="str">
            <v>Ajudante de encanador</v>
          </cell>
          <cell r="E9827" t="str">
            <v>h</v>
          </cell>
          <cell r="F9827">
            <v>0.24</v>
          </cell>
        </row>
        <row r="9828">
          <cell r="B9828" t="str">
            <v>182601</v>
          </cell>
          <cell r="C9828" t="str">
            <v>062530</v>
          </cell>
          <cell r="D9828" t="str">
            <v>Tubo pb soldavel de pvc branco p/esg 40mm (1 1/2')</v>
          </cell>
          <cell r="E9828" t="str">
            <v>m</v>
          </cell>
          <cell r="F9828">
            <v>1.01</v>
          </cell>
        </row>
        <row r="9829">
          <cell r="B9829" t="str">
            <v>182601</v>
          </cell>
          <cell r="C9829" t="str">
            <v>069513</v>
          </cell>
          <cell r="D9829" t="str">
            <v>Adesivo para tubo de pvc rigido</v>
          </cell>
          <cell r="E9829" t="str">
            <v>l</v>
          </cell>
          <cell r="F9829">
            <v>5.0000000000000001E-3</v>
          </cell>
        </row>
        <row r="9830">
          <cell r="B9830" t="str">
            <v>182601</v>
          </cell>
          <cell r="C9830" t="str">
            <v>069514</v>
          </cell>
          <cell r="D9830" t="str">
            <v>Solucao limpadora para pvc rigido</v>
          </cell>
          <cell r="E9830" t="str">
            <v>l</v>
          </cell>
          <cell r="F9830">
            <v>7.4999999999999997E-3</v>
          </cell>
        </row>
        <row r="9831">
          <cell r="B9831" t="str">
            <v>182602</v>
          </cell>
          <cell r="C9831" t="str">
            <v>010118</v>
          </cell>
          <cell r="D9831" t="str">
            <v>Encanador</v>
          </cell>
          <cell r="E9831" t="str">
            <v>h</v>
          </cell>
          <cell r="F9831">
            <v>0.3</v>
          </cell>
        </row>
        <row r="9832">
          <cell r="B9832" t="str">
            <v>182602</v>
          </cell>
          <cell r="C9832" t="str">
            <v>010119</v>
          </cell>
          <cell r="D9832" t="str">
            <v>Ajudante de encanador</v>
          </cell>
          <cell r="E9832" t="str">
            <v>h</v>
          </cell>
          <cell r="F9832">
            <v>0.3</v>
          </cell>
        </row>
        <row r="9833">
          <cell r="B9833" t="str">
            <v>182602</v>
          </cell>
          <cell r="C9833" t="str">
            <v>062531</v>
          </cell>
          <cell r="D9833" t="str">
            <v>Tubo pbv de pvc branco p/esg 50mm (2')</v>
          </cell>
          <cell r="E9833" t="str">
            <v>m</v>
          </cell>
          <cell r="F9833">
            <v>1.01</v>
          </cell>
        </row>
        <row r="9834">
          <cell r="B9834" t="str">
            <v>182602</v>
          </cell>
          <cell r="C9834" t="str">
            <v>062671</v>
          </cell>
          <cell r="D9834" t="str">
            <v>Anel de borracha p/ tubo pvc 50mm (2')</v>
          </cell>
          <cell r="E9834" t="str">
            <v>un</v>
          </cell>
          <cell r="F9834">
            <v>0.33</v>
          </cell>
        </row>
        <row r="9835">
          <cell r="B9835" t="str">
            <v>182602</v>
          </cell>
          <cell r="C9835" t="str">
            <v>069572</v>
          </cell>
          <cell r="D9835" t="str">
            <v>Lubrificante para tubo de pvc</v>
          </cell>
          <cell r="E9835" t="str">
            <v>kg</v>
          </cell>
          <cell r="F9835">
            <v>3.0000000000000001E-3</v>
          </cell>
        </row>
        <row r="9836">
          <cell r="B9836" t="str">
            <v>182603</v>
          </cell>
          <cell r="C9836" t="str">
            <v>010118</v>
          </cell>
          <cell r="D9836" t="str">
            <v>Encanador</v>
          </cell>
          <cell r="E9836" t="str">
            <v>h</v>
          </cell>
          <cell r="F9836">
            <v>0.48</v>
          </cell>
        </row>
        <row r="9837">
          <cell r="B9837" t="str">
            <v>182603</v>
          </cell>
          <cell r="C9837" t="str">
            <v>010119</v>
          </cell>
          <cell r="D9837" t="str">
            <v>Ajudante de encanador</v>
          </cell>
          <cell r="E9837" t="str">
            <v>h</v>
          </cell>
          <cell r="F9837">
            <v>0.48</v>
          </cell>
        </row>
        <row r="9838">
          <cell r="B9838" t="str">
            <v>182603</v>
          </cell>
          <cell r="C9838" t="str">
            <v>062532</v>
          </cell>
          <cell r="D9838" t="str">
            <v>Tubo pbv de pvc branco p/esg 75mm (3')</v>
          </cell>
          <cell r="E9838" t="str">
            <v>m</v>
          </cell>
          <cell r="F9838">
            <v>1.01</v>
          </cell>
        </row>
        <row r="9839">
          <cell r="B9839" t="str">
            <v>182603</v>
          </cell>
          <cell r="C9839" t="str">
            <v>062672</v>
          </cell>
          <cell r="D9839" t="str">
            <v>Anel de borracha p/ tubo pvc 75mm (3')</v>
          </cell>
          <cell r="E9839" t="str">
            <v>un</v>
          </cell>
          <cell r="F9839">
            <v>0.33</v>
          </cell>
        </row>
        <row r="9840">
          <cell r="B9840" t="str">
            <v>182603</v>
          </cell>
          <cell r="C9840" t="str">
            <v>069572</v>
          </cell>
          <cell r="D9840" t="str">
            <v>Lubrificante para tubo de pvc</v>
          </cell>
          <cell r="E9840" t="str">
            <v>kg</v>
          </cell>
          <cell r="F9840">
            <v>5.0000000000000001E-3</v>
          </cell>
        </row>
        <row r="9841">
          <cell r="B9841" t="str">
            <v>182604</v>
          </cell>
          <cell r="C9841" t="str">
            <v>010118</v>
          </cell>
          <cell r="D9841" t="str">
            <v>Encanador</v>
          </cell>
          <cell r="E9841" t="str">
            <v>h</v>
          </cell>
          <cell r="F9841">
            <v>0.52</v>
          </cell>
        </row>
        <row r="9842">
          <cell r="B9842" t="str">
            <v>182604</v>
          </cell>
          <cell r="C9842" t="str">
            <v>010119</v>
          </cell>
          <cell r="D9842" t="str">
            <v>Ajudante de encanador</v>
          </cell>
          <cell r="E9842" t="str">
            <v>h</v>
          </cell>
          <cell r="F9842">
            <v>0.52</v>
          </cell>
        </row>
        <row r="9843">
          <cell r="B9843" t="str">
            <v>182604</v>
          </cell>
          <cell r="C9843" t="str">
            <v>062533</v>
          </cell>
          <cell r="D9843" t="str">
            <v>Tubo pbv de pvc branco p/esg 100mm (4')</v>
          </cell>
          <cell r="E9843" t="str">
            <v>m</v>
          </cell>
          <cell r="F9843">
            <v>1.01</v>
          </cell>
        </row>
        <row r="9844">
          <cell r="B9844" t="str">
            <v>182604</v>
          </cell>
          <cell r="C9844" t="str">
            <v>062673</v>
          </cell>
          <cell r="D9844" t="str">
            <v>Anel de borracha p/ tubo pvc 100mm (4')</v>
          </cell>
          <cell r="E9844" t="str">
            <v>un</v>
          </cell>
          <cell r="F9844">
            <v>0.33</v>
          </cell>
        </row>
        <row r="9845">
          <cell r="B9845" t="str">
            <v>182604</v>
          </cell>
          <cell r="C9845" t="str">
            <v>069572</v>
          </cell>
          <cell r="D9845" t="str">
            <v>Lubrificante para tubo de pvc</v>
          </cell>
          <cell r="E9845" t="str">
            <v>kg</v>
          </cell>
          <cell r="F9845">
            <v>7.7000000000000002E-3</v>
          </cell>
        </row>
        <row r="9846">
          <cell r="B9846" t="str">
            <v>182605</v>
          </cell>
          <cell r="C9846" t="str">
            <v>010118</v>
          </cell>
          <cell r="D9846" t="str">
            <v>Encanador</v>
          </cell>
          <cell r="E9846" t="str">
            <v>h</v>
          </cell>
          <cell r="F9846">
            <v>0.28000000000000003</v>
          </cell>
        </row>
        <row r="9847">
          <cell r="B9847" t="str">
            <v>182605</v>
          </cell>
          <cell r="C9847" t="str">
            <v>010119</v>
          </cell>
          <cell r="D9847" t="str">
            <v>Ajudante de encanador</v>
          </cell>
          <cell r="E9847" t="str">
            <v>h</v>
          </cell>
          <cell r="F9847">
            <v>0.28000000000000003</v>
          </cell>
        </row>
        <row r="9848">
          <cell r="B9848" t="str">
            <v>182605</v>
          </cell>
          <cell r="C9848" t="str">
            <v>062540</v>
          </cell>
          <cell r="D9848" t="str">
            <v>Joelho 90 pb sold.pvc branco p/esg 40mm (1 1/2")</v>
          </cell>
          <cell r="E9848" t="str">
            <v>un</v>
          </cell>
          <cell r="F9848">
            <v>1</v>
          </cell>
        </row>
        <row r="9849">
          <cell r="B9849" t="str">
            <v>182605</v>
          </cell>
          <cell r="C9849" t="str">
            <v>069513</v>
          </cell>
          <cell r="D9849" t="str">
            <v>Adesivo para tubo de pvc rigido</v>
          </cell>
          <cell r="E9849" t="str">
            <v>l</v>
          </cell>
          <cell r="F9849">
            <v>0.01</v>
          </cell>
        </row>
        <row r="9850">
          <cell r="B9850" t="str">
            <v>182605</v>
          </cell>
          <cell r="C9850" t="str">
            <v>069514</v>
          </cell>
          <cell r="D9850" t="str">
            <v>Solucao limpadora para pvc rigido</v>
          </cell>
          <cell r="E9850" t="str">
            <v>l</v>
          </cell>
          <cell r="F9850">
            <v>1.4999999999999999E-2</v>
          </cell>
        </row>
        <row r="9851">
          <cell r="B9851" t="str">
            <v>182606</v>
          </cell>
          <cell r="C9851" t="str">
            <v>010118</v>
          </cell>
          <cell r="D9851" t="str">
            <v>Encanador</v>
          </cell>
          <cell r="E9851" t="str">
            <v>h</v>
          </cell>
          <cell r="F9851">
            <v>0.28000000000000003</v>
          </cell>
        </row>
        <row r="9852">
          <cell r="B9852" t="str">
            <v>182606</v>
          </cell>
          <cell r="C9852" t="str">
            <v>010119</v>
          </cell>
          <cell r="D9852" t="str">
            <v>Ajudante de encanador</v>
          </cell>
          <cell r="E9852" t="str">
            <v>h</v>
          </cell>
          <cell r="F9852">
            <v>0.28000000000000003</v>
          </cell>
        </row>
        <row r="9853">
          <cell r="B9853" t="str">
            <v>182606</v>
          </cell>
          <cell r="C9853" t="str">
            <v>062541</v>
          </cell>
          <cell r="D9853" t="str">
            <v>Joelho 90 pbv pvc branco p/esg 50mm (2")</v>
          </cell>
          <cell r="E9853" t="str">
            <v>un</v>
          </cell>
          <cell r="F9853">
            <v>1</v>
          </cell>
        </row>
        <row r="9854">
          <cell r="B9854" t="str">
            <v>182606</v>
          </cell>
          <cell r="C9854" t="str">
            <v>062671</v>
          </cell>
          <cell r="D9854" t="str">
            <v>Anel de borracha p/ tubo pvc 50mm (2')</v>
          </cell>
          <cell r="E9854" t="str">
            <v>un</v>
          </cell>
          <cell r="F9854">
            <v>1</v>
          </cell>
        </row>
        <row r="9855">
          <cell r="B9855" t="str">
            <v>182606</v>
          </cell>
          <cell r="C9855" t="str">
            <v>069572</v>
          </cell>
          <cell r="D9855" t="str">
            <v>Lubrificante para tubo de pvc</v>
          </cell>
          <cell r="E9855" t="str">
            <v>kg</v>
          </cell>
          <cell r="F9855">
            <v>0.01</v>
          </cell>
        </row>
        <row r="9856">
          <cell r="B9856" t="str">
            <v>182607</v>
          </cell>
          <cell r="C9856" t="str">
            <v>010118</v>
          </cell>
          <cell r="D9856" t="str">
            <v>Encanador</v>
          </cell>
          <cell r="E9856" t="str">
            <v>h</v>
          </cell>
          <cell r="F9856">
            <v>0.36</v>
          </cell>
        </row>
        <row r="9857">
          <cell r="B9857" t="str">
            <v>182607</v>
          </cell>
          <cell r="C9857" t="str">
            <v>010119</v>
          </cell>
          <cell r="D9857" t="str">
            <v>Ajudante de encanador</v>
          </cell>
          <cell r="E9857" t="str">
            <v>h</v>
          </cell>
          <cell r="F9857">
            <v>0.36</v>
          </cell>
        </row>
        <row r="9858">
          <cell r="B9858" t="str">
            <v>182607</v>
          </cell>
          <cell r="C9858" t="str">
            <v>062542</v>
          </cell>
          <cell r="D9858" t="str">
            <v>Joelho 90 pbv pvc branco p/esg 75mm (3")</v>
          </cell>
          <cell r="E9858" t="str">
            <v>un</v>
          </cell>
          <cell r="F9858">
            <v>1</v>
          </cell>
        </row>
        <row r="9859">
          <cell r="B9859" t="str">
            <v>182607</v>
          </cell>
          <cell r="C9859" t="str">
            <v>062672</v>
          </cell>
          <cell r="D9859" t="str">
            <v>Anel de borracha p/ tubo pvc 75mm (3')</v>
          </cell>
          <cell r="E9859" t="str">
            <v>un</v>
          </cell>
          <cell r="F9859">
            <v>1</v>
          </cell>
        </row>
        <row r="9860">
          <cell r="B9860" t="str">
            <v>182607</v>
          </cell>
          <cell r="C9860" t="str">
            <v>069572</v>
          </cell>
          <cell r="D9860" t="str">
            <v>Lubrificante para tubo de pvc</v>
          </cell>
          <cell r="E9860" t="str">
            <v>kg</v>
          </cell>
          <cell r="F9860">
            <v>1.4999999999999999E-2</v>
          </cell>
        </row>
        <row r="9861">
          <cell r="B9861" t="str">
            <v>182608</v>
          </cell>
          <cell r="C9861" t="str">
            <v>010118</v>
          </cell>
          <cell r="D9861" t="str">
            <v>Encanador</v>
          </cell>
          <cell r="E9861" t="str">
            <v>h</v>
          </cell>
          <cell r="F9861">
            <v>0.45</v>
          </cell>
        </row>
        <row r="9862">
          <cell r="B9862" t="str">
            <v>182608</v>
          </cell>
          <cell r="C9862" t="str">
            <v>010119</v>
          </cell>
          <cell r="D9862" t="str">
            <v>Ajudante de encanador</v>
          </cell>
          <cell r="E9862" t="str">
            <v>h</v>
          </cell>
          <cell r="F9862">
            <v>0.45</v>
          </cell>
        </row>
        <row r="9863">
          <cell r="B9863" t="str">
            <v>182608</v>
          </cell>
          <cell r="C9863" t="str">
            <v>062543</v>
          </cell>
          <cell r="D9863" t="str">
            <v>Joelho 90 pbv pvc branco p/esg 100mm (4")</v>
          </cell>
          <cell r="E9863" t="str">
            <v>un</v>
          </cell>
          <cell r="F9863">
            <v>1</v>
          </cell>
        </row>
        <row r="9864">
          <cell r="B9864" t="str">
            <v>182608</v>
          </cell>
          <cell r="C9864" t="str">
            <v>062673</v>
          </cell>
          <cell r="D9864" t="str">
            <v>Anel de borracha p/ tubo pvc 100mm (4')</v>
          </cell>
          <cell r="E9864" t="str">
            <v>un</v>
          </cell>
          <cell r="F9864">
            <v>1</v>
          </cell>
        </row>
        <row r="9865">
          <cell r="B9865" t="str">
            <v>182608</v>
          </cell>
          <cell r="C9865" t="str">
            <v>069572</v>
          </cell>
          <cell r="D9865" t="str">
            <v>Lubrificante para tubo de pvc</v>
          </cell>
          <cell r="E9865" t="str">
            <v>kg</v>
          </cell>
          <cell r="F9865">
            <v>2.3E-2</v>
          </cell>
        </row>
        <row r="9866">
          <cell r="B9866" t="str">
            <v>182609</v>
          </cell>
          <cell r="C9866" t="str">
            <v>010118</v>
          </cell>
          <cell r="D9866" t="str">
            <v>Encanador</v>
          </cell>
          <cell r="E9866" t="str">
            <v>h</v>
          </cell>
          <cell r="F9866">
            <v>0.28000000000000003</v>
          </cell>
        </row>
        <row r="9867">
          <cell r="B9867" t="str">
            <v>182609</v>
          </cell>
          <cell r="C9867" t="str">
            <v>010119</v>
          </cell>
          <cell r="D9867" t="str">
            <v>Ajudante de encanador</v>
          </cell>
          <cell r="E9867" t="str">
            <v>h</v>
          </cell>
          <cell r="F9867">
            <v>0.28000000000000003</v>
          </cell>
        </row>
        <row r="9868">
          <cell r="B9868" t="str">
            <v>182609</v>
          </cell>
          <cell r="C9868" t="str">
            <v>062432</v>
          </cell>
          <cell r="D9868" t="str">
            <v>Joelho 45 pb sold.de pvc bco p/esg 40mm (1 1/2")</v>
          </cell>
          <cell r="E9868" t="str">
            <v>un</v>
          </cell>
          <cell r="F9868">
            <v>1</v>
          </cell>
        </row>
        <row r="9869">
          <cell r="B9869" t="str">
            <v>182609</v>
          </cell>
          <cell r="C9869" t="str">
            <v>069513</v>
          </cell>
          <cell r="D9869" t="str">
            <v>Adesivo para tubo de pvc rigido</v>
          </cell>
          <cell r="E9869" t="str">
            <v>l</v>
          </cell>
          <cell r="F9869">
            <v>0.01</v>
          </cell>
        </row>
        <row r="9870">
          <cell r="B9870" t="str">
            <v>182609</v>
          </cell>
          <cell r="C9870" t="str">
            <v>069514</v>
          </cell>
          <cell r="D9870" t="str">
            <v>Solucao limpadora para pvc rigido</v>
          </cell>
          <cell r="E9870" t="str">
            <v>l</v>
          </cell>
          <cell r="F9870">
            <v>1.4999999999999999E-2</v>
          </cell>
        </row>
        <row r="9871">
          <cell r="B9871" t="str">
            <v>182610</v>
          </cell>
          <cell r="C9871" t="str">
            <v>010118</v>
          </cell>
          <cell r="D9871" t="str">
            <v>Encanador</v>
          </cell>
          <cell r="E9871" t="str">
            <v>h</v>
          </cell>
          <cell r="F9871">
            <v>0.28000000000000003</v>
          </cell>
        </row>
        <row r="9872">
          <cell r="B9872" t="str">
            <v>182610</v>
          </cell>
          <cell r="C9872" t="str">
            <v>010119</v>
          </cell>
          <cell r="D9872" t="str">
            <v>Ajudante de encanador</v>
          </cell>
          <cell r="E9872" t="str">
            <v>h</v>
          </cell>
          <cell r="F9872">
            <v>0.28000000000000003</v>
          </cell>
        </row>
        <row r="9873">
          <cell r="B9873" t="str">
            <v>182610</v>
          </cell>
          <cell r="C9873" t="str">
            <v>062433</v>
          </cell>
          <cell r="D9873" t="str">
            <v>Joelho 45 pbv de pvc branco p/esg 50mm (2")</v>
          </cell>
          <cell r="E9873" t="str">
            <v>un</v>
          </cell>
          <cell r="F9873">
            <v>1</v>
          </cell>
        </row>
        <row r="9874">
          <cell r="B9874" t="str">
            <v>182610</v>
          </cell>
          <cell r="C9874" t="str">
            <v>062671</v>
          </cell>
          <cell r="D9874" t="str">
            <v>Anel de borracha p/ tubo pvc 50mm (2')</v>
          </cell>
          <cell r="E9874" t="str">
            <v>un</v>
          </cell>
          <cell r="F9874">
            <v>1</v>
          </cell>
        </row>
        <row r="9875">
          <cell r="B9875" t="str">
            <v>182610</v>
          </cell>
          <cell r="C9875" t="str">
            <v>069572</v>
          </cell>
          <cell r="D9875" t="str">
            <v>Lubrificante para tubo de pvc</v>
          </cell>
          <cell r="E9875" t="str">
            <v>kg</v>
          </cell>
          <cell r="F9875">
            <v>0.01</v>
          </cell>
        </row>
        <row r="9876">
          <cell r="B9876" t="str">
            <v>182611</v>
          </cell>
          <cell r="C9876" t="str">
            <v>010118</v>
          </cell>
          <cell r="D9876" t="str">
            <v>Encanador</v>
          </cell>
          <cell r="E9876" t="str">
            <v>h</v>
          </cell>
          <cell r="F9876">
            <v>0.36</v>
          </cell>
        </row>
        <row r="9877">
          <cell r="B9877" t="str">
            <v>182611</v>
          </cell>
          <cell r="C9877" t="str">
            <v>010119</v>
          </cell>
          <cell r="D9877" t="str">
            <v>Ajudante de encanador</v>
          </cell>
          <cell r="E9877" t="str">
            <v>h</v>
          </cell>
          <cell r="F9877">
            <v>0.36</v>
          </cell>
        </row>
        <row r="9878">
          <cell r="B9878" t="str">
            <v>182611</v>
          </cell>
          <cell r="C9878" t="str">
            <v>062434</v>
          </cell>
          <cell r="D9878" t="str">
            <v>Joelho 45 pbv de pvc branco p/esg 75mm (3")</v>
          </cell>
          <cell r="E9878" t="str">
            <v>un</v>
          </cell>
          <cell r="F9878">
            <v>1</v>
          </cell>
        </row>
        <row r="9879">
          <cell r="B9879" t="str">
            <v>182611</v>
          </cell>
          <cell r="C9879" t="str">
            <v>062672</v>
          </cell>
          <cell r="D9879" t="str">
            <v>Anel de borracha p/ tubo pvc 75mm (3')</v>
          </cell>
          <cell r="E9879" t="str">
            <v>un</v>
          </cell>
          <cell r="F9879">
            <v>1</v>
          </cell>
        </row>
        <row r="9880">
          <cell r="B9880" t="str">
            <v>182611</v>
          </cell>
          <cell r="C9880" t="str">
            <v>069572</v>
          </cell>
          <cell r="D9880" t="str">
            <v>Lubrificante para tubo de pvc</v>
          </cell>
          <cell r="E9880" t="str">
            <v>kg</v>
          </cell>
          <cell r="F9880">
            <v>1.4999999999999999E-2</v>
          </cell>
        </row>
        <row r="9881">
          <cell r="B9881" t="str">
            <v>182612</v>
          </cell>
          <cell r="C9881" t="str">
            <v>010118</v>
          </cell>
          <cell r="D9881" t="str">
            <v>Encanador</v>
          </cell>
          <cell r="E9881" t="str">
            <v>h</v>
          </cell>
          <cell r="F9881">
            <v>0.45</v>
          </cell>
        </row>
        <row r="9882">
          <cell r="B9882" t="str">
            <v>182612</v>
          </cell>
          <cell r="C9882" t="str">
            <v>010119</v>
          </cell>
          <cell r="D9882" t="str">
            <v>Ajudante de encanador</v>
          </cell>
          <cell r="E9882" t="str">
            <v>h</v>
          </cell>
          <cell r="F9882">
            <v>0.45</v>
          </cell>
        </row>
        <row r="9883">
          <cell r="B9883" t="str">
            <v>182612</v>
          </cell>
          <cell r="C9883" t="str">
            <v>062435</v>
          </cell>
          <cell r="D9883" t="str">
            <v>Joelho 45 pbv de pvc branco p/esg 100mm (4")</v>
          </cell>
          <cell r="E9883" t="str">
            <v>un</v>
          </cell>
          <cell r="F9883">
            <v>1</v>
          </cell>
        </row>
        <row r="9884">
          <cell r="B9884" t="str">
            <v>182612</v>
          </cell>
          <cell r="C9884" t="str">
            <v>062673</v>
          </cell>
          <cell r="D9884" t="str">
            <v>Anel de borracha p/ tubo pvc 100mm (4')</v>
          </cell>
          <cell r="E9884" t="str">
            <v>un</v>
          </cell>
          <cell r="F9884">
            <v>1</v>
          </cell>
        </row>
        <row r="9885">
          <cell r="B9885" t="str">
            <v>182612</v>
          </cell>
          <cell r="C9885" t="str">
            <v>069572</v>
          </cell>
          <cell r="D9885" t="str">
            <v>Lubrificante para tubo de pvc</v>
          </cell>
          <cell r="E9885" t="str">
            <v>kg</v>
          </cell>
          <cell r="F9885">
            <v>2.3E-2</v>
          </cell>
        </row>
        <row r="9886">
          <cell r="B9886" t="str">
            <v>182613</v>
          </cell>
          <cell r="C9886" t="str">
            <v>010118</v>
          </cell>
          <cell r="D9886" t="str">
            <v>Encanador</v>
          </cell>
          <cell r="E9886" t="str">
            <v>h</v>
          </cell>
          <cell r="F9886">
            <v>0.45</v>
          </cell>
        </row>
        <row r="9887">
          <cell r="B9887" t="str">
            <v>182613</v>
          </cell>
          <cell r="C9887" t="str">
            <v>010119</v>
          </cell>
          <cell r="D9887" t="str">
            <v>Ajudante de encanador</v>
          </cell>
          <cell r="E9887" t="str">
            <v>h</v>
          </cell>
          <cell r="F9887">
            <v>0.45</v>
          </cell>
        </row>
        <row r="9888">
          <cell r="B9888" t="str">
            <v>182613</v>
          </cell>
          <cell r="C9888" t="str">
            <v>061234</v>
          </cell>
          <cell r="D9888" t="str">
            <v>Anel de borracha p/ tubos f.f.  50mm (2")</v>
          </cell>
          <cell r="E9888" t="str">
            <v>un</v>
          </cell>
          <cell r="F9888">
            <v>1</v>
          </cell>
        </row>
        <row r="9889">
          <cell r="B9889" t="str">
            <v>182613</v>
          </cell>
          <cell r="C9889" t="str">
            <v>061236</v>
          </cell>
          <cell r="D9889" t="str">
            <v>Anel de borracha p/ tubos f.f. 100mm (4")</v>
          </cell>
          <cell r="E9889" t="str">
            <v>un</v>
          </cell>
          <cell r="F9889">
            <v>1</v>
          </cell>
        </row>
        <row r="9890">
          <cell r="B9890" t="str">
            <v>182613</v>
          </cell>
          <cell r="C9890" t="str">
            <v>062440</v>
          </cell>
          <cell r="D9890" t="str">
            <v>Cotovelo 90 c/vis. pvc bco p/esg 100x50mm (4x2")</v>
          </cell>
          <cell r="E9890" t="str">
            <v>un</v>
          </cell>
          <cell r="F9890">
            <v>1</v>
          </cell>
        </row>
        <row r="9891">
          <cell r="B9891" t="str">
            <v>182613</v>
          </cell>
          <cell r="C9891" t="str">
            <v>069572</v>
          </cell>
          <cell r="D9891" t="str">
            <v>Lubrificante para tubo de pvc</v>
          </cell>
          <cell r="E9891" t="str">
            <v>kg</v>
          </cell>
          <cell r="F9891">
            <v>3.6999999999999998E-2</v>
          </cell>
        </row>
        <row r="9892">
          <cell r="B9892" t="str">
            <v>182614</v>
          </cell>
          <cell r="C9892" t="str">
            <v>010118</v>
          </cell>
          <cell r="D9892" t="str">
            <v>Encanador</v>
          </cell>
          <cell r="E9892" t="str">
            <v>h</v>
          </cell>
          <cell r="F9892">
            <v>0.28000000000000003</v>
          </cell>
        </row>
        <row r="9893">
          <cell r="B9893" t="str">
            <v>182614</v>
          </cell>
          <cell r="C9893" t="str">
            <v>010119</v>
          </cell>
          <cell r="D9893" t="str">
            <v>Ajudante de encanador</v>
          </cell>
          <cell r="E9893" t="str">
            <v>h</v>
          </cell>
          <cell r="F9893">
            <v>0.28000000000000003</v>
          </cell>
        </row>
        <row r="9894">
          <cell r="B9894" t="str">
            <v>182614</v>
          </cell>
          <cell r="C9894" t="str">
            <v>062425</v>
          </cell>
          <cell r="D9894" t="str">
            <v>Curva 90 longa pb de pvc bco p/esg 40mm (1 1/2")</v>
          </cell>
          <cell r="E9894" t="str">
            <v>un</v>
          </cell>
          <cell r="F9894">
            <v>1</v>
          </cell>
        </row>
        <row r="9895">
          <cell r="B9895" t="str">
            <v>182614</v>
          </cell>
          <cell r="C9895" t="str">
            <v>069513</v>
          </cell>
          <cell r="D9895" t="str">
            <v>Adesivo para tubo de pvc rigido</v>
          </cell>
          <cell r="E9895" t="str">
            <v>l</v>
          </cell>
          <cell r="F9895">
            <v>0.01</v>
          </cell>
        </row>
        <row r="9896">
          <cell r="B9896" t="str">
            <v>182614</v>
          </cell>
          <cell r="C9896" t="str">
            <v>069514</v>
          </cell>
          <cell r="D9896" t="str">
            <v>Solucao limpadora para pvc rigido</v>
          </cell>
          <cell r="E9896" t="str">
            <v>l</v>
          </cell>
          <cell r="F9896">
            <v>1.4999999999999999E-2</v>
          </cell>
        </row>
        <row r="9897">
          <cell r="B9897" t="str">
            <v>182615</v>
          </cell>
          <cell r="C9897" t="str">
            <v>010118</v>
          </cell>
          <cell r="D9897" t="str">
            <v>Encanador</v>
          </cell>
          <cell r="E9897" t="str">
            <v>h</v>
          </cell>
          <cell r="F9897">
            <v>0.28000000000000003</v>
          </cell>
        </row>
        <row r="9898">
          <cell r="B9898" t="str">
            <v>182615</v>
          </cell>
          <cell r="C9898" t="str">
            <v>010119</v>
          </cell>
          <cell r="D9898" t="str">
            <v>Ajudante de encanador</v>
          </cell>
          <cell r="E9898" t="str">
            <v>h</v>
          </cell>
          <cell r="F9898">
            <v>0.28000000000000003</v>
          </cell>
        </row>
        <row r="9899">
          <cell r="B9899" t="str">
            <v>182615</v>
          </cell>
          <cell r="C9899" t="str">
            <v>062426</v>
          </cell>
          <cell r="D9899" t="str">
            <v>Curva 90 longa pbv de pvc branco p/esg 50mm (2")</v>
          </cell>
          <cell r="E9899" t="str">
            <v>un</v>
          </cell>
          <cell r="F9899">
            <v>1</v>
          </cell>
        </row>
        <row r="9900">
          <cell r="B9900" t="str">
            <v>182615</v>
          </cell>
          <cell r="C9900" t="str">
            <v>062671</v>
          </cell>
          <cell r="D9900" t="str">
            <v>Anel de borracha p/ tubo pvc 50mm (2')</v>
          </cell>
          <cell r="E9900" t="str">
            <v>un</v>
          </cell>
          <cell r="F9900">
            <v>1</v>
          </cell>
        </row>
        <row r="9901">
          <cell r="B9901" t="str">
            <v>182615</v>
          </cell>
          <cell r="C9901" t="str">
            <v>069572</v>
          </cell>
          <cell r="D9901" t="str">
            <v>Lubrificante para tubo de pvc</v>
          </cell>
          <cell r="E9901" t="str">
            <v>kg</v>
          </cell>
          <cell r="F9901">
            <v>0.01</v>
          </cell>
        </row>
        <row r="9902">
          <cell r="B9902" t="str">
            <v>182616</v>
          </cell>
          <cell r="C9902" t="str">
            <v>010118</v>
          </cell>
          <cell r="D9902" t="str">
            <v>Encanador</v>
          </cell>
          <cell r="E9902" t="str">
            <v>h</v>
          </cell>
          <cell r="F9902">
            <v>0.36</v>
          </cell>
        </row>
        <row r="9903">
          <cell r="B9903" t="str">
            <v>182616</v>
          </cell>
          <cell r="C9903" t="str">
            <v>010119</v>
          </cell>
          <cell r="D9903" t="str">
            <v>Ajudante de encanador</v>
          </cell>
          <cell r="E9903" t="str">
            <v>h</v>
          </cell>
          <cell r="F9903">
            <v>0.36</v>
          </cell>
        </row>
        <row r="9904">
          <cell r="B9904" t="str">
            <v>182616</v>
          </cell>
          <cell r="C9904" t="str">
            <v>062427</v>
          </cell>
          <cell r="D9904" t="str">
            <v>Curva 90 longa pbv de pvc branco p/esg 75mm (3")</v>
          </cell>
          <cell r="E9904" t="str">
            <v>un</v>
          </cell>
          <cell r="F9904">
            <v>1</v>
          </cell>
        </row>
        <row r="9905">
          <cell r="B9905" t="str">
            <v>182616</v>
          </cell>
          <cell r="C9905" t="str">
            <v>062672</v>
          </cell>
          <cell r="D9905" t="str">
            <v>Anel de borracha p/ tubo pvc 75mm (3')</v>
          </cell>
          <cell r="E9905" t="str">
            <v>un</v>
          </cell>
          <cell r="F9905">
            <v>1</v>
          </cell>
        </row>
        <row r="9906">
          <cell r="B9906" t="str">
            <v>182616</v>
          </cell>
          <cell r="C9906" t="str">
            <v>069572</v>
          </cell>
          <cell r="D9906" t="str">
            <v>Lubrificante para tubo de pvc</v>
          </cell>
          <cell r="E9906" t="str">
            <v>kg</v>
          </cell>
          <cell r="F9906">
            <v>1.4999999999999999E-2</v>
          </cell>
        </row>
        <row r="9907">
          <cell r="B9907" t="str">
            <v>182617</v>
          </cell>
          <cell r="C9907" t="str">
            <v>010118</v>
          </cell>
          <cell r="D9907" t="str">
            <v>Encanador</v>
          </cell>
          <cell r="E9907" t="str">
            <v>h</v>
          </cell>
          <cell r="F9907">
            <v>0.45</v>
          </cell>
        </row>
        <row r="9908">
          <cell r="B9908" t="str">
            <v>182617</v>
          </cell>
          <cell r="C9908" t="str">
            <v>010119</v>
          </cell>
          <cell r="D9908" t="str">
            <v>Ajudante de encanador</v>
          </cell>
          <cell r="E9908" t="str">
            <v>h</v>
          </cell>
          <cell r="F9908">
            <v>0.45</v>
          </cell>
        </row>
        <row r="9909">
          <cell r="B9909" t="str">
            <v>182617</v>
          </cell>
          <cell r="C9909" t="str">
            <v>062428</v>
          </cell>
          <cell r="D9909" t="str">
            <v>Curva 90 longa pbv de pvc branco p/esg 100mm (4")</v>
          </cell>
          <cell r="E9909" t="str">
            <v>un</v>
          </cell>
          <cell r="F9909">
            <v>1</v>
          </cell>
        </row>
        <row r="9910">
          <cell r="B9910" t="str">
            <v>182617</v>
          </cell>
          <cell r="C9910" t="str">
            <v>062673</v>
          </cell>
          <cell r="D9910" t="str">
            <v>Anel de borracha p/ tubo pvc 100mm (4')</v>
          </cell>
          <cell r="E9910" t="str">
            <v>un</v>
          </cell>
          <cell r="F9910">
            <v>1</v>
          </cell>
        </row>
        <row r="9911">
          <cell r="B9911" t="str">
            <v>182617</v>
          </cell>
          <cell r="C9911" t="str">
            <v>069572</v>
          </cell>
          <cell r="D9911" t="str">
            <v>Lubrificante para tubo de pvc</v>
          </cell>
          <cell r="E9911" t="str">
            <v>kg</v>
          </cell>
          <cell r="F9911">
            <v>2.3E-2</v>
          </cell>
        </row>
        <row r="9912">
          <cell r="B9912" t="str">
            <v>182618</v>
          </cell>
          <cell r="C9912" t="str">
            <v>010118</v>
          </cell>
          <cell r="D9912" t="str">
            <v>Encanador</v>
          </cell>
          <cell r="E9912" t="str">
            <v>h</v>
          </cell>
          <cell r="F9912">
            <v>0.28000000000000003</v>
          </cell>
        </row>
        <row r="9913">
          <cell r="B9913" t="str">
            <v>182618</v>
          </cell>
          <cell r="C9913" t="str">
            <v>010119</v>
          </cell>
          <cell r="D9913" t="str">
            <v>Ajudante de encanador</v>
          </cell>
          <cell r="E9913" t="str">
            <v>h</v>
          </cell>
          <cell r="F9913">
            <v>0.28000000000000003</v>
          </cell>
        </row>
        <row r="9914">
          <cell r="B9914" t="str">
            <v>182618</v>
          </cell>
          <cell r="C9914" t="str">
            <v>062418</v>
          </cell>
          <cell r="D9914" t="str">
            <v>Curva 90 curta pb de pvc bco p/esg 40mm (1 1/2")</v>
          </cell>
          <cell r="E9914" t="str">
            <v>un</v>
          </cell>
          <cell r="F9914">
            <v>1</v>
          </cell>
        </row>
        <row r="9915">
          <cell r="B9915" t="str">
            <v>182618</v>
          </cell>
          <cell r="C9915" t="str">
            <v>069513</v>
          </cell>
          <cell r="D9915" t="str">
            <v>Adesivo para tubo de pvc rigido</v>
          </cell>
          <cell r="E9915" t="str">
            <v>l</v>
          </cell>
          <cell r="F9915">
            <v>0.01</v>
          </cell>
        </row>
        <row r="9916">
          <cell r="B9916" t="str">
            <v>182618</v>
          </cell>
          <cell r="C9916" t="str">
            <v>069514</v>
          </cell>
          <cell r="D9916" t="str">
            <v>Solucao limpadora para pvc rigido</v>
          </cell>
          <cell r="E9916" t="str">
            <v>l</v>
          </cell>
          <cell r="F9916">
            <v>1.4999999999999999E-2</v>
          </cell>
        </row>
        <row r="9917">
          <cell r="B9917" t="str">
            <v>182619</v>
          </cell>
          <cell r="C9917" t="str">
            <v>010118</v>
          </cell>
          <cell r="D9917" t="str">
            <v>Encanador</v>
          </cell>
          <cell r="E9917" t="str">
            <v>h</v>
          </cell>
          <cell r="F9917">
            <v>0.28000000000000003</v>
          </cell>
        </row>
        <row r="9918">
          <cell r="B9918" t="str">
            <v>182619</v>
          </cell>
          <cell r="C9918" t="str">
            <v>010119</v>
          </cell>
          <cell r="D9918" t="str">
            <v>Ajudante de encanador</v>
          </cell>
          <cell r="E9918" t="str">
            <v>h</v>
          </cell>
          <cell r="F9918">
            <v>0.28000000000000003</v>
          </cell>
        </row>
        <row r="9919">
          <cell r="B9919" t="str">
            <v>182619</v>
          </cell>
          <cell r="C9919" t="str">
            <v>062419</v>
          </cell>
          <cell r="D9919" t="str">
            <v>Curva 90 curta pbv de pvc branco p/esg 50mm (2")</v>
          </cell>
          <cell r="E9919" t="str">
            <v>un</v>
          </cell>
          <cell r="F9919">
            <v>1</v>
          </cell>
        </row>
        <row r="9920">
          <cell r="B9920" t="str">
            <v>182619</v>
          </cell>
          <cell r="C9920" t="str">
            <v>062671</v>
          </cell>
          <cell r="D9920" t="str">
            <v>Anel de borracha p/ tubo pvc 50mm (2')</v>
          </cell>
          <cell r="E9920" t="str">
            <v>un</v>
          </cell>
          <cell r="F9920">
            <v>1</v>
          </cell>
        </row>
        <row r="9921">
          <cell r="B9921" t="str">
            <v>182619</v>
          </cell>
          <cell r="C9921" t="str">
            <v>069572</v>
          </cell>
          <cell r="D9921" t="str">
            <v>Lubrificante para tubo de pvc</v>
          </cell>
          <cell r="E9921" t="str">
            <v>kg</v>
          </cell>
          <cell r="F9921">
            <v>0.01</v>
          </cell>
        </row>
        <row r="9922">
          <cell r="B9922" t="str">
            <v>182620</v>
          </cell>
          <cell r="C9922" t="str">
            <v>010118</v>
          </cell>
          <cell r="D9922" t="str">
            <v>Encanador</v>
          </cell>
          <cell r="E9922" t="str">
            <v>h</v>
          </cell>
          <cell r="F9922">
            <v>0.36</v>
          </cell>
        </row>
        <row r="9923">
          <cell r="B9923" t="str">
            <v>182620</v>
          </cell>
          <cell r="C9923" t="str">
            <v>010119</v>
          </cell>
          <cell r="D9923" t="str">
            <v>Ajudante de encanador</v>
          </cell>
          <cell r="E9923" t="str">
            <v>h</v>
          </cell>
          <cell r="F9923">
            <v>0.36</v>
          </cell>
        </row>
        <row r="9924">
          <cell r="B9924" t="str">
            <v>182620</v>
          </cell>
          <cell r="C9924" t="str">
            <v>062420</v>
          </cell>
          <cell r="D9924" t="str">
            <v>Curva 90 curta pbv de pvc branco p/esg 75mm (3")</v>
          </cell>
          <cell r="E9924" t="str">
            <v>un</v>
          </cell>
          <cell r="F9924">
            <v>1</v>
          </cell>
        </row>
        <row r="9925">
          <cell r="B9925" t="str">
            <v>182620</v>
          </cell>
          <cell r="C9925" t="str">
            <v>062672</v>
          </cell>
          <cell r="D9925" t="str">
            <v>Anel de borracha p/ tubo pvc 75mm (3')</v>
          </cell>
          <cell r="E9925" t="str">
            <v>un</v>
          </cell>
          <cell r="F9925">
            <v>1</v>
          </cell>
        </row>
        <row r="9926">
          <cell r="B9926" t="str">
            <v>182620</v>
          </cell>
          <cell r="C9926" t="str">
            <v>069572</v>
          </cell>
          <cell r="D9926" t="str">
            <v>Lubrificante para tubo de pvc</v>
          </cell>
          <cell r="E9926" t="str">
            <v>kg</v>
          </cell>
          <cell r="F9926">
            <v>1.4999999999999999E-2</v>
          </cell>
        </row>
        <row r="9927">
          <cell r="B9927" t="str">
            <v>182621</v>
          </cell>
          <cell r="C9927" t="str">
            <v>010118</v>
          </cell>
          <cell r="D9927" t="str">
            <v>Encanador</v>
          </cell>
          <cell r="E9927" t="str">
            <v>h</v>
          </cell>
          <cell r="F9927">
            <v>0.45</v>
          </cell>
        </row>
        <row r="9928">
          <cell r="B9928" t="str">
            <v>182621</v>
          </cell>
          <cell r="C9928" t="str">
            <v>010119</v>
          </cell>
          <cell r="D9928" t="str">
            <v>Ajudante de encanador</v>
          </cell>
          <cell r="E9928" t="str">
            <v>h</v>
          </cell>
          <cell r="F9928">
            <v>0.45</v>
          </cell>
        </row>
        <row r="9929">
          <cell r="B9929" t="str">
            <v>182621</v>
          </cell>
          <cell r="C9929" t="str">
            <v>062421</v>
          </cell>
          <cell r="D9929" t="str">
            <v>Curva 90 curta pbv de pvc branco p/esg 100mm (4")</v>
          </cell>
          <cell r="E9929" t="str">
            <v>un</v>
          </cell>
          <cell r="F9929">
            <v>1</v>
          </cell>
        </row>
        <row r="9930">
          <cell r="B9930" t="str">
            <v>182621</v>
          </cell>
          <cell r="C9930" t="str">
            <v>062673</v>
          </cell>
          <cell r="D9930" t="str">
            <v>Anel de borracha p/ tubo pvc 100mm (4')</v>
          </cell>
          <cell r="E9930" t="str">
            <v>un</v>
          </cell>
          <cell r="F9930">
            <v>1</v>
          </cell>
        </row>
        <row r="9931">
          <cell r="B9931" t="str">
            <v>182621</v>
          </cell>
          <cell r="C9931" t="str">
            <v>069572</v>
          </cell>
          <cell r="D9931" t="str">
            <v>Lubrificante para tubo de pvc</v>
          </cell>
          <cell r="E9931" t="str">
            <v>kg</v>
          </cell>
          <cell r="F9931">
            <v>2.3E-2</v>
          </cell>
        </row>
        <row r="9932">
          <cell r="B9932" t="str">
            <v>182622</v>
          </cell>
          <cell r="C9932" t="str">
            <v>010118</v>
          </cell>
          <cell r="D9932" t="str">
            <v>Encanador</v>
          </cell>
          <cell r="E9932" t="str">
            <v>h</v>
          </cell>
          <cell r="F9932">
            <v>0.28000000000000003</v>
          </cell>
        </row>
        <row r="9933">
          <cell r="B9933" t="str">
            <v>182622</v>
          </cell>
          <cell r="C9933" t="str">
            <v>010119</v>
          </cell>
          <cell r="D9933" t="str">
            <v>Ajudante de encanador</v>
          </cell>
          <cell r="E9933" t="str">
            <v>h</v>
          </cell>
          <cell r="F9933">
            <v>0.28000000000000003</v>
          </cell>
        </row>
        <row r="9934">
          <cell r="B9934" t="str">
            <v>182622</v>
          </cell>
          <cell r="C9934" t="str">
            <v>062413</v>
          </cell>
          <cell r="D9934" t="str">
            <v>Curva 45 longa pbv de pvc bco p/esg 40mm (1 1/2")</v>
          </cell>
          <cell r="E9934" t="str">
            <v>un</v>
          </cell>
          <cell r="F9934">
            <v>1</v>
          </cell>
        </row>
        <row r="9935">
          <cell r="B9935" t="str">
            <v>182622</v>
          </cell>
          <cell r="C9935" t="str">
            <v>069513</v>
          </cell>
          <cell r="D9935" t="str">
            <v>Adesivo para tubo de pvc rigido</v>
          </cell>
          <cell r="E9935" t="str">
            <v>l</v>
          </cell>
          <cell r="F9935">
            <v>0.01</v>
          </cell>
        </row>
        <row r="9936">
          <cell r="B9936" t="str">
            <v>182622</v>
          </cell>
          <cell r="C9936" t="str">
            <v>069514</v>
          </cell>
          <cell r="D9936" t="str">
            <v>Solucao limpadora para pvc rigido</v>
          </cell>
          <cell r="E9936" t="str">
            <v>l</v>
          </cell>
          <cell r="F9936">
            <v>1.4999999999999999E-2</v>
          </cell>
        </row>
        <row r="9937">
          <cell r="B9937" t="str">
            <v>182623</v>
          </cell>
          <cell r="C9937" t="str">
            <v>010118</v>
          </cell>
          <cell r="D9937" t="str">
            <v>Encanador</v>
          </cell>
          <cell r="E9937" t="str">
            <v>h</v>
          </cell>
          <cell r="F9937">
            <v>0.28000000000000003</v>
          </cell>
        </row>
        <row r="9938">
          <cell r="B9938" t="str">
            <v>182623</v>
          </cell>
          <cell r="C9938" t="str">
            <v>010119</v>
          </cell>
          <cell r="D9938" t="str">
            <v>Ajudante de encanador</v>
          </cell>
          <cell r="E9938" t="str">
            <v>h</v>
          </cell>
          <cell r="F9938">
            <v>0.28000000000000003</v>
          </cell>
        </row>
        <row r="9939">
          <cell r="B9939" t="str">
            <v>182623</v>
          </cell>
          <cell r="C9939" t="str">
            <v>062414</v>
          </cell>
          <cell r="D9939" t="str">
            <v>Curva 45 longa pbv de pvc branco p/esg 50mm (2")</v>
          </cell>
          <cell r="E9939" t="str">
            <v>un</v>
          </cell>
          <cell r="F9939">
            <v>1</v>
          </cell>
        </row>
        <row r="9940">
          <cell r="B9940" t="str">
            <v>182623</v>
          </cell>
          <cell r="C9940" t="str">
            <v>062671</v>
          </cell>
          <cell r="D9940" t="str">
            <v>Anel de borracha p/ tubo pvc 50mm (2')</v>
          </cell>
          <cell r="E9940" t="str">
            <v>un</v>
          </cell>
          <cell r="F9940">
            <v>1</v>
          </cell>
        </row>
        <row r="9941">
          <cell r="B9941" t="str">
            <v>182623</v>
          </cell>
          <cell r="C9941" t="str">
            <v>069572</v>
          </cell>
          <cell r="D9941" t="str">
            <v>Lubrificante para tubo de pvc</v>
          </cell>
          <cell r="E9941" t="str">
            <v>kg</v>
          </cell>
          <cell r="F9941">
            <v>0.01</v>
          </cell>
        </row>
        <row r="9942">
          <cell r="B9942" t="str">
            <v>182624</v>
          </cell>
          <cell r="C9942" t="str">
            <v>010118</v>
          </cell>
          <cell r="D9942" t="str">
            <v>Encanador</v>
          </cell>
          <cell r="E9942" t="str">
            <v>h</v>
          </cell>
          <cell r="F9942">
            <v>0.36</v>
          </cell>
        </row>
        <row r="9943">
          <cell r="B9943" t="str">
            <v>182624</v>
          </cell>
          <cell r="C9943" t="str">
            <v>010119</v>
          </cell>
          <cell r="D9943" t="str">
            <v>Ajudante de encanador</v>
          </cell>
          <cell r="E9943" t="str">
            <v>h</v>
          </cell>
          <cell r="F9943">
            <v>0.36</v>
          </cell>
        </row>
        <row r="9944">
          <cell r="B9944" t="str">
            <v>182624</v>
          </cell>
          <cell r="C9944" t="str">
            <v>062415</v>
          </cell>
          <cell r="D9944" t="str">
            <v>Curva 45 longa pbv de pvc branco p/esg 75mm (3")</v>
          </cell>
          <cell r="E9944" t="str">
            <v>un</v>
          </cell>
          <cell r="F9944">
            <v>1</v>
          </cell>
        </row>
        <row r="9945">
          <cell r="B9945" t="str">
            <v>182624</v>
          </cell>
          <cell r="C9945" t="str">
            <v>062672</v>
          </cell>
          <cell r="D9945" t="str">
            <v>Anel de borracha p/ tubo pvc 75mm (3')</v>
          </cell>
          <cell r="E9945" t="str">
            <v>un</v>
          </cell>
          <cell r="F9945">
            <v>1</v>
          </cell>
        </row>
        <row r="9946">
          <cell r="B9946" t="str">
            <v>182624</v>
          </cell>
          <cell r="C9946" t="str">
            <v>069572</v>
          </cell>
          <cell r="D9946" t="str">
            <v>Lubrificante para tubo de pvc</v>
          </cell>
          <cell r="E9946" t="str">
            <v>kg</v>
          </cell>
          <cell r="F9946">
            <v>1.4999999999999999E-2</v>
          </cell>
        </row>
        <row r="9947">
          <cell r="B9947" t="str">
            <v>182625</v>
          </cell>
          <cell r="C9947" t="str">
            <v>010118</v>
          </cell>
          <cell r="D9947" t="str">
            <v>Encanador</v>
          </cell>
          <cell r="E9947" t="str">
            <v>h</v>
          </cell>
          <cell r="F9947">
            <v>0.45</v>
          </cell>
        </row>
        <row r="9948">
          <cell r="B9948" t="str">
            <v>182625</v>
          </cell>
          <cell r="C9948" t="str">
            <v>010119</v>
          </cell>
          <cell r="D9948" t="str">
            <v>Ajudante de encanador</v>
          </cell>
          <cell r="E9948" t="str">
            <v>h</v>
          </cell>
          <cell r="F9948">
            <v>0.45</v>
          </cell>
        </row>
        <row r="9949">
          <cell r="B9949" t="str">
            <v>182625</v>
          </cell>
          <cell r="C9949" t="str">
            <v>062416</v>
          </cell>
          <cell r="D9949" t="str">
            <v>Curva 45 longa pbv de pvc branco p/esg 100mm (4")</v>
          </cell>
          <cell r="E9949" t="str">
            <v>un</v>
          </cell>
          <cell r="F9949">
            <v>1</v>
          </cell>
        </row>
        <row r="9950">
          <cell r="B9950" t="str">
            <v>182625</v>
          </cell>
          <cell r="C9950" t="str">
            <v>062673</v>
          </cell>
          <cell r="D9950" t="str">
            <v>Anel de borracha p/ tubo pvc 100mm (4')</v>
          </cell>
          <cell r="E9950" t="str">
            <v>un</v>
          </cell>
          <cell r="F9950">
            <v>1</v>
          </cell>
        </row>
        <row r="9951">
          <cell r="B9951" t="str">
            <v>182625</v>
          </cell>
          <cell r="C9951" t="str">
            <v>069572</v>
          </cell>
          <cell r="D9951" t="str">
            <v>Lubrificante para tubo de pvc</v>
          </cell>
          <cell r="E9951" t="str">
            <v>kg</v>
          </cell>
          <cell r="F9951">
            <v>2.3E-2</v>
          </cell>
        </row>
        <row r="9952">
          <cell r="B9952" t="str">
            <v>182626</v>
          </cell>
          <cell r="C9952" t="str">
            <v>010118</v>
          </cell>
          <cell r="D9952" t="str">
            <v>Encanador</v>
          </cell>
          <cell r="E9952" t="str">
            <v>h</v>
          </cell>
          <cell r="F9952">
            <v>0.28999999999999998</v>
          </cell>
        </row>
        <row r="9953">
          <cell r="B9953" t="str">
            <v>182626</v>
          </cell>
          <cell r="C9953" t="str">
            <v>010119</v>
          </cell>
          <cell r="D9953" t="str">
            <v>Ajudante de encanador</v>
          </cell>
          <cell r="E9953" t="str">
            <v>h</v>
          </cell>
          <cell r="F9953">
            <v>0.28999999999999998</v>
          </cell>
        </row>
        <row r="9954">
          <cell r="B9954" t="str">
            <v>182626</v>
          </cell>
          <cell r="C9954" t="str">
            <v>062544</v>
          </cell>
          <cell r="D9954" t="str">
            <v>Te 90 pb soldavel pvc branco p/esg 40mm (1 1/2')</v>
          </cell>
          <cell r="E9954" t="str">
            <v>un</v>
          </cell>
          <cell r="F9954">
            <v>1</v>
          </cell>
        </row>
        <row r="9955">
          <cell r="B9955" t="str">
            <v>182626</v>
          </cell>
          <cell r="C9955" t="str">
            <v>069513</v>
          </cell>
          <cell r="D9955" t="str">
            <v>Adesivo para tubo de pvc rigido</v>
          </cell>
          <cell r="E9955" t="str">
            <v>l</v>
          </cell>
          <cell r="F9955">
            <v>1.4999999999999999E-2</v>
          </cell>
        </row>
        <row r="9956">
          <cell r="B9956" t="str">
            <v>182626</v>
          </cell>
          <cell r="C9956" t="str">
            <v>069514</v>
          </cell>
          <cell r="D9956" t="str">
            <v>Solucao limpadora para pvc rigido</v>
          </cell>
          <cell r="E9956" t="str">
            <v>l</v>
          </cell>
          <cell r="F9956">
            <v>2.2499999999999999E-2</v>
          </cell>
        </row>
        <row r="9957">
          <cell r="B9957" t="str">
            <v>182627</v>
          </cell>
          <cell r="C9957" t="str">
            <v>010118</v>
          </cell>
          <cell r="D9957" t="str">
            <v>Encanador</v>
          </cell>
          <cell r="E9957" t="str">
            <v>h</v>
          </cell>
          <cell r="F9957">
            <v>0.28999999999999998</v>
          </cell>
        </row>
        <row r="9958">
          <cell r="B9958" t="str">
            <v>182627</v>
          </cell>
          <cell r="C9958" t="str">
            <v>010119</v>
          </cell>
          <cell r="D9958" t="str">
            <v>Ajudante de encanador</v>
          </cell>
          <cell r="E9958" t="str">
            <v>h</v>
          </cell>
          <cell r="F9958">
            <v>0.28999999999999998</v>
          </cell>
        </row>
        <row r="9959">
          <cell r="B9959" t="str">
            <v>182627</v>
          </cell>
          <cell r="C9959" t="str">
            <v>062545</v>
          </cell>
          <cell r="D9959" t="str">
            <v>Te 90 pbv de pvc branco p/esg 50mm (2')</v>
          </cell>
          <cell r="E9959" t="str">
            <v>un</v>
          </cell>
          <cell r="F9959">
            <v>1</v>
          </cell>
        </row>
        <row r="9960">
          <cell r="B9960" t="str">
            <v>182627</v>
          </cell>
          <cell r="C9960" t="str">
            <v>062671</v>
          </cell>
          <cell r="D9960" t="str">
            <v>Anel de borracha p/ tubo pvc 50mm (2')</v>
          </cell>
          <cell r="E9960" t="str">
            <v>un</v>
          </cell>
          <cell r="F9960">
            <v>2</v>
          </cell>
        </row>
        <row r="9961">
          <cell r="B9961" t="str">
            <v>182627</v>
          </cell>
          <cell r="C9961" t="str">
            <v>069572</v>
          </cell>
          <cell r="D9961" t="str">
            <v>Lubrificante para tubo de pvc</v>
          </cell>
          <cell r="E9961" t="str">
            <v>kg</v>
          </cell>
          <cell r="F9961">
            <v>1.9800000000000002E-2</v>
          </cell>
        </row>
        <row r="9962">
          <cell r="B9962" t="str">
            <v>182628</v>
          </cell>
          <cell r="C9962" t="str">
            <v>010118</v>
          </cell>
          <cell r="D9962" t="str">
            <v>Encanador</v>
          </cell>
          <cell r="E9962" t="str">
            <v>h</v>
          </cell>
          <cell r="F9962">
            <v>0.37</v>
          </cell>
        </row>
        <row r="9963">
          <cell r="B9963" t="str">
            <v>182628</v>
          </cell>
          <cell r="C9963" t="str">
            <v>010119</v>
          </cell>
          <cell r="D9963" t="str">
            <v>Ajudante de encanador</v>
          </cell>
          <cell r="E9963" t="str">
            <v>h</v>
          </cell>
          <cell r="F9963">
            <v>0.37</v>
          </cell>
        </row>
        <row r="9964">
          <cell r="B9964" t="str">
            <v>182628</v>
          </cell>
          <cell r="C9964" t="str">
            <v>062672</v>
          </cell>
          <cell r="D9964" t="str">
            <v>Anel de borracha p/ tubo pvc 75mm (3')</v>
          </cell>
          <cell r="E9964" t="str">
            <v>un</v>
          </cell>
          <cell r="F9964">
            <v>2</v>
          </cell>
        </row>
        <row r="9965">
          <cell r="B9965" t="str">
            <v>182628</v>
          </cell>
          <cell r="C9965" t="str">
            <v>062546</v>
          </cell>
          <cell r="D9965" t="str">
            <v>Te 90 pbv de pvc branco p/esg 75mm (3')</v>
          </cell>
          <cell r="E9965" t="str">
            <v>un</v>
          </cell>
          <cell r="F9965">
            <v>1</v>
          </cell>
        </row>
        <row r="9966">
          <cell r="B9966" t="str">
            <v>182628</v>
          </cell>
          <cell r="C9966" t="str">
            <v>069572</v>
          </cell>
          <cell r="D9966" t="str">
            <v>Lubrificante para tubo de pvc</v>
          </cell>
          <cell r="E9966" t="str">
            <v>kg</v>
          </cell>
          <cell r="F9966">
            <v>0.03</v>
          </cell>
        </row>
        <row r="9967">
          <cell r="B9967" t="str">
            <v>182629</v>
          </cell>
          <cell r="C9967" t="str">
            <v>010118</v>
          </cell>
          <cell r="D9967" t="str">
            <v>Encanador</v>
          </cell>
          <cell r="E9967" t="str">
            <v>h</v>
          </cell>
          <cell r="F9967">
            <v>0.46</v>
          </cell>
        </row>
        <row r="9968">
          <cell r="B9968" t="str">
            <v>182629</v>
          </cell>
          <cell r="C9968" t="str">
            <v>010119</v>
          </cell>
          <cell r="D9968" t="str">
            <v>Ajudante de encanador</v>
          </cell>
          <cell r="E9968" t="str">
            <v>h</v>
          </cell>
          <cell r="F9968">
            <v>0.46</v>
          </cell>
        </row>
        <row r="9969">
          <cell r="B9969" t="str">
            <v>182629</v>
          </cell>
          <cell r="C9969" t="str">
            <v>062547</v>
          </cell>
          <cell r="D9969" t="str">
            <v>Te 90 pbv de pvc branco p/esg 100mm (4')</v>
          </cell>
          <cell r="E9969" t="str">
            <v>un</v>
          </cell>
          <cell r="F9969">
            <v>1</v>
          </cell>
        </row>
        <row r="9970">
          <cell r="B9970" t="str">
            <v>182629</v>
          </cell>
          <cell r="C9970" t="str">
            <v>062673</v>
          </cell>
          <cell r="D9970" t="str">
            <v>Anel de borracha p/ tubo pvc 100mm (4')</v>
          </cell>
          <cell r="E9970" t="str">
            <v>un</v>
          </cell>
          <cell r="F9970">
            <v>2</v>
          </cell>
        </row>
        <row r="9971">
          <cell r="B9971" t="str">
            <v>182629</v>
          </cell>
          <cell r="C9971" t="str">
            <v>069572</v>
          </cell>
          <cell r="D9971" t="str">
            <v>Lubrificante para tubo de pvc</v>
          </cell>
          <cell r="E9971" t="str">
            <v>kg</v>
          </cell>
          <cell r="F9971">
            <v>4.4999999999999998E-2</v>
          </cell>
        </row>
        <row r="9972">
          <cell r="B9972" t="str">
            <v>182630</v>
          </cell>
          <cell r="C9972" t="str">
            <v>010118</v>
          </cell>
          <cell r="D9972" t="str">
            <v>Encanador</v>
          </cell>
          <cell r="E9972" t="str">
            <v>h</v>
          </cell>
          <cell r="F9972">
            <v>0.37</v>
          </cell>
        </row>
        <row r="9973">
          <cell r="B9973" t="str">
            <v>182630</v>
          </cell>
          <cell r="C9973" t="str">
            <v>010119</v>
          </cell>
          <cell r="D9973" t="str">
            <v>Ajudante de encanador</v>
          </cell>
          <cell r="E9973" t="str">
            <v>h</v>
          </cell>
          <cell r="F9973">
            <v>0.37</v>
          </cell>
        </row>
        <row r="9974">
          <cell r="B9974" t="str">
            <v>182630</v>
          </cell>
          <cell r="C9974" t="str">
            <v>062477</v>
          </cell>
          <cell r="D9974" t="str">
            <v>Te 90 red. pbv pvc branco p/esg 75x50mm (3x2")</v>
          </cell>
          <cell r="E9974" t="str">
            <v>un</v>
          </cell>
          <cell r="F9974">
            <v>1</v>
          </cell>
        </row>
        <row r="9975">
          <cell r="B9975" t="str">
            <v>182630</v>
          </cell>
          <cell r="C9975" t="str">
            <v>062671</v>
          </cell>
          <cell r="D9975" t="str">
            <v>Anel de borracha p/ tubo pvc 50mm (2')</v>
          </cell>
          <cell r="E9975" t="str">
            <v>un</v>
          </cell>
          <cell r="F9975">
            <v>1</v>
          </cell>
        </row>
        <row r="9976">
          <cell r="B9976" t="str">
            <v>182630</v>
          </cell>
          <cell r="C9976" t="str">
            <v>062672</v>
          </cell>
          <cell r="D9976" t="str">
            <v>Anel de borracha p/ tubo pvc 75mm (3')</v>
          </cell>
          <cell r="E9976" t="str">
            <v>un</v>
          </cell>
          <cell r="F9976">
            <v>1</v>
          </cell>
        </row>
        <row r="9977">
          <cell r="B9977" t="str">
            <v>182630</v>
          </cell>
          <cell r="C9977" t="str">
            <v>069572</v>
          </cell>
          <cell r="D9977" t="str">
            <v>Lubrificante para tubo de pvc</v>
          </cell>
          <cell r="E9977" t="str">
            <v>kg</v>
          </cell>
          <cell r="F9977">
            <v>2.64E-2</v>
          </cell>
        </row>
        <row r="9978">
          <cell r="B9978" t="str">
            <v>182631</v>
          </cell>
          <cell r="C9978" t="str">
            <v>010118</v>
          </cell>
          <cell r="D9978" t="str">
            <v>Encanador</v>
          </cell>
          <cell r="E9978" t="str">
            <v>h</v>
          </cell>
          <cell r="F9978">
            <v>0.46</v>
          </cell>
        </row>
        <row r="9979">
          <cell r="B9979" t="str">
            <v>182631</v>
          </cell>
          <cell r="C9979" t="str">
            <v>010119</v>
          </cell>
          <cell r="D9979" t="str">
            <v>Ajudante de encanador</v>
          </cell>
          <cell r="E9979" t="str">
            <v>h</v>
          </cell>
          <cell r="F9979">
            <v>0.46</v>
          </cell>
        </row>
        <row r="9980">
          <cell r="B9980" t="str">
            <v>182631</v>
          </cell>
          <cell r="C9980" t="str">
            <v>062479</v>
          </cell>
          <cell r="D9980" t="str">
            <v>Te 90 red. pbv pvc branco p/esg 100x50mm (4x2")</v>
          </cell>
          <cell r="E9980" t="str">
            <v>un</v>
          </cell>
          <cell r="F9980">
            <v>1</v>
          </cell>
        </row>
        <row r="9981">
          <cell r="B9981" t="str">
            <v>182631</v>
          </cell>
          <cell r="C9981" t="str">
            <v>062671</v>
          </cell>
          <cell r="D9981" t="str">
            <v>Anel de borracha p/ tubo pvc 50mm (2')</v>
          </cell>
          <cell r="E9981" t="str">
            <v>un</v>
          </cell>
          <cell r="F9981">
            <v>1</v>
          </cell>
        </row>
        <row r="9982">
          <cell r="B9982" t="str">
            <v>182631</v>
          </cell>
          <cell r="C9982" t="str">
            <v>062673</v>
          </cell>
          <cell r="D9982" t="str">
            <v>Anel de borracha p/ tubo pvc 100mm (4')</v>
          </cell>
          <cell r="E9982" t="str">
            <v>un</v>
          </cell>
          <cell r="F9982">
            <v>1</v>
          </cell>
        </row>
        <row r="9983">
          <cell r="B9983" t="str">
            <v>182631</v>
          </cell>
          <cell r="C9983" t="str">
            <v>069572</v>
          </cell>
          <cell r="D9983" t="str">
            <v>Lubrificante para tubo de pvc</v>
          </cell>
          <cell r="E9983" t="str">
            <v>kg</v>
          </cell>
          <cell r="F9983">
            <v>0.04</v>
          </cell>
        </row>
        <row r="9984">
          <cell r="B9984" t="str">
            <v>182632</v>
          </cell>
          <cell r="C9984" t="str">
            <v>010118</v>
          </cell>
          <cell r="D9984" t="str">
            <v>Encanador</v>
          </cell>
          <cell r="E9984" t="str">
            <v>h</v>
          </cell>
          <cell r="F9984">
            <v>0.46</v>
          </cell>
        </row>
        <row r="9985">
          <cell r="B9985" t="str">
            <v>182632</v>
          </cell>
          <cell r="C9985" t="str">
            <v>010119</v>
          </cell>
          <cell r="D9985" t="str">
            <v>Ajudante de encanador</v>
          </cell>
          <cell r="E9985" t="str">
            <v>h</v>
          </cell>
          <cell r="F9985">
            <v>0.46</v>
          </cell>
        </row>
        <row r="9986">
          <cell r="B9986" t="str">
            <v>182632</v>
          </cell>
          <cell r="C9986" t="str">
            <v>062480</v>
          </cell>
          <cell r="D9986" t="str">
            <v>Te 90 red. pbv pvc branco p/esg 100x75mm (4x3")</v>
          </cell>
          <cell r="E9986" t="str">
            <v>un</v>
          </cell>
          <cell r="F9986">
            <v>1</v>
          </cell>
        </row>
        <row r="9987">
          <cell r="B9987" t="str">
            <v>182632</v>
          </cell>
          <cell r="C9987" t="str">
            <v>062672</v>
          </cell>
          <cell r="D9987" t="str">
            <v>Anel de borracha p/ tubo pvc 75mm (3')</v>
          </cell>
          <cell r="E9987" t="str">
            <v>un</v>
          </cell>
          <cell r="F9987">
            <v>1</v>
          </cell>
        </row>
        <row r="9988">
          <cell r="B9988" t="str">
            <v>182632</v>
          </cell>
          <cell r="C9988" t="str">
            <v>062673</v>
          </cell>
          <cell r="D9988" t="str">
            <v>Anel de borracha p/ tubo pvc 100mm (4')</v>
          </cell>
          <cell r="E9988" t="str">
            <v>un</v>
          </cell>
          <cell r="F9988">
            <v>1</v>
          </cell>
        </row>
        <row r="9989">
          <cell r="B9989" t="str">
            <v>182632</v>
          </cell>
          <cell r="C9989" t="str">
            <v>069572</v>
          </cell>
          <cell r="D9989" t="str">
            <v>Lubrificante para tubo de pvc</v>
          </cell>
          <cell r="E9989" t="str">
            <v>kg</v>
          </cell>
          <cell r="F9989">
            <v>0.04</v>
          </cell>
        </row>
        <row r="9990">
          <cell r="B9990" t="str">
            <v>182633</v>
          </cell>
          <cell r="C9990" t="str">
            <v>010118</v>
          </cell>
          <cell r="D9990" t="str">
            <v>Encanador</v>
          </cell>
          <cell r="E9990" t="str">
            <v>h</v>
          </cell>
          <cell r="F9990">
            <v>0.46</v>
          </cell>
        </row>
        <row r="9991">
          <cell r="B9991" t="str">
            <v>182633</v>
          </cell>
          <cell r="C9991" t="str">
            <v>010119</v>
          </cell>
          <cell r="D9991" t="str">
            <v>Ajudante de encanador</v>
          </cell>
          <cell r="E9991" t="str">
            <v>h</v>
          </cell>
          <cell r="F9991">
            <v>0.46</v>
          </cell>
        </row>
        <row r="9992">
          <cell r="B9992" t="str">
            <v>182633</v>
          </cell>
          <cell r="C9992" t="str">
            <v>062632</v>
          </cell>
          <cell r="D9992" t="str">
            <v>Te 90 insp. pbv pvc branco p/esg 100mm (4')</v>
          </cell>
          <cell r="E9992" t="str">
            <v>un</v>
          </cell>
          <cell r="F9992">
            <v>1</v>
          </cell>
        </row>
        <row r="9993">
          <cell r="B9993" t="str">
            <v>182633</v>
          </cell>
          <cell r="C9993" t="str">
            <v>062672</v>
          </cell>
          <cell r="D9993" t="str">
            <v>Anel de borracha p/ tubo pvc 75mm (3')</v>
          </cell>
          <cell r="E9993" t="str">
            <v>un</v>
          </cell>
          <cell r="F9993">
            <v>1</v>
          </cell>
        </row>
        <row r="9994">
          <cell r="B9994" t="str">
            <v>182633</v>
          </cell>
          <cell r="C9994" t="str">
            <v>062673</v>
          </cell>
          <cell r="D9994" t="str">
            <v>Anel de borracha p/ tubo pvc 100mm (4')</v>
          </cell>
          <cell r="E9994" t="str">
            <v>un</v>
          </cell>
          <cell r="F9994">
            <v>1</v>
          </cell>
        </row>
        <row r="9995">
          <cell r="B9995" t="str">
            <v>182633</v>
          </cell>
          <cell r="C9995" t="str">
            <v>069572</v>
          </cell>
          <cell r="D9995" t="str">
            <v>Lubrificante para tubo de pvc</v>
          </cell>
          <cell r="E9995" t="str">
            <v>kg</v>
          </cell>
          <cell r="F9995">
            <v>2.3E-2</v>
          </cell>
        </row>
        <row r="9996">
          <cell r="B9996" t="str">
            <v>182634</v>
          </cell>
          <cell r="C9996" t="str">
            <v>010118</v>
          </cell>
          <cell r="D9996" t="str">
            <v>Encanador</v>
          </cell>
          <cell r="E9996" t="str">
            <v>h</v>
          </cell>
          <cell r="F9996">
            <v>0.28999999999999998</v>
          </cell>
        </row>
        <row r="9997">
          <cell r="B9997" t="str">
            <v>182634</v>
          </cell>
          <cell r="C9997" t="str">
            <v>010119</v>
          </cell>
          <cell r="D9997" t="str">
            <v>Ajudante de encanador</v>
          </cell>
          <cell r="E9997" t="str">
            <v>h</v>
          </cell>
          <cell r="F9997">
            <v>0.28999999999999998</v>
          </cell>
        </row>
        <row r="9998">
          <cell r="B9998" t="str">
            <v>182634</v>
          </cell>
          <cell r="C9998" t="str">
            <v>062618</v>
          </cell>
          <cell r="D9998" t="str">
            <v>Juncao 45 pb sold.pvc branco p/esg 40mm (1 1/2')</v>
          </cell>
          <cell r="E9998" t="str">
            <v>un</v>
          </cell>
          <cell r="F9998">
            <v>1</v>
          </cell>
        </row>
        <row r="9999">
          <cell r="B9999" t="str">
            <v>182634</v>
          </cell>
          <cell r="C9999" t="str">
            <v>069513</v>
          </cell>
          <cell r="D9999" t="str">
            <v>Adesivo para tubo de pvc rigido</v>
          </cell>
          <cell r="E9999" t="str">
            <v>l</v>
          </cell>
          <cell r="F9999">
            <v>1.4999999999999999E-2</v>
          </cell>
        </row>
        <row r="10000">
          <cell r="B10000" t="str">
            <v>182634</v>
          </cell>
          <cell r="C10000" t="str">
            <v>069514</v>
          </cell>
          <cell r="D10000" t="str">
            <v>Solucao limpadora para pvc rigido</v>
          </cell>
          <cell r="E10000" t="str">
            <v>l</v>
          </cell>
          <cell r="F10000">
            <v>2.2499999999999999E-2</v>
          </cell>
        </row>
        <row r="10001">
          <cell r="B10001" t="str">
            <v>182635</v>
          </cell>
          <cell r="C10001" t="str">
            <v>010118</v>
          </cell>
          <cell r="D10001" t="str">
            <v>Encanador</v>
          </cell>
          <cell r="E10001" t="str">
            <v>h</v>
          </cell>
          <cell r="F10001">
            <v>0.28999999999999998</v>
          </cell>
        </row>
        <row r="10002">
          <cell r="B10002" t="str">
            <v>182635</v>
          </cell>
          <cell r="C10002" t="str">
            <v>010119</v>
          </cell>
          <cell r="D10002" t="str">
            <v>Ajudante de encanador</v>
          </cell>
          <cell r="E10002" t="str">
            <v>h</v>
          </cell>
          <cell r="F10002">
            <v>0.28999999999999998</v>
          </cell>
        </row>
        <row r="10003">
          <cell r="B10003" t="str">
            <v>182635</v>
          </cell>
          <cell r="C10003" t="str">
            <v>062619</v>
          </cell>
          <cell r="D10003" t="str">
            <v>Juncao 45 pbv de pvc branco p/esg 50mm (2')</v>
          </cell>
          <cell r="E10003" t="str">
            <v>un</v>
          </cell>
          <cell r="F10003">
            <v>1</v>
          </cell>
        </row>
        <row r="10004">
          <cell r="B10004" t="str">
            <v>182635</v>
          </cell>
          <cell r="C10004" t="str">
            <v>062671</v>
          </cell>
          <cell r="D10004" t="str">
            <v>Anel de borracha p/ tubo pvc 50mm (2')</v>
          </cell>
          <cell r="E10004" t="str">
            <v>un</v>
          </cell>
          <cell r="F10004">
            <v>2</v>
          </cell>
        </row>
        <row r="10005">
          <cell r="B10005" t="str">
            <v>182635</v>
          </cell>
          <cell r="C10005" t="str">
            <v>069572</v>
          </cell>
          <cell r="D10005" t="str">
            <v>Lubrificante para tubo de pvc</v>
          </cell>
          <cell r="E10005" t="str">
            <v>kg</v>
          </cell>
          <cell r="F10005">
            <v>1.9800000000000002E-2</v>
          </cell>
        </row>
        <row r="10006">
          <cell r="B10006" t="str">
            <v>182636</v>
          </cell>
          <cell r="C10006" t="str">
            <v>010118</v>
          </cell>
          <cell r="D10006" t="str">
            <v>Encanador</v>
          </cell>
          <cell r="E10006" t="str">
            <v>h</v>
          </cell>
          <cell r="F10006">
            <v>0.37</v>
          </cell>
        </row>
        <row r="10007">
          <cell r="B10007" t="str">
            <v>182636</v>
          </cell>
          <cell r="C10007" t="str">
            <v>010119</v>
          </cell>
          <cell r="D10007" t="str">
            <v>Ajudante de encanador</v>
          </cell>
          <cell r="E10007" t="str">
            <v>h</v>
          </cell>
          <cell r="F10007">
            <v>0.37</v>
          </cell>
        </row>
        <row r="10008">
          <cell r="B10008" t="str">
            <v>182636</v>
          </cell>
          <cell r="C10008" t="str">
            <v>062620</v>
          </cell>
          <cell r="D10008" t="str">
            <v>Juncao 45 pbv de pvc branco p/esg 75mm (3')</v>
          </cell>
          <cell r="E10008" t="str">
            <v>un</v>
          </cell>
          <cell r="F10008">
            <v>1</v>
          </cell>
        </row>
        <row r="10009">
          <cell r="B10009" t="str">
            <v>182636</v>
          </cell>
          <cell r="C10009" t="str">
            <v>062672</v>
          </cell>
          <cell r="D10009" t="str">
            <v>Anel de borracha p/ tubo pvc 75mm (3')</v>
          </cell>
          <cell r="E10009" t="str">
            <v>un</v>
          </cell>
          <cell r="F10009">
            <v>2</v>
          </cell>
        </row>
        <row r="10010">
          <cell r="B10010" t="str">
            <v>182636</v>
          </cell>
          <cell r="C10010" t="str">
            <v>069572</v>
          </cell>
          <cell r="D10010" t="str">
            <v>Lubrificante para tubo de pvc</v>
          </cell>
          <cell r="E10010" t="str">
            <v>kg</v>
          </cell>
          <cell r="F10010">
            <v>0.03</v>
          </cell>
        </row>
        <row r="10011">
          <cell r="B10011" t="str">
            <v>182637</v>
          </cell>
          <cell r="C10011" t="str">
            <v>010118</v>
          </cell>
          <cell r="D10011" t="str">
            <v>Encanador</v>
          </cell>
          <cell r="E10011" t="str">
            <v>h</v>
          </cell>
          <cell r="F10011">
            <v>0.37</v>
          </cell>
        </row>
        <row r="10012">
          <cell r="B10012" t="str">
            <v>182637</v>
          </cell>
          <cell r="C10012" t="str">
            <v>010119</v>
          </cell>
          <cell r="D10012" t="str">
            <v>Ajudante de encanador</v>
          </cell>
          <cell r="E10012" t="str">
            <v>h</v>
          </cell>
          <cell r="F10012">
            <v>0.37</v>
          </cell>
        </row>
        <row r="10013">
          <cell r="B10013" t="str">
            <v>182637</v>
          </cell>
          <cell r="C10013" t="str">
            <v>062624</v>
          </cell>
          <cell r="D10013" t="str">
            <v>Juncao 45 pbv de pvc branco p/esg 75x50mm (3x2)</v>
          </cell>
          <cell r="E10013" t="str">
            <v>un</v>
          </cell>
          <cell r="F10013">
            <v>1</v>
          </cell>
        </row>
        <row r="10014">
          <cell r="B10014" t="str">
            <v>182637</v>
          </cell>
          <cell r="C10014" t="str">
            <v>062671</v>
          </cell>
          <cell r="D10014" t="str">
            <v>Anel de borracha p/ tubo pvc 50mm (2')</v>
          </cell>
          <cell r="E10014" t="str">
            <v>un</v>
          </cell>
          <cell r="F10014">
            <v>1</v>
          </cell>
        </row>
        <row r="10015">
          <cell r="B10015" t="str">
            <v>182637</v>
          </cell>
          <cell r="C10015" t="str">
            <v>062672</v>
          </cell>
          <cell r="D10015" t="str">
            <v>Anel de borracha p/ tubo pvc 75mm (3')</v>
          </cell>
          <cell r="E10015" t="str">
            <v>un</v>
          </cell>
          <cell r="F10015">
            <v>1</v>
          </cell>
        </row>
        <row r="10016">
          <cell r="B10016" t="str">
            <v>182637</v>
          </cell>
          <cell r="C10016" t="str">
            <v>069572</v>
          </cell>
          <cell r="D10016" t="str">
            <v>Lubrificante para tubo de pvc</v>
          </cell>
          <cell r="E10016" t="str">
            <v>kg</v>
          </cell>
          <cell r="F10016">
            <v>0.03</v>
          </cell>
        </row>
        <row r="10017">
          <cell r="B10017" t="str">
            <v>182638</v>
          </cell>
          <cell r="C10017" t="str">
            <v>010118</v>
          </cell>
          <cell r="D10017" t="str">
            <v>Encanador</v>
          </cell>
          <cell r="E10017" t="str">
            <v>h</v>
          </cell>
          <cell r="F10017">
            <v>0.46</v>
          </cell>
        </row>
        <row r="10018">
          <cell r="B10018" t="str">
            <v>182638</v>
          </cell>
          <cell r="C10018" t="str">
            <v>010119</v>
          </cell>
          <cell r="D10018" t="str">
            <v>Ajudante de encanador</v>
          </cell>
          <cell r="E10018" t="str">
            <v>h</v>
          </cell>
          <cell r="F10018">
            <v>0.46</v>
          </cell>
        </row>
        <row r="10019">
          <cell r="B10019" t="str">
            <v>182638</v>
          </cell>
          <cell r="C10019" t="str">
            <v>062625</v>
          </cell>
          <cell r="D10019" t="str">
            <v>Juncao 45 pbv de pvc branco p/esg 100x50mm (4x2)</v>
          </cell>
          <cell r="E10019" t="str">
            <v>un</v>
          </cell>
          <cell r="F10019">
            <v>1</v>
          </cell>
        </row>
        <row r="10020">
          <cell r="B10020" t="str">
            <v>182638</v>
          </cell>
          <cell r="C10020" t="str">
            <v>062671</v>
          </cell>
          <cell r="D10020" t="str">
            <v>Anel de borracha p/ tubo pvc 50mm (2')</v>
          </cell>
          <cell r="E10020" t="str">
            <v>un</v>
          </cell>
          <cell r="F10020">
            <v>1</v>
          </cell>
        </row>
        <row r="10021">
          <cell r="B10021" t="str">
            <v>182638</v>
          </cell>
          <cell r="C10021" t="str">
            <v>062673</v>
          </cell>
          <cell r="D10021" t="str">
            <v>Anel de borracha p/ tubo pvc 100mm (4')</v>
          </cell>
          <cell r="E10021" t="str">
            <v>un</v>
          </cell>
          <cell r="F10021">
            <v>1</v>
          </cell>
        </row>
        <row r="10022">
          <cell r="B10022" t="str">
            <v>182638</v>
          </cell>
          <cell r="C10022" t="str">
            <v>069572</v>
          </cell>
          <cell r="D10022" t="str">
            <v>Lubrificante para tubo de pvc</v>
          </cell>
          <cell r="E10022" t="str">
            <v>kg</v>
          </cell>
          <cell r="F10022">
            <v>0.04</v>
          </cell>
        </row>
        <row r="10023">
          <cell r="B10023" t="str">
            <v>182639</v>
          </cell>
          <cell r="C10023" t="str">
            <v>010118</v>
          </cell>
          <cell r="D10023" t="str">
            <v>Encanador</v>
          </cell>
          <cell r="E10023" t="str">
            <v>h</v>
          </cell>
          <cell r="F10023">
            <v>0.46</v>
          </cell>
        </row>
        <row r="10024">
          <cell r="B10024" t="str">
            <v>182639</v>
          </cell>
          <cell r="C10024" t="str">
            <v>010119</v>
          </cell>
          <cell r="D10024" t="str">
            <v>Ajudante de encanador</v>
          </cell>
          <cell r="E10024" t="str">
            <v>h</v>
          </cell>
          <cell r="F10024">
            <v>0.46</v>
          </cell>
        </row>
        <row r="10025">
          <cell r="B10025" t="str">
            <v>182639</v>
          </cell>
          <cell r="C10025" t="str">
            <v>062623</v>
          </cell>
          <cell r="D10025" t="str">
            <v>Juncao 45 pbv de pvc branco p/esg 100x75mm (4x3')</v>
          </cell>
          <cell r="E10025" t="str">
            <v>un</v>
          </cell>
          <cell r="F10025">
            <v>1</v>
          </cell>
        </row>
        <row r="10026">
          <cell r="B10026" t="str">
            <v>182639</v>
          </cell>
          <cell r="C10026" t="str">
            <v>062672</v>
          </cell>
          <cell r="D10026" t="str">
            <v>Anel de borracha p/ tubo pvc 75mm (3')</v>
          </cell>
          <cell r="E10026" t="str">
            <v>un</v>
          </cell>
          <cell r="F10026">
            <v>1</v>
          </cell>
        </row>
        <row r="10027">
          <cell r="B10027" t="str">
            <v>182639</v>
          </cell>
          <cell r="C10027" t="str">
            <v>062673</v>
          </cell>
          <cell r="D10027" t="str">
            <v>Anel de borracha p/ tubo pvc 100mm (4')</v>
          </cell>
          <cell r="E10027" t="str">
            <v>un</v>
          </cell>
          <cell r="F10027">
            <v>1</v>
          </cell>
        </row>
        <row r="10028">
          <cell r="B10028" t="str">
            <v>182639</v>
          </cell>
          <cell r="C10028" t="str">
            <v>069572</v>
          </cell>
          <cell r="D10028" t="str">
            <v>Lubrificante para tubo de pvc</v>
          </cell>
          <cell r="E10028" t="str">
            <v>kg</v>
          </cell>
          <cell r="F10028">
            <v>0.04</v>
          </cell>
        </row>
        <row r="10029">
          <cell r="B10029" t="str">
            <v>182640</v>
          </cell>
          <cell r="C10029" t="str">
            <v>010118</v>
          </cell>
          <cell r="D10029" t="str">
            <v>Encanador</v>
          </cell>
          <cell r="E10029" t="str">
            <v>h</v>
          </cell>
          <cell r="F10029">
            <v>0.46</v>
          </cell>
        </row>
        <row r="10030">
          <cell r="B10030" t="str">
            <v>182640</v>
          </cell>
          <cell r="C10030" t="str">
            <v>010119</v>
          </cell>
          <cell r="D10030" t="str">
            <v>Ajudante de encanador</v>
          </cell>
          <cell r="E10030" t="str">
            <v>h</v>
          </cell>
          <cell r="F10030">
            <v>0.46</v>
          </cell>
        </row>
        <row r="10031">
          <cell r="B10031" t="str">
            <v>182640</v>
          </cell>
          <cell r="C10031" t="str">
            <v>062621</v>
          </cell>
          <cell r="D10031" t="str">
            <v>Juncao 45 pbv de pvc branco p/esg 100mm (4')</v>
          </cell>
          <cell r="E10031" t="str">
            <v>un</v>
          </cell>
          <cell r="F10031">
            <v>1</v>
          </cell>
        </row>
        <row r="10032">
          <cell r="B10032" t="str">
            <v>182640</v>
          </cell>
          <cell r="C10032" t="str">
            <v>062673</v>
          </cell>
          <cell r="D10032" t="str">
            <v>Anel de borracha p/ tubo pvc 100mm (4')</v>
          </cell>
          <cell r="E10032" t="str">
            <v>un</v>
          </cell>
          <cell r="F10032">
            <v>2</v>
          </cell>
        </row>
        <row r="10033">
          <cell r="B10033" t="str">
            <v>182640</v>
          </cell>
          <cell r="C10033" t="str">
            <v>069572</v>
          </cell>
          <cell r="D10033" t="str">
            <v>Lubrificante para tubo de pvc</v>
          </cell>
          <cell r="E10033" t="str">
            <v>kg</v>
          </cell>
          <cell r="F10033">
            <v>6.9000000000000006E-2</v>
          </cell>
        </row>
        <row r="10034">
          <cell r="B10034" t="str">
            <v>182641</v>
          </cell>
          <cell r="C10034" t="str">
            <v>010118</v>
          </cell>
          <cell r="D10034" t="str">
            <v>Encanador</v>
          </cell>
          <cell r="E10034" t="str">
            <v>h</v>
          </cell>
          <cell r="F10034">
            <v>0.37</v>
          </cell>
        </row>
        <row r="10035">
          <cell r="B10035" t="str">
            <v>182641</v>
          </cell>
          <cell r="C10035" t="str">
            <v>010119</v>
          </cell>
          <cell r="D10035" t="str">
            <v>Ajudante de encanador</v>
          </cell>
          <cell r="E10035" t="str">
            <v>h</v>
          </cell>
          <cell r="F10035">
            <v>0.37</v>
          </cell>
        </row>
        <row r="10036">
          <cell r="B10036" t="str">
            <v>182641</v>
          </cell>
          <cell r="C10036" t="str">
            <v>062449</v>
          </cell>
          <cell r="D10036" t="str">
            <v>Juncao dupla pbv de pvc branco p/esg 75mm (3")</v>
          </cell>
          <cell r="E10036" t="str">
            <v>un</v>
          </cell>
          <cell r="F10036">
            <v>1</v>
          </cell>
        </row>
        <row r="10037">
          <cell r="B10037" t="str">
            <v>182641</v>
          </cell>
          <cell r="C10037" t="str">
            <v>062672</v>
          </cell>
          <cell r="D10037" t="str">
            <v>Anel de borracha p/ tubo pvc 75mm (3')</v>
          </cell>
          <cell r="E10037" t="str">
            <v>un</v>
          </cell>
          <cell r="F10037">
            <v>3</v>
          </cell>
        </row>
        <row r="10038">
          <cell r="B10038" t="str">
            <v>182641</v>
          </cell>
          <cell r="C10038" t="str">
            <v>069572</v>
          </cell>
          <cell r="D10038" t="str">
            <v>Lubrificante para tubo de pvc</v>
          </cell>
          <cell r="E10038" t="str">
            <v>kg</v>
          </cell>
          <cell r="F10038">
            <v>4.4999999999999998E-2</v>
          </cell>
        </row>
        <row r="10039">
          <cell r="B10039" t="str">
            <v>182642</v>
          </cell>
          <cell r="C10039" t="str">
            <v>010118</v>
          </cell>
          <cell r="D10039" t="str">
            <v>Encanador</v>
          </cell>
          <cell r="E10039" t="str">
            <v>h</v>
          </cell>
          <cell r="F10039">
            <v>0.46</v>
          </cell>
        </row>
        <row r="10040">
          <cell r="B10040" t="str">
            <v>182642</v>
          </cell>
          <cell r="C10040" t="str">
            <v>010119</v>
          </cell>
          <cell r="D10040" t="str">
            <v>Ajudante de encanador</v>
          </cell>
          <cell r="E10040" t="str">
            <v>h</v>
          </cell>
          <cell r="F10040">
            <v>0.46</v>
          </cell>
        </row>
        <row r="10041">
          <cell r="B10041" t="str">
            <v>182642</v>
          </cell>
          <cell r="C10041" t="str">
            <v>062450</v>
          </cell>
          <cell r="D10041" t="str">
            <v>Juncao dupla pbv de pvc branco p/esg 100mm (4")</v>
          </cell>
          <cell r="E10041" t="str">
            <v>un</v>
          </cell>
          <cell r="F10041">
            <v>1</v>
          </cell>
        </row>
        <row r="10042">
          <cell r="B10042" t="str">
            <v>182642</v>
          </cell>
          <cell r="C10042" t="str">
            <v>062673</v>
          </cell>
          <cell r="D10042" t="str">
            <v>Anel de borracha p/ tubo pvc 100mm (4')</v>
          </cell>
          <cell r="E10042" t="str">
            <v>un</v>
          </cell>
          <cell r="F10042">
            <v>3</v>
          </cell>
        </row>
        <row r="10043">
          <cell r="B10043" t="str">
            <v>182642</v>
          </cell>
          <cell r="C10043" t="str">
            <v>069572</v>
          </cell>
          <cell r="D10043" t="str">
            <v>Lubrificante para tubo de pvc</v>
          </cell>
          <cell r="E10043" t="str">
            <v>kg</v>
          </cell>
          <cell r="F10043">
            <v>6.9000000000000006E-2</v>
          </cell>
        </row>
        <row r="10044">
          <cell r="B10044" t="str">
            <v>182643</v>
          </cell>
          <cell r="C10044" t="str">
            <v>010118</v>
          </cell>
          <cell r="D10044" t="str">
            <v>Encanador</v>
          </cell>
          <cell r="E10044" t="str">
            <v>h</v>
          </cell>
          <cell r="F10044">
            <v>0.14000000000000001</v>
          </cell>
        </row>
        <row r="10045">
          <cell r="B10045" t="str">
            <v>182643</v>
          </cell>
          <cell r="C10045" t="str">
            <v>010119</v>
          </cell>
          <cell r="D10045" t="str">
            <v>Ajudante de encanador</v>
          </cell>
          <cell r="E10045" t="str">
            <v>h</v>
          </cell>
          <cell r="F10045">
            <v>0.14000000000000001</v>
          </cell>
        </row>
        <row r="10046">
          <cell r="B10046" t="str">
            <v>182643</v>
          </cell>
          <cell r="C10046" t="str">
            <v>062458</v>
          </cell>
          <cell r="D10046" t="str">
            <v>Luva simples pb sold.pvc bco p/esg 40mm (1 1/2")</v>
          </cell>
          <cell r="E10046" t="str">
            <v>un</v>
          </cell>
          <cell r="F10046">
            <v>1</v>
          </cell>
        </row>
        <row r="10047">
          <cell r="B10047" t="str">
            <v>182643</v>
          </cell>
          <cell r="C10047" t="str">
            <v>069513</v>
          </cell>
          <cell r="D10047" t="str">
            <v>Adesivo para tubo de pvc rigido</v>
          </cell>
          <cell r="E10047" t="str">
            <v>l</v>
          </cell>
          <cell r="F10047">
            <v>0.01</v>
          </cell>
        </row>
        <row r="10048">
          <cell r="B10048" t="str">
            <v>182643</v>
          </cell>
          <cell r="C10048" t="str">
            <v>069514</v>
          </cell>
          <cell r="D10048" t="str">
            <v>Solucao limpadora para pvc rigido</v>
          </cell>
          <cell r="E10048" t="str">
            <v>l</v>
          </cell>
          <cell r="F10048">
            <v>1.4999999999999999E-2</v>
          </cell>
        </row>
        <row r="10049">
          <cell r="B10049" t="str">
            <v>182644</v>
          </cell>
          <cell r="C10049" t="str">
            <v>010118</v>
          </cell>
          <cell r="D10049" t="str">
            <v>Encanador</v>
          </cell>
          <cell r="E10049" t="str">
            <v>h</v>
          </cell>
          <cell r="F10049">
            <v>0.14000000000000001</v>
          </cell>
        </row>
        <row r="10050">
          <cell r="B10050" t="str">
            <v>182644</v>
          </cell>
          <cell r="C10050" t="str">
            <v>010119</v>
          </cell>
          <cell r="D10050" t="str">
            <v>Ajudante de encanador</v>
          </cell>
          <cell r="E10050" t="str">
            <v>h</v>
          </cell>
          <cell r="F10050">
            <v>0.14000000000000001</v>
          </cell>
        </row>
        <row r="10051">
          <cell r="B10051" t="str">
            <v>182644</v>
          </cell>
          <cell r="C10051" t="str">
            <v>062459</v>
          </cell>
          <cell r="D10051" t="str">
            <v>Luva simples pbv de pvc branco p/esg 50mm (2")</v>
          </cell>
          <cell r="E10051" t="str">
            <v>un</v>
          </cell>
          <cell r="F10051">
            <v>1</v>
          </cell>
        </row>
        <row r="10052">
          <cell r="B10052" t="str">
            <v>182644</v>
          </cell>
          <cell r="C10052" t="str">
            <v>062671</v>
          </cell>
          <cell r="D10052" t="str">
            <v>Anel de borracha p/ tubo pvc 50mm (2')</v>
          </cell>
          <cell r="E10052" t="str">
            <v>un</v>
          </cell>
          <cell r="F10052">
            <v>1</v>
          </cell>
        </row>
        <row r="10053">
          <cell r="B10053" t="str">
            <v>182644</v>
          </cell>
          <cell r="C10053" t="str">
            <v>069572</v>
          </cell>
          <cell r="D10053" t="str">
            <v>Lubrificante para tubo de pvc</v>
          </cell>
          <cell r="E10053" t="str">
            <v>kg</v>
          </cell>
          <cell r="F10053">
            <v>0.01</v>
          </cell>
        </row>
        <row r="10054">
          <cell r="B10054" t="str">
            <v>182645</v>
          </cell>
          <cell r="C10054" t="str">
            <v>010118</v>
          </cell>
          <cell r="D10054" t="str">
            <v>Encanador</v>
          </cell>
          <cell r="E10054" t="str">
            <v>h</v>
          </cell>
          <cell r="F10054">
            <v>0.18</v>
          </cell>
        </row>
        <row r="10055">
          <cell r="B10055" t="str">
            <v>182645</v>
          </cell>
          <cell r="C10055" t="str">
            <v>010119</v>
          </cell>
          <cell r="D10055" t="str">
            <v>Ajudante de encanador</v>
          </cell>
          <cell r="E10055" t="str">
            <v>h</v>
          </cell>
          <cell r="F10055">
            <v>0.18</v>
          </cell>
        </row>
        <row r="10056">
          <cell r="B10056" t="str">
            <v>182645</v>
          </cell>
          <cell r="C10056" t="str">
            <v>062460</v>
          </cell>
          <cell r="D10056" t="str">
            <v>Luva simples pbv de pvc branco p/esg 75mm (3")</v>
          </cell>
          <cell r="E10056" t="str">
            <v>un</v>
          </cell>
          <cell r="F10056">
            <v>1</v>
          </cell>
        </row>
        <row r="10057">
          <cell r="B10057" t="str">
            <v>182645</v>
          </cell>
          <cell r="C10057" t="str">
            <v>062672</v>
          </cell>
          <cell r="D10057" t="str">
            <v>Anel de borracha p/ tubo pvc 75mm (3')</v>
          </cell>
          <cell r="E10057" t="str">
            <v>un</v>
          </cell>
          <cell r="F10057">
            <v>1</v>
          </cell>
        </row>
        <row r="10058">
          <cell r="B10058" t="str">
            <v>182645</v>
          </cell>
          <cell r="C10058" t="str">
            <v>069572</v>
          </cell>
          <cell r="D10058" t="str">
            <v>Lubrificante para tubo de pvc</v>
          </cell>
          <cell r="E10058" t="str">
            <v>kg</v>
          </cell>
          <cell r="F10058">
            <v>1.4999999999999999E-2</v>
          </cell>
        </row>
        <row r="10059">
          <cell r="B10059" t="str">
            <v>182646</v>
          </cell>
          <cell r="C10059" t="str">
            <v>010118</v>
          </cell>
          <cell r="D10059" t="str">
            <v>Encanador</v>
          </cell>
          <cell r="E10059" t="str">
            <v>h</v>
          </cell>
          <cell r="F10059">
            <v>0.23</v>
          </cell>
        </row>
        <row r="10060">
          <cell r="B10060" t="str">
            <v>182646</v>
          </cell>
          <cell r="C10060" t="str">
            <v>010119</v>
          </cell>
          <cell r="D10060" t="str">
            <v>Ajudante de encanador</v>
          </cell>
          <cell r="E10060" t="str">
            <v>h</v>
          </cell>
          <cell r="F10060">
            <v>0.23</v>
          </cell>
        </row>
        <row r="10061">
          <cell r="B10061" t="str">
            <v>182646</v>
          </cell>
          <cell r="C10061" t="str">
            <v>062461</v>
          </cell>
          <cell r="D10061" t="str">
            <v>Luva simples pbv de pvc branco p/esg 100mm (4")</v>
          </cell>
          <cell r="E10061" t="str">
            <v>un</v>
          </cell>
          <cell r="F10061">
            <v>1</v>
          </cell>
        </row>
        <row r="10062">
          <cell r="B10062" t="str">
            <v>182646</v>
          </cell>
          <cell r="C10062" t="str">
            <v>062673</v>
          </cell>
          <cell r="D10062" t="str">
            <v>Anel de borracha p/ tubo pvc 100mm (4')</v>
          </cell>
          <cell r="E10062" t="str">
            <v>un</v>
          </cell>
          <cell r="F10062">
            <v>1</v>
          </cell>
        </row>
        <row r="10063">
          <cell r="B10063" t="str">
            <v>182646</v>
          </cell>
          <cell r="C10063" t="str">
            <v>069572</v>
          </cell>
          <cell r="D10063" t="str">
            <v>Lubrificante para tubo de pvc</v>
          </cell>
          <cell r="E10063" t="str">
            <v>kg</v>
          </cell>
          <cell r="F10063">
            <v>2.3E-2</v>
          </cell>
        </row>
        <row r="10064">
          <cell r="B10064" t="str">
            <v>182647</v>
          </cell>
          <cell r="C10064" t="str">
            <v>010118</v>
          </cell>
          <cell r="D10064" t="str">
            <v>Encanador</v>
          </cell>
          <cell r="E10064" t="str">
            <v>h</v>
          </cell>
          <cell r="F10064">
            <v>0.14000000000000001</v>
          </cell>
        </row>
        <row r="10065">
          <cell r="B10065" t="str">
            <v>182647</v>
          </cell>
          <cell r="C10065" t="str">
            <v>010119</v>
          </cell>
          <cell r="D10065" t="str">
            <v>Ajudante de encanador</v>
          </cell>
          <cell r="E10065" t="str">
            <v>h</v>
          </cell>
          <cell r="F10065">
            <v>0.14000000000000001</v>
          </cell>
        </row>
        <row r="10066">
          <cell r="B10066" t="str">
            <v>182647</v>
          </cell>
          <cell r="C10066" t="str">
            <v>062466</v>
          </cell>
          <cell r="D10066" t="str">
            <v>Luva correr pb sold.pvc branco p/esg 40mm</v>
          </cell>
          <cell r="E10066" t="str">
            <v>un</v>
          </cell>
          <cell r="F10066">
            <v>1</v>
          </cell>
        </row>
        <row r="10067">
          <cell r="B10067" t="str">
            <v>182647</v>
          </cell>
          <cell r="C10067" t="str">
            <v>069513</v>
          </cell>
          <cell r="D10067" t="str">
            <v>Adesivo para tubo de pvc rigido</v>
          </cell>
          <cell r="E10067" t="str">
            <v>l</v>
          </cell>
          <cell r="F10067">
            <v>0.01</v>
          </cell>
        </row>
        <row r="10068">
          <cell r="B10068" t="str">
            <v>182647</v>
          </cell>
          <cell r="C10068" t="str">
            <v>069514</v>
          </cell>
          <cell r="D10068" t="str">
            <v>Solucao limpadora para pvc rigido</v>
          </cell>
          <cell r="E10068" t="str">
            <v>l</v>
          </cell>
          <cell r="F10068">
            <v>1.4999999999999999E-2</v>
          </cell>
        </row>
        <row r="10069">
          <cell r="B10069" t="str">
            <v>182648</v>
          </cell>
          <cell r="C10069" t="str">
            <v>010118</v>
          </cell>
          <cell r="D10069" t="str">
            <v>Encanador</v>
          </cell>
          <cell r="E10069" t="str">
            <v>h</v>
          </cell>
          <cell r="F10069">
            <v>0.14000000000000001</v>
          </cell>
        </row>
        <row r="10070">
          <cell r="B10070" t="str">
            <v>182648</v>
          </cell>
          <cell r="C10070" t="str">
            <v>010119</v>
          </cell>
          <cell r="D10070" t="str">
            <v>Ajudante de encanador</v>
          </cell>
          <cell r="E10070" t="str">
            <v>h</v>
          </cell>
          <cell r="F10070">
            <v>0.14000000000000001</v>
          </cell>
        </row>
        <row r="10071">
          <cell r="B10071" t="str">
            <v>182648</v>
          </cell>
          <cell r="C10071" t="str">
            <v>062467</v>
          </cell>
          <cell r="D10071" t="str">
            <v>Luva correr bbv de pvc branco p/esg 50mm</v>
          </cell>
          <cell r="E10071" t="str">
            <v>un</v>
          </cell>
          <cell r="F10071">
            <v>1</v>
          </cell>
        </row>
        <row r="10072">
          <cell r="B10072" t="str">
            <v>182648</v>
          </cell>
          <cell r="C10072" t="str">
            <v>062671</v>
          </cell>
          <cell r="D10072" t="str">
            <v>Anel de borracha p/ tubo pvc 50mm (2')</v>
          </cell>
          <cell r="E10072" t="str">
            <v>un</v>
          </cell>
          <cell r="F10072">
            <v>2</v>
          </cell>
        </row>
        <row r="10073">
          <cell r="B10073" t="str">
            <v>182648</v>
          </cell>
          <cell r="C10073" t="str">
            <v>069572</v>
          </cell>
          <cell r="D10073" t="str">
            <v>Lubrificante para tubo de pvc</v>
          </cell>
          <cell r="E10073" t="str">
            <v>kg</v>
          </cell>
          <cell r="F10073">
            <v>0.02</v>
          </cell>
        </row>
        <row r="10074">
          <cell r="B10074" t="str">
            <v>182649</v>
          </cell>
          <cell r="C10074" t="str">
            <v>010118</v>
          </cell>
          <cell r="D10074" t="str">
            <v>Encanador</v>
          </cell>
          <cell r="E10074" t="str">
            <v>h</v>
          </cell>
          <cell r="F10074">
            <v>0.18</v>
          </cell>
        </row>
        <row r="10075">
          <cell r="B10075" t="str">
            <v>182649</v>
          </cell>
          <cell r="C10075" t="str">
            <v>010119</v>
          </cell>
          <cell r="D10075" t="str">
            <v>Ajudante de encanador</v>
          </cell>
          <cell r="E10075" t="str">
            <v>h</v>
          </cell>
          <cell r="F10075">
            <v>0.18</v>
          </cell>
        </row>
        <row r="10076">
          <cell r="B10076" t="str">
            <v>182649</v>
          </cell>
          <cell r="C10076" t="str">
            <v>062468</v>
          </cell>
          <cell r="D10076" t="str">
            <v>Luva correr bbv de pvc branco p/esg 75mm</v>
          </cell>
          <cell r="E10076" t="str">
            <v>un</v>
          </cell>
          <cell r="F10076">
            <v>1</v>
          </cell>
        </row>
        <row r="10077">
          <cell r="B10077" t="str">
            <v>182649</v>
          </cell>
          <cell r="C10077" t="str">
            <v>062672</v>
          </cell>
          <cell r="D10077" t="str">
            <v>Anel de borracha p/ tubo pvc 75mm (3')</v>
          </cell>
          <cell r="E10077" t="str">
            <v>un</v>
          </cell>
          <cell r="F10077">
            <v>2</v>
          </cell>
        </row>
        <row r="10078">
          <cell r="B10078" t="str">
            <v>182649</v>
          </cell>
          <cell r="C10078" t="str">
            <v>069572</v>
          </cell>
          <cell r="D10078" t="str">
            <v>Lubrificante para tubo de pvc</v>
          </cell>
          <cell r="E10078" t="str">
            <v>kg</v>
          </cell>
          <cell r="F10078">
            <v>0.03</v>
          </cell>
        </row>
        <row r="10079">
          <cell r="B10079" t="str">
            <v>182650</v>
          </cell>
          <cell r="C10079" t="str">
            <v>010118</v>
          </cell>
          <cell r="D10079" t="str">
            <v>Encanador</v>
          </cell>
          <cell r="E10079" t="str">
            <v>h</v>
          </cell>
          <cell r="F10079">
            <v>0.23</v>
          </cell>
        </row>
        <row r="10080">
          <cell r="B10080" t="str">
            <v>182650</v>
          </cell>
          <cell r="C10080" t="str">
            <v>010119</v>
          </cell>
          <cell r="D10080" t="str">
            <v>Ajudante de encanador</v>
          </cell>
          <cell r="E10080" t="str">
            <v>h</v>
          </cell>
          <cell r="F10080">
            <v>0.23</v>
          </cell>
        </row>
        <row r="10081">
          <cell r="B10081" t="str">
            <v>182650</v>
          </cell>
          <cell r="C10081" t="str">
            <v>062469</v>
          </cell>
          <cell r="D10081" t="str">
            <v>Luva correr bbv de pvc branco p/esg 100mm</v>
          </cell>
          <cell r="E10081" t="str">
            <v>un</v>
          </cell>
          <cell r="F10081">
            <v>1</v>
          </cell>
        </row>
        <row r="10082">
          <cell r="B10082" t="str">
            <v>182650</v>
          </cell>
          <cell r="C10082" t="str">
            <v>062673</v>
          </cell>
          <cell r="D10082" t="str">
            <v>Anel de borracha p/ tubo pvc 100mm (4')</v>
          </cell>
          <cell r="E10082" t="str">
            <v>un</v>
          </cell>
          <cell r="F10082">
            <v>2</v>
          </cell>
        </row>
        <row r="10083">
          <cell r="B10083" t="str">
            <v>182650</v>
          </cell>
          <cell r="C10083" t="str">
            <v>069572</v>
          </cell>
          <cell r="D10083" t="str">
            <v>Lubrificante para tubo de pvc</v>
          </cell>
          <cell r="E10083" t="str">
            <v>kg</v>
          </cell>
          <cell r="F10083">
            <v>4.5999999999999999E-2</v>
          </cell>
        </row>
        <row r="10084">
          <cell r="B10084" t="str">
            <v>182651</v>
          </cell>
          <cell r="C10084" t="str">
            <v>010118</v>
          </cell>
          <cell r="D10084" t="str">
            <v>Encanador</v>
          </cell>
          <cell r="E10084" t="str">
            <v>h</v>
          </cell>
          <cell r="F10084">
            <v>0.36</v>
          </cell>
        </row>
        <row r="10085">
          <cell r="B10085" t="str">
            <v>182651</v>
          </cell>
          <cell r="C10085" t="str">
            <v>010119</v>
          </cell>
          <cell r="D10085" t="str">
            <v>Ajudante de encanador</v>
          </cell>
          <cell r="E10085" t="str">
            <v>h</v>
          </cell>
          <cell r="F10085">
            <v>0.36</v>
          </cell>
        </row>
        <row r="10086">
          <cell r="B10086" t="str">
            <v>182651</v>
          </cell>
          <cell r="C10086" t="str">
            <v>062473</v>
          </cell>
          <cell r="D10086" t="str">
            <v>Reducao exc. pbv pvc branco p/esg 75x50mm (3x2")</v>
          </cell>
          <cell r="E10086" t="str">
            <v>un</v>
          </cell>
          <cell r="F10086">
            <v>1</v>
          </cell>
        </row>
        <row r="10087">
          <cell r="B10087" t="str">
            <v>182651</v>
          </cell>
          <cell r="C10087" t="str">
            <v>062672</v>
          </cell>
          <cell r="D10087" t="str">
            <v>Anel de borracha p/ tubo pvc 75mm (3')</v>
          </cell>
          <cell r="E10087" t="str">
            <v>un</v>
          </cell>
          <cell r="F10087">
            <v>1</v>
          </cell>
        </row>
        <row r="10088">
          <cell r="B10088" t="str">
            <v>182651</v>
          </cell>
          <cell r="C10088" t="str">
            <v>069572</v>
          </cell>
          <cell r="D10088" t="str">
            <v>Lubrificante para tubo de pvc</v>
          </cell>
          <cell r="E10088" t="str">
            <v>kg</v>
          </cell>
          <cell r="F10088">
            <v>1.2999999999999999E-2</v>
          </cell>
        </row>
        <row r="10089">
          <cell r="B10089" t="str">
            <v>182652</v>
          </cell>
          <cell r="C10089" t="str">
            <v>010118</v>
          </cell>
          <cell r="D10089" t="str">
            <v>Encanador</v>
          </cell>
          <cell r="E10089" t="str">
            <v>h</v>
          </cell>
          <cell r="F10089">
            <v>0.4</v>
          </cell>
        </row>
        <row r="10090">
          <cell r="B10090" t="str">
            <v>182652</v>
          </cell>
          <cell r="C10090" t="str">
            <v>010119</v>
          </cell>
          <cell r="D10090" t="str">
            <v>Ajudante de encanador</v>
          </cell>
          <cell r="E10090" t="str">
            <v>h</v>
          </cell>
          <cell r="F10090">
            <v>0.4</v>
          </cell>
        </row>
        <row r="10091">
          <cell r="B10091" t="str">
            <v>182652</v>
          </cell>
          <cell r="C10091" t="str">
            <v>062474</v>
          </cell>
          <cell r="D10091" t="str">
            <v>Reducao exc.pvc branco p/esg 100x50m (4x2")</v>
          </cell>
          <cell r="E10091" t="str">
            <v>un</v>
          </cell>
          <cell r="F10091">
            <v>1</v>
          </cell>
        </row>
        <row r="10092">
          <cell r="B10092" t="str">
            <v>182652</v>
          </cell>
          <cell r="C10092" t="str">
            <v>062671</v>
          </cell>
          <cell r="D10092" t="str">
            <v>Anel de borracha p/ tubo pvc 50mm (2')</v>
          </cell>
          <cell r="E10092" t="str">
            <v>un</v>
          </cell>
          <cell r="F10092">
            <v>1</v>
          </cell>
        </row>
        <row r="10093">
          <cell r="B10093" t="str">
            <v>182652</v>
          </cell>
          <cell r="C10093" t="str">
            <v>069572</v>
          </cell>
          <cell r="D10093" t="str">
            <v>Lubrificante para tubo de pvc</v>
          </cell>
          <cell r="E10093" t="str">
            <v>kg</v>
          </cell>
          <cell r="F10093">
            <v>3.3000000000000002E-2</v>
          </cell>
        </row>
        <row r="10094">
          <cell r="B10094" t="str">
            <v>182653</v>
          </cell>
          <cell r="C10094" t="str">
            <v>010118</v>
          </cell>
          <cell r="D10094" t="str">
            <v>Encanador</v>
          </cell>
          <cell r="E10094" t="str">
            <v>h</v>
          </cell>
          <cell r="F10094">
            <v>0.45</v>
          </cell>
        </row>
        <row r="10095">
          <cell r="B10095" t="str">
            <v>182653</v>
          </cell>
          <cell r="C10095" t="str">
            <v>010119</v>
          </cell>
          <cell r="D10095" t="str">
            <v>Ajudante de encanador</v>
          </cell>
          <cell r="E10095" t="str">
            <v>h</v>
          </cell>
          <cell r="F10095">
            <v>0.45</v>
          </cell>
        </row>
        <row r="10096">
          <cell r="B10096" t="str">
            <v>182653</v>
          </cell>
          <cell r="C10096" t="str">
            <v>062672</v>
          </cell>
          <cell r="D10096" t="str">
            <v>Anel de borracha p/ tubo pvc 75mm (3')</v>
          </cell>
          <cell r="E10096" t="str">
            <v>un</v>
          </cell>
          <cell r="F10096">
            <v>1</v>
          </cell>
        </row>
        <row r="10097">
          <cell r="B10097" t="str">
            <v>182653</v>
          </cell>
          <cell r="C10097" t="str">
            <v>063223</v>
          </cell>
          <cell r="D10097" t="str">
            <v>Reducao exc.pvc branco p/esg 100x75m (4x3")</v>
          </cell>
          <cell r="E10097" t="str">
            <v>un</v>
          </cell>
          <cell r="F10097">
            <v>1</v>
          </cell>
        </row>
        <row r="10098">
          <cell r="B10098" t="str">
            <v>182653</v>
          </cell>
          <cell r="C10098" t="str">
            <v>069572</v>
          </cell>
          <cell r="D10098" t="str">
            <v>Lubrificante para tubo de pvc</v>
          </cell>
          <cell r="E10098" t="str">
            <v>kg</v>
          </cell>
          <cell r="F10098">
            <v>1.9E-2</v>
          </cell>
        </row>
        <row r="10099">
          <cell r="B10099" t="str">
            <v>182654</v>
          </cell>
          <cell r="C10099" t="str">
            <v>010118</v>
          </cell>
          <cell r="D10099" t="str">
            <v>Encanador</v>
          </cell>
          <cell r="E10099" t="str">
            <v>h</v>
          </cell>
          <cell r="F10099">
            <v>0.14000000000000001</v>
          </cell>
        </row>
        <row r="10100">
          <cell r="B10100" t="str">
            <v>182654</v>
          </cell>
          <cell r="C10100" t="str">
            <v>010119</v>
          </cell>
          <cell r="D10100" t="str">
            <v>Ajudante de encanador</v>
          </cell>
          <cell r="E10100" t="str">
            <v>h</v>
          </cell>
          <cell r="F10100">
            <v>0.14000000000000001</v>
          </cell>
        </row>
        <row r="10101">
          <cell r="B10101" t="str">
            <v>182654</v>
          </cell>
          <cell r="C10101" t="str">
            <v>062490</v>
          </cell>
          <cell r="D10101" t="str">
            <v>Bucha red.longa de pvc esgoto 50x40mm (2x1 1/2")</v>
          </cell>
          <cell r="E10101" t="str">
            <v>un</v>
          </cell>
          <cell r="F10101">
            <v>1</v>
          </cell>
        </row>
        <row r="10102">
          <cell r="B10102" t="str">
            <v>182654</v>
          </cell>
          <cell r="C10102" t="str">
            <v>069513</v>
          </cell>
          <cell r="D10102" t="str">
            <v>Adesivo para tubo de pvc rigido</v>
          </cell>
          <cell r="E10102" t="str">
            <v>l</v>
          </cell>
          <cell r="F10102">
            <v>1.2500000000000001E-2</v>
          </cell>
        </row>
        <row r="10103">
          <cell r="B10103" t="str">
            <v>182654</v>
          </cell>
          <cell r="C10103" t="str">
            <v>069514</v>
          </cell>
          <cell r="D10103" t="str">
            <v>Solucao limpadora para pvc rigido</v>
          </cell>
          <cell r="E10103" t="str">
            <v>l</v>
          </cell>
          <cell r="F10103">
            <v>1.8499999999999999E-2</v>
          </cell>
        </row>
        <row r="10104">
          <cell r="B10104" t="str">
            <v>182655</v>
          </cell>
          <cell r="C10104" t="str">
            <v>010118</v>
          </cell>
          <cell r="D10104" t="str">
            <v>Encanador</v>
          </cell>
          <cell r="E10104" t="str">
            <v>h</v>
          </cell>
          <cell r="F10104">
            <v>7.0000000000000007E-2</v>
          </cell>
        </row>
        <row r="10105">
          <cell r="B10105" t="str">
            <v>182655</v>
          </cell>
          <cell r="C10105" t="str">
            <v>010119</v>
          </cell>
          <cell r="D10105" t="str">
            <v>Ajudante de encanador</v>
          </cell>
          <cell r="E10105" t="str">
            <v>h</v>
          </cell>
          <cell r="F10105">
            <v>7.0000000000000007E-2</v>
          </cell>
        </row>
        <row r="10106">
          <cell r="B10106" t="str">
            <v>182655</v>
          </cell>
          <cell r="C10106" t="str">
            <v>062470</v>
          </cell>
          <cell r="D10106" t="str">
            <v>Plug (bujao) pbv de pvc branco p/esg 50mm (2")</v>
          </cell>
          <cell r="E10106" t="str">
            <v>un</v>
          </cell>
          <cell r="F10106">
            <v>1</v>
          </cell>
        </row>
        <row r="10107">
          <cell r="B10107" t="str">
            <v>182655</v>
          </cell>
          <cell r="C10107" t="str">
            <v>062671</v>
          </cell>
          <cell r="D10107" t="str">
            <v>Anel de borracha p/ tubo pvc 50mm (2')</v>
          </cell>
          <cell r="E10107" t="str">
            <v>un</v>
          </cell>
          <cell r="F10107">
            <v>1</v>
          </cell>
        </row>
        <row r="10108">
          <cell r="B10108" t="str">
            <v>182655</v>
          </cell>
          <cell r="C10108" t="str">
            <v>069572</v>
          </cell>
          <cell r="D10108" t="str">
            <v>Lubrificante para tubo de pvc</v>
          </cell>
          <cell r="E10108" t="str">
            <v>kg</v>
          </cell>
          <cell r="F10108">
            <v>0.01</v>
          </cell>
        </row>
        <row r="10109">
          <cell r="B10109" t="str">
            <v>182656</v>
          </cell>
          <cell r="C10109" t="str">
            <v>010118</v>
          </cell>
          <cell r="D10109" t="str">
            <v>Encanador</v>
          </cell>
          <cell r="E10109" t="str">
            <v>h</v>
          </cell>
          <cell r="F10109">
            <v>0.09</v>
          </cell>
        </row>
        <row r="10110">
          <cell r="B10110" t="str">
            <v>182656</v>
          </cell>
          <cell r="C10110" t="str">
            <v>010119</v>
          </cell>
          <cell r="D10110" t="str">
            <v>Ajudante de encanador</v>
          </cell>
          <cell r="E10110" t="str">
            <v>h</v>
          </cell>
          <cell r="F10110">
            <v>0.09</v>
          </cell>
        </row>
        <row r="10111">
          <cell r="B10111" t="str">
            <v>182656</v>
          </cell>
          <cell r="C10111" t="str">
            <v>062471</v>
          </cell>
          <cell r="D10111" t="str">
            <v>Plug (bujao) pbv de pvc branco p/esg 75mm (3")</v>
          </cell>
          <cell r="E10111" t="str">
            <v>un</v>
          </cell>
          <cell r="F10111">
            <v>1</v>
          </cell>
        </row>
        <row r="10112">
          <cell r="B10112" t="str">
            <v>182656</v>
          </cell>
          <cell r="C10112" t="str">
            <v>062672</v>
          </cell>
          <cell r="D10112" t="str">
            <v>Anel de borracha p/ tubo pvc 75mm (3')</v>
          </cell>
          <cell r="E10112" t="str">
            <v>un</v>
          </cell>
          <cell r="F10112">
            <v>1</v>
          </cell>
        </row>
        <row r="10113">
          <cell r="B10113" t="str">
            <v>182656</v>
          </cell>
          <cell r="C10113" t="str">
            <v>069572</v>
          </cell>
          <cell r="D10113" t="str">
            <v>Lubrificante para tubo de pvc</v>
          </cell>
          <cell r="E10113" t="str">
            <v>kg</v>
          </cell>
          <cell r="F10113">
            <v>1.4999999999999999E-2</v>
          </cell>
        </row>
        <row r="10114">
          <cell r="B10114" t="str">
            <v>182657</v>
          </cell>
          <cell r="C10114" t="str">
            <v>010118</v>
          </cell>
          <cell r="D10114" t="str">
            <v>Encanador</v>
          </cell>
          <cell r="E10114" t="str">
            <v>h</v>
          </cell>
          <cell r="F10114">
            <v>0.12</v>
          </cell>
        </row>
        <row r="10115">
          <cell r="B10115" t="str">
            <v>182657</v>
          </cell>
          <cell r="C10115" t="str">
            <v>010119</v>
          </cell>
          <cell r="D10115" t="str">
            <v>Ajudante de encanador</v>
          </cell>
          <cell r="E10115" t="str">
            <v>h</v>
          </cell>
          <cell r="F10115">
            <v>0.12</v>
          </cell>
        </row>
        <row r="10116">
          <cell r="B10116" t="str">
            <v>182657</v>
          </cell>
          <cell r="C10116" t="str">
            <v>062472</v>
          </cell>
          <cell r="D10116" t="str">
            <v>Plug (bujao) pbv de pvc branco p/esg 100mm (4")</v>
          </cell>
          <cell r="E10116" t="str">
            <v>un</v>
          </cell>
          <cell r="F10116">
            <v>1</v>
          </cell>
        </row>
        <row r="10117">
          <cell r="B10117" t="str">
            <v>182657</v>
          </cell>
          <cell r="C10117" t="str">
            <v>062673</v>
          </cell>
          <cell r="D10117" t="str">
            <v>Anel de borracha p/ tubo pvc 100mm (4')</v>
          </cell>
          <cell r="E10117" t="str">
            <v>un</v>
          </cell>
          <cell r="F10117">
            <v>1</v>
          </cell>
        </row>
        <row r="10118">
          <cell r="B10118" t="str">
            <v>182657</v>
          </cell>
          <cell r="C10118" t="str">
            <v>069572</v>
          </cell>
          <cell r="D10118" t="str">
            <v>Lubrificante para tubo de pvc</v>
          </cell>
          <cell r="E10118" t="str">
            <v>kg</v>
          </cell>
          <cell r="F10118">
            <v>2.3E-2</v>
          </cell>
        </row>
        <row r="10119">
          <cell r="B10119" t="str">
            <v>182658</v>
          </cell>
          <cell r="C10119" t="str">
            <v>010118</v>
          </cell>
          <cell r="D10119" t="str">
            <v>Encanador</v>
          </cell>
          <cell r="E10119" t="str">
            <v>h</v>
          </cell>
          <cell r="F10119">
            <v>7.0000000000000007E-2</v>
          </cell>
        </row>
        <row r="10120">
          <cell r="B10120" t="str">
            <v>182658</v>
          </cell>
          <cell r="C10120" t="str">
            <v>010119</v>
          </cell>
          <cell r="D10120" t="str">
            <v>Ajudante de encanador</v>
          </cell>
          <cell r="E10120" t="str">
            <v>h</v>
          </cell>
          <cell r="F10120">
            <v>7.0000000000000007E-2</v>
          </cell>
        </row>
        <row r="10121">
          <cell r="B10121" t="str">
            <v>182658</v>
          </cell>
          <cell r="C10121" t="str">
            <v>062470</v>
          </cell>
          <cell r="D10121" t="str">
            <v>Plug (bujao) pbv de pvc branco p/esg 50mm (2")</v>
          </cell>
          <cell r="E10121" t="str">
            <v>un</v>
          </cell>
          <cell r="F10121">
            <v>1</v>
          </cell>
        </row>
        <row r="10122">
          <cell r="B10122" t="str">
            <v>182658</v>
          </cell>
          <cell r="C10122" t="str">
            <v>062671</v>
          </cell>
          <cell r="D10122" t="str">
            <v>Anel de borracha p/ tubo pvc 50mm (2')</v>
          </cell>
          <cell r="E10122" t="str">
            <v>un</v>
          </cell>
          <cell r="F10122">
            <v>1</v>
          </cell>
        </row>
        <row r="10123">
          <cell r="B10123" t="str">
            <v>182658</v>
          </cell>
          <cell r="C10123" t="str">
            <v>069572</v>
          </cell>
          <cell r="D10123" t="str">
            <v>Lubrificante para tubo de pvc</v>
          </cell>
          <cell r="E10123" t="str">
            <v>kg</v>
          </cell>
          <cell r="F10123">
            <v>0.01</v>
          </cell>
        </row>
        <row r="10124">
          <cell r="B10124" t="str">
            <v>182659</v>
          </cell>
          <cell r="C10124" t="str">
            <v>010118</v>
          </cell>
          <cell r="D10124" t="str">
            <v>Encanador</v>
          </cell>
          <cell r="E10124" t="str">
            <v>h</v>
          </cell>
          <cell r="F10124">
            <v>0.09</v>
          </cell>
        </row>
        <row r="10125">
          <cell r="B10125" t="str">
            <v>182659</v>
          </cell>
          <cell r="C10125" t="str">
            <v>010119</v>
          </cell>
          <cell r="D10125" t="str">
            <v>Ajudante de encanador</v>
          </cell>
          <cell r="E10125" t="str">
            <v>h</v>
          </cell>
          <cell r="F10125">
            <v>0.09</v>
          </cell>
        </row>
        <row r="10126">
          <cell r="B10126" t="str">
            <v>182659</v>
          </cell>
          <cell r="C10126" t="str">
            <v>062471</v>
          </cell>
          <cell r="D10126" t="str">
            <v>Plug (bujao) pbv de pvc branco p/esg 75mm (3")</v>
          </cell>
          <cell r="E10126" t="str">
            <v>un</v>
          </cell>
          <cell r="F10126">
            <v>1</v>
          </cell>
        </row>
        <row r="10127">
          <cell r="B10127" t="str">
            <v>182659</v>
          </cell>
          <cell r="C10127" t="str">
            <v>062672</v>
          </cell>
          <cell r="D10127" t="str">
            <v>Anel de borracha p/ tubo pvc 75mm (3')</v>
          </cell>
          <cell r="E10127" t="str">
            <v>un</v>
          </cell>
          <cell r="F10127">
            <v>1</v>
          </cell>
        </row>
        <row r="10128">
          <cell r="B10128" t="str">
            <v>182659</v>
          </cell>
          <cell r="C10128" t="str">
            <v>069572</v>
          </cell>
          <cell r="D10128" t="str">
            <v>Lubrificante para tubo de pvc</v>
          </cell>
          <cell r="E10128" t="str">
            <v>kg</v>
          </cell>
          <cell r="F10128">
            <v>1.4999999999999999E-2</v>
          </cell>
        </row>
        <row r="10129">
          <cell r="B10129" t="str">
            <v>182660</v>
          </cell>
          <cell r="C10129" t="str">
            <v>010118</v>
          </cell>
          <cell r="D10129" t="str">
            <v>Encanador</v>
          </cell>
          <cell r="E10129" t="str">
            <v>h</v>
          </cell>
          <cell r="F10129">
            <v>0.12</v>
          </cell>
        </row>
        <row r="10130">
          <cell r="B10130" t="str">
            <v>182660</v>
          </cell>
          <cell r="C10130" t="str">
            <v>010119</v>
          </cell>
          <cell r="D10130" t="str">
            <v>Ajudante de encanador</v>
          </cell>
          <cell r="E10130" t="str">
            <v>h</v>
          </cell>
          <cell r="F10130">
            <v>0.12</v>
          </cell>
        </row>
        <row r="10131">
          <cell r="B10131" t="str">
            <v>182660</v>
          </cell>
          <cell r="C10131" t="str">
            <v>062472</v>
          </cell>
          <cell r="D10131" t="str">
            <v>Plug (bujao) pbv de pvc branco p/esg 100mm (4")</v>
          </cell>
          <cell r="E10131" t="str">
            <v>un</v>
          </cell>
          <cell r="F10131">
            <v>1</v>
          </cell>
        </row>
        <row r="10132">
          <cell r="B10132" t="str">
            <v>182660</v>
          </cell>
          <cell r="C10132" t="str">
            <v>062673</v>
          </cell>
          <cell r="D10132" t="str">
            <v>Anel de borracha p/ tubo pvc 100mm (4')</v>
          </cell>
          <cell r="E10132" t="str">
            <v>un</v>
          </cell>
          <cell r="F10132">
            <v>1</v>
          </cell>
        </row>
        <row r="10133">
          <cell r="B10133" t="str">
            <v>182660</v>
          </cell>
          <cell r="C10133" t="str">
            <v>069572</v>
          </cell>
          <cell r="D10133" t="str">
            <v>Lubrificante para tubo de pvc</v>
          </cell>
          <cell r="E10133" t="str">
            <v>kg</v>
          </cell>
          <cell r="F10133">
            <v>2.3E-2</v>
          </cell>
        </row>
        <row r="10134">
          <cell r="B10134" t="str">
            <v>182661</v>
          </cell>
          <cell r="C10134" t="str">
            <v>010118</v>
          </cell>
          <cell r="D10134" t="str">
            <v>Encanador</v>
          </cell>
          <cell r="E10134" t="str">
            <v>h</v>
          </cell>
          <cell r="F10134">
            <v>0.14000000000000001</v>
          </cell>
        </row>
        <row r="10135">
          <cell r="B10135" t="str">
            <v>182661</v>
          </cell>
          <cell r="C10135" t="str">
            <v>010119</v>
          </cell>
          <cell r="D10135" t="str">
            <v>Ajudante de encanador</v>
          </cell>
          <cell r="E10135" t="str">
            <v>h</v>
          </cell>
          <cell r="F10135">
            <v>0.14000000000000001</v>
          </cell>
        </row>
        <row r="10136">
          <cell r="B10136" t="str">
            <v>182661</v>
          </cell>
          <cell r="C10136" t="str">
            <v>062485</v>
          </cell>
          <cell r="D10136" t="str">
            <v>Adapt. roscavel pvc branco p/sifao 1 1/4x40mm</v>
          </cell>
          <cell r="E10136" t="str">
            <v>un</v>
          </cell>
          <cell r="F10136">
            <v>1</v>
          </cell>
        </row>
        <row r="10137">
          <cell r="B10137" t="str">
            <v>182661</v>
          </cell>
          <cell r="C10137" t="str">
            <v>069512</v>
          </cell>
          <cell r="D10137" t="str">
            <v>Fita de vedacao</v>
          </cell>
          <cell r="E10137" t="str">
            <v>m</v>
          </cell>
          <cell r="F10137">
            <v>5.0000000000000001E-3</v>
          </cell>
        </row>
        <row r="10138">
          <cell r="B10138" t="str">
            <v>182661</v>
          </cell>
          <cell r="C10138" t="str">
            <v>069513</v>
          </cell>
          <cell r="D10138" t="str">
            <v>Adesivo para tubo de pvc rigido</v>
          </cell>
          <cell r="E10138" t="str">
            <v>l</v>
          </cell>
          <cell r="F10138">
            <v>5.0000000000000001E-3</v>
          </cell>
        </row>
        <row r="10139">
          <cell r="B10139" t="str">
            <v>182661</v>
          </cell>
          <cell r="C10139" t="str">
            <v>069514</v>
          </cell>
          <cell r="D10139" t="str">
            <v>Solucao limpadora para pvc rigido</v>
          </cell>
          <cell r="E10139" t="str">
            <v>l</v>
          </cell>
          <cell r="F10139">
            <v>7.4999999999999997E-3</v>
          </cell>
        </row>
        <row r="10140">
          <cell r="B10140" t="str">
            <v>182662</v>
          </cell>
          <cell r="C10140" t="str">
            <v>069514</v>
          </cell>
          <cell r="D10140" t="str">
            <v>Solucao limpadora para pvc rigido</v>
          </cell>
          <cell r="E10140" t="str">
            <v>l</v>
          </cell>
          <cell r="F10140">
            <v>7.4999999999999997E-3</v>
          </cell>
        </row>
        <row r="10141">
          <cell r="B10141" t="str">
            <v>182662</v>
          </cell>
          <cell r="C10141" t="str">
            <v>010118</v>
          </cell>
          <cell r="D10141" t="str">
            <v>Encanador</v>
          </cell>
          <cell r="E10141" t="str">
            <v>h</v>
          </cell>
          <cell r="F10141">
            <v>0.14000000000000001</v>
          </cell>
        </row>
        <row r="10142">
          <cell r="B10142" t="str">
            <v>182662</v>
          </cell>
          <cell r="C10142" t="str">
            <v>062487</v>
          </cell>
          <cell r="D10142" t="str">
            <v>Adapt. pbv de pvc branco p/sifao metal. 1 1/2x40mm</v>
          </cell>
          <cell r="E10142" t="str">
            <v>un</v>
          </cell>
          <cell r="F10142">
            <v>1</v>
          </cell>
        </row>
        <row r="10143">
          <cell r="B10143" t="str">
            <v>182662</v>
          </cell>
          <cell r="C10143" t="str">
            <v>062670</v>
          </cell>
          <cell r="D10143" t="str">
            <v>Anel de borracha p/ tubo pvc 40mm (1 1/2")</v>
          </cell>
          <cell r="E10143" t="str">
            <v>un</v>
          </cell>
          <cell r="F10143">
            <v>1</v>
          </cell>
        </row>
        <row r="10144">
          <cell r="B10144" t="str">
            <v>182662</v>
          </cell>
          <cell r="C10144" t="str">
            <v>069513</v>
          </cell>
          <cell r="D10144" t="str">
            <v>Adesivo para tubo de pvc rigido</v>
          </cell>
          <cell r="E10144" t="str">
            <v>l</v>
          </cell>
          <cell r="F10144">
            <v>5.0000000000000001E-3</v>
          </cell>
        </row>
        <row r="10145">
          <cell r="B10145" t="str">
            <v>182662</v>
          </cell>
          <cell r="C10145" t="str">
            <v>010119</v>
          </cell>
          <cell r="D10145" t="str">
            <v>Ajudante de encanador</v>
          </cell>
          <cell r="E10145" t="str">
            <v>h</v>
          </cell>
          <cell r="F10145">
            <v>0.14000000000000001</v>
          </cell>
        </row>
        <row r="10146">
          <cell r="B10146" t="str">
            <v>182662</v>
          </cell>
          <cell r="C10146" t="str">
            <v>069572</v>
          </cell>
          <cell r="D10146" t="str">
            <v>Lubrificante para tubo de pvc</v>
          </cell>
          <cell r="E10146" t="str">
            <v>kg</v>
          </cell>
          <cell r="F10146">
            <v>5.0000000000000001E-3</v>
          </cell>
        </row>
        <row r="10147">
          <cell r="B10147" t="str">
            <v>182663</v>
          </cell>
          <cell r="C10147" t="str">
            <v>010118</v>
          </cell>
          <cell r="D10147" t="str">
            <v>Encanador</v>
          </cell>
          <cell r="E10147" t="str">
            <v>h</v>
          </cell>
          <cell r="F10147">
            <v>0.98</v>
          </cell>
        </row>
        <row r="10148">
          <cell r="B10148" t="str">
            <v>182663</v>
          </cell>
          <cell r="C10148" t="str">
            <v>010119</v>
          </cell>
          <cell r="D10148" t="str">
            <v>Ajudante de encanador</v>
          </cell>
          <cell r="E10148" t="str">
            <v>h</v>
          </cell>
          <cell r="F10148">
            <v>0.98</v>
          </cell>
        </row>
        <row r="10149">
          <cell r="B10149" t="str">
            <v>182663</v>
          </cell>
          <cell r="C10149" t="str">
            <v>067510</v>
          </cell>
          <cell r="D10149" t="str">
            <v>Ralo seco de pvc 10 cm (2")</v>
          </cell>
          <cell r="E10149" t="str">
            <v>un</v>
          </cell>
          <cell r="F10149">
            <v>1</v>
          </cell>
        </row>
        <row r="10150">
          <cell r="B10150" t="str">
            <v>182664</v>
          </cell>
          <cell r="C10150" t="str">
            <v>010118</v>
          </cell>
          <cell r="D10150" t="str">
            <v>Encanador</v>
          </cell>
          <cell r="E10150" t="str">
            <v>h</v>
          </cell>
          <cell r="F10150">
            <v>0.98</v>
          </cell>
        </row>
        <row r="10151">
          <cell r="B10151" t="str">
            <v>182664</v>
          </cell>
          <cell r="C10151" t="str">
            <v>010119</v>
          </cell>
          <cell r="D10151" t="str">
            <v>Ajudante de encanador</v>
          </cell>
          <cell r="E10151" t="str">
            <v>h</v>
          </cell>
          <cell r="F10151">
            <v>0.98</v>
          </cell>
        </row>
        <row r="10152">
          <cell r="B10152" t="str">
            <v>182664</v>
          </cell>
          <cell r="C10152" t="str">
            <v>067509</v>
          </cell>
          <cell r="D10152" t="str">
            <v>Caixa sifonada de pvc 100x100x50mm</v>
          </cell>
          <cell r="E10152" t="str">
            <v>un</v>
          </cell>
          <cell r="F10152">
            <v>1</v>
          </cell>
        </row>
        <row r="10153">
          <cell r="B10153" t="str">
            <v>182665</v>
          </cell>
          <cell r="C10153" t="str">
            <v>010118</v>
          </cell>
          <cell r="D10153" t="str">
            <v>Encanador</v>
          </cell>
          <cell r="E10153" t="str">
            <v>h</v>
          </cell>
          <cell r="F10153">
            <v>0.98</v>
          </cell>
        </row>
        <row r="10154">
          <cell r="B10154" t="str">
            <v>182665</v>
          </cell>
          <cell r="C10154" t="str">
            <v>010119</v>
          </cell>
          <cell r="D10154" t="str">
            <v>Ajudante de encanador</v>
          </cell>
          <cell r="E10154" t="str">
            <v>h</v>
          </cell>
          <cell r="F10154">
            <v>0.98</v>
          </cell>
        </row>
        <row r="10155">
          <cell r="B10155" t="str">
            <v>182665</v>
          </cell>
          <cell r="C10155" t="str">
            <v>067508</v>
          </cell>
          <cell r="D10155" t="str">
            <v>Caixa sifonada de pvc 100x150x50mm</v>
          </cell>
          <cell r="E10155" t="str">
            <v>un</v>
          </cell>
          <cell r="F10155">
            <v>1</v>
          </cell>
        </row>
        <row r="10156">
          <cell r="B10156" t="str">
            <v>182666</v>
          </cell>
          <cell r="C10156" t="str">
            <v>010118</v>
          </cell>
          <cell r="D10156" t="str">
            <v>Encanador</v>
          </cell>
          <cell r="E10156" t="str">
            <v>h</v>
          </cell>
          <cell r="F10156">
            <v>0.98</v>
          </cell>
        </row>
        <row r="10157">
          <cell r="B10157" t="str">
            <v>182666</v>
          </cell>
          <cell r="C10157" t="str">
            <v>010119</v>
          </cell>
          <cell r="D10157" t="str">
            <v>Ajudante de encanador</v>
          </cell>
          <cell r="E10157" t="str">
            <v>h</v>
          </cell>
          <cell r="F10157">
            <v>0.98</v>
          </cell>
        </row>
        <row r="10158">
          <cell r="B10158" t="str">
            <v>182666</v>
          </cell>
          <cell r="C10158" t="str">
            <v>067595</v>
          </cell>
          <cell r="D10158" t="str">
            <v>Caixa sifonada de pvc 150x150x50mm</v>
          </cell>
          <cell r="E10158" t="str">
            <v>un</v>
          </cell>
          <cell r="F10158">
            <v>1</v>
          </cell>
        </row>
        <row r="10159">
          <cell r="B10159" t="str">
            <v>182802</v>
          </cell>
          <cell r="C10159" t="str">
            <v>010118</v>
          </cell>
          <cell r="D10159" t="str">
            <v>Encanador</v>
          </cell>
          <cell r="E10159" t="str">
            <v>h</v>
          </cell>
          <cell r="F10159">
            <v>0.32</v>
          </cell>
        </row>
        <row r="10160">
          <cell r="B10160" t="str">
            <v>182802</v>
          </cell>
          <cell r="C10160" t="str">
            <v>010119</v>
          </cell>
          <cell r="D10160" t="str">
            <v>Ajudante de encanador</v>
          </cell>
          <cell r="E10160" t="str">
            <v>h</v>
          </cell>
          <cell r="F10160">
            <v>0.32</v>
          </cell>
        </row>
        <row r="10161">
          <cell r="B10161" t="str">
            <v>182802</v>
          </cell>
          <cell r="C10161" t="str">
            <v>062002</v>
          </cell>
          <cell r="D10161" t="str">
            <v>Tubo ceramico 100mm (4")</v>
          </cell>
          <cell r="E10161" t="str">
            <v>m</v>
          </cell>
          <cell r="F10161">
            <v>1.01</v>
          </cell>
        </row>
        <row r="10162">
          <cell r="B10162" t="str">
            <v>182802</v>
          </cell>
          <cell r="C10162" t="str">
            <v>069501</v>
          </cell>
          <cell r="D10162" t="str">
            <v>Asfalto preparado para encanamentos</v>
          </cell>
          <cell r="E10162" t="str">
            <v>kg</v>
          </cell>
          <cell r="F10162">
            <v>0.9</v>
          </cell>
        </row>
        <row r="10163">
          <cell r="B10163" t="str">
            <v>182802</v>
          </cell>
          <cell r="C10163" t="str">
            <v>069511</v>
          </cell>
          <cell r="D10163" t="str">
            <v>Estopa alcatroada</v>
          </cell>
          <cell r="E10163" t="str">
            <v>kg</v>
          </cell>
          <cell r="F10163">
            <v>0.06</v>
          </cell>
        </row>
        <row r="10164">
          <cell r="B10164" t="str">
            <v>182803</v>
          </cell>
          <cell r="C10164" t="str">
            <v>010118</v>
          </cell>
          <cell r="D10164" t="str">
            <v>Encanador</v>
          </cell>
          <cell r="E10164" t="str">
            <v>h</v>
          </cell>
          <cell r="F10164">
            <v>0.4</v>
          </cell>
        </row>
        <row r="10165">
          <cell r="B10165" t="str">
            <v>182803</v>
          </cell>
          <cell r="C10165" t="str">
            <v>010119</v>
          </cell>
          <cell r="D10165" t="str">
            <v>Ajudante de encanador</v>
          </cell>
          <cell r="E10165" t="str">
            <v>h</v>
          </cell>
          <cell r="F10165">
            <v>0.4</v>
          </cell>
        </row>
        <row r="10166">
          <cell r="B10166" t="str">
            <v>182803</v>
          </cell>
          <cell r="C10166" t="str">
            <v>062003</v>
          </cell>
          <cell r="D10166" t="str">
            <v>Tubo ceramico 150mm (6")</v>
          </cell>
          <cell r="E10166" t="str">
            <v>m</v>
          </cell>
          <cell r="F10166">
            <v>1.01</v>
          </cell>
        </row>
        <row r="10167">
          <cell r="B10167" t="str">
            <v>182803</v>
          </cell>
          <cell r="C10167" t="str">
            <v>069501</v>
          </cell>
          <cell r="D10167" t="str">
            <v>Asfalto preparado para encanamentos</v>
          </cell>
          <cell r="E10167" t="str">
            <v>kg</v>
          </cell>
          <cell r="F10167">
            <v>1.1000000000000001</v>
          </cell>
        </row>
        <row r="10168">
          <cell r="B10168" t="str">
            <v>182803</v>
          </cell>
          <cell r="C10168" t="str">
            <v>069511</v>
          </cell>
          <cell r="D10168" t="str">
            <v>Estopa alcatroada</v>
          </cell>
          <cell r="E10168" t="str">
            <v>kg</v>
          </cell>
          <cell r="F10168">
            <v>7.0000000000000007E-2</v>
          </cell>
        </row>
        <row r="10169">
          <cell r="B10169" t="str">
            <v>182804</v>
          </cell>
          <cell r="C10169" t="str">
            <v>010118</v>
          </cell>
          <cell r="D10169" t="str">
            <v>Encanador</v>
          </cell>
          <cell r="E10169" t="str">
            <v>h</v>
          </cell>
          <cell r="F10169">
            <v>0.5</v>
          </cell>
        </row>
        <row r="10170">
          <cell r="B10170" t="str">
            <v>182804</v>
          </cell>
          <cell r="C10170" t="str">
            <v>010119</v>
          </cell>
          <cell r="D10170" t="str">
            <v>Ajudante de encanador</v>
          </cell>
          <cell r="E10170" t="str">
            <v>h</v>
          </cell>
          <cell r="F10170">
            <v>0.5</v>
          </cell>
        </row>
        <row r="10171">
          <cell r="B10171" t="str">
            <v>182804</v>
          </cell>
          <cell r="C10171" t="str">
            <v>062004</v>
          </cell>
          <cell r="D10171" t="str">
            <v>Tubo ceramico 200mm (8")</v>
          </cell>
          <cell r="E10171" t="str">
            <v>m</v>
          </cell>
          <cell r="F10171">
            <v>1.01</v>
          </cell>
        </row>
        <row r="10172">
          <cell r="B10172" t="str">
            <v>182804</v>
          </cell>
          <cell r="C10172" t="str">
            <v>069501</v>
          </cell>
          <cell r="D10172" t="str">
            <v>Asfalto preparado para encanamentos</v>
          </cell>
          <cell r="E10172" t="str">
            <v>kg</v>
          </cell>
          <cell r="F10172">
            <v>1.4</v>
          </cell>
        </row>
        <row r="10173">
          <cell r="B10173" t="str">
            <v>182804</v>
          </cell>
          <cell r="C10173" t="str">
            <v>069511</v>
          </cell>
          <cell r="D10173" t="str">
            <v>Estopa alcatroada</v>
          </cell>
          <cell r="E10173" t="str">
            <v>kg</v>
          </cell>
          <cell r="F10173">
            <v>0.08</v>
          </cell>
        </row>
        <row r="10174">
          <cell r="B10174" t="str">
            <v>182805</v>
          </cell>
          <cell r="C10174" t="str">
            <v>010118</v>
          </cell>
          <cell r="D10174" t="str">
            <v>Encanador</v>
          </cell>
          <cell r="E10174" t="str">
            <v>h</v>
          </cell>
          <cell r="F10174">
            <v>0.56000000000000005</v>
          </cell>
        </row>
        <row r="10175">
          <cell r="B10175" t="str">
            <v>182805</v>
          </cell>
          <cell r="C10175" t="str">
            <v>010119</v>
          </cell>
          <cell r="D10175" t="str">
            <v>Ajudante de encanador</v>
          </cell>
          <cell r="E10175" t="str">
            <v>h</v>
          </cell>
          <cell r="F10175">
            <v>0.56000000000000005</v>
          </cell>
        </row>
        <row r="10176">
          <cell r="B10176" t="str">
            <v>182805</v>
          </cell>
          <cell r="C10176" t="str">
            <v>062009</v>
          </cell>
          <cell r="D10176" t="str">
            <v>Tubo ceramico 250mm (10")</v>
          </cell>
          <cell r="E10176" t="str">
            <v>m</v>
          </cell>
          <cell r="F10176">
            <v>1.01</v>
          </cell>
        </row>
        <row r="10177">
          <cell r="B10177" t="str">
            <v>182805</v>
          </cell>
          <cell r="C10177" t="str">
            <v>069501</v>
          </cell>
          <cell r="D10177" t="str">
            <v>Asfalto preparado para encanamentos</v>
          </cell>
          <cell r="E10177" t="str">
            <v>kg</v>
          </cell>
          <cell r="F10177">
            <v>1.8</v>
          </cell>
        </row>
        <row r="10178">
          <cell r="B10178" t="str">
            <v>182805</v>
          </cell>
          <cell r="C10178" t="str">
            <v>069511</v>
          </cell>
          <cell r="D10178" t="str">
            <v>Estopa alcatroada</v>
          </cell>
          <cell r="E10178" t="str">
            <v>kg</v>
          </cell>
          <cell r="F10178">
            <v>0.09</v>
          </cell>
        </row>
        <row r="10179">
          <cell r="B10179" t="str">
            <v>182806</v>
          </cell>
          <cell r="C10179" t="str">
            <v>010118</v>
          </cell>
          <cell r="D10179" t="str">
            <v>Encanador</v>
          </cell>
          <cell r="E10179" t="str">
            <v>h</v>
          </cell>
          <cell r="F10179">
            <v>0.6</v>
          </cell>
        </row>
        <row r="10180">
          <cell r="B10180" t="str">
            <v>182806</v>
          </cell>
          <cell r="C10180" t="str">
            <v>010119</v>
          </cell>
          <cell r="D10180" t="str">
            <v>Ajudante de encanador</v>
          </cell>
          <cell r="E10180" t="str">
            <v>h</v>
          </cell>
          <cell r="F10180">
            <v>0.6</v>
          </cell>
        </row>
        <row r="10181">
          <cell r="B10181" t="str">
            <v>182806</v>
          </cell>
          <cell r="C10181" t="str">
            <v>062005</v>
          </cell>
          <cell r="D10181" t="str">
            <v>Tubo ceramico 300mm (12")</v>
          </cell>
          <cell r="E10181" t="str">
            <v>m</v>
          </cell>
          <cell r="F10181">
            <v>1.01</v>
          </cell>
        </row>
        <row r="10182">
          <cell r="B10182" t="str">
            <v>182806</v>
          </cell>
          <cell r="C10182" t="str">
            <v>069501</v>
          </cell>
          <cell r="D10182" t="str">
            <v>Asfalto preparado para encanamentos</v>
          </cell>
          <cell r="E10182" t="str">
            <v>kg</v>
          </cell>
          <cell r="F10182">
            <v>2.2999999999999998</v>
          </cell>
        </row>
        <row r="10183">
          <cell r="B10183" t="str">
            <v>182806</v>
          </cell>
          <cell r="C10183" t="str">
            <v>069511</v>
          </cell>
          <cell r="D10183" t="str">
            <v>Estopa alcatroada</v>
          </cell>
          <cell r="E10183" t="str">
            <v>kg</v>
          </cell>
          <cell r="F10183">
            <v>0.1</v>
          </cell>
        </row>
        <row r="10184">
          <cell r="B10184" t="str">
            <v>182807</v>
          </cell>
          <cell r="C10184" t="str">
            <v>010118</v>
          </cell>
          <cell r="D10184" t="str">
            <v>Encanador</v>
          </cell>
          <cell r="E10184" t="str">
            <v>h</v>
          </cell>
          <cell r="F10184">
            <v>0.41</v>
          </cell>
        </row>
        <row r="10185">
          <cell r="B10185" t="str">
            <v>182807</v>
          </cell>
          <cell r="C10185" t="str">
            <v>010119</v>
          </cell>
          <cell r="D10185" t="str">
            <v>Ajudante de encanador</v>
          </cell>
          <cell r="E10185" t="str">
            <v>h</v>
          </cell>
          <cell r="F10185">
            <v>0.41</v>
          </cell>
        </row>
        <row r="10186">
          <cell r="B10186" t="str">
            <v>182807</v>
          </cell>
          <cell r="C10186" t="str">
            <v>062011</v>
          </cell>
          <cell r="D10186" t="str">
            <v>Curva ceramica 100mm (4")</v>
          </cell>
          <cell r="E10186" t="str">
            <v>un</v>
          </cell>
          <cell r="F10186">
            <v>1</v>
          </cell>
        </row>
        <row r="10187">
          <cell r="B10187" t="str">
            <v>182807</v>
          </cell>
          <cell r="C10187" t="str">
            <v>069501</v>
          </cell>
          <cell r="D10187" t="str">
            <v>Asfalto preparado para encanamentos</v>
          </cell>
          <cell r="E10187" t="str">
            <v>kg</v>
          </cell>
          <cell r="F10187">
            <v>1.8</v>
          </cell>
        </row>
        <row r="10188">
          <cell r="B10188" t="str">
            <v>182807</v>
          </cell>
          <cell r="C10188" t="str">
            <v>069511</v>
          </cell>
          <cell r="D10188" t="str">
            <v>Estopa alcatroada</v>
          </cell>
          <cell r="E10188" t="str">
            <v>kg</v>
          </cell>
          <cell r="F10188">
            <v>0.13</v>
          </cell>
        </row>
        <row r="10189">
          <cell r="B10189" t="str">
            <v>182808</v>
          </cell>
          <cell r="C10189" t="str">
            <v>010118</v>
          </cell>
          <cell r="D10189" t="str">
            <v>Encanador</v>
          </cell>
          <cell r="E10189" t="str">
            <v>h</v>
          </cell>
          <cell r="F10189">
            <v>0.5</v>
          </cell>
        </row>
        <row r="10190">
          <cell r="B10190" t="str">
            <v>182808</v>
          </cell>
          <cell r="C10190" t="str">
            <v>010119</v>
          </cell>
          <cell r="D10190" t="str">
            <v>Ajudante de encanador</v>
          </cell>
          <cell r="E10190" t="str">
            <v>h</v>
          </cell>
          <cell r="F10190">
            <v>0.5</v>
          </cell>
        </row>
        <row r="10191">
          <cell r="B10191" t="str">
            <v>182808</v>
          </cell>
          <cell r="C10191" t="str">
            <v>062012</v>
          </cell>
          <cell r="D10191" t="str">
            <v>Curva ceramica 150mm (6")</v>
          </cell>
          <cell r="E10191" t="str">
            <v>un</v>
          </cell>
          <cell r="F10191">
            <v>1</v>
          </cell>
        </row>
        <row r="10192">
          <cell r="B10192" t="str">
            <v>182808</v>
          </cell>
          <cell r="C10192" t="str">
            <v>069501</v>
          </cell>
          <cell r="D10192" t="str">
            <v>Asfalto preparado para encanamentos</v>
          </cell>
          <cell r="E10192" t="str">
            <v>kg</v>
          </cell>
          <cell r="F10192">
            <v>2.2000000000000002</v>
          </cell>
        </row>
        <row r="10193">
          <cell r="B10193" t="str">
            <v>182808</v>
          </cell>
          <cell r="C10193" t="str">
            <v>069511</v>
          </cell>
          <cell r="D10193" t="str">
            <v>Estopa alcatroada</v>
          </cell>
          <cell r="E10193" t="str">
            <v>kg</v>
          </cell>
          <cell r="F10193">
            <v>0.14000000000000001</v>
          </cell>
        </row>
        <row r="10194">
          <cell r="B10194" t="str">
            <v>182809</v>
          </cell>
          <cell r="C10194" t="str">
            <v>010118</v>
          </cell>
          <cell r="D10194" t="str">
            <v>Encanador</v>
          </cell>
          <cell r="E10194" t="str">
            <v>h</v>
          </cell>
          <cell r="F10194">
            <v>0.64</v>
          </cell>
        </row>
        <row r="10195">
          <cell r="B10195" t="str">
            <v>182809</v>
          </cell>
          <cell r="C10195" t="str">
            <v>010119</v>
          </cell>
          <cell r="D10195" t="str">
            <v>Ajudante de encanador</v>
          </cell>
          <cell r="E10195" t="str">
            <v>h</v>
          </cell>
          <cell r="F10195">
            <v>0.64</v>
          </cell>
        </row>
        <row r="10196">
          <cell r="B10196" t="str">
            <v>182809</v>
          </cell>
          <cell r="C10196" t="str">
            <v>069501</v>
          </cell>
          <cell r="D10196" t="str">
            <v>Asfalto preparado para encanamentos</v>
          </cell>
          <cell r="E10196" t="str">
            <v>kg</v>
          </cell>
          <cell r="F10196">
            <v>2.4</v>
          </cell>
        </row>
        <row r="10197">
          <cell r="B10197" t="str">
            <v>182809</v>
          </cell>
          <cell r="C10197" t="str">
            <v>069511</v>
          </cell>
          <cell r="D10197" t="str">
            <v>Estopa alcatroada</v>
          </cell>
          <cell r="E10197" t="str">
            <v>kg</v>
          </cell>
          <cell r="F10197">
            <v>0.16</v>
          </cell>
        </row>
        <row r="10198">
          <cell r="B10198" t="str">
            <v>182809</v>
          </cell>
          <cell r="C10198" t="str">
            <v>090916</v>
          </cell>
          <cell r="D10198" t="str">
            <v>Curva ceramica 200mm (8")</v>
          </cell>
          <cell r="E10198" t="str">
            <v>un</v>
          </cell>
          <cell r="F10198">
            <v>1</v>
          </cell>
        </row>
        <row r="10199">
          <cell r="B10199" t="str">
            <v>182810</v>
          </cell>
          <cell r="C10199" t="str">
            <v>010118</v>
          </cell>
          <cell r="D10199" t="str">
            <v>Encanador</v>
          </cell>
          <cell r="E10199" t="str">
            <v>h</v>
          </cell>
          <cell r="F10199">
            <v>0.72</v>
          </cell>
        </row>
        <row r="10200">
          <cell r="B10200" t="str">
            <v>182810</v>
          </cell>
          <cell r="C10200" t="str">
            <v>010119</v>
          </cell>
          <cell r="D10200" t="str">
            <v>Ajudante de encanador</v>
          </cell>
          <cell r="E10200" t="str">
            <v>h</v>
          </cell>
          <cell r="F10200">
            <v>0.72</v>
          </cell>
        </row>
        <row r="10201">
          <cell r="B10201" t="str">
            <v>182810</v>
          </cell>
          <cell r="C10201" t="str">
            <v>069501</v>
          </cell>
          <cell r="D10201" t="str">
            <v>Asfalto preparado para encanamentos</v>
          </cell>
          <cell r="E10201" t="str">
            <v>kg</v>
          </cell>
          <cell r="F10201">
            <v>3.6</v>
          </cell>
        </row>
        <row r="10202">
          <cell r="B10202" t="str">
            <v>182810</v>
          </cell>
          <cell r="C10202" t="str">
            <v>069511</v>
          </cell>
          <cell r="D10202" t="str">
            <v>Estopa alcatroada</v>
          </cell>
          <cell r="E10202" t="str">
            <v>kg</v>
          </cell>
          <cell r="F10202">
            <v>0.18</v>
          </cell>
        </row>
        <row r="10203">
          <cell r="B10203" t="str">
            <v>182810</v>
          </cell>
          <cell r="C10203" t="str">
            <v>090917</v>
          </cell>
          <cell r="D10203" t="str">
            <v>Curva ceramica 250mm (10")</v>
          </cell>
          <cell r="E10203" t="str">
            <v>un</v>
          </cell>
          <cell r="F10203">
            <v>1</v>
          </cell>
        </row>
        <row r="10204">
          <cell r="B10204" t="str">
            <v>182811</v>
          </cell>
          <cell r="C10204" t="str">
            <v>010118</v>
          </cell>
          <cell r="D10204" t="str">
            <v>Encanador</v>
          </cell>
          <cell r="E10204" t="str">
            <v>h</v>
          </cell>
          <cell r="F10204">
            <v>0.77</v>
          </cell>
        </row>
        <row r="10205">
          <cell r="B10205" t="str">
            <v>182811</v>
          </cell>
          <cell r="C10205" t="str">
            <v>010119</v>
          </cell>
          <cell r="D10205" t="str">
            <v>Ajudante de encanador</v>
          </cell>
          <cell r="E10205" t="str">
            <v>h</v>
          </cell>
          <cell r="F10205">
            <v>0.77</v>
          </cell>
        </row>
        <row r="10206">
          <cell r="B10206" t="str">
            <v>182811</v>
          </cell>
          <cell r="C10206" t="str">
            <v>069501</v>
          </cell>
          <cell r="D10206" t="str">
            <v>Asfalto preparado para encanamentos</v>
          </cell>
          <cell r="E10206" t="str">
            <v>kg</v>
          </cell>
          <cell r="F10206">
            <v>4.5999999999999996</v>
          </cell>
        </row>
        <row r="10207">
          <cell r="B10207" t="str">
            <v>182811</v>
          </cell>
          <cell r="C10207" t="str">
            <v>069511</v>
          </cell>
          <cell r="D10207" t="str">
            <v>Estopa alcatroada</v>
          </cell>
          <cell r="E10207" t="str">
            <v>kg</v>
          </cell>
          <cell r="F10207">
            <v>0.2</v>
          </cell>
        </row>
        <row r="10208">
          <cell r="B10208" t="str">
            <v>182811</v>
          </cell>
          <cell r="C10208" t="str">
            <v>090918</v>
          </cell>
          <cell r="D10208" t="str">
            <v>Curva ceramica 300mm (12")</v>
          </cell>
          <cell r="E10208" t="str">
            <v>un</v>
          </cell>
          <cell r="F10208">
            <v>1</v>
          </cell>
        </row>
        <row r="10209">
          <cell r="B10209" t="str">
            <v>182812</v>
          </cell>
          <cell r="C10209" t="str">
            <v>010118</v>
          </cell>
          <cell r="D10209" t="str">
            <v>Encanador</v>
          </cell>
          <cell r="E10209" t="str">
            <v>h</v>
          </cell>
          <cell r="F10209">
            <v>0.64</v>
          </cell>
        </row>
        <row r="10210">
          <cell r="B10210" t="str">
            <v>182812</v>
          </cell>
          <cell r="C10210" t="str">
            <v>010119</v>
          </cell>
          <cell r="D10210" t="str">
            <v>Ajudante de encanador</v>
          </cell>
          <cell r="E10210" t="str">
            <v>h</v>
          </cell>
          <cell r="F10210">
            <v>0.64</v>
          </cell>
        </row>
        <row r="10211">
          <cell r="B10211" t="str">
            <v>182812</v>
          </cell>
          <cell r="C10211" t="str">
            <v>062019</v>
          </cell>
          <cell r="D10211" t="str">
            <v>Te ceramica 100mm (4")</v>
          </cell>
          <cell r="E10211" t="str">
            <v>un</v>
          </cell>
          <cell r="F10211">
            <v>1</v>
          </cell>
        </row>
        <row r="10212">
          <cell r="B10212" t="str">
            <v>182812</v>
          </cell>
          <cell r="C10212" t="str">
            <v>069501</v>
          </cell>
          <cell r="D10212" t="str">
            <v>Asfalto preparado para encanamentos</v>
          </cell>
          <cell r="E10212" t="str">
            <v>kg</v>
          </cell>
          <cell r="F10212">
            <v>2.7</v>
          </cell>
        </row>
        <row r="10213">
          <cell r="B10213" t="str">
            <v>182812</v>
          </cell>
          <cell r="C10213" t="str">
            <v>069511</v>
          </cell>
          <cell r="D10213" t="str">
            <v>Estopa alcatroada</v>
          </cell>
          <cell r="E10213" t="str">
            <v>kg</v>
          </cell>
          <cell r="F10213">
            <v>0.19500000000000001</v>
          </cell>
        </row>
        <row r="10214">
          <cell r="B10214" t="str">
            <v>182813</v>
          </cell>
          <cell r="C10214" t="str">
            <v>010118</v>
          </cell>
          <cell r="D10214" t="str">
            <v>Encanador</v>
          </cell>
          <cell r="E10214" t="str">
            <v>h</v>
          </cell>
          <cell r="F10214">
            <v>0.8</v>
          </cell>
        </row>
        <row r="10215">
          <cell r="B10215" t="str">
            <v>182813</v>
          </cell>
          <cell r="C10215" t="str">
            <v>010119</v>
          </cell>
          <cell r="D10215" t="str">
            <v>Ajudante de encanador</v>
          </cell>
          <cell r="E10215" t="str">
            <v>h</v>
          </cell>
          <cell r="F10215">
            <v>0.8</v>
          </cell>
        </row>
        <row r="10216">
          <cell r="B10216" t="str">
            <v>182813</v>
          </cell>
          <cell r="C10216" t="str">
            <v>062020</v>
          </cell>
          <cell r="D10216" t="str">
            <v>Te ceramica 150mm (6")</v>
          </cell>
          <cell r="E10216" t="str">
            <v>un</v>
          </cell>
          <cell r="F10216">
            <v>1</v>
          </cell>
        </row>
        <row r="10217">
          <cell r="B10217" t="str">
            <v>182813</v>
          </cell>
          <cell r="C10217" t="str">
            <v>069501</v>
          </cell>
          <cell r="D10217" t="str">
            <v>Asfalto preparado para encanamentos</v>
          </cell>
          <cell r="E10217" t="str">
            <v>kg</v>
          </cell>
          <cell r="F10217">
            <v>3.3</v>
          </cell>
        </row>
        <row r="10218">
          <cell r="B10218" t="str">
            <v>182813</v>
          </cell>
          <cell r="C10218" t="str">
            <v>069511</v>
          </cell>
          <cell r="D10218" t="str">
            <v>Estopa alcatroada</v>
          </cell>
          <cell r="E10218" t="str">
            <v>kg</v>
          </cell>
          <cell r="F10218">
            <v>0.21</v>
          </cell>
        </row>
        <row r="10219">
          <cell r="B10219" t="str">
            <v>182814</v>
          </cell>
          <cell r="C10219" t="str">
            <v>010118</v>
          </cell>
          <cell r="D10219" t="str">
            <v>Encanador</v>
          </cell>
          <cell r="E10219" t="str">
            <v>h</v>
          </cell>
          <cell r="F10219">
            <v>0.96</v>
          </cell>
        </row>
        <row r="10220">
          <cell r="B10220" t="str">
            <v>182814</v>
          </cell>
          <cell r="C10220" t="str">
            <v>010119</v>
          </cell>
          <cell r="D10220" t="str">
            <v>Ajudante de encanador</v>
          </cell>
          <cell r="E10220" t="str">
            <v>h</v>
          </cell>
          <cell r="F10220">
            <v>0.96</v>
          </cell>
        </row>
        <row r="10221">
          <cell r="B10221" t="str">
            <v>182814</v>
          </cell>
          <cell r="C10221" t="str">
            <v>069501</v>
          </cell>
          <cell r="D10221" t="str">
            <v>Asfalto preparado para encanamentos</v>
          </cell>
          <cell r="E10221" t="str">
            <v>kg</v>
          </cell>
          <cell r="F10221">
            <v>3.6</v>
          </cell>
        </row>
        <row r="10222">
          <cell r="B10222" t="str">
            <v>182814</v>
          </cell>
          <cell r="C10222" t="str">
            <v>069511</v>
          </cell>
          <cell r="D10222" t="str">
            <v>Estopa alcatroada</v>
          </cell>
          <cell r="E10222" t="str">
            <v>kg</v>
          </cell>
          <cell r="F10222">
            <v>0.24</v>
          </cell>
        </row>
        <row r="10223">
          <cell r="B10223" t="str">
            <v>182814</v>
          </cell>
          <cell r="C10223" t="str">
            <v>090919</v>
          </cell>
          <cell r="D10223" t="str">
            <v>Te ceramico 200mm (8")</v>
          </cell>
          <cell r="E10223" t="str">
            <v>un</v>
          </cell>
          <cell r="F10223">
            <v>1</v>
          </cell>
        </row>
        <row r="10224">
          <cell r="B10224" t="str">
            <v>182815</v>
          </cell>
          <cell r="C10224" t="str">
            <v>010118</v>
          </cell>
          <cell r="D10224" t="str">
            <v>Encanador</v>
          </cell>
          <cell r="E10224" t="str">
            <v>h</v>
          </cell>
          <cell r="F10224">
            <v>1.08</v>
          </cell>
        </row>
        <row r="10225">
          <cell r="B10225" t="str">
            <v>182815</v>
          </cell>
          <cell r="C10225" t="str">
            <v>010119</v>
          </cell>
          <cell r="D10225" t="str">
            <v>Ajudante de encanador</v>
          </cell>
          <cell r="E10225" t="str">
            <v>h</v>
          </cell>
          <cell r="F10225">
            <v>1.08</v>
          </cell>
        </row>
        <row r="10226">
          <cell r="B10226" t="str">
            <v>182815</v>
          </cell>
          <cell r="C10226" t="str">
            <v>069501</v>
          </cell>
          <cell r="D10226" t="str">
            <v>Asfalto preparado para encanamentos</v>
          </cell>
          <cell r="E10226" t="str">
            <v>kg</v>
          </cell>
          <cell r="F10226">
            <v>5.4</v>
          </cell>
        </row>
        <row r="10227">
          <cell r="B10227" t="str">
            <v>182815</v>
          </cell>
          <cell r="C10227" t="str">
            <v>069511</v>
          </cell>
          <cell r="D10227" t="str">
            <v>Estopa alcatroada</v>
          </cell>
          <cell r="E10227" t="str">
            <v>kg</v>
          </cell>
          <cell r="F10227">
            <v>0.27</v>
          </cell>
        </row>
        <row r="10228">
          <cell r="B10228" t="str">
            <v>182815</v>
          </cell>
          <cell r="C10228" t="str">
            <v>090920</v>
          </cell>
          <cell r="D10228" t="str">
            <v>Te ceramico 250mm (10")</v>
          </cell>
          <cell r="E10228" t="str">
            <v>un</v>
          </cell>
          <cell r="F10228">
            <v>1</v>
          </cell>
        </row>
        <row r="10229">
          <cell r="B10229" t="str">
            <v>182816</v>
          </cell>
          <cell r="C10229" t="str">
            <v>010118</v>
          </cell>
          <cell r="D10229" t="str">
            <v>Encanador</v>
          </cell>
          <cell r="E10229" t="str">
            <v>h</v>
          </cell>
          <cell r="F10229">
            <v>1.1599999999999999</v>
          </cell>
        </row>
        <row r="10230">
          <cell r="B10230" t="str">
            <v>182816</v>
          </cell>
          <cell r="C10230" t="str">
            <v>010119</v>
          </cell>
          <cell r="D10230" t="str">
            <v>Ajudante de encanador</v>
          </cell>
          <cell r="E10230" t="str">
            <v>h</v>
          </cell>
          <cell r="F10230">
            <v>1.1599999999999999</v>
          </cell>
        </row>
        <row r="10231">
          <cell r="B10231" t="str">
            <v>182816</v>
          </cell>
          <cell r="C10231" t="str">
            <v>069501</v>
          </cell>
          <cell r="D10231" t="str">
            <v>Asfalto preparado para encanamentos</v>
          </cell>
          <cell r="E10231" t="str">
            <v>kg</v>
          </cell>
          <cell r="F10231">
            <v>6.9</v>
          </cell>
        </row>
        <row r="10232">
          <cell r="B10232" t="str">
            <v>182816</v>
          </cell>
          <cell r="C10232" t="str">
            <v>069511</v>
          </cell>
          <cell r="D10232" t="str">
            <v>Estopa alcatroada</v>
          </cell>
          <cell r="E10232" t="str">
            <v>kg</v>
          </cell>
          <cell r="F10232">
            <v>0.3</v>
          </cell>
        </row>
        <row r="10233">
          <cell r="B10233" t="str">
            <v>182816</v>
          </cell>
          <cell r="C10233" t="str">
            <v>090921</v>
          </cell>
          <cell r="D10233" t="str">
            <v>Te ceramico 300mm (12")</v>
          </cell>
          <cell r="E10233" t="str">
            <v>un</v>
          </cell>
          <cell r="F10233">
            <v>1</v>
          </cell>
        </row>
        <row r="10234">
          <cell r="B10234" t="str">
            <v>182817</v>
          </cell>
          <cell r="C10234" t="str">
            <v>010118</v>
          </cell>
          <cell r="D10234" t="str">
            <v>Encanador</v>
          </cell>
          <cell r="E10234" t="str">
            <v>h</v>
          </cell>
          <cell r="F10234">
            <v>0.64</v>
          </cell>
        </row>
        <row r="10235">
          <cell r="B10235" t="str">
            <v>182817</v>
          </cell>
          <cell r="C10235" t="str">
            <v>010119</v>
          </cell>
          <cell r="D10235" t="str">
            <v>Ajudante de encanador</v>
          </cell>
          <cell r="E10235" t="str">
            <v>h</v>
          </cell>
          <cell r="F10235">
            <v>0.64</v>
          </cell>
        </row>
        <row r="10236">
          <cell r="B10236" t="str">
            <v>182817</v>
          </cell>
          <cell r="C10236" t="str">
            <v>062025</v>
          </cell>
          <cell r="D10236" t="str">
            <v>Juncao ceramica 100mm (4")</v>
          </cell>
          <cell r="E10236" t="str">
            <v>un</v>
          </cell>
          <cell r="F10236">
            <v>1</v>
          </cell>
        </row>
        <row r="10237">
          <cell r="B10237" t="str">
            <v>182817</v>
          </cell>
          <cell r="C10237" t="str">
            <v>069501</v>
          </cell>
          <cell r="D10237" t="str">
            <v>Asfalto preparado para encanamentos</v>
          </cell>
          <cell r="E10237" t="str">
            <v>kg</v>
          </cell>
          <cell r="F10237">
            <v>2.7</v>
          </cell>
        </row>
        <row r="10238">
          <cell r="B10238" t="str">
            <v>182817</v>
          </cell>
          <cell r="C10238" t="str">
            <v>069511</v>
          </cell>
          <cell r="D10238" t="str">
            <v>Estopa alcatroada</v>
          </cell>
          <cell r="E10238" t="str">
            <v>kg</v>
          </cell>
          <cell r="F10238">
            <v>0.19500000000000001</v>
          </cell>
        </row>
        <row r="10239">
          <cell r="B10239" t="str">
            <v>182818</v>
          </cell>
          <cell r="C10239" t="str">
            <v>010118</v>
          </cell>
          <cell r="D10239" t="str">
            <v>Encanador</v>
          </cell>
          <cell r="E10239" t="str">
            <v>h</v>
          </cell>
          <cell r="F10239">
            <v>0.8</v>
          </cell>
        </row>
        <row r="10240">
          <cell r="B10240" t="str">
            <v>182818</v>
          </cell>
          <cell r="C10240" t="str">
            <v>010119</v>
          </cell>
          <cell r="D10240" t="str">
            <v>Ajudante de encanador</v>
          </cell>
          <cell r="E10240" t="str">
            <v>h</v>
          </cell>
          <cell r="F10240">
            <v>0.8</v>
          </cell>
        </row>
        <row r="10241">
          <cell r="B10241" t="str">
            <v>182818</v>
          </cell>
          <cell r="C10241" t="str">
            <v>062027</v>
          </cell>
          <cell r="D10241" t="str">
            <v>Juncao ceramica 150mm (6")</v>
          </cell>
          <cell r="E10241" t="str">
            <v>un</v>
          </cell>
          <cell r="F10241">
            <v>1</v>
          </cell>
        </row>
        <row r="10242">
          <cell r="B10242" t="str">
            <v>182818</v>
          </cell>
          <cell r="C10242" t="str">
            <v>069501</v>
          </cell>
          <cell r="D10242" t="str">
            <v>Asfalto preparado para encanamentos</v>
          </cell>
          <cell r="E10242" t="str">
            <v>kg</v>
          </cell>
          <cell r="F10242">
            <v>3.3</v>
          </cell>
        </row>
        <row r="10243">
          <cell r="B10243" t="str">
            <v>182818</v>
          </cell>
          <cell r="C10243" t="str">
            <v>069511</v>
          </cell>
          <cell r="D10243" t="str">
            <v>Estopa alcatroada</v>
          </cell>
          <cell r="E10243" t="str">
            <v>kg</v>
          </cell>
          <cell r="F10243">
            <v>0.21</v>
          </cell>
        </row>
        <row r="10244">
          <cell r="B10244" t="str">
            <v>182819</v>
          </cell>
          <cell r="C10244" t="str">
            <v>010118</v>
          </cell>
          <cell r="D10244" t="str">
            <v>Encanador</v>
          </cell>
          <cell r="E10244" t="str">
            <v>h</v>
          </cell>
          <cell r="F10244">
            <v>0.96</v>
          </cell>
        </row>
        <row r="10245">
          <cell r="B10245" t="str">
            <v>182819</v>
          </cell>
          <cell r="C10245" t="str">
            <v>010119</v>
          </cell>
          <cell r="D10245" t="str">
            <v>Ajudante de encanador</v>
          </cell>
          <cell r="E10245" t="str">
            <v>h</v>
          </cell>
          <cell r="F10245">
            <v>0.96</v>
          </cell>
        </row>
        <row r="10246">
          <cell r="B10246" t="str">
            <v>182819</v>
          </cell>
          <cell r="C10246" t="str">
            <v>062065</v>
          </cell>
          <cell r="D10246" t="str">
            <v>Juncao ceramica 200mm (8")</v>
          </cell>
          <cell r="E10246" t="str">
            <v>un</v>
          </cell>
          <cell r="F10246">
            <v>1</v>
          </cell>
        </row>
        <row r="10247">
          <cell r="B10247" t="str">
            <v>182819</v>
          </cell>
          <cell r="C10247" t="str">
            <v>069501</v>
          </cell>
          <cell r="D10247" t="str">
            <v>Asfalto preparado para encanamentos</v>
          </cell>
          <cell r="E10247" t="str">
            <v>kg</v>
          </cell>
          <cell r="F10247">
            <v>3.6</v>
          </cell>
        </row>
        <row r="10248">
          <cell r="B10248" t="str">
            <v>182819</v>
          </cell>
          <cell r="C10248" t="str">
            <v>069511</v>
          </cell>
          <cell r="D10248" t="str">
            <v>Estopa alcatroada</v>
          </cell>
          <cell r="E10248" t="str">
            <v>kg</v>
          </cell>
          <cell r="F10248">
            <v>0.24</v>
          </cell>
        </row>
        <row r="10249">
          <cell r="B10249" t="str">
            <v>182820</v>
          </cell>
          <cell r="C10249" t="str">
            <v>010118</v>
          </cell>
          <cell r="D10249" t="str">
            <v>Encanador</v>
          </cell>
          <cell r="E10249" t="str">
            <v>h</v>
          </cell>
          <cell r="F10249">
            <v>1.08</v>
          </cell>
        </row>
        <row r="10250">
          <cell r="B10250" t="str">
            <v>182820</v>
          </cell>
          <cell r="C10250" t="str">
            <v>010119</v>
          </cell>
          <cell r="D10250" t="str">
            <v>Ajudante de encanador</v>
          </cell>
          <cell r="E10250" t="str">
            <v>h</v>
          </cell>
          <cell r="F10250">
            <v>1.08</v>
          </cell>
        </row>
        <row r="10251">
          <cell r="B10251" t="str">
            <v>182820</v>
          </cell>
          <cell r="C10251" t="str">
            <v>062069</v>
          </cell>
          <cell r="D10251" t="str">
            <v>Juncao ceramica 250mm (10")</v>
          </cell>
          <cell r="E10251" t="str">
            <v>un</v>
          </cell>
          <cell r="F10251">
            <v>1</v>
          </cell>
        </row>
        <row r="10252">
          <cell r="B10252" t="str">
            <v>182820</v>
          </cell>
          <cell r="C10252" t="str">
            <v>069501</v>
          </cell>
          <cell r="D10252" t="str">
            <v>Asfalto preparado para encanamentos</v>
          </cell>
          <cell r="E10252" t="str">
            <v>kg</v>
          </cell>
          <cell r="F10252">
            <v>5.4</v>
          </cell>
        </row>
        <row r="10253">
          <cell r="B10253" t="str">
            <v>182820</v>
          </cell>
          <cell r="C10253" t="str">
            <v>069511</v>
          </cell>
          <cell r="D10253" t="str">
            <v>Estopa alcatroada</v>
          </cell>
          <cell r="E10253" t="str">
            <v>kg</v>
          </cell>
          <cell r="F10253">
            <v>0.27</v>
          </cell>
        </row>
        <row r="10254">
          <cell r="B10254" t="str">
            <v>182821</v>
          </cell>
          <cell r="C10254" t="str">
            <v>010118</v>
          </cell>
          <cell r="D10254" t="str">
            <v>Encanador</v>
          </cell>
          <cell r="E10254" t="str">
            <v>h</v>
          </cell>
          <cell r="F10254">
            <v>1.1599999999999999</v>
          </cell>
        </row>
        <row r="10255">
          <cell r="B10255" t="str">
            <v>182821</v>
          </cell>
          <cell r="C10255" t="str">
            <v>010119</v>
          </cell>
          <cell r="D10255" t="str">
            <v>Ajudante de encanador</v>
          </cell>
          <cell r="E10255" t="str">
            <v>h</v>
          </cell>
          <cell r="F10255">
            <v>1.1599999999999999</v>
          </cell>
        </row>
        <row r="10256">
          <cell r="B10256" t="str">
            <v>182821</v>
          </cell>
          <cell r="C10256" t="str">
            <v>062074</v>
          </cell>
          <cell r="D10256" t="str">
            <v>Juncao ceramica 300mm (12")</v>
          </cell>
          <cell r="E10256" t="str">
            <v>un</v>
          </cell>
          <cell r="F10256">
            <v>1</v>
          </cell>
        </row>
        <row r="10257">
          <cell r="B10257" t="str">
            <v>182821</v>
          </cell>
          <cell r="C10257" t="str">
            <v>069501</v>
          </cell>
          <cell r="D10257" t="str">
            <v>Asfalto preparado para encanamentos</v>
          </cell>
          <cell r="E10257" t="str">
            <v>kg</v>
          </cell>
          <cell r="F10257">
            <v>6.9</v>
          </cell>
        </row>
        <row r="10258">
          <cell r="B10258" t="str">
            <v>182821</v>
          </cell>
          <cell r="C10258" t="str">
            <v>069511</v>
          </cell>
          <cell r="D10258" t="str">
            <v>Estopa alcatroada</v>
          </cell>
          <cell r="E10258" t="str">
            <v>kg</v>
          </cell>
          <cell r="F10258">
            <v>0.3</v>
          </cell>
        </row>
        <row r="10259">
          <cell r="B10259" t="str">
            <v>183202</v>
          </cell>
          <cell r="C10259" t="str">
            <v>010146</v>
          </cell>
          <cell r="D10259" t="str">
            <v>Servente</v>
          </cell>
          <cell r="E10259" t="str">
            <v>h</v>
          </cell>
          <cell r="F10259">
            <v>4.63</v>
          </cell>
        </row>
        <row r="10260">
          <cell r="B10260" t="str">
            <v>183203</v>
          </cell>
          <cell r="C10260" t="str">
            <v>010139</v>
          </cell>
          <cell r="D10260" t="str">
            <v>Pedreiro</v>
          </cell>
          <cell r="E10260" t="str">
            <v>h</v>
          </cell>
          <cell r="F10260">
            <v>2</v>
          </cell>
        </row>
        <row r="10261">
          <cell r="B10261" t="str">
            <v>183203</v>
          </cell>
          <cell r="C10261" t="str">
            <v>010146</v>
          </cell>
          <cell r="D10261" t="str">
            <v>Servente</v>
          </cell>
          <cell r="E10261" t="str">
            <v>h</v>
          </cell>
          <cell r="F10261">
            <v>16</v>
          </cell>
        </row>
        <row r="10262">
          <cell r="B10262" t="str">
            <v>183203</v>
          </cell>
          <cell r="C10262" t="str">
            <v>020508</v>
          </cell>
          <cell r="D10262" t="str">
            <v>Cimento portland</v>
          </cell>
          <cell r="E10262" t="str">
            <v>kg</v>
          </cell>
          <cell r="F10262">
            <v>220</v>
          </cell>
        </row>
        <row r="10263">
          <cell r="B10263" t="str">
            <v>183203</v>
          </cell>
          <cell r="C10263" t="str">
            <v>020518</v>
          </cell>
          <cell r="D10263" t="str">
            <v>Brita 2</v>
          </cell>
          <cell r="E10263" t="str">
            <v>m3</v>
          </cell>
          <cell r="F10263">
            <v>0.878</v>
          </cell>
        </row>
        <row r="10264">
          <cell r="B10264" t="str">
            <v>183203</v>
          </cell>
          <cell r="C10264" t="str">
            <v>020579</v>
          </cell>
          <cell r="D10264" t="str">
            <v>Areia media</v>
          </cell>
          <cell r="E10264" t="str">
            <v>m3</v>
          </cell>
          <cell r="F10264">
            <v>0.67600000000000005</v>
          </cell>
        </row>
        <row r="10265">
          <cell r="B10265" t="str">
            <v>183204</v>
          </cell>
          <cell r="C10265" t="str">
            <v>022515</v>
          </cell>
          <cell r="D10265" t="str">
            <v>Tijolo comum</v>
          </cell>
          <cell r="E10265" t="str">
            <v>un</v>
          </cell>
          <cell r="F10265">
            <v>84</v>
          </cell>
        </row>
        <row r="10266">
          <cell r="B10266" t="str">
            <v>183204</v>
          </cell>
          <cell r="C10266" t="str">
            <v>010139</v>
          </cell>
          <cell r="D10266" t="str">
            <v>Pedreiro</v>
          </cell>
          <cell r="E10266" t="str">
            <v>h</v>
          </cell>
          <cell r="F10266">
            <v>2.2999999999999998</v>
          </cell>
        </row>
        <row r="10267">
          <cell r="B10267" t="str">
            <v>183204</v>
          </cell>
          <cell r="C10267" t="str">
            <v>020505</v>
          </cell>
          <cell r="D10267" t="str">
            <v>Cal hidratada</v>
          </cell>
          <cell r="E10267" t="str">
            <v>kg</v>
          </cell>
          <cell r="F10267">
            <v>4.55</v>
          </cell>
        </row>
        <row r="10268">
          <cell r="B10268" t="str">
            <v>183204</v>
          </cell>
          <cell r="C10268" t="str">
            <v>020508</v>
          </cell>
          <cell r="D10268" t="str">
            <v>Cimento portland</v>
          </cell>
          <cell r="E10268" t="str">
            <v>kg</v>
          </cell>
          <cell r="F10268">
            <v>11.84</v>
          </cell>
        </row>
        <row r="10269">
          <cell r="B10269" t="str">
            <v>183204</v>
          </cell>
          <cell r="C10269" t="str">
            <v>020579</v>
          </cell>
          <cell r="D10269" t="str">
            <v>Areia media</v>
          </cell>
          <cell r="E10269" t="str">
            <v>m3</v>
          </cell>
          <cell r="F10269">
            <v>6.0999999999999999E-2</v>
          </cell>
        </row>
        <row r="10270">
          <cell r="B10270" t="str">
            <v>183204</v>
          </cell>
          <cell r="C10270" t="str">
            <v>010146</v>
          </cell>
          <cell r="D10270" t="str">
            <v>Servente</v>
          </cell>
          <cell r="E10270" t="str">
            <v>h</v>
          </cell>
          <cell r="F10270">
            <v>2.8</v>
          </cell>
        </row>
        <row r="10271">
          <cell r="B10271" t="str">
            <v>183205</v>
          </cell>
          <cell r="C10271" t="str">
            <v>010139</v>
          </cell>
          <cell r="D10271" t="str">
            <v>Pedreiro</v>
          </cell>
          <cell r="E10271" t="str">
            <v>h</v>
          </cell>
          <cell r="F10271">
            <v>3.2</v>
          </cell>
        </row>
        <row r="10272">
          <cell r="B10272" t="str">
            <v>183205</v>
          </cell>
          <cell r="C10272" t="str">
            <v>010146</v>
          </cell>
          <cell r="D10272" t="str">
            <v>Servente</v>
          </cell>
          <cell r="E10272" t="str">
            <v>h</v>
          </cell>
          <cell r="F10272">
            <v>4.0199999999999996</v>
          </cell>
        </row>
        <row r="10273">
          <cell r="B10273" t="str">
            <v>183205</v>
          </cell>
          <cell r="C10273" t="str">
            <v>020505</v>
          </cell>
          <cell r="D10273" t="str">
            <v>Cal hidratada</v>
          </cell>
          <cell r="E10273" t="str">
            <v>kg</v>
          </cell>
          <cell r="F10273">
            <v>10.37</v>
          </cell>
        </row>
        <row r="10274">
          <cell r="B10274" t="str">
            <v>183205</v>
          </cell>
          <cell r="C10274" t="str">
            <v>020508</v>
          </cell>
          <cell r="D10274" t="str">
            <v>Cimento portland</v>
          </cell>
          <cell r="E10274" t="str">
            <v>kg</v>
          </cell>
          <cell r="F10274">
            <v>17.66</v>
          </cell>
        </row>
        <row r="10275">
          <cell r="B10275" t="str">
            <v>183205</v>
          </cell>
          <cell r="C10275" t="str">
            <v>020579</v>
          </cell>
          <cell r="D10275" t="str">
            <v>Areia media</v>
          </cell>
          <cell r="E10275" t="str">
            <v>m3</v>
          </cell>
          <cell r="F10275">
            <v>9.9000000000000005E-2</v>
          </cell>
        </row>
        <row r="10276">
          <cell r="B10276" t="str">
            <v>183205</v>
          </cell>
          <cell r="C10276" t="str">
            <v>022515</v>
          </cell>
          <cell r="D10276" t="str">
            <v>Tijolo comum</v>
          </cell>
          <cell r="E10276" t="str">
            <v>un</v>
          </cell>
          <cell r="F10276">
            <v>159</v>
          </cell>
        </row>
        <row r="10277">
          <cell r="B10277" t="str">
            <v>183206</v>
          </cell>
          <cell r="C10277" t="str">
            <v>010146</v>
          </cell>
          <cell r="D10277" t="str">
            <v>Servente</v>
          </cell>
          <cell r="E10277" t="str">
            <v>h</v>
          </cell>
          <cell r="F10277">
            <v>0.8</v>
          </cell>
        </row>
        <row r="10278">
          <cell r="B10278" t="str">
            <v>183206</v>
          </cell>
          <cell r="C10278" t="str">
            <v>020508</v>
          </cell>
          <cell r="D10278" t="str">
            <v>Cimento portland</v>
          </cell>
          <cell r="E10278" t="str">
            <v>kg</v>
          </cell>
          <cell r="F10278">
            <v>16.2</v>
          </cell>
        </row>
        <row r="10279">
          <cell r="B10279" t="str">
            <v>183206</v>
          </cell>
          <cell r="C10279" t="str">
            <v>010112</v>
          </cell>
          <cell r="D10279" t="str">
            <v>Ajudante de carpinteiro</v>
          </cell>
          <cell r="E10279" t="str">
            <v>h</v>
          </cell>
          <cell r="F10279">
            <v>2.42</v>
          </cell>
        </row>
        <row r="10280">
          <cell r="B10280" t="str">
            <v>183206</v>
          </cell>
          <cell r="C10280" t="str">
            <v>010122</v>
          </cell>
          <cell r="D10280" t="str">
            <v>Ajudante de ferreiro</v>
          </cell>
          <cell r="E10280" t="str">
            <v>h</v>
          </cell>
          <cell r="F10280">
            <v>0.46</v>
          </cell>
        </row>
        <row r="10281">
          <cell r="B10281" t="str">
            <v>183206</v>
          </cell>
          <cell r="C10281" t="str">
            <v>010139</v>
          </cell>
          <cell r="D10281" t="str">
            <v>Pedreiro</v>
          </cell>
          <cell r="E10281" t="str">
            <v>h</v>
          </cell>
          <cell r="F10281">
            <v>0.3</v>
          </cell>
        </row>
        <row r="10282">
          <cell r="B10282" t="str">
            <v>183206</v>
          </cell>
          <cell r="C10282" t="str">
            <v>010111</v>
          </cell>
          <cell r="D10282" t="str">
            <v>Carpinteiro</v>
          </cell>
          <cell r="E10282" t="str">
            <v>h</v>
          </cell>
          <cell r="F10282">
            <v>2.42</v>
          </cell>
        </row>
        <row r="10283">
          <cell r="B10283" t="str">
            <v>183206</v>
          </cell>
          <cell r="C10283" t="str">
            <v>010121</v>
          </cell>
          <cell r="D10283" t="str">
            <v>Ferreiro</v>
          </cell>
          <cell r="E10283" t="str">
            <v>h</v>
          </cell>
          <cell r="F10283">
            <v>0.46</v>
          </cell>
        </row>
        <row r="10284">
          <cell r="B10284" t="str">
            <v>183206</v>
          </cell>
          <cell r="C10284" t="str">
            <v>020517</v>
          </cell>
          <cell r="D10284" t="str">
            <v>Brita 1</v>
          </cell>
          <cell r="E10284" t="str">
            <v>m3</v>
          </cell>
          <cell r="F10284">
            <v>0.04</v>
          </cell>
        </row>
        <row r="10285">
          <cell r="B10285" t="str">
            <v>183206</v>
          </cell>
          <cell r="C10285" t="str">
            <v>020579</v>
          </cell>
          <cell r="D10285" t="str">
            <v>Areia media</v>
          </cell>
          <cell r="E10285" t="str">
            <v>m3</v>
          </cell>
          <cell r="F10285">
            <v>3.3000000000000002E-2</v>
          </cell>
        </row>
        <row r="10286">
          <cell r="B10286" t="str">
            <v>183206</v>
          </cell>
          <cell r="C10286" t="str">
            <v>021021</v>
          </cell>
          <cell r="D10286" t="str">
            <v>Tabua de pinho de 1' x 12' de 3a. construcao</v>
          </cell>
          <cell r="E10286" t="str">
            <v>m2</v>
          </cell>
          <cell r="F10286">
            <v>0.12</v>
          </cell>
        </row>
        <row r="10287">
          <cell r="B10287" t="str">
            <v>183206</v>
          </cell>
          <cell r="C10287" t="str">
            <v>021032</v>
          </cell>
          <cell r="D10287" t="str">
            <v>Chapa compensada resinada 12mm</v>
          </cell>
          <cell r="E10287" t="str">
            <v>m2</v>
          </cell>
          <cell r="F10287">
            <v>0.4</v>
          </cell>
        </row>
        <row r="10288">
          <cell r="B10288" t="str">
            <v>183206</v>
          </cell>
          <cell r="C10288" t="str">
            <v>021538</v>
          </cell>
          <cell r="D10288" t="str">
            <v>Aco ca-60-b cmd bitolas</v>
          </cell>
          <cell r="E10288" t="str">
            <v>kg</v>
          </cell>
          <cell r="F10288">
            <v>5.27</v>
          </cell>
        </row>
        <row r="10289">
          <cell r="B10289" t="str">
            <v>183206</v>
          </cell>
          <cell r="C10289" t="str">
            <v>027010</v>
          </cell>
          <cell r="D10289" t="str">
            <v>Arame recozido n.18 bwg</v>
          </cell>
          <cell r="E10289" t="str">
            <v>kg</v>
          </cell>
          <cell r="F10289">
            <v>0.09</v>
          </cell>
        </row>
        <row r="10290">
          <cell r="B10290" t="str">
            <v>183207</v>
          </cell>
          <cell r="C10290" t="str">
            <v>021032</v>
          </cell>
          <cell r="D10290" t="str">
            <v>Chapa compensada resinada 12mm</v>
          </cell>
          <cell r="E10290" t="str">
            <v>m2</v>
          </cell>
          <cell r="F10290">
            <v>0.1</v>
          </cell>
        </row>
        <row r="10291">
          <cell r="B10291" t="str">
            <v>183207</v>
          </cell>
          <cell r="C10291" t="str">
            <v>010111</v>
          </cell>
          <cell r="D10291" t="str">
            <v>Carpinteiro</v>
          </cell>
          <cell r="E10291" t="str">
            <v>h</v>
          </cell>
          <cell r="F10291">
            <v>0.60499999999999998</v>
          </cell>
        </row>
        <row r="10292">
          <cell r="B10292" t="str">
            <v>183207</v>
          </cell>
          <cell r="C10292" t="str">
            <v>021538</v>
          </cell>
          <cell r="D10292" t="str">
            <v>Aco ca-60-b cmd bitolas</v>
          </cell>
          <cell r="E10292" t="str">
            <v>kg</v>
          </cell>
          <cell r="F10292">
            <v>1.3169999999999999</v>
          </cell>
        </row>
        <row r="10293">
          <cell r="B10293" t="str">
            <v>183207</v>
          </cell>
          <cell r="C10293" t="str">
            <v>010121</v>
          </cell>
          <cell r="D10293" t="str">
            <v>Ferreiro</v>
          </cell>
          <cell r="E10293" t="str">
            <v>h</v>
          </cell>
          <cell r="F10293">
            <v>0.115</v>
          </cell>
        </row>
        <row r="10294">
          <cell r="B10294" t="str">
            <v>183207</v>
          </cell>
          <cell r="C10294" t="str">
            <v>022515</v>
          </cell>
          <cell r="D10294" t="str">
            <v>Tijolo comum</v>
          </cell>
          <cell r="E10294" t="str">
            <v>un</v>
          </cell>
          <cell r="F10294">
            <v>101</v>
          </cell>
        </row>
        <row r="10295">
          <cell r="B10295" t="str">
            <v>183207</v>
          </cell>
          <cell r="C10295" t="str">
            <v>020579</v>
          </cell>
          <cell r="D10295" t="str">
            <v>Areia media</v>
          </cell>
          <cell r="E10295" t="str">
            <v>m3</v>
          </cell>
          <cell r="F10295">
            <v>0.105</v>
          </cell>
        </row>
        <row r="10296">
          <cell r="B10296" t="str">
            <v>183207</v>
          </cell>
          <cell r="C10296" t="str">
            <v>027010</v>
          </cell>
          <cell r="D10296" t="str">
            <v>Arame recozido n.18 bwg</v>
          </cell>
          <cell r="E10296" t="str">
            <v>kg</v>
          </cell>
          <cell r="F10296">
            <v>2.1999999999999999E-2</v>
          </cell>
        </row>
        <row r="10297">
          <cell r="B10297" t="str">
            <v>183207</v>
          </cell>
          <cell r="C10297" t="str">
            <v>020505</v>
          </cell>
          <cell r="D10297" t="str">
            <v>Cal hidratada</v>
          </cell>
          <cell r="E10297" t="str">
            <v>kg</v>
          </cell>
          <cell r="F10297">
            <v>5.46</v>
          </cell>
        </row>
        <row r="10298">
          <cell r="B10298" t="str">
            <v>183207</v>
          </cell>
          <cell r="C10298" t="str">
            <v>020517</v>
          </cell>
          <cell r="D10298" t="str">
            <v>Brita 1</v>
          </cell>
          <cell r="E10298" t="str">
            <v>m3</v>
          </cell>
          <cell r="F10298">
            <v>0.01</v>
          </cell>
        </row>
        <row r="10299">
          <cell r="B10299" t="str">
            <v>183207</v>
          </cell>
          <cell r="C10299" t="str">
            <v>020518</v>
          </cell>
          <cell r="D10299" t="str">
            <v>Brita 2</v>
          </cell>
          <cell r="E10299" t="str">
            <v>m3</v>
          </cell>
          <cell r="F10299">
            <v>3.2000000000000001E-2</v>
          </cell>
        </row>
        <row r="10300">
          <cell r="B10300" t="str">
            <v>183207</v>
          </cell>
          <cell r="C10300" t="str">
            <v>010139</v>
          </cell>
          <cell r="D10300" t="str">
            <v>Pedreiro</v>
          </cell>
          <cell r="E10300" t="str">
            <v>h</v>
          </cell>
          <cell r="F10300">
            <v>2.907</v>
          </cell>
        </row>
        <row r="10301">
          <cell r="B10301" t="str">
            <v>183207</v>
          </cell>
          <cell r="C10301" t="str">
            <v>021021</v>
          </cell>
          <cell r="D10301" t="str">
            <v>Tabua de pinho de 1' x 12' de 3a. construcao</v>
          </cell>
          <cell r="E10301" t="str">
            <v>m2</v>
          </cell>
          <cell r="F10301">
            <v>0.03</v>
          </cell>
        </row>
        <row r="10302">
          <cell r="B10302" t="str">
            <v>183207</v>
          </cell>
          <cell r="C10302" t="str">
            <v>010112</v>
          </cell>
          <cell r="D10302" t="str">
            <v>Ajudante de carpinteiro</v>
          </cell>
          <cell r="E10302" t="str">
            <v>h</v>
          </cell>
          <cell r="F10302">
            <v>0.60499999999999998</v>
          </cell>
        </row>
        <row r="10303">
          <cell r="B10303" t="str">
            <v>183207</v>
          </cell>
          <cell r="C10303" t="str">
            <v>010122</v>
          </cell>
          <cell r="D10303" t="str">
            <v>Ajudante de ferreiro</v>
          </cell>
          <cell r="E10303" t="str">
            <v>h</v>
          </cell>
          <cell r="F10303">
            <v>0.115</v>
          </cell>
        </row>
        <row r="10304">
          <cell r="B10304" t="str">
            <v>183207</v>
          </cell>
          <cell r="C10304" t="str">
            <v>010146</v>
          </cell>
          <cell r="D10304" t="str">
            <v>Servente</v>
          </cell>
          <cell r="E10304" t="str">
            <v>h</v>
          </cell>
          <cell r="F10304">
            <v>5.3079999999999998</v>
          </cell>
        </row>
        <row r="10305">
          <cell r="B10305" t="str">
            <v>183207</v>
          </cell>
          <cell r="C10305" t="str">
            <v>020508</v>
          </cell>
          <cell r="D10305" t="str">
            <v>Cimento portland</v>
          </cell>
          <cell r="E10305" t="str">
            <v>kg</v>
          </cell>
          <cell r="F10305">
            <v>26.178000000000001</v>
          </cell>
        </row>
        <row r="10306">
          <cell r="B10306" t="str">
            <v>183208</v>
          </cell>
          <cell r="C10306" t="str">
            <v>010111</v>
          </cell>
          <cell r="D10306" t="str">
            <v>Carpinteiro</v>
          </cell>
          <cell r="E10306" t="str">
            <v>h</v>
          </cell>
          <cell r="F10306">
            <v>0.60499999999999998</v>
          </cell>
        </row>
        <row r="10307">
          <cell r="B10307" t="str">
            <v>183208</v>
          </cell>
          <cell r="C10307" t="str">
            <v>010112</v>
          </cell>
          <cell r="D10307" t="str">
            <v>Ajudante de carpinteiro</v>
          </cell>
          <cell r="E10307" t="str">
            <v>h</v>
          </cell>
          <cell r="F10307">
            <v>0.60499999999999998</v>
          </cell>
        </row>
        <row r="10308">
          <cell r="B10308" t="str">
            <v>183208</v>
          </cell>
          <cell r="C10308" t="str">
            <v>021538</v>
          </cell>
          <cell r="D10308" t="str">
            <v>Aco ca-60-b cmd bitolas</v>
          </cell>
          <cell r="E10308" t="str">
            <v>kg</v>
          </cell>
          <cell r="F10308">
            <v>1.3169999999999999</v>
          </cell>
        </row>
        <row r="10309">
          <cell r="B10309" t="str">
            <v>183208</v>
          </cell>
          <cell r="C10309" t="str">
            <v>010122</v>
          </cell>
          <cell r="D10309" t="str">
            <v>Ajudante de ferreiro</v>
          </cell>
          <cell r="E10309" t="str">
            <v>h</v>
          </cell>
          <cell r="F10309">
            <v>0.115</v>
          </cell>
        </row>
        <row r="10310">
          <cell r="B10310" t="str">
            <v>183208</v>
          </cell>
          <cell r="C10310" t="str">
            <v>010139</v>
          </cell>
          <cell r="D10310" t="str">
            <v>Pedreiro</v>
          </cell>
          <cell r="E10310" t="str">
            <v>h</v>
          </cell>
          <cell r="F10310">
            <v>4.8109999999999999</v>
          </cell>
        </row>
        <row r="10311">
          <cell r="B10311" t="str">
            <v>183208</v>
          </cell>
          <cell r="C10311" t="str">
            <v>010146</v>
          </cell>
          <cell r="D10311" t="str">
            <v>Servente</v>
          </cell>
          <cell r="E10311" t="str">
            <v>h</v>
          </cell>
          <cell r="F10311">
            <v>9.0869999999999997</v>
          </cell>
        </row>
        <row r="10312">
          <cell r="B10312" t="str">
            <v>183208</v>
          </cell>
          <cell r="C10312" t="str">
            <v>020505</v>
          </cell>
          <cell r="D10312" t="str">
            <v>Cal hidratada</v>
          </cell>
          <cell r="E10312" t="str">
            <v>kg</v>
          </cell>
          <cell r="F10312">
            <v>14.933</v>
          </cell>
        </row>
        <row r="10313">
          <cell r="B10313" t="str">
            <v>183208</v>
          </cell>
          <cell r="C10313" t="str">
            <v>020508</v>
          </cell>
          <cell r="D10313" t="str">
            <v>Cimento portland</v>
          </cell>
          <cell r="E10313" t="str">
            <v>kg</v>
          </cell>
          <cell r="F10313">
            <v>43.56</v>
          </cell>
        </row>
        <row r="10314">
          <cell r="B10314" t="str">
            <v>183208</v>
          </cell>
          <cell r="C10314" t="str">
            <v>020517</v>
          </cell>
          <cell r="D10314" t="str">
            <v>Brita 1</v>
          </cell>
          <cell r="E10314" t="str">
            <v>m3</v>
          </cell>
          <cell r="F10314">
            <v>0.01</v>
          </cell>
        </row>
        <row r="10315">
          <cell r="B10315" t="str">
            <v>183208</v>
          </cell>
          <cell r="C10315" t="str">
            <v>020518</v>
          </cell>
          <cell r="D10315" t="str">
            <v>Brita 2</v>
          </cell>
          <cell r="E10315" t="str">
            <v>m3</v>
          </cell>
          <cell r="F10315">
            <v>5.7000000000000002E-2</v>
          </cell>
        </row>
        <row r="10316">
          <cell r="B10316" t="str">
            <v>183208</v>
          </cell>
          <cell r="C10316" t="str">
            <v>027010</v>
          </cell>
          <cell r="D10316" t="str">
            <v>Arame recozido n.18 bwg</v>
          </cell>
          <cell r="E10316" t="str">
            <v>kg</v>
          </cell>
          <cell r="F10316">
            <v>2.1999999999999999E-2</v>
          </cell>
        </row>
        <row r="10317">
          <cell r="B10317" t="str">
            <v>183208</v>
          </cell>
          <cell r="C10317" t="str">
            <v>020579</v>
          </cell>
          <cell r="D10317" t="str">
            <v>Areia media</v>
          </cell>
          <cell r="E10317" t="str">
            <v>m3</v>
          </cell>
          <cell r="F10317">
            <v>0.19500000000000001</v>
          </cell>
        </row>
        <row r="10318">
          <cell r="B10318" t="str">
            <v>183208</v>
          </cell>
          <cell r="C10318" t="str">
            <v>021032</v>
          </cell>
          <cell r="D10318" t="str">
            <v>Chapa compensada resinada 12mm</v>
          </cell>
          <cell r="E10318" t="str">
            <v>m2</v>
          </cell>
          <cell r="F10318">
            <v>0.1</v>
          </cell>
        </row>
        <row r="10319">
          <cell r="B10319" t="str">
            <v>183208</v>
          </cell>
          <cell r="C10319" t="str">
            <v>010121</v>
          </cell>
          <cell r="D10319" t="str">
            <v>Ferreiro</v>
          </cell>
          <cell r="E10319" t="str">
            <v>h</v>
          </cell>
          <cell r="F10319">
            <v>0.115</v>
          </cell>
        </row>
        <row r="10320">
          <cell r="B10320" t="str">
            <v>183208</v>
          </cell>
          <cell r="C10320" t="str">
            <v>022515</v>
          </cell>
          <cell r="D10320" t="str">
            <v>Tijolo comum</v>
          </cell>
          <cell r="E10320" t="str">
            <v>un</v>
          </cell>
          <cell r="F10320">
            <v>229</v>
          </cell>
        </row>
        <row r="10321">
          <cell r="B10321" t="str">
            <v>183208</v>
          </cell>
          <cell r="C10321" t="str">
            <v>021021</v>
          </cell>
          <cell r="D10321" t="str">
            <v>Tabua de pinho de 1' x 12' de 3a. construcao</v>
          </cell>
          <cell r="E10321" t="str">
            <v>m2</v>
          </cell>
          <cell r="F10321">
            <v>0.03</v>
          </cell>
        </row>
        <row r="10322">
          <cell r="B10322" t="str">
            <v>183209</v>
          </cell>
          <cell r="C10322" t="str">
            <v>010111</v>
          </cell>
          <cell r="D10322" t="str">
            <v>Carpinteiro</v>
          </cell>
          <cell r="E10322" t="str">
            <v>h</v>
          </cell>
          <cell r="F10322">
            <v>1.1850000000000001</v>
          </cell>
        </row>
        <row r="10323">
          <cell r="B10323" t="str">
            <v>183209</v>
          </cell>
          <cell r="C10323" t="str">
            <v>010112</v>
          </cell>
          <cell r="D10323" t="str">
            <v>Ajudante de carpinteiro</v>
          </cell>
          <cell r="E10323" t="str">
            <v>h</v>
          </cell>
          <cell r="F10323">
            <v>1.1850000000000001</v>
          </cell>
        </row>
        <row r="10324">
          <cell r="B10324" t="str">
            <v>183209</v>
          </cell>
          <cell r="C10324" t="str">
            <v>010121</v>
          </cell>
          <cell r="D10324" t="str">
            <v>Ferreiro</v>
          </cell>
          <cell r="E10324" t="str">
            <v>h</v>
          </cell>
          <cell r="F10324">
            <v>0.22500000000000001</v>
          </cell>
        </row>
        <row r="10325">
          <cell r="B10325" t="str">
            <v>183209</v>
          </cell>
          <cell r="C10325" t="str">
            <v>010122</v>
          </cell>
          <cell r="D10325" t="str">
            <v>Ajudante de ferreiro</v>
          </cell>
          <cell r="E10325" t="str">
            <v>h</v>
          </cell>
          <cell r="F10325">
            <v>0.22500000000000001</v>
          </cell>
        </row>
        <row r="10326">
          <cell r="B10326" t="str">
            <v>183209</v>
          </cell>
          <cell r="C10326" t="str">
            <v>010139</v>
          </cell>
          <cell r="D10326" t="str">
            <v>Pedreiro</v>
          </cell>
          <cell r="E10326" t="str">
            <v>h</v>
          </cell>
          <cell r="F10326">
            <v>4.1390000000000002</v>
          </cell>
        </row>
        <row r="10327">
          <cell r="B10327" t="str">
            <v>183209</v>
          </cell>
          <cell r="C10327" t="str">
            <v>010146</v>
          </cell>
          <cell r="D10327" t="str">
            <v>Servente</v>
          </cell>
          <cell r="E10327" t="str">
            <v>h</v>
          </cell>
          <cell r="F10327">
            <v>8.1940000000000008</v>
          </cell>
        </row>
        <row r="10328">
          <cell r="B10328" t="str">
            <v>183209</v>
          </cell>
          <cell r="C10328" t="str">
            <v>021021</v>
          </cell>
          <cell r="D10328" t="str">
            <v>Tabua de pinho de 1' x 12' de 3a. construcao</v>
          </cell>
          <cell r="E10328" t="str">
            <v>m2</v>
          </cell>
          <cell r="F10328">
            <v>5.8999999999999997E-2</v>
          </cell>
        </row>
        <row r="10329">
          <cell r="B10329" t="str">
            <v>183209</v>
          </cell>
          <cell r="C10329" t="str">
            <v>021032</v>
          </cell>
          <cell r="D10329" t="str">
            <v>Chapa compensada resinada 12mm</v>
          </cell>
          <cell r="E10329" t="str">
            <v>m2</v>
          </cell>
          <cell r="F10329">
            <v>0.2</v>
          </cell>
        </row>
        <row r="10330">
          <cell r="B10330" t="str">
            <v>183209</v>
          </cell>
          <cell r="C10330" t="str">
            <v>020508</v>
          </cell>
          <cell r="D10330" t="str">
            <v>Cimento portland</v>
          </cell>
          <cell r="E10330" t="str">
            <v>kg</v>
          </cell>
          <cell r="F10330">
            <v>41.908999999999999</v>
          </cell>
        </row>
        <row r="10331">
          <cell r="B10331" t="str">
            <v>183209</v>
          </cell>
          <cell r="C10331" t="str">
            <v>020518</v>
          </cell>
          <cell r="D10331" t="str">
            <v>Brita 2</v>
          </cell>
          <cell r="E10331" t="str">
            <v>m3</v>
          </cell>
          <cell r="F10331">
            <v>5.7000000000000002E-2</v>
          </cell>
        </row>
        <row r="10332">
          <cell r="B10332" t="str">
            <v>183209</v>
          </cell>
          <cell r="C10332" t="str">
            <v>020579</v>
          </cell>
          <cell r="D10332" t="str">
            <v>Areia media</v>
          </cell>
          <cell r="E10332" t="str">
            <v>m3</v>
          </cell>
          <cell r="F10332">
            <v>0.161</v>
          </cell>
        </row>
        <row r="10333">
          <cell r="B10333" t="str">
            <v>183209</v>
          </cell>
          <cell r="C10333" t="str">
            <v>020505</v>
          </cell>
          <cell r="D10333" t="str">
            <v>Cal hidratada</v>
          </cell>
          <cell r="E10333" t="str">
            <v>kg</v>
          </cell>
          <cell r="F10333">
            <v>7.6440000000000001</v>
          </cell>
        </row>
        <row r="10334">
          <cell r="B10334" t="str">
            <v>183209</v>
          </cell>
          <cell r="C10334" t="str">
            <v>020517</v>
          </cell>
          <cell r="D10334" t="str">
            <v>Brita 1</v>
          </cell>
          <cell r="E10334" t="str">
            <v>m3</v>
          </cell>
          <cell r="F10334">
            <v>0.02</v>
          </cell>
        </row>
        <row r="10335">
          <cell r="B10335" t="str">
            <v>183209</v>
          </cell>
          <cell r="C10335" t="str">
            <v>021538</v>
          </cell>
          <cell r="D10335" t="str">
            <v>Aco ca-60-b cmd bitolas</v>
          </cell>
          <cell r="E10335" t="str">
            <v>kg</v>
          </cell>
          <cell r="F10335">
            <v>2.5819999999999999</v>
          </cell>
        </row>
        <row r="10336">
          <cell r="B10336" t="str">
            <v>183209</v>
          </cell>
          <cell r="C10336" t="str">
            <v>022515</v>
          </cell>
          <cell r="D10336" t="str">
            <v>Tijolo comum</v>
          </cell>
          <cell r="E10336" t="str">
            <v>un</v>
          </cell>
          <cell r="F10336">
            <v>141.1</v>
          </cell>
        </row>
        <row r="10337">
          <cell r="B10337" t="str">
            <v>183209</v>
          </cell>
          <cell r="C10337" t="str">
            <v>027010</v>
          </cell>
          <cell r="D10337" t="str">
            <v>Arame recozido n.18 bwg</v>
          </cell>
          <cell r="E10337" t="str">
            <v>kg</v>
          </cell>
          <cell r="F10337">
            <v>4.3999999999999997E-2</v>
          </cell>
        </row>
        <row r="10338">
          <cell r="B10338" t="str">
            <v>183210</v>
          </cell>
          <cell r="C10338" t="str">
            <v>010111</v>
          </cell>
          <cell r="D10338" t="str">
            <v>Carpinteiro</v>
          </cell>
          <cell r="E10338" t="str">
            <v>h</v>
          </cell>
          <cell r="F10338">
            <v>1.1850000000000001</v>
          </cell>
        </row>
        <row r="10339">
          <cell r="B10339" t="str">
            <v>183210</v>
          </cell>
          <cell r="C10339" t="str">
            <v>010112</v>
          </cell>
          <cell r="D10339" t="str">
            <v>Ajudante de carpinteiro</v>
          </cell>
          <cell r="E10339" t="str">
            <v>h</v>
          </cell>
          <cell r="F10339">
            <v>1.1850000000000001</v>
          </cell>
        </row>
        <row r="10340">
          <cell r="B10340" t="str">
            <v>183210</v>
          </cell>
          <cell r="C10340" t="str">
            <v>010121</v>
          </cell>
          <cell r="D10340" t="str">
            <v>Ferreiro</v>
          </cell>
          <cell r="E10340" t="str">
            <v>h</v>
          </cell>
          <cell r="F10340">
            <v>0.22500000000000001</v>
          </cell>
        </row>
        <row r="10341">
          <cell r="B10341" t="str">
            <v>183210</v>
          </cell>
          <cell r="C10341" t="str">
            <v>022515</v>
          </cell>
          <cell r="D10341" t="str">
            <v>Tijolo comum</v>
          </cell>
          <cell r="E10341" t="str">
            <v>un</v>
          </cell>
          <cell r="F10341">
            <v>305</v>
          </cell>
        </row>
        <row r="10342">
          <cell r="B10342" t="str">
            <v>183210</v>
          </cell>
          <cell r="C10342" t="str">
            <v>027010</v>
          </cell>
          <cell r="D10342" t="str">
            <v>Arame recozido n.18 bwg</v>
          </cell>
          <cell r="E10342" t="str">
            <v>kg</v>
          </cell>
          <cell r="F10342">
            <v>4.3999999999999997E-2</v>
          </cell>
        </row>
        <row r="10343">
          <cell r="B10343" t="str">
            <v>183210</v>
          </cell>
          <cell r="C10343" t="str">
            <v>010139</v>
          </cell>
          <cell r="D10343" t="str">
            <v>Pedreiro</v>
          </cell>
          <cell r="E10343" t="str">
            <v>h</v>
          </cell>
          <cell r="F10343">
            <v>6.4909999999999997</v>
          </cell>
        </row>
        <row r="10344">
          <cell r="B10344" t="str">
            <v>183210</v>
          </cell>
          <cell r="C10344" t="str">
            <v>020579</v>
          </cell>
          <cell r="D10344" t="str">
            <v>Areia media</v>
          </cell>
          <cell r="E10344" t="str">
            <v>m3</v>
          </cell>
          <cell r="F10344">
            <v>0.27500000000000002</v>
          </cell>
        </row>
        <row r="10345">
          <cell r="B10345" t="str">
            <v>183210</v>
          </cell>
          <cell r="C10345" t="str">
            <v>020508</v>
          </cell>
          <cell r="D10345" t="str">
            <v>Cimento portland</v>
          </cell>
          <cell r="E10345" t="str">
            <v>kg</v>
          </cell>
          <cell r="F10345">
            <v>63.844999999999999</v>
          </cell>
        </row>
        <row r="10346">
          <cell r="B10346" t="str">
            <v>183210</v>
          </cell>
          <cell r="C10346" t="str">
            <v>021538</v>
          </cell>
          <cell r="D10346" t="str">
            <v>Aco ca-60-b cmd bitolas</v>
          </cell>
          <cell r="E10346" t="str">
            <v>kg</v>
          </cell>
          <cell r="F10346">
            <v>2.5819999999999999</v>
          </cell>
        </row>
        <row r="10347">
          <cell r="B10347" t="str">
            <v>183210</v>
          </cell>
          <cell r="C10347" t="str">
            <v>020518</v>
          </cell>
          <cell r="D10347" t="str">
            <v>Brita 2</v>
          </cell>
          <cell r="E10347" t="str">
            <v>m3</v>
          </cell>
          <cell r="F10347">
            <v>8.7999999999999995E-2</v>
          </cell>
        </row>
        <row r="10348">
          <cell r="B10348" t="str">
            <v>183210</v>
          </cell>
          <cell r="C10348" t="str">
            <v>020505</v>
          </cell>
          <cell r="D10348" t="str">
            <v>Cal hidratada</v>
          </cell>
          <cell r="E10348" t="str">
            <v>kg</v>
          </cell>
          <cell r="F10348">
            <v>19.91</v>
          </cell>
        </row>
        <row r="10349">
          <cell r="B10349" t="str">
            <v>183210</v>
          </cell>
          <cell r="C10349" t="str">
            <v>021021</v>
          </cell>
          <cell r="D10349" t="str">
            <v>Tabua de pinho de 1' x 12' de 3a. construcao</v>
          </cell>
          <cell r="E10349" t="str">
            <v>m2</v>
          </cell>
          <cell r="F10349">
            <v>5.8999999999999997E-2</v>
          </cell>
        </row>
        <row r="10350">
          <cell r="B10350" t="str">
            <v>183210</v>
          </cell>
          <cell r="C10350" t="str">
            <v>021032</v>
          </cell>
          <cell r="D10350" t="str">
            <v>Chapa compensada resinada 12mm</v>
          </cell>
          <cell r="E10350" t="str">
            <v>m2</v>
          </cell>
          <cell r="F10350">
            <v>0.2</v>
          </cell>
        </row>
        <row r="10351">
          <cell r="B10351" t="str">
            <v>183210</v>
          </cell>
          <cell r="C10351" t="str">
            <v>020517</v>
          </cell>
          <cell r="D10351" t="str">
            <v>Brita 1</v>
          </cell>
          <cell r="E10351" t="str">
            <v>m3</v>
          </cell>
          <cell r="F10351">
            <v>0.02</v>
          </cell>
        </row>
        <row r="10352">
          <cell r="B10352" t="str">
            <v>183210</v>
          </cell>
          <cell r="C10352" t="str">
            <v>010122</v>
          </cell>
          <cell r="D10352" t="str">
            <v>Ajudante de ferreiro</v>
          </cell>
          <cell r="E10352" t="str">
            <v>h</v>
          </cell>
          <cell r="F10352">
            <v>0.22500000000000001</v>
          </cell>
        </row>
        <row r="10353">
          <cell r="B10353" t="str">
            <v>183210</v>
          </cell>
          <cell r="C10353" t="str">
            <v>010146</v>
          </cell>
          <cell r="D10353" t="str">
            <v>Servente</v>
          </cell>
          <cell r="E10353" t="str">
            <v>h</v>
          </cell>
          <cell r="F10353">
            <v>12.951000000000001</v>
          </cell>
        </row>
        <row r="10354">
          <cell r="B10354" t="str">
            <v>183211</v>
          </cell>
          <cell r="C10354" t="str">
            <v>010111</v>
          </cell>
          <cell r="D10354" t="str">
            <v>Carpinteiro</v>
          </cell>
          <cell r="E10354" t="str">
            <v>h</v>
          </cell>
          <cell r="F10354">
            <v>1.96</v>
          </cell>
        </row>
        <row r="10355">
          <cell r="B10355" t="str">
            <v>183211</v>
          </cell>
          <cell r="C10355" t="str">
            <v>010146</v>
          </cell>
          <cell r="D10355" t="str">
            <v>Servente</v>
          </cell>
          <cell r="E10355" t="str">
            <v>h</v>
          </cell>
          <cell r="F10355">
            <v>10.920999999999999</v>
          </cell>
        </row>
        <row r="10356">
          <cell r="B10356" t="str">
            <v>183211</v>
          </cell>
          <cell r="C10356" t="str">
            <v>010121</v>
          </cell>
          <cell r="D10356" t="str">
            <v>Ferreiro</v>
          </cell>
          <cell r="E10356" t="str">
            <v>h</v>
          </cell>
          <cell r="F10356">
            <v>0.41299999999999998</v>
          </cell>
        </row>
        <row r="10357">
          <cell r="B10357" t="str">
            <v>183211</v>
          </cell>
          <cell r="C10357" t="str">
            <v>010122</v>
          </cell>
          <cell r="D10357" t="str">
            <v>Ajudante de ferreiro</v>
          </cell>
          <cell r="E10357" t="str">
            <v>h</v>
          </cell>
          <cell r="F10357">
            <v>0.41299999999999998</v>
          </cell>
        </row>
        <row r="10358">
          <cell r="B10358" t="str">
            <v>183211</v>
          </cell>
          <cell r="C10358" t="str">
            <v>010139</v>
          </cell>
          <cell r="D10358" t="str">
            <v>Pedreiro</v>
          </cell>
          <cell r="E10358" t="str">
            <v>h</v>
          </cell>
          <cell r="F10358">
            <v>5.4109999999999996</v>
          </cell>
        </row>
        <row r="10359">
          <cell r="B10359" t="str">
            <v>183211</v>
          </cell>
          <cell r="C10359" t="str">
            <v>010112</v>
          </cell>
          <cell r="D10359" t="str">
            <v>Ajudante de carpinteiro</v>
          </cell>
          <cell r="E10359" t="str">
            <v>h</v>
          </cell>
          <cell r="F10359">
            <v>1.96</v>
          </cell>
        </row>
        <row r="10360">
          <cell r="B10360" t="str">
            <v>183211</v>
          </cell>
          <cell r="C10360" t="str">
            <v>020505</v>
          </cell>
          <cell r="D10360" t="str">
            <v>Cal hidratada</v>
          </cell>
          <cell r="E10360" t="str">
            <v>kg</v>
          </cell>
          <cell r="F10360">
            <v>9.8279999999999994</v>
          </cell>
        </row>
        <row r="10361">
          <cell r="B10361" t="str">
            <v>183211</v>
          </cell>
          <cell r="C10361" t="str">
            <v>020508</v>
          </cell>
          <cell r="D10361" t="str">
            <v>Cimento portland</v>
          </cell>
          <cell r="E10361" t="str">
            <v>kg</v>
          </cell>
          <cell r="F10361">
            <v>60.695999999999998</v>
          </cell>
        </row>
        <row r="10362">
          <cell r="B10362" t="str">
            <v>183211</v>
          </cell>
          <cell r="C10362" t="str">
            <v>020517</v>
          </cell>
          <cell r="D10362" t="str">
            <v>Brita 1</v>
          </cell>
          <cell r="E10362" t="str">
            <v>m3</v>
          </cell>
          <cell r="F10362">
            <v>3.2000000000000001E-2</v>
          </cell>
        </row>
        <row r="10363">
          <cell r="B10363" t="str">
            <v>183211</v>
          </cell>
          <cell r="C10363" t="str">
            <v>020518</v>
          </cell>
          <cell r="D10363" t="str">
            <v>Brita 2</v>
          </cell>
          <cell r="E10363" t="str">
            <v>m3</v>
          </cell>
          <cell r="F10363">
            <v>8.7999999999999995E-2</v>
          </cell>
        </row>
        <row r="10364">
          <cell r="B10364" t="str">
            <v>183211</v>
          </cell>
          <cell r="C10364" t="str">
            <v>020579</v>
          </cell>
          <cell r="D10364" t="str">
            <v>Areia media</v>
          </cell>
          <cell r="E10364" t="str">
            <v>m3</v>
          </cell>
          <cell r="F10364">
            <v>0.23100000000000001</v>
          </cell>
        </row>
        <row r="10365">
          <cell r="B10365" t="str">
            <v>183211</v>
          </cell>
          <cell r="C10365" t="str">
            <v>021021</v>
          </cell>
          <cell r="D10365" t="str">
            <v>Tabua de pinho de 1' x 12' de 3a. construcao</v>
          </cell>
          <cell r="E10365" t="str">
            <v>m2</v>
          </cell>
          <cell r="F10365">
            <v>9.7000000000000003E-2</v>
          </cell>
        </row>
        <row r="10366">
          <cell r="B10366" t="str">
            <v>183211</v>
          </cell>
          <cell r="C10366" t="str">
            <v>021032</v>
          </cell>
          <cell r="D10366" t="str">
            <v>Chapa compensada resinada 12mm</v>
          </cell>
          <cell r="E10366" t="str">
            <v>m2</v>
          </cell>
          <cell r="F10366">
            <v>0.32400000000000001</v>
          </cell>
        </row>
        <row r="10367">
          <cell r="B10367" t="str">
            <v>183211</v>
          </cell>
          <cell r="C10367" t="str">
            <v>021538</v>
          </cell>
          <cell r="D10367" t="str">
            <v>Aco ca-60-b cmd bitolas</v>
          </cell>
          <cell r="E10367" t="str">
            <v>kg</v>
          </cell>
          <cell r="F10367">
            <v>4.2679999999999998</v>
          </cell>
        </row>
        <row r="10368">
          <cell r="B10368" t="str">
            <v>183211</v>
          </cell>
          <cell r="C10368" t="str">
            <v>022515</v>
          </cell>
          <cell r="D10368" t="str">
            <v>Tijolo comum</v>
          </cell>
          <cell r="E10368" t="str">
            <v>un</v>
          </cell>
          <cell r="F10368">
            <v>182</v>
          </cell>
        </row>
        <row r="10369">
          <cell r="B10369" t="str">
            <v>183211</v>
          </cell>
          <cell r="C10369" t="str">
            <v>027010</v>
          </cell>
          <cell r="D10369" t="str">
            <v>Arame recozido n.18 bwg</v>
          </cell>
          <cell r="E10369" t="str">
            <v>kg</v>
          </cell>
          <cell r="F10369">
            <v>7.1999999999999995E-2</v>
          </cell>
        </row>
        <row r="10370">
          <cell r="B10370" t="str">
            <v>183212</v>
          </cell>
          <cell r="C10370" t="str">
            <v>010111</v>
          </cell>
          <cell r="D10370" t="str">
            <v>Carpinteiro</v>
          </cell>
          <cell r="E10370" t="str">
            <v>h</v>
          </cell>
          <cell r="F10370">
            <v>1.96</v>
          </cell>
        </row>
        <row r="10371">
          <cell r="B10371" t="str">
            <v>183212</v>
          </cell>
          <cell r="C10371" t="str">
            <v>020505</v>
          </cell>
          <cell r="D10371" t="str">
            <v>Cal hidratada</v>
          </cell>
          <cell r="E10371" t="str">
            <v>kg</v>
          </cell>
          <cell r="F10371">
            <v>24.888000000000002</v>
          </cell>
        </row>
        <row r="10372">
          <cell r="B10372" t="str">
            <v>183212</v>
          </cell>
          <cell r="C10372" t="str">
            <v>010121</v>
          </cell>
          <cell r="D10372" t="str">
            <v>Ferreiro</v>
          </cell>
          <cell r="E10372" t="str">
            <v>h</v>
          </cell>
          <cell r="F10372">
            <v>0.41299999999999998</v>
          </cell>
        </row>
        <row r="10373">
          <cell r="B10373" t="str">
            <v>183212</v>
          </cell>
          <cell r="C10373" t="str">
            <v>010122</v>
          </cell>
          <cell r="D10373" t="str">
            <v>Ajudante de ferreiro</v>
          </cell>
          <cell r="E10373" t="str">
            <v>h</v>
          </cell>
          <cell r="F10373">
            <v>0.41299999999999998</v>
          </cell>
        </row>
        <row r="10374">
          <cell r="B10374" t="str">
            <v>183212</v>
          </cell>
          <cell r="C10374" t="str">
            <v>010139</v>
          </cell>
          <cell r="D10374" t="str">
            <v>Pedreiro</v>
          </cell>
          <cell r="E10374" t="str">
            <v>h</v>
          </cell>
          <cell r="F10374">
            <v>8.2110000000000003</v>
          </cell>
        </row>
        <row r="10375">
          <cell r="B10375" t="str">
            <v>183212</v>
          </cell>
          <cell r="C10375" t="str">
            <v>010146</v>
          </cell>
          <cell r="D10375" t="str">
            <v>Servente</v>
          </cell>
          <cell r="E10375" t="str">
            <v>h</v>
          </cell>
          <cell r="F10375">
            <v>15.84</v>
          </cell>
        </row>
        <row r="10376">
          <cell r="B10376" t="str">
            <v>183212</v>
          </cell>
          <cell r="C10376" t="str">
            <v>010112</v>
          </cell>
          <cell r="D10376" t="str">
            <v>Ajudante de carpinteiro</v>
          </cell>
          <cell r="E10376" t="str">
            <v>h</v>
          </cell>
          <cell r="F10376">
            <v>1.96</v>
          </cell>
        </row>
        <row r="10377">
          <cell r="B10377" t="str">
            <v>183212</v>
          </cell>
          <cell r="C10377" t="str">
            <v>020508</v>
          </cell>
          <cell r="D10377" t="str">
            <v>Cimento portland</v>
          </cell>
          <cell r="E10377" t="str">
            <v>kg</v>
          </cell>
          <cell r="F10377">
            <v>87.186000000000007</v>
          </cell>
        </row>
        <row r="10378">
          <cell r="B10378" t="str">
            <v>183212</v>
          </cell>
          <cell r="C10378" t="str">
            <v>021538</v>
          </cell>
          <cell r="D10378" t="str">
            <v>Aco ca-60-b cmd bitolas</v>
          </cell>
          <cell r="E10378" t="str">
            <v>kg</v>
          </cell>
          <cell r="F10378">
            <v>4.2679999999999998</v>
          </cell>
        </row>
        <row r="10379">
          <cell r="B10379" t="str">
            <v>183212</v>
          </cell>
          <cell r="C10379" t="str">
            <v>022515</v>
          </cell>
          <cell r="D10379" t="str">
            <v>Tijolo comum</v>
          </cell>
          <cell r="E10379" t="str">
            <v>un</v>
          </cell>
          <cell r="F10379">
            <v>382</v>
          </cell>
        </row>
        <row r="10380">
          <cell r="B10380" t="str">
            <v>183212</v>
          </cell>
          <cell r="C10380" t="str">
            <v>020518</v>
          </cell>
          <cell r="D10380" t="str">
            <v>Brita 2</v>
          </cell>
          <cell r="E10380" t="str">
            <v>m3</v>
          </cell>
          <cell r="F10380">
            <v>0.126</v>
          </cell>
        </row>
        <row r="10381">
          <cell r="B10381" t="str">
            <v>183212</v>
          </cell>
          <cell r="C10381" t="str">
            <v>021021</v>
          </cell>
          <cell r="D10381" t="str">
            <v>Tabua de pinho de 1' x 12' de 3a. construcao</v>
          </cell>
          <cell r="E10381" t="str">
            <v>m2</v>
          </cell>
          <cell r="F10381">
            <v>9.7000000000000003E-2</v>
          </cell>
        </row>
        <row r="10382">
          <cell r="B10382" t="str">
            <v>183212</v>
          </cell>
          <cell r="C10382" t="str">
            <v>021032</v>
          </cell>
          <cell r="D10382" t="str">
            <v>Chapa compensada resinada 12mm</v>
          </cell>
          <cell r="E10382" t="str">
            <v>m2</v>
          </cell>
          <cell r="F10382">
            <v>0.32400000000000001</v>
          </cell>
        </row>
        <row r="10383">
          <cell r="B10383" t="str">
            <v>183212</v>
          </cell>
          <cell r="C10383" t="str">
            <v>020517</v>
          </cell>
          <cell r="D10383" t="str">
            <v>Brita 1</v>
          </cell>
          <cell r="E10383" t="str">
            <v>m3</v>
          </cell>
          <cell r="F10383">
            <v>3.2000000000000001E-2</v>
          </cell>
        </row>
        <row r="10384">
          <cell r="B10384" t="str">
            <v>183212</v>
          </cell>
          <cell r="C10384" t="str">
            <v>020579</v>
          </cell>
          <cell r="D10384" t="str">
            <v>Areia media</v>
          </cell>
          <cell r="E10384" t="str">
            <v>m3</v>
          </cell>
          <cell r="F10384">
            <v>0.36899999999999999</v>
          </cell>
        </row>
        <row r="10385">
          <cell r="B10385" t="str">
            <v>183212</v>
          </cell>
          <cell r="C10385" t="str">
            <v>027010</v>
          </cell>
          <cell r="D10385" t="str">
            <v>Arame recozido n.18 bwg</v>
          </cell>
          <cell r="E10385" t="str">
            <v>kg</v>
          </cell>
          <cell r="F10385">
            <v>7.1999999999999995E-2</v>
          </cell>
        </row>
        <row r="10386">
          <cell r="B10386" t="str">
            <v>183301</v>
          </cell>
          <cell r="C10386" t="str">
            <v>010118</v>
          </cell>
          <cell r="D10386" t="str">
            <v>Encanador</v>
          </cell>
          <cell r="E10386" t="str">
            <v>h</v>
          </cell>
          <cell r="F10386">
            <v>0.15</v>
          </cell>
        </row>
        <row r="10387">
          <cell r="B10387" t="str">
            <v>183301</v>
          </cell>
          <cell r="C10387" t="str">
            <v>010119</v>
          </cell>
          <cell r="D10387" t="str">
            <v>Ajudante de encanador</v>
          </cell>
          <cell r="E10387" t="str">
            <v>h</v>
          </cell>
          <cell r="F10387">
            <v>0.4</v>
          </cell>
        </row>
        <row r="10388">
          <cell r="B10388" t="str">
            <v>183302</v>
          </cell>
          <cell r="C10388" t="str">
            <v>010118</v>
          </cell>
          <cell r="D10388" t="str">
            <v>Encanador</v>
          </cell>
          <cell r="E10388" t="str">
            <v>h</v>
          </cell>
          <cell r="F10388">
            <v>0.2</v>
          </cell>
        </row>
        <row r="10389">
          <cell r="B10389" t="str">
            <v>183302</v>
          </cell>
          <cell r="C10389" t="str">
            <v>010119</v>
          </cell>
          <cell r="D10389" t="str">
            <v>Ajudante de encanador</v>
          </cell>
          <cell r="E10389" t="str">
            <v>h</v>
          </cell>
          <cell r="F10389">
            <v>0.6</v>
          </cell>
        </row>
        <row r="10390">
          <cell r="B10390" t="str">
            <v>183305</v>
          </cell>
          <cell r="C10390" t="str">
            <v>010139</v>
          </cell>
          <cell r="D10390" t="str">
            <v>Pedreiro</v>
          </cell>
          <cell r="E10390" t="str">
            <v>h</v>
          </cell>
          <cell r="F10390">
            <v>0.2</v>
          </cell>
        </row>
        <row r="10391">
          <cell r="B10391" t="str">
            <v>183305</v>
          </cell>
          <cell r="C10391" t="str">
            <v>010146</v>
          </cell>
          <cell r="D10391" t="str">
            <v>Servente</v>
          </cell>
          <cell r="E10391" t="str">
            <v>h</v>
          </cell>
          <cell r="F10391">
            <v>0.15</v>
          </cell>
        </row>
        <row r="10392">
          <cell r="B10392" t="str">
            <v>183305</v>
          </cell>
          <cell r="C10392" t="str">
            <v>020505</v>
          </cell>
          <cell r="D10392" t="str">
            <v>Cal hidratada</v>
          </cell>
          <cell r="E10392" t="str">
            <v>kg</v>
          </cell>
          <cell r="F10392">
            <v>7.2999999999999995E-2</v>
          </cell>
        </row>
        <row r="10393">
          <cell r="B10393" t="str">
            <v>183305</v>
          </cell>
          <cell r="C10393" t="str">
            <v>020508</v>
          </cell>
          <cell r="D10393" t="str">
            <v>Cimento portland</v>
          </cell>
          <cell r="E10393" t="str">
            <v>kg</v>
          </cell>
          <cell r="F10393">
            <v>0.06</v>
          </cell>
        </row>
        <row r="10394">
          <cell r="B10394" t="str">
            <v>183305</v>
          </cell>
          <cell r="C10394" t="str">
            <v>020579</v>
          </cell>
          <cell r="D10394" t="str">
            <v>Areia media</v>
          </cell>
          <cell r="E10394" t="str">
            <v>m3</v>
          </cell>
          <cell r="F10394">
            <v>5.0000000000000001E-4</v>
          </cell>
        </row>
        <row r="10395">
          <cell r="B10395" t="str">
            <v>183306</v>
          </cell>
          <cell r="C10395" t="str">
            <v>010139</v>
          </cell>
          <cell r="D10395" t="str">
            <v>Pedreiro</v>
          </cell>
          <cell r="E10395" t="str">
            <v>h</v>
          </cell>
          <cell r="F10395">
            <v>0.33</v>
          </cell>
        </row>
        <row r="10396">
          <cell r="B10396" t="str">
            <v>183306</v>
          </cell>
          <cell r="C10396" t="str">
            <v>010146</v>
          </cell>
          <cell r="D10396" t="str">
            <v>Servente</v>
          </cell>
          <cell r="E10396" t="str">
            <v>h</v>
          </cell>
          <cell r="F10396">
            <v>0.21</v>
          </cell>
        </row>
        <row r="10397">
          <cell r="B10397" t="str">
            <v>183306</v>
          </cell>
          <cell r="C10397" t="str">
            <v>020505</v>
          </cell>
          <cell r="D10397" t="str">
            <v>Cal hidratada</v>
          </cell>
          <cell r="E10397" t="str">
            <v>kg</v>
          </cell>
          <cell r="F10397">
            <v>0.22</v>
          </cell>
        </row>
        <row r="10398">
          <cell r="B10398" t="str">
            <v>183306</v>
          </cell>
          <cell r="C10398" t="str">
            <v>020508</v>
          </cell>
          <cell r="D10398" t="str">
            <v>Cimento portland</v>
          </cell>
          <cell r="E10398" t="str">
            <v>kg</v>
          </cell>
          <cell r="F10398">
            <v>0.18</v>
          </cell>
        </row>
        <row r="10399">
          <cell r="B10399" t="str">
            <v>183306</v>
          </cell>
          <cell r="C10399" t="str">
            <v>020579</v>
          </cell>
          <cell r="D10399" t="str">
            <v>Areia media</v>
          </cell>
          <cell r="E10399" t="str">
            <v>m3</v>
          </cell>
          <cell r="F10399">
            <v>1.5E-3</v>
          </cell>
        </row>
        <row r="10400">
          <cell r="B10400" t="str">
            <v>183307</v>
          </cell>
          <cell r="C10400" t="str">
            <v>010139</v>
          </cell>
          <cell r="D10400" t="str">
            <v>Pedreiro</v>
          </cell>
          <cell r="E10400" t="str">
            <v>h</v>
          </cell>
          <cell r="F10400">
            <v>0.2</v>
          </cell>
        </row>
        <row r="10401">
          <cell r="B10401" t="str">
            <v>183307</v>
          </cell>
          <cell r="C10401" t="str">
            <v>010146</v>
          </cell>
          <cell r="D10401" t="str">
            <v>Servente</v>
          </cell>
          <cell r="E10401" t="str">
            <v>h</v>
          </cell>
          <cell r="F10401">
            <v>0.15</v>
          </cell>
        </row>
        <row r="10402">
          <cell r="B10402" t="str">
            <v>183307</v>
          </cell>
          <cell r="C10402" t="str">
            <v>020505</v>
          </cell>
          <cell r="D10402" t="str">
            <v>Cal hidratada</v>
          </cell>
          <cell r="E10402" t="str">
            <v>kg</v>
          </cell>
          <cell r="F10402">
            <v>7.2999999999999995E-2</v>
          </cell>
        </row>
        <row r="10403">
          <cell r="B10403" t="str">
            <v>183307</v>
          </cell>
          <cell r="C10403" t="str">
            <v>020508</v>
          </cell>
          <cell r="D10403" t="str">
            <v>Cimento portland</v>
          </cell>
          <cell r="E10403" t="str">
            <v>kg</v>
          </cell>
          <cell r="F10403">
            <v>0.06</v>
          </cell>
        </row>
        <row r="10404">
          <cell r="B10404" t="str">
            <v>183307</v>
          </cell>
          <cell r="C10404" t="str">
            <v>020579</v>
          </cell>
          <cell r="D10404" t="str">
            <v>Areia media</v>
          </cell>
          <cell r="E10404" t="str">
            <v>m3</v>
          </cell>
          <cell r="F10404">
            <v>5.0000000000000001E-4</v>
          </cell>
        </row>
        <row r="10405">
          <cell r="B10405" t="str">
            <v>183308</v>
          </cell>
          <cell r="C10405" t="str">
            <v>010139</v>
          </cell>
          <cell r="D10405" t="str">
            <v>Pedreiro</v>
          </cell>
          <cell r="E10405" t="str">
            <v>h</v>
          </cell>
          <cell r="F10405">
            <v>0.33</v>
          </cell>
        </row>
        <row r="10406">
          <cell r="B10406" t="str">
            <v>183308</v>
          </cell>
          <cell r="C10406" t="str">
            <v>010146</v>
          </cell>
          <cell r="D10406" t="str">
            <v>Servente</v>
          </cell>
          <cell r="E10406" t="str">
            <v>h</v>
          </cell>
          <cell r="F10406">
            <v>0.21</v>
          </cell>
        </row>
        <row r="10407">
          <cell r="B10407" t="str">
            <v>183308</v>
          </cell>
          <cell r="C10407" t="str">
            <v>020505</v>
          </cell>
          <cell r="D10407" t="str">
            <v>Cal hidratada</v>
          </cell>
          <cell r="E10407" t="str">
            <v>kg</v>
          </cell>
          <cell r="F10407">
            <v>0.22</v>
          </cell>
        </row>
        <row r="10408">
          <cell r="B10408" t="str">
            <v>183308</v>
          </cell>
          <cell r="C10408" t="str">
            <v>020508</v>
          </cell>
          <cell r="D10408" t="str">
            <v>Cimento portland</v>
          </cell>
          <cell r="E10408" t="str">
            <v>kg</v>
          </cell>
          <cell r="F10408">
            <v>0.18</v>
          </cell>
        </row>
        <row r="10409">
          <cell r="B10409" t="str">
            <v>183308</v>
          </cell>
          <cell r="C10409" t="str">
            <v>020579</v>
          </cell>
          <cell r="D10409" t="str">
            <v>Areia media</v>
          </cell>
          <cell r="E10409" t="str">
            <v>m3</v>
          </cell>
          <cell r="F10409">
            <v>1.5E-3</v>
          </cell>
        </row>
        <row r="10410">
          <cell r="B10410" t="str">
            <v>183401</v>
          </cell>
          <cell r="C10410" t="str">
            <v>010118</v>
          </cell>
          <cell r="D10410" t="str">
            <v>Encanador</v>
          </cell>
          <cell r="E10410" t="str">
            <v>h</v>
          </cell>
          <cell r="F10410">
            <v>0.11</v>
          </cell>
        </row>
        <row r="10411">
          <cell r="B10411" t="str">
            <v>183401</v>
          </cell>
          <cell r="C10411" t="str">
            <v>010119</v>
          </cell>
          <cell r="D10411" t="str">
            <v>Ajudante de encanador</v>
          </cell>
          <cell r="E10411" t="str">
            <v>h</v>
          </cell>
          <cell r="F10411">
            <v>0.11</v>
          </cell>
        </row>
        <row r="10412">
          <cell r="B10412" t="str">
            <v>183401</v>
          </cell>
          <cell r="C10412" t="str">
            <v>061001</v>
          </cell>
          <cell r="D10412" t="str">
            <v>Tubo de ferro fundido, j.e. 50mm (2")</v>
          </cell>
          <cell r="E10412" t="str">
            <v>m</v>
          </cell>
          <cell r="F10412">
            <v>1.01</v>
          </cell>
        </row>
        <row r="10413">
          <cell r="B10413" t="str">
            <v>183401</v>
          </cell>
          <cell r="C10413" t="str">
            <v>061010</v>
          </cell>
          <cell r="D10413" t="str">
            <v>Anel de borracha p/ferro fundido 50mm (2")</v>
          </cell>
          <cell r="E10413" t="str">
            <v>un</v>
          </cell>
          <cell r="F10413">
            <v>0.33</v>
          </cell>
        </row>
        <row r="10414">
          <cell r="B10414" t="str">
            <v>183401</v>
          </cell>
          <cell r="C10414" t="str">
            <v>061032</v>
          </cell>
          <cell r="D10414" t="str">
            <v>Lubrificante para tubo de ferro fundido</v>
          </cell>
          <cell r="E10414" t="str">
            <v>kg</v>
          </cell>
          <cell r="F10414">
            <v>1E-3</v>
          </cell>
        </row>
        <row r="10415">
          <cell r="B10415" t="str">
            <v>183402</v>
          </cell>
          <cell r="C10415" t="str">
            <v>010118</v>
          </cell>
          <cell r="D10415" t="str">
            <v>Encanador</v>
          </cell>
          <cell r="E10415" t="str">
            <v>h</v>
          </cell>
          <cell r="F10415">
            <v>0.12</v>
          </cell>
        </row>
        <row r="10416">
          <cell r="B10416" t="str">
            <v>183402</v>
          </cell>
          <cell r="C10416" t="str">
            <v>010119</v>
          </cell>
          <cell r="D10416" t="str">
            <v>Ajudante de encanador</v>
          </cell>
          <cell r="E10416" t="str">
            <v>h</v>
          </cell>
          <cell r="F10416">
            <v>0.12</v>
          </cell>
        </row>
        <row r="10417">
          <cell r="B10417" t="str">
            <v>183402</v>
          </cell>
          <cell r="C10417" t="str">
            <v>061002</v>
          </cell>
          <cell r="D10417" t="str">
            <v>Tubo de ferro fundido, j.e. 75mm (3")</v>
          </cell>
          <cell r="E10417" t="str">
            <v>m</v>
          </cell>
          <cell r="F10417">
            <v>1.01</v>
          </cell>
        </row>
        <row r="10418">
          <cell r="B10418" t="str">
            <v>183402</v>
          </cell>
          <cell r="C10418" t="str">
            <v>061011</v>
          </cell>
          <cell r="D10418" t="str">
            <v>Anel de borracha p/ferro fundido 75mm (3")</v>
          </cell>
          <cell r="E10418" t="str">
            <v>un</v>
          </cell>
          <cell r="F10418">
            <v>0.33</v>
          </cell>
        </row>
        <row r="10419">
          <cell r="B10419" t="str">
            <v>183402</v>
          </cell>
          <cell r="C10419" t="str">
            <v>061032</v>
          </cell>
          <cell r="D10419" t="str">
            <v>Lubrificante para tubo de ferro fundido</v>
          </cell>
          <cell r="E10419" t="str">
            <v>kg</v>
          </cell>
          <cell r="F10419">
            <v>1.1999999999999999E-3</v>
          </cell>
        </row>
        <row r="10420">
          <cell r="B10420" t="str">
            <v>183403</v>
          </cell>
          <cell r="C10420" t="str">
            <v>010118</v>
          </cell>
          <cell r="D10420" t="str">
            <v>Encanador</v>
          </cell>
          <cell r="E10420" t="str">
            <v>h</v>
          </cell>
          <cell r="F10420">
            <v>0.15</v>
          </cell>
        </row>
        <row r="10421">
          <cell r="B10421" t="str">
            <v>183403</v>
          </cell>
          <cell r="C10421" t="str">
            <v>010119</v>
          </cell>
          <cell r="D10421" t="str">
            <v>Ajudante de encanador</v>
          </cell>
          <cell r="E10421" t="str">
            <v>h</v>
          </cell>
          <cell r="F10421">
            <v>0.15</v>
          </cell>
        </row>
        <row r="10422">
          <cell r="B10422" t="str">
            <v>183403</v>
          </cell>
          <cell r="C10422" t="str">
            <v>061003</v>
          </cell>
          <cell r="D10422" t="str">
            <v>Tubo de ferro fundido, j.e. 100mm  (4")</v>
          </cell>
          <cell r="E10422" t="str">
            <v>m</v>
          </cell>
          <cell r="F10422">
            <v>1.01</v>
          </cell>
        </row>
        <row r="10423">
          <cell r="B10423" t="str">
            <v>183403</v>
          </cell>
          <cell r="C10423" t="str">
            <v>061012</v>
          </cell>
          <cell r="D10423" t="str">
            <v>Anel de borracha p/ferro fundido 100mm (4")</v>
          </cell>
          <cell r="E10423" t="str">
            <v>un</v>
          </cell>
          <cell r="F10423">
            <v>0.33</v>
          </cell>
        </row>
        <row r="10424">
          <cell r="B10424" t="str">
            <v>183403</v>
          </cell>
          <cell r="C10424" t="str">
            <v>061032</v>
          </cell>
          <cell r="D10424" t="str">
            <v>Lubrificante para tubo de ferro fundido</v>
          </cell>
          <cell r="E10424" t="str">
            <v>kg</v>
          </cell>
          <cell r="F10424">
            <v>1.4E-3</v>
          </cell>
        </row>
        <row r="10425">
          <cell r="B10425" t="str">
            <v>183404</v>
          </cell>
          <cell r="C10425" t="str">
            <v>010118</v>
          </cell>
          <cell r="D10425" t="str">
            <v>Encanador</v>
          </cell>
          <cell r="E10425" t="str">
            <v>h</v>
          </cell>
          <cell r="F10425">
            <v>0.17</v>
          </cell>
        </row>
        <row r="10426">
          <cell r="B10426" t="str">
            <v>183404</v>
          </cell>
          <cell r="C10426" t="str">
            <v>010119</v>
          </cell>
          <cell r="D10426" t="str">
            <v>Ajudante de encanador</v>
          </cell>
          <cell r="E10426" t="str">
            <v>h</v>
          </cell>
          <cell r="F10426">
            <v>0.17</v>
          </cell>
        </row>
        <row r="10427">
          <cell r="B10427" t="str">
            <v>183404</v>
          </cell>
          <cell r="C10427" t="str">
            <v>061004</v>
          </cell>
          <cell r="D10427" t="str">
            <v>Tubo de ferro fundido, j.e. 150mm (6")</v>
          </cell>
          <cell r="E10427" t="str">
            <v>m</v>
          </cell>
          <cell r="F10427">
            <v>1.01</v>
          </cell>
        </row>
        <row r="10428">
          <cell r="B10428" t="str">
            <v>183404</v>
          </cell>
          <cell r="C10428" t="str">
            <v>061013</v>
          </cell>
          <cell r="D10428" t="str">
            <v>Anel de borracha p/ferro fundido 150mm (6")</v>
          </cell>
          <cell r="E10428" t="str">
            <v>un</v>
          </cell>
          <cell r="F10428">
            <v>0.33</v>
          </cell>
        </row>
        <row r="10429">
          <cell r="B10429" t="str">
            <v>183404</v>
          </cell>
          <cell r="C10429" t="str">
            <v>061032</v>
          </cell>
          <cell r="D10429" t="str">
            <v>Lubrificante para tubo de ferro fundido</v>
          </cell>
          <cell r="E10429" t="str">
            <v>kg</v>
          </cell>
          <cell r="F10429">
            <v>1.6999999999999999E-3</v>
          </cell>
        </row>
        <row r="10430">
          <cell r="B10430" t="str">
            <v>183501</v>
          </cell>
          <cell r="C10430" t="str">
            <v>010118</v>
          </cell>
          <cell r="D10430" t="str">
            <v>Encanador</v>
          </cell>
          <cell r="E10430" t="str">
            <v>h</v>
          </cell>
          <cell r="F10430">
            <v>0.1</v>
          </cell>
        </row>
        <row r="10431">
          <cell r="B10431" t="str">
            <v>183501</v>
          </cell>
          <cell r="C10431" t="str">
            <v>010119</v>
          </cell>
          <cell r="D10431" t="str">
            <v>Ajudante de encanador</v>
          </cell>
          <cell r="E10431" t="str">
            <v>h</v>
          </cell>
          <cell r="F10431">
            <v>0.1</v>
          </cell>
        </row>
        <row r="10432">
          <cell r="B10432" t="str">
            <v>183501</v>
          </cell>
          <cell r="C10432" t="str">
            <v>061010</v>
          </cell>
          <cell r="D10432" t="str">
            <v>Anel de borracha p/ferro fundido 50mm (2")</v>
          </cell>
          <cell r="E10432" t="str">
            <v>un</v>
          </cell>
          <cell r="F10432">
            <v>2</v>
          </cell>
        </row>
        <row r="10433">
          <cell r="B10433" t="str">
            <v>183501</v>
          </cell>
          <cell r="C10433" t="str">
            <v>061015</v>
          </cell>
          <cell r="D10433" t="str">
            <v>Joeljo 90 de ferro fundido, junta elast 50mm (2")</v>
          </cell>
          <cell r="E10433" t="str">
            <v>un</v>
          </cell>
          <cell r="F10433">
            <v>1</v>
          </cell>
        </row>
        <row r="10434">
          <cell r="B10434" t="str">
            <v>183501</v>
          </cell>
          <cell r="C10434" t="str">
            <v>061032</v>
          </cell>
          <cell r="D10434" t="str">
            <v>Lubrificante para tubo de ferro fundido</v>
          </cell>
          <cell r="E10434" t="str">
            <v>kg</v>
          </cell>
          <cell r="F10434">
            <v>1.9599999999999999E-2</v>
          </cell>
        </row>
        <row r="10435">
          <cell r="B10435" t="str">
            <v>183502</v>
          </cell>
          <cell r="C10435" t="str">
            <v>010118</v>
          </cell>
          <cell r="D10435" t="str">
            <v>Encanador</v>
          </cell>
          <cell r="E10435" t="str">
            <v>h</v>
          </cell>
          <cell r="F10435">
            <v>0.11</v>
          </cell>
        </row>
        <row r="10436">
          <cell r="B10436" t="str">
            <v>183502</v>
          </cell>
          <cell r="C10436" t="str">
            <v>010119</v>
          </cell>
          <cell r="D10436" t="str">
            <v>Ajudante de encanador</v>
          </cell>
          <cell r="E10436" t="str">
            <v>h</v>
          </cell>
          <cell r="F10436">
            <v>0.11</v>
          </cell>
        </row>
        <row r="10437">
          <cell r="B10437" t="str">
            <v>183502</v>
          </cell>
          <cell r="C10437" t="str">
            <v>061011</v>
          </cell>
          <cell r="D10437" t="str">
            <v>Anel de borracha p/ferro fundido 75mm (3")</v>
          </cell>
          <cell r="E10437" t="str">
            <v>un</v>
          </cell>
          <cell r="F10437">
            <v>2</v>
          </cell>
        </row>
        <row r="10438">
          <cell r="B10438" t="str">
            <v>183502</v>
          </cell>
          <cell r="C10438" t="str">
            <v>061016</v>
          </cell>
          <cell r="D10438" t="str">
            <v>Joeljo 90 de ferro fundido, junta elast 75mm (3")</v>
          </cell>
          <cell r="E10438" t="str">
            <v>un</v>
          </cell>
          <cell r="F10438">
            <v>1</v>
          </cell>
        </row>
        <row r="10439">
          <cell r="B10439" t="str">
            <v>183502</v>
          </cell>
          <cell r="C10439" t="str">
            <v>061032</v>
          </cell>
          <cell r="D10439" t="str">
            <v>Lubrificante para tubo de ferro fundido</v>
          </cell>
          <cell r="E10439" t="str">
            <v>kg</v>
          </cell>
          <cell r="F10439">
            <v>2.2800000000000001E-2</v>
          </cell>
        </row>
        <row r="10440">
          <cell r="B10440" t="str">
            <v>183503</v>
          </cell>
          <cell r="C10440" t="str">
            <v>010118</v>
          </cell>
          <cell r="D10440" t="str">
            <v>Encanador</v>
          </cell>
          <cell r="E10440" t="str">
            <v>h</v>
          </cell>
          <cell r="F10440">
            <v>0.14000000000000001</v>
          </cell>
        </row>
        <row r="10441">
          <cell r="B10441" t="str">
            <v>183503</v>
          </cell>
          <cell r="C10441" t="str">
            <v>010119</v>
          </cell>
          <cell r="D10441" t="str">
            <v>Ajudante de encanador</v>
          </cell>
          <cell r="E10441" t="str">
            <v>h</v>
          </cell>
          <cell r="F10441">
            <v>0.14000000000000001</v>
          </cell>
        </row>
        <row r="10442">
          <cell r="B10442" t="str">
            <v>183503</v>
          </cell>
          <cell r="C10442" t="str">
            <v>061012</v>
          </cell>
          <cell r="D10442" t="str">
            <v>Anel de borracha p/ferro fundido 100mm (4")</v>
          </cell>
          <cell r="E10442" t="str">
            <v>un</v>
          </cell>
          <cell r="F10442">
            <v>2</v>
          </cell>
        </row>
        <row r="10443">
          <cell r="B10443" t="str">
            <v>183503</v>
          </cell>
          <cell r="C10443" t="str">
            <v>061017</v>
          </cell>
          <cell r="D10443" t="str">
            <v>Joeljo 90 de ferro fundido, junta elast 100mm (4")</v>
          </cell>
          <cell r="E10443" t="str">
            <v>un</v>
          </cell>
          <cell r="F10443">
            <v>1</v>
          </cell>
        </row>
        <row r="10444">
          <cell r="B10444" t="str">
            <v>183503</v>
          </cell>
          <cell r="C10444" t="str">
            <v>061032</v>
          </cell>
          <cell r="D10444" t="str">
            <v>Lubrificante para tubo de ferro fundido</v>
          </cell>
          <cell r="E10444" t="str">
            <v>kg</v>
          </cell>
          <cell r="F10444">
            <v>2.5999999999999999E-2</v>
          </cell>
        </row>
        <row r="10445">
          <cell r="B10445" t="str">
            <v>183504</v>
          </cell>
          <cell r="C10445" t="str">
            <v>010118</v>
          </cell>
          <cell r="D10445" t="str">
            <v>Encanador</v>
          </cell>
          <cell r="E10445" t="str">
            <v>h</v>
          </cell>
          <cell r="F10445">
            <v>0.16</v>
          </cell>
        </row>
        <row r="10446">
          <cell r="B10446" t="str">
            <v>183504</v>
          </cell>
          <cell r="C10446" t="str">
            <v>010119</v>
          </cell>
          <cell r="D10446" t="str">
            <v>Ajudante de encanador</v>
          </cell>
          <cell r="E10446" t="str">
            <v>h</v>
          </cell>
          <cell r="F10446">
            <v>0.16</v>
          </cell>
        </row>
        <row r="10447">
          <cell r="B10447" t="str">
            <v>183504</v>
          </cell>
          <cell r="C10447" t="str">
            <v>061013</v>
          </cell>
          <cell r="D10447" t="str">
            <v>Anel de borracha p/ferro fundido 150mm (6")</v>
          </cell>
          <cell r="E10447" t="str">
            <v>un</v>
          </cell>
          <cell r="F10447">
            <v>2</v>
          </cell>
        </row>
        <row r="10448">
          <cell r="B10448" t="str">
            <v>183504</v>
          </cell>
          <cell r="C10448" t="str">
            <v>061018</v>
          </cell>
          <cell r="D10448" t="str">
            <v>Joeljo 90 de ferro fundido, junta elast 150mm (6")</v>
          </cell>
          <cell r="E10448" t="str">
            <v>un</v>
          </cell>
          <cell r="F10448">
            <v>1</v>
          </cell>
        </row>
        <row r="10449">
          <cell r="B10449" t="str">
            <v>183504</v>
          </cell>
          <cell r="C10449" t="str">
            <v>061032</v>
          </cell>
          <cell r="D10449" t="str">
            <v>Lubrificante para tubo de ferro fundido</v>
          </cell>
          <cell r="E10449" t="str">
            <v>kg</v>
          </cell>
          <cell r="F10449">
            <v>3.2800000000000003E-2</v>
          </cell>
        </row>
        <row r="10450">
          <cell r="B10450" t="str">
            <v>183505</v>
          </cell>
          <cell r="C10450" t="str">
            <v>010118</v>
          </cell>
          <cell r="D10450" t="str">
            <v>Encanador</v>
          </cell>
          <cell r="E10450" t="str">
            <v>h</v>
          </cell>
          <cell r="F10450">
            <v>0.15</v>
          </cell>
        </row>
        <row r="10451">
          <cell r="B10451" t="str">
            <v>183505</v>
          </cell>
          <cell r="C10451" t="str">
            <v>010119</v>
          </cell>
          <cell r="D10451" t="str">
            <v>Ajudante de encanador</v>
          </cell>
          <cell r="E10451" t="str">
            <v>h</v>
          </cell>
          <cell r="F10451">
            <v>0.15</v>
          </cell>
        </row>
        <row r="10452">
          <cell r="B10452" t="str">
            <v>183505</v>
          </cell>
          <cell r="C10452" t="str">
            <v>061010</v>
          </cell>
          <cell r="D10452" t="str">
            <v>Anel de borracha p/ferro fundido 50mm (2")</v>
          </cell>
          <cell r="E10452" t="str">
            <v>un</v>
          </cell>
          <cell r="F10452">
            <v>1</v>
          </cell>
        </row>
        <row r="10453">
          <cell r="B10453" t="str">
            <v>183505</v>
          </cell>
          <cell r="C10453" t="str">
            <v>061012</v>
          </cell>
          <cell r="D10453" t="str">
            <v>Anel de borracha p/ferro fundido 100mm (4")</v>
          </cell>
          <cell r="E10453" t="str">
            <v>un</v>
          </cell>
          <cell r="F10453">
            <v>2</v>
          </cell>
        </row>
        <row r="10454">
          <cell r="B10454" t="str">
            <v>183505</v>
          </cell>
          <cell r="C10454" t="str">
            <v>061014</v>
          </cell>
          <cell r="D10454" t="str">
            <v>Joelho 90 c/vis.ferro fund., j.e.100x50mm (4x2")</v>
          </cell>
          <cell r="E10454" t="str">
            <v>un</v>
          </cell>
          <cell r="F10454">
            <v>1</v>
          </cell>
        </row>
        <row r="10455">
          <cell r="B10455" t="str">
            <v>183505</v>
          </cell>
          <cell r="C10455" t="str">
            <v>061032</v>
          </cell>
          <cell r="D10455" t="str">
            <v>Lubrificante para tubo de ferro fundido</v>
          </cell>
          <cell r="E10455" t="str">
            <v>kg</v>
          </cell>
          <cell r="F10455">
            <v>3.5799999999999998E-2</v>
          </cell>
        </row>
        <row r="10456">
          <cell r="B10456" t="str">
            <v>183506</v>
          </cell>
          <cell r="C10456" t="str">
            <v>010118</v>
          </cell>
          <cell r="D10456" t="str">
            <v>Encanador</v>
          </cell>
          <cell r="E10456" t="str">
            <v>h</v>
          </cell>
          <cell r="F10456">
            <v>0.11</v>
          </cell>
        </row>
        <row r="10457">
          <cell r="B10457" t="str">
            <v>183506</v>
          </cell>
          <cell r="C10457" t="str">
            <v>010119</v>
          </cell>
          <cell r="D10457" t="str">
            <v>Ajudante de encanador</v>
          </cell>
          <cell r="E10457" t="str">
            <v>h</v>
          </cell>
          <cell r="F10457">
            <v>0.11</v>
          </cell>
        </row>
        <row r="10458">
          <cell r="B10458" t="str">
            <v>183506</v>
          </cell>
          <cell r="C10458" t="str">
            <v>061010</v>
          </cell>
          <cell r="D10458" t="str">
            <v>Anel de borracha p/ferro fundido 50mm (2")</v>
          </cell>
          <cell r="E10458" t="str">
            <v>un</v>
          </cell>
          <cell r="F10458">
            <v>3</v>
          </cell>
        </row>
        <row r="10459">
          <cell r="B10459" t="str">
            <v>183506</v>
          </cell>
          <cell r="C10459" t="str">
            <v>061021</v>
          </cell>
          <cell r="D10459" t="str">
            <v>Te 90 sanit. de ferro fundido, j.e. 50x50mm (2x2")</v>
          </cell>
          <cell r="E10459" t="str">
            <v>un</v>
          </cell>
          <cell r="F10459">
            <v>1</v>
          </cell>
        </row>
        <row r="10460">
          <cell r="B10460" t="str">
            <v>183506</v>
          </cell>
          <cell r="C10460" t="str">
            <v>061032</v>
          </cell>
          <cell r="D10460" t="str">
            <v>Lubrificante para tubo de ferro fundido</v>
          </cell>
          <cell r="E10460" t="str">
            <v>kg</v>
          </cell>
          <cell r="F10460">
            <v>2.9399999999999999E-2</v>
          </cell>
        </row>
        <row r="10461">
          <cell r="B10461" t="str">
            <v>183507</v>
          </cell>
          <cell r="C10461" t="str">
            <v>010118</v>
          </cell>
          <cell r="D10461" t="str">
            <v>Encanador</v>
          </cell>
          <cell r="E10461" t="str">
            <v>h</v>
          </cell>
          <cell r="F10461">
            <v>0.12</v>
          </cell>
        </row>
        <row r="10462">
          <cell r="B10462" t="str">
            <v>183507</v>
          </cell>
          <cell r="C10462" t="str">
            <v>010119</v>
          </cell>
          <cell r="D10462" t="str">
            <v>Ajudante de encanador</v>
          </cell>
          <cell r="E10462" t="str">
            <v>h</v>
          </cell>
          <cell r="F10462">
            <v>0.12</v>
          </cell>
        </row>
        <row r="10463">
          <cell r="B10463" t="str">
            <v>183507</v>
          </cell>
          <cell r="C10463" t="str">
            <v>061010</v>
          </cell>
          <cell r="D10463" t="str">
            <v>Anel de borracha p/ferro fundido 50mm (2")</v>
          </cell>
          <cell r="E10463" t="str">
            <v>un</v>
          </cell>
          <cell r="F10463">
            <v>1</v>
          </cell>
        </row>
        <row r="10464">
          <cell r="B10464" t="str">
            <v>183507</v>
          </cell>
          <cell r="C10464" t="str">
            <v>061011</v>
          </cell>
          <cell r="D10464" t="str">
            <v>Anel de borracha p/ferro fundido 75mm (3")</v>
          </cell>
          <cell r="E10464" t="str">
            <v>un</v>
          </cell>
          <cell r="F10464">
            <v>2</v>
          </cell>
        </row>
        <row r="10465">
          <cell r="B10465" t="str">
            <v>183507</v>
          </cell>
          <cell r="C10465" t="str">
            <v>061022</v>
          </cell>
          <cell r="D10465" t="str">
            <v>Te 90 sanit. de ferro fundido, j.e. 75x50mm (3x2")</v>
          </cell>
          <cell r="E10465" t="str">
            <v>un</v>
          </cell>
          <cell r="F10465">
            <v>1</v>
          </cell>
        </row>
        <row r="10466">
          <cell r="B10466" t="str">
            <v>183507</v>
          </cell>
          <cell r="C10466" t="str">
            <v>061032</v>
          </cell>
          <cell r="D10466" t="str">
            <v>Lubrificante para tubo de ferro fundido</v>
          </cell>
          <cell r="E10466" t="str">
            <v>kg</v>
          </cell>
          <cell r="F10466">
            <v>3.2599999999999997E-2</v>
          </cell>
        </row>
        <row r="10467">
          <cell r="B10467" t="str">
            <v>183508</v>
          </cell>
          <cell r="C10467" t="str">
            <v>010118</v>
          </cell>
          <cell r="D10467" t="str">
            <v>Encanador</v>
          </cell>
          <cell r="E10467" t="str">
            <v>h</v>
          </cell>
          <cell r="F10467">
            <v>0.12</v>
          </cell>
        </row>
        <row r="10468">
          <cell r="B10468" t="str">
            <v>183508</v>
          </cell>
          <cell r="C10468" t="str">
            <v>010119</v>
          </cell>
          <cell r="D10468" t="str">
            <v>Ajudante de encanador</v>
          </cell>
          <cell r="E10468" t="str">
            <v>h</v>
          </cell>
          <cell r="F10468">
            <v>0.12</v>
          </cell>
        </row>
        <row r="10469">
          <cell r="B10469" t="str">
            <v>183508</v>
          </cell>
          <cell r="C10469" t="str">
            <v>061011</v>
          </cell>
          <cell r="D10469" t="str">
            <v>Anel de borracha p/ferro fundido 75mm (3")</v>
          </cell>
          <cell r="E10469" t="str">
            <v>un</v>
          </cell>
          <cell r="F10469">
            <v>3</v>
          </cell>
        </row>
        <row r="10470">
          <cell r="B10470" t="str">
            <v>183508</v>
          </cell>
          <cell r="C10470" t="str">
            <v>061023</v>
          </cell>
          <cell r="D10470" t="str">
            <v>Te 90 sanit. de ferro fundido, j.e. 75x75mm (3x3")</v>
          </cell>
          <cell r="E10470" t="str">
            <v>un</v>
          </cell>
          <cell r="F10470">
            <v>1</v>
          </cell>
        </row>
        <row r="10471">
          <cell r="B10471" t="str">
            <v>183508</v>
          </cell>
          <cell r="C10471" t="str">
            <v>061032</v>
          </cell>
          <cell r="D10471" t="str">
            <v>Lubrificante para tubo de ferro fundido</v>
          </cell>
          <cell r="E10471" t="str">
            <v>kg</v>
          </cell>
          <cell r="F10471">
            <v>3.4200000000000001E-2</v>
          </cell>
        </row>
        <row r="10472">
          <cell r="B10472" t="str">
            <v>183509</v>
          </cell>
          <cell r="C10472" t="str">
            <v>010118</v>
          </cell>
          <cell r="D10472" t="str">
            <v>Encanador</v>
          </cell>
          <cell r="E10472" t="str">
            <v>h</v>
          </cell>
          <cell r="F10472">
            <v>0.14000000000000001</v>
          </cell>
        </row>
        <row r="10473">
          <cell r="B10473" t="str">
            <v>183509</v>
          </cell>
          <cell r="C10473" t="str">
            <v>010119</v>
          </cell>
          <cell r="D10473" t="str">
            <v>Ajudante de encanador</v>
          </cell>
          <cell r="E10473" t="str">
            <v>h</v>
          </cell>
          <cell r="F10473">
            <v>0.14000000000000001</v>
          </cell>
        </row>
        <row r="10474">
          <cell r="B10474" t="str">
            <v>183509</v>
          </cell>
          <cell r="C10474" t="str">
            <v>061010</v>
          </cell>
          <cell r="D10474" t="str">
            <v>Anel de borracha p/ferro fundido 50mm (2")</v>
          </cell>
          <cell r="E10474" t="str">
            <v>un</v>
          </cell>
          <cell r="F10474">
            <v>1</v>
          </cell>
        </row>
        <row r="10475">
          <cell r="B10475" t="str">
            <v>183509</v>
          </cell>
          <cell r="C10475" t="str">
            <v>061012</v>
          </cell>
          <cell r="D10475" t="str">
            <v>Anel de borracha p/ferro fundido 100mm (4")</v>
          </cell>
          <cell r="E10475" t="str">
            <v>un</v>
          </cell>
          <cell r="F10475">
            <v>2</v>
          </cell>
        </row>
        <row r="10476">
          <cell r="B10476" t="str">
            <v>183509</v>
          </cell>
          <cell r="C10476" t="str">
            <v>061024</v>
          </cell>
          <cell r="D10476" t="str">
            <v>Te 90 sanit. de ferro fundido, j.e. 100x50mm (4x2"</v>
          </cell>
          <cell r="E10476" t="str">
            <v>un</v>
          </cell>
          <cell r="F10476">
            <v>1</v>
          </cell>
        </row>
        <row r="10477">
          <cell r="B10477" t="str">
            <v>183509</v>
          </cell>
          <cell r="C10477" t="str">
            <v>061032</v>
          </cell>
          <cell r="D10477" t="str">
            <v>Lubrificante para tubo de ferro fundido</v>
          </cell>
          <cell r="E10477" t="str">
            <v>kg</v>
          </cell>
          <cell r="F10477">
            <v>3.5799999999999998E-2</v>
          </cell>
        </row>
        <row r="10478">
          <cell r="B10478" t="str">
            <v>183510</v>
          </cell>
          <cell r="C10478" t="str">
            <v>061032</v>
          </cell>
          <cell r="D10478" t="str">
            <v>Lubrificante para tubo de ferro fundido</v>
          </cell>
          <cell r="E10478" t="str">
            <v>kg</v>
          </cell>
          <cell r="F10478">
            <v>3.7400000000000003E-2</v>
          </cell>
        </row>
        <row r="10479">
          <cell r="B10479" t="str">
            <v>183510</v>
          </cell>
          <cell r="C10479" t="str">
            <v>010119</v>
          </cell>
          <cell r="D10479" t="str">
            <v>Ajudante de encanador</v>
          </cell>
          <cell r="E10479" t="str">
            <v>h</v>
          </cell>
          <cell r="F10479">
            <v>0.14000000000000001</v>
          </cell>
        </row>
        <row r="10480">
          <cell r="B10480" t="str">
            <v>183510</v>
          </cell>
          <cell r="C10480" t="str">
            <v>061011</v>
          </cell>
          <cell r="D10480" t="str">
            <v>Anel de borracha p/ferro fundido 75mm (3")</v>
          </cell>
          <cell r="E10480" t="str">
            <v>un</v>
          </cell>
          <cell r="F10480">
            <v>1</v>
          </cell>
        </row>
        <row r="10481">
          <cell r="B10481" t="str">
            <v>183510</v>
          </cell>
          <cell r="C10481" t="str">
            <v>061012</v>
          </cell>
          <cell r="D10481" t="str">
            <v>Anel de borracha p/ferro fundido 100mm (4")</v>
          </cell>
          <cell r="E10481" t="str">
            <v>un</v>
          </cell>
          <cell r="F10481">
            <v>2</v>
          </cell>
        </row>
        <row r="10482">
          <cell r="B10482" t="str">
            <v>183510</v>
          </cell>
          <cell r="C10482" t="str">
            <v>061025</v>
          </cell>
          <cell r="D10482" t="str">
            <v>Te 90 sanit. de ferro fundido, j.e. 100x75mm (4x3"</v>
          </cell>
          <cell r="E10482" t="str">
            <v>un</v>
          </cell>
          <cell r="F10482">
            <v>1</v>
          </cell>
        </row>
        <row r="10483">
          <cell r="B10483" t="str">
            <v>183510</v>
          </cell>
          <cell r="C10483" t="str">
            <v>010118</v>
          </cell>
          <cell r="D10483" t="str">
            <v>Encanador</v>
          </cell>
          <cell r="E10483" t="str">
            <v>h</v>
          </cell>
          <cell r="F10483">
            <v>0.14000000000000001</v>
          </cell>
        </row>
        <row r="10484">
          <cell r="B10484" t="str">
            <v>183511</v>
          </cell>
          <cell r="C10484" t="str">
            <v>010118</v>
          </cell>
          <cell r="D10484" t="str">
            <v>Encanador</v>
          </cell>
          <cell r="E10484" t="str">
            <v>h</v>
          </cell>
          <cell r="F10484">
            <v>0.14000000000000001</v>
          </cell>
        </row>
        <row r="10485">
          <cell r="B10485" t="str">
            <v>183511</v>
          </cell>
          <cell r="C10485" t="str">
            <v>010119</v>
          </cell>
          <cell r="D10485" t="str">
            <v>Ajudante de encanador</v>
          </cell>
          <cell r="E10485" t="str">
            <v>h</v>
          </cell>
          <cell r="F10485">
            <v>0.14000000000000001</v>
          </cell>
        </row>
        <row r="10486">
          <cell r="B10486" t="str">
            <v>183511</v>
          </cell>
          <cell r="C10486" t="str">
            <v>061012</v>
          </cell>
          <cell r="D10486" t="str">
            <v>Anel de borracha p/ferro fundido 100mm (4")</v>
          </cell>
          <cell r="E10486" t="str">
            <v>un</v>
          </cell>
          <cell r="F10486">
            <v>3</v>
          </cell>
        </row>
        <row r="10487">
          <cell r="B10487" t="str">
            <v>183511</v>
          </cell>
          <cell r="C10487" t="str">
            <v>061026</v>
          </cell>
          <cell r="D10487" t="str">
            <v>Te 90 sanit. de ferro fundido, j.e. 100x100mm (4x4</v>
          </cell>
          <cell r="E10487" t="str">
            <v>un</v>
          </cell>
          <cell r="F10487">
            <v>1</v>
          </cell>
        </row>
        <row r="10488">
          <cell r="B10488" t="str">
            <v>183511</v>
          </cell>
          <cell r="C10488" t="str">
            <v>061032</v>
          </cell>
          <cell r="D10488" t="str">
            <v>Lubrificante para tubo de ferro fundido</v>
          </cell>
          <cell r="E10488" t="str">
            <v>kg</v>
          </cell>
          <cell r="F10488">
            <v>3.9E-2</v>
          </cell>
        </row>
        <row r="10489">
          <cell r="B10489" t="str">
            <v>183512</v>
          </cell>
          <cell r="C10489" t="str">
            <v>010118</v>
          </cell>
          <cell r="D10489" t="str">
            <v>Encanador</v>
          </cell>
          <cell r="E10489" t="str">
            <v>h</v>
          </cell>
          <cell r="F10489">
            <v>0.16</v>
          </cell>
        </row>
        <row r="10490">
          <cell r="B10490" t="str">
            <v>183512</v>
          </cell>
          <cell r="C10490" t="str">
            <v>010119</v>
          </cell>
          <cell r="D10490" t="str">
            <v>Ajudante de encanador</v>
          </cell>
          <cell r="E10490" t="str">
            <v>h</v>
          </cell>
          <cell r="F10490">
            <v>0.16</v>
          </cell>
        </row>
        <row r="10491">
          <cell r="B10491" t="str">
            <v>183512</v>
          </cell>
          <cell r="C10491" t="str">
            <v>061012</v>
          </cell>
          <cell r="D10491" t="str">
            <v>Anel de borracha p/ferro fundido 100mm (4")</v>
          </cell>
          <cell r="E10491" t="str">
            <v>un</v>
          </cell>
          <cell r="F10491">
            <v>1</v>
          </cell>
        </row>
        <row r="10492">
          <cell r="B10492" t="str">
            <v>183512</v>
          </cell>
          <cell r="C10492" t="str">
            <v>061013</v>
          </cell>
          <cell r="D10492" t="str">
            <v>Anel de borracha p/ferro fundido 150mm (6")</v>
          </cell>
          <cell r="E10492" t="str">
            <v>un</v>
          </cell>
          <cell r="F10492">
            <v>2</v>
          </cell>
        </row>
        <row r="10493">
          <cell r="B10493" t="str">
            <v>183512</v>
          </cell>
          <cell r="C10493" t="str">
            <v>061027</v>
          </cell>
          <cell r="D10493" t="str">
            <v>Te 90 sanit. de ferro fundido, j.e. 150x100mm (6x4</v>
          </cell>
          <cell r="E10493" t="str">
            <v>un</v>
          </cell>
          <cell r="F10493">
            <v>1</v>
          </cell>
        </row>
        <row r="10494">
          <cell r="B10494" t="str">
            <v>183512</v>
          </cell>
          <cell r="C10494" t="str">
            <v>061032</v>
          </cell>
          <cell r="D10494" t="str">
            <v>Lubrificante para tubo de ferro fundido</v>
          </cell>
          <cell r="E10494" t="str">
            <v>kg</v>
          </cell>
          <cell r="F10494">
            <v>4.58E-2</v>
          </cell>
        </row>
        <row r="10495">
          <cell r="B10495" t="str">
            <v>183513</v>
          </cell>
          <cell r="C10495" t="str">
            <v>010118</v>
          </cell>
          <cell r="D10495" t="str">
            <v>Encanador</v>
          </cell>
          <cell r="E10495" t="str">
            <v>h</v>
          </cell>
          <cell r="F10495">
            <v>0.17</v>
          </cell>
        </row>
        <row r="10496">
          <cell r="B10496" t="str">
            <v>183513</v>
          </cell>
          <cell r="C10496" t="str">
            <v>010119</v>
          </cell>
          <cell r="D10496" t="str">
            <v>Ajudante de encanador</v>
          </cell>
          <cell r="E10496" t="str">
            <v>h</v>
          </cell>
          <cell r="F10496">
            <v>0.17</v>
          </cell>
        </row>
        <row r="10497">
          <cell r="B10497" t="str">
            <v>183513</v>
          </cell>
          <cell r="C10497" t="str">
            <v>061013</v>
          </cell>
          <cell r="D10497" t="str">
            <v>Anel de borracha p/ferro fundido 150mm (6")</v>
          </cell>
          <cell r="E10497" t="str">
            <v>un</v>
          </cell>
          <cell r="F10497">
            <v>3</v>
          </cell>
        </row>
        <row r="10498">
          <cell r="B10498" t="str">
            <v>183513</v>
          </cell>
          <cell r="C10498" t="str">
            <v>061028</v>
          </cell>
          <cell r="D10498" t="str">
            <v>Te 90 sanit. de ferro fundido, j.e. 150x150mm (6x6</v>
          </cell>
          <cell r="E10498" t="str">
            <v>un</v>
          </cell>
          <cell r="F10498">
            <v>1</v>
          </cell>
        </row>
        <row r="10499">
          <cell r="B10499" t="str">
            <v>183513</v>
          </cell>
          <cell r="C10499" t="str">
            <v>061032</v>
          </cell>
          <cell r="D10499" t="str">
            <v>Lubrificante para tubo de ferro fundido</v>
          </cell>
          <cell r="E10499" t="str">
            <v>kg</v>
          </cell>
          <cell r="F10499">
            <v>4.9200000000000001E-2</v>
          </cell>
        </row>
        <row r="10500">
          <cell r="B10500" t="str">
            <v>183514</v>
          </cell>
          <cell r="C10500" t="str">
            <v>010118</v>
          </cell>
          <cell r="D10500" t="str">
            <v>Encanador</v>
          </cell>
          <cell r="E10500" t="str">
            <v>h</v>
          </cell>
          <cell r="F10500">
            <v>0.11</v>
          </cell>
        </row>
        <row r="10501">
          <cell r="B10501" t="str">
            <v>183514</v>
          </cell>
          <cell r="C10501" t="str">
            <v>010119</v>
          </cell>
          <cell r="D10501" t="str">
            <v>Ajudante de encanador</v>
          </cell>
          <cell r="E10501" t="str">
            <v>h</v>
          </cell>
          <cell r="F10501">
            <v>0.11</v>
          </cell>
        </row>
        <row r="10502">
          <cell r="B10502" t="str">
            <v>183514</v>
          </cell>
          <cell r="C10502" t="str">
            <v>061010</v>
          </cell>
          <cell r="D10502" t="str">
            <v>Anel de borracha p/ferro fundido 50mm (2")</v>
          </cell>
          <cell r="E10502" t="str">
            <v>un</v>
          </cell>
          <cell r="F10502">
            <v>3</v>
          </cell>
        </row>
        <row r="10503">
          <cell r="B10503" t="str">
            <v>183514</v>
          </cell>
          <cell r="C10503" t="str">
            <v>061032</v>
          </cell>
          <cell r="D10503" t="str">
            <v>Lubrificante para tubo de ferro fundido</v>
          </cell>
          <cell r="E10503" t="str">
            <v>kg</v>
          </cell>
          <cell r="F10503">
            <v>2.9399999999999999E-2</v>
          </cell>
        </row>
        <row r="10504">
          <cell r="B10504" t="str">
            <v>183514</v>
          </cell>
          <cell r="C10504" t="str">
            <v>061043</v>
          </cell>
          <cell r="D10504" t="str">
            <v>Juncao 45 de ferro fundido, j.e. 50mm (2' )</v>
          </cell>
          <cell r="E10504" t="str">
            <v>un</v>
          </cell>
          <cell r="F10504">
            <v>1</v>
          </cell>
        </row>
        <row r="10505">
          <cell r="B10505" t="str">
            <v>183515</v>
          </cell>
          <cell r="C10505" t="str">
            <v>010118</v>
          </cell>
          <cell r="D10505" t="str">
            <v>Encanador</v>
          </cell>
          <cell r="E10505" t="str">
            <v>h</v>
          </cell>
          <cell r="F10505">
            <v>0.12</v>
          </cell>
        </row>
        <row r="10506">
          <cell r="B10506" t="str">
            <v>183515</v>
          </cell>
          <cell r="C10506" t="str">
            <v>010119</v>
          </cell>
          <cell r="D10506" t="str">
            <v>Ajudante de encanador</v>
          </cell>
          <cell r="E10506" t="str">
            <v>h</v>
          </cell>
          <cell r="F10506">
            <v>0.12</v>
          </cell>
        </row>
        <row r="10507">
          <cell r="B10507" t="str">
            <v>183515</v>
          </cell>
          <cell r="C10507" t="str">
            <v>061010</v>
          </cell>
          <cell r="D10507" t="str">
            <v>Anel de borracha p/ferro fundido 50mm (2")</v>
          </cell>
          <cell r="E10507" t="str">
            <v>un</v>
          </cell>
          <cell r="F10507">
            <v>1</v>
          </cell>
        </row>
        <row r="10508">
          <cell r="B10508" t="str">
            <v>183515</v>
          </cell>
          <cell r="C10508" t="str">
            <v>061011</v>
          </cell>
          <cell r="D10508" t="str">
            <v>Anel de borracha p/ferro fundido 75mm (3")</v>
          </cell>
          <cell r="E10508" t="str">
            <v>un</v>
          </cell>
          <cell r="F10508">
            <v>2</v>
          </cell>
        </row>
        <row r="10509">
          <cell r="B10509" t="str">
            <v>183515</v>
          </cell>
          <cell r="C10509" t="str">
            <v>061032</v>
          </cell>
          <cell r="D10509" t="str">
            <v>Lubrificante para tubo de ferro fundido</v>
          </cell>
          <cell r="E10509" t="str">
            <v>kg</v>
          </cell>
          <cell r="F10509">
            <v>3.2599999999999997E-2</v>
          </cell>
        </row>
        <row r="10510">
          <cell r="B10510" t="str">
            <v>183515</v>
          </cell>
          <cell r="C10510" t="str">
            <v>061048</v>
          </cell>
          <cell r="D10510" t="str">
            <v>Juncao 45 de ferro fundido, j.e. 75x50mm (3x2')</v>
          </cell>
          <cell r="E10510" t="str">
            <v>un</v>
          </cell>
          <cell r="F10510">
            <v>1</v>
          </cell>
        </row>
        <row r="10511">
          <cell r="B10511" t="str">
            <v>183516</v>
          </cell>
          <cell r="C10511" t="str">
            <v>010118</v>
          </cell>
          <cell r="D10511" t="str">
            <v>Encanador</v>
          </cell>
          <cell r="E10511" t="str">
            <v>h</v>
          </cell>
          <cell r="F10511">
            <v>0.12</v>
          </cell>
        </row>
        <row r="10512">
          <cell r="B10512" t="str">
            <v>183516</v>
          </cell>
          <cell r="C10512" t="str">
            <v>010119</v>
          </cell>
          <cell r="D10512" t="str">
            <v>Ajudante de encanador</v>
          </cell>
          <cell r="E10512" t="str">
            <v>h</v>
          </cell>
          <cell r="F10512">
            <v>0.12</v>
          </cell>
        </row>
        <row r="10513">
          <cell r="B10513" t="str">
            <v>183516</v>
          </cell>
          <cell r="C10513" t="str">
            <v>061011</v>
          </cell>
          <cell r="D10513" t="str">
            <v>Anel de borracha p/ferro fundido 75mm (3")</v>
          </cell>
          <cell r="E10513" t="str">
            <v>un</v>
          </cell>
          <cell r="F10513">
            <v>3</v>
          </cell>
        </row>
        <row r="10514">
          <cell r="B10514" t="str">
            <v>183516</v>
          </cell>
          <cell r="C10514" t="str">
            <v>061032</v>
          </cell>
          <cell r="D10514" t="str">
            <v>Lubrificante para tubo de ferro fundido</v>
          </cell>
          <cell r="E10514" t="str">
            <v>kg</v>
          </cell>
          <cell r="F10514">
            <v>3.4200000000000001E-2</v>
          </cell>
        </row>
        <row r="10515">
          <cell r="B10515" t="str">
            <v>183516</v>
          </cell>
          <cell r="C10515" t="str">
            <v>061044</v>
          </cell>
          <cell r="D10515" t="str">
            <v>Juncao 45 de ferro fundido, j.e. 75mm (3')</v>
          </cell>
          <cell r="E10515" t="str">
            <v>un</v>
          </cell>
          <cell r="F10515">
            <v>1</v>
          </cell>
        </row>
        <row r="10516">
          <cell r="B10516" t="str">
            <v>183517</v>
          </cell>
          <cell r="C10516" t="str">
            <v>010118</v>
          </cell>
          <cell r="D10516" t="str">
            <v>Encanador</v>
          </cell>
          <cell r="E10516" t="str">
            <v>h</v>
          </cell>
          <cell r="F10516">
            <v>0.14000000000000001</v>
          </cell>
        </row>
        <row r="10517">
          <cell r="B10517" t="str">
            <v>183517</v>
          </cell>
          <cell r="C10517" t="str">
            <v>010119</v>
          </cell>
          <cell r="D10517" t="str">
            <v>Ajudante de encanador</v>
          </cell>
          <cell r="E10517" t="str">
            <v>h</v>
          </cell>
          <cell r="F10517">
            <v>0.14000000000000001</v>
          </cell>
        </row>
        <row r="10518">
          <cell r="B10518" t="str">
            <v>183517</v>
          </cell>
          <cell r="C10518" t="str">
            <v>061010</v>
          </cell>
          <cell r="D10518" t="str">
            <v>Anel de borracha p/ferro fundido 50mm (2")</v>
          </cell>
          <cell r="E10518" t="str">
            <v>un</v>
          </cell>
          <cell r="F10518">
            <v>1</v>
          </cell>
        </row>
        <row r="10519">
          <cell r="B10519" t="str">
            <v>183517</v>
          </cell>
          <cell r="C10519" t="str">
            <v>061011</v>
          </cell>
          <cell r="D10519" t="str">
            <v>Anel de borracha p/ferro fundido 75mm (3")</v>
          </cell>
          <cell r="E10519" t="str">
            <v>un</v>
          </cell>
          <cell r="F10519">
            <v>2</v>
          </cell>
        </row>
        <row r="10520">
          <cell r="B10520" t="str">
            <v>183517</v>
          </cell>
          <cell r="C10520" t="str">
            <v>061032</v>
          </cell>
          <cell r="D10520" t="str">
            <v>Lubrificante para tubo de ferro fundido</v>
          </cell>
          <cell r="E10520" t="str">
            <v>kg</v>
          </cell>
          <cell r="F10520">
            <v>3.5799999999999998E-2</v>
          </cell>
        </row>
        <row r="10521">
          <cell r="B10521" t="str">
            <v>183517</v>
          </cell>
          <cell r="C10521" t="str">
            <v>061049</v>
          </cell>
          <cell r="D10521" t="str">
            <v>Juncao 45 de ferro fundido, j.e. 100x50mm (4x2')</v>
          </cell>
          <cell r="E10521" t="str">
            <v>un</v>
          </cell>
          <cell r="F10521">
            <v>1</v>
          </cell>
        </row>
        <row r="10522">
          <cell r="B10522" t="str">
            <v>183518</v>
          </cell>
          <cell r="C10522" t="str">
            <v>010118</v>
          </cell>
          <cell r="D10522" t="str">
            <v>Encanador</v>
          </cell>
          <cell r="E10522" t="str">
            <v>h</v>
          </cell>
          <cell r="F10522">
            <v>0.14000000000000001</v>
          </cell>
        </row>
        <row r="10523">
          <cell r="B10523" t="str">
            <v>183518</v>
          </cell>
          <cell r="C10523" t="str">
            <v>010119</v>
          </cell>
          <cell r="D10523" t="str">
            <v>Ajudante de encanador</v>
          </cell>
          <cell r="E10523" t="str">
            <v>h</v>
          </cell>
          <cell r="F10523">
            <v>0.14000000000000001</v>
          </cell>
        </row>
        <row r="10524">
          <cell r="B10524" t="str">
            <v>183518</v>
          </cell>
          <cell r="C10524" t="str">
            <v>061010</v>
          </cell>
          <cell r="D10524" t="str">
            <v>Anel de borracha p/ferro fundido 50mm (2")</v>
          </cell>
          <cell r="E10524" t="str">
            <v>un</v>
          </cell>
          <cell r="F10524">
            <v>1</v>
          </cell>
        </row>
        <row r="10525">
          <cell r="B10525" t="str">
            <v>183518</v>
          </cell>
          <cell r="C10525" t="str">
            <v>061011</v>
          </cell>
          <cell r="D10525" t="str">
            <v>Anel de borracha p/ferro fundido 75mm (3")</v>
          </cell>
          <cell r="E10525" t="str">
            <v>un</v>
          </cell>
          <cell r="F10525">
            <v>2</v>
          </cell>
        </row>
        <row r="10526">
          <cell r="B10526" t="str">
            <v>183518</v>
          </cell>
          <cell r="C10526" t="str">
            <v>061032</v>
          </cell>
          <cell r="D10526" t="str">
            <v>Lubrificante para tubo de ferro fundido</v>
          </cell>
          <cell r="E10526" t="str">
            <v>kg</v>
          </cell>
          <cell r="F10526">
            <v>3.7400000000000003E-2</v>
          </cell>
        </row>
        <row r="10527">
          <cell r="B10527" t="str">
            <v>183518</v>
          </cell>
          <cell r="C10527" t="str">
            <v>061050</v>
          </cell>
          <cell r="D10527" t="str">
            <v>Juncao 45 de ferro fundido, j.e. 100x75mm (4x3')</v>
          </cell>
          <cell r="E10527" t="str">
            <v>un</v>
          </cell>
          <cell r="F10527">
            <v>1</v>
          </cell>
        </row>
        <row r="10528">
          <cell r="B10528" t="str">
            <v>183519</v>
          </cell>
          <cell r="C10528" t="str">
            <v>010118</v>
          </cell>
          <cell r="D10528" t="str">
            <v>Encanador</v>
          </cell>
          <cell r="E10528" t="str">
            <v>h</v>
          </cell>
          <cell r="F10528">
            <v>0.14000000000000001</v>
          </cell>
        </row>
        <row r="10529">
          <cell r="B10529" t="str">
            <v>183519</v>
          </cell>
          <cell r="C10529" t="str">
            <v>010119</v>
          </cell>
          <cell r="D10529" t="str">
            <v>Ajudante de encanador</v>
          </cell>
          <cell r="E10529" t="str">
            <v>h</v>
          </cell>
          <cell r="F10529">
            <v>0.14000000000000001</v>
          </cell>
        </row>
        <row r="10530">
          <cell r="B10530" t="str">
            <v>183519</v>
          </cell>
          <cell r="C10530" t="str">
            <v>061012</v>
          </cell>
          <cell r="D10530" t="str">
            <v>Anel de borracha p/ferro fundido 100mm (4")</v>
          </cell>
          <cell r="E10530" t="str">
            <v>un</v>
          </cell>
          <cell r="F10530">
            <v>3</v>
          </cell>
        </row>
        <row r="10531">
          <cell r="B10531" t="str">
            <v>183519</v>
          </cell>
          <cell r="C10531" t="str">
            <v>061032</v>
          </cell>
          <cell r="D10531" t="str">
            <v>Lubrificante para tubo de ferro fundido</v>
          </cell>
          <cell r="E10531" t="str">
            <v>kg</v>
          </cell>
          <cell r="F10531">
            <v>3.9E-2</v>
          </cell>
        </row>
        <row r="10532">
          <cell r="B10532" t="str">
            <v>183519</v>
          </cell>
          <cell r="C10532" t="str">
            <v>061045</v>
          </cell>
          <cell r="D10532" t="str">
            <v>Juncao 45 de ferro fundido, j.e. 100mm (4')</v>
          </cell>
          <cell r="E10532" t="str">
            <v>un</v>
          </cell>
          <cell r="F10532">
            <v>1</v>
          </cell>
        </row>
        <row r="10533">
          <cell r="B10533" t="str">
            <v>183520</v>
          </cell>
          <cell r="C10533" t="str">
            <v>010118</v>
          </cell>
          <cell r="D10533" t="str">
            <v>Encanador</v>
          </cell>
          <cell r="E10533" t="str">
            <v>h</v>
          </cell>
          <cell r="F10533">
            <v>0.16</v>
          </cell>
        </row>
        <row r="10534">
          <cell r="B10534" t="str">
            <v>183520</v>
          </cell>
          <cell r="C10534" t="str">
            <v>010119</v>
          </cell>
          <cell r="D10534" t="str">
            <v>Ajudante de encanador</v>
          </cell>
          <cell r="E10534" t="str">
            <v>h</v>
          </cell>
          <cell r="F10534">
            <v>0.16</v>
          </cell>
        </row>
        <row r="10535">
          <cell r="B10535" t="str">
            <v>183520</v>
          </cell>
          <cell r="C10535" t="str">
            <v>061011</v>
          </cell>
          <cell r="D10535" t="str">
            <v>Anel de borracha p/ferro fundido 75mm (3")</v>
          </cell>
          <cell r="E10535" t="str">
            <v>un</v>
          </cell>
          <cell r="F10535">
            <v>1</v>
          </cell>
        </row>
        <row r="10536">
          <cell r="B10536" t="str">
            <v>183520</v>
          </cell>
          <cell r="C10536" t="str">
            <v>061013</v>
          </cell>
          <cell r="D10536" t="str">
            <v>Anel de borracha p/ferro fundido 150mm (6")</v>
          </cell>
          <cell r="E10536" t="str">
            <v>un</v>
          </cell>
          <cell r="F10536">
            <v>2</v>
          </cell>
        </row>
        <row r="10537">
          <cell r="B10537" t="str">
            <v>183520</v>
          </cell>
          <cell r="C10537" t="str">
            <v>061032</v>
          </cell>
          <cell r="D10537" t="str">
            <v>Lubrificante para tubo de ferro fundido</v>
          </cell>
          <cell r="E10537" t="str">
            <v>kg</v>
          </cell>
          <cell r="F10537">
            <v>4.58E-2</v>
          </cell>
        </row>
        <row r="10538">
          <cell r="B10538" t="str">
            <v>183520</v>
          </cell>
          <cell r="C10538" t="str">
            <v>061131</v>
          </cell>
          <cell r="D10538" t="str">
            <v>Juncao de ferro fundido c/reducao 150x75mm (6x3")</v>
          </cell>
          <cell r="E10538" t="str">
            <v>un</v>
          </cell>
          <cell r="F10538">
            <v>1</v>
          </cell>
        </row>
        <row r="10539">
          <cell r="B10539" t="str">
            <v>183521</v>
          </cell>
          <cell r="C10539" t="str">
            <v>010118</v>
          </cell>
          <cell r="D10539" t="str">
            <v>Encanador</v>
          </cell>
          <cell r="E10539" t="str">
            <v>h</v>
          </cell>
          <cell r="F10539">
            <v>0.16</v>
          </cell>
        </row>
        <row r="10540">
          <cell r="B10540" t="str">
            <v>183521</v>
          </cell>
          <cell r="C10540" t="str">
            <v>010119</v>
          </cell>
          <cell r="D10540" t="str">
            <v>Ajudante de encanador</v>
          </cell>
          <cell r="E10540" t="str">
            <v>h</v>
          </cell>
          <cell r="F10540">
            <v>0.16</v>
          </cell>
        </row>
        <row r="10541">
          <cell r="B10541" t="str">
            <v>183521</v>
          </cell>
          <cell r="C10541" t="str">
            <v>061012</v>
          </cell>
          <cell r="D10541" t="str">
            <v>Anel de borracha p/ferro fundido 100mm (4")</v>
          </cell>
          <cell r="E10541" t="str">
            <v>un</v>
          </cell>
          <cell r="F10541">
            <v>1</v>
          </cell>
        </row>
        <row r="10542">
          <cell r="B10542" t="str">
            <v>183521</v>
          </cell>
          <cell r="C10542" t="str">
            <v>061013</v>
          </cell>
          <cell r="D10542" t="str">
            <v>Anel de borracha p/ferro fundido 150mm (6")</v>
          </cell>
          <cell r="E10542" t="str">
            <v>un</v>
          </cell>
          <cell r="F10542">
            <v>2</v>
          </cell>
        </row>
        <row r="10543">
          <cell r="B10543" t="str">
            <v>183521</v>
          </cell>
          <cell r="C10543" t="str">
            <v>061032</v>
          </cell>
          <cell r="D10543" t="str">
            <v>Lubrificante para tubo de ferro fundido</v>
          </cell>
          <cell r="E10543" t="str">
            <v>kg</v>
          </cell>
          <cell r="F10543">
            <v>4.58E-2</v>
          </cell>
        </row>
        <row r="10544">
          <cell r="B10544" t="str">
            <v>183521</v>
          </cell>
          <cell r="C10544" t="str">
            <v>061051</v>
          </cell>
          <cell r="D10544" t="str">
            <v>Juncao 45 de ferro fundido, j.e. 150x100mm (6x4')</v>
          </cell>
          <cell r="E10544" t="str">
            <v>un</v>
          </cell>
          <cell r="F10544">
            <v>1</v>
          </cell>
        </row>
        <row r="10545">
          <cell r="B10545" t="str">
            <v>183522</v>
          </cell>
          <cell r="C10545" t="str">
            <v>010118</v>
          </cell>
          <cell r="D10545" t="str">
            <v>Encanador</v>
          </cell>
          <cell r="E10545" t="str">
            <v>h</v>
          </cell>
          <cell r="F10545">
            <v>0.17</v>
          </cell>
        </row>
        <row r="10546">
          <cell r="B10546" t="str">
            <v>183522</v>
          </cell>
          <cell r="C10546" t="str">
            <v>010119</v>
          </cell>
          <cell r="D10546" t="str">
            <v>Ajudante de encanador</v>
          </cell>
          <cell r="E10546" t="str">
            <v>h</v>
          </cell>
          <cell r="F10546">
            <v>0.17</v>
          </cell>
        </row>
        <row r="10547">
          <cell r="B10547" t="str">
            <v>183522</v>
          </cell>
          <cell r="C10547" t="str">
            <v>061013</v>
          </cell>
          <cell r="D10547" t="str">
            <v>Anel de borracha p/ferro fundido 150mm (6")</v>
          </cell>
          <cell r="E10547" t="str">
            <v>un</v>
          </cell>
          <cell r="F10547">
            <v>3</v>
          </cell>
        </row>
        <row r="10548">
          <cell r="B10548" t="str">
            <v>183522</v>
          </cell>
          <cell r="C10548" t="str">
            <v>061032</v>
          </cell>
          <cell r="D10548" t="str">
            <v>Lubrificante para tubo de ferro fundido</v>
          </cell>
          <cell r="E10548" t="str">
            <v>kg</v>
          </cell>
          <cell r="F10548">
            <v>4.9200000000000001E-2</v>
          </cell>
        </row>
        <row r="10549">
          <cell r="B10549" t="str">
            <v>183522</v>
          </cell>
          <cell r="C10549" t="str">
            <v>061046</v>
          </cell>
          <cell r="D10549" t="str">
            <v>Juncao 45 de ferro fundido, j.e. 150mm (6' )</v>
          </cell>
          <cell r="E10549" t="str">
            <v>un</v>
          </cell>
          <cell r="F10549">
            <v>1</v>
          </cell>
        </row>
        <row r="10550">
          <cell r="B10550" t="str">
            <v>183523</v>
          </cell>
          <cell r="C10550" t="str">
            <v>010118</v>
          </cell>
          <cell r="D10550" t="str">
            <v>Encanador</v>
          </cell>
          <cell r="E10550" t="str">
            <v>h</v>
          </cell>
          <cell r="F10550">
            <v>0.14000000000000001</v>
          </cell>
        </row>
        <row r="10551">
          <cell r="B10551" t="str">
            <v>183523</v>
          </cell>
          <cell r="C10551" t="str">
            <v>010119</v>
          </cell>
          <cell r="D10551" t="str">
            <v>Ajudante de encanador</v>
          </cell>
          <cell r="E10551" t="str">
            <v>h</v>
          </cell>
          <cell r="F10551">
            <v>0.14000000000000001</v>
          </cell>
        </row>
        <row r="10552">
          <cell r="B10552" t="str">
            <v>183523</v>
          </cell>
          <cell r="C10552" t="str">
            <v>061012</v>
          </cell>
          <cell r="D10552" t="str">
            <v>Anel de borracha p/ferro fundido 100mm (4")</v>
          </cell>
          <cell r="E10552" t="str">
            <v>un</v>
          </cell>
          <cell r="F10552">
            <v>4</v>
          </cell>
        </row>
        <row r="10553">
          <cell r="B10553" t="str">
            <v>183523</v>
          </cell>
          <cell r="C10553" t="str">
            <v>061032</v>
          </cell>
          <cell r="D10553" t="str">
            <v>Lubrificante para tubo de ferro fundido</v>
          </cell>
          <cell r="E10553" t="str">
            <v>kg</v>
          </cell>
          <cell r="F10553">
            <v>3.9E-2</v>
          </cell>
        </row>
        <row r="10554">
          <cell r="B10554" t="str">
            <v>183523</v>
          </cell>
          <cell r="C10554" t="str">
            <v>061081</v>
          </cell>
          <cell r="D10554" t="str">
            <v>Juncao 45 dupla ferro fund., j.e.100x100mm (4x4')</v>
          </cell>
          <cell r="E10554" t="str">
            <v>un</v>
          </cell>
          <cell r="F10554">
            <v>1</v>
          </cell>
        </row>
        <row r="10555">
          <cell r="B10555" t="str">
            <v>183540</v>
          </cell>
          <cell r="C10555" t="str">
            <v>010118</v>
          </cell>
          <cell r="D10555" t="str">
            <v>Encanador</v>
          </cell>
          <cell r="E10555" t="str">
            <v>h</v>
          </cell>
          <cell r="F10555">
            <v>0.1</v>
          </cell>
        </row>
        <row r="10556">
          <cell r="B10556" t="str">
            <v>183540</v>
          </cell>
          <cell r="C10556" t="str">
            <v>010119</v>
          </cell>
          <cell r="D10556" t="str">
            <v>Ajudante de encanador</v>
          </cell>
          <cell r="E10556" t="str">
            <v>h</v>
          </cell>
          <cell r="F10556">
            <v>0.1</v>
          </cell>
        </row>
        <row r="10557">
          <cell r="B10557" t="str">
            <v>183540</v>
          </cell>
          <cell r="C10557" t="str">
            <v>061011</v>
          </cell>
          <cell r="D10557" t="str">
            <v>Anel de borracha p/ferro fundido 75mm (3")</v>
          </cell>
          <cell r="E10557" t="str">
            <v>un</v>
          </cell>
          <cell r="F10557">
            <v>1</v>
          </cell>
        </row>
        <row r="10558">
          <cell r="B10558" t="str">
            <v>183540</v>
          </cell>
          <cell r="C10558" t="str">
            <v>061029</v>
          </cell>
          <cell r="D10558" t="str">
            <v>Bucha de red.ferro fundido, junta elast 75x50mm</v>
          </cell>
          <cell r="E10558" t="str">
            <v>un</v>
          </cell>
          <cell r="F10558">
            <v>1</v>
          </cell>
        </row>
        <row r="10559">
          <cell r="B10559" t="str">
            <v>183540</v>
          </cell>
          <cell r="C10559" t="str">
            <v>061032</v>
          </cell>
          <cell r="D10559" t="str">
            <v>Lubrificante para tubo de ferro fundido</v>
          </cell>
          <cell r="E10559" t="str">
            <v>kg</v>
          </cell>
          <cell r="F10559">
            <v>1.14E-2</v>
          </cell>
        </row>
        <row r="10560">
          <cell r="B10560" t="str">
            <v>183541</v>
          </cell>
          <cell r="C10560" t="str">
            <v>010118</v>
          </cell>
          <cell r="D10560" t="str">
            <v>Encanador</v>
          </cell>
          <cell r="E10560" t="str">
            <v>h</v>
          </cell>
          <cell r="F10560">
            <v>0.13</v>
          </cell>
        </row>
        <row r="10561">
          <cell r="B10561" t="str">
            <v>183541</v>
          </cell>
          <cell r="C10561" t="str">
            <v>010119</v>
          </cell>
          <cell r="D10561" t="str">
            <v>Ajudante de encanador</v>
          </cell>
          <cell r="E10561" t="str">
            <v>h</v>
          </cell>
          <cell r="F10561">
            <v>0.13</v>
          </cell>
        </row>
        <row r="10562">
          <cell r="B10562" t="str">
            <v>183541</v>
          </cell>
          <cell r="C10562" t="str">
            <v>061012</v>
          </cell>
          <cell r="D10562" t="str">
            <v>Anel de borracha p/ferro fundido 100mm (4")</v>
          </cell>
          <cell r="E10562" t="str">
            <v>un</v>
          </cell>
          <cell r="F10562">
            <v>1</v>
          </cell>
        </row>
        <row r="10563">
          <cell r="B10563" t="str">
            <v>183541</v>
          </cell>
          <cell r="C10563" t="str">
            <v>061030</v>
          </cell>
          <cell r="D10563" t="str">
            <v>Bucha de red.ferro fundido, junta elast 100x75mm</v>
          </cell>
          <cell r="E10563" t="str">
            <v>un</v>
          </cell>
          <cell r="F10563">
            <v>1</v>
          </cell>
        </row>
        <row r="10564">
          <cell r="B10564" t="str">
            <v>183541</v>
          </cell>
          <cell r="C10564" t="str">
            <v>061032</v>
          </cell>
          <cell r="D10564" t="str">
            <v>Lubrificante para tubo de ferro fundido</v>
          </cell>
          <cell r="E10564" t="str">
            <v>kg</v>
          </cell>
          <cell r="F10564">
            <v>1.2999999999999999E-2</v>
          </cell>
        </row>
        <row r="10565">
          <cell r="B10565" t="str">
            <v>183542</v>
          </cell>
          <cell r="C10565" t="str">
            <v>010118</v>
          </cell>
          <cell r="D10565" t="str">
            <v>Encanador</v>
          </cell>
          <cell r="E10565" t="str">
            <v>h</v>
          </cell>
          <cell r="F10565">
            <v>0.15</v>
          </cell>
        </row>
        <row r="10566">
          <cell r="B10566" t="str">
            <v>183542</v>
          </cell>
          <cell r="C10566" t="str">
            <v>010119</v>
          </cell>
          <cell r="D10566" t="str">
            <v>Ajudante de encanador</v>
          </cell>
          <cell r="E10566" t="str">
            <v>h</v>
          </cell>
          <cell r="F10566">
            <v>0.15</v>
          </cell>
        </row>
        <row r="10567">
          <cell r="B10567" t="str">
            <v>183542</v>
          </cell>
          <cell r="C10567" t="str">
            <v>061013</v>
          </cell>
          <cell r="D10567" t="str">
            <v>Anel de borracha p/ferro fundido 150mm (6")</v>
          </cell>
          <cell r="E10567" t="str">
            <v>un</v>
          </cell>
          <cell r="F10567">
            <v>1</v>
          </cell>
        </row>
        <row r="10568">
          <cell r="B10568" t="str">
            <v>183542</v>
          </cell>
          <cell r="C10568" t="str">
            <v>061031</v>
          </cell>
          <cell r="D10568" t="str">
            <v>Bucha de red.ferro fundido, junta elast 150x100mm</v>
          </cell>
          <cell r="E10568" t="str">
            <v>un</v>
          </cell>
          <cell r="F10568">
            <v>1</v>
          </cell>
        </row>
        <row r="10569">
          <cell r="B10569" t="str">
            <v>183542</v>
          </cell>
          <cell r="C10569" t="str">
            <v>061032</v>
          </cell>
          <cell r="D10569" t="str">
            <v>Lubrificante para tubo de ferro fundido</v>
          </cell>
          <cell r="E10569" t="str">
            <v>kg</v>
          </cell>
          <cell r="F10569">
            <v>1.6400000000000001E-2</v>
          </cell>
        </row>
        <row r="10570">
          <cell r="B10570" t="str">
            <v>183802</v>
          </cell>
          <cell r="C10570" t="str">
            <v>010118</v>
          </cell>
          <cell r="D10570" t="str">
            <v>Encanador</v>
          </cell>
          <cell r="E10570" t="str">
            <v>h</v>
          </cell>
          <cell r="F10570">
            <v>0.32</v>
          </cell>
        </row>
        <row r="10571">
          <cell r="B10571" t="str">
            <v>183802</v>
          </cell>
          <cell r="C10571" t="str">
            <v>010119</v>
          </cell>
          <cell r="D10571" t="str">
            <v>Ajudante de encanador</v>
          </cell>
          <cell r="E10571" t="str">
            <v>h</v>
          </cell>
          <cell r="F10571">
            <v>0.32</v>
          </cell>
        </row>
        <row r="10572">
          <cell r="B10572" t="str">
            <v>183802</v>
          </cell>
          <cell r="C10572" t="str">
            <v>062002</v>
          </cell>
          <cell r="D10572" t="str">
            <v>Tubo ceramico 100mm (4")</v>
          </cell>
          <cell r="E10572" t="str">
            <v>m</v>
          </cell>
          <cell r="F10572">
            <v>1.01</v>
          </cell>
        </row>
        <row r="10573">
          <cell r="B10573" t="str">
            <v>183802</v>
          </cell>
          <cell r="C10573" t="str">
            <v>069501</v>
          </cell>
          <cell r="D10573" t="str">
            <v>Asfalto preparado para encanamentos</v>
          </cell>
          <cell r="E10573" t="str">
            <v>kg</v>
          </cell>
          <cell r="F10573">
            <v>0.9</v>
          </cell>
        </row>
        <row r="10574">
          <cell r="B10574" t="str">
            <v>183802</v>
          </cell>
          <cell r="C10574" t="str">
            <v>069511</v>
          </cell>
          <cell r="D10574" t="str">
            <v>Estopa alcatroada</v>
          </cell>
          <cell r="E10574" t="str">
            <v>kg</v>
          </cell>
          <cell r="F10574">
            <v>0.06</v>
          </cell>
        </row>
        <row r="10575">
          <cell r="B10575" t="str">
            <v>183803</v>
          </cell>
          <cell r="C10575" t="str">
            <v>010118</v>
          </cell>
          <cell r="D10575" t="str">
            <v>Encanador</v>
          </cell>
          <cell r="E10575" t="str">
            <v>h</v>
          </cell>
          <cell r="F10575">
            <v>0.4</v>
          </cell>
        </row>
        <row r="10576">
          <cell r="B10576" t="str">
            <v>183803</v>
          </cell>
          <cell r="C10576" t="str">
            <v>010119</v>
          </cell>
          <cell r="D10576" t="str">
            <v>Ajudante de encanador</v>
          </cell>
          <cell r="E10576" t="str">
            <v>h</v>
          </cell>
          <cell r="F10576">
            <v>0.4</v>
          </cell>
        </row>
        <row r="10577">
          <cell r="B10577" t="str">
            <v>183803</v>
          </cell>
          <cell r="C10577" t="str">
            <v>062003</v>
          </cell>
          <cell r="D10577" t="str">
            <v>Tubo ceramico 150mm (6")</v>
          </cell>
          <cell r="E10577" t="str">
            <v>m</v>
          </cell>
          <cell r="F10577">
            <v>1.01</v>
          </cell>
        </row>
        <row r="10578">
          <cell r="B10578" t="str">
            <v>183803</v>
          </cell>
          <cell r="C10578" t="str">
            <v>069501</v>
          </cell>
          <cell r="D10578" t="str">
            <v>Asfalto preparado para encanamentos</v>
          </cell>
          <cell r="E10578" t="str">
            <v>kg</v>
          </cell>
          <cell r="F10578">
            <v>1.1000000000000001</v>
          </cell>
        </row>
        <row r="10579">
          <cell r="B10579" t="str">
            <v>183803</v>
          </cell>
          <cell r="C10579" t="str">
            <v>069511</v>
          </cell>
          <cell r="D10579" t="str">
            <v>Estopa alcatroada</v>
          </cell>
          <cell r="E10579" t="str">
            <v>kg</v>
          </cell>
          <cell r="F10579">
            <v>7.0000000000000007E-2</v>
          </cell>
        </row>
        <row r="10580">
          <cell r="B10580" t="str">
            <v>183804</v>
          </cell>
          <cell r="C10580" t="str">
            <v>010118</v>
          </cell>
          <cell r="D10580" t="str">
            <v>Encanador</v>
          </cell>
          <cell r="E10580" t="str">
            <v>h</v>
          </cell>
          <cell r="F10580">
            <v>0.5</v>
          </cell>
        </row>
        <row r="10581">
          <cell r="B10581" t="str">
            <v>183804</v>
          </cell>
          <cell r="C10581" t="str">
            <v>010119</v>
          </cell>
          <cell r="D10581" t="str">
            <v>Ajudante de encanador</v>
          </cell>
          <cell r="E10581" t="str">
            <v>h</v>
          </cell>
          <cell r="F10581">
            <v>0.5</v>
          </cell>
        </row>
        <row r="10582">
          <cell r="B10582" t="str">
            <v>183804</v>
          </cell>
          <cell r="C10582" t="str">
            <v>062004</v>
          </cell>
          <cell r="D10582" t="str">
            <v>Tubo ceramico 200mm (8")</v>
          </cell>
          <cell r="E10582" t="str">
            <v>m</v>
          </cell>
          <cell r="F10582">
            <v>1.01</v>
          </cell>
        </row>
        <row r="10583">
          <cell r="B10583" t="str">
            <v>183804</v>
          </cell>
          <cell r="C10583" t="str">
            <v>069501</v>
          </cell>
          <cell r="D10583" t="str">
            <v>Asfalto preparado para encanamentos</v>
          </cell>
          <cell r="E10583" t="str">
            <v>kg</v>
          </cell>
          <cell r="F10583">
            <v>1.4</v>
          </cell>
        </row>
        <row r="10584">
          <cell r="B10584" t="str">
            <v>183804</v>
          </cell>
          <cell r="C10584" t="str">
            <v>069511</v>
          </cell>
          <cell r="D10584" t="str">
            <v>Estopa alcatroada</v>
          </cell>
          <cell r="E10584" t="str">
            <v>kg</v>
          </cell>
          <cell r="F10584">
            <v>0.08</v>
          </cell>
        </row>
        <row r="10585">
          <cell r="B10585" t="str">
            <v>183805</v>
          </cell>
          <cell r="C10585" t="str">
            <v>010118</v>
          </cell>
          <cell r="D10585" t="str">
            <v>Encanador</v>
          </cell>
          <cell r="E10585" t="str">
            <v>h</v>
          </cell>
          <cell r="F10585">
            <v>0.56000000000000005</v>
          </cell>
        </row>
        <row r="10586">
          <cell r="B10586" t="str">
            <v>183805</v>
          </cell>
          <cell r="C10586" t="str">
            <v>010119</v>
          </cell>
          <cell r="D10586" t="str">
            <v>Ajudante de encanador</v>
          </cell>
          <cell r="E10586" t="str">
            <v>h</v>
          </cell>
          <cell r="F10586">
            <v>0.56000000000000005</v>
          </cell>
        </row>
        <row r="10587">
          <cell r="B10587" t="str">
            <v>183805</v>
          </cell>
          <cell r="C10587" t="str">
            <v>062009</v>
          </cell>
          <cell r="D10587" t="str">
            <v>Tubo ceramico 250mm (10")</v>
          </cell>
          <cell r="E10587" t="str">
            <v>m</v>
          </cell>
          <cell r="F10587">
            <v>1.01</v>
          </cell>
        </row>
        <row r="10588">
          <cell r="B10588" t="str">
            <v>183805</v>
          </cell>
          <cell r="C10588" t="str">
            <v>069501</v>
          </cell>
          <cell r="D10588" t="str">
            <v>Asfalto preparado para encanamentos</v>
          </cell>
          <cell r="E10588" t="str">
            <v>kg</v>
          </cell>
          <cell r="F10588">
            <v>1.8</v>
          </cell>
        </row>
        <row r="10589">
          <cell r="B10589" t="str">
            <v>183805</v>
          </cell>
          <cell r="C10589" t="str">
            <v>069511</v>
          </cell>
          <cell r="D10589" t="str">
            <v>Estopa alcatroada</v>
          </cell>
          <cell r="E10589" t="str">
            <v>kg</v>
          </cell>
          <cell r="F10589">
            <v>0.09</v>
          </cell>
        </row>
        <row r="10590">
          <cell r="B10590" t="str">
            <v>183806</v>
          </cell>
          <cell r="C10590" t="str">
            <v>010118</v>
          </cell>
          <cell r="D10590" t="str">
            <v>Encanador</v>
          </cell>
          <cell r="E10590" t="str">
            <v>h</v>
          </cell>
          <cell r="F10590">
            <v>0.6</v>
          </cell>
        </row>
        <row r="10591">
          <cell r="B10591" t="str">
            <v>183806</v>
          </cell>
          <cell r="C10591" t="str">
            <v>010119</v>
          </cell>
          <cell r="D10591" t="str">
            <v>Ajudante de encanador</v>
          </cell>
          <cell r="E10591" t="str">
            <v>h</v>
          </cell>
          <cell r="F10591">
            <v>0.6</v>
          </cell>
        </row>
        <row r="10592">
          <cell r="B10592" t="str">
            <v>183806</v>
          </cell>
          <cell r="C10592" t="str">
            <v>062005</v>
          </cell>
          <cell r="D10592" t="str">
            <v>Tubo ceramico 300mm (12")</v>
          </cell>
          <cell r="E10592" t="str">
            <v>m</v>
          </cell>
          <cell r="F10592">
            <v>1.01</v>
          </cell>
        </row>
        <row r="10593">
          <cell r="B10593" t="str">
            <v>183806</v>
          </cell>
          <cell r="C10593" t="str">
            <v>069501</v>
          </cell>
          <cell r="D10593" t="str">
            <v>Asfalto preparado para encanamentos</v>
          </cell>
          <cell r="E10593" t="str">
            <v>kg</v>
          </cell>
          <cell r="F10593">
            <v>2.2999999999999998</v>
          </cell>
        </row>
        <row r="10594">
          <cell r="B10594" t="str">
            <v>183806</v>
          </cell>
          <cell r="C10594" t="str">
            <v>069511</v>
          </cell>
          <cell r="D10594" t="str">
            <v>Estopa alcatroada</v>
          </cell>
          <cell r="E10594" t="str">
            <v>kg</v>
          </cell>
          <cell r="F10594">
            <v>0.1</v>
          </cell>
        </row>
        <row r="10595">
          <cell r="B10595" t="str">
            <v>183902</v>
          </cell>
          <cell r="C10595" t="str">
            <v>010118</v>
          </cell>
          <cell r="D10595" t="str">
            <v>Encanador</v>
          </cell>
          <cell r="E10595" t="str">
            <v>h</v>
          </cell>
          <cell r="F10595">
            <v>0.41</v>
          </cell>
        </row>
        <row r="10596">
          <cell r="B10596" t="str">
            <v>183902</v>
          </cell>
          <cell r="C10596" t="str">
            <v>010119</v>
          </cell>
          <cell r="D10596" t="str">
            <v>Ajudante de encanador</v>
          </cell>
          <cell r="E10596" t="str">
            <v>h</v>
          </cell>
          <cell r="F10596">
            <v>0.41</v>
          </cell>
        </row>
        <row r="10597">
          <cell r="B10597" t="str">
            <v>183902</v>
          </cell>
          <cell r="C10597" t="str">
            <v>062011</v>
          </cell>
          <cell r="D10597" t="str">
            <v>Curva ceramica 100mm (4")</v>
          </cell>
          <cell r="E10597" t="str">
            <v>un</v>
          </cell>
          <cell r="F10597">
            <v>1</v>
          </cell>
        </row>
        <row r="10598">
          <cell r="B10598" t="str">
            <v>183902</v>
          </cell>
          <cell r="C10598" t="str">
            <v>069501</v>
          </cell>
          <cell r="D10598" t="str">
            <v>Asfalto preparado para encanamentos</v>
          </cell>
          <cell r="E10598" t="str">
            <v>kg</v>
          </cell>
          <cell r="F10598">
            <v>1.8</v>
          </cell>
        </row>
        <row r="10599">
          <cell r="B10599" t="str">
            <v>183902</v>
          </cell>
          <cell r="C10599" t="str">
            <v>069511</v>
          </cell>
          <cell r="D10599" t="str">
            <v>Estopa alcatroada</v>
          </cell>
          <cell r="E10599" t="str">
            <v>kg</v>
          </cell>
          <cell r="F10599">
            <v>0.13</v>
          </cell>
        </row>
        <row r="10600">
          <cell r="B10600" t="str">
            <v>183903</v>
          </cell>
          <cell r="C10600" t="str">
            <v>010118</v>
          </cell>
          <cell r="D10600" t="str">
            <v>Encanador</v>
          </cell>
          <cell r="E10600" t="str">
            <v>h</v>
          </cell>
          <cell r="F10600">
            <v>0.5</v>
          </cell>
        </row>
        <row r="10601">
          <cell r="B10601" t="str">
            <v>183903</v>
          </cell>
          <cell r="C10601" t="str">
            <v>010119</v>
          </cell>
          <cell r="D10601" t="str">
            <v>Ajudante de encanador</v>
          </cell>
          <cell r="E10601" t="str">
            <v>h</v>
          </cell>
          <cell r="F10601">
            <v>0.5</v>
          </cell>
        </row>
        <row r="10602">
          <cell r="B10602" t="str">
            <v>183903</v>
          </cell>
          <cell r="C10602" t="str">
            <v>062012</v>
          </cell>
          <cell r="D10602" t="str">
            <v>Curva ceramica 150mm (6")</v>
          </cell>
          <cell r="E10602" t="str">
            <v>un</v>
          </cell>
          <cell r="F10602">
            <v>1</v>
          </cell>
        </row>
        <row r="10603">
          <cell r="B10603" t="str">
            <v>183903</v>
          </cell>
          <cell r="C10603" t="str">
            <v>069501</v>
          </cell>
          <cell r="D10603" t="str">
            <v>Asfalto preparado para encanamentos</v>
          </cell>
          <cell r="E10603" t="str">
            <v>kg</v>
          </cell>
          <cell r="F10603">
            <v>2.2000000000000002</v>
          </cell>
        </row>
        <row r="10604">
          <cell r="B10604" t="str">
            <v>183903</v>
          </cell>
          <cell r="C10604" t="str">
            <v>069511</v>
          </cell>
          <cell r="D10604" t="str">
            <v>Estopa alcatroada</v>
          </cell>
          <cell r="E10604" t="str">
            <v>kg</v>
          </cell>
          <cell r="F10604">
            <v>0.14000000000000001</v>
          </cell>
        </row>
        <row r="10605">
          <cell r="B10605" t="str">
            <v>183904</v>
          </cell>
          <cell r="C10605" t="str">
            <v>010118</v>
          </cell>
          <cell r="D10605" t="str">
            <v>Encanador</v>
          </cell>
          <cell r="E10605" t="str">
            <v>h</v>
          </cell>
          <cell r="F10605">
            <v>0.64</v>
          </cell>
        </row>
        <row r="10606">
          <cell r="B10606" t="str">
            <v>183904</v>
          </cell>
          <cell r="C10606" t="str">
            <v>010119</v>
          </cell>
          <cell r="D10606" t="str">
            <v>Ajudante de encanador</v>
          </cell>
          <cell r="E10606" t="str">
            <v>h</v>
          </cell>
          <cell r="F10606">
            <v>0.64</v>
          </cell>
        </row>
        <row r="10607">
          <cell r="B10607" t="str">
            <v>183904</v>
          </cell>
          <cell r="C10607" t="str">
            <v>069501</v>
          </cell>
          <cell r="D10607" t="str">
            <v>Asfalto preparado para encanamentos</v>
          </cell>
          <cell r="E10607" t="str">
            <v>kg</v>
          </cell>
          <cell r="F10607">
            <v>2.4</v>
          </cell>
        </row>
        <row r="10608">
          <cell r="B10608" t="str">
            <v>183904</v>
          </cell>
          <cell r="C10608" t="str">
            <v>069511</v>
          </cell>
          <cell r="D10608" t="str">
            <v>Estopa alcatroada</v>
          </cell>
          <cell r="E10608" t="str">
            <v>kg</v>
          </cell>
          <cell r="F10608">
            <v>0.16</v>
          </cell>
        </row>
        <row r="10609">
          <cell r="B10609" t="str">
            <v>183904</v>
          </cell>
          <cell r="C10609" t="str">
            <v>090916</v>
          </cell>
          <cell r="D10609" t="str">
            <v>Curva ceramica 200mm (8")</v>
          </cell>
          <cell r="E10609" t="str">
            <v>un</v>
          </cell>
          <cell r="F10609">
            <v>1</v>
          </cell>
        </row>
        <row r="10610">
          <cell r="B10610" t="str">
            <v>183905</v>
          </cell>
          <cell r="C10610" t="str">
            <v>010118</v>
          </cell>
          <cell r="D10610" t="str">
            <v>Encanador</v>
          </cell>
          <cell r="E10610" t="str">
            <v>h</v>
          </cell>
          <cell r="F10610">
            <v>0.72</v>
          </cell>
        </row>
        <row r="10611">
          <cell r="B10611" t="str">
            <v>183905</v>
          </cell>
          <cell r="C10611" t="str">
            <v>010119</v>
          </cell>
          <cell r="D10611" t="str">
            <v>Ajudante de encanador</v>
          </cell>
          <cell r="E10611" t="str">
            <v>h</v>
          </cell>
          <cell r="F10611">
            <v>0.72</v>
          </cell>
        </row>
        <row r="10612">
          <cell r="B10612" t="str">
            <v>183905</v>
          </cell>
          <cell r="C10612" t="str">
            <v>069501</v>
          </cell>
          <cell r="D10612" t="str">
            <v>Asfalto preparado para encanamentos</v>
          </cell>
          <cell r="E10612" t="str">
            <v>kg</v>
          </cell>
          <cell r="F10612">
            <v>3.6</v>
          </cell>
        </row>
        <row r="10613">
          <cell r="B10613" t="str">
            <v>183905</v>
          </cell>
          <cell r="C10613" t="str">
            <v>069511</v>
          </cell>
          <cell r="D10613" t="str">
            <v>Estopa alcatroada</v>
          </cell>
          <cell r="E10613" t="str">
            <v>kg</v>
          </cell>
          <cell r="F10613">
            <v>0.18</v>
          </cell>
        </row>
        <row r="10614">
          <cell r="B10614" t="str">
            <v>183905</v>
          </cell>
          <cell r="C10614" t="str">
            <v>090917</v>
          </cell>
          <cell r="D10614" t="str">
            <v>Curva ceramica 250mm (10")</v>
          </cell>
          <cell r="E10614" t="str">
            <v>un</v>
          </cell>
          <cell r="F10614">
            <v>1</v>
          </cell>
        </row>
        <row r="10615">
          <cell r="B10615" t="str">
            <v>183906</v>
          </cell>
          <cell r="C10615" t="str">
            <v>010118</v>
          </cell>
          <cell r="D10615" t="str">
            <v>Encanador</v>
          </cell>
          <cell r="E10615" t="str">
            <v>h</v>
          </cell>
          <cell r="F10615">
            <v>0.77</v>
          </cell>
        </row>
        <row r="10616">
          <cell r="B10616" t="str">
            <v>183906</v>
          </cell>
          <cell r="C10616" t="str">
            <v>010119</v>
          </cell>
          <cell r="D10616" t="str">
            <v>Ajudante de encanador</v>
          </cell>
          <cell r="E10616" t="str">
            <v>h</v>
          </cell>
          <cell r="F10616">
            <v>0.77</v>
          </cell>
        </row>
        <row r="10617">
          <cell r="B10617" t="str">
            <v>183906</v>
          </cell>
          <cell r="C10617" t="str">
            <v>069501</v>
          </cell>
          <cell r="D10617" t="str">
            <v>Asfalto preparado para encanamentos</v>
          </cell>
          <cell r="E10617" t="str">
            <v>kg</v>
          </cell>
          <cell r="F10617">
            <v>4.5999999999999996</v>
          </cell>
        </row>
        <row r="10618">
          <cell r="B10618" t="str">
            <v>183906</v>
          </cell>
          <cell r="C10618" t="str">
            <v>069511</v>
          </cell>
          <cell r="D10618" t="str">
            <v>Estopa alcatroada</v>
          </cell>
          <cell r="E10618" t="str">
            <v>kg</v>
          </cell>
          <cell r="F10618">
            <v>0.2</v>
          </cell>
        </row>
        <row r="10619">
          <cell r="B10619" t="str">
            <v>183906</v>
          </cell>
          <cell r="C10619" t="str">
            <v>090918</v>
          </cell>
          <cell r="D10619" t="str">
            <v>Curva ceramica 300mm (12")</v>
          </cell>
          <cell r="E10619" t="str">
            <v>un</v>
          </cell>
          <cell r="F10619">
            <v>1</v>
          </cell>
        </row>
        <row r="10620">
          <cell r="B10620" t="str">
            <v>183907</v>
          </cell>
          <cell r="C10620" t="str">
            <v>010118</v>
          </cell>
          <cell r="D10620" t="str">
            <v>Encanador</v>
          </cell>
          <cell r="E10620" t="str">
            <v>h</v>
          </cell>
          <cell r="F10620">
            <v>0.64</v>
          </cell>
        </row>
        <row r="10621">
          <cell r="B10621" t="str">
            <v>183907</v>
          </cell>
          <cell r="C10621" t="str">
            <v>010119</v>
          </cell>
          <cell r="D10621" t="str">
            <v>Ajudante de encanador</v>
          </cell>
          <cell r="E10621" t="str">
            <v>h</v>
          </cell>
          <cell r="F10621">
            <v>0.64</v>
          </cell>
        </row>
        <row r="10622">
          <cell r="B10622" t="str">
            <v>183907</v>
          </cell>
          <cell r="C10622" t="str">
            <v>062019</v>
          </cell>
          <cell r="D10622" t="str">
            <v>Te ceramica 100mm (4")</v>
          </cell>
          <cell r="E10622" t="str">
            <v>un</v>
          </cell>
          <cell r="F10622">
            <v>1</v>
          </cell>
        </row>
        <row r="10623">
          <cell r="B10623" t="str">
            <v>183907</v>
          </cell>
          <cell r="C10623" t="str">
            <v>069501</v>
          </cell>
          <cell r="D10623" t="str">
            <v>Asfalto preparado para encanamentos</v>
          </cell>
          <cell r="E10623" t="str">
            <v>kg</v>
          </cell>
          <cell r="F10623">
            <v>2.7</v>
          </cell>
        </row>
        <row r="10624">
          <cell r="B10624" t="str">
            <v>183907</v>
          </cell>
          <cell r="C10624" t="str">
            <v>069511</v>
          </cell>
          <cell r="D10624" t="str">
            <v>Estopa alcatroada</v>
          </cell>
          <cell r="E10624" t="str">
            <v>kg</v>
          </cell>
          <cell r="F10624">
            <v>0.19500000000000001</v>
          </cell>
        </row>
        <row r="10625">
          <cell r="B10625" t="str">
            <v>183908</v>
          </cell>
          <cell r="C10625" t="str">
            <v>010118</v>
          </cell>
          <cell r="D10625" t="str">
            <v>Encanador</v>
          </cell>
          <cell r="E10625" t="str">
            <v>h</v>
          </cell>
          <cell r="F10625">
            <v>0.8</v>
          </cell>
        </row>
        <row r="10626">
          <cell r="B10626" t="str">
            <v>183908</v>
          </cell>
          <cell r="C10626" t="str">
            <v>010119</v>
          </cell>
          <cell r="D10626" t="str">
            <v>Ajudante de encanador</v>
          </cell>
          <cell r="E10626" t="str">
            <v>h</v>
          </cell>
          <cell r="F10626">
            <v>0.8</v>
          </cell>
        </row>
        <row r="10627">
          <cell r="B10627" t="str">
            <v>183908</v>
          </cell>
          <cell r="C10627" t="str">
            <v>062020</v>
          </cell>
          <cell r="D10627" t="str">
            <v>Te ceramica 150mm (6")</v>
          </cell>
          <cell r="E10627" t="str">
            <v>un</v>
          </cell>
          <cell r="F10627">
            <v>1</v>
          </cell>
        </row>
        <row r="10628">
          <cell r="B10628" t="str">
            <v>183908</v>
          </cell>
          <cell r="C10628" t="str">
            <v>069501</v>
          </cell>
          <cell r="D10628" t="str">
            <v>Asfalto preparado para encanamentos</v>
          </cell>
          <cell r="E10628" t="str">
            <v>kg</v>
          </cell>
          <cell r="F10628">
            <v>3.3</v>
          </cell>
        </row>
        <row r="10629">
          <cell r="B10629" t="str">
            <v>183908</v>
          </cell>
          <cell r="C10629" t="str">
            <v>069511</v>
          </cell>
          <cell r="D10629" t="str">
            <v>Estopa alcatroada</v>
          </cell>
          <cell r="E10629" t="str">
            <v>kg</v>
          </cell>
          <cell r="F10629">
            <v>0.21</v>
          </cell>
        </row>
        <row r="10630">
          <cell r="B10630" t="str">
            <v>183909</v>
          </cell>
          <cell r="C10630" t="str">
            <v>010118</v>
          </cell>
          <cell r="D10630" t="str">
            <v>Encanador</v>
          </cell>
          <cell r="E10630" t="str">
            <v>h</v>
          </cell>
          <cell r="F10630">
            <v>0.96</v>
          </cell>
        </row>
        <row r="10631">
          <cell r="B10631" t="str">
            <v>183909</v>
          </cell>
          <cell r="C10631" t="str">
            <v>010119</v>
          </cell>
          <cell r="D10631" t="str">
            <v>Ajudante de encanador</v>
          </cell>
          <cell r="E10631" t="str">
            <v>h</v>
          </cell>
          <cell r="F10631">
            <v>0.96</v>
          </cell>
        </row>
        <row r="10632">
          <cell r="B10632" t="str">
            <v>183909</v>
          </cell>
          <cell r="C10632" t="str">
            <v>069501</v>
          </cell>
          <cell r="D10632" t="str">
            <v>Asfalto preparado para encanamentos</v>
          </cell>
          <cell r="E10632" t="str">
            <v>kg</v>
          </cell>
          <cell r="F10632">
            <v>3.6</v>
          </cell>
        </row>
        <row r="10633">
          <cell r="B10633" t="str">
            <v>183909</v>
          </cell>
          <cell r="C10633" t="str">
            <v>069511</v>
          </cell>
          <cell r="D10633" t="str">
            <v>Estopa alcatroada</v>
          </cell>
          <cell r="E10633" t="str">
            <v>kg</v>
          </cell>
          <cell r="F10633">
            <v>0.24</v>
          </cell>
        </row>
        <row r="10634">
          <cell r="B10634" t="str">
            <v>183909</v>
          </cell>
          <cell r="C10634" t="str">
            <v>090919</v>
          </cell>
          <cell r="D10634" t="str">
            <v>Te ceramico 200mm (8")</v>
          </cell>
          <cell r="E10634" t="str">
            <v>un</v>
          </cell>
          <cell r="F10634">
            <v>1</v>
          </cell>
        </row>
        <row r="10635">
          <cell r="B10635" t="str">
            <v>183910</v>
          </cell>
          <cell r="C10635" t="str">
            <v>010118</v>
          </cell>
          <cell r="D10635" t="str">
            <v>Encanador</v>
          </cell>
          <cell r="E10635" t="str">
            <v>h</v>
          </cell>
          <cell r="F10635">
            <v>1.08</v>
          </cell>
        </row>
        <row r="10636">
          <cell r="B10636" t="str">
            <v>183910</v>
          </cell>
          <cell r="C10636" t="str">
            <v>010119</v>
          </cell>
          <cell r="D10636" t="str">
            <v>Ajudante de encanador</v>
          </cell>
          <cell r="E10636" t="str">
            <v>h</v>
          </cell>
          <cell r="F10636">
            <v>1.08</v>
          </cell>
        </row>
        <row r="10637">
          <cell r="B10637" t="str">
            <v>183910</v>
          </cell>
          <cell r="C10637" t="str">
            <v>069501</v>
          </cell>
          <cell r="D10637" t="str">
            <v>Asfalto preparado para encanamentos</v>
          </cell>
          <cell r="E10637" t="str">
            <v>kg</v>
          </cell>
          <cell r="F10637">
            <v>5.4</v>
          </cell>
        </row>
        <row r="10638">
          <cell r="B10638" t="str">
            <v>183910</v>
          </cell>
          <cell r="C10638" t="str">
            <v>069511</v>
          </cell>
          <cell r="D10638" t="str">
            <v>Estopa alcatroada</v>
          </cell>
          <cell r="E10638" t="str">
            <v>kg</v>
          </cell>
          <cell r="F10638">
            <v>0.27</v>
          </cell>
        </row>
        <row r="10639">
          <cell r="B10639" t="str">
            <v>183910</v>
          </cell>
          <cell r="C10639" t="str">
            <v>090920</v>
          </cell>
          <cell r="D10639" t="str">
            <v>Te ceramico 250mm (10")</v>
          </cell>
          <cell r="E10639" t="str">
            <v>un</v>
          </cell>
          <cell r="F10639">
            <v>1</v>
          </cell>
        </row>
        <row r="10640">
          <cell r="B10640" t="str">
            <v>183911</v>
          </cell>
          <cell r="C10640" t="str">
            <v>010118</v>
          </cell>
          <cell r="D10640" t="str">
            <v>Encanador</v>
          </cell>
          <cell r="E10640" t="str">
            <v>h</v>
          </cell>
          <cell r="F10640">
            <v>1.1599999999999999</v>
          </cell>
        </row>
        <row r="10641">
          <cell r="B10641" t="str">
            <v>183911</v>
          </cell>
          <cell r="C10641" t="str">
            <v>010119</v>
          </cell>
          <cell r="D10641" t="str">
            <v>Ajudante de encanador</v>
          </cell>
          <cell r="E10641" t="str">
            <v>h</v>
          </cell>
          <cell r="F10641">
            <v>1.1599999999999999</v>
          </cell>
        </row>
        <row r="10642">
          <cell r="B10642" t="str">
            <v>183911</v>
          </cell>
          <cell r="C10642" t="str">
            <v>069501</v>
          </cell>
          <cell r="D10642" t="str">
            <v>Asfalto preparado para encanamentos</v>
          </cell>
          <cell r="E10642" t="str">
            <v>kg</v>
          </cell>
          <cell r="F10642">
            <v>6.9</v>
          </cell>
        </row>
        <row r="10643">
          <cell r="B10643" t="str">
            <v>183911</v>
          </cell>
          <cell r="C10643" t="str">
            <v>069511</v>
          </cell>
          <cell r="D10643" t="str">
            <v>Estopa alcatroada</v>
          </cell>
          <cell r="E10643" t="str">
            <v>kg</v>
          </cell>
          <cell r="F10643">
            <v>0.3</v>
          </cell>
        </row>
        <row r="10644">
          <cell r="B10644" t="str">
            <v>183911</v>
          </cell>
          <cell r="C10644" t="str">
            <v>090921</v>
          </cell>
          <cell r="D10644" t="str">
            <v>Te ceramico 300mm (12")</v>
          </cell>
          <cell r="E10644" t="str">
            <v>un</v>
          </cell>
          <cell r="F10644">
            <v>1</v>
          </cell>
        </row>
        <row r="10645">
          <cell r="B10645" t="str">
            <v>183912</v>
          </cell>
          <cell r="C10645" t="str">
            <v>010118</v>
          </cell>
          <cell r="D10645" t="str">
            <v>Encanador</v>
          </cell>
          <cell r="E10645" t="str">
            <v>h</v>
          </cell>
          <cell r="F10645">
            <v>0.64</v>
          </cell>
        </row>
        <row r="10646">
          <cell r="B10646" t="str">
            <v>183912</v>
          </cell>
          <cell r="C10646" t="str">
            <v>010119</v>
          </cell>
          <cell r="D10646" t="str">
            <v>Ajudante de encanador</v>
          </cell>
          <cell r="E10646" t="str">
            <v>h</v>
          </cell>
          <cell r="F10646">
            <v>0.64</v>
          </cell>
        </row>
        <row r="10647">
          <cell r="B10647" t="str">
            <v>183912</v>
          </cell>
          <cell r="C10647" t="str">
            <v>062025</v>
          </cell>
          <cell r="D10647" t="str">
            <v>Juncao ceramica 100mm (4")</v>
          </cell>
          <cell r="E10647" t="str">
            <v>un</v>
          </cell>
          <cell r="F10647">
            <v>1</v>
          </cell>
        </row>
        <row r="10648">
          <cell r="B10648" t="str">
            <v>183912</v>
          </cell>
          <cell r="C10648" t="str">
            <v>069501</v>
          </cell>
          <cell r="D10648" t="str">
            <v>Asfalto preparado para encanamentos</v>
          </cell>
          <cell r="E10648" t="str">
            <v>kg</v>
          </cell>
          <cell r="F10648">
            <v>2.7</v>
          </cell>
        </row>
        <row r="10649">
          <cell r="B10649" t="str">
            <v>183912</v>
          </cell>
          <cell r="C10649" t="str">
            <v>069511</v>
          </cell>
          <cell r="D10649" t="str">
            <v>Estopa alcatroada</v>
          </cell>
          <cell r="E10649" t="str">
            <v>kg</v>
          </cell>
          <cell r="F10649">
            <v>0.19500000000000001</v>
          </cell>
        </row>
        <row r="10650">
          <cell r="B10650" t="str">
            <v>183913</v>
          </cell>
          <cell r="C10650" t="str">
            <v>010118</v>
          </cell>
          <cell r="D10650" t="str">
            <v>Encanador</v>
          </cell>
          <cell r="E10650" t="str">
            <v>h</v>
          </cell>
          <cell r="F10650">
            <v>0.8</v>
          </cell>
        </row>
        <row r="10651">
          <cell r="B10651" t="str">
            <v>183913</v>
          </cell>
          <cell r="C10651" t="str">
            <v>010119</v>
          </cell>
          <cell r="D10651" t="str">
            <v>Ajudante de encanador</v>
          </cell>
          <cell r="E10651" t="str">
            <v>h</v>
          </cell>
          <cell r="F10651">
            <v>0.8</v>
          </cell>
        </row>
        <row r="10652">
          <cell r="B10652" t="str">
            <v>183913</v>
          </cell>
          <cell r="C10652" t="str">
            <v>062027</v>
          </cell>
          <cell r="D10652" t="str">
            <v>Juncao ceramica 150mm (6")</v>
          </cell>
          <cell r="E10652" t="str">
            <v>un</v>
          </cell>
          <cell r="F10652">
            <v>1</v>
          </cell>
        </row>
        <row r="10653">
          <cell r="B10653" t="str">
            <v>183913</v>
          </cell>
          <cell r="C10653" t="str">
            <v>069501</v>
          </cell>
          <cell r="D10653" t="str">
            <v>Asfalto preparado para encanamentos</v>
          </cell>
          <cell r="E10653" t="str">
            <v>kg</v>
          </cell>
          <cell r="F10653">
            <v>3.3</v>
          </cell>
        </row>
        <row r="10654">
          <cell r="B10654" t="str">
            <v>183913</v>
          </cell>
          <cell r="C10654" t="str">
            <v>069511</v>
          </cell>
          <cell r="D10654" t="str">
            <v>Estopa alcatroada</v>
          </cell>
          <cell r="E10654" t="str">
            <v>kg</v>
          </cell>
          <cell r="F10654">
            <v>0.21</v>
          </cell>
        </row>
        <row r="10655">
          <cell r="B10655" t="str">
            <v>183914</v>
          </cell>
          <cell r="C10655" t="str">
            <v>010118</v>
          </cell>
          <cell r="D10655" t="str">
            <v>Encanador</v>
          </cell>
          <cell r="E10655" t="str">
            <v>h</v>
          </cell>
          <cell r="F10655">
            <v>0.96</v>
          </cell>
        </row>
        <row r="10656">
          <cell r="B10656" t="str">
            <v>183914</v>
          </cell>
          <cell r="C10656" t="str">
            <v>010119</v>
          </cell>
          <cell r="D10656" t="str">
            <v>Ajudante de encanador</v>
          </cell>
          <cell r="E10656" t="str">
            <v>h</v>
          </cell>
          <cell r="F10656">
            <v>0.96</v>
          </cell>
        </row>
        <row r="10657">
          <cell r="B10657" t="str">
            <v>183914</v>
          </cell>
          <cell r="C10657" t="str">
            <v>069501</v>
          </cell>
          <cell r="D10657" t="str">
            <v>Asfalto preparado para encanamentos</v>
          </cell>
          <cell r="E10657" t="str">
            <v>kg</v>
          </cell>
          <cell r="F10657">
            <v>3.6</v>
          </cell>
        </row>
        <row r="10658">
          <cell r="B10658" t="str">
            <v>183914</v>
          </cell>
          <cell r="C10658" t="str">
            <v>069511</v>
          </cell>
          <cell r="D10658" t="str">
            <v>Estopa alcatroada</v>
          </cell>
          <cell r="E10658" t="str">
            <v>kg</v>
          </cell>
          <cell r="F10658">
            <v>0.24</v>
          </cell>
        </row>
        <row r="10659">
          <cell r="B10659" t="str">
            <v>183914</v>
          </cell>
          <cell r="C10659" t="str">
            <v>062065</v>
          </cell>
          <cell r="D10659" t="str">
            <v>Juncao ceramica 200mm (8")</v>
          </cell>
          <cell r="E10659" t="str">
            <v>un</v>
          </cell>
          <cell r="F10659">
            <v>1</v>
          </cell>
        </row>
        <row r="10660">
          <cell r="B10660" t="str">
            <v>183915</v>
          </cell>
          <cell r="C10660" t="str">
            <v>010118</v>
          </cell>
          <cell r="D10660" t="str">
            <v>Encanador</v>
          </cell>
          <cell r="E10660" t="str">
            <v>h</v>
          </cell>
          <cell r="F10660">
            <v>1.08</v>
          </cell>
        </row>
        <row r="10661">
          <cell r="B10661" t="str">
            <v>183915</v>
          </cell>
          <cell r="C10661" t="str">
            <v>010119</v>
          </cell>
          <cell r="D10661" t="str">
            <v>Ajudante de encanador</v>
          </cell>
          <cell r="E10661" t="str">
            <v>h</v>
          </cell>
          <cell r="F10661">
            <v>1.08</v>
          </cell>
        </row>
        <row r="10662">
          <cell r="B10662" t="str">
            <v>183915</v>
          </cell>
          <cell r="C10662" t="str">
            <v>062069</v>
          </cell>
          <cell r="D10662" t="str">
            <v>Juncao ceramica 250mm (10")</v>
          </cell>
          <cell r="E10662" t="str">
            <v>un</v>
          </cell>
          <cell r="F10662">
            <v>1</v>
          </cell>
        </row>
        <row r="10663">
          <cell r="B10663" t="str">
            <v>183915</v>
          </cell>
          <cell r="C10663" t="str">
            <v>069501</v>
          </cell>
          <cell r="D10663" t="str">
            <v>Asfalto preparado para encanamentos</v>
          </cell>
          <cell r="E10663" t="str">
            <v>kg</v>
          </cell>
          <cell r="F10663">
            <v>5.4</v>
          </cell>
        </row>
        <row r="10664">
          <cell r="B10664" t="str">
            <v>183915</v>
          </cell>
          <cell r="C10664" t="str">
            <v>069511</v>
          </cell>
          <cell r="D10664" t="str">
            <v>Estopa alcatroada</v>
          </cell>
          <cell r="E10664" t="str">
            <v>kg</v>
          </cell>
          <cell r="F10664">
            <v>0.27</v>
          </cell>
        </row>
        <row r="10665">
          <cell r="B10665" t="str">
            <v>183916</v>
          </cell>
          <cell r="C10665" t="str">
            <v>010118</v>
          </cell>
          <cell r="D10665" t="str">
            <v>Encanador</v>
          </cell>
          <cell r="E10665" t="str">
            <v>h</v>
          </cell>
          <cell r="F10665">
            <v>1.1599999999999999</v>
          </cell>
        </row>
        <row r="10666">
          <cell r="B10666" t="str">
            <v>183916</v>
          </cell>
          <cell r="C10666" t="str">
            <v>010119</v>
          </cell>
          <cell r="D10666" t="str">
            <v>Ajudante de encanador</v>
          </cell>
          <cell r="E10666" t="str">
            <v>h</v>
          </cell>
          <cell r="F10666">
            <v>1.1599999999999999</v>
          </cell>
        </row>
        <row r="10667">
          <cell r="B10667" t="str">
            <v>183916</v>
          </cell>
          <cell r="C10667" t="str">
            <v>062074</v>
          </cell>
          <cell r="D10667" t="str">
            <v>Juncao ceramica 300mm (12")</v>
          </cell>
          <cell r="E10667" t="str">
            <v>un</v>
          </cell>
          <cell r="F10667">
            <v>1</v>
          </cell>
        </row>
        <row r="10668">
          <cell r="B10668" t="str">
            <v>183916</v>
          </cell>
          <cell r="C10668" t="str">
            <v>069501</v>
          </cell>
          <cell r="D10668" t="str">
            <v>Asfalto preparado para encanamentos</v>
          </cell>
          <cell r="E10668" t="str">
            <v>kg</v>
          </cell>
          <cell r="F10668">
            <v>6.9</v>
          </cell>
        </row>
        <row r="10669">
          <cell r="B10669" t="str">
            <v>183916</v>
          </cell>
          <cell r="C10669" t="str">
            <v>069511</v>
          </cell>
          <cell r="D10669" t="str">
            <v>Estopa alcatroada</v>
          </cell>
          <cell r="E10669" t="str">
            <v>kg</v>
          </cell>
          <cell r="F10669">
            <v>0.3</v>
          </cell>
        </row>
        <row r="10670">
          <cell r="B10670" t="str">
            <v>184001</v>
          </cell>
          <cell r="C10670" t="str">
            <v>010139</v>
          </cell>
          <cell r="D10670" t="str">
            <v>Pedreiro</v>
          </cell>
          <cell r="E10670" t="str">
            <v>h</v>
          </cell>
          <cell r="F10670">
            <v>0.3</v>
          </cell>
        </row>
        <row r="10671">
          <cell r="B10671" t="str">
            <v>184001</v>
          </cell>
          <cell r="C10671" t="str">
            <v>010146</v>
          </cell>
          <cell r="D10671" t="str">
            <v>Servente</v>
          </cell>
          <cell r="E10671" t="str">
            <v>h</v>
          </cell>
          <cell r="F10671">
            <v>1.21</v>
          </cell>
        </row>
        <row r="10672">
          <cell r="B10672" t="str">
            <v>184001</v>
          </cell>
          <cell r="C10672" t="str">
            <v>020508</v>
          </cell>
          <cell r="D10672" t="str">
            <v>Cimento portland</v>
          </cell>
          <cell r="E10672" t="str">
            <v>kg</v>
          </cell>
          <cell r="F10672">
            <v>0.49</v>
          </cell>
        </row>
        <row r="10673">
          <cell r="B10673" t="str">
            <v>184001</v>
          </cell>
          <cell r="C10673" t="str">
            <v>020579</v>
          </cell>
          <cell r="D10673" t="str">
            <v>Areia media</v>
          </cell>
          <cell r="E10673" t="str">
            <v>m3</v>
          </cell>
          <cell r="F10673">
            <v>1.1999999999999999E-3</v>
          </cell>
        </row>
        <row r="10674">
          <cell r="B10674" t="str">
            <v>184001</v>
          </cell>
          <cell r="C10674" t="str">
            <v>060101</v>
          </cell>
          <cell r="D10674" t="str">
            <v>Tubo de concreto simples de 300 mm - c1</v>
          </cell>
          <cell r="E10674" t="str">
            <v>m</v>
          </cell>
          <cell r="F10674">
            <v>1.02</v>
          </cell>
        </row>
        <row r="10675">
          <cell r="B10675" t="str">
            <v>184002</v>
          </cell>
          <cell r="C10675" t="str">
            <v>010139</v>
          </cell>
          <cell r="D10675" t="str">
            <v>Pedreiro</v>
          </cell>
          <cell r="E10675" t="str">
            <v>h</v>
          </cell>
          <cell r="F10675">
            <v>0.4</v>
          </cell>
        </row>
        <row r="10676">
          <cell r="B10676" t="str">
            <v>184002</v>
          </cell>
          <cell r="C10676" t="str">
            <v>010146</v>
          </cell>
          <cell r="D10676" t="str">
            <v>Servente</v>
          </cell>
          <cell r="E10676" t="str">
            <v>h</v>
          </cell>
          <cell r="F10676">
            <v>1.52</v>
          </cell>
        </row>
        <row r="10677">
          <cell r="B10677" t="str">
            <v>184002</v>
          </cell>
          <cell r="C10677" t="str">
            <v>020508</v>
          </cell>
          <cell r="D10677" t="str">
            <v>Cimento portland</v>
          </cell>
          <cell r="E10677" t="str">
            <v>kg</v>
          </cell>
          <cell r="F10677">
            <v>0.97</v>
          </cell>
        </row>
        <row r="10678">
          <cell r="B10678" t="str">
            <v>184002</v>
          </cell>
          <cell r="C10678" t="str">
            <v>020579</v>
          </cell>
          <cell r="D10678" t="str">
            <v>Areia media</v>
          </cell>
          <cell r="E10678" t="str">
            <v>m3</v>
          </cell>
          <cell r="F10678">
            <v>2.3999999999999998E-3</v>
          </cell>
        </row>
        <row r="10679">
          <cell r="B10679" t="str">
            <v>184002</v>
          </cell>
          <cell r="C10679" t="str">
            <v>060102</v>
          </cell>
          <cell r="D10679" t="str">
            <v>Tubo de concreto simples de 400 mm - c1</v>
          </cell>
          <cell r="E10679" t="str">
            <v>m</v>
          </cell>
          <cell r="F10679">
            <v>1.02</v>
          </cell>
        </row>
        <row r="10680">
          <cell r="B10680" t="str">
            <v>184003</v>
          </cell>
          <cell r="C10680" t="str">
            <v>010139</v>
          </cell>
          <cell r="D10680" t="str">
            <v>Pedreiro</v>
          </cell>
          <cell r="E10680" t="str">
            <v>h</v>
          </cell>
          <cell r="F10680">
            <v>0.5</v>
          </cell>
        </row>
        <row r="10681">
          <cell r="B10681" t="str">
            <v>184003</v>
          </cell>
          <cell r="C10681" t="str">
            <v>010146</v>
          </cell>
          <cell r="D10681" t="str">
            <v>Servente</v>
          </cell>
          <cell r="E10681" t="str">
            <v>h</v>
          </cell>
          <cell r="F10681">
            <v>0.53</v>
          </cell>
        </row>
        <row r="10682">
          <cell r="B10682" t="str">
            <v>184003</v>
          </cell>
          <cell r="C10682" t="str">
            <v>020508</v>
          </cell>
          <cell r="D10682" t="str">
            <v>Cimento portland</v>
          </cell>
          <cell r="E10682" t="str">
            <v>kg</v>
          </cell>
          <cell r="F10682">
            <v>1.46</v>
          </cell>
        </row>
        <row r="10683">
          <cell r="B10683" t="str">
            <v>184003</v>
          </cell>
          <cell r="C10683" t="str">
            <v>020579</v>
          </cell>
          <cell r="D10683" t="str">
            <v>Areia media</v>
          </cell>
          <cell r="E10683" t="str">
            <v>m3</v>
          </cell>
          <cell r="F10683">
            <v>3.5999999999999999E-3</v>
          </cell>
        </row>
        <row r="10684">
          <cell r="B10684" t="str">
            <v>184003</v>
          </cell>
          <cell r="C10684" t="str">
            <v>060103</v>
          </cell>
          <cell r="D10684" t="str">
            <v>Tubo de concreto simples de 500 mm - c1</v>
          </cell>
          <cell r="E10684" t="str">
            <v>m</v>
          </cell>
          <cell r="F10684">
            <v>1.02</v>
          </cell>
        </row>
        <row r="10685">
          <cell r="B10685" t="str">
            <v>184003</v>
          </cell>
          <cell r="C10685" t="str">
            <v>080328</v>
          </cell>
          <cell r="D10685" t="str">
            <v>Guindaste s/pneus 123 hp - 14 t</v>
          </cell>
          <cell r="E10685" t="str">
            <v>h</v>
          </cell>
          <cell r="F10685">
            <v>1.6E-2</v>
          </cell>
        </row>
        <row r="10686">
          <cell r="B10686" t="str">
            <v>184004</v>
          </cell>
          <cell r="C10686" t="str">
            <v>010139</v>
          </cell>
          <cell r="D10686" t="str">
            <v>Pedreiro</v>
          </cell>
          <cell r="E10686" t="str">
            <v>h</v>
          </cell>
          <cell r="F10686">
            <v>0.7</v>
          </cell>
        </row>
        <row r="10687">
          <cell r="B10687" t="str">
            <v>184004</v>
          </cell>
          <cell r="C10687" t="str">
            <v>010146</v>
          </cell>
          <cell r="D10687" t="str">
            <v>Servente</v>
          </cell>
          <cell r="E10687" t="str">
            <v>h</v>
          </cell>
          <cell r="F10687">
            <v>0.74</v>
          </cell>
        </row>
        <row r="10688">
          <cell r="B10688" t="str">
            <v>184004</v>
          </cell>
          <cell r="C10688" t="str">
            <v>020508</v>
          </cell>
          <cell r="D10688" t="str">
            <v>Cimento portland</v>
          </cell>
          <cell r="E10688" t="str">
            <v>kg</v>
          </cell>
          <cell r="F10688">
            <v>1.94</v>
          </cell>
        </row>
        <row r="10689">
          <cell r="B10689" t="str">
            <v>184004</v>
          </cell>
          <cell r="C10689" t="str">
            <v>020579</v>
          </cell>
          <cell r="D10689" t="str">
            <v>Areia media</v>
          </cell>
          <cell r="E10689" t="str">
            <v>m3</v>
          </cell>
          <cell r="F10689">
            <v>4.8999999999999998E-3</v>
          </cell>
        </row>
        <row r="10690">
          <cell r="B10690" t="str">
            <v>184004</v>
          </cell>
          <cell r="C10690" t="str">
            <v>060110</v>
          </cell>
          <cell r="D10690" t="str">
            <v>Tubo de concreto armado de 600 mm - ca 2</v>
          </cell>
          <cell r="E10690" t="str">
            <v>m</v>
          </cell>
          <cell r="F10690">
            <v>1.02</v>
          </cell>
        </row>
        <row r="10691">
          <cell r="B10691" t="str">
            <v>184004</v>
          </cell>
          <cell r="C10691" t="str">
            <v>080328</v>
          </cell>
          <cell r="D10691" t="str">
            <v>Guindaste s/pneus 123 hp - 14 t</v>
          </cell>
          <cell r="E10691" t="str">
            <v>h</v>
          </cell>
          <cell r="F10691">
            <v>2.7E-2</v>
          </cell>
        </row>
        <row r="10692">
          <cell r="B10692" t="str">
            <v>184006</v>
          </cell>
          <cell r="C10692" t="str">
            <v>010139</v>
          </cell>
          <cell r="D10692" t="str">
            <v>Pedreiro</v>
          </cell>
          <cell r="E10692" t="str">
            <v>h</v>
          </cell>
          <cell r="F10692">
            <v>1</v>
          </cell>
        </row>
        <row r="10693">
          <cell r="B10693" t="str">
            <v>184006</v>
          </cell>
          <cell r="C10693" t="str">
            <v>010146</v>
          </cell>
          <cell r="D10693" t="str">
            <v>Servente</v>
          </cell>
          <cell r="E10693" t="str">
            <v>h</v>
          </cell>
          <cell r="F10693">
            <v>1.08</v>
          </cell>
        </row>
        <row r="10694">
          <cell r="B10694" t="str">
            <v>184006</v>
          </cell>
          <cell r="C10694" t="str">
            <v>020508</v>
          </cell>
          <cell r="D10694" t="str">
            <v>Cimento portland</v>
          </cell>
          <cell r="E10694" t="str">
            <v>kg</v>
          </cell>
          <cell r="F10694">
            <v>3.89</v>
          </cell>
        </row>
        <row r="10695">
          <cell r="B10695" t="str">
            <v>184006</v>
          </cell>
          <cell r="C10695" t="str">
            <v>020579</v>
          </cell>
          <cell r="D10695" t="str">
            <v>Areia media</v>
          </cell>
          <cell r="E10695" t="str">
            <v>m3</v>
          </cell>
          <cell r="F10695">
            <v>9.7000000000000003E-3</v>
          </cell>
        </row>
        <row r="10696">
          <cell r="B10696" t="str">
            <v>184006</v>
          </cell>
          <cell r="C10696" t="str">
            <v>060112</v>
          </cell>
          <cell r="D10696" t="str">
            <v>Tubo de concreto armado de 800 mm - ca 2</v>
          </cell>
          <cell r="E10696" t="str">
            <v>m</v>
          </cell>
          <cell r="F10696">
            <v>1.02</v>
          </cell>
        </row>
        <row r="10697">
          <cell r="B10697" t="str">
            <v>184006</v>
          </cell>
          <cell r="C10697" t="str">
            <v>080328</v>
          </cell>
          <cell r="D10697" t="str">
            <v>Guindaste s/pneus 123 hp - 14 t</v>
          </cell>
          <cell r="E10697" t="str">
            <v>h</v>
          </cell>
          <cell r="F10697">
            <v>5.3999999999999999E-2</v>
          </cell>
        </row>
        <row r="10698">
          <cell r="B10698" t="str">
            <v>184008</v>
          </cell>
          <cell r="C10698" t="str">
            <v>010139</v>
          </cell>
          <cell r="D10698" t="str">
            <v>Pedreiro</v>
          </cell>
          <cell r="E10698" t="str">
            <v>h</v>
          </cell>
          <cell r="F10698">
            <v>1.4</v>
          </cell>
        </row>
        <row r="10699">
          <cell r="B10699" t="str">
            <v>184008</v>
          </cell>
          <cell r="C10699" t="str">
            <v>010146</v>
          </cell>
          <cell r="D10699" t="str">
            <v>Servente</v>
          </cell>
          <cell r="E10699" t="str">
            <v>h</v>
          </cell>
          <cell r="F10699">
            <v>1.55</v>
          </cell>
        </row>
        <row r="10700">
          <cell r="B10700" t="str">
            <v>184008</v>
          </cell>
          <cell r="C10700" t="str">
            <v>020508</v>
          </cell>
          <cell r="D10700" t="str">
            <v>Cimento portland</v>
          </cell>
          <cell r="E10700" t="str">
            <v>kg</v>
          </cell>
          <cell r="F10700">
            <v>7.29</v>
          </cell>
        </row>
        <row r="10701">
          <cell r="B10701" t="str">
            <v>184008</v>
          </cell>
          <cell r="C10701" t="str">
            <v>020579</v>
          </cell>
          <cell r="D10701" t="str">
            <v>Areia media</v>
          </cell>
          <cell r="E10701" t="str">
            <v>m3</v>
          </cell>
          <cell r="F10701">
            <v>1.8200000000000001E-2</v>
          </cell>
        </row>
        <row r="10702">
          <cell r="B10702" t="str">
            <v>184008</v>
          </cell>
          <cell r="C10702" t="str">
            <v>060114</v>
          </cell>
          <cell r="D10702" t="str">
            <v>Tubo de concreto armado de 1000 mm - ca 2</v>
          </cell>
          <cell r="E10702" t="str">
            <v>m</v>
          </cell>
          <cell r="F10702">
            <v>1.02</v>
          </cell>
        </row>
        <row r="10703">
          <cell r="B10703" t="str">
            <v>184008</v>
          </cell>
          <cell r="C10703" t="str">
            <v>080328</v>
          </cell>
          <cell r="D10703" t="str">
            <v>Guindaste s/pneus 123 hp - 14 t</v>
          </cell>
          <cell r="E10703" t="str">
            <v>h</v>
          </cell>
          <cell r="F10703">
            <v>0.13600000000000001</v>
          </cell>
        </row>
        <row r="10704">
          <cell r="B10704" t="str">
            <v>184010</v>
          </cell>
          <cell r="C10704" t="str">
            <v>010139</v>
          </cell>
          <cell r="D10704" t="str">
            <v>Pedreiro</v>
          </cell>
          <cell r="E10704" t="str">
            <v>h</v>
          </cell>
          <cell r="F10704">
            <v>2</v>
          </cell>
        </row>
        <row r="10705">
          <cell r="B10705" t="str">
            <v>184010</v>
          </cell>
          <cell r="C10705" t="str">
            <v>010146</v>
          </cell>
          <cell r="D10705" t="str">
            <v>Servente</v>
          </cell>
          <cell r="E10705" t="str">
            <v>h</v>
          </cell>
          <cell r="F10705">
            <v>2.25</v>
          </cell>
        </row>
        <row r="10706">
          <cell r="B10706" t="str">
            <v>184010</v>
          </cell>
          <cell r="C10706" t="str">
            <v>020508</v>
          </cell>
          <cell r="D10706" t="str">
            <v>Cimento portland</v>
          </cell>
          <cell r="E10706" t="str">
            <v>kg</v>
          </cell>
          <cell r="F10706">
            <v>12.15</v>
          </cell>
        </row>
        <row r="10707">
          <cell r="B10707" t="str">
            <v>184010</v>
          </cell>
          <cell r="C10707" t="str">
            <v>020579</v>
          </cell>
          <cell r="D10707" t="str">
            <v>Areia media</v>
          </cell>
          <cell r="E10707" t="str">
            <v>m3</v>
          </cell>
          <cell r="F10707">
            <v>3.04E-2</v>
          </cell>
        </row>
        <row r="10708">
          <cell r="B10708" t="str">
            <v>184010</v>
          </cell>
          <cell r="C10708" t="str">
            <v>060116</v>
          </cell>
          <cell r="D10708" t="str">
            <v>Tubo de concreto armado de 1200 mm - ca 2</v>
          </cell>
          <cell r="E10708" t="str">
            <v>m</v>
          </cell>
          <cell r="F10708">
            <v>1.02</v>
          </cell>
        </row>
        <row r="10709">
          <cell r="B10709" t="str">
            <v>184010</v>
          </cell>
          <cell r="C10709" t="str">
            <v>080328</v>
          </cell>
          <cell r="D10709" t="str">
            <v>Guindaste s/pneus 123 hp - 14 t</v>
          </cell>
          <cell r="E10709" t="str">
            <v>h</v>
          </cell>
          <cell r="F10709">
            <v>0.22600000000000001</v>
          </cell>
        </row>
        <row r="10710">
          <cell r="B10710" t="str">
            <v>184011</v>
          </cell>
          <cell r="C10710" t="str">
            <v>010139</v>
          </cell>
          <cell r="D10710" t="str">
            <v>Pedreiro</v>
          </cell>
          <cell r="E10710" t="str">
            <v>h</v>
          </cell>
          <cell r="F10710">
            <v>3</v>
          </cell>
        </row>
        <row r="10711">
          <cell r="B10711" t="str">
            <v>184011</v>
          </cell>
          <cell r="C10711" t="str">
            <v>010146</v>
          </cell>
          <cell r="D10711" t="str">
            <v>Servente</v>
          </cell>
          <cell r="E10711" t="str">
            <v>h</v>
          </cell>
          <cell r="F10711">
            <v>3.35</v>
          </cell>
        </row>
        <row r="10712">
          <cell r="B10712" t="str">
            <v>184011</v>
          </cell>
          <cell r="C10712" t="str">
            <v>020508</v>
          </cell>
          <cell r="D10712" t="str">
            <v>Cimento portland</v>
          </cell>
          <cell r="E10712" t="str">
            <v>kg</v>
          </cell>
          <cell r="F10712">
            <v>17.010000000000002</v>
          </cell>
        </row>
        <row r="10713">
          <cell r="B10713" t="str">
            <v>184011</v>
          </cell>
          <cell r="C10713" t="str">
            <v>020579</v>
          </cell>
          <cell r="D10713" t="str">
            <v>Areia media</v>
          </cell>
          <cell r="E10713" t="str">
            <v>m3</v>
          </cell>
          <cell r="F10713">
            <v>4.2599999999999999E-2</v>
          </cell>
        </row>
        <row r="10714">
          <cell r="B10714" t="str">
            <v>184011</v>
          </cell>
          <cell r="C10714" t="str">
            <v>060117</v>
          </cell>
          <cell r="D10714" t="str">
            <v>Tubo de concreto armado de 1500 mm - ca 2</v>
          </cell>
          <cell r="E10714" t="str">
            <v>m</v>
          </cell>
          <cell r="F10714">
            <v>1.02</v>
          </cell>
        </row>
        <row r="10715">
          <cell r="B10715" t="str">
            <v>184011</v>
          </cell>
          <cell r="C10715" t="str">
            <v>080328</v>
          </cell>
          <cell r="D10715" t="str">
            <v>Guindaste s/pneus 123 hp - 14 t</v>
          </cell>
          <cell r="E10715" t="str">
            <v>h</v>
          </cell>
          <cell r="F10715">
            <v>0.39600000000000002</v>
          </cell>
        </row>
        <row r="10716">
          <cell r="B10716" t="str">
            <v>184107</v>
          </cell>
          <cell r="C10716" t="str">
            <v>010118</v>
          </cell>
          <cell r="D10716" t="str">
            <v>Encanador</v>
          </cell>
          <cell r="E10716" t="str">
            <v>h</v>
          </cell>
          <cell r="F10716">
            <v>0.06</v>
          </cell>
        </row>
        <row r="10717">
          <cell r="B10717" t="str">
            <v>184107</v>
          </cell>
          <cell r="C10717" t="str">
            <v>010119</v>
          </cell>
          <cell r="D10717" t="str">
            <v>Ajudante de encanador</v>
          </cell>
          <cell r="E10717" t="str">
            <v>h</v>
          </cell>
          <cell r="F10717">
            <v>0.06</v>
          </cell>
        </row>
        <row r="10718">
          <cell r="B10718" t="str">
            <v>184107</v>
          </cell>
          <cell r="C10718" t="str">
            <v>067504</v>
          </cell>
          <cell r="D10718" t="str">
            <v>Grelha hemisferica de ferro fundido de 75mm (3')</v>
          </cell>
          <cell r="E10718" t="str">
            <v>un</v>
          </cell>
          <cell r="F10718">
            <v>1</v>
          </cell>
        </row>
        <row r="10719">
          <cell r="B10719" t="str">
            <v>184108</v>
          </cell>
          <cell r="C10719" t="str">
            <v>010118</v>
          </cell>
          <cell r="D10719" t="str">
            <v>Encanador</v>
          </cell>
          <cell r="E10719" t="str">
            <v>h</v>
          </cell>
          <cell r="F10719">
            <v>0.06</v>
          </cell>
        </row>
        <row r="10720">
          <cell r="B10720" t="str">
            <v>184108</v>
          </cell>
          <cell r="C10720" t="str">
            <v>010119</v>
          </cell>
          <cell r="D10720" t="str">
            <v>Ajudante de encanador</v>
          </cell>
          <cell r="E10720" t="str">
            <v>h</v>
          </cell>
          <cell r="F10720">
            <v>0.06</v>
          </cell>
        </row>
        <row r="10721">
          <cell r="B10721" t="str">
            <v>184108</v>
          </cell>
          <cell r="C10721" t="str">
            <v>067505</v>
          </cell>
          <cell r="D10721" t="str">
            <v>Grelha hemisferica de ferro fundido de 100mm (4")</v>
          </cell>
          <cell r="E10721" t="str">
            <v>un</v>
          </cell>
          <cell r="F10721">
            <v>1</v>
          </cell>
        </row>
        <row r="10722">
          <cell r="B10722" t="str">
            <v>184109</v>
          </cell>
          <cell r="C10722" t="str">
            <v>010118</v>
          </cell>
          <cell r="D10722" t="str">
            <v>Encanador</v>
          </cell>
          <cell r="E10722" t="str">
            <v>h</v>
          </cell>
          <cell r="F10722">
            <v>0.06</v>
          </cell>
        </row>
        <row r="10723">
          <cell r="B10723" t="str">
            <v>184109</v>
          </cell>
          <cell r="C10723" t="str">
            <v>010119</v>
          </cell>
          <cell r="D10723" t="str">
            <v>Ajudante de encanador</v>
          </cell>
          <cell r="E10723" t="str">
            <v>h</v>
          </cell>
          <cell r="F10723">
            <v>0.06</v>
          </cell>
        </row>
        <row r="10724">
          <cell r="B10724" t="str">
            <v>184109</v>
          </cell>
          <cell r="C10724" t="str">
            <v>067507</v>
          </cell>
          <cell r="D10724" t="str">
            <v>Grelha hemisferica de ferro fundido de 150mm (6")</v>
          </cell>
          <cell r="E10724" t="str">
            <v>un</v>
          </cell>
          <cell r="F10724">
            <v>1</v>
          </cell>
        </row>
        <row r="10725">
          <cell r="B10725" t="str">
            <v>184110</v>
          </cell>
          <cell r="C10725" t="str">
            <v>010118</v>
          </cell>
          <cell r="D10725" t="str">
            <v>Encanador</v>
          </cell>
          <cell r="E10725" t="str">
            <v>h</v>
          </cell>
          <cell r="F10725">
            <v>0.5</v>
          </cell>
        </row>
        <row r="10726">
          <cell r="B10726" t="str">
            <v>184110</v>
          </cell>
          <cell r="C10726" t="str">
            <v>010119</v>
          </cell>
          <cell r="D10726" t="str">
            <v>Ajudante de encanador</v>
          </cell>
          <cell r="E10726" t="str">
            <v>h</v>
          </cell>
          <cell r="F10726">
            <v>0.5</v>
          </cell>
        </row>
        <row r="10727">
          <cell r="B10727" t="str">
            <v>184110</v>
          </cell>
          <cell r="C10727" t="str">
            <v>026566</v>
          </cell>
          <cell r="D10727" t="str">
            <v>Prego 15x15</v>
          </cell>
          <cell r="E10727" t="str">
            <v>kg</v>
          </cell>
          <cell r="F10727">
            <v>7.0000000000000007E-2</v>
          </cell>
        </row>
        <row r="10728">
          <cell r="B10728" t="str">
            <v>184110</v>
          </cell>
          <cell r="C10728" t="str">
            <v>068061</v>
          </cell>
          <cell r="D10728" t="str">
            <v>Rufo chapa galv.n.24 desenv. 25 cm</v>
          </cell>
          <cell r="E10728" t="str">
            <v>m</v>
          </cell>
          <cell r="F10728">
            <v>1.03</v>
          </cell>
        </row>
        <row r="10729">
          <cell r="B10729" t="str">
            <v>184111</v>
          </cell>
          <cell r="C10729" t="str">
            <v>010118</v>
          </cell>
          <cell r="D10729" t="str">
            <v>Encanador</v>
          </cell>
          <cell r="E10729" t="str">
            <v>h</v>
          </cell>
          <cell r="F10729">
            <v>0.5</v>
          </cell>
        </row>
        <row r="10730">
          <cell r="B10730" t="str">
            <v>184111</v>
          </cell>
          <cell r="C10730" t="str">
            <v>010119</v>
          </cell>
          <cell r="D10730" t="str">
            <v>Ajudante de encanador</v>
          </cell>
          <cell r="E10730" t="str">
            <v>h</v>
          </cell>
          <cell r="F10730">
            <v>0.5</v>
          </cell>
        </row>
        <row r="10731">
          <cell r="B10731" t="str">
            <v>184111</v>
          </cell>
          <cell r="C10731" t="str">
            <v>026566</v>
          </cell>
          <cell r="D10731" t="str">
            <v>Prego 15x15</v>
          </cell>
          <cell r="E10731" t="str">
            <v>kg</v>
          </cell>
          <cell r="F10731">
            <v>7.0000000000000007E-2</v>
          </cell>
        </row>
        <row r="10732">
          <cell r="B10732" t="str">
            <v>184111</v>
          </cell>
          <cell r="C10732" t="str">
            <v>090804</v>
          </cell>
          <cell r="D10732" t="str">
            <v>Rufo chapa galv.n.24 desenv. 28 cm</v>
          </cell>
          <cell r="E10732" t="str">
            <v>m</v>
          </cell>
          <cell r="F10732">
            <v>1.03</v>
          </cell>
        </row>
        <row r="10733">
          <cell r="B10733" t="str">
            <v>184112</v>
          </cell>
          <cell r="C10733" t="str">
            <v>010118</v>
          </cell>
          <cell r="D10733" t="str">
            <v>Encanador</v>
          </cell>
          <cell r="E10733" t="str">
            <v>h</v>
          </cell>
          <cell r="F10733">
            <v>0.5</v>
          </cell>
        </row>
        <row r="10734">
          <cell r="B10734" t="str">
            <v>184112</v>
          </cell>
          <cell r="C10734" t="str">
            <v>010119</v>
          </cell>
          <cell r="D10734" t="str">
            <v>Ajudante de encanador</v>
          </cell>
          <cell r="E10734" t="str">
            <v>h</v>
          </cell>
          <cell r="F10734">
            <v>0.5</v>
          </cell>
        </row>
        <row r="10735">
          <cell r="B10735" t="str">
            <v>184112</v>
          </cell>
          <cell r="C10735" t="str">
            <v>026566</v>
          </cell>
          <cell r="D10735" t="str">
            <v>Prego 15x15</v>
          </cell>
          <cell r="E10735" t="str">
            <v>kg</v>
          </cell>
          <cell r="F10735">
            <v>7.0000000000000007E-2</v>
          </cell>
        </row>
        <row r="10736">
          <cell r="B10736" t="str">
            <v>184112</v>
          </cell>
          <cell r="C10736" t="str">
            <v>068062</v>
          </cell>
          <cell r="D10736" t="str">
            <v>Rufo chapa galv.n.24 desenv. 33 cm</v>
          </cell>
          <cell r="E10736" t="str">
            <v>m</v>
          </cell>
          <cell r="F10736">
            <v>1.03</v>
          </cell>
        </row>
        <row r="10737">
          <cell r="B10737" t="str">
            <v>184113</v>
          </cell>
          <cell r="C10737" t="str">
            <v>010118</v>
          </cell>
          <cell r="D10737" t="str">
            <v>Encanador</v>
          </cell>
          <cell r="E10737" t="str">
            <v>h</v>
          </cell>
          <cell r="F10737">
            <v>0.5</v>
          </cell>
        </row>
        <row r="10738">
          <cell r="B10738" t="str">
            <v>184113</v>
          </cell>
          <cell r="C10738" t="str">
            <v>010119</v>
          </cell>
          <cell r="D10738" t="str">
            <v>Ajudante de encanador</v>
          </cell>
          <cell r="E10738" t="str">
            <v>h</v>
          </cell>
          <cell r="F10738">
            <v>0.5</v>
          </cell>
        </row>
        <row r="10739">
          <cell r="B10739" t="str">
            <v>184113</v>
          </cell>
          <cell r="C10739" t="str">
            <v>026566</v>
          </cell>
          <cell r="D10739" t="str">
            <v>Prego 15x15</v>
          </cell>
          <cell r="E10739" t="str">
            <v>kg</v>
          </cell>
          <cell r="F10739">
            <v>7.0000000000000007E-2</v>
          </cell>
        </row>
        <row r="10740">
          <cell r="B10740" t="str">
            <v>184113</v>
          </cell>
          <cell r="C10740" t="str">
            <v>068071</v>
          </cell>
          <cell r="D10740" t="str">
            <v>Rufo chapa galv.n.26 desenv. 25 cm</v>
          </cell>
          <cell r="E10740" t="str">
            <v>m</v>
          </cell>
          <cell r="F10740">
            <v>1.03</v>
          </cell>
        </row>
        <row r="10741">
          <cell r="B10741" t="str">
            <v>184114</v>
          </cell>
          <cell r="C10741" t="str">
            <v>010118</v>
          </cell>
          <cell r="D10741" t="str">
            <v>Encanador</v>
          </cell>
          <cell r="E10741" t="str">
            <v>h</v>
          </cell>
          <cell r="F10741">
            <v>0.5</v>
          </cell>
        </row>
        <row r="10742">
          <cell r="B10742" t="str">
            <v>184114</v>
          </cell>
          <cell r="C10742" t="str">
            <v>010119</v>
          </cell>
          <cell r="D10742" t="str">
            <v>Ajudante de encanador</v>
          </cell>
          <cell r="E10742" t="str">
            <v>h</v>
          </cell>
          <cell r="F10742">
            <v>0.5</v>
          </cell>
        </row>
        <row r="10743">
          <cell r="B10743" t="str">
            <v>184114</v>
          </cell>
          <cell r="C10743" t="str">
            <v>026566</v>
          </cell>
          <cell r="D10743" t="str">
            <v>Prego 15x15</v>
          </cell>
          <cell r="E10743" t="str">
            <v>kg</v>
          </cell>
          <cell r="F10743">
            <v>7.0000000000000007E-2</v>
          </cell>
        </row>
        <row r="10744">
          <cell r="B10744" t="str">
            <v>184114</v>
          </cell>
          <cell r="C10744" t="str">
            <v>090805</v>
          </cell>
          <cell r="D10744" t="str">
            <v>Rufo chapa galv.n.26 desenv. 28 cm</v>
          </cell>
          <cell r="E10744" t="str">
            <v>m</v>
          </cell>
          <cell r="F10744">
            <v>1.03</v>
          </cell>
        </row>
        <row r="10745">
          <cell r="B10745" t="str">
            <v>184115</v>
          </cell>
          <cell r="C10745" t="str">
            <v>010118</v>
          </cell>
          <cell r="D10745" t="str">
            <v>Encanador</v>
          </cell>
          <cell r="E10745" t="str">
            <v>h</v>
          </cell>
          <cell r="F10745">
            <v>0.5</v>
          </cell>
        </row>
        <row r="10746">
          <cell r="B10746" t="str">
            <v>184115</v>
          </cell>
          <cell r="C10746" t="str">
            <v>010119</v>
          </cell>
          <cell r="D10746" t="str">
            <v>Ajudante de encanador</v>
          </cell>
          <cell r="E10746" t="str">
            <v>h</v>
          </cell>
          <cell r="F10746">
            <v>0.5</v>
          </cell>
        </row>
        <row r="10747">
          <cell r="B10747" t="str">
            <v>184115</v>
          </cell>
          <cell r="C10747" t="str">
            <v>026566</v>
          </cell>
          <cell r="D10747" t="str">
            <v>Prego 15x15</v>
          </cell>
          <cell r="E10747" t="str">
            <v>kg</v>
          </cell>
          <cell r="F10747">
            <v>7.0000000000000007E-2</v>
          </cell>
        </row>
        <row r="10748">
          <cell r="B10748" t="str">
            <v>184115</v>
          </cell>
          <cell r="C10748" t="str">
            <v>068072</v>
          </cell>
          <cell r="D10748" t="str">
            <v>Rufo chapa galv.n.26 desenv. 33 cm</v>
          </cell>
          <cell r="E10748" t="str">
            <v>m</v>
          </cell>
          <cell r="F10748">
            <v>1.03</v>
          </cell>
        </row>
        <row r="10749">
          <cell r="B10749" t="str">
            <v>184116</v>
          </cell>
          <cell r="C10749" t="str">
            <v>010118</v>
          </cell>
          <cell r="D10749" t="str">
            <v>Encanador</v>
          </cell>
          <cell r="E10749" t="str">
            <v>h</v>
          </cell>
          <cell r="F10749">
            <v>0.6</v>
          </cell>
        </row>
        <row r="10750">
          <cell r="B10750" t="str">
            <v>184116</v>
          </cell>
          <cell r="C10750" t="str">
            <v>010119</v>
          </cell>
          <cell r="D10750" t="str">
            <v>Ajudante de encanador</v>
          </cell>
          <cell r="E10750" t="str">
            <v>h</v>
          </cell>
          <cell r="F10750">
            <v>0.6</v>
          </cell>
        </row>
        <row r="10751">
          <cell r="B10751" t="str">
            <v>184116</v>
          </cell>
          <cell r="C10751" t="str">
            <v>026566</v>
          </cell>
          <cell r="D10751" t="str">
            <v>Prego 15x15</v>
          </cell>
          <cell r="E10751" t="str">
            <v>kg</v>
          </cell>
          <cell r="F10751">
            <v>7.0000000000000007E-2</v>
          </cell>
        </row>
        <row r="10752">
          <cell r="B10752" t="str">
            <v>184116</v>
          </cell>
          <cell r="C10752" t="str">
            <v>090797</v>
          </cell>
          <cell r="D10752" t="str">
            <v>Rufo chapa de cobre n.24 desenv. 25 cm</v>
          </cell>
          <cell r="E10752" t="str">
            <v>m</v>
          </cell>
          <cell r="F10752">
            <v>1.03</v>
          </cell>
        </row>
        <row r="10753">
          <cell r="B10753" t="str">
            <v>184117</v>
          </cell>
          <cell r="C10753" t="str">
            <v>010118</v>
          </cell>
          <cell r="D10753" t="str">
            <v>Encanador</v>
          </cell>
          <cell r="E10753" t="str">
            <v>h</v>
          </cell>
          <cell r="F10753">
            <v>0.6</v>
          </cell>
        </row>
        <row r="10754">
          <cell r="B10754" t="str">
            <v>184117</v>
          </cell>
          <cell r="C10754" t="str">
            <v>010119</v>
          </cell>
          <cell r="D10754" t="str">
            <v>Ajudante de encanador</v>
          </cell>
          <cell r="E10754" t="str">
            <v>h</v>
          </cell>
          <cell r="F10754">
            <v>0.6</v>
          </cell>
        </row>
        <row r="10755">
          <cell r="B10755" t="str">
            <v>184117</v>
          </cell>
          <cell r="C10755" t="str">
            <v>026566</v>
          </cell>
          <cell r="D10755" t="str">
            <v>Prego 15x15</v>
          </cell>
          <cell r="E10755" t="str">
            <v>kg</v>
          </cell>
          <cell r="F10755">
            <v>7.0000000000000007E-2</v>
          </cell>
        </row>
        <row r="10756">
          <cell r="B10756" t="str">
            <v>184117</v>
          </cell>
          <cell r="C10756" t="str">
            <v>090798</v>
          </cell>
          <cell r="D10756" t="str">
            <v>Rufo chapa de cobre n.24 desenv. 28 cm</v>
          </cell>
          <cell r="E10756" t="str">
            <v>m</v>
          </cell>
          <cell r="F10756">
            <v>1.03</v>
          </cell>
        </row>
        <row r="10757">
          <cell r="B10757" t="str">
            <v>184118</v>
          </cell>
          <cell r="C10757" t="str">
            <v>010118</v>
          </cell>
          <cell r="D10757" t="str">
            <v>Encanador</v>
          </cell>
          <cell r="E10757" t="str">
            <v>h</v>
          </cell>
          <cell r="F10757">
            <v>0.6</v>
          </cell>
        </row>
        <row r="10758">
          <cell r="B10758" t="str">
            <v>184118</v>
          </cell>
          <cell r="C10758" t="str">
            <v>010119</v>
          </cell>
          <cell r="D10758" t="str">
            <v>Ajudante de encanador</v>
          </cell>
          <cell r="E10758" t="str">
            <v>h</v>
          </cell>
          <cell r="F10758">
            <v>0.6</v>
          </cell>
        </row>
        <row r="10759">
          <cell r="B10759" t="str">
            <v>184118</v>
          </cell>
          <cell r="C10759" t="str">
            <v>026566</v>
          </cell>
          <cell r="D10759" t="str">
            <v>Prego 15x15</v>
          </cell>
          <cell r="E10759" t="str">
            <v>kg</v>
          </cell>
          <cell r="F10759">
            <v>7.0000000000000007E-2</v>
          </cell>
        </row>
        <row r="10760">
          <cell r="B10760" t="str">
            <v>184118</v>
          </cell>
          <cell r="C10760" t="str">
            <v>090799</v>
          </cell>
          <cell r="D10760" t="str">
            <v>Rufo chapa de cobre n.24 desenv. 33 cm</v>
          </cell>
          <cell r="E10760" t="str">
            <v>m</v>
          </cell>
          <cell r="F10760">
            <v>1.03</v>
          </cell>
        </row>
        <row r="10761">
          <cell r="B10761" t="str">
            <v>184119</v>
          </cell>
          <cell r="C10761" t="str">
            <v>010118</v>
          </cell>
          <cell r="D10761" t="str">
            <v>Encanador</v>
          </cell>
          <cell r="E10761" t="str">
            <v>h</v>
          </cell>
          <cell r="F10761">
            <v>0.6</v>
          </cell>
        </row>
        <row r="10762">
          <cell r="B10762" t="str">
            <v>184119</v>
          </cell>
          <cell r="C10762" t="str">
            <v>010119</v>
          </cell>
          <cell r="D10762" t="str">
            <v>Ajudante de encanador</v>
          </cell>
          <cell r="E10762" t="str">
            <v>h</v>
          </cell>
          <cell r="F10762">
            <v>0.6</v>
          </cell>
        </row>
        <row r="10763">
          <cell r="B10763" t="str">
            <v>184119</v>
          </cell>
          <cell r="C10763" t="str">
            <v>026566</v>
          </cell>
          <cell r="D10763" t="str">
            <v>Prego 15x15</v>
          </cell>
          <cell r="E10763" t="str">
            <v>kg</v>
          </cell>
          <cell r="F10763">
            <v>7.0000000000000007E-2</v>
          </cell>
        </row>
        <row r="10764">
          <cell r="B10764" t="str">
            <v>184119</v>
          </cell>
          <cell r="C10764" t="str">
            <v>090801</v>
          </cell>
          <cell r="D10764" t="str">
            <v>Rufo chapa de cobre n.26 desenv. 25 cm</v>
          </cell>
          <cell r="E10764" t="str">
            <v>m</v>
          </cell>
          <cell r="F10764">
            <v>1.03</v>
          </cell>
        </row>
        <row r="10765">
          <cell r="B10765" t="str">
            <v>184120</v>
          </cell>
          <cell r="C10765" t="str">
            <v>010118</v>
          </cell>
          <cell r="D10765" t="str">
            <v>Encanador</v>
          </cell>
          <cell r="E10765" t="str">
            <v>h</v>
          </cell>
          <cell r="F10765">
            <v>0.6</v>
          </cell>
        </row>
        <row r="10766">
          <cell r="B10766" t="str">
            <v>184120</v>
          </cell>
          <cell r="C10766" t="str">
            <v>010119</v>
          </cell>
          <cell r="D10766" t="str">
            <v>Ajudante de encanador</v>
          </cell>
          <cell r="E10766" t="str">
            <v>h</v>
          </cell>
          <cell r="F10766">
            <v>0.6</v>
          </cell>
        </row>
        <row r="10767">
          <cell r="B10767" t="str">
            <v>184120</v>
          </cell>
          <cell r="C10767" t="str">
            <v>026566</v>
          </cell>
          <cell r="D10767" t="str">
            <v>Prego 15x15</v>
          </cell>
          <cell r="E10767" t="str">
            <v>kg</v>
          </cell>
          <cell r="F10767">
            <v>7.0000000000000007E-2</v>
          </cell>
        </row>
        <row r="10768">
          <cell r="B10768" t="str">
            <v>184120</v>
          </cell>
          <cell r="C10768" t="str">
            <v>090802</v>
          </cell>
          <cell r="D10768" t="str">
            <v>Rufo chapa de cobre n.26 desenv. 28 cm</v>
          </cell>
          <cell r="E10768" t="str">
            <v>m</v>
          </cell>
          <cell r="F10768">
            <v>1.03</v>
          </cell>
        </row>
        <row r="10769">
          <cell r="B10769" t="str">
            <v>184121</v>
          </cell>
          <cell r="C10769" t="str">
            <v>010118</v>
          </cell>
          <cell r="D10769" t="str">
            <v>Encanador</v>
          </cell>
          <cell r="E10769" t="str">
            <v>h</v>
          </cell>
          <cell r="F10769">
            <v>0.6</v>
          </cell>
        </row>
        <row r="10770">
          <cell r="B10770" t="str">
            <v>184121</v>
          </cell>
          <cell r="C10770" t="str">
            <v>010119</v>
          </cell>
          <cell r="D10770" t="str">
            <v>Ajudante de encanador</v>
          </cell>
          <cell r="E10770" t="str">
            <v>h</v>
          </cell>
          <cell r="F10770">
            <v>0.6</v>
          </cell>
        </row>
        <row r="10771">
          <cell r="B10771" t="str">
            <v>184121</v>
          </cell>
          <cell r="C10771" t="str">
            <v>026566</v>
          </cell>
          <cell r="D10771" t="str">
            <v>Prego 15x15</v>
          </cell>
          <cell r="E10771" t="str">
            <v>kg</v>
          </cell>
          <cell r="F10771">
            <v>7.0000000000000007E-2</v>
          </cell>
        </row>
        <row r="10772">
          <cell r="B10772" t="str">
            <v>184121</v>
          </cell>
          <cell r="C10772" t="str">
            <v>068010</v>
          </cell>
          <cell r="D10772" t="str">
            <v>Calha de chapa de cobre n.26 desenv.33 cm</v>
          </cell>
          <cell r="E10772" t="str">
            <v>m</v>
          </cell>
          <cell r="F10772">
            <v>1.03</v>
          </cell>
        </row>
        <row r="10773">
          <cell r="B10773" t="str">
            <v>184122</v>
          </cell>
          <cell r="C10773" t="str">
            <v>069508</v>
          </cell>
          <cell r="D10773" t="str">
            <v>Solda 70x30</v>
          </cell>
          <cell r="E10773" t="str">
            <v>kg</v>
          </cell>
          <cell r="F10773">
            <v>0.03</v>
          </cell>
        </row>
        <row r="10774">
          <cell r="B10774" t="str">
            <v>184122</v>
          </cell>
          <cell r="C10774" t="str">
            <v>010119</v>
          </cell>
          <cell r="D10774" t="str">
            <v>Ajudante de encanador</v>
          </cell>
          <cell r="E10774" t="str">
            <v>h</v>
          </cell>
          <cell r="F10774">
            <v>1</v>
          </cell>
        </row>
        <row r="10775">
          <cell r="B10775" t="str">
            <v>184122</v>
          </cell>
          <cell r="C10775" t="str">
            <v>026524</v>
          </cell>
          <cell r="D10775" t="str">
            <v>Rebites</v>
          </cell>
          <cell r="E10775" t="str">
            <v>kg</v>
          </cell>
          <cell r="F10775">
            <v>0.03</v>
          </cell>
        </row>
        <row r="10776">
          <cell r="B10776" t="str">
            <v>184122</v>
          </cell>
          <cell r="C10776" t="str">
            <v>026566</v>
          </cell>
          <cell r="D10776" t="str">
            <v>Prego 15x15</v>
          </cell>
          <cell r="E10776" t="str">
            <v>kg</v>
          </cell>
          <cell r="F10776">
            <v>7.0000000000000007E-2</v>
          </cell>
        </row>
        <row r="10777">
          <cell r="B10777" t="str">
            <v>184122</v>
          </cell>
          <cell r="C10777" t="str">
            <v>068035</v>
          </cell>
          <cell r="D10777" t="str">
            <v>Calha de chapa galv.n.24 desenv.25 cm</v>
          </cell>
          <cell r="E10777" t="str">
            <v>m</v>
          </cell>
          <cell r="F10777">
            <v>1.03</v>
          </cell>
        </row>
        <row r="10778">
          <cell r="B10778" t="str">
            <v>184122</v>
          </cell>
          <cell r="C10778" t="str">
            <v>010118</v>
          </cell>
          <cell r="D10778" t="str">
            <v>Encanador</v>
          </cell>
          <cell r="E10778" t="str">
            <v>h</v>
          </cell>
          <cell r="F10778">
            <v>1</v>
          </cell>
        </row>
        <row r="10779">
          <cell r="B10779" t="str">
            <v>184123</v>
          </cell>
          <cell r="C10779" t="str">
            <v>010118</v>
          </cell>
          <cell r="D10779" t="str">
            <v>Encanador</v>
          </cell>
          <cell r="E10779" t="str">
            <v>h</v>
          </cell>
          <cell r="F10779">
            <v>1.05</v>
          </cell>
        </row>
        <row r="10780">
          <cell r="B10780" t="str">
            <v>184123</v>
          </cell>
          <cell r="C10780" t="str">
            <v>010119</v>
          </cell>
          <cell r="D10780" t="str">
            <v>Ajudante de encanador</v>
          </cell>
          <cell r="E10780" t="str">
            <v>h</v>
          </cell>
          <cell r="F10780">
            <v>1.05</v>
          </cell>
        </row>
        <row r="10781">
          <cell r="B10781" t="str">
            <v>184123</v>
          </cell>
          <cell r="C10781" t="str">
            <v>026524</v>
          </cell>
          <cell r="D10781" t="str">
            <v>Rebites</v>
          </cell>
          <cell r="E10781" t="str">
            <v>kg</v>
          </cell>
          <cell r="F10781">
            <v>0.03</v>
          </cell>
        </row>
        <row r="10782">
          <cell r="B10782" t="str">
            <v>184123</v>
          </cell>
          <cell r="C10782" t="str">
            <v>026566</v>
          </cell>
          <cell r="D10782" t="str">
            <v>Prego 15x15</v>
          </cell>
          <cell r="E10782" t="str">
            <v>kg</v>
          </cell>
          <cell r="F10782">
            <v>7.0000000000000007E-2</v>
          </cell>
        </row>
        <row r="10783">
          <cell r="B10783" t="str">
            <v>184123</v>
          </cell>
          <cell r="C10783" t="str">
            <v>069508</v>
          </cell>
          <cell r="D10783" t="str">
            <v>Solda 70x30</v>
          </cell>
          <cell r="E10783" t="str">
            <v>kg</v>
          </cell>
          <cell r="F10783">
            <v>0.03</v>
          </cell>
        </row>
        <row r="10784">
          <cell r="B10784" t="str">
            <v>184123</v>
          </cell>
          <cell r="C10784" t="str">
            <v>090747</v>
          </cell>
          <cell r="D10784" t="str">
            <v>Calha de chapa galv.n.24 desenv.28 cm</v>
          </cell>
          <cell r="E10784" t="str">
            <v>m</v>
          </cell>
          <cell r="F10784">
            <v>1.03</v>
          </cell>
        </row>
        <row r="10785">
          <cell r="B10785" t="str">
            <v>184124</v>
          </cell>
          <cell r="C10785" t="str">
            <v>010118</v>
          </cell>
          <cell r="D10785" t="str">
            <v>Encanador</v>
          </cell>
          <cell r="E10785" t="str">
            <v>h</v>
          </cell>
          <cell r="F10785">
            <v>1.1000000000000001</v>
          </cell>
        </row>
        <row r="10786">
          <cell r="B10786" t="str">
            <v>184124</v>
          </cell>
          <cell r="C10786" t="str">
            <v>010119</v>
          </cell>
          <cell r="D10786" t="str">
            <v>Ajudante de encanador</v>
          </cell>
          <cell r="E10786" t="str">
            <v>h</v>
          </cell>
          <cell r="F10786">
            <v>1.1000000000000001</v>
          </cell>
        </row>
        <row r="10787">
          <cell r="B10787" t="str">
            <v>184124</v>
          </cell>
          <cell r="C10787" t="str">
            <v>026524</v>
          </cell>
          <cell r="D10787" t="str">
            <v>Rebites</v>
          </cell>
          <cell r="E10787" t="str">
            <v>kg</v>
          </cell>
          <cell r="F10787">
            <v>0.03</v>
          </cell>
        </row>
        <row r="10788">
          <cell r="B10788" t="str">
            <v>184124</v>
          </cell>
          <cell r="C10788" t="str">
            <v>026566</v>
          </cell>
          <cell r="D10788" t="str">
            <v>Prego 15x15</v>
          </cell>
          <cell r="E10788" t="str">
            <v>kg</v>
          </cell>
          <cell r="F10788">
            <v>7.0000000000000007E-2</v>
          </cell>
        </row>
        <row r="10789">
          <cell r="B10789" t="str">
            <v>184124</v>
          </cell>
          <cell r="C10789" t="str">
            <v>068025</v>
          </cell>
          <cell r="D10789" t="str">
            <v>Calha de chapa galv.n.24 desenv.33 cm</v>
          </cell>
          <cell r="E10789" t="str">
            <v>m</v>
          </cell>
          <cell r="F10789">
            <v>1.03</v>
          </cell>
        </row>
        <row r="10790">
          <cell r="B10790" t="str">
            <v>184124</v>
          </cell>
          <cell r="C10790" t="str">
            <v>069508</v>
          </cell>
          <cell r="D10790" t="str">
            <v>Solda 70x30</v>
          </cell>
          <cell r="E10790" t="str">
            <v>kg</v>
          </cell>
          <cell r="F10790">
            <v>0.03</v>
          </cell>
        </row>
        <row r="10791">
          <cell r="B10791" t="str">
            <v>184125</v>
          </cell>
          <cell r="C10791" t="str">
            <v>010118</v>
          </cell>
          <cell r="D10791" t="str">
            <v>Encanador</v>
          </cell>
          <cell r="E10791" t="str">
            <v>h</v>
          </cell>
          <cell r="F10791">
            <v>1.2</v>
          </cell>
        </row>
        <row r="10792">
          <cell r="B10792" t="str">
            <v>184125</v>
          </cell>
          <cell r="C10792" t="str">
            <v>010119</v>
          </cell>
          <cell r="D10792" t="str">
            <v>Ajudante de encanador</v>
          </cell>
          <cell r="E10792" t="str">
            <v>h</v>
          </cell>
          <cell r="F10792">
            <v>1.2</v>
          </cell>
        </row>
        <row r="10793">
          <cell r="B10793" t="str">
            <v>184125</v>
          </cell>
          <cell r="C10793" t="str">
            <v>026524</v>
          </cell>
          <cell r="D10793" t="str">
            <v>Rebites</v>
          </cell>
          <cell r="E10793" t="str">
            <v>kg</v>
          </cell>
          <cell r="F10793">
            <v>0.04</v>
          </cell>
        </row>
        <row r="10794">
          <cell r="B10794" t="str">
            <v>184125</v>
          </cell>
          <cell r="C10794" t="str">
            <v>026566</v>
          </cell>
          <cell r="D10794" t="str">
            <v>Prego 15x15</v>
          </cell>
          <cell r="E10794" t="str">
            <v>kg</v>
          </cell>
          <cell r="F10794">
            <v>0.09</v>
          </cell>
        </row>
        <row r="10795">
          <cell r="B10795" t="str">
            <v>184125</v>
          </cell>
          <cell r="C10795" t="str">
            <v>069508</v>
          </cell>
          <cell r="D10795" t="str">
            <v>Solda 70x30</v>
          </cell>
          <cell r="E10795" t="str">
            <v>kg</v>
          </cell>
          <cell r="F10795">
            <v>0.04</v>
          </cell>
        </row>
        <row r="10796">
          <cell r="B10796" t="str">
            <v>184125</v>
          </cell>
          <cell r="C10796" t="str">
            <v>090748</v>
          </cell>
          <cell r="D10796" t="str">
            <v>Calha de chapa galv.n.24 desenv.40 cm</v>
          </cell>
          <cell r="E10796" t="str">
            <v>m</v>
          </cell>
          <cell r="F10796">
            <v>1.03</v>
          </cell>
        </row>
        <row r="10797">
          <cell r="B10797" t="str">
            <v>184126</v>
          </cell>
          <cell r="C10797" t="str">
            <v>010118</v>
          </cell>
          <cell r="D10797" t="str">
            <v>Encanador</v>
          </cell>
          <cell r="E10797" t="str">
            <v>h</v>
          </cell>
          <cell r="F10797">
            <v>1.3</v>
          </cell>
        </row>
        <row r="10798">
          <cell r="B10798" t="str">
            <v>184126</v>
          </cell>
          <cell r="C10798" t="str">
            <v>010119</v>
          </cell>
          <cell r="D10798" t="str">
            <v>Ajudante de encanador</v>
          </cell>
          <cell r="E10798" t="str">
            <v>h</v>
          </cell>
          <cell r="F10798">
            <v>1.3</v>
          </cell>
        </row>
        <row r="10799">
          <cell r="B10799" t="str">
            <v>184126</v>
          </cell>
          <cell r="C10799" t="str">
            <v>026524</v>
          </cell>
          <cell r="D10799" t="str">
            <v>Rebites</v>
          </cell>
          <cell r="E10799" t="str">
            <v>kg</v>
          </cell>
          <cell r="F10799">
            <v>0.04</v>
          </cell>
        </row>
        <row r="10800">
          <cell r="B10800" t="str">
            <v>184126</v>
          </cell>
          <cell r="C10800" t="str">
            <v>026566</v>
          </cell>
          <cell r="D10800" t="str">
            <v>Prego 15x15</v>
          </cell>
          <cell r="E10800" t="str">
            <v>kg</v>
          </cell>
          <cell r="F10800">
            <v>0.09</v>
          </cell>
        </row>
        <row r="10801">
          <cell r="B10801" t="str">
            <v>184126</v>
          </cell>
          <cell r="C10801" t="str">
            <v>068026</v>
          </cell>
          <cell r="D10801" t="str">
            <v>Calha de chapa galv.n.24 desenv.50 cm</v>
          </cell>
          <cell r="E10801" t="str">
            <v>m</v>
          </cell>
          <cell r="F10801">
            <v>1.03</v>
          </cell>
        </row>
        <row r="10802">
          <cell r="B10802" t="str">
            <v>184126</v>
          </cell>
          <cell r="C10802" t="str">
            <v>069508</v>
          </cell>
          <cell r="D10802" t="str">
            <v>Solda 70x30</v>
          </cell>
          <cell r="E10802" t="str">
            <v>kg</v>
          </cell>
          <cell r="F10802">
            <v>0.04</v>
          </cell>
        </row>
        <row r="10803">
          <cell r="B10803" t="str">
            <v>184127</v>
          </cell>
          <cell r="C10803" t="str">
            <v>010118</v>
          </cell>
          <cell r="D10803" t="str">
            <v>Encanador</v>
          </cell>
          <cell r="E10803" t="str">
            <v>h</v>
          </cell>
          <cell r="F10803">
            <v>1</v>
          </cell>
        </row>
        <row r="10804">
          <cell r="B10804" t="str">
            <v>184127</v>
          </cell>
          <cell r="C10804" t="str">
            <v>010119</v>
          </cell>
          <cell r="D10804" t="str">
            <v>Ajudante de encanador</v>
          </cell>
          <cell r="E10804" t="str">
            <v>h</v>
          </cell>
          <cell r="F10804">
            <v>1</v>
          </cell>
        </row>
        <row r="10805">
          <cell r="B10805" t="str">
            <v>184127</v>
          </cell>
          <cell r="C10805" t="str">
            <v>026524</v>
          </cell>
          <cell r="D10805" t="str">
            <v>Rebites</v>
          </cell>
          <cell r="E10805" t="str">
            <v>kg</v>
          </cell>
          <cell r="F10805">
            <v>0.03</v>
          </cell>
        </row>
        <row r="10806">
          <cell r="B10806" t="str">
            <v>184127</v>
          </cell>
          <cell r="C10806" t="str">
            <v>026566</v>
          </cell>
          <cell r="D10806" t="str">
            <v>Prego 15x15</v>
          </cell>
          <cell r="E10806" t="str">
            <v>kg</v>
          </cell>
          <cell r="F10806">
            <v>7.0000000000000007E-2</v>
          </cell>
        </row>
        <row r="10807">
          <cell r="B10807" t="str">
            <v>184127</v>
          </cell>
          <cell r="C10807" t="str">
            <v>068036</v>
          </cell>
          <cell r="D10807" t="str">
            <v>Calha de chapa galv.n.26 desenv.25 cm</v>
          </cell>
          <cell r="E10807" t="str">
            <v>m</v>
          </cell>
          <cell r="F10807">
            <v>1.03</v>
          </cell>
        </row>
        <row r="10808">
          <cell r="B10808" t="str">
            <v>184127</v>
          </cell>
          <cell r="C10808" t="str">
            <v>069508</v>
          </cell>
          <cell r="D10808" t="str">
            <v>Solda 70x30</v>
          </cell>
          <cell r="E10808" t="str">
            <v>kg</v>
          </cell>
          <cell r="F10808">
            <v>0.03</v>
          </cell>
        </row>
        <row r="10809">
          <cell r="B10809" t="str">
            <v>184128</v>
          </cell>
          <cell r="C10809" t="str">
            <v>090749</v>
          </cell>
          <cell r="D10809" t="str">
            <v>Calha de chapa galv.n.26 desenv.28 cm</v>
          </cell>
          <cell r="E10809" t="str">
            <v>m</v>
          </cell>
          <cell r="F10809">
            <v>1.03</v>
          </cell>
        </row>
        <row r="10810">
          <cell r="B10810" t="str">
            <v>184128</v>
          </cell>
          <cell r="C10810" t="str">
            <v>010118</v>
          </cell>
          <cell r="D10810" t="str">
            <v>Encanador</v>
          </cell>
          <cell r="E10810" t="str">
            <v>h</v>
          </cell>
          <cell r="F10810">
            <v>1.05</v>
          </cell>
        </row>
        <row r="10811">
          <cell r="B10811" t="str">
            <v>184128</v>
          </cell>
          <cell r="C10811" t="str">
            <v>026524</v>
          </cell>
          <cell r="D10811" t="str">
            <v>Rebites</v>
          </cell>
          <cell r="E10811" t="str">
            <v>kg</v>
          </cell>
          <cell r="F10811">
            <v>0.03</v>
          </cell>
        </row>
        <row r="10812">
          <cell r="B10812" t="str">
            <v>184128</v>
          </cell>
          <cell r="C10812" t="str">
            <v>026566</v>
          </cell>
          <cell r="D10812" t="str">
            <v>Prego 15x15</v>
          </cell>
          <cell r="E10812" t="str">
            <v>kg</v>
          </cell>
          <cell r="F10812">
            <v>7.0000000000000007E-2</v>
          </cell>
        </row>
        <row r="10813">
          <cell r="B10813" t="str">
            <v>184128</v>
          </cell>
          <cell r="C10813" t="str">
            <v>069508</v>
          </cell>
          <cell r="D10813" t="str">
            <v>Solda 70x30</v>
          </cell>
          <cell r="E10813" t="str">
            <v>kg</v>
          </cell>
          <cell r="F10813">
            <v>0.03</v>
          </cell>
        </row>
        <row r="10814">
          <cell r="B10814" t="str">
            <v>184128</v>
          </cell>
          <cell r="C10814" t="str">
            <v>010119</v>
          </cell>
          <cell r="D10814" t="str">
            <v>Ajudante de encanador</v>
          </cell>
          <cell r="E10814" t="str">
            <v>h</v>
          </cell>
          <cell r="F10814">
            <v>1.05</v>
          </cell>
        </row>
        <row r="10815">
          <cell r="B10815" t="str">
            <v>184129</v>
          </cell>
          <cell r="C10815" t="str">
            <v>010118</v>
          </cell>
          <cell r="D10815" t="str">
            <v>Encanador</v>
          </cell>
          <cell r="E10815" t="str">
            <v>h</v>
          </cell>
          <cell r="F10815">
            <v>1.1000000000000001</v>
          </cell>
        </row>
        <row r="10816">
          <cell r="B10816" t="str">
            <v>184129</v>
          </cell>
          <cell r="C10816" t="str">
            <v>010119</v>
          </cell>
          <cell r="D10816" t="str">
            <v>Ajudante de encanador</v>
          </cell>
          <cell r="E10816" t="str">
            <v>h</v>
          </cell>
          <cell r="F10816">
            <v>1.1000000000000001</v>
          </cell>
        </row>
        <row r="10817">
          <cell r="B10817" t="str">
            <v>184129</v>
          </cell>
          <cell r="C10817" t="str">
            <v>026524</v>
          </cell>
          <cell r="D10817" t="str">
            <v>Rebites</v>
          </cell>
          <cell r="E10817" t="str">
            <v>kg</v>
          </cell>
          <cell r="F10817">
            <v>0.03</v>
          </cell>
        </row>
        <row r="10818">
          <cell r="B10818" t="str">
            <v>184129</v>
          </cell>
          <cell r="C10818" t="str">
            <v>026566</v>
          </cell>
          <cell r="D10818" t="str">
            <v>Prego 15x15</v>
          </cell>
          <cell r="E10818" t="str">
            <v>kg</v>
          </cell>
          <cell r="F10818">
            <v>7.0000000000000007E-2</v>
          </cell>
        </row>
        <row r="10819">
          <cell r="B10819" t="str">
            <v>184129</v>
          </cell>
          <cell r="C10819" t="str">
            <v>068001</v>
          </cell>
          <cell r="D10819" t="str">
            <v>Chapa galvanizada n.26. desenv 33cm</v>
          </cell>
          <cell r="E10819" t="str">
            <v>m</v>
          </cell>
          <cell r="F10819">
            <v>1.03</v>
          </cell>
        </row>
        <row r="10820">
          <cell r="B10820" t="str">
            <v>184129</v>
          </cell>
          <cell r="C10820" t="str">
            <v>069508</v>
          </cell>
          <cell r="D10820" t="str">
            <v>Solda 70x30</v>
          </cell>
          <cell r="E10820" t="str">
            <v>kg</v>
          </cell>
          <cell r="F10820">
            <v>0.03</v>
          </cell>
        </row>
        <row r="10821">
          <cell r="B10821" t="str">
            <v>184130</v>
          </cell>
          <cell r="C10821" t="str">
            <v>090750</v>
          </cell>
          <cell r="D10821" t="str">
            <v>Calha de chapa galv.n.26 desenv.40 cm</v>
          </cell>
          <cell r="E10821" t="str">
            <v>m</v>
          </cell>
          <cell r="F10821">
            <v>1.03</v>
          </cell>
        </row>
        <row r="10822">
          <cell r="B10822" t="str">
            <v>184130</v>
          </cell>
          <cell r="C10822" t="str">
            <v>010119</v>
          </cell>
          <cell r="D10822" t="str">
            <v>Ajudante de encanador</v>
          </cell>
          <cell r="E10822" t="str">
            <v>h</v>
          </cell>
          <cell r="F10822">
            <v>1.2</v>
          </cell>
        </row>
        <row r="10823">
          <cell r="B10823" t="str">
            <v>184130</v>
          </cell>
          <cell r="C10823" t="str">
            <v>026524</v>
          </cell>
          <cell r="D10823" t="str">
            <v>Rebites</v>
          </cell>
          <cell r="E10823" t="str">
            <v>kg</v>
          </cell>
          <cell r="F10823">
            <v>0.04</v>
          </cell>
        </row>
        <row r="10824">
          <cell r="B10824" t="str">
            <v>184130</v>
          </cell>
          <cell r="C10824" t="str">
            <v>026566</v>
          </cell>
          <cell r="D10824" t="str">
            <v>Prego 15x15</v>
          </cell>
          <cell r="E10824" t="str">
            <v>kg</v>
          </cell>
          <cell r="F10824">
            <v>0.09</v>
          </cell>
        </row>
        <row r="10825">
          <cell r="B10825" t="str">
            <v>184130</v>
          </cell>
          <cell r="C10825" t="str">
            <v>069508</v>
          </cell>
          <cell r="D10825" t="str">
            <v>Solda 70x30</v>
          </cell>
          <cell r="E10825" t="str">
            <v>kg</v>
          </cell>
          <cell r="F10825">
            <v>0.04</v>
          </cell>
        </row>
        <row r="10826">
          <cell r="B10826" t="str">
            <v>184130</v>
          </cell>
          <cell r="C10826" t="str">
            <v>010118</v>
          </cell>
          <cell r="D10826" t="str">
            <v>Encanador</v>
          </cell>
          <cell r="E10826" t="str">
            <v>h</v>
          </cell>
          <cell r="F10826">
            <v>1.2</v>
          </cell>
        </row>
        <row r="10827">
          <cell r="B10827" t="str">
            <v>184131</v>
          </cell>
          <cell r="C10827" t="str">
            <v>010118</v>
          </cell>
          <cell r="D10827" t="str">
            <v>Encanador</v>
          </cell>
          <cell r="E10827" t="str">
            <v>h</v>
          </cell>
          <cell r="F10827">
            <v>1.3</v>
          </cell>
        </row>
        <row r="10828">
          <cell r="B10828" t="str">
            <v>184131</v>
          </cell>
          <cell r="C10828" t="str">
            <v>010119</v>
          </cell>
          <cell r="D10828" t="str">
            <v>Ajudante de encanador</v>
          </cell>
          <cell r="E10828" t="str">
            <v>h</v>
          </cell>
          <cell r="F10828">
            <v>1.3</v>
          </cell>
        </row>
        <row r="10829">
          <cell r="B10829" t="str">
            <v>184131</v>
          </cell>
          <cell r="C10829" t="str">
            <v>026524</v>
          </cell>
          <cell r="D10829" t="str">
            <v>Rebites</v>
          </cell>
          <cell r="E10829" t="str">
            <v>kg</v>
          </cell>
          <cell r="F10829">
            <v>0.04</v>
          </cell>
        </row>
        <row r="10830">
          <cell r="B10830" t="str">
            <v>184131</v>
          </cell>
          <cell r="C10830" t="str">
            <v>026566</v>
          </cell>
          <cell r="D10830" t="str">
            <v>Prego 15x15</v>
          </cell>
          <cell r="E10830" t="str">
            <v>kg</v>
          </cell>
          <cell r="F10830">
            <v>0.09</v>
          </cell>
        </row>
        <row r="10831">
          <cell r="B10831" t="str">
            <v>184131</v>
          </cell>
          <cell r="C10831" t="str">
            <v>068002</v>
          </cell>
          <cell r="D10831" t="str">
            <v>Calha de chapa galv.n.26 desenv.50 cm</v>
          </cell>
          <cell r="E10831" t="str">
            <v>m</v>
          </cell>
          <cell r="F10831">
            <v>1.03</v>
          </cell>
        </row>
        <row r="10832">
          <cell r="B10832" t="str">
            <v>184131</v>
          </cell>
          <cell r="C10832" t="str">
            <v>069508</v>
          </cell>
          <cell r="D10832" t="str">
            <v>Solda 70x30</v>
          </cell>
          <cell r="E10832" t="str">
            <v>kg</v>
          </cell>
          <cell r="F10832">
            <v>0.04</v>
          </cell>
        </row>
        <row r="10833">
          <cell r="B10833" t="str">
            <v>184132</v>
          </cell>
          <cell r="C10833" t="str">
            <v>010118</v>
          </cell>
          <cell r="D10833" t="str">
            <v>Encanador</v>
          </cell>
          <cell r="E10833" t="str">
            <v>h</v>
          </cell>
          <cell r="F10833">
            <v>1.2</v>
          </cell>
        </row>
        <row r="10834">
          <cell r="B10834" t="str">
            <v>184132</v>
          </cell>
          <cell r="C10834" t="str">
            <v>010119</v>
          </cell>
          <cell r="D10834" t="str">
            <v>Ajudante de encanador</v>
          </cell>
          <cell r="E10834" t="str">
            <v>h</v>
          </cell>
          <cell r="F10834">
            <v>1.2</v>
          </cell>
        </row>
        <row r="10835">
          <cell r="B10835" t="str">
            <v>184132</v>
          </cell>
          <cell r="C10835" t="str">
            <v>026524</v>
          </cell>
          <cell r="D10835" t="str">
            <v>Rebites</v>
          </cell>
          <cell r="E10835" t="str">
            <v>kg</v>
          </cell>
          <cell r="F10835">
            <v>0.03</v>
          </cell>
        </row>
        <row r="10836">
          <cell r="B10836" t="str">
            <v>184132</v>
          </cell>
          <cell r="C10836" t="str">
            <v>026566</v>
          </cell>
          <cell r="D10836" t="str">
            <v>Prego 15x15</v>
          </cell>
          <cell r="E10836" t="str">
            <v>kg</v>
          </cell>
          <cell r="F10836">
            <v>7.0000000000000007E-2</v>
          </cell>
        </row>
        <row r="10837">
          <cell r="B10837" t="str">
            <v>184132</v>
          </cell>
          <cell r="C10837" t="str">
            <v>069508</v>
          </cell>
          <cell r="D10837" t="str">
            <v>Solda 70x30</v>
          </cell>
          <cell r="E10837" t="str">
            <v>kg</v>
          </cell>
          <cell r="F10837">
            <v>0.03</v>
          </cell>
        </row>
        <row r="10838">
          <cell r="B10838" t="str">
            <v>184132</v>
          </cell>
          <cell r="C10838" t="str">
            <v>090739</v>
          </cell>
          <cell r="D10838" t="str">
            <v>Calha de chapa de cobre n.24 desenv.25 cm</v>
          </cell>
          <cell r="E10838" t="str">
            <v>m</v>
          </cell>
          <cell r="F10838">
            <v>1.03</v>
          </cell>
        </row>
        <row r="10839">
          <cell r="B10839" t="str">
            <v>184133</v>
          </cell>
          <cell r="C10839" t="str">
            <v>010118</v>
          </cell>
          <cell r="D10839" t="str">
            <v>Encanador</v>
          </cell>
          <cell r="E10839" t="str">
            <v>h</v>
          </cell>
          <cell r="F10839">
            <v>1.24</v>
          </cell>
        </row>
        <row r="10840">
          <cell r="B10840" t="str">
            <v>184133</v>
          </cell>
          <cell r="C10840" t="str">
            <v>010119</v>
          </cell>
          <cell r="D10840" t="str">
            <v>Ajudante de encanador</v>
          </cell>
          <cell r="E10840" t="str">
            <v>h</v>
          </cell>
          <cell r="F10840">
            <v>1.24</v>
          </cell>
        </row>
        <row r="10841">
          <cell r="B10841" t="str">
            <v>184133</v>
          </cell>
          <cell r="C10841" t="str">
            <v>026524</v>
          </cell>
          <cell r="D10841" t="str">
            <v>Rebites</v>
          </cell>
          <cell r="E10841" t="str">
            <v>kg</v>
          </cell>
          <cell r="F10841">
            <v>0.03</v>
          </cell>
        </row>
        <row r="10842">
          <cell r="B10842" t="str">
            <v>184133</v>
          </cell>
          <cell r="C10842" t="str">
            <v>026566</v>
          </cell>
          <cell r="D10842" t="str">
            <v>Prego 15x15</v>
          </cell>
          <cell r="E10842" t="str">
            <v>kg</v>
          </cell>
          <cell r="F10842">
            <v>7.0000000000000007E-2</v>
          </cell>
        </row>
        <row r="10843">
          <cell r="B10843" t="str">
            <v>184133</v>
          </cell>
          <cell r="C10843" t="str">
            <v>069508</v>
          </cell>
          <cell r="D10843" t="str">
            <v>Solda 70x30</v>
          </cell>
          <cell r="E10843" t="str">
            <v>kg</v>
          </cell>
          <cell r="F10843">
            <v>0.03</v>
          </cell>
        </row>
        <row r="10844">
          <cell r="B10844" t="str">
            <v>184133</v>
          </cell>
          <cell r="C10844" t="str">
            <v>090740</v>
          </cell>
          <cell r="D10844" t="str">
            <v>Calha de chapa de cobre n.24 desenv.28 cm</v>
          </cell>
          <cell r="E10844" t="str">
            <v>m</v>
          </cell>
          <cell r="F10844">
            <v>1.03</v>
          </cell>
        </row>
        <row r="10845">
          <cell r="B10845" t="str">
            <v>184134</v>
          </cell>
          <cell r="C10845" t="str">
            <v>010118</v>
          </cell>
          <cell r="D10845" t="str">
            <v>Encanador</v>
          </cell>
          <cell r="E10845" t="str">
            <v>h</v>
          </cell>
          <cell r="F10845">
            <v>1.28</v>
          </cell>
        </row>
        <row r="10846">
          <cell r="B10846" t="str">
            <v>184134</v>
          </cell>
          <cell r="C10846" t="str">
            <v>010119</v>
          </cell>
          <cell r="D10846" t="str">
            <v>Ajudante de encanador</v>
          </cell>
          <cell r="E10846" t="str">
            <v>h</v>
          </cell>
          <cell r="F10846">
            <v>1.28</v>
          </cell>
        </row>
        <row r="10847">
          <cell r="B10847" t="str">
            <v>184134</v>
          </cell>
          <cell r="C10847" t="str">
            <v>026524</v>
          </cell>
          <cell r="D10847" t="str">
            <v>Rebites</v>
          </cell>
          <cell r="E10847" t="str">
            <v>kg</v>
          </cell>
          <cell r="F10847">
            <v>0.03</v>
          </cell>
        </row>
        <row r="10848">
          <cell r="B10848" t="str">
            <v>184134</v>
          </cell>
          <cell r="C10848" t="str">
            <v>026566</v>
          </cell>
          <cell r="D10848" t="str">
            <v>Prego 15x15</v>
          </cell>
          <cell r="E10848" t="str">
            <v>kg</v>
          </cell>
          <cell r="F10848">
            <v>7.0000000000000007E-2</v>
          </cell>
        </row>
        <row r="10849">
          <cell r="B10849" t="str">
            <v>184134</v>
          </cell>
          <cell r="C10849" t="str">
            <v>069508</v>
          </cell>
          <cell r="D10849" t="str">
            <v>Solda 70x30</v>
          </cell>
          <cell r="E10849" t="str">
            <v>kg</v>
          </cell>
          <cell r="F10849">
            <v>0.03</v>
          </cell>
        </row>
        <row r="10850">
          <cell r="B10850" t="str">
            <v>184134</v>
          </cell>
          <cell r="C10850" t="str">
            <v>090741</v>
          </cell>
          <cell r="D10850" t="str">
            <v>Calha de chapa de cobre n.24 desenv.33 cm</v>
          </cell>
          <cell r="E10850" t="str">
            <v>m</v>
          </cell>
          <cell r="F10850">
            <v>1.03</v>
          </cell>
        </row>
        <row r="10851">
          <cell r="B10851" t="str">
            <v>184135</v>
          </cell>
          <cell r="C10851" t="str">
            <v>010118</v>
          </cell>
          <cell r="D10851" t="str">
            <v>Encanador</v>
          </cell>
          <cell r="E10851" t="str">
            <v>h</v>
          </cell>
          <cell r="F10851">
            <v>1.3</v>
          </cell>
        </row>
        <row r="10852">
          <cell r="B10852" t="str">
            <v>184135</v>
          </cell>
          <cell r="C10852" t="str">
            <v>010119</v>
          </cell>
          <cell r="D10852" t="str">
            <v>Ajudante de encanador</v>
          </cell>
          <cell r="E10852" t="str">
            <v>h</v>
          </cell>
          <cell r="F10852">
            <v>1.3</v>
          </cell>
        </row>
        <row r="10853">
          <cell r="B10853" t="str">
            <v>184135</v>
          </cell>
          <cell r="C10853" t="str">
            <v>026524</v>
          </cell>
          <cell r="D10853" t="str">
            <v>Rebites</v>
          </cell>
          <cell r="E10853" t="str">
            <v>kg</v>
          </cell>
          <cell r="F10853">
            <v>0.04</v>
          </cell>
        </row>
        <row r="10854">
          <cell r="B10854" t="str">
            <v>184135</v>
          </cell>
          <cell r="C10854" t="str">
            <v>026566</v>
          </cell>
          <cell r="D10854" t="str">
            <v>Prego 15x15</v>
          </cell>
          <cell r="E10854" t="str">
            <v>kg</v>
          </cell>
          <cell r="F10854">
            <v>0.09</v>
          </cell>
        </row>
        <row r="10855">
          <cell r="B10855" t="str">
            <v>184135</v>
          </cell>
          <cell r="C10855" t="str">
            <v>069508</v>
          </cell>
          <cell r="D10855" t="str">
            <v>Solda 70x30</v>
          </cell>
          <cell r="E10855" t="str">
            <v>kg</v>
          </cell>
          <cell r="F10855">
            <v>0.04</v>
          </cell>
        </row>
        <row r="10856">
          <cell r="B10856" t="str">
            <v>184135</v>
          </cell>
          <cell r="C10856" t="str">
            <v>090742</v>
          </cell>
          <cell r="D10856" t="str">
            <v>Calha de chapa de cobre n.24 desenv.40 cm</v>
          </cell>
          <cell r="E10856" t="str">
            <v>m</v>
          </cell>
          <cell r="F10856">
            <v>1.03</v>
          </cell>
        </row>
        <row r="10857">
          <cell r="B10857" t="str">
            <v>184136</v>
          </cell>
          <cell r="C10857" t="str">
            <v>010118</v>
          </cell>
          <cell r="D10857" t="str">
            <v>Encanador</v>
          </cell>
          <cell r="E10857" t="str">
            <v>h</v>
          </cell>
          <cell r="F10857">
            <v>1.34</v>
          </cell>
        </row>
        <row r="10858">
          <cell r="B10858" t="str">
            <v>184136</v>
          </cell>
          <cell r="C10858" t="str">
            <v>010119</v>
          </cell>
          <cell r="D10858" t="str">
            <v>Ajudante de encanador</v>
          </cell>
          <cell r="E10858" t="str">
            <v>h</v>
          </cell>
          <cell r="F10858">
            <v>1.34</v>
          </cell>
        </row>
        <row r="10859">
          <cell r="B10859" t="str">
            <v>184136</v>
          </cell>
          <cell r="C10859" t="str">
            <v>026524</v>
          </cell>
          <cell r="D10859" t="str">
            <v>Rebites</v>
          </cell>
          <cell r="E10859" t="str">
            <v>kg</v>
          </cell>
          <cell r="F10859">
            <v>0.04</v>
          </cell>
        </row>
        <row r="10860">
          <cell r="B10860" t="str">
            <v>184136</v>
          </cell>
          <cell r="C10860" t="str">
            <v>026566</v>
          </cell>
          <cell r="D10860" t="str">
            <v>Prego 15x15</v>
          </cell>
          <cell r="E10860" t="str">
            <v>kg</v>
          </cell>
          <cell r="F10860">
            <v>0.09</v>
          </cell>
        </row>
        <row r="10861">
          <cell r="B10861" t="str">
            <v>184136</v>
          </cell>
          <cell r="C10861" t="str">
            <v>069508</v>
          </cell>
          <cell r="D10861" t="str">
            <v>Solda 70x30</v>
          </cell>
          <cell r="E10861" t="str">
            <v>kg</v>
          </cell>
          <cell r="F10861">
            <v>0.04</v>
          </cell>
        </row>
        <row r="10862">
          <cell r="B10862" t="str">
            <v>184136</v>
          </cell>
          <cell r="C10862" t="str">
            <v>090743</v>
          </cell>
          <cell r="D10862" t="str">
            <v>Calha de chapa de cobre n.24 desenv.50 cm</v>
          </cell>
          <cell r="E10862" t="str">
            <v>m</v>
          </cell>
          <cell r="F10862">
            <v>1.03</v>
          </cell>
        </row>
        <row r="10863">
          <cell r="B10863" t="str">
            <v>184137</v>
          </cell>
          <cell r="C10863" t="str">
            <v>010118</v>
          </cell>
          <cell r="D10863" t="str">
            <v>Encanador</v>
          </cell>
          <cell r="E10863" t="str">
            <v>h</v>
          </cell>
          <cell r="F10863">
            <v>1.2</v>
          </cell>
        </row>
        <row r="10864">
          <cell r="B10864" t="str">
            <v>184137</v>
          </cell>
          <cell r="C10864" t="str">
            <v>010119</v>
          </cell>
          <cell r="D10864" t="str">
            <v>Ajudante de encanador</v>
          </cell>
          <cell r="E10864" t="str">
            <v>h</v>
          </cell>
          <cell r="F10864">
            <v>1.2</v>
          </cell>
        </row>
        <row r="10865">
          <cell r="B10865" t="str">
            <v>184137</v>
          </cell>
          <cell r="C10865" t="str">
            <v>026524</v>
          </cell>
          <cell r="D10865" t="str">
            <v>Rebites</v>
          </cell>
          <cell r="E10865" t="str">
            <v>kg</v>
          </cell>
          <cell r="F10865">
            <v>0.03</v>
          </cell>
        </row>
        <row r="10866">
          <cell r="B10866" t="str">
            <v>184137</v>
          </cell>
          <cell r="C10866" t="str">
            <v>026566</v>
          </cell>
          <cell r="D10866" t="str">
            <v>Prego 15x15</v>
          </cell>
          <cell r="E10866" t="str">
            <v>kg</v>
          </cell>
          <cell r="F10866">
            <v>7.0000000000000007E-2</v>
          </cell>
        </row>
        <row r="10867">
          <cell r="B10867" t="str">
            <v>184137</v>
          </cell>
          <cell r="C10867" t="str">
            <v>069508</v>
          </cell>
          <cell r="D10867" t="str">
            <v>Solda 70x30</v>
          </cell>
          <cell r="E10867" t="str">
            <v>kg</v>
          </cell>
          <cell r="F10867">
            <v>0.03</v>
          </cell>
        </row>
        <row r="10868">
          <cell r="B10868" t="str">
            <v>184137</v>
          </cell>
          <cell r="C10868" t="str">
            <v>090744</v>
          </cell>
          <cell r="D10868" t="str">
            <v>Calha de chapa de cobre n.26 desenv.25 cm</v>
          </cell>
          <cell r="E10868" t="str">
            <v>m</v>
          </cell>
          <cell r="F10868">
            <v>1.03</v>
          </cell>
        </row>
        <row r="10869">
          <cell r="B10869" t="str">
            <v>184138</v>
          </cell>
          <cell r="C10869" t="str">
            <v>010118</v>
          </cell>
          <cell r="D10869" t="str">
            <v>Encanador</v>
          </cell>
          <cell r="E10869" t="str">
            <v>h</v>
          </cell>
          <cell r="F10869">
            <v>1.24</v>
          </cell>
        </row>
        <row r="10870">
          <cell r="B10870" t="str">
            <v>184138</v>
          </cell>
          <cell r="C10870" t="str">
            <v>010119</v>
          </cell>
          <cell r="D10870" t="str">
            <v>Ajudante de encanador</v>
          </cell>
          <cell r="E10870" t="str">
            <v>h</v>
          </cell>
          <cell r="F10870">
            <v>1.24</v>
          </cell>
        </row>
        <row r="10871">
          <cell r="B10871" t="str">
            <v>184138</v>
          </cell>
          <cell r="C10871" t="str">
            <v>026524</v>
          </cell>
          <cell r="D10871" t="str">
            <v>Rebites</v>
          </cell>
          <cell r="E10871" t="str">
            <v>kg</v>
          </cell>
          <cell r="F10871">
            <v>0.03</v>
          </cell>
        </row>
        <row r="10872">
          <cell r="B10872" t="str">
            <v>184138</v>
          </cell>
          <cell r="C10872" t="str">
            <v>026566</v>
          </cell>
          <cell r="D10872" t="str">
            <v>Prego 15x15</v>
          </cell>
          <cell r="E10872" t="str">
            <v>kg</v>
          </cell>
          <cell r="F10872">
            <v>7.0000000000000007E-2</v>
          </cell>
        </row>
        <row r="10873">
          <cell r="B10873" t="str">
            <v>184138</v>
          </cell>
          <cell r="C10873" t="str">
            <v>069508</v>
          </cell>
          <cell r="D10873" t="str">
            <v>Solda 70x30</v>
          </cell>
          <cell r="E10873" t="str">
            <v>kg</v>
          </cell>
          <cell r="F10873">
            <v>0.03</v>
          </cell>
        </row>
        <row r="10874">
          <cell r="B10874" t="str">
            <v>184138</v>
          </cell>
          <cell r="C10874" t="str">
            <v>090745</v>
          </cell>
          <cell r="D10874" t="str">
            <v>Calha de chapa de cobre n.26 desenv.28 cm</v>
          </cell>
          <cell r="E10874" t="str">
            <v>m</v>
          </cell>
          <cell r="F10874">
            <v>1.03</v>
          </cell>
        </row>
        <row r="10875">
          <cell r="B10875" t="str">
            <v>184139</v>
          </cell>
          <cell r="C10875" t="str">
            <v>010118</v>
          </cell>
          <cell r="D10875" t="str">
            <v>Encanador</v>
          </cell>
          <cell r="E10875" t="str">
            <v>h</v>
          </cell>
          <cell r="F10875">
            <v>1.28</v>
          </cell>
        </row>
        <row r="10876">
          <cell r="B10876" t="str">
            <v>184139</v>
          </cell>
          <cell r="C10876" t="str">
            <v>010119</v>
          </cell>
          <cell r="D10876" t="str">
            <v>Ajudante de encanador</v>
          </cell>
          <cell r="E10876" t="str">
            <v>h</v>
          </cell>
          <cell r="F10876">
            <v>1.28</v>
          </cell>
        </row>
        <row r="10877">
          <cell r="B10877" t="str">
            <v>184139</v>
          </cell>
          <cell r="C10877" t="str">
            <v>026524</v>
          </cell>
          <cell r="D10877" t="str">
            <v>Rebites</v>
          </cell>
          <cell r="E10877" t="str">
            <v>kg</v>
          </cell>
          <cell r="F10877">
            <v>0.03</v>
          </cell>
        </row>
        <row r="10878">
          <cell r="B10878" t="str">
            <v>184139</v>
          </cell>
          <cell r="C10878" t="str">
            <v>026566</v>
          </cell>
          <cell r="D10878" t="str">
            <v>Prego 15x15</v>
          </cell>
          <cell r="E10878" t="str">
            <v>kg</v>
          </cell>
          <cell r="F10878">
            <v>7.0000000000000007E-2</v>
          </cell>
        </row>
        <row r="10879">
          <cell r="B10879" t="str">
            <v>184139</v>
          </cell>
          <cell r="C10879" t="str">
            <v>068010</v>
          </cell>
          <cell r="D10879" t="str">
            <v>Calha de chapa de cobre n.26 desenv.33 cm</v>
          </cell>
          <cell r="E10879" t="str">
            <v>m</v>
          </cell>
          <cell r="F10879">
            <v>1.03</v>
          </cell>
        </row>
        <row r="10880">
          <cell r="B10880" t="str">
            <v>184139</v>
          </cell>
          <cell r="C10880" t="str">
            <v>069508</v>
          </cell>
          <cell r="D10880" t="str">
            <v>Solda 70x30</v>
          </cell>
          <cell r="E10880" t="str">
            <v>kg</v>
          </cell>
          <cell r="F10880">
            <v>0.03</v>
          </cell>
        </row>
        <row r="10881">
          <cell r="B10881" t="str">
            <v>184140</v>
          </cell>
          <cell r="C10881" t="str">
            <v>010118</v>
          </cell>
          <cell r="D10881" t="str">
            <v>Encanador</v>
          </cell>
          <cell r="E10881" t="str">
            <v>h</v>
          </cell>
          <cell r="F10881">
            <v>1.3</v>
          </cell>
        </row>
        <row r="10882">
          <cell r="B10882" t="str">
            <v>184140</v>
          </cell>
          <cell r="C10882" t="str">
            <v>010119</v>
          </cell>
          <cell r="D10882" t="str">
            <v>Ajudante de encanador</v>
          </cell>
          <cell r="E10882" t="str">
            <v>h</v>
          </cell>
          <cell r="F10882">
            <v>1.3</v>
          </cell>
        </row>
        <row r="10883">
          <cell r="B10883" t="str">
            <v>184140</v>
          </cell>
          <cell r="C10883" t="str">
            <v>026524</v>
          </cell>
          <cell r="D10883" t="str">
            <v>Rebites</v>
          </cell>
          <cell r="E10883" t="str">
            <v>kg</v>
          </cell>
          <cell r="F10883">
            <v>0.04</v>
          </cell>
        </row>
        <row r="10884">
          <cell r="B10884" t="str">
            <v>184140</v>
          </cell>
          <cell r="C10884" t="str">
            <v>026566</v>
          </cell>
          <cell r="D10884" t="str">
            <v>Prego 15x15</v>
          </cell>
          <cell r="E10884" t="str">
            <v>kg</v>
          </cell>
          <cell r="F10884">
            <v>0.09</v>
          </cell>
        </row>
        <row r="10885">
          <cell r="B10885" t="str">
            <v>184140</v>
          </cell>
          <cell r="C10885" t="str">
            <v>069508</v>
          </cell>
          <cell r="D10885" t="str">
            <v>Solda 70x30</v>
          </cell>
          <cell r="E10885" t="str">
            <v>kg</v>
          </cell>
          <cell r="F10885">
            <v>0.04</v>
          </cell>
        </row>
        <row r="10886">
          <cell r="B10886" t="str">
            <v>184140</v>
          </cell>
          <cell r="C10886" t="str">
            <v>090746</v>
          </cell>
          <cell r="D10886" t="str">
            <v>Calha de chapa de cobre n.26 desenv.40 cm</v>
          </cell>
          <cell r="E10886" t="str">
            <v>m</v>
          </cell>
          <cell r="F10886">
            <v>1.03</v>
          </cell>
        </row>
        <row r="10887">
          <cell r="B10887" t="str">
            <v>184141</v>
          </cell>
          <cell r="C10887" t="str">
            <v>010118</v>
          </cell>
          <cell r="D10887" t="str">
            <v>Encanador</v>
          </cell>
          <cell r="E10887" t="str">
            <v>h</v>
          </cell>
          <cell r="F10887">
            <v>1.34</v>
          </cell>
        </row>
        <row r="10888">
          <cell r="B10888" t="str">
            <v>184141</v>
          </cell>
          <cell r="C10888" t="str">
            <v>010119</v>
          </cell>
          <cell r="D10888" t="str">
            <v>Ajudante de encanador</v>
          </cell>
          <cell r="E10888" t="str">
            <v>h</v>
          </cell>
          <cell r="F10888">
            <v>1.34</v>
          </cell>
        </row>
        <row r="10889">
          <cell r="B10889" t="str">
            <v>184141</v>
          </cell>
          <cell r="C10889" t="str">
            <v>026524</v>
          </cell>
          <cell r="D10889" t="str">
            <v>Rebites</v>
          </cell>
          <cell r="E10889" t="str">
            <v>kg</v>
          </cell>
          <cell r="F10889">
            <v>0.04</v>
          </cell>
        </row>
        <row r="10890">
          <cell r="B10890" t="str">
            <v>184141</v>
          </cell>
          <cell r="C10890" t="str">
            <v>026566</v>
          </cell>
          <cell r="D10890" t="str">
            <v>Prego 15x15</v>
          </cell>
          <cell r="E10890" t="str">
            <v>kg</v>
          </cell>
          <cell r="F10890">
            <v>0.09</v>
          </cell>
        </row>
        <row r="10891">
          <cell r="B10891" t="str">
            <v>184141</v>
          </cell>
          <cell r="C10891" t="str">
            <v>068011</v>
          </cell>
          <cell r="D10891" t="str">
            <v>Calha de chapa de cobre n.26 desenv.50 cm</v>
          </cell>
          <cell r="E10891" t="str">
            <v>m</v>
          </cell>
          <cell r="F10891">
            <v>1.03</v>
          </cell>
        </row>
        <row r="10892">
          <cell r="B10892" t="str">
            <v>184141</v>
          </cell>
          <cell r="C10892" t="str">
            <v>069508</v>
          </cell>
          <cell r="D10892" t="str">
            <v>Solda 70x30</v>
          </cell>
          <cell r="E10892" t="str">
            <v>kg</v>
          </cell>
          <cell r="F10892">
            <v>0.04</v>
          </cell>
        </row>
        <row r="10893">
          <cell r="B10893" t="str">
            <v>184142</v>
          </cell>
          <cell r="C10893" t="str">
            <v>010118</v>
          </cell>
          <cell r="D10893" t="str">
            <v>Encanador</v>
          </cell>
          <cell r="E10893" t="str">
            <v>h</v>
          </cell>
          <cell r="F10893">
            <v>0.21</v>
          </cell>
        </row>
        <row r="10894">
          <cell r="B10894" t="str">
            <v>184142</v>
          </cell>
          <cell r="C10894" t="str">
            <v>010119</v>
          </cell>
          <cell r="D10894" t="str">
            <v>Ajudante de encanador</v>
          </cell>
          <cell r="E10894" t="str">
            <v>h</v>
          </cell>
          <cell r="F10894">
            <v>0.21</v>
          </cell>
        </row>
        <row r="10895">
          <cell r="B10895" t="str">
            <v>184142</v>
          </cell>
          <cell r="C10895" t="str">
            <v>068003</v>
          </cell>
          <cell r="D10895" t="str">
            <v>Bocal para calha fiberglass</v>
          </cell>
          <cell r="E10895" t="str">
            <v>un</v>
          </cell>
          <cell r="F10895">
            <v>8.5000000000000006E-2</v>
          </cell>
        </row>
        <row r="10896">
          <cell r="B10896" t="str">
            <v>184142</v>
          </cell>
          <cell r="C10896" t="str">
            <v>068004</v>
          </cell>
          <cell r="D10896" t="str">
            <v>Calha. corte 300mm. em fiberglass. esp. 2mm</v>
          </cell>
          <cell r="E10896" t="str">
            <v>m</v>
          </cell>
          <cell r="F10896">
            <v>1.02</v>
          </cell>
        </row>
        <row r="10897">
          <cell r="B10897" t="str">
            <v>184142</v>
          </cell>
          <cell r="C10897" t="str">
            <v>068005</v>
          </cell>
          <cell r="D10897" t="str">
            <v>Caixa para calha fiberglass</v>
          </cell>
          <cell r="E10897" t="str">
            <v>un</v>
          </cell>
          <cell r="F10897">
            <v>8.5000000000000006E-2</v>
          </cell>
        </row>
        <row r="10898">
          <cell r="B10898" t="str">
            <v>184142</v>
          </cell>
          <cell r="C10898" t="str">
            <v>068006</v>
          </cell>
          <cell r="D10898" t="str">
            <v>Material para emenda de calhas de fiberglass</v>
          </cell>
          <cell r="E10898" t="str">
            <v>kg</v>
          </cell>
          <cell r="F10898">
            <v>0.15</v>
          </cell>
        </row>
        <row r="10899">
          <cell r="B10899" t="str">
            <v>184143</v>
          </cell>
          <cell r="C10899" t="str">
            <v>010118</v>
          </cell>
          <cell r="D10899" t="str">
            <v>Encanador</v>
          </cell>
          <cell r="E10899" t="str">
            <v>h</v>
          </cell>
          <cell r="F10899">
            <v>0.8</v>
          </cell>
        </row>
        <row r="10900">
          <cell r="B10900" t="str">
            <v>184143</v>
          </cell>
          <cell r="C10900" t="str">
            <v>010119</v>
          </cell>
          <cell r="D10900" t="str">
            <v>Ajudante de encanador</v>
          </cell>
          <cell r="E10900" t="str">
            <v>h</v>
          </cell>
          <cell r="F10900">
            <v>0.8</v>
          </cell>
        </row>
        <row r="10901">
          <cell r="B10901" t="str">
            <v>184143</v>
          </cell>
          <cell r="C10901" t="str">
            <v>068033</v>
          </cell>
          <cell r="D10901" t="str">
            <v>Condutor chapa galv.n.24 diam.100 mm</v>
          </cell>
          <cell r="E10901" t="str">
            <v>m</v>
          </cell>
          <cell r="F10901">
            <v>1.03</v>
          </cell>
        </row>
        <row r="10902">
          <cell r="B10902" t="str">
            <v>184143</v>
          </cell>
          <cell r="C10902" t="str">
            <v>069508</v>
          </cell>
          <cell r="D10902" t="str">
            <v>Solda 70x30</v>
          </cell>
          <cell r="E10902" t="str">
            <v>kg</v>
          </cell>
          <cell r="F10902">
            <v>0.04</v>
          </cell>
        </row>
        <row r="10903">
          <cell r="B10903" t="str">
            <v>184144</v>
          </cell>
          <cell r="C10903" t="str">
            <v>010118</v>
          </cell>
          <cell r="D10903" t="str">
            <v>Encanador</v>
          </cell>
          <cell r="E10903" t="str">
            <v>h</v>
          </cell>
          <cell r="F10903">
            <v>0.8</v>
          </cell>
        </row>
        <row r="10904">
          <cell r="B10904" t="str">
            <v>184144</v>
          </cell>
          <cell r="C10904" t="str">
            <v>010119</v>
          </cell>
          <cell r="D10904" t="str">
            <v>Ajudante de encanador</v>
          </cell>
          <cell r="E10904" t="str">
            <v>h</v>
          </cell>
          <cell r="F10904">
            <v>0.8</v>
          </cell>
        </row>
        <row r="10905">
          <cell r="B10905" t="str">
            <v>184144</v>
          </cell>
          <cell r="C10905" t="str">
            <v>068009</v>
          </cell>
          <cell r="D10905" t="str">
            <v>Condutor chapa galv.n.26 diam.100 mm</v>
          </cell>
          <cell r="E10905" t="str">
            <v>m</v>
          </cell>
          <cell r="F10905">
            <v>1.03</v>
          </cell>
        </row>
        <row r="10906">
          <cell r="B10906" t="str">
            <v>184144</v>
          </cell>
          <cell r="C10906" t="str">
            <v>069508</v>
          </cell>
          <cell r="D10906" t="str">
            <v>Solda 70x30</v>
          </cell>
          <cell r="E10906" t="str">
            <v>kg</v>
          </cell>
          <cell r="F10906">
            <v>0.04</v>
          </cell>
        </row>
        <row r="10907">
          <cell r="B10907" t="str">
            <v>184202</v>
          </cell>
          <cell r="C10907" t="str">
            <v>010146</v>
          </cell>
          <cell r="D10907" t="str">
            <v>Servente</v>
          </cell>
          <cell r="E10907" t="str">
            <v>h</v>
          </cell>
          <cell r="F10907">
            <v>4.63</v>
          </cell>
        </row>
        <row r="10908">
          <cell r="B10908" t="str">
            <v>184203</v>
          </cell>
          <cell r="C10908" t="str">
            <v>010139</v>
          </cell>
          <cell r="D10908" t="str">
            <v>Pedreiro</v>
          </cell>
          <cell r="E10908" t="str">
            <v>h</v>
          </cell>
          <cell r="F10908">
            <v>2</v>
          </cell>
        </row>
        <row r="10909">
          <cell r="B10909" t="str">
            <v>184203</v>
          </cell>
          <cell r="C10909" t="str">
            <v>010146</v>
          </cell>
          <cell r="D10909" t="str">
            <v>Servente</v>
          </cell>
          <cell r="E10909" t="str">
            <v>h</v>
          </cell>
          <cell r="F10909">
            <v>16</v>
          </cell>
        </row>
        <row r="10910">
          <cell r="B10910" t="str">
            <v>184203</v>
          </cell>
          <cell r="C10910" t="str">
            <v>020508</v>
          </cell>
          <cell r="D10910" t="str">
            <v>Cimento portland</v>
          </cell>
          <cell r="E10910" t="str">
            <v>kg</v>
          </cell>
          <cell r="F10910">
            <v>220</v>
          </cell>
        </row>
        <row r="10911">
          <cell r="B10911" t="str">
            <v>184203</v>
          </cell>
          <cell r="C10911" t="str">
            <v>020518</v>
          </cell>
          <cell r="D10911" t="str">
            <v>Brita 2</v>
          </cell>
          <cell r="E10911" t="str">
            <v>m3</v>
          </cell>
          <cell r="F10911">
            <v>0.878</v>
          </cell>
        </row>
        <row r="10912">
          <cell r="B10912" t="str">
            <v>184203</v>
          </cell>
          <cell r="C10912" t="str">
            <v>020579</v>
          </cell>
          <cell r="D10912" t="str">
            <v>Areia media</v>
          </cell>
          <cell r="E10912" t="str">
            <v>m3</v>
          </cell>
          <cell r="F10912">
            <v>0.67600000000000005</v>
          </cell>
        </row>
        <row r="10913">
          <cell r="B10913" t="str">
            <v>184204</v>
          </cell>
          <cell r="C10913" t="str">
            <v>010139</v>
          </cell>
          <cell r="D10913" t="str">
            <v>Pedreiro</v>
          </cell>
          <cell r="E10913" t="str">
            <v>h</v>
          </cell>
          <cell r="F10913">
            <v>2.2999999999999998</v>
          </cell>
        </row>
        <row r="10914">
          <cell r="B10914" t="str">
            <v>184204</v>
          </cell>
          <cell r="C10914" t="str">
            <v>010146</v>
          </cell>
          <cell r="D10914" t="str">
            <v>Servente</v>
          </cell>
          <cell r="E10914" t="str">
            <v>h</v>
          </cell>
          <cell r="F10914">
            <v>2.8</v>
          </cell>
        </row>
        <row r="10915">
          <cell r="B10915" t="str">
            <v>184204</v>
          </cell>
          <cell r="C10915" t="str">
            <v>020505</v>
          </cell>
          <cell r="D10915" t="str">
            <v>Cal hidratada</v>
          </cell>
          <cell r="E10915" t="str">
            <v>kg</v>
          </cell>
          <cell r="F10915">
            <v>4.55</v>
          </cell>
        </row>
        <row r="10916">
          <cell r="B10916" t="str">
            <v>184204</v>
          </cell>
          <cell r="C10916" t="str">
            <v>020508</v>
          </cell>
          <cell r="D10916" t="str">
            <v>Cimento portland</v>
          </cell>
          <cell r="E10916" t="str">
            <v>kg</v>
          </cell>
          <cell r="F10916">
            <v>11.84</v>
          </cell>
        </row>
        <row r="10917">
          <cell r="B10917" t="str">
            <v>184204</v>
          </cell>
          <cell r="C10917" t="str">
            <v>020579</v>
          </cell>
          <cell r="D10917" t="str">
            <v>Areia media</v>
          </cell>
          <cell r="E10917" t="str">
            <v>m3</v>
          </cell>
          <cell r="F10917">
            <v>6.0999999999999999E-2</v>
          </cell>
        </row>
        <row r="10918">
          <cell r="B10918" t="str">
            <v>184204</v>
          </cell>
          <cell r="C10918" t="str">
            <v>022515</v>
          </cell>
          <cell r="D10918" t="str">
            <v>Tijolo comum</v>
          </cell>
          <cell r="E10918" t="str">
            <v>un</v>
          </cell>
          <cell r="F10918">
            <v>84</v>
          </cell>
        </row>
        <row r="10919">
          <cell r="B10919" t="str">
            <v>184205</v>
          </cell>
          <cell r="C10919" t="str">
            <v>010139</v>
          </cell>
          <cell r="D10919" t="str">
            <v>Pedreiro</v>
          </cell>
          <cell r="E10919" t="str">
            <v>h</v>
          </cell>
          <cell r="F10919">
            <v>3.2</v>
          </cell>
        </row>
        <row r="10920">
          <cell r="B10920" t="str">
            <v>184205</v>
          </cell>
          <cell r="C10920" t="str">
            <v>010146</v>
          </cell>
          <cell r="D10920" t="str">
            <v>Servente</v>
          </cell>
          <cell r="E10920" t="str">
            <v>h</v>
          </cell>
          <cell r="F10920">
            <v>4.0199999999999996</v>
          </cell>
        </row>
        <row r="10921">
          <cell r="B10921" t="str">
            <v>184205</v>
          </cell>
          <cell r="C10921" t="str">
            <v>020505</v>
          </cell>
          <cell r="D10921" t="str">
            <v>Cal hidratada</v>
          </cell>
          <cell r="E10921" t="str">
            <v>kg</v>
          </cell>
          <cell r="F10921">
            <v>10.37</v>
          </cell>
        </row>
        <row r="10922">
          <cell r="B10922" t="str">
            <v>184205</v>
          </cell>
          <cell r="C10922" t="str">
            <v>020508</v>
          </cell>
          <cell r="D10922" t="str">
            <v>Cimento portland</v>
          </cell>
          <cell r="E10922" t="str">
            <v>kg</v>
          </cell>
          <cell r="F10922">
            <v>17.66</v>
          </cell>
        </row>
        <row r="10923">
          <cell r="B10923" t="str">
            <v>184205</v>
          </cell>
          <cell r="C10923" t="str">
            <v>020579</v>
          </cell>
          <cell r="D10923" t="str">
            <v>Areia media</v>
          </cell>
          <cell r="E10923" t="str">
            <v>m3</v>
          </cell>
          <cell r="F10923">
            <v>9.9000000000000005E-2</v>
          </cell>
        </row>
        <row r="10924">
          <cell r="B10924" t="str">
            <v>184205</v>
          </cell>
          <cell r="C10924" t="str">
            <v>022515</v>
          </cell>
          <cell r="D10924" t="str">
            <v>Tijolo comum</v>
          </cell>
          <cell r="E10924" t="str">
            <v>un</v>
          </cell>
          <cell r="F10924">
            <v>159</v>
          </cell>
        </row>
        <row r="10925">
          <cell r="B10925" t="str">
            <v>184206</v>
          </cell>
          <cell r="C10925" t="str">
            <v>010111</v>
          </cell>
          <cell r="D10925" t="str">
            <v>Carpinteiro</v>
          </cell>
          <cell r="E10925" t="str">
            <v>h</v>
          </cell>
          <cell r="F10925">
            <v>2.42</v>
          </cell>
        </row>
        <row r="10926">
          <cell r="B10926" t="str">
            <v>184206</v>
          </cell>
          <cell r="C10926" t="str">
            <v>010112</v>
          </cell>
          <cell r="D10926" t="str">
            <v>Ajudante de carpinteiro</v>
          </cell>
          <cell r="E10926" t="str">
            <v>h</v>
          </cell>
          <cell r="F10926">
            <v>2.42</v>
          </cell>
        </row>
        <row r="10927">
          <cell r="B10927" t="str">
            <v>184206</v>
          </cell>
          <cell r="C10927" t="str">
            <v>020517</v>
          </cell>
          <cell r="D10927" t="str">
            <v>Brita 1</v>
          </cell>
          <cell r="E10927" t="str">
            <v>m3</v>
          </cell>
          <cell r="F10927">
            <v>0.04</v>
          </cell>
        </row>
        <row r="10928">
          <cell r="B10928" t="str">
            <v>184206</v>
          </cell>
          <cell r="C10928" t="str">
            <v>020579</v>
          </cell>
          <cell r="D10928" t="str">
            <v>Areia media</v>
          </cell>
          <cell r="E10928" t="str">
            <v>m3</v>
          </cell>
          <cell r="F10928">
            <v>3.3000000000000002E-2</v>
          </cell>
        </row>
        <row r="10929">
          <cell r="B10929" t="str">
            <v>184206</v>
          </cell>
          <cell r="C10929" t="str">
            <v>010122</v>
          </cell>
          <cell r="D10929" t="str">
            <v>Ajudante de ferreiro</v>
          </cell>
          <cell r="E10929" t="str">
            <v>h</v>
          </cell>
          <cell r="F10929">
            <v>0.46</v>
          </cell>
        </row>
        <row r="10930">
          <cell r="B10930" t="str">
            <v>184206</v>
          </cell>
          <cell r="C10930" t="str">
            <v>010146</v>
          </cell>
          <cell r="D10930" t="str">
            <v>Servente</v>
          </cell>
          <cell r="E10930" t="str">
            <v>h</v>
          </cell>
          <cell r="F10930">
            <v>0.8</v>
          </cell>
        </row>
        <row r="10931">
          <cell r="B10931" t="str">
            <v>184206</v>
          </cell>
          <cell r="C10931" t="str">
            <v>020508</v>
          </cell>
          <cell r="D10931" t="str">
            <v>Cimento portland</v>
          </cell>
          <cell r="E10931" t="str">
            <v>kg</v>
          </cell>
          <cell r="F10931">
            <v>16.2</v>
          </cell>
        </row>
        <row r="10932">
          <cell r="B10932" t="str">
            <v>184206</v>
          </cell>
          <cell r="C10932" t="str">
            <v>010121</v>
          </cell>
          <cell r="D10932" t="str">
            <v>Ferreiro</v>
          </cell>
          <cell r="E10932" t="str">
            <v>h</v>
          </cell>
          <cell r="F10932">
            <v>0.46</v>
          </cell>
        </row>
        <row r="10933">
          <cell r="B10933" t="str">
            <v>184206</v>
          </cell>
          <cell r="C10933" t="str">
            <v>010139</v>
          </cell>
          <cell r="D10933" t="str">
            <v>Pedreiro</v>
          </cell>
          <cell r="E10933" t="str">
            <v>h</v>
          </cell>
          <cell r="F10933">
            <v>0.3</v>
          </cell>
        </row>
        <row r="10934">
          <cell r="B10934" t="str">
            <v>184206</v>
          </cell>
          <cell r="C10934" t="str">
            <v>021032</v>
          </cell>
          <cell r="D10934" t="str">
            <v>Chapa compensada resinada 12mm</v>
          </cell>
          <cell r="E10934" t="str">
            <v>m2</v>
          </cell>
          <cell r="F10934">
            <v>0.4</v>
          </cell>
        </row>
        <row r="10935">
          <cell r="B10935" t="str">
            <v>184206</v>
          </cell>
          <cell r="C10935" t="str">
            <v>021103</v>
          </cell>
          <cell r="D10935" t="str">
            <v>Tabua de pinho de 1' x 12' de 3a. construcao</v>
          </cell>
          <cell r="E10935" t="str">
            <v>m</v>
          </cell>
          <cell r="F10935">
            <v>0.12</v>
          </cell>
        </row>
        <row r="10936">
          <cell r="B10936" t="str">
            <v>184206</v>
          </cell>
          <cell r="C10936" t="str">
            <v>021538</v>
          </cell>
          <cell r="D10936" t="str">
            <v>Aco ca-60-b cmd bitolas</v>
          </cell>
          <cell r="E10936" t="str">
            <v>kg</v>
          </cell>
          <cell r="F10936">
            <v>5.27</v>
          </cell>
        </row>
        <row r="10937">
          <cell r="B10937" t="str">
            <v>184206</v>
          </cell>
          <cell r="C10937" t="str">
            <v>027010</v>
          </cell>
          <cell r="D10937" t="str">
            <v>Arame recozido n.18 bwg</v>
          </cell>
          <cell r="E10937" t="str">
            <v>kg</v>
          </cell>
          <cell r="F10937">
            <v>0.09</v>
          </cell>
        </row>
        <row r="10938">
          <cell r="B10938" t="str">
            <v>184207</v>
          </cell>
          <cell r="C10938" t="str">
            <v>010111</v>
          </cell>
          <cell r="D10938" t="str">
            <v>Carpinteiro</v>
          </cell>
          <cell r="E10938" t="str">
            <v>h</v>
          </cell>
          <cell r="F10938">
            <v>0.60499999999999998</v>
          </cell>
        </row>
        <row r="10939">
          <cell r="B10939" t="str">
            <v>184207</v>
          </cell>
          <cell r="C10939" t="str">
            <v>010112</v>
          </cell>
          <cell r="D10939" t="str">
            <v>Ajudante de carpinteiro</v>
          </cell>
          <cell r="E10939" t="str">
            <v>h</v>
          </cell>
          <cell r="F10939">
            <v>0.60499999999999998</v>
          </cell>
        </row>
        <row r="10940">
          <cell r="B10940" t="str">
            <v>184207</v>
          </cell>
          <cell r="C10940" t="str">
            <v>022515</v>
          </cell>
          <cell r="D10940" t="str">
            <v>Tijolo comum</v>
          </cell>
          <cell r="E10940" t="str">
            <v>un</v>
          </cell>
          <cell r="F10940">
            <v>101</v>
          </cell>
        </row>
        <row r="10941">
          <cell r="B10941" t="str">
            <v>184207</v>
          </cell>
          <cell r="C10941" t="str">
            <v>010121</v>
          </cell>
          <cell r="D10941" t="str">
            <v>Ferreiro</v>
          </cell>
          <cell r="E10941" t="str">
            <v>h</v>
          </cell>
          <cell r="F10941">
            <v>0.115</v>
          </cell>
        </row>
        <row r="10942">
          <cell r="B10942" t="str">
            <v>184207</v>
          </cell>
          <cell r="C10942" t="str">
            <v>027010</v>
          </cell>
          <cell r="D10942" t="str">
            <v>Arame recozido n.18 bwg</v>
          </cell>
          <cell r="E10942" t="str">
            <v>kg</v>
          </cell>
          <cell r="F10942">
            <v>2.1999999999999999E-2</v>
          </cell>
        </row>
        <row r="10943">
          <cell r="B10943" t="str">
            <v>184207</v>
          </cell>
          <cell r="C10943" t="str">
            <v>010139</v>
          </cell>
          <cell r="D10943" t="str">
            <v>Pedreiro</v>
          </cell>
          <cell r="E10943" t="str">
            <v>h</v>
          </cell>
          <cell r="F10943">
            <v>2.907</v>
          </cell>
        </row>
        <row r="10944">
          <cell r="B10944" t="str">
            <v>184207</v>
          </cell>
          <cell r="C10944" t="str">
            <v>020579</v>
          </cell>
          <cell r="D10944" t="str">
            <v>Areia media</v>
          </cell>
          <cell r="E10944" t="str">
            <v>m3</v>
          </cell>
          <cell r="F10944">
            <v>0.105</v>
          </cell>
        </row>
        <row r="10945">
          <cell r="B10945" t="str">
            <v>184207</v>
          </cell>
          <cell r="C10945" t="str">
            <v>020508</v>
          </cell>
          <cell r="D10945" t="str">
            <v>Cimento portland</v>
          </cell>
          <cell r="E10945" t="str">
            <v>kg</v>
          </cell>
          <cell r="F10945">
            <v>26.178000000000001</v>
          </cell>
        </row>
        <row r="10946">
          <cell r="B10946" t="str">
            <v>184207</v>
          </cell>
          <cell r="C10946" t="str">
            <v>020517</v>
          </cell>
          <cell r="D10946" t="str">
            <v>Brita 1</v>
          </cell>
          <cell r="E10946" t="str">
            <v>m3</v>
          </cell>
          <cell r="F10946">
            <v>0.01</v>
          </cell>
        </row>
        <row r="10947">
          <cell r="B10947" t="str">
            <v>184207</v>
          </cell>
          <cell r="C10947" t="str">
            <v>020518</v>
          </cell>
          <cell r="D10947" t="str">
            <v>Brita 2</v>
          </cell>
          <cell r="E10947" t="str">
            <v>m3</v>
          </cell>
          <cell r="F10947">
            <v>3.2000000000000001E-2</v>
          </cell>
        </row>
        <row r="10948">
          <cell r="B10948" t="str">
            <v>184207</v>
          </cell>
          <cell r="C10948" t="str">
            <v>020505</v>
          </cell>
          <cell r="D10948" t="str">
            <v>Cal hidratada</v>
          </cell>
          <cell r="E10948" t="str">
            <v>kg</v>
          </cell>
          <cell r="F10948">
            <v>5.46</v>
          </cell>
        </row>
        <row r="10949">
          <cell r="B10949" t="str">
            <v>184207</v>
          </cell>
          <cell r="C10949" t="str">
            <v>021021</v>
          </cell>
          <cell r="D10949" t="str">
            <v>Tabua de pinho de 1' x 12' de 3a. construcao</v>
          </cell>
          <cell r="E10949" t="str">
            <v>m2</v>
          </cell>
          <cell r="F10949">
            <v>0.03</v>
          </cell>
        </row>
        <row r="10950">
          <cell r="B10950" t="str">
            <v>184207</v>
          </cell>
          <cell r="C10950" t="str">
            <v>021032</v>
          </cell>
          <cell r="D10950" t="str">
            <v>Chapa compensada resinada 12mm</v>
          </cell>
          <cell r="E10950" t="str">
            <v>m2</v>
          </cell>
          <cell r="F10950">
            <v>0.1</v>
          </cell>
        </row>
        <row r="10951">
          <cell r="B10951" t="str">
            <v>184207</v>
          </cell>
          <cell r="C10951" t="str">
            <v>021538</v>
          </cell>
          <cell r="D10951" t="str">
            <v>Aco ca-60-b cmd bitolas</v>
          </cell>
          <cell r="E10951" t="str">
            <v>kg</v>
          </cell>
          <cell r="F10951">
            <v>1.3169999999999999</v>
          </cell>
        </row>
        <row r="10952">
          <cell r="B10952" t="str">
            <v>184207</v>
          </cell>
          <cell r="C10952" t="str">
            <v>010122</v>
          </cell>
          <cell r="D10952" t="str">
            <v>Ajudante de ferreiro</v>
          </cell>
          <cell r="E10952" t="str">
            <v>h</v>
          </cell>
          <cell r="F10952">
            <v>0.115</v>
          </cell>
        </row>
        <row r="10953">
          <cell r="B10953" t="str">
            <v>184207</v>
          </cell>
          <cell r="C10953" t="str">
            <v>010146</v>
          </cell>
          <cell r="D10953" t="str">
            <v>Servente</v>
          </cell>
          <cell r="E10953" t="str">
            <v>h</v>
          </cell>
          <cell r="F10953">
            <v>5.3079999999999998</v>
          </cell>
        </row>
        <row r="10954">
          <cell r="B10954" t="str">
            <v>184208</v>
          </cell>
          <cell r="C10954" t="str">
            <v>010111</v>
          </cell>
          <cell r="D10954" t="str">
            <v>Carpinteiro</v>
          </cell>
          <cell r="E10954" t="str">
            <v>h</v>
          </cell>
          <cell r="F10954">
            <v>0.60499999999999998</v>
          </cell>
        </row>
        <row r="10955">
          <cell r="B10955" t="str">
            <v>184208</v>
          </cell>
          <cell r="C10955" t="str">
            <v>010146</v>
          </cell>
          <cell r="D10955" t="str">
            <v>Servente</v>
          </cell>
          <cell r="E10955" t="str">
            <v>h</v>
          </cell>
          <cell r="F10955">
            <v>9.0869999999999997</v>
          </cell>
        </row>
        <row r="10956">
          <cell r="B10956" t="str">
            <v>184208</v>
          </cell>
          <cell r="C10956" t="str">
            <v>010121</v>
          </cell>
          <cell r="D10956" t="str">
            <v>Ferreiro</v>
          </cell>
          <cell r="E10956" t="str">
            <v>h</v>
          </cell>
          <cell r="F10956">
            <v>0.115</v>
          </cell>
        </row>
        <row r="10957">
          <cell r="B10957" t="str">
            <v>184208</v>
          </cell>
          <cell r="C10957" t="str">
            <v>010122</v>
          </cell>
          <cell r="D10957" t="str">
            <v>Ajudante de ferreiro</v>
          </cell>
          <cell r="E10957" t="str">
            <v>h</v>
          </cell>
          <cell r="F10957">
            <v>0.115</v>
          </cell>
        </row>
        <row r="10958">
          <cell r="B10958" t="str">
            <v>184208</v>
          </cell>
          <cell r="C10958" t="str">
            <v>010139</v>
          </cell>
          <cell r="D10958" t="str">
            <v>Pedreiro</v>
          </cell>
          <cell r="E10958" t="str">
            <v>h</v>
          </cell>
          <cell r="F10958">
            <v>4.8109999999999999</v>
          </cell>
        </row>
        <row r="10959">
          <cell r="B10959" t="str">
            <v>184208</v>
          </cell>
          <cell r="C10959" t="str">
            <v>010112</v>
          </cell>
          <cell r="D10959" t="str">
            <v>Ajudante de carpinteiro</v>
          </cell>
          <cell r="E10959" t="str">
            <v>h</v>
          </cell>
          <cell r="F10959">
            <v>0.60499999999999998</v>
          </cell>
        </row>
        <row r="10960">
          <cell r="B10960" t="str">
            <v>184208</v>
          </cell>
          <cell r="C10960" t="str">
            <v>020505</v>
          </cell>
          <cell r="D10960" t="str">
            <v>Cal hidratada</v>
          </cell>
          <cell r="E10960" t="str">
            <v>kg</v>
          </cell>
          <cell r="F10960">
            <v>14.933</v>
          </cell>
        </row>
        <row r="10961">
          <cell r="B10961" t="str">
            <v>184208</v>
          </cell>
          <cell r="C10961" t="str">
            <v>020508</v>
          </cell>
          <cell r="D10961" t="str">
            <v>Cimento portland</v>
          </cell>
          <cell r="E10961" t="str">
            <v>kg</v>
          </cell>
          <cell r="F10961">
            <v>43.56</v>
          </cell>
        </row>
        <row r="10962">
          <cell r="B10962" t="str">
            <v>184208</v>
          </cell>
          <cell r="C10962" t="str">
            <v>020517</v>
          </cell>
          <cell r="D10962" t="str">
            <v>Brita 1</v>
          </cell>
          <cell r="E10962" t="str">
            <v>m3</v>
          </cell>
          <cell r="F10962">
            <v>0.01</v>
          </cell>
        </row>
        <row r="10963">
          <cell r="B10963" t="str">
            <v>184208</v>
          </cell>
          <cell r="C10963" t="str">
            <v>020518</v>
          </cell>
          <cell r="D10963" t="str">
            <v>Brita 2</v>
          </cell>
          <cell r="E10963" t="str">
            <v>m3</v>
          </cell>
          <cell r="F10963">
            <v>5.7000000000000002E-2</v>
          </cell>
        </row>
        <row r="10964">
          <cell r="B10964" t="str">
            <v>184208</v>
          </cell>
          <cell r="C10964" t="str">
            <v>020579</v>
          </cell>
          <cell r="D10964" t="str">
            <v>Areia media</v>
          </cell>
          <cell r="E10964" t="str">
            <v>m3</v>
          </cell>
          <cell r="F10964">
            <v>0.19500000000000001</v>
          </cell>
        </row>
        <row r="10965">
          <cell r="B10965" t="str">
            <v>184208</v>
          </cell>
          <cell r="C10965" t="str">
            <v>021021</v>
          </cell>
          <cell r="D10965" t="str">
            <v>Tabua de pinho de 1' x 12' de 3a. construcao</v>
          </cell>
          <cell r="E10965" t="str">
            <v>m2</v>
          </cell>
          <cell r="F10965">
            <v>0.03</v>
          </cell>
        </row>
        <row r="10966">
          <cell r="B10966" t="str">
            <v>184208</v>
          </cell>
          <cell r="C10966" t="str">
            <v>021032</v>
          </cell>
          <cell r="D10966" t="str">
            <v>Chapa compensada resinada 12mm</v>
          </cell>
          <cell r="E10966" t="str">
            <v>m2</v>
          </cell>
          <cell r="F10966">
            <v>0.1</v>
          </cell>
        </row>
        <row r="10967">
          <cell r="B10967" t="str">
            <v>184208</v>
          </cell>
          <cell r="C10967" t="str">
            <v>021538</v>
          </cell>
          <cell r="D10967" t="str">
            <v>Aco ca-60-b cmd bitolas</v>
          </cell>
          <cell r="E10967" t="str">
            <v>kg</v>
          </cell>
          <cell r="F10967">
            <v>1.3169999999999999</v>
          </cell>
        </row>
        <row r="10968">
          <cell r="B10968" t="str">
            <v>184208</v>
          </cell>
          <cell r="C10968" t="str">
            <v>022515</v>
          </cell>
          <cell r="D10968" t="str">
            <v>Tijolo comum</v>
          </cell>
          <cell r="E10968" t="str">
            <v>un</v>
          </cell>
          <cell r="F10968">
            <v>229</v>
          </cell>
        </row>
        <row r="10969">
          <cell r="B10969" t="str">
            <v>184208</v>
          </cell>
          <cell r="C10969" t="str">
            <v>027010</v>
          </cell>
          <cell r="D10969" t="str">
            <v>Arame recozido n.18 bwg</v>
          </cell>
          <cell r="E10969" t="str">
            <v>kg</v>
          </cell>
          <cell r="F10969">
            <v>2.1999999999999999E-2</v>
          </cell>
        </row>
        <row r="10970">
          <cell r="B10970" t="str">
            <v>184209</v>
          </cell>
          <cell r="C10970" t="str">
            <v>010111</v>
          </cell>
          <cell r="D10970" t="str">
            <v>Carpinteiro</v>
          </cell>
          <cell r="E10970" t="str">
            <v>h</v>
          </cell>
          <cell r="F10970">
            <v>1.1850000000000001</v>
          </cell>
        </row>
        <row r="10971">
          <cell r="B10971" t="str">
            <v>184209</v>
          </cell>
          <cell r="C10971" t="str">
            <v>010112</v>
          </cell>
          <cell r="D10971" t="str">
            <v>Ajudante de carpinteiro</v>
          </cell>
          <cell r="E10971" t="str">
            <v>h</v>
          </cell>
          <cell r="F10971">
            <v>1.1850000000000001</v>
          </cell>
        </row>
        <row r="10972">
          <cell r="B10972" t="str">
            <v>184209</v>
          </cell>
          <cell r="C10972" t="str">
            <v>010121</v>
          </cell>
          <cell r="D10972" t="str">
            <v>Ferreiro</v>
          </cell>
          <cell r="E10972" t="str">
            <v>h</v>
          </cell>
          <cell r="F10972">
            <v>0.22500000000000001</v>
          </cell>
        </row>
        <row r="10973">
          <cell r="B10973" t="str">
            <v>184209</v>
          </cell>
          <cell r="C10973" t="str">
            <v>010122</v>
          </cell>
          <cell r="D10973" t="str">
            <v>Ajudante de ferreiro</v>
          </cell>
          <cell r="E10973" t="str">
            <v>h</v>
          </cell>
          <cell r="F10973">
            <v>0.22500000000000001</v>
          </cell>
        </row>
        <row r="10974">
          <cell r="B10974" t="str">
            <v>184209</v>
          </cell>
          <cell r="C10974" t="str">
            <v>022515</v>
          </cell>
          <cell r="D10974" t="str">
            <v>Tijolo comum</v>
          </cell>
          <cell r="E10974" t="str">
            <v>un</v>
          </cell>
          <cell r="F10974">
            <v>141.1</v>
          </cell>
        </row>
        <row r="10975">
          <cell r="B10975" t="str">
            <v>184209</v>
          </cell>
          <cell r="C10975" t="str">
            <v>010146</v>
          </cell>
          <cell r="D10975" t="str">
            <v>Servente</v>
          </cell>
          <cell r="E10975" t="str">
            <v>h</v>
          </cell>
          <cell r="F10975">
            <v>8.1940000000000008</v>
          </cell>
        </row>
        <row r="10976">
          <cell r="B10976" t="str">
            <v>184209</v>
          </cell>
          <cell r="C10976" t="str">
            <v>020505</v>
          </cell>
          <cell r="D10976" t="str">
            <v>Cal hidratada</v>
          </cell>
          <cell r="E10976" t="str">
            <v>kg</v>
          </cell>
          <cell r="F10976">
            <v>7.6440000000000001</v>
          </cell>
        </row>
        <row r="10977">
          <cell r="B10977" t="str">
            <v>184209</v>
          </cell>
          <cell r="C10977" t="str">
            <v>020508</v>
          </cell>
          <cell r="D10977" t="str">
            <v>Cimento portland</v>
          </cell>
          <cell r="E10977" t="str">
            <v>kg</v>
          </cell>
          <cell r="F10977">
            <v>41.908999999999999</v>
          </cell>
        </row>
        <row r="10978">
          <cell r="B10978" t="str">
            <v>184209</v>
          </cell>
          <cell r="C10978" t="str">
            <v>021538</v>
          </cell>
          <cell r="D10978" t="str">
            <v>Aco ca-60-b cmd bitolas</v>
          </cell>
          <cell r="E10978" t="str">
            <v>kg</v>
          </cell>
          <cell r="F10978">
            <v>2.5819999999999999</v>
          </cell>
        </row>
        <row r="10979">
          <cell r="B10979" t="str">
            <v>184209</v>
          </cell>
          <cell r="C10979" t="str">
            <v>010139</v>
          </cell>
          <cell r="D10979" t="str">
            <v>Pedreiro</v>
          </cell>
          <cell r="E10979" t="str">
            <v>h</v>
          </cell>
          <cell r="F10979">
            <v>4.1390000000000002</v>
          </cell>
        </row>
        <row r="10980">
          <cell r="B10980" t="str">
            <v>184209</v>
          </cell>
          <cell r="C10980" t="str">
            <v>020518</v>
          </cell>
          <cell r="D10980" t="str">
            <v>Brita 2</v>
          </cell>
          <cell r="E10980" t="str">
            <v>m3</v>
          </cell>
          <cell r="F10980">
            <v>5.7000000000000002E-2</v>
          </cell>
        </row>
        <row r="10981">
          <cell r="B10981" t="str">
            <v>184209</v>
          </cell>
          <cell r="C10981" t="str">
            <v>021021</v>
          </cell>
          <cell r="D10981" t="str">
            <v>Tabua de pinho de 1' x 12' de 3a. construcao</v>
          </cell>
          <cell r="E10981" t="str">
            <v>m2</v>
          </cell>
          <cell r="F10981">
            <v>5.8999999999999997E-2</v>
          </cell>
        </row>
        <row r="10982">
          <cell r="B10982" t="str">
            <v>184209</v>
          </cell>
          <cell r="C10982" t="str">
            <v>021032</v>
          </cell>
          <cell r="D10982" t="str">
            <v>Chapa compensada resinada 12mm</v>
          </cell>
          <cell r="E10982" t="str">
            <v>m2</v>
          </cell>
          <cell r="F10982">
            <v>0.2</v>
          </cell>
        </row>
        <row r="10983">
          <cell r="B10983" t="str">
            <v>184209</v>
          </cell>
          <cell r="C10983" t="str">
            <v>020517</v>
          </cell>
          <cell r="D10983" t="str">
            <v>Brita 1</v>
          </cell>
          <cell r="E10983" t="str">
            <v>m3</v>
          </cell>
          <cell r="F10983">
            <v>0.02</v>
          </cell>
        </row>
        <row r="10984">
          <cell r="B10984" t="str">
            <v>184209</v>
          </cell>
          <cell r="C10984" t="str">
            <v>020579</v>
          </cell>
          <cell r="D10984" t="str">
            <v>Areia media</v>
          </cell>
          <cell r="E10984" t="str">
            <v>m3</v>
          </cell>
          <cell r="F10984">
            <v>0.161</v>
          </cell>
        </row>
        <row r="10985">
          <cell r="B10985" t="str">
            <v>184209</v>
          </cell>
          <cell r="C10985" t="str">
            <v>027010</v>
          </cell>
          <cell r="D10985" t="str">
            <v>Arame recozido n.18 bwg</v>
          </cell>
          <cell r="E10985" t="str">
            <v>kg</v>
          </cell>
          <cell r="F10985">
            <v>4.3999999999999997E-2</v>
          </cell>
        </row>
        <row r="10986">
          <cell r="B10986" t="str">
            <v>184210</v>
          </cell>
          <cell r="C10986" t="str">
            <v>010111</v>
          </cell>
          <cell r="D10986" t="str">
            <v>Carpinteiro</v>
          </cell>
          <cell r="E10986" t="str">
            <v>h</v>
          </cell>
          <cell r="F10986">
            <v>1.1850000000000001</v>
          </cell>
        </row>
        <row r="10987">
          <cell r="B10987" t="str">
            <v>184210</v>
          </cell>
          <cell r="C10987" t="str">
            <v>021032</v>
          </cell>
          <cell r="D10987" t="str">
            <v>Chapa compensada resinada 12mm</v>
          </cell>
          <cell r="E10987" t="str">
            <v>m2</v>
          </cell>
          <cell r="F10987">
            <v>0.2</v>
          </cell>
        </row>
        <row r="10988">
          <cell r="B10988" t="str">
            <v>184210</v>
          </cell>
          <cell r="C10988" t="str">
            <v>010121</v>
          </cell>
          <cell r="D10988" t="str">
            <v>Ferreiro</v>
          </cell>
          <cell r="E10988" t="str">
            <v>h</v>
          </cell>
          <cell r="F10988">
            <v>0.22500000000000001</v>
          </cell>
        </row>
        <row r="10989">
          <cell r="B10989" t="str">
            <v>184210</v>
          </cell>
          <cell r="C10989" t="str">
            <v>010122</v>
          </cell>
          <cell r="D10989" t="str">
            <v>Ajudante de ferreiro</v>
          </cell>
          <cell r="E10989" t="str">
            <v>h</v>
          </cell>
          <cell r="F10989">
            <v>0.22500000000000001</v>
          </cell>
        </row>
        <row r="10990">
          <cell r="B10990" t="str">
            <v>184210</v>
          </cell>
          <cell r="C10990" t="str">
            <v>010139</v>
          </cell>
          <cell r="D10990" t="str">
            <v>Pedreiro</v>
          </cell>
          <cell r="E10990" t="str">
            <v>h</v>
          </cell>
          <cell r="F10990">
            <v>6.4909999999999997</v>
          </cell>
        </row>
        <row r="10991">
          <cell r="B10991" t="str">
            <v>184210</v>
          </cell>
          <cell r="C10991" t="str">
            <v>020579</v>
          </cell>
          <cell r="D10991" t="str">
            <v>Areia media</v>
          </cell>
          <cell r="E10991" t="str">
            <v>m3</v>
          </cell>
          <cell r="F10991">
            <v>0.27500000000000002</v>
          </cell>
        </row>
        <row r="10992">
          <cell r="B10992" t="str">
            <v>184210</v>
          </cell>
          <cell r="C10992" t="str">
            <v>010146</v>
          </cell>
          <cell r="D10992" t="str">
            <v>Servente</v>
          </cell>
          <cell r="E10992" t="str">
            <v>h</v>
          </cell>
          <cell r="F10992">
            <v>12.951000000000001</v>
          </cell>
        </row>
        <row r="10993">
          <cell r="B10993" t="str">
            <v>184210</v>
          </cell>
          <cell r="C10993" t="str">
            <v>020508</v>
          </cell>
          <cell r="D10993" t="str">
            <v>Cimento portland</v>
          </cell>
          <cell r="E10993" t="str">
            <v>kg</v>
          </cell>
          <cell r="F10993">
            <v>63.844999999999999</v>
          </cell>
        </row>
        <row r="10994">
          <cell r="B10994" t="str">
            <v>184210</v>
          </cell>
          <cell r="C10994" t="str">
            <v>020517</v>
          </cell>
          <cell r="D10994" t="str">
            <v>Brita 1</v>
          </cell>
          <cell r="E10994" t="str">
            <v>m3</v>
          </cell>
          <cell r="F10994">
            <v>0.02</v>
          </cell>
        </row>
        <row r="10995">
          <cell r="B10995" t="str">
            <v>184210</v>
          </cell>
          <cell r="C10995" t="str">
            <v>020518</v>
          </cell>
          <cell r="D10995" t="str">
            <v>Brita 2</v>
          </cell>
          <cell r="E10995" t="str">
            <v>m3</v>
          </cell>
          <cell r="F10995">
            <v>8.7999999999999995E-2</v>
          </cell>
        </row>
        <row r="10996">
          <cell r="B10996" t="str">
            <v>184210</v>
          </cell>
          <cell r="C10996" t="str">
            <v>020505</v>
          </cell>
          <cell r="D10996" t="str">
            <v>Cal hidratada</v>
          </cell>
          <cell r="E10996" t="str">
            <v>kg</v>
          </cell>
          <cell r="F10996">
            <v>19.91</v>
          </cell>
        </row>
        <row r="10997">
          <cell r="B10997" t="str">
            <v>184210</v>
          </cell>
          <cell r="C10997" t="str">
            <v>021021</v>
          </cell>
          <cell r="D10997" t="str">
            <v>Tabua de pinho de 1' x 12' de 3a. construcao</v>
          </cell>
          <cell r="E10997" t="str">
            <v>m2</v>
          </cell>
          <cell r="F10997">
            <v>5.8999999999999997E-2</v>
          </cell>
        </row>
        <row r="10998">
          <cell r="B10998" t="str">
            <v>184210</v>
          </cell>
          <cell r="C10998" t="str">
            <v>010112</v>
          </cell>
          <cell r="D10998" t="str">
            <v>Ajudante de carpinteiro</v>
          </cell>
          <cell r="E10998" t="str">
            <v>h</v>
          </cell>
          <cell r="F10998">
            <v>1.1850000000000001</v>
          </cell>
        </row>
        <row r="10999">
          <cell r="B10999" t="str">
            <v>184210</v>
          </cell>
          <cell r="C10999" t="str">
            <v>021538</v>
          </cell>
          <cell r="D10999" t="str">
            <v>Aco ca-60-b cmd bitolas</v>
          </cell>
          <cell r="E10999" t="str">
            <v>kg</v>
          </cell>
          <cell r="F10999">
            <v>2.5819999999999999</v>
          </cell>
        </row>
        <row r="11000">
          <cell r="B11000" t="str">
            <v>184210</v>
          </cell>
          <cell r="C11000" t="str">
            <v>022515</v>
          </cell>
          <cell r="D11000" t="str">
            <v>Tijolo comum</v>
          </cell>
          <cell r="E11000" t="str">
            <v>un</v>
          </cell>
          <cell r="F11000">
            <v>305</v>
          </cell>
        </row>
        <row r="11001">
          <cell r="B11001" t="str">
            <v>184210</v>
          </cell>
          <cell r="C11001" t="str">
            <v>027010</v>
          </cell>
          <cell r="D11001" t="str">
            <v>Arame recozido n.18 bwg</v>
          </cell>
          <cell r="E11001" t="str">
            <v>kg</v>
          </cell>
          <cell r="F11001">
            <v>4.3999999999999997E-2</v>
          </cell>
        </row>
        <row r="11002">
          <cell r="B11002" t="str">
            <v>184211</v>
          </cell>
          <cell r="C11002" t="str">
            <v>010111</v>
          </cell>
          <cell r="D11002" t="str">
            <v>Carpinteiro</v>
          </cell>
          <cell r="E11002" t="str">
            <v>h</v>
          </cell>
          <cell r="F11002">
            <v>1.96</v>
          </cell>
        </row>
        <row r="11003">
          <cell r="B11003" t="str">
            <v>184211</v>
          </cell>
          <cell r="C11003" t="str">
            <v>020505</v>
          </cell>
          <cell r="D11003" t="str">
            <v>Cal hidratada</v>
          </cell>
          <cell r="E11003" t="str">
            <v>kg</v>
          </cell>
          <cell r="F11003">
            <v>9.8279999999999994</v>
          </cell>
        </row>
        <row r="11004">
          <cell r="B11004" t="str">
            <v>184211</v>
          </cell>
          <cell r="C11004" t="str">
            <v>020508</v>
          </cell>
          <cell r="D11004" t="str">
            <v>Cimento portland</v>
          </cell>
          <cell r="E11004" t="str">
            <v>kg</v>
          </cell>
          <cell r="F11004">
            <v>60.695999999999998</v>
          </cell>
        </row>
        <row r="11005">
          <cell r="B11005" t="str">
            <v>184211</v>
          </cell>
          <cell r="C11005" t="str">
            <v>010121</v>
          </cell>
          <cell r="D11005" t="str">
            <v>Ferreiro</v>
          </cell>
          <cell r="E11005" t="str">
            <v>h</v>
          </cell>
          <cell r="F11005">
            <v>0.41299999999999998</v>
          </cell>
        </row>
        <row r="11006">
          <cell r="B11006" t="str">
            <v>184211</v>
          </cell>
          <cell r="C11006" t="str">
            <v>010139</v>
          </cell>
          <cell r="D11006" t="str">
            <v>Pedreiro</v>
          </cell>
          <cell r="E11006" t="str">
            <v>h</v>
          </cell>
          <cell r="F11006">
            <v>5.4109999999999996</v>
          </cell>
        </row>
        <row r="11007">
          <cell r="B11007" t="str">
            <v>184211</v>
          </cell>
          <cell r="C11007" t="str">
            <v>010146</v>
          </cell>
          <cell r="D11007" t="str">
            <v>Servente</v>
          </cell>
          <cell r="E11007" t="str">
            <v>h</v>
          </cell>
          <cell r="F11007">
            <v>10.920999999999999</v>
          </cell>
        </row>
        <row r="11008">
          <cell r="B11008" t="str">
            <v>184211</v>
          </cell>
          <cell r="C11008" t="str">
            <v>010112</v>
          </cell>
          <cell r="D11008" t="str">
            <v>Ajudante de carpinteiro</v>
          </cell>
          <cell r="E11008" t="str">
            <v>h</v>
          </cell>
          <cell r="F11008">
            <v>1.96</v>
          </cell>
        </row>
        <row r="11009">
          <cell r="B11009" t="str">
            <v>184211</v>
          </cell>
          <cell r="C11009" t="str">
            <v>010122</v>
          </cell>
          <cell r="D11009" t="str">
            <v>Ajudante de ferreiro</v>
          </cell>
          <cell r="E11009" t="str">
            <v>h</v>
          </cell>
          <cell r="F11009">
            <v>0.41299999999999998</v>
          </cell>
        </row>
        <row r="11010">
          <cell r="B11010" t="str">
            <v>184211</v>
          </cell>
          <cell r="C11010" t="str">
            <v>020517</v>
          </cell>
          <cell r="D11010" t="str">
            <v>Brita 1</v>
          </cell>
          <cell r="E11010" t="str">
            <v>m3</v>
          </cell>
          <cell r="F11010">
            <v>3.2000000000000001E-2</v>
          </cell>
        </row>
        <row r="11011">
          <cell r="B11011" t="str">
            <v>184211</v>
          </cell>
          <cell r="C11011" t="str">
            <v>020518</v>
          </cell>
          <cell r="D11011" t="str">
            <v>Brita 2</v>
          </cell>
          <cell r="E11011" t="str">
            <v>m3</v>
          </cell>
          <cell r="F11011">
            <v>8.7999999999999995E-2</v>
          </cell>
        </row>
        <row r="11012">
          <cell r="B11012" t="str">
            <v>184211</v>
          </cell>
          <cell r="C11012" t="str">
            <v>020579</v>
          </cell>
          <cell r="D11012" t="str">
            <v>Areia media</v>
          </cell>
          <cell r="E11012" t="str">
            <v>m3</v>
          </cell>
          <cell r="F11012">
            <v>0.23100000000000001</v>
          </cell>
        </row>
        <row r="11013">
          <cell r="B11013" t="str">
            <v>184211</v>
          </cell>
          <cell r="C11013" t="str">
            <v>021032</v>
          </cell>
          <cell r="D11013" t="str">
            <v>Chapa compensada resinada 12mm</v>
          </cell>
          <cell r="E11013" t="str">
            <v>m2</v>
          </cell>
          <cell r="F11013">
            <v>0.32400000000000001</v>
          </cell>
        </row>
        <row r="11014">
          <cell r="B11014" t="str">
            <v>184211</v>
          </cell>
          <cell r="C11014" t="str">
            <v>021103</v>
          </cell>
          <cell r="D11014" t="str">
            <v>Tabua de pinho de 1' x 12' de 3a. construcao</v>
          </cell>
          <cell r="E11014" t="str">
            <v>m</v>
          </cell>
          <cell r="F11014">
            <v>9.7000000000000003E-2</v>
          </cell>
        </row>
        <row r="11015">
          <cell r="B11015" t="str">
            <v>184211</v>
          </cell>
          <cell r="C11015" t="str">
            <v>021538</v>
          </cell>
          <cell r="D11015" t="str">
            <v>Aco ca-60-b cmd bitolas</v>
          </cell>
          <cell r="E11015" t="str">
            <v>kg</v>
          </cell>
          <cell r="F11015">
            <v>4.2679999999999998</v>
          </cell>
        </row>
        <row r="11016">
          <cell r="B11016" t="str">
            <v>184211</v>
          </cell>
          <cell r="C11016" t="str">
            <v>022515</v>
          </cell>
          <cell r="D11016" t="str">
            <v>Tijolo comum</v>
          </cell>
          <cell r="E11016" t="str">
            <v>un</v>
          </cell>
          <cell r="F11016">
            <v>182</v>
          </cell>
        </row>
        <row r="11017">
          <cell r="B11017" t="str">
            <v>184211</v>
          </cell>
          <cell r="C11017" t="str">
            <v>027010</v>
          </cell>
          <cell r="D11017" t="str">
            <v>Arame recozido n.18 bwg</v>
          </cell>
          <cell r="E11017" t="str">
            <v>kg</v>
          </cell>
          <cell r="F11017">
            <v>7.1999999999999995E-2</v>
          </cell>
        </row>
        <row r="11018">
          <cell r="B11018" t="str">
            <v>184212</v>
          </cell>
          <cell r="C11018" t="str">
            <v>010111</v>
          </cell>
          <cell r="D11018" t="str">
            <v>Carpinteiro</v>
          </cell>
          <cell r="E11018" t="str">
            <v>h</v>
          </cell>
          <cell r="F11018">
            <v>1.96</v>
          </cell>
        </row>
        <row r="11019">
          <cell r="B11019" t="str">
            <v>184212</v>
          </cell>
          <cell r="C11019" t="str">
            <v>010112</v>
          </cell>
          <cell r="D11019" t="str">
            <v>Ajudante de carpinteiro</v>
          </cell>
          <cell r="E11019" t="str">
            <v>h</v>
          </cell>
          <cell r="F11019">
            <v>1.96</v>
          </cell>
        </row>
        <row r="11020">
          <cell r="B11020" t="str">
            <v>184212</v>
          </cell>
          <cell r="C11020" t="str">
            <v>010121</v>
          </cell>
          <cell r="D11020" t="str">
            <v>Ferreiro</v>
          </cell>
          <cell r="E11020" t="str">
            <v>h</v>
          </cell>
          <cell r="F11020">
            <v>0.41299999999999998</v>
          </cell>
        </row>
        <row r="11021">
          <cell r="B11021" t="str">
            <v>184212</v>
          </cell>
          <cell r="C11021" t="str">
            <v>010122</v>
          </cell>
          <cell r="D11021" t="str">
            <v>Ajudante de ferreiro</v>
          </cell>
          <cell r="E11021" t="str">
            <v>h</v>
          </cell>
          <cell r="F11021">
            <v>0.41299999999999998</v>
          </cell>
        </row>
        <row r="11022">
          <cell r="B11022" t="str">
            <v>184212</v>
          </cell>
          <cell r="C11022" t="str">
            <v>010139</v>
          </cell>
          <cell r="D11022" t="str">
            <v>Pedreiro</v>
          </cell>
          <cell r="E11022" t="str">
            <v>h</v>
          </cell>
          <cell r="F11022">
            <v>8.2110000000000003</v>
          </cell>
        </row>
        <row r="11023">
          <cell r="B11023" t="str">
            <v>184212</v>
          </cell>
          <cell r="C11023" t="str">
            <v>010146</v>
          </cell>
          <cell r="D11023" t="str">
            <v>Servente</v>
          </cell>
          <cell r="E11023" t="str">
            <v>h</v>
          </cell>
          <cell r="F11023">
            <v>15.84</v>
          </cell>
        </row>
        <row r="11024">
          <cell r="B11024" t="str">
            <v>184212</v>
          </cell>
          <cell r="C11024" t="str">
            <v>021021</v>
          </cell>
          <cell r="D11024" t="str">
            <v>Tabua de pinho de 1' x 12' de 3a. construcao</v>
          </cell>
          <cell r="E11024" t="str">
            <v>m2</v>
          </cell>
          <cell r="F11024">
            <v>9.7000000000000003E-2</v>
          </cell>
        </row>
        <row r="11025">
          <cell r="B11025" t="str">
            <v>184212</v>
          </cell>
          <cell r="C11025" t="str">
            <v>020508</v>
          </cell>
          <cell r="D11025" t="str">
            <v>Cimento portland</v>
          </cell>
          <cell r="E11025" t="str">
            <v>kg</v>
          </cell>
          <cell r="F11025">
            <v>87.186000000000007</v>
          </cell>
        </row>
        <row r="11026">
          <cell r="B11026" t="str">
            <v>184212</v>
          </cell>
          <cell r="C11026" t="str">
            <v>020517</v>
          </cell>
          <cell r="D11026" t="str">
            <v>Brita 1</v>
          </cell>
          <cell r="E11026" t="str">
            <v>m3</v>
          </cell>
          <cell r="F11026">
            <v>3.2000000000000001E-2</v>
          </cell>
        </row>
        <row r="11027">
          <cell r="B11027" t="str">
            <v>184212</v>
          </cell>
          <cell r="C11027" t="str">
            <v>020518</v>
          </cell>
          <cell r="D11027" t="str">
            <v>Brita 2</v>
          </cell>
          <cell r="E11027" t="str">
            <v>m3</v>
          </cell>
          <cell r="F11027">
            <v>0.126</v>
          </cell>
        </row>
        <row r="11028">
          <cell r="B11028" t="str">
            <v>184212</v>
          </cell>
          <cell r="C11028" t="str">
            <v>027010</v>
          </cell>
          <cell r="D11028" t="str">
            <v>Arame recozido n.18 bwg</v>
          </cell>
          <cell r="E11028" t="str">
            <v>kg</v>
          </cell>
          <cell r="F11028">
            <v>7.1999999999999995E-2</v>
          </cell>
        </row>
        <row r="11029">
          <cell r="B11029" t="str">
            <v>184212</v>
          </cell>
          <cell r="C11029" t="str">
            <v>020505</v>
          </cell>
          <cell r="D11029" t="str">
            <v>Cal hidratada</v>
          </cell>
          <cell r="E11029" t="str">
            <v>kg</v>
          </cell>
          <cell r="F11029">
            <v>24.888000000000002</v>
          </cell>
        </row>
        <row r="11030">
          <cell r="B11030" t="str">
            <v>184212</v>
          </cell>
          <cell r="C11030" t="str">
            <v>021032</v>
          </cell>
          <cell r="D11030" t="str">
            <v>Chapa compensada resinada 12mm</v>
          </cell>
          <cell r="E11030" t="str">
            <v>m2</v>
          </cell>
          <cell r="F11030">
            <v>0.32400000000000001</v>
          </cell>
        </row>
        <row r="11031">
          <cell r="B11031" t="str">
            <v>184212</v>
          </cell>
          <cell r="C11031" t="str">
            <v>021538</v>
          </cell>
          <cell r="D11031" t="str">
            <v>Aco ca-60-b cmd bitolas</v>
          </cell>
          <cell r="E11031" t="str">
            <v>kg</v>
          </cell>
          <cell r="F11031">
            <v>4.2679999999999998</v>
          </cell>
        </row>
        <row r="11032">
          <cell r="B11032" t="str">
            <v>184212</v>
          </cell>
          <cell r="C11032" t="str">
            <v>022515</v>
          </cell>
          <cell r="D11032" t="str">
            <v>Tijolo comum</v>
          </cell>
          <cell r="E11032" t="str">
            <v>un</v>
          </cell>
          <cell r="F11032">
            <v>382</v>
          </cell>
        </row>
        <row r="11033">
          <cell r="B11033" t="str">
            <v>184212</v>
          </cell>
          <cell r="C11033" t="str">
            <v>020579</v>
          </cell>
          <cell r="D11033" t="str">
            <v>Areia media</v>
          </cell>
          <cell r="E11033" t="str">
            <v>m3</v>
          </cell>
          <cell r="F11033">
            <v>0.36899999999999999</v>
          </cell>
        </row>
        <row r="11034">
          <cell r="B11034" t="str">
            <v>184301</v>
          </cell>
          <cell r="C11034" t="str">
            <v>010118</v>
          </cell>
          <cell r="D11034" t="str">
            <v>Encanador</v>
          </cell>
          <cell r="E11034" t="str">
            <v>h</v>
          </cell>
          <cell r="F11034">
            <v>2.5</v>
          </cell>
        </row>
        <row r="11035">
          <cell r="B11035" t="str">
            <v>184301</v>
          </cell>
          <cell r="C11035" t="str">
            <v>010119</v>
          </cell>
          <cell r="D11035" t="str">
            <v>Ajudante de encanador</v>
          </cell>
          <cell r="E11035" t="str">
            <v>h</v>
          </cell>
          <cell r="F11035">
            <v>2.5</v>
          </cell>
        </row>
        <row r="11036">
          <cell r="B11036" t="str">
            <v>184301</v>
          </cell>
          <cell r="C11036" t="str">
            <v>026549</v>
          </cell>
          <cell r="D11036" t="str">
            <v>Bucha plastica 8mm</v>
          </cell>
          <cell r="E11036" t="str">
            <v>un</v>
          </cell>
          <cell r="F11036">
            <v>2</v>
          </cell>
        </row>
        <row r="11037">
          <cell r="B11037" t="str">
            <v>184301</v>
          </cell>
          <cell r="C11037" t="str">
            <v>069506</v>
          </cell>
          <cell r="D11037" t="str">
            <v>Engates cromados</v>
          </cell>
          <cell r="E11037" t="str">
            <v>un</v>
          </cell>
          <cell r="F11037">
            <v>1</v>
          </cell>
        </row>
        <row r="11038">
          <cell r="B11038" t="str">
            <v>184301</v>
          </cell>
          <cell r="C11038" t="str">
            <v>037043</v>
          </cell>
          <cell r="D11038" t="str">
            <v>Massa para vidro</v>
          </cell>
          <cell r="E11038" t="str">
            <v>kg</v>
          </cell>
          <cell r="F11038">
            <v>0.1</v>
          </cell>
        </row>
        <row r="11039">
          <cell r="B11039" t="str">
            <v>184301</v>
          </cell>
          <cell r="C11039" t="str">
            <v>065504</v>
          </cell>
          <cell r="D11039" t="str">
            <v>Bacia louca branca com saida horizontal</v>
          </cell>
          <cell r="E11039" t="str">
            <v>un</v>
          </cell>
          <cell r="F11039">
            <v>1</v>
          </cell>
        </row>
        <row r="11040">
          <cell r="B11040" t="str">
            <v>184301</v>
          </cell>
          <cell r="C11040" t="str">
            <v>065505</v>
          </cell>
          <cell r="D11040" t="str">
            <v>Caixa acoplada de louca branca para bacia</v>
          </cell>
          <cell r="E11040" t="str">
            <v>un</v>
          </cell>
          <cell r="F11040">
            <v>1</v>
          </cell>
        </row>
        <row r="11041">
          <cell r="B11041" t="str">
            <v>184301</v>
          </cell>
          <cell r="C11041" t="str">
            <v>069504</v>
          </cell>
          <cell r="D11041" t="str">
            <v>Conexao 4'x48mm para bacia c/saida horizontal</v>
          </cell>
          <cell r="E11041" t="str">
            <v>un</v>
          </cell>
          <cell r="F11041">
            <v>1</v>
          </cell>
        </row>
        <row r="11042">
          <cell r="B11042" t="str">
            <v>184301</v>
          </cell>
          <cell r="C11042" t="str">
            <v>026550</v>
          </cell>
          <cell r="D11042" t="str">
            <v>Parafuso cromado p/fixacao sanitarios</v>
          </cell>
          <cell r="E11042" t="str">
            <v>un</v>
          </cell>
          <cell r="F11042">
            <v>2</v>
          </cell>
        </row>
        <row r="11043">
          <cell r="B11043" t="str">
            <v>184301</v>
          </cell>
          <cell r="C11043" t="str">
            <v>069509</v>
          </cell>
          <cell r="D11043" t="str">
            <v>Tampa plastica para bacia</v>
          </cell>
          <cell r="E11043" t="str">
            <v>un</v>
          </cell>
          <cell r="F11043">
            <v>1</v>
          </cell>
        </row>
        <row r="11044">
          <cell r="B11044" t="str">
            <v>184301</v>
          </cell>
          <cell r="C11044" t="str">
            <v>069512</v>
          </cell>
          <cell r="D11044" t="str">
            <v>Fita de vedacao</v>
          </cell>
          <cell r="E11044" t="str">
            <v>m</v>
          </cell>
          <cell r="F11044">
            <v>0.56000000000000005</v>
          </cell>
        </row>
        <row r="11045">
          <cell r="B11045" t="str">
            <v>184301</v>
          </cell>
          <cell r="C11045" t="str">
            <v>069513</v>
          </cell>
          <cell r="D11045" t="str">
            <v>Adesivo para tubo de pvc rigido</v>
          </cell>
          <cell r="E11045" t="str">
            <v>l</v>
          </cell>
          <cell r="F11045">
            <v>0.01</v>
          </cell>
        </row>
        <row r="11046">
          <cell r="B11046" t="str">
            <v>184302</v>
          </cell>
          <cell r="C11046" t="str">
            <v>010118</v>
          </cell>
          <cell r="D11046" t="str">
            <v>Encanador</v>
          </cell>
          <cell r="E11046" t="str">
            <v>h</v>
          </cell>
          <cell r="F11046">
            <v>3</v>
          </cell>
        </row>
        <row r="11047">
          <cell r="B11047" t="str">
            <v>184302</v>
          </cell>
          <cell r="C11047" t="str">
            <v>010119</v>
          </cell>
          <cell r="D11047" t="str">
            <v>Ajudante de encanador</v>
          </cell>
          <cell r="E11047" t="str">
            <v>h</v>
          </cell>
          <cell r="F11047">
            <v>3</v>
          </cell>
        </row>
        <row r="11048">
          <cell r="B11048" t="str">
            <v>184302</v>
          </cell>
          <cell r="C11048" t="str">
            <v>026549</v>
          </cell>
          <cell r="D11048" t="str">
            <v>Bucha plastica 8mm</v>
          </cell>
          <cell r="E11048" t="str">
            <v>un</v>
          </cell>
          <cell r="F11048">
            <v>2</v>
          </cell>
        </row>
        <row r="11049">
          <cell r="B11049" t="str">
            <v>184302</v>
          </cell>
          <cell r="C11049" t="str">
            <v>026550</v>
          </cell>
          <cell r="D11049" t="str">
            <v>Parafuso cromado p/fixacao sanitarios</v>
          </cell>
          <cell r="E11049" t="str">
            <v>un</v>
          </cell>
          <cell r="F11049">
            <v>2</v>
          </cell>
        </row>
        <row r="11050">
          <cell r="B11050" t="str">
            <v>184302</v>
          </cell>
          <cell r="C11050" t="str">
            <v>069509</v>
          </cell>
          <cell r="D11050" t="str">
            <v>Tampa plastica para bacia</v>
          </cell>
          <cell r="E11050" t="str">
            <v>un</v>
          </cell>
          <cell r="F11050">
            <v>1</v>
          </cell>
        </row>
        <row r="11051">
          <cell r="B11051" t="str">
            <v>184302</v>
          </cell>
          <cell r="C11051" t="str">
            <v>062543</v>
          </cell>
          <cell r="D11051" t="str">
            <v>Joelho 90 pbv pvc branco p/esg 100mm (4")</v>
          </cell>
          <cell r="E11051" t="str">
            <v>un</v>
          </cell>
          <cell r="F11051">
            <v>1</v>
          </cell>
        </row>
        <row r="11052">
          <cell r="B11052" t="str">
            <v>184302</v>
          </cell>
          <cell r="C11052" t="str">
            <v>065503</v>
          </cell>
          <cell r="D11052" t="str">
            <v>Bacia louca branca para caixa acoplada</v>
          </cell>
          <cell r="E11052" t="str">
            <v>un</v>
          </cell>
          <cell r="F11052">
            <v>1</v>
          </cell>
        </row>
        <row r="11053">
          <cell r="B11053" t="str">
            <v>184302</v>
          </cell>
          <cell r="C11053" t="str">
            <v>065505</v>
          </cell>
          <cell r="D11053" t="str">
            <v>Caixa acoplada de louca branca para bacia</v>
          </cell>
          <cell r="E11053" t="str">
            <v>un</v>
          </cell>
          <cell r="F11053">
            <v>1</v>
          </cell>
        </row>
        <row r="11054">
          <cell r="B11054" t="str">
            <v>184302</v>
          </cell>
          <cell r="C11054" t="str">
            <v>069506</v>
          </cell>
          <cell r="D11054" t="str">
            <v>Engates cromados</v>
          </cell>
          <cell r="E11054" t="str">
            <v>un</v>
          </cell>
          <cell r="F11054">
            <v>1</v>
          </cell>
        </row>
        <row r="11055">
          <cell r="B11055" t="str">
            <v>184302</v>
          </cell>
          <cell r="C11055" t="str">
            <v>037043</v>
          </cell>
          <cell r="D11055" t="str">
            <v>Massa para vidro</v>
          </cell>
          <cell r="E11055" t="str">
            <v>kg</v>
          </cell>
          <cell r="F11055">
            <v>0.1</v>
          </cell>
        </row>
        <row r="11056">
          <cell r="B11056" t="str">
            <v>184302</v>
          </cell>
          <cell r="C11056" t="str">
            <v>069512</v>
          </cell>
          <cell r="D11056" t="str">
            <v>Fita de vedacao</v>
          </cell>
          <cell r="E11056" t="str">
            <v>m</v>
          </cell>
          <cell r="F11056">
            <v>0.56000000000000005</v>
          </cell>
        </row>
        <row r="11057">
          <cell r="B11057" t="str">
            <v>184303</v>
          </cell>
          <cell r="C11057" t="str">
            <v>010118</v>
          </cell>
          <cell r="D11057" t="str">
            <v>Encanador</v>
          </cell>
          <cell r="E11057" t="str">
            <v>h</v>
          </cell>
          <cell r="F11057">
            <v>3.3</v>
          </cell>
        </row>
        <row r="11058">
          <cell r="B11058" t="str">
            <v>184303</v>
          </cell>
          <cell r="C11058" t="str">
            <v>010119</v>
          </cell>
          <cell r="D11058" t="str">
            <v>Ajudante de encanador</v>
          </cell>
          <cell r="E11058" t="str">
            <v>h</v>
          </cell>
          <cell r="F11058">
            <v>3.3</v>
          </cell>
        </row>
        <row r="11059">
          <cell r="B11059" t="str">
            <v>184303</v>
          </cell>
          <cell r="C11059" t="str">
            <v>026549</v>
          </cell>
          <cell r="D11059" t="str">
            <v>Bucha plastica 8mm</v>
          </cell>
          <cell r="E11059" t="str">
            <v>un</v>
          </cell>
          <cell r="F11059">
            <v>2</v>
          </cell>
        </row>
        <row r="11060">
          <cell r="B11060" t="str">
            <v>184303</v>
          </cell>
          <cell r="C11060" t="str">
            <v>026550</v>
          </cell>
          <cell r="D11060" t="str">
            <v>Parafuso cromado p/fixacao sanitarios</v>
          </cell>
          <cell r="E11060" t="str">
            <v>un</v>
          </cell>
          <cell r="F11060">
            <v>2</v>
          </cell>
        </row>
        <row r="11061">
          <cell r="B11061" t="str">
            <v>184303</v>
          </cell>
          <cell r="C11061" t="str">
            <v>037043</v>
          </cell>
          <cell r="D11061" t="str">
            <v>Massa para vidro</v>
          </cell>
          <cell r="E11061" t="str">
            <v>kg</v>
          </cell>
          <cell r="F11061">
            <v>0.25</v>
          </cell>
        </row>
        <row r="11062">
          <cell r="B11062" t="str">
            <v>184303</v>
          </cell>
          <cell r="C11062" t="str">
            <v>062543</v>
          </cell>
          <cell r="D11062" t="str">
            <v>Joelho 90 pbv pvc branco p/esg 100mm (4")</v>
          </cell>
          <cell r="E11062" t="str">
            <v>un</v>
          </cell>
          <cell r="F11062">
            <v>1</v>
          </cell>
        </row>
        <row r="11063">
          <cell r="B11063" t="str">
            <v>184303</v>
          </cell>
          <cell r="C11063" t="str">
            <v>065502</v>
          </cell>
          <cell r="D11063" t="str">
            <v>Bacia sifonada de louca branca</v>
          </cell>
          <cell r="E11063" t="str">
            <v>un</v>
          </cell>
          <cell r="F11063">
            <v>1</v>
          </cell>
        </row>
        <row r="11064">
          <cell r="B11064" t="str">
            <v>184303</v>
          </cell>
          <cell r="C11064" t="str">
            <v>066013</v>
          </cell>
          <cell r="D11064" t="str">
            <v>Tubo de ligacao cromado com canopla</v>
          </cell>
          <cell r="E11064" t="str">
            <v>un</v>
          </cell>
          <cell r="F11064">
            <v>1</v>
          </cell>
        </row>
        <row r="11065">
          <cell r="B11065" t="str">
            <v>184303</v>
          </cell>
          <cell r="C11065" t="str">
            <v>069502</v>
          </cell>
          <cell r="D11065" t="str">
            <v>Anel de borracha para bacia</v>
          </cell>
          <cell r="E11065" t="str">
            <v>un</v>
          </cell>
          <cell r="F11065">
            <v>1</v>
          </cell>
        </row>
        <row r="11066">
          <cell r="B11066" t="str">
            <v>184303</v>
          </cell>
          <cell r="C11066" t="str">
            <v>069503</v>
          </cell>
          <cell r="D11066" t="str">
            <v>Bolsa de borracha de 1 1/2' para bacia</v>
          </cell>
          <cell r="E11066" t="str">
            <v>un</v>
          </cell>
          <cell r="F11066">
            <v>1</v>
          </cell>
        </row>
        <row r="11067">
          <cell r="B11067" t="str">
            <v>184303</v>
          </cell>
          <cell r="C11067" t="str">
            <v>069509</v>
          </cell>
          <cell r="D11067" t="str">
            <v>Tampa plastica para bacia</v>
          </cell>
          <cell r="E11067" t="str">
            <v>un</v>
          </cell>
          <cell r="F11067">
            <v>1</v>
          </cell>
        </row>
        <row r="11068">
          <cell r="B11068" t="str">
            <v>184304</v>
          </cell>
          <cell r="C11068" t="str">
            <v>010118</v>
          </cell>
          <cell r="D11068" t="str">
            <v>Encanador</v>
          </cell>
          <cell r="E11068" t="str">
            <v>h</v>
          </cell>
          <cell r="F11068">
            <v>2</v>
          </cell>
        </row>
        <row r="11069">
          <cell r="B11069" t="str">
            <v>184304</v>
          </cell>
          <cell r="C11069" t="str">
            <v>010119</v>
          </cell>
          <cell r="D11069" t="str">
            <v>Ajudante de encanador</v>
          </cell>
          <cell r="E11069" t="str">
            <v>h</v>
          </cell>
          <cell r="F11069">
            <v>2</v>
          </cell>
        </row>
        <row r="11070">
          <cell r="B11070" t="str">
            <v>184304</v>
          </cell>
          <cell r="C11070" t="str">
            <v>010139</v>
          </cell>
          <cell r="D11070" t="str">
            <v>Pedreiro</v>
          </cell>
          <cell r="E11070" t="str">
            <v>h</v>
          </cell>
          <cell r="F11070">
            <v>2</v>
          </cell>
        </row>
        <row r="11071">
          <cell r="B11071" t="str">
            <v>184304</v>
          </cell>
          <cell r="C11071" t="str">
            <v>020505</v>
          </cell>
          <cell r="D11071" t="str">
            <v>Cal hidratada</v>
          </cell>
          <cell r="E11071" t="str">
            <v>kg</v>
          </cell>
          <cell r="F11071">
            <v>1.44</v>
          </cell>
        </row>
        <row r="11072">
          <cell r="B11072" t="str">
            <v>184304</v>
          </cell>
          <cell r="C11072" t="str">
            <v>020508</v>
          </cell>
          <cell r="D11072" t="str">
            <v>Cimento portland</v>
          </cell>
          <cell r="E11072" t="str">
            <v>kg</v>
          </cell>
          <cell r="F11072">
            <v>1.44</v>
          </cell>
        </row>
        <row r="11073">
          <cell r="B11073" t="str">
            <v>184304</v>
          </cell>
          <cell r="C11073" t="str">
            <v>020579</v>
          </cell>
          <cell r="D11073" t="str">
            <v>Areia media</v>
          </cell>
          <cell r="E11073" t="str">
            <v>m3</v>
          </cell>
          <cell r="F11073">
            <v>8.8000000000000005E-3</v>
          </cell>
        </row>
        <row r="11074">
          <cell r="B11074" t="str">
            <v>184304</v>
          </cell>
          <cell r="C11074" t="str">
            <v>022515</v>
          </cell>
          <cell r="D11074" t="str">
            <v>Tijolo comum</v>
          </cell>
          <cell r="E11074" t="str">
            <v>un</v>
          </cell>
          <cell r="F11074">
            <v>25</v>
          </cell>
        </row>
        <row r="11075">
          <cell r="B11075" t="str">
            <v>184304</v>
          </cell>
          <cell r="C11075" t="str">
            <v>065506</v>
          </cell>
          <cell r="D11075" t="str">
            <v>Bacia turca de louca</v>
          </cell>
          <cell r="E11075" t="str">
            <v>un</v>
          </cell>
          <cell r="F11075">
            <v>1</v>
          </cell>
        </row>
        <row r="11076">
          <cell r="B11076" t="str">
            <v>184304</v>
          </cell>
          <cell r="C11076" t="str">
            <v>066013</v>
          </cell>
          <cell r="D11076" t="str">
            <v>Tubo de ligacao cromado com canopla</v>
          </cell>
          <cell r="E11076" t="str">
            <v>un</v>
          </cell>
          <cell r="F11076">
            <v>1</v>
          </cell>
        </row>
        <row r="11077">
          <cell r="B11077" t="str">
            <v>184305</v>
          </cell>
          <cell r="C11077" t="str">
            <v>010139</v>
          </cell>
          <cell r="D11077" t="str">
            <v>Pedreiro</v>
          </cell>
          <cell r="E11077" t="str">
            <v>h</v>
          </cell>
          <cell r="F11077">
            <v>2</v>
          </cell>
        </row>
        <row r="11078">
          <cell r="B11078" t="str">
            <v>184305</v>
          </cell>
          <cell r="C11078" t="str">
            <v>020508</v>
          </cell>
          <cell r="D11078" t="str">
            <v>Cimento portland</v>
          </cell>
          <cell r="E11078" t="str">
            <v>kg</v>
          </cell>
          <cell r="F11078">
            <v>2.27</v>
          </cell>
        </row>
        <row r="11079">
          <cell r="B11079" t="str">
            <v>184305</v>
          </cell>
          <cell r="C11079" t="str">
            <v>020579</v>
          </cell>
          <cell r="D11079" t="str">
            <v>Areia media</v>
          </cell>
          <cell r="E11079" t="str">
            <v>m3</v>
          </cell>
          <cell r="F11079">
            <v>5.1999999999999998E-3</v>
          </cell>
        </row>
        <row r="11080">
          <cell r="B11080" t="str">
            <v>184305</v>
          </cell>
          <cell r="C11080" t="str">
            <v>010146</v>
          </cell>
          <cell r="D11080" t="str">
            <v>Servente</v>
          </cell>
          <cell r="E11080" t="str">
            <v>h</v>
          </cell>
          <cell r="F11080">
            <v>2</v>
          </cell>
        </row>
        <row r="11081">
          <cell r="B11081" t="str">
            <v>184305</v>
          </cell>
          <cell r="C11081" t="str">
            <v>065583</v>
          </cell>
          <cell r="D11081" t="str">
            <v>Tampo de granito l=60 cm</v>
          </cell>
          <cell r="E11081" t="str">
            <v>m2</v>
          </cell>
          <cell r="F11081">
            <v>0.6</v>
          </cell>
        </row>
        <row r="11082">
          <cell r="B11082" t="str">
            <v>184306</v>
          </cell>
          <cell r="C11082" t="str">
            <v>010139</v>
          </cell>
          <cell r="D11082" t="str">
            <v>Pedreiro</v>
          </cell>
          <cell r="E11082" t="str">
            <v>h</v>
          </cell>
          <cell r="F11082">
            <v>2</v>
          </cell>
        </row>
        <row r="11083">
          <cell r="B11083" t="str">
            <v>184306</v>
          </cell>
          <cell r="C11083" t="str">
            <v>010146</v>
          </cell>
          <cell r="D11083" t="str">
            <v>Servente</v>
          </cell>
          <cell r="E11083" t="str">
            <v>h</v>
          </cell>
          <cell r="F11083">
            <v>2</v>
          </cell>
        </row>
        <row r="11084">
          <cell r="B11084" t="str">
            <v>184306</v>
          </cell>
          <cell r="C11084" t="str">
            <v>020508</v>
          </cell>
          <cell r="D11084" t="str">
            <v>Cimento portland</v>
          </cell>
          <cell r="E11084" t="str">
            <v>kg</v>
          </cell>
          <cell r="F11084">
            <v>2.27</v>
          </cell>
        </row>
        <row r="11085">
          <cell r="B11085" t="str">
            <v>184306</v>
          </cell>
          <cell r="C11085" t="str">
            <v>020579</v>
          </cell>
          <cell r="D11085" t="str">
            <v>Areia media</v>
          </cell>
          <cell r="E11085" t="str">
            <v>m3</v>
          </cell>
          <cell r="F11085">
            <v>5.1999999999999998E-3</v>
          </cell>
        </row>
        <row r="11086">
          <cell r="B11086" t="str">
            <v>184306</v>
          </cell>
          <cell r="C11086" t="str">
            <v>035003</v>
          </cell>
          <cell r="D11086" t="str">
            <v>Marmore espessura 3cm</v>
          </cell>
          <cell r="E11086" t="str">
            <v>m2</v>
          </cell>
          <cell r="F11086">
            <v>0.6</v>
          </cell>
        </row>
        <row r="11087">
          <cell r="B11087" t="str">
            <v>184307</v>
          </cell>
          <cell r="C11087" t="str">
            <v>065522</v>
          </cell>
          <cell r="D11087" t="str">
            <v>Banheira fiberglas 150x80x42cm - 5 pes</v>
          </cell>
          <cell r="E11087" t="str">
            <v>un</v>
          </cell>
          <cell r="F11087">
            <v>1</v>
          </cell>
        </row>
        <row r="11088">
          <cell r="B11088" t="str">
            <v>184307</v>
          </cell>
          <cell r="C11088" t="str">
            <v>010118</v>
          </cell>
          <cell r="D11088" t="str">
            <v>Encanador</v>
          </cell>
          <cell r="E11088" t="str">
            <v>h</v>
          </cell>
          <cell r="F11088">
            <v>4.2</v>
          </cell>
        </row>
        <row r="11089">
          <cell r="B11089" t="str">
            <v>184307</v>
          </cell>
          <cell r="C11089" t="str">
            <v>060502</v>
          </cell>
          <cell r="D11089" t="str">
            <v>Tubo de aco galvanizado c/cost. de 20mm (3/4')</v>
          </cell>
          <cell r="E11089" t="str">
            <v>m</v>
          </cell>
          <cell r="F11089">
            <v>2</v>
          </cell>
        </row>
        <row r="11090">
          <cell r="B11090" t="str">
            <v>184307</v>
          </cell>
          <cell r="C11090" t="str">
            <v>063533</v>
          </cell>
          <cell r="D11090" t="str">
            <v>Registro de pressao cromado 20mm (3/4") c/canopla</v>
          </cell>
          <cell r="E11090" t="str">
            <v>un</v>
          </cell>
          <cell r="F11090">
            <v>2</v>
          </cell>
        </row>
        <row r="11091">
          <cell r="B11091" t="str">
            <v>184307</v>
          </cell>
          <cell r="C11091" t="str">
            <v>064004</v>
          </cell>
          <cell r="D11091" t="str">
            <v>Valvula de metal cromada 1 1/2'</v>
          </cell>
          <cell r="E11091" t="str">
            <v>un</v>
          </cell>
          <cell r="F11091">
            <v>1</v>
          </cell>
        </row>
        <row r="11092">
          <cell r="B11092" t="str">
            <v>184307</v>
          </cell>
          <cell r="C11092" t="str">
            <v>010119</v>
          </cell>
          <cell r="D11092" t="str">
            <v>Ajudante de encanador</v>
          </cell>
          <cell r="E11092" t="str">
            <v>h</v>
          </cell>
          <cell r="F11092">
            <v>4.2</v>
          </cell>
        </row>
        <row r="11093">
          <cell r="B11093" t="str">
            <v>184307</v>
          </cell>
          <cell r="C11093" t="str">
            <v>066001</v>
          </cell>
          <cell r="D11093" t="str">
            <v>Aparelho misturador para banheira de 3/4'</v>
          </cell>
          <cell r="E11093" t="str">
            <v>un</v>
          </cell>
          <cell r="F11093">
            <v>1</v>
          </cell>
        </row>
        <row r="11094">
          <cell r="B11094" t="str">
            <v>184307</v>
          </cell>
          <cell r="C11094" t="str">
            <v>069512</v>
          </cell>
          <cell r="D11094" t="str">
            <v>Fita de vedacao</v>
          </cell>
          <cell r="E11094" t="str">
            <v>m</v>
          </cell>
          <cell r="F11094">
            <v>2.82</v>
          </cell>
        </row>
        <row r="11095">
          <cell r="B11095" t="str">
            <v>184307</v>
          </cell>
          <cell r="C11095" t="str">
            <v>090124</v>
          </cell>
          <cell r="D11095" t="str">
            <v>Bica cromada para banheira 3/4</v>
          </cell>
          <cell r="E11095" t="str">
            <v>un</v>
          </cell>
          <cell r="F11095">
            <v>1</v>
          </cell>
        </row>
        <row r="11096">
          <cell r="B11096" t="str">
            <v>184307</v>
          </cell>
          <cell r="C11096" t="str">
            <v>090125</v>
          </cell>
          <cell r="D11096" t="str">
            <v>Ladrao cromado para banheira 3/4"</v>
          </cell>
          <cell r="E11096" t="str">
            <v>un</v>
          </cell>
          <cell r="F11096">
            <v>1</v>
          </cell>
        </row>
        <row r="11097">
          <cell r="B11097" t="str">
            <v>184308</v>
          </cell>
          <cell r="C11097" t="str">
            <v>010115</v>
          </cell>
          <cell r="D11097" t="str">
            <v>Eletricista</v>
          </cell>
          <cell r="E11097" t="str">
            <v>h</v>
          </cell>
          <cell r="F11097">
            <v>1</v>
          </cell>
        </row>
        <row r="11098">
          <cell r="B11098" t="str">
            <v>184308</v>
          </cell>
          <cell r="C11098" t="str">
            <v>010118</v>
          </cell>
          <cell r="D11098" t="str">
            <v>Encanador</v>
          </cell>
          <cell r="E11098" t="str">
            <v>h</v>
          </cell>
          <cell r="F11098">
            <v>1</v>
          </cell>
        </row>
        <row r="11099">
          <cell r="B11099" t="str">
            <v>184308</v>
          </cell>
          <cell r="C11099" t="str">
            <v>010119</v>
          </cell>
          <cell r="D11099" t="str">
            <v>Ajudante de encanador</v>
          </cell>
          <cell r="E11099" t="str">
            <v>h</v>
          </cell>
          <cell r="F11099">
            <v>1</v>
          </cell>
        </row>
        <row r="11100">
          <cell r="B11100" t="str">
            <v>184308</v>
          </cell>
          <cell r="C11100" t="str">
            <v>047504</v>
          </cell>
          <cell r="D11100" t="str">
            <v>Bebedouro eletrico 40l</v>
          </cell>
          <cell r="E11100" t="str">
            <v>un</v>
          </cell>
          <cell r="F11100">
            <v>1</v>
          </cell>
        </row>
        <row r="11101">
          <cell r="B11101" t="str">
            <v>184308</v>
          </cell>
          <cell r="C11101" t="str">
            <v>069512</v>
          </cell>
          <cell r="D11101" t="str">
            <v>Fita de vedacao</v>
          </cell>
          <cell r="E11101" t="str">
            <v>m</v>
          </cell>
          <cell r="F11101">
            <v>0.56000000000000005</v>
          </cell>
        </row>
        <row r="11102">
          <cell r="B11102" t="str">
            <v>184309</v>
          </cell>
          <cell r="C11102" t="str">
            <v>010118</v>
          </cell>
          <cell r="D11102" t="str">
            <v>Encanador</v>
          </cell>
          <cell r="E11102" t="str">
            <v>h</v>
          </cell>
          <cell r="F11102">
            <v>3.3</v>
          </cell>
        </row>
        <row r="11103">
          <cell r="B11103" t="str">
            <v>184309</v>
          </cell>
          <cell r="C11103" t="str">
            <v>010119</v>
          </cell>
          <cell r="D11103" t="str">
            <v>Ajudante de encanador</v>
          </cell>
          <cell r="E11103" t="str">
            <v>h</v>
          </cell>
          <cell r="F11103">
            <v>3.3</v>
          </cell>
        </row>
        <row r="11104">
          <cell r="B11104" t="str">
            <v>184309</v>
          </cell>
          <cell r="C11104" t="str">
            <v>026549</v>
          </cell>
          <cell r="D11104" t="str">
            <v>Bucha plastica 8mm</v>
          </cell>
          <cell r="E11104" t="str">
            <v>un</v>
          </cell>
          <cell r="F11104">
            <v>2</v>
          </cell>
        </row>
        <row r="11105">
          <cell r="B11105" t="str">
            <v>184309</v>
          </cell>
          <cell r="C11105" t="str">
            <v>026550</v>
          </cell>
          <cell r="D11105" t="str">
            <v>Parafuso cromado p/fixacao sanitarios</v>
          </cell>
          <cell r="E11105" t="str">
            <v>un</v>
          </cell>
          <cell r="F11105">
            <v>2</v>
          </cell>
        </row>
        <row r="11106">
          <cell r="B11106" t="str">
            <v>184309</v>
          </cell>
          <cell r="C11106" t="str">
            <v>062530</v>
          </cell>
          <cell r="D11106" t="str">
            <v>Tubo pb soldavel de pvc branco p/esg 40mm (1 1/2')</v>
          </cell>
          <cell r="E11106" t="str">
            <v>m</v>
          </cell>
          <cell r="F11106">
            <v>0.3</v>
          </cell>
        </row>
        <row r="11107">
          <cell r="B11107" t="str">
            <v>184309</v>
          </cell>
          <cell r="C11107" t="str">
            <v>065525</v>
          </cell>
          <cell r="D11107" t="str">
            <v>Bide de louca branca com ducha</v>
          </cell>
          <cell r="E11107" t="str">
            <v>un</v>
          </cell>
          <cell r="F11107">
            <v>1</v>
          </cell>
        </row>
        <row r="11108">
          <cell r="B11108" t="str">
            <v>184309</v>
          </cell>
          <cell r="C11108" t="str">
            <v>066002</v>
          </cell>
          <cell r="D11108" t="str">
            <v>Aparelho misturador para bide</v>
          </cell>
          <cell r="E11108" t="str">
            <v>un</v>
          </cell>
          <cell r="F11108">
            <v>1</v>
          </cell>
        </row>
        <row r="11109">
          <cell r="B11109" t="str">
            <v>184309</v>
          </cell>
          <cell r="C11109" t="str">
            <v>069506</v>
          </cell>
          <cell r="D11109" t="str">
            <v>Engates cromados</v>
          </cell>
          <cell r="E11109" t="str">
            <v>un</v>
          </cell>
          <cell r="F11109">
            <v>2</v>
          </cell>
        </row>
        <row r="11110">
          <cell r="B11110" t="str">
            <v>184309</v>
          </cell>
          <cell r="C11110" t="str">
            <v>069512</v>
          </cell>
          <cell r="D11110" t="str">
            <v>Fita de vedacao</v>
          </cell>
          <cell r="E11110" t="str">
            <v>m</v>
          </cell>
          <cell r="F11110">
            <v>1.96</v>
          </cell>
        </row>
        <row r="11111">
          <cell r="B11111" t="str">
            <v>184310</v>
          </cell>
          <cell r="C11111" t="str">
            <v>010118</v>
          </cell>
          <cell r="D11111" t="str">
            <v>Encanador</v>
          </cell>
          <cell r="E11111" t="str">
            <v>h</v>
          </cell>
          <cell r="F11111">
            <v>1.5</v>
          </cell>
        </row>
        <row r="11112">
          <cell r="B11112" t="str">
            <v>184310</v>
          </cell>
          <cell r="C11112" t="str">
            <v>069506</v>
          </cell>
          <cell r="D11112" t="str">
            <v>Engates cromados</v>
          </cell>
          <cell r="E11112" t="str">
            <v>un</v>
          </cell>
          <cell r="F11112">
            <v>1</v>
          </cell>
        </row>
        <row r="11113">
          <cell r="B11113" t="str">
            <v>184310</v>
          </cell>
          <cell r="C11113" t="str">
            <v>010119</v>
          </cell>
          <cell r="D11113" t="str">
            <v>Ajudante de encanador</v>
          </cell>
          <cell r="E11113" t="str">
            <v>h</v>
          </cell>
          <cell r="F11113">
            <v>1.5</v>
          </cell>
        </row>
        <row r="11114">
          <cell r="B11114" t="str">
            <v>184310</v>
          </cell>
          <cell r="C11114" t="str">
            <v>064503</v>
          </cell>
          <cell r="D11114" t="str">
            <v>Sifao metalico cromado tipo copo dn 1x1 1/2'</v>
          </cell>
          <cell r="E11114" t="str">
            <v>un</v>
          </cell>
          <cell r="F11114">
            <v>1</v>
          </cell>
        </row>
        <row r="11115">
          <cell r="B11115" t="str">
            <v>184310</v>
          </cell>
          <cell r="C11115" t="str">
            <v>065544</v>
          </cell>
          <cell r="D11115" t="str">
            <v>Cuba de louca branca de embutir</v>
          </cell>
          <cell r="E11115" t="str">
            <v>un</v>
          </cell>
          <cell r="F11115">
            <v>1</v>
          </cell>
        </row>
        <row r="11116">
          <cell r="B11116" t="str">
            <v>184310</v>
          </cell>
          <cell r="C11116" t="str">
            <v>066043</v>
          </cell>
          <cell r="D11116" t="str">
            <v>Torneira linha prata de 1/2 para lavatorio</v>
          </cell>
          <cell r="E11116" t="str">
            <v>un</v>
          </cell>
          <cell r="F11116">
            <v>1</v>
          </cell>
        </row>
        <row r="11117">
          <cell r="B11117" t="str">
            <v>184310</v>
          </cell>
          <cell r="C11117" t="str">
            <v>064002</v>
          </cell>
          <cell r="D11117" t="str">
            <v>Valvula de metal cromada 1'</v>
          </cell>
          <cell r="E11117" t="str">
            <v>un</v>
          </cell>
          <cell r="F11117">
            <v>1</v>
          </cell>
        </row>
        <row r="11118">
          <cell r="B11118" t="str">
            <v>184310</v>
          </cell>
          <cell r="C11118" t="str">
            <v>069512</v>
          </cell>
          <cell r="D11118" t="str">
            <v>Fita de vedacao</v>
          </cell>
          <cell r="E11118" t="str">
            <v>m</v>
          </cell>
          <cell r="F11118">
            <v>0.84</v>
          </cell>
        </row>
        <row r="11119">
          <cell r="B11119" t="str">
            <v>184311</v>
          </cell>
          <cell r="C11119" t="str">
            <v>010118</v>
          </cell>
          <cell r="D11119" t="str">
            <v>Encanador</v>
          </cell>
          <cell r="E11119" t="str">
            <v>h</v>
          </cell>
          <cell r="F11119">
            <v>1.5</v>
          </cell>
        </row>
        <row r="11120">
          <cell r="B11120" t="str">
            <v>184311</v>
          </cell>
          <cell r="C11120" t="str">
            <v>010119</v>
          </cell>
          <cell r="D11120" t="str">
            <v>Ajudante de encanador</v>
          </cell>
          <cell r="E11120" t="str">
            <v>h</v>
          </cell>
          <cell r="F11120">
            <v>1.5</v>
          </cell>
        </row>
        <row r="11121">
          <cell r="B11121" t="str">
            <v>184311</v>
          </cell>
          <cell r="C11121" t="str">
            <v>064002</v>
          </cell>
          <cell r="D11121" t="str">
            <v>Valvula de metal cromada 1'</v>
          </cell>
          <cell r="E11121" t="str">
            <v>un</v>
          </cell>
          <cell r="F11121">
            <v>1</v>
          </cell>
        </row>
        <row r="11122">
          <cell r="B11122" t="str">
            <v>184311</v>
          </cell>
          <cell r="C11122" t="str">
            <v>064503</v>
          </cell>
          <cell r="D11122" t="str">
            <v>Sifao metalico cromado tipo copo dn 1x1 1/2'</v>
          </cell>
          <cell r="E11122" t="str">
            <v>un</v>
          </cell>
          <cell r="F11122">
            <v>1</v>
          </cell>
        </row>
        <row r="11123">
          <cell r="B11123" t="str">
            <v>184311</v>
          </cell>
          <cell r="C11123" t="str">
            <v>065529</v>
          </cell>
          <cell r="D11123" t="str">
            <v>Lavatorio louca embutir</v>
          </cell>
          <cell r="E11123" t="str">
            <v>un</v>
          </cell>
          <cell r="F11123">
            <v>1</v>
          </cell>
        </row>
        <row r="11124">
          <cell r="B11124" t="str">
            <v>184311</v>
          </cell>
          <cell r="C11124" t="str">
            <v>066003</v>
          </cell>
          <cell r="D11124" t="str">
            <v>Aparelho misturador para lavatorio</v>
          </cell>
          <cell r="E11124" t="str">
            <v>un</v>
          </cell>
          <cell r="F11124">
            <v>1</v>
          </cell>
        </row>
        <row r="11125">
          <cell r="B11125" t="str">
            <v>184311</v>
          </cell>
          <cell r="C11125" t="str">
            <v>069506</v>
          </cell>
          <cell r="D11125" t="str">
            <v>Engates cromados</v>
          </cell>
          <cell r="E11125" t="str">
            <v>un</v>
          </cell>
          <cell r="F11125">
            <v>2</v>
          </cell>
        </row>
        <row r="11126">
          <cell r="B11126" t="str">
            <v>184311</v>
          </cell>
          <cell r="C11126" t="str">
            <v>069512</v>
          </cell>
          <cell r="D11126" t="str">
            <v>Fita de vedacao</v>
          </cell>
          <cell r="E11126" t="str">
            <v>m</v>
          </cell>
          <cell r="F11126">
            <v>1.1200000000000001</v>
          </cell>
        </row>
        <row r="11127">
          <cell r="B11127" t="str">
            <v>184312</v>
          </cell>
          <cell r="C11127" t="str">
            <v>010118</v>
          </cell>
          <cell r="D11127" t="str">
            <v>Encanador</v>
          </cell>
          <cell r="E11127" t="str">
            <v>h</v>
          </cell>
          <cell r="F11127">
            <v>3.3</v>
          </cell>
        </row>
        <row r="11128">
          <cell r="B11128" t="str">
            <v>184312</v>
          </cell>
          <cell r="C11128" t="str">
            <v>010119</v>
          </cell>
          <cell r="D11128" t="str">
            <v>Ajudante de encanador</v>
          </cell>
          <cell r="E11128" t="str">
            <v>h</v>
          </cell>
          <cell r="F11128">
            <v>3.3</v>
          </cell>
        </row>
        <row r="11129">
          <cell r="B11129" t="str">
            <v>184312</v>
          </cell>
          <cell r="C11129" t="str">
            <v>026549</v>
          </cell>
          <cell r="D11129" t="str">
            <v>Bucha plastica 8mm</v>
          </cell>
          <cell r="E11129" t="str">
            <v>un</v>
          </cell>
          <cell r="F11129">
            <v>2</v>
          </cell>
        </row>
        <row r="11130">
          <cell r="B11130" t="str">
            <v>184312</v>
          </cell>
          <cell r="C11130" t="str">
            <v>026550</v>
          </cell>
          <cell r="D11130" t="str">
            <v>Parafuso cromado p/fixacao sanitarios</v>
          </cell>
          <cell r="E11130" t="str">
            <v>un</v>
          </cell>
          <cell r="F11130">
            <v>2</v>
          </cell>
        </row>
        <row r="11131">
          <cell r="B11131" t="str">
            <v>184312</v>
          </cell>
          <cell r="C11131" t="str">
            <v>064503</v>
          </cell>
          <cell r="D11131" t="str">
            <v>Sifao metalico cromado tipo copo dn 1x1 1/2'</v>
          </cell>
          <cell r="E11131" t="str">
            <v>un</v>
          </cell>
          <cell r="F11131">
            <v>1</v>
          </cell>
        </row>
        <row r="11132">
          <cell r="B11132" t="str">
            <v>184312</v>
          </cell>
          <cell r="C11132" t="str">
            <v>065508</v>
          </cell>
          <cell r="D11132" t="str">
            <v>Lavatorio de louca branca com coluna</v>
          </cell>
          <cell r="E11132" t="str">
            <v>un</v>
          </cell>
          <cell r="F11132">
            <v>1</v>
          </cell>
        </row>
        <row r="11133">
          <cell r="B11133" t="str">
            <v>184312</v>
          </cell>
          <cell r="C11133" t="str">
            <v>066003</v>
          </cell>
          <cell r="D11133" t="str">
            <v>Aparelho misturador para lavatorio</v>
          </cell>
          <cell r="E11133" t="str">
            <v>un</v>
          </cell>
          <cell r="F11133">
            <v>1</v>
          </cell>
        </row>
        <row r="11134">
          <cell r="B11134" t="str">
            <v>184312</v>
          </cell>
          <cell r="C11134" t="str">
            <v>069506</v>
          </cell>
          <cell r="D11134" t="str">
            <v>Engates cromados</v>
          </cell>
          <cell r="E11134" t="str">
            <v>un</v>
          </cell>
          <cell r="F11134">
            <v>2</v>
          </cell>
        </row>
        <row r="11135">
          <cell r="B11135" t="str">
            <v>184312</v>
          </cell>
          <cell r="C11135" t="str">
            <v>069512</v>
          </cell>
          <cell r="D11135" t="str">
            <v>Fita de vedacao</v>
          </cell>
          <cell r="E11135" t="str">
            <v>m</v>
          </cell>
          <cell r="F11135">
            <v>1.1200000000000001</v>
          </cell>
        </row>
        <row r="11136">
          <cell r="B11136" t="str">
            <v>184313</v>
          </cell>
          <cell r="C11136" t="str">
            <v>010118</v>
          </cell>
          <cell r="D11136" t="str">
            <v>Encanador</v>
          </cell>
          <cell r="E11136" t="str">
            <v>h</v>
          </cell>
          <cell r="F11136">
            <v>2.75</v>
          </cell>
        </row>
        <row r="11137">
          <cell r="B11137" t="str">
            <v>184313</v>
          </cell>
          <cell r="C11137" t="str">
            <v>010119</v>
          </cell>
          <cell r="D11137" t="str">
            <v>Ajudante de encanador</v>
          </cell>
          <cell r="E11137" t="str">
            <v>h</v>
          </cell>
          <cell r="F11137">
            <v>2.75</v>
          </cell>
        </row>
        <row r="11138">
          <cell r="B11138" t="str">
            <v>184313</v>
          </cell>
          <cell r="C11138" t="str">
            <v>066012</v>
          </cell>
          <cell r="D11138" t="str">
            <v>Torneira de pressao cromada p/lavatorio 1/2'</v>
          </cell>
          <cell r="E11138" t="str">
            <v>un</v>
          </cell>
          <cell r="F11138">
            <v>1</v>
          </cell>
        </row>
        <row r="11139">
          <cell r="B11139" t="str">
            <v>184313</v>
          </cell>
          <cell r="C11139" t="str">
            <v>026549</v>
          </cell>
          <cell r="D11139" t="str">
            <v>Bucha plastica 8mm</v>
          </cell>
          <cell r="E11139" t="str">
            <v>un</v>
          </cell>
          <cell r="F11139">
            <v>2</v>
          </cell>
        </row>
        <row r="11140">
          <cell r="B11140" t="str">
            <v>184313</v>
          </cell>
          <cell r="C11140" t="str">
            <v>064002</v>
          </cell>
          <cell r="D11140" t="str">
            <v>Valvula de metal cromada 1'</v>
          </cell>
          <cell r="E11140" t="str">
            <v>un</v>
          </cell>
          <cell r="F11140">
            <v>1</v>
          </cell>
        </row>
        <row r="11141">
          <cell r="B11141" t="str">
            <v>184313</v>
          </cell>
          <cell r="C11141" t="str">
            <v>064503</v>
          </cell>
          <cell r="D11141" t="str">
            <v>Sifao metalico cromado tipo copo dn 1x1 1/2'</v>
          </cell>
          <cell r="E11141" t="str">
            <v>un</v>
          </cell>
          <cell r="F11141">
            <v>1</v>
          </cell>
        </row>
        <row r="11142">
          <cell r="B11142" t="str">
            <v>184313</v>
          </cell>
          <cell r="C11142" t="str">
            <v>065509</v>
          </cell>
          <cell r="D11142" t="str">
            <v>Lavatorio branco sem coluna 33x45 cm</v>
          </cell>
          <cell r="E11142" t="str">
            <v>un</v>
          </cell>
          <cell r="F11142">
            <v>1</v>
          </cell>
        </row>
        <row r="11143">
          <cell r="B11143" t="str">
            <v>184313</v>
          </cell>
          <cell r="C11143" t="str">
            <v>026550</v>
          </cell>
          <cell r="D11143" t="str">
            <v>Parafuso cromado p/fixacao sanitarios</v>
          </cell>
          <cell r="E11143" t="str">
            <v>un</v>
          </cell>
          <cell r="F11143">
            <v>2</v>
          </cell>
        </row>
        <row r="11144">
          <cell r="B11144" t="str">
            <v>184313</v>
          </cell>
          <cell r="C11144" t="str">
            <v>069506</v>
          </cell>
          <cell r="D11144" t="str">
            <v>Engates cromados</v>
          </cell>
          <cell r="E11144" t="str">
            <v>un</v>
          </cell>
          <cell r="F11144">
            <v>1</v>
          </cell>
        </row>
        <row r="11145">
          <cell r="B11145" t="str">
            <v>184313</v>
          </cell>
          <cell r="C11145" t="str">
            <v>069512</v>
          </cell>
          <cell r="D11145" t="str">
            <v>Fita de vedacao</v>
          </cell>
          <cell r="E11145" t="str">
            <v>m</v>
          </cell>
          <cell r="F11145">
            <v>0.84</v>
          </cell>
        </row>
        <row r="11146">
          <cell r="B11146" t="str">
            <v>184314</v>
          </cell>
          <cell r="C11146" t="str">
            <v>010118</v>
          </cell>
          <cell r="D11146" t="str">
            <v>Encanador</v>
          </cell>
          <cell r="E11146" t="str">
            <v>h</v>
          </cell>
          <cell r="F11146">
            <v>2</v>
          </cell>
        </row>
        <row r="11147">
          <cell r="B11147" t="str">
            <v>184314</v>
          </cell>
          <cell r="C11147" t="str">
            <v>010119</v>
          </cell>
          <cell r="D11147" t="str">
            <v>Ajudante de encanador</v>
          </cell>
          <cell r="E11147" t="str">
            <v>h</v>
          </cell>
          <cell r="F11147">
            <v>2</v>
          </cell>
        </row>
        <row r="11148">
          <cell r="B11148" t="str">
            <v>184314</v>
          </cell>
          <cell r="C11148" t="str">
            <v>026549</v>
          </cell>
          <cell r="D11148" t="str">
            <v>Bucha plastica 8mm</v>
          </cell>
          <cell r="E11148" t="str">
            <v>un</v>
          </cell>
          <cell r="F11148">
            <v>2</v>
          </cell>
        </row>
        <row r="11149">
          <cell r="B11149" t="str">
            <v>184314</v>
          </cell>
          <cell r="C11149" t="str">
            <v>026550</v>
          </cell>
          <cell r="D11149" t="str">
            <v>Parafuso cromado p/fixacao sanitarios</v>
          </cell>
          <cell r="E11149" t="str">
            <v>un</v>
          </cell>
          <cell r="F11149">
            <v>2</v>
          </cell>
        </row>
        <row r="11150">
          <cell r="B11150" t="str">
            <v>184314</v>
          </cell>
          <cell r="C11150" t="str">
            <v>064002</v>
          </cell>
          <cell r="D11150" t="str">
            <v>Valvula de metal cromada 1'</v>
          </cell>
          <cell r="E11150" t="str">
            <v>un</v>
          </cell>
          <cell r="F11150">
            <v>1</v>
          </cell>
        </row>
        <row r="11151">
          <cell r="B11151" t="str">
            <v>184314</v>
          </cell>
          <cell r="C11151" t="str">
            <v>064516</v>
          </cell>
          <cell r="D11151" t="str">
            <v>Sifao pvc rigido tipo copo dn 1x1 1/2'</v>
          </cell>
          <cell r="E11151" t="str">
            <v>un</v>
          </cell>
          <cell r="F11151">
            <v>1</v>
          </cell>
        </row>
        <row r="11152">
          <cell r="B11152" t="str">
            <v>184314</v>
          </cell>
          <cell r="C11152" t="str">
            <v>066020</v>
          </cell>
          <cell r="D11152" t="str">
            <v>Torneira 1/2 para lavatorio cromada</v>
          </cell>
          <cell r="E11152" t="str">
            <v>un</v>
          </cell>
          <cell r="F11152">
            <v>1</v>
          </cell>
        </row>
        <row r="11153">
          <cell r="B11153" t="str">
            <v>184314</v>
          </cell>
          <cell r="C11153" t="str">
            <v>069505</v>
          </cell>
          <cell r="D11153" t="str">
            <v>Engates de pvc</v>
          </cell>
          <cell r="E11153" t="str">
            <v>un</v>
          </cell>
          <cell r="F11153">
            <v>1</v>
          </cell>
        </row>
        <row r="11154">
          <cell r="B11154" t="str">
            <v>184314</v>
          </cell>
          <cell r="C11154" t="str">
            <v>069512</v>
          </cell>
          <cell r="D11154" t="str">
            <v>Fita de vedacao</v>
          </cell>
          <cell r="E11154" t="str">
            <v>m</v>
          </cell>
          <cell r="F11154">
            <v>0.84</v>
          </cell>
        </row>
        <row r="11155">
          <cell r="B11155" t="str">
            <v>184314</v>
          </cell>
          <cell r="C11155" t="str">
            <v>090927</v>
          </cell>
          <cell r="D11155" t="str">
            <v>Lavatorio em polipropileno, dimensoes  36 x 26 cm</v>
          </cell>
          <cell r="E11155" t="str">
            <v>un</v>
          </cell>
          <cell r="F11155">
            <v>1</v>
          </cell>
        </row>
        <row r="11156">
          <cell r="B11156" t="str">
            <v>184315</v>
          </cell>
          <cell r="C11156" t="str">
            <v>010118</v>
          </cell>
          <cell r="D11156" t="str">
            <v>Encanador</v>
          </cell>
          <cell r="E11156" t="str">
            <v>h</v>
          </cell>
          <cell r="F11156">
            <v>2</v>
          </cell>
        </row>
        <row r="11157">
          <cell r="B11157" t="str">
            <v>184315</v>
          </cell>
          <cell r="C11157" t="str">
            <v>010119</v>
          </cell>
          <cell r="D11157" t="str">
            <v>Ajudante de encanador</v>
          </cell>
          <cell r="E11157" t="str">
            <v>h</v>
          </cell>
          <cell r="F11157">
            <v>2</v>
          </cell>
        </row>
        <row r="11158">
          <cell r="B11158" t="str">
            <v>184315</v>
          </cell>
          <cell r="C11158" t="str">
            <v>026549</v>
          </cell>
          <cell r="D11158" t="str">
            <v>Bucha plastica 8mm</v>
          </cell>
          <cell r="E11158" t="str">
            <v>un</v>
          </cell>
          <cell r="F11158">
            <v>2</v>
          </cell>
        </row>
        <row r="11159">
          <cell r="B11159" t="str">
            <v>184315</v>
          </cell>
          <cell r="C11159" t="str">
            <v>026550</v>
          </cell>
          <cell r="D11159" t="str">
            <v>Parafuso cromado p/fixacao sanitarios</v>
          </cell>
          <cell r="E11159" t="str">
            <v>un</v>
          </cell>
          <cell r="F11159">
            <v>2</v>
          </cell>
        </row>
        <row r="11160">
          <cell r="B11160" t="str">
            <v>184315</v>
          </cell>
          <cell r="C11160" t="str">
            <v>064002</v>
          </cell>
          <cell r="D11160" t="str">
            <v>Valvula de metal cromada 1'</v>
          </cell>
          <cell r="E11160" t="str">
            <v>un</v>
          </cell>
          <cell r="F11160">
            <v>1</v>
          </cell>
        </row>
        <row r="11161">
          <cell r="B11161" t="str">
            <v>184315</v>
          </cell>
          <cell r="C11161" t="str">
            <v>064516</v>
          </cell>
          <cell r="D11161" t="str">
            <v>Sifao pvc rigido tipo copo dn 1x1 1/2'</v>
          </cell>
          <cell r="E11161" t="str">
            <v>un</v>
          </cell>
          <cell r="F11161">
            <v>1</v>
          </cell>
        </row>
        <row r="11162">
          <cell r="B11162" t="str">
            <v>184315</v>
          </cell>
          <cell r="C11162" t="str">
            <v>066020</v>
          </cell>
          <cell r="D11162" t="str">
            <v>Torneira 1/2 para lavatorio cromada</v>
          </cell>
          <cell r="E11162" t="str">
            <v>un</v>
          </cell>
          <cell r="F11162">
            <v>1</v>
          </cell>
        </row>
        <row r="11163">
          <cell r="B11163" t="str">
            <v>184315</v>
          </cell>
          <cell r="C11163" t="str">
            <v>069505</v>
          </cell>
          <cell r="D11163" t="str">
            <v>Engates de pvc</v>
          </cell>
          <cell r="E11163" t="str">
            <v>un</v>
          </cell>
          <cell r="F11163">
            <v>1</v>
          </cell>
        </row>
        <row r="11164">
          <cell r="B11164" t="str">
            <v>184315</v>
          </cell>
          <cell r="C11164" t="str">
            <v>069512</v>
          </cell>
          <cell r="D11164" t="str">
            <v>Fita de vedacao</v>
          </cell>
          <cell r="E11164" t="str">
            <v>m</v>
          </cell>
          <cell r="F11164">
            <v>0.84</v>
          </cell>
        </row>
        <row r="11165">
          <cell r="B11165" t="str">
            <v>184315</v>
          </cell>
          <cell r="C11165" t="str">
            <v>090928</v>
          </cell>
          <cell r="D11165" t="str">
            <v>Lavatorio em polipropileno, dimensoes  48 x 39 cm</v>
          </cell>
          <cell r="E11165" t="str">
            <v>un</v>
          </cell>
          <cell r="F11165">
            <v>1</v>
          </cell>
        </row>
        <row r="11166">
          <cell r="B11166" t="str">
            <v>184316</v>
          </cell>
          <cell r="C11166" t="str">
            <v>010118</v>
          </cell>
          <cell r="D11166" t="str">
            <v>Encanador</v>
          </cell>
          <cell r="E11166" t="str">
            <v>h</v>
          </cell>
          <cell r="F11166">
            <v>2.5</v>
          </cell>
        </row>
        <row r="11167">
          <cell r="B11167" t="str">
            <v>184316</v>
          </cell>
          <cell r="C11167" t="str">
            <v>010119</v>
          </cell>
          <cell r="D11167" t="str">
            <v>Ajudante de encanador</v>
          </cell>
          <cell r="E11167" t="str">
            <v>h</v>
          </cell>
          <cell r="F11167">
            <v>2.5</v>
          </cell>
        </row>
        <row r="11168">
          <cell r="B11168" t="str">
            <v>184316</v>
          </cell>
          <cell r="C11168" t="str">
            <v>064004</v>
          </cell>
          <cell r="D11168" t="str">
            <v>Valvula de metal cromada 1 1/2'</v>
          </cell>
          <cell r="E11168" t="str">
            <v>un</v>
          </cell>
          <cell r="F11168">
            <v>0.5</v>
          </cell>
        </row>
        <row r="11169">
          <cell r="B11169" t="str">
            <v>184316</v>
          </cell>
          <cell r="C11169" t="str">
            <v>064504</v>
          </cell>
          <cell r="D11169" t="str">
            <v>Sifao cromado 2'</v>
          </cell>
          <cell r="E11169" t="str">
            <v>un</v>
          </cell>
          <cell r="F11169">
            <v>0.5</v>
          </cell>
        </row>
        <row r="11170">
          <cell r="B11170" t="str">
            <v>184316</v>
          </cell>
          <cell r="C11170" t="str">
            <v>065565</v>
          </cell>
          <cell r="D11170" t="str">
            <v>Mictorio aco inoxdavel</v>
          </cell>
          <cell r="E11170" t="str">
            <v>m</v>
          </cell>
          <cell r="F11170">
            <v>1</v>
          </cell>
        </row>
        <row r="11171">
          <cell r="B11171" t="str">
            <v>184316</v>
          </cell>
          <cell r="C11171" t="str">
            <v>066007</v>
          </cell>
          <cell r="D11171" t="str">
            <v>Espargidor para mictorio</v>
          </cell>
          <cell r="E11171" t="str">
            <v>un</v>
          </cell>
          <cell r="F11171">
            <v>1.2</v>
          </cell>
        </row>
        <row r="11172">
          <cell r="B11172" t="str">
            <v>184316</v>
          </cell>
          <cell r="C11172" t="str">
            <v>069512</v>
          </cell>
          <cell r="D11172" t="str">
            <v>Fita de vedacao</v>
          </cell>
          <cell r="E11172" t="str">
            <v>m</v>
          </cell>
          <cell r="F11172">
            <v>0.47</v>
          </cell>
        </row>
        <row r="11173">
          <cell r="B11173" t="str">
            <v>184317</v>
          </cell>
          <cell r="C11173" t="str">
            <v>010118</v>
          </cell>
          <cell r="D11173" t="str">
            <v>Encanador</v>
          </cell>
          <cell r="E11173" t="str">
            <v>h</v>
          </cell>
          <cell r="F11173">
            <v>2.5</v>
          </cell>
        </row>
        <row r="11174">
          <cell r="B11174" t="str">
            <v>184317</v>
          </cell>
          <cell r="C11174" t="str">
            <v>010119</v>
          </cell>
          <cell r="D11174" t="str">
            <v>Ajudante de encanador</v>
          </cell>
          <cell r="E11174" t="str">
            <v>h</v>
          </cell>
          <cell r="F11174">
            <v>2.5</v>
          </cell>
        </row>
        <row r="11175">
          <cell r="B11175" t="str">
            <v>184317</v>
          </cell>
          <cell r="C11175" t="str">
            <v>064004</v>
          </cell>
          <cell r="D11175" t="str">
            <v>Valvula de metal cromada 1 1/2'</v>
          </cell>
          <cell r="E11175" t="str">
            <v>un</v>
          </cell>
          <cell r="F11175">
            <v>1</v>
          </cell>
        </row>
        <row r="11176">
          <cell r="B11176" t="str">
            <v>184317</v>
          </cell>
          <cell r="C11176" t="str">
            <v>064505</v>
          </cell>
          <cell r="D11176" t="str">
            <v>Sifao pvc rigido tipo copo dn 2x2'</v>
          </cell>
          <cell r="E11176" t="str">
            <v>un</v>
          </cell>
          <cell r="F11176">
            <v>1</v>
          </cell>
        </row>
        <row r="11177">
          <cell r="B11177" t="str">
            <v>184317</v>
          </cell>
          <cell r="C11177" t="str">
            <v>066007</v>
          </cell>
          <cell r="D11177" t="str">
            <v>Espargidor para mictorio</v>
          </cell>
          <cell r="E11177" t="str">
            <v>un</v>
          </cell>
          <cell r="F11177">
            <v>1.4</v>
          </cell>
        </row>
        <row r="11178">
          <cell r="B11178" t="str">
            <v>184317</v>
          </cell>
          <cell r="C11178" t="str">
            <v>069512</v>
          </cell>
          <cell r="D11178" t="str">
            <v>Fita de vedacao</v>
          </cell>
          <cell r="E11178" t="str">
            <v>m</v>
          </cell>
          <cell r="F11178">
            <v>1.175</v>
          </cell>
        </row>
        <row r="11179">
          <cell r="B11179" t="str">
            <v>184317</v>
          </cell>
          <cell r="C11179" t="str">
            <v>090929</v>
          </cell>
          <cell r="D11179" t="str">
            <v>Mictorio coletivo de fiberglass 140x22x44 cm</v>
          </cell>
          <cell r="E11179" t="str">
            <v>un</v>
          </cell>
          <cell r="F11179">
            <v>1</v>
          </cell>
        </row>
        <row r="11180">
          <cell r="B11180" t="str">
            <v>184318</v>
          </cell>
          <cell r="C11180" t="str">
            <v>010118</v>
          </cell>
          <cell r="D11180" t="str">
            <v>Encanador</v>
          </cell>
          <cell r="E11180" t="str">
            <v>h</v>
          </cell>
          <cell r="F11180">
            <v>2</v>
          </cell>
        </row>
        <row r="11181">
          <cell r="B11181" t="str">
            <v>184318</v>
          </cell>
          <cell r="C11181" t="str">
            <v>010119</v>
          </cell>
          <cell r="D11181" t="str">
            <v>Ajudante de encanador</v>
          </cell>
          <cell r="E11181" t="str">
            <v>h</v>
          </cell>
          <cell r="F11181">
            <v>2</v>
          </cell>
        </row>
        <row r="11182">
          <cell r="B11182" t="str">
            <v>184318</v>
          </cell>
          <cell r="C11182" t="str">
            <v>026549</v>
          </cell>
          <cell r="D11182" t="str">
            <v>Bucha plastica 8mm</v>
          </cell>
          <cell r="E11182" t="str">
            <v>un</v>
          </cell>
          <cell r="F11182">
            <v>2</v>
          </cell>
        </row>
        <row r="11183">
          <cell r="B11183" t="str">
            <v>184318</v>
          </cell>
          <cell r="C11183" t="str">
            <v>026550</v>
          </cell>
          <cell r="D11183" t="str">
            <v>Parafuso cromado p/fixacao sanitarios</v>
          </cell>
          <cell r="E11183" t="str">
            <v>un</v>
          </cell>
          <cell r="F11183">
            <v>2</v>
          </cell>
        </row>
        <row r="11184">
          <cell r="B11184" t="str">
            <v>184318</v>
          </cell>
          <cell r="C11184" t="str">
            <v>066017</v>
          </cell>
          <cell r="D11184" t="str">
            <v>Jogo de metais para mictorio</v>
          </cell>
          <cell r="E11184" t="str">
            <v>un</v>
          </cell>
          <cell r="F11184">
            <v>1</v>
          </cell>
        </row>
        <row r="11185">
          <cell r="B11185" t="str">
            <v>184318</v>
          </cell>
          <cell r="C11185" t="str">
            <v>069512</v>
          </cell>
          <cell r="D11185" t="str">
            <v>Fita de vedacao</v>
          </cell>
          <cell r="E11185" t="str">
            <v>m</v>
          </cell>
          <cell r="F11185">
            <v>1.175</v>
          </cell>
        </row>
        <row r="11186">
          <cell r="B11186" t="str">
            <v>184318</v>
          </cell>
          <cell r="C11186" t="str">
            <v>090930</v>
          </cell>
          <cell r="D11186" t="str">
            <v>Mictorio individual de fiberglass 29x47x22,5 cm</v>
          </cell>
          <cell r="E11186" t="str">
            <v>un</v>
          </cell>
          <cell r="F11186">
            <v>1</v>
          </cell>
        </row>
        <row r="11187">
          <cell r="B11187" t="str">
            <v>184319</v>
          </cell>
          <cell r="C11187" t="str">
            <v>010118</v>
          </cell>
          <cell r="D11187" t="str">
            <v>Encanador</v>
          </cell>
          <cell r="E11187" t="str">
            <v>h</v>
          </cell>
          <cell r="F11187">
            <v>2.9</v>
          </cell>
        </row>
        <row r="11188">
          <cell r="B11188" t="str">
            <v>184319</v>
          </cell>
          <cell r="C11188" t="str">
            <v>010119</v>
          </cell>
          <cell r="D11188" t="str">
            <v>Ajudante de encanador</v>
          </cell>
          <cell r="E11188" t="str">
            <v>h</v>
          </cell>
          <cell r="F11188">
            <v>2.9</v>
          </cell>
        </row>
        <row r="11189">
          <cell r="B11189" t="str">
            <v>184319</v>
          </cell>
          <cell r="C11189" t="str">
            <v>065511</v>
          </cell>
          <cell r="D11189" t="str">
            <v>Mictorio de louca branca</v>
          </cell>
          <cell r="E11189" t="str">
            <v>un</v>
          </cell>
          <cell r="F11189">
            <v>1</v>
          </cell>
        </row>
        <row r="11190">
          <cell r="B11190" t="str">
            <v>184319</v>
          </cell>
          <cell r="C11190" t="str">
            <v>066017</v>
          </cell>
          <cell r="D11190" t="str">
            <v>Jogo de metais para mictorio</v>
          </cell>
          <cell r="E11190" t="str">
            <v>un</v>
          </cell>
          <cell r="F11190">
            <v>1</v>
          </cell>
        </row>
        <row r="11191">
          <cell r="B11191" t="str">
            <v>184319</v>
          </cell>
          <cell r="C11191" t="str">
            <v>069512</v>
          </cell>
          <cell r="D11191" t="str">
            <v>Fita de vedacao</v>
          </cell>
          <cell r="E11191" t="str">
            <v>m</v>
          </cell>
          <cell r="F11191">
            <v>0.56000000000000005</v>
          </cell>
        </row>
        <row r="11192">
          <cell r="B11192" t="str">
            <v>184320</v>
          </cell>
          <cell r="C11192" t="str">
            <v>010118</v>
          </cell>
          <cell r="D11192" t="str">
            <v>Encanador</v>
          </cell>
          <cell r="E11192" t="str">
            <v>h</v>
          </cell>
          <cell r="F11192">
            <v>4</v>
          </cell>
        </row>
        <row r="11193">
          <cell r="B11193" t="str">
            <v>184320</v>
          </cell>
          <cell r="C11193" t="str">
            <v>010119</v>
          </cell>
          <cell r="D11193" t="str">
            <v>Ajudante de encanador</v>
          </cell>
          <cell r="E11193" t="str">
            <v>h</v>
          </cell>
          <cell r="F11193">
            <v>4</v>
          </cell>
        </row>
        <row r="11194">
          <cell r="B11194" t="str">
            <v>184320</v>
          </cell>
          <cell r="C11194" t="str">
            <v>064001</v>
          </cell>
          <cell r="D11194" t="str">
            <v>Valvula americana para pia 1 1/2x3 3/4'</v>
          </cell>
          <cell r="E11194" t="str">
            <v>un</v>
          </cell>
          <cell r="F11194">
            <v>2</v>
          </cell>
        </row>
        <row r="11195">
          <cell r="B11195" t="str">
            <v>184320</v>
          </cell>
          <cell r="C11195" t="str">
            <v>064504</v>
          </cell>
          <cell r="D11195" t="str">
            <v>Sifao cromado 2'</v>
          </cell>
          <cell r="E11195" t="str">
            <v>un</v>
          </cell>
          <cell r="F11195">
            <v>2</v>
          </cell>
        </row>
        <row r="11196">
          <cell r="B11196" t="str">
            <v>184320</v>
          </cell>
          <cell r="C11196" t="str">
            <v>065512</v>
          </cell>
          <cell r="D11196" t="str">
            <v>Pia de aco inoxidavel com cuba dupla 2.00x0.58m</v>
          </cell>
          <cell r="E11196" t="str">
            <v>un</v>
          </cell>
          <cell r="F11196">
            <v>1</v>
          </cell>
        </row>
        <row r="11197">
          <cell r="B11197" t="str">
            <v>184320</v>
          </cell>
          <cell r="C11197" t="str">
            <v>069512</v>
          </cell>
          <cell r="D11197" t="str">
            <v>Fita de vedacao</v>
          </cell>
          <cell r="E11197" t="str">
            <v>m</v>
          </cell>
          <cell r="F11197">
            <v>2.2599999999999998</v>
          </cell>
        </row>
        <row r="11198">
          <cell r="B11198" t="str">
            <v>184321</v>
          </cell>
          <cell r="C11198" t="str">
            <v>010118</v>
          </cell>
          <cell r="D11198" t="str">
            <v>Encanador</v>
          </cell>
          <cell r="E11198" t="str">
            <v>h</v>
          </cell>
          <cell r="F11198">
            <v>3.5</v>
          </cell>
        </row>
        <row r="11199">
          <cell r="B11199" t="str">
            <v>184321</v>
          </cell>
          <cell r="C11199" t="str">
            <v>010119</v>
          </cell>
          <cell r="D11199" t="str">
            <v>Ajudante de encanador</v>
          </cell>
          <cell r="E11199" t="str">
            <v>h</v>
          </cell>
          <cell r="F11199">
            <v>3.5</v>
          </cell>
        </row>
        <row r="11200">
          <cell r="B11200" t="str">
            <v>184321</v>
          </cell>
          <cell r="C11200" t="str">
            <v>064045</v>
          </cell>
          <cell r="D11200" t="str">
            <v>Valvula americana p/pia 3 1/2'</v>
          </cell>
          <cell r="E11200" t="str">
            <v>un</v>
          </cell>
          <cell r="F11200">
            <v>1</v>
          </cell>
        </row>
        <row r="11201">
          <cell r="B11201" t="str">
            <v>184321</v>
          </cell>
          <cell r="C11201" t="str">
            <v>064504</v>
          </cell>
          <cell r="D11201" t="str">
            <v>Sifao cromado 2'</v>
          </cell>
          <cell r="E11201" t="str">
            <v>un</v>
          </cell>
          <cell r="F11201">
            <v>1</v>
          </cell>
        </row>
        <row r="11202">
          <cell r="B11202" t="str">
            <v>184321</v>
          </cell>
          <cell r="C11202" t="str">
            <v>065513</v>
          </cell>
          <cell r="D11202" t="str">
            <v>Pia de aco inoxidavel com cuba simples 1.50x0.58m</v>
          </cell>
          <cell r="E11202" t="str">
            <v>un</v>
          </cell>
          <cell r="F11202">
            <v>1</v>
          </cell>
        </row>
        <row r="11203">
          <cell r="B11203" t="str">
            <v>184321</v>
          </cell>
          <cell r="C11203" t="str">
            <v>069512</v>
          </cell>
          <cell r="D11203" t="str">
            <v>Fita de vedacao</v>
          </cell>
          <cell r="E11203" t="str">
            <v>m</v>
          </cell>
          <cell r="F11203">
            <v>1.1299999999999999</v>
          </cell>
        </row>
        <row r="11204">
          <cell r="B11204" t="str">
            <v>184322</v>
          </cell>
          <cell r="C11204" t="str">
            <v>010118</v>
          </cell>
          <cell r="D11204" t="str">
            <v>Encanador</v>
          </cell>
          <cell r="E11204" t="str">
            <v>h</v>
          </cell>
          <cell r="F11204">
            <v>0.83</v>
          </cell>
        </row>
        <row r="11205">
          <cell r="B11205" t="str">
            <v>184322</v>
          </cell>
          <cell r="C11205" t="str">
            <v>010119</v>
          </cell>
          <cell r="D11205" t="str">
            <v>Ajudante de encanador</v>
          </cell>
          <cell r="E11205" t="str">
            <v>h</v>
          </cell>
          <cell r="F11205">
            <v>0.83</v>
          </cell>
        </row>
        <row r="11206">
          <cell r="B11206" t="str">
            <v>184322</v>
          </cell>
          <cell r="C11206" t="str">
            <v>067506</v>
          </cell>
          <cell r="D11206" t="str">
            <v>Ralo cromado de 2'</v>
          </cell>
          <cell r="E11206" t="str">
            <v>un</v>
          </cell>
          <cell r="F11206">
            <v>1</v>
          </cell>
        </row>
        <row r="11207">
          <cell r="B11207" t="str">
            <v>184322</v>
          </cell>
          <cell r="C11207" t="str">
            <v>090931</v>
          </cell>
          <cell r="D11207" t="str">
            <v>Piso-box de fiberglass 80x80x8,5 cm</v>
          </cell>
          <cell r="E11207" t="str">
            <v>un</v>
          </cell>
          <cell r="F11207">
            <v>1</v>
          </cell>
        </row>
        <row r="11208">
          <cell r="B11208" t="str">
            <v>184323</v>
          </cell>
          <cell r="C11208" t="str">
            <v>010118</v>
          </cell>
          <cell r="D11208" t="str">
            <v>Encanador</v>
          </cell>
          <cell r="E11208" t="str">
            <v>h</v>
          </cell>
          <cell r="F11208">
            <v>0.83</v>
          </cell>
        </row>
        <row r="11209">
          <cell r="B11209" t="str">
            <v>184323</v>
          </cell>
          <cell r="C11209" t="str">
            <v>010119</v>
          </cell>
          <cell r="D11209" t="str">
            <v>Ajudante de encanador</v>
          </cell>
          <cell r="E11209" t="str">
            <v>h</v>
          </cell>
          <cell r="F11209">
            <v>0.83</v>
          </cell>
        </row>
        <row r="11210">
          <cell r="B11210" t="str">
            <v>184323</v>
          </cell>
          <cell r="C11210" t="str">
            <v>067506</v>
          </cell>
          <cell r="D11210" t="str">
            <v>Ralo cromado de 2'</v>
          </cell>
          <cell r="E11210" t="str">
            <v>un</v>
          </cell>
          <cell r="F11210">
            <v>1</v>
          </cell>
        </row>
        <row r="11211">
          <cell r="B11211" t="str">
            <v>184323</v>
          </cell>
          <cell r="C11211" t="str">
            <v>090932</v>
          </cell>
          <cell r="D11211" t="str">
            <v>Piso-box de fiberglass 80x80x11,5 cm</v>
          </cell>
          <cell r="E11211" t="str">
            <v>un</v>
          </cell>
          <cell r="F11211">
            <v>1</v>
          </cell>
        </row>
        <row r="11212">
          <cell r="B11212" t="str">
            <v>184324</v>
          </cell>
          <cell r="C11212" t="str">
            <v>010118</v>
          </cell>
          <cell r="D11212" t="str">
            <v>Encanador</v>
          </cell>
          <cell r="E11212" t="str">
            <v>h</v>
          </cell>
          <cell r="F11212">
            <v>0.83</v>
          </cell>
        </row>
        <row r="11213">
          <cell r="B11213" t="str">
            <v>184324</v>
          </cell>
          <cell r="C11213" t="str">
            <v>010119</v>
          </cell>
          <cell r="D11213" t="str">
            <v>Ajudante de encanador</v>
          </cell>
          <cell r="E11213" t="str">
            <v>h</v>
          </cell>
          <cell r="F11213">
            <v>0.83</v>
          </cell>
        </row>
        <row r="11214">
          <cell r="B11214" t="str">
            <v>184324</v>
          </cell>
          <cell r="C11214" t="str">
            <v>067506</v>
          </cell>
          <cell r="D11214" t="str">
            <v>Ralo cromado de 2'</v>
          </cell>
          <cell r="E11214" t="str">
            <v>un</v>
          </cell>
          <cell r="F11214">
            <v>1</v>
          </cell>
        </row>
        <row r="11215">
          <cell r="B11215" t="str">
            <v>184324</v>
          </cell>
          <cell r="C11215" t="str">
            <v>090933</v>
          </cell>
          <cell r="D11215" t="str">
            <v>Piso-box de fiberglass 101x89x19 cm</v>
          </cell>
          <cell r="E11215" t="str">
            <v>un</v>
          </cell>
          <cell r="F11215">
            <v>1</v>
          </cell>
        </row>
        <row r="11216">
          <cell r="B11216" t="str">
            <v>184325</v>
          </cell>
          <cell r="C11216" t="str">
            <v>010118</v>
          </cell>
          <cell r="D11216" t="str">
            <v>Encanador</v>
          </cell>
          <cell r="E11216" t="str">
            <v>h</v>
          </cell>
          <cell r="F11216">
            <v>3</v>
          </cell>
        </row>
        <row r="11217">
          <cell r="B11217" t="str">
            <v>184325</v>
          </cell>
          <cell r="C11217" t="str">
            <v>010119</v>
          </cell>
          <cell r="D11217" t="str">
            <v>Ajudante de encanador</v>
          </cell>
          <cell r="E11217" t="str">
            <v>h</v>
          </cell>
          <cell r="F11217">
            <v>3</v>
          </cell>
        </row>
        <row r="11218">
          <cell r="B11218" t="str">
            <v>184325</v>
          </cell>
          <cell r="C11218" t="str">
            <v>064003</v>
          </cell>
          <cell r="D11218" t="str">
            <v>Valvula de metal cromada 1 1/4'</v>
          </cell>
          <cell r="E11218" t="str">
            <v>un</v>
          </cell>
          <cell r="F11218">
            <v>1</v>
          </cell>
        </row>
        <row r="11219">
          <cell r="B11219" t="str">
            <v>184325</v>
          </cell>
          <cell r="C11219" t="str">
            <v>064502</v>
          </cell>
          <cell r="D11219" t="str">
            <v>Sifao cromado 1 1/4'x2'</v>
          </cell>
          <cell r="E11219" t="str">
            <v>un</v>
          </cell>
          <cell r="F11219">
            <v>1</v>
          </cell>
        </row>
        <row r="11220">
          <cell r="B11220" t="str">
            <v>184325</v>
          </cell>
          <cell r="C11220" t="str">
            <v>065521</v>
          </cell>
          <cell r="D11220" t="str">
            <v>Tanque de aco inoxidavel</v>
          </cell>
          <cell r="E11220" t="str">
            <v>un</v>
          </cell>
          <cell r="F11220">
            <v>1</v>
          </cell>
        </row>
        <row r="11221">
          <cell r="B11221" t="str">
            <v>184325</v>
          </cell>
          <cell r="C11221" t="str">
            <v>069512</v>
          </cell>
          <cell r="D11221" t="str">
            <v>Fita de vedacao</v>
          </cell>
          <cell r="E11221" t="str">
            <v>m</v>
          </cell>
          <cell r="F11221">
            <v>0.75</v>
          </cell>
        </row>
        <row r="11222">
          <cell r="B11222" t="str">
            <v>184325</v>
          </cell>
          <cell r="C11222" t="str">
            <v>069519</v>
          </cell>
          <cell r="D11222" t="str">
            <v>Conjunto de fixacao p/tanque</v>
          </cell>
          <cell r="E11222" t="str">
            <v>un</v>
          </cell>
          <cell r="F11222">
            <v>1</v>
          </cell>
        </row>
        <row r="11223">
          <cell r="B11223" t="str">
            <v>184326</v>
          </cell>
          <cell r="C11223" t="str">
            <v>010118</v>
          </cell>
          <cell r="D11223" t="str">
            <v>Encanador</v>
          </cell>
          <cell r="E11223" t="str">
            <v>h</v>
          </cell>
          <cell r="F11223">
            <v>3</v>
          </cell>
        </row>
        <row r="11224">
          <cell r="B11224" t="str">
            <v>184326</v>
          </cell>
          <cell r="C11224" t="str">
            <v>010119</v>
          </cell>
          <cell r="D11224" t="str">
            <v>Ajudante de encanador</v>
          </cell>
          <cell r="E11224" t="str">
            <v>h</v>
          </cell>
          <cell r="F11224">
            <v>3</v>
          </cell>
        </row>
        <row r="11225">
          <cell r="B11225" t="str">
            <v>184326</v>
          </cell>
          <cell r="C11225" t="str">
            <v>064003</v>
          </cell>
          <cell r="D11225" t="str">
            <v>Valvula de metal cromada 1 1/4'</v>
          </cell>
          <cell r="E11225" t="str">
            <v>un</v>
          </cell>
          <cell r="F11225">
            <v>1</v>
          </cell>
        </row>
        <row r="11226">
          <cell r="B11226" t="str">
            <v>184326</v>
          </cell>
          <cell r="C11226" t="str">
            <v>064501</v>
          </cell>
          <cell r="D11226" t="str">
            <v>Sifao cromado 1 1/4'x1 1/2'</v>
          </cell>
          <cell r="E11226" t="str">
            <v>un</v>
          </cell>
          <cell r="F11226">
            <v>1</v>
          </cell>
        </row>
        <row r="11227">
          <cell r="B11227" t="str">
            <v>184326</v>
          </cell>
          <cell r="C11227" t="str">
            <v>065520</v>
          </cell>
          <cell r="D11227" t="str">
            <v>Tanque de louca branca com coluna</v>
          </cell>
          <cell r="E11227" t="str">
            <v>un</v>
          </cell>
          <cell r="F11227">
            <v>1</v>
          </cell>
        </row>
        <row r="11228">
          <cell r="B11228" t="str">
            <v>184326</v>
          </cell>
          <cell r="C11228" t="str">
            <v>069512</v>
          </cell>
          <cell r="D11228" t="str">
            <v>Fita de vedacao</v>
          </cell>
          <cell r="E11228" t="str">
            <v>m</v>
          </cell>
          <cell r="F11228">
            <v>0.75</v>
          </cell>
        </row>
        <row r="11229">
          <cell r="B11229" t="str">
            <v>184326</v>
          </cell>
          <cell r="C11229" t="str">
            <v>069519</v>
          </cell>
          <cell r="D11229" t="str">
            <v>Conjunto de fixacao p/tanque</v>
          </cell>
          <cell r="E11229" t="str">
            <v>un</v>
          </cell>
          <cell r="F11229">
            <v>1</v>
          </cell>
        </row>
        <row r="11230">
          <cell r="B11230" t="str">
            <v>184327</v>
          </cell>
          <cell r="C11230" t="str">
            <v>010118</v>
          </cell>
          <cell r="D11230" t="str">
            <v>Encanador</v>
          </cell>
          <cell r="E11230" t="str">
            <v>h</v>
          </cell>
          <cell r="F11230">
            <v>3</v>
          </cell>
        </row>
        <row r="11231">
          <cell r="B11231" t="str">
            <v>184327</v>
          </cell>
          <cell r="C11231" t="str">
            <v>010119</v>
          </cell>
          <cell r="D11231" t="str">
            <v>Ajudante de encanador</v>
          </cell>
          <cell r="E11231" t="str">
            <v>h</v>
          </cell>
          <cell r="F11231">
            <v>3</v>
          </cell>
        </row>
        <row r="11232">
          <cell r="B11232" t="str">
            <v>184327</v>
          </cell>
          <cell r="C11232" t="str">
            <v>064005</v>
          </cell>
          <cell r="D11232" t="str">
            <v>Valvula de pvc 2'</v>
          </cell>
          <cell r="E11232" t="str">
            <v>un</v>
          </cell>
          <cell r="F11232">
            <v>1</v>
          </cell>
        </row>
        <row r="11233">
          <cell r="B11233" t="str">
            <v>184327</v>
          </cell>
          <cell r="C11233" t="str">
            <v>064502</v>
          </cell>
          <cell r="D11233" t="str">
            <v>Sifao cromado 1 1/4'x2'</v>
          </cell>
          <cell r="E11233" t="str">
            <v>un</v>
          </cell>
          <cell r="F11233">
            <v>1</v>
          </cell>
        </row>
        <row r="11234">
          <cell r="B11234" t="str">
            <v>184327</v>
          </cell>
          <cell r="C11234" t="str">
            <v>069512</v>
          </cell>
          <cell r="D11234" t="str">
            <v>Fita de vedacao</v>
          </cell>
          <cell r="E11234" t="str">
            <v>m</v>
          </cell>
          <cell r="F11234">
            <v>0.75</v>
          </cell>
        </row>
        <row r="11235">
          <cell r="B11235" t="str">
            <v>184327</v>
          </cell>
          <cell r="C11235" t="str">
            <v>090934</v>
          </cell>
          <cell r="D11235" t="str">
            <v>Tanque em polipropileno 15 l dimensoes 49x43x28 cm</v>
          </cell>
          <cell r="E11235" t="str">
            <v>un</v>
          </cell>
          <cell r="F11235">
            <v>1</v>
          </cell>
        </row>
        <row r="11236">
          <cell r="B11236" t="str">
            <v>184328</v>
          </cell>
          <cell r="C11236" t="str">
            <v>010118</v>
          </cell>
          <cell r="D11236" t="str">
            <v>Encanador</v>
          </cell>
          <cell r="E11236" t="str">
            <v>h</v>
          </cell>
          <cell r="F11236">
            <v>3</v>
          </cell>
        </row>
        <row r="11237">
          <cell r="B11237" t="str">
            <v>184328</v>
          </cell>
          <cell r="C11237" t="str">
            <v>010119</v>
          </cell>
          <cell r="D11237" t="str">
            <v>Ajudante de encanador</v>
          </cell>
          <cell r="E11237" t="str">
            <v>h</v>
          </cell>
          <cell r="F11237">
            <v>3</v>
          </cell>
        </row>
        <row r="11238">
          <cell r="B11238" t="str">
            <v>184328</v>
          </cell>
          <cell r="C11238" t="str">
            <v>064005</v>
          </cell>
          <cell r="D11238" t="str">
            <v>Valvula de pvc 2'</v>
          </cell>
          <cell r="E11238" t="str">
            <v>un</v>
          </cell>
          <cell r="F11238">
            <v>1</v>
          </cell>
        </row>
        <row r="11239">
          <cell r="B11239" t="str">
            <v>184328</v>
          </cell>
          <cell r="C11239" t="str">
            <v>064502</v>
          </cell>
          <cell r="D11239" t="str">
            <v>Sifao cromado 1 1/4'x2'</v>
          </cell>
          <cell r="E11239" t="str">
            <v>un</v>
          </cell>
          <cell r="F11239">
            <v>1</v>
          </cell>
        </row>
        <row r="11240">
          <cell r="B11240" t="str">
            <v>184328</v>
          </cell>
          <cell r="C11240" t="str">
            <v>069512</v>
          </cell>
          <cell r="D11240" t="str">
            <v>Fita de vedacao</v>
          </cell>
          <cell r="E11240" t="str">
            <v>m</v>
          </cell>
          <cell r="F11240">
            <v>0.75</v>
          </cell>
        </row>
        <row r="11241">
          <cell r="B11241" t="str">
            <v>184328</v>
          </cell>
          <cell r="C11241" t="str">
            <v>090935</v>
          </cell>
          <cell r="D11241" t="str">
            <v>Tanque em polipropileno 24 l dimensoes 58x52x32 cm</v>
          </cell>
          <cell r="E11241" t="str">
            <v>un</v>
          </cell>
          <cell r="F11241">
            <v>1</v>
          </cell>
        </row>
        <row r="11242">
          <cell r="B11242" t="str">
            <v>184329</v>
          </cell>
          <cell r="C11242" t="str">
            <v>010118</v>
          </cell>
          <cell r="D11242" t="str">
            <v>Encanador</v>
          </cell>
          <cell r="E11242" t="str">
            <v>h</v>
          </cell>
          <cell r="F11242">
            <v>3</v>
          </cell>
        </row>
        <row r="11243">
          <cell r="B11243" t="str">
            <v>184329</v>
          </cell>
          <cell r="C11243" t="str">
            <v>010119</v>
          </cell>
          <cell r="D11243" t="str">
            <v>Ajudante de encanador</v>
          </cell>
          <cell r="E11243" t="str">
            <v>h</v>
          </cell>
          <cell r="F11243">
            <v>3</v>
          </cell>
        </row>
        <row r="11244">
          <cell r="B11244" t="str">
            <v>184329</v>
          </cell>
          <cell r="C11244" t="str">
            <v>064005</v>
          </cell>
          <cell r="D11244" t="str">
            <v>Valvula de pvc 2'</v>
          </cell>
          <cell r="E11244" t="str">
            <v>un</v>
          </cell>
          <cell r="F11244">
            <v>1</v>
          </cell>
        </row>
        <row r="11245">
          <cell r="B11245" t="str">
            <v>184329</v>
          </cell>
          <cell r="C11245" t="str">
            <v>064505</v>
          </cell>
          <cell r="D11245" t="str">
            <v>Sifao pvc rigido tipo copo dn 2x2'</v>
          </cell>
          <cell r="E11245" t="str">
            <v>un</v>
          </cell>
          <cell r="F11245">
            <v>1</v>
          </cell>
        </row>
        <row r="11246">
          <cell r="B11246" t="str">
            <v>184329</v>
          </cell>
          <cell r="C11246" t="str">
            <v>065519</v>
          </cell>
          <cell r="D11246" t="str">
            <v>Tanque de concreto 80x70cm</v>
          </cell>
          <cell r="E11246" t="str">
            <v>un</v>
          </cell>
          <cell r="F11246">
            <v>1</v>
          </cell>
        </row>
        <row r="11247">
          <cell r="B11247" t="str">
            <v>184329</v>
          </cell>
          <cell r="C11247" t="str">
            <v>069512</v>
          </cell>
          <cell r="D11247" t="str">
            <v>Fita de vedacao</v>
          </cell>
          <cell r="E11247" t="str">
            <v>m</v>
          </cell>
          <cell r="F11247">
            <v>0.75</v>
          </cell>
        </row>
        <row r="11248">
          <cell r="B11248" t="str">
            <v>184330</v>
          </cell>
          <cell r="C11248" t="str">
            <v>010106</v>
          </cell>
          <cell r="D11248" t="str">
            <v>Azulejista</v>
          </cell>
          <cell r="E11248" t="str">
            <v>h</v>
          </cell>
          <cell r="F11248">
            <v>2.2000000000000002</v>
          </cell>
        </row>
        <row r="11249">
          <cell r="B11249" t="str">
            <v>184330</v>
          </cell>
          <cell r="C11249" t="str">
            <v>010146</v>
          </cell>
          <cell r="D11249" t="str">
            <v>Servente</v>
          </cell>
          <cell r="E11249" t="str">
            <v>h</v>
          </cell>
          <cell r="F11249">
            <v>2.2000000000000002</v>
          </cell>
        </row>
        <row r="11250">
          <cell r="B11250" t="str">
            <v>184330</v>
          </cell>
          <cell r="C11250" t="str">
            <v>020508</v>
          </cell>
          <cell r="D11250" t="str">
            <v>Cimento portland</v>
          </cell>
          <cell r="E11250" t="str">
            <v>kg</v>
          </cell>
          <cell r="F11250">
            <v>0.45</v>
          </cell>
        </row>
        <row r="11251">
          <cell r="B11251" t="str">
            <v>184330</v>
          </cell>
          <cell r="C11251" t="str">
            <v>020579</v>
          </cell>
          <cell r="D11251" t="str">
            <v>Areia media</v>
          </cell>
          <cell r="E11251" t="str">
            <v>m3</v>
          </cell>
          <cell r="F11251">
            <v>1E-3</v>
          </cell>
        </row>
        <row r="11252">
          <cell r="B11252" t="str">
            <v>184330</v>
          </cell>
          <cell r="C11252" t="str">
            <v>065501</v>
          </cell>
          <cell r="D11252" t="str">
            <v>Armario plastico de embutir 45x60cm</v>
          </cell>
          <cell r="E11252" t="str">
            <v>un</v>
          </cell>
          <cell r="F11252">
            <v>1</v>
          </cell>
        </row>
        <row r="11253">
          <cell r="B11253" t="str">
            <v>184331</v>
          </cell>
          <cell r="C11253" t="str">
            <v>010106</v>
          </cell>
          <cell r="D11253" t="str">
            <v>Azulejista</v>
          </cell>
          <cell r="E11253" t="str">
            <v>h</v>
          </cell>
          <cell r="F11253">
            <v>1.1000000000000001</v>
          </cell>
        </row>
        <row r="11254">
          <cell r="B11254" t="str">
            <v>184331</v>
          </cell>
          <cell r="C11254" t="str">
            <v>010146</v>
          </cell>
          <cell r="D11254" t="str">
            <v>Servente</v>
          </cell>
          <cell r="E11254" t="str">
            <v>h</v>
          </cell>
          <cell r="F11254">
            <v>1.1000000000000001</v>
          </cell>
        </row>
        <row r="11255">
          <cell r="B11255" t="str">
            <v>184331</v>
          </cell>
          <cell r="C11255" t="str">
            <v>020508</v>
          </cell>
          <cell r="D11255" t="str">
            <v>Cimento portland</v>
          </cell>
          <cell r="E11255" t="str">
            <v>kg</v>
          </cell>
          <cell r="F11255">
            <v>0.45</v>
          </cell>
        </row>
        <row r="11256">
          <cell r="B11256" t="str">
            <v>184331</v>
          </cell>
          <cell r="C11256" t="str">
            <v>020579</v>
          </cell>
          <cell r="D11256" t="str">
            <v>Areia media</v>
          </cell>
          <cell r="E11256" t="str">
            <v>m3</v>
          </cell>
          <cell r="F11256">
            <v>1E-3</v>
          </cell>
        </row>
        <row r="11257">
          <cell r="B11257" t="str">
            <v>184331</v>
          </cell>
          <cell r="C11257" t="str">
            <v>065514</v>
          </cell>
          <cell r="D11257" t="str">
            <v>Porta papel de louca branca 15x15cm</v>
          </cell>
          <cell r="E11257" t="str">
            <v>un</v>
          </cell>
          <cell r="F11257">
            <v>1</v>
          </cell>
        </row>
        <row r="11258">
          <cell r="B11258" t="str">
            <v>184332</v>
          </cell>
          <cell r="C11258" t="str">
            <v>010106</v>
          </cell>
          <cell r="D11258" t="str">
            <v>Azulejista</v>
          </cell>
          <cell r="E11258" t="str">
            <v>h</v>
          </cell>
          <cell r="F11258">
            <v>1.1000000000000001</v>
          </cell>
        </row>
        <row r="11259">
          <cell r="B11259" t="str">
            <v>184332</v>
          </cell>
          <cell r="C11259" t="str">
            <v>010146</v>
          </cell>
          <cell r="D11259" t="str">
            <v>Servente</v>
          </cell>
          <cell r="E11259" t="str">
            <v>h</v>
          </cell>
          <cell r="F11259">
            <v>1.1000000000000001</v>
          </cell>
        </row>
        <row r="11260">
          <cell r="B11260" t="str">
            <v>184332</v>
          </cell>
          <cell r="C11260" t="str">
            <v>020508</v>
          </cell>
          <cell r="D11260" t="str">
            <v>Cimento portland</v>
          </cell>
          <cell r="E11260" t="str">
            <v>kg</v>
          </cell>
          <cell r="F11260">
            <v>0.62</v>
          </cell>
        </row>
        <row r="11261">
          <cell r="B11261" t="str">
            <v>184332</v>
          </cell>
          <cell r="C11261" t="str">
            <v>020579</v>
          </cell>
          <cell r="D11261" t="str">
            <v>Areia media</v>
          </cell>
          <cell r="E11261" t="str">
            <v>m3</v>
          </cell>
          <cell r="F11261">
            <v>5.0000000000000001E-4</v>
          </cell>
        </row>
        <row r="11262">
          <cell r="B11262" t="str">
            <v>184332</v>
          </cell>
          <cell r="C11262" t="str">
            <v>065515</v>
          </cell>
          <cell r="D11262" t="str">
            <v>Porta toalha de louca branca</v>
          </cell>
          <cell r="E11262" t="str">
            <v>un</v>
          </cell>
          <cell r="F11262">
            <v>2</v>
          </cell>
        </row>
        <row r="11263">
          <cell r="B11263" t="str">
            <v>184333</v>
          </cell>
          <cell r="C11263" t="str">
            <v>010106</v>
          </cell>
          <cell r="D11263" t="str">
            <v>Azulejista</v>
          </cell>
          <cell r="E11263" t="str">
            <v>h</v>
          </cell>
          <cell r="F11263">
            <v>1</v>
          </cell>
        </row>
        <row r="11264">
          <cell r="B11264" t="str">
            <v>184333</v>
          </cell>
          <cell r="C11264" t="str">
            <v>010146</v>
          </cell>
          <cell r="D11264" t="str">
            <v>Servente</v>
          </cell>
          <cell r="E11264" t="str">
            <v>h</v>
          </cell>
          <cell r="F11264">
            <v>1</v>
          </cell>
        </row>
        <row r="11265">
          <cell r="B11265" t="str">
            <v>184333</v>
          </cell>
          <cell r="C11265" t="str">
            <v>020508</v>
          </cell>
          <cell r="D11265" t="str">
            <v>Cimento portland</v>
          </cell>
          <cell r="E11265" t="str">
            <v>kg</v>
          </cell>
          <cell r="F11265">
            <v>0.45</v>
          </cell>
        </row>
        <row r="11266">
          <cell r="B11266" t="str">
            <v>184333</v>
          </cell>
          <cell r="C11266" t="str">
            <v>020579</v>
          </cell>
          <cell r="D11266" t="str">
            <v>Areia media</v>
          </cell>
          <cell r="E11266" t="str">
            <v>m3</v>
          </cell>
          <cell r="F11266">
            <v>1E-3</v>
          </cell>
        </row>
        <row r="11267">
          <cell r="B11267" t="str">
            <v>184333</v>
          </cell>
          <cell r="C11267" t="str">
            <v>065517</v>
          </cell>
          <cell r="D11267" t="str">
            <v>Saboneteira de louca branca com alca 15x15cm</v>
          </cell>
          <cell r="E11267" t="str">
            <v>un</v>
          </cell>
          <cell r="F11267">
            <v>1</v>
          </cell>
        </row>
        <row r="11268">
          <cell r="B11268" t="str">
            <v>184334</v>
          </cell>
          <cell r="C11268" t="str">
            <v>010106</v>
          </cell>
          <cell r="D11268" t="str">
            <v>Azulejista</v>
          </cell>
          <cell r="E11268" t="str">
            <v>h</v>
          </cell>
          <cell r="F11268">
            <v>1</v>
          </cell>
        </row>
        <row r="11269">
          <cell r="B11269" t="str">
            <v>184334</v>
          </cell>
          <cell r="C11269" t="str">
            <v>010146</v>
          </cell>
          <cell r="D11269" t="str">
            <v>Servente</v>
          </cell>
          <cell r="E11269" t="str">
            <v>h</v>
          </cell>
          <cell r="F11269">
            <v>1</v>
          </cell>
        </row>
        <row r="11270">
          <cell r="B11270" t="str">
            <v>184334</v>
          </cell>
          <cell r="C11270" t="str">
            <v>020508</v>
          </cell>
          <cell r="D11270" t="str">
            <v>Cimento portland</v>
          </cell>
          <cell r="E11270" t="str">
            <v>kg</v>
          </cell>
          <cell r="F11270">
            <v>0.45</v>
          </cell>
        </row>
        <row r="11271">
          <cell r="B11271" t="str">
            <v>184334</v>
          </cell>
          <cell r="C11271" t="str">
            <v>020579</v>
          </cell>
          <cell r="D11271" t="str">
            <v>Areia media</v>
          </cell>
          <cell r="E11271" t="str">
            <v>m3</v>
          </cell>
          <cell r="F11271">
            <v>1E-3</v>
          </cell>
        </row>
        <row r="11272">
          <cell r="B11272" t="str">
            <v>184334</v>
          </cell>
          <cell r="C11272" t="str">
            <v>065518</v>
          </cell>
          <cell r="D11272" t="str">
            <v>Saboneteira de louca branca sem alca 15x15cm</v>
          </cell>
          <cell r="E11272" t="str">
            <v>un</v>
          </cell>
          <cell r="F11272">
            <v>1</v>
          </cell>
        </row>
        <row r="11273">
          <cell r="B11273" t="str">
            <v>184335</v>
          </cell>
          <cell r="C11273" t="str">
            <v>010106</v>
          </cell>
          <cell r="D11273" t="str">
            <v>Azulejista</v>
          </cell>
          <cell r="E11273" t="str">
            <v>h</v>
          </cell>
          <cell r="F11273">
            <v>1</v>
          </cell>
        </row>
        <row r="11274">
          <cell r="B11274" t="str">
            <v>184335</v>
          </cell>
          <cell r="C11274" t="str">
            <v>010146</v>
          </cell>
          <cell r="D11274" t="str">
            <v>Servente</v>
          </cell>
          <cell r="E11274" t="str">
            <v>h</v>
          </cell>
          <cell r="F11274">
            <v>1</v>
          </cell>
        </row>
        <row r="11275">
          <cell r="B11275" t="str">
            <v>184335</v>
          </cell>
          <cell r="C11275" t="str">
            <v>020508</v>
          </cell>
          <cell r="D11275" t="str">
            <v>Cimento portland</v>
          </cell>
          <cell r="E11275" t="str">
            <v>kg</v>
          </cell>
          <cell r="F11275">
            <v>0.45</v>
          </cell>
        </row>
        <row r="11276">
          <cell r="B11276" t="str">
            <v>184335</v>
          </cell>
          <cell r="C11276" t="str">
            <v>020579</v>
          </cell>
          <cell r="D11276" t="str">
            <v>Areia media</v>
          </cell>
          <cell r="E11276" t="str">
            <v>m3</v>
          </cell>
          <cell r="F11276">
            <v>1E-3</v>
          </cell>
        </row>
        <row r="11277">
          <cell r="B11277" t="str">
            <v>184335</v>
          </cell>
          <cell r="C11277" t="str">
            <v>065516</v>
          </cell>
          <cell r="D11277" t="str">
            <v>Saboneteira de louca branca 7.5x15cm</v>
          </cell>
          <cell r="E11277" t="str">
            <v>un</v>
          </cell>
          <cell r="F11277">
            <v>1</v>
          </cell>
        </row>
        <row r="11278">
          <cell r="B11278" t="str">
            <v>184336</v>
          </cell>
          <cell r="C11278" t="str">
            <v>010101</v>
          </cell>
          <cell r="D11278" t="str">
            <v>Ajudante</v>
          </cell>
          <cell r="E11278" t="str">
            <v>h</v>
          </cell>
          <cell r="F11278">
            <v>0.3</v>
          </cell>
        </row>
        <row r="11279">
          <cell r="B11279" t="str">
            <v>184336</v>
          </cell>
          <cell r="C11279" t="str">
            <v>010106</v>
          </cell>
          <cell r="D11279" t="str">
            <v>Azulejista</v>
          </cell>
          <cell r="E11279" t="str">
            <v>h</v>
          </cell>
          <cell r="F11279">
            <v>0.3</v>
          </cell>
        </row>
        <row r="11280">
          <cell r="B11280" t="str">
            <v>184336</v>
          </cell>
          <cell r="C11280" t="str">
            <v>065581</v>
          </cell>
          <cell r="D11280" t="str">
            <v>Saboneteira para sabao liquido</v>
          </cell>
          <cell r="E11280" t="str">
            <v>un</v>
          </cell>
          <cell r="F11280">
            <v>1</v>
          </cell>
        </row>
        <row r="11281">
          <cell r="B11281" t="str">
            <v>184337</v>
          </cell>
          <cell r="C11281" t="str">
            <v>010118</v>
          </cell>
          <cell r="D11281" t="str">
            <v>Encanador</v>
          </cell>
          <cell r="E11281" t="str">
            <v>h</v>
          </cell>
          <cell r="F11281">
            <v>0.5</v>
          </cell>
        </row>
        <row r="11282">
          <cell r="B11282" t="str">
            <v>184337</v>
          </cell>
          <cell r="C11282" t="str">
            <v>010119</v>
          </cell>
          <cell r="D11282" t="str">
            <v>Ajudante de encanador</v>
          </cell>
          <cell r="E11282" t="str">
            <v>h</v>
          </cell>
          <cell r="F11282">
            <v>0.5</v>
          </cell>
        </row>
        <row r="11283">
          <cell r="B11283" t="str">
            <v>184337</v>
          </cell>
          <cell r="C11283" t="str">
            <v>066015</v>
          </cell>
          <cell r="D11283" t="str">
            <v>Chuveiro com articulacao cromada 1/2"</v>
          </cell>
          <cell r="E11283" t="str">
            <v>un</v>
          </cell>
          <cell r="F11283">
            <v>1</v>
          </cell>
        </row>
        <row r="11284">
          <cell r="B11284" t="str">
            <v>184337</v>
          </cell>
          <cell r="C11284" t="str">
            <v>069512</v>
          </cell>
          <cell r="D11284" t="str">
            <v>Fita de vedacao</v>
          </cell>
          <cell r="E11284" t="str">
            <v>m</v>
          </cell>
          <cell r="F11284">
            <v>0.28000000000000003</v>
          </cell>
        </row>
        <row r="11285">
          <cell r="B11285" t="str">
            <v>184338</v>
          </cell>
          <cell r="C11285" t="str">
            <v>010118</v>
          </cell>
          <cell r="D11285" t="str">
            <v>Encanador</v>
          </cell>
          <cell r="E11285" t="str">
            <v>h</v>
          </cell>
          <cell r="F11285">
            <v>0.5</v>
          </cell>
        </row>
        <row r="11286">
          <cell r="B11286" t="str">
            <v>184338</v>
          </cell>
          <cell r="C11286" t="str">
            <v>010119</v>
          </cell>
          <cell r="D11286" t="str">
            <v>Ajudante de encanador</v>
          </cell>
          <cell r="E11286" t="str">
            <v>h</v>
          </cell>
          <cell r="F11286">
            <v>0.5</v>
          </cell>
        </row>
        <row r="11287">
          <cell r="B11287" t="str">
            <v>184338</v>
          </cell>
          <cell r="C11287" t="str">
            <v>066016</v>
          </cell>
          <cell r="D11287" t="str">
            <v>Chuveiro-ducha cromado 1/2"</v>
          </cell>
          <cell r="E11287" t="str">
            <v>un</v>
          </cell>
          <cell r="F11287">
            <v>1</v>
          </cell>
        </row>
        <row r="11288">
          <cell r="B11288" t="str">
            <v>184338</v>
          </cell>
          <cell r="C11288" t="str">
            <v>069512</v>
          </cell>
          <cell r="D11288" t="str">
            <v>Fita de vedacao</v>
          </cell>
          <cell r="E11288" t="str">
            <v>m</v>
          </cell>
          <cell r="F11288">
            <v>0.28000000000000003</v>
          </cell>
        </row>
        <row r="11289">
          <cell r="B11289" t="str">
            <v>184339</v>
          </cell>
          <cell r="C11289" t="str">
            <v>010118</v>
          </cell>
          <cell r="D11289" t="str">
            <v>Encanador</v>
          </cell>
          <cell r="E11289" t="str">
            <v>h</v>
          </cell>
          <cell r="F11289">
            <v>1.4</v>
          </cell>
        </row>
        <row r="11290">
          <cell r="B11290" t="str">
            <v>184339</v>
          </cell>
          <cell r="C11290" t="str">
            <v>010119</v>
          </cell>
          <cell r="D11290" t="str">
            <v>Ajudante de encanador</v>
          </cell>
          <cell r="E11290" t="str">
            <v>h</v>
          </cell>
          <cell r="F11290">
            <v>1.4</v>
          </cell>
        </row>
        <row r="11291">
          <cell r="B11291" t="str">
            <v>184339</v>
          </cell>
          <cell r="C11291" t="str">
            <v>066004</v>
          </cell>
          <cell r="D11291" t="str">
            <v>Aparelho misturador de mesa para pia</v>
          </cell>
          <cell r="E11291" t="str">
            <v>un</v>
          </cell>
          <cell r="F11291">
            <v>1</v>
          </cell>
        </row>
        <row r="11292">
          <cell r="B11292" t="str">
            <v>184339</v>
          </cell>
          <cell r="C11292" t="str">
            <v>069512</v>
          </cell>
          <cell r="D11292" t="str">
            <v>Fita de vedacao</v>
          </cell>
          <cell r="E11292" t="str">
            <v>m</v>
          </cell>
          <cell r="F11292">
            <v>0.94</v>
          </cell>
        </row>
        <row r="11293">
          <cell r="B11293" t="str">
            <v>184340</v>
          </cell>
          <cell r="C11293" t="str">
            <v>010118</v>
          </cell>
          <cell r="D11293" t="str">
            <v>Encanador</v>
          </cell>
          <cell r="E11293" t="str">
            <v>h</v>
          </cell>
          <cell r="F11293">
            <v>1.4</v>
          </cell>
        </row>
        <row r="11294">
          <cell r="B11294" t="str">
            <v>184340</v>
          </cell>
          <cell r="C11294" t="str">
            <v>010119</v>
          </cell>
          <cell r="D11294" t="str">
            <v>Ajudante de encanador</v>
          </cell>
          <cell r="E11294" t="str">
            <v>h</v>
          </cell>
          <cell r="F11294">
            <v>1.4</v>
          </cell>
        </row>
        <row r="11295">
          <cell r="B11295" t="str">
            <v>184340</v>
          </cell>
          <cell r="C11295" t="str">
            <v>066005</v>
          </cell>
          <cell r="D11295" t="str">
            <v>Aparelho misturador de parede para pia</v>
          </cell>
          <cell r="E11295" t="str">
            <v>un</v>
          </cell>
          <cell r="F11295">
            <v>1</v>
          </cell>
        </row>
        <row r="11296">
          <cell r="B11296" t="str">
            <v>184340</v>
          </cell>
          <cell r="C11296" t="str">
            <v>069512</v>
          </cell>
          <cell r="D11296" t="str">
            <v>Fita de vedacao</v>
          </cell>
          <cell r="E11296" t="str">
            <v>m</v>
          </cell>
          <cell r="F11296">
            <v>0.94</v>
          </cell>
        </row>
        <row r="11297">
          <cell r="B11297" t="str">
            <v>184341</v>
          </cell>
          <cell r="C11297" t="str">
            <v>010118</v>
          </cell>
          <cell r="D11297" t="str">
            <v>Encanador</v>
          </cell>
          <cell r="E11297" t="str">
            <v>h</v>
          </cell>
          <cell r="F11297">
            <v>0.5</v>
          </cell>
        </row>
        <row r="11298">
          <cell r="B11298" t="str">
            <v>184341</v>
          </cell>
          <cell r="C11298" t="str">
            <v>010119</v>
          </cell>
          <cell r="D11298" t="str">
            <v>Ajudante de encanador</v>
          </cell>
          <cell r="E11298" t="str">
            <v>h</v>
          </cell>
          <cell r="F11298">
            <v>0.5</v>
          </cell>
        </row>
        <row r="11299">
          <cell r="B11299" t="str">
            <v>184341</v>
          </cell>
          <cell r="C11299" t="str">
            <v>066023</v>
          </cell>
          <cell r="D11299" t="str">
            <v>Ducha manual</v>
          </cell>
          <cell r="E11299" t="str">
            <v>un</v>
          </cell>
          <cell r="F11299">
            <v>1</v>
          </cell>
        </row>
        <row r="11300">
          <cell r="B11300" t="str">
            <v>184342</v>
          </cell>
          <cell r="C11300" t="str">
            <v>010118</v>
          </cell>
          <cell r="D11300" t="str">
            <v>Encanador</v>
          </cell>
          <cell r="E11300" t="str">
            <v>h</v>
          </cell>
          <cell r="F11300">
            <v>1</v>
          </cell>
        </row>
        <row r="11301">
          <cell r="B11301" t="str">
            <v>184342</v>
          </cell>
          <cell r="C11301" t="str">
            <v>010119</v>
          </cell>
          <cell r="D11301" t="str">
            <v>Ajudante de encanador</v>
          </cell>
          <cell r="E11301" t="str">
            <v>h</v>
          </cell>
          <cell r="F11301">
            <v>1</v>
          </cell>
        </row>
        <row r="11302">
          <cell r="B11302" t="str">
            <v>184342</v>
          </cell>
          <cell r="C11302" t="str">
            <v>069512</v>
          </cell>
          <cell r="D11302" t="str">
            <v>Fita de vedacao</v>
          </cell>
          <cell r="E11302" t="str">
            <v>m</v>
          </cell>
          <cell r="F11302">
            <v>0.28000000000000003</v>
          </cell>
        </row>
        <row r="11303">
          <cell r="B11303" t="str">
            <v>184342</v>
          </cell>
          <cell r="C11303" t="str">
            <v>090936</v>
          </cell>
          <cell r="D11303" t="str">
            <v>Pressuriz.eletrico autom.220v - 65 w para chuveiro</v>
          </cell>
          <cell r="E11303" t="str">
            <v>un</v>
          </cell>
          <cell r="F11303">
            <v>1</v>
          </cell>
        </row>
        <row r="11304">
          <cell r="B11304" t="str">
            <v>184343</v>
          </cell>
          <cell r="C11304" t="str">
            <v>010118</v>
          </cell>
          <cell r="D11304" t="str">
            <v>Encanador</v>
          </cell>
          <cell r="E11304" t="str">
            <v>h</v>
          </cell>
          <cell r="F11304">
            <v>4</v>
          </cell>
        </row>
        <row r="11305">
          <cell r="B11305" t="str">
            <v>184343</v>
          </cell>
          <cell r="C11305" t="str">
            <v>010119</v>
          </cell>
          <cell r="D11305" t="str">
            <v>Ajudante de encanador</v>
          </cell>
          <cell r="E11305" t="str">
            <v>h</v>
          </cell>
          <cell r="F11305">
            <v>4</v>
          </cell>
        </row>
        <row r="11306">
          <cell r="B11306" t="str">
            <v>184343</v>
          </cell>
          <cell r="C11306" t="str">
            <v>066503</v>
          </cell>
          <cell r="D11306" t="str">
            <v>Aquecedor a gas 150l</v>
          </cell>
          <cell r="E11306" t="str">
            <v>un</v>
          </cell>
          <cell r="F11306">
            <v>1</v>
          </cell>
        </row>
        <row r="11307">
          <cell r="B11307" t="str">
            <v>184344</v>
          </cell>
          <cell r="C11307" t="str">
            <v>010118</v>
          </cell>
          <cell r="D11307" t="str">
            <v>Encanador</v>
          </cell>
          <cell r="E11307" t="str">
            <v>h</v>
          </cell>
          <cell r="F11307">
            <v>1.4</v>
          </cell>
        </row>
        <row r="11308">
          <cell r="B11308" t="str">
            <v>184344</v>
          </cell>
          <cell r="C11308" t="str">
            <v>010119</v>
          </cell>
          <cell r="D11308" t="str">
            <v>Ajudante de encanador</v>
          </cell>
          <cell r="E11308" t="str">
            <v>h</v>
          </cell>
          <cell r="F11308">
            <v>1.4</v>
          </cell>
        </row>
        <row r="11309">
          <cell r="B11309" t="str">
            <v>184344</v>
          </cell>
          <cell r="C11309" t="str">
            <v>066009</v>
          </cell>
          <cell r="D11309" t="str">
            <v>Torneira de pressao cromada de uso geral 1/2'</v>
          </cell>
          <cell r="E11309" t="str">
            <v>un</v>
          </cell>
          <cell r="F11309">
            <v>1</v>
          </cell>
        </row>
        <row r="11310">
          <cell r="B11310" t="str">
            <v>184344</v>
          </cell>
          <cell r="C11310" t="str">
            <v>069512</v>
          </cell>
          <cell r="D11310" t="str">
            <v>Fita de vedacao</v>
          </cell>
          <cell r="E11310" t="str">
            <v>m</v>
          </cell>
          <cell r="F11310">
            <v>0.94</v>
          </cell>
        </row>
        <row r="11311">
          <cell r="B11311" t="str">
            <v>184345</v>
          </cell>
          <cell r="C11311" t="str">
            <v>010118</v>
          </cell>
          <cell r="D11311" t="str">
            <v>Encanador</v>
          </cell>
          <cell r="E11311" t="str">
            <v>h</v>
          </cell>
          <cell r="F11311">
            <v>1.4</v>
          </cell>
        </row>
        <row r="11312">
          <cell r="B11312" t="str">
            <v>184345</v>
          </cell>
          <cell r="C11312" t="str">
            <v>010119</v>
          </cell>
          <cell r="D11312" t="str">
            <v>Ajudante de encanador</v>
          </cell>
          <cell r="E11312" t="str">
            <v>h</v>
          </cell>
          <cell r="F11312">
            <v>1.4</v>
          </cell>
        </row>
        <row r="11313">
          <cell r="B11313" t="str">
            <v>184345</v>
          </cell>
          <cell r="C11313" t="str">
            <v>066010</v>
          </cell>
          <cell r="D11313" t="str">
            <v>Torneira de pressao cromada longa 3/4'</v>
          </cell>
          <cell r="E11313" t="str">
            <v>un</v>
          </cell>
          <cell r="F11313">
            <v>1</v>
          </cell>
        </row>
        <row r="11314">
          <cell r="B11314" t="str">
            <v>184345</v>
          </cell>
          <cell r="C11314" t="str">
            <v>069512</v>
          </cell>
          <cell r="D11314" t="str">
            <v>Fita de vedacao</v>
          </cell>
          <cell r="E11314" t="str">
            <v>m</v>
          </cell>
          <cell r="F11314">
            <v>0.94</v>
          </cell>
        </row>
        <row r="11315">
          <cell r="B11315" t="str">
            <v>184346</v>
          </cell>
          <cell r="C11315" t="str">
            <v>010115</v>
          </cell>
          <cell r="D11315" t="str">
            <v>Eletricista</v>
          </cell>
          <cell r="E11315" t="str">
            <v>h</v>
          </cell>
          <cell r="F11315">
            <v>2</v>
          </cell>
        </row>
        <row r="11316">
          <cell r="B11316" t="str">
            <v>184346</v>
          </cell>
          <cell r="C11316" t="str">
            <v>010118</v>
          </cell>
          <cell r="D11316" t="str">
            <v>Encanador</v>
          </cell>
          <cell r="E11316" t="str">
            <v>h</v>
          </cell>
          <cell r="F11316">
            <v>6</v>
          </cell>
        </row>
        <row r="11317">
          <cell r="B11317" t="str">
            <v>184346</v>
          </cell>
          <cell r="C11317" t="str">
            <v>010119</v>
          </cell>
          <cell r="D11317" t="str">
            <v>Ajudante de encanador</v>
          </cell>
          <cell r="E11317" t="str">
            <v>h</v>
          </cell>
          <cell r="F11317">
            <v>6</v>
          </cell>
        </row>
        <row r="11318">
          <cell r="B11318" t="str">
            <v>184346</v>
          </cell>
          <cell r="C11318" t="str">
            <v>063002</v>
          </cell>
          <cell r="D11318" t="str">
            <v>Tubo soldavel de cobre 22mm (3/4")</v>
          </cell>
          <cell r="E11318" t="str">
            <v>m</v>
          </cell>
          <cell r="F11318">
            <v>15</v>
          </cell>
        </row>
        <row r="11319">
          <cell r="B11319" t="str">
            <v>184346</v>
          </cell>
          <cell r="C11319" t="str">
            <v>063003</v>
          </cell>
          <cell r="D11319" t="str">
            <v>Tubo soldavel de cobre 28mm (1")</v>
          </cell>
          <cell r="E11319" t="str">
            <v>m</v>
          </cell>
          <cell r="F11319">
            <v>5</v>
          </cell>
        </row>
        <row r="11320">
          <cell r="B11320" t="str">
            <v>184346</v>
          </cell>
          <cell r="C11320" t="str">
            <v>063502</v>
          </cell>
          <cell r="D11320" t="str">
            <v>Registro de gaveta bruto 20mm (3/4')</v>
          </cell>
          <cell r="E11320" t="str">
            <v>un</v>
          </cell>
          <cell r="F11320">
            <v>2</v>
          </cell>
        </row>
        <row r="11321">
          <cell r="B11321" t="str">
            <v>184346</v>
          </cell>
          <cell r="C11321" t="str">
            <v>063503</v>
          </cell>
          <cell r="D11321" t="str">
            <v>Registro de gaveta bruto 25mm (1')</v>
          </cell>
          <cell r="E11321" t="str">
            <v>un</v>
          </cell>
          <cell r="F11321">
            <v>1</v>
          </cell>
        </row>
        <row r="11322">
          <cell r="B11322" t="str">
            <v>184346</v>
          </cell>
          <cell r="C11322" t="str">
            <v>063012</v>
          </cell>
          <cell r="D11322" t="str">
            <v>Curva 45 soldavel bb de cobre 28mm (1")</v>
          </cell>
          <cell r="E11322" t="str">
            <v>un</v>
          </cell>
          <cell r="F11322">
            <v>4</v>
          </cell>
        </row>
        <row r="11323">
          <cell r="B11323" t="str">
            <v>184346</v>
          </cell>
          <cell r="C11323" t="str">
            <v>069507</v>
          </cell>
          <cell r="D11323" t="str">
            <v>Solda 50x50</v>
          </cell>
          <cell r="E11323" t="str">
            <v>kg</v>
          </cell>
          <cell r="F11323">
            <v>0.5</v>
          </cell>
        </row>
        <row r="11324">
          <cell r="B11324" t="str">
            <v>184346</v>
          </cell>
          <cell r="C11324" t="str">
            <v>063120</v>
          </cell>
          <cell r="D11324" t="str">
            <v>Cotovelo soldavel bb de cobre 22mm (3/4')</v>
          </cell>
          <cell r="E11324" t="str">
            <v>un</v>
          </cell>
          <cell r="F11324">
            <v>8</v>
          </cell>
        </row>
        <row r="11325">
          <cell r="B11325" t="str">
            <v>184346</v>
          </cell>
          <cell r="C11325" t="str">
            <v>063173</v>
          </cell>
          <cell r="D11325" t="str">
            <v>Uniao soldavel bb de cobre 22 mm (3/4")</v>
          </cell>
          <cell r="E11325" t="str">
            <v>un</v>
          </cell>
          <cell r="F11325">
            <v>13</v>
          </cell>
        </row>
        <row r="11326">
          <cell r="B11326" t="str">
            <v>184346</v>
          </cell>
          <cell r="C11326" t="str">
            <v>063129</v>
          </cell>
          <cell r="D11326" t="str">
            <v>Conector soldavel bp bronze 22mm (3/4')</v>
          </cell>
          <cell r="E11326" t="str">
            <v>un</v>
          </cell>
          <cell r="F11326">
            <v>3</v>
          </cell>
        </row>
        <row r="11327">
          <cell r="B11327" t="str">
            <v>184346</v>
          </cell>
          <cell r="C11327" t="str">
            <v>069520</v>
          </cell>
          <cell r="D11327" t="str">
            <v>Pasta para soldar</v>
          </cell>
          <cell r="E11327" t="str">
            <v>kg</v>
          </cell>
          <cell r="F11327">
            <v>0.1</v>
          </cell>
        </row>
        <row r="11328">
          <cell r="B11328" t="str">
            <v>184346</v>
          </cell>
          <cell r="C11328" t="str">
            <v>063166</v>
          </cell>
          <cell r="D11328" t="str">
            <v>Tampao soldavel bolsa de cobre 22mm (3/4')</v>
          </cell>
          <cell r="E11328" t="str">
            <v>un</v>
          </cell>
          <cell r="F11328">
            <v>1</v>
          </cell>
        </row>
        <row r="11329">
          <cell r="B11329" t="str">
            <v>184346</v>
          </cell>
          <cell r="C11329" t="str">
            <v>090724</v>
          </cell>
          <cell r="D11329" t="str">
            <v>Bucha de reducao de cobre de 28 x 22 mm</v>
          </cell>
          <cell r="E11329" t="str">
            <v>un</v>
          </cell>
          <cell r="F11329">
            <v>2</v>
          </cell>
        </row>
        <row r="11330">
          <cell r="B11330" t="str">
            <v>184346</v>
          </cell>
          <cell r="C11330" t="str">
            <v>069512</v>
          </cell>
          <cell r="D11330" t="str">
            <v>Fita de vedacao</v>
          </cell>
          <cell r="E11330" t="str">
            <v>m</v>
          </cell>
          <cell r="F11330">
            <v>20</v>
          </cell>
        </row>
        <row r="11331">
          <cell r="B11331" t="str">
            <v>184346</v>
          </cell>
          <cell r="C11331" t="str">
            <v>090752</v>
          </cell>
          <cell r="D11331" t="str">
            <v>Coletor solar (placa) 80 x 200 cm</v>
          </cell>
          <cell r="E11331" t="str">
            <v>un</v>
          </cell>
          <cell r="F11331">
            <v>4</v>
          </cell>
        </row>
        <row r="11332">
          <cell r="B11332" t="str">
            <v>184346</v>
          </cell>
          <cell r="C11332" t="str">
            <v>063011</v>
          </cell>
          <cell r="D11332" t="str">
            <v>Curva 45 soldavel bb de cobre 22mm (3/4")</v>
          </cell>
          <cell r="E11332" t="str">
            <v>un</v>
          </cell>
          <cell r="F11332">
            <v>6</v>
          </cell>
        </row>
        <row r="11333">
          <cell r="B11333" t="str">
            <v>184346</v>
          </cell>
          <cell r="C11333" t="str">
            <v>090781</v>
          </cell>
          <cell r="D11333" t="str">
            <v>Isolamento termico polietileno reticulado 1"</v>
          </cell>
          <cell r="E11333" t="str">
            <v>m</v>
          </cell>
          <cell r="F11333">
            <v>5.5</v>
          </cell>
        </row>
        <row r="11334">
          <cell r="B11334" t="str">
            <v>184346</v>
          </cell>
          <cell r="C11334" t="str">
            <v>063121</v>
          </cell>
          <cell r="D11334" t="str">
            <v>Cotovelo soldavel bb de cobre 28mm (1')</v>
          </cell>
          <cell r="E11334" t="str">
            <v>un</v>
          </cell>
          <cell r="F11334">
            <v>6</v>
          </cell>
        </row>
        <row r="11335">
          <cell r="B11335" t="str">
            <v>184346</v>
          </cell>
          <cell r="C11335" t="str">
            <v>063167</v>
          </cell>
          <cell r="D11335" t="str">
            <v>Tampao soldavel bolsa de cobre 28mm (1')</v>
          </cell>
          <cell r="E11335" t="str">
            <v>un</v>
          </cell>
          <cell r="F11335">
            <v>1</v>
          </cell>
        </row>
        <row r="11336">
          <cell r="B11336" t="str">
            <v>184346</v>
          </cell>
          <cell r="C11336" t="str">
            <v>063174</v>
          </cell>
          <cell r="D11336" t="str">
            <v>Uniao soldavel bb de cobre 28 mm (1")</v>
          </cell>
          <cell r="E11336" t="str">
            <v>un</v>
          </cell>
          <cell r="F11336">
            <v>2</v>
          </cell>
        </row>
        <row r="11337">
          <cell r="B11337" t="str">
            <v>184346</v>
          </cell>
          <cell r="C11337" t="str">
            <v>063111</v>
          </cell>
          <cell r="D11337" t="str">
            <v>Conector soldavel bb bronze 22mm (3/4")</v>
          </cell>
          <cell r="E11337" t="str">
            <v>un</v>
          </cell>
          <cell r="F11337">
            <v>1</v>
          </cell>
        </row>
        <row r="11338">
          <cell r="B11338" t="str">
            <v>184346</v>
          </cell>
          <cell r="C11338" t="str">
            <v>063130</v>
          </cell>
          <cell r="D11338" t="str">
            <v>Conector soldavel bp bronze 28mm (1")</v>
          </cell>
          <cell r="E11338" t="str">
            <v>un</v>
          </cell>
          <cell r="F11338">
            <v>4</v>
          </cell>
        </row>
        <row r="11339">
          <cell r="B11339" t="str">
            <v>184346</v>
          </cell>
          <cell r="C11339" t="str">
            <v>090782</v>
          </cell>
          <cell r="D11339" t="str">
            <v>Isolamento termico polietileno reticulado 3/4"</v>
          </cell>
          <cell r="E11339" t="str">
            <v>m</v>
          </cell>
          <cell r="F11339">
            <v>16.5</v>
          </cell>
        </row>
        <row r="11340">
          <cell r="B11340" t="str">
            <v>184346</v>
          </cell>
          <cell r="C11340" t="str">
            <v>090794</v>
          </cell>
          <cell r="D11340" t="str">
            <v>Reservat.termico (boiler) 400 litros p/aquecedor</v>
          </cell>
          <cell r="E11340" t="str">
            <v>un</v>
          </cell>
          <cell r="F11340">
            <v>1</v>
          </cell>
        </row>
        <row r="11341">
          <cell r="B11341" t="str">
            <v>184350</v>
          </cell>
          <cell r="C11341" t="str">
            <v>010118</v>
          </cell>
          <cell r="D11341" t="str">
            <v>Encanador</v>
          </cell>
          <cell r="E11341" t="str">
            <v>h</v>
          </cell>
          <cell r="F11341">
            <v>2.6</v>
          </cell>
        </row>
        <row r="11342">
          <cell r="B11342" t="str">
            <v>184350</v>
          </cell>
          <cell r="C11342" t="str">
            <v>010119</v>
          </cell>
          <cell r="D11342" t="str">
            <v>Ajudante de encanador</v>
          </cell>
          <cell r="E11342" t="str">
            <v>h</v>
          </cell>
          <cell r="F11342">
            <v>2.6</v>
          </cell>
        </row>
        <row r="11343">
          <cell r="B11343" t="str">
            <v>184350</v>
          </cell>
          <cell r="C11343" t="str">
            <v>062549</v>
          </cell>
          <cell r="D11343" t="str">
            <v>Tubo de pvc de 1 1/2' para descarga</v>
          </cell>
          <cell r="E11343" t="str">
            <v>un</v>
          </cell>
          <cell r="F11343">
            <v>1</v>
          </cell>
        </row>
        <row r="11344">
          <cell r="B11344" t="str">
            <v>184350</v>
          </cell>
          <cell r="C11344" t="str">
            <v>065002</v>
          </cell>
          <cell r="D11344" t="str">
            <v>Caixa de descarga plastica de sobrepor</v>
          </cell>
          <cell r="E11344" t="str">
            <v>un</v>
          </cell>
          <cell r="F11344">
            <v>1</v>
          </cell>
        </row>
        <row r="11345">
          <cell r="B11345" t="str">
            <v>184350</v>
          </cell>
          <cell r="C11345" t="str">
            <v>069505</v>
          </cell>
          <cell r="D11345" t="str">
            <v>Engates de pvc</v>
          </cell>
          <cell r="E11345" t="str">
            <v>un</v>
          </cell>
          <cell r="F11345">
            <v>1</v>
          </cell>
        </row>
        <row r="11346">
          <cell r="B11346" t="str">
            <v>190102</v>
          </cell>
          <cell r="C11346" t="str">
            <v>010115</v>
          </cell>
          <cell r="D11346" t="str">
            <v>Eletricista</v>
          </cell>
          <cell r="E11346" t="str">
            <v>h</v>
          </cell>
          <cell r="F11346">
            <v>40</v>
          </cell>
        </row>
        <row r="11347">
          <cell r="B11347" t="str">
            <v>190102</v>
          </cell>
          <cell r="C11347" t="str">
            <v>010116</v>
          </cell>
          <cell r="D11347" t="str">
            <v>Ajudante de eletricista</v>
          </cell>
          <cell r="E11347" t="str">
            <v>h</v>
          </cell>
          <cell r="F11347">
            <v>40</v>
          </cell>
        </row>
        <row r="11348">
          <cell r="B11348" t="str">
            <v>190102</v>
          </cell>
          <cell r="C11348" t="str">
            <v>010117</v>
          </cell>
          <cell r="D11348" t="str">
            <v>Eletricista pra alta tensao</v>
          </cell>
          <cell r="E11348" t="str">
            <v>h</v>
          </cell>
          <cell r="F11348">
            <v>40</v>
          </cell>
        </row>
        <row r="11349">
          <cell r="B11349" t="str">
            <v>190102</v>
          </cell>
          <cell r="C11349" t="str">
            <v>041005</v>
          </cell>
          <cell r="D11349" t="str">
            <v>Transformador 150kva 13.2kv/220-127v</v>
          </cell>
          <cell r="E11349" t="str">
            <v>un</v>
          </cell>
          <cell r="F11349">
            <v>1</v>
          </cell>
        </row>
        <row r="11350">
          <cell r="B11350" t="str">
            <v>190103</v>
          </cell>
          <cell r="C11350" t="str">
            <v>010115</v>
          </cell>
          <cell r="D11350" t="str">
            <v>Eletricista</v>
          </cell>
          <cell r="E11350" t="str">
            <v>h</v>
          </cell>
          <cell r="F11350">
            <v>60</v>
          </cell>
        </row>
        <row r="11351">
          <cell r="B11351" t="str">
            <v>190103</v>
          </cell>
          <cell r="C11351" t="str">
            <v>010116</v>
          </cell>
          <cell r="D11351" t="str">
            <v>Ajudante de eletricista</v>
          </cell>
          <cell r="E11351" t="str">
            <v>h</v>
          </cell>
          <cell r="F11351">
            <v>60</v>
          </cell>
        </row>
        <row r="11352">
          <cell r="B11352" t="str">
            <v>190103</v>
          </cell>
          <cell r="C11352" t="str">
            <v>010117</v>
          </cell>
          <cell r="D11352" t="str">
            <v>Eletricista pra alta tensao</v>
          </cell>
          <cell r="E11352" t="str">
            <v>h</v>
          </cell>
          <cell r="F11352">
            <v>60</v>
          </cell>
        </row>
        <row r="11353">
          <cell r="B11353" t="str">
            <v>190103</v>
          </cell>
          <cell r="C11353" t="str">
            <v>041006</v>
          </cell>
          <cell r="D11353" t="str">
            <v>Transformador 225kva 13.2kv/220-127v</v>
          </cell>
          <cell r="E11353" t="str">
            <v>un</v>
          </cell>
          <cell r="F11353">
            <v>1</v>
          </cell>
        </row>
        <row r="11354">
          <cell r="B11354" t="str">
            <v>190104</v>
          </cell>
          <cell r="C11354" t="str">
            <v>010115</v>
          </cell>
          <cell r="D11354" t="str">
            <v>Eletricista</v>
          </cell>
          <cell r="E11354" t="str">
            <v>h</v>
          </cell>
          <cell r="F11354">
            <v>73</v>
          </cell>
        </row>
        <row r="11355">
          <cell r="B11355" t="str">
            <v>190104</v>
          </cell>
          <cell r="C11355" t="str">
            <v>010116</v>
          </cell>
          <cell r="D11355" t="str">
            <v>Ajudante de eletricista</v>
          </cell>
          <cell r="E11355" t="str">
            <v>h</v>
          </cell>
          <cell r="F11355">
            <v>73</v>
          </cell>
        </row>
        <row r="11356">
          <cell r="B11356" t="str">
            <v>190104</v>
          </cell>
          <cell r="C11356" t="str">
            <v>010117</v>
          </cell>
          <cell r="D11356" t="str">
            <v>Eletricista pra alta tensao</v>
          </cell>
          <cell r="E11356" t="str">
            <v>h</v>
          </cell>
          <cell r="F11356">
            <v>73</v>
          </cell>
        </row>
        <row r="11357">
          <cell r="B11357" t="str">
            <v>190104</v>
          </cell>
          <cell r="C11357" t="str">
            <v>041007</v>
          </cell>
          <cell r="D11357" t="str">
            <v>Transformador 300kva 13.2kv/220-127v</v>
          </cell>
          <cell r="E11357" t="str">
            <v>un</v>
          </cell>
          <cell r="F11357">
            <v>1</v>
          </cell>
        </row>
        <row r="11358">
          <cell r="B11358" t="str">
            <v>190105</v>
          </cell>
          <cell r="C11358" t="str">
            <v>010115</v>
          </cell>
          <cell r="D11358" t="str">
            <v>Eletricista</v>
          </cell>
          <cell r="E11358" t="str">
            <v>h</v>
          </cell>
          <cell r="F11358">
            <v>116</v>
          </cell>
        </row>
        <row r="11359">
          <cell r="B11359" t="str">
            <v>190105</v>
          </cell>
          <cell r="C11359" t="str">
            <v>010116</v>
          </cell>
          <cell r="D11359" t="str">
            <v>Ajudante de eletricista</v>
          </cell>
          <cell r="E11359" t="str">
            <v>h</v>
          </cell>
          <cell r="F11359">
            <v>116</v>
          </cell>
        </row>
        <row r="11360">
          <cell r="B11360" t="str">
            <v>190105</v>
          </cell>
          <cell r="C11360" t="str">
            <v>010117</v>
          </cell>
          <cell r="D11360" t="str">
            <v>Eletricista pra alta tensao</v>
          </cell>
          <cell r="E11360" t="str">
            <v>h</v>
          </cell>
          <cell r="F11360">
            <v>116</v>
          </cell>
        </row>
        <row r="11361">
          <cell r="B11361" t="str">
            <v>190105</v>
          </cell>
          <cell r="C11361" t="str">
            <v>041008</v>
          </cell>
          <cell r="D11361" t="str">
            <v>Transformador 500kva 13.2kv/220-127v</v>
          </cell>
          <cell r="E11361" t="str">
            <v>un</v>
          </cell>
          <cell r="F11361">
            <v>1</v>
          </cell>
        </row>
        <row r="11362">
          <cell r="B11362" t="str">
            <v>190201</v>
          </cell>
          <cell r="C11362" t="str">
            <v>010115</v>
          </cell>
          <cell r="D11362" t="str">
            <v>Eletricista</v>
          </cell>
          <cell r="E11362" t="str">
            <v>h</v>
          </cell>
          <cell r="F11362">
            <v>27</v>
          </cell>
        </row>
        <row r="11363">
          <cell r="B11363" t="str">
            <v>190201</v>
          </cell>
          <cell r="C11363" t="str">
            <v>010116</v>
          </cell>
          <cell r="D11363" t="str">
            <v>Ajudante de eletricista</v>
          </cell>
          <cell r="E11363" t="str">
            <v>h</v>
          </cell>
          <cell r="F11363">
            <v>27</v>
          </cell>
        </row>
        <row r="11364">
          <cell r="B11364" t="str">
            <v>190201</v>
          </cell>
          <cell r="C11364" t="str">
            <v>049521</v>
          </cell>
          <cell r="D11364" t="str">
            <v>Conector split-bolt p/cabo 35mm2</v>
          </cell>
          <cell r="E11364" t="str">
            <v>un</v>
          </cell>
          <cell r="F11364">
            <v>3</v>
          </cell>
        </row>
        <row r="11365">
          <cell r="B11365" t="str">
            <v>190201</v>
          </cell>
          <cell r="C11365" t="str">
            <v>048009</v>
          </cell>
          <cell r="D11365" t="str">
            <v>Conector p/haste terra dn 19mm (3/4')</v>
          </cell>
          <cell r="E11365" t="str">
            <v>un</v>
          </cell>
          <cell r="F11365">
            <v>4</v>
          </cell>
        </row>
        <row r="11366">
          <cell r="B11366" t="str">
            <v>190201</v>
          </cell>
          <cell r="C11366" t="str">
            <v>010117</v>
          </cell>
          <cell r="D11366" t="str">
            <v>Eletricista pra alta tensao</v>
          </cell>
          <cell r="E11366" t="str">
            <v>h</v>
          </cell>
          <cell r="F11366">
            <v>27</v>
          </cell>
        </row>
        <row r="11367">
          <cell r="B11367" t="str">
            <v>190201</v>
          </cell>
          <cell r="C11367" t="str">
            <v>027003</v>
          </cell>
          <cell r="D11367" t="str">
            <v>Arame galvanizado n.12 bwg</v>
          </cell>
          <cell r="E11367" t="str">
            <v>kg</v>
          </cell>
          <cell r="F11367">
            <v>0.87</v>
          </cell>
        </row>
        <row r="11368">
          <cell r="B11368" t="str">
            <v>190201</v>
          </cell>
          <cell r="C11368" t="str">
            <v>040501</v>
          </cell>
          <cell r="D11368" t="str">
            <v>Isolador porcel. tipo pedestal classe 15kv</v>
          </cell>
          <cell r="E11368" t="str">
            <v>un</v>
          </cell>
          <cell r="F11368">
            <v>3</v>
          </cell>
        </row>
        <row r="11369">
          <cell r="B11369" t="str">
            <v>190201</v>
          </cell>
          <cell r="C11369" t="str">
            <v>048523</v>
          </cell>
          <cell r="D11369" t="str">
            <v>Arruela de latao galvanizado 3 1/2'</v>
          </cell>
          <cell r="E11369" t="str">
            <v>un</v>
          </cell>
          <cell r="F11369">
            <v>4</v>
          </cell>
        </row>
        <row r="11370">
          <cell r="B11370" t="str">
            <v>190201</v>
          </cell>
          <cell r="C11370" t="str">
            <v>040502</v>
          </cell>
          <cell r="D11370" t="str">
            <v>Isolador tipo disco 175mm de vidro</v>
          </cell>
          <cell r="E11370" t="str">
            <v>un</v>
          </cell>
          <cell r="F11370">
            <v>6</v>
          </cell>
        </row>
        <row r="11371">
          <cell r="B11371" t="str">
            <v>190201</v>
          </cell>
          <cell r="C11371" t="str">
            <v>041525</v>
          </cell>
          <cell r="D11371" t="str">
            <v>Caixa padrao para medicao</v>
          </cell>
          <cell r="E11371" t="str">
            <v>un</v>
          </cell>
          <cell r="F11371">
            <v>1</v>
          </cell>
        </row>
        <row r="11372">
          <cell r="B11372" t="str">
            <v>190201</v>
          </cell>
          <cell r="C11372" t="str">
            <v>043015</v>
          </cell>
          <cell r="D11372" t="str">
            <v>Cabo isolado em pvc 16 mm2 - 750v - 70 c</v>
          </cell>
          <cell r="E11372" t="str">
            <v>m</v>
          </cell>
          <cell r="F11372">
            <v>6</v>
          </cell>
        </row>
        <row r="11373">
          <cell r="B11373" t="str">
            <v>190201</v>
          </cell>
          <cell r="C11373" t="str">
            <v>043531</v>
          </cell>
          <cell r="D11373" t="str">
            <v>Chave faca blindada 3x400 - 500v</v>
          </cell>
          <cell r="E11373" t="str">
            <v>un</v>
          </cell>
          <cell r="F11373">
            <v>1</v>
          </cell>
        </row>
        <row r="11374">
          <cell r="B11374" t="str">
            <v>190201</v>
          </cell>
          <cell r="C11374" t="str">
            <v>042020</v>
          </cell>
          <cell r="D11374" t="str">
            <v>Curva aco p/eletroduto galv a fogo 100mm (4')</v>
          </cell>
          <cell r="E11374" t="str">
            <v>un</v>
          </cell>
          <cell r="F11374">
            <v>2</v>
          </cell>
        </row>
        <row r="11375">
          <cell r="B11375" t="str">
            <v>190201</v>
          </cell>
          <cell r="C11375" t="str">
            <v>049533</v>
          </cell>
          <cell r="D11375" t="str">
            <v>Gancho olhal</v>
          </cell>
          <cell r="E11375" t="str">
            <v>un</v>
          </cell>
          <cell r="F11375">
            <v>3</v>
          </cell>
        </row>
        <row r="11376">
          <cell r="B11376" t="str">
            <v>190201</v>
          </cell>
          <cell r="C11376" t="str">
            <v>049534</v>
          </cell>
          <cell r="D11376" t="str">
            <v>Parafuso abaulado m16x45mm</v>
          </cell>
          <cell r="E11376" t="str">
            <v>un</v>
          </cell>
          <cell r="F11376">
            <v>2</v>
          </cell>
        </row>
        <row r="11377">
          <cell r="B11377" t="str">
            <v>190201</v>
          </cell>
          <cell r="C11377" t="str">
            <v>049509</v>
          </cell>
          <cell r="D11377" t="str">
            <v>Cruzeta de madeira 2400mm para transformador</v>
          </cell>
          <cell r="E11377" t="str">
            <v>un</v>
          </cell>
          <cell r="F11377">
            <v>2</v>
          </cell>
        </row>
        <row r="11378">
          <cell r="B11378" t="str">
            <v>190201</v>
          </cell>
          <cell r="C11378" t="str">
            <v>043024</v>
          </cell>
          <cell r="D11378" t="str">
            <v>Cabo isolado em pvc 240 mm2 - 750v - 70 c</v>
          </cell>
          <cell r="E11378" t="str">
            <v>m</v>
          </cell>
          <cell r="F11378">
            <v>40</v>
          </cell>
        </row>
        <row r="11379">
          <cell r="B11379" t="str">
            <v>190201</v>
          </cell>
          <cell r="C11379" t="str">
            <v>049535</v>
          </cell>
          <cell r="D11379" t="str">
            <v>Parafuso abaulado m10x115mm</v>
          </cell>
          <cell r="E11379" t="str">
            <v>un</v>
          </cell>
          <cell r="F11379">
            <v>4</v>
          </cell>
        </row>
        <row r="11380">
          <cell r="B11380" t="str">
            <v>190201</v>
          </cell>
          <cell r="C11380" t="str">
            <v>049538</v>
          </cell>
          <cell r="D11380" t="str">
            <v>Arruela quadrada de 34mm c/furo de 12mm</v>
          </cell>
          <cell r="E11380" t="str">
            <v>un</v>
          </cell>
          <cell r="F11380">
            <v>4</v>
          </cell>
        </row>
        <row r="11381">
          <cell r="B11381" t="str">
            <v>190201</v>
          </cell>
          <cell r="C11381" t="str">
            <v>049512</v>
          </cell>
          <cell r="D11381" t="str">
            <v>Mao francesa 710mm</v>
          </cell>
          <cell r="E11381" t="str">
            <v>un</v>
          </cell>
          <cell r="F11381">
            <v>4</v>
          </cell>
        </row>
        <row r="11382">
          <cell r="B11382" t="str">
            <v>190201</v>
          </cell>
          <cell r="C11382" t="str">
            <v>043535</v>
          </cell>
          <cell r="D11382" t="str">
            <v>Chave fusivel indicadora 15kv/50a-ruptura 1200a</v>
          </cell>
          <cell r="E11382" t="str">
            <v>un</v>
          </cell>
          <cell r="F11382">
            <v>3</v>
          </cell>
        </row>
        <row r="11383">
          <cell r="B11383" t="str">
            <v>190201</v>
          </cell>
          <cell r="C11383" t="str">
            <v>049537</v>
          </cell>
          <cell r="D11383" t="str">
            <v>Parafuso abaulado m16x150mm</v>
          </cell>
          <cell r="E11383" t="str">
            <v>un</v>
          </cell>
          <cell r="F11383">
            <v>2</v>
          </cell>
        </row>
        <row r="11384">
          <cell r="B11384" t="str">
            <v>190201</v>
          </cell>
          <cell r="C11384" t="str">
            <v>049540</v>
          </cell>
          <cell r="D11384" t="str">
            <v>Terminal pressao p/cabo 16mm2</v>
          </cell>
          <cell r="E11384" t="str">
            <v>un</v>
          </cell>
          <cell r="F11384">
            <v>9</v>
          </cell>
        </row>
        <row r="11385">
          <cell r="B11385" t="str">
            <v>190201</v>
          </cell>
          <cell r="C11385" t="str">
            <v>049515</v>
          </cell>
          <cell r="D11385" t="str">
            <v>Suporte p/transformador</v>
          </cell>
          <cell r="E11385" t="str">
            <v>un</v>
          </cell>
          <cell r="F11385">
            <v>2</v>
          </cell>
        </row>
        <row r="11386">
          <cell r="B11386" t="str">
            <v>190201</v>
          </cell>
          <cell r="C11386" t="str">
            <v>048509</v>
          </cell>
          <cell r="D11386" t="str">
            <v>Bucha c/arruela liga esp.zamak p/eletroduto 3 1/2"</v>
          </cell>
          <cell r="E11386" t="str">
            <v>un</v>
          </cell>
          <cell r="F11386">
            <v>4</v>
          </cell>
        </row>
        <row r="11387">
          <cell r="B11387" t="str">
            <v>190201</v>
          </cell>
          <cell r="C11387" t="str">
            <v>049539</v>
          </cell>
          <cell r="D11387" t="str">
            <v>Arruela quadrada de 58mm c/furo de 18mm</v>
          </cell>
          <cell r="E11387" t="str">
            <v>un</v>
          </cell>
          <cell r="F11387">
            <v>8</v>
          </cell>
        </row>
        <row r="11388">
          <cell r="B11388" t="str">
            <v>190201</v>
          </cell>
          <cell r="C11388" t="str">
            <v>049528</v>
          </cell>
          <cell r="D11388" t="str">
            <v>Terminal pressao p/cabo 35mm2</v>
          </cell>
          <cell r="E11388" t="str">
            <v>un</v>
          </cell>
          <cell r="F11388">
            <v>10</v>
          </cell>
        </row>
        <row r="11389">
          <cell r="B11389" t="str">
            <v>190201</v>
          </cell>
          <cell r="C11389" t="str">
            <v>049502</v>
          </cell>
          <cell r="D11389" t="str">
            <v>Porca quadrada para parafuso m16</v>
          </cell>
          <cell r="E11389" t="str">
            <v>un</v>
          </cell>
          <cell r="F11389">
            <v>4</v>
          </cell>
        </row>
        <row r="11390">
          <cell r="B11390" t="str">
            <v>190201</v>
          </cell>
          <cell r="C11390" t="str">
            <v>040106</v>
          </cell>
          <cell r="D11390" t="str">
            <v>Poste de concreto 11mx400kg</v>
          </cell>
          <cell r="E11390" t="str">
            <v>un</v>
          </cell>
          <cell r="F11390">
            <v>1</v>
          </cell>
        </row>
        <row r="11391">
          <cell r="B11391" t="str">
            <v>190201</v>
          </cell>
          <cell r="C11391" t="str">
            <v>049511</v>
          </cell>
          <cell r="D11391" t="str">
            <v>Pino para isolador 15kv</v>
          </cell>
          <cell r="E11391" t="str">
            <v>un</v>
          </cell>
          <cell r="F11391">
            <v>3</v>
          </cell>
        </row>
        <row r="11392">
          <cell r="B11392" t="str">
            <v>190201</v>
          </cell>
          <cell r="C11392" t="str">
            <v>049536</v>
          </cell>
          <cell r="D11392" t="str">
            <v>Parafuso quadrado m16x45mm</v>
          </cell>
          <cell r="E11392" t="str">
            <v>un</v>
          </cell>
          <cell r="F11392">
            <v>2</v>
          </cell>
        </row>
        <row r="11393">
          <cell r="B11393" t="str">
            <v>190201</v>
          </cell>
          <cell r="C11393" t="str">
            <v>049514</v>
          </cell>
          <cell r="D11393" t="str">
            <v>Sela para cruzeta de madeira</v>
          </cell>
          <cell r="E11393" t="str">
            <v>un</v>
          </cell>
          <cell r="F11393">
            <v>2</v>
          </cell>
        </row>
        <row r="11394">
          <cell r="B11394" t="str">
            <v>190201</v>
          </cell>
          <cell r="C11394" t="str">
            <v>042504</v>
          </cell>
          <cell r="D11394" t="str">
            <v>Eletroduto de pvc rigido roscavel 40mm (1 1/4')</v>
          </cell>
          <cell r="E11394" t="str">
            <v>m</v>
          </cell>
          <cell r="F11394">
            <v>2</v>
          </cell>
        </row>
        <row r="11395">
          <cell r="B11395" t="str">
            <v>190201</v>
          </cell>
          <cell r="C11395" t="str">
            <v>049520</v>
          </cell>
          <cell r="D11395" t="str">
            <v>Grampo tensor universal (caracol)</v>
          </cell>
          <cell r="E11395" t="str">
            <v>un</v>
          </cell>
          <cell r="F11395">
            <v>3</v>
          </cell>
        </row>
        <row r="11396">
          <cell r="B11396" t="str">
            <v>190201</v>
          </cell>
          <cell r="C11396" t="str">
            <v>048008</v>
          </cell>
          <cell r="D11396" t="str">
            <v>Haste copperweld 19mm (3/4')x3m</v>
          </cell>
          <cell r="E11396" t="str">
            <v>un</v>
          </cell>
          <cell r="F11396">
            <v>4</v>
          </cell>
        </row>
        <row r="11397">
          <cell r="B11397" t="str">
            <v>190201</v>
          </cell>
          <cell r="C11397" t="str">
            <v>042030</v>
          </cell>
          <cell r="D11397" t="str">
            <v>Luva aco p/eletroduto galv.a fogo 100mm (4')</v>
          </cell>
          <cell r="E11397" t="str">
            <v>un</v>
          </cell>
          <cell r="F11397">
            <v>2</v>
          </cell>
        </row>
        <row r="11398">
          <cell r="B11398" t="str">
            <v>190201</v>
          </cell>
          <cell r="C11398" t="str">
            <v>048530</v>
          </cell>
          <cell r="D11398" t="str">
            <v>Cinta de aco galvanizado</v>
          </cell>
          <cell r="E11398" t="str">
            <v>un</v>
          </cell>
          <cell r="F11398">
            <v>5</v>
          </cell>
        </row>
        <row r="11399">
          <cell r="B11399" t="str">
            <v>190201</v>
          </cell>
          <cell r="C11399" t="str">
            <v>043041</v>
          </cell>
          <cell r="D11399" t="str">
            <v>Cabo de cobre nu 35mm2</v>
          </cell>
          <cell r="E11399" t="str">
            <v>m</v>
          </cell>
          <cell r="F11399">
            <v>22</v>
          </cell>
        </row>
        <row r="11400">
          <cell r="B11400" t="str">
            <v>190201</v>
          </cell>
          <cell r="C11400" t="str">
            <v>042010</v>
          </cell>
          <cell r="D11400" t="str">
            <v>Eletroduto aco c/cost. galv a fogo 100mm (4')</v>
          </cell>
          <cell r="E11400" t="str">
            <v>m</v>
          </cell>
          <cell r="F11400">
            <v>3</v>
          </cell>
        </row>
        <row r="11401">
          <cell r="B11401" t="str">
            <v>190201</v>
          </cell>
          <cell r="C11401" t="str">
            <v>049541</v>
          </cell>
          <cell r="D11401" t="str">
            <v>Terminal pressao p/cabo 120mm2</v>
          </cell>
          <cell r="E11401" t="str">
            <v>un</v>
          </cell>
          <cell r="F11401">
            <v>1</v>
          </cell>
        </row>
        <row r="11402">
          <cell r="B11402" t="str">
            <v>190201</v>
          </cell>
          <cell r="C11402" t="str">
            <v>043042</v>
          </cell>
          <cell r="D11402" t="str">
            <v>Cabo de cobre nu 120mm2</v>
          </cell>
          <cell r="E11402" t="str">
            <v>m</v>
          </cell>
          <cell r="F11402">
            <v>2</v>
          </cell>
        </row>
        <row r="11403">
          <cell r="B11403" t="str">
            <v>190201</v>
          </cell>
          <cell r="C11403" t="str">
            <v>049543</v>
          </cell>
          <cell r="D11403" t="str">
            <v>Conector split-bolt p/cabo 16mm2</v>
          </cell>
          <cell r="E11403" t="str">
            <v>un</v>
          </cell>
          <cell r="F11403">
            <v>3</v>
          </cell>
        </row>
        <row r="11404">
          <cell r="B11404" t="str">
            <v>190201</v>
          </cell>
          <cell r="C11404" t="str">
            <v>049501</v>
          </cell>
          <cell r="D11404" t="str">
            <v>Olhal para parafuso de 5/8'</v>
          </cell>
          <cell r="E11404" t="str">
            <v>un</v>
          </cell>
          <cell r="F11404">
            <v>3</v>
          </cell>
        </row>
        <row r="11405">
          <cell r="B11405" t="str">
            <v>190201</v>
          </cell>
          <cell r="C11405" t="str">
            <v>048006</v>
          </cell>
          <cell r="D11405" t="str">
            <v>Para-raio tipo valvula - 15kv</v>
          </cell>
          <cell r="E11405" t="str">
            <v>un</v>
          </cell>
          <cell r="F11405">
            <v>3</v>
          </cell>
        </row>
        <row r="11406">
          <cell r="B11406" t="str">
            <v>190201</v>
          </cell>
          <cell r="C11406" t="str">
            <v>049542</v>
          </cell>
          <cell r="D11406" t="str">
            <v>Terminal pressao p/cabo 240mm2</v>
          </cell>
          <cell r="E11406" t="str">
            <v>un</v>
          </cell>
          <cell r="F11406">
            <v>12</v>
          </cell>
        </row>
        <row r="11407">
          <cell r="B11407" t="str">
            <v>190201</v>
          </cell>
          <cell r="C11407" t="str">
            <v>062005</v>
          </cell>
          <cell r="D11407" t="str">
            <v>Tubo ceramico 300mm (12")</v>
          </cell>
          <cell r="E11407" t="str">
            <v>m</v>
          </cell>
          <cell r="F11407">
            <v>4</v>
          </cell>
        </row>
        <row r="11408">
          <cell r="B11408" t="str">
            <v>190202</v>
          </cell>
          <cell r="C11408" t="str">
            <v>010115</v>
          </cell>
          <cell r="D11408" t="str">
            <v>Eletricista</v>
          </cell>
          <cell r="E11408" t="str">
            <v>h</v>
          </cell>
          <cell r="F11408">
            <v>13</v>
          </cell>
        </row>
        <row r="11409">
          <cell r="B11409" t="str">
            <v>190202</v>
          </cell>
          <cell r="C11409" t="str">
            <v>010116</v>
          </cell>
          <cell r="D11409" t="str">
            <v>Ajudante de eletricista</v>
          </cell>
          <cell r="E11409" t="str">
            <v>h</v>
          </cell>
          <cell r="F11409">
            <v>13</v>
          </cell>
        </row>
        <row r="11410">
          <cell r="B11410" t="str">
            <v>190202</v>
          </cell>
          <cell r="C11410" t="str">
            <v>010117</v>
          </cell>
          <cell r="D11410" t="str">
            <v>Eletricista pra alta tensao</v>
          </cell>
          <cell r="E11410" t="str">
            <v>h</v>
          </cell>
          <cell r="F11410">
            <v>13</v>
          </cell>
        </row>
        <row r="11411">
          <cell r="B11411" t="str">
            <v>190202</v>
          </cell>
          <cell r="C11411" t="str">
            <v>041001</v>
          </cell>
          <cell r="D11411" t="str">
            <v>Transformador 45kva 13.2kv/220v-127v</v>
          </cell>
          <cell r="E11411" t="str">
            <v>un</v>
          </cell>
          <cell r="F11411">
            <v>1</v>
          </cell>
        </row>
        <row r="11412">
          <cell r="B11412" t="str">
            <v>190203</v>
          </cell>
          <cell r="C11412" t="str">
            <v>010115</v>
          </cell>
          <cell r="D11412" t="str">
            <v>Eletricista</v>
          </cell>
          <cell r="E11412" t="str">
            <v>h</v>
          </cell>
          <cell r="F11412">
            <v>13</v>
          </cell>
        </row>
        <row r="11413">
          <cell r="B11413" t="str">
            <v>190203</v>
          </cell>
          <cell r="C11413" t="str">
            <v>010116</v>
          </cell>
          <cell r="D11413" t="str">
            <v>Ajudante de eletricista</v>
          </cell>
          <cell r="E11413" t="str">
            <v>h</v>
          </cell>
          <cell r="F11413">
            <v>13</v>
          </cell>
        </row>
        <row r="11414">
          <cell r="B11414" t="str">
            <v>190203</v>
          </cell>
          <cell r="C11414" t="str">
            <v>010117</v>
          </cell>
          <cell r="D11414" t="str">
            <v>Eletricista pra alta tensao</v>
          </cell>
          <cell r="E11414" t="str">
            <v>h</v>
          </cell>
          <cell r="F11414">
            <v>13</v>
          </cell>
        </row>
        <row r="11415">
          <cell r="B11415" t="str">
            <v>190203</v>
          </cell>
          <cell r="C11415" t="str">
            <v>041002</v>
          </cell>
          <cell r="D11415" t="str">
            <v>Transformador 50kva 13.2kv/220-127v</v>
          </cell>
          <cell r="E11415" t="str">
            <v>un</v>
          </cell>
          <cell r="F11415">
            <v>1</v>
          </cell>
        </row>
        <row r="11416">
          <cell r="B11416" t="str">
            <v>190204</v>
          </cell>
          <cell r="C11416" t="str">
            <v>010115</v>
          </cell>
          <cell r="D11416" t="str">
            <v>Eletricista</v>
          </cell>
          <cell r="E11416" t="str">
            <v>h</v>
          </cell>
          <cell r="F11416">
            <v>17</v>
          </cell>
        </row>
        <row r="11417">
          <cell r="B11417" t="str">
            <v>190204</v>
          </cell>
          <cell r="C11417" t="str">
            <v>010116</v>
          </cell>
          <cell r="D11417" t="str">
            <v>Ajudante de eletricista</v>
          </cell>
          <cell r="E11417" t="str">
            <v>h</v>
          </cell>
          <cell r="F11417">
            <v>17</v>
          </cell>
        </row>
        <row r="11418">
          <cell r="B11418" t="str">
            <v>190204</v>
          </cell>
          <cell r="C11418" t="str">
            <v>010117</v>
          </cell>
          <cell r="D11418" t="str">
            <v>Eletricista pra alta tensao</v>
          </cell>
          <cell r="E11418" t="str">
            <v>h</v>
          </cell>
          <cell r="F11418">
            <v>17</v>
          </cell>
        </row>
        <row r="11419">
          <cell r="B11419" t="str">
            <v>190204</v>
          </cell>
          <cell r="C11419" t="str">
            <v>041003</v>
          </cell>
          <cell r="D11419" t="str">
            <v>Transformador 75kva 13.2kv/220-127v</v>
          </cell>
          <cell r="E11419" t="str">
            <v>un</v>
          </cell>
          <cell r="F11419">
            <v>1</v>
          </cell>
        </row>
        <row r="11420">
          <cell r="B11420" t="str">
            <v>190205</v>
          </cell>
          <cell r="C11420" t="str">
            <v>010115</v>
          </cell>
          <cell r="D11420" t="str">
            <v>Eletricista</v>
          </cell>
          <cell r="E11420" t="str">
            <v>h</v>
          </cell>
          <cell r="F11420">
            <v>20</v>
          </cell>
        </row>
        <row r="11421">
          <cell r="B11421" t="str">
            <v>190205</v>
          </cell>
          <cell r="C11421" t="str">
            <v>010116</v>
          </cell>
          <cell r="D11421" t="str">
            <v>Ajudante de eletricista</v>
          </cell>
          <cell r="E11421" t="str">
            <v>h</v>
          </cell>
          <cell r="F11421">
            <v>20</v>
          </cell>
        </row>
        <row r="11422">
          <cell r="B11422" t="str">
            <v>190205</v>
          </cell>
          <cell r="C11422" t="str">
            <v>010117</v>
          </cell>
          <cell r="D11422" t="str">
            <v>Eletricista pra alta tensao</v>
          </cell>
          <cell r="E11422" t="str">
            <v>h</v>
          </cell>
          <cell r="F11422">
            <v>20</v>
          </cell>
        </row>
        <row r="11423">
          <cell r="B11423" t="str">
            <v>190205</v>
          </cell>
          <cell r="C11423" t="str">
            <v>041004</v>
          </cell>
          <cell r="D11423" t="str">
            <v>Transformador 112.5kva 13.2kv/220-127v</v>
          </cell>
          <cell r="E11423" t="str">
            <v>un</v>
          </cell>
          <cell r="F11423">
            <v>1</v>
          </cell>
        </row>
        <row r="11424">
          <cell r="B11424" t="str">
            <v>190301</v>
          </cell>
          <cell r="C11424" t="str">
            <v>010115</v>
          </cell>
          <cell r="D11424" t="str">
            <v>Eletricista</v>
          </cell>
          <cell r="E11424" t="str">
            <v>h</v>
          </cell>
          <cell r="F11424">
            <v>5</v>
          </cell>
        </row>
        <row r="11425">
          <cell r="B11425" t="str">
            <v>190301</v>
          </cell>
          <cell r="C11425" t="str">
            <v>010116</v>
          </cell>
          <cell r="D11425" t="str">
            <v>Ajudante de eletricista</v>
          </cell>
          <cell r="E11425" t="str">
            <v>h</v>
          </cell>
          <cell r="F11425">
            <v>5</v>
          </cell>
        </row>
        <row r="11426">
          <cell r="B11426" t="str">
            <v>190301</v>
          </cell>
          <cell r="C11426" t="str">
            <v>048532</v>
          </cell>
          <cell r="D11426" t="str">
            <v>Bracadeira c/isolador p/telefone</v>
          </cell>
          <cell r="E11426" t="str">
            <v>un</v>
          </cell>
          <cell r="F11426">
            <v>1</v>
          </cell>
        </row>
        <row r="11427">
          <cell r="B11427" t="str">
            <v>190301</v>
          </cell>
          <cell r="C11427" t="str">
            <v>042002</v>
          </cell>
          <cell r="D11427" t="str">
            <v>Eletroduto aco c/cost. galv a fogo 20mm (3/4')</v>
          </cell>
          <cell r="E11427" t="str">
            <v>m</v>
          </cell>
          <cell r="F11427">
            <v>10</v>
          </cell>
        </row>
        <row r="11428">
          <cell r="B11428" t="str">
            <v>190301</v>
          </cell>
          <cell r="C11428" t="str">
            <v>042012</v>
          </cell>
          <cell r="D11428" t="str">
            <v>Curva aco p/eletroduto galv a fogo 20mm (3/4')</v>
          </cell>
          <cell r="E11428" t="str">
            <v>un</v>
          </cell>
          <cell r="F11428">
            <v>3</v>
          </cell>
        </row>
        <row r="11429">
          <cell r="B11429" t="str">
            <v>190301</v>
          </cell>
          <cell r="C11429" t="str">
            <v>043007</v>
          </cell>
          <cell r="D11429" t="str">
            <v>Fio isolado em pvc 6,00 mm2 - 750v</v>
          </cell>
          <cell r="E11429" t="str">
            <v>m</v>
          </cell>
          <cell r="F11429">
            <v>20</v>
          </cell>
        </row>
        <row r="11430">
          <cell r="B11430" t="str">
            <v>190301</v>
          </cell>
          <cell r="C11430" t="str">
            <v>048530</v>
          </cell>
          <cell r="D11430" t="str">
            <v>Cinta de aco galvanizado</v>
          </cell>
          <cell r="E11430" t="str">
            <v>un</v>
          </cell>
          <cell r="F11430">
            <v>2</v>
          </cell>
        </row>
        <row r="11431">
          <cell r="B11431" t="str">
            <v>190301</v>
          </cell>
          <cell r="C11431" t="str">
            <v>040105</v>
          </cell>
          <cell r="D11431" t="str">
            <v>Poste de aco - 6mx4 1/2'</v>
          </cell>
          <cell r="E11431" t="str">
            <v>un</v>
          </cell>
          <cell r="F11431">
            <v>1</v>
          </cell>
        </row>
        <row r="11432">
          <cell r="B11432" t="str">
            <v>190301</v>
          </cell>
          <cell r="C11432" t="str">
            <v>049504</v>
          </cell>
          <cell r="D11432" t="str">
            <v>Braquete com 3 isoladores</v>
          </cell>
          <cell r="E11432" t="str">
            <v>un</v>
          </cell>
          <cell r="F11432">
            <v>1</v>
          </cell>
        </row>
        <row r="11433">
          <cell r="B11433" t="str">
            <v>190301</v>
          </cell>
          <cell r="C11433" t="str">
            <v>049544</v>
          </cell>
          <cell r="D11433" t="str">
            <v>Cabecote de aluminio p/telefone</v>
          </cell>
          <cell r="E11433" t="str">
            <v>un</v>
          </cell>
          <cell r="F11433">
            <v>1</v>
          </cell>
        </row>
        <row r="11434">
          <cell r="B11434" t="str">
            <v>190302</v>
          </cell>
          <cell r="C11434" t="str">
            <v>010115</v>
          </cell>
          <cell r="D11434" t="str">
            <v>Eletricista</v>
          </cell>
          <cell r="E11434" t="str">
            <v>h</v>
          </cell>
          <cell r="F11434">
            <v>6</v>
          </cell>
        </row>
        <row r="11435">
          <cell r="B11435" t="str">
            <v>190302</v>
          </cell>
          <cell r="C11435" t="str">
            <v>010116</v>
          </cell>
          <cell r="D11435" t="str">
            <v>Ajudante de eletricista</v>
          </cell>
          <cell r="E11435" t="str">
            <v>h</v>
          </cell>
          <cell r="F11435">
            <v>6</v>
          </cell>
        </row>
        <row r="11436">
          <cell r="B11436" t="str">
            <v>190302</v>
          </cell>
          <cell r="C11436" t="str">
            <v>040105</v>
          </cell>
          <cell r="D11436" t="str">
            <v>Poste de aco - 6mx4 1/2'</v>
          </cell>
          <cell r="E11436" t="str">
            <v>un</v>
          </cell>
          <cell r="F11436">
            <v>1</v>
          </cell>
        </row>
        <row r="11437">
          <cell r="B11437" t="str">
            <v>190302</v>
          </cell>
          <cell r="C11437" t="str">
            <v>042002</v>
          </cell>
          <cell r="D11437" t="str">
            <v>Eletroduto aco c/cost. galv a fogo 20mm (3/4')</v>
          </cell>
          <cell r="E11437" t="str">
            <v>m</v>
          </cell>
          <cell r="F11437">
            <v>5</v>
          </cell>
        </row>
        <row r="11438">
          <cell r="B11438" t="str">
            <v>190302</v>
          </cell>
          <cell r="C11438" t="str">
            <v>042003</v>
          </cell>
          <cell r="D11438" t="str">
            <v>Eletroduto aco c/cost. galv a fogo 25mm (1')</v>
          </cell>
          <cell r="E11438" t="str">
            <v>m</v>
          </cell>
          <cell r="F11438">
            <v>5</v>
          </cell>
        </row>
        <row r="11439">
          <cell r="B11439" t="str">
            <v>190302</v>
          </cell>
          <cell r="C11439" t="str">
            <v>049504</v>
          </cell>
          <cell r="D11439" t="str">
            <v>Braquete com 3 isoladores</v>
          </cell>
          <cell r="E11439" t="str">
            <v>un</v>
          </cell>
          <cell r="F11439">
            <v>1</v>
          </cell>
        </row>
        <row r="11440">
          <cell r="B11440" t="str">
            <v>190302</v>
          </cell>
          <cell r="C11440" t="str">
            <v>042013</v>
          </cell>
          <cell r="D11440" t="str">
            <v>Curva aco p/eletroduto galv a fogo 25mm (1')</v>
          </cell>
          <cell r="E11440" t="str">
            <v>un</v>
          </cell>
          <cell r="F11440">
            <v>2</v>
          </cell>
        </row>
        <row r="11441">
          <cell r="B11441" t="str">
            <v>190302</v>
          </cell>
          <cell r="C11441" t="str">
            <v>043008</v>
          </cell>
          <cell r="D11441" t="str">
            <v>Fio isolado em pvc 10,0 mm2 - 750v</v>
          </cell>
          <cell r="E11441" t="str">
            <v>m</v>
          </cell>
          <cell r="F11441">
            <v>20</v>
          </cell>
        </row>
        <row r="11442">
          <cell r="B11442" t="str">
            <v>190302</v>
          </cell>
          <cell r="C11442" t="str">
            <v>048530</v>
          </cell>
          <cell r="D11442" t="str">
            <v>Cinta de aco galvanizado</v>
          </cell>
          <cell r="E11442" t="str">
            <v>un</v>
          </cell>
          <cell r="F11442">
            <v>2</v>
          </cell>
        </row>
        <row r="11443">
          <cell r="B11443" t="str">
            <v>190302</v>
          </cell>
          <cell r="C11443" t="str">
            <v>048532</v>
          </cell>
          <cell r="D11443" t="str">
            <v>Bracadeira c/isolador p/telefone</v>
          </cell>
          <cell r="E11443" t="str">
            <v>un</v>
          </cell>
          <cell r="F11443">
            <v>1</v>
          </cell>
        </row>
        <row r="11444">
          <cell r="B11444" t="str">
            <v>190302</v>
          </cell>
          <cell r="C11444" t="str">
            <v>042012</v>
          </cell>
          <cell r="D11444" t="str">
            <v>Curva aco p/eletroduto galv a fogo 20mm (3/4')</v>
          </cell>
          <cell r="E11444" t="str">
            <v>un</v>
          </cell>
          <cell r="F11444">
            <v>1</v>
          </cell>
        </row>
        <row r="11445">
          <cell r="B11445" t="str">
            <v>190302</v>
          </cell>
          <cell r="C11445" t="str">
            <v>049544</v>
          </cell>
          <cell r="D11445" t="str">
            <v>Cabecote de aluminio p/telefone</v>
          </cell>
          <cell r="E11445" t="str">
            <v>un</v>
          </cell>
          <cell r="F11445">
            <v>1</v>
          </cell>
        </row>
        <row r="11446">
          <cell r="B11446" t="str">
            <v>190303</v>
          </cell>
          <cell r="C11446" t="str">
            <v>042012</v>
          </cell>
          <cell r="D11446" t="str">
            <v>Curva aco p/eletroduto galv a fogo 20mm (3/4')</v>
          </cell>
          <cell r="E11446" t="str">
            <v>un</v>
          </cell>
          <cell r="F11446">
            <v>1</v>
          </cell>
        </row>
        <row r="11447">
          <cell r="B11447" t="str">
            <v>190303</v>
          </cell>
          <cell r="C11447" t="str">
            <v>042014</v>
          </cell>
          <cell r="D11447" t="str">
            <v>Curva aco p/eletroduto galv a fogo 32mm (1 1/4')</v>
          </cell>
          <cell r="E11447" t="str">
            <v>un</v>
          </cell>
          <cell r="F11447">
            <v>2</v>
          </cell>
        </row>
        <row r="11448">
          <cell r="B11448" t="str">
            <v>190303</v>
          </cell>
          <cell r="C11448" t="str">
            <v>010116</v>
          </cell>
          <cell r="D11448" t="str">
            <v>Ajudante de eletricista</v>
          </cell>
          <cell r="E11448" t="str">
            <v>h</v>
          </cell>
          <cell r="F11448">
            <v>10</v>
          </cell>
        </row>
        <row r="11449">
          <cell r="B11449" t="str">
            <v>190303</v>
          </cell>
          <cell r="C11449" t="str">
            <v>042002</v>
          </cell>
          <cell r="D11449" t="str">
            <v>Eletroduto aco c/cost. galv a fogo 20mm (3/4')</v>
          </cell>
          <cell r="E11449" t="str">
            <v>m</v>
          </cell>
          <cell r="F11449">
            <v>5</v>
          </cell>
        </row>
        <row r="11450">
          <cell r="B11450" t="str">
            <v>190303</v>
          </cell>
          <cell r="C11450" t="str">
            <v>042004</v>
          </cell>
          <cell r="D11450" t="str">
            <v>Eletroduto aco c/cost. galv a fogo 32mm (1 1/4')</v>
          </cell>
          <cell r="E11450" t="str">
            <v>m</v>
          </cell>
          <cell r="F11450">
            <v>5</v>
          </cell>
        </row>
        <row r="11451">
          <cell r="B11451" t="str">
            <v>190303</v>
          </cell>
          <cell r="C11451" t="str">
            <v>010115</v>
          </cell>
          <cell r="D11451" t="str">
            <v>Eletricista</v>
          </cell>
          <cell r="E11451" t="str">
            <v>h</v>
          </cell>
          <cell r="F11451">
            <v>10</v>
          </cell>
        </row>
        <row r="11452">
          <cell r="B11452" t="str">
            <v>190303</v>
          </cell>
          <cell r="C11452" t="str">
            <v>049544</v>
          </cell>
          <cell r="D11452" t="str">
            <v>Cabecote de aluminio p/telefone</v>
          </cell>
          <cell r="E11452" t="str">
            <v>un</v>
          </cell>
          <cell r="F11452">
            <v>1</v>
          </cell>
        </row>
        <row r="11453">
          <cell r="B11453" t="str">
            <v>190303</v>
          </cell>
          <cell r="C11453" t="str">
            <v>043015</v>
          </cell>
          <cell r="D11453" t="str">
            <v>Cabo isolado em pvc 16 mm2 - 750v - 70 c</v>
          </cell>
          <cell r="E11453" t="str">
            <v>m</v>
          </cell>
          <cell r="F11453">
            <v>20</v>
          </cell>
        </row>
        <row r="11454">
          <cell r="B11454" t="str">
            <v>190303</v>
          </cell>
          <cell r="C11454" t="str">
            <v>048530</v>
          </cell>
          <cell r="D11454" t="str">
            <v>Cinta de aco galvanizado</v>
          </cell>
          <cell r="E11454" t="str">
            <v>un</v>
          </cell>
          <cell r="F11454">
            <v>2</v>
          </cell>
        </row>
        <row r="11455">
          <cell r="B11455" t="str">
            <v>190303</v>
          </cell>
          <cell r="C11455" t="str">
            <v>048532</v>
          </cell>
          <cell r="D11455" t="str">
            <v>Bracadeira c/isolador p/telefone</v>
          </cell>
          <cell r="E11455" t="str">
            <v>un</v>
          </cell>
          <cell r="F11455">
            <v>1</v>
          </cell>
        </row>
        <row r="11456">
          <cell r="B11456" t="str">
            <v>190303</v>
          </cell>
          <cell r="C11456" t="str">
            <v>049504</v>
          </cell>
          <cell r="D11456" t="str">
            <v>Braquete com 3 isoladores</v>
          </cell>
          <cell r="E11456" t="str">
            <v>un</v>
          </cell>
          <cell r="F11456">
            <v>1</v>
          </cell>
        </row>
        <row r="11457">
          <cell r="B11457" t="str">
            <v>190303</v>
          </cell>
          <cell r="C11457" t="str">
            <v>040105</v>
          </cell>
          <cell r="D11457" t="str">
            <v>Poste de aco - 6mx4 1/2'</v>
          </cell>
          <cell r="E11457" t="str">
            <v>un</v>
          </cell>
          <cell r="F11457">
            <v>1</v>
          </cell>
        </row>
        <row r="11458">
          <cell r="B11458" t="str">
            <v>190304</v>
          </cell>
          <cell r="C11458" t="str">
            <v>010115</v>
          </cell>
          <cell r="D11458" t="str">
            <v>Eletricista</v>
          </cell>
          <cell r="E11458" t="str">
            <v>h</v>
          </cell>
          <cell r="F11458">
            <v>12</v>
          </cell>
        </row>
        <row r="11459">
          <cell r="B11459" t="str">
            <v>190304</v>
          </cell>
          <cell r="C11459" t="str">
            <v>042015</v>
          </cell>
          <cell r="D11459" t="str">
            <v>Curva aco p/eletroduto galv a fogo 40mm (1 1/2')</v>
          </cell>
          <cell r="E11459" t="str">
            <v>un</v>
          </cell>
          <cell r="F11459">
            <v>2</v>
          </cell>
        </row>
        <row r="11460">
          <cell r="B11460" t="str">
            <v>190304</v>
          </cell>
          <cell r="C11460" t="str">
            <v>043016</v>
          </cell>
          <cell r="D11460" t="str">
            <v>Cabo isolado em pvc 25 mm2 - 750v - 70 c</v>
          </cell>
          <cell r="E11460" t="str">
            <v>m</v>
          </cell>
          <cell r="F11460">
            <v>20</v>
          </cell>
        </row>
        <row r="11461">
          <cell r="B11461" t="str">
            <v>190304</v>
          </cell>
          <cell r="C11461" t="str">
            <v>040105</v>
          </cell>
          <cell r="D11461" t="str">
            <v>Poste de aco - 6mx4 1/2'</v>
          </cell>
          <cell r="E11461" t="str">
            <v>un</v>
          </cell>
          <cell r="F11461">
            <v>1</v>
          </cell>
        </row>
        <row r="11462">
          <cell r="B11462" t="str">
            <v>190304</v>
          </cell>
          <cell r="C11462" t="str">
            <v>042005</v>
          </cell>
          <cell r="D11462" t="str">
            <v>Eletroduto aco c/cost. galv a fogo 40mm (1 1/2')</v>
          </cell>
          <cell r="E11462" t="str">
            <v>m</v>
          </cell>
          <cell r="F11462">
            <v>5</v>
          </cell>
        </row>
        <row r="11463">
          <cell r="B11463" t="str">
            <v>190304</v>
          </cell>
          <cell r="C11463" t="str">
            <v>042012</v>
          </cell>
          <cell r="D11463" t="str">
            <v>Curva aco p/eletroduto galv a fogo 20mm (3/4')</v>
          </cell>
          <cell r="E11463" t="str">
            <v>un</v>
          </cell>
          <cell r="F11463">
            <v>1</v>
          </cell>
        </row>
        <row r="11464">
          <cell r="B11464" t="str">
            <v>190304</v>
          </cell>
          <cell r="C11464" t="str">
            <v>010116</v>
          </cell>
          <cell r="D11464" t="str">
            <v>Ajudante de eletricista</v>
          </cell>
          <cell r="E11464" t="str">
            <v>h</v>
          </cell>
          <cell r="F11464">
            <v>12</v>
          </cell>
        </row>
        <row r="11465">
          <cell r="B11465" t="str">
            <v>190304</v>
          </cell>
          <cell r="C11465" t="str">
            <v>042002</v>
          </cell>
          <cell r="D11465" t="str">
            <v>Eletroduto aco c/cost. galv a fogo 20mm (3/4')</v>
          </cell>
          <cell r="E11465" t="str">
            <v>m</v>
          </cell>
          <cell r="F11465">
            <v>5</v>
          </cell>
        </row>
        <row r="11466">
          <cell r="B11466" t="str">
            <v>190304</v>
          </cell>
          <cell r="C11466" t="str">
            <v>048530</v>
          </cell>
          <cell r="D11466" t="str">
            <v>Cinta de aco galvanizado</v>
          </cell>
          <cell r="E11466" t="str">
            <v>un</v>
          </cell>
          <cell r="F11466">
            <v>2</v>
          </cell>
        </row>
        <row r="11467">
          <cell r="B11467" t="str">
            <v>190304</v>
          </cell>
          <cell r="C11467" t="str">
            <v>048532</v>
          </cell>
          <cell r="D11467" t="str">
            <v>Bracadeira c/isolador p/telefone</v>
          </cell>
          <cell r="E11467" t="str">
            <v>un</v>
          </cell>
          <cell r="F11467">
            <v>1</v>
          </cell>
        </row>
        <row r="11468">
          <cell r="B11468" t="str">
            <v>190304</v>
          </cell>
          <cell r="C11468" t="str">
            <v>049504</v>
          </cell>
          <cell r="D11468" t="str">
            <v>Braquete com 3 isoladores</v>
          </cell>
          <cell r="E11468" t="str">
            <v>un</v>
          </cell>
          <cell r="F11468">
            <v>1</v>
          </cell>
        </row>
        <row r="11469">
          <cell r="B11469" t="str">
            <v>190304</v>
          </cell>
          <cell r="C11469" t="str">
            <v>049544</v>
          </cell>
          <cell r="D11469" t="str">
            <v>Cabecote de aluminio p/telefone</v>
          </cell>
          <cell r="E11469" t="str">
            <v>un</v>
          </cell>
          <cell r="F11469">
            <v>1</v>
          </cell>
        </row>
        <row r="11470">
          <cell r="B11470" t="str">
            <v>190305</v>
          </cell>
          <cell r="C11470" t="str">
            <v>010115</v>
          </cell>
          <cell r="D11470" t="str">
            <v>Eletricista</v>
          </cell>
          <cell r="E11470" t="str">
            <v>h</v>
          </cell>
          <cell r="F11470">
            <v>15</v>
          </cell>
        </row>
        <row r="11471">
          <cell r="B11471" t="str">
            <v>190305</v>
          </cell>
          <cell r="C11471" t="str">
            <v>042016</v>
          </cell>
          <cell r="D11471" t="str">
            <v>Curva aco p/eletroduto galv a fogo 50mm (2')</v>
          </cell>
          <cell r="E11471" t="str">
            <v>un</v>
          </cell>
          <cell r="F11471">
            <v>2</v>
          </cell>
        </row>
        <row r="11472">
          <cell r="B11472" t="str">
            <v>190305</v>
          </cell>
          <cell r="C11472" t="str">
            <v>010116</v>
          </cell>
          <cell r="D11472" t="str">
            <v>Ajudante de eletricista</v>
          </cell>
          <cell r="E11472" t="str">
            <v>h</v>
          </cell>
          <cell r="F11472">
            <v>15</v>
          </cell>
        </row>
        <row r="11473">
          <cell r="B11473" t="str">
            <v>190305</v>
          </cell>
          <cell r="C11473" t="str">
            <v>042002</v>
          </cell>
          <cell r="D11473" t="str">
            <v>Eletroduto aco c/cost. galv a fogo 20mm (3/4')</v>
          </cell>
          <cell r="E11473" t="str">
            <v>m</v>
          </cell>
          <cell r="F11473">
            <v>5</v>
          </cell>
        </row>
        <row r="11474">
          <cell r="B11474" t="str">
            <v>190305</v>
          </cell>
          <cell r="C11474" t="str">
            <v>042006</v>
          </cell>
          <cell r="D11474" t="str">
            <v>Eletroduto aco c/cost. galv a fogo 50mm (2')</v>
          </cell>
          <cell r="E11474" t="str">
            <v>m</v>
          </cell>
          <cell r="F11474">
            <v>5</v>
          </cell>
        </row>
        <row r="11475">
          <cell r="B11475" t="str">
            <v>190305</v>
          </cell>
          <cell r="C11475" t="str">
            <v>042012</v>
          </cell>
          <cell r="D11475" t="str">
            <v>Curva aco p/eletroduto galv a fogo 20mm (3/4')</v>
          </cell>
          <cell r="E11475" t="str">
            <v>un</v>
          </cell>
          <cell r="F11475">
            <v>1</v>
          </cell>
        </row>
        <row r="11476">
          <cell r="B11476" t="str">
            <v>190305</v>
          </cell>
          <cell r="C11476" t="str">
            <v>049544</v>
          </cell>
          <cell r="D11476" t="str">
            <v>Cabecote de aluminio p/telefone</v>
          </cell>
          <cell r="E11476" t="str">
            <v>un</v>
          </cell>
          <cell r="F11476">
            <v>1</v>
          </cell>
        </row>
        <row r="11477">
          <cell r="B11477" t="str">
            <v>190305</v>
          </cell>
          <cell r="C11477" t="str">
            <v>043017</v>
          </cell>
          <cell r="D11477" t="str">
            <v>Cabo isolado em pvc 35 mm2 - 750v - 70 c</v>
          </cell>
          <cell r="E11477" t="str">
            <v>m</v>
          </cell>
          <cell r="F11477">
            <v>20</v>
          </cell>
        </row>
        <row r="11478">
          <cell r="B11478" t="str">
            <v>190305</v>
          </cell>
          <cell r="C11478" t="str">
            <v>048530</v>
          </cell>
          <cell r="D11478" t="str">
            <v>Cinta de aco galvanizado</v>
          </cell>
          <cell r="E11478" t="str">
            <v>un</v>
          </cell>
          <cell r="F11478">
            <v>2</v>
          </cell>
        </row>
        <row r="11479">
          <cell r="B11479" t="str">
            <v>190305</v>
          </cell>
          <cell r="C11479" t="str">
            <v>048532</v>
          </cell>
          <cell r="D11479" t="str">
            <v>Bracadeira c/isolador p/telefone</v>
          </cell>
          <cell r="E11479" t="str">
            <v>un</v>
          </cell>
          <cell r="F11479">
            <v>1</v>
          </cell>
        </row>
        <row r="11480">
          <cell r="B11480" t="str">
            <v>190305</v>
          </cell>
          <cell r="C11480" t="str">
            <v>049504</v>
          </cell>
          <cell r="D11480" t="str">
            <v>Braquete com 3 isoladores</v>
          </cell>
          <cell r="E11480" t="str">
            <v>un</v>
          </cell>
          <cell r="F11480">
            <v>1</v>
          </cell>
        </row>
        <row r="11481">
          <cell r="B11481" t="str">
            <v>190305</v>
          </cell>
          <cell r="C11481" t="str">
            <v>040107</v>
          </cell>
          <cell r="D11481" t="str">
            <v>Poste de concreto 8mx300kg</v>
          </cell>
          <cell r="E11481" t="str">
            <v>un</v>
          </cell>
          <cell r="F11481">
            <v>1</v>
          </cell>
        </row>
        <row r="11482">
          <cell r="B11482" t="str">
            <v>190306</v>
          </cell>
          <cell r="C11482" t="str">
            <v>010115</v>
          </cell>
          <cell r="D11482" t="str">
            <v>Eletricista</v>
          </cell>
          <cell r="E11482" t="str">
            <v>h</v>
          </cell>
          <cell r="F11482">
            <v>18</v>
          </cell>
        </row>
        <row r="11483">
          <cell r="B11483" t="str">
            <v>190306</v>
          </cell>
          <cell r="C11483" t="str">
            <v>042017</v>
          </cell>
          <cell r="D11483" t="str">
            <v>Curva aco p/eletroduto galv a fogo 65mm (2 1/2')</v>
          </cell>
          <cell r="E11483" t="str">
            <v>un</v>
          </cell>
          <cell r="F11483">
            <v>2</v>
          </cell>
        </row>
        <row r="11484">
          <cell r="B11484" t="str">
            <v>190306</v>
          </cell>
          <cell r="C11484" t="str">
            <v>043019</v>
          </cell>
          <cell r="D11484" t="str">
            <v>Cabo isolado em pvc 70mm2 - 750v - 70 c</v>
          </cell>
          <cell r="E11484" t="str">
            <v>m</v>
          </cell>
          <cell r="F11484">
            <v>20</v>
          </cell>
        </row>
        <row r="11485">
          <cell r="B11485" t="str">
            <v>190306</v>
          </cell>
          <cell r="C11485" t="str">
            <v>040107</v>
          </cell>
          <cell r="D11485" t="str">
            <v>Poste de concreto 8mx300kg</v>
          </cell>
          <cell r="E11485" t="str">
            <v>un</v>
          </cell>
          <cell r="F11485">
            <v>1</v>
          </cell>
        </row>
        <row r="11486">
          <cell r="B11486" t="str">
            <v>190306</v>
          </cell>
          <cell r="C11486" t="str">
            <v>042007</v>
          </cell>
          <cell r="D11486" t="str">
            <v>Eletroduto aco c/cost. galv a fogo 65mm (2 1/2')</v>
          </cell>
          <cell r="E11486" t="str">
            <v>m</v>
          </cell>
          <cell r="F11486">
            <v>5</v>
          </cell>
        </row>
        <row r="11487">
          <cell r="B11487" t="str">
            <v>190306</v>
          </cell>
          <cell r="C11487" t="str">
            <v>042012</v>
          </cell>
          <cell r="D11487" t="str">
            <v>Curva aco p/eletroduto galv a fogo 20mm (3/4')</v>
          </cell>
          <cell r="E11487" t="str">
            <v>un</v>
          </cell>
          <cell r="F11487">
            <v>1</v>
          </cell>
        </row>
        <row r="11488">
          <cell r="B11488" t="str">
            <v>190306</v>
          </cell>
          <cell r="C11488" t="str">
            <v>010116</v>
          </cell>
          <cell r="D11488" t="str">
            <v>Ajudante de eletricista</v>
          </cell>
          <cell r="E11488" t="str">
            <v>h</v>
          </cell>
          <cell r="F11488">
            <v>18</v>
          </cell>
        </row>
        <row r="11489">
          <cell r="B11489" t="str">
            <v>190306</v>
          </cell>
          <cell r="C11489" t="str">
            <v>042002</v>
          </cell>
          <cell r="D11489" t="str">
            <v>Eletroduto aco c/cost. galv a fogo 20mm (3/4')</v>
          </cell>
          <cell r="E11489" t="str">
            <v>m</v>
          </cell>
          <cell r="F11489">
            <v>5</v>
          </cell>
        </row>
        <row r="11490">
          <cell r="B11490" t="str">
            <v>190306</v>
          </cell>
          <cell r="C11490" t="str">
            <v>048530</v>
          </cell>
          <cell r="D11490" t="str">
            <v>Cinta de aco galvanizado</v>
          </cell>
          <cell r="E11490" t="str">
            <v>un</v>
          </cell>
          <cell r="F11490">
            <v>2</v>
          </cell>
        </row>
        <row r="11491">
          <cell r="B11491" t="str">
            <v>190306</v>
          </cell>
          <cell r="C11491" t="str">
            <v>048532</v>
          </cell>
          <cell r="D11491" t="str">
            <v>Bracadeira c/isolador p/telefone</v>
          </cell>
          <cell r="E11491" t="str">
            <v>un</v>
          </cell>
          <cell r="F11491">
            <v>1</v>
          </cell>
        </row>
        <row r="11492">
          <cell r="B11492" t="str">
            <v>190306</v>
          </cell>
          <cell r="C11492" t="str">
            <v>049504</v>
          </cell>
          <cell r="D11492" t="str">
            <v>Braquete com 3 isoladores</v>
          </cell>
          <cell r="E11492" t="str">
            <v>un</v>
          </cell>
          <cell r="F11492">
            <v>1</v>
          </cell>
        </row>
        <row r="11493">
          <cell r="B11493" t="str">
            <v>190306</v>
          </cell>
          <cell r="C11493" t="str">
            <v>049544</v>
          </cell>
          <cell r="D11493" t="str">
            <v>Cabecote de aluminio p/telefone</v>
          </cell>
          <cell r="E11493" t="str">
            <v>un</v>
          </cell>
          <cell r="F11493">
            <v>1</v>
          </cell>
        </row>
        <row r="11494">
          <cell r="B11494" t="str">
            <v>190307</v>
          </cell>
          <cell r="C11494" t="str">
            <v>010115</v>
          </cell>
          <cell r="D11494" t="str">
            <v>Eletricista</v>
          </cell>
          <cell r="E11494" t="str">
            <v>h</v>
          </cell>
          <cell r="F11494">
            <v>4</v>
          </cell>
        </row>
        <row r="11495">
          <cell r="B11495" t="str">
            <v>190307</v>
          </cell>
          <cell r="C11495" t="str">
            <v>010116</v>
          </cell>
          <cell r="D11495" t="str">
            <v>Ajudante de eletricista</v>
          </cell>
          <cell r="E11495" t="str">
            <v>h</v>
          </cell>
          <cell r="F11495">
            <v>4</v>
          </cell>
        </row>
        <row r="11496">
          <cell r="B11496" t="str">
            <v>190307</v>
          </cell>
          <cell r="C11496" t="str">
            <v>048008</v>
          </cell>
          <cell r="D11496" t="str">
            <v>Haste copperweld 19mm (3/4')x3m</v>
          </cell>
          <cell r="E11496" t="str">
            <v>un</v>
          </cell>
          <cell r="F11496">
            <v>1</v>
          </cell>
        </row>
        <row r="11497">
          <cell r="B11497" t="str">
            <v>190307</v>
          </cell>
          <cell r="C11497" t="str">
            <v>041523</v>
          </cell>
          <cell r="D11497" t="str">
            <v>Caixa tipo 'j' 50x60x27cm</v>
          </cell>
          <cell r="E11497" t="str">
            <v>un</v>
          </cell>
          <cell r="F11497">
            <v>1</v>
          </cell>
        </row>
        <row r="11498">
          <cell r="B11498" t="str">
            <v>190307</v>
          </cell>
          <cell r="C11498" t="str">
            <v>043007</v>
          </cell>
          <cell r="D11498" t="str">
            <v>Fio isolado em pvc 6,00 mm2 - 750v</v>
          </cell>
          <cell r="E11498" t="str">
            <v>m</v>
          </cell>
          <cell r="F11498">
            <v>1</v>
          </cell>
        </row>
        <row r="11499">
          <cell r="B11499" t="str">
            <v>190307</v>
          </cell>
          <cell r="C11499" t="str">
            <v>043040</v>
          </cell>
          <cell r="D11499" t="str">
            <v>Cabo de cobre nu 25mm2</v>
          </cell>
          <cell r="E11499" t="str">
            <v>m</v>
          </cell>
          <cell r="F11499">
            <v>2</v>
          </cell>
        </row>
        <row r="11500">
          <cell r="B11500" t="str">
            <v>190307</v>
          </cell>
          <cell r="C11500" t="str">
            <v>043536</v>
          </cell>
          <cell r="D11500" t="str">
            <v>Chave geral 3x100a-base de marmore</v>
          </cell>
          <cell r="E11500" t="str">
            <v>un</v>
          </cell>
          <cell r="F11500">
            <v>1</v>
          </cell>
        </row>
        <row r="11501">
          <cell r="B11501" t="str">
            <v>190307</v>
          </cell>
          <cell r="C11501" t="str">
            <v>042501</v>
          </cell>
          <cell r="D11501" t="str">
            <v>Eletroduto de pvc rigido roscavel 20mm (1/2' )</v>
          </cell>
          <cell r="E11501" t="str">
            <v>m</v>
          </cell>
          <cell r="F11501">
            <v>1.5</v>
          </cell>
        </row>
        <row r="11502">
          <cell r="B11502" t="str">
            <v>190307</v>
          </cell>
          <cell r="C11502" t="str">
            <v>048009</v>
          </cell>
          <cell r="D11502" t="str">
            <v>Conector p/haste terra dn 19mm (3/4')</v>
          </cell>
          <cell r="E11502" t="str">
            <v>un</v>
          </cell>
          <cell r="F11502">
            <v>1</v>
          </cell>
        </row>
        <row r="11503">
          <cell r="B11503" t="str">
            <v>190307</v>
          </cell>
          <cell r="C11503" t="str">
            <v>048502</v>
          </cell>
          <cell r="D11503" t="str">
            <v>Bucha c/arruela liga esp.zamak p/eletroduto 3/4"</v>
          </cell>
          <cell r="E11503" t="str">
            <v>un</v>
          </cell>
          <cell r="F11503">
            <v>3</v>
          </cell>
        </row>
        <row r="11504">
          <cell r="B11504" t="str">
            <v>190307</v>
          </cell>
          <cell r="C11504" t="str">
            <v>048516</v>
          </cell>
          <cell r="D11504" t="str">
            <v>Arruela de latao galvanizado 3/4'</v>
          </cell>
          <cell r="E11504" t="str">
            <v>un</v>
          </cell>
          <cell r="F11504">
            <v>3</v>
          </cell>
        </row>
        <row r="11505">
          <cell r="B11505" t="str">
            <v>190308</v>
          </cell>
          <cell r="C11505" t="str">
            <v>010115</v>
          </cell>
          <cell r="D11505" t="str">
            <v>Eletricista</v>
          </cell>
          <cell r="E11505" t="str">
            <v>h</v>
          </cell>
          <cell r="F11505">
            <v>4.4000000000000004</v>
          </cell>
        </row>
        <row r="11506">
          <cell r="B11506" t="str">
            <v>190308</v>
          </cell>
          <cell r="C11506" t="str">
            <v>010116</v>
          </cell>
          <cell r="D11506" t="str">
            <v>Ajudante de eletricista</v>
          </cell>
          <cell r="E11506" t="str">
            <v>h</v>
          </cell>
          <cell r="F11506">
            <v>4.4000000000000004</v>
          </cell>
        </row>
        <row r="11507">
          <cell r="B11507" t="str">
            <v>190308</v>
          </cell>
          <cell r="C11507" t="str">
            <v>041523</v>
          </cell>
          <cell r="D11507" t="str">
            <v>Caixa tipo 'j' 50x60x27cm</v>
          </cell>
          <cell r="E11507" t="str">
            <v>un</v>
          </cell>
          <cell r="F11507">
            <v>1</v>
          </cell>
        </row>
        <row r="11508">
          <cell r="B11508" t="str">
            <v>190308</v>
          </cell>
          <cell r="C11508" t="str">
            <v>048009</v>
          </cell>
          <cell r="D11508" t="str">
            <v>Conector p/haste terra dn 19mm (3/4')</v>
          </cell>
          <cell r="E11508" t="str">
            <v>un</v>
          </cell>
          <cell r="F11508">
            <v>1</v>
          </cell>
        </row>
        <row r="11509">
          <cell r="B11509" t="str">
            <v>190308</v>
          </cell>
          <cell r="C11509" t="str">
            <v>048503</v>
          </cell>
          <cell r="D11509" t="str">
            <v>Bucha c/arruela liga esp.zamak p/eletroduto 1"</v>
          </cell>
          <cell r="E11509" t="str">
            <v>un</v>
          </cell>
          <cell r="F11509">
            <v>3</v>
          </cell>
        </row>
        <row r="11510">
          <cell r="B11510" t="str">
            <v>190308</v>
          </cell>
          <cell r="C11510" t="str">
            <v>043008</v>
          </cell>
          <cell r="D11510" t="str">
            <v>Fio isolado em pvc 10,0 mm2 - 750v</v>
          </cell>
          <cell r="E11510" t="str">
            <v>m</v>
          </cell>
          <cell r="F11510">
            <v>1</v>
          </cell>
        </row>
        <row r="11511">
          <cell r="B11511" t="str">
            <v>190308</v>
          </cell>
          <cell r="C11511" t="str">
            <v>043536</v>
          </cell>
          <cell r="D11511" t="str">
            <v>Chave geral 3x100a-base de marmore</v>
          </cell>
          <cell r="E11511" t="str">
            <v>un</v>
          </cell>
          <cell r="F11511">
            <v>1</v>
          </cell>
        </row>
        <row r="11512">
          <cell r="B11512" t="str">
            <v>190308</v>
          </cell>
          <cell r="C11512" t="str">
            <v>048008</v>
          </cell>
          <cell r="D11512" t="str">
            <v>Haste copperweld 19mm (3/4')x3m</v>
          </cell>
          <cell r="E11512" t="str">
            <v>un</v>
          </cell>
          <cell r="F11512">
            <v>1</v>
          </cell>
        </row>
        <row r="11513">
          <cell r="B11513" t="str">
            <v>190308</v>
          </cell>
          <cell r="C11513" t="str">
            <v>042501</v>
          </cell>
          <cell r="D11513" t="str">
            <v>Eletroduto de pvc rigido roscavel 20mm (1/2' )</v>
          </cell>
          <cell r="E11513" t="str">
            <v>m</v>
          </cell>
          <cell r="F11513">
            <v>1.5</v>
          </cell>
        </row>
        <row r="11514">
          <cell r="B11514" t="str">
            <v>190308</v>
          </cell>
          <cell r="C11514" t="str">
            <v>043040</v>
          </cell>
          <cell r="D11514" t="str">
            <v>Cabo de cobre nu 25mm2</v>
          </cell>
          <cell r="E11514" t="str">
            <v>m</v>
          </cell>
          <cell r="F11514">
            <v>2</v>
          </cell>
        </row>
        <row r="11515">
          <cell r="B11515" t="str">
            <v>190308</v>
          </cell>
          <cell r="C11515" t="str">
            <v>048517</v>
          </cell>
          <cell r="D11515" t="str">
            <v>Arruela de latao galvanizado 1'</v>
          </cell>
          <cell r="E11515" t="str">
            <v>un</v>
          </cell>
          <cell r="F11515">
            <v>3</v>
          </cell>
        </row>
        <row r="11516">
          <cell r="B11516" t="str">
            <v>190309</v>
          </cell>
          <cell r="C11516" t="str">
            <v>010115</v>
          </cell>
          <cell r="D11516" t="str">
            <v>Eletricista</v>
          </cell>
          <cell r="E11516" t="str">
            <v>h</v>
          </cell>
          <cell r="F11516">
            <v>4.8</v>
          </cell>
        </row>
        <row r="11517">
          <cell r="B11517" t="str">
            <v>190309</v>
          </cell>
          <cell r="C11517" t="str">
            <v>010116</v>
          </cell>
          <cell r="D11517" t="str">
            <v>Ajudante de eletricista</v>
          </cell>
          <cell r="E11517" t="str">
            <v>h</v>
          </cell>
          <cell r="F11517">
            <v>4.8</v>
          </cell>
        </row>
        <row r="11518">
          <cell r="B11518" t="str">
            <v>190309</v>
          </cell>
          <cell r="C11518" t="str">
            <v>041523</v>
          </cell>
          <cell r="D11518" t="str">
            <v>Caixa tipo 'j' 50x60x27cm</v>
          </cell>
          <cell r="E11518" t="str">
            <v>un</v>
          </cell>
          <cell r="F11518">
            <v>1</v>
          </cell>
        </row>
        <row r="11519">
          <cell r="B11519" t="str">
            <v>190309</v>
          </cell>
          <cell r="C11519" t="str">
            <v>042501</v>
          </cell>
          <cell r="D11519" t="str">
            <v>Eletroduto de pvc rigido roscavel 20mm (1/2' )</v>
          </cell>
          <cell r="E11519" t="str">
            <v>m</v>
          </cell>
          <cell r="F11519">
            <v>1.5</v>
          </cell>
        </row>
        <row r="11520">
          <cell r="B11520" t="str">
            <v>190309</v>
          </cell>
          <cell r="C11520" t="str">
            <v>043015</v>
          </cell>
          <cell r="D11520" t="str">
            <v>Cabo isolado em pvc 16 mm2 - 750v - 70 c</v>
          </cell>
          <cell r="E11520" t="str">
            <v>m</v>
          </cell>
          <cell r="F11520">
            <v>1</v>
          </cell>
        </row>
        <row r="11521">
          <cell r="B11521" t="str">
            <v>190309</v>
          </cell>
          <cell r="C11521" t="str">
            <v>048518</v>
          </cell>
          <cell r="D11521" t="str">
            <v>Arruela de latao galvanizado 1 1/4'</v>
          </cell>
          <cell r="E11521" t="str">
            <v>un</v>
          </cell>
          <cell r="F11521">
            <v>3</v>
          </cell>
        </row>
        <row r="11522">
          <cell r="B11522" t="str">
            <v>190309</v>
          </cell>
          <cell r="C11522" t="str">
            <v>043040</v>
          </cell>
          <cell r="D11522" t="str">
            <v>Cabo de cobre nu 25mm2</v>
          </cell>
          <cell r="E11522" t="str">
            <v>m</v>
          </cell>
          <cell r="F11522">
            <v>2</v>
          </cell>
        </row>
        <row r="11523">
          <cell r="B11523" t="str">
            <v>190309</v>
          </cell>
          <cell r="C11523" t="str">
            <v>048008</v>
          </cell>
          <cell r="D11523" t="str">
            <v>Haste copperweld 19mm (3/4')x3m</v>
          </cell>
          <cell r="E11523" t="str">
            <v>un</v>
          </cell>
          <cell r="F11523">
            <v>1</v>
          </cell>
        </row>
        <row r="11524">
          <cell r="B11524" t="str">
            <v>190309</v>
          </cell>
          <cell r="C11524" t="str">
            <v>048009</v>
          </cell>
          <cell r="D11524" t="str">
            <v>Conector p/haste terra dn 19mm (3/4')</v>
          </cell>
          <cell r="E11524" t="str">
            <v>un</v>
          </cell>
          <cell r="F11524">
            <v>1</v>
          </cell>
        </row>
        <row r="11525">
          <cell r="B11525" t="str">
            <v>190309</v>
          </cell>
          <cell r="C11525" t="str">
            <v>048504</v>
          </cell>
          <cell r="D11525" t="str">
            <v>Bucha c/arruela liga esp.zamak p/eletroduto 1 1/4"</v>
          </cell>
          <cell r="E11525" t="str">
            <v>un</v>
          </cell>
          <cell r="F11525">
            <v>3</v>
          </cell>
        </row>
        <row r="11526">
          <cell r="B11526" t="str">
            <v>190309</v>
          </cell>
          <cell r="C11526" t="str">
            <v>043536</v>
          </cell>
          <cell r="D11526" t="str">
            <v>Chave geral 3x100a-base de marmore</v>
          </cell>
          <cell r="E11526" t="str">
            <v>un</v>
          </cell>
          <cell r="F11526">
            <v>1</v>
          </cell>
        </row>
        <row r="11527">
          <cell r="B11527" t="str">
            <v>190310</v>
          </cell>
          <cell r="C11527" t="str">
            <v>010115</v>
          </cell>
          <cell r="D11527" t="str">
            <v>Eletricista</v>
          </cell>
          <cell r="E11527" t="str">
            <v>h</v>
          </cell>
          <cell r="F11527">
            <v>6</v>
          </cell>
        </row>
        <row r="11528">
          <cell r="B11528" t="str">
            <v>190310</v>
          </cell>
          <cell r="C11528" t="str">
            <v>010116</v>
          </cell>
          <cell r="D11528" t="str">
            <v>Ajudante de eletricista</v>
          </cell>
          <cell r="E11528" t="str">
            <v>h</v>
          </cell>
          <cell r="F11528">
            <v>6</v>
          </cell>
        </row>
        <row r="11529">
          <cell r="B11529" t="str">
            <v>190310</v>
          </cell>
          <cell r="C11529" t="str">
            <v>041523</v>
          </cell>
          <cell r="D11529" t="str">
            <v>Caixa tipo 'j' 50x60x27cm</v>
          </cell>
          <cell r="E11529" t="str">
            <v>un</v>
          </cell>
          <cell r="F11529">
            <v>1</v>
          </cell>
        </row>
        <row r="11530">
          <cell r="B11530" t="str">
            <v>190310</v>
          </cell>
          <cell r="C11530" t="str">
            <v>042501</v>
          </cell>
          <cell r="D11530" t="str">
            <v>Eletroduto de pvc rigido roscavel 20mm (1/2' )</v>
          </cell>
          <cell r="E11530" t="str">
            <v>m</v>
          </cell>
          <cell r="F11530">
            <v>1.5</v>
          </cell>
        </row>
        <row r="11531">
          <cell r="B11531" t="str">
            <v>190310</v>
          </cell>
          <cell r="C11531" t="str">
            <v>043016</v>
          </cell>
          <cell r="D11531" t="str">
            <v>Cabo isolado em pvc 25 mm2 - 750v - 70 c</v>
          </cell>
          <cell r="E11531" t="str">
            <v>m</v>
          </cell>
          <cell r="F11531">
            <v>1</v>
          </cell>
        </row>
        <row r="11532">
          <cell r="B11532" t="str">
            <v>190310</v>
          </cell>
          <cell r="C11532" t="str">
            <v>043040</v>
          </cell>
          <cell r="D11532" t="str">
            <v>Cabo de cobre nu 25mm2</v>
          </cell>
          <cell r="E11532" t="str">
            <v>m</v>
          </cell>
          <cell r="F11532">
            <v>2</v>
          </cell>
        </row>
        <row r="11533">
          <cell r="B11533" t="str">
            <v>190310</v>
          </cell>
          <cell r="C11533" t="str">
            <v>043537</v>
          </cell>
          <cell r="D11533" t="str">
            <v>Chave geral 3x200a-base de marmore</v>
          </cell>
          <cell r="E11533" t="str">
            <v>un</v>
          </cell>
          <cell r="F11533">
            <v>1</v>
          </cell>
        </row>
        <row r="11534">
          <cell r="B11534" t="str">
            <v>190310</v>
          </cell>
          <cell r="C11534" t="str">
            <v>048008</v>
          </cell>
          <cell r="D11534" t="str">
            <v>Haste copperweld 19mm (3/4')x3m</v>
          </cell>
          <cell r="E11534" t="str">
            <v>un</v>
          </cell>
          <cell r="F11534">
            <v>1</v>
          </cell>
        </row>
        <row r="11535">
          <cell r="B11535" t="str">
            <v>190310</v>
          </cell>
          <cell r="C11535" t="str">
            <v>048009</v>
          </cell>
          <cell r="D11535" t="str">
            <v>Conector p/haste terra dn 19mm (3/4')</v>
          </cell>
          <cell r="E11535" t="str">
            <v>un</v>
          </cell>
          <cell r="F11535">
            <v>1</v>
          </cell>
        </row>
        <row r="11536">
          <cell r="B11536" t="str">
            <v>190310</v>
          </cell>
          <cell r="C11536" t="str">
            <v>048505</v>
          </cell>
          <cell r="D11536" t="str">
            <v>Bucha c/arruela liga esp.zamak p/eletroduto 1 1/2"</v>
          </cell>
          <cell r="E11536" t="str">
            <v>un</v>
          </cell>
          <cell r="F11536">
            <v>3</v>
          </cell>
        </row>
        <row r="11537">
          <cell r="B11537" t="str">
            <v>190310</v>
          </cell>
          <cell r="C11537" t="str">
            <v>048519</v>
          </cell>
          <cell r="D11537" t="str">
            <v>Arruela de latao galvanizado 1 1/2'</v>
          </cell>
          <cell r="E11537" t="str">
            <v>un</v>
          </cell>
          <cell r="F11537">
            <v>3</v>
          </cell>
        </row>
        <row r="11538">
          <cell r="B11538" t="str">
            <v>190311</v>
          </cell>
          <cell r="C11538" t="str">
            <v>010115</v>
          </cell>
          <cell r="D11538" t="str">
            <v>Eletricista</v>
          </cell>
          <cell r="E11538" t="str">
            <v>h</v>
          </cell>
          <cell r="F11538">
            <v>6.5</v>
          </cell>
        </row>
        <row r="11539">
          <cell r="B11539" t="str">
            <v>190311</v>
          </cell>
          <cell r="C11539" t="str">
            <v>043537</v>
          </cell>
          <cell r="D11539" t="str">
            <v>Chave geral 3x200a-base de marmore</v>
          </cell>
          <cell r="E11539" t="str">
            <v>un</v>
          </cell>
          <cell r="F11539">
            <v>1</v>
          </cell>
        </row>
        <row r="11540">
          <cell r="B11540" t="str">
            <v>190311</v>
          </cell>
          <cell r="C11540" t="str">
            <v>041524</v>
          </cell>
          <cell r="D11540" t="str">
            <v>Caixa tipo 'l' 90x110x27cm</v>
          </cell>
          <cell r="E11540" t="str">
            <v>un</v>
          </cell>
          <cell r="F11540">
            <v>1</v>
          </cell>
        </row>
        <row r="11541">
          <cell r="B11541" t="str">
            <v>190311</v>
          </cell>
          <cell r="C11541" t="str">
            <v>042501</v>
          </cell>
          <cell r="D11541" t="str">
            <v>Eletroduto de pvc rigido roscavel 20mm (1/2' )</v>
          </cell>
          <cell r="E11541" t="str">
            <v>m</v>
          </cell>
          <cell r="F11541">
            <v>1.5</v>
          </cell>
        </row>
        <row r="11542">
          <cell r="B11542" t="str">
            <v>190311</v>
          </cell>
          <cell r="C11542" t="str">
            <v>043017</v>
          </cell>
          <cell r="D11542" t="str">
            <v>Cabo isolado em pvc 35 mm2 - 750v - 70 c</v>
          </cell>
          <cell r="E11542" t="str">
            <v>m</v>
          </cell>
          <cell r="F11542">
            <v>1</v>
          </cell>
        </row>
        <row r="11543">
          <cell r="B11543" t="str">
            <v>190311</v>
          </cell>
          <cell r="C11543" t="str">
            <v>043040</v>
          </cell>
          <cell r="D11543" t="str">
            <v>Cabo de cobre nu 25mm2</v>
          </cell>
          <cell r="E11543" t="str">
            <v>m</v>
          </cell>
          <cell r="F11543">
            <v>2</v>
          </cell>
        </row>
        <row r="11544">
          <cell r="B11544" t="str">
            <v>190311</v>
          </cell>
          <cell r="C11544" t="str">
            <v>010116</v>
          </cell>
          <cell r="D11544" t="str">
            <v>Ajudante de eletricista</v>
          </cell>
          <cell r="E11544" t="str">
            <v>h</v>
          </cell>
          <cell r="F11544">
            <v>6.5</v>
          </cell>
        </row>
        <row r="11545">
          <cell r="B11545" t="str">
            <v>190311</v>
          </cell>
          <cell r="C11545" t="str">
            <v>048008</v>
          </cell>
          <cell r="D11545" t="str">
            <v>Haste copperweld 19mm (3/4')x3m</v>
          </cell>
          <cell r="E11545" t="str">
            <v>un</v>
          </cell>
          <cell r="F11545">
            <v>1</v>
          </cell>
        </row>
        <row r="11546">
          <cell r="B11546" t="str">
            <v>190311</v>
          </cell>
          <cell r="C11546" t="str">
            <v>048009</v>
          </cell>
          <cell r="D11546" t="str">
            <v>Conector p/haste terra dn 19mm (3/4')</v>
          </cell>
          <cell r="E11546" t="str">
            <v>un</v>
          </cell>
          <cell r="F11546">
            <v>1</v>
          </cell>
        </row>
        <row r="11547">
          <cell r="B11547" t="str">
            <v>190311</v>
          </cell>
          <cell r="C11547" t="str">
            <v>048506</v>
          </cell>
          <cell r="D11547" t="str">
            <v>Bucha c/arruela liga esp.zamak p/eletroduto 2"</v>
          </cell>
          <cell r="E11547" t="str">
            <v>un</v>
          </cell>
          <cell r="F11547">
            <v>3</v>
          </cell>
        </row>
        <row r="11548">
          <cell r="B11548" t="str">
            <v>190311</v>
          </cell>
          <cell r="C11548" t="str">
            <v>048520</v>
          </cell>
          <cell r="D11548" t="str">
            <v>Arruela de latao galvanizado 2'</v>
          </cell>
          <cell r="E11548" t="str">
            <v>un</v>
          </cell>
          <cell r="F11548">
            <v>3</v>
          </cell>
        </row>
        <row r="11549">
          <cell r="B11549" t="str">
            <v>190312</v>
          </cell>
          <cell r="C11549" t="str">
            <v>010115</v>
          </cell>
          <cell r="D11549" t="str">
            <v>Eletricista</v>
          </cell>
          <cell r="E11549" t="str">
            <v>h</v>
          </cell>
          <cell r="F11549">
            <v>8</v>
          </cell>
        </row>
        <row r="11550">
          <cell r="B11550" t="str">
            <v>190312</v>
          </cell>
          <cell r="C11550" t="str">
            <v>010116</v>
          </cell>
          <cell r="D11550" t="str">
            <v>Ajudante de eletricista</v>
          </cell>
          <cell r="E11550" t="str">
            <v>h</v>
          </cell>
          <cell r="F11550">
            <v>8</v>
          </cell>
        </row>
        <row r="11551">
          <cell r="B11551" t="str">
            <v>190312</v>
          </cell>
          <cell r="C11551" t="str">
            <v>041524</v>
          </cell>
          <cell r="D11551" t="str">
            <v>Caixa tipo 'l' 90x110x27cm</v>
          </cell>
          <cell r="E11551" t="str">
            <v>un</v>
          </cell>
          <cell r="F11551">
            <v>1</v>
          </cell>
        </row>
        <row r="11552">
          <cell r="B11552" t="str">
            <v>190312</v>
          </cell>
          <cell r="C11552" t="str">
            <v>048009</v>
          </cell>
          <cell r="D11552" t="str">
            <v>Conector p/haste terra dn 19mm (3/4')</v>
          </cell>
          <cell r="E11552" t="str">
            <v>un</v>
          </cell>
          <cell r="F11552">
            <v>1</v>
          </cell>
        </row>
        <row r="11553">
          <cell r="B11553" t="str">
            <v>190312</v>
          </cell>
          <cell r="C11553" t="str">
            <v>043019</v>
          </cell>
          <cell r="D11553" t="str">
            <v>Cabo isolado em pvc 70mm2 - 750v - 70 c</v>
          </cell>
          <cell r="E11553" t="str">
            <v>m</v>
          </cell>
          <cell r="F11553">
            <v>1</v>
          </cell>
        </row>
        <row r="11554">
          <cell r="B11554" t="str">
            <v>190312</v>
          </cell>
          <cell r="C11554" t="str">
            <v>043040</v>
          </cell>
          <cell r="D11554" t="str">
            <v>Cabo de cobre nu 25mm2</v>
          </cell>
          <cell r="E11554" t="str">
            <v>m</v>
          </cell>
          <cell r="F11554">
            <v>2</v>
          </cell>
        </row>
        <row r="11555">
          <cell r="B11555" t="str">
            <v>190312</v>
          </cell>
          <cell r="C11555" t="str">
            <v>043537</v>
          </cell>
          <cell r="D11555" t="str">
            <v>Chave geral 3x200a-base de marmore</v>
          </cell>
          <cell r="E11555" t="str">
            <v>un</v>
          </cell>
          <cell r="F11555">
            <v>1</v>
          </cell>
        </row>
        <row r="11556">
          <cell r="B11556" t="str">
            <v>190312</v>
          </cell>
          <cell r="C11556" t="str">
            <v>048008</v>
          </cell>
          <cell r="D11556" t="str">
            <v>Haste copperweld 19mm (3/4')x3m</v>
          </cell>
          <cell r="E11556" t="str">
            <v>un</v>
          </cell>
          <cell r="F11556">
            <v>1</v>
          </cell>
        </row>
        <row r="11557">
          <cell r="B11557" t="str">
            <v>190312</v>
          </cell>
          <cell r="C11557" t="str">
            <v>042501</v>
          </cell>
          <cell r="D11557" t="str">
            <v>Eletroduto de pvc rigido roscavel 20mm (1/2' )</v>
          </cell>
          <cell r="E11557" t="str">
            <v>m</v>
          </cell>
          <cell r="F11557">
            <v>1.5</v>
          </cell>
        </row>
        <row r="11558">
          <cell r="B11558" t="str">
            <v>190312</v>
          </cell>
          <cell r="C11558" t="str">
            <v>048507</v>
          </cell>
          <cell r="D11558" t="str">
            <v>Bucha c/arruela liga esp.zamak p/eletroduto 2 1/2"</v>
          </cell>
          <cell r="E11558" t="str">
            <v>un</v>
          </cell>
          <cell r="F11558">
            <v>3</v>
          </cell>
        </row>
        <row r="11559">
          <cell r="B11559" t="str">
            <v>190312</v>
          </cell>
          <cell r="C11559" t="str">
            <v>048521</v>
          </cell>
          <cell r="D11559" t="str">
            <v>Arruela de latao galvanizado 2 1/2'</v>
          </cell>
          <cell r="E11559" t="str">
            <v>un</v>
          </cell>
          <cell r="F11559">
            <v>3</v>
          </cell>
        </row>
        <row r="11560">
          <cell r="B11560" t="str">
            <v>190401</v>
          </cell>
          <cell r="C11560" t="str">
            <v>010101</v>
          </cell>
          <cell r="D11560" t="str">
            <v>Ajudante</v>
          </cell>
          <cell r="E11560" t="str">
            <v>h</v>
          </cell>
          <cell r="F11560">
            <v>0.25</v>
          </cell>
        </row>
        <row r="11561">
          <cell r="B11561" t="str">
            <v>190401</v>
          </cell>
          <cell r="C11561" t="str">
            <v>010139</v>
          </cell>
          <cell r="D11561" t="str">
            <v>Pedreiro</v>
          </cell>
          <cell r="E11561" t="str">
            <v>h</v>
          </cell>
          <cell r="F11561">
            <v>0.1</v>
          </cell>
        </row>
        <row r="11562">
          <cell r="B11562" t="str">
            <v>190402</v>
          </cell>
          <cell r="C11562" t="str">
            <v>010101</v>
          </cell>
          <cell r="D11562" t="str">
            <v>Ajudante</v>
          </cell>
          <cell r="E11562" t="str">
            <v>h</v>
          </cell>
          <cell r="F11562">
            <v>0.4</v>
          </cell>
        </row>
        <row r="11563">
          <cell r="B11563" t="str">
            <v>190402</v>
          </cell>
          <cell r="C11563" t="str">
            <v>010139</v>
          </cell>
          <cell r="D11563" t="str">
            <v>Pedreiro</v>
          </cell>
          <cell r="E11563" t="str">
            <v>h</v>
          </cell>
          <cell r="F11563">
            <v>0.15</v>
          </cell>
        </row>
        <row r="11564">
          <cell r="B11564" t="str">
            <v>190403</v>
          </cell>
          <cell r="C11564" t="str">
            <v>010101</v>
          </cell>
          <cell r="D11564" t="str">
            <v>Ajudante</v>
          </cell>
          <cell r="E11564" t="str">
            <v>h</v>
          </cell>
          <cell r="F11564">
            <v>0.6</v>
          </cell>
        </row>
        <row r="11565">
          <cell r="B11565" t="str">
            <v>190403</v>
          </cell>
          <cell r="C11565" t="str">
            <v>010139</v>
          </cell>
          <cell r="D11565" t="str">
            <v>Pedreiro</v>
          </cell>
          <cell r="E11565" t="str">
            <v>h</v>
          </cell>
          <cell r="F11565">
            <v>0.2</v>
          </cell>
        </row>
        <row r="11566">
          <cell r="B11566" t="str">
            <v>190407</v>
          </cell>
          <cell r="C11566" t="str">
            <v>010139</v>
          </cell>
          <cell r="D11566" t="str">
            <v>Pedreiro</v>
          </cell>
          <cell r="E11566" t="str">
            <v>h</v>
          </cell>
          <cell r="F11566">
            <v>0.15</v>
          </cell>
        </row>
        <row r="11567">
          <cell r="B11567" t="str">
            <v>190407</v>
          </cell>
          <cell r="C11567" t="str">
            <v>010146</v>
          </cell>
          <cell r="D11567" t="str">
            <v>Servente</v>
          </cell>
          <cell r="E11567" t="str">
            <v>h</v>
          </cell>
          <cell r="F11567">
            <v>0.1</v>
          </cell>
        </row>
        <row r="11568">
          <cell r="B11568" t="str">
            <v>190407</v>
          </cell>
          <cell r="C11568" t="str">
            <v>020505</v>
          </cell>
          <cell r="D11568" t="str">
            <v>Cal hidratada</v>
          </cell>
          <cell r="E11568" t="str">
            <v>kg</v>
          </cell>
          <cell r="F11568">
            <v>3.5999999999999997E-2</v>
          </cell>
        </row>
        <row r="11569">
          <cell r="B11569" t="str">
            <v>190407</v>
          </cell>
          <cell r="C11569" t="str">
            <v>020508</v>
          </cell>
          <cell r="D11569" t="str">
            <v>Cimento portland</v>
          </cell>
          <cell r="E11569" t="str">
            <v>kg</v>
          </cell>
          <cell r="F11569">
            <v>0.03</v>
          </cell>
        </row>
        <row r="11570">
          <cell r="B11570" t="str">
            <v>190407</v>
          </cell>
          <cell r="C11570" t="str">
            <v>020579</v>
          </cell>
          <cell r="D11570" t="str">
            <v>Areia media</v>
          </cell>
          <cell r="E11570" t="str">
            <v>m3</v>
          </cell>
          <cell r="F11570">
            <v>2.0000000000000001E-4</v>
          </cell>
        </row>
        <row r="11571">
          <cell r="B11571" t="str">
            <v>190408</v>
          </cell>
          <cell r="C11571" t="str">
            <v>010139</v>
          </cell>
          <cell r="D11571" t="str">
            <v>Pedreiro</v>
          </cell>
          <cell r="E11571" t="str">
            <v>h</v>
          </cell>
          <cell r="F11571">
            <v>0.2</v>
          </cell>
        </row>
        <row r="11572">
          <cell r="B11572" t="str">
            <v>190408</v>
          </cell>
          <cell r="C11572" t="str">
            <v>010146</v>
          </cell>
          <cell r="D11572" t="str">
            <v>Servente</v>
          </cell>
          <cell r="E11572" t="str">
            <v>h</v>
          </cell>
          <cell r="F11572">
            <v>0.15</v>
          </cell>
        </row>
        <row r="11573">
          <cell r="B11573" t="str">
            <v>190408</v>
          </cell>
          <cell r="C11573" t="str">
            <v>020505</v>
          </cell>
          <cell r="D11573" t="str">
            <v>Cal hidratada</v>
          </cell>
          <cell r="E11573" t="str">
            <v>kg</v>
          </cell>
          <cell r="F11573">
            <v>7.2999999999999995E-2</v>
          </cell>
        </row>
        <row r="11574">
          <cell r="B11574" t="str">
            <v>190408</v>
          </cell>
          <cell r="C11574" t="str">
            <v>020508</v>
          </cell>
          <cell r="D11574" t="str">
            <v>Cimento portland</v>
          </cell>
          <cell r="E11574" t="str">
            <v>kg</v>
          </cell>
          <cell r="F11574">
            <v>0.06</v>
          </cell>
        </row>
        <row r="11575">
          <cell r="B11575" t="str">
            <v>190408</v>
          </cell>
          <cell r="C11575" t="str">
            <v>020579</v>
          </cell>
          <cell r="D11575" t="str">
            <v>Areia media</v>
          </cell>
          <cell r="E11575" t="str">
            <v>m3</v>
          </cell>
          <cell r="F11575">
            <v>5.0000000000000001E-4</v>
          </cell>
        </row>
        <row r="11576">
          <cell r="B11576" t="str">
            <v>190409</v>
          </cell>
          <cell r="C11576" t="str">
            <v>010139</v>
          </cell>
          <cell r="D11576" t="str">
            <v>Pedreiro</v>
          </cell>
          <cell r="E11576" t="str">
            <v>h</v>
          </cell>
          <cell r="F11576">
            <v>0.33</v>
          </cell>
        </row>
        <row r="11577">
          <cell r="B11577" t="str">
            <v>190409</v>
          </cell>
          <cell r="C11577" t="str">
            <v>010146</v>
          </cell>
          <cell r="D11577" t="str">
            <v>Servente</v>
          </cell>
          <cell r="E11577" t="str">
            <v>h</v>
          </cell>
          <cell r="F11577">
            <v>0.21</v>
          </cell>
        </row>
        <row r="11578">
          <cell r="B11578" t="str">
            <v>190409</v>
          </cell>
          <cell r="C11578" t="str">
            <v>020505</v>
          </cell>
          <cell r="D11578" t="str">
            <v>Cal hidratada</v>
          </cell>
          <cell r="E11578" t="str">
            <v>kg</v>
          </cell>
          <cell r="F11578">
            <v>0.22</v>
          </cell>
        </row>
        <row r="11579">
          <cell r="B11579" t="str">
            <v>190409</v>
          </cell>
          <cell r="C11579" t="str">
            <v>020508</v>
          </cell>
          <cell r="D11579" t="str">
            <v>Cimento portland</v>
          </cell>
          <cell r="E11579" t="str">
            <v>kg</v>
          </cell>
          <cell r="F11579">
            <v>0.18</v>
          </cell>
        </row>
        <row r="11580">
          <cell r="B11580" t="str">
            <v>190409</v>
          </cell>
          <cell r="C11580" t="str">
            <v>020579</v>
          </cell>
          <cell r="D11580" t="str">
            <v>Areia media</v>
          </cell>
          <cell r="E11580" t="str">
            <v>m3</v>
          </cell>
          <cell r="F11580">
            <v>1.5E-3</v>
          </cell>
        </row>
        <row r="11581">
          <cell r="B11581" t="str">
            <v>190501</v>
          </cell>
          <cell r="C11581" t="str">
            <v>010115</v>
          </cell>
          <cell r="D11581" t="str">
            <v>Eletricista</v>
          </cell>
          <cell r="E11581" t="str">
            <v>h</v>
          </cell>
          <cell r="F11581">
            <v>0.2</v>
          </cell>
        </row>
        <row r="11582">
          <cell r="B11582" t="str">
            <v>190501</v>
          </cell>
          <cell r="C11582" t="str">
            <v>010116</v>
          </cell>
          <cell r="D11582" t="str">
            <v>Ajudante de eletricista</v>
          </cell>
          <cell r="E11582" t="str">
            <v>h</v>
          </cell>
          <cell r="F11582">
            <v>0.2</v>
          </cell>
        </row>
        <row r="11583">
          <cell r="B11583" t="str">
            <v>190501</v>
          </cell>
          <cell r="C11583" t="str">
            <v>042001</v>
          </cell>
          <cell r="D11583" t="str">
            <v>Eletroduto aco c/cost. galv a fogo 15mm (1/2')</v>
          </cell>
          <cell r="E11583" t="str">
            <v>m</v>
          </cell>
          <cell r="F11583">
            <v>1</v>
          </cell>
        </row>
        <row r="11584">
          <cell r="B11584" t="str">
            <v>190502</v>
          </cell>
          <cell r="C11584" t="str">
            <v>010115</v>
          </cell>
          <cell r="D11584" t="str">
            <v>Eletricista</v>
          </cell>
          <cell r="E11584" t="str">
            <v>h</v>
          </cell>
          <cell r="F11584">
            <v>0.3</v>
          </cell>
        </row>
        <row r="11585">
          <cell r="B11585" t="str">
            <v>190502</v>
          </cell>
          <cell r="C11585" t="str">
            <v>010116</v>
          </cell>
          <cell r="D11585" t="str">
            <v>Ajudante de eletricista</v>
          </cell>
          <cell r="E11585" t="str">
            <v>h</v>
          </cell>
          <cell r="F11585">
            <v>0.3</v>
          </cell>
        </row>
        <row r="11586">
          <cell r="B11586" t="str">
            <v>190502</v>
          </cell>
          <cell r="C11586" t="str">
            <v>042002</v>
          </cell>
          <cell r="D11586" t="str">
            <v>Eletroduto aco c/cost. galv a fogo 20mm (3/4')</v>
          </cell>
          <cell r="E11586" t="str">
            <v>m</v>
          </cell>
          <cell r="F11586">
            <v>1</v>
          </cell>
        </row>
        <row r="11587">
          <cell r="B11587" t="str">
            <v>190503</v>
          </cell>
          <cell r="C11587" t="str">
            <v>010115</v>
          </cell>
          <cell r="D11587" t="str">
            <v>Eletricista</v>
          </cell>
          <cell r="E11587" t="str">
            <v>h</v>
          </cell>
          <cell r="F11587">
            <v>0.4</v>
          </cell>
        </row>
        <row r="11588">
          <cell r="B11588" t="str">
            <v>190503</v>
          </cell>
          <cell r="C11588" t="str">
            <v>010116</v>
          </cell>
          <cell r="D11588" t="str">
            <v>Ajudante de eletricista</v>
          </cell>
          <cell r="E11588" t="str">
            <v>h</v>
          </cell>
          <cell r="F11588">
            <v>0.4</v>
          </cell>
        </row>
        <row r="11589">
          <cell r="B11589" t="str">
            <v>190503</v>
          </cell>
          <cell r="C11589" t="str">
            <v>042003</v>
          </cell>
          <cell r="D11589" t="str">
            <v>Eletroduto aco c/cost. galv a fogo 25mm (1')</v>
          </cell>
          <cell r="E11589" t="str">
            <v>m</v>
          </cell>
          <cell r="F11589">
            <v>1</v>
          </cell>
        </row>
        <row r="11590">
          <cell r="B11590" t="str">
            <v>190504</v>
          </cell>
          <cell r="C11590" t="str">
            <v>010115</v>
          </cell>
          <cell r="D11590" t="str">
            <v>Eletricista</v>
          </cell>
          <cell r="E11590" t="str">
            <v>h</v>
          </cell>
          <cell r="F11590">
            <v>0.65</v>
          </cell>
        </row>
        <row r="11591">
          <cell r="B11591" t="str">
            <v>190504</v>
          </cell>
          <cell r="C11591" t="str">
            <v>010116</v>
          </cell>
          <cell r="D11591" t="str">
            <v>Ajudante de eletricista</v>
          </cell>
          <cell r="E11591" t="str">
            <v>h</v>
          </cell>
          <cell r="F11591">
            <v>0.65</v>
          </cell>
        </row>
        <row r="11592">
          <cell r="B11592" t="str">
            <v>190504</v>
          </cell>
          <cell r="C11592" t="str">
            <v>042004</v>
          </cell>
          <cell r="D11592" t="str">
            <v>Eletroduto aco c/cost. galv a fogo 32mm (1 1/4')</v>
          </cell>
          <cell r="E11592" t="str">
            <v>m</v>
          </cell>
          <cell r="F11592">
            <v>1</v>
          </cell>
        </row>
        <row r="11593">
          <cell r="B11593" t="str">
            <v>190505</v>
          </cell>
          <cell r="C11593" t="str">
            <v>010115</v>
          </cell>
          <cell r="D11593" t="str">
            <v>Eletricista</v>
          </cell>
          <cell r="E11593" t="str">
            <v>h</v>
          </cell>
          <cell r="F11593">
            <v>0.7</v>
          </cell>
        </row>
        <row r="11594">
          <cell r="B11594" t="str">
            <v>190505</v>
          </cell>
          <cell r="C11594" t="str">
            <v>010116</v>
          </cell>
          <cell r="D11594" t="str">
            <v>Ajudante de eletricista</v>
          </cell>
          <cell r="E11594" t="str">
            <v>h</v>
          </cell>
          <cell r="F11594">
            <v>0.7</v>
          </cell>
        </row>
        <row r="11595">
          <cell r="B11595" t="str">
            <v>190505</v>
          </cell>
          <cell r="C11595" t="str">
            <v>042005</v>
          </cell>
          <cell r="D11595" t="str">
            <v>Eletroduto aco c/cost. galv a fogo 40mm (1 1/2')</v>
          </cell>
          <cell r="E11595" t="str">
            <v>m</v>
          </cell>
          <cell r="F11595">
            <v>1</v>
          </cell>
        </row>
        <row r="11596">
          <cell r="B11596" t="str">
            <v>190506</v>
          </cell>
          <cell r="C11596" t="str">
            <v>010115</v>
          </cell>
          <cell r="D11596" t="str">
            <v>Eletricista</v>
          </cell>
          <cell r="E11596" t="str">
            <v>h</v>
          </cell>
          <cell r="F11596">
            <v>0.8</v>
          </cell>
        </row>
        <row r="11597">
          <cell r="B11597" t="str">
            <v>190506</v>
          </cell>
          <cell r="C11597" t="str">
            <v>010116</v>
          </cell>
          <cell r="D11597" t="str">
            <v>Ajudante de eletricista</v>
          </cell>
          <cell r="E11597" t="str">
            <v>h</v>
          </cell>
          <cell r="F11597">
            <v>0.8</v>
          </cell>
        </row>
        <row r="11598">
          <cell r="B11598" t="str">
            <v>190506</v>
          </cell>
          <cell r="C11598" t="str">
            <v>042006</v>
          </cell>
          <cell r="D11598" t="str">
            <v>Eletroduto aco c/cost. galv a fogo 50mm (2')</v>
          </cell>
          <cell r="E11598" t="str">
            <v>m</v>
          </cell>
          <cell r="F11598">
            <v>1</v>
          </cell>
        </row>
        <row r="11599">
          <cell r="B11599" t="str">
            <v>190507</v>
          </cell>
          <cell r="C11599" t="str">
            <v>010115</v>
          </cell>
          <cell r="D11599" t="str">
            <v>Eletricista</v>
          </cell>
          <cell r="E11599" t="str">
            <v>h</v>
          </cell>
          <cell r="F11599">
            <v>1.4</v>
          </cell>
        </row>
        <row r="11600">
          <cell r="B11600" t="str">
            <v>190507</v>
          </cell>
          <cell r="C11600" t="str">
            <v>010116</v>
          </cell>
          <cell r="D11600" t="str">
            <v>Ajudante de eletricista</v>
          </cell>
          <cell r="E11600" t="str">
            <v>h</v>
          </cell>
          <cell r="F11600">
            <v>1.4</v>
          </cell>
        </row>
        <row r="11601">
          <cell r="B11601" t="str">
            <v>190507</v>
          </cell>
          <cell r="C11601" t="str">
            <v>042007</v>
          </cell>
          <cell r="D11601" t="str">
            <v>Eletroduto aco c/cost. galv a fogo 65mm (2 1/2')</v>
          </cell>
          <cell r="E11601" t="str">
            <v>m</v>
          </cell>
          <cell r="F11601">
            <v>1</v>
          </cell>
        </row>
        <row r="11602">
          <cell r="B11602" t="str">
            <v>190508</v>
          </cell>
          <cell r="C11602" t="str">
            <v>010115</v>
          </cell>
          <cell r="D11602" t="str">
            <v>Eletricista</v>
          </cell>
          <cell r="E11602" t="str">
            <v>h</v>
          </cell>
          <cell r="F11602">
            <v>1.6</v>
          </cell>
        </row>
        <row r="11603">
          <cell r="B11603" t="str">
            <v>190508</v>
          </cell>
          <cell r="C11603" t="str">
            <v>010116</v>
          </cell>
          <cell r="D11603" t="str">
            <v>Ajudante de eletricista</v>
          </cell>
          <cell r="E11603" t="str">
            <v>h</v>
          </cell>
          <cell r="F11603">
            <v>1.6</v>
          </cell>
        </row>
        <row r="11604">
          <cell r="B11604" t="str">
            <v>190508</v>
          </cell>
          <cell r="C11604" t="str">
            <v>042008</v>
          </cell>
          <cell r="D11604" t="str">
            <v>Eletroduto aco c/cost. galv a fogo 80mm (3')</v>
          </cell>
          <cell r="E11604" t="str">
            <v>m</v>
          </cell>
          <cell r="F11604">
            <v>1</v>
          </cell>
        </row>
        <row r="11605">
          <cell r="B11605" t="str">
            <v>190510</v>
          </cell>
          <cell r="C11605" t="str">
            <v>010115</v>
          </cell>
          <cell r="D11605" t="str">
            <v>Eletricista</v>
          </cell>
          <cell r="E11605" t="str">
            <v>h</v>
          </cell>
          <cell r="F11605">
            <v>2</v>
          </cell>
        </row>
        <row r="11606">
          <cell r="B11606" t="str">
            <v>190510</v>
          </cell>
          <cell r="C11606" t="str">
            <v>010116</v>
          </cell>
          <cell r="D11606" t="str">
            <v>Ajudante de eletricista</v>
          </cell>
          <cell r="E11606" t="str">
            <v>h</v>
          </cell>
          <cell r="F11606">
            <v>2</v>
          </cell>
        </row>
        <row r="11607">
          <cell r="B11607" t="str">
            <v>190510</v>
          </cell>
          <cell r="C11607" t="str">
            <v>042010</v>
          </cell>
          <cell r="D11607" t="str">
            <v>Eletroduto aco c/cost. galv a fogo 100mm (4')</v>
          </cell>
          <cell r="E11607" t="str">
            <v>m</v>
          </cell>
          <cell r="F11607">
            <v>1</v>
          </cell>
        </row>
        <row r="11608">
          <cell r="B11608" t="str">
            <v>190511</v>
          </cell>
          <cell r="C11608" t="str">
            <v>010115</v>
          </cell>
          <cell r="D11608" t="str">
            <v>Eletricista</v>
          </cell>
          <cell r="E11608" t="str">
            <v>h</v>
          </cell>
          <cell r="F11608">
            <v>0.4</v>
          </cell>
        </row>
        <row r="11609">
          <cell r="B11609" t="str">
            <v>190511</v>
          </cell>
          <cell r="C11609" t="str">
            <v>010116</v>
          </cell>
          <cell r="D11609" t="str">
            <v>Ajudante de eletricista</v>
          </cell>
          <cell r="E11609" t="str">
            <v>h</v>
          </cell>
          <cell r="F11609">
            <v>0.4</v>
          </cell>
        </row>
        <row r="11610">
          <cell r="B11610" t="str">
            <v>190511</v>
          </cell>
          <cell r="C11610" t="str">
            <v>042001</v>
          </cell>
          <cell r="D11610" t="str">
            <v>Eletroduto aco c/cost. galv a fogo 15mm (1/2')</v>
          </cell>
          <cell r="E11610" t="str">
            <v>m</v>
          </cell>
          <cell r="F11610">
            <v>1.05</v>
          </cell>
        </row>
        <row r="11611">
          <cell r="B11611" t="str">
            <v>190512</v>
          </cell>
          <cell r="C11611" t="str">
            <v>010115</v>
          </cell>
          <cell r="D11611" t="str">
            <v>Eletricista</v>
          </cell>
          <cell r="E11611" t="str">
            <v>h</v>
          </cell>
          <cell r="F11611">
            <v>0.5</v>
          </cell>
        </row>
        <row r="11612">
          <cell r="B11612" t="str">
            <v>190512</v>
          </cell>
          <cell r="C11612" t="str">
            <v>010116</v>
          </cell>
          <cell r="D11612" t="str">
            <v>Ajudante de eletricista</v>
          </cell>
          <cell r="E11612" t="str">
            <v>h</v>
          </cell>
          <cell r="F11612">
            <v>0.5</v>
          </cell>
        </row>
        <row r="11613">
          <cell r="B11613" t="str">
            <v>190512</v>
          </cell>
          <cell r="C11613" t="str">
            <v>042002</v>
          </cell>
          <cell r="D11613" t="str">
            <v>Eletroduto aco c/cost. galv a fogo 20mm (3/4')</v>
          </cell>
          <cell r="E11613" t="str">
            <v>m</v>
          </cell>
          <cell r="F11613">
            <v>1.05</v>
          </cell>
        </row>
        <row r="11614">
          <cell r="B11614" t="str">
            <v>190513</v>
          </cell>
          <cell r="C11614" t="str">
            <v>010115</v>
          </cell>
          <cell r="D11614" t="str">
            <v>Eletricista</v>
          </cell>
          <cell r="E11614" t="str">
            <v>h</v>
          </cell>
          <cell r="F11614">
            <v>0.6</v>
          </cell>
        </row>
        <row r="11615">
          <cell r="B11615" t="str">
            <v>190513</v>
          </cell>
          <cell r="C11615" t="str">
            <v>010116</v>
          </cell>
          <cell r="D11615" t="str">
            <v>Ajudante de eletricista</v>
          </cell>
          <cell r="E11615" t="str">
            <v>h</v>
          </cell>
          <cell r="F11615">
            <v>0.6</v>
          </cell>
        </row>
        <row r="11616">
          <cell r="B11616" t="str">
            <v>190513</v>
          </cell>
          <cell r="C11616" t="str">
            <v>042003</v>
          </cell>
          <cell r="D11616" t="str">
            <v>Eletroduto aco c/cost. galv a fogo 25mm (1')</v>
          </cell>
          <cell r="E11616" t="str">
            <v>m</v>
          </cell>
          <cell r="F11616">
            <v>1.05</v>
          </cell>
        </row>
        <row r="11617">
          <cell r="B11617" t="str">
            <v>190514</v>
          </cell>
          <cell r="C11617" t="str">
            <v>010115</v>
          </cell>
          <cell r="D11617" t="str">
            <v>Eletricista</v>
          </cell>
          <cell r="E11617" t="str">
            <v>h</v>
          </cell>
          <cell r="F11617">
            <v>0.75</v>
          </cell>
        </row>
        <row r="11618">
          <cell r="B11618" t="str">
            <v>190514</v>
          </cell>
          <cell r="C11618" t="str">
            <v>010116</v>
          </cell>
          <cell r="D11618" t="str">
            <v>Ajudante de eletricista</v>
          </cell>
          <cell r="E11618" t="str">
            <v>h</v>
          </cell>
          <cell r="F11618">
            <v>0.75</v>
          </cell>
        </row>
        <row r="11619">
          <cell r="B11619" t="str">
            <v>190514</v>
          </cell>
          <cell r="C11619" t="str">
            <v>042004</v>
          </cell>
          <cell r="D11619" t="str">
            <v>Eletroduto aco c/cost. galv a fogo 32mm (1 1/4')</v>
          </cell>
          <cell r="E11619" t="str">
            <v>m</v>
          </cell>
          <cell r="F11619">
            <v>1.05</v>
          </cell>
        </row>
        <row r="11620">
          <cell r="B11620" t="str">
            <v>190515</v>
          </cell>
          <cell r="C11620" t="str">
            <v>010115</v>
          </cell>
          <cell r="D11620" t="str">
            <v>Eletricista</v>
          </cell>
          <cell r="E11620" t="str">
            <v>h</v>
          </cell>
          <cell r="F11620">
            <v>0.8</v>
          </cell>
        </row>
        <row r="11621">
          <cell r="B11621" t="str">
            <v>190515</v>
          </cell>
          <cell r="C11621" t="str">
            <v>010116</v>
          </cell>
          <cell r="D11621" t="str">
            <v>Ajudante de eletricista</v>
          </cell>
          <cell r="E11621" t="str">
            <v>h</v>
          </cell>
          <cell r="F11621">
            <v>0.8</v>
          </cell>
        </row>
        <row r="11622">
          <cell r="B11622" t="str">
            <v>190515</v>
          </cell>
          <cell r="C11622" t="str">
            <v>042005</v>
          </cell>
          <cell r="D11622" t="str">
            <v>Eletroduto aco c/cost. galv a fogo 40mm (1 1/2')</v>
          </cell>
          <cell r="E11622" t="str">
            <v>m</v>
          </cell>
          <cell r="F11622">
            <v>1.05</v>
          </cell>
        </row>
        <row r="11623">
          <cell r="B11623" t="str">
            <v>190516</v>
          </cell>
          <cell r="C11623" t="str">
            <v>010115</v>
          </cell>
          <cell r="D11623" t="str">
            <v>Eletricista</v>
          </cell>
          <cell r="E11623" t="str">
            <v>h</v>
          </cell>
          <cell r="F11623">
            <v>0.9</v>
          </cell>
        </row>
        <row r="11624">
          <cell r="B11624" t="str">
            <v>190516</v>
          </cell>
          <cell r="C11624" t="str">
            <v>010116</v>
          </cell>
          <cell r="D11624" t="str">
            <v>Ajudante de eletricista</v>
          </cell>
          <cell r="E11624" t="str">
            <v>h</v>
          </cell>
          <cell r="F11624">
            <v>0.9</v>
          </cell>
        </row>
        <row r="11625">
          <cell r="B11625" t="str">
            <v>190516</v>
          </cell>
          <cell r="C11625" t="str">
            <v>042006</v>
          </cell>
          <cell r="D11625" t="str">
            <v>Eletroduto aco c/cost. galv a fogo 50mm (2')</v>
          </cell>
          <cell r="E11625" t="str">
            <v>m</v>
          </cell>
          <cell r="F11625">
            <v>1.05</v>
          </cell>
        </row>
        <row r="11626">
          <cell r="B11626" t="str">
            <v>190517</v>
          </cell>
          <cell r="C11626" t="str">
            <v>010115</v>
          </cell>
          <cell r="D11626" t="str">
            <v>Eletricista</v>
          </cell>
          <cell r="E11626" t="str">
            <v>h</v>
          </cell>
          <cell r="F11626">
            <v>1.55</v>
          </cell>
        </row>
        <row r="11627">
          <cell r="B11627" t="str">
            <v>190517</v>
          </cell>
          <cell r="C11627" t="str">
            <v>010116</v>
          </cell>
          <cell r="D11627" t="str">
            <v>Ajudante de eletricista</v>
          </cell>
          <cell r="E11627" t="str">
            <v>h</v>
          </cell>
          <cell r="F11627">
            <v>1.55</v>
          </cell>
        </row>
        <row r="11628">
          <cell r="B11628" t="str">
            <v>190517</v>
          </cell>
          <cell r="C11628" t="str">
            <v>042007</v>
          </cell>
          <cell r="D11628" t="str">
            <v>Eletroduto aco c/cost. galv a fogo 65mm (2 1/2')</v>
          </cell>
          <cell r="E11628" t="str">
            <v>m</v>
          </cell>
          <cell r="F11628">
            <v>1.05</v>
          </cell>
        </row>
        <row r="11629">
          <cell r="B11629" t="str">
            <v>190518</v>
          </cell>
          <cell r="C11629" t="str">
            <v>010115</v>
          </cell>
          <cell r="D11629" t="str">
            <v>Eletricista</v>
          </cell>
          <cell r="E11629" t="str">
            <v>h</v>
          </cell>
          <cell r="F11629">
            <v>1.75</v>
          </cell>
        </row>
        <row r="11630">
          <cell r="B11630" t="str">
            <v>190518</v>
          </cell>
          <cell r="C11630" t="str">
            <v>010116</v>
          </cell>
          <cell r="D11630" t="str">
            <v>Ajudante de eletricista</v>
          </cell>
          <cell r="E11630" t="str">
            <v>h</v>
          </cell>
          <cell r="F11630">
            <v>1.75</v>
          </cell>
        </row>
        <row r="11631">
          <cell r="B11631" t="str">
            <v>190518</v>
          </cell>
          <cell r="C11631" t="str">
            <v>042008</v>
          </cell>
          <cell r="D11631" t="str">
            <v>Eletroduto aco c/cost. galv a fogo 80mm (3')</v>
          </cell>
          <cell r="E11631" t="str">
            <v>m</v>
          </cell>
          <cell r="F11631">
            <v>1.05</v>
          </cell>
        </row>
        <row r="11632">
          <cell r="B11632" t="str">
            <v>190520</v>
          </cell>
          <cell r="C11632" t="str">
            <v>010115</v>
          </cell>
          <cell r="D11632" t="str">
            <v>Eletricista</v>
          </cell>
          <cell r="E11632" t="str">
            <v>h</v>
          </cell>
          <cell r="F11632">
            <v>2.2000000000000002</v>
          </cell>
        </row>
        <row r="11633">
          <cell r="B11633" t="str">
            <v>190520</v>
          </cell>
          <cell r="C11633" t="str">
            <v>010116</v>
          </cell>
          <cell r="D11633" t="str">
            <v>Ajudante de eletricista</v>
          </cell>
          <cell r="E11633" t="str">
            <v>h</v>
          </cell>
          <cell r="F11633">
            <v>2.2000000000000002</v>
          </cell>
        </row>
        <row r="11634">
          <cell r="B11634" t="str">
            <v>190520</v>
          </cell>
          <cell r="C11634" t="str">
            <v>042010</v>
          </cell>
          <cell r="D11634" t="str">
            <v>Eletroduto aco c/cost. galv a fogo 100mm (4')</v>
          </cell>
          <cell r="E11634" t="str">
            <v>m</v>
          </cell>
          <cell r="F11634">
            <v>1.05</v>
          </cell>
        </row>
        <row r="11635">
          <cell r="B11635" t="str">
            <v>190521</v>
          </cell>
          <cell r="C11635" t="str">
            <v>010115</v>
          </cell>
          <cell r="D11635" t="str">
            <v>Eletricista</v>
          </cell>
          <cell r="E11635" t="str">
            <v>h</v>
          </cell>
          <cell r="F11635">
            <v>0.1</v>
          </cell>
        </row>
        <row r="11636">
          <cell r="B11636" t="str">
            <v>190521</v>
          </cell>
          <cell r="C11636" t="str">
            <v>010116</v>
          </cell>
          <cell r="D11636" t="str">
            <v>Ajudante de eletricista</v>
          </cell>
          <cell r="E11636" t="str">
            <v>h</v>
          </cell>
          <cell r="F11636">
            <v>0.1</v>
          </cell>
        </row>
        <row r="11637">
          <cell r="B11637" t="str">
            <v>190521</v>
          </cell>
          <cell r="C11637" t="str">
            <v>090957</v>
          </cell>
          <cell r="D11637" t="str">
            <v>Curva aco p/eletrod. galv. eletrol. 15 mm (1/2")</v>
          </cell>
          <cell r="E11637" t="str">
            <v>un</v>
          </cell>
          <cell r="F11637">
            <v>1</v>
          </cell>
        </row>
        <row r="11638">
          <cell r="B11638" t="str">
            <v>190522</v>
          </cell>
          <cell r="C11638" t="str">
            <v>010115</v>
          </cell>
          <cell r="D11638" t="str">
            <v>Eletricista</v>
          </cell>
          <cell r="E11638" t="str">
            <v>h</v>
          </cell>
          <cell r="F11638">
            <v>0.13</v>
          </cell>
        </row>
        <row r="11639">
          <cell r="B11639" t="str">
            <v>190522</v>
          </cell>
          <cell r="C11639" t="str">
            <v>010116</v>
          </cell>
          <cell r="D11639" t="str">
            <v>Ajudante de eletricista</v>
          </cell>
          <cell r="E11639" t="str">
            <v>h</v>
          </cell>
          <cell r="F11639">
            <v>0.13</v>
          </cell>
        </row>
        <row r="11640">
          <cell r="B11640" t="str">
            <v>190522</v>
          </cell>
          <cell r="C11640" t="str">
            <v>090958</v>
          </cell>
          <cell r="D11640" t="str">
            <v>Curva aco p/eletrod. galv. eletrol. 20 mm (3/4")</v>
          </cell>
          <cell r="E11640" t="str">
            <v>un</v>
          </cell>
          <cell r="F11640">
            <v>1</v>
          </cell>
        </row>
        <row r="11641">
          <cell r="B11641" t="str">
            <v>190523</v>
          </cell>
          <cell r="C11641" t="str">
            <v>010115</v>
          </cell>
          <cell r="D11641" t="str">
            <v>Eletricista</v>
          </cell>
          <cell r="E11641" t="str">
            <v>h</v>
          </cell>
          <cell r="F11641">
            <v>0.14000000000000001</v>
          </cell>
        </row>
        <row r="11642">
          <cell r="B11642" t="str">
            <v>190523</v>
          </cell>
          <cell r="C11642" t="str">
            <v>010116</v>
          </cell>
          <cell r="D11642" t="str">
            <v>Ajudante de eletricista</v>
          </cell>
          <cell r="E11642" t="str">
            <v>h</v>
          </cell>
          <cell r="F11642">
            <v>0.14000000000000001</v>
          </cell>
        </row>
        <row r="11643">
          <cell r="B11643" t="str">
            <v>190523</v>
          </cell>
          <cell r="C11643" t="str">
            <v>090959</v>
          </cell>
          <cell r="D11643" t="str">
            <v>Curva aco p/eletrod. galv. eletrol. 25 mm (1")</v>
          </cell>
          <cell r="E11643" t="str">
            <v>un</v>
          </cell>
          <cell r="F11643">
            <v>1</v>
          </cell>
        </row>
        <row r="11644">
          <cell r="B11644" t="str">
            <v>190524</v>
          </cell>
          <cell r="C11644" t="str">
            <v>010115</v>
          </cell>
          <cell r="D11644" t="str">
            <v>Eletricista</v>
          </cell>
          <cell r="E11644" t="str">
            <v>h</v>
          </cell>
          <cell r="F11644">
            <v>0.3</v>
          </cell>
        </row>
        <row r="11645">
          <cell r="B11645" t="str">
            <v>190524</v>
          </cell>
          <cell r="C11645" t="str">
            <v>010116</v>
          </cell>
          <cell r="D11645" t="str">
            <v>Ajudante de eletricista</v>
          </cell>
          <cell r="E11645" t="str">
            <v>h</v>
          </cell>
          <cell r="F11645">
            <v>0.3</v>
          </cell>
        </row>
        <row r="11646">
          <cell r="B11646" t="str">
            <v>190524</v>
          </cell>
          <cell r="C11646" t="str">
            <v>090960</v>
          </cell>
          <cell r="D11646" t="str">
            <v>Curva aco p/eletrod. galv. eletrol. 32 mm (1 1/4")</v>
          </cell>
          <cell r="E11646" t="str">
            <v>un</v>
          </cell>
          <cell r="F11646">
            <v>1</v>
          </cell>
        </row>
        <row r="11647">
          <cell r="B11647" t="str">
            <v>190525</v>
          </cell>
          <cell r="C11647" t="str">
            <v>010115</v>
          </cell>
          <cell r="D11647" t="str">
            <v>Eletricista</v>
          </cell>
          <cell r="E11647" t="str">
            <v>h</v>
          </cell>
          <cell r="F11647">
            <v>0.35</v>
          </cell>
        </row>
        <row r="11648">
          <cell r="B11648" t="str">
            <v>190525</v>
          </cell>
          <cell r="C11648" t="str">
            <v>010116</v>
          </cell>
          <cell r="D11648" t="str">
            <v>Ajudante de eletricista</v>
          </cell>
          <cell r="E11648" t="str">
            <v>h</v>
          </cell>
          <cell r="F11648">
            <v>0.35</v>
          </cell>
        </row>
        <row r="11649">
          <cell r="B11649" t="str">
            <v>190525</v>
          </cell>
          <cell r="C11649" t="str">
            <v>090961</v>
          </cell>
          <cell r="D11649" t="str">
            <v>Curva aco p/eletrod. galv. eletrol. 40 mm (1 1/2")</v>
          </cell>
          <cell r="E11649" t="str">
            <v>un</v>
          </cell>
          <cell r="F11649">
            <v>1</v>
          </cell>
        </row>
        <row r="11650">
          <cell r="B11650" t="str">
            <v>190526</v>
          </cell>
          <cell r="C11650" t="str">
            <v>010115</v>
          </cell>
          <cell r="D11650" t="str">
            <v>Eletricista</v>
          </cell>
          <cell r="E11650" t="str">
            <v>h</v>
          </cell>
          <cell r="F11650">
            <v>0.47</v>
          </cell>
        </row>
        <row r="11651">
          <cell r="B11651" t="str">
            <v>190526</v>
          </cell>
          <cell r="C11651" t="str">
            <v>010116</v>
          </cell>
          <cell r="D11651" t="str">
            <v>Ajudante de eletricista</v>
          </cell>
          <cell r="E11651" t="str">
            <v>h</v>
          </cell>
          <cell r="F11651">
            <v>0.47</v>
          </cell>
        </row>
        <row r="11652">
          <cell r="B11652" t="str">
            <v>190526</v>
          </cell>
          <cell r="C11652" t="str">
            <v>090962</v>
          </cell>
          <cell r="D11652" t="str">
            <v>Curva aco p/eletrod. galv. eletrol. 50 mm (2")</v>
          </cell>
          <cell r="E11652" t="str">
            <v>un</v>
          </cell>
          <cell r="F11652">
            <v>1</v>
          </cell>
        </row>
        <row r="11653">
          <cell r="B11653" t="str">
            <v>190527</v>
          </cell>
          <cell r="C11653" t="str">
            <v>010115</v>
          </cell>
          <cell r="D11653" t="str">
            <v>Eletricista</v>
          </cell>
          <cell r="E11653" t="str">
            <v>h</v>
          </cell>
          <cell r="F11653">
            <v>1</v>
          </cell>
        </row>
        <row r="11654">
          <cell r="B11654" t="str">
            <v>190527</v>
          </cell>
          <cell r="C11654" t="str">
            <v>010116</v>
          </cell>
          <cell r="D11654" t="str">
            <v>Ajudante de eletricista</v>
          </cell>
          <cell r="E11654" t="str">
            <v>h</v>
          </cell>
          <cell r="F11654">
            <v>1</v>
          </cell>
        </row>
        <row r="11655">
          <cell r="B11655" t="str">
            <v>190527</v>
          </cell>
          <cell r="C11655" t="str">
            <v>090963</v>
          </cell>
          <cell r="D11655" t="str">
            <v>Curva aco p/eletrod. galv. eletrol. 65 mm (2 1/2")</v>
          </cell>
          <cell r="E11655" t="str">
            <v>un</v>
          </cell>
          <cell r="F11655">
            <v>1</v>
          </cell>
        </row>
        <row r="11656">
          <cell r="B11656" t="str">
            <v>190528</v>
          </cell>
          <cell r="C11656" t="str">
            <v>010115</v>
          </cell>
          <cell r="D11656" t="str">
            <v>Eletricista</v>
          </cell>
          <cell r="E11656" t="str">
            <v>h</v>
          </cell>
          <cell r="F11656">
            <v>1.5</v>
          </cell>
        </row>
        <row r="11657">
          <cell r="B11657" t="str">
            <v>190528</v>
          </cell>
          <cell r="C11657" t="str">
            <v>010116</v>
          </cell>
          <cell r="D11657" t="str">
            <v>Ajudante de eletricista</v>
          </cell>
          <cell r="E11657" t="str">
            <v>h</v>
          </cell>
          <cell r="F11657">
            <v>1.5</v>
          </cell>
        </row>
        <row r="11658">
          <cell r="B11658" t="str">
            <v>190528</v>
          </cell>
          <cell r="C11658" t="str">
            <v>090964</v>
          </cell>
          <cell r="D11658" t="str">
            <v>Curva aco p/eletrod. galv. eletrol. 80 mm (3")</v>
          </cell>
          <cell r="E11658" t="str">
            <v>un</v>
          </cell>
          <cell r="F11658">
            <v>1</v>
          </cell>
        </row>
        <row r="11659">
          <cell r="B11659" t="str">
            <v>190530</v>
          </cell>
          <cell r="C11659" t="str">
            <v>010115</v>
          </cell>
          <cell r="D11659" t="str">
            <v>Eletricista</v>
          </cell>
          <cell r="E11659" t="str">
            <v>h</v>
          </cell>
          <cell r="F11659">
            <v>1.8</v>
          </cell>
        </row>
        <row r="11660">
          <cell r="B11660" t="str">
            <v>190530</v>
          </cell>
          <cell r="C11660" t="str">
            <v>010116</v>
          </cell>
          <cell r="D11660" t="str">
            <v>Ajudante de eletricista</v>
          </cell>
          <cell r="E11660" t="str">
            <v>h</v>
          </cell>
          <cell r="F11660">
            <v>1.8</v>
          </cell>
        </row>
        <row r="11661">
          <cell r="B11661" t="str">
            <v>190530</v>
          </cell>
          <cell r="C11661" t="str">
            <v>090966</v>
          </cell>
          <cell r="D11661" t="str">
            <v>Curva aco p/eletrod. galv. eletrol. 100 mm (4")</v>
          </cell>
          <cell r="E11661" t="str">
            <v>un</v>
          </cell>
          <cell r="F11661">
            <v>1</v>
          </cell>
        </row>
        <row r="11662">
          <cell r="B11662" t="str">
            <v>190531</v>
          </cell>
          <cell r="C11662" t="str">
            <v>010115</v>
          </cell>
          <cell r="D11662" t="str">
            <v>Eletricista</v>
          </cell>
          <cell r="E11662" t="str">
            <v>h</v>
          </cell>
          <cell r="F11662">
            <v>0.03</v>
          </cell>
        </row>
        <row r="11663">
          <cell r="B11663" t="str">
            <v>190531</v>
          </cell>
          <cell r="C11663" t="str">
            <v>010116</v>
          </cell>
          <cell r="D11663" t="str">
            <v>Ajudante de eletricista</v>
          </cell>
          <cell r="E11663" t="str">
            <v>h</v>
          </cell>
          <cell r="F11663">
            <v>0.03</v>
          </cell>
        </row>
        <row r="11664">
          <cell r="B11664" t="str">
            <v>190531</v>
          </cell>
          <cell r="C11664" t="str">
            <v>090967</v>
          </cell>
          <cell r="D11664" t="str">
            <v>Luva aco p/eletrod. galv. eletrol. 15 mm (1/2")</v>
          </cell>
          <cell r="E11664" t="str">
            <v>un</v>
          </cell>
          <cell r="F11664">
            <v>1</v>
          </cell>
        </row>
        <row r="11665">
          <cell r="B11665" t="str">
            <v>190532</v>
          </cell>
          <cell r="C11665" t="str">
            <v>010115</v>
          </cell>
          <cell r="D11665" t="str">
            <v>Eletricista</v>
          </cell>
          <cell r="E11665" t="str">
            <v>h</v>
          </cell>
          <cell r="F11665">
            <v>0.04</v>
          </cell>
        </row>
        <row r="11666">
          <cell r="B11666" t="str">
            <v>190532</v>
          </cell>
          <cell r="C11666" t="str">
            <v>010116</v>
          </cell>
          <cell r="D11666" t="str">
            <v>Ajudante de eletricista</v>
          </cell>
          <cell r="E11666" t="str">
            <v>h</v>
          </cell>
          <cell r="F11666">
            <v>0.04</v>
          </cell>
        </row>
        <row r="11667">
          <cell r="B11667" t="str">
            <v>190532</v>
          </cell>
          <cell r="C11667" t="str">
            <v>090968</v>
          </cell>
          <cell r="D11667" t="str">
            <v>Luva aco p/eletrod. galv. eletrol. 20 mm (3/4")</v>
          </cell>
          <cell r="E11667" t="str">
            <v>un</v>
          </cell>
          <cell r="F11667">
            <v>1</v>
          </cell>
        </row>
        <row r="11668">
          <cell r="B11668" t="str">
            <v>190533</v>
          </cell>
          <cell r="C11668" t="str">
            <v>010115</v>
          </cell>
          <cell r="D11668" t="str">
            <v>Eletricista</v>
          </cell>
          <cell r="E11668" t="str">
            <v>h</v>
          </cell>
          <cell r="F11668">
            <v>0.06</v>
          </cell>
        </row>
        <row r="11669">
          <cell r="B11669" t="str">
            <v>190533</v>
          </cell>
          <cell r="C11669" t="str">
            <v>010116</v>
          </cell>
          <cell r="D11669" t="str">
            <v>Ajudante de eletricista</v>
          </cell>
          <cell r="E11669" t="str">
            <v>h</v>
          </cell>
          <cell r="F11669">
            <v>0.06</v>
          </cell>
        </row>
        <row r="11670">
          <cell r="B11670" t="str">
            <v>190533</v>
          </cell>
          <cell r="C11670" t="str">
            <v>090969</v>
          </cell>
          <cell r="D11670" t="str">
            <v>Luva aco p/eletrod. galv. eletrol. 25 mm (1")</v>
          </cell>
          <cell r="E11670" t="str">
            <v>un</v>
          </cell>
          <cell r="F11670">
            <v>1</v>
          </cell>
        </row>
        <row r="11671">
          <cell r="B11671" t="str">
            <v>190534</v>
          </cell>
          <cell r="C11671" t="str">
            <v>010115</v>
          </cell>
          <cell r="D11671" t="str">
            <v>Eletricista</v>
          </cell>
          <cell r="E11671" t="str">
            <v>h</v>
          </cell>
          <cell r="F11671">
            <v>0.08</v>
          </cell>
        </row>
        <row r="11672">
          <cell r="B11672" t="str">
            <v>190534</v>
          </cell>
          <cell r="C11672" t="str">
            <v>010116</v>
          </cell>
          <cell r="D11672" t="str">
            <v>Ajudante de eletricista</v>
          </cell>
          <cell r="E11672" t="str">
            <v>h</v>
          </cell>
          <cell r="F11672">
            <v>0.08</v>
          </cell>
        </row>
        <row r="11673">
          <cell r="B11673" t="str">
            <v>190534</v>
          </cell>
          <cell r="C11673" t="str">
            <v>090970</v>
          </cell>
          <cell r="D11673" t="str">
            <v>Luva aco p/eletrod. galv. eletrol. 32 mm (1 1/4")</v>
          </cell>
          <cell r="E11673" t="str">
            <v>un</v>
          </cell>
          <cell r="F11673">
            <v>1</v>
          </cell>
        </row>
        <row r="11674">
          <cell r="B11674" t="str">
            <v>190535</v>
          </cell>
          <cell r="C11674" t="str">
            <v>010115</v>
          </cell>
          <cell r="D11674" t="str">
            <v>Eletricista</v>
          </cell>
          <cell r="E11674" t="str">
            <v>h</v>
          </cell>
          <cell r="F11674">
            <v>0.11</v>
          </cell>
        </row>
        <row r="11675">
          <cell r="B11675" t="str">
            <v>190535</v>
          </cell>
          <cell r="C11675" t="str">
            <v>010116</v>
          </cell>
          <cell r="D11675" t="str">
            <v>Ajudante de eletricista</v>
          </cell>
          <cell r="E11675" t="str">
            <v>h</v>
          </cell>
          <cell r="F11675">
            <v>0.11</v>
          </cell>
        </row>
        <row r="11676">
          <cell r="B11676" t="str">
            <v>190535</v>
          </cell>
          <cell r="C11676" t="str">
            <v>090971</v>
          </cell>
          <cell r="D11676" t="str">
            <v>Luva aco p/eletrod. galv. eletrol. 40 mm (1 1/2")</v>
          </cell>
          <cell r="E11676" t="str">
            <v>un</v>
          </cell>
          <cell r="F11676">
            <v>1</v>
          </cell>
        </row>
        <row r="11677">
          <cell r="B11677" t="str">
            <v>190536</v>
          </cell>
          <cell r="C11677" t="str">
            <v>010115</v>
          </cell>
          <cell r="D11677" t="str">
            <v>Eletricista</v>
          </cell>
          <cell r="E11677" t="str">
            <v>h</v>
          </cell>
          <cell r="F11677">
            <v>0.13</v>
          </cell>
        </row>
        <row r="11678">
          <cell r="B11678" t="str">
            <v>190536</v>
          </cell>
          <cell r="C11678" t="str">
            <v>010116</v>
          </cell>
          <cell r="D11678" t="str">
            <v>Ajudante de eletricista</v>
          </cell>
          <cell r="E11678" t="str">
            <v>h</v>
          </cell>
          <cell r="F11678">
            <v>0.13</v>
          </cell>
        </row>
        <row r="11679">
          <cell r="B11679" t="str">
            <v>190536</v>
          </cell>
          <cell r="C11679" t="str">
            <v>090972</v>
          </cell>
          <cell r="D11679" t="str">
            <v>Luva aco p/eletrod. galv. eletrol. 50 mm (2")</v>
          </cell>
          <cell r="E11679" t="str">
            <v>un</v>
          </cell>
          <cell r="F11679">
            <v>1</v>
          </cell>
        </row>
        <row r="11680">
          <cell r="B11680" t="str">
            <v>190537</v>
          </cell>
          <cell r="C11680" t="str">
            <v>010115</v>
          </cell>
          <cell r="D11680" t="str">
            <v>Eletricista</v>
          </cell>
          <cell r="E11680" t="str">
            <v>h</v>
          </cell>
          <cell r="F11680">
            <v>0.25</v>
          </cell>
        </row>
        <row r="11681">
          <cell r="B11681" t="str">
            <v>190537</v>
          </cell>
          <cell r="C11681" t="str">
            <v>010116</v>
          </cell>
          <cell r="D11681" t="str">
            <v>Ajudante de eletricista</v>
          </cell>
          <cell r="E11681" t="str">
            <v>h</v>
          </cell>
          <cell r="F11681">
            <v>0.25</v>
          </cell>
        </row>
        <row r="11682">
          <cell r="B11682" t="str">
            <v>190537</v>
          </cell>
          <cell r="C11682" t="str">
            <v>090973</v>
          </cell>
          <cell r="D11682" t="str">
            <v>Luva aco p/eletrod. galv. eletrol. 65 mm (2 1/2")</v>
          </cell>
          <cell r="E11682" t="str">
            <v>un</v>
          </cell>
          <cell r="F11682">
            <v>1</v>
          </cell>
        </row>
        <row r="11683">
          <cell r="B11683" t="str">
            <v>190538</v>
          </cell>
          <cell r="C11683" t="str">
            <v>010115</v>
          </cell>
          <cell r="D11683" t="str">
            <v>Eletricista</v>
          </cell>
          <cell r="E11683" t="str">
            <v>h</v>
          </cell>
          <cell r="F11683">
            <v>0.43</v>
          </cell>
        </row>
        <row r="11684">
          <cell r="B11684" t="str">
            <v>190538</v>
          </cell>
          <cell r="C11684" t="str">
            <v>010116</v>
          </cell>
          <cell r="D11684" t="str">
            <v>Ajudante de eletricista</v>
          </cell>
          <cell r="E11684" t="str">
            <v>h</v>
          </cell>
          <cell r="F11684">
            <v>0.43</v>
          </cell>
        </row>
        <row r="11685">
          <cell r="B11685" t="str">
            <v>190538</v>
          </cell>
          <cell r="C11685" t="str">
            <v>090974</v>
          </cell>
          <cell r="D11685" t="str">
            <v>Luva aco p/eletrod. galv. eletrol. 80 mm (3")</v>
          </cell>
          <cell r="E11685" t="str">
            <v>un</v>
          </cell>
          <cell r="F11685">
            <v>1</v>
          </cell>
        </row>
        <row r="11686">
          <cell r="B11686" t="str">
            <v>190540</v>
          </cell>
          <cell r="C11686" t="str">
            <v>010115</v>
          </cell>
          <cell r="D11686" t="str">
            <v>Eletricista</v>
          </cell>
          <cell r="E11686" t="str">
            <v>h</v>
          </cell>
          <cell r="F11686">
            <v>0.55000000000000004</v>
          </cell>
        </row>
        <row r="11687">
          <cell r="B11687" t="str">
            <v>190540</v>
          </cell>
          <cell r="C11687" t="str">
            <v>010116</v>
          </cell>
          <cell r="D11687" t="str">
            <v>Ajudante de eletricista</v>
          </cell>
          <cell r="E11687" t="str">
            <v>h</v>
          </cell>
          <cell r="F11687">
            <v>0.55000000000000004</v>
          </cell>
        </row>
        <row r="11688">
          <cell r="B11688" t="str">
            <v>190540</v>
          </cell>
          <cell r="C11688" t="str">
            <v>090976</v>
          </cell>
          <cell r="D11688" t="str">
            <v>Luva aco p/eletrod. galv. eletrol. 100 mm (4")</v>
          </cell>
          <cell r="E11688" t="str">
            <v>un</v>
          </cell>
          <cell r="F11688">
            <v>1</v>
          </cell>
        </row>
        <row r="11689">
          <cell r="B11689" t="str">
            <v>190541</v>
          </cell>
          <cell r="C11689" t="str">
            <v>010115</v>
          </cell>
          <cell r="D11689" t="str">
            <v>Eletricista</v>
          </cell>
          <cell r="E11689" t="str">
            <v>h</v>
          </cell>
          <cell r="F11689">
            <v>0.01</v>
          </cell>
        </row>
        <row r="11690">
          <cell r="B11690" t="str">
            <v>190541</v>
          </cell>
          <cell r="C11690" t="str">
            <v>010116</v>
          </cell>
          <cell r="D11690" t="str">
            <v>Ajudante de eletricista</v>
          </cell>
          <cell r="E11690" t="str">
            <v>h</v>
          </cell>
          <cell r="F11690">
            <v>0.01</v>
          </cell>
        </row>
        <row r="11691">
          <cell r="B11691" t="str">
            <v>190541</v>
          </cell>
          <cell r="C11691" t="str">
            <v>048501</v>
          </cell>
          <cell r="D11691" t="str">
            <v>Bucha c/arruela liga esp.zamak p/eletroduto 1/2"</v>
          </cell>
          <cell r="E11691" t="str">
            <v>un</v>
          </cell>
          <cell r="F11691">
            <v>1</v>
          </cell>
        </row>
        <row r="11692">
          <cell r="B11692" t="str">
            <v>190541</v>
          </cell>
          <cell r="C11692" t="str">
            <v>048515</v>
          </cell>
          <cell r="D11692" t="str">
            <v>Arruela de latao galvanizado 1/2'</v>
          </cell>
          <cell r="E11692" t="str">
            <v>un</v>
          </cell>
          <cell r="F11692">
            <v>1</v>
          </cell>
        </row>
        <row r="11693">
          <cell r="B11693" t="str">
            <v>190542</v>
          </cell>
          <cell r="C11693" t="str">
            <v>010115</v>
          </cell>
          <cell r="D11693" t="str">
            <v>Eletricista</v>
          </cell>
          <cell r="E11693" t="str">
            <v>h</v>
          </cell>
          <cell r="F11693">
            <v>0.01</v>
          </cell>
        </row>
        <row r="11694">
          <cell r="B11694" t="str">
            <v>190542</v>
          </cell>
          <cell r="C11694" t="str">
            <v>010116</v>
          </cell>
          <cell r="D11694" t="str">
            <v>Ajudante de eletricista</v>
          </cell>
          <cell r="E11694" t="str">
            <v>h</v>
          </cell>
          <cell r="F11694">
            <v>0.01</v>
          </cell>
        </row>
        <row r="11695">
          <cell r="B11695" t="str">
            <v>190542</v>
          </cell>
          <cell r="C11695" t="str">
            <v>048502</v>
          </cell>
          <cell r="D11695" t="str">
            <v>Bucha c/arruela liga esp.zamak p/eletroduto 3/4"</v>
          </cell>
          <cell r="E11695" t="str">
            <v>un</v>
          </cell>
          <cell r="F11695">
            <v>1</v>
          </cell>
        </row>
        <row r="11696">
          <cell r="B11696" t="str">
            <v>190542</v>
          </cell>
          <cell r="C11696" t="str">
            <v>048516</v>
          </cell>
          <cell r="D11696" t="str">
            <v>Arruela de latao galvanizado 3/4'</v>
          </cell>
          <cell r="E11696" t="str">
            <v>un</v>
          </cell>
          <cell r="F11696">
            <v>1</v>
          </cell>
        </row>
        <row r="11697">
          <cell r="B11697" t="str">
            <v>190543</v>
          </cell>
          <cell r="C11697" t="str">
            <v>010115</v>
          </cell>
          <cell r="D11697" t="str">
            <v>Eletricista</v>
          </cell>
          <cell r="E11697" t="str">
            <v>h</v>
          </cell>
          <cell r="F11697">
            <v>0.01</v>
          </cell>
        </row>
        <row r="11698">
          <cell r="B11698" t="str">
            <v>190543</v>
          </cell>
          <cell r="C11698" t="str">
            <v>010116</v>
          </cell>
          <cell r="D11698" t="str">
            <v>Ajudante de eletricista</v>
          </cell>
          <cell r="E11698" t="str">
            <v>h</v>
          </cell>
          <cell r="F11698">
            <v>0.01</v>
          </cell>
        </row>
        <row r="11699">
          <cell r="B11699" t="str">
            <v>190543</v>
          </cell>
          <cell r="C11699" t="str">
            <v>048503</v>
          </cell>
          <cell r="D11699" t="str">
            <v>Bucha c/arruela liga esp.zamak p/eletroduto 1"</v>
          </cell>
          <cell r="E11699" t="str">
            <v>un</v>
          </cell>
          <cell r="F11699">
            <v>1</v>
          </cell>
        </row>
        <row r="11700">
          <cell r="B11700" t="str">
            <v>190543</v>
          </cell>
          <cell r="C11700" t="str">
            <v>048517</v>
          </cell>
          <cell r="D11700" t="str">
            <v>Arruela de latao galvanizado 1'</v>
          </cell>
          <cell r="E11700" t="str">
            <v>un</v>
          </cell>
          <cell r="F11700">
            <v>1</v>
          </cell>
        </row>
        <row r="11701">
          <cell r="B11701" t="str">
            <v>190544</v>
          </cell>
          <cell r="C11701" t="str">
            <v>010115</v>
          </cell>
          <cell r="D11701" t="str">
            <v>Eletricista</v>
          </cell>
          <cell r="E11701" t="str">
            <v>h</v>
          </cell>
          <cell r="F11701">
            <v>0.03</v>
          </cell>
        </row>
        <row r="11702">
          <cell r="B11702" t="str">
            <v>190544</v>
          </cell>
          <cell r="C11702" t="str">
            <v>010116</v>
          </cell>
          <cell r="D11702" t="str">
            <v>Ajudante de eletricista</v>
          </cell>
          <cell r="E11702" t="str">
            <v>h</v>
          </cell>
          <cell r="F11702">
            <v>0.03</v>
          </cell>
        </row>
        <row r="11703">
          <cell r="B11703" t="str">
            <v>190544</v>
          </cell>
          <cell r="C11703" t="str">
            <v>048504</v>
          </cell>
          <cell r="D11703" t="str">
            <v>Bucha c/arruela liga esp.zamak p/eletroduto 1 1/4"</v>
          </cell>
          <cell r="E11703" t="str">
            <v>un</v>
          </cell>
          <cell r="F11703">
            <v>1</v>
          </cell>
        </row>
        <row r="11704">
          <cell r="B11704" t="str">
            <v>190544</v>
          </cell>
          <cell r="C11704" t="str">
            <v>048518</v>
          </cell>
          <cell r="D11704" t="str">
            <v>Arruela de latao galvanizado 1 1/4'</v>
          </cell>
          <cell r="E11704" t="str">
            <v>un</v>
          </cell>
          <cell r="F11704">
            <v>1</v>
          </cell>
        </row>
        <row r="11705">
          <cell r="B11705" t="str">
            <v>190545</v>
          </cell>
          <cell r="C11705" t="str">
            <v>010115</v>
          </cell>
          <cell r="D11705" t="str">
            <v>Eletricista</v>
          </cell>
          <cell r="E11705" t="str">
            <v>h</v>
          </cell>
          <cell r="F11705">
            <v>0.04</v>
          </cell>
        </row>
        <row r="11706">
          <cell r="B11706" t="str">
            <v>190545</v>
          </cell>
          <cell r="C11706" t="str">
            <v>010116</v>
          </cell>
          <cell r="D11706" t="str">
            <v>Ajudante de eletricista</v>
          </cell>
          <cell r="E11706" t="str">
            <v>h</v>
          </cell>
          <cell r="F11706">
            <v>0.04</v>
          </cell>
        </row>
        <row r="11707">
          <cell r="B11707" t="str">
            <v>190545</v>
          </cell>
          <cell r="C11707" t="str">
            <v>048505</v>
          </cell>
          <cell r="D11707" t="str">
            <v>Bucha c/arruela liga esp.zamak p/eletroduto 1 1/2"</v>
          </cell>
          <cell r="E11707" t="str">
            <v>un</v>
          </cell>
          <cell r="F11707">
            <v>1</v>
          </cell>
        </row>
        <row r="11708">
          <cell r="B11708" t="str">
            <v>190545</v>
          </cell>
          <cell r="C11708" t="str">
            <v>048519</v>
          </cell>
          <cell r="D11708" t="str">
            <v>Arruela de latao galvanizado 1 1/2'</v>
          </cell>
          <cell r="E11708" t="str">
            <v>un</v>
          </cell>
          <cell r="F11708">
            <v>1</v>
          </cell>
        </row>
        <row r="11709">
          <cell r="B11709" t="str">
            <v>190546</v>
          </cell>
          <cell r="C11709" t="str">
            <v>010115</v>
          </cell>
          <cell r="D11709" t="str">
            <v>Eletricista</v>
          </cell>
          <cell r="E11709" t="str">
            <v>h</v>
          </cell>
          <cell r="F11709">
            <v>0.06</v>
          </cell>
        </row>
        <row r="11710">
          <cell r="B11710" t="str">
            <v>190546</v>
          </cell>
          <cell r="C11710" t="str">
            <v>010116</v>
          </cell>
          <cell r="D11710" t="str">
            <v>Ajudante de eletricista</v>
          </cell>
          <cell r="E11710" t="str">
            <v>h</v>
          </cell>
          <cell r="F11710">
            <v>0.06</v>
          </cell>
        </row>
        <row r="11711">
          <cell r="B11711" t="str">
            <v>190546</v>
          </cell>
          <cell r="C11711" t="str">
            <v>048506</v>
          </cell>
          <cell r="D11711" t="str">
            <v>Bucha c/arruela liga esp.zamak p/eletroduto 2"</v>
          </cell>
          <cell r="E11711" t="str">
            <v>un</v>
          </cell>
          <cell r="F11711">
            <v>1</v>
          </cell>
        </row>
        <row r="11712">
          <cell r="B11712" t="str">
            <v>190546</v>
          </cell>
          <cell r="C11712" t="str">
            <v>048520</v>
          </cell>
          <cell r="D11712" t="str">
            <v>Arruela de latao galvanizado 2'</v>
          </cell>
          <cell r="E11712" t="str">
            <v>un</v>
          </cell>
          <cell r="F11712">
            <v>1</v>
          </cell>
        </row>
        <row r="11713">
          <cell r="B11713" t="str">
            <v>190547</v>
          </cell>
          <cell r="C11713" t="str">
            <v>010115</v>
          </cell>
          <cell r="D11713" t="str">
            <v>Eletricista</v>
          </cell>
          <cell r="E11713" t="str">
            <v>h</v>
          </cell>
          <cell r="F11713">
            <v>0.12</v>
          </cell>
        </row>
        <row r="11714">
          <cell r="B11714" t="str">
            <v>190547</v>
          </cell>
          <cell r="C11714" t="str">
            <v>010116</v>
          </cell>
          <cell r="D11714" t="str">
            <v>Ajudante de eletricista</v>
          </cell>
          <cell r="E11714" t="str">
            <v>h</v>
          </cell>
          <cell r="F11714">
            <v>0.12</v>
          </cell>
        </row>
        <row r="11715">
          <cell r="B11715" t="str">
            <v>190547</v>
          </cell>
          <cell r="C11715" t="str">
            <v>048507</v>
          </cell>
          <cell r="D11715" t="str">
            <v>Bucha c/arruela liga esp.zamak p/eletroduto 2 1/2"</v>
          </cell>
          <cell r="E11715" t="str">
            <v>un</v>
          </cell>
          <cell r="F11715">
            <v>1</v>
          </cell>
        </row>
        <row r="11716">
          <cell r="B11716" t="str">
            <v>190547</v>
          </cell>
          <cell r="C11716" t="str">
            <v>048521</v>
          </cell>
          <cell r="D11716" t="str">
            <v>Arruela de latao galvanizado 2 1/2'</v>
          </cell>
          <cell r="E11716" t="str">
            <v>un</v>
          </cell>
          <cell r="F11716">
            <v>1</v>
          </cell>
        </row>
        <row r="11717">
          <cell r="B11717" t="str">
            <v>190548</v>
          </cell>
          <cell r="C11717" t="str">
            <v>010115</v>
          </cell>
          <cell r="D11717" t="str">
            <v>Eletricista</v>
          </cell>
          <cell r="E11717" t="str">
            <v>h</v>
          </cell>
          <cell r="F11717">
            <v>0.18</v>
          </cell>
        </row>
        <row r="11718">
          <cell r="B11718" t="str">
            <v>190548</v>
          </cell>
          <cell r="C11718" t="str">
            <v>010116</v>
          </cell>
          <cell r="D11718" t="str">
            <v>Ajudante de eletricista</v>
          </cell>
          <cell r="E11718" t="str">
            <v>h</v>
          </cell>
          <cell r="F11718">
            <v>0.18</v>
          </cell>
        </row>
        <row r="11719">
          <cell r="B11719" t="str">
            <v>190548</v>
          </cell>
          <cell r="C11719" t="str">
            <v>048508</v>
          </cell>
          <cell r="D11719" t="str">
            <v>Bucha c/arruela liga esp.zamak p/eletroduto 3"</v>
          </cell>
          <cell r="E11719" t="str">
            <v>un</v>
          </cell>
          <cell r="F11719">
            <v>1</v>
          </cell>
        </row>
        <row r="11720">
          <cell r="B11720" t="str">
            <v>190548</v>
          </cell>
          <cell r="C11720" t="str">
            <v>048522</v>
          </cell>
          <cell r="D11720" t="str">
            <v>Arruela de latao galvanizado 3'</v>
          </cell>
          <cell r="E11720" t="str">
            <v>un</v>
          </cell>
          <cell r="F11720">
            <v>1</v>
          </cell>
        </row>
        <row r="11721">
          <cell r="B11721" t="str">
            <v>190549</v>
          </cell>
          <cell r="C11721" t="str">
            <v>010115</v>
          </cell>
          <cell r="D11721" t="str">
            <v>Eletricista</v>
          </cell>
          <cell r="E11721" t="str">
            <v>h</v>
          </cell>
          <cell r="F11721">
            <v>0.21</v>
          </cell>
        </row>
        <row r="11722">
          <cell r="B11722" t="str">
            <v>190549</v>
          </cell>
          <cell r="C11722" t="str">
            <v>010116</v>
          </cell>
          <cell r="D11722" t="str">
            <v>Ajudante de eletricista</v>
          </cell>
          <cell r="E11722" t="str">
            <v>h</v>
          </cell>
          <cell r="F11722">
            <v>0.21</v>
          </cell>
        </row>
        <row r="11723">
          <cell r="B11723" t="str">
            <v>190549</v>
          </cell>
          <cell r="C11723" t="str">
            <v>048509</v>
          </cell>
          <cell r="D11723" t="str">
            <v>Bucha c/arruela liga esp.zamak p/eletroduto 3 1/2"</v>
          </cell>
          <cell r="E11723" t="str">
            <v>un</v>
          </cell>
          <cell r="F11723">
            <v>1</v>
          </cell>
        </row>
        <row r="11724">
          <cell r="B11724" t="str">
            <v>190549</v>
          </cell>
          <cell r="C11724" t="str">
            <v>048523</v>
          </cell>
          <cell r="D11724" t="str">
            <v>Arruela de latao galvanizado 3 1/2'</v>
          </cell>
          <cell r="E11724" t="str">
            <v>un</v>
          </cell>
          <cell r="F11724">
            <v>1</v>
          </cell>
        </row>
        <row r="11725">
          <cell r="B11725" t="str">
            <v>190550</v>
          </cell>
          <cell r="C11725" t="str">
            <v>010115</v>
          </cell>
          <cell r="D11725" t="str">
            <v>Eletricista</v>
          </cell>
          <cell r="E11725" t="str">
            <v>h</v>
          </cell>
          <cell r="F11725">
            <v>0.25</v>
          </cell>
        </row>
        <row r="11726">
          <cell r="B11726" t="str">
            <v>190550</v>
          </cell>
          <cell r="C11726" t="str">
            <v>010116</v>
          </cell>
          <cell r="D11726" t="str">
            <v>Ajudante de eletricista</v>
          </cell>
          <cell r="E11726" t="str">
            <v>h</v>
          </cell>
          <cell r="F11726">
            <v>0.25</v>
          </cell>
        </row>
        <row r="11727">
          <cell r="B11727" t="str">
            <v>190550</v>
          </cell>
          <cell r="C11727" t="str">
            <v>048510</v>
          </cell>
          <cell r="D11727" t="str">
            <v>Bucha c/arruela liga esp.zamak p/eletroduto 4"</v>
          </cell>
          <cell r="E11727" t="str">
            <v>un</v>
          </cell>
          <cell r="F11727">
            <v>1</v>
          </cell>
        </row>
        <row r="11728">
          <cell r="B11728" t="str">
            <v>190550</v>
          </cell>
          <cell r="C11728" t="str">
            <v>048524</v>
          </cell>
          <cell r="D11728" t="str">
            <v>Arruela de latao galvanizado 4'</v>
          </cell>
          <cell r="E11728" t="str">
            <v>un</v>
          </cell>
          <cell r="F11728">
            <v>1</v>
          </cell>
        </row>
        <row r="11729">
          <cell r="B11729" t="str">
            <v>190551</v>
          </cell>
          <cell r="C11729" t="str">
            <v>010115</v>
          </cell>
          <cell r="D11729" t="str">
            <v>Eletricista</v>
          </cell>
          <cell r="E11729" t="str">
            <v>h</v>
          </cell>
          <cell r="F11729">
            <v>0.17</v>
          </cell>
        </row>
        <row r="11730">
          <cell r="B11730" t="str">
            <v>190551</v>
          </cell>
          <cell r="C11730" t="str">
            <v>010116</v>
          </cell>
          <cell r="D11730" t="str">
            <v>Ajudante de eletricista</v>
          </cell>
          <cell r="E11730" t="str">
            <v>h</v>
          </cell>
          <cell r="F11730">
            <v>0.17</v>
          </cell>
        </row>
        <row r="11731">
          <cell r="B11731" t="str">
            <v>190551</v>
          </cell>
          <cell r="C11731" t="str">
            <v>042501</v>
          </cell>
          <cell r="D11731" t="str">
            <v>Eletroduto de pvc rigido roscavel 20mm (1/2' )</v>
          </cell>
          <cell r="E11731" t="str">
            <v>m</v>
          </cell>
          <cell r="F11731">
            <v>1</v>
          </cell>
        </row>
        <row r="11732">
          <cell r="B11732" t="str">
            <v>190552</v>
          </cell>
          <cell r="C11732" t="str">
            <v>010115</v>
          </cell>
          <cell r="D11732" t="str">
            <v>Eletricista</v>
          </cell>
          <cell r="E11732" t="str">
            <v>h</v>
          </cell>
          <cell r="F11732">
            <v>0.17</v>
          </cell>
        </row>
        <row r="11733">
          <cell r="B11733" t="str">
            <v>190552</v>
          </cell>
          <cell r="C11733" t="str">
            <v>010116</v>
          </cell>
          <cell r="D11733" t="str">
            <v>Ajudante de eletricista</v>
          </cell>
          <cell r="E11733" t="str">
            <v>h</v>
          </cell>
          <cell r="F11733">
            <v>0.17</v>
          </cell>
        </row>
        <row r="11734">
          <cell r="B11734" t="str">
            <v>190552</v>
          </cell>
          <cell r="C11734" t="str">
            <v>042502</v>
          </cell>
          <cell r="D11734" t="str">
            <v>Eletroduto de pvc rigido roscavel 25mm (3/4')</v>
          </cell>
          <cell r="E11734" t="str">
            <v>m</v>
          </cell>
          <cell r="F11734">
            <v>1</v>
          </cell>
        </row>
        <row r="11735">
          <cell r="B11735" t="str">
            <v>190553</v>
          </cell>
          <cell r="C11735" t="str">
            <v>010115</v>
          </cell>
          <cell r="D11735" t="str">
            <v>Eletricista</v>
          </cell>
          <cell r="E11735" t="str">
            <v>h</v>
          </cell>
          <cell r="F11735">
            <v>0.2</v>
          </cell>
        </row>
        <row r="11736">
          <cell r="B11736" t="str">
            <v>190553</v>
          </cell>
          <cell r="C11736" t="str">
            <v>010116</v>
          </cell>
          <cell r="D11736" t="str">
            <v>Ajudante de eletricista</v>
          </cell>
          <cell r="E11736" t="str">
            <v>h</v>
          </cell>
          <cell r="F11736">
            <v>0.2</v>
          </cell>
        </row>
        <row r="11737">
          <cell r="B11737" t="str">
            <v>190553</v>
          </cell>
          <cell r="C11737" t="str">
            <v>042503</v>
          </cell>
          <cell r="D11737" t="str">
            <v>Eletroduto de pvc rigido roscavel 32mm (1')</v>
          </cell>
          <cell r="E11737" t="str">
            <v>m</v>
          </cell>
          <cell r="F11737">
            <v>1</v>
          </cell>
        </row>
        <row r="11738">
          <cell r="B11738" t="str">
            <v>190554</v>
          </cell>
          <cell r="C11738" t="str">
            <v>010115</v>
          </cell>
          <cell r="D11738" t="str">
            <v>Eletricista</v>
          </cell>
          <cell r="E11738" t="str">
            <v>h</v>
          </cell>
          <cell r="F11738">
            <v>0.3</v>
          </cell>
        </row>
        <row r="11739">
          <cell r="B11739" t="str">
            <v>190554</v>
          </cell>
          <cell r="C11739" t="str">
            <v>010116</v>
          </cell>
          <cell r="D11739" t="str">
            <v>Ajudante de eletricista</v>
          </cell>
          <cell r="E11739" t="str">
            <v>h</v>
          </cell>
          <cell r="F11739">
            <v>0.3</v>
          </cell>
        </row>
        <row r="11740">
          <cell r="B11740" t="str">
            <v>190554</v>
          </cell>
          <cell r="C11740" t="str">
            <v>042504</v>
          </cell>
          <cell r="D11740" t="str">
            <v>Eletroduto de pvc rigido roscavel 40mm (1 1/4')</v>
          </cell>
          <cell r="E11740" t="str">
            <v>m</v>
          </cell>
          <cell r="F11740">
            <v>1</v>
          </cell>
        </row>
        <row r="11741">
          <cell r="B11741" t="str">
            <v>190555</v>
          </cell>
          <cell r="C11741" t="str">
            <v>010115</v>
          </cell>
          <cell r="D11741" t="str">
            <v>Eletricista</v>
          </cell>
          <cell r="E11741" t="str">
            <v>h</v>
          </cell>
          <cell r="F11741">
            <v>0.37</v>
          </cell>
        </row>
        <row r="11742">
          <cell r="B11742" t="str">
            <v>190555</v>
          </cell>
          <cell r="C11742" t="str">
            <v>010116</v>
          </cell>
          <cell r="D11742" t="str">
            <v>Ajudante de eletricista</v>
          </cell>
          <cell r="E11742" t="str">
            <v>h</v>
          </cell>
          <cell r="F11742">
            <v>0.37</v>
          </cell>
        </row>
        <row r="11743">
          <cell r="B11743" t="str">
            <v>190555</v>
          </cell>
          <cell r="C11743" t="str">
            <v>042505</v>
          </cell>
          <cell r="D11743" t="str">
            <v>Eletroduto de pvc rigido roscavel 50mm (1 1/2')</v>
          </cell>
          <cell r="E11743" t="str">
            <v>m</v>
          </cell>
          <cell r="F11743">
            <v>1</v>
          </cell>
        </row>
        <row r="11744">
          <cell r="B11744" t="str">
            <v>190556</v>
          </cell>
          <cell r="C11744" t="str">
            <v>010115</v>
          </cell>
          <cell r="D11744" t="str">
            <v>Eletricista</v>
          </cell>
          <cell r="E11744" t="str">
            <v>h</v>
          </cell>
          <cell r="F11744">
            <v>0.5</v>
          </cell>
        </row>
        <row r="11745">
          <cell r="B11745" t="str">
            <v>190556</v>
          </cell>
          <cell r="C11745" t="str">
            <v>010116</v>
          </cell>
          <cell r="D11745" t="str">
            <v>Ajudante de eletricista</v>
          </cell>
          <cell r="E11745" t="str">
            <v>h</v>
          </cell>
          <cell r="F11745">
            <v>0.5</v>
          </cell>
        </row>
        <row r="11746">
          <cell r="B11746" t="str">
            <v>190556</v>
          </cell>
          <cell r="C11746" t="str">
            <v>042506</v>
          </cell>
          <cell r="D11746" t="str">
            <v>Eletroduto de pvc rigido roscavel 60mm (2')</v>
          </cell>
          <cell r="E11746" t="str">
            <v>m</v>
          </cell>
          <cell r="F11746">
            <v>1</v>
          </cell>
        </row>
        <row r="11747">
          <cell r="B11747" t="str">
            <v>190557</v>
          </cell>
          <cell r="C11747" t="str">
            <v>010115</v>
          </cell>
          <cell r="D11747" t="str">
            <v>Eletricista</v>
          </cell>
          <cell r="E11747" t="str">
            <v>h</v>
          </cell>
          <cell r="F11747">
            <v>0.67</v>
          </cell>
        </row>
        <row r="11748">
          <cell r="B11748" t="str">
            <v>190557</v>
          </cell>
          <cell r="C11748" t="str">
            <v>010116</v>
          </cell>
          <cell r="D11748" t="str">
            <v>Ajudante de eletricista</v>
          </cell>
          <cell r="E11748" t="str">
            <v>h</v>
          </cell>
          <cell r="F11748">
            <v>0.67</v>
          </cell>
        </row>
        <row r="11749">
          <cell r="B11749" t="str">
            <v>190557</v>
          </cell>
          <cell r="C11749" t="str">
            <v>042507</v>
          </cell>
          <cell r="D11749" t="str">
            <v>Eletroduto de pvc rigido roscavel 75mm (2 1/2')</v>
          </cell>
          <cell r="E11749" t="str">
            <v>m</v>
          </cell>
          <cell r="F11749">
            <v>1</v>
          </cell>
        </row>
        <row r="11750">
          <cell r="B11750" t="str">
            <v>190558</v>
          </cell>
          <cell r="C11750" t="str">
            <v>010115</v>
          </cell>
          <cell r="D11750" t="str">
            <v>Eletricista</v>
          </cell>
          <cell r="E11750" t="str">
            <v>h</v>
          </cell>
          <cell r="F11750">
            <v>0.8</v>
          </cell>
        </row>
        <row r="11751">
          <cell r="B11751" t="str">
            <v>190558</v>
          </cell>
          <cell r="C11751" t="str">
            <v>010116</v>
          </cell>
          <cell r="D11751" t="str">
            <v>Ajudante de eletricista</v>
          </cell>
          <cell r="E11751" t="str">
            <v>h</v>
          </cell>
          <cell r="F11751">
            <v>0.8</v>
          </cell>
        </row>
        <row r="11752">
          <cell r="B11752" t="str">
            <v>190558</v>
          </cell>
          <cell r="C11752" t="str">
            <v>042508</v>
          </cell>
          <cell r="D11752" t="str">
            <v>Eletroduto de pvc rigido roscavel 85mm (3')</v>
          </cell>
          <cell r="E11752" t="str">
            <v>m</v>
          </cell>
          <cell r="F11752">
            <v>1</v>
          </cell>
        </row>
        <row r="11753">
          <cell r="B11753" t="str">
            <v>190559</v>
          </cell>
          <cell r="C11753" t="str">
            <v>010115</v>
          </cell>
          <cell r="D11753" t="str">
            <v>Eletricista</v>
          </cell>
          <cell r="E11753" t="str">
            <v>h</v>
          </cell>
          <cell r="F11753">
            <v>1</v>
          </cell>
        </row>
        <row r="11754">
          <cell r="B11754" t="str">
            <v>190559</v>
          </cell>
          <cell r="C11754" t="str">
            <v>010116</v>
          </cell>
          <cell r="D11754" t="str">
            <v>Ajudante de eletricista</v>
          </cell>
          <cell r="E11754" t="str">
            <v>h</v>
          </cell>
          <cell r="F11754">
            <v>1</v>
          </cell>
        </row>
        <row r="11755">
          <cell r="B11755" t="str">
            <v>190559</v>
          </cell>
          <cell r="C11755" t="str">
            <v>042509</v>
          </cell>
          <cell r="D11755" t="str">
            <v>Eletroduto de pvc rigido roscavel 110mm (4')</v>
          </cell>
          <cell r="E11755" t="str">
            <v>m</v>
          </cell>
          <cell r="F11755">
            <v>1</v>
          </cell>
        </row>
        <row r="11756">
          <cell r="B11756" t="str">
            <v>190560</v>
          </cell>
          <cell r="C11756" t="str">
            <v>010115</v>
          </cell>
          <cell r="D11756" t="str">
            <v>Eletricista</v>
          </cell>
          <cell r="E11756" t="str">
            <v>h</v>
          </cell>
          <cell r="F11756">
            <v>0.3</v>
          </cell>
        </row>
        <row r="11757">
          <cell r="B11757" t="str">
            <v>190560</v>
          </cell>
          <cell r="C11757" t="str">
            <v>010116</v>
          </cell>
          <cell r="D11757" t="str">
            <v>Ajudante de eletricista</v>
          </cell>
          <cell r="E11757" t="str">
            <v>h</v>
          </cell>
          <cell r="F11757">
            <v>0.3</v>
          </cell>
        </row>
        <row r="11758">
          <cell r="B11758" t="str">
            <v>190560</v>
          </cell>
          <cell r="C11758" t="str">
            <v>042501</v>
          </cell>
          <cell r="D11758" t="str">
            <v>Eletroduto de pvc rigido roscavel 20mm (1/2' )</v>
          </cell>
          <cell r="E11758" t="str">
            <v>m</v>
          </cell>
          <cell r="F11758">
            <v>1.1000000000000001</v>
          </cell>
        </row>
        <row r="11759">
          <cell r="B11759" t="str">
            <v>190561</v>
          </cell>
          <cell r="C11759" t="str">
            <v>010115</v>
          </cell>
          <cell r="D11759" t="str">
            <v>Eletricista</v>
          </cell>
          <cell r="E11759" t="str">
            <v>h</v>
          </cell>
          <cell r="F11759">
            <v>0.3</v>
          </cell>
        </row>
        <row r="11760">
          <cell r="B11760" t="str">
            <v>190561</v>
          </cell>
          <cell r="C11760" t="str">
            <v>010116</v>
          </cell>
          <cell r="D11760" t="str">
            <v>Ajudante de eletricista</v>
          </cell>
          <cell r="E11760" t="str">
            <v>h</v>
          </cell>
          <cell r="F11760">
            <v>0.3</v>
          </cell>
        </row>
        <row r="11761">
          <cell r="B11761" t="str">
            <v>190561</v>
          </cell>
          <cell r="C11761" t="str">
            <v>042502</v>
          </cell>
          <cell r="D11761" t="str">
            <v>Eletroduto de pvc rigido roscavel 25mm (3/4')</v>
          </cell>
          <cell r="E11761" t="str">
            <v>m</v>
          </cell>
          <cell r="F11761">
            <v>1.1000000000000001</v>
          </cell>
        </row>
        <row r="11762">
          <cell r="B11762" t="str">
            <v>190562</v>
          </cell>
          <cell r="C11762" t="str">
            <v>010115</v>
          </cell>
          <cell r="D11762" t="str">
            <v>Eletricista</v>
          </cell>
          <cell r="E11762" t="str">
            <v>h</v>
          </cell>
          <cell r="F11762">
            <v>0.45</v>
          </cell>
        </row>
        <row r="11763">
          <cell r="B11763" t="str">
            <v>190562</v>
          </cell>
          <cell r="C11763" t="str">
            <v>010116</v>
          </cell>
          <cell r="D11763" t="str">
            <v>Ajudante de eletricista</v>
          </cell>
          <cell r="E11763" t="str">
            <v>h</v>
          </cell>
          <cell r="F11763">
            <v>0.45</v>
          </cell>
        </row>
        <row r="11764">
          <cell r="B11764" t="str">
            <v>190562</v>
          </cell>
          <cell r="C11764" t="str">
            <v>042503</v>
          </cell>
          <cell r="D11764" t="str">
            <v>Eletroduto de pvc rigido roscavel 32mm (1')</v>
          </cell>
          <cell r="E11764" t="str">
            <v>m</v>
          </cell>
          <cell r="F11764">
            <v>1.1000000000000001</v>
          </cell>
        </row>
        <row r="11765">
          <cell r="B11765" t="str">
            <v>190563</v>
          </cell>
          <cell r="C11765" t="str">
            <v>010115</v>
          </cell>
          <cell r="D11765" t="str">
            <v>Eletricista</v>
          </cell>
          <cell r="E11765" t="str">
            <v>h</v>
          </cell>
          <cell r="F11765">
            <v>0.5</v>
          </cell>
        </row>
        <row r="11766">
          <cell r="B11766" t="str">
            <v>190563</v>
          </cell>
          <cell r="C11766" t="str">
            <v>010116</v>
          </cell>
          <cell r="D11766" t="str">
            <v>Ajudante de eletricista</v>
          </cell>
          <cell r="E11766" t="str">
            <v>h</v>
          </cell>
          <cell r="F11766">
            <v>0.5</v>
          </cell>
        </row>
        <row r="11767">
          <cell r="B11767" t="str">
            <v>190563</v>
          </cell>
          <cell r="C11767" t="str">
            <v>042504</v>
          </cell>
          <cell r="D11767" t="str">
            <v>Eletroduto de pvc rigido roscavel 40mm (1 1/4')</v>
          </cell>
          <cell r="E11767" t="str">
            <v>m</v>
          </cell>
          <cell r="F11767">
            <v>1.1000000000000001</v>
          </cell>
        </row>
        <row r="11768">
          <cell r="B11768" t="str">
            <v>190564</v>
          </cell>
          <cell r="C11768" t="str">
            <v>010115</v>
          </cell>
          <cell r="D11768" t="str">
            <v>Eletricista</v>
          </cell>
          <cell r="E11768" t="str">
            <v>h</v>
          </cell>
          <cell r="F11768">
            <v>0.6</v>
          </cell>
        </row>
        <row r="11769">
          <cell r="B11769" t="str">
            <v>190564</v>
          </cell>
          <cell r="C11769" t="str">
            <v>010116</v>
          </cell>
          <cell r="D11769" t="str">
            <v>Ajudante de eletricista</v>
          </cell>
          <cell r="E11769" t="str">
            <v>h</v>
          </cell>
          <cell r="F11769">
            <v>0.6</v>
          </cell>
        </row>
        <row r="11770">
          <cell r="B11770" t="str">
            <v>190564</v>
          </cell>
          <cell r="C11770" t="str">
            <v>042505</v>
          </cell>
          <cell r="D11770" t="str">
            <v>Eletroduto de pvc rigido roscavel 50mm (1 1/2')</v>
          </cell>
          <cell r="E11770" t="str">
            <v>m</v>
          </cell>
          <cell r="F11770">
            <v>1.1000000000000001</v>
          </cell>
        </row>
        <row r="11771">
          <cell r="B11771" t="str">
            <v>190565</v>
          </cell>
          <cell r="C11771" t="str">
            <v>010115</v>
          </cell>
          <cell r="D11771" t="str">
            <v>Eletricista</v>
          </cell>
          <cell r="E11771" t="str">
            <v>h</v>
          </cell>
          <cell r="F11771">
            <v>0.7</v>
          </cell>
        </row>
        <row r="11772">
          <cell r="B11772" t="str">
            <v>190565</v>
          </cell>
          <cell r="C11772" t="str">
            <v>010116</v>
          </cell>
          <cell r="D11772" t="str">
            <v>Ajudante de eletricista</v>
          </cell>
          <cell r="E11772" t="str">
            <v>h</v>
          </cell>
          <cell r="F11772">
            <v>0.7</v>
          </cell>
        </row>
        <row r="11773">
          <cell r="B11773" t="str">
            <v>190565</v>
          </cell>
          <cell r="C11773" t="str">
            <v>042506</v>
          </cell>
          <cell r="D11773" t="str">
            <v>Eletroduto de pvc rigido roscavel 60mm (2')</v>
          </cell>
          <cell r="E11773" t="str">
            <v>m</v>
          </cell>
          <cell r="F11773">
            <v>1.1000000000000001</v>
          </cell>
        </row>
        <row r="11774">
          <cell r="B11774" t="str">
            <v>190566</v>
          </cell>
          <cell r="C11774" t="str">
            <v>010115</v>
          </cell>
          <cell r="D11774" t="str">
            <v>Eletricista</v>
          </cell>
          <cell r="E11774" t="str">
            <v>h</v>
          </cell>
          <cell r="F11774">
            <v>0.9</v>
          </cell>
        </row>
        <row r="11775">
          <cell r="B11775" t="str">
            <v>190566</v>
          </cell>
          <cell r="C11775" t="str">
            <v>010116</v>
          </cell>
          <cell r="D11775" t="str">
            <v>Ajudante de eletricista</v>
          </cell>
          <cell r="E11775" t="str">
            <v>h</v>
          </cell>
          <cell r="F11775">
            <v>0.9</v>
          </cell>
        </row>
        <row r="11776">
          <cell r="B11776" t="str">
            <v>190566</v>
          </cell>
          <cell r="C11776" t="str">
            <v>042507</v>
          </cell>
          <cell r="D11776" t="str">
            <v>Eletroduto de pvc rigido roscavel 75mm (2 1/2')</v>
          </cell>
          <cell r="E11776" t="str">
            <v>m</v>
          </cell>
          <cell r="F11776">
            <v>1.1000000000000001</v>
          </cell>
        </row>
        <row r="11777">
          <cell r="B11777" t="str">
            <v>190567</v>
          </cell>
          <cell r="C11777" t="str">
            <v>010115</v>
          </cell>
          <cell r="D11777" t="str">
            <v>Eletricista</v>
          </cell>
          <cell r="E11777" t="str">
            <v>h</v>
          </cell>
          <cell r="F11777">
            <v>1</v>
          </cell>
        </row>
        <row r="11778">
          <cell r="B11778" t="str">
            <v>190567</v>
          </cell>
          <cell r="C11778" t="str">
            <v>010116</v>
          </cell>
          <cell r="D11778" t="str">
            <v>Ajudante de eletricista</v>
          </cell>
          <cell r="E11778" t="str">
            <v>h</v>
          </cell>
          <cell r="F11778">
            <v>1</v>
          </cell>
        </row>
        <row r="11779">
          <cell r="B11779" t="str">
            <v>190567</v>
          </cell>
          <cell r="C11779" t="str">
            <v>042508</v>
          </cell>
          <cell r="D11779" t="str">
            <v>Eletroduto de pvc rigido roscavel 85mm (3')</v>
          </cell>
          <cell r="E11779" t="str">
            <v>m</v>
          </cell>
          <cell r="F11779">
            <v>1.1000000000000001</v>
          </cell>
        </row>
        <row r="11780">
          <cell r="B11780" t="str">
            <v>190568</v>
          </cell>
          <cell r="C11780" t="str">
            <v>010115</v>
          </cell>
          <cell r="D11780" t="str">
            <v>Eletricista</v>
          </cell>
          <cell r="E11780" t="str">
            <v>h</v>
          </cell>
          <cell r="F11780">
            <v>1.2</v>
          </cell>
        </row>
        <row r="11781">
          <cell r="B11781" t="str">
            <v>190568</v>
          </cell>
          <cell r="C11781" t="str">
            <v>010116</v>
          </cell>
          <cell r="D11781" t="str">
            <v>Ajudante de eletricista</v>
          </cell>
          <cell r="E11781" t="str">
            <v>h</v>
          </cell>
          <cell r="F11781">
            <v>1.2</v>
          </cell>
        </row>
        <row r="11782">
          <cell r="B11782" t="str">
            <v>190568</v>
          </cell>
          <cell r="C11782" t="str">
            <v>042509</v>
          </cell>
          <cell r="D11782" t="str">
            <v>Eletroduto de pvc rigido roscavel 110mm (4')</v>
          </cell>
          <cell r="E11782" t="str">
            <v>m</v>
          </cell>
          <cell r="F11782">
            <v>1.1000000000000001</v>
          </cell>
        </row>
        <row r="11783">
          <cell r="B11783" t="str">
            <v>190569</v>
          </cell>
          <cell r="C11783" t="str">
            <v>010115</v>
          </cell>
          <cell r="D11783" t="str">
            <v>Eletricista</v>
          </cell>
          <cell r="E11783" t="str">
            <v>h</v>
          </cell>
          <cell r="F11783">
            <v>7.0000000000000007E-2</v>
          </cell>
        </row>
        <row r="11784">
          <cell r="B11784" t="str">
            <v>190569</v>
          </cell>
          <cell r="C11784" t="str">
            <v>010116</v>
          </cell>
          <cell r="D11784" t="str">
            <v>Ajudante de eletricista</v>
          </cell>
          <cell r="E11784" t="str">
            <v>h</v>
          </cell>
          <cell r="F11784">
            <v>7.0000000000000007E-2</v>
          </cell>
        </row>
        <row r="11785">
          <cell r="B11785" t="str">
            <v>190569</v>
          </cell>
          <cell r="C11785" t="str">
            <v>042510</v>
          </cell>
          <cell r="D11785" t="str">
            <v>Curva 90 pvc rigido p/eletr. rosc.20mm (1/2')</v>
          </cell>
          <cell r="E11785" t="str">
            <v>un</v>
          </cell>
          <cell r="F11785">
            <v>1</v>
          </cell>
        </row>
        <row r="11786">
          <cell r="B11786" t="str">
            <v>190570</v>
          </cell>
          <cell r="C11786" t="str">
            <v>010115</v>
          </cell>
          <cell r="D11786" t="str">
            <v>Eletricista</v>
          </cell>
          <cell r="E11786" t="str">
            <v>h</v>
          </cell>
          <cell r="F11786">
            <v>0.1</v>
          </cell>
        </row>
        <row r="11787">
          <cell r="B11787" t="str">
            <v>190570</v>
          </cell>
          <cell r="C11787" t="str">
            <v>010116</v>
          </cell>
          <cell r="D11787" t="str">
            <v>Ajudante de eletricista</v>
          </cell>
          <cell r="E11787" t="str">
            <v>h</v>
          </cell>
          <cell r="F11787">
            <v>0.1</v>
          </cell>
        </row>
        <row r="11788">
          <cell r="B11788" t="str">
            <v>190570</v>
          </cell>
          <cell r="C11788" t="str">
            <v>042511</v>
          </cell>
          <cell r="D11788" t="str">
            <v>Curva 90 pvc rigido p/eletr. rosc.25mm (3/4')</v>
          </cell>
          <cell r="E11788" t="str">
            <v>un</v>
          </cell>
          <cell r="F11788">
            <v>1</v>
          </cell>
        </row>
        <row r="11789">
          <cell r="B11789" t="str">
            <v>190571</v>
          </cell>
          <cell r="C11789" t="str">
            <v>010115</v>
          </cell>
          <cell r="D11789" t="str">
            <v>Eletricista</v>
          </cell>
          <cell r="E11789" t="str">
            <v>h</v>
          </cell>
          <cell r="F11789">
            <v>0.13</v>
          </cell>
        </row>
        <row r="11790">
          <cell r="B11790" t="str">
            <v>190571</v>
          </cell>
          <cell r="C11790" t="str">
            <v>010116</v>
          </cell>
          <cell r="D11790" t="str">
            <v>Ajudante de eletricista</v>
          </cell>
          <cell r="E11790" t="str">
            <v>h</v>
          </cell>
          <cell r="F11790">
            <v>0.13</v>
          </cell>
        </row>
        <row r="11791">
          <cell r="B11791" t="str">
            <v>190571</v>
          </cell>
          <cell r="C11791" t="str">
            <v>042512</v>
          </cell>
          <cell r="D11791" t="str">
            <v>Curva 90 pvc rigido p/eletr. rosc.32mm (1')</v>
          </cell>
          <cell r="E11791" t="str">
            <v>un</v>
          </cell>
          <cell r="F11791">
            <v>1</v>
          </cell>
        </row>
        <row r="11792">
          <cell r="B11792" t="str">
            <v>190572</v>
          </cell>
          <cell r="C11792" t="str">
            <v>010115</v>
          </cell>
          <cell r="D11792" t="str">
            <v>Eletricista</v>
          </cell>
          <cell r="E11792" t="str">
            <v>h</v>
          </cell>
          <cell r="F11792">
            <v>0.2</v>
          </cell>
        </row>
        <row r="11793">
          <cell r="B11793" t="str">
            <v>190572</v>
          </cell>
          <cell r="C11793" t="str">
            <v>010116</v>
          </cell>
          <cell r="D11793" t="str">
            <v>Ajudante de eletricista</v>
          </cell>
          <cell r="E11793" t="str">
            <v>h</v>
          </cell>
          <cell r="F11793">
            <v>0.2</v>
          </cell>
        </row>
        <row r="11794">
          <cell r="B11794" t="str">
            <v>190572</v>
          </cell>
          <cell r="C11794" t="str">
            <v>042513</v>
          </cell>
          <cell r="D11794" t="str">
            <v>Curva 90 pvc rigido p/eletr. rosc.40mm (1 1/4'</v>
          </cell>
          <cell r="E11794" t="str">
            <v>un</v>
          </cell>
          <cell r="F11794">
            <v>1</v>
          </cell>
        </row>
        <row r="11795">
          <cell r="B11795" t="str">
            <v>190573</v>
          </cell>
          <cell r="C11795" t="str">
            <v>010115</v>
          </cell>
          <cell r="D11795" t="str">
            <v>Eletricista</v>
          </cell>
          <cell r="E11795" t="str">
            <v>h</v>
          </cell>
          <cell r="F11795">
            <v>0.25</v>
          </cell>
        </row>
        <row r="11796">
          <cell r="B11796" t="str">
            <v>190573</v>
          </cell>
          <cell r="C11796" t="str">
            <v>010116</v>
          </cell>
          <cell r="D11796" t="str">
            <v>Ajudante de eletricista</v>
          </cell>
          <cell r="E11796" t="str">
            <v>h</v>
          </cell>
          <cell r="F11796">
            <v>0.25</v>
          </cell>
        </row>
        <row r="11797">
          <cell r="B11797" t="str">
            <v>190573</v>
          </cell>
          <cell r="C11797" t="str">
            <v>042514</v>
          </cell>
          <cell r="D11797" t="str">
            <v>Curva 90 pvc rigido p/eletr. rosc.50mm (1 1/2")</v>
          </cell>
          <cell r="E11797" t="str">
            <v>un</v>
          </cell>
          <cell r="F11797">
            <v>1</v>
          </cell>
        </row>
        <row r="11798">
          <cell r="B11798" t="str">
            <v>190574</v>
          </cell>
          <cell r="C11798" t="str">
            <v>010115</v>
          </cell>
          <cell r="D11798" t="str">
            <v>Eletricista</v>
          </cell>
          <cell r="E11798" t="str">
            <v>h</v>
          </cell>
          <cell r="F11798">
            <v>0.38</v>
          </cell>
        </row>
        <row r="11799">
          <cell r="B11799" t="str">
            <v>190574</v>
          </cell>
          <cell r="C11799" t="str">
            <v>010116</v>
          </cell>
          <cell r="D11799" t="str">
            <v>Ajudante de eletricista</v>
          </cell>
          <cell r="E11799" t="str">
            <v>h</v>
          </cell>
          <cell r="F11799">
            <v>0.38</v>
          </cell>
        </row>
        <row r="11800">
          <cell r="B11800" t="str">
            <v>190574</v>
          </cell>
          <cell r="C11800" t="str">
            <v>042515</v>
          </cell>
          <cell r="D11800" t="str">
            <v>Curva 90 pvc rigido p/eletr. rosc.60mm (2')</v>
          </cell>
          <cell r="E11800" t="str">
            <v>un</v>
          </cell>
          <cell r="F11800">
            <v>1</v>
          </cell>
        </row>
        <row r="11801">
          <cell r="B11801" t="str">
            <v>190575</v>
          </cell>
          <cell r="C11801" t="str">
            <v>010115</v>
          </cell>
          <cell r="D11801" t="str">
            <v>Eletricista</v>
          </cell>
          <cell r="E11801" t="str">
            <v>h</v>
          </cell>
          <cell r="F11801">
            <v>0.8</v>
          </cell>
        </row>
        <row r="11802">
          <cell r="B11802" t="str">
            <v>190575</v>
          </cell>
          <cell r="C11802" t="str">
            <v>010116</v>
          </cell>
          <cell r="D11802" t="str">
            <v>Ajudante de eletricista</v>
          </cell>
          <cell r="E11802" t="str">
            <v>h</v>
          </cell>
          <cell r="F11802">
            <v>0.8</v>
          </cell>
        </row>
        <row r="11803">
          <cell r="B11803" t="str">
            <v>190575</v>
          </cell>
          <cell r="C11803" t="str">
            <v>042516</v>
          </cell>
          <cell r="D11803" t="str">
            <v>Curva 90 pvc rigido p/eletr. rosc.75mm (2 1/2')</v>
          </cell>
          <cell r="E11803" t="str">
            <v>un</v>
          </cell>
          <cell r="F11803">
            <v>1</v>
          </cell>
        </row>
        <row r="11804">
          <cell r="B11804" t="str">
            <v>190576</v>
          </cell>
          <cell r="C11804" t="str">
            <v>010115</v>
          </cell>
          <cell r="D11804" t="str">
            <v>Eletricista</v>
          </cell>
          <cell r="E11804" t="str">
            <v>h</v>
          </cell>
          <cell r="F11804">
            <v>1</v>
          </cell>
        </row>
        <row r="11805">
          <cell r="B11805" t="str">
            <v>190576</v>
          </cell>
          <cell r="C11805" t="str">
            <v>010116</v>
          </cell>
          <cell r="D11805" t="str">
            <v>Ajudante de eletricista</v>
          </cell>
          <cell r="E11805" t="str">
            <v>h</v>
          </cell>
          <cell r="F11805">
            <v>1</v>
          </cell>
        </row>
        <row r="11806">
          <cell r="B11806" t="str">
            <v>190576</v>
          </cell>
          <cell r="C11806" t="str">
            <v>042517</v>
          </cell>
          <cell r="D11806" t="str">
            <v>Curva 90 pvc rigido p/eletr. rosc.85mm (3')</v>
          </cell>
          <cell r="E11806" t="str">
            <v>un</v>
          </cell>
          <cell r="F11806">
            <v>1</v>
          </cell>
        </row>
        <row r="11807">
          <cell r="B11807" t="str">
            <v>190577</v>
          </cell>
          <cell r="C11807" t="str">
            <v>010115</v>
          </cell>
          <cell r="D11807" t="str">
            <v>Eletricista</v>
          </cell>
          <cell r="E11807" t="str">
            <v>h</v>
          </cell>
          <cell r="F11807">
            <v>1.2</v>
          </cell>
        </row>
        <row r="11808">
          <cell r="B11808" t="str">
            <v>190577</v>
          </cell>
          <cell r="C11808" t="str">
            <v>010116</v>
          </cell>
          <cell r="D11808" t="str">
            <v>Ajudante de eletricista</v>
          </cell>
          <cell r="E11808" t="str">
            <v>h</v>
          </cell>
          <cell r="F11808">
            <v>1.2</v>
          </cell>
        </row>
        <row r="11809">
          <cell r="B11809" t="str">
            <v>190577</v>
          </cell>
          <cell r="C11809" t="str">
            <v>042518</v>
          </cell>
          <cell r="D11809" t="str">
            <v>Curva 90 pvc rigido p/eletr. rosc.110mm (4')</v>
          </cell>
          <cell r="E11809" t="str">
            <v>un</v>
          </cell>
          <cell r="F11809">
            <v>1</v>
          </cell>
        </row>
        <row r="11810">
          <cell r="B11810" t="str">
            <v>190578</v>
          </cell>
          <cell r="C11810" t="str">
            <v>010115</v>
          </cell>
          <cell r="D11810" t="str">
            <v>Eletricista</v>
          </cell>
          <cell r="E11810" t="str">
            <v>h</v>
          </cell>
          <cell r="F11810">
            <v>0.02</v>
          </cell>
        </row>
        <row r="11811">
          <cell r="B11811" t="str">
            <v>190578</v>
          </cell>
          <cell r="C11811" t="str">
            <v>010116</v>
          </cell>
          <cell r="D11811" t="str">
            <v>Ajudante de eletricista</v>
          </cell>
          <cell r="E11811" t="str">
            <v>h</v>
          </cell>
          <cell r="F11811">
            <v>0.02</v>
          </cell>
        </row>
        <row r="11812">
          <cell r="B11812" t="str">
            <v>190578</v>
          </cell>
          <cell r="C11812" t="str">
            <v>042520</v>
          </cell>
          <cell r="D11812" t="str">
            <v>Luva pvc rigido p/eletroduto rosc. 20mm (1/2")</v>
          </cell>
          <cell r="E11812" t="str">
            <v>un</v>
          </cell>
          <cell r="F11812">
            <v>1</v>
          </cell>
        </row>
        <row r="11813">
          <cell r="B11813" t="str">
            <v>190579</v>
          </cell>
          <cell r="C11813" t="str">
            <v>010115</v>
          </cell>
          <cell r="D11813" t="str">
            <v>Eletricista</v>
          </cell>
          <cell r="E11813" t="str">
            <v>h</v>
          </cell>
          <cell r="F11813">
            <v>0.03</v>
          </cell>
        </row>
        <row r="11814">
          <cell r="B11814" t="str">
            <v>190579</v>
          </cell>
          <cell r="C11814" t="str">
            <v>010116</v>
          </cell>
          <cell r="D11814" t="str">
            <v>Ajudante de eletricista</v>
          </cell>
          <cell r="E11814" t="str">
            <v>h</v>
          </cell>
          <cell r="F11814">
            <v>0.03</v>
          </cell>
        </row>
        <row r="11815">
          <cell r="B11815" t="str">
            <v>190579</v>
          </cell>
          <cell r="C11815" t="str">
            <v>042521</v>
          </cell>
          <cell r="D11815" t="str">
            <v>Luva pvc rigido p/eletroduto rosc. 25mm (3/4")</v>
          </cell>
          <cell r="E11815" t="str">
            <v>un</v>
          </cell>
          <cell r="F11815">
            <v>1</v>
          </cell>
        </row>
        <row r="11816">
          <cell r="B11816" t="str">
            <v>190580</v>
          </cell>
          <cell r="C11816" t="str">
            <v>010115</v>
          </cell>
          <cell r="D11816" t="str">
            <v>Eletricista</v>
          </cell>
          <cell r="E11816" t="str">
            <v>h</v>
          </cell>
          <cell r="F11816">
            <v>0.05</v>
          </cell>
        </row>
        <row r="11817">
          <cell r="B11817" t="str">
            <v>190580</v>
          </cell>
          <cell r="C11817" t="str">
            <v>010116</v>
          </cell>
          <cell r="D11817" t="str">
            <v>Ajudante de eletricista</v>
          </cell>
          <cell r="E11817" t="str">
            <v>h</v>
          </cell>
          <cell r="F11817">
            <v>0.05</v>
          </cell>
        </row>
        <row r="11818">
          <cell r="B11818" t="str">
            <v>190580</v>
          </cell>
          <cell r="C11818" t="str">
            <v>042522</v>
          </cell>
          <cell r="D11818" t="str">
            <v>Luva pvc rigido p/eletroduto rosc. 32mm (1')</v>
          </cell>
          <cell r="E11818" t="str">
            <v>un</v>
          </cell>
          <cell r="F11818">
            <v>1</v>
          </cell>
        </row>
        <row r="11819">
          <cell r="B11819" t="str">
            <v>190581</v>
          </cell>
          <cell r="C11819" t="str">
            <v>010115</v>
          </cell>
          <cell r="D11819" t="str">
            <v>Eletricista</v>
          </cell>
          <cell r="E11819" t="str">
            <v>h</v>
          </cell>
          <cell r="F11819">
            <v>7.0000000000000007E-2</v>
          </cell>
        </row>
        <row r="11820">
          <cell r="B11820" t="str">
            <v>190581</v>
          </cell>
          <cell r="C11820" t="str">
            <v>010116</v>
          </cell>
          <cell r="D11820" t="str">
            <v>Ajudante de eletricista</v>
          </cell>
          <cell r="E11820" t="str">
            <v>h</v>
          </cell>
          <cell r="F11820">
            <v>7.0000000000000007E-2</v>
          </cell>
        </row>
        <row r="11821">
          <cell r="B11821" t="str">
            <v>190581</v>
          </cell>
          <cell r="C11821" t="str">
            <v>042523</v>
          </cell>
          <cell r="D11821" t="str">
            <v>Luva pvc rigido p/eletroduto rosc. 40mm (1 1/4")</v>
          </cell>
          <cell r="E11821" t="str">
            <v>un</v>
          </cell>
          <cell r="F11821">
            <v>1</v>
          </cell>
        </row>
        <row r="11822">
          <cell r="B11822" t="str">
            <v>190582</v>
          </cell>
          <cell r="C11822" t="str">
            <v>010115</v>
          </cell>
          <cell r="D11822" t="str">
            <v>Eletricista</v>
          </cell>
          <cell r="E11822" t="str">
            <v>h</v>
          </cell>
          <cell r="F11822">
            <v>0.09</v>
          </cell>
        </row>
        <row r="11823">
          <cell r="B11823" t="str">
            <v>190582</v>
          </cell>
          <cell r="C11823" t="str">
            <v>010116</v>
          </cell>
          <cell r="D11823" t="str">
            <v>Ajudante de eletricista</v>
          </cell>
          <cell r="E11823" t="str">
            <v>h</v>
          </cell>
          <cell r="F11823">
            <v>0.09</v>
          </cell>
        </row>
        <row r="11824">
          <cell r="B11824" t="str">
            <v>190582</v>
          </cell>
          <cell r="C11824" t="str">
            <v>042524</v>
          </cell>
          <cell r="D11824" t="str">
            <v>Luva pvc rigido p/eletroduto rosc. 50mm (1 1/2")</v>
          </cell>
          <cell r="E11824" t="str">
            <v>un</v>
          </cell>
          <cell r="F11824">
            <v>1</v>
          </cell>
        </row>
        <row r="11825">
          <cell r="B11825" t="str">
            <v>190583</v>
          </cell>
          <cell r="C11825" t="str">
            <v>010115</v>
          </cell>
          <cell r="D11825" t="str">
            <v>Eletricista</v>
          </cell>
          <cell r="E11825" t="str">
            <v>h</v>
          </cell>
          <cell r="F11825">
            <v>0.1</v>
          </cell>
        </row>
        <row r="11826">
          <cell r="B11826" t="str">
            <v>190583</v>
          </cell>
          <cell r="C11826" t="str">
            <v>010116</v>
          </cell>
          <cell r="D11826" t="str">
            <v>Ajudante de eletricista</v>
          </cell>
          <cell r="E11826" t="str">
            <v>h</v>
          </cell>
          <cell r="F11826">
            <v>0.1</v>
          </cell>
        </row>
        <row r="11827">
          <cell r="B11827" t="str">
            <v>190583</v>
          </cell>
          <cell r="C11827" t="str">
            <v>042525</v>
          </cell>
          <cell r="D11827" t="str">
            <v>Luva pvc rigido p/eletroduto rosc. 60mm (2')</v>
          </cell>
          <cell r="E11827" t="str">
            <v>un</v>
          </cell>
          <cell r="F11827">
            <v>1</v>
          </cell>
        </row>
        <row r="11828">
          <cell r="B11828" t="str">
            <v>190584</v>
          </cell>
          <cell r="C11828" t="str">
            <v>010115</v>
          </cell>
          <cell r="D11828" t="str">
            <v>Eletricista</v>
          </cell>
          <cell r="E11828" t="str">
            <v>h</v>
          </cell>
          <cell r="F11828">
            <v>0.2</v>
          </cell>
        </row>
        <row r="11829">
          <cell r="B11829" t="str">
            <v>190584</v>
          </cell>
          <cell r="C11829" t="str">
            <v>010116</v>
          </cell>
          <cell r="D11829" t="str">
            <v>Ajudante de eletricista</v>
          </cell>
          <cell r="E11829" t="str">
            <v>h</v>
          </cell>
          <cell r="F11829">
            <v>0.2</v>
          </cell>
        </row>
        <row r="11830">
          <cell r="B11830" t="str">
            <v>190584</v>
          </cell>
          <cell r="C11830" t="str">
            <v>042526</v>
          </cell>
          <cell r="D11830" t="str">
            <v>Luva pvc rigido p/eletroduto rosc. 75mm (2 1/2")</v>
          </cell>
          <cell r="E11830" t="str">
            <v>un</v>
          </cell>
          <cell r="F11830">
            <v>1</v>
          </cell>
        </row>
        <row r="11831">
          <cell r="B11831" t="str">
            <v>190585</v>
          </cell>
          <cell r="C11831" t="str">
            <v>010115</v>
          </cell>
          <cell r="D11831" t="str">
            <v>Eletricista</v>
          </cell>
          <cell r="E11831" t="str">
            <v>h</v>
          </cell>
          <cell r="F11831">
            <v>0.38</v>
          </cell>
        </row>
        <row r="11832">
          <cell r="B11832" t="str">
            <v>190585</v>
          </cell>
          <cell r="C11832" t="str">
            <v>010116</v>
          </cell>
          <cell r="D11832" t="str">
            <v>Ajudante de eletricista</v>
          </cell>
          <cell r="E11832" t="str">
            <v>h</v>
          </cell>
          <cell r="F11832">
            <v>0.38</v>
          </cell>
        </row>
        <row r="11833">
          <cell r="B11833" t="str">
            <v>190585</v>
          </cell>
          <cell r="C11833" t="str">
            <v>042527</v>
          </cell>
          <cell r="D11833" t="str">
            <v>Luva pvc rigido p/eletroduto rosc. 85mm (3')</v>
          </cell>
          <cell r="E11833" t="str">
            <v>un</v>
          </cell>
          <cell r="F11833">
            <v>1</v>
          </cell>
        </row>
        <row r="11834">
          <cell r="B11834" t="str">
            <v>190586</v>
          </cell>
          <cell r="C11834" t="str">
            <v>010115</v>
          </cell>
          <cell r="D11834" t="str">
            <v>Eletricista</v>
          </cell>
          <cell r="E11834" t="str">
            <v>h</v>
          </cell>
          <cell r="F11834">
            <v>0.48</v>
          </cell>
        </row>
        <row r="11835">
          <cell r="B11835" t="str">
            <v>190586</v>
          </cell>
          <cell r="C11835" t="str">
            <v>010116</v>
          </cell>
          <cell r="D11835" t="str">
            <v>Ajudante de eletricista</v>
          </cell>
          <cell r="E11835" t="str">
            <v>h</v>
          </cell>
          <cell r="F11835">
            <v>0.48</v>
          </cell>
        </row>
        <row r="11836">
          <cell r="B11836" t="str">
            <v>190586</v>
          </cell>
          <cell r="C11836" t="str">
            <v>042528</v>
          </cell>
          <cell r="D11836" t="str">
            <v>Luva pvc rigido p/eletroduto rosc. 110mm (4')</v>
          </cell>
          <cell r="E11836" t="str">
            <v>un</v>
          </cell>
          <cell r="F11836">
            <v>1</v>
          </cell>
        </row>
        <row r="11837">
          <cell r="B11837" t="str">
            <v>190587</v>
          </cell>
          <cell r="C11837" t="str">
            <v>010115</v>
          </cell>
          <cell r="D11837" t="str">
            <v>Eletricista</v>
          </cell>
          <cell r="E11837" t="str">
            <v>h</v>
          </cell>
          <cell r="F11837">
            <v>0.4</v>
          </cell>
        </row>
        <row r="11838">
          <cell r="B11838" t="str">
            <v>190587</v>
          </cell>
          <cell r="C11838" t="str">
            <v>010116</v>
          </cell>
          <cell r="D11838" t="str">
            <v>Ajudante de eletricista</v>
          </cell>
          <cell r="E11838" t="str">
            <v>h</v>
          </cell>
          <cell r="F11838">
            <v>0.4</v>
          </cell>
        </row>
        <row r="11839">
          <cell r="B11839" t="str">
            <v>190587</v>
          </cell>
          <cell r="C11839" t="str">
            <v>042618</v>
          </cell>
          <cell r="D11839" t="str">
            <v>Eletroduto de pvc flexivel corrugado 20mm (1/2")</v>
          </cell>
          <cell r="E11839" t="str">
            <v>m</v>
          </cell>
          <cell r="F11839">
            <v>1.1000000000000001</v>
          </cell>
        </row>
        <row r="11840">
          <cell r="B11840" t="str">
            <v>190588</v>
          </cell>
          <cell r="C11840" t="str">
            <v>010115</v>
          </cell>
          <cell r="D11840" t="str">
            <v>Eletricista</v>
          </cell>
          <cell r="E11840" t="str">
            <v>h</v>
          </cell>
          <cell r="F11840">
            <v>0.5</v>
          </cell>
        </row>
        <row r="11841">
          <cell r="B11841" t="str">
            <v>190588</v>
          </cell>
          <cell r="C11841" t="str">
            <v>010116</v>
          </cell>
          <cell r="D11841" t="str">
            <v>Ajudante de eletricista</v>
          </cell>
          <cell r="E11841" t="str">
            <v>h</v>
          </cell>
          <cell r="F11841">
            <v>0.5</v>
          </cell>
        </row>
        <row r="11842">
          <cell r="B11842" t="str">
            <v>190588</v>
          </cell>
          <cell r="C11842" t="str">
            <v>042619</v>
          </cell>
          <cell r="D11842" t="str">
            <v>Eletroduto de pvc flexivel corrugado 25mm (3/4")</v>
          </cell>
          <cell r="E11842" t="str">
            <v>m</v>
          </cell>
          <cell r="F11842">
            <v>1.1000000000000001</v>
          </cell>
        </row>
        <row r="11843">
          <cell r="B11843" t="str">
            <v>190589</v>
          </cell>
          <cell r="C11843" t="str">
            <v>010115</v>
          </cell>
          <cell r="D11843" t="str">
            <v>Eletricista</v>
          </cell>
          <cell r="E11843" t="str">
            <v>h</v>
          </cell>
          <cell r="F11843">
            <v>0.6</v>
          </cell>
        </row>
        <row r="11844">
          <cell r="B11844" t="str">
            <v>190589</v>
          </cell>
          <cell r="C11844" t="str">
            <v>010116</v>
          </cell>
          <cell r="D11844" t="str">
            <v>Ajudante de eletricista</v>
          </cell>
          <cell r="E11844" t="str">
            <v>h</v>
          </cell>
          <cell r="F11844">
            <v>0.6</v>
          </cell>
        </row>
        <row r="11845">
          <cell r="B11845" t="str">
            <v>190589</v>
          </cell>
          <cell r="C11845" t="str">
            <v>042620</v>
          </cell>
          <cell r="D11845" t="str">
            <v>Eletroduto de pvc flexivel corrugado 32mm (1")</v>
          </cell>
          <cell r="E11845" t="str">
            <v>m</v>
          </cell>
          <cell r="F11845">
            <v>1.1000000000000001</v>
          </cell>
        </row>
        <row r="11846">
          <cell r="B11846" t="str">
            <v>190601</v>
          </cell>
          <cell r="C11846" t="str">
            <v>010115</v>
          </cell>
          <cell r="D11846" t="str">
            <v>Eletricista</v>
          </cell>
          <cell r="E11846" t="str">
            <v>h</v>
          </cell>
          <cell r="F11846">
            <v>0.2</v>
          </cell>
        </row>
        <row r="11847">
          <cell r="B11847" t="str">
            <v>190601</v>
          </cell>
          <cell r="C11847" t="str">
            <v>010116</v>
          </cell>
          <cell r="D11847" t="str">
            <v>Ajudante de eletricista</v>
          </cell>
          <cell r="E11847" t="str">
            <v>h</v>
          </cell>
          <cell r="F11847">
            <v>0.2</v>
          </cell>
        </row>
        <row r="11848">
          <cell r="B11848" t="str">
            <v>190601</v>
          </cell>
          <cell r="C11848" t="str">
            <v>042170</v>
          </cell>
          <cell r="D11848" t="str">
            <v>Eletroduto aco s/cost. galv eletrol 15mm (1/2')</v>
          </cell>
          <cell r="E11848" t="str">
            <v>m</v>
          </cell>
          <cell r="F11848">
            <v>1</v>
          </cell>
        </row>
        <row r="11849">
          <cell r="B11849" t="str">
            <v>190602</v>
          </cell>
          <cell r="C11849" t="str">
            <v>010115</v>
          </cell>
          <cell r="D11849" t="str">
            <v>Eletricista</v>
          </cell>
          <cell r="E11849" t="str">
            <v>h</v>
          </cell>
          <cell r="F11849">
            <v>0.3</v>
          </cell>
        </row>
        <row r="11850">
          <cell r="B11850" t="str">
            <v>190602</v>
          </cell>
          <cell r="C11850" t="str">
            <v>010116</v>
          </cell>
          <cell r="D11850" t="str">
            <v>Ajudante de eletricista</v>
          </cell>
          <cell r="E11850" t="str">
            <v>h</v>
          </cell>
          <cell r="F11850">
            <v>0.3</v>
          </cell>
        </row>
        <row r="11851">
          <cell r="B11851" t="str">
            <v>190602</v>
          </cell>
          <cell r="C11851" t="str">
            <v>042171</v>
          </cell>
          <cell r="D11851" t="str">
            <v>Eletroduto aco s/cost. galv eletrol 20mm (3/4')</v>
          </cell>
          <cell r="E11851" t="str">
            <v>m</v>
          </cell>
          <cell r="F11851">
            <v>1</v>
          </cell>
        </row>
        <row r="11852">
          <cell r="B11852" t="str">
            <v>190603</v>
          </cell>
          <cell r="C11852" t="str">
            <v>010115</v>
          </cell>
          <cell r="D11852" t="str">
            <v>Eletricista</v>
          </cell>
          <cell r="E11852" t="str">
            <v>h</v>
          </cell>
          <cell r="F11852">
            <v>0.4</v>
          </cell>
        </row>
        <row r="11853">
          <cell r="B11853" t="str">
            <v>190603</v>
          </cell>
          <cell r="C11853" t="str">
            <v>010116</v>
          </cell>
          <cell r="D11853" t="str">
            <v>Ajudante de eletricista</v>
          </cell>
          <cell r="E11853" t="str">
            <v>h</v>
          </cell>
          <cell r="F11853">
            <v>0.4</v>
          </cell>
        </row>
        <row r="11854">
          <cell r="B11854" t="str">
            <v>190603</v>
          </cell>
          <cell r="C11854" t="str">
            <v>042172</v>
          </cell>
          <cell r="D11854" t="str">
            <v>Eletroduto aco s/cost. galv eletrol 25mm (1')</v>
          </cell>
          <cell r="E11854" t="str">
            <v>m</v>
          </cell>
          <cell r="F11854">
            <v>1</v>
          </cell>
        </row>
        <row r="11855">
          <cell r="B11855" t="str">
            <v>190604</v>
          </cell>
          <cell r="C11855" t="str">
            <v>010115</v>
          </cell>
          <cell r="D11855" t="str">
            <v>Eletricista</v>
          </cell>
          <cell r="E11855" t="str">
            <v>h</v>
          </cell>
          <cell r="F11855">
            <v>0.65</v>
          </cell>
        </row>
        <row r="11856">
          <cell r="B11856" t="str">
            <v>190604</v>
          </cell>
          <cell r="C11856" t="str">
            <v>010116</v>
          </cell>
          <cell r="D11856" t="str">
            <v>Ajudante de eletricista</v>
          </cell>
          <cell r="E11856" t="str">
            <v>h</v>
          </cell>
          <cell r="F11856">
            <v>0.65</v>
          </cell>
        </row>
        <row r="11857">
          <cell r="B11857" t="str">
            <v>190604</v>
          </cell>
          <cell r="C11857" t="str">
            <v>042173</v>
          </cell>
          <cell r="D11857" t="str">
            <v>Eletroduto aco s/cost. galv eletrol 32mm (1 1/4')</v>
          </cell>
          <cell r="E11857" t="str">
            <v>m</v>
          </cell>
          <cell r="F11857">
            <v>1</v>
          </cell>
        </row>
        <row r="11858">
          <cell r="B11858" t="str">
            <v>190605</v>
          </cell>
          <cell r="C11858" t="str">
            <v>010115</v>
          </cell>
          <cell r="D11858" t="str">
            <v>Eletricista</v>
          </cell>
          <cell r="E11858" t="str">
            <v>h</v>
          </cell>
          <cell r="F11858">
            <v>0.7</v>
          </cell>
        </row>
        <row r="11859">
          <cell r="B11859" t="str">
            <v>190605</v>
          </cell>
          <cell r="C11859" t="str">
            <v>010116</v>
          </cell>
          <cell r="D11859" t="str">
            <v>Ajudante de eletricista</v>
          </cell>
          <cell r="E11859" t="str">
            <v>h</v>
          </cell>
          <cell r="F11859">
            <v>0.7</v>
          </cell>
        </row>
        <row r="11860">
          <cell r="B11860" t="str">
            <v>190605</v>
          </cell>
          <cell r="C11860" t="str">
            <v>042174</v>
          </cell>
          <cell r="D11860" t="str">
            <v>Eletroduto aco s/cost. galv eletrol 40mm (1 1/2')</v>
          </cell>
          <cell r="E11860" t="str">
            <v>m</v>
          </cell>
          <cell r="F11860">
            <v>1</v>
          </cell>
        </row>
        <row r="11861">
          <cell r="B11861" t="str">
            <v>190606</v>
          </cell>
          <cell r="C11861" t="str">
            <v>010115</v>
          </cell>
          <cell r="D11861" t="str">
            <v>Eletricista</v>
          </cell>
          <cell r="E11861" t="str">
            <v>h</v>
          </cell>
          <cell r="F11861">
            <v>0.8</v>
          </cell>
        </row>
        <row r="11862">
          <cell r="B11862" t="str">
            <v>190606</v>
          </cell>
          <cell r="C11862" t="str">
            <v>010116</v>
          </cell>
          <cell r="D11862" t="str">
            <v>Ajudante de eletricista</v>
          </cell>
          <cell r="E11862" t="str">
            <v>h</v>
          </cell>
          <cell r="F11862">
            <v>0.8</v>
          </cell>
        </row>
        <row r="11863">
          <cell r="B11863" t="str">
            <v>190606</v>
          </cell>
          <cell r="C11863" t="str">
            <v>042175</v>
          </cell>
          <cell r="D11863" t="str">
            <v>Eletroduto aco s/cost. galv eletrol 50mm (2')</v>
          </cell>
          <cell r="E11863" t="str">
            <v>m</v>
          </cell>
          <cell r="F11863">
            <v>1</v>
          </cell>
        </row>
        <row r="11864">
          <cell r="B11864" t="str">
            <v>190607</v>
          </cell>
          <cell r="C11864" t="str">
            <v>010115</v>
          </cell>
          <cell r="D11864" t="str">
            <v>Eletricista</v>
          </cell>
          <cell r="E11864" t="str">
            <v>h</v>
          </cell>
          <cell r="F11864">
            <v>1.4</v>
          </cell>
        </row>
        <row r="11865">
          <cell r="B11865" t="str">
            <v>190607</v>
          </cell>
          <cell r="C11865" t="str">
            <v>010116</v>
          </cell>
          <cell r="D11865" t="str">
            <v>Ajudante de eletricista</v>
          </cell>
          <cell r="E11865" t="str">
            <v>h</v>
          </cell>
          <cell r="F11865">
            <v>1.4</v>
          </cell>
        </row>
        <row r="11866">
          <cell r="B11866" t="str">
            <v>190607</v>
          </cell>
          <cell r="C11866" t="str">
            <v>042176</v>
          </cell>
          <cell r="D11866" t="str">
            <v>Eletroduto aco s/cost. galv eletrol 65mm (2 1/2')</v>
          </cell>
          <cell r="E11866" t="str">
            <v>m</v>
          </cell>
          <cell r="F11866">
            <v>1</v>
          </cell>
        </row>
        <row r="11867">
          <cell r="B11867" t="str">
            <v>190608</v>
          </cell>
          <cell r="C11867" t="str">
            <v>010115</v>
          </cell>
          <cell r="D11867" t="str">
            <v>Eletricista</v>
          </cell>
          <cell r="E11867" t="str">
            <v>h</v>
          </cell>
          <cell r="F11867">
            <v>1.6</v>
          </cell>
        </row>
        <row r="11868">
          <cell r="B11868" t="str">
            <v>190608</v>
          </cell>
          <cell r="C11868" t="str">
            <v>010116</v>
          </cell>
          <cell r="D11868" t="str">
            <v>Ajudante de eletricista</v>
          </cell>
          <cell r="E11868" t="str">
            <v>h</v>
          </cell>
          <cell r="F11868">
            <v>1.6</v>
          </cell>
        </row>
        <row r="11869">
          <cell r="B11869" t="str">
            <v>190608</v>
          </cell>
          <cell r="C11869" t="str">
            <v>042177</v>
          </cell>
          <cell r="D11869" t="str">
            <v>Eletroduto aco s/cost. galv eletrol 80mm (3')</v>
          </cell>
          <cell r="E11869" t="str">
            <v>m</v>
          </cell>
          <cell r="F11869">
            <v>1</v>
          </cell>
        </row>
        <row r="11870">
          <cell r="B11870" t="str">
            <v>190610</v>
          </cell>
          <cell r="C11870" t="str">
            <v>010115</v>
          </cell>
          <cell r="D11870" t="str">
            <v>Eletricista</v>
          </cell>
          <cell r="E11870" t="str">
            <v>h</v>
          </cell>
          <cell r="F11870">
            <v>2</v>
          </cell>
        </row>
        <row r="11871">
          <cell r="B11871" t="str">
            <v>190610</v>
          </cell>
          <cell r="C11871" t="str">
            <v>010116</v>
          </cell>
          <cell r="D11871" t="str">
            <v>Ajudante de eletricista</v>
          </cell>
          <cell r="E11871" t="str">
            <v>h</v>
          </cell>
          <cell r="F11871">
            <v>2</v>
          </cell>
        </row>
        <row r="11872">
          <cell r="B11872" t="str">
            <v>190610</v>
          </cell>
          <cell r="C11872" t="str">
            <v>042179</v>
          </cell>
          <cell r="D11872" t="str">
            <v>Eletroduto aco s/cost. galv eletrol 100mm (4')</v>
          </cell>
          <cell r="E11872" t="str">
            <v>m</v>
          </cell>
          <cell r="F11872">
            <v>1</v>
          </cell>
        </row>
        <row r="11873">
          <cell r="B11873" t="str">
            <v>190611</v>
          </cell>
          <cell r="C11873" t="str">
            <v>010115</v>
          </cell>
          <cell r="D11873" t="str">
            <v>Eletricista</v>
          </cell>
          <cell r="E11873" t="str">
            <v>h</v>
          </cell>
          <cell r="F11873">
            <v>0.4</v>
          </cell>
        </row>
        <row r="11874">
          <cell r="B11874" t="str">
            <v>190611</v>
          </cell>
          <cell r="C11874" t="str">
            <v>010116</v>
          </cell>
          <cell r="D11874" t="str">
            <v>Ajudante de eletricista</v>
          </cell>
          <cell r="E11874" t="str">
            <v>h</v>
          </cell>
          <cell r="F11874">
            <v>0.4</v>
          </cell>
        </row>
        <row r="11875">
          <cell r="B11875" t="str">
            <v>190611</v>
          </cell>
          <cell r="C11875" t="str">
            <v>042170</v>
          </cell>
          <cell r="D11875" t="str">
            <v>Eletroduto aco s/cost. galv eletrol 15mm (1/2')</v>
          </cell>
          <cell r="E11875" t="str">
            <v>m</v>
          </cell>
          <cell r="F11875">
            <v>1.05</v>
          </cell>
        </row>
        <row r="11876">
          <cell r="B11876" t="str">
            <v>190612</v>
          </cell>
          <cell r="C11876" t="str">
            <v>010115</v>
          </cell>
          <cell r="D11876" t="str">
            <v>Eletricista</v>
          </cell>
          <cell r="E11876" t="str">
            <v>h</v>
          </cell>
          <cell r="F11876">
            <v>0.5</v>
          </cell>
        </row>
        <row r="11877">
          <cell r="B11877" t="str">
            <v>190612</v>
          </cell>
          <cell r="C11877" t="str">
            <v>010116</v>
          </cell>
          <cell r="D11877" t="str">
            <v>Ajudante de eletricista</v>
          </cell>
          <cell r="E11877" t="str">
            <v>h</v>
          </cell>
          <cell r="F11877">
            <v>0.5</v>
          </cell>
        </row>
        <row r="11878">
          <cell r="B11878" t="str">
            <v>190612</v>
          </cell>
          <cell r="C11878" t="str">
            <v>042171</v>
          </cell>
          <cell r="D11878" t="str">
            <v>Eletroduto aco s/cost. galv eletrol 20mm (3/4')</v>
          </cell>
          <cell r="E11878" t="str">
            <v>m</v>
          </cell>
          <cell r="F11878">
            <v>1.05</v>
          </cell>
        </row>
        <row r="11879">
          <cell r="B11879" t="str">
            <v>190613</v>
          </cell>
          <cell r="C11879" t="str">
            <v>010115</v>
          </cell>
          <cell r="D11879" t="str">
            <v>Eletricista</v>
          </cell>
          <cell r="E11879" t="str">
            <v>h</v>
          </cell>
          <cell r="F11879">
            <v>0.6</v>
          </cell>
        </row>
        <row r="11880">
          <cell r="B11880" t="str">
            <v>190613</v>
          </cell>
          <cell r="C11880" t="str">
            <v>010116</v>
          </cell>
          <cell r="D11880" t="str">
            <v>Ajudante de eletricista</v>
          </cell>
          <cell r="E11880" t="str">
            <v>h</v>
          </cell>
          <cell r="F11880">
            <v>0.6</v>
          </cell>
        </row>
        <row r="11881">
          <cell r="B11881" t="str">
            <v>190613</v>
          </cell>
          <cell r="C11881" t="str">
            <v>042172</v>
          </cell>
          <cell r="D11881" t="str">
            <v>Eletroduto aco s/cost. galv eletrol 25mm (1')</v>
          </cell>
          <cell r="E11881" t="str">
            <v>m</v>
          </cell>
          <cell r="F11881">
            <v>1.05</v>
          </cell>
        </row>
        <row r="11882">
          <cell r="B11882" t="str">
            <v>190614</v>
          </cell>
          <cell r="C11882" t="str">
            <v>010115</v>
          </cell>
          <cell r="D11882" t="str">
            <v>Eletricista</v>
          </cell>
          <cell r="E11882" t="str">
            <v>h</v>
          </cell>
          <cell r="F11882">
            <v>0.75</v>
          </cell>
        </row>
        <row r="11883">
          <cell r="B11883" t="str">
            <v>190614</v>
          </cell>
          <cell r="C11883" t="str">
            <v>010116</v>
          </cell>
          <cell r="D11883" t="str">
            <v>Ajudante de eletricista</v>
          </cell>
          <cell r="E11883" t="str">
            <v>h</v>
          </cell>
          <cell r="F11883">
            <v>0.75</v>
          </cell>
        </row>
        <row r="11884">
          <cell r="B11884" t="str">
            <v>190614</v>
          </cell>
          <cell r="C11884" t="str">
            <v>042173</v>
          </cell>
          <cell r="D11884" t="str">
            <v>Eletroduto aco s/cost. galv eletrol 32mm (1 1/4')</v>
          </cell>
          <cell r="E11884" t="str">
            <v>m</v>
          </cell>
          <cell r="F11884">
            <v>1.05</v>
          </cell>
        </row>
        <row r="11885">
          <cell r="B11885" t="str">
            <v>190615</v>
          </cell>
          <cell r="C11885" t="str">
            <v>010115</v>
          </cell>
          <cell r="D11885" t="str">
            <v>Eletricista</v>
          </cell>
          <cell r="E11885" t="str">
            <v>h</v>
          </cell>
          <cell r="F11885">
            <v>0.8</v>
          </cell>
        </row>
        <row r="11886">
          <cell r="B11886" t="str">
            <v>190615</v>
          </cell>
          <cell r="C11886" t="str">
            <v>010116</v>
          </cell>
          <cell r="D11886" t="str">
            <v>Ajudante de eletricista</v>
          </cell>
          <cell r="E11886" t="str">
            <v>h</v>
          </cell>
          <cell r="F11886">
            <v>0.8</v>
          </cell>
        </row>
        <row r="11887">
          <cell r="B11887" t="str">
            <v>190615</v>
          </cell>
          <cell r="C11887" t="str">
            <v>042174</v>
          </cell>
          <cell r="D11887" t="str">
            <v>Eletroduto aco s/cost. galv eletrol 40mm (1 1/2')</v>
          </cell>
          <cell r="E11887" t="str">
            <v>m</v>
          </cell>
          <cell r="F11887">
            <v>1.05</v>
          </cell>
        </row>
        <row r="11888">
          <cell r="B11888" t="str">
            <v>190616</v>
          </cell>
          <cell r="C11888" t="str">
            <v>010115</v>
          </cell>
          <cell r="D11888" t="str">
            <v>Eletricista</v>
          </cell>
          <cell r="E11888" t="str">
            <v>h</v>
          </cell>
          <cell r="F11888">
            <v>0.9</v>
          </cell>
        </row>
        <row r="11889">
          <cell r="B11889" t="str">
            <v>190616</v>
          </cell>
          <cell r="C11889" t="str">
            <v>010116</v>
          </cell>
          <cell r="D11889" t="str">
            <v>Ajudante de eletricista</v>
          </cell>
          <cell r="E11889" t="str">
            <v>h</v>
          </cell>
          <cell r="F11889">
            <v>0.9</v>
          </cell>
        </row>
        <row r="11890">
          <cell r="B11890" t="str">
            <v>190616</v>
          </cell>
          <cell r="C11890" t="str">
            <v>042175</v>
          </cell>
          <cell r="D11890" t="str">
            <v>Eletroduto aco s/cost. galv eletrol 50mm (2')</v>
          </cell>
          <cell r="E11890" t="str">
            <v>m</v>
          </cell>
          <cell r="F11890">
            <v>1.05</v>
          </cell>
        </row>
        <row r="11891">
          <cell r="B11891" t="str">
            <v>190617</v>
          </cell>
          <cell r="C11891" t="str">
            <v>010115</v>
          </cell>
          <cell r="D11891" t="str">
            <v>Eletricista</v>
          </cell>
          <cell r="E11891" t="str">
            <v>h</v>
          </cell>
          <cell r="F11891">
            <v>1.55</v>
          </cell>
        </row>
        <row r="11892">
          <cell r="B11892" t="str">
            <v>190617</v>
          </cell>
          <cell r="C11892" t="str">
            <v>010116</v>
          </cell>
          <cell r="D11892" t="str">
            <v>Ajudante de eletricista</v>
          </cell>
          <cell r="E11892" t="str">
            <v>h</v>
          </cell>
          <cell r="F11892">
            <v>1.55</v>
          </cell>
        </row>
        <row r="11893">
          <cell r="B11893" t="str">
            <v>190617</v>
          </cell>
          <cell r="C11893" t="str">
            <v>042176</v>
          </cell>
          <cell r="D11893" t="str">
            <v>Eletroduto aco s/cost. galv eletrol 65mm (2 1/2')</v>
          </cell>
          <cell r="E11893" t="str">
            <v>m</v>
          </cell>
          <cell r="F11893">
            <v>1.05</v>
          </cell>
        </row>
        <row r="11894">
          <cell r="B11894" t="str">
            <v>190618</v>
          </cell>
          <cell r="C11894" t="str">
            <v>010115</v>
          </cell>
          <cell r="D11894" t="str">
            <v>Eletricista</v>
          </cell>
          <cell r="E11894" t="str">
            <v>h</v>
          </cell>
          <cell r="F11894">
            <v>1.75</v>
          </cell>
        </row>
        <row r="11895">
          <cell r="B11895" t="str">
            <v>190618</v>
          </cell>
          <cell r="C11895" t="str">
            <v>010116</v>
          </cell>
          <cell r="D11895" t="str">
            <v>Ajudante de eletricista</v>
          </cell>
          <cell r="E11895" t="str">
            <v>h</v>
          </cell>
          <cell r="F11895">
            <v>1.75</v>
          </cell>
        </row>
        <row r="11896">
          <cell r="B11896" t="str">
            <v>190618</v>
          </cell>
          <cell r="C11896" t="str">
            <v>042177</v>
          </cell>
          <cell r="D11896" t="str">
            <v>Eletroduto aco s/cost. galv eletrol 80mm (3')</v>
          </cell>
          <cell r="E11896" t="str">
            <v>m</v>
          </cell>
          <cell r="F11896">
            <v>1.05</v>
          </cell>
        </row>
        <row r="11897">
          <cell r="B11897" t="str">
            <v>190620</v>
          </cell>
          <cell r="C11897" t="str">
            <v>010115</v>
          </cell>
          <cell r="D11897" t="str">
            <v>Eletricista</v>
          </cell>
          <cell r="E11897" t="str">
            <v>h</v>
          </cell>
          <cell r="F11897">
            <v>2.2000000000000002</v>
          </cell>
        </row>
        <row r="11898">
          <cell r="B11898" t="str">
            <v>190620</v>
          </cell>
          <cell r="C11898" t="str">
            <v>010116</v>
          </cell>
          <cell r="D11898" t="str">
            <v>Ajudante de eletricista</v>
          </cell>
          <cell r="E11898" t="str">
            <v>h</v>
          </cell>
          <cell r="F11898">
            <v>2.2000000000000002</v>
          </cell>
        </row>
        <row r="11899">
          <cell r="B11899" t="str">
            <v>190620</v>
          </cell>
          <cell r="C11899" t="str">
            <v>042179</v>
          </cell>
          <cell r="D11899" t="str">
            <v>Eletroduto aco s/cost. galv eletrol 100mm (4')</v>
          </cell>
          <cell r="E11899" t="str">
            <v>m</v>
          </cell>
          <cell r="F11899">
            <v>1.05</v>
          </cell>
        </row>
        <row r="11900">
          <cell r="B11900" t="str">
            <v>190621</v>
          </cell>
          <cell r="C11900" t="str">
            <v>010115</v>
          </cell>
          <cell r="D11900" t="str">
            <v>Eletricista</v>
          </cell>
          <cell r="E11900" t="str">
            <v>h</v>
          </cell>
          <cell r="F11900">
            <v>0.1</v>
          </cell>
        </row>
        <row r="11901">
          <cell r="B11901" t="str">
            <v>190621</v>
          </cell>
          <cell r="C11901" t="str">
            <v>010116</v>
          </cell>
          <cell r="D11901" t="str">
            <v>Ajudante de eletricista</v>
          </cell>
          <cell r="E11901" t="str">
            <v>h</v>
          </cell>
          <cell r="F11901">
            <v>0.1</v>
          </cell>
        </row>
        <row r="11902">
          <cell r="B11902" t="str">
            <v>190621</v>
          </cell>
          <cell r="C11902" t="str">
            <v>090957</v>
          </cell>
          <cell r="D11902" t="str">
            <v>Curva aco p/eletrod. galv. eletrol. 15 mm (1/2")</v>
          </cell>
          <cell r="E11902" t="str">
            <v>un</v>
          </cell>
          <cell r="F11902">
            <v>1</v>
          </cell>
        </row>
        <row r="11903">
          <cell r="B11903" t="str">
            <v>190622</v>
          </cell>
          <cell r="C11903" t="str">
            <v>010115</v>
          </cell>
          <cell r="D11903" t="str">
            <v>Eletricista</v>
          </cell>
          <cell r="E11903" t="str">
            <v>h</v>
          </cell>
          <cell r="F11903">
            <v>0.13</v>
          </cell>
        </row>
        <row r="11904">
          <cell r="B11904" t="str">
            <v>190622</v>
          </cell>
          <cell r="C11904" t="str">
            <v>010116</v>
          </cell>
          <cell r="D11904" t="str">
            <v>Ajudante de eletricista</v>
          </cell>
          <cell r="E11904" t="str">
            <v>h</v>
          </cell>
          <cell r="F11904">
            <v>0.13</v>
          </cell>
        </row>
        <row r="11905">
          <cell r="B11905" t="str">
            <v>190622</v>
          </cell>
          <cell r="C11905" t="str">
            <v>090958</v>
          </cell>
          <cell r="D11905" t="str">
            <v>Curva aco p/eletrod. galv. eletrol. 20 mm (3/4")</v>
          </cell>
          <cell r="E11905" t="str">
            <v>un</v>
          </cell>
          <cell r="F11905">
            <v>1</v>
          </cell>
        </row>
        <row r="11906">
          <cell r="B11906" t="str">
            <v>190623</v>
          </cell>
          <cell r="C11906" t="str">
            <v>010115</v>
          </cell>
          <cell r="D11906" t="str">
            <v>Eletricista</v>
          </cell>
          <cell r="E11906" t="str">
            <v>h</v>
          </cell>
          <cell r="F11906">
            <v>0.14000000000000001</v>
          </cell>
        </row>
        <row r="11907">
          <cell r="B11907" t="str">
            <v>190623</v>
          </cell>
          <cell r="C11907" t="str">
            <v>010116</v>
          </cell>
          <cell r="D11907" t="str">
            <v>Ajudante de eletricista</v>
          </cell>
          <cell r="E11907" t="str">
            <v>h</v>
          </cell>
          <cell r="F11907">
            <v>0.14000000000000001</v>
          </cell>
        </row>
        <row r="11908">
          <cell r="B11908" t="str">
            <v>190623</v>
          </cell>
          <cell r="C11908" t="str">
            <v>090959</v>
          </cell>
          <cell r="D11908" t="str">
            <v>Curva aco p/eletrod. galv. eletrol. 25 mm (1")</v>
          </cell>
          <cell r="E11908" t="str">
            <v>un</v>
          </cell>
          <cell r="F11908">
            <v>1</v>
          </cell>
        </row>
        <row r="11909">
          <cell r="B11909" t="str">
            <v>190624</v>
          </cell>
          <cell r="C11909" t="str">
            <v>010115</v>
          </cell>
          <cell r="D11909" t="str">
            <v>Eletricista</v>
          </cell>
          <cell r="E11909" t="str">
            <v>h</v>
          </cell>
          <cell r="F11909">
            <v>0.3</v>
          </cell>
        </row>
        <row r="11910">
          <cell r="B11910" t="str">
            <v>190624</v>
          </cell>
          <cell r="C11910" t="str">
            <v>010116</v>
          </cell>
          <cell r="D11910" t="str">
            <v>Ajudante de eletricista</v>
          </cell>
          <cell r="E11910" t="str">
            <v>h</v>
          </cell>
          <cell r="F11910">
            <v>0.3</v>
          </cell>
        </row>
        <row r="11911">
          <cell r="B11911" t="str">
            <v>190624</v>
          </cell>
          <cell r="C11911" t="str">
            <v>090960</v>
          </cell>
          <cell r="D11911" t="str">
            <v>Curva aco p/eletrod. galv. eletrol. 32 mm (1 1/4")</v>
          </cell>
          <cell r="E11911" t="str">
            <v>un</v>
          </cell>
          <cell r="F11911">
            <v>1</v>
          </cell>
        </row>
        <row r="11912">
          <cell r="B11912" t="str">
            <v>190625</v>
          </cell>
          <cell r="C11912" t="str">
            <v>010115</v>
          </cell>
          <cell r="D11912" t="str">
            <v>Eletricista</v>
          </cell>
          <cell r="E11912" t="str">
            <v>h</v>
          </cell>
          <cell r="F11912">
            <v>0.35</v>
          </cell>
        </row>
        <row r="11913">
          <cell r="B11913" t="str">
            <v>190625</v>
          </cell>
          <cell r="C11913" t="str">
            <v>010116</v>
          </cell>
          <cell r="D11913" t="str">
            <v>Ajudante de eletricista</v>
          </cell>
          <cell r="E11913" t="str">
            <v>h</v>
          </cell>
          <cell r="F11913">
            <v>0.35</v>
          </cell>
        </row>
        <row r="11914">
          <cell r="B11914" t="str">
            <v>190625</v>
          </cell>
          <cell r="C11914" t="str">
            <v>090961</v>
          </cell>
          <cell r="D11914" t="str">
            <v>Curva aco p/eletrod. galv. eletrol. 40 mm (1 1/2")</v>
          </cell>
          <cell r="E11914" t="str">
            <v>un</v>
          </cell>
          <cell r="F11914">
            <v>1</v>
          </cell>
        </row>
        <row r="11915">
          <cell r="B11915" t="str">
            <v>190626</v>
          </cell>
          <cell r="C11915" t="str">
            <v>010115</v>
          </cell>
          <cell r="D11915" t="str">
            <v>Eletricista</v>
          </cell>
          <cell r="E11915" t="str">
            <v>h</v>
          </cell>
          <cell r="F11915">
            <v>0.47</v>
          </cell>
        </row>
        <row r="11916">
          <cell r="B11916" t="str">
            <v>190626</v>
          </cell>
          <cell r="C11916" t="str">
            <v>010116</v>
          </cell>
          <cell r="D11916" t="str">
            <v>Ajudante de eletricista</v>
          </cell>
          <cell r="E11916" t="str">
            <v>h</v>
          </cell>
          <cell r="F11916">
            <v>0.47</v>
          </cell>
        </row>
        <row r="11917">
          <cell r="B11917" t="str">
            <v>190626</v>
          </cell>
          <cell r="C11917" t="str">
            <v>090962</v>
          </cell>
          <cell r="D11917" t="str">
            <v>Curva aco p/eletrod. galv. eletrol. 50 mm (2")</v>
          </cell>
          <cell r="E11917" t="str">
            <v>un</v>
          </cell>
          <cell r="F11917">
            <v>1</v>
          </cell>
        </row>
        <row r="11918">
          <cell r="B11918" t="str">
            <v>190627</v>
          </cell>
          <cell r="C11918" t="str">
            <v>010115</v>
          </cell>
          <cell r="D11918" t="str">
            <v>Eletricista</v>
          </cell>
          <cell r="E11918" t="str">
            <v>h</v>
          </cell>
          <cell r="F11918">
            <v>1</v>
          </cell>
        </row>
        <row r="11919">
          <cell r="B11919" t="str">
            <v>190627</v>
          </cell>
          <cell r="C11919" t="str">
            <v>010116</v>
          </cell>
          <cell r="D11919" t="str">
            <v>Ajudante de eletricista</v>
          </cell>
          <cell r="E11919" t="str">
            <v>h</v>
          </cell>
          <cell r="F11919">
            <v>1</v>
          </cell>
        </row>
        <row r="11920">
          <cell r="B11920" t="str">
            <v>190627</v>
          </cell>
          <cell r="C11920" t="str">
            <v>090963</v>
          </cell>
          <cell r="D11920" t="str">
            <v>Curva aco p/eletrod. galv. eletrol. 65 mm (2 1/2")</v>
          </cell>
          <cell r="E11920" t="str">
            <v>un</v>
          </cell>
          <cell r="F11920">
            <v>1</v>
          </cell>
        </row>
        <row r="11921">
          <cell r="B11921" t="str">
            <v>190628</v>
          </cell>
          <cell r="C11921" t="str">
            <v>010115</v>
          </cell>
          <cell r="D11921" t="str">
            <v>Eletricista</v>
          </cell>
          <cell r="E11921" t="str">
            <v>h</v>
          </cell>
          <cell r="F11921">
            <v>1.5</v>
          </cell>
        </row>
        <row r="11922">
          <cell r="B11922" t="str">
            <v>190628</v>
          </cell>
          <cell r="C11922" t="str">
            <v>010116</v>
          </cell>
          <cell r="D11922" t="str">
            <v>Ajudante de eletricista</v>
          </cell>
          <cell r="E11922" t="str">
            <v>h</v>
          </cell>
          <cell r="F11922">
            <v>1.5</v>
          </cell>
        </row>
        <row r="11923">
          <cell r="B11923" t="str">
            <v>190628</v>
          </cell>
          <cell r="C11923" t="str">
            <v>090964</v>
          </cell>
          <cell r="D11923" t="str">
            <v>Curva aco p/eletrod. galv. eletrol. 80 mm (3")</v>
          </cell>
          <cell r="E11923" t="str">
            <v>un</v>
          </cell>
          <cell r="F11923">
            <v>1</v>
          </cell>
        </row>
        <row r="11924">
          <cell r="B11924" t="str">
            <v>190630</v>
          </cell>
          <cell r="C11924" t="str">
            <v>010115</v>
          </cell>
          <cell r="D11924" t="str">
            <v>Eletricista</v>
          </cell>
          <cell r="E11924" t="str">
            <v>h</v>
          </cell>
          <cell r="F11924">
            <v>1.8</v>
          </cell>
        </row>
        <row r="11925">
          <cell r="B11925" t="str">
            <v>190630</v>
          </cell>
          <cell r="C11925" t="str">
            <v>010116</v>
          </cell>
          <cell r="D11925" t="str">
            <v>Ajudante de eletricista</v>
          </cell>
          <cell r="E11925" t="str">
            <v>h</v>
          </cell>
          <cell r="F11925">
            <v>1.8</v>
          </cell>
        </row>
        <row r="11926">
          <cell r="B11926" t="str">
            <v>190630</v>
          </cell>
          <cell r="C11926" t="str">
            <v>090966</v>
          </cell>
          <cell r="D11926" t="str">
            <v>Curva aco p/eletrod. galv. eletrol. 100 mm (4")</v>
          </cell>
          <cell r="E11926" t="str">
            <v>un</v>
          </cell>
          <cell r="F11926">
            <v>1</v>
          </cell>
        </row>
        <row r="11927">
          <cell r="B11927" t="str">
            <v>190631</v>
          </cell>
          <cell r="C11927" t="str">
            <v>010115</v>
          </cell>
          <cell r="D11927" t="str">
            <v>Eletricista</v>
          </cell>
          <cell r="E11927" t="str">
            <v>h</v>
          </cell>
          <cell r="F11927">
            <v>0.03</v>
          </cell>
        </row>
        <row r="11928">
          <cell r="B11928" t="str">
            <v>190631</v>
          </cell>
          <cell r="C11928" t="str">
            <v>010116</v>
          </cell>
          <cell r="D11928" t="str">
            <v>Ajudante de eletricista</v>
          </cell>
          <cell r="E11928" t="str">
            <v>h</v>
          </cell>
          <cell r="F11928">
            <v>0.03</v>
          </cell>
        </row>
        <row r="11929">
          <cell r="B11929" t="str">
            <v>190631</v>
          </cell>
          <cell r="C11929" t="str">
            <v>090967</v>
          </cell>
          <cell r="D11929" t="str">
            <v>Luva aco p/eletrod. galv. eletrol. 15 mm (1/2")</v>
          </cell>
          <cell r="E11929" t="str">
            <v>un</v>
          </cell>
          <cell r="F11929">
            <v>1</v>
          </cell>
        </row>
        <row r="11930">
          <cell r="B11930" t="str">
            <v>190632</v>
          </cell>
          <cell r="C11930" t="str">
            <v>010115</v>
          </cell>
          <cell r="D11930" t="str">
            <v>Eletricista</v>
          </cell>
          <cell r="E11930" t="str">
            <v>h</v>
          </cell>
          <cell r="F11930">
            <v>0.04</v>
          </cell>
        </row>
        <row r="11931">
          <cell r="B11931" t="str">
            <v>190632</v>
          </cell>
          <cell r="C11931" t="str">
            <v>010116</v>
          </cell>
          <cell r="D11931" t="str">
            <v>Ajudante de eletricista</v>
          </cell>
          <cell r="E11931" t="str">
            <v>h</v>
          </cell>
          <cell r="F11931">
            <v>0.04</v>
          </cell>
        </row>
        <row r="11932">
          <cell r="B11932" t="str">
            <v>190632</v>
          </cell>
          <cell r="C11932" t="str">
            <v>090968</v>
          </cell>
          <cell r="D11932" t="str">
            <v>Luva aco p/eletrod. galv. eletrol. 20 mm (3/4")</v>
          </cell>
          <cell r="E11932" t="str">
            <v>un</v>
          </cell>
          <cell r="F11932">
            <v>1</v>
          </cell>
        </row>
        <row r="11933">
          <cell r="B11933" t="str">
            <v>190633</v>
          </cell>
          <cell r="C11933" t="str">
            <v>010115</v>
          </cell>
          <cell r="D11933" t="str">
            <v>Eletricista</v>
          </cell>
          <cell r="E11933" t="str">
            <v>h</v>
          </cell>
          <cell r="F11933">
            <v>0.06</v>
          </cell>
        </row>
        <row r="11934">
          <cell r="B11934" t="str">
            <v>190633</v>
          </cell>
          <cell r="C11934" t="str">
            <v>010116</v>
          </cell>
          <cell r="D11934" t="str">
            <v>Ajudante de eletricista</v>
          </cell>
          <cell r="E11934" t="str">
            <v>h</v>
          </cell>
          <cell r="F11934">
            <v>0.06</v>
          </cell>
        </row>
        <row r="11935">
          <cell r="B11935" t="str">
            <v>190633</v>
          </cell>
          <cell r="C11935" t="str">
            <v>090969</v>
          </cell>
          <cell r="D11935" t="str">
            <v>Luva aco p/eletrod. galv. eletrol. 25 mm (1")</v>
          </cell>
          <cell r="E11935" t="str">
            <v>un</v>
          </cell>
          <cell r="F11935">
            <v>1</v>
          </cell>
        </row>
        <row r="11936">
          <cell r="B11936" t="str">
            <v>190634</v>
          </cell>
          <cell r="C11936" t="str">
            <v>010115</v>
          </cell>
          <cell r="D11936" t="str">
            <v>Eletricista</v>
          </cell>
          <cell r="E11936" t="str">
            <v>h</v>
          </cell>
          <cell r="F11936">
            <v>0.08</v>
          </cell>
        </row>
        <row r="11937">
          <cell r="B11937" t="str">
            <v>190634</v>
          </cell>
          <cell r="C11937" t="str">
            <v>010116</v>
          </cell>
          <cell r="D11937" t="str">
            <v>Ajudante de eletricista</v>
          </cell>
          <cell r="E11937" t="str">
            <v>h</v>
          </cell>
          <cell r="F11937">
            <v>0.08</v>
          </cell>
        </row>
        <row r="11938">
          <cell r="B11938" t="str">
            <v>190634</v>
          </cell>
          <cell r="C11938" t="str">
            <v>090970</v>
          </cell>
          <cell r="D11938" t="str">
            <v>Luva aco p/eletrod. galv. eletrol. 32 mm (1 1/4")</v>
          </cell>
          <cell r="E11938" t="str">
            <v>un</v>
          </cell>
          <cell r="F11938">
            <v>1</v>
          </cell>
        </row>
        <row r="11939">
          <cell r="B11939" t="str">
            <v>190635</v>
          </cell>
          <cell r="C11939" t="str">
            <v>010115</v>
          </cell>
          <cell r="D11939" t="str">
            <v>Eletricista</v>
          </cell>
          <cell r="E11939" t="str">
            <v>h</v>
          </cell>
          <cell r="F11939">
            <v>0.11</v>
          </cell>
        </row>
        <row r="11940">
          <cell r="B11940" t="str">
            <v>190635</v>
          </cell>
          <cell r="C11940" t="str">
            <v>010116</v>
          </cell>
          <cell r="D11940" t="str">
            <v>Ajudante de eletricista</v>
          </cell>
          <cell r="E11940" t="str">
            <v>h</v>
          </cell>
          <cell r="F11940">
            <v>0.11</v>
          </cell>
        </row>
        <row r="11941">
          <cell r="B11941" t="str">
            <v>190635</v>
          </cell>
          <cell r="C11941" t="str">
            <v>090971</v>
          </cell>
          <cell r="D11941" t="str">
            <v>Luva aco p/eletrod. galv. eletrol. 40 mm (1 1/2")</v>
          </cell>
          <cell r="E11941" t="str">
            <v>un</v>
          </cell>
          <cell r="F11941">
            <v>1</v>
          </cell>
        </row>
        <row r="11942">
          <cell r="B11942" t="str">
            <v>190636</v>
          </cell>
          <cell r="C11942" t="str">
            <v>010115</v>
          </cell>
          <cell r="D11942" t="str">
            <v>Eletricista</v>
          </cell>
          <cell r="E11942" t="str">
            <v>h</v>
          </cell>
          <cell r="F11942">
            <v>0.13</v>
          </cell>
        </row>
        <row r="11943">
          <cell r="B11943" t="str">
            <v>190636</v>
          </cell>
          <cell r="C11943" t="str">
            <v>010116</v>
          </cell>
          <cell r="D11943" t="str">
            <v>Ajudante de eletricista</v>
          </cell>
          <cell r="E11943" t="str">
            <v>h</v>
          </cell>
          <cell r="F11943">
            <v>0.13</v>
          </cell>
        </row>
        <row r="11944">
          <cell r="B11944" t="str">
            <v>190636</v>
          </cell>
          <cell r="C11944" t="str">
            <v>090972</v>
          </cell>
          <cell r="D11944" t="str">
            <v>Luva aco p/eletrod. galv. eletrol. 50 mm (2")</v>
          </cell>
          <cell r="E11944" t="str">
            <v>un</v>
          </cell>
          <cell r="F11944">
            <v>1</v>
          </cell>
        </row>
        <row r="11945">
          <cell r="B11945" t="str">
            <v>190637</v>
          </cell>
          <cell r="C11945" t="str">
            <v>010115</v>
          </cell>
          <cell r="D11945" t="str">
            <v>Eletricista</v>
          </cell>
          <cell r="E11945" t="str">
            <v>h</v>
          </cell>
          <cell r="F11945">
            <v>0.25</v>
          </cell>
        </row>
        <row r="11946">
          <cell r="B11946" t="str">
            <v>190637</v>
          </cell>
          <cell r="C11946" t="str">
            <v>010116</v>
          </cell>
          <cell r="D11946" t="str">
            <v>Ajudante de eletricista</v>
          </cell>
          <cell r="E11946" t="str">
            <v>h</v>
          </cell>
          <cell r="F11946">
            <v>0.25</v>
          </cell>
        </row>
        <row r="11947">
          <cell r="B11947" t="str">
            <v>190637</v>
          </cell>
          <cell r="C11947" t="str">
            <v>090973</v>
          </cell>
          <cell r="D11947" t="str">
            <v>Luva aco p/eletrod. galv. eletrol. 65 mm (2 1/2")</v>
          </cell>
          <cell r="E11947" t="str">
            <v>un</v>
          </cell>
          <cell r="F11947">
            <v>1</v>
          </cell>
        </row>
        <row r="11948">
          <cell r="B11948" t="str">
            <v>190638</v>
          </cell>
          <cell r="C11948" t="str">
            <v>010115</v>
          </cell>
          <cell r="D11948" t="str">
            <v>Eletricista</v>
          </cell>
          <cell r="E11948" t="str">
            <v>h</v>
          </cell>
          <cell r="F11948">
            <v>0.43</v>
          </cell>
        </row>
        <row r="11949">
          <cell r="B11949" t="str">
            <v>190638</v>
          </cell>
          <cell r="C11949" t="str">
            <v>010116</v>
          </cell>
          <cell r="D11949" t="str">
            <v>Ajudante de eletricista</v>
          </cell>
          <cell r="E11949" t="str">
            <v>h</v>
          </cell>
          <cell r="F11949">
            <v>0.43</v>
          </cell>
        </row>
        <row r="11950">
          <cell r="B11950" t="str">
            <v>190638</v>
          </cell>
          <cell r="C11950" t="str">
            <v>090974</v>
          </cell>
          <cell r="D11950" t="str">
            <v>Luva aco p/eletrod. galv. eletrol. 80 mm (3")</v>
          </cell>
          <cell r="E11950" t="str">
            <v>un</v>
          </cell>
          <cell r="F11950">
            <v>1</v>
          </cell>
        </row>
        <row r="11951">
          <cell r="B11951" t="str">
            <v>190640</v>
          </cell>
          <cell r="C11951" t="str">
            <v>010115</v>
          </cell>
          <cell r="D11951" t="str">
            <v>Eletricista</v>
          </cell>
          <cell r="E11951" t="str">
            <v>h</v>
          </cell>
          <cell r="F11951">
            <v>0.55000000000000004</v>
          </cell>
        </row>
        <row r="11952">
          <cell r="B11952" t="str">
            <v>190640</v>
          </cell>
          <cell r="C11952" t="str">
            <v>010116</v>
          </cell>
          <cell r="D11952" t="str">
            <v>Ajudante de eletricista</v>
          </cell>
          <cell r="E11952" t="str">
            <v>h</v>
          </cell>
          <cell r="F11952">
            <v>0.55000000000000004</v>
          </cell>
        </row>
        <row r="11953">
          <cell r="B11953" t="str">
            <v>190640</v>
          </cell>
          <cell r="C11953" t="str">
            <v>090976</v>
          </cell>
          <cell r="D11953" t="str">
            <v>Luva aco p/eletrod. galv. eletrol. 100 mm (4")</v>
          </cell>
          <cell r="E11953" t="str">
            <v>un</v>
          </cell>
          <cell r="F11953">
            <v>1</v>
          </cell>
        </row>
        <row r="11954">
          <cell r="B11954" t="str">
            <v>190701</v>
          </cell>
          <cell r="C11954" t="str">
            <v>010115</v>
          </cell>
          <cell r="D11954" t="str">
            <v>Eletricista</v>
          </cell>
          <cell r="E11954" t="str">
            <v>h</v>
          </cell>
          <cell r="F11954">
            <v>0.12</v>
          </cell>
        </row>
        <row r="11955">
          <cell r="B11955" t="str">
            <v>190701</v>
          </cell>
          <cell r="C11955" t="str">
            <v>010116</v>
          </cell>
          <cell r="D11955" t="str">
            <v>Ajudante de eletricista</v>
          </cell>
          <cell r="E11955" t="str">
            <v>h</v>
          </cell>
          <cell r="F11955">
            <v>0.12</v>
          </cell>
        </row>
        <row r="11956">
          <cell r="B11956" t="str">
            <v>190701</v>
          </cell>
          <cell r="C11956" t="str">
            <v>043006</v>
          </cell>
          <cell r="D11956" t="str">
            <v>Fio isolado em pvc 4,00 mm2 - 750v</v>
          </cell>
          <cell r="E11956" t="str">
            <v>m</v>
          </cell>
          <cell r="F11956">
            <v>1.02</v>
          </cell>
        </row>
        <row r="11957">
          <cell r="B11957" t="str">
            <v>190702</v>
          </cell>
          <cell r="C11957" t="str">
            <v>010115</v>
          </cell>
          <cell r="D11957" t="str">
            <v>Eletricista</v>
          </cell>
          <cell r="E11957" t="str">
            <v>h</v>
          </cell>
          <cell r="F11957">
            <v>0.13</v>
          </cell>
        </row>
        <row r="11958">
          <cell r="B11958" t="str">
            <v>190702</v>
          </cell>
          <cell r="C11958" t="str">
            <v>010116</v>
          </cell>
          <cell r="D11958" t="str">
            <v>Ajudante de eletricista</v>
          </cell>
          <cell r="E11958" t="str">
            <v>h</v>
          </cell>
          <cell r="F11958">
            <v>0.13</v>
          </cell>
        </row>
        <row r="11959">
          <cell r="B11959" t="str">
            <v>190702</v>
          </cell>
          <cell r="C11959" t="str">
            <v>043007</v>
          </cell>
          <cell r="D11959" t="str">
            <v>Fio isolado em pvc 6,00 mm2 - 750v</v>
          </cell>
          <cell r="E11959" t="str">
            <v>m</v>
          </cell>
          <cell r="F11959">
            <v>1.02</v>
          </cell>
        </row>
        <row r="11960">
          <cell r="B11960" t="str">
            <v>190703</v>
          </cell>
          <cell r="C11960" t="str">
            <v>010115</v>
          </cell>
          <cell r="D11960" t="str">
            <v>Eletricista</v>
          </cell>
          <cell r="E11960" t="str">
            <v>h</v>
          </cell>
          <cell r="F11960">
            <v>0.14000000000000001</v>
          </cell>
        </row>
        <row r="11961">
          <cell r="B11961" t="str">
            <v>190703</v>
          </cell>
          <cell r="C11961" t="str">
            <v>010116</v>
          </cell>
          <cell r="D11961" t="str">
            <v>Ajudante de eletricista</v>
          </cell>
          <cell r="E11961" t="str">
            <v>h</v>
          </cell>
          <cell r="F11961">
            <v>0.14000000000000001</v>
          </cell>
        </row>
        <row r="11962">
          <cell r="B11962" t="str">
            <v>190703</v>
          </cell>
          <cell r="C11962" t="str">
            <v>043008</v>
          </cell>
          <cell r="D11962" t="str">
            <v>Fio isolado em pvc 10,0 mm2 - 750v</v>
          </cell>
          <cell r="E11962" t="str">
            <v>m</v>
          </cell>
          <cell r="F11962">
            <v>1.02</v>
          </cell>
        </row>
        <row r="11963">
          <cell r="B11963" t="str">
            <v>190704</v>
          </cell>
          <cell r="C11963" t="str">
            <v>010115</v>
          </cell>
          <cell r="D11963" t="str">
            <v>Eletricista</v>
          </cell>
          <cell r="E11963" t="str">
            <v>h</v>
          </cell>
          <cell r="F11963">
            <v>0.16</v>
          </cell>
        </row>
        <row r="11964">
          <cell r="B11964" t="str">
            <v>190704</v>
          </cell>
          <cell r="C11964" t="str">
            <v>010116</v>
          </cell>
          <cell r="D11964" t="str">
            <v>Ajudante de eletricista</v>
          </cell>
          <cell r="E11964" t="str">
            <v>h</v>
          </cell>
          <cell r="F11964">
            <v>0.16</v>
          </cell>
        </row>
        <row r="11965">
          <cell r="B11965" t="str">
            <v>190704</v>
          </cell>
          <cell r="C11965" t="str">
            <v>043015</v>
          </cell>
          <cell r="D11965" t="str">
            <v>Cabo isolado em pvc 16 mm2 - 750v - 70 c</v>
          </cell>
          <cell r="E11965" t="str">
            <v>m</v>
          </cell>
          <cell r="F11965">
            <v>1.02</v>
          </cell>
        </row>
        <row r="11966">
          <cell r="B11966" t="str">
            <v>190705</v>
          </cell>
          <cell r="C11966" t="str">
            <v>010115</v>
          </cell>
          <cell r="D11966" t="str">
            <v>Eletricista</v>
          </cell>
          <cell r="E11966" t="str">
            <v>h</v>
          </cell>
          <cell r="F11966">
            <v>0.17</v>
          </cell>
        </row>
        <row r="11967">
          <cell r="B11967" t="str">
            <v>190705</v>
          </cell>
          <cell r="C11967" t="str">
            <v>010116</v>
          </cell>
          <cell r="D11967" t="str">
            <v>Ajudante de eletricista</v>
          </cell>
          <cell r="E11967" t="str">
            <v>h</v>
          </cell>
          <cell r="F11967">
            <v>0.17</v>
          </cell>
        </row>
        <row r="11968">
          <cell r="B11968" t="str">
            <v>190705</v>
          </cell>
          <cell r="C11968" t="str">
            <v>043016</v>
          </cell>
          <cell r="D11968" t="str">
            <v>Cabo isolado em pvc 25 mm2 - 750v - 70 c</v>
          </cell>
          <cell r="E11968" t="str">
            <v>m</v>
          </cell>
          <cell r="F11968">
            <v>1.02</v>
          </cell>
        </row>
        <row r="11969">
          <cell r="B11969" t="str">
            <v>190706</v>
          </cell>
          <cell r="C11969" t="str">
            <v>010115</v>
          </cell>
          <cell r="D11969" t="str">
            <v>Eletricista</v>
          </cell>
          <cell r="E11969" t="str">
            <v>h</v>
          </cell>
          <cell r="F11969">
            <v>0.21</v>
          </cell>
        </row>
        <row r="11970">
          <cell r="B11970" t="str">
            <v>190706</v>
          </cell>
          <cell r="C11970" t="str">
            <v>010116</v>
          </cell>
          <cell r="D11970" t="str">
            <v>Ajudante de eletricista</v>
          </cell>
          <cell r="E11970" t="str">
            <v>h</v>
          </cell>
          <cell r="F11970">
            <v>0.21</v>
          </cell>
        </row>
        <row r="11971">
          <cell r="B11971" t="str">
            <v>190706</v>
          </cell>
          <cell r="C11971" t="str">
            <v>043017</v>
          </cell>
          <cell r="D11971" t="str">
            <v>Cabo isolado em pvc 35 mm2 - 750v - 70 c</v>
          </cell>
          <cell r="E11971" t="str">
            <v>m</v>
          </cell>
          <cell r="F11971">
            <v>1.02</v>
          </cell>
        </row>
        <row r="11972">
          <cell r="B11972" t="str">
            <v>190707</v>
          </cell>
          <cell r="C11972" t="str">
            <v>010115</v>
          </cell>
          <cell r="D11972" t="str">
            <v>Eletricista</v>
          </cell>
          <cell r="E11972" t="str">
            <v>h</v>
          </cell>
          <cell r="F11972">
            <v>0.31</v>
          </cell>
        </row>
        <row r="11973">
          <cell r="B11973" t="str">
            <v>190707</v>
          </cell>
          <cell r="C11973" t="str">
            <v>010116</v>
          </cell>
          <cell r="D11973" t="str">
            <v>Ajudante de eletricista</v>
          </cell>
          <cell r="E11973" t="str">
            <v>h</v>
          </cell>
          <cell r="F11973">
            <v>0.31</v>
          </cell>
        </row>
        <row r="11974">
          <cell r="B11974" t="str">
            <v>190707</v>
          </cell>
          <cell r="C11974" t="str">
            <v>043018</v>
          </cell>
          <cell r="D11974" t="str">
            <v>Cabo isolado em pvc 50 mm2 - 750v - 70 c</v>
          </cell>
          <cell r="E11974" t="str">
            <v>m</v>
          </cell>
          <cell r="F11974">
            <v>1.02</v>
          </cell>
        </row>
        <row r="11975">
          <cell r="B11975" t="str">
            <v>190708</v>
          </cell>
          <cell r="C11975" t="str">
            <v>010115</v>
          </cell>
          <cell r="D11975" t="str">
            <v>Eletricista</v>
          </cell>
          <cell r="E11975" t="str">
            <v>h</v>
          </cell>
          <cell r="F11975">
            <v>0.34</v>
          </cell>
        </row>
        <row r="11976">
          <cell r="B11976" t="str">
            <v>190708</v>
          </cell>
          <cell r="C11976" t="str">
            <v>010116</v>
          </cell>
          <cell r="D11976" t="str">
            <v>Ajudante de eletricista</v>
          </cell>
          <cell r="E11976" t="str">
            <v>h</v>
          </cell>
          <cell r="F11976">
            <v>0.34</v>
          </cell>
        </row>
        <row r="11977">
          <cell r="B11977" t="str">
            <v>190708</v>
          </cell>
          <cell r="C11977" t="str">
            <v>043019</v>
          </cell>
          <cell r="D11977" t="str">
            <v>Cabo isolado em pvc 70mm2 - 750v - 70 c</v>
          </cell>
          <cell r="E11977" t="str">
            <v>m</v>
          </cell>
          <cell r="F11977">
            <v>1.02</v>
          </cell>
        </row>
        <row r="11978">
          <cell r="B11978" t="str">
            <v>190709</v>
          </cell>
          <cell r="C11978" t="str">
            <v>010115</v>
          </cell>
          <cell r="D11978" t="str">
            <v>Eletricista</v>
          </cell>
          <cell r="E11978" t="str">
            <v>h</v>
          </cell>
          <cell r="F11978">
            <v>0.36</v>
          </cell>
        </row>
        <row r="11979">
          <cell r="B11979" t="str">
            <v>190709</v>
          </cell>
          <cell r="C11979" t="str">
            <v>010116</v>
          </cell>
          <cell r="D11979" t="str">
            <v>Ajudante de eletricista</v>
          </cell>
          <cell r="E11979" t="str">
            <v>h</v>
          </cell>
          <cell r="F11979">
            <v>0.36</v>
          </cell>
        </row>
        <row r="11980">
          <cell r="B11980" t="str">
            <v>190709</v>
          </cell>
          <cell r="C11980" t="str">
            <v>043020</v>
          </cell>
          <cell r="D11980" t="str">
            <v>Cabo isolado em pvc 95 mm2 - 750v - 70 c</v>
          </cell>
          <cell r="E11980" t="str">
            <v>m</v>
          </cell>
          <cell r="F11980">
            <v>1.02</v>
          </cell>
        </row>
        <row r="11981">
          <cell r="B11981" t="str">
            <v>190710</v>
          </cell>
          <cell r="C11981" t="str">
            <v>010115</v>
          </cell>
          <cell r="D11981" t="str">
            <v>Eletricista</v>
          </cell>
          <cell r="E11981" t="str">
            <v>h</v>
          </cell>
          <cell r="F11981">
            <v>0.46</v>
          </cell>
        </row>
        <row r="11982">
          <cell r="B11982" t="str">
            <v>190710</v>
          </cell>
          <cell r="C11982" t="str">
            <v>010116</v>
          </cell>
          <cell r="D11982" t="str">
            <v>Ajudante de eletricista</v>
          </cell>
          <cell r="E11982" t="str">
            <v>h</v>
          </cell>
          <cell r="F11982">
            <v>0.46</v>
          </cell>
        </row>
        <row r="11983">
          <cell r="B11983" t="str">
            <v>190710</v>
          </cell>
          <cell r="C11983" t="str">
            <v>043021</v>
          </cell>
          <cell r="D11983" t="str">
            <v>Cabo isolado em pvc 120 mm2 - 750v - 70 c</v>
          </cell>
          <cell r="E11983" t="str">
            <v>m</v>
          </cell>
          <cell r="F11983">
            <v>1.02</v>
          </cell>
        </row>
        <row r="11984">
          <cell r="B11984" t="str">
            <v>190711</v>
          </cell>
          <cell r="C11984" t="str">
            <v>010115</v>
          </cell>
          <cell r="D11984" t="str">
            <v>Eletricista</v>
          </cell>
          <cell r="E11984" t="str">
            <v>h</v>
          </cell>
          <cell r="F11984">
            <v>0.56999999999999995</v>
          </cell>
        </row>
        <row r="11985">
          <cell r="B11985" t="str">
            <v>190711</v>
          </cell>
          <cell r="C11985" t="str">
            <v>010116</v>
          </cell>
          <cell r="D11985" t="str">
            <v>Ajudante de eletricista</v>
          </cell>
          <cell r="E11985" t="str">
            <v>h</v>
          </cell>
          <cell r="F11985">
            <v>0.56999999999999995</v>
          </cell>
        </row>
        <row r="11986">
          <cell r="B11986" t="str">
            <v>190711</v>
          </cell>
          <cell r="C11986" t="str">
            <v>043022</v>
          </cell>
          <cell r="D11986" t="str">
            <v>Cabo isolado em pvc 150 mm2 - 750v - 70 c</v>
          </cell>
          <cell r="E11986" t="str">
            <v>m</v>
          </cell>
          <cell r="F11986">
            <v>1.02</v>
          </cell>
        </row>
        <row r="11987">
          <cell r="B11987" t="str">
            <v>190712</v>
          </cell>
          <cell r="C11987" t="str">
            <v>010115</v>
          </cell>
          <cell r="D11987" t="str">
            <v>Eletricista</v>
          </cell>
          <cell r="E11987" t="str">
            <v>h</v>
          </cell>
          <cell r="F11987">
            <v>0.74</v>
          </cell>
        </row>
        <row r="11988">
          <cell r="B11988" t="str">
            <v>190712</v>
          </cell>
          <cell r="C11988" t="str">
            <v>010116</v>
          </cell>
          <cell r="D11988" t="str">
            <v>Ajudante de eletricista</v>
          </cell>
          <cell r="E11988" t="str">
            <v>h</v>
          </cell>
          <cell r="F11988">
            <v>0.74</v>
          </cell>
        </row>
        <row r="11989">
          <cell r="B11989" t="str">
            <v>190712</v>
          </cell>
          <cell r="C11989" t="str">
            <v>043023</v>
          </cell>
          <cell r="D11989" t="str">
            <v>Cabo isolado em pvc 185 mm2 - 750v - 70 c</v>
          </cell>
          <cell r="E11989" t="str">
            <v>m</v>
          </cell>
          <cell r="F11989">
            <v>1.02</v>
          </cell>
        </row>
        <row r="11990">
          <cell r="B11990" t="str">
            <v>190713</v>
          </cell>
          <cell r="C11990" t="str">
            <v>010115</v>
          </cell>
          <cell r="D11990" t="str">
            <v>Eletricista</v>
          </cell>
          <cell r="E11990" t="str">
            <v>h</v>
          </cell>
          <cell r="F11990">
            <v>0.92</v>
          </cell>
        </row>
        <row r="11991">
          <cell r="B11991" t="str">
            <v>190713</v>
          </cell>
          <cell r="C11991" t="str">
            <v>010116</v>
          </cell>
          <cell r="D11991" t="str">
            <v>Ajudante de eletricista</v>
          </cell>
          <cell r="E11991" t="str">
            <v>h</v>
          </cell>
          <cell r="F11991">
            <v>0.92</v>
          </cell>
        </row>
        <row r="11992">
          <cell r="B11992" t="str">
            <v>190713</v>
          </cell>
          <cell r="C11992" t="str">
            <v>043024</v>
          </cell>
          <cell r="D11992" t="str">
            <v>Cabo isolado em pvc 240 mm2 - 750v - 70 c</v>
          </cell>
          <cell r="E11992" t="str">
            <v>m</v>
          </cell>
          <cell r="F11992">
            <v>1.02</v>
          </cell>
        </row>
        <row r="11993">
          <cell r="B11993" t="str">
            <v>190714</v>
          </cell>
          <cell r="C11993" t="str">
            <v>010115</v>
          </cell>
          <cell r="D11993" t="str">
            <v>Eletricista</v>
          </cell>
          <cell r="E11993" t="str">
            <v>h</v>
          </cell>
          <cell r="F11993">
            <v>1.1499999999999999</v>
          </cell>
        </row>
        <row r="11994">
          <cell r="B11994" t="str">
            <v>190714</v>
          </cell>
          <cell r="C11994" t="str">
            <v>010116</v>
          </cell>
          <cell r="D11994" t="str">
            <v>Ajudante de eletricista</v>
          </cell>
          <cell r="E11994" t="str">
            <v>h</v>
          </cell>
          <cell r="F11994">
            <v>1.1499999999999999</v>
          </cell>
        </row>
        <row r="11995">
          <cell r="B11995" t="str">
            <v>190714</v>
          </cell>
          <cell r="C11995" t="str">
            <v>043025</v>
          </cell>
          <cell r="D11995" t="str">
            <v>Cabo isolado em pvc 300mm2 - 750v - 70 c</v>
          </cell>
          <cell r="E11995" t="str">
            <v>m</v>
          </cell>
          <cell r="F11995">
            <v>1.02</v>
          </cell>
        </row>
        <row r="11996">
          <cell r="B11996" t="str">
            <v>190715</v>
          </cell>
          <cell r="C11996" t="str">
            <v>010115</v>
          </cell>
          <cell r="D11996" t="str">
            <v>Eletricista</v>
          </cell>
          <cell r="E11996" t="str">
            <v>h</v>
          </cell>
          <cell r="F11996">
            <v>1.54</v>
          </cell>
        </row>
        <row r="11997">
          <cell r="B11997" t="str">
            <v>190715</v>
          </cell>
          <cell r="C11997" t="str">
            <v>010116</v>
          </cell>
          <cell r="D11997" t="str">
            <v>Ajudante de eletricista</v>
          </cell>
          <cell r="E11997" t="str">
            <v>h</v>
          </cell>
          <cell r="F11997">
            <v>1.54</v>
          </cell>
        </row>
        <row r="11998">
          <cell r="B11998" t="str">
            <v>190715</v>
          </cell>
          <cell r="C11998" t="str">
            <v>043026</v>
          </cell>
          <cell r="D11998" t="str">
            <v>Cabo isolado em pvc 400mm2 - 750v - 70 c</v>
          </cell>
          <cell r="E11998" t="str">
            <v>m</v>
          </cell>
          <cell r="F11998">
            <v>1.02</v>
          </cell>
        </row>
        <row r="11999">
          <cell r="B11999" t="str">
            <v>190716</v>
          </cell>
          <cell r="C11999" t="str">
            <v>010115</v>
          </cell>
          <cell r="D11999" t="str">
            <v>Eletricista</v>
          </cell>
          <cell r="E11999" t="str">
            <v>h</v>
          </cell>
          <cell r="F11999">
            <v>1.92</v>
          </cell>
        </row>
        <row r="12000">
          <cell r="B12000" t="str">
            <v>190716</v>
          </cell>
          <cell r="C12000" t="str">
            <v>010116</v>
          </cell>
          <cell r="D12000" t="str">
            <v>Ajudante de eletricista</v>
          </cell>
          <cell r="E12000" t="str">
            <v>h</v>
          </cell>
          <cell r="F12000">
            <v>1.92</v>
          </cell>
        </row>
        <row r="12001">
          <cell r="B12001" t="str">
            <v>190716</v>
          </cell>
          <cell r="C12001" t="str">
            <v>043027</v>
          </cell>
          <cell r="D12001" t="str">
            <v>Cabo isolado em pvc 500mm2 - 750v - 70 c</v>
          </cell>
          <cell r="E12001" t="str">
            <v>m</v>
          </cell>
          <cell r="F12001">
            <v>1.02</v>
          </cell>
        </row>
        <row r="12002">
          <cell r="B12002" t="str">
            <v>190717</v>
          </cell>
          <cell r="C12002" t="str">
            <v>010115</v>
          </cell>
          <cell r="D12002" t="str">
            <v>Eletricista</v>
          </cell>
          <cell r="E12002" t="str">
            <v>h</v>
          </cell>
          <cell r="F12002">
            <v>0.12</v>
          </cell>
        </row>
        <row r="12003">
          <cell r="B12003" t="str">
            <v>190717</v>
          </cell>
          <cell r="C12003" t="str">
            <v>010116</v>
          </cell>
          <cell r="D12003" t="str">
            <v>Ajudante de eletricista</v>
          </cell>
          <cell r="E12003" t="str">
            <v>h</v>
          </cell>
          <cell r="F12003">
            <v>0.12</v>
          </cell>
        </row>
        <row r="12004">
          <cell r="B12004" t="str">
            <v>190717</v>
          </cell>
          <cell r="C12004" t="str">
            <v>090941</v>
          </cell>
          <cell r="D12004" t="str">
            <v>Cabo isolado em pvc 4 mm2 - 0,6/1 kv - 70 c</v>
          </cell>
          <cell r="E12004" t="str">
            <v>m</v>
          </cell>
          <cell r="F12004">
            <v>1.02</v>
          </cell>
        </row>
        <row r="12005">
          <cell r="B12005" t="str">
            <v>190718</v>
          </cell>
          <cell r="C12005" t="str">
            <v>010115</v>
          </cell>
          <cell r="D12005" t="str">
            <v>Eletricista</v>
          </cell>
          <cell r="E12005" t="str">
            <v>h</v>
          </cell>
          <cell r="F12005">
            <v>0.13</v>
          </cell>
        </row>
        <row r="12006">
          <cell r="B12006" t="str">
            <v>190718</v>
          </cell>
          <cell r="C12006" t="str">
            <v>010116</v>
          </cell>
          <cell r="D12006" t="str">
            <v>Ajudante de eletricista</v>
          </cell>
          <cell r="E12006" t="str">
            <v>h</v>
          </cell>
          <cell r="F12006">
            <v>0.13</v>
          </cell>
        </row>
        <row r="12007">
          <cell r="B12007" t="str">
            <v>190718</v>
          </cell>
          <cell r="C12007" t="str">
            <v>090942</v>
          </cell>
          <cell r="D12007" t="str">
            <v>Cabo isolado em pvc 6 mm2 - 0,6/1 kv - 70 c</v>
          </cell>
          <cell r="E12007" t="str">
            <v>m</v>
          </cell>
          <cell r="F12007">
            <v>1.02</v>
          </cell>
        </row>
        <row r="12008">
          <cell r="B12008" t="str">
            <v>190719</v>
          </cell>
          <cell r="C12008" t="str">
            <v>010115</v>
          </cell>
          <cell r="D12008" t="str">
            <v>Eletricista</v>
          </cell>
          <cell r="E12008" t="str">
            <v>h</v>
          </cell>
          <cell r="F12008">
            <v>0.14000000000000001</v>
          </cell>
        </row>
        <row r="12009">
          <cell r="B12009" t="str">
            <v>190719</v>
          </cell>
          <cell r="C12009" t="str">
            <v>010116</v>
          </cell>
          <cell r="D12009" t="str">
            <v>Ajudante de eletricista</v>
          </cell>
          <cell r="E12009" t="str">
            <v>h</v>
          </cell>
          <cell r="F12009">
            <v>0.14000000000000001</v>
          </cell>
        </row>
        <row r="12010">
          <cell r="B12010" t="str">
            <v>190719</v>
          </cell>
          <cell r="C12010" t="str">
            <v>090943</v>
          </cell>
          <cell r="D12010" t="str">
            <v>Cabo isolado em pvc 10 mm2 - 0,6/1 kv - 70 c</v>
          </cell>
          <cell r="E12010" t="str">
            <v>m</v>
          </cell>
          <cell r="F12010">
            <v>1.02</v>
          </cell>
        </row>
        <row r="12011">
          <cell r="B12011" t="str">
            <v>190720</v>
          </cell>
          <cell r="C12011" t="str">
            <v>010115</v>
          </cell>
          <cell r="D12011" t="str">
            <v>Eletricista</v>
          </cell>
          <cell r="E12011" t="str">
            <v>h</v>
          </cell>
          <cell r="F12011">
            <v>0.16</v>
          </cell>
        </row>
        <row r="12012">
          <cell r="B12012" t="str">
            <v>190720</v>
          </cell>
          <cell r="C12012" t="str">
            <v>010116</v>
          </cell>
          <cell r="D12012" t="str">
            <v>Ajudante de eletricista</v>
          </cell>
          <cell r="E12012" t="str">
            <v>h</v>
          </cell>
          <cell r="F12012">
            <v>0.16</v>
          </cell>
        </row>
        <row r="12013">
          <cell r="B12013" t="str">
            <v>190720</v>
          </cell>
          <cell r="C12013" t="str">
            <v>090944</v>
          </cell>
          <cell r="D12013" t="str">
            <v>Cabo isolado em pvc 16 mm2 - 0,6/1 kv - 70 c</v>
          </cell>
          <cell r="E12013" t="str">
            <v>m</v>
          </cell>
          <cell r="F12013">
            <v>1.02</v>
          </cell>
        </row>
        <row r="12014">
          <cell r="B12014" t="str">
            <v>190721</v>
          </cell>
          <cell r="C12014" t="str">
            <v>010115</v>
          </cell>
          <cell r="D12014" t="str">
            <v>Eletricista</v>
          </cell>
          <cell r="E12014" t="str">
            <v>h</v>
          </cell>
          <cell r="F12014">
            <v>0.17</v>
          </cell>
        </row>
        <row r="12015">
          <cell r="B12015" t="str">
            <v>190721</v>
          </cell>
          <cell r="C12015" t="str">
            <v>010116</v>
          </cell>
          <cell r="D12015" t="str">
            <v>Ajudante de eletricista</v>
          </cell>
          <cell r="E12015" t="str">
            <v>h</v>
          </cell>
          <cell r="F12015">
            <v>0.17</v>
          </cell>
        </row>
        <row r="12016">
          <cell r="B12016" t="str">
            <v>190721</v>
          </cell>
          <cell r="C12016" t="str">
            <v>090945</v>
          </cell>
          <cell r="D12016" t="str">
            <v>Cabo isolado em pvc 25 mm2 - 0,6/1 kv - 70 c</v>
          </cell>
          <cell r="E12016" t="str">
            <v>m</v>
          </cell>
          <cell r="F12016">
            <v>1.02</v>
          </cell>
        </row>
        <row r="12017">
          <cell r="B12017" t="str">
            <v>190722</v>
          </cell>
          <cell r="C12017" t="str">
            <v>010115</v>
          </cell>
          <cell r="D12017" t="str">
            <v>Eletricista</v>
          </cell>
          <cell r="E12017" t="str">
            <v>h</v>
          </cell>
          <cell r="F12017">
            <v>0.21</v>
          </cell>
        </row>
        <row r="12018">
          <cell r="B12018" t="str">
            <v>190722</v>
          </cell>
          <cell r="C12018" t="str">
            <v>010116</v>
          </cell>
          <cell r="D12018" t="str">
            <v>Ajudante de eletricista</v>
          </cell>
          <cell r="E12018" t="str">
            <v>h</v>
          </cell>
          <cell r="F12018">
            <v>0.21</v>
          </cell>
        </row>
        <row r="12019">
          <cell r="B12019" t="str">
            <v>190722</v>
          </cell>
          <cell r="C12019" t="str">
            <v>090946</v>
          </cell>
          <cell r="D12019" t="str">
            <v>Cabo isolado em pvc 35 mm2 - 0,6/1 kv - 70 c</v>
          </cell>
          <cell r="E12019" t="str">
            <v>m</v>
          </cell>
          <cell r="F12019">
            <v>1.02</v>
          </cell>
        </row>
        <row r="12020">
          <cell r="B12020" t="str">
            <v>190723</v>
          </cell>
          <cell r="C12020" t="str">
            <v>010115</v>
          </cell>
          <cell r="D12020" t="str">
            <v>Eletricista</v>
          </cell>
          <cell r="E12020" t="str">
            <v>h</v>
          </cell>
          <cell r="F12020">
            <v>0.31</v>
          </cell>
        </row>
        <row r="12021">
          <cell r="B12021" t="str">
            <v>190723</v>
          </cell>
          <cell r="C12021" t="str">
            <v>010116</v>
          </cell>
          <cell r="D12021" t="str">
            <v>Ajudante de eletricista</v>
          </cell>
          <cell r="E12021" t="str">
            <v>h</v>
          </cell>
          <cell r="F12021">
            <v>0.31</v>
          </cell>
        </row>
        <row r="12022">
          <cell r="B12022" t="str">
            <v>190723</v>
          </cell>
          <cell r="C12022" t="str">
            <v>090947</v>
          </cell>
          <cell r="D12022" t="str">
            <v>Cabo isolado em pvc 50 mm2 - 0,6/1 kv - 70 c</v>
          </cell>
          <cell r="E12022" t="str">
            <v>m</v>
          </cell>
          <cell r="F12022">
            <v>1.02</v>
          </cell>
        </row>
        <row r="12023">
          <cell r="B12023" t="str">
            <v>190724</v>
          </cell>
          <cell r="C12023" t="str">
            <v>010115</v>
          </cell>
          <cell r="D12023" t="str">
            <v>Eletricista</v>
          </cell>
          <cell r="E12023" t="str">
            <v>h</v>
          </cell>
          <cell r="F12023">
            <v>0.34</v>
          </cell>
        </row>
        <row r="12024">
          <cell r="B12024" t="str">
            <v>190724</v>
          </cell>
          <cell r="C12024" t="str">
            <v>010116</v>
          </cell>
          <cell r="D12024" t="str">
            <v>Ajudante de eletricista</v>
          </cell>
          <cell r="E12024" t="str">
            <v>h</v>
          </cell>
          <cell r="F12024">
            <v>0.34</v>
          </cell>
        </row>
        <row r="12025">
          <cell r="B12025" t="str">
            <v>190724</v>
          </cell>
          <cell r="C12025" t="str">
            <v>090948</v>
          </cell>
          <cell r="D12025" t="str">
            <v>Cabo isolado em pvc 70 mm2 - 0,6/1 kv - 70 c</v>
          </cell>
          <cell r="E12025" t="str">
            <v>m</v>
          </cell>
          <cell r="F12025">
            <v>1.02</v>
          </cell>
        </row>
        <row r="12026">
          <cell r="B12026" t="str">
            <v>190725</v>
          </cell>
          <cell r="C12026" t="str">
            <v>010115</v>
          </cell>
          <cell r="D12026" t="str">
            <v>Eletricista</v>
          </cell>
          <cell r="E12026" t="str">
            <v>h</v>
          </cell>
          <cell r="F12026">
            <v>0.36</v>
          </cell>
        </row>
        <row r="12027">
          <cell r="B12027" t="str">
            <v>190725</v>
          </cell>
          <cell r="C12027" t="str">
            <v>010116</v>
          </cell>
          <cell r="D12027" t="str">
            <v>Ajudante de eletricista</v>
          </cell>
          <cell r="E12027" t="str">
            <v>h</v>
          </cell>
          <cell r="F12027">
            <v>0.36</v>
          </cell>
        </row>
        <row r="12028">
          <cell r="B12028" t="str">
            <v>190725</v>
          </cell>
          <cell r="C12028" t="str">
            <v>090949</v>
          </cell>
          <cell r="D12028" t="str">
            <v>Cabo isolado em pvc 95 mm2 - 0,6/1 kv - 70 c</v>
          </cell>
          <cell r="E12028" t="str">
            <v>m</v>
          </cell>
          <cell r="F12028">
            <v>1.02</v>
          </cell>
        </row>
        <row r="12029">
          <cell r="B12029" t="str">
            <v>190726</v>
          </cell>
          <cell r="C12029" t="str">
            <v>010115</v>
          </cell>
          <cell r="D12029" t="str">
            <v>Eletricista</v>
          </cell>
          <cell r="E12029" t="str">
            <v>h</v>
          </cell>
          <cell r="F12029">
            <v>0.46</v>
          </cell>
        </row>
        <row r="12030">
          <cell r="B12030" t="str">
            <v>190726</v>
          </cell>
          <cell r="C12030" t="str">
            <v>010116</v>
          </cell>
          <cell r="D12030" t="str">
            <v>Ajudante de eletricista</v>
          </cell>
          <cell r="E12030" t="str">
            <v>h</v>
          </cell>
          <cell r="F12030">
            <v>0.46</v>
          </cell>
        </row>
        <row r="12031">
          <cell r="B12031" t="str">
            <v>190726</v>
          </cell>
          <cell r="C12031" t="str">
            <v>090940</v>
          </cell>
          <cell r="D12031" t="str">
            <v>Cabo isolado em pvc 120 mm2 - 0,6/1 kv - 70 c</v>
          </cell>
          <cell r="E12031" t="str">
            <v>m</v>
          </cell>
          <cell r="F12031">
            <v>1.02</v>
          </cell>
        </row>
        <row r="12032">
          <cell r="B12032" t="str">
            <v>190727</v>
          </cell>
          <cell r="C12032" t="str">
            <v>010115</v>
          </cell>
          <cell r="D12032" t="str">
            <v>Eletricista</v>
          </cell>
          <cell r="E12032" t="str">
            <v>h</v>
          </cell>
          <cell r="F12032">
            <v>0.56999999999999995</v>
          </cell>
        </row>
        <row r="12033">
          <cell r="B12033" t="str">
            <v>190727</v>
          </cell>
          <cell r="C12033" t="str">
            <v>010116</v>
          </cell>
          <cell r="D12033" t="str">
            <v>Ajudante de eletricista</v>
          </cell>
          <cell r="E12033" t="str">
            <v>h</v>
          </cell>
          <cell r="F12033">
            <v>0.56999999999999995</v>
          </cell>
        </row>
        <row r="12034">
          <cell r="B12034" t="str">
            <v>190727</v>
          </cell>
          <cell r="C12034" t="str">
            <v>090951</v>
          </cell>
          <cell r="D12034" t="str">
            <v>Cabo isolado em pvc 150 mm2 - 0,6/1 kv - 70 c</v>
          </cell>
          <cell r="E12034" t="str">
            <v>m</v>
          </cell>
          <cell r="F12034">
            <v>1.02</v>
          </cell>
        </row>
        <row r="12035">
          <cell r="B12035" t="str">
            <v>190728</v>
          </cell>
          <cell r="C12035" t="str">
            <v>010115</v>
          </cell>
          <cell r="D12035" t="str">
            <v>Eletricista</v>
          </cell>
          <cell r="E12035" t="str">
            <v>h</v>
          </cell>
          <cell r="F12035">
            <v>0.74</v>
          </cell>
        </row>
        <row r="12036">
          <cell r="B12036" t="str">
            <v>190728</v>
          </cell>
          <cell r="C12036" t="str">
            <v>010116</v>
          </cell>
          <cell r="D12036" t="str">
            <v>Ajudante de eletricista</v>
          </cell>
          <cell r="E12036" t="str">
            <v>h</v>
          </cell>
          <cell r="F12036">
            <v>0.74</v>
          </cell>
        </row>
        <row r="12037">
          <cell r="B12037" t="str">
            <v>190728</v>
          </cell>
          <cell r="C12037" t="str">
            <v>090952</v>
          </cell>
          <cell r="D12037" t="str">
            <v>Cabo isolado em pvc 185 mm2 - 0,6/1 kv - 70 c</v>
          </cell>
          <cell r="E12037" t="str">
            <v>m</v>
          </cell>
          <cell r="F12037">
            <v>1.02</v>
          </cell>
        </row>
        <row r="12038">
          <cell r="B12038" t="str">
            <v>190729</v>
          </cell>
          <cell r="C12038" t="str">
            <v>010115</v>
          </cell>
          <cell r="D12038" t="str">
            <v>Eletricista</v>
          </cell>
          <cell r="E12038" t="str">
            <v>h</v>
          </cell>
          <cell r="F12038">
            <v>0.92</v>
          </cell>
        </row>
        <row r="12039">
          <cell r="B12039" t="str">
            <v>190729</v>
          </cell>
          <cell r="C12039" t="str">
            <v>010116</v>
          </cell>
          <cell r="D12039" t="str">
            <v>Ajudante de eletricista</v>
          </cell>
          <cell r="E12039" t="str">
            <v>h</v>
          </cell>
          <cell r="F12039">
            <v>0.92</v>
          </cell>
        </row>
        <row r="12040">
          <cell r="B12040" t="str">
            <v>190729</v>
          </cell>
          <cell r="C12040" t="str">
            <v>090953</v>
          </cell>
          <cell r="D12040" t="str">
            <v>Cabo isolado em pvc 240 mm2 - 0,6/1 kv - 70 c</v>
          </cell>
          <cell r="E12040" t="str">
            <v>m</v>
          </cell>
          <cell r="F12040">
            <v>1.02</v>
          </cell>
        </row>
        <row r="12041">
          <cell r="B12041" t="str">
            <v>190730</v>
          </cell>
          <cell r="C12041" t="str">
            <v>010115</v>
          </cell>
          <cell r="D12041" t="str">
            <v>Eletricista</v>
          </cell>
          <cell r="E12041" t="str">
            <v>h</v>
          </cell>
          <cell r="F12041">
            <v>1.1499999999999999</v>
          </cell>
        </row>
        <row r="12042">
          <cell r="B12042" t="str">
            <v>190730</v>
          </cell>
          <cell r="C12042" t="str">
            <v>010116</v>
          </cell>
          <cell r="D12042" t="str">
            <v>Ajudante de eletricista</v>
          </cell>
          <cell r="E12042" t="str">
            <v>h</v>
          </cell>
          <cell r="F12042">
            <v>1.1499999999999999</v>
          </cell>
        </row>
        <row r="12043">
          <cell r="B12043" t="str">
            <v>190730</v>
          </cell>
          <cell r="C12043" t="str">
            <v>090954</v>
          </cell>
          <cell r="D12043" t="str">
            <v>Cabo isolado em pvc 300 mm2 - 0,6/1 kv - 70 c</v>
          </cell>
          <cell r="E12043" t="str">
            <v>m</v>
          </cell>
          <cell r="F12043">
            <v>1.02</v>
          </cell>
        </row>
        <row r="12044">
          <cell r="B12044" t="str">
            <v>190731</v>
          </cell>
          <cell r="C12044" t="str">
            <v>010115</v>
          </cell>
          <cell r="D12044" t="str">
            <v>Eletricista</v>
          </cell>
          <cell r="E12044" t="str">
            <v>h</v>
          </cell>
          <cell r="F12044">
            <v>1.54</v>
          </cell>
        </row>
        <row r="12045">
          <cell r="B12045" t="str">
            <v>190731</v>
          </cell>
          <cell r="C12045" t="str">
            <v>010116</v>
          </cell>
          <cell r="D12045" t="str">
            <v>Ajudante de eletricista</v>
          </cell>
          <cell r="E12045" t="str">
            <v>h</v>
          </cell>
          <cell r="F12045">
            <v>1.54</v>
          </cell>
        </row>
        <row r="12046">
          <cell r="B12046" t="str">
            <v>190731</v>
          </cell>
          <cell r="C12046" t="str">
            <v>090955</v>
          </cell>
          <cell r="D12046" t="str">
            <v>Cabo isolado em pvc 400 mm2 - 0,6/1 kv - 70 c</v>
          </cell>
          <cell r="E12046" t="str">
            <v>m</v>
          </cell>
          <cell r="F12046">
            <v>1.02</v>
          </cell>
        </row>
        <row r="12047">
          <cell r="B12047" t="str">
            <v>190732</v>
          </cell>
          <cell r="C12047" t="str">
            <v>010115</v>
          </cell>
          <cell r="D12047" t="str">
            <v>Eletricista</v>
          </cell>
          <cell r="E12047" t="str">
            <v>h</v>
          </cell>
          <cell r="F12047">
            <v>1.92</v>
          </cell>
        </row>
        <row r="12048">
          <cell r="B12048" t="str">
            <v>190732</v>
          </cell>
          <cell r="C12048" t="str">
            <v>010116</v>
          </cell>
          <cell r="D12048" t="str">
            <v>Ajudante de eletricista</v>
          </cell>
          <cell r="E12048" t="str">
            <v>h</v>
          </cell>
          <cell r="F12048">
            <v>1.92</v>
          </cell>
        </row>
        <row r="12049">
          <cell r="B12049" t="str">
            <v>190732</v>
          </cell>
          <cell r="C12049" t="str">
            <v>090956</v>
          </cell>
          <cell r="D12049" t="str">
            <v>Cabo isolado em pvc 500 mm2 - 0,6/1 kv - 70 c</v>
          </cell>
          <cell r="E12049" t="str">
            <v>m</v>
          </cell>
          <cell r="F12049">
            <v>1.02</v>
          </cell>
        </row>
        <row r="12050">
          <cell r="B12050" t="str">
            <v>190733</v>
          </cell>
          <cell r="C12050" t="str">
            <v>010115</v>
          </cell>
          <cell r="D12050" t="str">
            <v>Eletricista</v>
          </cell>
          <cell r="E12050" t="str">
            <v>h</v>
          </cell>
          <cell r="F12050">
            <v>1</v>
          </cell>
        </row>
        <row r="12051">
          <cell r="B12051" t="str">
            <v>190733</v>
          </cell>
          <cell r="C12051" t="str">
            <v>010116</v>
          </cell>
          <cell r="D12051" t="str">
            <v>Ajudante de eletricista</v>
          </cell>
          <cell r="E12051" t="str">
            <v>h</v>
          </cell>
          <cell r="F12051">
            <v>1</v>
          </cell>
        </row>
        <row r="12052">
          <cell r="B12052" t="str">
            <v>190733</v>
          </cell>
          <cell r="C12052" t="str">
            <v>044535</v>
          </cell>
          <cell r="D12052" t="str">
            <v>Disjuntor tipo compacto 3x16a</v>
          </cell>
          <cell r="E12052" t="str">
            <v>un</v>
          </cell>
          <cell r="F12052">
            <v>1</v>
          </cell>
        </row>
        <row r="12053">
          <cell r="B12053" t="str">
            <v>190734</v>
          </cell>
          <cell r="C12053" t="str">
            <v>010115</v>
          </cell>
          <cell r="D12053" t="str">
            <v>Eletricista</v>
          </cell>
          <cell r="E12053" t="str">
            <v>h</v>
          </cell>
          <cell r="F12053">
            <v>1</v>
          </cell>
        </row>
        <row r="12054">
          <cell r="B12054" t="str">
            <v>190734</v>
          </cell>
          <cell r="C12054" t="str">
            <v>010116</v>
          </cell>
          <cell r="D12054" t="str">
            <v>Ajudante de eletricista</v>
          </cell>
          <cell r="E12054" t="str">
            <v>h</v>
          </cell>
          <cell r="F12054">
            <v>1</v>
          </cell>
        </row>
        <row r="12055">
          <cell r="B12055" t="str">
            <v>190734</v>
          </cell>
          <cell r="C12055" t="str">
            <v>044536</v>
          </cell>
          <cell r="D12055" t="str">
            <v>Disjuntor tipo compacto 3x32a</v>
          </cell>
          <cell r="E12055" t="str">
            <v>un</v>
          </cell>
          <cell r="F12055">
            <v>1</v>
          </cell>
        </row>
        <row r="12056">
          <cell r="B12056" t="str">
            <v>190735</v>
          </cell>
          <cell r="C12056" t="str">
            <v>010115</v>
          </cell>
          <cell r="D12056" t="str">
            <v>Eletricista</v>
          </cell>
          <cell r="E12056" t="str">
            <v>h</v>
          </cell>
          <cell r="F12056">
            <v>1</v>
          </cell>
        </row>
        <row r="12057">
          <cell r="B12057" t="str">
            <v>190735</v>
          </cell>
          <cell r="C12057" t="str">
            <v>010116</v>
          </cell>
          <cell r="D12057" t="str">
            <v>Ajudante de eletricista</v>
          </cell>
          <cell r="E12057" t="str">
            <v>h</v>
          </cell>
          <cell r="F12057">
            <v>1</v>
          </cell>
        </row>
        <row r="12058">
          <cell r="B12058" t="str">
            <v>190735</v>
          </cell>
          <cell r="C12058" t="str">
            <v>044537</v>
          </cell>
          <cell r="D12058" t="str">
            <v>Disjuntor tipo compacto 3x63a</v>
          </cell>
          <cell r="E12058" t="str">
            <v>un</v>
          </cell>
          <cell r="F12058">
            <v>1</v>
          </cell>
        </row>
        <row r="12059">
          <cell r="B12059" t="str">
            <v>190736</v>
          </cell>
          <cell r="C12059" t="str">
            <v>010115</v>
          </cell>
          <cell r="D12059" t="str">
            <v>Eletricista</v>
          </cell>
          <cell r="E12059" t="str">
            <v>h</v>
          </cell>
          <cell r="F12059">
            <v>2</v>
          </cell>
        </row>
        <row r="12060">
          <cell r="B12060" t="str">
            <v>190736</v>
          </cell>
          <cell r="C12060" t="str">
            <v>010116</v>
          </cell>
          <cell r="D12060" t="str">
            <v>Ajudante de eletricista</v>
          </cell>
          <cell r="E12060" t="str">
            <v>h</v>
          </cell>
          <cell r="F12060">
            <v>2</v>
          </cell>
        </row>
        <row r="12061">
          <cell r="B12061" t="str">
            <v>190736</v>
          </cell>
          <cell r="C12061" t="str">
            <v>044538</v>
          </cell>
          <cell r="D12061" t="str">
            <v>Disjuntor tipo compacto 3x100a</v>
          </cell>
          <cell r="E12061" t="str">
            <v>un</v>
          </cell>
          <cell r="F12061">
            <v>1</v>
          </cell>
        </row>
        <row r="12062">
          <cell r="B12062" t="str">
            <v>190737</v>
          </cell>
          <cell r="C12062" t="str">
            <v>010115</v>
          </cell>
          <cell r="D12062" t="str">
            <v>Eletricista</v>
          </cell>
          <cell r="E12062" t="str">
            <v>h</v>
          </cell>
          <cell r="F12062">
            <v>2</v>
          </cell>
        </row>
        <row r="12063">
          <cell r="B12063" t="str">
            <v>190737</v>
          </cell>
          <cell r="C12063" t="str">
            <v>010116</v>
          </cell>
          <cell r="D12063" t="str">
            <v>Ajudante de eletricista</v>
          </cell>
          <cell r="E12063" t="str">
            <v>h</v>
          </cell>
          <cell r="F12063">
            <v>2</v>
          </cell>
        </row>
        <row r="12064">
          <cell r="B12064" t="str">
            <v>190737</v>
          </cell>
          <cell r="C12064" t="str">
            <v>044539</v>
          </cell>
          <cell r="D12064" t="str">
            <v>Disjuntor tipo compacto 3x160a</v>
          </cell>
          <cell r="E12064" t="str">
            <v>un</v>
          </cell>
          <cell r="F12064">
            <v>1</v>
          </cell>
        </row>
        <row r="12065">
          <cell r="B12065" t="str">
            <v>190738</v>
          </cell>
          <cell r="C12065" t="str">
            <v>010115</v>
          </cell>
          <cell r="D12065" t="str">
            <v>Eletricista</v>
          </cell>
          <cell r="E12065" t="str">
            <v>h</v>
          </cell>
          <cell r="F12065">
            <v>2</v>
          </cell>
        </row>
        <row r="12066">
          <cell r="B12066" t="str">
            <v>190738</v>
          </cell>
          <cell r="C12066" t="str">
            <v>010116</v>
          </cell>
          <cell r="D12066" t="str">
            <v>Ajudante de eletricista</v>
          </cell>
          <cell r="E12066" t="str">
            <v>h</v>
          </cell>
          <cell r="F12066">
            <v>2</v>
          </cell>
        </row>
        <row r="12067">
          <cell r="B12067" t="str">
            <v>190738</v>
          </cell>
          <cell r="C12067" t="str">
            <v>044540</v>
          </cell>
          <cell r="D12067" t="str">
            <v>Disjuntor tipo compacto 3x250a</v>
          </cell>
          <cell r="E12067" t="str">
            <v>un</v>
          </cell>
          <cell r="F12067">
            <v>1</v>
          </cell>
        </row>
        <row r="12068">
          <cell r="B12068" t="str">
            <v>190739</v>
          </cell>
          <cell r="C12068" t="str">
            <v>010115</v>
          </cell>
          <cell r="D12068" t="str">
            <v>Eletricista</v>
          </cell>
          <cell r="E12068" t="str">
            <v>h</v>
          </cell>
          <cell r="F12068">
            <v>2</v>
          </cell>
        </row>
        <row r="12069">
          <cell r="B12069" t="str">
            <v>190739</v>
          </cell>
          <cell r="C12069" t="str">
            <v>010116</v>
          </cell>
          <cell r="D12069" t="str">
            <v>Ajudante de eletricista</v>
          </cell>
          <cell r="E12069" t="str">
            <v>h</v>
          </cell>
          <cell r="F12069">
            <v>2</v>
          </cell>
        </row>
        <row r="12070">
          <cell r="B12070" t="str">
            <v>190739</v>
          </cell>
          <cell r="C12070" t="str">
            <v>044541</v>
          </cell>
          <cell r="D12070" t="str">
            <v>Disjuntor tipo compacto 3x400a</v>
          </cell>
          <cell r="E12070" t="str">
            <v>un</v>
          </cell>
          <cell r="F12070">
            <v>1</v>
          </cell>
        </row>
        <row r="12071">
          <cell r="B12071" t="str">
            <v>190740</v>
          </cell>
          <cell r="C12071" t="str">
            <v>010115</v>
          </cell>
          <cell r="D12071" t="str">
            <v>Eletricista</v>
          </cell>
          <cell r="E12071" t="str">
            <v>h</v>
          </cell>
          <cell r="F12071">
            <v>4</v>
          </cell>
        </row>
        <row r="12072">
          <cell r="B12072" t="str">
            <v>190740</v>
          </cell>
          <cell r="C12072" t="str">
            <v>010116</v>
          </cell>
          <cell r="D12072" t="str">
            <v>Ajudante de eletricista</v>
          </cell>
          <cell r="E12072" t="str">
            <v>h</v>
          </cell>
          <cell r="F12072">
            <v>8</v>
          </cell>
        </row>
        <row r="12073">
          <cell r="B12073" t="str">
            <v>190740</v>
          </cell>
          <cell r="C12073" t="str">
            <v>044542</v>
          </cell>
          <cell r="D12073" t="str">
            <v>Disjuntor tipo compacto e aberto 3x630a</v>
          </cell>
          <cell r="E12073" t="str">
            <v>un</v>
          </cell>
          <cell r="F12073">
            <v>1</v>
          </cell>
        </row>
        <row r="12074">
          <cell r="B12074" t="str">
            <v>190741</v>
          </cell>
          <cell r="C12074" t="str">
            <v>010115</v>
          </cell>
          <cell r="D12074" t="str">
            <v>Eletricista</v>
          </cell>
          <cell r="E12074" t="str">
            <v>h</v>
          </cell>
          <cell r="F12074">
            <v>4</v>
          </cell>
        </row>
        <row r="12075">
          <cell r="B12075" t="str">
            <v>190741</v>
          </cell>
          <cell r="C12075" t="str">
            <v>010116</v>
          </cell>
          <cell r="D12075" t="str">
            <v>Ajudante de eletricista</v>
          </cell>
          <cell r="E12075" t="str">
            <v>h</v>
          </cell>
          <cell r="F12075">
            <v>8</v>
          </cell>
        </row>
        <row r="12076">
          <cell r="B12076" t="str">
            <v>190741</v>
          </cell>
          <cell r="C12076" t="str">
            <v>044543</v>
          </cell>
          <cell r="D12076" t="str">
            <v>Disjuntor tipo compacto e aberto 3x1000a</v>
          </cell>
          <cell r="E12076" t="str">
            <v>un</v>
          </cell>
          <cell r="F12076">
            <v>1</v>
          </cell>
        </row>
        <row r="12077">
          <cell r="B12077" t="str">
            <v>190742</v>
          </cell>
          <cell r="C12077" t="str">
            <v>010115</v>
          </cell>
          <cell r="D12077" t="str">
            <v>Eletricista</v>
          </cell>
          <cell r="E12077" t="str">
            <v>h</v>
          </cell>
          <cell r="F12077">
            <v>5</v>
          </cell>
        </row>
        <row r="12078">
          <cell r="B12078" t="str">
            <v>190742</v>
          </cell>
          <cell r="C12078" t="str">
            <v>010116</v>
          </cell>
          <cell r="D12078" t="str">
            <v>Ajudante de eletricista</v>
          </cell>
          <cell r="E12078" t="str">
            <v>h</v>
          </cell>
          <cell r="F12078">
            <v>10</v>
          </cell>
        </row>
        <row r="12079">
          <cell r="B12079" t="str">
            <v>190742</v>
          </cell>
          <cell r="C12079" t="str">
            <v>044544</v>
          </cell>
          <cell r="D12079" t="str">
            <v>Disjuntor tipo compacto e aberto 3x1250a</v>
          </cell>
          <cell r="E12079" t="str">
            <v>un</v>
          </cell>
          <cell r="F12079">
            <v>1</v>
          </cell>
        </row>
        <row r="12080">
          <cell r="B12080" t="str">
            <v>190743</v>
          </cell>
          <cell r="C12080" t="str">
            <v>010115</v>
          </cell>
          <cell r="D12080" t="str">
            <v>Eletricista</v>
          </cell>
          <cell r="E12080" t="str">
            <v>h</v>
          </cell>
          <cell r="F12080">
            <v>5</v>
          </cell>
        </row>
        <row r="12081">
          <cell r="B12081" t="str">
            <v>190743</v>
          </cell>
          <cell r="C12081" t="str">
            <v>010116</v>
          </cell>
          <cell r="D12081" t="str">
            <v>Ajudante de eletricista</v>
          </cell>
          <cell r="E12081" t="str">
            <v>h</v>
          </cell>
          <cell r="F12081">
            <v>10</v>
          </cell>
        </row>
        <row r="12082">
          <cell r="B12082" t="str">
            <v>190743</v>
          </cell>
          <cell r="C12082" t="str">
            <v>044545</v>
          </cell>
          <cell r="D12082" t="str">
            <v>Disjuntor tipo compacto e aberto 3x1600a</v>
          </cell>
          <cell r="E12082" t="str">
            <v>un</v>
          </cell>
          <cell r="F12082">
            <v>1</v>
          </cell>
        </row>
        <row r="12083">
          <cell r="B12083" t="str">
            <v>190744</v>
          </cell>
          <cell r="C12083" t="str">
            <v>010115</v>
          </cell>
          <cell r="D12083" t="str">
            <v>Eletricista</v>
          </cell>
          <cell r="E12083" t="str">
            <v>h</v>
          </cell>
          <cell r="F12083">
            <v>8</v>
          </cell>
        </row>
        <row r="12084">
          <cell r="B12084" t="str">
            <v>190744</v>
          </cell>
          <cell r="C12084" t="str">
            <v>010116</v>
          </cell>
          <cell r="D12084" t="str">
            <v>Ajudante de eletricista</v>
          </cell>
          <cell r="E12084" t="str">
            <v>h</v>
          </cell>
          <cell r="F12084">
            <v>16</v>
          </cell>
        </row>
        <row r="12085">
          <cell r="B12085" t="str">
            <v>190744</v>
          </cell>
          <cell r="C12085" t="str">
            <v>044546</v>
          </cell>
          <cell r="D12085" t="str">
            <v>Disjuntor tipo compacto e aberto 3x2500a</v>
          </cell>
          <cell r="E12085" t="str">
            <v>un</v>
          </cell>
          <cell r="F12085">
            <v>1</v>
          </cell>
        </row>
        <row r="12086">
          <cell r="B12086" t="str">
            <v>190745</v>
          </cell>
          <cell r="C12086" t="str">
            <v>010115</v>
          </cell>
          <cell r="D12086" t="str">
            <v>Eletricista</v>
          </cell>
          <cell r="E12086" t="str">
            <v>h</v>
          </cell>
          <cell r="F12086">
            <v>8</v>
          </cell>
        </row>
        <row r="12087">
          <cell r="B12087" t="str">
            <v>190745</v>
          </cell>
          <cell r="C12087" t="str">
            <v>010116</v>
          </cell>
          <cell r="D12087" t="str">
            <v>Ajudante de eletricista</v>
          </cell>
          <cell r="E12087" t="str">
            <v>h</v>
          </cell>
          <cell r="F12087">
            <v>16</v>
          </cell>
        </row>
        <row r="12088">
          <cell r="B12088" t="str">
            <v>190745</v>
          </cell>
          <cell r="C12088" t="str">
            <v>044547</v>
          </cell>
          <cell r="D12088" t="str">
            <v>Disjuntor tipo compacto e aberto 3x3150a</v>
          </cell>
          <cell r="E12088" t="str">
            <v>un</v>
          </cell>
          <cell r="F12088">
            <v>1</v>
          </cell>
        </row>
        <row r="12089">
          <cell r="B12089" t="str">
            <v>190746</v>
          </cell>
          <cell r="C12089" t="str">
            <v>010115</v>
          </cell>
          <cell r="D12089" t="str">
            <v>Eletricista</v>
          </cell>
          <cell r="E12089" t="str">
            <v>h</v>
          </cell>
          <cell r="F12089">
            <v>0.45</v>
          </cell>
        </row>
        <row r="12090">
          <cell r="B12090" t="str">
            <v>190746</v>
          </cell>
          <cell r="C12090" t="str">
            <v>010116</v>
          </cell>
          <cell r="D12090" t="str">
            <v>Ajudante de eletricista</v>
          </cell>
          <cell r="E12090" t="str">
            <v>h</v>
          </cell>
          <cell r="F12090">
            <v>0.45</v>
          </cell>
        </row>
        <row r="12091">
          <cell r="B12091" t="str">
            <v>190746</v>
          </cell>
          <cell r="C12091" t="str">
            <v>044001</v>
          </cell>
          <cell r="D12091" t="str">
            <v>Base fusivel diazed 25a. completa</v>
          </cell>
          <cell r="E12091" t="str">
            <v>un</v>
          </cell>
          <cell r="F12091">
            <v>1</v>
          </cell>
        </row>
        <row r="12092">
          <cell r="B12092" t="str">
            <v>190747</v>
          </cell>
          <cell r="C12092" t="str">
            <v>010115</v>
          </cell>
          <cell r="D12092" t="str">
            <v>Eletricista</v>
          </cell>
          <cell r="E12092" t="str">
            <v>h</v>
          </cell>
          <cell r="F12092">
            <v>0.45</v>
          </cell>
        </row>
        <row r="12093">
          <cell r="B12093" t="str">
            <v>190747</v>
          </cell>
          <cell r="C12093" t="str">
            <v>010116</v>
          </cell>
          <cell r="D12093" t="str">
            <v>Ajudante de eletricista</v>
          </cell>
          <cell r="E12093" t="str">
            <v>h</v>
          </cell>
          <cell r="F12093">
            <v>0.45</v>
          </cell>
        </row>
        <row r="12094">
          <cell r="B12094" t="str">
            <v>190747</v>
          </cell>
          <cell r="C12094" t="str">
            <v>044002</v>
          </cell>
          <cell r="D12094" t="str">
            <v>Base fusivel diazed 63a. completa</v>
          </cell>
          <cell r="E12094" t="str">
            <v>un</v>
          </cell>
          <cell r="F12094">
            <v>1</v>
          </cell>
        </row>
        <row r="12095">
          <cell r="B12095" t="str">
            <v>190748</v>
          </cell>
          <cell r="C12095" t="str">
            <v>010115</v>
          </cell>
          <cell r="D12095" t="str">
            <v>Eletricista</v>
          </cell>
          <cell r="E12095" t="str">
            <v>h</v>
          </cell>
          <cell r="F12095">
            <v>0.5</v>
          </cell>
        </row>
        <row r="12096">
          <cell r="B12096" t="str">
            <v>190748</v>
          </cell>
          <cell r="C12096" t="str">
            <v>010116</v>
          </cell>
          <cell r="D12096" t="str">
            <v>Ajudante de eletricista</v>
          </cell>
          <cell r="E12096" t="str">
            <v>h</v>
          </cell>
          <cell r="F12096">
            <v>0.5</v>
          </cell>
        </row>
        <row r="12097">
          <cell r="B12097" t="str">
            <v>190748</v>
          </cell>
          <cell r="C12097" t="str">
            <v>044005</v>
          </cell>
          <cell r="D12097" t="str">
            <v>Base fusivel nh 00 - 125a</v>
          </cell>
          <cell r="E12097" t="str">
            <v>un</v>
          </cell>
          <cell r="F12097">
            <v>1</v>
          </cell>
        </row>
        <row r="12098">
          <cell r="B12098" t="str">
            <v>190748</v>
          </cell>
          <cell r="C12098" t="str">
            <v>044015</v>
          </cell>
          <cell r="D12098" t="str">
            <v>Fusivel nh 00 - 125a</v>
          </cell>
          <cell r="E12098" t="str">
            <v>un</v>
          </cell>
          <cell r="F12098">
            <v>1</v>
          </cell>
        </row>
        <row r="12099">
          <cell r="B12099" t="str">
            <v>190749</v>
          </cell>
          <cell r="C12099" t="str">
            <v>010115</v>
          </cell>
          <cell r="D12099" t="str">
            <v>Eletricista</v>
          </cell>
          <cell r="E12099" t="str">
            <v>h</v>
          </cell>
          <cell r="F12099">
            <v>0.6</v>
          </cell>
        </row>
        <row r="12100">
          <cell r="B12100" t="str">
            <v>190749</v>
          </cell>
          <cell r="C12100" t="str">
            <v>010116</v>
          </cell>
          <cell r="D12100" t="str">
            <v>Ajudante de eletricista</v>
          </cell>
          <cell r="E12100" t="str">
            <v>h</v>
          </cell>
          <cell r="F12100">
            <v>0.6</v>
          </cell>
        </row>
        <row r="12101">
          <cell r="B12101" t="str">
            <v>190749</v>
          </cell>
          <cell r="C12101" t="str">
            <v>044006</v>
          </cell>
          <cell r="D12101" t="str">
            <v>Base fusivel nh 1 - 250a</v>
          </cell>
          <cell r="E12101" t="str">
            <v>un</v>
          </cell>
          <cell r="F12101">
            <v>1</v>
          </cell>
        </row>
        <row r="12102">
          <cell r="B12102" t="str">
            <v>190749</v>
          </cell>
          <cell r="C12102" t="str">
            <v>044016</v>
          </cell>
          <cell r="D12102" t="str">
            <v>Fusivel nh 1 - 250a</v>
          </cell>
          <cell r="E12102" t="str">
            <v>un</v>
          </cell>
          <cell r="F12102">
            <v>1</v>
          </cell>
        </row>
        <row r="12103">
          <cell r="B12103" t="str">
            <v>190750</v>
          </cell>
          <cell r="C12103" t="str">
            <v>010115</v>
          </cell>
          <cell r="D12103" t="str">
            <v>Eletricista</v>
          </cell>
          <cell r="E12103" t="str">
            <v>h</v>
          </cell>
          <cell r="F12103">
            <v>0.7</v>
          </cell>
        </row>
        <row r="12104">
          <cell r="B12104" t="str">
            <v>190750</v>
          </cell>
          <cell r="C12104" t="str">
            <v>010116</v>
          </cell>
          <cell r="D12104" t="str">
            <v>Ajudante de eletricista</v>
          </cell>
          <cell r="E12104" t="str">
            <v>h</v>
          </cell>
          <cell r="F12104">
            <v>0.7</v>
          </cell>
        </row>
        <row r="12105">
          <cell r="B12105" t="str">
            <v>190750</v>
          </cell>
          <cell r="C12105" t="str">
            <v>044007</v>
          </cell>
          <cell r="D12105" t="str">
            <v>Base fusivel nh 2 - 400a</v>
          </cell>
          <cell r="E12105" t="str">
            <v>un</v>
          </cell>
          <cell r="F12105">
            <v>1</v>
          </cell>
        </row>
        <row r="12106">
          <cell r="B12106" t="str">
            <v>190750</v>
          </cell>
          <cell r="C12106" t="str">
            <v>044017</v>
          </cell>
          <cell r="D12106" t="str">
            <v>Fusivel nh 2 - 400a</v>
          </cell>
          <cell r="E12106" t="str">
            <v>un</v>
          </cell>
          <cell r="F12106">
            <v>1</v>
          </cell>
        </row>
        <row r="12107">
          <cell r="B12107" t="str">
            <v>190751</v>
          </cell>
          <cell r="C12107" t="str">
            <v>010115</v>
          </cell>
          <cell r="D12107" t="str">
            <v>Eletricista</v>
          </cell>
          <cell r="E12107" t="str">
            <v>h</v>
          </cell>
          <cell r="F12107">
            <v>0.8</v>
          </cell>
        </row>
        <row r="12108">
          <cell r="B12108" t="str">
            <v>190751</v>
          </cell>
          <cell r="C12108" t="str">
            <v>010116</v>
          </cell>
          <cell r="D12108" t="str">
            <v>Ajudante de eletricista</v>
          </cell>
          <cell r="E12108" t="str">
            <v>h</v>
          </cell>
          <cell r="F12108">
            <v>0.8</v>
          </cell>
        </row>
        <row r="12109">
          <cell r="B12109" t="str">
            <v>190751</v>
          </cell>
          <cell r="C12109" t="str">
            <v>044008</v>
          </cell>
          <cell r="D12109" t="str">
            <v>Base fusivel nh 3 - 630a</v>
          </cell>
          <cell r="E12109" t="str">
            <v>un</v>
          </cell>
          <cell r="F12109">
            <v>1</v>
          </cell>
        </row>
        <row r="12110">
          <cell r="B12110" t="str">
            <v>190751</v>
          </cell>
          <cell r="C12110" t="str">
            <v>044018</v>
          </cell>
          <cell r="D12110" t="str">
            <v>Fusivel nh 3 - 630a</v>
          </cell>
          <cell r="E12110" t="str">
            <v>un</v>
          </cell>
          <cell r="F12110">
            <v>1</v>
          </cell>
        </row>
        <row r="12111">
          <cell r="B12111" t="str">
            <v>190752</v>
          </cell>
          <cell r="C12111" t="str">
            <v>010115</v>
          </cell>
          <cell r="D12111" t="str">
            <v>Eletricista</v>
          </cell>
          <cell r="E12111" t="str">
            <v>h</v>
          </cell>
          <cell r="F12111">
            <v>0.9</v>
          </cell>
        </row>
        <row r="12112">
          <cell r="B12112" t="str">
            <v>190752</v>
          </cell>
          <cell r="C12112" t="str">
            <v>010116</v>
          </cell>
          <cell r="D12112" t="str">
            <v>Ajudante de eletricista</v>
          </cell>
          <cell r="E12112" t="str">
            <v>h</v>
          </cell>
          <cell r="F12112">
            <v>0.9</v>
          </cell>
        </row>
        <row r="12113">
          <cell r="B12113" t="str">
            <v>190752</v>
          </cell>
          <cell r="C12113" t="str">
            <v>044009</v>
          </cell>
          <cell r="D12113" t="str">
            <v>Base fusivel nh 4 - 1250a</v>
          </cell>
          <cell r="E12113" t="str">
            <v>un</v>
          </cell>
          <cell r="F12113">
            <v>1</v>
          </cell>
        </row>
        <row r="12114">
          <cell r="B12114" t="str">
            <v>190752</v>
          </cell>
          <cell r="C12114" t="str">
            <v>044019</v>
          </cell>
          <cell r="D12114" t="str">
            <v>Fusivel nh 4 - 1250a</v>
          </cell>
          <cell r="E12114" t="str">
            <v>un</v>
          </cell>
          <cell r="F12114">
            <v>1</v>
          </cell>
        </row>
        <row r="12115">
          <cell r="B12115" t="str">
            <v>190753</v>
          </cell>
          <cell r="C12115" t="str">
            <v>010115</v>
          </cell>
          <cell r="D12115" t="str">
            <v>Eletricista</v>
          </cell>
          <cell r="E12115" t="str">
            <v>h</v>
          </cell>
          <cell r="F12115">
            <v>1</v>
          </cell>
        </row>
        <row r="12116">
          <cell r="B12116" t="str">
            <v>190753</v>
          </cell>
          <cell r="C12116" t="str">
            <v>010116</v>
          </cell>
          <cell r="D12116" t="str">
            <v>Ajudante de eletricista</v>
          </cell>
          <cell r="E12116" t="str">
            <v>h</v>
          </cell>
          <cell r="F12116">
            <v>1</v>
          </cell>
        </row>
        <row r="12117">
          <cell r="B12117" t="str">
            <v>190753</v>
          </cell>
          <cell r="C12117" t="str">
            <v>043501</v>
          </cell>
          <cell r="D12117" t="str">
            <v>Seccionador fusivel diazed 1x25a</v>
          </cell>
          <cell r="E12117" t="str">
            <v>un</v>
          </cell>
          <cell r="F12117">
            <v>1</v>
          </cell>
        </row>
        <row r="12118">
          <cell r="B12118" t="str">
            <v>190753</v>
          </cell>
          <cell r="C12118" t="str">
            <v>044010</v>
          </cell>
          <cell r="D12118" t="str">
            <v>Fusivel diazed 25a</v>
          </cell>
          <cell r="E12118" t="str">
            <v>un</v>
          </cell>
          <cell r="F12118">
            <v>1</v>
          </cell>
        </row>
        <row r="12119">
          <cell r="B12119" t="str">
            <v>190754</v>
          </cell>
          <cell r="C12119" t="str">
            <v>010115</v>
          </cell>
          <cell r="D12119" t="str">
            <v>Eletricista</v>
          </cell>
          <cell r="E12119" t="str">
            <v>h</v>
          </cell>
          <cell r="F12119">
            <v>1</v>
          </cell>
        </row>
        <row r="12120">
          <cell r="B12120" t="str">
            <v>190754</v>
          </cell>
          <cell r="C12120" t="str">
            <v>010116</v>
          </cell>
          <cell r="D12120" t="str">
            <v>Ajudante de eletricista</v>
          </cell>
          <cell r="E12120" t="str">
            <v>h</v>
          </cell>
          <cell r="F12120">
            <v>1</v>
          </cell>
        </row>
        <row r="12121">
          <cell r="B12121" t="str">
            <v>190754</v>
          </cell>
          <cell r="C12121" t="str">
            <v>043502</v>
          </cell>
          <cell r="D12121" t="str">
            <v>Seccionador fusivel diazed 1x63a</v>
          </cell>
          <cell r="E12121" t="str">
            <v>un</v>
          </cell>
          <cell r="F12121">
            <v>1</v>
          </cell>
        </row>
        <row r="12122">
          <cell r="B12122" t="str">
            <v>190754</v>
          </cell>
          <cell r="C12122" t="str">
            <v>044011</v>
          </cell>
          <cell r="D12122" t="str">
            <v>Fusivel diazed 63a</v>
          </cell>
          <cell r="E12122" t="str">
            <v>un</v>
          </cell>
          <cell r="F12122">
            <v>1</v>
          </cell>
        </row>
        <row r="12123">
          <cell r="B12123" t="str">
            <v>190755</v>
          </cell>
          <cell r="C12123" t="str">
            <v>010115</v>
          </cell>
          <cell r="D12123" t="str">
            <v>Eletricista</v>
          </cell>
          <cell r="E12123" t="str">
            <v>h</v>
          </cell>
          <cell r="F12123">
            <v>1.5</v>
          </cell>
        </row>
        <row r="12124">
          <cell r="B12124" t="str">
            <v>190755</v>
          </cell>
          <cell r="C12124" t="str">
            <v>010116</v>
          </cell>
          <cell r="D12124" t="str">
            <v>Ajudante de eletricista</v>
          </cell>
          <cell r="E12124" t="str">
            <v>h</v>
          </cell>
          <cell r="F12124">
            <v>1.5</v>
          </cell>
        </row>
        <row r="12125">
          <cell r="B12125" t="str">
            <v>190755</v>
          </cell>
          <cell r="C12125" t="str">
            <v>043501</v>
          </cell>
          <cell r="D12125" t="str">
            <v>Seccionador fusivel diazed 1x25a</v>
          </cell>
          <cell r="E12125" t="str">
            <v>un</v>
          </cell>
          <cell r="F12125">
            <v>2</v>
          </cell>
        </row>
        <row r="12126">
          <cell r="B12126" t="str">
            <v>190755</v>
          </cell>
          <cell r="C12126" t="str">
            <v>044010</v>
          </cell>
          <cell r="D12126" t="str">
            <v>Fusivel diazed 25a</v>
          </cell>
          <cell r="E12126" t="str">
            <v>un</v>
          </cell>
          <cell r="F12126">
            <v>2</v>
          </cell>
        </row>
        <row r="12127">
          <cell r="B12127" t="str">
            <v>190756</v>
          </cell>
          <cell r="C12127" t="str">
            <v>010115</v>
          </cell>
          <cell r="D12127" t="str">
            <v>Eletricista</v>
          </cell>
          <cell r="E12127" t="str">
            <v>h</v>
          </cell>
          <cell r="F12127">
            <v>1.5</v>
          </cell>
        </row>
        <row r="12128">
          <cell r="B12128" t="str">
            <v>190756</v>
          </cell>
          <cell r="C12128" t="str">
            <v>010116</v>
          </cell>
          <cell r="D12128" t="str">
            <v>Ajudante de eletricista</v>
          </cell>
          <cell r="E12128" t="str">
            <v>h</v>
          </cell>
          <cell r="F12128">
            <v>1.5</v>
          </cell>
        </row>
        <row r="12129">
          <cell r="B12129" t="str">
            <v>190756</v>
          </cell>
          <cell r="C12129" t="str">
            <v>043502</v>
          </cell>
          <cell r="D12129" t="str">
            <v>Seccionador fusivel diazed 1x63a</v>
          </cell>
          <cell r="E12129" t="str">
            <v>un</v>
          </cell>
          <cell r="F12129">
            <v>2</v>
          </cell>
        </row>
        <row r="12130">
          <cell r="B12130" t="str">
            <v>190756</v>
          </cell>
          <cell r="C12130" t="str">
            <v>044011</v>
          </cell>
          <cell r="D12130" t="str">
            <v>Fusivel diazed 63a</v>
          </cell>
          <cell r="E12130" t="str">
            <v>un</v>
          </cell>
          <cell r="F12130">
            <v>2</v>
          </cell>
        </row>
        <row r="12131">
          <cell r="B12131" t="str">
            <v>190757</v>
          </cell>
          <cell r="C12131" t="str">
            <v>010115</v>
          </cell>
          <cell r="D12131" t="str">
            <v>Eletricista</v>
          </cell>
          <cell r="E12131" t="str">
            <v>h</v>
          </cell>
          <cell r="F12131">
            <v>1.8</v>
          </cell>
        </row>
        <row r="12132">
          <cell r="B12132" t="str">
            <v>190757</v>
          </cell>
          <cell r="C12132" t="str">
            <v>010116</v>
          </cell>
          <cell r="D12132" t="str">
            <v>Ajudante de eletricista</v>
          </cell>
          <cell r="E12132" t="str">
            <v>h</v>
          </cell>
          <cell r="F12132">
            <v>1.8</v>
          </cell>
        </row>
        <row r="12133">
          <cell r="B12133" t="str">
            <v>190757</v>
          </cell>
          <cell r="C12133" t="str">
            <v>043511</v>
          </cell>
          <cell r="D12133" t="str">
            <v>Chave seccionadora nh 3x125a</v>
          </cell>
          <cell r="E12133" t="str">
            <v>un</v>
          </cell>
          <cell r="F12133">
            <v>1</v>
          </cell>
        </row>
        <row r="12134">
          <cell r="B12134" t="str">
            <v>190757</v>
          </cell>
          <cell r="C12134" t="str">
            <v>044015</v>
          </cell>
          <cell r="D12134" t="str">
            <v>Fusivel nh 00 - 125a</v>
          </cell>
          <cell r="E12134" t="str">
            <v>un</v>
          </cell>
          <cell r="F12134">
            <v>3</v>
          </cell>
        </row>
        <row r="12135">
          <cell r="B12135" t="str">
            <v>190758</v>
          </cell>
          <cell r="C12135" t="str">
            <v>010115</v>
          </cell>
          <cell r="D12135" t="str">
            <v>Eletricista</v>
          </cell>
          <cell r="E12135" t="str">
            <v>h</v>
          </cell>
          <cell r="F12135">
            <v>2.1</v>
          </cell>
        </row>
        <row r="12136">
          <cell r="B12136" t="str">
            <v>190758</v>
          </cell>
          <cell r="C12136" t="str">
            <v>010116</v>
          </cell>
          <cell r="D12136" t="str">
            <v>Ajudante de eletricista</v>
          </cell>
          <cell r="E12136" t="str">
            <v>h</v>
          </cell>
          <cell r="F12136">
            <v>2.1</v>
          </cell>
        </row>
        <row r="12137">
          <cell r="B12137" t="str">
            <v>190758</v>
          </cell>
          <cell r="C12137" t="str">
            <v>043512</v>
          </cell>
          <cell r="D12137" t="str">
            <v>Chave seccionadora nh 3x250a</v>
          </cell>
          <cell r="E12137" t="str">
            <v>un</v>
          </cell>
          <cell r="F12137">
            <v>1</v>
          </cell>
        </row>
        <row r="12138">
          <cell r="B12138" t="str">
            <v>190758</v>
          </cell>
          <cell r="C12138" t="str">
            <v>044016</v>
          </cell>
          <cell r="D12138" t="str">
            <v>Fusivel nh 1 - 250a</v>
          </cell>
          <cell r="E12138" t="str">
            <v>un</v>
          </cell>
          <cell r="F12138">
            <v>3</v>
          </cell>
        </row>
        <row r="12139">
          <cell r="B12139" t="str">
            <v>190759</v>
          </cell>
          <cell r="C12139" t="str">
            <v>010115</v>
          </cell>
          <cell r="D12139" t="str">
            <v>Eletricista</v>
          </cell>
          <cell r="E12139" t="str">
            <v>h</v>
          </cell>
          <cell r="F12139">
            <v>2.1</v>
          </cell>
        </row>
        <row r="12140">
          <cell r="B12140" t="str">
            <v>190759</v>
          </cell>
          <cell r="C12140" t="str">
            <v>010116</v>
          </cell>
          <cell r="D12140" t="str">
            <v>Ajudante de eletricista</v>
          </cell>
          <cell r="E12140" t="str">
            <v>h</v>
          </cell>
          <cell r="F12140">
            <v>2.1</v>
          </cell>
        </row>
        <row r="12141">
          <cell r="B12141" t="str">
            <v>190759</v>
          </cell>
          <cell r="C12141" t="str">
            <v>043512</v>
          </cell>
          <cell r="D12141" t="str">
            <v>Chave seccionadora nh 3x250a</v>
          </cell>
          <cell r="E12141" t="str">
            <v>un</v>
          </cell>
          <cell r="F12141">
            <v>1</v>
          </cell>
        </row>
        <row r="12142">
          <cell r="B12142" t="str">
            <v>190759</v>
          </cell>
          <cell r="C12142" t="str">
            <v>044016</v>
          </cell>
          <cell r="D12142" t="str">
            <v>Fusivel nh 1 - 250a</v>
          </cell>
          <cell r="E12142" t="str">
            <v>un</v>
          </cell>
          <cell r="F12142">
            <v>3</v>
          </cell>
        </row>
        <row r="12143">
          <cell r="B12143" t="str">
            <v>190760</v>
          </cell>
          <cell r="C12143" t="str">
            <v>010115</v>
          </cell>
          <cell r="D12143" t="str">
            <v>Eletricista</v>
          </cell>
          <cell r="E12143" t="str">
            <v>h</v>
          </cell>
          <cell r="F12143">
            <v>2.4</v>
          </cell>
        </row>
        <row r="12144">
          <cell r="B12144" t="str">
            <v>190760</v>
          </cell>
          <cell r="C12144" t="str">
            <v>010116</v>
          </cell>
          <cell r="D12144" t="str">
            <v>Ajudante de eletricista</v>
          </cell>
          <cell r="E12144" t="str">
            <v>h</v>
          </cell>
          <cell r="F12144">
            <v>2.4</v>
          </cell>
        </row>
        <row r="12145">
          <cell r="B12145" t="str">
            <v>190760</v>
          </cell>
          <cell r="C12145" t="str">
            <v>043513</v>
          </cell>
          <cell r="D12145" t="str">
            <v>Chave seccionadora nh 3x400a</v>
          </cell>
          <cell r="E12145" t="str">
            <v>un</v>
          </cell>
          <cell r="F12145">
            <v>1</v>
          </cell>
        </row>
        <row r="12146">
          <cell r="B12146" t="str">
            <v>190760</v>
          </cell>
          <cell r="C12146" t="str">
            <v>044017</v>
          </cell>
          <cell r="D12146" t="str">
            <v>Fusivel nh 2 - 400a</v>
          </cell>
          <cell r="E12146" t="str">
            <v>un</v>
          </cell>
          <cell r="F12146">
            <v>3</v>
          </cell>
        </row>
        <row r="12147">
          <cell r="B12147" t="str">
            <v>190761</v>
          </cell>
          <cell r="C12147" t="str">
            <v>010115</v>
          </cell>
          <cell r="D12147" t="str">
            <v>Eletricista</v>
          </cell>
          <cell r="E12147" t="str">
            <v>h</v>
          </cell>
          <cell r="F12147">
            <v>2.7</v>
          </cell>
        </row>
        <row r="12148">
          <cell r="B12148" t="str">
            <v>190761</v>
          </cell>
          <cell r="C12148" t="str">
            <v>010116</v>
          </cell>
          <cell r="D12148" t="str">
            <v>Ajudante de eletricista</v>
          </cell>
          <cell r="E12148" t="str">
            <v>h</v>
          </cell>
          <cell r="F12148">
            <v>2.7</v>
          </cell>
        </row>
        <row r="12149">
          <cell r="B12149" t="str">
            <v>190761</v>
          </cell>
          <cell r="C12149" t="str">
            <v>043514</v>
          </cell>
          <cell r="D12149" t="str">
            <v>Seccionador fusivel nh 3x630a</v>
          </cell>
          <cell r="E12149" t="str">
            <v>un</v>
          </cell>
          <cell r="F12149">
            <v>1</v>
          </cell>
        </row>
        <row r="12150">
          <cell r="B12150" t="str">
            <v>190761</v>
          </cell>
          <cell r="C12150" t="str">
            <v>044018</v>
          </cell>
          <cell r="D12150" t="str">
            <v>Fusivel nh 3 - 630a</v>
          </cell>
          <cell r="E12150" t="str">
            <v>un</v>
          </cell>
          <cell r="F12150">
            <v>3</v>
          </cell>
        </row>
        <row r="12151">
          <cell r="B12151" t="str">
            <v>190762</v>
          </cell>
          <cell r="C12151" t="str">
            <v>010115</v>
          </cell>
          <cell r="D12151" t="str">
            <v>Eletricista</v>
          </cell>
          <cell r="E12151" t="str">
            <v>h</v>
          </cell>
          <cell r="F12151">
            <v>2.2999999999999998</v>
          </cell>
        </row>
        <row r="12152">
          <cell r="B12152" t="str">
            <v>190762</v>
          </cell>
          <cell r="C12152" t="str">
            <v>010116</v>
          </cell>
          <cell r="D12152" t="str">
            <v>Ajudante de eletricista</v>
          </cell>
          <cell r="E12152" t="str">
            <v>h</v>
          </cell>
          <cell r="F12152">
            <v>2.2999999999999998</v>
          </cell>
        </row>
        <row r="12153">
          <cell r="B12153" t="str">
            <v>190762</v>
          </cell>
          <cell r="C12153" t="str">
            <v>043515</v>
          </cell>
          <cell r="D12153" t="str">
            <v>Chave seccionadora rotativa 3x16a</v>
          </cell>
          <cell r="E12153" t="str">
            <v>un</v>
          </cell>
          <cell r="F12153">
            <v>1</v>
          </cell>
        </row>
        <row r="12154">
          <cell r="B12154" t="str">
            <v>190763</v>
          </cell>
          <cell r="C12154" t="str">
            <v>010115</v>
          </cell>
          <cell r="D12154" t="str">
            <v>Eletricista</v>
          </cell>
          <cell r="E12154" t="str">
            <v>h</v>
          </cell>
          <cell r="F12154">
            <v>2.6</v>
          </cell>
        </row>
        <row r="12155">
          <cell r="B12155" t="str">
            <v>190763</v>
          </cell>
          <cell r="C12155" t="str">
            <v>010116</v>
          </cell>
          <cell r="D12155" t="str">
            <v>Ajudante de eletricista</v>
          </cell>
          <cell r="E12155" t="str">
            <v>h</v>
          </cell>
          <cell r="F12155">
            <v>2.6</v>
          </cell>
        </row>
        <row r="12156">
          <cell r="B12156" t="str">
            <v>190763</v>
          </cell>
          <cell r="C12156" t="str">
            <v>043516</v>
          </cell>
          <cell r="D12156" t="str">
            <v>Chave seccionadora rotativa 3x25a</v>
          </cell>
          <cell r="E12156" t="str">
            <v>un</v>
          </cell>
          <cell r="F12156">
            <v>1</v>
          </cell>
        </row>
        <row r="12157">
          <cell r="B12157" t="str">
            <v>190764</v>
          </cell>
          <cell r="C12157" t="str">
            <v>010115</v>
          </cell>
          <cell r="D12157" t="str">
            <v>Eletricista</v>
          </cell>
          <cell r="E12157" t="str">
            <v>h</v>
          </cell>
          <cell r="F12157">
            <v>2.9</v>
          </cell>
        </row>
        <row r="12158">
          <cell r="B12158" t="str">
            <v>190764</v>
          </cell>
          <cell r="C12158" t="str">
            <v>010116</v>
          </cell>
          <cell r="D12158" t="str">
            <v>Ajudante de eletricista</v>
          </cell>
          <cell r="E12158" t="str">
            <v>h</v>
          </cell>
          <cell r="F12158">
            <v>2.9</v>
          </cell>
        </row>
        <row r="12159">
          <cell r="B12159" t="str">
            <v>190764</v>
          </cell>
          <cell r="C12159" t="str">
            <v>043517</v>
          </cell>
          <cell r="D12159" t="str">
            <v>Chave seccionadora rotativa 3x40a</v>
          </cell>
          <cell r="E12159" t="str">
            <v>un</v>
          </cell>
          <cell r="F12159">
            <v>1</v>
          </cell>
        </row>
        <row r="12160">
          <cell r="B12160" t="str">
            <v>190765</v>
          </cell>
          <cell r="C12160" t="str">
            <v>010115</v>
          </cell>
          <cell r="D12160" t="str">
            <v>Eletricista</v>
          </cell>
          <cell r="E12160" t="str">
            <v>h</v>
          </cell>
          <cell r="F12160">
            <v>3.1</v>
          </cell>
        </row>
        <row r="12161">
          <cell r="B12161" t="str">
            <v>190765</v>
          </cell>
          <cell r="C12161" t="str">
            <v>010116</v>
          </cell>
          <cell r="D12161" t="str">
            <v>Ajudante de eletricista</v>
          </cell>
          <cell r="E12161" t="str">
            <v>h</v>
          </cell>
          <cell r="F12161">
            <v>3.1</v>
          </cell>
        </row>
        <row r="12162">
          <cell r="B12162" t="str">
            <v>190765</v>
          </cell>
          <cell r="C12162" t="str">
            <v>043518</v>
          </cell>
          <cell r="D12162" t="str">
            <v>Chave seccionadora rotativa 3x63a</v>
          </cell>
          <cell r="E12162" t="str">
            <v>un</v>
          </cell>
          <cell r="F12162">
            <v>1</v>
          </cell>
        </row>
        <row r="12163">
          <cell r="B12163" t="str">
            <v>190766</v>
          </cell>
          <cell r="C12163" t="str">
            <v>010115</v>
          </cell>
          <cell r="D12163" t="str">
            <v>Eletricista</v>
          </cell>
          <cell r="E12163" t="str">
            <v>h</v>
          </cell>
          <cell r="F12163">
            <v>3.5</v>
          </cell>
        </row>
        <row r="12164">
          <cell r="B12164" t="str">
            <v>190766</v>
          </cell>
          <cell r="C12164" t="str">
            <v>010116</v>
          </cell>
          <cell r="D12164" t="str">
            <v>Ajudante de eletricista</v>
          </cell>
          <cell r="E12164" t="str">
            <v>h</v>
          </cell>
          <cell r="F12164">
            <v>3.5</v>
          </cell>
        </row>
        <row r="12165">
          <cell r="B12165" t="str">
            <v>190766</v>
          </cell>
          <cell r="C12165" t="str">
            <v>043519</v>
          </cell>
          <cell r="D12165" t="str">
            <v>Chave seccionadora rotativa 3x100a</v>
          </cell>
          <cell r="E12165" t="str">
            <v>un</v>
          </cell>
          <cell r="F12165">
            <v>1</v>
          </cell>
        </row>
        <row r="12166">
          <cell r="B12166" t="str">
            <v>190767</v>
          </cell>
          <cell r="C12166" t="str">
            <v>010115</v>
          </cell>
          <cell r="D12166" t="str">
            <v>Eletricista</v>
          </cell>
          <cell r="E12166" t="str">
            <v>h</v>
          </cell>
          <cell r="F12166">
            <v>3.8</v>
          </cell>
        </row>
        <row r="12167">
          <cell r="B12167" t="str">
            <v>190767</v>
          </cell>
          <cell r="C12167" t="str">
            <v>010116</v>
          </cell>
          <cell r="D12167" t="str">
            <v>Ajudante de eletricista</v>
          </cell>
          <cell r="E12167" t="str">
            <v>h</v>
          </cell>
          <cell r="F12167">
            <v>3.8</v>
          </cell>
        </row>
        <row r="12168">
          <cell r="B12168" t="str">
            <v>190767</v>
          </cell>
          <cell r="C12168" t="str">
            <v>043520</v>
          </cell>
          <cell r="D12168" t="str">
            <v>Chave seccionadora rotativa 3x125a</v>
          </cell>
          <cell r="E12168" t="str">
            <v>un</v>
          </cell>
          <cell r="F12168">
            <v>1</v>
          </cell>
        </row>
        <row r="12169">
          <cell r="B12169" t="str">
            <v>190768</v>
          </cell>
          <cell r="C12169" t="str">
            <v>010115</v>
          </cell>
          <cell r="D12169" t="str">
            <v>Eletricista</v>
          </cell>
          <cell r="E12169" t="str">
            <v>h</v>
          </cell>
          <cell r="F12169">
            <v>3.8</v>
          </cell>
        </row>
        <row r="12170">
          <cell r="B12170" t="str">
            <v>190768</v>
          </cell>
          <cell r="C12170" t="str">
            <v>010116</v>
          </cell>
          <cell r="D12170" t="str">
            <v>Ajudante de eletricista</v>
          </cell>
          <cell r="E12170" t="str">
            <v>h</v>
          </cell>
          <cell r="F12170">
            <v>3.8</v>
          </cell>
        </row>
        <row r="12171">
          <cell r="B12171" t="str">
            <v>190768</v>
          </cell>
          <cell r="C12171" t="str">
            <v>043521</v>
          </cell>
          <cell r="D12171" t="str">
            <v>Chave seccionadora rotativa 3x200a</v>
          </cell>
          <cell r="E12171" t="str">
            <v>un</v>
          </cell>
          <cell r="F12171">
            <v>1</v>
          </cell>
        </row>
        <row r="12172">
          <cell r="B12172" t="str">
            <v>190769</v>
          </cell>
          <cell r="C12172" t="str">
            <v>010115</v>
          </cell>
          <cell r="D12172" t="str">
            <v>Eletricista</v>
          </cell>
          <cell r="E12172" t="str">
            <v>h</v>
          </cell>
          <cell r="F12172">
            <v>3.8</v>
          </cell>
        </row>
        <row r="12173">
          <cell r="B12173" t="str">
            <v>190769</v>
          </cell>
          <cell r="C12173" t="str">
            <v>010116</v>
          </cell>
          <cell r="D12173" t="str">
            <v>Ajudante de eletricista</v>
          </cell>
          <cell r="E12173" t="str">
            <v>h</v>
          </cell>
          <cell r="F12173">
            <v>3.8</v>
          </cell>
        </row>
        <row r="12174">
          <cell r="B12174" t="str">
            <v>190769</v>
          </cell>
          <cell r="C12174" t="str">
            <v>043522</v>
          </cell>
          <cell r="D12174" t="str">
            <v>Chave seccionadora rotativa 3x250a</v>
          </cell>
          <cell r="E12174" t="str">
            <v>un</v>
          </cell>
          <cell r="F12174">
            <v>1</v>
          </cell>
        </row>
        <row r="12175">
          <cell r="B12175" t="str">
            <v>190801</v>
          </cell>
          <cell r="C12175" t="str">
            <v>010115</v>
          </cell>
          <cell r="D12175" t="str">
            <v>Eletricista</v>
          </cell>
          <cell r="E12175" t="str">
            <v>h</v>
          </cell>
          <cell r="F12175">
            <v>0.2</v>
          </cell>
        </row>
        <row r="12176">
          <cell r="B12176" t="str">
            <v>190801</v>
          </cell>
          <cell r="C12176" t="str">
            <v>010116</v>
          </cell>
          <cell r="D12176" t="str">
            <v>Ajudante de eletricista</v>
          </cell>
          <cell r="E12176" t="str">
            <v>h</v>
          </cell>
          <cell r="F12176">
            <v>0.2</v>
          </cell>
        </row>
        <row r="12177">
          <cell r="B12177" t="str">
            <v>190801</v>
          </cell>
          <cell r="C12177" t="str">
            <v>042001</v>
          </cell>
          <cell r="D12177" t="str">
            <v>Eletroduto aco c/cost. galv a fogo 15mm (1/2')</v>
          </cell>
          <cell r="E12177" t="str">
            <v>m</v>
          </cell>
          <cell r="F12177">
            <v>1</v>
          </cell>
        </row>
        <row r="12178">
          <cell r="B12178" t="str">
            <v>190802</v>
          </cell>
          <cell r="C12178" t="str">
            <v>010115</v>
          </cell>
          <cell r="D12178" t="str">
            <v>Eletricista</v>
          </cell>
          <cell r="E12178" t="str">
            <v>h</v>
          </cell>
          <cell r="F12178">
            <v>0.3</v>
          </cell>
        </row>
        <row r="12179">
          <cell r="B12179" t="str">
            <v>190802</v>
          </cell>
          <cell r="C12179" t="str">
            <v>010116</v>
          </cell>
          <cell r="D12179" t="str">
            <v>Ajudante de eletricista</v>
          </cell>
          <cell r="E12179" t="str">
            <v>h</v>
          </cell>
          <cell r="F12179">
            <v>0.3</v>
          </cell>
        </row>
        <row r="12180">
          <cell r="B12180" t="str">
            <v>190802</v>
          </cell>
          <cell r="C12180" t="str">
            <v>042002</v>
          </cell>
          <cell r="D12180" t="str">
            <v>Eletroduto aco c/cost. galv a fogo 20mm (3/4')</v>
          </cell>
          <cell r="E12180" t="str">
            <v>m</v>
          </cell>
          <cell r="F12180">
            <v>1</v>
          </cell>
        </row>
        <row r="12181">
          <cell r="B12181" t="str">
            <v>190803</v>
          </cell>
          <cell r="C12181" t="str">
            <v>010115</v>
          </cell>
          <cell r="D12181" t="str">
            <v>Eletricista</v>
          </cell>
          <cell r="E12181" t="str">
            <v>h</v>
          </cell>
          <cell r="F12181">
            <v>0.4</v>
          </cell>
        </row>
        <row r="12182">
          <cell r="B12182" t="str">
            <v>190803</v>
          </cell>
          <cell r="C12182" t="str">
            <v>010116</v>
          </cell>
          <cell r="D12182" t="str">
            <v>Ajudante de eletricista</v>
          </cell>
          <cell r="E12182" t="str">
            <v>h</v>
          </cell>
          <cell r="F12182">
            <v>0.4</v>
          </cell>
        </row>
        <row r="12183">
          <cell r="B12183" t="str">
            <v>190803</v>
          </cell>
          <cell r="C12183" t="str">
            <v>042003</v>
          </cell>
          <cell r="D12183" t="str">
            <v>Eletroduto aco c/cost. galv a fogo 25mm (1')</v>
          </cell>
          <cell r="E12183" t="str">
            <v>m</v>
          </cell>
          <cell r="F12183">
            <v>1</v>
          </cell>
        </row>
        <row r="12184">
          <cell r="B12184" t="str">
            <v>190804</v>
          </cell>
          <cell r="C12184" t="str">
            <v>010115</v>
          </cell>
          <cell r="D12184" t="str">
            <v>Eletricista</v>
          </cell>
          <cell r="E12184" t="str">
            <v>h</v>
          </cell>
          <cell r="F12184">
            <v>0.65</v>
          </cell>
        </row>
        <row r="12185">
          <cell r="B12185" t="str">
            <v>190804</v>
          </cell>
          <cell r="C12185" t="str">
            <v>010116</v>
          </cell>
          <cell r="D12185" t="str">
            <v>Ajudante de eletricista</v>
          </cell>
          <cell r="E12185" t="str">
            <v>h</v>
          </cell>
          <cell r="F12185">
            <v>0.65</v>
          </cell>
        </row>
        <row r="12186">
          <cell r="B12186" t="str">
            <v>190804</v>
          </cell>
          <cell r="C12186" t="str">
            <v>042004</v>
          </cell>
          <cell r="D12186" t="str">
            <v>Eletroduto aco c/cost. galv a fogo 32mm (1 1/4')</v>
          </cell>
          <cell r="E12186" t="str">
            <v>m</v>
          </cell>
          <cell r="F12186">
            <v>1</v>
          </cell>
        </row>
        <row r="12187">
          <cell r="B12187" t="str">
            <v>190805</v>
          </cell>
          <cell r="C12187" t="str">
            <v>010115</v>
          </cell>
          <cell r="D12187" t="str">
            <v>Eletricista</v>
          </cell>
          <cell r="E12187" t="str">
            <v>h</v>
          </cell>
          <cell r="F12187">
            <v>0.7</v>
          </cell>
        </row>
        <row r="12188">
          <cell r="B12188" t="str">
            <v>190805</v>
          </cell>
          <cell r="C12188" t="str">
            <v>010116</v>
          </cell>
          <cell r="D12188" t="str">
            <v>Ajudante de eletricista</v>
          </cell>
          <cell r="E12188" t="str">
            <v>h</v>
          </cell>
          <cell r="F12188">
            <v>0.7</v>
          </cell>
        </row>
        <row r="12189">
          <cell r="B12189" t="str">
            <v>190805</v>
          </cell>
          <cell r="C12189" t="str">
            <v>042005</v>
          </cell>
          <cell r="D12189" t="str">
            <v>Eletroduto aco c/cost. galv a fogo 40mm (1 1/2')</v>
          </cell>
          <cell r="E12189" t="str">
            <v>m</v>
          </cell>
          <cell r="F12189">
            <v>1</v>
          </cell>
        </row>
        <row r="12190">
          <cell r="B12190" t="str">
            <v>190806</v>
          </cell>
          <cell r="C12190" t="str">
            <v>010115</v>
          </cell>
          <cell r="D12190" t="str">
            <v>Eletricista</v>
          </cell>
          <cell r="E12190" t="str">
            <v>h</v>
          </cell>
          <cell r="F12190">
            <v>0.8</v>
          </cell>
        </row>
        <row r="12191">
          <cell r="B12191" t="str">
            <v>190806</v>
          </cell>
          <cell r="C12191" t="str">
            <v>010116</v>
          </cell>
          <cell r="D12191" t="str">
            <v>Ajudante de eletricista</v>
          </cell>
          <cell r="E12191" t="str">
            <v>h</v>
          </cell>
          <cell r="F12191">
            <v>0.8</v>
          </cell>
        </row>
        <row r="12192">
          <cell r="B12192" t="str">
            <v>190806</v>
          </cell>
          <cell r="C12192" t="str">
            <v>042006</v>
          </cell>
          <cell r="D12192" t="str">
            <v>Eletroduto aco c/cost. galv a fogo 50mm (2')</v>
          </cell>
          <cell r="E12192" t="str">
            <v>m</v>
          </cell>
          <cell r="F12192">
            <v>1</v>
          </cell>
        </row>
        <row r="12193">
          <cell r="B12193" t="str">
            <v>190807</v>
          </cell>
          <cell r="C12193" t="str">
            <v>010115</v>
          </cell>
          <cell r="D12193" t="str">
            <v>Eletricista</v>
          </cell>
          <cell r="E12193" t="str">
            <v>h</v>
          </cell>
          <cell r="F12193">
            <v>1.4</v>
          </cell>
        </row>
        <row r="12194">
          <cell r="B12194" t="str">
            <v>190807</v>
          </cell>
          <cell r="C12194" t="str">
            <v>010116</v>
          </cell>
          <cell r="D12194" t="str">
            <v>Ajudante de eletricista</v>
          </cell>
          <cell r="E12194" t="str">
            <v>h</v>
          </cell>
          <cell r="F12194">
            <v>1.4</v>
          </cell>
        </row>
        <row r="12195">
          <cell r="B12195" t="str">
            <v>190807</v>
          </cell>
          <cell r="C12195" t="str">
            <v>042007</v>
          </cell>
          <cell r="D12195" t="str">
            <v>Eletroduto aco c/cost. galv a fogo 65mm (2 1/2')</v>
          </cell>
          <cell r="E12195" t="str">
            <v>m</v>
          </cell>
          <cell r="F12195">
            <v>1</v>
          </cell>
        </row>
        <row r="12196">
          <cell r="B12196" t="str">
            <v>190808</v>
          </cell>
          <cell r="C12196" t="str">
            <v>010115</v>
          </cell>
          <cell r="D12196" t="str">
            <v>Eletricista</v>
          </cell>
          <cell r="E12196" t="str">
            <v>h</v>
          </cell>
          <cell r="F12196">
            <v>1.6</v>
          </cell>
        </row>
        <row r="12197">
          <cell r="B12197" t="str">
            <v>190808</v>
          </cell>
          <cell r="C12197" t="str">
            <v>010116</v>
          </cell>
          <cell r="D12197" t="str">
            <v>Ajudante de eletricista</v>
          </cell>
          <cell r="E12197" t="str">
            <v>h</v>
          </cell>
          <cell r="F12197">
            <v>1.6</v>
          </cell>
        </row>
        <row r="12198">
          <cell r="B12198" t="str">
            <v>190808</v>
          </cell>
          <cell r="C12198" t="str">
            <v>042008</v>
          </cell>
          <cell r="D12198" t="str">
            <v>Eletroduto aco c/cost. galv a fogo 80mm (3')</v>
          </cell>
          <cell r="E12198" t="str">
            <v>m</v>
          </cell>
          <cell r="F12198">
            <v>1</v>
          </cell>
        </row>
        <row r="12199">
          <cell r="B12199" t="str">
            <v>190810</v>
          </cell>
          <cell r="C12199" t="str">
            <v>010115</v>
          </cell>
          <cell r="D12199" t="str">
            <v>Eletricista</v>
          </cell>
          <cell r="E12199" t="str">
            <v>h</v>
          </cell>
          <cell r="F12199">
            <v>2</v>
          </cell>
        </row>
        <row r="12200">
          <cell r="B12200" t="str">
            <v>190810</v>
          </cell>
          <cell r="C12200" t="str">
            <v>010116</v>
          </cell>
          <cell r="D12200" t="str">
            <v>Ajudante de eletricista</v>
          </cell>
          <cell r="E12200" t="str">
            <v>h</v>
          </cell>
          <cell r="F12200">
            <v>2</v>
          </cell>
        </row>
        <row r="12201">
          <cell r="B12201" t="str">
            <v>190810</v>
          </cell>
          <cell r="C12201" t="str">
            <v>042010</v>
          </cell>
          <cell r="D12201" t="str">
            <v>Eletroduto aco c/cost. galv a fogo 100mm (4')</v>
          </cell>
          <cell r="E12201" t="str">
            <v>m</v>
          </cell>
          <cell r="F12201">
            <v>1</v>
          </cell>
        </row>
        <row r="12202">
          <cell r="B12202" t="str">
            <v>190811</v>
          </cell>
          <cell r="C12202" t="str">
            <v>010115</v>
          </cell>
          <cell r="D12202" t="str">
            <v>Eletricista</v>
          </cell>
          <cell r="E12202" t="str">
            <v>h</v>
          </cell>
          <cell r="F12202">
            <v>0.4</v>
          </cell>
        </row>
        <row r="12203">
          <cell r="B12203" t="str">
            <v>190811</v>
          </cell>
          <cell r="C12203" t="str">
            <v>010116</v>
          </cell>
          <cell r="D12203" t="str">
            <v>Ajudante de eletricista</v>
          </cell>
          <cell r="E12203" t="str">
            <v>h</v>
          </cell>
          <cell r="F12203">
            <v>0.4</v>
          </cell>
        </row>
        <row r="12204">
          <cell r="B12204" t="str">
            <v>190811</v>
          </cell>
          <cell r="C12204" t="str">
            <v>042001</v>
          </cell>
          <cell r="D12204" t="str">
            <v>Eletroduto aco c/cost. galv a fogo 15mm (1/2')</v>
          </cell>
          <cell r="E12204" t="str">
            <v>m</v>
          </cell>
          <cell r="F12204">
            <v>1.05</v>
          </cell>
        </row>
        <row r="12205">
          <cell r="B12205" t="str">
            <v>190812</v>
          </cell>
          <cell r="C12205" t="str">
            <v>010115</v>
          </cell>
          <cell r="D12205" t="str">
            <v>Eletricista</v>
          </cell>
          <cell r="E12205" t="str">
            <v>h</v>
          </cell>
          <cell r="F12205">
            <v>0.5</v>
          </cell>
        </row>
        <row r="12206">
          <cell r="B12206" t="str">
            <v>190812</v>
          </cell>
          <cell r="C12206" t="str">
            <v>010116</v>
          </cell>
          <cell r="D12206" t="str">
            <v>Ajudante de eletricista</v>
          </cell>
          <cell r="E12206" t="str">
            <v>h</v>
          </cell>
          <cell r="F12206">
            <v>0.5</v>
          </cell>
        </row>
        <row r="12207">
          <cell r="B12207" t="str">
            <v>190812</v>
          </cell>
          <cell r="C12207" t="str">
            <v>042002</v>
          </cell>
          <cell r="D12207" t="str">
            <v>Eletroduto aco c/cost. galv a fogo 20mm (3/4')</v>
          </cell>
          <cell r="E12207" t="str">
            <v>m</v>
          </cell>
          <cell r="F12207">
            <v>1.05</v>
          </cell>
        </row>
        <row r="12208">
          <cell r="B12208" t="str">
            <v>190813</v>
          </cell>
          <cell r="C12208" t="str">
            <v>010115</v>
          </cell>
          <cell r="D12208" t="str">
            <v>Eletricista</v>
          </cell>
          <cell r="E12208" t="str">
            <v>h</v>
          </cell>
          <cell r="F12208">
            <v>0.6</v>
          </cell>
        </row>
        <row r="12209">
          <cell r="B12209" t="str">
            <v>190813</v>
          </cell>
          <cell r="C12209" t="str">
            <v>010116</v>
          </cell>
          <cell r="D12209" t="str">
            <v>Ajudante de eletricista</v>
          </cell>
          <cell r="E12209" t="str">
            <v>h</v>
          </cell>
          <cell r="F12209">
            <v>0.6</v>
          </cell>
        </row>
        <row r="12210">
          <cell r="B12210" t="str">
            <v>190813</v>
          </cell>
          <cell r="C12210" t="str">
            <v>042003</v>
          </cell>
          <cell r="D12210" t="str">
            <v>Eletroduto aco c/cost. galv a fogo 25mm (1')</v>
          </cell>
          <cell r="E12210" t="str">
            <v>m</v>
          </cell>
          <cell r="F12210">
            <v>1.05</v>
          </cell>
        </row>
        <row r="12211">
          <cell r="B12211" t="str">
            <v>190814</v>
          </cell>
          <cell r="C12211" t="str">
            <v>010115</v>
          </cell>
          <cell r="D12211" t="str">
            <v>Eletricista</v>
          </cell>
          <cell r="E12211" t="str">
            <v>h</v>
          </cell>
          <cell r="F12211">
            <v>0.75</v>
          </cell>
        </row>
        <row r="12212">
          <cell r="B12212" t="str">
            <v>190814</v>
          </cell>
          <cell r="C12212" t="str">
            <v>010116</v>
          </cell>
          <cell r="D12212" t="str">
            <v>Ajudante de eletricista</v>
          </cell>
          <cell r="E12212" t="str">
            <v>h</v>
          </cell>
          <cell r="F12212">
            <v>0.75</v>
          </cell>
        </row>
        <row r="12213">
          <cell r="B12213" t="str">
            <v>190814</v>
          </cell>
          <cell r="C12213" t="str">
            <v>042004</v>
          </cell>
          <cell r="D12213" t="str">
            <v>Eletroduto aco c/cost. galv a fogo 32mm (1 1/4')</v>
          </cell>
          <cell r="E12213" t="str">
            <v>m</v>
          </cell>
          <cell r="F12213">
            <v>1.05</v>
          </cell>
        </row>
        <row r="12214">
          <cell r="B12214" t="str">
            <v>190815</v>
          </cell>
          <cell r="C12214" t="str">
            <v>010115</v>
          </cell>
          <cell r="D12214" t="str">
            <v>Eletricista</v>
          </cell>
          <cell r="E12214" t="str">
            <v>h</v>
          </cell>
          <cell r="F12214">
            <v>0.8</v>
          </cell>
        </row>
        <row r="12215">
          <cell r="B12215" t="str">
            <v>190815</v>
          </cell>
          <cell r="C12215" t="str">
            <v>010116</v>
          </cell>
          <cell r="D12215" t="str">
            <v>Ajudante de eletricista</v>
          </cell>
          <cell r="E12215" t="str">
            <v>h</v>
          </cell>
          <cell r="F12215">
            <v>0.8</v>
          </cell>
        </row>
        <row r="12216">
          <cell r="B12216" t="str">
            <v>190815</v>
          </cell>
          <cell r="C12216" t="str">
            <v>042005</v>
          </cell>
          <cell r="D12216" t="str">
            <v>Eletroduto aco c/cost. galv a fogo 40mm (1 1/2')</v>
          </cell>
          <cell r="E12216" t="str">
            <v>m</v>
          </cell>
          <cell r="F12216">
            <v>1.05</v>
          </cell>
        </row>
        <row r="12217">
          <cell r="B12217" t="str">
            <v>190816</v>
          </cell>
          <cell r="C12217" t="str">
            <v>010115</v>
          </cell>
          <cell r="D12217" t="str">
            <v>Eletricista</v>
          </cell>
          <cell r="E12217" t="str">
            <v>h</v>
          </cell>
          <cell r="F12217">
            <v>0.9</v>
          </cell>
        </row>
        <row r="12218">
          <cell r="B12218" t="str">
            <v>190816</v>
          </cell>
          <cell r="C12218" t="str">
            <v>010116</v>
          </cell>
          <cell r="D12218" t="str">
            <v>Ajudante de eletricista</v>
          </cell>
          <cell r="E12218" t="str">
            <v>h</v>
          </cell>
          <cell r="F12218">
            <v>0.9</v>
          </cell>
        </row>
        <row r="12219">
          <cell r="B12219" t="str">
            <v>190816</v>
          </cell>
          <cell r="C12219" t="str">
            <v>042006</v>
          </cell>
          <cell r="D12219" t="str">
            <v>Eletroduto aco c/cost. galv a fogo 50mm (2')</v>
          </cell>
          <cell r="E12219" t="str">
            <v>m</v>
          </cell>
          <cell r="F12219">
            <v>1.05</v>
          </cell>
        </row>
        <row r="12220">
          <cell r="B12220" t="str">
            <v>190817</v>
          </cell>
          <cell r="C12220" t="str">
            <v>010115</v>
          </cell>
          <cell r="D12220" t="str">
            <v>Eletricista</v>
          </cell>
          <cell r="E12220" t="str">
            <v>h</v>
          </cell>
          <cell r="F12220">
            <v>1.55</v>
          </cell>
        </row>
        <row r="12221">
          <cell r="B12221" t="str">
            <v>190817</v>
          </cell>
          <cell r="C12221" t="str">
            <v>010116</v>
          </cell>
          <cell r="D12221" t="str">
            <v>Ajudante de eletricista</v>
          </cell>
          <cell r="E12221" t="str">
            <v>h</v>
          </cell>
          <cell r="F12221">
            <v>1.55</v>
          </cell>
        </row>
        <row r="12222">
          <cell r="B12222" t="str">
            <v>190817</v>
          </cell>
          <cell r="C12222" t="str">
            <v>042007</v>
          </cell>
          <cell r="D12222" t="str">
            <v>Eletroduto aco c/cost. galv a fogo 65mm (2 1/2')</v>
          </cell>
          <cell r="E12222" t="str">
            <v>m</v>
          </cell>
          <cell r="F12222">
            <v>1.05</v>
          </cell>
        </row>
        <row r="12223">
          <cell r="B12223" t="str">
            <v>190818</v>
          </cell>
          <cell r="C12223" t="str">
            <v>010115</v>
          </cell>
          <cell r="D12223" t="str">
            <v>Eletricista</v>
          </cell>
          <cell r="E12223" t="str">
            <v>h</v>
          </cell>
          <cell r="F12223">
            <v>1.75</v>
          </cell>
        </row>
        <row r="12224">
          <cell r="B12224" t="str">
            <v>190818</v>
          </cell>
          <cell r="C12224" t="str">
            <v>010116</v>
          </cell>
          <cell r="D12224" t="str">
            <v>Ajudante de eletricista</v>
          </cell>
          <cell r="E12224" t="str">
            <v>h</v>
          </cell>
          <cell r="F12224">
            <v>1.75</v>
          </cell>
        </row>
        <row r="12225">
          <cell r="B12225" t="str">
            <v>190818</v>
          </cell>
          <cell r="C12225" t="str">
            <v>042008</v>
          </cell>
          <cell r="D12225" t="str">
            <v>Eletroduto aco c/cost. galv a fogo 80mm (3')</v>
          </cell>
          <cell r="E12225" t="str">
            <v>m</v>
          </cell>
          <cell r="F12225">
            <v>1.05</v>
          </cell>
        </row>
        <row r="12226">
          <cell r="B12226" t="str">
            <v>190820</v>
          </cell>
          <cell r="C12226" t="str">
            <v>010115</v>
          </cell>
          <cell r="D12226" t="str">
            <v>Eletricista</v>
          </cell>
          <cell r="E12226" t="str">
            <v>h</v>
          </cell>
          <cell r="F12226">
            <v>2.2000000000000002</v>
          </cell>
        </row>
        <row r="12227">
          <cell r="B12227" t="str">
            <v>190820</v>
          </cell>
          <cell r="C12227" t="str">
            <v>010116</v>
          </cell>
          <cell r="D12227" t="str">
            <v>Ajudante de eletricista</v>
          </cell>
          <cell r="E12227" t="str">
            <v>h</v>
          </cell>
          <cell r="F12227">
            <v>2.2000000000000002</v>
          </cell>
        </row>
        <row r="12228">
          <cell r="B12228" t="str">
            <v>190820</v>
          </cell>
          <cell r="C12228" t="str">
            <v>042010</v>
          </cell>
          <cell r="D12228" t="str">
            <v>Eletroduto aco c/cost. galv a fogo 100mm (4')</v>
          </cell>
          <cell r="E12228" t="str">
            <v>m</v>
          </cell>
          <cell r="F12228">
            <v>1.05</v>
          </cell>
        </row>
        <row r="12229">
          <cell r="B12229" t="str">
            <v>190821</v>
          </cell>
          <cell r="C12229" t="str">
            <v>010115</v>
          </cell>
          <cell r="D12229" t="str">
            <v>Eletricista</v>
          </cell>
          <cell r="E12229" t="str">
            <v>h</v>
          </cell>
          <cell r="F12229">
            <v>0.1</v>
          </cell>
        </row>
        <row r="12230">
          <cell r="B12230" t="str">
            <v>190821</v>
          </cell>
          <cell r="C12230" t="str">
            <v>010116</v>
          </cell>
          <cell r="D12230" t="str">
            <v>Ajudante de eletricista</v>
          </cell>
          <cell r="E12230" t="str">
            <v>h</v>
          </cell>
          <cell r="F12230">
            <v>0.1</v>
          </cell>
        </row>
        <row r="12231">
          <cell r="B12231" t="str">
            <v>190821</v>
          </cell>
          <cell r="C12231" t="str">
            <v>042011</v>
          </cell>
          <cell r="D12231" t="str">
            <v>Curva aco p/eletroduto galv a fogo 15mm (1/2')</v>
          </cell>
          <cell r="E12231" t="str">
            <v>un</v>
          </cell>
          <cell r="F12231">
            <v>1</v>
          </cell>
        </row>
        <row r="12232">
          <cell r="B12232" t="str">
            <v>190822</v>
          </cell>
          <cell r="C12232" t="str">
            <v>010115</v>
          </cell>
          <cell r="D12232" t="str">
            <v>Eletricista</v>
          </cell>
          <cell r="E12232" t="str">
            <v>h</v>
          </cell>
          <cell r="F12232">
            <v>0.13</v>
          </cell>
        </row>
        <row r="12233">
          <cell r="B12233" t="str">
            <v>190822</v>
          </cell>
          <cell r="C12233" t="str">
            <v>010116</v>
          </cell>
          <cell r="D12233" t="str">
            <v>Ajudante de eletricista</v>
          </cell>
          <cell r="E12233" t="str">
            <v>h</v>
          </cell>
          <cell r="F12233">
            <v>0.13</v>
          </cell>
        </row>
        <row r="12234">
          <cell r="B12234" t="str">
            <v>190822</v>
          </cell>
          <cell r="C12234" t="str">
            <v>042012</v>
          </cell>
          <cell r="D12234" t="str">
            <v>Curva aco p/eletroduto galv a fogo 20mm (3/4')</v>
          </cell>
          <cell r="E12234" t="str">
            <v>un</v>
          </cell>
          <cell r="F12234">
            <v>1</v>
          </cell>
        </row>
        <row r="12235">
          <cell r="B12235" t="str">
            <v>190823</v>
          </cell>
          <cell r="C12235" t="str">
            <v>010115</v>
          </cell>
          <cell r="D12235" t="str">
            <v>Eletricista</v>
          </cell>
          <cell r="E12235" t="str">
            <v>h</v>
          </cell>
          <cell r="F12235">
            <v>0.14000000000000001</v>
          </cell>
        </row>
        <row r="12236">
          <cell r="B12236" t="str">
            <v>190823</v>
          </cell>
          <cell r="C12236" t="str">
            <v>010116</v>
          </cell>
          <cell r="D12236" t="str">
            <v>Ajudante de eletricista</v>
          </cell>
          <cell r="E12236" t="str">
            <v>h</v>
          </cell>
          <cell r="F12236">
            <v>0.14000000000000001</v>
          </cell>
        </row>
        <row r="12237">
          <cell r="B12237" t="str">
            <v>190823</v>
          </cell>
          <cell r="C12237" t="str">
            <v>042013</v>
          </cell>
          <cell r="D12237" t="str">
            <v>Curva aco p/eletroduto galv a fogo 25mm (1')</v>
          </cell>
          <cell r="E12237" t="str">
            <v>un</v>
          </cell>
          <cell r="F12237">
            <v>1</v>
          </cell>
        </row>
        <row r="12238">
          <cell r="B12238" t="str">
            <v>190824</v>
          </cell>
          <cell r="C12238" t="str">
            <v>010115</v>
          </cell>
          <cell r="D12238" t="str">
            <v>Eletricista</v>
          </cell>
          <cell r="E12238" t="str">
            <v>h</v>
          </cell>
          <cell r="F12238">
            <v>0.3</v>
          </cell>
        </row>
        <row r="12239">
          <cell r="B12239" t="str">
            <v>190824</v>
          </cell>
          <cell r="C12239" t="str">
            <v>010116</v>
          </cell>
          <cell r="D12239" t="str">
            <v>Ajudante de eletricista</v>
          </cell>
          <cell r="E12239" t="str">
            <v>h</v>
          </cell>
          <cell r="F12239">
            <v>0.3</v>
          </cell>
        </row>
        <row r="12240">
          <cell r="B12240" t="str">
            <v>190824</v>
          </cell>
          <cell r="C12240" t="str">
            <v>042014</v>
          </cell>
          <cell r="D12240" t="str">
            <v>Curva aco p/eletroduto galv a fogo 32mm (1 1/4')</v>
          </cell>
          <cell r="E12240" t="str">
            <v>un</v>
          </cell>
          <cell r="F12240">
            <v>1</v>
          </cell>
        </row>
        <row r="12241">
          <cell r="B12241" t="str">
            <v>190825</v>
          </cell>
          <cell r="C12241" t="str">
            <v>010115</v>
          </cell>
          <cell r="D12241" t="str">
            <v>Eletricista</v>
          </cell>
          <cell r="E12241" t="str">
            <v>h</v>
          </cell>
          <cell r="F12241">
            <v>0.35</v>
          </cell>
        </row>
        <row r="12242">
          <cell r="B12242" t="str">
            <v>190825</v>
          </cell>
          <cell r="C12242" t="str">
            <v>010116</v>
          </cell>
          <cell r="D12242" t="str">
            <v>Ajudante de eletricista</v>
          </cell>
          <cell r="E12242" t="str">
            <v>h</v>
          </cell>
          <cell r="F12242">
            <v>0.35</v>
          </cell>
        </row>
        <row r="12243">
          <cell r="B12243" t="str">
            <v>190825</v>
          </cell>
          <cell r="C12243" t="str">
            <v>042015</v>
          </cell>
          <cell r="D12243" t="str">
            <v>Curva aco p/eletroduto galv a fogo 40mm (1 1/2')</v>
          </cell>
          <cell r="E12243" t="str">
            <v>un</v>
          </cell>
          <cell r="F12243">
            <v>1</v>
          </cell>
        </row>
        <row r="12244">
          <cell r="B12244" t="str">
            <v>190826</v>
          </cell>
          <cell r="C12244" t="str">
            <v>010115</v>
          </cell>
          <cell r="D12244" t="str">
            <v>Eletricista</v>
          </cell>
          <cell r="E12244" t="str">
            <v>h</v>
          </cell>
          <cell r="F12244">
            <v>0.47</v>
          </cell>
        </row>
        <row r="12245">
          <cell r="B12245" t="str">
            <v>190826</v>
          </cell>
          <cell r="C12245" t="str">
            <v>010116</v>
          </cell>
          <cell r="D12245" t="str">
            <v>Ajudante de eletricista</v>
          </cell>
          <cell r="E12245" t="str">
            <v>h</v>
          </cell>
          <cell r="F12245">
            <v>0.47</v>
          </cell>
        </row>
        <row r="12246">
          <cell r="B12246" t="str">
            <v>190826</v>
          </cell>
          <cell r="C12246" t="str">
            <v>042016</v>
          </cell>
          <cell r="D12246" t="str">
            <v>Curva aco p/eletroduto galv a fogo 50mm (2')</v>
          </cell>
          <cell r="E12246" t="str">
            <v>un</v>
          </cell>
          <cell r="F12246">
            <v>1</v>
          </cell>
        </row>
        <row r="12247">
          <cell r="B12247" t="str">
            <v>190827</v>
          </cell>
          <cell r="C12247" t="str">
            <v>010115</v>
          </cell>
          <cell r="D12247" t="str">
            <v>Eletricista</v>
          </cell>
          <cell r="E12247" t="str">
            <v>h</v>
          </cell>
          <cell r="F12247">
            <v>1</v>
          </cell>
        </row>
        <row r="12248">
          <cell r="B12248" t="str">
            <v>190827</v>
          </cell>
          <cell r="C12248" t="str">
            <v>010116</v>
          </cell>
          <cell r="D12248" t="str">
            <v>Ajudante de eletricista</v>
          </cell>
          <cell r="E12248" t="str">
            <v>h</v>
          </cell>
          <cell r="F12248">
            <v>1</v>
          </cell>
        </row>
        <row r="12249">
          <cell r="B12249" t="str">
            <v>190827</v>
          </cell>
          <cell r="C12249" t="str">
            <v>042017</v>
          </cell>
          <cell r="D12249" t="str">
            <v>Curva aco p/eletroduto galv a fogo 65mm (2 1/2')</v>
          </cell>
          <cell r="E12249" t="str">
            <v>un</v>
          </cell>
          <cell r="F12249">
            <v>1</v>
          </cell>
        </row>
        <row r="12250">
          <cell r="B12250" t="str">
            <v>190828</v>
          </cell>
          <cell r="C12250" t="str">
            <v>010115</v>
          </cell>
          <cell r="D12250" t="str">
            <v>Eletricista</v>
          </cell>
          <cell r="E12250" t="str">
            <v>h</v>
          </cell>
          <cell r="F12250">
            <v>1.5</v>
          </cell>
        </row>
        <row r="12251">
          <cell r="B12251" t="str">
            <v>190828</v>
          </cell>
          <cell r="C12251" t="str">
            <v>010116</v>
          </cell>
          <cell r="D12251" t="str">
            <v>Ajudante de eletricista</v>
          </cell>
          <cell r="E12251" t="str">
            <v>h</v>
          </cell>
          <cell r="F12251">
            <v>1.5</v>
          </cell>
        </row>
        <row r="12252">
          <cell r="B12252" t="str">
            <v>190828</v>
          </cell>
          <cell r="C12252" t="str">
            <v>042018</v>
          </cell>
          <cell r="D12252" t="str">
            <v>Curva aco p/eletroduto galv a fogo 80mm (3')</v>
          </cell>
          <cell r="E12252" t="str">
            <v>un</v>
          </cell>
          <cell r="F12252">
            <v>1</v>
          </cell>
        </row>
        <row r="12253">
          <cell r="B12253" t="str">
            <v>190830</v>
          </cell>
          <cell r="C12253" t="str">
            <v>010115</v>
          </cell>
          <cell r="D12253" t="str">
            <v>Eletricista</v>
          </cell>
          <cell r="E12253" t="str">
            <v>h</v>
          </cell>
          <cell r="F12253">
            <v>1.8</v>
          </cell>
        </row>
        <row r="12254">
          <cell r="B12254" t="str">
            <v>190830</v>
          </cell>
          <cell r="C12254" t="str">
            <v>010116</v>
          </cell>
          <cell r="D12254" t="str">
            <v>Ajudante de eletricista</v>
          </cell>
          <cell r="E12254" t="str">
            <v>h</v>
          </cell>
          <cell r="F12254">
            <v>1.8</v>
          </cell>
        </row>
        <row r="12255">
          <cell r="B12255" t="str">
            <v>190830</v>
          </cell>
          <cell r="C12255" t="str">
            <v>042020</v>
          </cell>
          <cell r="D12255" t="str">
            <v>Curva aco p/eletroduto galv a fogo 100mm (4')</v>
          </cell>
          <cell r="E12255" t="str">
            <v>un</v>
          </cell>
          <cell r="F12255">
            <v>1</v>
          </cell>
        </row>
        <row r="12256">
          <cell r="B12256" t="str">
            <v>190831</v>
          </cell>
          <cell r="C12256" t="str">
            <v>010115</v>
          </cell>
          <cell r="D12256" t="str">
            <v>Eletricista</v>
          </cell>
          <cell r="E12256" t="str">
            <v>h</v>
          </cell>
          <cell r="F12256">
            <v>0.03</v>
          </cell>
        </row>
        <row r="12257">
          <cell r="B12257" t="str">
            <v>190831</v>
          </cell>
          <cell r="C12257" t="str">
            <v>010116</v>
          </cell>
          <cell r="D12257" t="str">
            <v>Ajudante de eletricista</v>
          </cell>
          <cell r="E12257" t="str">
            <v>h</v>
          </cell>
          <cell r="F12257">
            <v>0.03</v>
          </cell>
        </row>
        <row r="12258">
          <cell r="B12258" t="str">
            <v>190831</v>
          </cell>
          <cell r="C12258" t="str">
            <v>042021</v>
          </cell>
          <cell r="D12258" t="str">
            <v>Luva aco p/eletroduto galv.a fogo 15mm (1/2')</v>
          </cell>
          <cell r="E12258" t="str">
            <v>un</v>
          </cell>
          <cell r="F12258">
            <v>1</v>
          </cell>
        </row>
        <row r="12259">
          <cell r="B12259" t="str">
            <v>190832</v>
          </cell>
          <cell r="C12259" t="str">
            <v>010115</v>
          </cell>
          <cell r="D12259" t="str">
            <v>Eletricista</v>
          </cell>
          <cell r="E12259" t="str">
            <v>h</v>
          </cell>
          <cell r="F12259">
            <v>0.04</v>
          </cell>
        </row>
        <row r="12260">
          <cell r="B12260" t="str">
            <v>190832</v>
          </cell>
          <cell r="C12260" t="str">
            <v>010116</v>
          </cell>
          <cell r="D12260" t="str">
            <v>Ajudante de eletricista</v>
          </cell>
          <cell r="E12260" t="str">
            <v>h</v>
          </cell>
          <cell r="F12260">
            <v>0.04</v>
          </cell>
        </row>
        <row r="12261">
          <cell r="B12261" t="str">
            <v>190832</v>
          </cell>
          <cell r="C12261" t="str">
            <v>042022</v>
          </cell>
          <cell r="D12261" t="str">
            <v>Luva aco p/eletroduto galv.a fogo 20mm (3/4')</v>
          </cell>
          <cell r="E12261" t="str">
            <v>un</v>
          </cell>
          <cell r="F12261">
            <v>1</v>
          </cell>
        </row>
        <row r="12262">
          <cell r="B12262" t="str">
            <v>190833</v>
          </cell>
          <cell r="C12262" t="str">
            <v>010115</v>
          </cell>
          <cell r="D12262" t="str">
            <v>Eletricista</v>
          </cell>
          <cell r="E12262" t="str">
            <v>h</v>
          </cell>
          <cell r="F12262">
            <v>0.06</v>
          </cell>
        </row>
        <row r="12263">
          <cell r="B12263" t="str">
            <v>190833</v>
          </cell>
          <cell r="C12263" t="str">
            <v>010116</v>
          </cell>
          <cell r="D12263" t="str">
            <v>Ajudante de eletricista</v>
          </cell>
          <cell r="E12263" t="str">
            <v>h</v>
          </cell>
          <cell r="F12263">
            <v>0.06</v>
          </cell>
        </row>
        <row r="12264">
          <cell r="B12264" t="str">
            <v>190833</v>
          </cell>
          <cell r="C12264" t="str">
            <v>042023</v>
          </cell>
          <cell r="D12264" t="str">
            <v>Luva aco p/eletroduto galv.a fogo 25mm (1')</v>
          </cell>
          <cell r="E12264" t="str">
            <v>un</v>
          </cell>
          <cell r="F12264">
            <v>1</v>
          </cell>
        </row>
        <row r="12265">
          <cell r="B12265" t="str">
            <v>190834</v>
          </cell>
          <cell r="C12265" t="str">
            <v>010115</v>
          </cell>
          <cell r="D12265" t="str">
            <v>Eletricista</v>
          </cell>
          <cell r="E12265" t="str">
            <v>h</v>
          </cell>
          <cell r="F12265">
            <v>0.08</v>
          </cell>
        </row>
        <row r="12266">
          <cell r="B12266" t="str">
            <v>190834</v>
          </cell>
          <cell r="C12266" t="str">
            <v>010116</v>
          </cell>
          <cell r="D12266" t="str">
            <v>Ajudante de eletricista</v>
          </cell>
          <cell r="E12266" t="str">
            <v>h</v>
          </cell>
          <cell r="F12266">
            <v>0.08</v>
          </cell>
        </row>
        <row r="12267">
          <cell r="B12267" t="str">
            <v>190834</v>
          </cell>
          <cell r="C12267" t="str">
            <v>042024</v>
          </cell>
          <cell r="D12267" t="str">
            <v>Luva aco p/eletroduto galv.a fogo 32mm (1 1/4')</v>
          </cell>
          <cell r="E12267" t="str">
            <v>un</v>
          </cell>
          <cell r="F12267">
            <v>1</v>
          </cell>
        </row>
        <row r="12268">
          <cell r="B12268" t="str">
            <v>190835</v>
          </cell>
          <cell r="C12268" t="str">
            <v>010115</v>
          </cell>
          <cell r="D12268" t="str">
            <v>Eletricista</v>
          </cell>
          <cell r="E12268" t="str">
            <v>h</v>
          </cell>
          <cell r="F12268">
            <v>0.11</v>
          </cell>
        </row>
        <row r="12269">
          <cell r="B12269" t="str">
            <v>190835</v>
          </cell>
          <cell r="C12269" t="str">
            <v>010116</v>
          </cell>
          <cell r="D12269" t="str">
            <v>Ajudante de eletricista</v>
          </cell>
          <cell r="E12269" t="str">
            <v>h</v>
          </cell>
          <cell r="F12269">
            <v>0.11</v>
          </cell>
        </row>
        <row r="12270">
          <cell r="B12270" t="str">
            <v>190835</v>
          </cell>
          <cell r="C12270" t="str">
            <v>042025</v>
          </cell>
          <cell r="D12270" t="str">
            <v>Luva aco p/eletroduto galv.a fogo 40mm (1 1/2')</v>
          </cell>
          <cell r="E12270" t="str">
            <v>un</v>
          </cell>
          <cell r="F12270">
            <v>1</v>
          </cell>
        </row>
        <row r="12271">
          <cell r="B12271" t="str">
            <v>190836</v>
          </cell>
          <cell r="C12271" t="str">
            <v>010115</v>
          </cell>
          <cell r="D12271" t="str">
            <v>Eletricista</v>
          </cell>
          <cell r="E12271" t="str">
            <v>h</v>
          </cell>
          <cell r="F12271">
            <v>0.13</v>
          </cell>
        </row>
        <row r="12272">
          <cell r="B12272" t="str">
            <v>190836</v>
          </cell>
          <cell r="C12272" t="str">
            <v>010116</v>
          </cell>
          <cell r="D12272" t="str">
            <v>Ajudante de eletricista</v>
          </cell>
          <cell r="E12272" t="str">
            <v>h</v>
          </cell>
          <cell r="F12272">
            <v>0.13</v>
          </cell>
        </row>
        <row r="12273">
          <cell r="B12273" t="str">
            <v>190836</v>
          </cell>
          <cell r="C12273" t="str">
            <v>042026</v>
          </cell>
          <cell r="D12273" t="str">
            <v>Luva aco p/eletroduto galv.a fogo 50mm (2')</v>
          </cell>
          <cell r="E12273" t="str">
            <v>un</v>
          </cell>
          <cell r="F12273">
            <v>1</v>
          </cell>
        </row>
        <row r="12274">
          <cell r="B12274" t="str">
            <v>190837</v>
          </cell>
          <cell r="C12274" t="str">
            <v>010115</v>
          </cell>
          <cell r="D12274" t="str">
            <v>Eletricista</v>
          </cell>
          <cell r="E12274" t="str">
            <v>h</v>
          </cell>
          <cell r="F12274">
            <v>0.25</v>
          </cell>
        </row>
        <row r="12275">
          <cell r="B12275" t="str">
            <v>190837</v>
          </cell>
          <cell r="C12275" t="str">
            <v>010116</v>
          </cell>
          <cell r="D12275" t="str">
            <v>Ajudante de eletricista</v>
          </cell>
          <cell r="E12275" t="str">
            <v>h</v>
          </cell>
          <cell r="F12275">
            <v>0.25</v>
          </cell>
        </row>
        <row r="12276">
          <cell r="B12276" t="str">
            <v>190837</v>
          </cell>
          <cell r="C12276" t="str">
            <v>042027</v>
          </cell>
          <cell r="D12276" t="str">
            <v>Luva aco p/eletroduto galv.a fogo 65mm (2 1/2')</v>
          </cell>
          <cell r="E12276" t="str">
            <v>un</v>
          </cell>
          <cell r="F12276">
            <v>1</v>
          </cell>
        </row>
        <row r="12277">
          <cell r="B12277" t="str">
            <v>190838</v>
          </cell>
          <cell r="C12277" t="str">
            <v>010115</v>
          </cell>
          <cell r="D12277" t="str">
            <v>Eletricista</v>
          </cell>
          <cell r="E12277" t="str">
            <v>h</v>
          </cell>
          <cell r="F12277">
            <v>0.43</v>
          </cell>
        </row>
        <row r="12278">
          <cell r="B12278" t="str">
            <v>190838</v>
          </cell>
          <cell r="C12278" t="str">
            <v>010116</v>
          </cell>
          <cell r="D12278" t="str">
            <v>Ajudante de eletricista</v>
          </cell>
          <cell r="E12278" t="str">
            <v>h</v>
          </cell>
          <cell r="F12278">
            <v>0.43</v>
          </cell>
        </row>
        <row r="12279">
          <cell r="B12279" t="str">
            <v>190838</v>
          </cell>
          <cell r="C12279" t="str">
            <v>042028</v>
          </cell>
          <cell r="D12279" t="str">
            <v>Luva aco p/eletroduto galv.a fogo 80mm (3')</v>
          </cell>
          <cell r="E12279" t="str">
            <v>un</v>
          </cell>
          <cell r="F12279">
            <v>1</v>
          </cell>
        </row>
        <row r="12280">
          <cell r="B12280" t="str">
            <v>190840</v>
          </cell>
          <cell r="C12280" t="str">
            <v>010115</v>
          </cell>
          <cell r="D12280" t="str">
            <v>Eletricista</v>
          </cell>
          <cell r="E12280" t="str">
            <v>h</v>
          </cell>
          <cell r="F12280">
            <v>0.55000000000000004</v>
          </cell>
        </row>
        <row r="12281">
          <cell r="B12281" t="str">
            <v>190840</v>
          </cell>
          <cell r="C12281" t="str">
            <v>010116</v>
          </cell>
          <cell r="D12281" t="str">
            <v>Ajudante de eletricista</v>
          </cell>
          <cell r="E12281" t="str">
            <v>h</v>
          </cell>
          <cell r="F12281">
            <v>0.55000000000000004</v>
          </cell>
        </row>
        <row r="12282">
          <cell r="B12282" t="str">
            <v>190840</v>
          </cell>
          <cell r="C12282" t="str">
            <v>042030</v>
          </cell>
          <cell r="D12282" t="str">
            <v>Luva aco p/eletroduto galv.a fogo 100mm (4')</v>
          </cell>
          <cell r="E12282" t="str">
            <v>un</v>
          </cell>
          <cell r="F12282">
            <v>1</v>
          </cell>
        </row>
        <row r="12283">
          <cell r="B12283" t="str">
            <v>190841</v>
          </cell>
          <cell r="C12283" t="str">
            <v>010115</v>
          </cell>
          <cell r="D12283" t="str">
            <v>Eletricista</v>
          </cell>
          <cell r="E12283" t="str">
            <v>h</v>
          </cell>
          <cell r="F12283">
            <v>0.01</v>
          </cell>
        </row>
        <row r="12284">
          <cell r="B12284" t="str">
            <v>190841</v>
          </cell>
          <cell r="C12284" t="str">
            <v>010116</v>
          </cell>
          <cell r="D12284" t="str">
            <v>Ajudante de eletricista</v>
          </cell>
          <cell r="E12284" t="str">
            <v>h</v>
          </cell>
          <cell r="F12284">
            <v>0.01</v>
          </cell>
        </row>
        <row r="12285">
          <cell r="B12285" t="str">
            <v>190841</v>
          </cell>
          <cell r="C12285" t="str">
            <v>048501</v>
          </cell>
          <cell r="D12285" t="str">
            <v>Bucha c/arruela liga esp.zamak p/eletroduto 1/2"</v>
          </cell>
          <cell r="E12285" t="str">
            <v>un</v>
          </cell>
          <cell r="F12285">
            <v>1</v>
          </cell>
        </row>
        <row r="12286">
          <cell r="B12286" t="str">
            <v>190841</v>
          </cell>
          <cell r="C12286" t="str">
            <v>048515</v>
          </cell>
          <cell r="D12286" t="str">
            <v>Arruela de latao galvanizado 1/2'</v>
          </cell>
          <cell r="E12286" t="str">
            <v>un</v>
          </cell>
          <cell r="F12286">
            <v>1</v>
          </cell>
        </row>
        <row r="12287">
          <cell r="B12287" t="str">
            <v>190842</v>
          </cell>
          <cell r="C12287" t="str">
            <v>010115</v>
          </cell>
          <cell r="D12287" t="str">
            <v>Eletricista</v>
          </cell>
          <cell r="E12287" t="str">
            <v>h</v>
          </cell>
          <cell r="F12287">
            <v>0.01</v>
          </cell>
        </row>
        <row r="12288">
          <cell r="B12288" t="str">
            <v>190842</v>
          </cell>
          <cell r="C12288" t="str">
            <v>010116</v>
          </cell>
          <cell r="D12288" t="str">
            <v>Ajudante de eletricista</v>
          </cell>
          <cell r="E12288" t="str">
            <v>h</v>
          </cell>
          <cell r="F12288">
            <v>0.01</v>
          </cell>
        </row>
        <row r="12289">
          <cell r="B12289" t="str">
            <v>190842</v>
          </cell>
          <cell r="C12289" t="str">
            <v>048502</v>
          </cell>
          <cell r="D12289" t="str">
            <v>Bucha c/arruela liga esp.zamak p/eletroduto 3/4"</v>
          </cell>
          <cell r="E12289" t="str">
            <v>un</v>
          </cell>
          <cell r="F12289">
            <v>1</v>
          </cell>
        </row>
        <row r="12290">
          <cell r="B12290" t="str">
            <v>190842</v>
          </cell>
          <cell r="C12290" t="str">
            <v>048516</v>
          </cell>
          <cell r="D12290" t="str">
            <v>Arruela de latao galvanizado 3/4'</v>
          </cell>
          <cell r="E12290" t="str">
            <v>un</v>
          </cell>
          <cell r="F12290">
            <v>1</v>
          </cell>
        </row>
        <row r="12291">
          <cell r="B12291" t="str">
            <v>190843</v>
          </cell>
          <cell r="C12291" t="str">
            <v>010115</v>
          </cell>
          <cell r="D12291" t="str">
            <v>Eletricista</v>
          </cell>
          <cell r="E12291" t="str">
            <v>h</v>
          </cell>
          <cell r="F12291">
            <v>0.01</v>
          </cell>
        </row>
        <row r="12292">
          <cell r="B12292" t="str">
            <v>190843</v>
          </cell>
          <cell r="C12292" t="str">
            <v>010116</v>
          </cell>
          <cell r="D12292" t="str">
            <v>Ajudante de eletricista</v>
          </cell>
          <cell r="E12292" t="str">
            <v>h</v>
          </cell>
          <cell r="F12292">
            <v>0.01</v>
          </cell>
        </row>
        <row r="12293">
          <cell r="B12293" t="str">
            <v>190843</v>
          </cell>
          <cell r="C12293" t="str">
            <v>048503</v>
          </cell>
          <cell r="D12293" t="str">
            <v>Bucha c/arruela liga esp.zamak p/eletroduto 1"</v>
          </cell>
          <cell r="E12293" t="str">
            <v>un</v>
          </cell>
          <cell r="F12293">
            <v>1</v>
          </cell>
        </row>
        <row r="12294">
          <cell r="B12294" t="str">
            <v>190843</v>
          </cell>
          <cell r="C12294" t="str">
            <v>048517</v>
          </cell>
          <cell r="D12294" t="str">
            <v>Arruela de latao galvanizado 1'</v>
          </cell>
          <cell r="E12294" t="str">
            <v>un</v>
          </cell>
          <cell r="F12294">
            <v>1</v>
          </cell>
        </row>
        <row r="12295">
          <cell r="B12295" t="str">
            <v>190844</v>
          </cell>
          <cell r="C12295" t="str">
            <v>010115</v>
          </cell>
          <cell r="D12295" t="str">
            <v>Eletricista</v>
          </cell>
          <cell r="E12295" t="str">
            <v>h</v>
          </cell>
          <cell r="F12295">
            <v>0.03</v>
          </cell>
        </row>
        <row r="12296">
          <cell r="B12296" t="str">
            <v>190844</v>
          </cell>
          <cell r="C12296" t="str">
            <v>010116</v>
          </cell>
          <cell r="D12296" t="str">
            <v>Ajudante de eletricista</v>
          </cell>
          <cell r="E12296" t="str">
            <v>h</v>
          </cell>
          <cell r="F12296">
            <v>0.03</v>
          </cell>
        </row>
        <row r="12297">
          <cell r="B12297" t="str">
            <v>190844</v>
          </cell>
          <cell r="C12297" t="str">
            <v>048504</v>
          </cell>
          <cell r="D12297" t="str">
            <v>Bucha c/arruela liga esp.zamak p/eletroduto 1 1/4"</v>
          </cell>
          <cell r="E12297" t="str">
            <v>un</v>
          </cell>
          <cell r="F12297">
            <v>1</v>
          </cell>
        </row>
        <row r="12298">
          <cell r="B12298" t="str">
            <v>190844</v>
          </cell>
          <cell r="C12298" t="str">
            <v>048518</v>
          </cell>
          <cell r="D12298" t="str">
            <v>Arruela de latao galvanizado 1 1/4'</v>
          </cell>
          <cell r="E12298" t="str">
            <v>un</v>
          </cell>
          <cell r="F12298">
            <v>1</v>
          </cell>
        </row>
        <row r="12299">
          <cell r="B12299" t="str">
            <v>190845</v>
          </cell>
          <cell r="C12299" t="str">
            <v>010115</v>
          </cell>
          <cell r="D12299" t="str">
            <v>Eletricista</v>
          </cell>
          <cell r="E12299" t="str">
            <v>h</v>
          </cell>
          <cell r="F12299">
            <v>0.04</v>
          </cell>
        </row>
        <row r="12300">
          <cell r="B12300" t="str">
            <v>190845</v>
          </cell>
          <cell r="C12300" t="str">
            <v>010116</v>
          </cell>
          <cell r="D12300" t="str">
            <v>Ajudante de eletricista</v>
          </cell>
          <cell r="E12300" t="str">
            <v>h</v>
          </cell>
          <cell r="F12300">
            <v>0.04</v>
          </cell>
        </row>
        <row r="12301">
          <cell r="B12301" t="str">
            <v>190845</v>
          </cell>
          <cell r="C12301" t="str">
            <v>048505</v>
          </cell>
          <cell r="D12301" t="str">
            <v>Bucha c/arruela liga esp.zamak p/eletroduto 1 1/2"</v>
          </cell>
          <cell r="E12301" t="str">
            <v>un</v>
          </cell>
          <cell r="F12301">
            <v>1</v>
          </cell>
        </row>
        <row r="12302">
          <cell r="B12302" t="str">
            <v>190845</v>
          </cell>
          <cell r="C12302" t="str">
            <v>048519</v>
          </cell>
          <cell r="D12302" t="str">
            <v>Arruela de latao galvanizado 1 1/2'</v>
          </cell>
          <cell r="E12302" t="str">
            <v>un</v>
          </cell>
          <cell r="F12302">
            <v>1</v>
          </cell>
        </row>
        <row r="12303">
          <cell r="B12303" t="str">
            <v>190846</v>
          </cell>
          <cell r="C12303" t="str">
            <v>010115</v>
          </cell>
          <cell r="D12303" t="str">
            <v>Eletricista</v>
          </cell>
          <cell r="E12303" t="str">
            <v>h</v>
          </cell>
          <cell r="F12303">
            <v>0.06</v>
          </cell>
        </row>
        <row r="12304">
          <cell r="B12304" t="str">
            <v>190846</v>
          </cell>
          <cell r="C12304" t="str">
            <v>010116</v>
          </cell>
          <cell r="D12304" t="str">
            <v>Ajudante de eletricista</v>
          </cell>
          <cell r="E12304" t="str">
            <v>h</v>
          </cell>
          <cell r="F12304">
            <v>0.06</v>
          </cell>
        </row>
        <row r="12305">
          <cell r="B12305" t="str">
            <v>190846</v>
          </cell>
          <cell r="C12305" t="str">
            <v>048506</v>
          </cell>
          <cell r="D12305" t="str">
            <v>Bucha c/arruela liga esp.zamak p/eletroduto 2"</v>
          </cell>
          <cell r="E12305" t="str">
            <v>un</v>
          </cell>
          <cell r="F12305">
            <v>1</v>
          </cell>
        </row>
        <row r="12306">
          <cell r="B12306" t="str">
            <v>190846</v>
          </cell>
          <cell r="C12306" t="str">
            <v>048520</v>
          </cell>
          <cell r="D12306" t="str">
            <v>Arruela de latao galvanizado 2'</v>
          </cell>
          <cell r="E12306" t="str">
            <v>un</v>
          </cell>
          <cell r="F12306">
            <v>1</v>
          </cell>
        </row>
        <row r="12307">
          <cell r="B12307" t="str">
            <v>190847</v>
          </cell>
          <cell r="C12307" t="str">
            <v>010115</v>
          </cell>
          <cell r="D12307" t="str">
            <v>Eletricista</v>
          </cell>
          <cell r="E12307" t="str">
            <v>h</v>
          </cell>
          <cell r="F12307">
            <v>0.12</v>
          </cell>
        </row>
        <row r="12308">
          <cell r="B12308" t="str">
            <v>190847</v>
          </cell>
          <cell r="C12308" t="str">
            <v>010116</v>
          </cell>
          <cell r="D12308" t="str">
            <v>Ajudante de eletricista</v>
          </cell>
          <cell r="E12308" t="str">
            <v>h</v>
          </cell>
          <cell r="F12308">
            <v>0.12</v>
          </cell>
        </row>
        <row r="12309">
          <cell r="B12309" t="str">
            <v>190847</v>
          </cell>
          <cell r="C12309" t="str">
            <v>048507</v>
          </cell>
          <cell r="D12309" t="str">
            <v>Bucha c/arruela liga esp.zamak p/eletroduto 2 1/2"</v>
          </cell>
          <cell r="E12309" t="str">
            <v>un</v>
          </cell>
          <cell r="F12309">
            <v>1</v>
          </cell>
        </row>
        <row r="12310">
          <cell r="B12310" t="str">
            <v>190847</v>
          </cell>
          <cell r="C12310" t="str">
            <v>048521</v>
          </cell>
          <cell r="D12310" t="str">
            <v>Arruela de latao galvanizado 2 1/2'</v>
          </cell>
          <cell r="E12310" t="str">
            <v>un</v>
          </cell>
          <cell r="F12310">
            <v>1</v>
          </cell>
        </row>
        <row r="12311">
          <cell r="B12311" t="str">
            <v>190848</v>
          </cell>
          <cell r="C12311" t="str">
            <v>010115</v>
          </cell>
          <cell r="D12311" t="str">
            <v>Eletricista</v>
          </cell>
          <cell r="E12311" t="str">
            <v>h</v>
          </cell>
          <cell r="F12311">
            <v>0.18</v>
          </cell>
        </row>
        <row r="12312">
          <cell r="B12312" t="str">
            <v>190848</v>
          </cell>
          <cell r="C12312" t="str">
            <v>010116</v>
          </cell>
          <cell r="D12312" t="str">
            <v>Ajudante de eletricista</v>
          </cell>
          <cell r="E12312" t="str">
            <v>h</v>
          </cell>
          <cell r="F12312">
            <v>0.18</v>
          </cell>
        </row>
        <row r="12313">
          <cell r="B12313" t="str">
            <v>190848</v>
          </cell>
          <cell r="C12313" t="str">
            <v>048508</v>
          </cell>
          <cell r="D12313" t="str">
            <v>Bucha c/arruela liga esp.zamak p/eletroduto 3"</v>
          </cell>
          <cell r="E12313" t="str">
            <v>un</v>
          </cell>
          <cell r="F12313">
            <v>1</v>
          </cell>
        </row>
        <row r="12314">
          <cell r="B12314" t="str">
            <v>190848</v>
          </cell>
          <cell r="C12314" t="str">
            <v>048522</v>
          </cell>
          <cell r="D12314" t="str">
            <v>Arruela de latao galvanizado 3'</v>
          </cell>
          <cell r="E12314" t="str">
            <v>un</v>
          </cell>
          <cell r="F12314">
            <v>1</v>
          </cell>
        </row>
        <row r="12315">
          <cell r="B12315" t="str">
            <v>190849</v>
          </cell>
          <cell r="C12315" t="str">
            <v>010115</v>
          </cell>
          <cell r="D12315" t="str">
            <v>Eletricista</v>
          </cell>
          <cell r="E12315" t="str">
            <v>h</v>
          </cell>
          <cell r="F12315">
            <v>0.21</v>
          </cell>
        </row>
        <row r="12316">
          <cell r="B12316" t="str">
            <v>190849</v>
          </cell>
          <cell r="C12316" t="str">
            <v>010116</v>
          </cell>
          <cell r="D12316" t="str">
            <v>Ajudante de eletricista</v>
          </cell>
          <cell r="E12316" t="str">
            <v>h</v>
          </cell>
          <cell r="F12316">
            <v>0.21</v>
          </cell>
        </row>
        <row r="12317">
          <cell r="B12317" t="str">
            <v>190849</v>
          </cell>
          <cell r="C12317" t="str">
            <v>048509</v>
          </cell>
          <cell r="D12317" t="str">
            <v>Bucha c/arruela liga esp.zamak p/eletroduto 3 1/2"</v>
          </cell>
          <cell r="E12317" t="str">
            <v>un</v>
          </cell>
          <cell r="F12317">
            <v>1</v>
          </cell>
        </row>
        <row r="12318">
          <cell r="B12318" t="str">
            <v>190849</v>
          </cell>
          <cell r="C12318" t="str">
            <v>048523</v>
          </cell>
          <cell r="D12318" t="str">
            <v>Arruela de latao galvanizado 3 1/2'</v>
          </cell>
          <cell r="E12318" t="str">
            <v>un</v>
          </cell>
          <cell r="F12318">
            <v>1</v>
          </cell>
        </row>
        <row r="12319">
          <cell r="B12319" t="str">
            <v>190850</v>
          </cell>
          <cell r="C12319" t="str">
            <v>010115</v>
          </cell>
          <cell r="D12319" t="str">
            <v>Eletricista</v>
          </cell>
          <cell r="E12319" t="str">
            <v>h</v>
          </cell>
          <cell r="F12319">
            <v>0.25</v>
          </cell>
        </row>
        <row r="12320">
          <cell r="B12320" t="str">
            <v>190850</v>
          </cell>
          <cell r="C12320" t="str">
            <v>010116</v>
          </cell>
          <cell r="D12320" t="str">
            <v>Ajudante de eletricista</v>
          </cell>
          <cell r="E12320" t="str">
            <v>h</v>
          </cell>
          <cell r="F12320">
            <v>0.25</v>
          </cell>
        </row>
        <row r="12321">
          <cell r="B12321" t="str">
            <v>190850</v>
          </cell>
          <cell r="C12321" t="str">
            <v>048510</v>
          </cell>
          <cell r="D12321" t="str">
            <v>Bucha c/arruela liga esp.zamak p/eletroduto 4"</v>
          </cell>
          <cell r="E12321" t="str">
            <v>un</v>
          </cell>
          <cell r="F12321">
            <v>1</v>
          </cell>
        </row>
        <row r="12322">
          <cell r="B12322" t="str">
            <v>190850</v>
          </cell>
          <cell r="C12322" t="str">
            <v>048524</v>
          </cell>
          <cell r="D12322" t="str">
            <v>Arruela de latao galvanizado 4'</v>
          </cell>
          <cell r="E12322" t="str">
            <v>un</v>
          </cell>
          <cell r="F12322">
            <v>1</v>
          </cell>
        </row>
        <row r="12323">
          <cell r="B12323" t="str">
            <v>190851</v>
          </cell>
          <cell r="C12323" t="str">
            <v>010115</v>
          </cell>
          <cell r="D12323" t="str">
            <v>Eletricista</v>
          </cell>
          <cell r="E12323" t="str">
            <v>h</v>
          </cell>
          <cell r="F12323">
            <v>0.2</v>
          </cell>
        </row>
        <row r="12324">
          <cell r="B12324" t="str">
            <v>190851</v>
          </cell>
          <cell r="C12324" t="str">
            <v>010116</v>
          </cell>
          <cell r="D12324" t="str">
            <v>Ajudante de eletricista</v>
          </cell>
          <cell r="E12324" t="str">
            <v>h</v>
          </cell>
          <cell r="F12324">
            <v>0.2</v>
          </cell>
        </row>
        <row r="12325">
          <cell r="B12325" t="str">
            <v>190851</v>
          </cell>
          <cell r="C12325" t="str">
            <v>042170</v>
          </cell>
          <cell r="D12325" t="str">
            <v>Eletroduto aco s/cost. galv eletrol 15mm (1/2')</v>
          </cell>
          <cell r="E12325" t="str">
            <v>m</v>
          </cell>
          <cell r="F12325">
            <v>1</v>
          </cell>
        </row>
        <row r="12326">
          <cell r="B12326" t="str">
            <v>190852</v>
          </cell>
          <cell r="C12326" t="str">
            <v>010115</v>
          </cell>
          <cell r="D12326" t="str">
            <v>Eletricista</v>
          </cell>
          <cell r="E12326" t="str">
            <v>h</v>
          </cell>
          <cell r="F12326">
            <v>0.3</v>
          </cell>
        </row>
        <row r="12327">
          <cell r="B12327" t="str">
            <v>190852</v>
          </cell>
          <cell r="C12327" t="str">
            <v>010116</v>
          </cell>
          <cell r="D12327" t="str">
            <v>Ajudante de eletricista</v>
          </cell>
          <cell r="E12327" t="str">
            <v>h</v>
          </cell>
          <cell r="F12327">
            <v>0.3</v>
          </cell>
        </row>
        <row r="12328">
          <cell r="B12328" t="str">
            <v>190852</v>
          </cell>
          <cell r="C12328" t="str">
            <v>042171</v>
          </cell>
          <cell r="D12328" t="str">
            <v>Eletroduto aco s/cost. galv eletrol 20mm (3/4')</v>
          </cell>
          <cell r="E12328" t="str">
            <v>m</v>
          </cell>
          <cell r="F12328">
            <v>1</v>
          </cell>
        </row>
        <row r="12329">
          <cell r="B12329" t="str">
            <v>190853</v>
          </cell>
          <cell r="C12329" t="str">
            <v>010115</v>
          </cell>
          <cell r="D12329" t="str">
            <v>Eletricista</v>
          </cell>
          <cell r="E12329" t="str">
            <v>h</v>
          </cell>
          <cell r="F12329">
            <v>0.4</v>
          </cell>
        </row>
        <row r="12330">
          <cell r="B12330" t="str">
            <v>190853</v>
          </cell>
          <cell r="C12330" t="str">
            <v>010116</v>
          </cell>
          <cell r="D12330" t="str">
            <v>Ajudante de eletricista</v>
          </cell>
          <cell r="E12330" t="str">
            <v>h</v>
          </cell>
          <cell r="F12330">
            <v>0.4</v>
          </cell>
        </row>
        <row r="12331">
          <cell r="B12331" t="str">
            <v>190853</v>
          </cell>
          <cell r="C12331" t="str">
            <v>042172</v>
          </cell>
          <cell r="D12331" t="str">
            <v>Eletroduto aco s/cost. galv eletrol 25mm (1')</v>
          </cell>
          <cell r="E12331" t="str">
            <v>m</v>
          </cell>
          <cell r="F12331">
            <v>1</v>
          </cell>
        </row>
        <row r="12332">
          <cell r="B12332" t="str">
            <v>190854</v>
          </cell>
          <cell r="C12332" t="str">
            <v>010115</v>
          </cell>
          <cell r="D12332" t="str">
            <v>Eletricista</v>
          </cell>
          <cell r="E12332" t="str">
            <v>h</v>
          </cell>
          <cell r="F12332">
            <v>0.65</v>
          </cell>
        </row>
        <row r="12333">
          <cell r="B12333" t="str">
            <v>190854</v>
          </cell>
          <cell r="C12333" t="str">
            <v>010116</v>
          </cell>
          <cell r="D12333" t="str">
            <v>Ajudante de eletricista</v>
          </cell>
          <cell r="E12333" t="str">
            <v>h</v>
          </cell>
          <cell r="F12333">
            <v>0.65</v>
          </cell>
        </row>
        <row r="12334">
          <cell r="B12334" t="str">
            <v>190854</v>
          </cell>
          <cell r="C12334" t="str">
            <v>042173</v>
          </cell>
          <cell r="D12334" t="str">
            <v>Eletroduto aco s/cost. galv eletrol 32mm (1 1/4')</v>
          </cell>
          <cell r="E12334" t="str">
            <v>m</v>
          </cell>
          <cell r="F12334">
            <v>1</v>
          </cell>
        </row>
        <row r="12335">
          <cell r="B12335" t="str">
            <v>190855</v>
          </cell>
          <cell r="C12335" t="str">
            <v>010115</v>
          </cell>
          <cell r="D12335" t="str">
            <v>Eletricista</v>
          </cell>
          <cell r="E12335" t="str">
            <v>h</v>
          </cell>
          <cell r="F12335">
            <v>0.7</v>
          </cell>
        </row>
        <row r="12336">
          <cell r="B12336" t="str">
            <v>190855</v>
          </cell>
          <cell r="C12336" t="str">
            <v>010116</v>
          </cell>
          <cell r="D12336" t="str">
            <v>Ajudante de eletricista</v>
          </cell>
          <cell r="E12336" t="str">
            <v>h</v>
          </cell>
          <cell r="F12336">
            <v>0.7</v>
          </cell>
        </row>
        <row r="12337">
          <cell r="B12337" t="str">
            <v>190855</v>
          </cell>
          <cell r="C12337" t="str">
            <v>042174</v>
          </cell>
          <cell r="D12337" t="str">
            <v>Eletroduto aco s/cost. galv eletrol 40mm (1 1/2')</v>
          </cell>
          <cell r="E12337" t="str">
            <v>m</v>
          </cell>
          <cell r="F12337">
            <v>1</v>
          </cell>
        </row>
        <row r="12338">
          <cell r="B12338" t="str">
            <v>190856</v>
          </cell>
          <cell r="C12338" t="str">
            <v>010115</v>
          </cell>
          <cell r="D12338" t="str">
            <v>Eletricista</v>
          </cell>
          <cell r="E12338" t="str">
            <v>h</v>
          </cell>
          <cell r="F12338">
            <v>0.8</v>
          </cell>
        </row>
        <row r="12339">
          <cell r="B12339" t="str">
            <v>190856</v>
          </cell>
          <cell r="C12339" t="str">
            <v>010116</v>
          </cell>
          <cell r="D12339" t="str">
            <v>Ajudante de eletricista</v>
          </cell>
          <cell r="E12339" t="str">
            <v>h</v>
          </cell>
          <cell r="F12339">
            <v>0.8</v>
          </cell>
        </row>
        <row r="12340">
          <cell r="B12340" t="str">
            <v>190856</v>
          </cell>
          <cell r="C12340" t="str">
            <v>042175</v>
          </cell>
          <cell r="D12340" t="str">
            <v>Eletroduto aco s/cost. galv eletrol 50mm (2')</v>
          </cell>
          <cell r="E12340" t="str">
            <v>m</v>
          </cell>
          <cell r="F12340">
            <v>1</v>
          </cell>
        </row>
        <row r="12341">
          <cell r="B12341" t="str">
            <v>190857</v>
          </cell>
          <cell r="C12341" t="str">
            <v>010115</v>
          </cell>
          <cell r="D12341" t="str">
            <v>Eletricista</v>
          </cell>
          <cell r="E12341" t="str">
            <v>h</v>
          </cell>
          <cell r="F12341">
            <v>1.4</v>
          </cell>
        </row>
        <row r="12342">
          <cell r="B12342" t="str">
            <v>190857</v>
          </cell>
          <cell r="C12342" t="str">
            <v>010116</v>
          </cell>
          <cell r="D12342" t="str">
            <v>Ajudante de eletricista</v>
          </cell>
          <cell r="E12342" t="str">
            <v>h</v>
          </cell>
          <cell r="F12342">
            <v>1.4</v>
          </cell>
        </row>
        <row r="12343">
          <cell r="B12343" t="str">
            <v>190857</v>
          </cell>
          <cell r="C12343" t="str">
            <v>042176</v>
          </cell>
          <cell r="D12343" t="str">
            <v>Eletroduto aco s/cost. galv eletrol 65mm (2 1/2')</v>
          </cell>
          <cell r="E12343" t="str">
            <v>m</v>
          </cell>
          <cell r="F12343">
            <v>1</v>
          </cell>
        </row>
        <row r="12344">
          <cell r="B12344" t="str">
            <v>190858</v>
          </cell>
          <cell r="C12344" t="str">
            <v>010115</v>
          </cell>
          <cell r="D12344" t="str">
            <v>Eletricista</v>
          </cell>
          <cell r="E12344" t="str">
            <v>h</v>
          </cell>
          <cell r="F12344">
            <v>1.6</v>
          </cell>
        </row>
        <row r="12345">
          <cell r="B12345" t="str">
            <v>190858</v>
          </cell>
          <cell r="C12345" t="str">
            <v>010116</v>
          </cell>
          <cell r="D12345" t="str">
            <v>Ajudante de eletricista</v>
          </cell>
          <cell r="E12345" t="str">
            <v>h</v>
          </cell>
          <cell r="F12345">
            <v>1.6</v>
          </cell>
        </row>
        <row r="12346">
          <cell r="B12346" t="str">
            <v>190858</v>
          </cell>
          <cell r="C12346" t="str">
            <v>042177</v>
          </cell>
          <cell r="D12346" t="str">
            <v>Eletroduto aco s/cost. galv eletrol 80mm (3')</v>
          </cell>
          <cell r="E12346" t="str">
            <v>m</v>
          </cell>
          <cell r="F12346">
            <v>1</v>
          </cell>
        </row>
        <row r="12347">
          <cell r="B12347" t="str">
            <v>190860</v>
          </cell>
          <cell r="C12347" t="str">
            <v>010115</v>
          </cell>
          <cell r="D12347" t="str">
            <v>Eletricista</v>
          </cell>
          <cell r="E12347" t="str">
            <v>h</v>
          </cell>
          <cell r="F12347">
            <v>2</v>
          </cell>
        </row>
        <row r="12348">
          <cell r="B12348" t="str">
            <v>190860</v>
          </cell>
          <cell r="C12348" t="str">
            <v>010116</v>
          </cell>
          <cell r="D12348" t="str">
            <v>Ajudante de eletricista</v>
          </cell>
          <cell r="E12348" t="str">
            <v>h</v>
          </cell>
          <cell r="F12348">
            <v>2</v>
          </cell>
        </row>
        <row r="12349">
          <cell r="B12349" t="str">
            <v>190860</v>
          </cell>
          <cell r="C12349" t="str">
            <v>042179</v>
          </cell>
          <cell r="D12349" t="str">
            <v>Eletroduto aco s/cost. galv eletrol 100mm (4')</v>
          </cell>
          <cell r="E12349" t="str">
            <v>m</v>
          </cell>
          <cell r="F12349">
            <v>1</v>
          </cell>
        </row>
        <row r="12350">
          <cell r="B12350" t="str">
            <v>190861</v>
          </cell>
          <cell r="C12350" t="str">
            <v>010115</v>
          </cell>
          <cell r="D12350" t="str">
            <v>Eletricista</v>
          </cell>
          <cell r="E12350" t="str">
            <v>h</v>
          </cell>
          <cell r="F12350">
            <v>0.4</v>
          </cell>
        </row>
        <row r="12351">
          <cell r="B12351" t="str">
            <v>190861</v>
          </cell>
          <cell r="C12351" t="str">
            <v>010116</v>
          </cell>
          <cell r="D12351" t="str">
            <v>Ajudante de eletricista</v>
          </cell>
          <cell r="E12351" t="str">
            <v>h</v>
          </cell>
          <cell r="F12351">
            <v>0.4</v>
          </cell>
        </row>
        <row r="12352">
          <cell r="B12352" t="str">
            <v>190861</v>
          </cell>
          <cell r="C12352" t="str">
            <v>042170</v>
          </cell>
          <cell r="D12352" t="str">
            <v>Eletroduto aco s/cost. galv eletrol 15mm (1/2')</v>
          </cell>
          <cell r="E12352" t="str">
            <v>m</v>
          </cell>
          <cell r="F12352">
            <v>1.05</v>
          </cell>
        </row>
        <row r="12353">
          <cell r="B12353" t="str">
            <v>190862</v>
          </cell>
          <cell r="C12353" t="str">
            <v>010115</v>
          </cell>
          <cell r="D12353" t="str">
            <v>Eletricista</v>
          </cell>
          <cell r="E12353" t="str">
            <v>h</v>
          </cell>
          <cell r="F12353">
            <v>0.5</v>
          </cell>
        </row>
        <row r="12354">
          <cell r="B12354" t="str">
            <v>190862</v>
          </cell>
          <cell r="C12354" t="str">
            <v>010116</v>
          </cell>
          <cell r="D12354" t="str">
            <v>Ajudante de eletricista</v>
          </cell>
          <cell r="E12354" t="str">
            <v>h</v>
          </cell>
          <cell r="F12354">
            <v>0.5</v>
          </cell>
        </row>
        <row r="12355">
          <cell r="B12355" t="str">
            <v>190862</v>
          </cell>
          <cell r="C12355" t="str">
            <v>042171</v>
          </cell>
          <cell r="D12355" t="str">
            <v>Eletroduto aco s/cost. galv eletrol 20mm (3/4')</v>
          </cell>
          <cell r="E12355" t="str">
            <v>m</v>
          </cell>
          <cell r="F12355">
            <v>1.05</v>
          </cell>
        </row>
        <row r="12356">
          <cell r="B12356" t="str">
            <v>190863</v>
          </cell>
          <cell r="C12356" t="str">
            <v>010115</v>
          </cell>
          <cell r="D12356" t="str">
            <v>Eletricista</v>
          </cell>
          <cell r="E12356" t="str">
            <v>h</v>
          </cell>
          <cell r="F12356">
            <v>0.6</v>
          </cell>
        </row>
        <row r="12357">
          <cell r="B12357" t="str">
            <v>190863</v>
          </cell>
          <cell r="C12357" t="str">
            <v>010116</v>
          </cell>
          <cell r="D12357" t="str">
            <v>Ajudante de eletricista</v>
          </cell>
          <cell r="E12357" t="str">
            <v>h</v>
          </cell>
          <cell r="F12357">
            <v>0.6</v>
          </cell>
        </row>
        <row r="12358">
          <cell r="B12358" t="str">
            <v>190863</v>
          </cell>
          <cell r="C12358" t="str">
            <v>042172</v>
          </cell>
          <cell r="D12358" t="str">
            <v>Eletroduto aco s/cost. galv eletrol 25mm (1')</v>
          </cell>
          <cell r="E12358" t="str">
            <v>m</v>
          </cell>
          <cell r="F12358">
            <v>1.05</v>
          </cell>
        </row>
        <row r="12359">
          <cell r="B12359" t="str">
            <v>190864</v>
          </cell>
          <cell r="C12359" t="str">
            <v>010115</v>
          </cell>
          <cell r="D12359" t="str">
            <v>Eletricista</v>
          </cell>
          <cell r="E12359" t="str">
            <v>h</v>
          </cell>
          <cell r="F12359">
            <v>0.75</v>
          </cell>
        </row>
        <row r="12360">
          <cell r="B12360" t="str">
            <v>190864</v>
          </cell>
          <cell r="C12360" t="str">
            <v>010116</v>
          </cell>
          <cell r="D12360" t="str">
            <v>Ajudante de eletricista</v>
          </cell>
          <cell r="E12360" t="str">
            <v>h</v>
          </cell>
          <cell r="F12360">
            <v>0.75</v>
          </cell>
        </row>
        <row r="12361">
          <cell r="B12361" t="str">
            <v>190864</v>
          </cell>
          <cell r="C12361" t="str">
            <v>042173</v>
          </cell>
          <cell r="D12361" t="str">
            <v>Eletroduto aco s/cost. galv eletrol 32mm (1 1/4')</v>
          </cell>
          <cell r="E12361" t="str">
            <v>m</v>
          </cell>
          <cell r="F12361">
            <v>1.05</v>
          </cell>
        </row>
        <row r="12362">
          <cell r="B12362" t="str">
            <v>190865</v>
          </cell>
          <cell r="C12362" t="str">
            <v>010115</v>
          </cell>
          <cell r="D12362" t="str">
            <v>Eletricista</v>
          </cell>
          <cell r="E12362" t="str">
            <v>h</v>
          </cell>
          <cell r="F12362">
            <v>0.8</v>
          </cell>
        </row>
        <row r="12363">
          <cell r="B12363" t="str">
            <v>190865</v>
          </cell>
          <cell r="C12363" t="str">
            <v>010116</v>
          </cell>
          <cell r="D12363" t="str">
            <v>Ajudante de eletricista</v>
          </cell>
          <cell r="E12363" t="str">
            <v>h</v>
          </cell>
          <cell r="F12363">
            <v>0.8</v>
          </cell>
        </row>
        <row r="12364">
          <cell r="B12364" t="str">
            <v>190865</v>
          </cell>
          <cell r="C12364" t="str">
            <v>042174</v>
          </cell>
          <cell r="D12364" t="str">
            <v>Eletroduto aco s/cost. galv eletrol 40mm (1 1/2')</v>
          </cell>
          <cell r="E12364" t="str">
            <v>m</v>
          </cell>
          <cell r="F12364">
            <v>1.05</v>
          </cell>
        </row>
        <row r="12365">
          <cell r="B12365" t="str">
            <v>190866</v>
          </cell>
          <cell r="C12365" t="str">
            <v>010115</v>
          </cell>
          <cell r="D12365" t="str">
            <v>Eletricista</v>
          </cell>
          <cell r="E12365" t="str">
            <v>h</v>
          </cell>
          <cell r="F12365">
            <v>0.9</v>
          </cell>
        </row>
        <row r="12366">
          <cell r="B12366" t="str">
            <v>190866</v>
          </cell>
          <cell r="C12366" t="str">
            <v>010116</v>
          </cell>
          <cell r="D12366" t="str">
            <v>Ajudante de eletricista</v>
          </cell>
          <cell r="E12366" t="str">
            <v>h</v>
          </cell>
          <cell r="F12366">
            <v>0.9</v>
          </cell>
        </row>
        <row r="12367">
          <cell r="B12367" t="str">
            <v>190866</v>
          </cell>
          <cell r="C12367" t="str">
            <v>042175</v>
          </cell>
          <cell r="D12367" t="str">
            <v>Eletroduto aco s/cost. galv eletrol 50mm (2')</v>
          </cell>
          <cell r="E12367" t="str">
            <v>m</v>
          </cell>
          <cell r="F12367">
            <v>1.05</v>
          </cell>
        </row>
        <row r="12368">
          <cell r="B12368" t="str">
            <v>190867</v>
          </cell>
          <cell r="C12368" t="str">
            <v>010115</v>
          </cell>
          <cell r="D12368" t="str">
            <v>Eletricista</v>
          </cell>
          <cell r="E12368" t="str">
            <v>h</v>
          </cell>
          <cell r="F12368">
            <v>1.55</v>
          </cell>
        </row>
        <row r="12369">
          <cell r="B12369" t="str">
            <v>190867</v>
          </cell>
          <cell r="C12369" t="str">
            <v>010116</v>
          </cell>
          <cell r="D12369" t="str">
            <v>Ajudante de eletricista</v>
          </cell>
          <cell r="E12369" t="str">
            <v>h</v>
          </cell>
          <cell r="F12369">
            <v>1.55</v>
          </cell>
        </row>
        <row r="12370">
          <cell r="B12370" t="str">
            <v>190867</v>
          </cell>
          <cell r="C12370" t="str">
            <v>042176</v>
          </cell>
          <cell r="D12370" t="str">
            <v>Eletroduto aco s/cost. galv eletrol 65mm (2 1/2')</v>
          </cell>
          <cell r="E12370" t="str">
            <v>m</v>
          </cell>
          <cell r="F12370">
            <v>1.05</v>
          </cell>
        </row>
        <row r="12371">
          <cell r="B12371" t="str">
            <v>190868</v>
          </cell>
          <cell r="C12371" t="str">
            <v>010115</v>
          </cell>
          <cell r="D12371" t="str">
            <v>Eletricista</v>
          </cell>
          <cell r="E12371" t="str">
            <v>h</v>
          </cell>
          <cell r="F12371">
            <v>1.75</v>
          </cell>
        </row>
        <row r="12372">
          <cell r="B12372" t="str">
            <v>190868</v>
          </cell>
          <cell r="C12372" t="str">
            <v>010116</v>
          </cell>
          <cell r="D12372" t="str">
            <v>Ajudante de eletricista</v>
          </cell>
          <cell r="E12372" t="str">
            <v>h</v>
          </cell>
          <cell r="F12372">
            <v>1.75</v>
          </cell>
        </row>
        <row r="12373">
          <cell r="B12373" t="str">
            <v>190868</v>
          </cell>
          <cell r="C12373" t="str">
            <v>042177</v>
          </cell>
          <cell r="D12373" t="str">
            <v>Eletroduto aco s/cost. galv eletrol 80mm (3')</v>
          </cell>
          <cell r="E12373" t="str">
            <v>m</v>
          </cell>
          <cell r="F12373">
            <v>1.05</v>
          </cell>
        </row>
        <row r="12374">
          <cell r="B12374" t="str">
            <v>190870</v>
          </cell>
          <cell r="C12374" t="str">
            <v>010115</v>
          </cell>
          <cell r="D12374" t="str">
            <v>Eletricista</v>
          </cell>
          <cell r="E12374" t="str">
            <v>h</v>
          </cell>
          <cell r="F12374">
            <v>2.2000000000000002</v>
          </cell>
        </row>
        <row r="12375">
          <cell r="B12375" t="str">
            <v>190870</v>
          </cell>
          <cell r="C12375" t="str">
            <v>010116</v>
          </cell>
          <cell r="D12375" t="str">
            <v>Ajudante de eletricista</v>
          </cell>
          <cell r="E12375" t="str">
            <v>h</v>
          </cell>
          <cell r="F12375">
            <v>2.2000000000000002</v>
          </cell>
        </row>
        <row r="12376">
          <cell r="B12376" t="str">
            <v>190870</v>
          </cell>
          <cell r="C12376" t="str">
            <v>042179</v>
          </cell>
          <cell r="D12376" t="str">
            <v>Eletroduto aco s/cost. galv eletrol 100mm (4')</v>
          </cell>
          <cell r="E12376" t="str">
            <v>m</v>
          </cell>
          <cell r="F12376">
            <v>1.05</v>
          </cell>
        </row>
        <row r="12377">
          <cell r="B12377" t="str">
            <v>190871</v>
          </cell>
          <cell r="C12377" t="str">
            <v>010115</v>
          </cell>
          <cell r="D12377" t="str">
            <v>Eletricista</v>
          </cell>
          <cell r="E12377" t="str">
            <v>h</v>
          </cell>
          <cell r="F12377">
            <v>0.1</v>
          </cell>
        </row>
        <row r="12378">
          <cell r="B12378" t="str">
            <v>190871</v>
          </cell>
          <cell r="C12378" t="str">
            <v>010116</v>
          </cell>
          <cell r="D12378" t="str">
            <v>Ajudante de eletricista</v>
          </cell>
          <cell r="E12378" t="str">
            <v>h</v>
          </cell>
          <cell r="F12378">
            <v>0.1</v>
          </cell>
        </row>
        <row r="12379">
          <cell r="B12379" t="str">
            <v>190871</v>
          </cell>
          <cell r="C12379" t="str">
            <v>090957</v>
          </cell>
          <cell r="D12379" t="str">
            <v>Curva aco p/eletrod. galv. eletrol. 15 mm (1/2")</v>
          </cell>
          <cell r="E12379" t="str">
            <v>un</v>
          </cell>
          <cell r="F12379">
            <v>1</v>
          </cell>
        </row>
        <row r="12380">
          <cell r="B12380" t="str">
            <v>190872</v>
          </cell>
          <cell r="C12380" t="str">
            <v>010115</v>
          </cell>
          <cell r="D12380" t="str">
            <v>Eletricista</v>
          </cell>
          <cell r="E12380" t="str">
            <v>h</v>
          </cell>
          <cell r="F12380">
            <v>0.13</v>
          </cell>
        </row>
        <row r="12381">
          <cell r="B12381" t="str">
            <v>190872</v>
          </cell>
          <cell r="C12381" t="str">
            <v>010116</v>
          </cell>
          <cell r="D12381" t="str">
            <v>Ajudante de eletricista</v>
          </cell>
          <cell r="E12381" t="str">
            <v>h</v>
          </cell>
          <cell r="F12381">
            <v>0.13</v>
          </cell>
        </row>
        <row r="12382">
          <cell r="B12382" t="str">
            <v>190872</v>
          </cell>
          <cell r="C12382" t="str">
            <v>090958</v>
          </cell>
          <cell r="D12382" t="str">
            <v>Curva aco p/eletrod. galv. eletrol. 20 mm (3/4")</v>
          </cell>
          <cell r="E12382" t="str">
            <v>un</v>
          </cell>
          <cell r="F12382">
            <v>1</v>
          </cell>
        </row>
        <row r="12383">
          <cell r="B12383" t="str">
            <v>190873</v>
          </cell>
          <cell r="C12383" t="str">
            <v>010115</v>
          </cell>
          <cell r="D12383" t="str">
            <v>Eletricista</v>
          </cell>
          <cell r="E12383" t="str">
            <v>h</v>
          </cell>
          <cell r="F12383">
            <v>0.14000000000000001</v>
          </cell>
        </row>
        <row r="12384">
          <cell r="B12384" t="str">
            <v>190873</v>
          </cell>
          <cell r="C12384" t="str">
            <v>010116</v>
          </cell>
          <cell r="D12384" t="str">
            <v>Ajudante de eletricista</v>
          </cell>
          <cell r="E12384" t="str">
            <v>h</v>
          </cell>
          <cell r="F12384">
            <v>0.14000000000000001</v>
          </cell>
        </row>
        <row r="12385">
          <cell r="B12385" t="str">
            <v>190873</v>
          </cell>
          <cell r="C12385" t="str">
            <v>090959</v>
          </cell>
          <cell r="D12385" t="str">
            <v>Curva aco p/eletrod. galv. eletrol. 25 mm (1")</v>
          </cell>
          <cell r="E12385" t="str">
            <v>un</v>
          </cell>
          <cell r="F12385">
            <v>1</v>
          </cell>
        </row>
        <row r="12386">
          <cell r="B12386" t="str">
            <v>190874</v>
          </cell>
          <cell r="C12386" t="str">
            <v>010115</v>
          </cell>
          <cell r="D12386" t="str">
            <v>Eletricista</v>
          </cell>
          <cell r="E12386" t="str">
            <v>h</v>
          </cell>
          <cell r="F12386">
            <v>0.3</v>
          </cell>
        </row>
        <row r="12387">
          <cell r="B12387" t="str">
            <v>190874</v>
          </cell>
          <cell r="C12387" t="str">
            <v>010116</v>
          </cell>
          <cell r="D12387" t="str">
            <v>Ajudante de eletricista</v>
          </cell>
          <cell r="E12387" t="str">
            <v>h</v>
          </cell>
          <cell r="F12387">
            <v>0.3</v>
          </cell>
        </row>
        <row r="12388">
          <cell r="B12388" t="str">
            <v>190874</v>
          </cell>
          <cell r="C12388" t="str">
            <v>090960</v>
          </cell>
          <cell r="D12388" t="str">
            <v>Curva aco p/eletrod. galv. eletrol. 32 mm (1 1/4")</v>
          </cell>
          <cell r="E12388" t="str">
            <v>un</v>
          </cell>
          <cell r="F12388">
            <v>1</v>
          </cell>
        </row>
        <row r="12389">
          <cell r="B12389" t="str">
            <v>190875</v>
          </cell>
          <cell r="C12389" t="str">
            <v>010115</v>
          </cell>
          <cell r="D12389" t="str">
            <v>Eletricista</v>
          </cell>
          <cell r="E12389" t="str">
            <v>h</v>
          </cell>
          <cell r="F12389">
            <v>0.35</v>
          </cell>
        </row>
        <row r="12390">
          <cell r="B12390" t="str">
            <v>190875</v>
          </cell>
          <cell r="C12390" t="str">
            <v>010116</v>
          </cell>
          <cell r="D12390" t="str">
            <v>Ajudante de eletricista</v>
          </cell>
          <cell r="E12390" t="str">
            <v>h</v>
          </cell>
          <cell r="F12390">
            <v>0.35</v>
          </cell>
        </row>
        <row r="12391">
          <cell r="B12391" t="str">
            <v>190875</v>
          </cell>
          <cell r="C12391" t="str">
            <v>090961</v>
          </cell>
          <cell r="D12391" t="str">
            <v>Curva aco p/eletrod. galv. eletrol. 40 mm (1 1/2")</v>
          </cell>
          <cell r="E12391" t="str">
            <v>un</v>
          </cell>
          <cell r="F12391">
            <v>1</v>
          </cell>
        </row>
        <row r="12392">
          <cell r="B12392" t="str">
            <v>190876</v>
          </cell>
          <cell r="C12392" t="str">
            <v>010115</v>
          </cell>
          <cell r="D12392" t="str">
            <v>Eletricista</v>
          </cell>
          <cell r="E12392" t="str">
            <v>h</v>
          </cell>
          <cell r="F12392">
            <v>0.47</v>
          </cell>
        </row>
        <row r="12393">
          <cell r="B12393" t="str">
            <v>190876</v>
          </cell>
          <cell r="C12393" t="str">
            <v>010116</v>
          </cell>
          <cell r="D12393" t="str">
            <v>Ajudante de eletricista</v>
          </cell>
          <cell r="E12393" t="str">
            <v>h</v>
          </cell>
          <cell r="F12393">
            <v>0.47</v>
          </cell>
        </row>
        <row r="12394">
          <cell r="B12394" t="str">
            <v>190876</v>
          </cell>
          <cell r="C12394" t="str">
            <v>090962</v>
          </cell>
          <cell r="D12394" t="str">
            <v>Curva aco p/eletrod. galv. eletrol. 50 mm (2")</v>
          </cell>
          <cell r="E12394" t="str">
            <v>un</v>
          </cell>
          <cell r="F12394">
            <v>1</v>
          </cell>
        </row>
        <row r="12395">
          <cell r="B12395" t="str">
            <v>190877</v>
          </cell>
          <cell r="C12395" t="str">
            <v>010115</v>
          </cell>
          <cell r="D12395" t="str">
            <v>Eletricista</v>
          </cell>
          <cell r="E12395" t="str">
            <v>h</v>
          </cell>
          <cell r="F12395">
            <v>1</v>
          </cell>
        </row>
        <row r="12396">
          <cell r="B12396" t="str">
            <v>190877</v>
          </cell>
          <cell r="C12396" t="str">
            <v>010116</v>
          </cell>
          <cell r="D12396" t="str">
            <v>Ajudante de eletricista</v>
          </cell>
          <cell r="E12396" t="str">
            <v>h</v>
          </cell>
          <cell r="F12396">
            <v>1</v>
          </cell>
        </row>
        <row r="12397">
          <cell r="B12397" t="str">
            <v>190877</v>
          </cell>
          <cell r="C12397" t="str">
            <v>090963</v>
          </cell>
          <cell r="D12397" t="str">
            <v>Curva aco p/eletrod. galv. eletrol. 65 mm (2 1/2")</v>
          </cell>
          <cell r="E12397" t="str">
            <v>un</v>
          </cell>
          <cell r="F12397">
            <v>1</v>
          </cell>
        </row>
        <row r="12398">
          <cell r="B12398" t="str">
            <v>190878</v>
          </cell>
          <cell r="C12398" t="str">
            <v>010115</v>
          </cell>
          <cell r="D12398" t="str">
            <v>Eletricista</v>
          </cell>
          <cell r="E12398" t="str">
            <v>h</v>
          </cell>
          <cell r="F12398">
            <v>1.5</v>
          </cell>
        </row>
        <row r="12399">
          <cell r="B12399" t="str">
            <v>190878</v>
          </cell>
          <cell r="C12399" t="str">
            <v>010116</v>
          </cell>
          <cell r="D12399" t="str">
            <v>Ajudante de eletricista</v>
          </cell>
          <cell r="E12399" t="str">
            <v>h</v>
          </cell>
          <cell r="F12399">
            <v>1.5</v>
          </cell>
        </row>
        <row r="12400">
          <cell r="B12400" t="str">
            <v>190878</v>
          </cell>
          <cell r="C12400" t="str">
            <v>090964</v>
          </cell>
          <cell r="D12400" t="str">
            <v>Curva aco p/eletrod. galv. eletrol. 80 mm (3")</v>
          </cell>
          <cell r="E12400" t="str">
            <v>un</v>
          </cell>
          <cell r="F12400">
            <v>1</v>
          </cell>
        </row>
        <row r="12401">
          <cell r="B12401" t="str">
            <v>190880</v>
          </cell>
          <cell r="C12401" t="str">
            <v>010115</v>
          </cell>
          <cell r="D12401" t="str">
            <v>Eletricista</v>
          </cell>
          <cell r="E12401" t="str">
            <v>h</v>
          </cell>
          <cell r="F12401">
            <v>1.8</v>
          </cell>
        </row>
        <row r="12402">
          <cell r="B12402" t="str">
            <v>190880</v>
          </cell>
          <cell r="C12402" t="str">
            <v>010116</v>
          </cell>
          <cell r="D12402" t="str">
            <v>Ajudante de eletricista</v>
          </cell>
          <cell r="E12402" t="str">
            <v>h</v>
          </cell>
          <cell r="F12402">
            <v>1.8</v>
          </cell>
        </row>
        <row r="12403">
          <cell r="B12403" t="str">
            <v>190880</v>
          </cell>
          <cell r="C12403" t="str">
            <v>090966</v>
          </cell>
          <cell r="D12403" t="str">
            <v>Curva aco p/eletrod. galv. eletrol. 100 mm (4")</v>
          </cell>
          <cell r="E12403" t="str">
            <v>un</v>
          </cell>
          <cell r="F12403">
            <v>1</v>
          </cell>
        </row>
        <row r="12404">
          <cell r="B12404" t="str">
            <v>190881</v>
          </cell>
          <cell r="C12404" t="str">
            <v>010115</v>
          </cell>
          <cell r="D12404" t="str">
            <v>Eletricista</v>
          </cell>
          <cell r="E12404" t="str">
            <v>h</v>
          </cell>
          <cell r="F12404">
            <v>0.03</v>
          </cell>
        </row>
        <row r="12405">
          <cell r="B12405" t="str">
            <v>190881</v>
          </cell>
          <cell r="C12405" t="str">
            <v>010116</v>
          </cell>
          <cell r="D12405" t="str">
            <v>Ajudante de eletricista</v>
          </cell>
          <cell r="E12405" t="str">
            <v>h</v>
          </cell>
          <cell r="F12405">
            <v>0.03</v>
          </cell>
        </row>
        <row r="12406">
          <cell r="B12406" t="str">
            <v>190881</v>
          </cell>
          <cell r="C12406" t="str">
            <v>090967</v>
          </cell>
          <cell r="D12406" t="str">
            <v>Luva aco p/eletrod. galv. eletrol. 15 mm (1/2")</v>
          </cell>
          <cell r="E12406" t="str">
            <v>un</v>
          </cell>
          <cell r="F12406">
            <v>1</v>
          </cell>
        </row>
        <row r="12407">
          <cell r="B12407" t="str">
            <v>190882</v>
          </cell>
          <cell r="C12407" t="str">
            <v>010115</v>
          </cell>
          <cell r="D12407" t="str">
            <v>Eletricista</v>
          </cell>
          <cell r="E12407" t="str">
            <v>h</v>
          </cell>
          <cell r="F12407">
            <v>0.04</v>
          </cell>
        </row>
        <row r="12408">
          <cell r="B12408" t="str">
            <v>190882</v>
          </cell>
          <cell r="C12408" t="str">
            <v>010116</v>
          </cell>
          <cell r="D12408" t="str">
            <v>Ajudante de eletricista</v>
          </cell>
          <cell r="E12408" t="str">
            <v>h</v>
          </cell>
          <cell r="F12408">
            <v>0.04</v>
          </cell>
        </row>
        <row r="12409">
          <cell r="B12409" t="str">
            <v>190882</v>
          </cell>
          <cell r="C12409" t="str">
            <v>090968</v>
          </cell>
          <cell r="D12409" t="str">
            <v>Luva aco p/eletrod. galv. eletrol. 20 mm (3/4")</v>
          </cell>
          <cell r="E12409" t="str">
            <v>un</v>
          </cell>
          <cell r="F12409">
            <v>1</v>
          </cell>
        </row>
        <row r="12410">
          <cell r="B12410" t="str">
            <v>190883</v>
          </cell>
          <cell r="C12410" t="str">
            <v>010115</v>
          </cell>
          <cell r="D12410" t="str">
            <v>Eletricista</v>
          </cell>
          <cell r="E12410" t="str">
            <v>h</v>
          </cell>
          <cell r="F12410">
            <v>0.06</v>
          </cell>
        </row>
        <row r="12411">
          <cell r="B12411" t="str">
            <v>190883</v>
          </cell>
          <cell r="C12411" t="str">
            <v>010116</v>
          </cell>
          <cell r="D12411" t="str">
            <v>Ajudante de eletricista</v>
          </cell>
          <cell r="E12411" t="str">
            <v>h</v>
          </cell>
          <cell r="F12411">
            <v>0.06</v>
          </cell>
        </row>
        <row r="12412">
          <cell r="B12412" t="str">
            <v>190883</v>
          </cell>
          <cell r="C12412" t="str">
            <v>090969</v>
          </cell>
          <cell r="D12412" t="str">
            <v>Luva aco p/eletrod. galv. eletrol. 25 mm (1")</v>
          </cell>
          <cell r="E12412" t="str">
            <v>un</v>
          </cell>
          <cell r="F12412">
            <v>1</v>
          </cell>
        </row>
        <row r="12413">
          <cell r="B12413" t="str">
            <v>190884</v>
          </cell>
          <cell r="C12413" t="str">
            <v>010115</v>
          </cell>
          <cell r="D12413" t="str">
            <v>Eletricista</v>
          </cell>
          <cell r="E12413" t="str">
            <v>h</v>
          </cell>
          <cell r="F12413">
            <v>0.08</v>
          </cell>
        </row>
        <row r="12414">
          <cell r="B12414" t="str">
            <v>190884</v>
          </cell>
          <cell r="C12414" t="str">
            <v>010116</v>
          </cell>
          <cell r="D12414" t="str">
            <v>Ajudante de eletricista</v>
          </cell>
          <cell r="E12414" t="str">
            <v>h</v>
          </cell>
          <cell r="F12414">
            <v>0.08</v>
          </cell>
        </row>
        <row r="12415">
          <cell r="B12415" t="str">
            <v>190884</v>
          </cell>
          <cell r="C12415" t="str">
            <v>090970</v>
          </cell>
          <cell r="D12415" t="str">
            <v>Luva aco p/eletrod. galv. eletrol. 32 mm (1 1/4")</v>
          </cell>
          <cell r="E12415" t="str">
            <v>un</v>
          </cell>
          <cell r="F12415">
            <v>1</v>
          </cell>
        </row>
        <row r="12416">
          <cell r="B12416" t="str">
            <v>190885</v>
          </cell>
          <cell r="C12416" t="str">
            <v>010115</v>
          </cell>
          <cell r="D12416" t="str">
            <v>Eletricista</v>
          </cell>
          <cell r="E12416" t="str">
            <v>h</v>
          </cell>
          <cell r="F12416">
            <v>0.35</v>
          </cell>
        </row>
        <row r="12417">
          <cell r="B12417" t="str">
            <v>190885</v>
          </cell>
          <cell r="C12417" t="str">
            <v>010116</v>
          </cell>
          <cell r="D12417" t="str">
            <v>Ajudante de eletricista</v>
          </cell>
          <cell r="E12417" t="str">
            <v>h</v>
          </cell>
          <cell r="F12417">
            <v>0.35</v>
          </cell>
        </row>
        <row r="12418">
          <cell r="B12418" t="str">
            <v>190885</v>
          </cell>
          <cell r="C12418" t="str">
            <v>090971</v>
          </cell>
          <cell r="D12418" t="str">
            <v>Luva aco p/eletrod. galv. eletrol. 40 mm (1 1/2")</v>
          </cell>
          <cell r="E12418" t="str">
            <v>un</v>
          </cell>
          <cell r="F12418">
            <v>1</v>
          </cell>
        </row>
        <row r="12419">
          <cell r="B12419" t="str">
            <v>190886</v>
          </cell>
          <cell r="C12419" t="str">
            <v>010115</v>
          </cell>
          <cell r="D12419" t="str">
            <v>Eletricista</v>
          </cell>
          <cell r="E12419" t="str">
            <v>h</v>
          </cell>
          <cell r="F12419">
            <v>0.13</v>
          </cell>
        </row>
        <row r="12420">
          <cell r="B12420" t="str">
            <v>190886</v>
          </cell>
          <cell r="C12420" t="str">
            <v>010116</v>
          </cell>
          <cell r="D12420" t="str">
            <v>Ajudante de eletricista</v>
          </cell>
          <cell r="E12420" t="str">
            <v>h</v>
          </cell>
          <cell r="F12420">
            <v>0.13</v>
          </cell>
        </row>
        <row r="12421">
          <cell r="B12421" t="str">
            <v>190886</v>
          </cell>
          <cell r="C12421" t="str">
            <v>090972</v>
          </cell>
          <cell r="D12421" t="str">
            <v>Luva aco p/eletrod. galv. eletrol. 50 mm (2")</v>
          </cell>
          <cell r="E12421" t="str">
            <v>un</v>
          </cell>
          <cell r="F12421">
            <v>1</v>
          </cell>
        </row>
        <row r="12422">
          <cell r="B12422" t="str">
            <v>190887</v>
          </cell>
          <cell r="C12422" t="str">
            <v>010115</v>
          </cell>
          <cell r="D12422" t="str">
            <v>Eletricista</v>
          </cell>
          <cell r="E12422" t="str">
            <v>h</v>
          </cell>
          <cell r="F12422">
            <v>0.25</v>
          </cell>
        </row>
        <row r="12423">
          <cell r="B12423" t="str">
            <v>190887</v>
          </cell>
          <cell r="C12423" t="str">
            <v>010116</v>
          </cell>
          <cell r="D12423" t="str">
            <v>Ajudante de eletricista</v>
          </cell>
          <cell r="E12423" t="str">
            <v>h</v>
          </cell>
          <cell r="F12423">
            <v>0.25</v>
          </cell>
        </row>
        <row r="12424">
          <cell r="B12424" t="str">
            <v>190887</v>
          </cell>
          <cell r="C12424" t="str">
            <v>090973</v>
          </cell>
          <cell r="D12424" t="str">
            <v>Luva aco p/eletrod. galv. eletrol. 65 mm (2 1/2")</v>
          </cell>
          <cell r="E12424" t="str">
            <v>un</v>
          </cell>
          <cell r="F12424">
            <v>1</v>
          </cell>
        </row>
        <row r="12425">
          <cell r="B12425" t="str">
            <v>190888</v>
          </cell>
          <cell r="C12425" t="str">
            <v>010115</v>
          </cell>
          <cell r="D12425" t="str">
            <v>Eletricista</v>
          </cell>
          <cell r="E12425" t="str">
            <v>h</v>
          </cell>
          <cell r="F12425">
            <v>0.43</v>
          </cell>
        </row>
        <row r="12426">
          <cell r="B12426" t="str">
            <v>190888</v>
          </cell>
          <cell r="C12426" t="str">
            <v>010116</v>
          </cell>
          <cell r="D12426" t="str">
            <v>Ajudante de eletricista</v>
          </cell>
          <cell r="E12426" t="str">
            <v>h</v>
          </cell>
          <cell r="F12426">
            <v>0.43</v>
          </cell>
        </row>
        <row r="12427">
          <cell r="B12427" t="str">
            <v>190888</v>
          </cell>
          <cell r="C12427" t="str">
            <v>090974</v>
          </cell>
          <cell r="D12427" t="str">
            <v>Luva aco p/eletrod. galv. eletrol. 80 mm (3")</v>
          </cell>
          <cell r="E12427" t="str">
            <v>un</v>
          </cell>
          <cell r="F12427">
            <v>1</v>
          </cell>
        </row>
        <row r="12428">
          <cell r="B12428" t="str">
            <v>190890</v>
          </cell>
          <cell r="C12428" t="str">
            <v>010115</v>
          </cell>
          <cell r="D12428" t="str">
            <v>Eletricista</v>
          </cell>
          <cell r="E12428" t="str">
            <v>h</v>
          </cell>
          <cell r="F12428">
            <v>0.55000000000000004</v>
          </cell>
        </row>
        <row r="12429">
          <cell r="B12429" t="str">
            <v>190890</v>
          </cell>
          <cell r="C12429" t="str">
            <v>010116</v>
          </cell>
          <cell r="D12429" t="str">
            <v>Ajudante de eletricista</v>
          </cell>
          <cell r="E12429" t="str">
            <v>h</v>
          </cell>
          <cell r="F12429">
            <v>0.55000000000000004</v>
          </cell>
        </row>
        <row r="12430">
          <cell r="B12430" t="str">
            <v>190890</v>
          </cell>
          <cell r="C12430" t="str">
            <v>090976</v>
          </cell>
          <cell r="D12430" t="str">
            <v>Luva aco p/eletrod. galv. eletrol. 100 mm (4")</v>
          </cell>
          <cell r="E12430" t="str">
            <v>un</v>
          </cell>
          <cell r="F12430">
            <v>1</v>
          </cell>
        </row>
        <row r="12431">
          <cell r="B12431" t="str">
            <v>190901</v>
          </cell>
          <cell r="C12431" t="str">
            <v>010115</v>
          </cell>
          <cell r="D12431" t="str">
            <v>Eletricista</v>
          </cell>
          <cell r="E12431" t="str">
            <v>h</v>
          </cell>
          <cell r="F12431">
            <v>0.17</v>
          </cell>
        </row>
        <row r="12432">
          <cell r="B12432" t="str">
            <v>190901</v>
          </cell>
          <cell r="C12432" t="str">
            <v>010116</v>
          </cell>
          <cell r="D12432" t="str">
            <v>Ajudante de eletricista</v>
          </cell>
          <cell r="E12432" t="str">
            <v>h</v>
          </cell>
          <cell r="F12432">
            <v>0.17</v>
          </cell>
        </row>
        <row r="12433">
          <cell r="B12433" t="str">
            <v>190901</v>
          </cell>
          <cell r="C12433" t="str">
            <v>042501</v>
          </cell>
          <cell r="D12433" t="str">
            <v>Eletroduto de pvc rigido roscavel 20mm (1/2' )</v>
          </cell>
          <cell r="E12433" t="str">
            <v>m</v>
          </cell>
          <cell r="F12433">
            <v>1</v>
          </cell>
        </row>
        <row r="12434">
          <cell r="B12434" t="str">
            <v>190902</v>
          </cell>
          <cell r="C12434" t="str">
            <v>010115</v>
          </cell>
          <cell r="D12434" t="str">
            <v>Eletricista</v>
          </cell>
          <cell r="E12434" t="str">
            <v>h</v>
          </cell>
          <cell r="F12434">
            <v>0.17</v>
          </cell>
        </row>
        <row r="12435">
          <cell r="B12435" t="str">
            <v>190902</v>
          </cell>
          <cell r="C12435" t="str">
            <v>010116</v>
          </cell>
          <cell r="D12435" t="str">
            <v>Ajudante de eletricista</v>
          </cell>
          <cell r="E12435" t="str">
            <v>h</v>
          </cell>
          <cell r="F12435">
            <v>0.17</v>
          </cell>
        </row>
        <row r="12436">
          <cell r="B12436" t="str">
            <v>190902</v>
          </cell>
          <cell r="C12436" t="str">
            <v>042502</v>
          </cell>
          <cell r="D12436" t="str">
            <v>Eletroduto de pvc rigido roscavel 25mm (3/4')</v>
          </cell>
          <cell r="E12436" t="str">
            <v>m</v>
          </cell>
          <cell r="F12436">
            <v>1</v>
          </cell>
        </row>
        <row r="12437">
          <cell r="B12437" t="str">
            <v>190903</v>
          </cell>
          <cell r="C12437" t="str">
            <v>010115</v>
          </cell>
          <cell r="D12437" t="str">
            <v>Eletricista</v>
          </cell>
          <cell r="E12437" t="str">
            <v>h</v>
          </cell>
          <cell r="F12437">
            <v>0.2</v>
          </cell>
        </row>
        <row r="12438">
          <cell r="B12438" t="str">
            <v>190903</v>
          </cell>
          <cell r="C12438" t="str">
            <v>010116</v>
          </cell>
          <cell r="D12438" t="str">
            <v>Ajudante de eletricista</v>
          </cell>
          <cell r="E12438" t="str">
            <v>h</v>
          </cell>
          <cell r="F12438">
            <v>0.2</v>
          </cell>
        </row>
        <row r="12439">
          <cell r="B12439" t="str">
            <v>190903</v>
          </cell>
          <cell r="C12439" t="str">
            <v>042503</v>
          </cell>
          <cell r="D12439" t="str">
            <v>Eletroduto de pvc rigido roscavel 32mm (1')</v>
          </cell>
          <cell r="E12439" t="str">
            <v>m</v>
          </cell>
          <cell r="F12439">
            <v>1</v>
          </cell>
        </row>
        <row r="12440">
          <cell r="B12440" t="str">
            <v>190904</v>
          </cell>
          <cell r="C12440" t="str">
            <v>010115</v>
          </cell>
          <cell r="D12440" t="str">
            <v>Eletricista</v>
          </cell>
          <cell r="E12440" t="str">
            <v>h</v>
          </cell>
          <cell r="F12440">
            <v>0.3</v>
          </cell>
        </row>
        <row r="12441">
          <cell r="B12441" t="str">
            <v>190904</v>
          </cell>
          <cell r="C12441" t="str">
            <v>010116</v>
          </cell>
          <cell r="D12441" t="str">
            <v>Ajudante de eletricista</v>
          </cell>
          <cell r="E12441" t="str">
            <v>h</v>
          </cell>
          <cell r="F12441">
            <v>0.3</v>
          </cell>
        </row>
        <row r="12442">
          <cell r="B12442" t="str">
            <v>190904</v>
          </cell>
          <cell r="C12442" t="str">
            <v>042504</v>
          </cell>
          <cell r="D12442" t="str">
            <v>Eletroduto de pvc rigido roscavel 40mm (1 1/4')</v>
          </cell>
          <cell r="E12442" t="str">
            <v>m</v>
          </cell>
          <cell r="F12442">
            <v>1</v>
          </cell>
        </row>
        <row r="12443">
          <cell r="B12443" t="str">
            <v>190905</v>
          </cell>
          <cell r="C12443" t="str">
            <v>010115</v>
          </cell>
          <cell r="D12443" t="str">
            <v>Eletricista</v>
          </cell>
          <cell r="E12443" t="str">
            <v>h</v>
          </cell>
          <cell r="F12443">
            <v>0.37</v>
          </cell>
        </row>
        <row r="12444">
          <cell r="B12444" t="str">
            <v>190905</v>
          </cell>
          <cell r="C12444" t="str">
            <v>010116</v>
          </cell>
          <cell r="D12444" t="str">
            <v>Ajudante de eletricista</v>
          </cell>
          <cell r="E12444" t="str">
            <v>h</v>
          </cell>
          <cell r="F12444">
            <v>0.37</v>
          </cell>
        </row>
        <row r="12445">
          <cell r="B12445" t="str">
            <v>190905</v>
          </cell>
          <cell r="C12445" t="str">
            <v>042505</v>
          </cell>
          <cell r="D12445" t="str">
            <v>Eletroduto de pvc rigido roscavel 50mm (1 1/2')</v>
          </cell>
          <cell r="E12445" t="str">
            <v>m</v>
          </cell>
          <cell r="F12445">
            <v>1</v>
          </cell>
        </row>
        <row r="12446">
          <cell r="B12446" t="str">
            <v>190906</v>
          </cell>
          <cell r="C12446" t="str">
            <v>010115</v>
          </cell>
          <cell r="D12446" t="str">
            <v>Eletricista</v>
          </cell>
          <cell r="E12446" t="str">
            <v>h</v>
          </cell>
          <cell r="F12446">
            <v>0.5</v>
          </cell>
        </row>
        <row r="12447">
          <cell r="B12447" t="str">
            <v>190906</v>
          </cell>
          <cell r="C12447" t="str">
            <v>010116</v>
          </cell>
          <cell r="D12447" t="str">
            <v>Ajudante de eletricista</v>
          </cell>
          <cell r="E12447" t="str">
            <v>h</v>
          </cell>
          <cell r="F12447">
            <v>0.5</v>
          </cell>
        </row>
        <row r="12448">
          <cell r="B12448" t="str">
            <v>190906</v>
          </cell>
          <cell r="C12448" t="str">
            <v>042506</v>
          </cell>
          <cell r="D12448" t="str">
            <v>Eletroduto de pvc rigido roscavel 60mm (2')</v>
          </cell>
          <cell r="E12448" t="str">
            <v>m</v>
          </cell>
          <cell r="F12448">
            <v>1</v>
          </cell>
        </row>
        <row r="12449">
          <cell r="B12449" t="str">
            <v>190907</v>
          </cell>
          <cell r="C12449" t="str">
            <v>010115</v>
          </cell>
          <cell r="D12449" t="str">
            <v>Eletricista</v>
          </cell>
          <cell r="E12449" t="str">
            <v>h</v>
          </cell>
          <cell r="F12449">
            <v>0.67</v>
          </cell>
        </row>
        <row r="12450">
          <cell r="B12450" t="str">
            <v>190907</v>
          </cell>
          <cell r="C12450" t="str">
            <v>010116</v>
          </cell>
          <cell r="D12450" t="str">
            <v>Ajudante de eletricista</v>
          </cell>
          <cell r="E12450" t="str">
            <v>h</v>
          </cell>
          <cell r="F12450">
            <v>0.67</v>
          </cell>
        </row>
        <row r="12451">
          <cell r="B12451" t="str">
            <v>190907</v>
          </cell>
          <cell r="C12451" t="str">
            <v>042507</v>
          </cell>
          <cell r="D12451" t="str">
            <v>Eletroduto de pvc rigido roscavel 75mm (2 1/2')</v>
          </cell>
          <cell r="E12451" t="str">
            <v>m</v>
          </cell>
          <cell r="F12451">
            <v>1</v>
          </cell>
        </row>
        <row r="12452">
          <cell r="B12452" t="str">
            <v>190908</v>
          </cell>
          <cell r="C12452" t="str">
            <v>010115</v>
          </cell>
          <cell r="D12452" t="str">
            <v>Eletricista</v>
          </cell>
          <cell r="E12452" t="str">
            <v>h</v>
          </cell>
          <cell r="F12452">
            <v>0.8</v>
          </cell>
        </row>
        <row r="12453">
          <cell r="B12453" t="str">
            <v>190908</v>
          </cell>
          <cell r="C12453" t="str">
            <v>010116</v>
          </cell>
          <cell r="D12453" t="str">
            <v>Ajudante de eletricista</v>
          </cell>
          <cell r="E12453" t="str">
            <v>h</v>
          </cell>
          <cell r="F12453">
            <v>0.8</v>
          </cell>
        </row>
        <row r="12454">
          <cell r="B12454" t="str">
            <v>190908</v>
          </cell>
          <cell r="C12454" t="str">
            <v>042508</v>
          </cell>
          <cell r="D12454" t="str">
            <v>Eletroduto de pvc rigido roscavel 85mm (3')</v>
          </cell>
          <cell r="E12454" t="str">
            <v>m</v>
          </cell>
          <cell r="F12454">
            <v>1</v>
          </cell>
        </row>
        <row r="12455">
          <cell r="B12455" t="str">
            <v>190909</v>
          </cell>
          <cell r="C12455" t="str">
            <v>010115</v>
          </cell>
          <cell r="D12455" t="str">
            <v>Eletricista</v>
          </cell>
          <cell r="E12455" t="str">
            <v>h</v>
          </cell>
          <cell r="F12455">
            <v>1</v>
          </cell>
        </row>
        <row r="12456">
          <cell r="B12456" t="str">
            <v>190909</v>
          </cell>
          <cell r="C12456" t="str">
            <v>010116</v>
          </cell>
          <cell r="D12456" t="str">
            <v>Ajudante de eletricista</v>
          </cell>
          <cell r="E12456" t="str">
            <v>h</v>
          </cell>
          <cell r="F12456">
            <v>1</v>
          </cell>
        </row>
        <row r="12457">
          <cell r="B12457" t="str">
            <v>190909</v>
          </cell>
          <cell r="C12457" t="str">
            <v>042509</v>
          </cell>
          <cell r="D12457" t="str">
            <v>Eletroduto de pvc rigido roscavel 110mm (4')</v>
          </cell>
          <cell r="E12457" t="str">
            <v>m</v>
          </cell>
          <cell r="F12457">
            <v>1</v>
          </cell>
        </row>
        <row r="12458">
          <cell r="B12458" t="str">
            <v>190910</v>
          </cell>
          <cell r="C12458" t="str">
            <v>010115</v>
          </cell>
          <cell r="D12458" t="str">
            <v>Eletricista</v>
          </cell>
          <cell r="E12458" t="str">
            <v>h</v>
          </cell>
          <cell r="F12458">
            <v>0.3</v>
          </cell>
        </row>
        <row r="12459">
          <cell r="B12459" t="str">
            <v>190910</v>
          </cell>
          <cell r="C12459" t="str">
            <v>010116</v>
          </cell>
          <cell r="D12459" t="str">
            <v>Ajudante de eletricista</v>
          </cell>
          <cell r="E12459" t="str">
            <v>h</v>
          </cell>
          <cell r="F12459">
            <v>0.3</v>
          </cell>
        </row>
        <row r="12460">
          <cell r="B12460" t="str">
            <v>190910</v>
          </cell>
          <cell r="C12460" t="str">
            <v>042501</v>
          </cell>
          <cell r="D12460" t="str">
            <v>Eletroduto de pvc rigido roscavel 20mm (1/2' )</v>
          </cell>
          <cell r="E12460" t="str">
            <v>m</v>
          </cell>
          <cell r="F12460">
            <v>1.1000000000000001</v>
          </cell>
        </row>
        <row r="12461">
          <cell r="B12461" t="str">
            <v>190911</v>
          </cell>
          <cell r="C12461" t="str">
            <v>010115</v>
          </cell>
          <cell r="D12461" t="str">
            <v>Eletricista</v>
          </cell>
          <cell r="E12461" t="str">
            <v>h</v>
          </cell>
          <cell r="F12461">
            <v>0.3</v>
          </cell>
        </row>
        <row r="12462">
          <cell r="B12462" t="str">
            <v>190911</v>
          </cell>
          <cell r="C12462" t="str">
            <v>010116</v>
          </cell>
          <cell r="D12462" t="str">
            <v>Ajudante de eletricista</v>
          </cell>
          <cell r="E12462" t="str">
            <v>h</v>
          </cell>
          <cell r="F12462">
            <v>0.3</v>
          </cell>
        </row>
        <row r="12463">
          <cell r="B12463" t="str">
            <v>190911</v>
          </cell>
          <cell r="C12463" t="str">
            <v>042502</v>
          </cell>
          <cell r="D12463" t="str">
            <v>Eletroduto de pvc rigido roscavel 25mm (3/4')</v>
          </cell>
          <cell r="E12463" t="str">
            <v>m</v>
          </cell>
          <cell r="F12463">
            <v>1.1000000000000001</v>
          </cell>
        </row>
        <row r="12464">
          <cell r="B12464" t="str">
            <v>190912</v>
          </cell>
          <cell r="C12464" t="str">
            <v>010115</v>
          </cell>
          <cell r="D12464" t="str">
            <v>Eletricista</v>
          </cell>
          <cell r="E12464" t="str">
            <v>h</v>
          </cell>
          <cell r="F12464">
            <v>0.45</v>
          </cell>
        </row>
        <row r="12465">
          <cell r="B12465" t="str">
            <v>190912</v>
          </cell>
          <cell r="C12465" t="str">
            <v>010116</v>
          </cell>
          <cell r="D12465" t="str">
            <v>Ajudante de eletricista</v>
          </cell>
          <cell r="E12465" t="str">
            <v>h</v>
          </cell>
          <cell r="F12465">
            <v>0.45</v>
          </cell>
        </row>
        <row r="12466">
          <cell r="B12466" t="str">
            <v>190912</v>
          </cell>
          <cell r="C12466" t="str">
            <v>042503</v>
          </cell>
          <cell r="D12466" t="str">
            <v>Eletroduto de pvc rigido roscavel 32mm (1')</v>
          </cell>
          <cell r="E12466" t="str">
            <v>m</v>
          </cell>
          <cell r="F12466">
            <v>1.1000000000000001</v>
          </cell>
        </row>
        <row r="12467">
          <cell r="B12467" t="str">
            <v>190913</v>
          </cell>
          <cell r="C12467" t="str">
            <v>010115</v>
          </cell>
          <cell r="D12467" t="str">
            <v>Eletricista</v>
          </cell>
          <cell r="E12467" t="str">
            <v>h</v>
          </cell>
          <cell r="F12467">
            <v>0.5</v>
          </cell>
        </row>
        <row r="12468">
          <cell r="B12468" t="str">
            <v>190913</v>
          </cell>
          <cell r="C12468" t="str">
            <v>010116</v>
          </cell>
          <cell r="D12468" t="str">
            <v>Ajudante de eletricista</v>
          </cell>
          <cell r="E12468" t="str">
            <v>h</v>
          </cell>
          <cell r="F12468">
            <v>0.5</v>
          </cell>
        </row>
        <row r="12469">
          <cell r="B12469" t="str">
            <v>190913</v>
          </cell>
          <cell r="C12469" t="str">
            <v>042504</v>
          </cell>
          <cell r="D12469" t="str">
            <v>Eletroduto de pvc rigido roscavel 40mm (1 1/4')</v>
          </cell>
          <cell r="E12469" t="str">
            <v>m</v>
          </cell>
          <cell r="F12469">
            <v>1.1000000000000001</v>
          </cell>
        </row>
        <row r="12470">
          <cell r="B12470" t="str">
            <v>190914</v>
          </cell>
          <cell r="C12470" t="str">
            <v>010115</v>
          </cell>
          <cell r="D12470" t="str">
            <v>Eletricista</v>
          </cell>
          <cell r="E12470" t="str">
            <v>h</v>
          </cell>
          <cell r="F12470">
            <v>0.6</v>
          </cell>
        </row>
        <row r="12471">
          <cell r="B12471" t="str">
            <v>190914</v>
          </cell>
          <cell r="C12471" t="str">
            <v>010116</v>
          </cell>
          <cell r="D12471" t="str">
            <v>Ajudante de eletricista</v>
          </cell>
          <cell r="E12471" t="str">
            <v>h</v>
          </cell>
          <cell r="F12471">
            <v>0.6</v>
          </cell>
        </row>
        <row r="12472">
          <cell r="B12472" t="str">
            <v>190914</v>
          </cell>
          <cell r="C12472" t="str">
            <v>042505</v>
          </cell>
          <cell r="D12472" t="str">
            <v>Eletroduto de pvc rigido roscavel 50mm (1 1/2')</v>
          </cell>
          <cell r="E12472" t="str">
            <v>m</v>
          </cell>
          <cell r="F12472">
            <v>1.1000000000000001</v>
          </cell>
        </row>
        <row r="12473">
          <cell r="B12473" t="str">
            <v>190915</v>
          </cell>
          <cell r="C12473" t="str">
            <v>010115</v>
          </cell>
          <cell r="D12473" t="str">
            <v>Eletricista</v>
          </cell>
          <cell r="E12473" t="str">
            <v>h</v>
          </cell>
          <cell r="F12473">
            <v>0.7</v>
          </cell>
        </row>
        <row r="12474">
          <cell r="B12474" t="str">
            <v>190915</v>
          </cell>
          <cell r="C12474" t="str">
            <v>010116</v>
          </cell>
          <cell r="D12474" t="str">
            <v>Ajudante de eletricista</v>
          </cell>
          <cell r="E12474" t="str">
            <v>h</v>
          </cell>
          <cell r="F12474">
            <v>0.7</v>
          </cell>
        </row>
        <row r="12475">
          <cell r="B12475" t="str">
            <v>190915</v>
          </cell>
          <cell r="C12475" t="str">
            <v>042506</v>
          </cell>
          <cell r="D12475" t="str">
            <v>Eletroduto de pvc rigido roscavel 60mm (2')</v>
          </cell>
          <cell r="E12475" t="str">
            <v>m</v>
          </cell>
          <cell r="F12475">
            <v>1.1000000000000001</v>
          </cell>
        </row>
        <row r="12476">
          <cell r="B12476" t="str">
            <v>190916</v>
          </cell>
          <cell r="C12476" t="str">
            <v>010115</v>
          </cell>
          <cell r="D12476" t="str">
            <v>Eletricista</v>
          </cell>
          <cell r="E12476" t="str">
            <v>h</v>
          </cell>
          <cell r="F12476">
            <v>0.9</v>
          </cell>
        </row>
        <row r="12477">
          <cell r="B12477" t="str">
            <v>190916</v>
          </cell>
          <cell r="C12477" t="str">
            <v>010116</v>
          </cell>
          <cell r="D12477" t="str">
            <v>Ajudante de eletricista</v>
          </cell>
          <cell r="E12477" t="str">
            <v>h</v>
          </cell>
          <cell r="F12477">
            <v>0.9</v>
          </cell>
        </row>
        <row r="12478">
          <cell r="B12478" t="str">
            <v>190916</v>
          </cell>
          <cell r="C12478" t="str">
            <v>042507</v>
          </cell>
          <cell r="D12478" t="str">
            <v>Eletroduto de pvc rigido roscavel 75mm (2 1/2')</v>
          </cell>
          <cell r="E12478" t="str">
            <v>m</v>
          </cell>
          <cell r="F12478">
            <v>1.1000000000000001</v>
          </cell>
        </row>
        <row r="12479">
          <cell r="B12479" t="str">
            <v>190917</v>
          </cell>
          <cell r="C12479" t="str">
            <v>010115</v>
          </cell>
          <cell r="D12479" t="str">
            <v>Eletricista</v>
          </cell>
          <cell r="E12479" t="str">
            <v>h</v>
          </cell>
          <cell r="F12479">
            <v>1</v>
          </cell>
        </row>
        <row r="12480">
          <cell r="B12480" t="str">
            <v>190917</v>
          </cell>
          <cell r="C12480" t="str">
            <v>010116</v>
          </cell>
          <cell r="D12480" t="str">
            <v>Ajudante de eletricista</v>
          </cell>
          <cell r="E12480" t="str">
            <v>h</v>
          </cell>
          <cell r="F12480">
            <v>1</v>
          </cell>
        </row>
        <row r="12481">
          <cell r="B12481" t="str">
            <v>190917</v>
          </cell>
          <cell r="C12481" t="str">
            <v>042508</v>
          </cell>
          <cell r="D12481" t="str">
            <v>Eletroduto de pvc rigido roscavel 85mm (3')</v>
          </cell>
          <cell r="E12481" t="str">
            <v>m</v>
          </cell>
          <cell r="F12481">
            <v>1.1000000000000001</v>
          </cell>
        </row>
        <row r="12482">
          <cell r="B12482" t="str">
            <v>190918</v>
          </cell>
          <cell r="C12482" t="str">
            <v>010115</v>
          </cell>
          <cell r="D12482" t="str">
            <v>Eletricista</v>
          </cell>
          <cell r="E12482" t="str">
            <v>h</v>
          </cell>
          <cell r="F12482">
            <v>1.2</v>
          </cell>
        </row>
        <row r="12483">
          <cell r="B12483" t="str">
            <v>190918</v>
          </cell>
          <cell r="C12483" t="str">
            <v>010116</v>
          </cell>
          <cell r="D12483" t="str">
            <v>Ajudante de eletricista</v>
          </cell>
          <cell r="E12483" t="str">
            <v>h</v>
          </cell>
          <cell r="F12483">
            <v>1.2</v>
          </cell>
        </row>
        <row r="12484">
          <cell r="B12484" t="str">
            <v>190918</v>
          </cell>
          <cell r="C12484" t="str">
            <v>042509</v>
          </cell>
          <cell r="D12484" t="str">
            <v>Eletroduto de pvc rigido roscavel 110mm (4')</v>
          </cell>
          <cell r="E12484" t="str">
            <v>m</v>
          </cell>
          <cell r="F12484">
            <v>1.1000000000000001</v>
          </cell>
        </row>
        <row r="12485">
          <cell r="B12485" t="str">
            <v>190919</v>
          </cell>
          <cell r="C12485" t="str">
            <v>010115</v>
          </cell>
          <cell r="D12485" t="str">
            <v>Eletricista</v>
          </cell>
          <cell r="E12485" t="str">
            <v>h</v>
          </cell>
          <cell r="F12485">
            <v>7.0000000000000007E-2</v>
          </cell>
        </row>
        <row r="12486">
          <cell r="B12486" t="str">
            <v>190919</v>
          </cell>
          <cell r="C12486" t="str">
            <v>010116</v>
          </cell>
          <cell r="D12486" t="str">
            <v>Ajudante de eletricista</v>
          </cell>
          <cell r="E12486" t="str">
            <v>h</v>
          </cell>
          <cell r="F12486">
            <v>7.0000000000000007E-2</v>
          </cell>
        </row>
        <row r="12487">
          <cell r="B12487" t="str">
            <v>190919</v>
          </cell>
          <cell r="C12487" t="str">
            <v>042510</v>
          </cell>
          <cell r="D12487" t="str">
            <v>Curva 90 pvc rigido p/eletr. rosc.20mm (1/2')</v>
          </cell>
          <cell r="E12487" t="str">
            <v>un</v>
          </cell>
          <cell r="F12487">
            <v>1</v>
          </cell>
        </row>
        <row r="12488">
          <cell r="B12488" t="str">
            <v>190920</v>
          </cell>
          <cell r="C12488" t="str">
            <v>010115</v>
          </cell>
          <cell r="D12488" t="str">
            <v>Eletricista</v>
          </cell>
          <cell r="E12488" t="str">
            <v>h</v>
          </cell>
          <cell r="F12488">
            <v>0.1</v>
          </cell>
        </row>
        <row r="12489">
          <cell r="B12489" t="str">
            <v>190920</v>
          </cell>
          <cell r="C12489" t="str">
            <v>010116</v>
          </cell>
          <cell r="D12489" t="str">
            <v>Ajudante de eletricista</v>
          </cell>
          <cell r="E12489" t="str">
            <v>h</v>
          </cell>
          <cell r="F12489">
            <v>0.1</v>
          </cell>
        </row>
        <row r="12490">
          <cell r="B12490" t="str">
            <v>190920</v>
          </cell>
          <cell r="C12490" t="str">
            <v>042511</v>
          </cell>
          <cell r="D12490" t="str">
            <v>Curva 90 pvc rigido p/eletr. rosc.25mm (3/4')</v>
          </cell>
          <cell r="E12490" t="str">
            <v>un</v>
          </cell>
          <cell r="F12490">
            <v>1</v>
          </cell>
        </row>
        <row r="12491">
          <cell r="B12491" t="str">
            <v>190921</v>
          </cell>
          <cell r="C12491" t="str">
            <v>010115</v>
          </cell>
          <cell r="D12491" t="str">
            <v>Eletricista</v>
          </cell>
          <cell r="E12491" t="str">
            <v>h</v>
          </cell>
          <cell r="F12491">
            <v>0.13</v>
          </cell>
        </row>
        <row r="12492">
          <cell r="B12492" t="str">
            <v>190921</v>
          </cell>
          <cell r="C12492" t="str">
            <v>010116</v>
          </cell>
          <cell r="D12492" t="str">
            <v>Ajudante de eletricista</v>
          </cell>
          <cell r="E12492" t="str">
            <v>h</v>
          </cell>
          <cell r="F12492">
            <v>0.13</v>
          </cell>
        </row>
        <row r="12493">
          <cell r="B12493" t="str">
            <v>190921</v>
          </cell>
          <cell r="C12493" t="str">
            <v>042512</v>
          </cell>
          <cell r="D12493" t="str">
            <v>Curva 90 pvc rigido p/eletr. rosc.32mm (1')</v>
          </cell>
          <cell r="E12493" t="str">
            <v>un</v>
          </cell>
          <cell r="F12493">
            <v>1</v>
          </cell>
        </row>
        <row r="12494">
          <cell r="B12494" t="str">
            <v>190922</v>
          </cell>
          <cell r="C12494" t="str">
            <v>010115</v>
          </cell>
          <cell r="D12494" t="str">
            <v>Eletricista</v>
          </cell>
          <cell r="E12494" t="str">
            <v>h</v>
          </cell>
          <cell r="F12494">
            <v>0.2</v>
          </cell>
        </row>
        <row r="12495">
          <cell r="B12495" t="str">
            <v>190922</v>
          </cell>
          <cell r="C12495" t="str">
            <v>010116</v>
          </cell>
          <cell r="D12495" t="str">
            <v>Ajudante de eletricista</v>
          </cell>
          <cell r="E12495" t="str">
            <v>h</v>
          </cell>
          <cell r="F12495">
            <v>0.2</v>
          </cell>
        </row>
        <row r="12496">
          <cell r="B12496" t="str">
            <v>190922</v>
          </cell>
          <cell r="C12496" t="str">
            <v>042513</v>
          </cell>
          <cell r="D12496" t="str">
            <v>Curva 90 pvc rigido p/eletr. rosc.40mm (1 1/4'</v>
          </cell>
          <cell r="E12496" t="str">
            <v>un</v>
          </cell>
          <cell r="F12496">
            <v>1</v>
          </cell>
        </row>
        <row r="12497">
          <cell r="B12497" t="str">
            <v>190923</v>
          </cell>
          <cell r="C12497" t="str">
            <v>010115</v>
          </cell>
          <cell r="D12497" t="str">
            <v>Eletricista</v>
          </cell>
          <cell r="E12497" t="str">
            <v>h</v>
          </cell>
          <cell r="F12497">
            <v>0.25</v>
          </cell>
        </row>
        <row r="12498">
          <cell r="B12498" t="str">
            <v>190923</v>
          </cell>
          <cell r="C12498" t="str">
            <v>010116</v>
          </cell>
          <cell r="D12498" t="str">
            <v>Ajudante de eletricista</v>
          </cell>
          <cell r="E12498" t="str">
            <v>h</v>
          </cell>
          <cell r="F12498">
            <v>0.25</v>
          </cell>
        </row>
        <row r="12499">
          <cell r="B12499" t="str">
            <v>190923</v>
          </cell>
          <cell r="C12499" t="str">
            <v>042514</v>
          </cell>
          <cell r="D12499" t="str">
            <v>Curva 90 pvc rigido p/eletr. rosc.50mm (1 1/2")</v>
          </cell>
          <cell r="E12499" t="str">
            <v>un</v>
          </cell>
          <cell r="F12499">
            <v>1</v>
          </cell>
        </row>
        <row r="12500">
          <cell r="B12500" t="str">
            <v>190924</v>
          </cell>
          <cell r="C12500" t="str">
            <v>010115</v>
          </cell>
          <cell r="D12500" t="str">
            <v>Eletricista</v>
          </cell>
          <cell r="E12500" t="str">
            <v>h</v>
          </cell>
          <cell r="F12500">
            <v>0.38</v>
          </cell>
        </row>
        <row r="12501">
          <cell r="B12501" t="str">
            <v>190924</v>
          </cell>
          <cell r="C12501" t="str">
            <v>010116</v>
          </cell>
          <cell r="D12501" t="str">
            <v>Ajudante de eletricista</v>
          </cell>
          <cell r="E12501" t="str">
            <v>h</v>
          </cell>
          <cell r="F12501">
            <v>0.38</v>
          </cell>
        </row>
        <row r="12502">
          <cell r="B12502" t="str">
            <v>190924</v>
          </cell>
          <cell r="C12502" t="str">
            <v>042515</v>
          </cell>
          <cell r="D12502" t="str">
            <v>Curva 90 pvc rigido p/eletr. rosc.60mm (2')</v>
          </cell>
          <cell r="E12502" t="str">
            <v>un</v>
          </cell>
          <cell r="F12502">
            <v>1</v>
          </cell>
        </row>
        <row r="12503">
          <cell r="B12503" t="str">
            <v>190925</v>
          </cell>
          <cell r="C12503" t="str">
            <v>010115</v>
          </cell>
          <cell r="D12503" t="str">
            <v>Eletricista</v>
          </cell>
          <cell r="E12503" t="str">
            <v>h</v>
          </cell>
          <cell r="F12503">
            <v>0.8</v>
          </cell>
        </row>
        <row r="12504">
          <cell r="B12504" t="str">
            <v>190925</v>
          </cell>
          <cell r="C12504" t="str">
            <v>010116</v>
          </cell>
          <cell r="D12504" t="str">
            <v>Ajudante de eletricista</v>
          </cell>
          <cell r="E12504" t="str">
            <v>h</v>
          </cell>
          <cell r="F12504">
            <v>0.8</v>
          </cell>
        </row>
        <row r="12505">
          <cell r="B12505" t="str">
            <v>190925</v>
          </cell>
          <cell r="C12505" t="str">
            <v>042516</v>
          </cell>
          <cell r="D12505" t="str">
            <v>Curva 90 pvc rigido p/eletr. rosc.75mm (2 1/2')</v>
          </cell>
          <cell r="E12505" t="str">
            <v>un</v>
          </cell>
          <cell r="F12505">
            <v>1</v>
          </cell>
        </row>
        <row r="12506">
          <cell r="B12506" t="str">
            <v>190926</v>
          </cell>
          <cell r="C12506" t="str">
            <v>010115</v>
          </cell>
          <cell r="D12506" t="str">
            <v>Eletricista</v>
          </cell>
          <cell r="E12506" t="str">
            <v>h</v>
          </cell>
          <cell r="F12506">
            <v>1</v>
          </cell>
        </row>
        <row r="12507">
          <cell r="B12507" t="str">
            <v>190926</v>
          </cell>
          <cell r="C12507" t="str">
            <v>010116</v>
          </cell>
          <cell r="D12507" t="str">
            <v>Ajudante de eletricista</v>
          </cell>
          <cell r="E12507" t="str">
            <v>h</v>
          </cell>
          <cell r="F12507">
            <v>1</v>
          </cell>
        </row>
        <row r="12508">
          <cell r="B12508" t="str">
            <v>190926</v>
          </cell>
          <cell r="C12508" t="str">
            <v>042517</v>
          </cell>
          <cell r="D12508" t="str">
            <v>Curva 90 pvc rigido p/eletr. rosc.85mm (3')</v>
          </cell>
          <cell r="E12508" t="str">
            <v>un</v>
          </cell>
          <cell r="F12508">
            <v>1</v>
          </cell>
        </row>
        <row r="12509">
          <cell r="B12509" t="str">
            <v>190927</v>
          </cell>
          <cell r="C12509" t="str">
            <v>010115</v>
          </cell>
          <cell r="D12509" t="str">
            <v>Eletricista</v>
          </cell>
          <cell r="E12509" t="str">
            <v>h</v>
          </cell>
          <cell r="F12509">
            <v>1.2</v>
          </cell>
        </row>
        <row r="12510">
          <cell r="B12510" t="str">
            <v>190927</v>
          </cell>
          <cell r="C12510" t="str">
            <v>010116</v>
          </cell>
          <cell r="D12510" t="str">
            <v>Ajudante de eletricista</v>
          </cell>
          <cell r="E12510" t="str">
            <v>h</v>
          </cell>
          <cell r="F12510">
            <v>1.2</v>
          </cell>
        </row>
        <row r="12511">
          <cell r="B12511" t="str">
            <v>190927</v>
          </cell>
          <cell r="C12511" t="str">
            <v>042518</v>
          </cell>
          <cell r="D12511" t="str">
            <v>Curva 90 pvc rigido p/eletr. rosc.110mm (4')</v>
          </cell>
          <cell r="E12511" t="str">
            <v>un</v>
          </cell>
          <cell r="F12511">
            <v>1</v>
          </cell>
        </row>
        <row r="12512">
          <cell r="B12512" t="str">
            <v>190928</v>
          </cell>
          <cell r="C12512" t="str">
            <v>010115</v>
          </cell>
          <cell r="D12512" t="str">
            <v>Eletricista</v>
          </cell>
          <cell r="E12512" t="str">
            <v>h</v>
          </cell>
          <cell r="F12512">
            <v>0.02</v>
          </cell>
        </row>
        <row r="12513">
          <cell r="B12513" t="str">
            <v>190928</v>
          </cell>
          <cell r="C12513" t="str">
            <v>010116</v>
          </cell>
          <cell r="D12513" t="str">
            <v>Ajudante de eletricista</v>
          </cell>
          <cell r="E12513" t="str">
            <v>h</v>
          </cell>
          <cell r="F12513">
            <v>0.02</v>
          </cell>
        </row>
        <row r="12514">
          <cell r="B12514" t="str">
            <v>190928</v>
          </cell>
          <cell r="C12514" t="str">
            <v>042520</v>
          </cell>
          <cell r="D12514" t="str">
            <v>Luva pvc rigido p/eletroduto rosc. 20mm (1/2")</v>
          </cell>
          <cell r="E12514" t="str">
            <v>un</v>
          </cell>
          <cell r="F12514">
            <v>1</v>
          </cell>
        </row>
        <row r="12515">
          <cell r="B12515" t="str">
            <v>190929</v>
          </cell>
          <cell r="C12515" t="str">
            <v>010115</v>
          </cell>
          <cell r="D12515" t="str">
            <v>Eletricista</v>
          </cell>
          <cell r="E12515" t="str">
            <v>h</v>
          </cell>
          <cell r="F12515">
            <v>0.03</v>
          </cell>
        </row>
        <row r="12516">
          <cell r="B12516" t="str">
            <v>190929</v>
          </cell>
          <cell r="C12516" t="str">
            <v>010116</v>
          </cell>
          <cell r="D12516" t="str">
            <v>Ajudante de eletricista</v>
          </cell>
          <cell r="E12516" t="str">
            <v>h</v>
          </cell>
          <cell r="F12516">
            <v>0.03</v>
          </cell>
        </row>
        <row r="12517">
          <cell r="B12517" t="str">
            <v>190929</v>
          </cell>
          <cell r="C12517" t="str">
            <v>042521</v>
          </cell>
          <cell r="D12517" t="str">
            <v>Luva pvc rigido p/eletroduto rosc. 25mm (3/4")</v>
          </cell>
          <cell r="E12517" t="str">
            <v>un</v>
          </cell>
          <cell r="F12517">
            <v>1</v>
          </cell>
        </row>
        <row r="12518">
          <cell r="B12518" t="str">
            <v>190930</v>
          </cell>
          <cell r="C12518" t="str">
            <v>010115</v>
          </cell>
          <cell r="D12518" t="str">
            <v>Eletricista</v>
          </cell>
          <cell r="E12518" t="str">
            <v>h</v>
          </cell>
          <cell r="F12518">
            <v>0.05</v>
          </cell>
        </row>
        <row r="12519">
          <cell r="B12519" t="str">
            <v>190930</v>
          </cell>
          <cell r="C12519" t="str">
            <v>010116</v>
          </cell>
          <cell r="D12519" t="str">
            <v>Ajudante de eletricista</v>
          </cell>
          <cell r="E12519" t="str">
            <v>h</v>
          </cell>
          <cell r="F12519">
            <v>0.05</v>
          </cell>
        </row>
        <row r="12520">
          <cell r="B12520" t="str">
            <v>190930</v>
          </cell>
          <cell r="C12520" t="str">
            <v>042522</v>
          </cell>
          <cell r="D12520" t="str">
            <v>Luva pvc rigido p/eletroduto rosc. 32mm (1')</v>
          </cell>
          <cell r="E12520" t="str">
            <v>un</v>
          </cell>
          <cell r="F12520">
            <v>1</v>
          </cell>
        </row>
        <row r="12521">
          <cell r="B12521" t="str">
            <v>190931</v>
          </cell>
          <cell r="C12521" t="str">
            <v>010115</v>
          </cell>
          <cell r="D12521" t="str">
            <v>Eletricista</v>
          </cell>
          <cell r="E12521" t="str">
            <v>h</v>
          </cell>
          <cell r="F12521">
            <v>7.0000000000000007E-2</v>
          </cell>
        </row>
        <row r="12522">
          <cell r="B12522" t="str">
            <v>190931</v>
          </cell>
          <cell r="C12522" t="str">
            <v>010116</v>
          </cell>
          <cell r="D12522" t="str">
            <v>Ajudante de eletricista</v>
          </cell>
          <cell r="E12522" t="str">
            <v>h</v>
          </cell>
          <cell r="F12522">
            <v>7.0000000000000007E-2</v>
          </cell>
        </row>
        <row r="12523">
          <cell r="B12523" t="str">
            <v>190931</v>
          </cell>
          <cell r="C12523" t="str">
            <v>042523</v>
          </cell>
          <cell r="D12523" t="str">
            <v>Luva pvc rigido p/eletroduto rosc. 40mm (1 1/4")</v>
          </cell>
          <cell r="E12523" t="str">
            <v>un</v>
          </cell>
          <cell r="F12523">
            <v>1</v>
          </cell>
        </row>
        <row r="12524">
          <cell r="B12524" t="str">
            <v>190932</v>
          </cell>
          <cell r="C12524" t="str">
            <v>010115</v>
          </cell>
          <cell r="D12524" t="str">
            <v>Eletricista</v>
          </cell>
          <cell r="E12524" t="str">
            <v>h</v>
          </cell>
          <cell r="F12524">
            <v>0.09</v>
          </cell>
        </row>
        <row r="12525">
          <cell r="B12525" t="str">
            <v>190932</v>
          </cell>
          <cell r="C12525" t="str">
            <v>010116</v>
          </cell>
          <cell r="D12525" t="str">
            <v>Ajudante de eletricista</v>
          </cell>
          <cell r="E12525" t="str">
            <v>h</v>
          </cell>
          <cell r="F12525">
            <v>0.09</v>
          </cell>
        </row>
        <row r="12526">
          <cell r="B12526" t="str">
            <v>190932</v>
          </cell>
          <cell r="C12526" t="str">
            <v>042524</v>
          </cell>
          <cell r="D12526" t="str">
            <v>Luva pvc rigido p/eletroduto rosc. 50mm (1 1/2")</v>
          </cell>
          <cell r="E12526" t="str">
            <v>un</v>
          </cell>
          <cell r="F12526">
            <v>1</v>
          </cell>
        </row>
        <row r="12527">
          <cell r="B12527" t="str">
            <v>190933</v>
          </cell>
          <cell r="C12527" t="str">
            <v>010115</v>
          </cell>
          <cell r="D12527" t="str">
            <v>Eletricista</v>
          </cell>
          <cell r="E12527" t="str">
            <v>h</v>
          </cell>
          <cell r="F12527">
            <v>0.1</v>
          </cell>
        </row>
        <row r="12528">
          <cell r="B12528" t="str">
            <v>190933</v>
          </cell>
          <cell r="C12528" t="str">
            <v>010116</v>
          </cell>
          <cell r="D12528" t="str">
            <v>Ajudante de eletricista</v>
          </cell>
          <cell r="E12528" t="str">
            <v>h</v>
          </cell>
          <cell r="F12528">
            <v>0.1</v>
          </cell>
        </row>
        <row r="12529">
          <cell r="B12529" t="str">
            <v>190933</v>
          </cell>
          <cell r="C12529" t="str">
            <v>042525</v>
          </cell>
          <cell r="D12529" t="str">
            <v>Luva pvc rigido p/eletroduto rosc. 60mm (2')</v>
          </cell>
          <cell r="E12529" t="str">
            <v>un</v>
          </cell>
          <cell r="F12529">
            <v>1</v>
          </cell>
        </row>
        <row r="12530">
          <cell r="B12530" t="str">
            <v>190934</v>
          </cell>
          <cell r="C12530" t="str">
            <v>010115</v>
          </cell>
          <cell r="D12530" t="str">
            <v>Eletricista</v>
          </cell>
          <cell r="E12530" t="str">
            <v>h</v>
          </cell>
          <cell r="F12530">
            <v>0.2</v>
          </cell>
        </row>
        <row r="12531">
          <cell r="B12531" t="str">
            <v>190934</v>
          </cell>
          <cell r="C12531" t="str">
            <v>010116</v>
          </cell>
          <cell r="D12531" t="str">
            <v>Ajudante de eletricista</v>
          </cell>
          <cell r="E12531" t="str">
            <v>h</v>
          </cell>
          <cell r="F12531">
            <v>0.2</v>
          </cell>
        </row>
        <row r="12532">
          <cell r="B12532" t="str">
            <v>190934</v>
          </cell>
          <cell r="C12532" t="str">
            <v>042526</v>
          </cell>
          <cell r="D12532" t="str">
            <v>Luva pvc rigido p/eletroduto rosc. 75mm (2 1/2")</v>
          </cell>
          <cell r="E12532" t="str">
            <v>un</v>
          </cell>
          <cell r="F12532">
            <v>1</v>
          </cell>
        </row>
        <row r="12533">
          <cell r="B12533" t="str">
            <v>190935</v>
          </cell>
          <cell r="C12533" t="str">
            <v>010115</v>
          </cell>
          <cell r="D12533" t="str">
            <v>Eletricista</v>
          </cell>
          <cell r="E12533" t="str">
            <v>h</v>
          </cell>
          <cell r="F12533">
            <v>0.38</v>
          </cell>
        </row>
        <row r="12534">
          <cell r="B12534" t="str">
            <v>190935</v>
          </cell>
          <cell r="C12534" t="str">
            <v>010116</v>
          </cell>
          <cell r="D12534" t="str">
            <v>Ajudante de eletricista</v>
          </cell>
          <cell r="E12534" t="str">
            <v>h</v>
          </cell>
          <cell r="F12534">
            <v>0.38</v>
          </cell>
        </row>
        <row r="12535">
          <cell r="B12535" t="str">
            <v>190935</v>
          </cell>
          <cell r="C12535" t="str">
            <v>042527</v>
          </cell>
          <cell r="D12535" t="str">
            <v>Luva pvc rigido p/eletroduto rosc. 85mm (3')</v>
          </cell>
          <cell r="E12535" t="str">
            <v>un</v>
          </cell>
          <cell r="F12535">
            <v>1</v>
          </cell>
        </row>
        <row r="12536">
          <cell r="B12536" t="str">
            <v>190936</v>
          </cell>
          <cell r="C12536" t="str">
            <v>010115</v>
          </cell>
          <cell r="D12536" t="str">
            <v>Eletricista</v>
          </cell>
          <cell r="E12536" t="str">
            <v>h</v>
          </cell>
          <cell r="F12536">
            <v>0.48</v>
          </cell>
        </row>
        <row r="12537">
          <cell r="B12537" t="str">
            <v>190936</v>
          </cell>
          <cell r="C12537" t="str">
            <v>010116</v>
          </cell>
          <cell r="D12537" t="str">
            <v>Ajudante de eletricista</v>
          </cell>
          <cell r="E12537" t="str">
            <v>h</v>
          </cell>
          <cell r="F12537">
            <v>0.48</v>
          </cell>
        </row>
        <row r="12538">
          <cell r="B12538" t="str">
            <v>190936</v>
          </cell>
          <cell r="C12538" t="str">
            <v>042528</v>
          </cell>
          <cell r="D12538" t="str">
            <v>Luva pvc rigido p/eletroduto rosc. 110mm (4')</v>
          </cell>
          <cell r="E12538" t="str">
            <v>un</v>
          </cell>
          <cell r="F12538">
            <v>1</v>
          </cell>
        </row>
        <row r="12539">
          <cell r="B12539" t="str">
            <v>190937</v>
          </cell>
          <cell r="C12539" t="str">
            <v>010115</v>
          </cell>
          <cell r="D12539" t="str">
            <v>Eletricista</v>
          </cell>
          <cell r="E12539" t="str">
            <v>h</v>
          </cell>
          <cell r="F12539">
            <v>0.4</v>
          </cell>
        </row>
        <row r="12540">
          <cell r="B12540" t="str">
            <v>190937</v>
          </cell>
          <cell r="C12540" t="str">
            <v>010116</v>
          </cell>
          <cell r="D12540" t="str">
            <v>Ajudante de eletricista</v>
          </cell>
          <cell r="E12540" t="str">
            <v>h</v>
          </cell>
          <cell r="F12540">
            <v>0.4</v>
          </cell>
        </row>
        <row r="12541">
          <cell r="B12541" t="str">
            <v>190937</v>
          </cell>
          <cell r="C12541" t="str">
            <v>042618</v>
          </cell>
          <cell r="D12541" t="str">
            <v>Eletroduto de pvc flexivel corrugado 20mm (1/2")</v>
          </cell>
          <cell r="E12541" t="str">
            <v>m</v>
          </cell>
          <cell r="F12541">
            <v>1.1000000000000001</v>
          </cell>
        </row>
        <row r="12542">
          <cell r="B12542" t="str">
            <v>190938</v>
          </cell>
          <cell r="C12542" t="str">
            <v>010115</v>
          </cell>
          <cell r="D12542" t="str">
            <v>Eletricista</v>
          </cell>
          <cell r="E12542" t="str">
            <v>h</v>
          </cell>
          <cell r="F12542">
            <v>0.5</v>
          </cell>
        </row>
        <row r="12543">
          <cell r="B12543" t="str">
            <v>190938</v>
          </cell>
          <cell r="C12543" t="str">
            <v>010116</v>
          </cell>
          <cell r="D12543" t="str">
            <v>Ajudante de eletricista</v>
          </cell>
          <cell r="E12543" t="str">
            <v>h</v>
          </cell>
          <cell r="F12543">
            <v>0.5</v>
          </cell>
        </row>
        <row r="12544">
          <cell r="B12544" t="str">
            <v>190938</v>
          </cell>
          <cell r="C12544" t="str">
            <v>042619</v>
          </cell>
          <cell r="D12544" t="str">
            <v>Eletroduto de pvc flexivel corrugado 25mm (3/4")</v>
          </cell>
          <cell r="E12544" t="str">
            <v>m</v>
          </cell>
          <cell r="F12544">
            <v>1.1000000000000001</v>
          </cell>
        </row>
        <row r="12545">
          <cell r="B12545" t="str">
            <v>190939</v>
          </cell>
          <cell r="C12545" t="str">
            <v>010115</v>
          </cell>
          <cell r="D12545" t="str">
            <v>Eletricista</v>
          </cell>
          <cell r="E12545" t="str">
            <v>h</v>
          </cell>
          <cell r="F12545">
            <v>0.6</v>
          </cell>
        </row>
        <row r="12546">
          <cell r="B12546" t="str">
            <v>190939</v>
          </cell>
          <cell r="C12546" t="str">
            <v>010116</v>
          </cell>
          <cell r="D12546" t="str">
            <v>Ajudante de eletricista</v>
          </cell>
          <cell r="E12546" t="str">
            <v>h</v>
          </cell>
          <cell r="F12546">
            <v>0.6</v>
          </cell>
        </row>
        <row r="12547">
          <cell r="B12547" t="str">
            <v>190939</v>
          </cell>
          <cell r="C12547" t="str">
            <v>042620</v>
          </cell>
          <cell r="D12547" t="str">
            <v>Eletroduto de pvc flexivel corrugado 32mm (1")</v>
          </cell>
          <cell r="E12547" t="str">
            <v>m</v>
          </cell>
          <cell r="F12547">
            <v>1.1000000000000001</v>
          </cell>
        </row>
        <row r="12548">
          <cell r="B12548" t="str">
            <v>190950</v>
          </cell>
          <cell r="C12548" t="str">
            <v>010115</v>
          </cell>
          <cell r="D12548" t="str">
            <v>Eletricista</v>
          </cell>
          <cell r="E12548" t="str">
            <v>h</v>
          </cell>
          <cell r="F12548">
            <v>0.5</v>
          </cell>
        </row>
        <row r="12549">
          <cell r="B12549" t="str">
            <v>190950</v>
          </cell>
          <cell r="C12549" t="str">
            <v>010116</v>
          </cell>
          <cell r="D12549" t="str">
            <v>Ajudante de eletricista</v>
          </cell>
          <cell r="E12549" t="str">
            <v>h</v>
          </cell>
          <cell r="F12549">
            <v>0.5</v>
          </cell>
        </row>
        <row r="12550">
          <cell r="B12550" t="str">
            <v>190950</v>
          </cell>
          <cell r="C12550" t="str">
            <v>047302</v>
          </cell>
          <cell r="D12550" t="str">
            <v>Duto liso simples em ch. aco p/tom piso 25x70mm</v>
          </cell>
          <cell r="E12550" t="str">
            <v>m</v>
          </cell>
          <cell r="F12550">
            <v>1</v>
          </cell>
        </row>
        <row r="12551">
          <cell r="B12551" t="str">
            <v>190951</v>
          </cell>
          <cell r="C12551" t="str">
            <v>010115</v>
          </cell>
          <cell r="D12551" t="str">
            <v>Eletricista</v>
          </cell>
          <cell r="E12551" t="str">
            <v>h</v>
          </cell>
          <cell r="F12551">
            <v>0.67</v>
          </cell>
        </row>
        <row r="12552">
          <cell r="B12552" t="str">
            <v>190951</v>
          </cell>
          <cell r="C12552" t="str">
            <v>010116</v>
          </cell>
          <cell r="D12552" t="str">
            <v>Ajudante de eletricista</v>
          </cell>
          <cell r="E12552" t="str">
            <v>h</v>
          </cell>
          <cell r="F12552">
            <v>0.67</v>
          </cell>
        </row>
        <row r="12553">
          <cell r="B12553" t="str">
            <v>190951</v>
          </cell>
          <cell r="C12553" t="str">
            <v>047303</v>
          </cell>
          <cell r="D12553" t="str">
            <v>Duto liso simples em ch. aco p/tom piso 25x140mm</v>
          </cell>
          <cell r="E12553" t="str">
            <v>m</v>
          </cell>
          <cell r="F12553">
            <v>1</v>
          </cell>
        </row>
        <row r="12554">
          <cell r="B12554" t="str">
            <v>190952</v>
          </cell>
          <cell r="C12554" t="str">
            <v>010115</v>
          </cell>
          <cell r="D12554" t="str">
            <v>Eletricista</v>
          </cell>
          <cell r="E12554" t="str">
            <v>h</v>
          </cell>
          <cell r="F12554">
            <v>0.67</v>
          </cell>
        </row>
        <row r="12555">
          <cell r="B12555" t="str">
            <v>190952</v>
          </cell>
          <cell r="C12555" t="str">
            <v>010116</v>
          </cell>
          <cell r="D12555" t="str">
            <v>Ajudante de eletricista</v>
          </cell>
          <cell r="E12555" t="str">
            <v>h</v>
          </cell>
          <cell r="F12555">
            <v>0.67</v>
          </cell>
        </row>
        <row r="12556">
          <cell r="B12556" t="str">
            <v>190952</v>
          </cell>
          <cell r="C12556" t="str">
            <v>047305</v>
          </cell>
          <cell r="D12556" t="str">
            <v>Duto liso duplo em ch. aco p/tom piso 2x25x70mm</v>
          </cell>
          <cell r="E12556" t="str">
            <v>m</v>
          </cell>
          <cell r="F12556">
            <v>1</v>
          </cell>
        </row>
        <row r="12557">
          <cell r="B12557" t="str">
            <v>190953</v>
          </cell>
          <cell r="C12557" t="str">
            <v>010115</v>
          </cell>
          <cell r="D12557" t="str">
            <v>Eletricista</v>
          </cell>
          <cell r="E12557" t="str">
            <v>h</v>
          </cell>
          <cell r="F12557">
            <v>0.4</v>
          </cell>
        </row>
        <row r="12558">
          <cell r="B12558" t="str">
            <v>190953</v>
          </cell>
          <cell r="C12558" t="str">
            <v>010116</v>
          </cell>
          <cell r="D12558" t="str">
            <v>Ajudante de eletricista</v>
          </cell>
          <cell r="E12558" t="str">
            <v>h</v>
          </cell>
          <cell r="F12558">
            <v>0.4</v>
          </cell>
        </row>
        <row r="12559">
          <cell r="B12559" t="str">
            <v>190953</v>
          </cell>
          <cell r="C12559" t="str">
            <v>047331</v>
          </cell>
          <cell r="D12559" t="str">
            <v>Curva vert. 90 em chapa de aco p/duto piso 25x70mm</v>
          </cell>
          <cell r="E12559" t="str">
            <v>un</v>
          </cell>
          <cell r="F12559">
            <v>1</v>
          </cell>
        </row>
        <row r="12560">
          <cell r="B12560" t="str">
            <v>190954</v>
          </cell>
          <cell r="C12560" t="str">
            <v>010115</v>
          </cell>
          <cell r="D12560" t="str">
            <v>Eletricista</v>
          </cell>
          <cell r="E12560" t="str">
            <v>h</v>
          </cell>
          <cell r="F12560">
            <v>0.4</v>
          </cell>
        </row>
        <row r="12561">
          <cell r="B12561" t="str">
            <v>190954</v>
          </cell>
          <cell r="C12561" t="str">
            <v>010116</v>
          </cell>
          <cell r="D12561" t="str">
            <v>Ajudante de eletricista</v>
          </cell>
          <cell r="E12561" t="str">
            <v>h</v>
          </cell>
          <cell r="F12561">
            <v>0.4</v>
          </cell>
        </row>
        <row r="12562">
          <cell r="B12562" t="str">
            <v>190954</v>
          </cell>
          <cell r="C12562" t="str">
            <v>047331</v>
          </cell>
          <cell r="D12562" t="str">
            <v>Curva vert. 90 em chapa de aco p/duto piso 25x70mm</v>
          </cell>
          <cell r="E12562" t="str">
            <v>un</v>
          </cell>
          <cell r="F12562">
            <v>1</v>
          </cell>
        </row>
        <row r="12563">
          <cell r="B12563" t="str">
            <v>190955</v>
          </cell>
          <cell r="C12563" t="str">
            <v>010115</v>
          </cell>
          <cell r="D12563" t="str">
            <v>Eletricista</v>
          </cell>
          <cell r="E12563" t="str">
            <v>h</v>
          </cell>
          <cell r="F12563">
            <v>0.4</v>
          </cell>
        </row>
        <row r="12564">
          <cell r="B12564" t="str">
            <v>190955</v>
          </cell>
          <cell r="C12564" t="str">
            <v>010116</v>
          </cell>
          <cell r="D12564" t="str">
            <v>Ajudante de eletricista</v>
          </cell>
          <cell r="E12564" t="str">
            <v>h</v>
          </cell>
          <cell r="F12564">
            <v>0.4</v>
          </cell>
        </row>
        <row r="12565">
          <cell r="B12565" t="str">
            <v>190955</v>
          </cell>
          <cell r="C12565" t="str">
            <v>047334</v>
          </cell>
          <cell r="D12565" t="str">
            <v>Curva horiz.90 em chapa de aco p/duto piso 25x70mm</v>
          </cell>
          <cell r="E12565" t="str">
            <v>un</v>
          </cell>
          <cell r="F12565">
            <v>1</v>
          </cell>
        </row>
        <row r="12566">
          <cell r="B12566" t="str">
            <v>190956</v>
          </cell>
          <cell r="C12566" t="str">
            <v>010115</v>
          </cell>
          <cell r="D12566" t="str">
            <v>Eletricista</v>
          </cell>
          <cell r="E12566" t="str">
            <v>h</v>
          </cell>
          <cell r="F12566">
            <v>0.4</v>
          </cell>
        </row>
        <row r="12567">
          <cell r="B12567" t="str">
            <v>190956</v>
          </cell>
          <cell r="C12567" t="str">
            <v>010116</v>
          </cell>
          <cell r="D12567" t="str">
            <v>Ajudante de eletricista</v>
          </cell>
          <cell r="E12567" t="str">
            <v>h</v>
          </cell>
          <cell r="F12567">
            <v>0.4</v>
          </cell>
        </row>
        <row r="12568">
          <cell r="B12568" t="str">
            <v>190956</v>
          </cell>
          <cell r="C12568" t="str">
            <v>047335</v>
          </cell>
          <cell r="D12568" t="str">
            <v>Curva horiz.90 em chapa de aco p/duto piso 25x140m</v>
          </cell>
          <cell r="E12568" t="str">
            <v>un</v>
          </cell>
          <cell r="F12568">
            <v>1</v>
          </cell>
        </row>
        <row r="12569">
          <cell r="B12569" t="str">
            <v>190957</v>
          </cell>
          <cell r="C12569" t="str">
            <v>010115</v>
          </cell>
          <cell r="D12569" t="str">
            <v>Eletricista</v>
          </cell>
          <cell r="E12569" t="str">
            <v>h</v>
          </cell>
          <cell r="F12569">
            <v>0.3</v>
          </cell>
        </row>
        <row r="12570">
          <cell r="B12570" t="str">
            <v>190957</v>
          </cell>
          <cell r="C12570" t="str">
            <v>010116</v>
          </cell>
          <cell r="D12570" t="str">
            <v>Ajudante de eletricista</v>
          </cell>
          <cell r="E12570" t="str">
            <v>h</v>
          </cell>
          <cell r="F12570">
            <v>0.3</v>
          </cell>
        </row>
        <row r="12571">
          <cell r="B12571" t="str">
            <v>190957</v>
          </cell>
          <cell r="C12571" t="str">
            <v>047340</v>
          </cell>
          <cell r="D12571" t="str">
            <v>Desvio simples em chapa de aco p/duto piso 25x70mm</v>
          </cell>
          <cell r="E12571" t="str">
            <v>un</v>
          </cell>
          <cell r="F12571">
            <v>1</v>
          </cell>
        </row>
        <row r="12572">
          <cell r="B12572" t="str">
            <v>190958</v>
          </cell>
          <cell r="C12572" t="str">
            <v>010115</v>
          </cell>
          <cell r="D12572" t="str">
            <v>Eletricista</v>
          </cell>
          <cell r="E12572" t="str">
            <v>h</v>
          </cell>
          <cell r="F12572">
            <v>0.3</v>
          </cell>
        </row>
        <row r="12573">
          <cell r="B12573" t="str">
            <v>190958</v>
          </cell>
          <cell r="C12573" t="str">
            <v>010116</v>
          </cell>
          <cell r="D12573" t="str">
            <v>Ajudante de eletricista</v>
          </cell>
          <cell r="E12573" t="str">
            <v>h</v>
          </cell>
          <cell r="F12573">
            <v>0.3</v>
          </cell>
        </row>
        <row r="12574">
          <cell r="B12574" t="str">
            <v>190958</v>
          </cell>
          <cell r="C12574" t="str">
            <v>047341</v>
          </cell>
          <cell r="D12574" t="str">
            <v>Desvio simples em chapa de aco p/duto piso 25x140m</v>
          </cell>
          <cell r="E12574" t="str">
            <v>un</v>
          </cell>
          <cell r="F12574">
            <v>1</v>
          </cell>
        </row>
        <row r="12575">
          <cell r="B12575" t="str">
            <v>190959</v>
          </cell>
          <cell r="C12575" t="str">
            <v>010115</v>
          </cell>
          <cell r="D12575" t="str">
            <v>Eletricista</v>
          </cell>
          <cell r="E12575" t="str">
            <v>h</v>
          </cell>
          <cell r="F12575">
            <v>0.3</v>
          </cell>
        </row>
        <row r="12576">
          <cell r="B12576" t="str">
            <v>190959</v>
          </cell>
          <cell r="C12576" t="str">
            <v>010116</v>
          </cell>
          <cell r="D12576" t="str">
            <v>Ajudante de eletricista</v>
          </cell>
          <cell r="E12576" t="str">
            <v>h</v>
          </cell>
          <cell r="F12576">
            <v>0.3</v>
          </cell>
        </row>
        <row r="12577">
          <cell r="B12577" t="str">
            <v>190959</v>
          </cell>
          <cell r="C12577" t="str">
            <v>047343</v>
          </cell>
          <cell r="D12577" t="str">
            <v>Desvio duplo em chapa de aco p/duto piso 25x70mm</v>
          </cell>
          <cell r="E12577" t="str">
            <v>un</v>
          </cell>
          <cell r="F12577">
            <v>1</v>
          </cell>
        </row>
        <row r="12578">
          <cell r="B12578" t="str">
            <v>190960</v>
          </cell>
          <cell r="C12578" t="str">
            <v>010115</v>
          </cell>
          <cell r="D12578" t="str">
            <v>Eletricista</v>
          </cell>
          <cell r="E12578" t="str">
            <v>h</v>
          </cell>
          <cell r="F12578">
            <v>0.3</v>
          </cell>
        </row>
        <row r="12579">
          <cell r="B12579" t="str">
            <v>190960</v>
          </cell>
          <cell r="C12579" t="str">
            <v>010116</v>
          </cell>
          <cell r="D12579" t="str">
            <v>Ajudante de eletricista</v>
          </cell>
          <cell r="E12579" t="str">
            <v>h</v>
          </cell>
          <cell r="F12579">
            <v>0.3</v>
          </cell>
        </row>
        <row r="12580">
          <cell r="B12580" t="str">
            <v>190960</v>
          </cell>
          <cell r="C12580" t="str">
            <v>047344</v>
          </cell>
          <cell r="D12580" t="str">
            <v>Desvio duplo em chapa de aco p/duto piso 25x140mm</v>
          </cell>
          <cell r="E12580" t="str">
            <v>un</v>
          </cell>
          <cell r="F12580">
            <v>1</v>
          </cell>
        </row>
        <row r="12581">
          <cell r="B12581" t="str">
            <v>190961</v>
          </cell>
          <cell r="C12581" t="str">
            <v>010115</v>
          </cell>
          <cell r="D12581" t="str">
            <v>Eletricista</v>
          </cell>
          <cell r="E12581" t="str">
            <v>h</v>
          </cell>
          <cell r="F12581">
            <v>0.2</v>
          </cell>
        </row>
        <row r="12582">
          <cell r="B12582" t="str">
            <v>190961</v>
          </cell>
          <cell r="C12582" t="str">
            <v>010116</v>
          </cell>
          <cell r="D12582" t="str">
            <v>Ajudante de eletricista</v>
          </cell>
          <cell r="E12582" t="str">
            <v>h</v>
          </cell>
          <cell r="F12582">
            <v>0.2</v>
          </cell>
        </row>
        <row r="12583">
          <cell r="B12583" t="str">
            <v>190961</v>
          </cell>
          <cell r="C12583" t="str">
            <v>047346</v>
          </cell>
          <cell r="D12583" t="str">
            <v>Tampao final em chapa de aco p/duto piso 25x70mm</v>
          </cell>
          <cell r="E12583" t="str">
            <v>un</v>
          </cell>
          <cell r="F12583">
            <v>1</v>
          </cell>
        </row>
        <row r="12584">
          <cell r="B12584" t="str">
            <v>190962</v>
          </cell>
          <cell r="C12584" t="str">
            <v>010115</v>
          </cell>
          <cell r="D12584" t="str">
            <v>Eletricista</v>
          </cell>
          <cell r="E12584" t="str">
            <v>h</v>
          </cell>
          <cell r="F12584">
            <v>0.2</v>
          </cell>
        </row>
        <row r="12585">
          <cell r="B12585" t="str">
            <v>190962</v>
          </cell>
          <cell r="C12585" t="str">
            <v>010116</v>
          </cell>
          <cell r="D12585" t="str">
            <v>Ajudante de eletricista</v>
          </cell>
          <cell r="E12585" t="str">
            <v>h</v>
          </cell>
          <cell r="F12585">
            <v>0.2</v>
          </cell>
        </row>
        <row r="12586">
          <cell r="B12586" t="str">
            <v>190962</v>
          </cell>
          <cell r="C12586" t="str">
            <v>047347</v>
          </cell>
          <cell r="D12586" t="str">
            <v>Tampao final em chapa de aco p/duto piso 25x140mm</v>
          </cell>
          <cell r="E12586" t="str">
            <v>un</v>
          </cell>
          <cell r="F12586">
            <v>1</v>
          </cell>
        </row>
        <row r="12587">
          <cell r="B12587" t="str">
            <v>190963</v>
          </cell>
          <cell r="C12587" t="str">
            <v>010115</v>
          </cell>
          <cell r="D12587" t="str">
            <v>Eletricista</v>
          </cell>
          <cell r="E12587" t="str">
            <v>h</v>
          </cell>
          <cell r="F12587">
            <v>0.4</v>
          </cell>
        </row>
        <row r="12588">
          <cell r="B12588" t="str">
            <v>190963</v>
          </cell>
          <cell r="C12588" t="str">
            <v>010116</v>
          </cell>
          <cell r="D12588" t="str">
            <v>Ajudante de eletricista</v>
          </cell>
          <cell r="E12588" t="str">
            <v>h</v>
          </cell>
          <cell r="F12588">
            <v>0.4</v>
          </cell>
        </row>
        <row r="12589">
          <cell r="B12589" t="str">
            <v>190963</v>
          </cell>
          <cell r="C12589" t="str">
            <v>047361</v>
          </cell>
          <cell r="D12589" t="str">
            <v>Juncao em chapa de aco p/duto piso 25x70mm</v>
          </cell>
          <cell r="E12589" t="str">
            <v>un</v>
          </cell>
          <cell r="F12589">
            <v>1</v>
          </cell>
        </row>
        <row r="12590">
          <cell r="B12590" t="str">
            <v>190964</v>
          </cell>
          <cell r="C12590" t="str">
            <v>010115</v>
          </cell>
          <cell r="D12590" t="str">
            <v>Eletricista</v>
          </cell>
          <cell r="E12590" t="str">
            <v>h</v>
          </cell>
          <cell r="F12590">
            <v>0.4</v>
          </cell>
        </row>
        <row r="12591">
          <cell r="B12591" t="str">
            <v>190964</v>
          </cell>
          <cell r="C12591" t="str">
            <v>010116</v>
          </cell>
          <cell r="D12591" t="str">
            <v>Ajudante de eletricista</v>
          </cell>
          <cell r="E12591" t="str">
            <v>h</v>
          </cell>
          <cell r="F12591">
            <v>0.4</v>
          </cell>
        </row>
        <row r="12592">
          <cell r="B12592" t="str">
            <v>190964</v>
          </cell>
          <cell r="C12592" t="str">
            <v>047362</v>
          </cell>
          <cell r="D12592" t="str">
            <v>Juncao em chapa de aco p/duto piso 25x140mm</v>
          </cell>
          <cell r="E12592" t="str">
            <v>un</v>
          </cell>
          <cell r="F12592">
            <v>1</v>
          </cell>
        </row>
        <row r="12593">
          <cell r="B12593" t="str">
            <v>190965</v>
          </cell>
          <cell r="C12593" t="str">
            <v>010115</v>
          </cell>
          <cell r="D12593" t="str">
            <v>Eletricista</v>
          </cell>
          <cell r="E12593" t="str">
            <v>h</v>
          </cell>
          <cell r="F12593">
            <v>1.5</v>
          </cell>
        </row>
        <row r="12594">
          <cell r="B12594" t="str">
            <v>190965</v>
          </cell>
          <cell r="C12594" t="str">
            <v>010116</v>
          </cell>
          <cell r="D12594" t="str">
            <v>Ajudante de eletricista</v>
          </cell>
          <cell r="E12594" t="str">
            <v>h</v>
          </cell>
          <cell r="F12594">
            <v>1.5</v>
          </cell>
        </row>
        <row r="12595">
          <cell r="B12595" t="str">
            <v>190965</v>
          </cell>
          <cell r="C12595" t="str">
            <v>047306</v>
          </cell>
          <cell r="D12595" t="str">
            <v>Caixa de passagem 1 nivel 25x70mm</v>
          </cell>
          <cell r="E12595" t="str">
            <v>un</v>
          </cell>
          <cell r="F12595">
            <v>1</v>
          </cell>
        </row>
        <row r="12596">
          <cell r="B12596" t="str">
            <v>190966</v>
          </cell>
          <cell r="C12596" t="str">
            <v>010115</v>
          </cell>
          <cell r="D12596" t="str">
            <v>Eletricista</v>
          </cell>
          <cell r="E12596" t="str">
            <v>h</v>
          </cell>
          <cell r="F12596">
            <v>1.5</v>
          </cell>
        </row>
        <row r="12597">
          <cell r="B12597" t="str">
            <v>190966</v>
          </cell>
          <cell r="C12597" t="str">
            <v>010116</v>
          </cell>
          <cell r="D12597" t="str">
            <v>Ajudante de eletricista</v>
          </cell>
          <cell r="E12597" t="str">
            <v>h</v>
          </cell>
          <cell r="F12597">
            <v>1.5</v>
          </cell>
        </row>
        <row r="12598">
          <cell r="B12598" t="str">
            <v>190966</v>
          </cell>
          <cell r="C12598" t="str">
            <v>047312</v>
          </cell>
          <cell r="D12598" t="str">
            <v>Caixa de passagem 1 nivel 25x140mm</v>
          </cell>
          <cell r="E12598" t="str">
            <v>un</v>
          </cell>
          <cell r="F12598">
            <v>1</v>
          </cell>
        </row>
        <row r="12599">
          <cell r="B12599" t="str">
            <v>190967</v>
          </cell>
          <cell r="C12599" t="str">
            <v>010115</v>
          </cell>
          <cell r="D12599" t="str">
            <v>Eletricista</v>
          </cell>
          <cell r="E12599" t="str">
            <v>h</v>
          </cell>
          <cell r="F12599">
            <v>1.5</v>
          </cell>
        </row>
        <row r="12600">
          <cell r="B12600" t="str">
            <v>190967</v>
          </cell>
          <cell r="C12600" t="str">
            <v>010116</v>
          </cell>
          <cell r="D12600" t="str">
            <v>Ajudante de eletricista</v>
          </cell>
          <cell r="E12600" t="str">
            <v>h</v>
          </cell>
          <cell r="F12600">
            <v>1.5</v>
          </cell>
        </row>
        <row r="12601">
          <cell r="B12601" t="str">
            <v>190967</v>
          </cell>
          <cell r="C12601" t="str">
            <v>047314</v>
          </cell>
          <cell r="D12601" t="str">
            <v>Caixa de passagem 2 niveis 25x140mm</v>
          </cell>
          <cell r="E12601" t="str">
            <v>un</v>
          </cell>
          <cell r="F12601">
            <v>1</v>
          </cell>
        </row>
        <row r="12602">
          <cell r="B12602" t="str">
            <v>190970</v>
          </cell>
          <cell r="C12602" t="str">
            <v>010115</v>
          </cell>
          <cell r="D12602" t="str">
            <v>Eletricista</v>
          </cell>
          <cell r="E12602" t="str">
            <v>h</v>
          </cell>
          <cell r="F12602">
            <v>0.4</v>
          </cell>
        </row>
        <row r="12603">
          <cell r="B12603" t="str">
            <v>190970</v>
          </cell>
          <cell r="C12603" t="str">
            <v>010116</v>
          </cell>
          <cell r="D12603" t="str">
            <v>Ajudante de eletricista</v>
          </cell>
          <cell r="E12603" t="str">
            <v>h</v>
          </cell>
          <cell r="F12603">
            <v>0.4</v>
          </cell>
        </row>
        <row r="12604">
          <cell r="B12604" t="str">
            <v>190970</v>
          </cell>
          <cell r="C12604" t="str">
            <v>047101</v>
          </cell>
          <cell r="D12604" t="str">
            <v>Perfilado liso em chapa de aco 19x38mm</v>
          </cell>
          <cell r="E12604" t="str">
            <v>m</v>
          </cell>
          <cell r="F12604">
            <v>1</v>
          </cell>
        </row>
        <row r="12605">
          <cell r="B12605" t="str">
            <v>190971</v>
          </cell>
          <cell r="C12605" t="str">
            <v>010115</v>
          </cell>
          <cell r="D12605" t="str">
            <v>Eletricista</v>
          </cell>
          <cell r="E12605" t="str">
            <v>h</v>
          </cell>
          <cell r="F12605">
            <v>0.4</v>
          </cell>
        </row>
        <row r="12606">
          <cell r="B12606" t="str">
            <v>190971</v>
          </cell>
          <cell r="C12606" t="str">
            <v>010116</v>
          </cell>
          <cell r="D12606" t="str">
            <v>Ajudante de eletricista</v>
          </cell>
          <cell r="E12606" t="str">
            <v>h</v>
          </cell>
          <cell r="F12606">
            <v>0.4</v>
          </cell>
        </row>
        <row r="12607">
          <cell r="B12607" t="str">
            <v>190971</v>
          </cell>
          <cell r="C12607" t="str">
            <v>049471</v>
          </cell>
          <cell r="D12607" t="str">
            <v>Perfilado liso em chapa de aco 38x38mm</v>
          </cell>
          <cell r="E12607" t="str">
            <v>m</v>
          </cell>
          <cell r="F12607">
            <v>1</v>
          </cell>
        </row>
        <row r="12608">
          <cell r="B12608" t="str">
            <v>190972</v>
          </cell>
          <cell r="C12608" t="str">
            <v>010115</v>
          </cell>
          <cell r="D12608" t="str">
            <v>Eletricista</v>
          </cell>
          <cell r="E12608" t="str">
            <v>h</v>
          </cell>
          <cell r="F12608">
            <v>0.65</v>
          </cell>
        </row>
        <row r="12609">
          <cell r="B12609" t="str">
            <v>190972</v>
          </cell>
          <cell r="C12609" t="str">
            <v>010116</v>
          </cell>
          <cell r="D12609" t="str">
            <v>Ajudante de eletricista</v>
          </cell>
          <cell r="E12609" t="str">
            <v>h</v>
          </cell>
          <cell r="F12609">
            <v>0.65</v>
          </cell>
        </row>
        <row r="12610">
          <cell r="B12610" t="str">
            <v>190972</v>
          </cell>
          <cell r="C12610" t="str">
            <v>047255</v>
          </cell>
          <cell r="D12610" t="str">
            <v>Perfilado liso em chapa de aco c/tampa 38x38mm</v>
          </cell>
          <cell r="E12610" t="str">
            <v>un</v>
          </cell>
          <cell r="F12610">
            <v>1</v>
          </cell>
        </row>
        <row r="12611">
          <cell r="B12611" t="str">
            <v>190973</v>
          </cell>
          <cell r="C12611" t="str">
            <v>010115</v>
          </cell>
          <cell r="D12611" t="str">
            <v>Eletricista</v>
          </cell>
          <cell r="E12611" t="str">
            <v>h</v>
          </cell>
          <cell r="F12611">
            <v>0.4</v>
          </cell>
        </row>
        <row r="12612">
          <cell r="B12612" t="str">
            <v>190973</v>
          </cell>
          <cell r="C12612" t="str">
            <v>010116</v>
          </cell>
          <cell r="D12612" t="str">
            <v>Ajudante de eletricista</v>
          </cell>
          <cell r="E12612" t="str">
            <v>h</v>
          </cell>
          <cell r="F12612">
            <v>0.4</v>
          </cell>
        </row>
        <row r="12613">
          <cell r="B12613" t="str">
            <v>190973</v>
          </cell>
          <cell r="C12613" t="str">
            <v>047106</v>
          </cell>
          <cell r="D12613" t="str">
            <v>Perfilado perfur. em chapa de aco 38x38mm</v>
          </cell>
          <cell r="E12613" t="str">
            <v>m</v>
          </cell>
          <cell r="F12613">
            <v>1</v>
          </cell>
        </row>
        <row r="12614">
          <cell r="B12614" t="str">
            <v>190974</v>
          </cell>
          <cell r="C12614" t="str">
            <v>010115</v>
          </cell>
          <cell r="D12614" t="str">
            <v>Eletricista</v>
          </cell>
          <cell r="E12614" t="str">
            <v>h</v>
          </cell>
          <cell r="F12614">
            <v>0.65</v>
          </cell>
        </row>
        <row r="12615">
          <cell r="B12615" t="str">
            <v>190974</v>
          </cell>
          <cell r="C12615" t="str">
            <v>010116</v>
          </cell>
          <cell r="D12615" t="str">
            <v>Ajudante de eletricista</v>
          </cell>
          <cell r="E12615" t="str">
            <v>h</v>
          </cell>
          <cell r="F12615">
            <v>0.65</v>
          </cell>
        </row>
        <row r="12616">
          <cell r="B12616" t="str">
            <v>190974</v>
          </cell>
          <cell r="C12616" t="str">
            <v>047254</v>
          </cell>
          <cell r="D12616" t="str">
            <v>Perfilado perfur. em chapa de aco c/tampa 38x38mm</v>
          </cell>
          <cell r="E12616" t="str">
            <v>un</v>
          </cell>
          <cell r="F12616">
            <v>1</v>
          </cell>
        </row>
        <row r="12617">
          <cell r="B12617" t="str">
            <v>190975</v>
          </cell>
          <cell r="C12617" t="str">
            <v>010115</v>
          </cell>
          <cell r="D12617" t="str">
            <v>Eletricista</v>
          </cell>
          <cell r="E12617" t="str">
            <v>h</v>
          </cell>
          <cell r="F12617">
            <v>0.65</v>
          </cell>
        </row>
        <row r="12618">
          <cell r="B12618" t="str">
            <v>190975</v>
          </cell>
          <cell r="C12618" t="str">
            <v>010116</v>
          </cell>
          <cell r="D12618" t="str">
            <v>Ajudante de eletricista</v>
          </cell>
          <cell r="E12618" t="str">
            <v>h</v>
          </cell>
          <cell r="F12618">
            <v>0.65</v>
          </cell>
        </row>
        <row r="12619">
          <cell r="B12619" t="str">
            <v>190975</v>
          </cell>
          <cell r="C12619" t="str">
            <v>047104</v>
          </cell>
          <cell r="D12619" t="str">
            <v>Perfilado liso c/2 furos 38x38mm</v>
          </cell>
          <cell r="E12619" t="str">
            <v>m</v>
          </cell>
          <cell r="F12619">
            <v>1</v>
          </cell>
        </row>
        <row r="12620">
          <cell r="B12620" t="str">
            <v>190976</v>
          </cell>
          <cell r="C12620" t="str">
            <v>010115</v>
          </cell>
          <cell r="D12620" t="str">
            <v>Eletricista</v>
          </cell>
          <cell r="E12620" t="str">
            <v>h</v>
          </cell>
          <cell r="F12620">
            <v>0.3</v>
          </cell>
        </row>
        <row r="12621">
          <cell r="B12621" t="str">
            <v>190976</v>
          </cell>
          <cell r="C12621" t="str">
            <v>010116</v>
          </cell>
          <cell r="D12621" t="str">
            <v>Ajudante de eletricista</v>
          </cell>
          <cell r="E12621" t="str">
            <v>h</v>
          </cell>
          <cell r="F12621">
            <v>0.3</v>
          </cell>
        </row>
        <row r="12622">
          <cell r="B12622" t="str">
            <v>190976</v>
          </cell>
          <cell r="C12622" t="str">
            <v>049476</v>
          </cell>
          <cell r="D12622" t="str">
            <v>Base c/4 furos em chapa aco p/perf-fixacao externa</v>
          </cell>
          <cell r="E12622" t="str">
            <v>un</v>
          </cell>
          <cell r="F12622">
            <v>1</v>
          </cell>
        </row>
        <row r="12623">
          <cell r="B12623" t="str">
            <v>190977</v>
          </cell>
          <cell r="C12623" t="str">
            <v>010115</v>
          </cell>
          <cell r="D12623" t="str">
            <v>Eletricista</v>
          </cell>
          <cell r="E12623" t="str">
            <v>h</v>
          </cell>
          <cell r="F12623">
            <v>0.4</v>
          </cell>
        </row>
        <row r="12624">
          <cell r="B12624" t="str">
            <v>190977</v>
          </cell>
          <cell r="C12624" t="str">
            <v>010116</v>
          </cell>
          <cell r="D12624" t="str">
            <v>Ajudante de eletricista</v>
          </cell>
          <cell r="E12624" t="str">
            <v>h</v>
          </cell>
          <cell r="F12624">
            <v>0.4</v>
          </cell>
        </row>
        <row r="12625">
          <cell r="B12625" t="str">
            <v>190977</v>
          </cell>
          <cell r="C12625" t="str">
            <v>047227</v>
          </cell>
          <cell r="D12625" t="str">
            <v>Caixa de derivacao em chapa aco p/perfilado 'c'</v>
          </cell>
          <cell r="E12625" t="str">
            <v>un</v>
          </cell>
          <cell r="F12625">
            <v>1</v>
          </cell>
        </row>
        <row r="12626">
          <cell r="B12626" t="str">
            <v>190978</v>
          </cell>
          <cell r="C12626" t="str">
            <v>010115</v>
          </cell>
          <cell r="D12626" t="str">
            <v>Eletricista</v>
          </cell>
          <cell r="E12626" t="str">
            <v>h</v>
          </cell>
          <cell r="F12626">
            <v>0.4</v>
          </cell>
        </row>
        <row r="12627">
          <cell r="B12627" t="str">
            <v>190978</v>
          </cell>
          <cell r="C12627" t="str">
            <v>010116</v>
          </cell>
          <cell r="D12627" t="str">
            <v>Ajudante de eletricista</v>
          </cell>
          <cell r="E12627" t="str">
            <v>h</v>
          </cell>
          <cell r="F12627">
            <v>0.4</v>
          </cell>
        </row>
        <row r="12628">
          <cell r="B12628" t="str">
            <v>190978</v>
          </cell>
          <cell r="C12628" t="str">
            <v>047226</v>
          </cell>
          <cell r="D12628" t="str">
            <v>Caixa de derivacao em chapa aco p/perfilado 'i'</v>
          </cell>
          <cell r="E12628" t="str">
            <v>un</v>
          </cell>
          <cell r="F12628">
            <v>1</v>
          </cell>
        </row>
        <row r="12629">
          <cell r="B12629" t="str">
            <v>190979</v>
          </cell>
          <cell r="C12629" t="str">
            <v>010115</v>
          </cell>
          <cell r="D12629" t="str">
            <v>Eletricista</v>
          </cell>
          <cell r="E12629" t="str">
            <v>h</v>
          </cell>
          <cell r="F12629">
            <v>0.4</v>
          </cell>
        </row>
        <row r="12630">
          <cell r="B12630" t="str">
            <v>190979</v>
          </cell>
          <cell r="C12630" t="str">
            <v>010116</v>
          </cell>
          <cell r="D12630" t="str">
            <v>Ajudante de eletricista</v>
          </cell>
          <cell r="E12630" t="str">
            <v>h</v>
          </cell>
          <cell r="F12630">
            <v>0.4</v>
          </cell>
        </row>
        <row r="12631">
          <cell r="B12631" t="str">
            <v>190979</v>
          </cell>
          <cell r="C12631" t="str">
            <v>047228</v>
          </cell>
          <cell r="D12631" t="str">
            <v>Caixa de derivacao em chapa aco p/perfilado 'l'</v>
          </cell>
          <cell r="E12631" t="str">
            <v>un</v>
          </cell>
          <cell r="F12631">
            <v>1</v>
          </cell>
        </row>
        <row r="12632">
          <cell r="B12632" t="str">
            <v>190980</v>
          </cell>
          <cell r="C12632" t="str">
            <v>010115</v>
          </cell>
          <cell r="D12632" t="str">
            <v>Eletricista</v>
          </cell>
          <cell r="E12632" t="str">
            <v>h</v>
          </cell>
          <cell r="F12632">
            <v>0.4</v>
          </cell>
        </row>
        <row r="12633">
          <cell r="B12633" t="str">
            <v>190980</v>
          </cell>
          <cell r="C12633" t="str">
            <v>010116</v>
          </cell>
          <cell r="D12633" t="str">
            <v>Ajudante de eletricista</v>
          </cell>
          <cell r="E12633" t="str">
            <v>h</v>
          </cell>
          <cell r="F12633">
            <v>0.4</v>
          </cell>
        </row>
        <row r="12634">
          <cell r="B12634" t="str">
            <v>190980</v>
          </cell>
          <cell r="C12634" t="str">
            <v>047229</v>
          </cell>
          <cell r="D12634" t="str">
            <v>Caixa de derivacao em chapa aco p/perfilado 't'</v>
          </cell>
          <cell r="E12634" t="str">
            <v>un</v>
          </cell>
          <cell r="F12634">
            <v>1</v>
          </cell>
        </row>
        <row r="12635">
          <cell r="B12635" t="str">
            <v>190981</v>
          </cell>
          <cell r="C12635" t="str">
            <v>010115</v>
          </cell>
          <cell r="D12635" t="str">
            <v>Eletricista</v>
          </cell>
          <cell r="E12635" t="str">
            <v>h</v>
          </cell>
          <cell r="F12635">
            <v>0.4</v>
          </cell>
        </row>
        <row r="12636">
          <cell r="B12636" t="str">
            <v>190981</v>
          </cell>
          <cell r="C12636" t="str">
            <v>010116</v>
          </cell>
          <cell r="D12636" t="str">
            <v>Ajudante de eletricista</v>
          </cell>
          <cell r="E12636" t="str">
            <v>h</v>
          </cell>
          <cell r="F12636">
            <v>0.4</v>
          </cell>
        </row>
        <row r="12637">
          <cell r="B12637" t="str">
            <v>190981</v>
          </cell>
          <cell r="C12637" t="str">
            <v>047230</v>
          </cell>
          <cell r="D12637" t="str">
            <v>Caixa de derivacao em chapa aco p/perfilado 'x'</v>
          </cell>
          <cell r="E12637" t="str">
            <v>un</v>
          </cell>
          <cell r="F12637">
            <v>1</v>
          </cell>
        </row>
        <row r="12638">
          <cell r="B12638" t="str">
            <v>190982</v>
          </cell>
          <cell r="C12638" t="str">
            <v>010115</v>
          </cell>
          <cell r="D12638" t="str">
            <v>Eletricista</v>
          </cell>
          <cell r="E12638" t="str">
            <v>h</v>
          </cell>
          <cell r="F12638">
            <v>0.65</v>
          </cell>
        </row>
        <row r="12639">
          <cell r="B12639" t="str">
            <v>190982</v>
          </cell>
          <cell r="C12639" t="str">
            <v>010116</v>
          </cell>
          <cell r="D12639" t="str">
            <v>Ajudante de eletricista</v>
          </cell>
          <cell r="E12639" t="str">
            <v>h</v>
          </cell>
          <cell r="F12639">
            <v>0.65</v>
          </cell>
        </row>
        <row r="12640">
          <cell r="B12640" t="str">
            <v>190982</v>
          </cell>
          <cell r="C12640" t="str">
            <v>045601</v>
          </cell>
          <cell r="D12640" t="str">
            <v>Tomada universal simples.2polos - 10a - 250v comp.</v>
          </cell>
          <cell r="E12640" t="str">
            <v>un</v>
          </cell>
          <cell r="F12640">
            <v>1</v>
          </cell>
        </row>
        <row r="12641">
          <cell r="B12641" t="str">
            <v>190982</v>
          </cell>
          <cell r="C12641" t="str">
            <v>047256</v>
          </cell>
          <cell r="D12641" t="str">
            <v>Caixa fixo perfil c/tampa e tomada 2p+t</v>
          </cell>
          <cell r="E12641" t="str">
            <v>un</v>
          </cell>
          <cell r="F12641">
            <v>1</v>
          </cell>
        </row>
        <row r="12642">
          <cell r="B12642" t="str">
            <v>190983</v>
          </cell>
          <cell r="C12642" t="str">
            <v>010115</v>
          </cell>
          <cell r="D12642" t="str">
            <v>Eletricista</v>
          </cell>
          <cell r="E12642" t="str">
            <v>h</v>
          </cell>
          <cell r="F12642">
            <v>0.2</v>
          </cell>
        </row>
        <row r="12643">
          <cell r="B12643" t="str">
            <v>190983</v>
          </cell>
          <cell r="C12643" t="str">
            <v>010116</v>
          </cell>
          <cell r="D12643" t="str">
            <v>Ajudante de eletricista</v>
          </cell>
          <cell r="E12643" t="str">
            <v>h</v>
          </cell>
          <cell r="F12643">
            <v>0.2</v>
          </cell>
        </row>
        <row r="12644">
          <cell r="B12644" t="str">
            <v>190983</v>
          </cell>
          <cell r="C12644" t="str">
            <v>047211</v>
          </cell>
          <cell r="D12644" t="str">
            <v>Derivacao final p/eletroduto</v>
          </cell>
          <cell r="E12644" t="str">
            <v>un</v>
          </cell>
          <cell r="F12644">
            <v>1</v>
          </cell>
        </row>
        <row r="12645">
          <cell r="B12645" t="str">
            <v>190984</v>
          </cell>
          <cell r="C12645" t="str">
            <v>010115</v>
          </cell>
          <cell r="D12645" t="str">
            <v>Eletricista</v>
          </cell>
          <cell r="E12645" t="str">
            <v>h</v>
          </cell>
          <cell r="F12645">
            <v>0.2</v>
          </cell>
        </row>
        <row r="12646">
          <cell r="B12646" t="str">
            <v>190984</v>
          </cell>
          <cell r="C12646" t="str">
            <v>010116</v>
          </cell>
          <cell r="D12646" t="str">
            <v>Ajudante de eletricista</v>
          </cell>
          <cell r="E12646" t="str">
            <v>h</v>
          </cell>
          <cell r="F12646">
            <v>0.2</v>
          </cell>
        </row>
        <row r="12647">
          <cell r="B12647" t="str">
            <v>190984</v>
          </cell>
          <cell r="C12647" t="str">
            <v>047214</v>
          </cell>
          <cell r="D12647" t="str">
            <v>Derivacao dupla lateral p/eletroduto</v>
          </cell>
          <cell r="E12647" t="str">
            <v>un</v>
          </cell>
          <cell r="F12647">
            <v>1</v>
          </cell>
        </row>
        <row r="12648">
          <cell r="B12648" t="str">
            <v>190985</v>
          </cell>
          <cell r="C12648" t="str">
            <v>010115</v>
          </cell>
          <cell r="D12648" t="str">
            <v>Eletricista</v>
          </cell>
          <cell r="E12648" t="str">
            <v>h</v>
          </cell>
          <cell r="F12648">
            <v>0.15</v>
          </cell>
        </row>
        <row r="12649">
          <cell r="B12649" t="str">
            <v>190985</v>
          </cell>
          <cell r="C12649" t="str">
            <v>010116</v>
          </cell>
          <cell r="D12649" t="str">
            <v>Ajudante de eletricista</v>
          </cell>
          <cell r="E12649" t="str">
            <v>h</v>
          </cell>
          <cell r="F12649">
            <v>0.15</v>
          </cell>
        </row>
        <row r="12650">
          <cell r="B12650" t="str">
            <v>190985</v>
          </cell>
          <cell r="C12650" t="str">
            <v>047213</v>
          </cell>
          <cell r="D12650" t="str">
            <v>Derivacao lateral p/eletroduto</v>
          </cell>
          <cell r="E12650" t="str">
            <v>un</v>
          </cell>
          <cell r="F12650">
            <v>1</v>
          </cell>
        </row>
        <row r="12651">
          <cell r="B12651" t="str">
            <v>190986</v>
          </cell>
          <cell r="C12651" t="str">
            <v>010115</v>
          </cell>
          <cell r="D12651" t="str">
            <v>Eletricista</v>
          </cell>
          <cell r="E12651" t="str">
            <v>h</v>
          </cell>
          <cell r="F12651">
            <v>0.2</v>
          </cell>
        </row>
        <row r="12652">
          <cell r="B12652" t="str">
            <v>190986</v>
          </cell>
          <cell r="C12652" t="str">
            <v>010116</v>
          </cell>
          <cell r="D12652" t="str">
            <v>Ajudante de eletricista</v>
          </cell>
          <cell r="E12652" t="str">
            <v>h</v>
          </cell>
          <cell r="F12652">
            <v>0.2</v>
          </cell>
        </row>
        <row r="12653">
          <cell r="B12653" t="str">
            <v>190986</v>
          </cell>
          <cell r="C12653" t="str">
            <v>049473</v>
          </cell>
          <cell r="D12653" t="str">
            <v>Juncao angular dupla p/perfilado (tipo sisa-srs)</v>
          </cell>
          <cell r="E12653" t="str">
            <v>un</v>
          </cell>
          <cell r="F12653">
            <v>1</v>
          </cell>
        </row>
        <row r="12654">
          <cell r="B12654" t="str">
            <v>190987</v>
          </cell>
          <cell r="C12654" t="str">
            <v>010115</v>
          </cell>
          <cell r="D12654" t="str">
            <v>Eletricista</v>
          </cell>
          <cell r="E12654" t="str">
            <v>h</v>
          </cell>
          <cell r="F12654">
            <v>0.1</v>
          </cell>
        </row>
        <row r="12655">
          <cell r="B12655" t="str">
            <v>190987</v>
          </cell>
          <cell r="C12655" t="str">
            <v>010116</v>
          </cell>
          <cell r="D12655" t="str">
            <v>Ajudante de eletricista</v>
          </cell>
          <cell r="E12655" t="str">
            <v>h</v>
          </cell>
          <cell r="F12655">
            <v>0.1</v>
          </cell>
        </row>
        <row r="12656">
          <cell r="B12656" t="str">
            <v>190987</v>
          </cell>
          <cell r="C12656" t="str">
            <v>047262</v>
          </cell>
          <cell r="D12656" t="str">
            <v>Porca perfil c/pino 3/8'</v>
          </cell>
          <cell r="E12656" t="str">
            <v>un</v>
          </cell>
          <cell r="F12656">
            <v>1</v>
          </cell>
        </row>
        <row r="12657">
          <cell r="B12657" t="str">
            <v>190988</v>
          </cell>
          <cell r="C12657" t="str">
            <v>010115</v>
          </cell>
          <cell r="D12657" t="str">
            <v>Eletricista</v>
          </cell>
          <cell r="E12657" t="str">
            <v>h</v>
          </cell>
          <cell r="F12657">
            <v>0.15</v>
          </cell>
        </row>
        <row r="12658">
          <cell r="B12658" t="str">
            <v>190988</v>
          </cell>
          <cell r="C12658" t="str">
            <v>010116</v>
          </cell>
          <cell r="D12658" t="str">
            <v>Ajudante de eletricista</v>
          </cell>
          <cell r="E12658" t="str">
            <v>h</v>
          </cell>
          <cell r="F12658">
            <v>0.15</v>
          </cell>
        </row>
        <row r="12659">
          <cell r="B12659" t="str">
            <v>190988</v>
          </cell>
          <cell r="C12659" t="str">
            <v>047216</v>
          </cell>
          <cell r="D12659" t="str">
            <v>Suporte p/luminaria curto em chapa aco p/perf.</v>
          </cell>
          <cell r="E12659" t="str">
            <v>un</v>
          </cell>
          <cell r="F12659">
            <v>1</v>
          </cell>
        </row>
        <row r="12660">
          <cell r="B12660" t="str">
            <v>190989</v>
          </cell>
          <cell r="C12660" t="str">
            <v>010115</v>
          </cell>
          <cell r="D12660" t="str">
            <v>Eletricista</v>
          </cell>
          <cell r="E12660" t="str">
            <v>h</v>
          </cell>
          <cell r="F12660">
            <v>0.2</v>
          </cell>
        </row>
        <row r="12661">
          <cell r="B12661" t="str">
            <v>190989</v>
          </cell>
          <cell r="C12661" t="str">
            <v>010116</v>
          </cell>
          <cell r="D12661" t="str">
            <v>Ajudante de eletricista</v>
          </cell>
          <cell r="E12661" t="str">
            <v>h</v>
          </cell>
          <cell r="F12661">
            <v>0.2</v>
          </cell>
        </row>
        <row r="12662">
          <cell r="B12662" t="str">
            <v>190989</v>
          </cell>
          <cell r="C12662" t="str">
            <v>047217</v>
          </cell>
          <cell r="D12662" t="str">
            <v>Suporte p/luminaria longo em chapa aco p/perf.</v>
          </cell>
          <cell r="E12662" t="str">
            <v>un</v>
          </cell>
          <cell r="F12662">
            <v>1</v>
          </cell>
        </row>
        <row r="12663">
          <cell r="B12663" t="str">
            <v>190990</v>
          </cell>
          <cell r="C12663" t="str">
            <v>010115</v>
          </cell>
          <cell r="D12663" t="str">
            <v>Eletricista</v>
          </cell>
          <cell r="E12663" t="str">
            <v>h</v>
          </cell>
          <cell r="F12663">
            <v>0.2</v>
          </cell>
        </row>
        <row r="12664">
          <cell r="B12664" t="str">
            <v>190990</v>
          </cell>
          <cell r="C12664" t="str">
            <v>010116</v>
          </cell>
          <cell r="D12664" t="str">
            <v>Ajudante de eletricista</v>
          </cell>
          <cell r="E12664" t="str">
            <v>h</v>
          </cell>
          <cell r="F12664">
            <v>0.2</v>
          </cell>
        </row>
        <row r="12665">
          <cell r="B12665" t="str">
            <v>190990</v>
          </cell>
          <cell r="C12665" t="str">
            <v>047218</v>
          </cell>
          <cell r="D12665" t="str">
            <v>Suporte em chapa de aco p/perfilado</v>
          </cell>
          <cell r="E12665" t="str">
            <v>un</v>
          </cell>
          <cell r="F12665">
            <v>1</v>
          </cell>
        </row>
        <row r="12666">
          <cell r="B12666" t="str">
            <v>190991</v>
          </cell>
          <cell r="C12666" t="str">
            <v>010115</v>
          </cell>
          <cell r="D12666" t="str">
            <v>Eletricista</v>
          </cell>
          <cell r="E12666" t="str">
            <v>h</v>
          </cell>
          <cell r="F12666">
            <v>0.3</v>
          </cell>
        </row>
        <row r="12667">
          <cell r="B12667" t="str">
            <v>190991</v>
          </cell>
          <cell r="C12667" t="str">
            <v>010116</v>
          </cell>
          <cell r="D12667" t="str">
            <v>Ajudante de eletricista</v>
          </cell>
          <cell r="E12667" t="str">
            <v>h</v>
          </cell>
          <cell r="F12667">
            <v>0.3</v>
          </cell>
        </row>
        <row r="12668">
          <cell r="B12668" t="str">
            <v>190991</v>
          </cell>
          <cell r="C12668" t="str">
            <v>047261</v>
          </cell>
          <cell r="D12668" t="str">
            <v>Vergalhao c/rosca 1/4' p/perfilado</v>
          </cell>
          <cell r="E12668" t="str">
            <v>m</v>
          </cell>
          <cell r="F12668">
            <v>1</v>
          </cell>
        </row>
        <row r="12669">
          <cell r="B12669" t="str">
            <v>191001</v>
          </cell>
          <cell r="C12669" t="str">
            <v>010115</v>
          </cell>
          <cell r="D12669" t="str">
            <v>Eletricista</v>
          </cell>
          <cell r="E12669" t="str">
            <v>h</v>
          </cell>
          <cell r="F12669">
            <v>2</v>
          </cell>
        </row>
        <row r="12670">
          <cell r="B12670" t="str">
            <v>191001</v>
          </cell>
          <cell r="C12670" t="str">
            <v>010116</v>
          </cell>
          <cell r="D12670" t="str">
            <v>Ajudante de eletricista</v>
          </cell>
          <cell r="E12670" t="str">
            <v>h</v>
          </cell>
          <cell r="F12670">
            <v>2</v>
          </cell>
        </row>
        <row r="12671">
          <cell r="B12671" t="str">
            <v>191001</v>
          </cell>
          <cell r="C12671" t="str">
            <v>041501</v>
          </cell>
          <cell r="D12671" t="str">
            <v>Quadro de distribuicao luz 207x332x95mm</v>
          </cell>
          <cell r="E12671" t="str">
            <v>un</v>
          </cell>
          <cell r="F12671">
            <v>1</v>
          </cell>
        </row>
        <row r="12672">
          <cell r="B12672" t="str">
            <v>191001</v>
          </cell>
          <cell r="C12672" t="str">
            <v>049549</v>
          </cell>
          <cell r="D12672" t="str">
            <v>Barramento principal p/ql</v>
          </cell>
          <cell r="E12672" t="str">
            <v>un</v>
          </cell>
          <cell r="F12672">
            <v>1</v>
          </cell>
        </row>
        <row r="12673">
          <cell r="B12673" t="str">
            <v>191001</v>
          </cell>
          <cell r="C12673" t="str">
            <v>049550</v>
          </cell>
          <cell r="D12673" t="str">
            <v>Barramento neutro p/ql</v>
          </cell>
          <cell r="E12673" t="str">
            <v>un</v>
          </cell>
          <cell r="F12673">
            <v>1</v>
          </cell>
        </row>
        <row r="12674">
          <cell r="B12674" t="str">
            <v>191001</v>
          </cell>
          <cell r="C12674" t="str">
            <v>049551</v>
          </cell>
          <cell r="D12674" t="str">
            <v>Barramento terra p/ql</v>
          </cell>
          <cell r="E12674" t="str">
            <v>un</v>
          </cell>
          <cell r="F12674">
            <v>1</v>
          </cell>
        </row>
        <row r="12675">
          <cell r="B12675" t="str">
            <v>191002</v>
          </cell>
          <cell r="C12675" t="str">
            <v>010115</v>
          </cell>
          <cell r="D12675" t="str">
            <v>Eletricista</v>
          </cell>
          <cell r="E12675" t="str">
            <v>h</v>
          </cell>
          <cell r="F12675">
            <v>3</v>
          </cell>
        </row>
        <row r="12676">
          <cell r="B12676" t="str">
            <v>191002</v>
          </cell>
          <cell r="C12676" t="str">
            <v>010116</v>
          </cell>
          <cell r="D12676" t="str">
            <v>Ajudante de eletricista</v>
          </cell>
          <cell r="E12676" t="str">
            <v>h</v>
          </cell>
          <cell r="F12676">
            <v>3</v>
          </cell>
        </row>
        <row r="12677">
          <cell r="B12677" t="str">
            <v>191002</v>
          </cell>
          <cell r="C12677" t="str">
            <v>041502</v>
          </cell>
          <cell r="D12677" t="str">
            <v>Quadro de distribuicao luz 332x332x95mm</v>
          </cell>
          <cell r="E12677" t="str">
            <v>un</v>
          </cell>
          <cell r="F12677">
            <v>1</v>
          </cell>
        </row>
        <row r="12678">
          <cell r="B12678" t="str">
            <v>191002</v>
          </cell>
          <cell r="C12678" t="str">
            <v>049549</v>
          </cell>
          <cell r="D12678" t="str">
            <v>Barramento principal p/ql</v>
          </cell>
          <cell r="E12678" t="str">
            <v>un</v>
          </cell>
          <cell r="F12678">
            <v>1</v>
          </cell>
        </row>
        <row r="12679">
          <cell r="B12679" t="str">
            <v>191002</v>
          </cell>
          <cell r="C12679" t="str">
            <v>049550</v>
          </cell>
          <cell r="D12679" t="str">
            <v>Barramento neutro p/ql</v>
          </cell>
          <cell r="E12679" t="str">
            <v>un</v>
          </cell>
          <cell r="F12679">
            <v>1</v>
          </cell>
        </row>
        <row r="12680">
          <cell r="B12680" t="str">
            <v>191002</v>
          </cell>
          <cell r="C12680" t="str">
            <v>049551</v>
          </cell>
          <cell r="D12680" t="str">
            <v>Barramento terra p/ql</v>
          </cell>
          <cell r="E12680" t="str">
            <v>un</v>
          </cell>
          <cell r="F12680">
            <v>1</v>
          </cell>
        </row>
        <row r="12681">
          <cell r="B12681" t="str">
            <v>191003</v>
          </cell>
          <cell r="C12681" t="str">
            <v>010115</v>
          </cell>
          <cell r="D12681" t="str">
            <v>Eletricista</v>
          </cell>
          <cell r="E12681" t="str">
            <v>h</v>
          </cell>
          <cell r="F12681">
            <v>4</v>
          </cell>
        </row>
        <row r="12682">
          <cell r="B12682" t="str">
            <v>191003</v>
          </cell>
          <cell r="C12682" t="str">
            <v>010116</v>
          </cell>
          <cell r="D12682" t="str">
            <v>Ajudante de eletricista</v>
          </cell>
          <cell r="E12682" t="str">
            <v>h</v>
          </cell>
          <cell r="F12682">
            <v>4</v>
          </cell>
        </row>
        <row r="12683">
          <cell r="B12683" t="str">
            <v>191003</v>
          </cell>
          <cell r="C12683" t="str">
            <v>041503</v>
          </cell>
          <cell r="D12683" t="str">
            <v>Quadro de distribuicao luz 457x332x95mm</v>
          </cell>
          <cell r="E12683" t="str">
            <v>un</v>
          </cell>
          <cell r="F12683">
            <v>1</v>
          </cell>
        </row>
        <row r="12684">
          <cell r="B12684" t="str">
            <v>191003</v>
          </cell>
          <cell r="C12684" t="str">
            <v>049549</v>
          </cell>
          <cell r="D12684" t="str">
            <v>Barramento principal p/ql</v>
          </cell>
          <cell r="E12684" t="str">
            <v>un</v>
          </cell>
          <cell r="F12684">
            <v>1</v>
          </cell>
        </row>
        <row r="12685">
          <cell r="B12685" t="str">
            <v>191003</v>
          </cell>
          <cell r="C12685" t="str">
            <v>049550</v>
          </cell>
          <cell r="D12685" t="str">
            <v>Barramento neutro p/ql</v>
          </cell>
          <cell r="E12685" t="str">
            <v>un</v>
          </cell>
          <cell r="F12685">
            <v>1</v>
          </cell>
        </row>
        <row r="12686">
          <cell r="B12686" t="str">
            <v>191003</v>
          </cell>
          <cell r="C12686" t="str">
            <v>049551</v>
          </cell>
          <cell r="D12686" t="str">
            <v>Barramento terra p/ql</v>
          </cell>
          <cell r="E12686" t="str">
            <v>un</v>
          </cell>
          <cell r="F12686">
            <v>1</v>
          </cell>
        </row>
        <row r="12687">
          <cell r="B12687" t="str">
            <v>191004</v>
          </cell>
          <cell r="C12687" t="str">
            <v>010115</v>
          </cell>
          <cell r="D12687" t="str">
            <v>Eletricista</v>
          </cell>
          <cell r="E12687" t="str">
            <v>h</v>
          </cell>
          <cell r="F12687">
            <v>6</v>
          </cell>
        </row>
        <row r="12688">
          <cell r="B12688" t="str">
            <v>191004</v>
          </cell>
          <cell r="C12688" t="str">
            <v>010116</v>
          </cell>
          <cell r="D12688" t="str">
            <v>Ajudante de eletricista</v>
          </cell>
          <cell r="E12688" t="str">
            <v>h</v>
          </cell>
          <cell r="F12688">
            <v>6</v>
          </cell>
        </row>
        <row r="12689">
          <cell r="B12689" t="str">
            <v>191004</v>
          </cell>
          <cell r="C12689" t="str">
            <v>041504</v>
          </cell>
          <cell r="D12689" t="str">
            <v>Quadro de distribuicao luz 457x646x95mm</v>
          </cell>
          <cell r="E12689" t="str">
            <v>un</v>
          </cell>
          <cell r="F12689">
            <v>1</v>
          </cell>
        </row>
        <row r="12690">
          <cell r="B12690" t="str">
            <v>191004</v>
          </cell>
          <cell r="C12690" t="str">
            <v>049549</v>
          </cell>
          <cell r="D12690" t="str">
            <v>Barramento principal p/ql</v>
          </cell>
          <cell r="E12690" t="str">
            <v>un</v>
          </cell>
          <cell r="F12690">
            <v>1</v>
          </cell>
        </row>
        <row r="12691">
          <cell r="B12691" t="str">
            <v>191004</v>
          </cell>
          <cell r="C12691" t="str">
            <v>049550</v>
          </cell>
          <cell r="D12691" t="str">
            <v>Barramento neutro p/ql</v>
          </cell>
          <cell r="E12691" t="str">
            <v>un</v>
          </cell>
          <cell r="F12691">
            <v>1</v>
          </cell>
        </row>
        <row r="12692">
          <cell r="B12692" t="str">
            <v>191004</v>
          </cell>
          <cell r="C12692" t="str">
            <v>049551</v>
          </cell>
          <cell r="D12692" t="str">
            <v>Barramento terra p/ql</v>
          </cell>
          <cell r="E12692" t="str">
            <v>un</v>
          </cell>
          <cell r="F12692">
            <v>1</v>
          </cell>
        </row>
        <row r="12693">
          <cell r="B12693" t="str">
            <v>191005</v>
          </cell>
          <cell r="C12693" t="str">
            <v>010115</v>
          </cell>
          <cell r="D12693" t="str">
            <v>Eletricista</v>
          </cell>
          <cell r="E12693" t="str">
            <v>h</v>
          </cell>
          <cell r="F12693">
            <v>6</v>
          </cell>
        </row>
        <row r="12694">
          <cell r="B12694" t="str">
            <v>191005</v>
          </cell>
          <cell r="C12694" t="str">
            <v>010116</v>
          </cell>
          <cell r="D12694" t="str">
            <v>Ajudante de eletricista</v>
          </cell>
          <cell r="E12694" t="str">
            <v>h</v>
          </cell>
          <cell r="F12694">
            <v>6</v>
          </cell>
        </row>
        <row r="12695">
          <cell r="B12695" t="str">
            <v>191005</v>
          </cell>
          <cell r="C12695" t="str">
            <v>041505</v>
          </cell>
          <cell r="D12695" t="str">
            <v>Quadro de distribuicao luz 457x646x150mm</v>
          </cell>
          <cell r="E12695" t="str">
            <v>un</v>
          </cell>
          <cell r="F12695">
            <v>1</v>
          </cell>
        </row>
        <row r="12696">
          <cell r="B12696" t="str">
            <v>191005</v>
          </cell>
          <cell r="C12696" t="str">
            <v>049549</v>
          </cell>
          <cell r="D12696" t="str">
            <v>Barramento principal p/ql</v>
          </cell>
          <cell r="E12696" t="str">
            <v>un</v>
          </cell>
          <cell r="F12696">
            <v>1</v>
          </cell>
        </row>
        <row r="12697">
          <cell r="B12697" t="str">
            <v>191005</v>
          </cell>
          <cell r="C12697" t="str">
            <v>049550</v>
          </cell>
          <cell r="D12697" t="str">
            <v>Barramento neutro p/ql</v>
          </cell>
          <cell r="E12697" t="str">
            <v>un</v>
          </cell>
          <cell r="F12697">
            <v>1</v>
          </cell>
        </row>
        <row r="12698">
          <cell r="B12698" t="str">
            <v>191005</v>
          </cell>
          <cell r="C12698" t="str">
            <v>049551</v>
          </cell>
          <cell r="D12698" t="str">
            <v>Barramento terra p/ql</v>
          </cell>
          <cell r="E12698" t="str">
            <v>un</v>
          </cell>
          <cell r="F12698">
            <v>1</v>
          </cell>
        </row>
        <row r="12699">
          <cell r="B12699" t="str">
            <v>191006</v>
          </cell>
          <cell r="C12699" t="str">
            <v>010115</v>
          </cell>
          <cell r="D12699" t="str">
            <v>Eletricista</v>
          </cell>
          <cell r="E12699" t="str">
            <v>h</v>
          </cell>
          <cell r="F12699">
            <v>2</v>
          </cell>
        </row>
        <row r="12700">
          <cell r="B12700" t="str">
            <v>191006</v>
          </cell>
          <cell r="C12700" t="str">
            <v>010116</v>
          </cell>
          <cell r="D12700" t="str">
            <v>Ajudante de eletricista</v>
          </cell>
          <cell r="E12700" t="str">
            <v>h</v>
          </cell>
          <cell r="F12700">
            <v>2</v>
          </cell>
        </row>
        <row r="12701">
          <cell r="B12701" t="str">
            <v>191006</v>
          </cell>
          <cell r="C12701" t="str">
            <v>041506</v>
          </cell>
          <cell r="D12701" t="str">
            <v>Quadro de distribuicao luz 255x315x135mm</v>
          </cell>
          <cell r="E12701" t="str">
            <v>un</v>
          </cell>
          <cell r="F12701">
            <v>1</v>
          </cell>
        </row>
        <row r="12702">
          <cell r="B12702" t="str">
            <v>191006</v>
          </cell>
          <cell r="C12702" t="str">
            <v>049549</v>
          </cell>
          <cell r="D12702" t="str">
            <v>Barramento principal p/ql</v>
          </cell>
          <cell r="E12702" t="str">
            <v>un</v>
          </cell>
          <cell r="F12702">
            <v>1</v>
          </cell>
        </row>
        <row r="12703">
          <cell r="B12703" t="str">
            <v>191006</v>
          </cell>
          <cell r="C12703" t="str">
            <v>049550</v>
          </cell>
          <cell r="D12703" t="str">
            <v>Barramento neutro p/ql</v>
          </cell>
          <cell r="E12703" t="str">
            <v>un</v>
          </cell>
          <cell r="F12703">
            <v>1</v>
          </cell>
        </row>
        <row r="12704">
          <cell r="B12704" t="str">
            <v>191006</v>
          </cell>
          <cell r="C12704" t="str">
            <v>049551</v>
          </cell>
          <cell r="D12704" t="str">
            <v>Barramento terra p/ql</v>
          </cell>
          <cell r="E12704" t="str">
            <v>un</v>
          </cell>
          <cell r="F12704">
            <v>1</v>
          </cell>
        </row>
        <row r="12705">
          <cell r="B12705" t="str">
            <v>191007</v>
          </cell>
          <cell r="C12705" t="str">
            <v>010115</v>
          </cell>
          <cell r="D12705" t="str">
            <v>Eletricista</v>
          </cell>
          <cell r="E12705" t="str">
            <v>h</v>
          </cell>
          <cell r="F12705">
            <v>3</v>
          </cell>
        </row>
        <row r="12706">
          <cell r="B12706" t="str">
            <v>191007</v>
          </cell>
          <cell r="C12706" t="str">
            <v>010116</v>
          </cell>
          <cell r="D12706" t="str">
            <v>Ajudante de eletricista</v>
          </cell>
          <cell r="E12706" t="str">
            <v>h</v>
          </cell>
          <cell r="F12706">
            <v>3</v>
          </cell>
        </row>
        <row r="12707">
          <cell r="B12707" t="str">
            <v>191007</v>
          </cell>
          <cell r="C12707" t="str">
            <v>041507</v>
          </cell>
          <cell r="D12707" t="str">
            <v>Quadro de distribuicao luz 450x315x135mm</v>
          </cell>
          <cell r="E12707" t="str">
            <v>un</v>
          </cell>
          <cell r="F12707">
            <v>1</v>
          </cell>
        </row>
        <row r="12708">
          <cell r="B12708" t="str">
            <v>191007</v>
          </cell>
          <cell r="C12708" t="str">
            <v>049549</v>
          </cell>
          <cell r="D12708" t="str">
            <v>Barramento principal p/ql</v>
          </cell>
          <cell r="E12708" t="str">
            <v>un</v>
          </cell>
          <cell r="F12708">
            <v>1</v>
          </cell>
        </row>
        <row r="12709">
          <cell r="B12709" t="str">
            <v>191007</v>
          </cell>
          <cell r="C12709" t="str">
            <v>049550</v>
          </cell>
          <cell r="D12709" t="str">
            <v>Barramento neutro p/ql</v>
          </cell>
          <cell r="E12709" t="str">
            <v>un</v>
          </cell>
          <cell r="F12709">
            <v>1</v>
          </cell>
        </row>
        <row r="12710">
          <cell r="B12710" t="str">
            <v>191007</v>
          </cell>
          <cell r="C12710" t="str">
            <v>049551</v>
          </cell>
          <cell r="D12710" t="str">
            <v>Barramento terra p/ql</v>
          </cell>
          <cell r="E12710" t="str">
            <v>un</v>
          </cell>
          <cell r="F12710">
            <v>1</v>
          </cell>
        </row>
        <row r="12711">
          <cell r="B12711" t="str">
            <v>191008</v>
          </cell>
          <cell r="C12711" t="str">
            <v>010115</v>
          </cell>
          <cell r="D12711" t="str">
            <v>Eletricista</v>
          </cell>
          <cell r="E12711" t="str">
            <v>h</v>
          </cell>
          <cell r="F12711">
            <v>5</v>
          </cell>
        </row>
        <row r="12712">
          <cell r="B12712" t="str">
            <v>191008</v>
          </cell>
          <cell r="C12712" t="str">
            <v>010116</v>
          </cell>
          <cell r="D12712" t="str">
            <v>Ajudante de eletricista</v>
          </cell>
          <cell r="E12712" t="str">
            <v>h</v>
          </cell>
          <cell r="F12712">
            <v>5</v>
          </cell>
        </row>
        <row r="12713">
          <cell r="B12713" t="str">
            <v>191008</v>
          </cell>
          <cell r="C12713" t="str">
            <v>041508</v>
          </cell>
          <cell r="D12713" t="str">
            <v>Quadro de distribuicao luz 650x440x205mm</v>
          </cell>
          <cell r="E12713" t="str">
            <v>un</v>
          </cell>
          <cell r="F12713">
            <v>1</v>
          </cell>
        </row>
        <row r="12714">
          <cell r="B12714" t="str">
            <v>191008</v>
          </cell>
          <cell r="C12714" t="str">
            <v>049549</v>
          </cell>
          <cell r="D12714" t="str">
            <v>Barramento principal p/ql</v>
          </cell>
          <cell r="E12714" t="str">
            <v>un</v>
          </cell>
          <cell r="F12714">
            <v>1</v>
          </cell>
        </row>
        <row r="12715">
          <cell r="B12715" t="str">
            <v>191008</v>
          </cell>
          <cell r="C12715" t="str">
            <v>049550</v>
          </cell>
          <cell r="D12715" t="str">
            <v>Barramento neutro p/ql</v>
          </cell>
          <cell r="E12715" t="str">
            <v>un</v>
          </cell>
          <cell r="F12715">
            <v>1</v>
          </cell>
        </row>
        <row r="12716">
          <cell r="B12716" t="str">
            <v>191008</v>
          </cell>
          <cell r="C12716" t="str">
            <v>049551</v>
          </cell>
          <cell r="D12716" t="str">
            <v>Barramento terra p/ql</v>
          </cell>
          <cell r="E12716" t="str">
            <v>un</v>
          </cell>
          <cell r="F12716">
            <v>1</v>
          </cell>
        </row>
        <row r="12717">
          <cell r="B12717" t="str">
            <v>191009</v>
          </cell>
          <cell r="C12717" t="str">
            <v>010115</v>
          </cell>
          <cell r="D12717" t="str">
            <v>Eletricista</v>
          </cell>
          <cell r="E12717" t="str">
            <v>h</v>
          </cell>
          <cell r="F12717">
            <v>10</v>
          </cell>
        </row>
        <row r="12718">
          <cell r="B12718" t="str">
            <v>191009</v>
          </cell>
          <cell r="C12718" t="str">
            <v>010116</v>
          </cell>
          <cell r="D12718" t="str">
            <v>Ajudante de eletricista</v>
          </cell>
          <cell r="E12718" t="str">
            <v>h</v>
          </cell>
          <cell r="F12718">
            <v>10</v>
          </cell>
        </row>
        <row r="12719">
          <cell r="B12719" t="str">
            <v>191009</v>
          </cell>
          <cell r="C12719" t="str">
            <v>041509</v>
          </cell>
          <cell r="D12719" t="str">
            <v>Quadro de distribuicao luz 650x875x205mm</v>
          </cell>
          <cell r="E12719" t="str">
            <v>un</v>
          </cell>
          <cell r="F12719">
            <v>1</v>
          </cell>
        </row>
        <row r="12720">
          <cell r="B12720" t="str">
            <v>191009</v>
          </cell>
          <cell r="C12720" t="str">
            <v>049549</v>
          </cell>
          <cell r="D12720" t="str">
            <v>Barramento principal p/ql</v>
          </cell>
          <cell r="E12720" t="str">
            <v>un</v>
          </cell>
          <cell r="F12720">
            <v>1</v>
          </cell>
        </row>
        <row r="12721">
          <cell r="B12721" t="str">
            <v>191009</v>
          </cell>
          <cell r="C12721" t="str">
            <v>049550</v>
          </cell>
          <cell r="D12721" t="str">
            <v>Barramento neutro p/ql</v>
          </cell>
          <cell r="E12721" t="str">
            <v>un</v>
          </cell>
          <cell r="F12721">
            <v>1</v>
          </cell>
        </row>
        <row r="12722">
          <cell r="B12722" t="str">
            <v>191009</v>
          </cell>
          <cell r="C12722" t="str">
            <v>049551</v>
          </cell>
          <cell r="D12722" t="str">
            <v>Barramento terra p/ql</v>
          </cell>
          <cell r="E12722" t="str">
            <v>un</v>
          </cell>
          <cell r="F12722">
            <v>1</v>
          </cell>
        </row>
        <row r="12723">
          <cell r="B12723" t="str">
            <v>191010</v>
          </cell>
          <cell r="C12723" t="str">
            <v>010115</v>
          </cell>
          <cell r="D12723" t="str">
            <v>Eletricista</v>
          </cell>
          <cell r="E12723" t="str">
            <v>h</v>
          </cell>
          <cell r="F12723">
            <v>1.3</v>
          </cell>
        </row>
        <row r="12724">
          <cell r="B12724" t="str">
            <v>191010</v>
          </cell>
          <cell r="C12724" t="str">
            <v>010116</v>
          </cell>
          <cell r="D12724" t="str">
            <v>Ajudante de eletricista</v>
          </cell>
          <cell r="E12724" t="str">
            <v>h</v>
          </cell>
          <cell r="F12724">
            <v>1.3</v>
          </cell>
        </row>
        <row r="12725">
          <cell r="B12725" t="str">
            <v>191010</v>
          </cell>
          <cell r="C12725" t="str">
            <v>041510</v>
          </cell>
          <cell r="D12725" t="str">
            <v>Quadro em chapa 'telebras' 200x200x120mm</v>
          </cell>
          <cell r="E12725" t="str">
            <v>un</v>
          </cell>
          <cell r="F12725">
            <v>1</v>
          </cell>
        </row>
        <row r="12726">
          <cell r="B12726" t="str">
            <v>191011</v>
          </cell>
          <cell r="C12726" t="str">
            <v>010115</v>
          </cell>
          <cell r="D12726" t="str">
            <v>Eletricista</v>
          </cell>
          <cell r="E12726" t="str">
            <v>h</v>
          </cell>
          <cell r="F12726">
            <v>1.7</v>
          </cell>
        </row>
        <row r="12727">
          <cell r="B12727" t="str">
            <v>191011</v>
          </cell>
          <cell r="C12727" t="str">
            <v>010116</v>
          </cell>
          <cell r="D12727" t="str">
            <v>Ajudante de eletricista</v>
          </cell>
          <cell r="E12727" t="str">
            <v>h</v>
          </cell>
          <cell r="F12727">
            <v>1.7</v>
          </cell>
        </row>
        <row r="12728">
          <cell r="B12728" t="str">
            <v>191011</v>
          </cell>
          <cell r="C12728" t="str">
            <v>041512</v>
          </cell>
          <cell r="D12728" t="str">
            <v>Quadro em chapa 'telebras' 400x400x120mm</v>
          </cell>
          <cell r="E12728" t="str">
            <v>un</v>
          </cell>
          <cell r="F12728">
            <v>1</v>
          </cell>
        </row>
        <row r="12729">
          <cell r="B12729" t="str">
            <v>191012</v>
          </cell>
          <cell r="C12729" t="str">
            <v>010115</v>
          </cell>
          <cell r="D12729" t="str">
            <v>Eletricista</v>
          </cell>
          <cell r="E12729" t="str">
            <v>h</v>
          </cell>
          <cell r="F12729">
            <v>2.25</v>
          </cell>
        </row>
        <row r="12730">
          <cell r="B12730" t="str">
            <v>191012</v>
          </cell>
          <cell r="C12730" t="str">
            <v>010116</v>
          </cell>
          <cell r="D12730" t="str">
            <v>Ajudante de eletricista</v>
          </cell>
          <cell r="E12730" t="str">
            <v>h</v>
          </cell>
          <cell r="F12730">
            <v>2.25</v>
          </cell>
        </row>
        <row r="12731">
          <cell r="B12731" t="str">
            <v>191012</v>
          </cell>
          <cell r="C12731" t="str">
            <v>041514</v>
          </cell>
          <cell r="D12731" t="str">
            <v>Quadro em chapa 'telebras' 600x600x120mm</v>
          </cell>
          <cell r="E12731" t="str">
            <v>un</v>
          </cell>
          <cell r="F12731">
            <v>1</v>
          </cell>
        </row>
        <row r="12732">
          <cell r="B12732" t="str">
            <v>191013</v>
          </cell>
          <cell r="C12732" t="str">
            <v>010115</v>
          </cell>
          <cell r="D12732" t="str">
            <v>Eletricista</v>
          </cell>
          <cell r="E12732" t="str">
            <v>h</v>
          </cell>
          <cell r="F12732">
            <v>3.25</v>
          </cell>
        </row>
        <row r="12733">
          <cell r="B12733" t="str">
            <v>191013</v>
          </cell>
          <cell r="C12733" t="str">
            <v>010116</v>
          </cell>
          <cell r="D12733" t="str">
            <v>Ajudante de eletricista</v>
          </cell>
          <cell r="E12733" t="str">
            <v>h</v>
          </cell>
          <cell r="F12733">
            <v>3.25</v>
          </cell>
        </row>
        <row r="12734">
          <cell r="B12734" t="str">
            <v>191013</v>
          </cell>
          <cell r="C12734" t="str">
            <v>041516</v>
          </cell>
          <cell r="D12734" t="str">
            <v>Quadro em chapa 'telebras' 800x800x120mm</v>
          </cell>
          <cell r="E12734" t="str">
            <v>un</v>
          </cell>
          <cell r="F12734">
            <v>1</v>
          </cell>
        </row>
        <row r="12735">
          <cell r="B12735" t="str">
            <v>191014</v>
          </cell>
          <cell r="C12735" t="str">
            <v>010115</v>
          </cell>
          <cell r="D12735" t="str">
            <v>Eletricista</v>
          </cell>
          <cell r="E12735" t="str">
            <v>h</v>
          </cell>
          <cell r="F12735">
            <v>4.25</v>
          </cell>
        </row>
        <row r="12736">
          <cell r="B12736" t="str">
            <v>191014</v>
          </cell>
          <cell r="C12736" t="str">
            <v>010116</v>
          </cell>
          <cell r="D12736" t="str">
            <v>Ajudante de eletricista</v>
          </cell>
          <cell r="E12736" t="str">
            <v>h</v>
          </cell>
          <cell r="F12736">
            <v>4.25</v>
          </cell>
        </row>
        <row r="12737">
          <cell r="B12737" t="str">
            <v>191014</v>
          </cell>
          <cell r="C12737" t="str">
            <v>041518</v>
          </cell>
          <cell r="D12737" t="str">
            <v>Quadro em chapa 'telebras' 1000x1000x150mm</v>
          </cell>
          <cell r="E12737" t="str">
            <v>un</v>
          </cell>
          <cell r="F12737">
            <v>1</v>
          </cell>
        </row>
        <row r="12738">
          <cell r="B12738" t="str">
            <v>191015</v>
          </cell>
          <cell r="C12738" t="str">
            <v>010115</v>
          </cell>
          <cell r="D12738" t="str">
            <v>Eletricista</v>
          </cell>
          <cell r="E12738" t="str">
            <v>h</v>
          </cell>
          <cell r="F12738">
            <v>6</v>
          </cell>
        </row>
        <row r="12739">
          <cell r="B12739" t="str">
            <v>191015</v>
          </cell>
          <cell r="C12739" t="str">
            <v>010116</v>
          </cell>
          <cell r="D12739" t="str">
            <v>Ajudante de eletricista</v>
          </cell>
          <cell r="E12739" t="str">
            <v>h</v>
          </cell>
          <cell r="F12739">
            <v>6</v>
          </cell>
        </row>
        <row r="12740">
          <cell r="B12740" t="str">
            <v>191015</v>
          </cell>
          <cell r="C12740" t="str">
            <v>041520</v>
          </cell>
          <cell r="D12740" t="str">
            <v>Quadro em chapa 'telebras' 1200x1200x150mm</v>
          </cell>
          <cell r="E12740" t="str">
            <v>un</v>
          </cell>
          <cell r="F12740">
            <v>1</v>
          </cell>
        </row>
        <row r="12741">
          <cell r="B12741" t="str">
            <v>191016</v>
          </cell>
          <cell r="C12741" t="str">
            <v>010115</v>
          </cell>
          <cell r="D12741" t="str">
            <v>Eletricista</v>
          </cell>
          <cell r="E12741" t="str">
            <v>h</v>
          </cell>
          <cell r="F12741">
            <v>9.6999999999999993</v>
          </cell>
        </row>
        <row r="12742">
          <cell r="B12742" t="str">
            <v>191016</v>
          </cell>
          <cell r="C12742" t="str">
            <v>010116</v>
          </cell>
          <cell r="D12742" t="str">
            <v>Ajudante de eletricista</v>
          </cell>
          <cell r="E12742" t="str">
            <v>h</v>
          </cell>
          <cell r="F12742">
            <v>9.6999999999999993</v>
          </cell>
        </row>
        <row r="12743">
          <cell r="B12743" t="str">
            <v>191016</v>
          </cell>
          <cell r="C12743" t="str">
            <v>041521</v>
          </cell>
          <cell r="D12743" t="str">
            <v>Quadro em chapa 'telebras' 1500x1500x150mm</v>
          </cell>
          <cell r="E12743" t="str">
            <v>un</v>
          </cell>
          <cell r="F12743">
            <v>1</v>
          </cell>
        </row>
        <row r="12744">
          <cell r="B12744" t="str">
            <v>191017</v>
          </cell>
          <cell r="C12744" t="str">
            <v>010115</v>
          </cell>
          <cell r="D12744" t="str">
            <v>Eletricista</v>
          </cell>
          <cell r="E12744" t="str">
            <v>h</v>
          </cell>
          <cell r="F12744">
            <v>0.4</v>
          </cell>
        </row>
        <row r="12745">
          <cell r="B12745" t="str">
            <v>191017</v>
          </cell>
          <cell r="C12745" t="str">
            <v>010116</v>
          </cell>
          <cell r="D12745" t="str">
            <v>Ajudante de eletricista</v>
          </cell>
          <cell r="E12745" t="str">
            <v>h</v>
          </cell>
          <cell r="F12745">
            <v>0.4</v>
          </cell>
        </row>
        <row r="12746">
          <cell r="B12746" t="str">
            <v>191017</v>
          </cell>
          <cell r="C12746" t="str">
            <v>045001</v>
          </cell>
          <cell r="D12746" t="str">
            <v>Caixa de passagem ch. c/tampa paraf. 100x100x80mm</v>
          </cell>
          <cell r="E12746" t="str">
            <v>un</v>
          </cell>
          <cell r="F12746">
            <v>1</v>
          </cell>
        </row>
        <row r="12747">
          <cell r="B12747" t="str">
            <v>191018</v>
          </cell>
          <cell r="C12747" t="str">
            <v>010115</v>
          </cell>
          <cell r="D12747" t="str">
            <v>Eletricista</v>
          </cell>
          <cell r="E12747" t="str">
            <v>h</v>
          </cell>
          <cell r="F12747">
            <v>0.7</v>
          </cell>
        </row>
        <row r="12748">
          <cell r="B12748" t="str">
            <v>191018</v>
          </cell>
          <cell r="C12748" t="str">
            <v>010116</v>
          </cell>
          <cell r="D12748" t="str">
            <v>Ajudante de eletricista</v>
          </cell>
          <cell r="E12748" t="str">
            <v>h</v>
          </cell>
          <cell r="F12748">
            <v>0.7</v>
          </cell>
        </row>
        <row r="12749">
          <cell r="B12749" t="str">
            <v>191018</v>
          </cell>
          <cell r="C12749" t="str">
            <v>045002</v>
          </cell>
          <cell r="D12749" t="str">
            <v>Caixa de passagem ch. c/tampa paraf. 150x150x80mm</v>
          </cell>
          <cell r="E12749" t="str">
            <v>un</v>
          </cell>
          <cell r="F12749">
            <v>1</v>
          </cell>
        </row>
        <row r="12750">
          <cell r="B12750" t="str">
            <v>191019</v>
          </cell>
          <cell r="C12750" t="str">
            <v>010115</v>
          </cell>
          <cell r="D12750" t="str">
            <v>Eletricista</v>
          </cell>
          <cell r="E12750" t="str">
            <v>h</v>
          </cell>
          <cell r="F12750">
            <v>1.25</v>
          </cell>
        </row>
        <row r="12751">
          <cell r="B12751" t="str">
            <v>191019</v>
          </cell>
          <cell r="C12751" t="str">
            <v>010116</v>
          </cell>
          <cell r="D12751" t="str">
            <v>Ajudante de eletricista</v>
          </cell>
          <cell r="E12751" t="str">
            <v>h</v>
          </cell>
          <cell r="F12751">
            <v>1.25</v>
          </cell>
        </row>
        <row r="12752">
          <cell r="B12752" t="str">
            <v>191019</v>
          </cell>
          <cell r="C12752" t="str">
            <v>045003</v>
          </cell>
          <cell r="D12752" t="str">
            <v>Caixa de passagem ch. c/tampa paraf. 200x200x100mm</v>
          </cell>
          <cell r="E12752" t="str">
            <v>un</v>
          </cell>
          <cell r="F12752">
            <v>1</v>
          </cell>
        </row>
        <row r="12753">
          <cell r="B12753" t="str">
            <v>191020</v>
          </cell>
          <cell r="C12753" t="str">
            <v>010115</v>
          </cell>
          <cell r="D12753" t="str">
            <v>Eletricista</v>
          </cell>
          <cell r="E12753" t="str">
            <v>h</v>
          </cell>
          <cell r="F12753">
            <v>1.3</v>
          </cell>
        </row>
        <row r="12754">
          <cell r="B12754" t="str">
            <v>191020</v>
          </cell>
          <cell r="C12754" t="str">
            <v>010116</v>
          </cell>
          <cell r="D12754" t="str">
            <v>Ajudante de eletricista</v>
          </cell>
          <cell r="E12754" t="str">
            <v>h</v>
          </cell>
          <cell r="F12754">
            <v>1.3</v>
          </cell>
        </row>
        <row r="12755">
          <cell r="B12755" t="str">
            <v>191020</v>
          </cell>
          <cell r="C12755" t="str">
            <v>045004</v>
          </cell>
          <cell r="D12755" t="str">
            <v>Caixa de passagem ch c/tampa paraf. 250x250x100mm</v>
          </cell>
          <cell r="E12755" t="str">
            <v>un</v>
          </cell>
          <cell r="F12755">
            <v>1</v>
          </cell>
        </row>
        <row r="12756">
          <cell r="B12756" t="str">
            <v>191021</v>
          </cell>
          <cell r="C12756" t="str">
            <v>010115</v>
          </cell>
          <cell r="D12756" t="str">
            <v>Eletricista</v>
          </cell>
          <cell r="E12756" t="str">
            <v>h</v>
          </cell>
          <cell r="F12756">
            <v>1.5</v>
          </cell>
        </row>
        <row r="12757">
          <cell r="B12757" t="str">
            <v>191021</v>
          </cell>
          <cell r="C12757" t="str">
            <v>010116</v>
          </cell>
          <cell r="D12757" t="str">
            <v>Ajudante de eletricista</v>
          </cell>
          <cell r="E12757" t="str">
            <v>h</v>
          </cell>
          <cell r="F12757">
            <v>1.5</v>
          </cell>
        </row>
        <row r="12758">
          <cell r="B12758" t="str">
            <v>191021</v>
          </cell>
          <cell r="C12758" t="str">
            <v>045005</v>
          </cell>
          <cell r="D12758" t="str">
            <v>Caixa de passagem ch. c/tampa paraf. 300x300x120mm</v>
          </cell>
          <cell r="E12758" t="str">
            <v>un</v>
          </cell>
          <cell r="F12758">
            <v>1</v>
          </cell>
        </row>
        <row r="12759">
          <cell r="B12759" t="str">
            <v>191022</v>
          </cell>
          <cell r="C12759" t="str">
            <v>010115</v>
          </cell>
          <cell r="D12759" t="str">
            <v>Eletricista</v>
          </cell>
          <cell r="E12759" t="str">
            <v>h</v>
          </cell>
          <cell r="F12759">
            <v>1.5</v>
          </cell>
        </row>
        <row r="12760">
          <cell r="B12760" t="str">
            <v>191022</v>
          </cell>
          <cell r="C12760" t="str">
            <v>010116</v>
          </cell>
          <cell r="D12760" t="str">
            <v>Ajudante de eletricista</v>
          </cell>
          <cell r="E12760" t="str">
            <v>h</v>
          </cell>
          <cell r="F12760">
            <v>1.5</v>
          </cell>
        </row>
        <row r="12761">
          <cell r="B12761" t="str">
            <v>191022</v>
          </cell>
          <cell r="C12761" t="str">
            <v>045006</v>
          </cell>
          <cell r="D12761" t="str">
            <v>Caixa de passagem ch c/tampa paraf. 350x350x120mm</v>
          </cell>
          <cell r="E12761" t="str">
            <v>un</v>
          </cell>
          <cell r="F12761">
            <v>1</v>
          </cell>
        </row>
        <row r="12762">
          <cell r="B12762" t="str">
            <v>191023</v>
          </cell>
          <cell r="C12762" t="str">
            <v>010115</v>
          </cell>
          <cell r="D12762" t="str">
            <v>Eletricista</v>
          </cell>
          <cell r="E12762" t="str">
            <v>h</v>
          </cell>
          <cell r="F12762">
            <v>2</v>
          </cell>
        </row>
        <row r="12763">
          <cell r="B12763" t="str">
            <v>191023</v>
          </cell>
          <cell r="C12763" t="str">
            <v>010116</v>
          </cell>
          <cell r="D12763" t="str">
            <v>Ajudante de eletricista</v>
          </cell>
          <cell r="E12763" t="str">
            <v>h</v>
          </cell>
          <cell r="F12763">
            <v>2</v>
          </cell>
        </row>
        <row r="12764">
          <cell r="B12764" t="str">
            <v>191023</v>
          </cell>
          <cell r="C12764" t="str">
            <v>045007</v>
          </cell>
          <cell r="D12764" t="str">
            <v>Caixa de passagem ch. c/tampa paraf. 400x400x150mm</v>
          </cell>
          <cell r="E12764" t="str">
            <v>un</v>
          </cell>
          <cell r="F12764">
            <v>1</v>
          </cell>
        </row>
        <row r="12765">
          <cell r="B12765" t="str">
            <v>191024</v>
          </cell>
          <cell r="C12765" t="str">
            <v>010115</v>
          </cell>
          <cell r="D12765" t="str">
            <v>Eletricista</v>
          </cell>
          <cell r="E12765" t="str">
            <v>h</v>
          </cell>
          <cell r="F12765">
            <v>2</v>
          </cell>
        </row>
        <row r="12766">
          <cell r="B12766" t="str">
            <v>191024</v>
          </cell>
          <cell r="C12766" t="str">
            <v>010116</v>
          </cell>
          <cell r="D12766" t="str">
            <v>Ajudante de eletricista</v>
          </cell>
          <cell r="E12766" t="str">
            <v>h</v>
          </cell>
          <cell r="F12766">
            <v>2</v>
          </cell>
        </row>
        <row r="12767">
          <cell r="B12767" t="str">
            <v>191024</v>
          </cell>
          <cell r="C12767" t="str">
            <v>045008</v>
          </cell>
          <cell r="D12767" t="str">
            <v>Caixa de passagem ch c/tampa paraf. 450x450x150mm</v>
          </cell>
          <cell r="E12767" t="str">
            <v>un</v>
          </cell>
          <cell r="F12767">
            <v>1</v>
          </cell>
        </row>
        <row r="12768">
          <cell r="B12768" t="str">
            <v>191025</v>
          </cell>
          <cell r="C12768" t="str">
            <v>010115</v>
          </cell>
          <cell r="D12768" t="str">
            <v>Eletricista</v>
          </cell>
          <cell r="E12768" t="str">
            <v>h</v>
          </cell>
          <cell r="F12768">
            <v>2</v>
          </cell>
        </row>
        <row r="12769">
          <cell r="B12769" t="str">
            <v>191025</v>
          </cell>
          <cell r="C12769" t="str">
            <v>010116</v>
          </cell>
          <cell r="D12769" t="str">
            <v>Ajudante de eletricista</v>
          </cell>
          <cell r="E12769" t="str">
            <v>h</v>
          </cell>
          <cell r="F12769">
            <v>2</v>
          </cell>
        </row>
        <row r="12770">
          <cell r="B12770" t="str">
            <v>191025</v>
          </cell>
          <cell r="C12770" t="str">
            <v>045009</v>
          </cell>
          <cell r="D12770" t="str">
            <v>Caixa de passagem ch. c/tampa paraf. 500x500x150mm</v>
          </cell>
          <cell r="E12770" t="str">
            <v>un</v>
          </cell>
          <cell r="F12770">
            <v>1</v>
          </cell>
        </row>
        <row r="12771">
          <cell r="B12771" t="str">
            <v>191026</v>
          </cell>
          <cell r="C12771" t="str">
            <v>010115</v>
          </cell>
          <cell r="D12771" t="str">
            <v>Eletricista</v>
          </cell>
          <cell r="E12771" t="str">
            <v>h</v>
          </cell>
          <cell r="F12771">
            <v>0.15</v>
          </cell>
        </row>
        <row r="12772">
          <cell r="B12772" t="str">
            <v>191026</v>
          </cell>
          <cell r="C12772" t="str">
            <v>010116</v>
          </cell>
          <cell r="D12772" t="str">
            <v>Ajudante de eletricista</v>
          </cell>
          <cell r="E12772" t="str">
            <v>h</v>
          </cell>
          <cell r="F12772">
            <v>0.15</v>
          </cell>
        </row>
        <row r="12773">
          <cell r="B12773" t="str">
            <v>191026</v>
          </cell>
          <cell r="C12773" t="str">
            <v>045016</v>
          </cell>
          <cell r="D12773" t="str">
            <v>Caixa estampada 3'x3'-chapa 16</v>
          </cell>
          <cell r="E12773" t="str">
            <v>un</v>
          </cell>
          <cell r="F12773">
            <v>1</v>
          </cell>
        </row>
        <row r="12774">
          <cell r="B12774" t="str">
            <v>191027</v>
          </cell>
          <cell r="C12774" t="str">
            <v>010115</v>
          </cell>
          <cell r="D12774" t="str">
            <v>Eletricista</v>
          </cell>
          <cell r="E12774" t="str">
            <v>h</v>
          </cell>
          <cell r="F12774">
            <v>0.15</v>
          </cell>
        </row>
        <row r="12775">
          <cell r="B12775" t="str">
            <v>191027</v>
          </cell>
          <cell r="C12775" t="str">
            <v>010116</v>
          </cell>
          <cell r="D12775" t="str">
            <v>Ajudante de eletricista</v>
          </cell>
          <cell r="E12775" t="str">
            <v>h</v>
          </cell>
          <cell r="F12775">
            <v>0.15</v>
          </cell>
        </row>
        <row r="12776">
          <cell r="B12776" t="str">
            <v>191027</v>
          </cell>
          <cell r="C12776" t="str">
            <v>045017</v>
          </cell>
          <cell r="D12776" t="str">
            <v>Caixa estampada 4'x2'-chapa 16</v>
          </cell>
          <cell r="E12776" t="str">
            <v>un</v>
          </cell>
          <cell r="F12776">
            <v>1</v>
          </cell>
        </row>
        <row r="12777">
          <cell r="B12777" t="str">
            <v>191028</v>
          </cell>
          <cell r="C12777" t="str">
            <v>010115</v>
          </cell>
          <cell r="D12777" t="str">
            <v>Eletricista</v>
          </cell>
          <cell r="E12777" t="str">
            <v>h</v>
          </cell>
          <cell r="F12777">
            <v>0.15</v>
          </cell>
        </row>
        <row r="12778">
          <cell r="B12778" t="str">
            <v>191028</v>
          </cell>
          <cell r="C12778" t="str">
            <v>010116</v>
          </cell>
          <cell r="D12778" t="str">
            <v>Ajudante de eletricista</v>
          </cell>
          <cell r="E12778" t="str">
            <v>h</v>
          </cell>
          <cell r="F12778">
            <v>0.15</v>
          </cell>
        </row>
        <row r="12779">
          <cell r="B12779" t="str">
            <v>191028</v>
          </cell>
          <cell r="C12779" t="str">
            <v>045018</v>
          </cell>
          <cell r="D12779" t="str">
            <v>Caixa estampada 4'x4'-chapa 16</v>
          </cell>
          <cell r="E12779" t="str">
            <v>un</v>
          </cell>
          <cell r="F12779">
            <v>1</v>
          </cell>
        </row>
        <row r="12780">
          <cell r="B12780" t="str">
            <v>191029</v>
          </cell>
          <cell r="C12780" t="str">
            <v>010115</v>
          </cell>
          <cell r="D12780" t="str">
            <v>Eletricista</v>
          </cell>
          <cell r="E12780" t="str">
            <v>h</v>
          </cell>
          <cell r="F12780">
            <v>0.15</v>
          </cell>
        </row>
        <row r="12781">
          <cell r="B12781" t="str">
            <v>191029</v>
          </cell>
          <cell r="C12781" t="str">
            <v>010116</v>
          </cell>
          <cell r="D12781" t="str">
            <v>Ajudante de eletricista</v>
          </cell>
          <cell r="E12781" t="str">
            <v>h</v>
          </cell>
          <cell r="F12781">
            <v>0.15</v>
          </cell>
        </row>
        <row r="12782">
          <cell r="B12782" t="str">
            <v>191029</v>
          </cell>
          <cell r="C12782" t="str">
            <v>045140</v>
          </cell>
          <cell r="D12782" t="str">
            <v>Caixa de passagem fundo movel 3x3'</v>
          </cell>
          <cell r="E12782" t="str">
            <v>un</v>
          </cell>
          <cell r="F12782">
            <v>1</v>
          </cell>
        </row>
        <row r="12783">
          <cell r="B12783" t="str">
            <v>191030</v>
          </cell>
          <cell r="C12783" t="str">
            <v>010115</v>
          </cell>
          <cell r="D12783" t="str">
            <v>Eletricista</v>
          </cell>
          <cell r="E12783" t="str">
            <v>h</v>
          </cell>
          <cell r="F12783">
            <v>0.15</v>
          </cell>
        </row>
        <row r="12784">
          <cell r="B12784" t="str">
            <v>191030</v>
          </cell>
          <cell r="C12784" t="str">
            <v>010116</v>
          </cell>
          <cell r="D12784" t="str">
            <v>Ajudante de eletricista</v>
          </cell>
          <cell r="E12784" t="str">
            <v>h</v>
          </cell>
          <cell r="F12784">
            <v>0.15</v>
          </cell>
        </row>
        <row r="12785">
          <cell r="B12785" t="str">
            <v>191030</v>
          </cell>
          <cell r="C12785" t="str">
            <v>045118</v>
          </cell>
          <cell r="D12785" t="str">
            <v>Caixa de ligacao de pvc p/eletr.rosc.4x2' p/emb.</v>
          </cell>
          <cell r="E12785" t="str">
            <v>un</v>
          </cell>
          <cell r="F12785">
            <v>1</v>
          </cell>
        </row>
        <row r="12786">
          <cell r="B12786" t="str">
            <v>191031</v>
          </cell>
          <cell r="C12786" t="str">
            <v>010115</v>
          </cell>
          <cell r="D12786" t="str">
            <v>Eletricista</v>
          </cell>
          <cell r="E12786" t="str">
            <v>h</v>
          </cell>
          <cell r="F12786">
            <v>0.15</v>
          </cell>
        </row>
        <row r="12787">
          <cell r="B12787" t="str">
            <v>191031</v>
          </cell>
          <cell r="C12787" t="str">
            <v>010116</v>
          </cell>
          <cell r="D12787" t="str">
            <v>Ajudante de eletricista</v>
          </cell>
          <cell r="E12787" t="str">
            <v>h</v>
          </cell>
          <cell r="F12787">
            <v>0.15</v>
          </cell>
        </row>
        <row r="12788">
          <cell r="B12788" t="str">
            <v>191031</v>
          </cell>
          <cell r="C12788" t="str">
            <v>045119</v>
          </cell>
          <cell r="D12788" t="str">
            <v>Caixa de ligacao de pvc p/eletr.rosc.4x4' p/emb.</v>
          </cell>
          <cell r="E12788" t="str">
            <v>un</v>
          </cell>
          <cell r="F12788">
            <v>1</v>
          </cell>
        </row>
        <row r="12789">
          <cell r="B12789" t="str">
            <v>191101</v>
          </cell>
          <cell r="C12789" t="str">
            <v>010115</v>
          </cell>
          <cell r="D12789" t="str">
            <v>Eletricista</v>
          </cell>
          <cell r="E12789" t="str">
            <v>h</v>
          </cell>
          <cell r="F12789">
            <v>0.45</v>
          </cell>
        </row>
        <row r="12790">
          <cell r="B12790" t="str">
            <v>191101</v>
          </cell>
          <cell r="C12790" t="str">
            <v>010116</v>
          </cell>
          <cell r="D12790" t="str">
            <v>Ajudante de eletricista</v>
          </cell>
          <cell r="E12790" t="str">
            <v>h</v>
          </cell>
          <cell r="F12790">
            <v>0.45</v>
          </cell>
        </row>
        <row r="12791">
          <cell r="B12791" t="str">
            <v>191101</v>
          </cell>
          <cell r="C12791" t="str">
            <v>044001</v>
          </cell>
          <cell r="D12791" t="str">
            <v>Base fusivel diazed 25a. completa</v>
          </cell>
          <cell r="E12791" t="str">
            <v>un</v>
          </cell>
          <cell r="F12791">
            <v>1</v>
          </cell>
        </row>
        <row r="12792">
          <cell r="B12792" t="str">
            <v>191102</v>
          </cell>
          <cell r="C12792" t="str">
            <v>010115</v>
          </cell>
          <cell r="D12792" t="str">
            <v>Eletricista</v>
          </cell>
          <cell r="E12792" t="str">
            <v>h</v>
          </cell>
          <cell r="F12792">
            <v>0.45</v>
          </cell>
        </row>
        <row r="12793">
          <cell r="B12793" t="str">
            <v>191102</v>
          </cell>
          <cell r="C12793" t="str">
            <v>010116</v>
          </cell>
          <cell r="D12793" t="str">
            <v>Ajudante de eletricista</v>
          </cell>
          <cell r="E12793" t="str">
            <v>h</v>
          </cell>
          <cell r="F12793">
            <v>0.45</v>
          </cell>
        </row>
        <row r="12794">
          <cell r="B12794" t="str">
            <v>191102</v>
          </cell>
          <cell r="C12794" t="str">
            <v>044002</v>
          </cell>
          <cell r="D12794" t="str">
            <v>Base fusivel diazed 63a. completa</v>
          </cell>
          <cell r="E12794" t="str">
            <v>un</v>
          </cell>
          <cell r="F12794">
            <v>1</v>
          </cell>
        </row>
        <row r="12795">
          <cell r="B12795" t="str">
            <v>191103</v>
          </cell>
          <cell r="C12795" t="str">
            <v>010115</v>
          </cell>
          <cell r="D12795" t="str">
            <v>Eletricista</v>
          </cell>
          <cell r="E12795" t="str">
            <v>h</v>
          </cell>
          <cell r="F12795">
            <v>0.5</v>
          </cell>
        </row>
        <row r="12796">
          <cell r="B12796" t="str">
            <v>191103</v>
          </cell>
          <cell r="C12796" t="str">
            <v>010116</v>
          </cell>
          <cell r="D12796" t="str">
            <v>Ajudante de eletricista</v>
          </cell>
          <cell r="E12796" t="str">
            <v>h</v>
          </cell>
          <cell r="F12796">
            <v>0.5</v>
          </cell>
        </row>
        <row r="12797">
          <cell r="B12797" t="str">
            <v>191103</v>
          </cell>
          <cell r="C12797" t="str">
            <v>044005</v>
          </cell>
          <cell r="D12797" t="str">
            <v>Base fusivel nh 00 - 125a</v>
          </cell>
          <cell r="E12797" t="str">
            <v>un</v>
          </cell>
          <cell r="F12797">
            <v>1</v>
          </cell>
        </row>
        <row r="12798">
          <cell r="B12798" t="str">
            <v>191103</v>
          </cell>
          <cell r="C12798" t="str">
            <v>044015</v>
          </cell>
          <cell r="D12798" t="str">
            <v>Fusivel nh 00 - 125a</v>
          </cell>
          <cell r="E12798" t="str">
            <v>un</v>
          </cell>
          <cell r="F12798">
            <v>1</v>
          </cell>
        </row>
        <row r="12799">
          <cell r="B12799" t="str">
            <v>191104</v>
          </cell>
          <cell r="C12799" t="str">
            <v>010115</v>
          </cell>
          <cell r="D12799" t="str">
            <v>Eletricista</v>
          </cell>
          <cell r="E12799" t="str">
            <v>h</v>
          </cell>
          <cell r="F12799">
            <v>0.6</v>
          </cell>
        </row>
        <row r="12800">
          <cell r="B12800" t="str">
            <v>191104</v>
          </cell>
          <cell r="C12800" t="str">
            <v>010116</v>
          </cell>
          <cell r="D12800" t="str">
            <v>Ajudante de eletricista</v>
          </cell>
          <cell r="E12800" t="str">
            <v>h</v>
          </cell>
          <cell r="F12800">
            <v>0.6</v>
          </cell>
        </row>
        <row r="12801">
          <cell r="B12801" t="str">
            <v>191104</v>
          </cell>
          <cell r="C12801" t="str">
            <v>044006</v>
          </cell>
          <cell r="D12801" t="str">
            <v>Base fusivel nh 1 - 250a</v>
          </cell>
          <cell r="E12801" t="str">
            <v>un</v>
          </cell>
          <cell r="F12801">
            <v>1</v>
          </cell>
        </row>
        <row r="12802">
          <cell r="B12802" t="str">
            <v>191104</v>
          </cell>
          <cell r="C12802" t="str">
            <v>044016</v>
          </cell>
          <cell r="D12802" t="str">
            <v>Fusivel nh 1 - 250a</v>
          </cell>
          <cell r="E12802" t="str">
            <v>un</v>
          </cell>
          <cell r="F12802">
            <v>1</v>
          </cell>
        </row>
        <row r="12803">
          <cell r="B12803" t="str">
            <v>191105</v>
          </cell>
          <cell r="C12803" t="str">
            <v>010115</v>
          </cell>
          <cell r="D12803" t="str">
            <v>Eletricista</v>
          </cell>
          <cell r="E12803" t="str">
            <v>h</v>
          </cell>
          <cell r="F12803">
            <v>0.7</v>
          </cell>
        </row>
        <row r="12804">
          <cell r="B12804" t="str">
            <v>191105</v>
          </cell>
          <cell r="C12804" t="str">
            <v>010116</v>
          </cell>
          <cell r="D12804" t="str">
            <v>Ajudante de eletricista</v>
          </cell>
          <cell r="E12804" t="str">
            <v>h</v>
          </cell>
          <cell r="F12804">
            <v>0.7</v>
          </cell>
        </row>
        <row r="12805">
          <cell r="B12805" t="str">
            <v>191105</v>
          </cell>
          <cell r="C12805" t="str">
            <v>044007</v>
          </cell>
          <cell r="D12805" t="str">
            <v>Base fusivel nh 2 - 400a</v>
          </cell>
          <cell r="E12805" t="str">
            <v>un</v>
          </cell>
          <cell r="F12805">
            <v>1</v>
          </cell>
        </row>
        <row r="12806">
          <cell r="B12806" t="str">
            <v>191105</v>
          </cell>
          <cell r="C12806" t="str">
            <v>044017</v>
          </cell>
          <cell r="D12806" t="str">
            <v>Fusivel nh 2 - 400a</v>
          </cell>
          <cell r="E12806" t="str">
            <v>un</v>
          </cell>
          <cell r="F12806">
            <v>1</v>
          </cell>
        </row>
        <row r="12807">
          <cell r="B12807" t="str">
            <v>191106</v>
          </cell>
          <cell r="C12807" t="str">
            <v>010115</v>
          </cell>
          <cell r="D12807" t="str">
            <v>Eletricista</v>
          </cell>
          <cell r="E12807" t="str">
            <v>h</v>
          </cell>
          <cell r="F12807">
            <v>0.8</v>
          </cell>
        </row>
        <row r="12808">
          <cell r="B12808" t="str">
            <v>191106</v>
          </cell>
          <cell r="C12808" t="str">
            <v>010116</v>
          </cell>
          <cell r="D12808" t="str">
            <v>Ajudante de eletricista</v>
          </cell>
          <cell r="E12808" t="str">
            <v>h</v>
          </cell>
          <cell r="F12808">
            <v>0.8</v>
          </cell>
        </row>
        <row r="12809">
          <cell r="B12809" t="str">
            <v>191106</v>
          </cell>
          <cell r="C12809" t="str">
            <v>044008</v>
          </cell>
          <cell r="D12809" t="str">
            <v>Base fusivel nh 3 - 630a</v>
          </cell>
          <cell r="E12809" t="str">
            <v>un</v>
          </cell>
          <cell r="F12809">
            <v>1</v>
          </cell>
        </row>
        <row r="12810">
          <cell r="B12810" t="str">
            <v>191106</v>
          </cell>
          <cell r="C12810" t="str">
            <v>044018</v>
          </cell>
          <cell r="D12810" t="str">
            <v>Fusivel nh 3 - 630a</v>
          </cell>
          <cell r="E12810" t="str">
            <v>un</v>
          </cell>
          <cell r="F12810">
            <v>1</v>
          </cell>
        </row>
        <row r="12811">
          <cell r="B12811" t="str">
            <v>191107</v>
          </cell>
          <cell r="C12811" t="str">
            <v>010115</v>
          </cell>
          <cell r="D12811" t="str">
            <v>Eletricista</v>
          </cell>
          <cell r="E12811" t="str">
            <v>h</v>
          </cell>
          <cell r="F12811">
            <v>0.9</v>
          </cell>
        </row>
        <row r="12812">
          <cell r="B12812" t="str">
            <v>191107</v>
          </cell>
          <cell r="C12812" t="str">
            <v>010116</v>
          </cell>
          <cell r="D12812" t="str">
            <v>Ajudante de eletricista</v>
          </cell>
          <cell r="E12812" t="str">
            <v>h</v>
          </cell>
          <cell r="F12812">
            <v>0.9</v>
          </cell>
        </row>
        <row r="12813">
          <cell r="B12813" t="str">
            <v>191107</v>
          </cell>
          <cell r="C12813" t="str">
            <v>044009</v>
          </cell>
          <cell r="D12813" t="str">
            <v>Base fusivel nh 4 - 1250a</v>
          </cell>
          <cell r="E12813" t="str">
            <v>un</v>
          </cell>
          <cell r="F12813">
            <v>1</v>
          </cell>
        </row>
        <row r="12814">
          <cell r="B12814" t="str">
            <v>191107</v>
          </cell>
          <cell r="C12814" t="str">
            <v>044019</v>
          </cell>
          <cell r="D12814" t="str">
            <v>Fusivel nh 4 - 1250a</v>
          </cell>
          <cell r="E12814" t="str">
            <v>un</v>
          </cell>
          <cell r="F12814">
            <v>1</v>
          </cell>
        </row>
        <row r="12815">
          <cell r="B12815" t="str">
            <v>191108</v>
          </cell>
          <cell r="C12815" t="str">
            <v>010115</v>
          </cell>
          <cell r="D12815" t="str">
            <v>Eletricista</v>
          </cell>
          <cell r="E12815" t="str">
            <v>h</v>
          </cell>
          <cell r="F12815">
            <v>1</v>
          </cell>
        </row>
        <row r="12816">
          <cell r="B12816" t="str">
            <v>191108</v>
          </cell>
          <cell r="C12816" t="str">
            <v>010116</v>
          </cell>
          <cell r="D12816" t="str">
            <v>Ajudante de eletricista</v>
          </cell>
          <cell r="E12816" t="str">
            <v>h</v>
          </cell>
          <cell r="F12816">
            <v>1</v>
          </cell>
        </row>
        <row r="12817">
          <cell r="B12817" t="str">
            <v>191108</v>
          </cell>
          <cell r="C12817" t="str">
            <v>043501</v>
          </cell>
          <cell r="D12817" t="str">
            <v>Seccionador fusivel diazed 1x25a</v>
          </cell>
          <cell r="E12817" t="str">
            <v>un</v>
          </cell>
          <cell r="F12817">
            <v>1</v>
          </cell>
        </row>
        <row r="12818">
          <cell r="B12818" t="str">
            <v>191108</v>
          </cell>
          <cell r="C12818" t="str">
            <v>044010</v>
          </cell>
          <cell r="D12818" t="str">
            <v>Fusivel diazed 25a</v>
          </cell>
          <cell r="E12818" t="str">
            <v>un</v>
          </cell>
          <cell r="F12818">
            <v>1</v>
          </cell>
        </row>
        <row r="12819">
          <cell r="B12819" t="str">
            <v>191109</v>
          </cell>
          <cell r="C12819" t="str">
            <v>010115</v>
          </cell>
          <cell r="D12819" t="str">
            <v>Eletricista</v>
          </cell>
          <cell r="E12819" t="str">
            <v>h</v>
          </cell>
          <cell r="F12819">
            <v>1</v>
          </cell>
        </row>
        <row r="12820">
          <cell r="B12820" t="str">
            <v>191109</v>
          </cell>
          <cell r="C12820" t="str">
            <v>010116</v>
          </cell>
          <cell r="D12820" t="str">
            <v>Ajudante de eletricista</v>
          </cell>
          <cell r="E12820" t="str">
            <v>h</v>
          </cell>
          <cell r="F12820">
            <v>1</v>
          </cell>
        </row>
        <row r="12821">
          <cell r="B12821" t="str">
            <v>191109</v>
          </cell>
          <cell r="C12821" t="str">
            <v>043502</v>
          </cell>
          <cell r="D12821" t="str">
            <v>Seccionador fusivel diazed 1x63a</v>
          </cell>
          <cell r="E12821" t="str">
            <v>un</v>
          </cell>
          <cell r="F12821">
            <v>1</v>
          </cell>
        </row>
        <row r="12822">
          <cell r="B12822" t="str">
            <v>191109</v>
          </cell>
          <cell r="C12822" t="str">
            <v>044011</v>
          </cell>
          <cell r="D12822" t="str">
            <v>Fusivel diazed 63a</v>
          </cell>
          <cell r="E12822" t="str">
            <v>un</v>
          </cell>
          <cell r="F12822">
            <v>1</v>
          </cell>
        </row>
        <row r="12823">
          <cell r="B12823" t="str">
            <v>191110</v>
          </cell>
          <cell r="C12823" t="str">
            <v>010115</v>
          </cell>
          <cell r="D12823" t="str">
            <v>Eletricista</v>
          </cell>
          <cell r="E12823" t="str">
            <v>h</v>
          </cell>
          <cell r="F12823">
            <v>1.5</v>
          </cell>
        </row>
        <row r="12824">
          <cell r="B12824" t="str">
            <v>191110</v>
          </cell>
          <cell r="C12824" t="str">
            <v>010116</v>
          </cell>
          <cell r="D12824" t="str">
            <v>Ajudante de eletricista</v>
          </cell>
          <cell r="E12824" t="str">
            <v>h</v>
          </cell>
          <cell r="F12824">
            <v>1.5</v>
          </cell>
        </row>
        <row r="12825">
          <cell r="B12825" t="str">
            <v>191110</v>
          </cell>
          <cell r="C12825" t="str">
            <v>043501</v>
          </cell>
          <cell r="D12825" t="str">
            <v>Seccionador fusivel diazed 1x25a</v>
          </cell>
          <cell r="E12825" t="str">
            <v>un</v>
          </cell>
          <cell r="F12825">
            <v>2</v>
          </cell>
        </row>
        <row r="12826">
          <cell r="B12826" t="str">
            <v>191110</v>
          </cell>
          <cell r="C12826" t="str">
            <v>044010</v>
          </cell>
          <cell r="D12826" t="str">
            <v>Fusivel diazed 25a</v>
          </cell>
          <cell r="E12826" t="str">
            <v>un</v>
          </cell>
          <cell r="F12826">
            <v>2</v>
          </cell>
        </row>
        <row r="12827">
          <cell r="B12827" t="str">
            <v>191111</v>
          </cell>
          <cell r="C12827" t="str">
            <v>010115</v>
          </cell>
          <cell r="D12827" t="str">
            <v>Eletricista</v>
          </cell>
          <cell r="E12827" t="str">
            <v>h</v>
          </cell>
          <cell r="F12827">
            <v>1.5</v>
          </cell>
        </row>
        <row r="12828">
          <cell r="B12828" t="str">
            <v>191111</v>
          </cell>
          <cell r="C12828" t="str">
            <v>010116</v>
          </cell>
          <cell r="D12828" t="str">
            <v>Ajudante de eletricista</v>
          </cell>
          <cell r="E12828" t="str">
            <v>h</v>
          </cell>
          <cell r="F12828">
            <v>1.5</v>
          </cell>
        </row>
        <row r="12829">
          <cell r="B12829" t="str">
            <v>191111</v>
          </cell>
          <cell r="C12829" t="str">
            <v>043502</v>
          </cell>
          <cell r="D12829" t="str">
            <v>Seccionador fusivel diazed 1x63a</v>
          </cell>
          <cell r="E12829" t="str">
            <v>un</v>
          </cell>
          <cell r="F12829">
            <v>2</v>
          </cell>
        </row>
        <row r="12830">
          <cell r="B12830" t="str">
            <v>191111</v>
          </cell>
          <cell r="C12830" t="str">
            <v>044011</v>
          </cell>
          <cell r="D12830" t="str">
            <v>Fusivel diazed 63a</v>
          </cell>
          <cell r="E12830" t="str">
            <v>un</v>
          </cell>
          <cell r="F12830">
            <v>2</v>
          </cell>
        </row>
        <row r="12831">
          <cell r="B12831" t="str">
            <v>191112</v>
          </cell>
          <cell r="C12831" t="str">
            <v>010115</v>
          </cell>
          <cell r="D12831" t="str">
            <v>Eletricista</v>
          </cell>
          <cell r="E12831" t="str">
            <v>h</v>
          </cell>
          <cell r="F12831">
            <v>1.8</v>
          </cell>
        </row>
        <row r="12832">
          <cell r="B12832" t="str">
            <v>191112</v>
          </cell>
          <cell r="C12832" t="str">
            <v>010116</v>
          </cell>
          <cell r="D12832" t="str">
            <v>Ajudante de eletricista</v>
          </cell>
          <cell r="E12832" t="str">
            <v>h</v>
          </cell>
          <cell r="F12832">
            <v>1.8</v>
          </cell>
        </row>
        <row r="12833">
          <cell r="B12833" t="str">
            <v>191112</v>
          </cell>
          <cell r="C12833" t="str">
            <v>043511</v>
          </cell>
          <cell r="D12833" t="str">
            <v>Chave seccionadora nh 3x125a</v>
          </cell>
          <cell r="E12833" t="str">
            <v>un</v>
          </cell>
          <cell r="F12833">
            <v>1</v>
          </cell>
        </row>
        <row r="12834">
          <cell r="B12834" t="str">
            <v>191112</v>
          </cell>
          <cell r="C12834" t="str">
            <v>044015</v>
          </cell>
          <cell r="D12834" t="str">
            <v>Fusivel nh 00 - 125a</v>
          </cell>
          <cell r="E12834" t="str">
            <v>un</v>
          </cell>
          <cell r="F12834">
            <v>3</v>
          </cell>
        </row>
        <row r="12835">
          <cell r="B12835" t="str">
            <v>191113</v>
          </cell>
          <cell r="C12835" t="str">
            <v>010115</v>
          </cell>
          <cell r="D12835" t="str">
            <v>Eletricista</v>
          </cell>
          <cell r="E12835" t="str">
            <v>h</v>
          </cell>
          <cell r="F12835">
            <v>2.1</v>
          </cell>
        </row>
        <row r="12836">
          <cell r="B12836" t="str">
            <v>191113</v>
          </cell>
          <cell r="C12836" t="str">
            <v>010116</v>
          </cell>
          <cell r="D12836" t="str">
            <v>Ajudante de eletricista</v>
          </cell>
          <cell r="E12836" t="str">
            <v>h</v>
          </cell>
          <cell r="F12836">
            <v>2.1</v>
          </cell>
        </row>
        <row r="12837">
          <cell r="B12837" t="str">
            <v>191113</v>
          </cell>
          <cell r="C12837" t="str">
            <v>043512</v>
          </cell>
          <cell r="D12837" t="str">
            <v>Chave seccionadora nh 3x250a</v>
          </cell>
          <cell r="E12837" t="str">
            <v>un</v>
          </cell>
          <cell r="F12837">
            <v>1</v>
          </cell>
        </row>
        <row r="12838">
          <cell r="B12838" t="str">
            <v>191113</v>
          </cell>
          <cell r="C12838" t="str">
            <v>044016</v>
          </cell>
          <cell r="D12838" t="str">
            <v>Fusivel nh 1 - 250a</v>
          </cell>
          <cell r="E12838" t="str">
            <v>un</v>
          </cell>
          <cell r="F12838">
            <v>3</v>
          </cell>
        </row>
        <row r="12839">
          <cell r="B12839" t="str">
            <v>191114</v>
          </cell>
          <cell r="C12839" t="str">
            <v>010115</v>
          </cell>
          <cell r="D12839" t="str">
            <v>Eletricista</v>
          </cell>
          <cell r="E12839" t="str">
            <v>h</v>
          </cell>
          <cell r="F12839">
            <v>2.1</v>
          </cell>
        </row>
        <row r="12840">
          <cell r="B12840" t="str">
            <v>191114</v>
          </cell>
          <cell r="C12840" t="str">
            <v>010116</v>
          </cell>
          <cell r="D12840" t="str">
            <v>Ajudante de eletricista</v>
          </cell>
          <cell r="E12840" t="str">
            <v>h</v>
          </cell>
          <cell r="F12840">
            <v>2.1</v>
          </cell>
        </row>
        <row r="12841">
          <cell r="B12841" t="str">
            <v>191114</v>
          </cell>
          <cell r="C12841" t="str">
            <v>090840</v>
          </cell>
          <cell r="D12841" t="str">
            <v>Chave seccionadora nh 3x250a sem carga</v>
          </cell>
          <cell r="E12841" t="str">
            <v>un</v>
          </cell>
          <cell r="F12841">
            <v>3</v>
          </cell>
        </row>
        <row r="12842">
          <cell r="B12842" t="str">
            <v>191115</v>
          </cell>
          <cell r="C12842" t="str">
            <v>010115</v>
          </cell>
          <cell r="D12842" t="str">
            <v>Eletricista</v>
          </cell>
          <cell r="E12842" t="str">
            <v>h</v>
          </cell>
          <cell r="F12842">
            <v>2.4</v>
          </cell>
        </row>
        <row r="12843">
          <cell r="B12843" t="str">
            <v>191115</v>
          </cell>
          <cell r="C12843" t="str">
            <v>010116</v>
          </cell>
          <cell r="D12843" t="str">
            <v>Ajudante de eletricista</v>
          </cell>
          <cell r="E12843" t="str">
            <v>h</v>
          </cell>
          <cell r="F12843">
            <v>2.4</v>
          </cell>
        </row>
        <row r="12844">
          <cell r="B12844" t="str">
            <v>191115</v>
          </cell>
          <cell r="C12844" t="str">
            <v>090841</v>
          </cell>
          <cell r="D12844" t="str">
            <v>Chave seccionadora nh 3x400a sem carga</v>
          </cell>
          <cell r="E12844" t="str">
            <v>un</v>
          </cell>
          <cell r="F12844">
            <v>1</v>
          </cell>
        </row>
        <row r="12845">
          <cell r="B12845" t="str">
            <v>191116</v>
          </cell>
          <cell r="C12845" t="str">
            <v>010115</v>
          </cell>
          <cell r="D12845" t="str">
            <v>Eletricista</v>
          </cell>
          <cell r="E12845" t="str">
            <v>h</v>
          </cell>
          <cell r="F12845">
            <v>2.7</v>
          </cell>
        </row>
        <row r="12846">
          <cell r="B12846" t="str">
            <v>191116</v>
          </cell>
          <cell r="C12846" t="str">
            <v>010116</v>
          </cell>
          <cell r="D12846" t="str">
            <v>Ajudante de eletricista</v>
          </cell>
          <cell r="E12846" t="str">
            <v>h</v>
          </cell>
          <cell r="F12846">
            <v>2.7</v>
          </cell>
        </row>
        <row r="12847">
          <cell r="B12847" t="str">
            <v>191116</v>
          </cell>
          <cell r="C12847" t="str">
            <v>090842</v>
          </cell>
          <cell r="D12847" t="str">
            <v>Chave seccionadora nh 3x630a sem carga</v>
          </cell>
          <cell r="E12847" t="str">
            <v>un</v>
          </cell>
          <cell r="F12847">
            <v>1</v>
          </cell>
        </row>
        <row r="12848">
          <cell r="B12848" t="str">
            <v>191117</v>
          </cell>
          <cell r="C12848" t="str">
            <v>010115</v>
          </cell>
          <cell r="D12848" t="str">
            <v>Eletricista</v>
          </cell>
          <cell r="E12848" t="str">
            <v>h</v>
          </cell>
          <cell r="F12848">
            <v>2.2999999999999998</v>
          </cell>
        </row>
        <row r="12849">
          <cell r="B12849" t="str">
            <v>191117</v>
          </cell>
          <cell r="C12849" t="str">
            <v>010116</v>
          </cell>
          <cell r="D12849" t="str">
            <v>Ajudante de eletricista</v>
          </cell>
          <cell r="E12849" t="str">
            <v>h</v>
          </cell>
          <cell r="F12849">
            <v>2.2999999999999998</v>
          </cell>
        </row>
        <row r="12850">
          <cell r="B12850" t="str">
            <v>191117</v>
          </cell>
          <cell r="C12850" t="str">
            <v>043515</v>
          </cell>
          <cell r="D12850" t="str">
            <v>Chave seccionadora rotativa 3x16a</v>
          </cell>
          <cell r="E12850" t="str">
            <v>un</v>
          </cell>
          <cell r="F12850">
            <v>1</v>
          </cell>
        </row>
        <row r="12851">
          <cell r="B12851" t="str">
            <v>191118</v>
          </cell>
          <cell r="C12851" t="str">
            <v>010115</v>
          </cell>
          <cell r="D12851" t="str">
            <v>Eletricista</v>
          </cell>
          <cell r="E12851" t="str">
            <v>h</v>
          </cell>
          <cell r="F12851">
            <v>2.6</v>
          </cell>
        </row>
        <row r="12852">
          <cell r="B12852" t="str">
            <v>191118</v>
          </cell>
          <cell r="C12852" t="str">
            <v>010116</v>
          </cell>
          <cell r="D12852" t="str">
            <v>Ajudante de eletricista</v>
          </cell>
          <cell r="E12852" t="str">
            <v>h</v>
          </cell>
          <cell r="F12852">
            <v>2.6</v>
          </cell>
        </row>
        <row r="12853">
          <cell r="B12853" t="str">
            <v>191118</v>
          </cell>
          <cell r="C12853" t="str">
            <v>043516</v>
          </cell>
          <cell r="D12853" t="str">
            <v>Chave seccionadora rotativa 3x25a</v>
          </cell>
          <cell r="E12853" t="str">
            <v>un</v>
          </cell>
          <cell r="F12853">
            <v>1</v>
          </cell>
        </row>
        <row r="12854">
          <cell r="B12854" t="str">
            <v>191119</v>
          </cell>
          <cell r="C12854" t="str">
            <v>010115</v>
          </cell>
          <cell r="D12854" t="str">
            <v>Eletricista</v>
          </cell>
          <cell r="E12854" t="str">
            <v>h</v>
          </cell>
          <cell r="F12854">
            <v>2.9</v>
          </cell>
        </row>
        <row r="12855">
          <cell r="B12855" t="str">
            <v>191119</v>
          </cell>
          <cell r="C12855" t="str">
            <v>010116</v>
          </cell>
          <cell r="D12855" t="str">
            <v>Ajudante de eletricista</v>
          </cell>
          <cell r="E12855" t="str">
            <v>h</v>
          </cell>
          <cell r="F12855">
            <v>2.9</v>
          </cell>
        </row>
        <row r="12856">
          <cell r="B12856" t="str">
            <v>191119</v>
          </cell>
          <cell r="C12856" t="str">
            <v>043517</v>
          </cell>
          <cell r="D12856" t="str">
            <v>Chave seccionadora rotativa 3x40a</v>
          </cell>
          <cell r="E12856" t="str">
            <v>un</v>
          </cell>
          <cell r="F12856">
            <v>1</v>
          </cell>
        </row>
        <row r="12857">
          <cell r="B12857" t="str">
            <v>191120</v>
          </cell>
          <cell r="C12857" t="str">
            <v>010115</v>
          </cell>
          <cell r="D12857" t="str">
            <v>Eletricista</v>
          </cell>
          <cell r="E12857" t="str">
            <v>h</v>
          </cell>
          <cell r="F12857">
            <v>3.1</v>
          </cell>
        </row>
        <row r="12858">
          <cell r="B12858" t="str">
            <v>191120</v>
          </cell>
          <cell r="C12858" t="str">
            <v>010116</v>
          </cell>
          <cell r="D12858" t="str">
            <v>Ajudante de eletricista</v>
          </cell>
          <cell r="E12858" t="str">
            <v>h</v>
          </cell>
          <cell r="F12858">
            <v>3.1</v>
          </cell>
        </row>
        <row r="12859">
          <cell r="B12859" t="str">
            <v>191120</v>
          </cell>
          <cell r="C12859" t="str">
            <v>043518</v>
          </cell>
          <cell r="D12859" t="str">
            <v>Chave seccionadora rotativa 3x63a</v>
          </cell>
          <cell r="E12859" t="str">
            <v>un</v>
          </cell>
          <cell r="F12859">
            <v>1</v>
          </cell>
        </row>
        <row r="12860">
          <cell r="B12860" t="str">
            <v>191121</v>
          </cell>
          <cell r="C12860" t="str">
            <v>010115</v>
          </cell>
          <cell r="D12860" t="str">
            <v>Eletricista</v>
          </cell>
          <cell r="E12860" t="str">
            <v>h</v>
          </cell>
          <cell r="F12860">
            <v>3.5</v>
          </cell>
        </row>
        <row r="12861">
          <cell r="B12861" t="str">
            <v>191121</v>
          </cell>
          <cell r="C12861" t="str">
            <v>010116</v>
          </cell>
          <cell r="D12861" t="str">
            <v>Ajudante de eletricista</v>
          </cell>
          <cell r="E12861" t="str">
            <v>h</v>
          </cell>
          <cell r="F12861">
            <v>3.5</v>
          </cell>
        </row>
        <row r="12862">
          <cell r="B12862" t="str">
            <v>191121</v>
          </cell>
          <cell r="C12862" t="str">
            <v>043519</v>
          </cell>
          <cell r="D12862" t="str">
            <v>Chave seccionadora rotativa 3x100a</v>
          </cell>
          <cell r="E12862" t="str">
            <v>un</v>
          </cell>
          <cell r="F12862">
            <v>1</v>
          </cell>
        </row>
        <row r="12863">
          <cell r="B12863" t="str">
            <v>191122</v>
          </cell>
          <cell r="C12863" t="str">
            <v>010115</v>
          </cell>
          <cell r="D12863" t="str">
            <v>Eletricista</v>
          </cell>
          <cell r="E12863" t="str">
            <v>h</v>
          </cell>
          <cell r="F12863">
            <v>3.8</v>
          </cell>
        </row>
        <row r="12864">
          <cell r="B12864" t="str">
            <v>191122</v>
          </cell>
          <cell r="C12864" t="str">
            <v>010116</v>
          </cell>
          <cell r="D12864" t="str">
            <v>Ajudante de eletricista</v>
          </cell>
          <cell r="E12864" t="str">
            <v>h</v>
          </cell>
          <cell r="F12864">
            <v>3.8</v>
          </cell>
        </row>
        <row r="12865">
          <cell r="B12865" t="str">
            <v>191122</v>
          </cell>
          <cell r="C12865" t="str">
            <v>043520</v>
          </cell>
          <cell r="D12865" t="str">
            <v>Chave seccionadora rotativa 3x125a</v>
          </cell>
          <cell r="E12865" t="str">
            <v>un</v>
          </cell>
          <cell r="F12865">
            <v>1</v>
          </cell>
        </row>
        <row r="12866">
          <cell r="B12866" t="str">
            <v>191123</v>
          </cell>
          <cell r="C12866" t="str">
            <v>010115</v>
          </cell>
          <cell r="D12866" t="str">
            <v>Eletricista</v>
          </cell>
          <cell r="E12866" t="str">
            <v>h</v>
          </cell>
          <cell r="F12866">
            <v>3.8</v>
          </cell>
        </row>
        <row r="12867">
          <cell r="B12867" t="str">
            <v>191123</v>
          </cell>
          <cell r="C12867" t="str">
            <v>010116</v>
          </cell>
          <cell r="D12867" t="str">
            <v>Ajudante de eletricista</v>
          </cell>
          <cell r="E12867" t="str">
            <v>h</v>
          </cell>
          <cell r="F12867">
            <v>3.8</v>
          </cell>
        </row>
        <row r="12868">
          <cell r="B12868" t="str">
            <v>191123</v>
          </cell>
          <cell r="C12868" t="str">
            <v>043521</v>
          </cell>
          <cell r="D12868" t="str">
            <v>Chave seccionadora rotativa 3x200a</v>
          </cell>
          <cell r="E12868" t="str">
            <v>un</v>
          </cell>
          <cell r="F12868">
            <v>1</v>
          </cell>
        </row>
        <row r="12869">
          <cell r="B12869" t="str">
            <v>191124</v>
          </cell>
          <cell r="C12869" t="str">
            <v>010115</v>
          </cell>
          <cell r="D12869" t="str">
            <v>Eletricista</v>
          </cell>
          <cell r="E12869" t="str">
            <v>h</v>
          </cell>
          <cell r="F12869">
            <v>3.8</v>
          </cell>
        </row>
        <row r="12870">
          <cell r="B12870" t="str">
            <v>191124</v>
          </cell>
          <cell r="C12870" t="str">
            <v>010116</v>
          </cell>
          <cell r="D12870" t="str">
            <v>Ajudante de eletricista</v>
          </cell>
          <cell r="E12870" t="str">
            <v>h</v>
          </cell>
          <cell r="F12870">
            <v>3.8</v>
          </cell>
        </row>
        <row r="12871">
          <cell r="B12871" t="str">
            <v>191124</v>
          </cell>
          <cell r="C12871" t="str">
            <v>043522</v>
          </cell>
          <cell r="D12871" t="str">
            <v>Chave seccionadora rotativa 3x250a</v>
          </cell>
          <cell r="E12871" t="str">
            <v>un</v>
          </cell>
          <cell r="F12871">
            <v>1</v>
          </cell>
        </row>
        <row r="12872">
          <cell r="B12872" t="str">
            <v>191125</v>
          </cell>
          <cell r="C12872" t="str">
            <v>010115</v>
          </cell>
          <cell r="D12872" t="str">
            <v>Eletricista</v>
          </cell>
          <cell r="E12872" t="str">
            <v>h</v>
          </cell>
          <cell r="F12872">
            <v>0.3</v>
          </cell>
        </row>
        <row r="12873">
          <cell r="B12873" t="str">
            <v>191125</v>
          </cell>
          <cell r="C12873" t="str">
            <v>010116</v>
          </cell>
          <cell r="D12873" t="str">
            <v>Ajudante de eletricista</v>
          </cell>
          <cell r="E12873" t="str">
            <v>h</v>
          </cell>
          <cell r="F12873">
            <v>0.3</v>
          </cell>
        </row>
        <row r="12874">
          <cell r="B12874" t="str">
            <v>191125</v>
          </cell>
          <cell r="C12874" t="str">
            <v>043507</v>
          </cell>
          <cell r="D12874" t="str">
            <v>Chave seccionadora acion. alavanca 1x40a</v>
          </cell>
          <cell r="E12874" t="str">
            <v>un</v>
          </cell>
          <cell r="F12874">
            <v>1</v>
          </cell>
        </row>
        <row r="12875">
          <cell r="B12875" t="str">
            <v>191126</v>
          </cell>
          <cell r="C12875" t="str">
            <v>010115</v>
          </cell>
          <cell r="D12875" t="str">
            <v>Eletricista</v>
          </cell>
          <cell r="E12875" t="str">
            <v>h</v>
          </cell>
          <cell r="F12875">
            <v>0.7</v>
          </cell>
        </row>
        <row r="12876">
          <cell r="B12876" t="str">
            <v>191126</v>
          </cell>
          <cell r="C12876" t="str">
            <v>010116</v>
          </cell>
          <cell r="D12876" t="str">
            <v>Ajudante de eletricista</v>
          </cell>
          <cell r="E12876" t="str">
            <v>h</v>
          </cell>
          <cell r="F12876">
            <v>0.7</v>
          </cell>
        </row>
        <row r="12877">
          <cell r="B12877" t="str">
            <v>191126</v>
          </cell>
          <cell r="C12877" t="str">
            <v>043508</v>
          </cell>
          <cell r="D12877" t="str">
            <v>Chave seccionadora acion. alavanca 3x40a</v>
          </cell>
          <cell r="E12877" t="str">
            <v>un</v>
          </cell>
          <cell r="F12877">
            <v>1</v>
          </cell>
        </row>
        <row r="12878">
          <cell r="B12878" t="str">
            <v>191127</v>
          </cell>
          <cell r="C12878" t="str">
            <v>010115</v>
          </cell>
          <cell r="D12878" t="str">
            <v>Eletricista</v>
          </cell>
          <cell r="E12878" t="str">
            <v>h</v>
          </cell>
          <cell r="F12878">
            <v>0.7</v>
          </cell>
        </row>
        <row r="12879">
          <cell r="B12879" t="str">
            <v>191127</v>
          </cell>
          <cell r="C12879" t="str">
            <v>010116</v>
          </cell>
          <cell r="D12879" t="str">
            <v>Ajudante de eletricista</v>
          </cell>
          <cell r="E12879" t="str">
            <v>h</v>
          </cell>
          <cell r="F12879">
            <v>0.7</v>
          </cell>
        </row>
        <row r="12880">
          <cell r="B12880" t="str">
            <v>191127</v>
          </cell>
          <cell r="C12880" t="str">
            <v>043509</v>
          </cell>
          <cell r="D12880" t="str">
            <v>Chave seccionadora acion. alavanca 3x63a</v>
          </cell>
          <cell r="E12880" t="str">
            <v>un</v>
          </cell>
          <cell r="F12880">
            <v>1</v>
          </cell>
        </row>
        <row r="12881">
          <cell r="B12881" t="str">
            <v>191128</v>
          </cell>
          <cell r="C12881" t="str">
            <v>010115</v>
          </cell>
          <cell r="D12881" t="str">
            <v>Eletricista</v>
          </cell>
          <cell r="E12881" t="str">
            <v>h</v>
          </cell>
          <cell r="F12881">
            <v>0.8</v>
          </cell>
        </row>
        <row r="12882">
          <cell r="B12882" t="str">
            <v>191128</v>
          </cell>
          <cell r="C12882" t="str">
            <v>010116</v>
          </cell>
          <cell r="D12882" t="str">
            <v>Ajudante de eletricista</v>
          </cell>
          <cell r="E12882" t="str">
            <v>h</v>
          </cell>
          <cell r="F12882">
            <v>0.8</v>
          </cell>
        </row>
        <row r="12883">
          <cell r="B12883" t="str">
            <v>191128</v>
          </cell>
          <cell r="C12883" t="str">
            <v>043510</v>
          </cell>
          <cell r="D12883" t="str">
            <v>Chave seccionadora acion. alavanca 3x100a</v>
          </cell>
          <cell r="E12883" t="str">
            <v>un</v>
          </cell>
          <cell r="F12883">
            <v>1</v>
          </cell>
        </row>
        <row r="12884">
          <cell r="B12884" t="str">
            <v>191130</v>
          </cell>
          <cell r="C12884" t="str">
            <v>010115</v>
          </cell>
          <cell r="D12884" t="str">
            <v>Eletricista</v>
          </cell>
          <cell r="E12884" t="str">
            <v>h</v>
          </cell>
          <cell r="F12884">
            <v>0.3</v>
          </cell>
        </row>
        <row r="12885">
          <cell r="B12885" t="str">
            <v>191130</v>
          </cell>
          <cell r="C12885" t="str">
            <v>010116</v>
          </cell>
          <cell r="D12885" t="str">
            <v>Ajudante de eletricista</v>
          </cell>
          <cell r="E12885" t="str">
            <v>h</v>
          </cell>
          <cell r="F12885">
            <v>0.3</v>
          </cell>
        </row>
        <row r="12886">
          <cell r="B12886" t="str">
            <v>191130</v>
          </cell>
          <cell r="C12886" t="str">
            <v>044501</v>
          </cell>
          <cell r="D12886" t="str">
            <v>Disjuntor monopolar 1a</v>
          </cell>
          <cell r="E12886" t="str">
            <v>un</v>
          </cell>
          <cell r="F12886">
            <v>1</v>
          </cell>
        </row>
        <row r="12887">
          <cell r="B12887" t="str">
            <v>191131</v>
          </cell>
          <cell r="C12887" t="str">
            <v>010115</v>
          </cell>
          <cell r="D12887" t="str">
            <v>Eletricista</v>
          </cell>
          <cell r="E12887" t="str">
            <v>h</v>
          </cell>
          <cell r="F12887">
            <v>0.3</v>
          </cell>
        </row>
        <row r="12888">
          <cell r="B12888" t="str">
            <v>191131</v>
          </cell>
          <cell r="C12888" t="str">
            <v>010116</v>
          </cell>
          <cell r="D12888" t="str">
            <v>Ajudante de eletricista</v>
          </cell>
          <cell r="E12888" t="str">
            <v>h</v>
          </cell>
          <cell r="F12888">
            <v>0.3</v>
          </cell>
        </row>
        <row r="12889">
          <cell r="B12889" t="str">
            <v>191131</v>
          </cell>
          <cell r="C12889" t="str">
            <v>044502</v>
          </cell>
          <cell r="D12889" t="str">
            <v>Disjuntor monopolar 2a</v>
          </cell>
          <cell r="E12889" t="str">
            <v>un</v>
          </cell>
          <cell r="F12889">
            <v>1</v>
          </cell>
        </row>
        <row r="12890">
          <cell r="B12890" t="str">
            <v>191132</v>
          </cell>
          <cell r="C12890" t="str">
            <v>010115</v>
          </cell>
          <cell r="D12890" t="str">
            <v>Eletricista</v>
          </cell>
          <cell r="E12890" t="str">
            <v>h</v>
          </cell>
          <cell r="F12890">
            <v>0.3</v>
          </cell>
        </row>
        <row r="12891">
          <cell r="B12891" t="str">
            <v>191132</v>
          </cell>
          <cell r="C12891" t="str">
            <v>010116</v>
          </cell>
          <cell r="D12891" t="str">
            <v>Ajudante de eletricista</v>
          </cell>
          <cell r="E12891" t="str">
            <v>h</v>
          </cell>
          <cell r="F12891">
            <v>0.3</v>
          </cell>
        </row>
        <row r="12892">
          <cell r="B12892" t="str">
            <v>191132</v>
          </cell>
          <cell r="C12892" t="str">
            <v>044503</v>
          </cell>
          <cell r="D12892" t="str">
            <v>Disjuntor monopolar 4a</v>
          </cell>
          <cell r="E12892" t="str">
            <v>un</v>
          </cell>
          <cell r="F12892">
            <v>1</v>
          </cell>
        </row>
        <row r="12893">
          <cell r="B12893" t="str">
            <v>191133</v>
          </cell>
          <cell r="C12893" t="str">
            <v>010115</v>
          </cell>
          <cell r="D12893" t="str">
            <v>Eletricista</v>
          </cell>
          <cell r="E12893" t="str">
            <v>h</v>
          </cell>
          <cell r="F12893">
            <v>0.3</v>
          </cell>
        </row>
        <row r="12894">
          <cell r="B12894" t="str">
            <v>191133</v>
          </cell>
          <cell r="C12894" t="str">
            <v>010116</v>
          </cell>
          <cell r="D12894" t="str">
            <v>Ajudante de eletricista</v>
          </cell>
          <cell r="E12894" t="str">
            <v>h</v>
          </cell>
          <cell r="F12894">
            <v>0.3</v>
          </cell>
        </row>
        <row r="12895">
          <cell r="B12895" t="str">
            <v>191133</v>
          </cell>
          <cell r="C12895" t="str">
            <v>044504</v>
          </cell>
          <cell r="D12895" t="str">
            <v>Disjuntor monopolar 6a</v>
          </cell>
          <cell r="E12895" t="str">
            <v>un</v>
          </cell>
          <cell r="F12895">
            <v>1</v>
          </cell>
        </row>
        <row r="12896">
          <cell r="B12896" t="str">
            <v>191134</v>
          </cell>
          <cell r="C12896" t="str">
            <v>010115</v>
          </cell>
          <cell r="D12896" t="str">
            <v>Eletricista</v>
          </cell>
          <cell r="E12896" t="str">
            <v>h</v>
          </cell>
          <cell r="F12896">
            <v>0.3</v>
          </cell>
        </row>
        <row r="12897">
          <cell r="B12897" t="str">
            <v>191134</v>
          </cell>
          <cell r="C12897" t="str">
            <v>010116</v>
          </cell>
          <cell r="D12897" t="str">
            <v>Ajudante de eletricista</v>
          </cell>
          <cell r="E12897" t="str">
            <v>h</v>
          </cell>
          <cell r="F12897">
            <v>0.3</v>
          </cell>
        </row>
        <row r="12898">
          <cell r="B12898" t="str">
            <v>191134</v>
          </cell>
          <cell r="C12898" t="str">
            <v>044505</v>
          </cell>
          <cell r="D12898" t="str">
            <v>Disjuntor monopolar 10a</v>
          </cell>
          <cell r="E12898" t="str">
            <v>un</v>
          </cell>
          <cell r="F12898">
            <v>1</v>
          </cell>
        </row>
        <row r="12899">
          <cell r="B12899" t="str">
            <v>191135</v>
          </cell>
          <cell r="C12899" t="str">
            <v>010115</v>
          </cell>
          <cell r="D12899" t="str">
            <v>Eletricista</v>
          </cell>
          <cell r="E12899" t="str">
            <v>h</v>
          </cell>
          <cell r="F12899">
            <v>0.3</v>
          </cell>
        </row>
        <row r="12900">
          <cell r="B12900" t="str">
            <v>191135</v>
          </cell>
          <cell r="C12900" t="str">
            <v>010116</v>
          </cell>
          <cell r="D12900" t="str">
            <v>Ajudante de eletricista</v>
          </cell>
          <cell r="E12900" t="str">
            <v>h</v>
          </cell>
          <cell r="F12900">
            <v>0.3</v>
          </cell>
        </row>
        <row r="12901">
          <cell r="B12901" t="str">
            <v>191135</v>
          </cell>
          <cell r="C12901" t="str">
            <v>044506</v>
          </cell>
          <cell r="D12901" t="str">
            <v>Disjuntor monopolar 16a</v>
          </cell>
          <cell r="E12901" t="str">
            <v>un</v>
          </cell>
          <cell r="F12901">
            <v>1</v>
          </cell>
        </row>
        <row r="12902">
          <cell r="B12902" t="str">
            <v>191136</v>
          </cell>
          <cell r="C12902" t="str">
            <v>010115</v>
          </cell>
          <cell r="D12902" t="str">
            <v>Eletricista</v>
          </cell>
          <cell r="E12902" t="str">
            <v>h</v>
          </cell>
          <cell r="F12902">
            <v>0.3</v>
          </cell>
        </row>
        <row r="12903">
          <cell r="B12903" t="str">
            <v>191136</v>
          </cell>
          <cell r="C12903" t="str">
            <v>010116</v>
          </cell>
          <cell r="D12903" t="str">
            <v>Ajudante de eletricista</v>
          </cell>
          <cell r="E12903" t="str">
            <v>h</v>
          </cell>
          <cell r="F12903">
            <v>0.3</v>
          </cell>
        </row>
        <row r="12904">
          <cell r="B12904" t="str">
            <v>191136</v>
          </cell>
          <cell r="C12904" t="str">
            <v>044507</v>
          </cell>
          <cell r="D12904" t="str">
            <v>Disjuntor monopolar 20a</v>
          </cell>
          <cell r="E12904" t="str">
            <v>un</v>
          </cell>
          <cell r="F12904">
            <v>1</v>
          </cell>
        </row>
        <row r="12905">
          <cell r="B12905" t="str">
            <v>191137</v>
          </cell>
          <cell r="C12905" t="str">
            <v>010115</v>
          </cell>
          <cell r="D12905" t="str">
            <v>Eletricista</v>
          </cell>
          <cell r="E12905" t="str">
            <v>h</v>
          </cell>
          <cell r="F12905">
            <v>0.3</v>
          </cell>
        </row>
        <row r="12906">
          <cell r="B12906" t="str">
            <v>191137</v>
          </cell>
          <cell r="C12906" t="str">
            <v>010116</v>
          </cell>
          <cell r="D12906" t="str">
            <v>Ajudante de eletricista</v>
          </cell>
          <cell r="E12906" t="str">
            <v>h</v>
          </cell>
          <cell r="F12906">
            <v>0.3</v>
          </cell>
        </row>
        <row r="12907">
          <cell r="B12907" t="str">
            <v>191137</v>
          </cell>
          <cell r="C12907" t="str">
            <v>044508</v>
          </cell>
          <cell r="D12907" t="str">
            <v>Disjuntor monopolar 25a</v>
          </cell>
          <cell r="E12907" t="str">
            <v>un</v>
          </cell>
          <cell r="F12907">
            <v>1</v>
          </cell>
        </row>
        <row r="12908">
          <cell r="B12908" t="str">
            <v>191138</v>
          </cell>
          <cell r="C12908" t="str">
            <v>010115</v>
          </cell>
          <cell r="D12908" t="str">
            <v>Eletricista</v>
          </cell>
          <cell r="E12908" t="str">
            <v>h</v>
          </cell>
          <cell r="F12908">
            <v>0.3</v>
          </cell>
        </row>
        <row r="12909">
          <cell r="B12909" t="str">
            <v>191138</v>
          </cell>
          <cell r="C12909" t="str">
            <v>010116</v>
          </cell>
          <cell r="D12909" t="str">
            <v>Ajudante de eletricista</v>
          </cell>
          <cell r="E12909" t="str">
            <v>h</v>
          </cell>
          <cell r="F12909">
            <v>0.3</v>
          </cell>
        </row>
        <row r="12910">
          <cell r="B12910" t="str">
            <v>191138</v>
          </cell>
          <cell r="C12910" t="str">
            <v>044509</v>
          </cell>
          <cell r="D12910" t="str">
            <v>Disjuntor monopolar 32a</v>
          </cell>
          <cell r="E12910" t="str">
            <v>un</v>
          </cell>
          <cell r="F12910">
            <v>1</v>
          </cell>
        </row>
        <row r="12911">
          <cell r="B12911" t="str">
            <v>191139</v>
          </cell>
          <cell r="C12911" t="str">
            <v>010115</v>
          </cell>
          <cell r="D12911" t="str">
            <v>Eletricista</v>
          </cell>
          <cell r="E12911" t="str">
            <v>h</v>
          </cell>
          <cell r="F12911">
            <v>0.3</v>
          </cell>
        </row>
        <row r="12912">
          <cell r="B12912" t="str">
            <v>191139</v>
          </cell>
          <cell r="C12912" t="str">
            <v>010116</v>
          </cell>
          <cell r="D12912" t="str">
            <v>Ajudante de eletricista</v>
          </cell>
          <cell r="E12912" t="str">
            <v>h</v>
          </cell>
          <cell r="F12912">
            <v>0.3</v>
          </cell>
        </row>
        <row r="12913">
          <cell r="B12913" t="str">
            <v>191139</v>
          </cell>
          <cell r="C12913" t="str">
            <v>044510</v>
          </cell>
          <cell r="D12913" t="str">
            <v>Disjuntor monopolar 40a</v>
          </cell>
          <cell r="E12913" t="str">
            <v>un</v>
          </cell>
          <cell r="F12913">
            <v>1</v>
          </cell>
        </row>
        <row r="12914">
          <cell r="B12914" t="str">
            <v>191140</v>
          </cell>
          <cell r="C12914" t="str">
            <v>010115</v>
          </cell>
          <cell r="D12914" t="str">
            <v>Eletricista</v>
          </cell>
          <cell r="E12914" t="str">
            <v>h</v>
          </cell>
          <cell r="F12914">
            <v>0.3</v>
          </cell>
        </row>
        <row r="12915">
          <cell r="B12915" t="str">
            <v>191140</v>
          </cell>
          <cell r="C12915" t="str">
            <v>010116</v>
          </cell>
          <cell r="D12915" t="str">
            <v>Ajudante de eletricista</v>
          </cell>
          <cell r="E12915" t="str">
            <v>h</v>
          </cell>
          <cell r="F12915">
            <v>0.3</v>
          </cell>
        </row>
        <row r="12916">
          <cell r="B12916" t="str">
            <v>191140</v>
          </cell>
          <cell r="C12916" t="str">
            <v>044511</v>
          </cell>
          <cell r="D12916" t="str">
            <v>Disjuntor monopolar 50a</v>
          </cell>
          <cell r="E12916" t="str">
            <v>un</v>
          </cell>
          <cell r="F12916">
            <v>1</v>
          </cell>
        </row>
        <row r="12917">
          <cell r="B12917" t="str">
            <v>191141</v>
          </cell>
          <cell r="C12917" t="str">
            <v>010115</v>
          </cell>
          <cell r="D12917" t="str">
            <v>Eletricista</v>
          </cell>
          <cell r="E12917" t="str">
            <v>h</v>
          </cell>
          <cell r="F12917">
            <v>0.6</v>
          </cell>
        </row>
        <row r="12918">
          <cell r="B12918" t="str">
            <v>191141</v>
          </cell>
          <cell r="C12918" t="str">
            <v>010116</v>
          </cell>
          <cell r="D12918" t="str">
            <v>Ajudante de eletricista</v>
          </cell>
          <cell r="E12918" t="str">
            <v>h</v>
          </cell>
          <cell r="F12918">
            <v>0.6</v>
          </cell>
        </row>
        <row r="12919">
          <cell r="B12919" t="str">
            <v>191141</v>
          </cell>
          <cell r="C12919" t="str">
            <v>044512</v>
          </cell>
          <cell r="D12919" t="str">
            <v>Disjuntor bipolar 1a</v>
          </cell>
          <cell r="E12919" t="str">
            <v>un</v>
          </cell>
          <cell r="F12919">
            <v>1</v>
          </cell>
        </row>
        <row r="12920">
          <cell r="B12920" t="str">
            <v>191142</v>
          </cell>
          <cell r="C12920" t="str">
            <v>010115</v>
          </cell>
          <cell r="D12920" t="str">
            <v>Eletricista</v>
          </cell>
          <cell r="E12920" t="str">
            <v>h</v>
          </cell>
          <cell r="F12920">
            <v>0.6</v>
          </cell>
        </row>
        <row r="12921">
          <cell r="B12921" t="str">
            <v>191142</v>
          </cell>
          <cell r="C12921" t="str">
            <v>010116</v>
          </cell>
          <cell r="D12921" t="str">
            <v>Ajudante de eletricista</v>
          </cell>
          <cell r="E12921" t="str">
            <v>h</v>
          </cell>
          <cell r="F12921">
            <v>0.6</v>
          </cell>
        </row>
        <row r="12922">
          <cell r="B12922" t="str">
            <v>191142</v>
          </cell>
          <cell r="C12922" t="str">
            <v>044513</v>
          </cell>
          <cell r="D12922" t="str">
            <v>Disjuntor bipolar 2a</v>
          </cell>
          <cell r="E12922" t="str">
            <v>un</v>
          </cell>
          <cell r="F12922">
            <v>1</v>
          </cell>
        </row>
        <row r="12923">
          <cell r="B12923" t="str">
            <v>191143</v>
          </cell>
          <cell r="C12923" t="str">
            <v>010115</v>
          </cell>
          <cell r="D12923" t="str">
            <v>Eletricista</v>
          </cell>
          <cell r="E12923" t="str">
            <v>h</v>
          </cell>
          <cell r="F12923">
            <v>0.6</v>
          </cell>
        </row>
        <row r="12924">
          <cell r="B12924" t="str">
            <v>191143</v>
          </cell>
          <cell r="C12924" t="str">
            <v>010116</v>
          </cell>
          <cell r="D12924" t="str">
            <v>Ajudante de eletricista</v>
          </cell>
          <cell r="E12924" t="str">
            <v>h</v>
          </cell>
          <cell r="F12924">
            <v>0.6</v>
          </cell>
        </row>
        <row r="12925">
          <cell r="B12925" t="str">
            <v>191143</v>
          </cell>
          <cell r="C12925" t="str">
            <v>044514</v>
          </cell>
          <cell r="D12925" t="str">
            <v>Disjuntor bipolar 4a</v>
          </cell>
          <cell r="E12925" t="str">
            <v>un</v>
          </cell>
          <cell r="F12925">
            <v>1</v>
          </cell>
        </row>
        <row r="12926">
          <cell r="B12926" t="str">
            <v>191144</v>
          </cell>
          <cell r="C12926" t="str">
            <v>010115</v>
          </cell>
          <cell r="D12926" t="str">
            <v>Eletricista</v>
          </cell>
          <cell r="E12926" t="str">
            <v>h</v>
          </cell>
          <cell r="F12926">
            <v>0.6</v>
          </cell>
        </row>
        <row r="12927">
          <cell r="B12927" t="str">
            <v>191144</v>
          </cell>
          <cell r="C12927" t="str">
            <v>010116</v>
          </cell>
          <cell r="D12927" t="str">
            <v>Ajudante de eletricista</v>
          </cell>
          <cell r="E12927" t="str">
            <v>h</v>
          </cell>
          <cell r="F12927">
            <v>0.6</v>
          </cell>
        </row>
        <row r="12928">
          <cell r="B12928" t="str">
            <v>191144</v>
          </cell>
          <cell r="C12928" t="str">
            <v>044515</v>
          </cell>
          <cell r="D12928" t="str">
            <v>Disjuntor bipolar 6a</v>
          </cell>
          <cell r="E12928" t="str">
            <v>un</v>
          </cell>
          <cell r="F12928">
            <v>1</v>
          </cell>
        </row>
        <row r="12929">
          <cell r="B12929" t="str">
            <v>191145</v>
          </cell>
          <cell r="C12929" t="str">
            <v>010115</v>
          </cell>
          <cell r="D12929" t="str">
            <v>Eletricista</v>
          </cell>
          <cell r="E12929" t="str">
            <v>h</v>
          </cell>
          <cell r="F12929">
            <v>0.6</v>
          </cell>
        </row>
        <row r="12930">
          <cell r="B12930" t="str">
            <v>191145</v>
          </cell>
          <cell r="C12930" t="str">
            <v>010116</v>
          </cell>
          <cell r="D12930" t="str">
            <v>Ajudante de eletricista</v>
          </cell>
          <cell r="E12930" t="str">
            <v>h</v>
          </cell>
          <cell r="F12930">
            <v>0.6</v>
          </cell>
        </row>
        <row r="12931">
          <cell r="B12931" t="str">
            <v>191145</v>
          </cell>
          <cell r="C12931" t="str">
            <v>044516</v>
          </cell>
          <cell r="D12931" t="str">
            <v>Disjuntor bipolar 10a</v>
          </cell>
          <cell r="E12931" t="str">
            <v>un</v>
          </cell>
          <cell r="F12931">
            <v>1</v>
          </cell>
        </row>
        <row r="12932">
          <cell r="B12932" t="str">
            <v>191146</v>
          </cell>
          <cell r="C12932" t="str">
            <v>010115</v>
          </cell>
          <cell r="D12932" t="str">
            <v>Eletricista</v>
          </cell>
          <cell r="E12932" t="str">
            <v>h</v>
          </cell>
          <cell r="F12932">
            <v>0.6</v>
          </cell>
        </row>
        <row r="12933">
          <cell r="B12933" t="str">
            <v>191146</v>
          </cell>
          <cell r="C12933" t="str">
            <v>010116</v>
          </cell>
          <cell r="D12933" t="str">
            <v>Ajudante de eletricista</v>
          </cell>
          <cell r="E12933" t="str">
            <v>h</v>
          </cell>
          <cell r="F12933">
            <v>0.6</v>
          </cell>
        </row>
        <row r="12934">
          <cell r="B12934" t="str">
            <v>191146</v>
          </cell>
          <cell r="C12934" t="str">
            <v>044517</v>
          </cell>
          <cell r="D12934" t="str">
            <v>Disjuntor bipolar 16a</v>
          </cell>
          <cell r="E12934" t="str">
            <v>un</v>
          </cell>
          <cell r="F12934">
            <v>1</v>
          </cell>
        </row>
        <row r="12935">
          <cell r="B12935" t="str">
            <v>191147</v>
          </cell>
          <cell r="C12935" t="str">
            <v>010115</v>
          </cell>
          <cell r="D12935" t="str">
            <v>Eletricista</v>
          </cell>
          <cell r="E12935" t="str">
            <v>h</v>
          </cell>
          <cell r="F12935">
            <v>0.6</v>
          </cell>
        </row>
        <row r="12936">
          <cell r="B12936" t="str">
            <v>191147</v>
          </cell>
          <cell r="C12936" t="str">
            <v>010116</v>
          </cell>
          <cell r="D12936" t="str">
            <v>Ajudante de eletricista</v>
          </cell>
          <cell r="E12936" t="str">
            <v>h</v>
          </cell>
          <cell r="F12936">
            <v>0.6</v>
          </cell>
        </row>
        <row r="12937">
          <cell r="B12937" t="str">
            <v>191147</v>
          </cell>
          <cell r="C12937" t="str">
            <v>044518</v>
          </cell>
          <cell r="D12937" t="str">
            <v>Disjuntor bipolar 20a</v>
          </cell>
          <cell r="E12937" t="str">
            <v>un</v>
          </cell>
          <cell r="F12937">
            <v>1</v>
          </cell>
        </row>
        <row r="12938">
          <cell r="B12938" t="str">
            <v>191148</v>
          </cell>
          <cell r="C12938" t="str">
            <v>010115</v>
          </cell>
          <cell r="D12938" t="str">
            <v>Eletricista</v>
          </cell>
          <cell r="E12938" t="str">
            <v>h</v>
          </cell>
          <cell r="F12938">
            <v>0.6</v>
          </cell>
        </row>
        <row r="12939">
          <cell r="B12939" t="str">
            <v>191148</v>
          </cell>
          <cell r="C12939" t="str">
            <v>010116</v>
          </cell>
          <cell r="D12939" t="str">
            <v>Ajudante de eletricista</v>
          </cell>
          <cell r="E12939" t="str">
            <v>h</v>
          </cell>
          <cell r="F12939">
            <v>0.6</v>
          </cell>
        </row>
        <row r="12940">
          <cell r="B12940" t="str">
            <v>191148</v>
          </cell>
          <cell r="C12940" t="str">
            <v>044519</v>
          </cell>
          <cell r="D12940" t="str">
            <v>Disjuntor bipolar 25a</v>
          </cell>
          <cell r="E12940" t="str">
            <v>un</v>
          </cell>
          <cell r="F12940">
            <v>1</v>
          </cell>
        </row>
        <row r="12941">
          <cell r="B12941" t="str">
            <v>191149</v>
          </cell>
          <cell r="C12941" t="str">
            <v>010115</v>
          </cell>
          <cell r="D12941" t="str">
            <v>Eletricista</v>
          </cell>
          <cell r="E12941" t="str">
            <v>h</v>
          </cell>
          <cell r="F12941">
            <v>0.6</v>
          </cell>
        </row>
        <row r="12942">
          <cell r="B12942" t="str">
            <v>191149</v>
          </cell>
          <cell r="C12942" t="str">
            <v>010116</v>
          </cell>
          <cell r="D12942" t="str">
            <v>Ajudante de eletricista</v>
          </cell>
          <cell r="E12942" t="str">
            <v>h</v>
          </cell>
          <cell r="F12942">
            <v>0.6</v>
          </cell>
        </row>
        <row r="12943">
          <cell r="B12943" t="str">
            <v>191149</v>
          </cell>
          <cell r="C12943" t="str">
            <v>044520</v>
          </cell>
          <cell r="D12943" t="str">
            <v>Disjuntor bipolar 32a</v>
          </cell>
          <cell r="E12943" t="str">
            <v>un</v>
          </cell>
          <cell r="F12943">
            <v>1</v>
          </cell>
        </row>
        <row r="12944">
          <cell r="B12944" t="str">
            <v>191150</v>
          </cell>
          <cell r="C12944" t="str">
            <v>010115</v>
          </cell>
          <cell r="D12944" t="str">
            <v>Eletricista</v>
          </cell>
          <cell r="E12944" t="str">
            <v>h</v>
          </cell>
          <cell r="F12944">
            <v>0.6</v>
          </cell>
        </row>
        <row r="12945">
          <cell r="B12945" t="str">
            <v>191150</v>
          </cell>
          <cell r="C12945" t="str">
            <v>010116</v>
          </cell>
          <cell r="D12945" t="str">
            <v>Ajudante de eletricista</v>
          </cell>
          <cell r="E12945" t="str">
            <v>h</v>
          </cell>
          <cell r="F12945">
            <v>0.6</v>
          </cell>
        </row>
        <row r="12946">
          <cell r="B12946" t="str">
            <v>191150</v>
          </cell>
          <cell r="C12946" t="str">
            <v>044521</v>
          </cell>
          <cell r="D12946" t="str">
            <v>Disjuntor bipolar 40a</v>
          </cell>
          <cell r="E12946" t="str">
            <v>un</v>
          </cell>
          <cell r="F12946">
            <v>1</v>
          </cell>
        </row>
        <row r="12947">
          <cell r="B12947" t="str">
            <v>191151</v>
          </cell>
          <cell r="C12947" t="str">
            <v>010115</v>
          </cell>
          <cell r="D12947" t="str">
            <v>Eletricista</v>
          </cell>
          <cell r="E12947" t="str">
            <v>h</v>
          </cell>
          <cell r="F12947">
            <v>0.6</v>
          </cell>
        </row>
        <row r="12948">
          <cell r="B12948" t="str">
            <v>191151</v>
          </cell>
          <cell r="C12948" t="str">
            <v>010116</v>
          </cell>
          <cell r="D12948" t="str">
            <v>Ajudante de eletricista</v>
          </cell>
          <cell r="E12948" t="str">
            <v>h</v>
          </cell>
          <cell r="F12948">
            <v>0.6</v>
          </cell>
        </row>
        <row r="12949">
          <cell r="B12949" t="str">
            <v>191151</v>
          </cell>
          <cell r="C12949" t="str">
            <v>044522</v>
          </cell>
          <cell r="D12949" t="str">
            <v>Disjuntor bipolar 50a</v>
          </cell>
          <cell r="E12949" t="str">
            <v>un</v>
          </cell>
          <cell r="F12949">
            <v>1</v>
          </cell>
        </row>
        <row r="12950">
          <cell r="B12950" t="str">
            <v>191152</v>
          </cell>
          <cell r="C12950" t="str">
            <v>010115</v>
          </cell>
          <cell r="D12950" t="str">
            <v>Eletricista</v>
          </cell>
          <cell r="E12950" t="str">
            <v>h</v>
          </cell>
          <cell r="F12950">
            <v>0.9</v>
          </cell>
        </row>
        <row r="12951">
          <cell r="B12951" t="str">
            <v>191152</v>
          </cell>
          <cell r="C12951" t="str">
            <v>010116</v>
          </cell>
          <cell r="D12951" t="str">
            <v>Ajudante de eletricista</v>
          </cell>
          <cell r="E12951" t="str">
            <v>h</v>
          </cell>
          <cell r="F12951">
            <v>0.9</v>
          </cell>
        </row>
        <row r="12952">
          <cell r="B12952" t="str">
            <v>191152</v>
          </cell>
          <cell r="C12952" t="str">
            <v>044523</v>
          </cell>
          <cell r="D12952" t="str">
            <v>Disjuntor tripolar 1a</v>
          </cell>
          <cell r="E12952" t="str">
            <v>un</v>
          </cell>
          <cell r="F12952">
            <v>1</v>
          </cell>
        </row>
        <row r="12953">
          <cell r="B12953" t="str">
            <v>191153</v>
          </cell>
          <cell r="C12953" t="str">
            <v>010115</v>
          </cell>
          <cell r="D12953" t="str">
            <v>Eletricista</v>
          </cell>
          <cell r="E12953" t="str">
            <v>h</v>
          </cell>
          <cell r="F12953">
            <v>0.9</v>
          </cell>
        </row>
        <row r="12954">
          <cell r="B12954" t="str">
            <v>191153</v>
          </cell>
          <cell r="C12954" t="str">
            <v>010116</v>
          </cell>
          <cell r="D12954" t="str">
            <v>Ajudante de eletricista</v>
          </cell>
          <cell r="E12954" t="str">
            <v>h</v>
          </cell>
          <cell r="F12954">
            <v>0.9</v>
          </cell>
        </row>
        <row r="12955">
          <cell r="B12955" t="str">
            <v>191153</v>
          </cell>
          <cell r="C12955" t="str">
            <v>044524</v>
          </cell>
          <cell r="D12955" t="str">
            <v>Disjuntor tripolar 2a</v>
          </cell>
          <cell r="E12955" t="str">
            <v>un</v>
          </cell>
          <cell r="F12955">
            <v>1</v>
          </cell>
        </row>
        <row r="12956">
          <cell r="B12956" t="str">
            <v>191154</v>
          </cell>
          <cell r="C12956" t="str">
            <v>010115</v>
          </cell>
          <cell r="D12956" t="str">
            <v>Eletricista</v>
          </cell>
          <cell r="E12956" t="str">
            <v>h</v>
          </cell>
          <cell r="F12956">
            <v>0.9</v>
          </cell>
        </row>
        <row r="12957">
          <cell r="B12957" t="str">
            <v>191154</v>
          </cell>
          <cell r="C12957" t="str">
            <v>010116</v>
          </cell>
          <cell r="D12957" t="str">
            <v>Ajudante de eletricista</v>
          </cell>
          <cell r="E12957" t="str">
            <v>h</v>
          </cell>
          <cell r="F12957">
            <v>0.9</v>
          </cell>
        </row>
        <row r="12958">
          <cell r="B12958" t="str">
            <v>191154</v>
          </cell>
          <cell r="C12958" t="str">
            <v>044525</v>
          </cell>
          <cell r="D12958" t="str">
            <v>Disjuntor tripolar 4a</v>
          </cell>
          <cell r="E12958" t="str">
            <v>un</v>
          </cell>
          <cell r="F12958">
            <v>1</v>
          </cell>
        </row>
        <row r="12959">
          <cell r="B12959" t="str">
            <v>191155</v>
          </cell>
          <cell r="C12959" t="str">
            <v>010115</v>
          </cell>
          <cell r="D12959" t="str">
            <v>Eletricista</v>
          </cell>
          <cell r="E12959" t="str">
            <v>h</v>
          </cell>
          <cell r="F12959">
            <v>0.9</v>
          </cell>
        </row>
        <row r="12960">
          <cell r="B12960" t="str">
            <v>191155</v>
          </cell>
          <cell r="C12960" t="str">
            <v>010116</v>
          </cell>
          <cell r="D12960" t="str">
            <v>Ajudante de eletricista</v>
          </cell>
          <cell r="E12960" t="str">
            <v>h</v>
          </cell>
          <cell r="F12960">
            <v>0.9</v>
          </cell>
        </row>
        <row r="12961">
          <cell r="B12961" t="str">
            <v>191155</v>
          </cell>
          <cell r="C12961" t="str">
            <v>044526</v>
          </cell>
          <cell r="D12961" t="str">
            <v>Disjuntor tripolar 6a</v>
          </cell>
          <cell r="E12961" t="str">
            <v>un</v>
          </cell>
          <cell r="F12961">
            <v>1</v>
          </cell>
        </row>
        <row r="12962">
          <cell r="B12962" t="str">
            <v>191156</v>
          </cell>
          <cell r="C12962" t="str">
            <v>010115</v>
          </cell>
          <cell r="D12962" t="str">
            <v>Eletricista</v>
          </cell>
          <cell r="E12962" t="str">
            <v>h</v>
          </cell>
          <cell r="F12962">
            <v>0.9</v>
          </cell>
        </row>
        <row r="12963">
          <cell r="B12963" t="str">
            <v>191156</v>
          </cell>
          <cell r="C12963" t="str">
            <v>010116</v>
          </cell>
          <cell r="D12963" t="str">
            <v>Ajudante de eletricista</v>
          </cell>
          <cell r="E12963" t="str">
            <v>h</v>
          </cell>
          <cell r="F12963">
            <v>0.9</v>
          </cell>
        </row>
        <row r="12964">
          <cell r="B12964" t="str">
            <v>191156</v>
          </cell>
          <cell r="C12964" t="str">
            <v>044527</v>
          </cell>
          <cell r="D12964" t="str">
            <v>Disjuntor tripolar 10a</v>
          </cell>
          <cell r="E12964" t="str">
            <v>un</v>
          </cell>
          <cell r="F12964">
            <v>1</v>
          </cell>
        </row>
        <row r="12965">
          <cell r="B12965" t="str">
            <v>191157</v>
          </cell>
          <cell r="C12965" t="str">
            <v>010115</v>
          </cell>
          <cell r="D12965" t="str">
            <v>Eletricista</v>
          </cell>
          <cell r="E12965" t="str">
            <v>h</v>
          </cell>
          <cell r="F12965">
            <v>0.9</v>
          </cell>
        </row>
        <row r="12966">
          <cell r="B12966" t="str">
            <v>191157</v>
          </cell>
          <cell r="C12966" t="str">
            <v>010116</v>
          </cell>
          <cell r="D12966" t="str">
            <v>Ajudante de eletricista</v>
          </cell>
          <cell r="E12966" t="str">
            <v>h</v>
          </cell>
          <cell r="F12966">
            <v>0.9</v>
          </cell>
        </row>
        <row r="12967">
          <cell r="B12967" t="str">
            <v>191157</v>
          </cell>
          <cell r="C12967" t="str">
            <v>044528</v>
          </cell>
          <cell r="D12967" t="str">
            <v>Disjuntor tripolar 16a</v>
          </cell>
          <cell r="E12967" t="str">
            <v>un</v>
          </cell>
          <cell r="F12967">
            <v>1</v>
          </cell>
        </row>
        <row r="12968">
          <cell r="B12968" t="str">
            <v>191158</v>
          </cell>
          <cell r="C12968" t="str">
            <v>010115</v>
          </cell>
          <cell r="D12968" t="str">
            <v>Eletricista</v>
          </cell>
          <cell r="E12968" t="str">
            <v>h</v>
          </cell>
          <cell r="F12968">
            <v>0.9</v>
          </cell>
        </row>
        <row r="12969">
          <cell r="B12969" t="str">
            <v>191158</v>
          </cell>
          <cell r="C12969" t="str">
            <v>010116</v>
          </cell>
          <cell r="D12969" t="str">
            <v>Ajudante de eletricista</v>
          </cell>
          <cell r="E12969" t="str">
            <v>h</v>
          </cell>
          <cell r="F12969">
            <v>0.9</v>
          </cell>
        </row>
        <row r="12970">
          <cell r="B12970" t="str">
            <v>191158</v>
          </cell>
          <cell r="C12970" t="str">
            <v>044529</v>
          </cell>
          <cell r="D12970" t="str">
            <v>Disjuntor tripolar 20a</v>
          </cell>
          <cell r="E12970" t="str">
            <v>un</v>
          </cell>
          <cell r="F12970">
            <v>1</v>
          </cell>
        </row>
        <row r="12971">
          <cell r="B12971" t="str">
            <v>191159</v>
          </cell>
          <cell r="C12971" t="str">
            <v>010115</v>
          </cell>
          <cell r="D12971" t="str">
            <v>Eletricista</v>
          </cell>
          <cell r="E12971" t="str">
            <v>h</v>
          </cell>
          <cell r="F12971">
            <v>0.9</v>
          </cell>
        </row>
        <row r="12972">
          <cell r="B12972" t="str">
            <v>191159</v>
          </cell>
          <cell r="C12972" t="str">
            <v>010116</v>
          </cell>
          <cell r="D12972" t="str">
            <v>Ajudante de eletricista</v>
          </cell>
          <cell r="E12972" t="str">
            <v>h</v>
          </cell>
          <cell r="F12972">
            <v>0.9</v>
          </cell>
        </row>
        <row r="12973">
          <cell r="B12973" t="str">
            <v>191159</v>
          </cell>
          <cell r="C12973" t="str">
            <v>044530</v>
          </cell>
          <cell r="D12973" t="str">
            <v>Disjuntor tripolar 25a</v>
          </cell>
          <cell r="E12973" t="str">
            <v>un</v>
          </cell>
          <cell r="F12973">
            <v>1</v>
          </cell>
        </row>
        <row r="12974">
          <cell r="B12974" t="str">
            <v>191160</v>
          </cell>
          <cell r="C12974" t="str">
            <v>010115</v>
          </cell>
          <cell r="D12974" t="str">
            <v>Eletricista</v>
          </cell>
          <cell r="E12974" t="str">
            <v>h</v>
          </cell>
          <cell r="F12974">
            <v>0.9</v>
          </cell>
        </row>
        <row r="12975">
          <cell r="B12975" t="str">
            <v>191160</v>
          </cell>
          <cell r="C12975" t="str">
            <v>010116</v>
          </cell>
          <cell r="D12975" t="str">
            <v>Ajudante de eletricista</v>
          </cell>
          <cell r="E12975" t="str">
            <v>h</v>
          </cell>
          <cell r="F12975">
            <v>0.9</v>
          </cell>
        </row>
        <row r="12976">
          <cell r="B12976" t="str">
            <v>191160</v>
          </cell>
          <cell r="C12976" t="str">
            <v>044531</v>
          </cell>
          <cell r="D12976" t="str">
            <v>Disjuntor tripolar 32a</v>
          </cell>
          <cell r="E12976" t="str">
            <v>un</v>
          </cell>
          <cell r="F12976">
            <v>1</v>
          </cell>
        </row>
        <row r="12977">
          <cell r="B12977" t="str">
            <v>191161</v>
          </cell>
          <cell r="C12977" t="str">
            <v>010115</v>
          </cell>
          <cell r="D12977" t="str">
            <v>Eletricista</v>
          </cell>
          <cell r="E12977" t="str">
            <v>h</v>
          </cell>
          <cell r="F12977">
            <v>0.9</v>
          </cell>
        </row>
        <row r="12978">
          <cell r="B12978" t="str">
            <v>191161</v>
          </cell>
          <cell r="C12978" t="str">
            <v>010116</v>
          </cell>
          <cell r="D12978" t="str">
            <v>Ajudante de eletricista</v>
          </cell>
          <cell r="E12978" t="str">
            <v>h</v>
          </cell>
          <cell r="F12978">
            <v>0.9</v>
          </cell>
        </row>
        <row r="12979">
          <cell r="B12979" t="str">
            <v>191161</v>
          </cell>
          <cell r="C12979" t="str">
            <v>044532</v>
          </cell>
          <cell r="D12979" t="str">
            <v>Disjuntor tripolar 40a</v>
          </cell>
          <cell r="E12979" t="str">
            <v>un</v>
          </cell>
          <cell r="F12979">
            <v>1</v>
          </cell>
        </row>
        <row r="12980">
          <cell r="B12980" t="str">
            <v>191162</v>
          </cell>
          <cell r="C12980" t="str">
            <v>010115</v>
          </cell>
          <cell r="D12980" t="str">
            <v>Eletricista</v>
          </cell>
          <cell r="E12980" t="str">
            <v>h</v>
          </cell>
          <cell r="F12980">
            <v>0.9</v>
          </cell>
        </row>
        <row r="12981">
          <cell r="B12981" t="str">
            <v>191162</v>
          </cell>
          <cell r="C12981" t="str">
            <v>010116</v>
          </cell>
          <cell r="D12981" t="str">
            <v>Ajudante de eletricista</v>
          </cell>
          <cell r="E12981" t="str">
            <v>h</v>
          </cell>
          <cell r="F12981">
            <v>0.9</v>
          </cell>
        </row>
        <row r="12982">
          <cell r="B12982" t="str">
            <v>191162</v>
          </cell>
          <cell r="C12982" t="str">
            <v>044533</v>
          </cell>
          <cell r="D12982" t="str">
            <v>Disjuntor tripolar 50a</v>
          </cell>
          <cell r="E12982" t="str">
            <v>un</v>
          </cell>
          <cell r="F12982">
            <v>1</v>
          </cell>
        </row>
        <row r="12983">
          <cell r="B12983" t="str">
            <v>191163</v>
          </cell>
          <cell r="C12983" t="str">
            <v>010115</v>
          </cell>
          <cell r="D12983" t="str">
            <v>Eletricista</v>
          </cell>
          <cell r="E12983" t="str">
            <v>h</v>
          </cell>
          <cell r="F12983">
            <v>1</v>
          </cell>
        </row>
        <row r="12984">
          <cell r="B12984" t="str">
            <v>191163</v>
          </cell>
          <cell r="C12984" t="str">
            <v>010116</v>
          </cell>
          <cell r="D12984" t="str">
            <v>Ajudante de eletricista</v>
          </cell>
          <cell r="E12984" t="str">
            <v>h</v>
          </cell>
          <cell r="F12984">
            <v>1</v>
          </cell>
        </row>
        <row r="12985">
          <cell r="B12985" t="str">
            <v>191163</v>
          </cell>
          <cell r="C12985" t="str">
            <v>044535</v>
          </cell>
          <cell r="D12985" t="str">
            <v>Disjuntor tipo compacto 3x16a</v>
          </cell>
          <cell r="E12985" t="str">
            <v>un</v>
          </cell>
          <cell r="F12985">
            <v>1</v>
          </cell>
        </row>
        <row r="12986">
          <cell r="B12986" t="str">
            <v>191164</v>
          </cell>
          <cell r="C12986" t="str">
            <v>010115</v>
          </cell>
          <cell r="D12986" t="str">
            <v>Eletricista</v>
          </cell>
          <cell r="E12986" t="str">
            <v>h</v>
          </cell>
          <cell r="F12986">
            <v>1</v>
          </cell>
        </row>
        <row r="12987">
          <cell r="B12987" t="str">
            <v>191164</v>
          </cell>
          <cell r="C12987" t="str">
            <v>010116</v>
          </cell>
          <cell r="D12987" t="str">
            <v>Ajudante de eletricista</v>
          </cell>
          <cell r="E12987" t="str">
            <v>h</v>
          </cell>
          <cell r="F12987">
            <v>1</v>
          </cell>
        </row>
        <row r="12988">
          <cell r="B12988" t="str">
            <v>191164</v>
          </cell>
          <cell r="C12988" t="str">
            <v>044536</v>
          </cell>
          <cell r="D12988" t="str">
            <v>Disjuntor tipo compacto 3x32a</v>
          </cell>
          <cell r="E12988" t="str">
            <v>un</v>
          </cell>
          <cell r="F12988">
            <v>1</v>
          </cell>
        </row>
        <row r="12989">
          <cell r="B12989" t="str">
            <v>191165</v>
          </cell>
          <cell r="C12989" t="str">
            <v>010115</v>
          </cell>
          <cell r="D12989" t="str">
            <v>Eletricista</v>
          </cell>
          <cell r="E12989" t="str">
            <v>h</v>
          </cell>
          <cell r="F12989">
            <v>1</v>
          </cell>
        </row>
        <row r="12990">
          <cell r="B12990" t="str">
            <v>191165</v>
          </cell>
          <cell r="C12990" t="str">
            <v>010116</v>
          </cell>
          <cell r="D12990" t="str">
            <v>Ajudante de eletricista</v>
          </cell>
          <cell r="E12990" t="str">
            <v>h</v>
          </cell>
          <cell r="F12990">
            <v>1</v>
          </cell>
        </row>
        <row r="12991">
          <cell r="B12991" t="str">
            <v>191165</v>
          </cell>
          <cell r="C12991" t="str">
            <v>044537</v>
          </cell>
          <cell r="D12991" t="str">
            <v>Disjuntor tipo compacto 3x63a</v>
          </cell>
          <cell r="E12991" t="str">
            <v>un</v>
          </cell>
          <cell r="F12991">
            <v>1</v>
          </cell>
        </row>
        <row r="12992">
          <cell r="B12992" t="str">
            <v>191166</v>
          </cell>
          <cell r="C12992" t="str">
            <v>010115</v>
          </cell>
          <cell r="D12992" t="str">
            <v>Eletricista</v>
          </cell>
          <cell r="E12992" t="str">
            <v>h</v>
          </cell>
          <cell r="F12992">
            <v>2</v>
          </cell>
        </row>
        <row r="12993">
          <cell r="B12993" t="str">
            <v>191166</v>
          </cell>
          <cell r="C12993" t="str">
            <v>010116</v>
          </cell>
          <cell r="D12993" t="str">
            <v>Ajudante de eletricista</v>
          </cell>
          <cell r="E12993" t="str">
            <v>h</v>
          </cell>
          <cell r="F12993">
            <v>2</v>
          </cell>
        </row>
        <row r="12994">
          <cell r="B12994" t="str">
            <v>191166</v>
          </cell>
          <cell r="C12994" t="str">
            <v>044538</v>
          </cell>
          <cell r="D12994" t="str">
            <v>Disjuntor tipo compacto 3x100a</v>
          </cell>
          <cell r="E12994" t="str">
            <v>un</v>
          </cell>
          <cell r="F12994">
            <v>1</v>
          </cell>
        </row>
        <row r="12995">
          <cell r="B12995" t="str">
            <v>191167</v>
          </cell>
          <cell r="C12995" t="str">
            <v>010115</v>
          </cell>
          <cell r="D12995" t="str">
            <v>Eletricista</v>
          </cell>
          <cell r="E12995" t="str">
            <v>h</v>
          </cell>
          <cell r="F12995">
            <v>2</v>
          </cell>
        </row>
        <row r="12996">
          <cell r="B12996" t="str">
            <v>191167</v>
          </cell>
          <cell r="C12996" t="str">
            <v>010116</v>
          </cell>
          <cell r="D12996" t="str">
            <v>Ajudante de eletricista</v>
          </cell>
          <cell r="E12996" t="str">
            <v>h</v>
          </cell>
          <cell r="F12996">
            <v>2</v>
          </cell>
        </row>
        <row r="12997">
          <cell r="B12997" t="str">
            <v>191167</v>
          </cell>
          <cell r="C12997" t="str">
            <v>044539</v>
          </cell>
          <cell r="D12997" t="str">
            <v>Disjuntor tipo compacto 3x160a</v>
          </cell>
          <cell r="E12997" t="str">
            <v>un</v>
          </cell>
          <cell r="F12997">
            <v>1</v>
          </cell>
        </row>
        <row r="12998">
          <cell r="B12998" t="str">
            <v>191168</v>
          </cell>
          <cell r="C12998" t="str">
            <v>010115</v>
          </cell>
          <cell r="D12998" t="str">
            <v>Eletricista</v>
          </cell>
          <cell r="E12998" t="str">
            <v>h</v>
          </cell>
          <cell r="F12998">
            <v>2</v>
          </cell>
        </row>
        <row r="12999">
          <cell r="B12999" t="str">
            <v>191168</v>
          </cell>
          <cell r="C12999" t="str">
            <v>010116</v>
          </cell>
          <cell r="D12999" t="str">
            <v>Ajudante de eletricista</v>
          </cell>
          <cell r="E12999" t="str">
            <v>h</v>
          </cell>
          <cell r="F12999">
            <v>2</v>
          </cell>
        </row>
        <row r="13000">
          <cell r="B13000" t="str">
            <v>191168</v>
          </cell>
          <cell r="C13000" t="str">
            <v>044540</v>
          </cell>
          <cell r="D13000" t="str">
            <v>Disjuntor tipo compacto 3x250a</v>
          </cell>
          <cell r="E13000" t="str">
            <v>un</v>
          </cell>
          <cell r="F13000">
            <v>1</v>
          </cell>
        </row>
        <row r="13001">
          <cell r="B13001" t="str">
            <v>191169</v>
          </cell>
          <cell r="C13001" t="str">
            <v>010115</v>
          </cell>
          <cell r="D13001" t="str">
            <v>Eletricista</v>
          </cell>
          <cell r="E13001" t="str">
            <v>h</v>
          </cell>
          <cell r="F13001">
            <v>2</v>
          </cell>
        </row>
        <row r="13002">
          <cell r="B13002" t="str">
            <v>191169</v>
          </cell>
          <cell r="C13002" t="str">
            <v>010116</v>
          </cell>
          <cell r="D13002" t="str">
            <v>Ajudante de eletricista</v>
          </cell>
          <cell r="E13002" t="str">
            <v>h</v>
          </cell>
          <cell r="F13002">
            <v>2</v>
          </cell>
        </row>
        <row r="13003">
          <cell r="B13003" t="str">
            <v>191169</v>
          </cell>
          <cell r="C13003" t="str">
            <v>044541</v>
          </cell>
          <cell r="D13003" t="str">
            <v>Disjuntor tipo compacto 3x400a</v>
          </cell>
          <cell r="E13003" t="str">
            <v>un</v>
          </cell>
          <cell r="F13003">
            <v>1</v>
          </cell>
        </row>
        <row r="13004">
          <cell r="B13004" t="str">
            <v>191170</v>
          </cell>
          <cell r="C13004" t="str">
            <v>010115</v>
          </cell>
          <cell r="D13004" t="str">
            <v>Eletricista</v>
          </cell>
          <cell r="E13004" t="str">
            <v>h</v>
          </cell>
          <cell r="F13004">
            <v>4</v>
          </cell>
        </row>
        <row r="13005">
          <cell r="B13005" t="str">
            <v>191170</v>
          </cell>
          <cell r="C13005" t="str">
            <v>010116</v>
          </cell>
          <cell r="D13005" t="str">
            <v>Ajudante de eletricista</v>
          </cell>
          <cell r="E13005" t="str">
            <v>h</v>
          </cell>
          <cell r="F13005">
            <v>8</v>
          </cell>
        </row>
        <row r="13006">
          <cell r="B13006" t="str">
            <v>191170</v>
          </cell>
          <cell r="C13006" t="str">
            <v>044542</v>
          </cell>
          <cell r="D13006" t="str">
            <v>Disjuntor tipo compacto e aberto 3x630a</v>
          </cell>
          <cell r="E13006" t="str">
            <v>un</v>
          </cell>
          <cell r="F13006">
            <v>1</v>
          </cell>
        </row>
        <row r="13007">
          <cell r="B13007" t="str">
            <v>191171</v>
          </cell>
          <cell r="C13007" t="str">
            <v>010115</v>
          </cell>
          <cell r="D13007" t="str">
            <v>Eletricista</v>
          </cell>
          <cell r="E13007" t="str">
            <v>h</v>
          </cell>
          <cell r="F13007">
            <v>4</v>
          </cell>
        </row>
        <row r="13008">
          <cell r="B13008" t="str">
            <v>191171</v>
          </cell>
          <cell r="C13008" t="str">
            <v>010116</v>
          </cell>
          <cell r="D13008" t="str">
            <v>Ajudante de eletricista</v>
          </cell>
          <cell r="E13008" t="str">
            <v>h</v>
          </cell>
          <cell r="F13008">
            <v>8</v>
          </cell>
        </row>
        <row r="13009">
          <cell r="B13009" t="str">
            <v>191171</v>
          </cell>
          <cell r="C13009" t="str">
            <v>044543</v>
          </cell>
          <cell r="D13009" t="str">
            <v>Disjuntor tipo compacto e aberto 3x1000a</v>
          </cell>
          <cell r="E13009" t="str">
            <v>un</v>
          </cell>
          <cell r="F13009">
            <v>1</v>
          </cell>
        </row>
        <row r="13010">
          <cell r="B13010" t="str">
            <v>191172</v>
          </cell>
          <cell r="C13010" t="str">
            <v>010115</v>
          </cell>
          <cell r="D13010" t="str">
            <v>Eletricista</v>
          </cell>
          <cell r="E13010" t="str">
            <v>h</v>
          </cell>
          <cell r="F13010">
            <v>5</v>
          </cell>
        </row>
        <row r="13011">
          <cell r="B13011" t="str">
            <v>191172</v>
          </cell>
          <cell r="C13011" t="str">
            <v>010116</v>
          </cell>
          <cell r="D13011" t="str">
            <v>Ajudante de eletricista</v>
          </cell>
          <cell r="E13011" t="str">
            <v>h</v>
          </cell>
          <cell r="F13011">
            <v>10</v>
          </cell>
        </row>
        <row r="13012">
          <cell r="B13012" t="str">
            <v>191172</v>
          </cell>
          <cell r="C13012" t="str">
            <v>044544</v>
          </cell>
          <cell r="D13012" t="str">
            <v>Disjuntor tipo compacto e aberto 3x1250a</v>
          </cell>
          <cell r="E13012" t="str">
            <v>un</v>
          </cell>
          <cell r="F13012">
            <v>1</v>
          </cell>
        </row>
        <row r="13013">
          <cell r="B13013" t="str">
            <v>191173</v>
          </cell>
          <cell r="C13013" t="str">
            <v>010115</v>
          </cell>
          <cell r="D13013" t="str">
            <v>Eletricista</v>
          </cell>
          <cell r="E13013" t="str">
            <v>h</v>
          </cell>
          <cell r="F13013">
            <v>5</v>
          </cell>
        </row>
        <row r="13014">
          <cell r="B13014" t="str">
            <v>191173</v>
          </cell>
          <cell r="C13014" t="str">
            <v>010116</v>
          </cell>
          <cell r="D13014" t="str">
            <v>Ajudante de eletricista</v>
          </cell>
          <cell r="E13014" t="str">
            <v>h</v>
          </cell>
          <cell r="F13014">
            <v>10</v>
          </cell>
        </row>
        <row r="13015">
          <cell r="B13015" t="str">
            <v>191173</v>
          </cell>
          <cell r="C13015" t="str">
            <v>044545</v>
          </cell>
          <cell r="D13015" t="str">
            <v>Disjuntor tipo compacto e aberto 3x1600a</v>
          </cell>
          <cell r="E13015" t="str">
            <v>un</v>
          </cell>
          <cell r="F13015">
            <v>1</v>
          </cell>
        </row>
        <row r="13016">
          <cell r="B13016" t="str">
            <v>191174</v>
          </cell>
          <cell r="C13016" t="str">
            <v>010115</v>
          </cell>
          <cell r="D13016" t="str">
            <v>Eletricista</v>
          </cell>
          <cell r="E13016" t="str">
            <v>h</v>
          </cell>
          <cell r="F13016">
            <v>8</v>
          </cell>
        </row>
        <row r="13017">
          <cell r="B13017" t="str">
            <v>191174</v>
          </cell>
          <cell r="C13017" t="str">
            <v>010116</v>
          </cell>
          <cell r="D13017" t="str">
            <v>Ajudante de eletricista</v>
          </cell>
          <cell r="E13017" t="str">
            <v>h</v>
          </cell>
          <cell r="F13017">
            <v>16</v>
          </cell>
        </row>
        <row r="13018">
          <cell r="B13018" t="str">
            <v>191174</v>
          </cell>
          <cell r="C13018" t="str">
            <v>044546</v>
          </cell>
          <cell r="D13018" t="str">
            <v>Disjuntor tipo compacto e aberto 3x2500a</v>
          </cell>
          <cell r="E13018" t="str">
            <v>un</v>
          </cell>
          <cell r="F13018">
            <v>1</v>
          </cell>
        </row>
        <row r="13019">
          <cell r="B13019" t="str">
            <v>191175</v>
          </cell>
          <cell r="C13019" t="str">
            <v>010115</v>
          </cell>
          <cell r="D13019" t="str">
            <v>Eletricista</v>
          </cell>
          <cell r="E13019" t="str">
            <v>h</v>
          </cell>
          <cell r="F13019">
            <v>8</v>
          </cell>
        </row>
        <row r="13020">
          <cell r="B13020" t="str">
            <v>191175</v>
          </cell>
          <cell r="C13020" t="str">
            <v>010116</v>
          </cell>
          <cell r="D13020" t="str">
            <v>Ajudante de eletricista</v>
          </cell>
          <cell r="E13020" t="str">
            <v>h</v>
          </cell>
          <cell r="F13020">
            <v>16</v>
          </cell>
        </row>
        <row r="13021">
          <cell r="B13021" t="str">
            <v>191175</v>
          </cell>
          <cell r="C13021" t="str">
            <v>044547</v>
          </cell>
          <cell r="D13021" t="str">
            <v>Disjuntor tipo compacto e aberto 3x3150a</v>
          </cell>
          <cell r="E13021" t="str">
            <v>un</v>
          </cell>
          <cell r="F13021">
            <v>1</v>
          </cell>
        </row>
        <row r="13022">
          <cell r="B13022" t="str">
            <v>191201</v>
          </cell>
          <cell r="C13022" t="str">
            <v>010115</v>
          </cell>
          <cell r="D13022" t="str">
            <v>Eletricista</v>
          </cell>
          <cell r="E13022" t="str">
            <v>h</v>
          </cell>
          <cell r="F13022">
            <v>0.5</v>
          </cell>
        </row>
        <row r="13023">
          <cell r="B13023" t="str">
            <v>191201</v>
          </cell>
          <cell r="C13023" t="str">
            <v>010116</v>
          </cell>
          <cell r="D13023" t="str">
            <v>Ajudante de eletricista</v>
          </cell>
          <cell r="E13023" t="str">
            <v>h</v>
          </cell>
          <cell r="F13023">
            <v>0.5</v>
          </cell>
        </row>
        <row r="13024">
          <cell r="B13024" t="str">
            <v>191201</v>
          </cell>
          <cell r="C13024" t="str">
            <v>045056</v>
          </cell>
          <cell r="D13024" t="str">
            <v>Condulete tipo "c" de 3/4"</v>
          </cell>
          <cell r="E13024" t="str">
            <v>un</v>
          </cell>
          <cell r="F13024">
            <v>1</v>
          </cell>
        </row>
        <row r="13025">
          <cell r="B13025" t="str">
            <v>191202</v>
          </cell>
          <cell r="C13025" t="str">
            <v>010115</v>
          </cell>
          <cell r="D13025" t="str">
            <v>Eletricista</v>
          </cell>
          <cell r="E13025" t="str">
            <v>h</v>
          </cell>
          <cell r="F13025">
            <v>0.5</v>
          </cell>
        </row>
        <row r="13026">
          <cell r="B13026" t="str">
            <v>191202</v>
          </cell>
          <cell r="C13026" t="str">
            <v>010116</v>
          </cell>
          <cell r="D13026" t="str">
            <v>Ajudante de eletricista</v>
          </cell>
          <cell r="E13026" t="str">
            <v>h</v>
          </cell>
          <cell r="F13026">
            <v>0.5</v>
          </cell>
        </row>
        <row r="13027">
          <cell r="B13027" t="str">
            <v>191202</v>
          </cell>
          <cell r="C13027" t="str">
            <v>045057</v>
          </cell>
          <cell r="D13027" t="str">
            <v>Condulete tipo "c" de 1"</v>
          </cell>
          <cell r="E13027" t="str">
            <v>un</v>
          </cell>
          <cell r="F13027">
            <v>1</v>
          </cell>
        </row>
        <row r="13028">
          <cell r="B13028" t="str">
            <v>191203</v>
          </cell>
          <cell r="C13028" t="str">
            <v>010115</v>
          </cell>
          <cell r="D13028" t="str">
            <v>Eletricista</v>
          </cell>
          <cell r="E13028" t="str">
            <v>h</v>
          </cell>
          <cell r="F13028">
            <v>0.5</v>
          </cell>
        </row>
        <row r="13029">
          <cell r="B13029" t="str">
            <v>191203</v>
          </cell>
          <cell r="C13029" t="str">
            <v>010116</v>
          </cell>
          <cell r="D13029" t="str">
            <v>Ajudante de eletricista</v>
          </cell>
          <cell r="E13029" t="str">
            <v>h</v>
          </cell>
          <cell r="F13029">
            <v>0.5</v>
          </cell>
        </row>
        <row r="13030">
          <cell r="B13030" t="str">
            <v>191203</v>
          </cell>
          <cell r="C13030" t="str">
            <v>045058</v>
          </cell>
          <cell r="D13030" t="str">
            <v>Condulete tipo "c" de 1 1/4"</v>
          </cell>
          <cell r="E13030" t="str">
            <v>un</v>
          </cell>
          <cell r="F13030">
            <v>1</v>
          </cell>
        </row>
        <row r="13031">
          <cell r="B13031" t="str">
            <v>191204</v>
          </cell>
          <cell r="C13031" t="str">
            <v>010115</v>
          </cell>
          <cell r="D13031" t="str">
            <v>Eletricista</v>
          </cell>
          <cell r="E13031" t="str">
            <v>h</v>
          </cell>
          <cell r="F13031">
            <v>0.5</v>
          </cell>
        </row>
        <row r="13032">
          <cell r="B13032" t="str">
            <v>191204</v>
          </cell>
          <cell r="C13032" t="str">
            <v>010116</v>
          </cell>
          <cell r="D13032" t="str">
            <v>Ajudante de eletricista</v>
          </cell>
          <cell r="E13032" t="str">
            <v>h</v>
          </cell>
          <cell r="F13032">
            <v>0.5</v>
          </cell>
        </row>
        <row r="13033">
          <cell r="B13033" t="str">
            <v>191204</v>
          </cell>
          <cell r="C13033" t="str">
            <v>045059</v>
          </cell>
          <cell r="D13033" t="str">
            <v>Condulete tipo "c" de 1 1/2"</v>
          </cell>
          <cell r="E13033" t="str">
            <v>un</v>
          </cell>
          <cell r="F13033">
            <v>1</v>
          </cell>
        </row>
        <row r="13034">
          <cell r="B13034" t="str">
            <v>191205</v>
          </cell>
          <cell r="C13034" t="str">
            <v>010115</v>
          </cell>
          <cell r="D13034" t="str">
            <v>Eletricista</v>
          </cell>
          <cell r="E13034" t="str">
            <v>h</v>
          </cell>
          <cell r="F13034">
            <v>0.5</v>
          </cell>
        </row>
        <row r="13035">
          <cell r="B13035" t="str">
            <v>191205</v>
          </cell>
          <cell r="C13035" t="str">
            <v>010116</v>
          </cell>
          <cell r="D13035" t="str">
            <v>Ajudante de eletricista</v>
          </cell>
          <cell r="E13035" t="str">
            <v>h</v>
          </cell>
          <cell r="F13035">
            <v>0.5</v>
          </cell>
        </row>
        <row r="13036">
          <cell r="B13036" t="str">
            <v>191205</v>
          </cell>
          <cell r="C13036" t="str">
            <v>045060</v>
          </cell>
          <cell r="D13036" t="str">
            <v>Condulete tipo "c" de 2"</v>
          </cell>
          <cell r="E13036" t="str">
            <v>un</v>
          </cell>
          <cell r="F13036">
            <v>1</v>
          </cell>
        </row>
        <row r="13037">
          <cell r="B13037" t="str">
            <v>191206</v>
          </cell>
          <cell r="C13037" t="str">
            <v>010115</v>
          </cell>
          <cell r="D13037" t="str">
            <v>Eletricista</v>
          </cell>
          <cell r="E13037" t="str">
            <v>h</v>
          </cell>
          <cell r="F13037">
            <v>0.5</v>
          </cell>
        </row>
        <row r="13038">
          <cell r="B13038" t="str">
            <v>191206</v>
          </cell>
          <cell r="C13038" t="str">
            <v>010116</v>
          </cell>
          <cell r="D13038" t="str">
            <v>Ajudante de eletricista</v>
          </cell>
          <cell r="E13038" t="str">
            <v>h</v>
          </cell>
          <cell r="F13038">
            <v>0.5</v>
          </cell>
        </row>
        <row r="13039">
          <cell r="B13039" t="str">
            <v>191206</v>
          </cell>
          <cell r="C13039" t="str">
            <v>045061</v>
          </cell>
          <cell r="D13039" t="str">
            <v>Condulete tipo "c" de 2 1/2"</v>
          </cell>
          <cell r="E13039" t="str">
            <v>un</v>
          </cell>
          <cell r="F13039">
            <v>1</v>
          </cell>
        </row>
        <row r="13040">
          <cell r="B13040" t="str">
            <v>191207</v>
          </cell>
          <cell r="C13040" t="str">
            <v>010115</v>
          </cell>
          <cell r="D13040" t="str">
            <v>Eletricista</v>
          </cell>
          <cell r="E13040" t="str">
            <v>h</v>
          </cell>
          <cell r="F13040">
            <v>0.5</v>
          </cell>
        </row>
        <row r="13041">
          <cell r="B13041" t="str">
            <v>191207</v>
          </cell>
          <cell r="C13041" t="str">
            <v>010116</v>
          </cell>
          <cell r="D13041" t="str">
            <v>Ajudante de eletricista</v>
          </cell>
          <cell r="E13041" t="str">
            <v>h</v>
          </cell>
          <cell r="F13041">
            <v>0.5</v>
          </cell>
        </row>
        <row r="13042">
          <cell r="B13042" t="str">
            <v>191207</v>
          </cell>
          <cell r="C13042" t="str">
            <v>045062</v>
          </cell>
          <cell r="D13042" t="str">
            <v>Condulete tipo "c" de 3"</v>
          </cell>
          <cell r="E13042" t="str">
            <v>un</v>
          </cell>
          <cell r="F13042">
            <v>1</v>
          </cell>
        </row>
        <row r="13043">
          <cell r="B13043" t="str">
            <v>191208</v>
          </cell>
          <cell r="C13043" t="str">
            <v>010115</v>
          </cell>
          <cell r="D13043" t="str">
            <v>Eletricista</v>
          </cell>
          <cell r="E13043" t="str">
            <v>h</v>
          </cell>
          <cell r="F13043">
            <v>0.5</v>
          </cell>
        </row>
        <row r="13044">
          <cell r="B13044" t="str">
            <v>191208</v>
          </cell>
          <cell r="C13044" t="str">
            <v>010116</v>
          </cell>
          <cell r="D13044" t="str">
            <v>Ajudante de eletricista</v>
          </cell>
          <cell r="E13044" t="str">
            <v>h</v>
          </cell>
          <cell r="F13044">
            <v>0.5</v>
          </cell>
        </row>
        <row r="13045">
          <cell r="B13045" t="str">
            <v>191208</v>
          </cell>
          <cell r="C13045" t="str">
            <v>045063</v>
          </cell>
          <cell r="D13045" t="str">
            <v>Condulete tipo "c" de 3 1/2"</v>
          </cell>
          <cell r="E13045" t="str">
            <v>un</v>
          </cell>
          <cell r="F13045">
            <v>1</v>
          </cell>
        </row>
        <row r="13046">
          <cell r="B13046" t="str">
            <v>191209</v>
          </cell>
          <cell r="C13046" t="str">
            <v>010115</v>
          </cell>
          <cell r="D13046" t="str">
            <v>Eletricista</v>
          </cell>
          <cell r="E13046" t="str">
            <v>h</v>
          </cell>
          <cell r="F13046">
            <v>0.5</v>
          </cell>
        </row>
        <row r="13047">
          <cell r="B13047" t="str">
            <v>191209</v>
          </cell>
          <cell r="C13047" t="str">
            <v>010116</v>
          </cell>
          <cell r="D13047" t="str">
            <v>Ajudante de eletricista</v>
          </cell>
          <cell r="E13047" t="str">
            <v>h</v>
          </cell>
          <cell r="F13047">
            <v>0.5</v>
          </cell>
        </row>
        <row r="13048">
          <cell r="B13048" t="str">
            <v>191209</v>
          </cell>
          <cell r="C13048" t="str">
            <v>045064</v>
          </cell>
          <cell r="D13048" t="str">
            <v>Condulete tipo "c" de 4"</v>
          </cell>
          <cell r="E13048" t="str">
            <v>un</v>
          </cell>
          <cell r="F13048">
            <v>1</v>
          </cell>
        </row>
        <row r="13049">
          <cell r="B13049" t="str">
            <v>191210</v>
          </cell>
          <cell r="C13049" t="str">
            <v>010115</v>
          </cell>
          <cell r="D13049" t="str">
            <v>Eletricista</v>
          </cell>
          <cell r="E13049" t="str">
            <v>h</v>
          </cell>
          <cell r="F13049">
            <v>0.5</v>
          </cell>
        </row>
        <row r="13050">
          <cell r="B13050" t="str">
            <v>191210</v>
          </cell>
          <cell r="C13050" t="str">
            <v>010116</v>
          </cell>
          <cell r="D13050" t="str">
            <v>Ajudante de eletricista</v>
          </cell>
          <cell r="E13050" t="str">
            <v>h</v>
          </cell>
          <cell r="F13050">
            <v>0.5</v>
          </cell>
        </row>
        <row r="13051">
          <cell r="B13051" t="str">
            <v>191210</v>
          </cell>
          <cell r="C13051" t="str">
            <v>045042</v>
          </cell>
          <cell r="D13051" t="str">
            <v>Condulete tipo "e" de 3/4"</v>
          </cell>
          <cell r="E13051" t="str">
            <v>un</v>
          </cell>
          <cell r="F13051">
            <v>1</v>
          </cell>
        </row>
        <row r="13052">
          <cell r="B13052" t="str">
            <v>191211</v>
          </cell>
          <cell r="C13052" t="str">
            <v>010115</v>
          </cell>
          <cell r="D13052" t="str">
            <v>Eletricista</v>
          </cell>
          <cell r="E13052" t="str">
            <v>h</v>
          </cell>
          <cell r="F13052">
            <v>0.5</v>
          </cell>
        </row>
        <row r="13053">
          <cell r="B13053" t="str">
            <v>191211</v>
          </cell>
          <cell r="C13053" t="str">
            <v>010116</v>
          </cell>
          <cell r="D13053" t="str">
            <v>Ajudante de eletricista</v>
          </cell>
          <cell r="E13053" t="str">
            <v>h</v>
          </cell>
          <cell r="F13053">
            <v>0.5</v>
          </cell>
        </row>
        <row r="13054">
          <cell r="B13054" t="str">
            <v>191211</v>
          </cell>
          <cell r="C13054" t="str">
            <v>045043</v>
          </cell>
          <cell r="D13054" t="str">
            <v>Condulete tipo "e" de 1"</v>
          </cell>
          <cell r="E13054" t="str">
            <v>un</v>
          </cell>
          <cell r="F13054">
            <v>1</v>
          </cell>
        </row>
        <row r="13055">
          <cell r="B13055" t="str">
            <v>191212</v>
          </cell>
          <cell r="C13055" t="str">
            <v>010115</v>
          </cell>
          <cell r="D13055" t="str">
            <v>Eletricista</v>
          </cell>
          <cell r="E13055" t="str">
            <v>h</v>
          </cell>
          <cell r="F13055">
            <v>0.5</v>
          </cell>
        </row>
        <row r="13056">
          <cell r="B13056" t="str">
            <v>191212</v>
          </cell>
          <cell r="C13056" t="str">
            <v>010116</v>
          </cell>
          <cell r="D13056" t="str">
            <v>Ajudante de eletricista</v>
          </cell>
          <cell r="E13056" t="str">
            <v>h</v>
          </cell>
          <cell r="F13056">
            <v>0.5</v>
          </cell>
        </row>
        <row r="13057">
          <cell r="B13057" t="str">
            <v>191212</v>
          </cell>
          <cell r="C13057" t="str">
            <v>045044</v>
          </cell>
          <cell r="D13057" t="str">
            <v>Condulete tipo "e" de 1 1/4"</v>
          </cell>
          <cell r="E13057" t="str">
            <v>un</v>
          </cell>
          <cell r="F13057">
            <v>1</v>
          </cell>
        </row>
        <row r="13058">
          <cell r="B13058" t="str">
            <v>191213</v>
          </cell>
          <cell r="C13058" t="str">
            <v>010115</v>
          </cell>
          <cell r="D13058" t="str">
            <v>Eletricista</v>
          </cell>
          <cell r="E13058" t="str">
            <v>h</v>
          </cell>
          <cell r="F13058">
            <v>0.5</v>
          </cell>
        </row>
        <row r="13059">
          <cell r="B13059" t="str">
            <v>191213</v>
          </cell>
          <cell r="C13059" t="str">
            <v>010116</v>
          </cell>
          <cell r="D13059" t="str">
            <v>Ajudante de eletricista</v>
          </cell>
          <cell r="E13059" t="str">
            <v>h</v>
          </cell>
          <cell r="F13059">
            <v>0.5</v>
          </cell>
        </row>
        <row r="13060">
          <cell r="B13060" t="str">
            <v>191213</v>
          </cell>
          <cell r="C13060" t="str">
            <v>045045</v>
          </cell>
          <cell r="D13060" t="str">
            <v>Condulete tipo "e" de 1 1/2"</v>
          </cell>
          <cell r="E13060" t="str">
            <v>un</v>
          </cell>
          <cell r="F13060">
            <v>1</v>
          </cell>
        </row>
        <row r="13061">
          <cell r="B13061" t="str">
            <v>191214</v>
          </cell>
          <cell r="C13061" t="str">
            <v>010115</v>
          </cell>
          <cell r="D13061" t="str">
            <v>Eletricista</v>
          </cell>
          <cell r="E13061" t="str">
            <v>h</v>
          </cell>
          <cell r="F13061">
            <v>0.5</v>
          </cell>
        </row>
        <row r="13062">
          <cell r="B13062" t="str">
            <v>191214</v>
          </cell>
          <cell r="C13062" t="str">
            <v>010116</v>
          </cell>
          <cell r="D13062" t="str">
            <v>Ajudante de eletricista</v>
          </cell>
          <cell r="E13062" t="str">
            <v>h</v>
          </cell>
          <cell r="F13062">
            <v>0.5</v>
          </cell>
        </row>
        <row r="13063">
          <cell r="B13063" t="str">
            <v>191214</v>
          </cell>
          <cell r="C13063" t="str">
            <v>045046</v>
          </cell>
          <cell r="D13063" t="str">
            <v>Condulete tipo "e" de 2"</v>
          </cell>
          <cell r="E13063" t="str">
            <v>un</v>
          </cell>
          <cell r="F13063">
            <v>1</v>
          </cell>
        </row>
        <row r="13064">
          <cell r="B13064" t="str">
            <v>191215</v>
          </cell>
          <cell r="C13064" t="str">
            <v>010115</v>
          </cell>
          <cell r="D13064" t="str">
            <v>Eletricista</v>
          </cell>
          <cell r="E13064" t="str">
            <v>h</v>
          </cell>
          <cell r="F13064">
            <v>0.5</v>
          </cell>
        </row>
        <row r="13065">
          <cell r="B13065" t="str">
            <v>191215</v>
          </cell>
          <cell r="C13065" t="str">
            <v>010116</v>
          </cell>
          <cell r="D13065" t="str">
            <v>Ajudante de eletricista</v>
          </cell>
          <cell r="E13065" t="str">
            <v>h</v>
          </cell>
          <cell r="F13065">
            <v>0.5</v>
          </cell>
        </row>
        <row r="13066">
          <cell r="B13066" t="str">
            <v>191215</v>
          </cell>
          <cell r="C13066" t="str">
            <v>045047</v>
          </cell>
          <cell r="D13066" t="str">
            <v>Condulete tipo "e" de 2 1/2"</v>
          </cell>
          <cell r="E13066" t="str">
            <v>un</v>
          </cell>
          <cell r="F13066">
            <v>1</v>
          </cell>
        </row>
        <row r="13067">
          <cell r="B13067" t="str">
            <v>191216</v>
          </cell>
          <cell r="C13067" t="str">
            <v>010115</v>
          </cell>
          <cell r="D13067" t="str">
            <v>Eletricista</v>
          </cell>
          <cell r="E13067" t="str">
            <v>h</v>
          </cell>
          <cell r="F13067">
            <v>0.5</v>
          </cell>
        </row>
        <row r="13068">
          <cell r="B13068" t="str">
            <v>191216</v>
          </cell>
          <cell r="C13068" t="str">
            <v>010116</v>
          </cell>
          <cell r="D13068" t="str">
            <v>Ajudante de eletricista</v>
          </cell>
          <cell r="E13068" t="str">
            <v>h</v>
          </cell>
          <cell r="F13068">
            <v>0.5</v>
          </cell>
        </row>
        <row r="13069">
          <cell r="B13069" t="str">
            <v>191216</v>
          </cell>
          <cell r="C13069" t="str">
            <v>045048</v>
          </cell>
          <cell r="D13069" t="str">
            <v>Condulete tipo "e" de 3"</v>
          </cell>
          <cell r="E13069" t="str">
            <v>un</v>
          </cell>
          <cell r="F13069">
            <v>1</v>
          </cell>
        </row>
        <row r="13070">
          <cell r="B13070" t="str">
            <v>191217</v>
          </cell>
          <cell r="C13070" t="str">
            <v>010115</v>
          </cell>
          <cell r="D13070" t="str">
            <v>Eletricista</v>
          </cell>
          <cell r="E13070" t="str">
            <v>h</v>
          </cell>
          <cell r="F13070">
            <v>0.5</v>
          </cell>
        </row>
        <row r="13071">
          <cell r="B13071" t="str">
            <v>191217</v>
          </cell>
          <cell r="C13071" t="str">
            <v>010116</v>
          </cell>
          <cell r="D13071" t="str">
            <v>Ajudante de eletricista</v>
          </cell>
          <cell r="E13071" t="str">
            <v>h</v>
          </cell>
          <cell r="F13071">
            <v>0.5</v>
          </cell>
        </row>
        <row r="13072">
          <cell r="B13072" t="str">
            <v>191217</v>
          </cell>
          <cell r="C13072" t="str">
            <v>045049</v>
          </cell>
          <cell r="D13072" t="str">
            <v>Condulete tipo "e" de 3 1/2"</v>
          </cell>
          <cell r="E13072" t="str">
            <v>un</v>
          </cell>
          <cell r="F13072">
            <v>1</v>
          </cell>
        </row>
        <row r="13073">
          <cell r="B13073" t="str">
            <v>191218</v>
          </cell>
          <cell r="C13073" t="str">
            <v>010115</v>
          </cell>
          <cell r="D13073" t="str">
            <v>Eletricista</v>
          </cell>
          <cell r="E13073" t="str">
            <v>h</v>
          </cell>
          <cell r="F13073">
            <v>0.5</v>
          </cell>
        </row>
        <row r="13074">
          <cell r="B13074" t="str">
            <v>191218</v>
          </cell>
          <cell r="C13074" t="str">
            <v>010116</v>
          </cell>
          <cell r="D13074" t="str">
            <v>Ajudante de eletricista</v>
          </cell>
          <cell r="E13074" t="str">
            <v>h</v>
          </cell>
          <cell r="F13074">
            <v>0.5</v>
          </cell>
        </row>
        <row r="13075">
          <cell r="B13075" t="str">
            <v>191218</v>
          </cell>
          <cell r="C13075" t="str">
            <v>045054</v>
          </cell>
          <cell r="D13075" t="str">
            <v>Condulete tipo "e" de 4"</v>
          </cell>
          <cell r="E13075" t="str">
            <v>un</v>
          </cell>
          <cell r="F13075">
            <v>1</v>
          </cell>
        </row>
        <row r="13076">
          <cell r="B13076" t="str">
            <v>191219</v>
          </cell>
          <cell r="C13076" t="str">
            <v>010115</v>
          </cell>
          <cell r="D13076" t="str">
            <v>Eletricista</v>
          </cell>
          <cell r="E13076" t="str">
            <v>h</v>
          </cell>
          <cell r="F13076">
            <v>0.7</v>
          </cell>
        </row>
        <row r="13077">
          <cell r="B13077" t="str">
            <v>191219</v>
          </cell>
          <cell r="C13077" t="str">
            <v>010116</v>
          </cell>
          <cell r="D13077" t="str">
            <v>Ajudante de eletricista</v>
          </cell>
          <cell r="E13077" t="str">
            <v>h</v>
          </cell>
          <cell r="F13077">
            <v>0.7</v>
          </cell>
        </row>
        <row r="13078">
          <cell r="B13078" t="str">
            <v>191219</v>
          </cell>
          <cell r="C13078" t="str">
            <v>045069</v>
          </cell>
          <cell r="D13078" t="str">
            <v>Condulete tipo "x" de 3/4"</v>
          </cell>
          <cell r="E13078" t="str">
            <v>un</v>
          </cell>
          <cell r="F13078">
            <v>1</v>
          </cell>
        </row>
        <row r="13079">
          <cell r="B13079" t="str">
            <v>191220</v>
          </cell>
          <cell r="C13079" t="str">
            <v>010115</v>
          </cell>
          <cell r="D13079" t="str">
            <v>Eletricista</v>
          </cell>
          <cell r="E13079" t="str">
            <v>h</v>
          </cell>
          <cell r="F13079">
            <v>0.7</v>
          </cell>
        </row>
        <row r="13080">
          <cell r="B13080" t="str">
            <v>191220</v>
          </cell>
          <cell r="C13080" t="str">
            <v>010116</v>
          </cell>
          <cell r="D13080" t="str">
            <v>Ajudante de eletricista</v>
          </cell>
          <cell r="E13080" t="str">
            <v>h</v>
          </cell>
          <cell r="F13080">
            <v>0.7</v>
          </cell>
        </row>
        <row r="13081">
          <cell r="B13081" t="str">
            <v>191220</v>
          </cell>
          <cell r="C13081" t="str">
            <v>045070</v>
          </cell>
          <cell r="D13081" t="str">
            <v>Condulete tipo "x" de 1"</v>
          </cell>
          <cell r="E13081" t="str">
            <v>un</v>
          </cell>
          <cell r="F13081">
            <v>1</v>
          </cell>
        </row>
        <row r="13082">
          <cell r="B13082" t="str">
            <v>191221</v>
          </cell>
          <cell r="C13082" t="str">
            <v>010115</v>
          </cell>
          <cell r="D13082" t="str">
            <v>Eletricista</v>
          </cell>
          <cell r="E13082" t="str">
            <v>h</v>
          </cell>
          <cell r="F13082">
            <v>0.7</v>
          </cell>
        </row>
        <row r="13083">
          <cell r="B13083" t="str">
            <v>191221</v>
          </cell>
          <cell r="C13083" t="str">
            <v>010116</v>
          </cell>
          <cell r="D13083" t="str">
            <v>Ajudante de eletricista</v>
          </cell>
          <cell r="E13083" t="str">
            <v>h</v>
          </cell>
          <cell r="F13083">
            <v>0.7</v>
          </cell>
        </row>
        <row r="13084">
          <cell r="B13084" t="str">
            <v>191221</v>
          </cell>
          <cell r="C13084" t="str">
            <v>045071</v>
          </cell>
          <cell r="D13084" t="str">
            <v>Condulete tipo "x" de 1 1/4"</v>
          </cell>
          <cell r="E13084" t="str">
            <v>un</v>
          </cell>
          <cell r="F13084">
            <v>1</v>
          </cell>
        </row>
        <row r="13085">
          <cell r="B13085" t="str">
            <v>191222</v>
          </cell>
          <cell r="C13085" t="str">
            <v>010115</v>
          </cell>
          <cell r="D13085" t="str">
            <v>Eletricista</v>
          </cell>
          <cell r="E13085" t="str">
            <v>h</v>
          </cell>
          <cell r="F13085">
            <v>0.7</v>
          </cell>
        </row>
        <row r="13086">
          <cell r="B13086" t="str">
            <v>191222</v>
          </cell>
          <cell r="C13086" t="str">
            <v>010116</v>
          </cell>
          <cell r="D13086" t="str">
            <v>Ajudante de eletricista</v>
          </cell>
          <cell r="E13086" t="str">
            <v>h</v>
          </cell>
          <cell r="F13086">
            <v>0.7</v>
          </cell>
        </row>
        <row r="13087">
          <cell r="B13087" t="str">
            <v>191222</v>
          </cell>
          <cell r="C13087" t="str">
            <v>045072</v>
          </cell>
          <cell r="D13087" t="str">
            <v>Condulete tipo "x" de 1 1/2"</v>
          </cell>
          <cell r="E13087" t="str">
            <v>un</v>
          </cell>
          <cell r="F13087">
            <v>1</v>
          </cell>
        </row>
        <row r="13088">
          <cell r="B13088" t="str">
            <v>191223</v>
          </cell>
          <cell r="C13088" t="str">
            <v>010115</v>
          </cell>
          <cell r="D13088" t="str">
            <v>Eletricista</v>
          </cell>
          <cell r="E13088" t="str">
            <v>h</v>
          </cell>
          <cell r="F13088">
            <v>0.7</v>
          </cell>
        </row>
        <row r="13089">
          <cell r="B13089" t="str">
            <v>191223</v>
          </cell>
          <cell r="C13089" t="str">
            <v>010116</v>
          </cell>
          <cell r="D13089" t="str">
            <v>Ajudante de eletricista</v>
          </cell>
          <cell r="E13089" t="str">
            <v>h</v>
          </cell>
          <cell r="F13089">
            <v>0.7</v>
          </cell>
        </row>
        <row r="13090">
          <cell r="B13090" t="str">
            <v>191223</v>
          </cell>
          <cell r="C13090" t="str">
            <v>045073</v>
          </cell>
          <cell r="D13090" t="str">
            <v>Condulete tipo "x" de 2"</v>
          </cell>
          <cell r="E13090" t="str">
            <v>un</v>
          </cell>
          <cell r="F13090">
            <v>1</v>
          </cell>
        </row>
        <row r="13091">
          <cell r="B13091" t="str">
            <v>191224</v>
          </cell>
          <cell r="C13091" t="str">
            <v>010115</v>
          </cell>
          <cell r="D13091" t="str">
            <v>Eletricista</v>
          </cell>
          <cell r="E13091" t="str">
            <v>h</v>
          </cell>
          <cell r="F13091">
            <v>0.7</v>
          </cell>
        </row>
        <row r="13092">
          <cell r="B13092" t="str">
            <v>191224</v>
          </cell>
          <cell r="C13092" t="str">
            <v>010116</v>
          </cell>
          <cell r="D13092" t="str">
            <v>Ajudante de eletricista</v>
          </cell>
          <cell r="E13092" t="str">
            <v>h</v>
          </cell>
          <cell r="F13092">
            <v>0.7</v>
          </cell>
        </row>
        <row r="13093">
          <cell r="B13093" t="str">
            <v>191224</v>
          </cell>
          <cell r="C13093" t="str">
            <v>045074</v>
          </cell>
          <cell r="D13093" t="str">
            <v>Condulete tipo "x" de 2 1/2"</v>
          </cell>
          <cell r="E13093" t="str">
            <v>un</v>
          </cell>
          <cell r="F13093">
            <v>1</v>
          </cell>
        </row>
        <row r="13094">
          <cell r="B13094" t="str">
            <v>191225</v>
          </cell>
          <cell r="C13094" t="str">
            <v>010115</v>
          </cell>
          <cell r="D13094" t="str">
            <v>Eletricista</v>
          </cell>
          <cell r="E13094" t="str">
            <v>h</v>
          </cell>
          <cell r="F13094">
            <v>0.7</v>
          </cell>
        </row>
        <row r="13095">
          <cell r="B13095" t="str">
            <v>191225</v>
          </cell>
          <cell r="C13095" t="str">
            <v>010116</v>
          </cell>
          <cell r="D13095" t="str">
            <v>Ajudante de eletricista</v>
          </cell>
          <cell r="E13095" t="str">
            <v>h</v>
          </cell>
          <cell r="F13095">
            <v>0.7</v>
          </cell>
        </row>
        <row r="13096">
          <cell r="B13096" t="str">
            <v>191225</v>
          </cell>
          <cell r="C13096" t="str">
            <v>045075</v>
          </cell>
          <cell r="D13096" t="str">
            <v>Condulete tipo "x" de 3"</v>
          </cell>
          <cell r="E13096" t="str">
            <v>un</v>
          </cell>
          <cell r="F13096">
            <v>1</v>
          </cell>
        </row>
        <row r="13097">
          <cell r="B13097" t="str">
            <v>191226</v>
          </cell>
          <cell r="C13097" t="str">
            <v>010115</v>
          </cell>
          <cell r="D13097" t="str">
            <v>Eletricista</v>
          </cell>
          <cell r="E13097" t="str">
            <v>h</v>
          </cell>
          <cell r="F13097">
            <v>0.7</v>
          </cell>
        </row>
        <row r="13098">
          <cell r="B13098" t="str">
            <v>191226</v>
          </cell>
          <cell r="C13098" t="str">
            <v>010116</v>
          </cell>
          <cell r="D13098" t="str">
            <v>Ajudante de eletricista</v>
          </cell>
          <cell r="E13098" t="str">
            <v>h</v>
          </cell>
          <cell r="F13098">
            <v>0.7</v>
          </cell>
        </row>
        <row r="13099">
          <cell r="B13099" t="str">
            <v>191226</v>
          </cell>
          <cell r="C13099" t="str">
            <v>045076</v>
          </cell>
          <cell r="D13099" t="str">
            <v>Condulete tipo "x" de 3 1/2"</v>
          </cell>
          <cell r="E13099" t="str">
            <v>un</v>
          </cell>
          <cell r="F13099">
            <v>1</v>
          </cell>
        </row>
        <row r="13100">
          <cell r="B13100" t="str">
            <v>191227</v>
          </cell>
          <cell r="C13100" t="str">
            <v>010115</v>
          </cell>
          <cell r="D13100" t="str">
            <v>Eletricista</v>
          </cell>
          <cell r="E13100" t="str">
            <v>h</v>
          </cell>
          <cell r="F13100">
            <v>0.7</v>
          </cell>
        </row>
        <row r="13101">
          <cell r="B13101" t="str">
            <v>191227</v>
          </cell>
          <cell r="C13101" t="str">
            <v>010116</v>
          </cell>
          <cell r="D13101" t="str">
            <v>Ajudante de eletricista</v>
          </cell>
          <cell r="E13101" t="str">
            <v>h</v>
          </cell>
          <cell r="F13101">
            <v>0.7</v>
          </cell>
        </row>
        <row r="13102">
          <cell r="B13102" t="str">
            <v>191227</v>
          </cell>
          <cell r="C13102" t="str">
            <v>045077</v>
          </cell>
          <cell r="D13102" t="str">
            <v>Condulete tipo "x" de 4"</v>
          </cell>
          <cell r="E13102" t="str">
            <v>un</v>
          </cell>
          <cell r="F13102">
            <v>1</v>
          </cell>
        </row>
        <row r="13103">
          <cell r="B13103" t="str">
            <v>191228</v>
          </cell>
          <cell r="C13103" t="str">
            <v>010115</v>
          </cell>
          <cell r="D13103" t="str">
            <v>Eletricista</v>
          </cell>
          <cell r="E13103" t="str">
            <v>h</v>
          </cell>
          <cell r="F13103">
            <v>0.6</v>
          </cell>
        </row>
        <row r="13104">
          <cell r="B13104" t="str">
            <v>191228</v>
          </cell>
          <cell r="C13104" t="str">
            <v>010116</v>
          </cell>
          <cell r="D13104" t="str">
            <v>Ajudante de eletricista</v>
          </cell>
          <cell r="E13104" t="str">
            <v>h</v>
          </cell>
          <cell r="F13104">
            <v>0.6</v>
          </cell>
        </row>
        <row r="13105">
          <cell r="B13105" t="str">
            <v>191228</v>
          </cell>
          <cell r="C13105" t="str">
            <v>045032</v>
          </cell>
          <cell r="D13105" t="str">
            <v>Condulete tipo "t" de 3/4"</v>
          </cell>
          <cell r="E13105" t="str">
            <v>un</v>
          </cell>
          <cell r="F13105">
            <v>1</v>
          </cell>
        </row>
        <row r="13106">
          <cell r="B13106" t="str">
            <v>191229</v>
          </cell>
          <cell r="C13106" t="str">
            <v>010115</v>
          </cell>
          <cell r="D13106" t="str">
            <v>Eletricista</v>
          </cell>
          <cell r="E13106" t="str">
            <v>h</v>
          </cell>
          <cell r="F13106">
            <v>0.6</v>
          </cell>
        </row>
        <row r="13107">
          <cell r="B13107" t="str">
            <v>191229</v>
          </cell>
          <cell r="C13107" t="str">
            <v>010116</v>
          </cell>
          <cell r="D13107" t="str">
            <v>Ajudante de eletricista</v>
          </cell>
          <cell r="E13107" t="str">
            <v>h</v>
          </cell>
          <cell r="F13107">
            <v>0.6</v>
          </cell>
        </row>
        <row r="13108">
          <cell r="B13108" t="str">
            <v>191229</v>
          </cell>
          <cell r="C13108" t="str">
            <v>045033</v>
          </cell>
          <cell r="D13108" t="str">
            <v>Condulete tipo "t" de 1"</v>
          </cell>
          <cell r="E13108" t="str">
            <v>un</v>
          </cell>
          <cell r="F13108">
            <v>1</v>
          </cell>
        </row>
        <row r="13109">
          <cell r="B13109" t="str">
            <v>191230</v>
          </cell>
          <cell r="C13109" t="str">
            <v>010115</v>
          </cell>
          <cell r="D13109" t="str">
            <v>Eletricista</v>
          </cell>
          <cell r="E13109" t="str">
            <v>h</v>
          </cell>
          <cell r="F13109">
            <v>0.6</v>
          </cell>
        </row>
        <row r="13110">
          <cell r="B13110" t="str">
            <v>191230</v>
          </cell>
          <cell r="C13110" t="str">
            <v>010116</v>
          </cell>
          <cell r="D13110" t="str">
            <v>Ajudante de eletricista</v>
          </cell>
          <cell r="E13110" t="str">
            <v>h</v>
          </cell>
          <cell r="F13110">
            <v>0.6</v>
          </cell>
        </row>
        <row r="13111">
          <cell r="B13111" t="str">
            <v>191230</v>
          </cell>
          <cell r="C13111" t="str">
            <v>045034</v>
          </cell>
          <cell r="D13111" t="str">
            <v>Condulete tipo "t" de 1 1/4"</v>
          </cell>
          <cell r="E13111" t="str">
            <v>un</v>
          </cell>
          <cell r="F13111">
            <v>1</v>
          </cell>
        </row>
        <row r="13112">
          <cell r="B13112" t="str">
            <v>191231</v>
          </cell>
          <cell r="C13112" t="str">
            <v>010115</v>
          </cell>
          <cell r="D13112" t="str">
            <v>Eletricista</v>
          </cell>
          <cell r="E13112" t="str">
            <v>h</v>
          </cell>
          <cell r="F13112">
            <v>0.6</v>
          </cell>
        </row>
        <row r="13113">
          <cell r="B13113" t="str">
            <v>191231</v>
          </cell>
          <cell r="C13113" t="str">
            <v>010116</v>
          </cell>
          <cell r="D13113" t="str">
            <v>Ajudante de eletricista</v>
          </cell>
          <cell r="E13113" t="str">
            <v>h</v>
          </cell>
          <cell r="F13113">
            <v>0.6</v>
          </cell>
        </row>
        <row r="13114">
          <cell r="B13114" t="str">
            <v>191231</v>
          </cell>
          <cell r="C13114" t="str">
            <v>045035</v>
          </cell>
          <cell r="D13114" t="str">
            <v>Condulete tipo "t" de 1 1/2"</v>
          </cell>
          <cell r="E13114" t="str">
            <v>un</v>
          </cell>
          <cell r="F13114">
            <v>1</v>
          </cell>
        </row>
        <row r="13115">
          <cell r="B13115" t="str">
            <v>191232</v>
          </cell>
          <cell r="C13115" t="str">
            <v>010115</v>
          </cell>
          <cell r="D13115" t="str">
            <v>Eletricista</v>
          </cell>
          <cell r="E13115" t="str">
            <v>h</v>
          </cell>
          <cell r="F13115">
            <v>0.6</v>
          </cell>
        </row>
        <row r="13116">
          <cell r="B13116" t="str">
            <v>191232</v>
          </cell>
          <cell r="C13116" t="str">
            <v>010116</v>
          </cell>
          <cell r="D13116" t="str">
            <v>Ajudante de eletricista</v>
          </cell>
          <cell r="E13116" t="str">
            <v>h</v>
          </cell>
          <cell r="F13116">
            <v>0.6</v>
          </cell>
        </row>
        <row r="13117">
          <cell r="B13117" t="str">
            <v>191232</v>
          </cell>
          <cell r="C13117" t="str">
            <v>045036</v>
          </cell>
          <cell r="D13117" t="str">
            <v>Condulete tipo "t" de 2"</v>
          </cell>
          <cell r="E13117" t="str">
            <v>un</v>
          </cell>
          <cell r="F13117">
            <v>1</v>
          </cell>
        </row>
        <row r="13118">
          <cell r="B13118" t="str">
            <v>191233</v>
          </cell>
          <cell r="C13118" t="str">
            <v>010115</v>
          </cell>
          <cell r="D13118" t="str">
            <v>Eletricista</v>
          </cell>
          <cell r="E13118" t="str">
            <v>h</v>
          </cell>
          <cell r="F13118">
            <v>0.6</v>
          </cell>
        </row>
        <row r="13119">
          <cell r="B13119" t="str">
            <v>191233</v>
          </cell>
          <cell r="C13119" t="str">
            <v>010116</v>
          </cell>
          <cell r="D13119" t="str">
            <v>Ajudante de eletricista</v>
          </cell>
          <cell r="E13119" t="str">
            <v>h</v>
          </cell>
          <cell r="F13119">
            <v>0.6</v>
          </cell>
        </row>
        <row r="13120">
          <cell r="B13120" t="str">
            <v>191233</v>
          </cell>
          <cell r="C13120" t="str">
            <v>045037</v>
          </cell>
          <cell r="D13120" t="str">
            <v>Condulete tipo "t" de 2 1/2"</v>
          </cell>
          <cell r="E13120" t="str">
            <v>un</v>
          </cell>
          <cell r="F13120">
            <v>1</v>
          </cell>
        </row>
        <row r="13121">
          <cell r="B13121" t="str">
            <v>191234</v>
          </cell>
          <cell r="C13121" t="str">
            <v>010115</v>
          </cell>
          <cell r="D13121" t="str">
            <v>Eletricista</v>
          </cell>
          <cell r="E13121" t="str">
            <v>h</v>
          </cell>
          <cell r="F13121">
            <v>0.6</v>
          </cell>
        </row>
        <row r="13122">
          <cell r="B13122" t="str">
            <v>191234</v>
          </cell>
          <cell r="C13122" t="str">
            <v>010116</v>
          </cell>
          <cell r="D13122" t="str">
            <v>Ajudante de eletricista</v>
          </cell>
          <cell r="E13122" t="str">
            <v>h</v>
          </cell>
          <cell r="F13122">
            <v>0.6</v>
          </cell>
        </row>
        <row r="13123">
          <cell r="B13123" t="str">
            <v>191234</v>
          </cell>
          <cell r="C13123" t="str">
            <v>045038</v>
          </cell>
          <cell r="D13123" t="str">
            <v>Condulete tipo "t" de 3"</v>
          </cell>
          <cell r="E13123" t="str">
            <v>un</v>
          </cell>
          <cell r="F13123">
            <v>1</v>
          </cell>
        </row>
        <row r="13124">
          <cell r="B13124" t="str">
            <v>191235</v>
          </cell>
          <cell r="C13124" t="str">
            <v>010115</v>
          </cell>
          <cell r="D13124" t="str">
            <v>Eletricista</v>
          </cell>
          <cell r="E13124" t="str">
            <v>h</v>
          </cell>
          <cell r="F13124">
            <v>0.6</v>
          </cell>
        </row>
        <row r="13125">
          <cell r="B13125" t="str">
            <v>191235</v>
          </cell>
          <cell r="C13125" t="str">
            <v>010116</v>
          </cell>
          <cell r="D13125" t="str">
            <v>Ajudante de eletricista</v>
          </cell>
          <cell r="E13125" t="str">
            <v>h</v>
          </cell>
          <cell r="F13125">
            <v>0.6</v>
          </cell>
        </row>
        <row r="13126">
          <cell r="B13126" t="str">
            <v>191235</v>
          </cell>
          <cell r="C13126" t="str">
            <v>045039</v>
          </cell>
          <cell r="D13126" t="str">
            <v>Condulete tipo "t" de 3 1/2"</v>
          </cell>
          <cell r="E13126" t="str">
            <v>un</v>
          </cell>
          <cell r="F13126">
            <v>1</v>
          </cell>
        </row>
        <row r="13127">
          <cell r="B13127" t="str">
            <v>191236</v>
          </cell>
          <cell r="C13127" t="str">
            <v>010115</v>
          </cell>
          <cell r="D13127" t="str">
            <v>Eletricista</v>
          </cell>
          <cell r="E13127" t="str">
            <v>h</v>
          </cell>
          <cell r="F13127">
            <v>0.6</v>
          </cell>
        </row>
        <row r="13128">
          <cell r="B13128" t="str">
            <v>191236</v>
          </cell>
          <cell r="C13128" t="str">
            <v>010116</v>
          </cell>
          <cell r="D13128" t="str">
            <v>Ajudante de eletricista</v>
          </cell>
          <cell r="E13128" t="str">
            <v>h</v>
          </cell>
          <cell r="F13128">
            <v>0.6</v>
          </cell>
        </row>
        <row r="13129">
          <cell r="B13129" t="str">
            <v>191236</v>
          </cell>
          <cell r="C13129" t="str">
            <v>045040</v>
          </cell>
          <cell r="D13129" t="str">
            <v>Condulete tipo "t" de 4"</v>
          </cell>
          <cell r="E13129" t="str">
            <v>un</v>
          </cell>
          <cell r="F13129">
            <v>1</v>
          </cell>
        </row>
        <row r="13130">
          <cell r="B13130" t="str">
            <v>191237</v>
          </cell>
          <cell r="C13130" t="str">
            <v>010115</v>
          </cell>
          <cell r="D13130" t="str">
            <v>Eletricista</v>
          </cell>
          <cell r="E13130" t="str">
            <v>h</v>
          </cell>
          <cell r="F13130">
            <v>0.5</v>
          </cell>
        </row>
        <row r="13131">
          <cell r="B13131" t="str">
            <v>191237</v>
          </cell>
          <cell r="C13131" t="str">
            <v>010116</v>
          </cell>
          <cell r="D13131" t="str">
            <v>Ajudante de eletricista</v>
          </cell>
          <cell r="E13131" t="str">
            <v>h</v>
          </cell>
          <cell r="F13131">
            <v>0.5</v>
          </cell>
        </row>
        <row r="13132">
          <cell r="B13132" t="str">
            <v>191237</v>
          </cell>
          <cell r="C13132" t="str">
            <v>045082</v>
          </cell>
          <cell r="D13132" t="str">
            <v>Condulete tipo "ll" de 3/4"</v>
          </cell>
          <cell r="E13132" t="str">
            <v>un</v>
          </cell>
          <cell r="F13132">
            <v>1</v>
          </cell>
        </row>
        <row r="13133">
          <cell r="B13133" t="str">
            <v>191238</v>
          </cell>
          <cell r="C13133" t="str">
            <v>010115</v>
          </cell>
          <cell r="D13133" t="str">
            <v>Eletricista</v>
          </cell>
          <cell r="E13133" t="str">
            <v>h</v>
          </cell>
          <cell r="F13133">
            <v>0.5</v>
          </cell>
        </row>
        <row r="13134">
          <cell r="B13134" t="str">
            <v>191238</v>
          </cell>
          <cell r="C13134" t="str">
            <v>010116</v>
          </cell>
          <cell r="D13134" t="str">
            <v>Ajudante de eletricista</v>
          </cell>
          <cell r="E13134" t="str">
            <v>h</v>
          </cell>
          <cell r="F13134">
            <v>0.5</v>
          </cell>
        </row>
        <row r="13135">
          <cell r="B13135" t="str">
            <v>191238</v>
          </cell>
          <cell r="C13135" t="str">
            <v>045083</v>
          </cell>
          <cell r="D13135" t="str">
            <v>Condulete tipo "ll" de 1"</v>
          </cell>
          <cell r="E13135" t="str">
            <v>un</v>
          </cell>
          <cell r="F13135">
            <v>1</v>
          </cell>
        </row>
        <row r="13136">
          <cell r="B13136" t="str">
            <v>191239</v>
          </cell>
          <cell r="C13136" t="str">
            <v>010115</v>
          </cell>
          <cell r="D13136" t="str">
            <v>Eletricista</v>
          </cell>
          <cell r="E13136" t="str">
            <v>h</v>
          </cell>
          <cell r="F13136">
            <v>0.5</v>
          </cell>
        </row>
        <row r="13137">
          <cell r="B13137" t="str">
            <v>191239</v>
          </cell>
          <cell r="C13137" t="str">
            <v>010116</v>
          </cell>
          <cell r="D13137" t="str">
            <v>Ajudante de eletricista</v>
          </cell>
          <cell r="E13137" t="str">
            <v>h</v>
          </cell>
          <cell r="F13137">
            <v>0.5</v>
          </cell>
        </row>
        <row r="13138">
          <cell r="B13138" t="str">
            <v>191239</v>
          </cell>
          <cell r="C13138" t="str">
            <v>045084</v>
          </cell>
          <cell r="D13138" t="str">
            <v>Condulete tipo "ll" de 1 1/4"</v>
          </cell>
          <cell r="E13138" t="str">
            <v>un</v>
          </cell>
          <cell r="F13138">
            <v>1</v>
          </cell>
        </row>
        <row r="13139">
          <cell r="B13139" t="str">
            <v>191240</v>
          </cell>
          <cell r="C13139" t="str">
            <v>010115</v>
          </cell>
          <cell r="D13139" t="str">
            <v>Eletricista</v>
          </cell>
          <cell r="E13139" t="str">
            <v>h</v>
          </cell>
          <cell r="F13139">
            <v>0.5</v>
          </cell>
        </row>
        <row r="13140">
          <cell r="B13140" t="str">
            <v>191240</v>
          </cell>
          <cell r="C13140" t="str">
            <v>010116</v>
          </cell>
          <cell r="D13140" t="str">
            <v>Ajudante de eletricista</v>
          </cell>
          <cell r="E13140" t="str">
            <v>h</v>
          </cell>
          <cell r="F13140">
            <v>0.5</v>
          </cell>
        </row>
        <row r="13141">
          <cell r="B13141" t="str">
            <v>191240</v>
          </cell>
          <cell r="C13141" t="str">
            <v>045085</v>
          </cell>
          <cell r="D13141" t="str">
            <v>Condulete tipo "ll" de 1 1/2"</v>
          </cell>
          <cell r="E13141" t="str">
            <v>un</v>
          </cell>
          <cell r="F13141">
            <v>1</v>
          </cell>
        </row>
        <row r="13142">
          <cell r="B13142" t="str">
            <v>191241</v>
          </cell>
          <cell r="C13142" t="str">
            <v>010115</v>
          </cell>
          <cell r="D13142" t="str">
            <v>Eletricista</v>
          </cell>
          <cell r="E13142" t="str">
            <v>h</v>
          </cell>
          <cell r="F13142">
            <v>0.5</v>
          </cell>
        </row>
        <row r="13143">
          <cell r="B13143" t="str">
            <v>191241</v>
          </cell>
          <cell r="C13143" t="str">
            <v>010116</v>
          </cell>
          <cell r="D13143" t="str">
            <v>Ajudante de eletricista</v>
          </cell>
          <cell r="E13143" t="str">
            <v>h</v>
          </cell>
          <cell r="F13143">
            <v>0.5</v>
          </cell>
        </row>
        <row r="13144">
          <cell r="B13144" t="str">
            <v>191241</v>
          </cell>
          <cell r="C13144" t="str">
            <v>045086</v>
          </cell>
          <cell r="D13144" t="str">
            <v>Condulete tipo "ll" de 2"</v>
          </cell>
          <cell r="E13144" t="str">
            <v>un</v>
          </cell>
          <cell r="F13144">
            <v>1</v>
          </cell>
        </row>
        <row r="13145">
          <cell r="B13145" t="str">
            <v>191242</v>
          </cell>
          <cell r="C13145" t="str">
            <v>010115</v>
          </cell>
          <cell r="D13145" t="str">
            <v>Eletricista</v>
          </cell>
          <cell r="E13145" t="str">
            <v>h</v>
          </cell>
          <cell r="F13145">
            <v>0.5</v>
          </cell>
        </row>
        <row r="13146">
          <cell r="B13146" t="str">
            <v>191242</v>
          </cell>
          <cell r="C13146" t="str">
            <v>010116</v>
          </cell>
          <cell r="D13146" t="str">
            <v>Ajudante de eletricista</v>
          </cell>
          <cell r="E13146" t="str">
            <v>h</v>
          </cell>
          <cell r="F13146">
            <v>0.5</v>
          </cell>
        </row>
        <row r="13147">
          <cell r="B13147" t="str">
            <v>191242</v>
          </cell>
          <cell r="C13147" t="str">
            <v>045087</v>
          </cell>
          <cell r="D13147" t="str">
            <v>Condulete tipo "ll" de 2 1/2"</v>
          </cell>
          <cell r="E13147" t="str">
            <v>un</v>
          </cell>
          <cell r="F13147">
            <v>1</v>
          </cell>
        </row>
        <row r="13148">
          <cell r="B13148" t="str">
            <v>191243</v>
          </cell>
          <cell r="C13148" t="str">
            <v>010115</v>
          </cell>
          <cell r="D13148" t="str">
            <v>Eletricista</v>
          </cell>
          <cell r="E13148" t="str">
            <v>h</v>
          </cell>
          <cell r="F13148">
            <v>0.5</v>
          </cell>
        </row>
        <row r="13149">
          <cell r="B13149" t="str">
            <v>191243</v>
          </cell>
          <cell r="C13149" t="str">
            <v>010116</v>
          </cell>
          <cell r="D13149" t="str">
            <v>Ajudante de eletricista</v>
          </cell>
          <cell r="E13149" t="str">
            <v>h</v>
          </cell>
          <cell r="F13149">
            <v>0.5</v>
          </cell>
        </row>
        <row r="13150">
          <cell r="B13150" t="str">
            <v>191243</v>
          </cell>
          <cell r="C13150" t="str">
            <v>045088</v>
          </cell>
          <cell r="D13150" t="str">
            <v>Condulete tipo "ll" de 3"</v>
          </cell>
          <cell r="E13150" t="str">
            <v>un</v>
          </cell>
          <cell r="F13150">
            <v>1</v>
          </cell>
        </row>
        <row r="13151">
          <cell r="B13151" t="str">
            <v>191244</v>
          </cell>
          <cell r="C13151" t="str">
            <v>010115</v>
          </cell>
          <cell r="D13151" t="str">
            <v>Eletricista</v>
          </cell>
          <cell r="E13151" t="str">
            <v>h</v>
          </cell>
          <cell r="F13151">
            <v>0.5</v>
          </cell>
        </row>
        <row r="13152">
          <cell r="B13152" t="str">
            <v>191244</v>
          </cell>
          <cell r="C13152" t="str">
            <v>010116</v>
          </cell>
          <cell r="D13152" t="str">
            <v>Ajudante de eletricista</v>
          </cell>
          <cell r="E13152" t="str">
            <v>h</v>
          </cell>
          <cell r="F13152">
            <v>0.5</v>
          </cell>
        </row>
        <row r="13153">
          <cell r="B13153" t="str">
            <v>191244</v>
          </cell>
          <cell r="C13153" t="str">
            <v>045089</v>
          </cell>
          <cell r="D13153" t="str">
            <v>Condulete tipo "ll" de 3 1/2"</v>
          </cell>
          <cell r="E13153" t="str">
            <v>un</v>
          </cell>
          <cell r="F13153">
            <v>1</v>
          </cell>
        </row>
        <row r="13154">
          <cell r="B13154" t="str">
            <v>191245</v>
          </cell>
          <cell r="C13154" t="str">
            <v>010115</v>
          </cell>
          <cell r="D13154" t="str">
            <v>Eletricista</v>
          </cell>
          <cell r="E13154" t="str">
            <v>h</v>
          </cell>
          <cell r="F13154">
            <v>0.5</v>
          </cell>
        </row>
        <row r="13155">
          <cell r="B13155" t="str">
            <v>191245</v>
          </cell>
          <cell r="C13155" t="str">
            <v>010116</v>
          </cell>
          <cell r="D13155" t="str">
            <v>Ajudante de eletricista</v>
          </cell>
          <cell r="E13155" t="str">
            <v>h</v>
          </cell>
          <cell r="F13155">
            <v>0.5</v>
          </cell>
        </row>
        <row r="13156">
          <cell r="B13156" t="str">
            <v>191245</v>
          </cell>
          <cell r="C13156" t="str">
            <v>045090</v>
          </cell>
          <cell r="D13156" t="str">
            <v>Condulete tipo "ll" de 4"</v>
          </cell>
          <cell r="E13156" t="str">
            <v>un</v>
          </cell>
          <cell r="F13156">
            <v>1</v>
          </cell>
        </row>
        <row r="13157">
          <cell r="B13157" t="str">
            <v>191301</v>
          </cell>
          <cell r="C13157" t="str">
            <v>010115</v>
          </cell>
          <cell r="D13157" t="str">
            <v>Eletricista</v>
          </cell>
          <cell r="E13157" t="str">
            <v>h</v>
          </cell>
          <cell r="F13157">
            <v>0.1</v>
          </cell>
        </row>
        <row r="13158">
          <cell r="B13158" t="str">
            <v>191301</v>
          </cell>
          <cell r="C13158" t="str">
            <v>010116</v>
          </cell>
          <cell r="D13158" t="str">
            <v>Ajudante de eletricista</v>
          </cell>
          <cell r="E13158" t="str">
            <v>h</v>
          </cell>
          <cell r="F13158">
            <v>0.1</v>
          </cell>
        </row>
        <row r="13159">
          <cell r="B13159" t="str">
            <v>191301</v>
          </cell>
          <cell r="C13159" t="str">
            <v>043004</v>
          </cell>
          <cell r="D13159" t="str">
            <v>Fio isolado em pvc 1,50 mm2 - 750v</v>
          </cell>
          <cell r="E13159" t="str">
            <v>m</v>
          </cell>
          <cell r="F13159">
            <v>1.02</v>
          </cell>
        </row>
        <row r="13160">
          <cell r="B13160" t="str">
            <v>191302</v>
          </cell>
          <cell r="C13160" t="str">
            <v>010115</v>
          </cell>
          <cell r="D13160" t="str">
            <v>Eletricista</v>
          </cell>
          <cell r="E13160" t="str">
            <v>h</v>
          </cell>
          <cell r="F13160">
            <v>0.11</v>
          </cell>
        </row>
        <row r="13161">
          <cell r="B13161" t="str">
            <v>191302</v>
          </cell>
          <cell r="C13161" t="str">
            <v>010116</v>
          </cell>
          <cell r="D13161" t="str">
            <v>Ajudante de eletricista</v>
          </cell>
          <cell r="E13161" t="str">
            <v>h</v>
          </cell>
          <cell r="F13161">
            <v>0.11</v>
          </cell>
        </row>
        <row r="13162">
          <cell r="B13162" t="str">
            <v>191302</v>
          </cell>
          <cell r="C13162" t="str">
            <v>043005</v>
          </cell>
          <cell r="D13162" t="str">
            <v>Fio isolado em pvc 2,50 mm2 - 750v</v>
          </cell>
          <cell r="E13162" t="str">
            <v>m</v>
          </cell>
          <cell r="F13162">
            <v>1.02</v>
          </cell>
        </row>
        <row r="13163">
          <cell r="B13163" t="str">
            <v>191303</v>
          </cell>
          <cell r="C13163" t="str">
            <v>010115</v>
          </cell>
          <cell r="D13163" t="str">
            <v>Eletricista</v>
          </cell>
          <cell r="E13163" t="str">
            <v>h</v>
          </cell>
          <cell r="F13163">
            <v>0.12</v>
          </cell>
        </row>
        <row r="13164">
          <cell r="B13164" t="str">
            <v>191303</v>
          </cell>
          <cell r="C13164" t="str">
            <v>010116</v>
          </cell>
          <cell r="D13164" t="str">
            <v>Ajudante de eletricista</v>
          </cell>
          <cell r="E13164" t="str">
            <v>h</v>
          </cell>
          <cell r="F13164">
            <v>0.12</v>
          </cell>
        </row>
        <row r="13165">
          <cell r="B13165" t="str">
            <v>191303</v>
          </cell>
          <cell r="C13165" t="str">
            <v>043006</v>
          </cell>
          <cell r="D13165" t="str">
            <v>Fio isolado em pvc 4,00 mm2 - 750v</v>
          </cell>
          <cell r="E13165" t="str">
            <v>m</v>
          </cell>
          <cell r="F13165">
            <v>1.02</v>
          </cell>
        </row>
        <row r="13166">
          <cell r="B13166" t="str">
            <v>191304</v>
          </cell>
          <cell r="C13166" t="str">
            <v>010115</v>
          </cell>
          <cell r="D13166" t="str">
            <v>Eletricista</v>
          </cell>
          <cell r="E13166" t="str">
            <v>h</v>
          </cell>
          <cell r="F13166">
            <v>0.13</v>
          </cell>
        </row>
        <row r="13167">
          <cell r="B13167" t="str">
            <v>191304</v>
          </cell>
          <cell r="C13167" t="str">
            <v>010116</v>
          </cell>
          <cell r="D13167" t="str">
            <v>Ajudante de eletricista</v>
          </cell>
          <cell r="E13167" t="str">
            <v>h</v>
          </cell>
          <cell r="F13167">
            <v>0.13</v>
          </cell>
        </row>
        <row r="13168">
          <cell r="B13168" t="str">
            <v>191304</v>
          </cell>
          <cell r="C13168" t="str">
            <v>043007</v>
          </cell>
          <cell r="D13168" t="str">
            <v>Fio isolado em pvc 6,00 mm2 - 750v</v>
          </cell>
          <cell r="E13168" t="str">
            <v>m</v>
          </cell>
          <cell r="F13168">
            <v>1.02</v>
          </cell>
        </row>
        <row r="13169">
          <cell r="B13169" t="str">
            <v>191305</v>
          </cell>
          <cell r="C13169" t="str">
            <v>010115</v>
          </cell>
          <cell r="D13169" t="str">
            <v>Eletricista</v>
          </cell>
          <cell r="E13169" t="str">
            <v>h</v>
          </cell>
          <cell r="F13169">
            <v>0.14000000000000001</v>
          </cell>
        </row>
        <row r="13170">
          <cell r="B13170" t="str">
            <v>191305</v>
          </cell>
          <cell r="C13170" t="str">
            <v>010116</v>
          </cell>
          <cell r="D13170" t="str">
            <v>Ajudante de eletricista</v>
          </cell>
          <cell r="E13170" t="str">
            <v>h</v>
          </cell>
          <cell r="F13170">
            <v>0.14000000000000001</v>
          </cell>
        </row>
        <row r="13171">
          <cell r="B13171" t="str">
            <v>191305</v>
          </cell>
          <cell r="C13171" t="str">
            <v>043008</v>
          </cell>
          <cell r="D13171" t="str">
            <v>Fio isolado em pvc 10,0 mm2 - 750v</v>
          </cell>
          <cell r="E13171" t="str">
            <v>m</v>
          </cell>
          <cell r="F13171">
            <v>1.02</v>
          </cell>
        </row>
        <row r="13172">
          <cell r="B13172" t="str">
            <v>191310</v>
          </cell>
          <cell r="C13172" t="str">
            <v>010115</v>
          </cell>
          <cell r="D13172" t="str">
            <v>Eletricista</v>
          </cell>
          <cell r="E13172" t="str">
            <v>h</v>
          </cell>
          <cell r="F13172">
            <v>0.12</v>
          </cell>
        </row>
        <row r="13173">
          <cell r="B13173" t="str">
            <v>191310</v>
          </cell>
          <cell r="C13173" t="str">
            <v>010116</v>
          </cell>
          <cell r="D13173" t="str">
            <v>Ajudante de eletricista</v>
          </cell>
          <cell r="E13173" t="str">
            <v>h</v>
          </cell>
          <cell r="F13173">
            <v>0.12</v>
          </cell>
        </row>
        <row r="13174">
          <cell r="B13174" t="str">
            <v>191310</v>
          </cell>
          <cell r="C13174" t="str">
            <v>090977</v>
          </cell>
          <cell r="D13174" t="str">
            <v>Cabo isolado em pvc 4 mm2 - 750v - 70 c</v>
          </cell>
          <cell r="E13174" t="str">
            <v>m</v>
          </cell>
          <cell r="F13174">
            <v>1.02</v>
          </cell>
        </row>
        <row r="13175">
          <cell r="B13175" t="str">
            <v>191311</v>
          </cell>
          <cell r="C13175" t="str">
            <v>010115</v>
          </cell>
          <cell r="D13175" t="str">
            <v>Eletricista</v>
          </cell>
          <cell r="E13175" t="str">
            <v>h</v>
          </cell>
          <cell r="F13175">
            <v>0.13</v>
          </cell>
        </row>
        <row r="13176">
          <cell r="B13176" t="str">
            <v>191311</v>
          </cell>
          <cell r="C13176" t="str">
            <v>010116</v>
          </cell>
          <cell r="D13176" t="str">
            <v>Ajudante de eletricista</v>
          </cell>
          <cell r="E13176" t="str">
            <v>h</v>
          </cell>
          <cell r="F13176">
            <v>0.13</v>
          </cell>
        </row>
        <row r="13177">
          <cell r="B13177" t="str">
            <v>191311</v>
          </cell>
          <cell r="C13177" t="str">
            <v>090978</v>
          </cell>
          <cell r="D13177" t="str">
            <v>Cabo isolado em pvc 6 mm2 - 750v - 70 c</v>
          </cell>
          <cell r="E13177" t="str">
            <v>m</v>
          </cell>
          <cell r="F13177">
            <v>1.02</v>
          </cell>
        </row>
        <row r="13178">
          <cell r="B13178" t="str">
            <v>191312</v>
          </cell>
          <cell r="C13178" t="str">
            <v>010115</v>
          </cell>
          <cell r="D13178" t="str">
            <v>Eletricista</v>
          </cell>
          <cell r="E13178" t="str">
            <v>h</v>
          </cell>
          <cell r="F13178">
            <v>0.14000000000000001</v>
          </cell>
        </row>
        <row r="13179">
          <cell r="B13179" t="str">
            <v>191312</v>
          </cell>
          <cell r="C13179" t="str">
            <v>010116</v>
          </cell>
          <cell r="D13179" t="str">
            <v>Ajudante de eletricista</v>
          </cell>
          <cell r="E13179" t="str">
            <v>h</v>
          </cell>
          <cell r="F13179">
            <v>0.14000000000000001</v>
          </cell>
        </row>
        <row r="13180">
          <cell r="B13180" t="str">
            <v>191312</v>
          </cell>
          <cell r="C13180" t="str">
            <v>090979</v>
          </cell>
          <cell r="D13180" t="str">
            <v>Cabo isolado em pvc 10 mm2 - 750v - 70 c</v>
          </cell>
          <cell r="E13180" t="str">
            <v>m</v>
          </cell>
          <cell r="F13180">
            <v>1.02</v>
          </cell>
        </row>
        <row r="13181">
          <cell r="B13181" t="str">
            <v>191313</v>
          </cell>
          <cell r="C13181" t="str">
            <v>010115</v>
          </cell>
          <cell r="D13181" t="str">
            <v>Eletricista</v>
          </cell>
          <cell r="E13181" t="str">
            <v>h</v>
          </cell>
          <cell r="F13181">
            <v>0.16</v>
          </cell>
        </row>
        <row r="13182">
          <cell r="B13182" t="str">
            <v>191313</v>
          </cell>
          <cell r="C13182" t="str">
            <v>010116</v>
          </cell>
          <cell r="D13182" t="str">
            <v>Ajudante de eletricista</v>
          </cell>
          <cell r="E13182" t="str">
            <v>h</v>
          </cell>
          <cell r="F13182">
            <v>0.16</v>
          </cell>
        </row>
        <row r="13183">
          <cell r="B13183" t="str">
            <v>191313</v>
          </cell>
          <cell r="C13183" t="str">
            <v>043015</v>
          </cell>
          <cell r="D13183" t="str">
            <v>Cabo isolado em pvc 16 mm2 - 750v - 70 c</v>
          </cell>
          <cell r="E13183" t="str">
            <v>m</v>
          </cell>
          <cell r="F13183">
            <v>1.02</v>
          </cell>
        </row>
        <row r="13184">
          <cell r="B13184" t="str">
            <v>191314</v>
          </cell>
          <cell r="C13184" t="str">
            <v>010115</v>
          </cell>
          <cell r="D13184" t="str">
            <v>Eletricista</v>
          </cell>
          <cell r="E13184" t="str">
            <v>h</v>
          </cell>
          <cell r="F13184">
            <v>0.17</v>
          </cell>
        </row>
        <row r="13185">
          <cell r="B13185" t="str">
            <v>191314</v>
          </cell>
          <cell r="C13185" t="str">
            <v>010116</v>
          </cell>
          <cell r="D13185" t="str">
            <v>Ajudante de eletricista</v>
          </cell>
          <cell r="E13185" t="str">
            <v>h</v>
          </cell>
          <cell r="F13185">
            <v>0.17</v>
          </cell>
        </row>
        <row r="13186">
          <cell r="B13186" t="str">
            <v>191314</v>
          </cell>
          <cell r="C13186" t="str">
            <v>043016</v>
          </cell>
          <cell r="D13186" t="str">
            <v>Cabo isolado em pvc 25 mm2 - 750v - 70 c</v>
          </cell>
          <cell r="E13186" t="str">
            <v>m</v>
          </cell>
          <cell r="F13186">
            <v>1.02</v>
          </cell>
        </row>
        <row r="13187">
          <cell r="B13187" t="str">
            <v>191315</v>
          </cell>
          <cell r="C13187" t="str">
            <v>010115</v>
          </cell>
          <cell r="D13187" t="str">
            <v>Eletricista</v>
          </cell>
          <cell r="E13187" t="str">
            <v>h</v>
          </cell>
          <cell r="F13187">
            <v>0.21</v>
          </cell>
        </row>
        <row r="13188">
          <cell r="B13188" t="str">
            <v>191315</v>
          </cell>
          <cell r="C13188" t="str">
            <v>010116</v>
          </cell>
          <cell r="D13188" t="str">
            <v>Ajudante de eletricista</v>
          </cell>
          <cell r="E13188" t="str">
            <v>h</v>
          </cell>
          <cell r="F13188">
            <v>0.21</v>
          </cell>
        </row>
        <row r="13189">
          <cell r="B13189" t="str">
            <v>191315</v>
          </cell>
          <cell r="C13189" t="str">
            <v>043017</v>
          </cell>
          <cell r="D13189" t="str">
            <v>Cabo isolado em pvc 35 mm2 - 750v - 70 c</v>
          </cell>
          <cell r="E13189" t="str">
            <v>m</v>
          </cell>
          <cell r="F13189">
            <v>1.02</v>
          </cell>
        </row>
        <row r="13190">
          <cell r="B13190" t="str">
            <v>191316</v>
          </cell>
          <cell r="C13190" t="str">
            <v>010115</v>
          </cell>
          <cell r="D13190" t="str">
            <v>Eletricista</v>
          </cell>
          <cell r="E13190" t="str">
            <v>h</v>
          </cell>
          <cell r="F13190">
            <v>0.31</v>
          </cell>
        </row>
        <row r="13191">
          <cell r="B13191" t="str">
            <v>191316</v>
          </cell>
          <cell r="C13191" t="str">
            <v>010116</v>
          </cell>
          <cell r="D13191" t="str">
            <v>Ajudante de eletricista</v>
          </cell>
          <cell r="E13191" t="str">
            <v>h</v>
          </cell>
          <cell r="F13191">
            <v>0.31</v>
          </cell>
        </row>
        <row r="13192">
          <cell r="B13192" t="str">
            <v>191316</v>
          </cell>
          <cell r="C13192" t="str">
            <v>043018</v>
          </cell>
          <cell r="D13192" t="str">
            <v>Cabo isolado em pvc 50 mm2 - 750v - 70 c</v>
          </cell>
          <cell r="E13192" t="str">
            <v>m</v>
          </cell>
          <cell r="F13192">
            <v>1.02</v>
          </cell>
        </row>
        <row r="13193">
          <cell r="B13193" t="str">
            <v>191317</v>
          </cell>
          <cell r="C13193" t="str">
            <v>010115</v>
          </cell>
          <cell r="D13193" t="str">
            <v>Eletricista</v>
          </cell>
          <cell r="E13193" t="str">
            <v>h</v>
          </cell>
          <cell r="F13193">
            <v>0.34</v>
          </cell>
        </row>
        <row r="13194">
          <cell r="B13194" t="str">
            <v>191317</v>
          </cell>
          <cell r="C13194" t="str">
            <v>010116</v>
          </cell>
          <cell r="D13194" t="str">
            <v>Ajudante de eletricista</v>
          </cell>
          <cell r="E13194" t="str">
            <v>h</v>
          </cell>
          <cell r="F13194">
            <v>0.34</v>
          </cell>
        </row>
        <row r="13195">
          <cell r="B13195" t="str">
            <v>191317</v>
          </cell>
          <cell r="C13195" t="str">
            <v>043019</v>
          </cell>
          <cell r="D13195" t="str">
            <v>Cabo isolado em pvc 70mm2 - 750v - 70 c</v>
          </cell>
          <cell r="E13195" t="str">
            <v>m</v>
          </cell>
          <cell r="F13195">
            <v>1.02</v>
          </cell>
        </row>
        <row r="13196">
          <cell r="B13196" t="str">
            <v>191318</v>
          </cell>
          <cell r="C13196" t="str">
            <v>010115</v>
          </cell>
          <cell r="D13196" t="str">
            <v>Eletricista</v>
          </cell>
          <cell r="E13196" t="str">
            <v>h</v>
          </cell>
          <cell r="F13196">
            <v>0.36</v>
          </cell>
        </row>
        <row r="13197">
          <cell r="B13197" t="str">
            <v>191318</v>
          </cell>
          <cell r="C13197" t="str">
            <v>010116</v>
          </cell>
          <cell r="D13197" t="str">
            <v>Ajudante de eletricista</v>
          </cell>
          <cell r="E13197" t="str">
            <v>h</v>
          </cell>
          <cell r="F13197">
            <v>0.36</v>
          </cell>
        </row>
        <row r="13198">
          <cell r="B13198" t="str">
            <v>191318</v>
          </cell>
          <cell r="C13198" t="str">
            <v>043020</v>
          </cell>
          <cell r="D13198" t="str">
            <v>Cabo isolado em pvc 95 mm2 - 750v - 70 c</v>
          </cell>
          <cell r="E13198" t="str">
            <v>m</v>
          </cell>
          <cell r="F13198">
            <v>1.02</v>
          </cell>
        </row>
        <row r="13199">
          <cell r="B13199" t="str">
            <v>191319</v>
          </cell>
          <cell r="C13199" t="str">
            <v>010115</v>
          </cell>
          <cell r="D13199" t="str">
            <v>Eletricista</v>
          </cell>
          <cell r="E13199" t="str">
            <v>h</v>
          </cell>
          <cell r="F13199">
            <v>0.46</v>
          </cell>
        </row>
        <row r="13200">
          <cell r="B13200" t="str">
            <v>191319</v>
          </cell>
          <cell r="C13200" t="str">
            <v>010116</v>
          </cell>
          <cell r="D13200" t="str">
            <v>Ajudante de eletricista</v>
          </cell>
          <cell r="E13200" t="str">
            <v>h</v>
          </cell>
          <cell r="F13200">
            <v>0.46</v>
          </cell>
        </row>
        <row r="13201">
          <cell r="B13201" t="str">
            <v>191319</v>
          </cell>
          <cell r="C13201" t="str">
            <v>043021</v>
          </cell>
          <cell r="D13201" t="str">
            <v>Cabo isolado em pvc 120 mm2 - 750v - 70 c</v>
          </cell>
          <cell r="E13201" t="str">
            <v>m</v>
          </cell>
          <cell r="F13201">
            <v>1.02</v>
          </cell>
        </row>
        <row r="13202">
          <cell r="B13202" t="str">
            <v>191320</v>
          </cell>
          <cell r="C13202" t="str">
            <v>010115</v>
          </cell>
          <cell r="D13202" t="str">
            <v>Eletricista</v>
          </cell>
          <cell r="E13202" t="str">
            <v>h</v>
          </cell>
          <cell r="F13202">
            <v>0.56999999999999995</v>
          </cell>
        </row>
        <row r="13203">
          <cell r="B13203" t="str">
            <v>191320</v>
          </cell>
          <cell r="C13203" t="str">
            <v>010116</v>
          </cell>
          <cell r="D13203" t="str">
            <v>Ajudante de eletricista</v>
          </cell>
          <cell r="E13203" t="str">
            <v>h</v>
          </cell>
          <cell r="F13203">
            <v>0.56999999999999995</v>
          </cell>
        </row>
        <row r="13204">
          <cell r="B13204" t="str">
            <v>191320</v>
          </cell>
          <cell r="C13204" t="str">
            <v>043022</v>
          </cell>
          <cell r="D13204" t="str">
            <v>Cabo isolado em pvc 150 mm2 - 750v - 70 c</v>
          </cell>
          <cell r="E13204" t="str">
            <v>m</v>
          </cell>
          <cell r="F13204">
            <v>1.02</v>
          </cell>
        </row>
        <row r="13205">
          <cell r="B13205" t="str">
            <v>191321</v>
          </cell>
          <cell r="C13205" t="str">
            <v>010115</v>
          </cell>
          <cell r="D13205" t="str">
            <v>Eletricista</v>
          </cell>
          <cell r="E13205" t="str">
            <v>h</v>
          </cell>
          <cell r="F13205">
            <v>0.74</v>
          </cell>
        </row>
        <row r="13206">
          <cell r="B13206" t="str">
            <v>191321</v>
          </cell>
          <cell r="C13206" t="str">
            <v>010116</v>
          </cell>
          <cell r="D13206" t="str">
            <v>Ajudante de eletricista</v>
          </cell>
          <cell r="E13206" t="str">
            <v>h</v>
          </cell>
          <cell r="F13206">
            <v>0.74</v>
          </cell>
        </row>
        <row r="13207">
          <cell r="B13207" t="str">
            <v>191321</v>
          </cell>
          <cell r="C13207" t="str">
            <v>043023</v>
          </cell>
          <cell r="D13207" t="str">
            <v>Cabo isolado em pvc 185 mm2 - 750v - 70 c</v>
          </cell>
          <cell r="E13207" t="str">
            <v>m</v>
          </cell>
          <cell r="F13207">
            <v>1.02</v>
          </cell>
        </row>
        <row r="13208">
          <cell r="B13208" t="str">
            <v>191322</v>
          </cell>
          <cell r="C13208" t="str">
            <v>010115</v>
          </cell>
          <cell r="D13208" t="str">
            <v>Eletricista</v>
          </cell>
          <cell r="E13208" t="str">
            <v>h</v>
          </cell>
          <cell r="F13208">
            <v>0.92</v>
          </cell>
        </row>
        <row r="13209">
          <cell r="B13209" t="str">
            <v>191322</v>
          </cell>
          <cell r="C13209" t="str">
            <v>010116</v>
          </cell>
          <cell r="D13209" t="str">
            <v>Ajudante de eletricista</v>
          </cell>
          <cell r="E13209" t="str">
            <v>h</v>
          </cell>
          <cell r="F13209">
            <v>0.92</v>
          </cell>
        </row>
        <row r="13210">
          <cell r="B13210" t="str">
            <v>191322</v>
          </cell>
          <cell r="C13210" t="str">
            <v>043024</v>
          </cell>
          <cell r="D13210" t="str">
            <v>Cabo isolado em pvc 240 mm2 - 750v - 70 c</v>
          </cell>
          <cell r="E13210" t="str">
            <v>m</v>
          </cell>
          <cell r="F13210">
            <v>1.02</v>
          </cell>
        </row>
        <row r="13211">
          <cell r="B13211" t="str">
            <v>191323</v>
          </cell>
          <cell r="C13211" t="str">
            <v>010115</v>
          </cell>
          <cell r="D13211" t="str">
            <v>Eletricista</v>
          </cell>
          <cell r="E13211" t="str">
            <v>h</v>
          </cell>
          <cell r="F13211">
            <v>1.1499999999999999</v>
          </cell>
        </row>
        <row r="13212">
          <cell r="B13212" t="str">
            <v>191323</v>
          </cell>
          <cell r="C13212" t="str">
            <v>010116</v>
          </cell>
          <cell r="D13212" t="str">
            <v>Ajudante de eletricista</v>
          </cell>
          <cell r="E13212" t="str">
            <v>h</v>
          </cell>
          <cell r="F13212">
            <v>1.1499999999999999</v>
          </cell>
        </row>
        <row r="13213">
          <cell r="B13213" t="str">
            <v>191323</v>
          </cell>
          <cell r="C13213" t="str">
            <v>043025</v>
          </cell>
          <cell r="D13213" t="str">
            <v>Cabo isolado em pvc 300mm2 - 750v - 70 c</v>
          </cell>
          <cell r="E13213" t="str">
            <v>m</v>
          </cell>
          <cell r="F13213">
            <v>1.02</v>
          </cell>
        </row>
        <row r="13214">
          <cell r="B13214" t="str">
            <v>191324</v>
          </cell>
          <cell r="C13214" t="str">
            <v>010115</v>
          </cell>
          <cell r="D13214" t="str">
            <v>Eletricista</v>
          </cell>
          <cell r="E13214" t="str">
            <v>h</v>
          </cell>
          <cell r="F13214">
            <v>1.54</v>
          </cell>
        </row>
        <row r="13215">
          <cell r="B13215" t="str">
            <v>191324</v>
          </cell>
          <cell r="C13215" t="str">
            <v>010116</v>
          </cell>
          <cell r="D13215" t="str">
            <v>Ajudante de eletricista</v>
          </cell>
          <cell r="E13215" t="str">
            <v>h</v>
          </cell>
          <cell r="F13215">
            <v>1.54</v>
          </cell>
        </row>
        <row r="13216">
          <cell r="B13216" t="str">
            <v>191324</v>
          </cell>
          <cell r="C13216" t="str">
            <v>043026</v>
          </cell>
          <cell r="D13216" t="str">
            <v>Cabo isolado em pvc 400mm2 - 750v - 70 c</v>
          </cell>
          <cell r="E13216" t="str">
            <v>m</v>
          </cell>
          <cell r="F13216">
            <v>1.02</v>
          </cell>
        </row>
        <row r="13217">
          <cell r="B13217" t="str">
            <v>191325</v>
          </cell>
          <cell r="C13217" t="str">
            <v>010115</v>
          </cell>
          <cell r="D13217" t="str">
            <v>Eletricista</v>
          </cell>
          <cell r="E13217" t="str">
            <v>h</v>
          </cell>
          <cell r="F13217">
            <v>1.92</v>
          </cell>
        </row>
        <row r="13218">
          <cell r="B13218" t="str">
            <v>191325</v>
          </cell>
          <cell r="C13218" t="str">
            <v>010116</v>
          </cell>
          <cell r="D13218" t="str">
            <v>Ajudante de eletricista</v>
          </cell>
          <cell r="E13218" t="str">
            <v>h</v>
          </cell>
          <cell r="F13218">
            <v>1.92</v>
          </cell>
        </row>
        <row r="13219">
          <cell r="B13219" t="str">
            <v>191325</v>
          </cell>
          <cell r="C13219" t="str">
            <v>043027</v>
          </cell>
          <cell r="D13219" t="str">
            <v>Cabo isolado em pvc 500mm2 - 750v - 70 c</v>
          </cell>
          <cell r="E13219" t="str">
            <v>m</v>
          </cell>
          <cell r="F13219">
            <v>1.02</v>
          </cell>
        </row>
        <row r="13220">
          <cell r="B13220" t="str">
            <v>191330</v>
          </cell>
          <cell r="C13220" t="str">
            <v>010115</v>
          </cell>
          <cell r="D13220" t="str">
            <v>Eletricista</v>
          </cell>
          <cell r="E13220" t="str">
            <v>h</v>
          </cell>
          <cell r="F13220">
            <v>0.12</v>
          </cell>
        </row>
        <row r="13221">
          <cell r="B13221" t="str">
            <v>191330</v>
          </cell>
          <cell r="C13221" t="str">
            <v>010116</v>
          </cell>
          <cell r="D13221" t="str">
            <v>Ajudante de eletricista</v>
          </cell>
          <cell r="E13221" t="str">
            <v>h</v>
          </cell>
          <cell r="F13221">
            <v>0.12</v>
          </cell>
        </row>
        <row r="13222">
          <cell r="B13222" t="str">
            <v>191330</v>
          </cell>
          <cell r="C13222" t="str">
            <v>090941</v>
          </cell>
          <cell r="D13222" t="str">
            <v>Cabo isolado em pvc 4 mm2 - 0,6/1 kv - 70 c</v>
          </cell>
          <cell r="E13222" t="str">
            <v>m</v>
          </cell>
          <cell r="F13222">
            <v>1.02</v>
          </cell>
        </row>
        <row r="13223">
          <cell r="B13223" t="str">
            <v>191331</v>
          </cell>
          <cell r="C13223" t="str">
            <v>010115</v>
          </cell>
          <cell r="D13223" t="str">
            <v>Eletricista</v>
          </cell>
          <cell r="E13223" t="str">
            <v>h</v>
          </cell>
          <cell r="F13223">
            <v>0.13</v>
          </cell>
        </row>
        <row r="13224">
          <cell r="B13224" t="str">
            <v>191331</v>
          </cell>
          <cell r="C13224" t="str">
            <v>010116</v>
          </cell>
          <cell r="D13224" t="str">
            <v>Ajudante de eletricista</v>
          </cell>
          <cell r="E13224" t="str">
            <v>h</v>
          </cell>
          <cell r="F13224">
            <v>0.13</v>
          </cell>
        </row>
        <row r="13225">
          <cell r="B13225" t="str">
            <v>191331</v>
          </cell>
          <cell r="C13225" t="str">
            <v>090942</v>
          </cell>
          <cell r="D13225" t="str">
            <v>Cabo isolado em pvc 6 mm2 - 0,6/1 kv - 70 c</v>
          </cell>
          <cell r="E13225" t="str">
            <v>m</v>
          </cell>
          <cell r="F13225">
            <v>1.02</v>
          </cell>
        </row>
        <row r="13226">
          <cell r="B13226" t="str">
            <v>191332</v>
          </cell>
          <cell r="C13226" t="str">
            <v>010115</v>
          </cell>
          <cell r="D13226" t="str">
            <v>Eletricista</v>
          </cell>
          <cell r="E13226" t="str">
            <v>h</v>
          </cell>
          <cell r="F13226">
            <v>0.14000000000000001</v>
          </cell>
        </row>
        <row r="13227">
          <cell r="B13227" t="str">
            <v>191332</v>
          </cell>
          <cell r="C13227" t="str">
            <v>010116</v>
          </cell>
          <cell r="D13227" t="str">
            <v>Ajudante de eletricista</v>
          </cell>
          <cell r="E13227" t="str">
            <v>h</v>
          </cell>
          <cell r="F13227">
            <v>0.14000000000000001</v>
          </cell>
        </row>
        <row r="13228">
          <cell r="B13228" t="str">
            <v>191332</v>
          </cell>
          <cell r="C13228" t="str">
            <v>090943</v>
          </cell>
          <cell r="D13228" t="str">
            <v>Cabo isolado em pvc 10 mm2 - 0,6/1 kv - 70 c</v>
          </cell>
          <cell r="E13228" t="str">
            <v>m</v>
          </cell>
          <cell r="F13228">
            <v>1.02</v>
          </cell>
        </row>
        <row r="13229">
          <cell r="B13229" t="str">
            <v>191333</v>
          </cell>
          <cell r="C13229" t="str">
            <v>010115</v>
          </cell>
          <cell r="D13229" t="str">
            <v>Eletricista</v>
          </cell>
          <cell r="E13229" t="str">
            <v>h</v>
          </cell>
          <cell r="F13229">
            <v>0.16</v>
          </cell>
        </row>
        <row r="13230">
          <cell r="B13230" t="str">
            <v>191333</v>
          </cell>
          <cell r="C13230" t="str">
            <v>010116</v>
          </cell>
          <cell r="D13230" t="str">
            <v>Ajudante de eletricista</v>
          </cell>
          <cell r="E13230" t="str">
            <v>h</v>
          </cell>
          <cell r="F13230">
            <v>0.16</v>
          </cell>
        </row>
        <row r="13231">
          <cell r="B13231" t="str">
            <v>191333</v>
          </cell>
          <cell r="C13231" t="str">
            <v>090944</v>
          </cell>
          <cell r="D13231" t="str">
            <v>Cabo isolado em pvc 16 mm2 - 0,6/1 kv - 70 c</v>
          </cell>
          <cell r="E13231" t="str">
            <v>m</v>
          </cell>
          <cell r="F13231">
            <v>1.02</v>
          </cell>
        </row>
        <row r="13232">
          <cell r="B13232" t="str">
            <v>191334</v>
          </cell>
          <cell r="C13232" t="str">
            <v>010115</v>
          </cell>
          <cell r="D13232" t="str">
            <v>Eletricista</v>
          </cell>
          <cell r="E13232" t="str">
            <v>h</v>
          </cell>
          <cell r="F13232">
            <v>0.17</v>
          </cell>
        </row>
        <row r="13233">
          <cell r="B13233" t="str">
            <v>191334</v>
          </cell>
          <cell r="C13233" t="str">
            <v>010116</v>
          </cell>
          <cell r="D13233" t="str">
            <v>Ajudante de eletricista</v>
          </cell>
          <cell r="E13233" t="str">
            <v>h</v>
          </cell>
          <cell r="F13233">
            <v>0.17</v>
          </cell>
        </row>
        <row r="13234">
          <cell r="B13234" t="str">
            <v>191334</v>
          </cell>
          <cell r="C13234" t="str">
            <v>090945</v>
          </cell>
          <cell r="D13234" t="str">
            <v>Cabo isolado em pvc 25 mm2 - 0,6/1 kv - 70 c</v>
          </cell>
          <cell r="E13234" t="str">
            <v>m</v>
          </cell>
          <cell r="F13234">
            <v>1.02</v>
          </cell>
        </row>
        <row r="13235">
          <cell r="B13235" t="str">
            <v>191335</v>
          </cell>
          <cell r="C13235" t="str">
            <v>010115</v>
          </cell>
          <cell r="D13235" t="str">
            <v>Eletricista</v>
          </cell>
          <cell r="E13235" t="str">
            <v>h</v>
          </cell>
          <cell r="F13235">
            <v>0.21</v>
          </cell>
        </row>
        <row r="13236">
          <cell r="B13236" t="str">
            <v>191335</v>
          </cell>
          <cell r="C13236" t="str">
            <v>010116</v>
          </cell>
          <cell r="D13236" t="str">
            <v>Ajudante de eletricista</v>
          </cell>
          <cell r="E13236" t="str">
            <v>h</v>
          </cell>
          <cell r="F13236">
            <v>0.21</v>
          </cell>
        </row>
        <row r="13237">
          <cell r="B13237" t="str">
            <v>191335</v>
          </cell>
          <cell r="C13237" t="str">
            <v>090946</v>
          </cell>
          <cell r="D13237" t="str">
            <v>Cabo isolado em pvc 35 mm2 - 0,6/1 kv - 70 c</v>
          </cell>
          <cell r="E13237" t="str">
            <v>m</v>
          </cell>
          <cell r="F13237">
            <v>1.02</v>
          </cell>
        </row>
        <row r="13238">
          <cell r="B13238" t="str">
            <v>191336</v>
          </cell>
          <cell r="C13238" t="str">
            <v>010115</v>
          </cell>
          <cell r="D13238" t="str">
            <v>Eletricista</v>
          </cell>
          <cell r="E13238" t="str">
            <v>h</v>
          </cell>
          <cell r="F13238">
            <v>0.31</v>
          </cell>
        </row>
        <row r="13239">
          <cell r="B13239" t="str">
            <v>191336</v>
          </cell>
          <cell r="C13239" t="str">
            <v>010116</v>
          </cell>
          <cell r="D13239" t="str">
            <v>Ajudante de eletricista</v>
          </cell>
          <cell r="E13239" t="str">
            <v>h</v>
          </cell>
          <cell r="F13239">
            <v>0.31</v>
          </cell>
        </row>
        <row r="13240">
          <cell r="B13240" t="str">
            <v>191336</v>
          </cell>
          <cell r="C13240" t="str">
            <v>090947</v>
          </cell>
          <cell r="D13240" t="str">
            <v>Cabo isolado em pvc 50 mm2 - 0,6/1 kv - 70 c</v>
          </cell>
          <cell r="E13240" t="str">
            <v>m</v>
          </cell>
          <cell r="F13240">
            <v>1.02</v>
          </cell>
        </row>
        <row r="13241">
          <cell r="B13241" t="str">
            <v>191337</v>
          </cell>
          <cell r="C13241" t="str">
            <v>010115</v>
          </cell>
          <cell r="D13241" t="str">
            <v>Eletricista</v>
          </cell>
          <cell r="E13241" t="str">
            <v>h</v>
          </cell>
          <cell r="F13241">
            <v>0.34</v>
          </cell>
        </row>
        <row r="13242">
          <cell r="B13242" t="str">
            <v>191337</v>
          </cell>
          <cell r="C13242" t="str">
            <v>010116</v>
          </cell>
          <cell r="D13242" t="str">
            <v>Ajudante de eletricista</v>
          </cell>
          <cell r="E13242" t="str">
            <v>h</v>
          </cell>
          <cell r="F13242">
            <v>0.34</v>
          </cell>
        </row>
        <row r="13243">
          <cell r="B13243" t="str">
            <v>191337</v>
          </cell>
          <cell r="C13243" t="str">
            <v>090948</v>
          </cell>
          <cell r="D13243" t="str">
            <v>Cabo isolado em pvc 70 mm2 - 0,6/1 kv - 70 c</v>
          </cell>
          <cell r="E13243" t="str">
            <v>m</v>
          </cell>
          <cell r="F13243">
            <v>1.02</v>
          </cell>
        </row>
        <row r="13244">
          <cell r="B13244" t="str">
            <v>191338</v>
          </cell>
          <cell r="C13244" t="str">
            <v>010115</v>
          </cell>
          <cell r="D13244" t="str">
            <v>Eletricista</v>
          </cell>
          <cell r="E13244" t="str">
            <v>h</v>
          </cell>
          <cell r="F13244">
            <v>0.36</v>
          </cell>
        </row>
        <row r="13245">
          <cell r="B13245" t="str">
            <v>191338</v>
          </cell>
          <cell r="C13245" t="str">
            <v>010116</v>
          </cell>
          <cell r="D13245" t="str">
            <v>Ajudante de eletricista</v>
          </cell>
          <cell r="E13245" t="str">
            <v>h</v>
          </cell>
          <cell r="F13245">
            <v>0.36</v>
          </cell>
        </row>
        <row r="13246">
          <cell r="B13246" t="str">
            <v>191338</v>
          </cell>
          <cell r="C13246" t="str">
            <v>090949</v>
          </cell>
          <cell r="D13246" t="str">
            <v>Cabo isolado em pvc 95 mm2 - 0,6/1 kv - 70 c</v>
          </cell>
          <cell r="E13246" t="str">
            <v>m</v>
          </cell>
          <cell r="F13246">
            <v>1.02</v>
          </cell>
        </row>
        <row r="13247">
          <cell r="B13247" t="str">
            <v>191339</v>
          </cell>
          <cell r="C13247" t="str">
            <v>010115</v>
          </cell>
          <cell r="D13247" t="str">
            <v>Eletricista</v>
          </cell>
          <cell r="E13247" t="str">
            <v>h</v>
          </cell>
          <cell r="F13247">
            <v>0.46</v>
          </cell>
        </row>
        <row r="13248">
          <cell r="B13248" t="str">
            <v>191339</v>
          </cell>
          <cell r="C13248" t="str">
            <v>010116</v>
          </cell>
          <cell r="D13248" t="str">
            <v>Ajudante de eletricista</v>
          </cell>
          <cell r="E13248" t="str">
            <v>h</v>
          </cell>
          <cell r="F13248">
            <v>0.46</v>
          </cell>
        </row>
        <row r="13249">
          <cell r="B13249" t="str">
            <v>191339</v>
          </cell>
          <cell r="C13249" t="str">
            <v>090940</v>
          </cell>
          <cell r="D13249" t="str">
            <v>Cabo isolado em pvc 120 mm2 - 0,6/1 kv - 70 c</v>
          </cell>
          <cell r="E13249" t="str">
            <v>m</v>
          </cell>
          <cell r="F13249">
            <v>1.02</v>
          </cell>
        </row>
        <row r="13250">
          <cell r="B13250" t="str">
            <v>191340</v>
          </cell>
          <cell r="C13250" t="str">
            <v>010115</v>
          </cell>
          <cell r="D13250" t="str">
            <v>Eletricista</v>
          </cell>
          <cell r="E13250" t="str">
            <v>h</v>
          </cell>
          <cell r="F13250">
            <v>0.56999999999999995</v>
          </cell>
        </row>
        <row r="13251">
          <cell r="B13251" t="str">
            <v>191340</v>
          </cell>
          <cell r="C13251" t="str">
            <v>010116</v>
          </cell>
          <cell r="D13251" t="str">
            <v>Ajudante de eletricista</v>
          </cell>
          <cell r="E13251" t="str">
            <v>h</v>
          </cell>
          <cell r="F13251">
            <v>0.56999999999999995</v>
          </cell>
        </row>
        <row r="13252">
          <cell r="B13252" t="str">
            <v>191340</v>
          </cell>
          <cell r="C13252" t="str">
            <v>090951</v>
          </cell>
          <cell r="D13252" t="str">
            <v>Cabo isolado em pvc 150 mm2 - 0,6/1 kv - 70 c</v>
          </cell>
          <cell r="E13252" t="str">
            <v>m</v>
          </cell>
          <cell r="F13252">
            <v>1.02</v>
          </cell>
        </row>
        <row r="13253">
          <cell r="B13253" t="str">
            <v>191341</v>
          </cell>
          <cell r="C13253" t="str">
            <v>010115</v>
          </cell>
          <cell r="D13253" t="str">
            <v>Eletricista</v>
          </cell>
          <cell r="E13253" t="str">
            <v>h</v>
          </cell>
          <cell r="F13253">
            <v>0.74</v>
          </cell>
        </row>
        <row r="13254">
          <cell r="B13254" t="str">
            <v>191341</v>
          </cell>
          <cell r="C13254" t="str">
            <v>010116</v>
          </cell>
          <cell r="D13254" t="str">
            <v>Ajudante de eletricista</v>
          </cell>
          <cell r="E13254" t="str">
            <v>h</v>
          </cell>
          <cell r="F13254">
            <v>0.74</v>
          </cell>
        </row>
        <row r="13255">
          <cell r="B13255" t="str">
            <v>191341</v>
          </cell>
          <cell r="C13255" t="str">
            <v>090952</v>
          </cell>
          <cell r="D13255" t="str">
            <v>Cabo isolado em pvc 185 mm2 - 0,6/1 kv - 70 c</v>
          </cell>
          <cell r="E13255" t="str">
            <v>m</v>
          </cell>
          <cell r="F13255">
            <v>1.02</v>
          </cell>
        </row>
        <row r="13256">
          <cell r="B13256" t="str">
            <v>191342</v>
          </cell>
          <cell r="C13256" t="str">
            <v>010115</v>
          </cell>
          <cell r="D13256" t="str">
            <v>Eletricista</v>
          </cell>
          <cell r="E13256" t="str">
            <v>h</v>
          </cell>
          <cell r="F13256">
            <v>0.92</v>
          </cell>
        </row>
        <row r="13257">
          <cell r="B13257" t="str">
            <v>191342</v>
          </cell>
          <cell r="C13257" t="str">
            <v>010116</v>
          </cell>
          <cell r="D13257" t="str">
            <v>Ajudante de eletricista</v>
          </cell>
          <cell r="E13257" t="str">
            <v>h</v>
          </cell>
          <cell r="F13257">
            <v>0.92</v>
          </cell>
        </row>
        <row r="13258">
          <cell r="B13258" t="str">
            <v>191342</v>
          </cell>
          <cell r="C13258" t="str">
            <v>090953</v>
          </cell>
          <cell r="D13258" t="str">
            <v>Cabo isolado em pvc 240 mm2 - 0,6/1 kv - 70 c</v>
          </cell>
          <cell r="E13258" t="str">
            <v>m</v>
          </cell>
          <cell r="F13258">
            <v>1.02</v>
          </cell>
        </row>
        <row r="13259">
          <cell r="B13259" t="str">
            <v>191343</v>
          </cell>
          <cell r="C13259" t="str">
            <v>010115</v>
          </cell>
          <cell r="D13259" t="str">
            <v>Eletricista</v>
          </cell>
          <cell r="E13259" t="str">
            <v>h</v>
          </cell>
          <cell r="F13259">
            <v>1.1499999999999999</v>
          </cell>
        </row>
        <row r="13260">
          <cell r="B13260" t="str">
            <v>191343</v>
          </cell>
          <cell r="C13260" t="str">
            <v>010116</v>
          </cell>
          <cell r="D13260" t="str">
            <v>Ajudante de eletricista</v>
          </cell>
          <cell r="E13260" t="str">
            <v>h</v>
          </cell>
          <cell r="F13260">
            <v>1.1499999999999999</v>
          </cell>
        </row>
        <row r="13261">
          <cell r="B13261" t="str">
            <v>191343</v>
          </cell>
          <cell r="C13261" t="str">
            <v>090954</v>
          </cell>
          <cell r="D13261" t="str">
            <v>Cabo isolado em pvc 300 mm2 - 0,6/1 kv - 70 c</v>
          </cell>
          <cell r="E13261" t="str">
            <v>m</v>
          </cell>
          <cell r="F13261">
            <v>1.02</v>
          </cell>
        </row>
        <row r="13262">
          <cell r="B13262" t="str">
            <v>191344</v>
          </cell>
          <cell r="C13262" t="str">
            <v>010115</v>
          </cell>
          <cell r="D13262" t="str">
            <v>Eletricista</v>
          </cell>
          <cell r="E13262" t="str">
            <v>h</v>
          </cell>
          <cell r="F13262">
            <v>1.54</v>
          </cell>
        </row>
        <row r="13263">
          <cell r="B13263" t="str">
            <v>191344</v>
          </cell>
          <cell r="C13263" t="str">
            <v>010116</v>
          </cell>
          <cell r="D13263" t="str">
            <v>Ajudante de eletricista</v>
          </cell>
          <cell r="E13263" t="str">
            <v>h</v>
          </cell>
          <cell r="F13263">
            <v>1.54</v>
          </cell>
        </row>
        <row r="13264">
          <cell r="B13264" t="str">
            <v>191344</v>
          </cell>
          <cell r="C13264" t="str">
            <v>090955</v>
          </cell>
          <cell r="D13264" t="str">
            <v>Cabo isolado em pvc 400 mm2 - 0,6/1 kv - 70 c</v>
          </cell>
          <cell r="E13264" t="str">
            <v>m</v>
          </cell>
          <cell r="F13264">
            <v>1.02</v>
          </cell>
        </row>
        <row r="13265">
          <cell r="B13265" t="str">
            <v>191345</v>
          </cell>
          <cell r="C13265" t="str">
            <v>010115</v>
          </cell>
          <cell r="D13265" t="str">
            <v>Eletricista</v>
          </cell>
          <cell r="E13265" t="str">
            <v>h</v>
          </cell>
          <cell r="F13265">
            <v>1.92</v>
          </cell>
        </row>
        <row r="13266">
          <cell r="B13266" t="str">
            <v>191345</v>
          </cell>
          <cell r="C13266" t="str">
            <v>010116</v>
          </cell>
          <cell r="D13266" t="str">
            <v>Ajudante de eletricista</v>
          </cell>
          <cell r="E13266" t="str">
            <v>h</v>
          </cell>
          <cell r="F13266">
            <v>1.92</v>
          </cell>
        </row>
        <row r="13267">
          <cell r="B13267" t="str">
            <v>191345</v>
          </cell>
          <cell r="C13267" t="str">
            <v>090956</v>
          </cell>
          <cell r="D13267" t="str">
            <v>Cabo isolado em pvc 500 mm2 - 0,6/1 kv - 70 c</v>
          </cell>
          <cell r="E13267" t="str">
            <v>m</v>
          </cell>
          <cell r="F13267">
            <v>1.02</v>
          </cell>
        </row>
        <row r="13268">
          <cell r="B13268" t="str">
            <v>191401</v>
          </cell>
          <cell r="C13268" t="str">
            <v>010139</v>
          </cell>
          <cell r="D13268" t="str">
            <v>Pedreiro</v>
          </cell>
          <cell r="E13268" t="str">
            <v>h</v>
          </cell>
          <cell r="F13268">
            <v>5</v>
          </cell>
        </row>
        <row r="13269">
          <cell r="B13269" t="str">
            <v>191401</v>
          </cell>
          <cell r="C13269" t="str">
            <v>010146</v>
          </cell>
          <cell r="D13269" t="str">
            <v>Servente</v>
          </cell>
          <cell r="E13269" t="str">
            <v>h</v>
          </cell>
          <cell r="F13269">
            <v>17.93</v>
          </cell>
        </row>
        <row r="13270">
          <cell r="B13270" t="str">
            <v>191401</v>
          </cell>
          <cell r="C13270" t="str">
            <v>020508</v>
          </cell>
          <cell r="D13270" t="str">
            <v>Cimento portland</v>
          </cell>
          <cell r="E13270" t="str">
            <v>kg</v>
          </cell>
          <cell r="F13270">
            <v>281</v>
          </cell>
        </row>
        <row r="13271">
          <cell r="B13271" t="str">
            <v>191401</v>
          </cell>
          <cell r="C13271" t="str">
            <v>020518</v>
          </cell>
          <cell r="D13271" t="str">
            <v>Brita 2</v>
          </cell>
          <cell r="E13271" t="str">
            <v>m3</v>
          </cell>
          <cell r="F13271">
            <v>0.83599999999999997</v>
          </cell>
        </row>
        <row r="13272">
          <cell r="B13272" t="str">
            <v>191401</v>
          </cell>
          <cell r="C13272" t="str">
            <v>020579</v>
          </cell>
          <cell r="D13272" t="str">
            <v>Areia media</v>
          </cell>
          <cell r="E13272" t="str">
            <v>m3</v>
          </cell>
          <cell r="F13272">
            <v>0.92220000000000002</v>
          </cell>
        </row>
        <row r="13273">
          <cell r="B13273" t="str">
            <v>191401</v>
          </cell>
          <cell r="C13273" t="str">
            <v>080125</v>
          </cell>
          <cell r="D13273" t="str">
            <v>Betoneira 5hp</v>
          </cell>
          <cell r="E13273" t="str">
            <v>h</v>
          </cell>
          <cell r="F13273">
            <v>0.71399999999999997</v>
          </cell>
        </row>
        <row r="13274">
          <cell r="B13274" t="str">
            <v>191402</v>
          </cell>
          <cell r="C13274" t="str">
            <v>010146</v>
          </cell>
          <cell r="D13274" t="str">
            <v>Servente</v>
          </cell>
          <cell r="E13274" t="str">
            <v>h</v>
          </cell>
          <cell r="F13274">
            <v>4.63</v>
          </cell>
        </row>
        <row r="13275">
          <cell r="B13275" t="str">
            <v>191403</v>
          </cell>
          <cell r="C13275" t="str">
            <v>010139</v>
          </cell>
          <cell r="D13275" t="str">
            <v>Pedreiro</v>
          </cell>
          <cell r="E13275" t="str">
            <v>h</v>
          </cell>
          <cell r="F13275">
            <v>2</v>
          </cell>
        </row>
        <row r="13276">
          <cell r="B13276" t="str">
            <v>191403</v>
          </cell>
          <cell r="C13276" t="str">
            <v>010146</v>
          </cell>
          <cell r="D13276" t="str">
            <v>Servente</v>
          </cell>
          <cell r="E13276" t="str">
            <v>h</v>
          </cell>
          <cell r="F13276">
            <v>16</v>
          </cell>
        </row>
        <row r="13277">
          <cell r="B13277" t="str">
            <v>191403</v>
          </cell>
          <cell r="C13277" t="str">
            <v>020508</v>
          </cell>
          <cell r="D13277" t="str">
            <v>Cimento portland</v>
          </cell>
          <cell r="E13277" t="str">
            <v>kg</v>
          </cell>
          <cell r="F13277">
            <v>220</v>
          </cell>
        </row>
        <row r="13278">
          <cell r="B13278" t="str">
            <v>191403</v>
          </cell>
          <cell r="C13278" t="str">
            <v>020518</v>
          </cell>
          <cell r="D13278" t="str">
            <v>Brita 2</v>
          </cell>
          <cell r="E13278" t="str">
            <v>m3</v>
          </cell>
          <cell r="F13278">
            <v>0.878</v>
          </cell>
        </row>
        <row r="13279">
          <cell r="B13279" t="str">
            <v>191403</v>
          </cell>
          <cell r="C13279" t="str">
            <v>020579</v>
          </cell>
          <cell r="D13279" t="str">
            <v>Areia media</v>
          </cell>
          <cell r="E13279" t="str">
            <v>m3</v>
          </cell>
          <cell r="F13279">
            <v>0.67600000000000005</v>
          </cell>
        </row>
        <row r="13280">
          <cell r="B13280" t="str">
            <v>191408</v>
          </cell>
          <cell r="C13280" t="str">
            <v>010111</v>
          </cell>
          <cell r="D13280" t="str">
            <v>Carpinteiro</v>
          </cell>
          <cell r="E13280" t="str">
            <v>h</v>
          </cell>
          <cell r="F13280">
            <v>1.1850000000000001</v>
          </cell>
        </row>
        <row r="13281">
          <cell r="B13281" t="str">
            <v>191408</v>
          </cell>
          <cell r="C13281" t="str">
            <v>010112</v>
          </cell>
          <cell r="D13281" t="str">
            <v>Ajudante de carpinteiro</v>
          </cell>
          <cell r="E13281" t="str">
            <v>h</v>
          </cell>
          <cell r="F13281">
            <v>1.1850000000000001</v>
          </cell>
        </row>
        <row r="13282">
          <cell r="B13282" t="str">
            <v>191408</v>
          </cell>
          <cell r="C13282" t="str">
            <v>021538</v>
          </cell>
          <cell r="D13282" t="str">
            <v>Aco ca-60-b cmd bitolas</v>
          </cell>
          <cell r="E13282" t="str">
            <v>kg</v>
          </cell>
          <cell r="F13282">
            <v>2.5819999999999999</v>
          </cell>
        </row>
        <row r="13283">
          <cell r="B13283" t="str">
            <v>191408</v>
          </cell>
          <cell r="C13283" t="str">
            <v>022515</v>
          </cell>
          <cell r="D13283" t="str">
            <v>Tijolo comum</v>
          </cell>
          <cell r="E13283" t="str">
            <v>un</v>
          </cell>
          <cell r="F13283">
            <v>141.1</v>
          </cell>
        </row>
        <row r="13284">
          <cell r="B13284" t="str">
            <v>191408</v>
          </cell>
          <cell r="C13284" t="str">
            <v>020518</v>
          </cell>
          <cell r="D13284" t="str">
            <v>Brita 2</v>
          </cell>
          <cell r="E13284" t="str">
            <v>m3</v>
          </cell>
          <cell r="F13284">
            <v>5.7000000000000002E-2</v>
          </cell>
        </row>
        <row r="13285">
          <cell r="B13285" t="str">
            <v>191408</v>
          </cell>
          <cell r="C13285" t="str">
            <v>020579</v>
          </cell>
          <cell r="D13285" t="str">
            <v>Areia media</v>
          </cell>
          <cell r="E13285" t="str">
            <v>m3</v>
          </cell>
          <cell r="F13285">
            <v>0.161</v>
          </cell>
        </row>
        <row r="13286">
          <cell r="B13286" t="str">
            <v>191408</v>
          </cell>
          <cell r="C13286" t="str">
            <v>027010</v>
          </cell>
          <cell r="D13286" t="str">
            <v>Arame recozido n.18 bwg</v>
          </cell>
          <cell r="E13286" t="str">
            <v>kg</v>
          </cell>
          <cell r="F13286">
            <v>4.3999999999999997E-2</v>
          </cell>
        </row>
        <row r="13287">
          <cell r="B13287" t="str">
            <v>191408</v>
          </cell>
          <cell r="C13287" t="str">
            <v>020508</v>
          </cell>
          <cell r="D13287" t="str">
            <v>Cimento portland</v>
          </cell>
          <cell r="E13287" t="str">
            <v>kg</v>
          </cell>
          <cell r="F13287">
            <v>41.908999999999999</v>
          </cell>
        </row>
        <row r="13288">
          <cell r="B13288" t="str">
            <v>191408</v>
          </cell>
          <cell r="C13288" t="str">
            <v>010122</v>
          </cell>
          <cell r="D13288" t="str">
            <v>Ajudante de ferreiro</v>
          </cell>
          <cell r="E13288" t="str">
            <v>h</v>
          </cell>
          <cell r="F13288">
            <v>0.22500000000000001</v>
          </cell>
        </row>
        <row r="13289">
          <cell r="B13289" t="str">
            <v>191408</v>
          </cell>
          <cell r="C13289" t="str">
            <v>010121</v>
          </cell>
          <cell r="D13289" t="str">
            <v>Ferreiro</v>
          </cell>
          <cell r="E13289" t="str">
            <v>h</v>
          </cell>
          <cell r="F13289">
            <v>0.22500000000000001</v>
          </cell>
        </row>
        <row r="13290">
          <cell r="B13290" t="str">
            <v>191408</v>
          </cell>
          <cell r="C13290" t="str">
            <v>010146</v>
          </cell>
          <cell r="D13290" t="str">
            <v>Servente</v>
          </cell>
          <cell r="E13290" t="str">
            <v>h</v>
          </cell>
          <cell r="F13290">
            <v>8.1940000000000008</v>
          </cell>
        </row>
        <row r="13291">
          <cell r="B13291" t="str">
            <v>191408</v>
          </cell>
          <cell r="C13291" t="str">
            <v>021021</v>
          </cell>
          <cell r="D13291" t="str">
            <v>Tabua de pinho de 1' x 12' de 3a. construcao</v>
          </cell>
          <cell r="E13291" t="str">
            <v>m2</v>
          </cell>
          <cell r="F13291">
            <v>5.8999999999999997E-2</v>
          </cell>
        </row>
        <row r="13292">
          <cell r="B13292" t="str">
            <v>191408</v>
          </cell>
          <cell r="C13292" t="str">
            <v>021032</v>
          </cell>
          <cell r="D13292" t="str">
            <v>Chapa compensada resinada 12mm</v>
          </cell>
          <cell r="E13292" t="str">
            <v>m2</v>
          </cell>
          <cell r="F13292">
            <v>0.2</v>
          </cell>
        </row>
        <row r="13293">
          <cell r="B13293" t="str">
            <v>191408</v>
          </cell>
          <cell r="C13293" t="str">
            <v>020517</v>
          </cell>
          <cell r="D13293" t="str">
            <v>Brita 1</v>
          </cell>
          <cell r="E13293" t="str">
            <v>m3</v>
          </cell>
          <cell r="F13293">
            <v>0.02</v>
          </cell>
        </row>
        <row r="13294">
          <cell r="B13294" t="str">
            <v>191408</v>
          </cell>
          <cell r="C13294" t="str">
            <v>010139</v>
          </cell>
          <cell r="D13294" t="str">
            <v>Pedreiro</v>
          </cell>
          <cell r="E13294" t="str">
            <v>h</v>
          </cell>
          <cell r="F13294">
            <v>4.1390000000000002</v>
          </cell>
        </row>
        <row r="13295">
          <cell r="B13295" t="str">
            <v>191408</v>
          </cell>
          <cell r="C13295" t="str">
            <v>020505</v>
          </cell>
          <cell r="D13295" t="str">
            <v>Cal hidratada</v>
          </cell>
          <cell r="E13295" t="str">
            <v>kg</v>
          </cell>
          <cell r="F13295">
            <v>7.6440000000000001</v>
          </cell>
        </row>
        <row r="13296">
          <cell r="B13296" t="str">
            <v>191409</v>
          </cell>
          <cell r="C13296" t="str">
            <v>010111</v>
          </cell>
          <cell r="D13296" t="str">
            <v>Carpinteiro</v>
          </cell>
          <cell r="E13296" t="str">
            <v>h</v>
          </cell>
          <cell r="F13296">
            <v>1.96</v>
          </cell>
        </row>
        <row r="13297">
          <cell r="B13297" t="str">
            <v>191409</v>
          </cell>
          <cell r="C13297" t="str">
            <v>021538</v>
          </cell>
          <cell r="D13297" t="str">
            <v>Aco ca-60-b cmd bitolas</v>
          </cell>
          <cell r="E13297" t="str">
            <v>kg</v>
          </cell>
          <cell r="F13297">
            <v>4.2679999999999998</v>
          </cell>
        </row>
        <row r="13298">
          <cell r="B13298" t="str">
            <v>191409</v>
          </cell>
          <cell r="C13298" t="str">
            <v>010112</v>
          </cell>
          <cell r="D13298" t="str">
            <v>Ajudante de carpinteiro</v>
          </cell>
          <cell r="E13298" t="str">
            <v>h</v>
          </cell>
          <cell r="F13298">
            <v>1.96</v>
          </cell>
        </row>
        <row r="13299">
          <cell r="B13299" t="str">
            <v>191409</v>
          </cell>
          <cell r="C13299" t="str">
            <v>022515</v>
          </cell>
          <cell r="D13299" t="str">
            <v>Tijolo comum</v>
          </cell>
          <cell r="E13299" t="str">
            <v>un</v>
          </cell>
          <cell r="F13299">
            <v>182</v>
          </cell>
        </row>
        <row r="13300">
          <cell r="B13300" t="str">
            <v>191409</v>
          </cell>
          <cell r="C13300" t="str">
            <v>010122</v>
          </cell>
          <cell r="D13300" t="str">
            <v>Ajudante de ferreiro</v>
          </cell>
          <cell r="E13300" t="str">
            <v>h</v>
          </cell>
          <cell r="F13300">
            <v>0.41299999999999998</v>
          </cell>
        </row>
        <row r="13301">
          <cell r="B13301" t="str">
            <v>191409</v>
          </cell>
          <cell r="C13301" t="str">
            <v>010146</v>
          </cell>
          <cell r="D13301" t="str">
            <v>Servente</v>
          </cell>
          <cell r="E13301" t="str">
            <v>h</v>
          </cell>
          <cell r="F13301">
            <v>10.92</v>
          </cell>
        </row>
        <row r="13302">
          <cell r="B13302" t="str">
            <v>191409</v>
          </cell>
          <cell r="C13302" t="str">
            <v>020579</v>
          </cell>
          <cell r="D13302" t="str">
            <v>Areia media</v>
          </cell>
          <cell r="E13302" t="str">
            <v>m3</v>
          </cell>
          <cell r="F13302">
            <v>0.23100000000000001</v>
          </cell>
        </row>
        <row r="13303">
          <cell r="B13303" t="str">
            <v>191409</v>
          </cell>
          <cell r="C13303" t="str">
            <v>020508</v>
          </cell>
          <cell r="D13303" t="str">
            <v>Cimento portland</v>
          </cell>
          <cell r="E13303" t="str">
            <v>kg</v>
          </cell>
          <cell r="F13303">
            <v>60.695999999999998</v>
          </cell>
        </row>
        <row r="13304">
          <cell r="B13304" t="str">
            <v>191409</v>
          </cell>
          <cell r="C13304" t="str">
            <v>020517</v>
          </cell>
          <cell r="D13304" t="str">
            <v>Brita 1</v>
          </cell>
          <cell r="E13304" t="str">
            <v>m3</v>
          </cell>
          <cell r="F13304">
            <v>3.2000000000000001E-2</v>
          </cell>
        </row>
        <row r="13305">
          <cell r="B13305" t="str">
            <v>191409</v>
          </cell>
          <cell r="C13305" t="str">
            <v>020518</v>
          </cell>
          <cell r="D13305" t="str">
            <v>Brita 2</v>
          </cell>
          <cell r="E13305" t="str">
            <v>m3</v>
          </cell>
          <cell r="F13305">
            <v>8.7999999999999995E-2</v>
          </cell>
        </row>
        <row r="13306">
          <cell r="B13306" t="str">
            <v>191409</v>
          </cell>
          <cell r="C13306" t="str">
            <v>027010</v>
          </cell>
          <cell r="D13306" t="str">
            <v>Arame recozido n.18 bwg</v>
          </cell>
          <cell r="E13306" t="str">
            <v>kg</v>
          </cell>
          <cell r="F13306">
            <v>7.1999999999999995E-2</v>
          </cell>
        </row>
        <row r="13307">
          <cell r="B13307" t="str">
            <v>191409</v>
          </cell>
          <cell r="C13307" t="str">
            <v>021021</v>
          </cell>
          <cell r="D13307" t="str">
            <v>Tabua de pinho de 1' x 12' de 3a. construcao</v>
          </cell>
          <cell r="E13307" t="str">
            <v>m2</v>
          </cell>
          <cell r="F13307">
            <v>9.7000000000000003E-2</v>
          </cell>
        </row>
        <row r="13308">
          <cell r="B13308" t="str">
            <v>191409</v>
          </cell>
          <cell r="C13308" t="str">
            <v>021032</v>
          </cell>
          <cell r="D13308" t="str">
            <v>Chapa compensada resinada 12mm</v>
          </cell>
          <cell r="E13308" t="str">
            <v>m2</v>
          </cell>
          <cell r="F13308">
            <v>0.32400000000000001</v>
          </cell>
        </row>
        <row r="13309">
          <cell r="B13309" t="str">
            <v>191409</v>
          </cell>
          <cell r="C13309" t="str">
            <v>010121</v>
          </cell>
          <cell r="D13309" t="str">
            <v>Ferreiro</v>
          </cell>
          <cell r="E13309" t="str">
            <v>h</v>
          </cell>
          <cell r="F13309">
            <v>0.41299999999999998</v>
          </cell>
        </row>
        <row r="13310">
          <cell r="B13310" t="str">
            <v>191409</v>
          </cell>
          <cell r="C13310" t="str">
            <v>010139</v>
          </cell>
          <cell r="D13310" t="str">
            <v>Pedreiro</v>
          </cell>
          <cell r="E13310" t="str">
            <v>h</v>
          </cell>
          <cell r="F13310">
            <v>5.4109999999999996</v>
          </cell>
        </row>
        <row r="13311">
          <cell r="B13311" t="str">
            <v>191409</v>
          </cell>
          <cell r="C13311" t="str">
            <v>020505</v>
          </cell>
          <cell r="D13311" t="str">
            <v>Cal hidratada</v>
          </cell>
          <cell r="E13311" t="str">
            <v>kg</v>
          </cell>
          <cell r="F13311">
            <v>9.8279999999999994</v>
          </cell>
        </row>
        <row r="13312">
          <cell r="B13312" t="str">
            <v>191411</v>
          </cell>
          <cell r="C13312" t="str">
            <v>010111</v>
          </cell>
          <cell r="D13312" t="str">
            <v>Carpinteiro</v>
          </cell>
          <cell r="E13312" t="str">
            <v>h</v>
          </cell>
          <cell r="F13312">
            <v>1.1850000000000001</v>
          </cell>
        </row>
        <row r="13313">
          <cell r="B13313" t="str">
            <v>191411</v>
          </cell>
          <cell r="C13313" t="str">
            <v>010112</v>
          </cell>
          <cell r="D13313" t="str">
            <v>Ajudante de carpinteiro</v>
          </cell>
          <cell r="E13313" t="str">
            <v>h</v>
          </cell>
          <cell r="F13313">
            <v>1.1850000000000001</v>
          </cell>
        </row>
        <row r="13314">
          <cell r="B13314" t="str">
            <v>191411</v>
          </cell>
          <cell r="C13314" t="str">
            <v>010122</v>
          </cell>
          <cell r="D13314" t="str">
            <v>Ajudante de ferreiro</v>
          </cell>
          <cell r="E13314" t="str">
            <v>h</v>
          </cell>
          <cell r="F13314">
            <v>0.22500000000000001</v>
          </cell>
        </row>
        <row r="13315">
          <cell r="B13315" t="str">
            <v>191411</v>
          </cell>
          <cell r="C13315" t="str">
            <v>020508</v>
          </cell>
          <cell r="D13315" t="str">
            <v>Cimento portland</v>
          </cell>
          <cell r="E13315" t="str">
            <v>kg</v>
          </cell>
          <cell r="F13315">
            <v>63.844999999999999</v>
          </cell>
        </row>
        <row r="13316">
          <cell r="B13316" t="str">
            <v>191411</v>
          </cell>
          <cell r="C13316" t="str">
            <v>010139</v>
          </cell>
          <cell r="D13316" t="str">
            <v>Pedreiro</v>
          </cell>
          <cell r="E13316" t="str">
            <v>h</v>
          </cell>
          <cell r="F13316">
            <v>6.4909999999999997</v>
          </cell>
        </row>
        <row r="13317">
          <cell r="B13317" t="str">
            <v>191411</v>
          </cell>
          <cell r="C13317" t="str">
            <v>010146</v>
          </cell>
          <cell r="D13317" t="str">
            <v>Servente</v>
          </cell>
          <cell r="E13317" t="str">
            <v>h</v>
          </cell>
          <cell r="F13317">
            <v>12.951000000000001</v>
          </cell>
        </row>
        <row r="13318">
          <cell r="B13318" t="str">
            <v>191411</v>
          </cell>
          <cell r="C13318" t="str">
            <v>020505</v>
          </cell>
          <cell r="D13318" t="str">
            <v>Cal hidratada</v>
          </cell>
          <cell r="E13318" t="str">
            <v>kg</v>
          </cell>
          <cell r="F13318">
            <v>19.91</v>
          </cell>
        </row>
        <row r="13319">
          <cell r="B13319" t="str">
            <v>191411</v>
          </cell>
          <cell r="C13319" t="str">
            <v>010121</v>
          </cell>
          <cell r="D13319" t="str">
            <v>Ferreiro</v>
          </cell>
          <cell r="E13319" t="str">
            <v>h</v>
          </cell>
          <cell r="F13319">
            <v>0.22500000000000001</v>
          </cell>
        </row>
        <row r="13320">
          <cell r="B13320" t="str">
            <v>191411</v>
          </cell>
          <cell r="C13320" t="str">
            <v>021538</v>
          </cell>
          <cell r="D13320" t="str">
            <v>Aco ca-60-b cmd bitolas</v>
          </cell>
          <cell r="E13320" t="str">
            <v>kg</v>
          </cell>
          <cell r="F13320">
            <v>2.5819999999999999</v>
          </cell>
        </row>
        <row r="13321">
          <cell r="B13321" t="str">
            <v>191411</v>
          </cell>
          <cell r="C13321" t="str">
            <v>022515</v>
          </cell>
          <cell r="D13321" t="str">
            <v>Tijolo comum</v>
          </cell>
          <cell r="E13321" t="str">
            <v>un</v>
          </cell>
          <cell r="F13321">
            <v>305</v>
          </cell>
        </row>
        <row r="13322">
          <cell r="B13322" t="str">
            <v>191411</v>
          </cell>
          <cell r="C13322" t="str">
            <v>020518</v>
          </cell>
          <cell r="D13322" t="str">
            <v>Brita 2</v>
          </cell>
          <cell r="E13322" t="str">
            <v>m3</v>
          </cell>
          <cell r="F13322">
            <v>8.7999999999999995E-2</v>
          </cell>
        </row>
        <row r="13323">
          <cell r="B13323" t="str">
            <v>191411</v>
          </cell>
          <cell r="C13323" t="str">
            <v>021021</v>
          </cell>
          <cell r="D13323" t="str">
            <v>Tabua de pinho de 1' x 12' de 3a. construcao</v>
          </cell>
          <cell r="E13323" t="str">
            <v>m2</v>
          </cell>
          <cell r="F13323">
            <v>5.8999999999999997E-2</v>
          </cell>
        </row>
        <row r="13324">
          <cell r="B13324" t="str">
            <v>191411</v>
          </cell>
          <cell r="C13324" t="str">
            <v>021032</v>
          </cell>
          <cell r="D13324" t="str">
            <v>Chapa compensada resinada 12mm</v>
          </cell>
          <cell r="E13324" t="str">
            <v>m2</v>
          </cell>
          <cell r="F13324">
            <v>0.2</v>
          </cell>
        </row>
        <row r="13325">
          <cell r="B13325" t="str">
            <v>191411</v>
          </cell>
          <cell r="C13325" t="str">
            <v>020517</v>
          </cell>
          <cell r="D13325" t="str">
            <v>Brita 1</v>
          </cell>
          <cell r="E13325" t="str">
            <v>m3</v>
          </cell>
          <cell r="F13325">
            <v>0.02</v>
          </cell>
        </row>
        <row r="13326">
          <cell r="B13326" t="str">
            <v>191411</v>
          </cell>
          <cell r="C13326" t="str">
            <v>020579</v>
          </cell>
          <cell r="D13326" t="str">
            <v>Areia media</v>
          </cell>
          <cell r="E13326" t="str">
            <v>m3</v>
          </cell>
          <cell r="F13326">
            <v>0.27500000000000002</v>
          </cell>
        </row>
        <row r="13327">
          <cell r="B13327" t="str">
            <v>191411</v>
          </cell>
          <cell r="C13327" t="str">
            <v>027010</v>
          </cell>
          <cell r="D13327" t="str">
            <v>Arame recozido n.18 bwg</v>
          </cell>
          <cell r="E13327" t="str">
            <v>kg</v>
          </cell>
          <cell r="F13327">
            <v>4.3999999999999997E-2</v>
          </cell>
        </row>
        <row r="13328">
          <cell r="B13328" t="str">
            <v>191412</v>
          </cell>
          <cell r="C13328" t="str">
            <v>010111</v>
          </cell>
          <cell r="D13328" t="str">
            <v>Carpinteiro</v>
          </cell>
          <cell r="E13328" t="str">
            <v>h</v>
          </cell>
          <cell r="F13328">
            <v>1.96</v>
          </cell>
        </row>
        <row r="13329">
          <cell r="B13329" t="str">
            <v>191412</v>
          </cell>
          <cell r="C13329" t="str">
            <v>010112</v>
          </cell>
          <cell r="D13329" t="str">
            <v>Ajudante de carpinteiro</v>
          </cell>
          <cell r="E13329" t="str">
            <v>h</v>
          </cell>
          <cell r="F13329">
            <v>1.96</v>
          </cell>
        </row>
        <row r="13330">
          <cell r="B13330" t="str">
            <v>191412</v>
          </cell>
          <cell r="C13330" t="str">
            <v>010121</v>
          </cell>
          <cell r="D13330" t="str">
            <v>Ferreiro</v>
          </cell>
          <cell r="E13330" t="str">
            <v>h</v>
          </cell>
          <cell r="F13330">
            <v>0.41299999999999998</v>
          </cell>
        </row>
        <row r="13331">
          <cell r="B13331" t="str">
            <v>191412</v>
          </cell>
          <cell r="C13331" t="str">
            <v>010122</v>
          </cell>
          <cell r="D13331" t="str">
            <v>Ajudante de ferreiro</v>
          </cell>
          <cell r="E13331" t="str">
            <v>h</v>
          </cell>
          <cell r="F13331">
            <v>0.41299999999999998</v>
          </cell>
        </row>
        <row r="13332">
          <cell r="B13332" t="str">
            <v>191412</v>
          </cell>
          <cell r="C13332" t="str">
            <v>010139</v>
          </cell>
          <cell r="D13332" t="str">
            <v>Pedreiro</v>
          </cell>
          <cell r="E13332" t="str">
            <v>h</v>
          </cell>
          <cell r="F13332">
            <v>8.2110000000000003</v>
          </cell>
        </row>
        <row r="13333">
          <cell r="B13333" t="str">
            <v>191412</v>
          </cell>
          <cell r="C13333" t="str">
            <v>020579</v>
          </cell>
          <cell r="D13333" t="str">
            <v>Areia media</v>
          </cell>
          <cell r="E13333" t="str">
            <v>m3</v>
          </cell>
          <cell r="F13333">
            <v>0.36899999999999999</v>
          </cell>
        </row>
        <row r="13334">
          <cell r="B13334" t="str">
            <v>191412</v>
          </cell>
          <cell r="C13334" t="str">
            <v>010146</v>
          </cell>
          <cell r="D13334" t="str">
            <v>Servente</v>
          </cell>
          <cell r="E13334" t="str">
            <v>h</v>
          </cell>
          <cell r="F13334">
            <v>15.84</v>
          </cell>
        </row>
        <row r="13335">
          <cell r="B13335" t="str">
            <v>191412</v>
          </cell>
          <cell r="C13335" t="str">
            <v>021032</v>
          </cell>
          <cell r="D13335" t="str">
            <v>Chapa compensada resinada 12mm</v>
          </cell>
          <cell r="E13335" t="str">
            <v>m2</v>
          </cell>
          <cell r="F13335">
            <v>0.32400000000000001</v>
          </cell>
        </row>
        <row r="13336">
          <cell r="B13336" t="str">
            <v>191412</v>
          </cell>
          <cell r="C13336" t="str">
            <v>021538</v>
          </cell>
          <cell r="D13336" t="str">
            <v>Aco ca-60-b cmd bitolas</v>
          </cell>
          <cell r="E13336" t="str">
            <v>kg</v>
          </cell>
          <cell r="F13336">
            <v>4.2679999999999998</v>
          </cell>
        </row>
        <row r="13337">
          <cell r="B13337" t="str">
            <v>191412</v>
          </cell>
          <cell r="C13337" t="str">
            <v>020517</v>
          </cell>
          <cell r="D13337" t="str">
            <v>Brita 1</v>
          </cell>
          <cell r="E13337" t="str">
            <v>m3</v>
          </cell>
          <cell r="F13337">
            <v>3.2000000000000001E-2</v>
          </cell>
        </row>
        <row r="13338">
          <cell r="B13338" t="str">
            <v>191412</v>
          </cell>
          <cell r="C13338" t="str">
            <v>020505</v>
          </cell>
          <cell r="D13338" t="str">
            <v>Cal hidratada</v>
          </cell>
          <cell r="E13338" t="str">
            <v>kg</v>
          </cell>
          <cell r="F13338">
            <v>24.888000000000002</v>
          </cell>
        </row>
        <row r="13339">
          <cell r="B13339" t="str">
            <v>191412</v>
          </cell>
          <cell r="C13339" t="str">
            <v>021021</v>
          </cell>
          <cell r="D13339" t="str">
            <v>Tabua de pinho de 1' x 12' de 3a. construcao</v>
          </cell>
          <cell r="E13339" t="str">
            <v>m2</v>
          </cell>
          <cell r="F13339">
            <v>9.7000000000000003E-2</v>
          </cell>
        </row>
        <row r="13340">
          <cell r="B13340" t="str">
            <v>191412</v>
          </cell>
          <cell r="C13340" t="str">
            <v>020508</v>
          </cell>
          <cell r="D13340" t="str">
            <v>Cimento portland</v>
          </cell>
          <cell r="E13340" t="str">
            <v>kg</v>
          </cell>
          <cell r="F13340">
            <v>87.186000000000007</v>
          </cell>
        </row>
        <row r="13341">
          <cell r="B13341" t="str">
            <v>191412</v>
          </cell>
          <cell r="C13341" t="str">
            <v>020518</v>
          </cell>
          <cell r="D13341" t="str">
            <v>Brita 2</v>
          </cell>
          <cell r="E13341" t="str">
            <v>m3</v>
          </cell>
          <cell r="F13341">
            <v>0.126</v>
          </cell>
        </row>
        <row r="13342">
          <cell r="B13342" t="str">
            <v>191412</v>
          </cell>
          <cell r="C13342" t="str">
            <v>022515</v>
          </cell>
          <cell r="D13342" t="str">
            <v>Tijolo comum</v>
          </cell>
          <cell r="E13342" t="str">
            <v>un</v>
          </cell>
          <cell r="F13342">
            <v>382</v>
          </cell>
        </row>
        <row r="13343">
          <cell r="B13343" t="str">
            <v>191412</v>
          </cell>
          <cell r="C13343" t="str">
            <v>027010</v>
          </cell>
          <cell r="D13343" t="str">
            <v>Arame recozido n.18 bwg</v>
          </cell>
          <cell r="E13343" t="str">
            <v>kg</v>
          </cell>
          <cell r="F13343">
            <v>7.1999999999999995E-2</v>
          </cell>
        </row>
        <row r="13344">
          <cell r="B13344" t="str">
            <v>191501</v>
          </cell>
          <cell r="C13344" t="str">
            <v>010115</v>
          </cell>
          <cell r="D13344" t="str">
            <v>Eletricista</v>
          </cell>
          <cell r="E13344" t="str">
            <v>h</v>
          </cell>
          <cell r="F13344">
            <v>0.21</v>
          </cell>
        </row>
        <row r="13345">
          <cell r="B13345" t="str">
            <v>191501</v>
          </cell>
          <cell r="C13345" t="str">
            <v>010116</v>
          </cell>
          <cell r="D13345" t="str">
            <v>Ajudante de eletricista</v>
          </cell>
          <cell r="E13345" t="str">
            <v>h</v>
          </cell>
          <cell r="F13345">
            <v>0.21</v>
          </cell>
        </row>
        <row r="13346">
          <cell r="B13346" t="str">
            <v>191501</v>
          </cell>
          <cell r="C13346" t="str">
            <v>045501</v>
          </cell>
          <cell r="D13346" t="str">
            <v>Interruptor 1 tecla simples</v>
          </cell>
          <cell r="E13346" t="str">
            <v>un</v>
          </cell>
          <cell r="F13346">
            <v>1</v>
          </cell>
        </row>
        <row r="13347">
          <cell r="B13347" t="str">
            <v>191502</v>
          </cell>
          <cell r="C13347" t="str">
            <v>010115</v>
          </cell>
          <cell r="D13347" t="str">
            <v>Eletricista</v>
          </cell>
          <cell r="E13347" t="str">
            <v>h</v>
          </cell>
          <cell r="F13347">
            <v>0.28999999999999998</v>
          </cell>
        </row>
        <row r="13348">
          <cell r="B13348" t="str">
            <v>191502</v>
          </cell>
          <cell r="C13348" t="str">
            <v>010116</v>
          </cell>
          <cell r="D13348" t="str">
            <v>Ajudante de eletricista</v>
          </cell>
          <cell r="E13348" t="str">
            <v>h</v>
          </cell>
          <cell r="F13348">
            <v>0.28999999999999998</v>
          </cell>
        </row>
        <row r="13349">
          <cell r="B13349" t="str">
            <v>191502</v>
          </cell>
          <cell r="C13349" t="str">
            <v>045502</v>
          </cell>
          <cell r="D13349" t="str">
            <v>Interruptor 1 tecla paralelo</v>
          </cell>
          <cell r="E13349" t="str">
            <v>un</v>
          </cell>
          <cell r="F13349">
            <v>1</v>
          </cell>
        </row>
        <row r="13350">
          <cell r="B13350" t="str">
            <v>191503</v>
          </cell>
          <cell r="C13350" t="str">
            <v>010115</v>
          </cell>
          <cell r="D13350" t="str">
            <v>Eletricista</v>
          </cell>
          <cell r="E13350" t="str">
            <v>h</v>
          </cell>
          <cell r="F13350">
            <v>0.37</v>
          </cell>
        </row>
        <row r="13351">
          <cell r="B13351" t="str">
            <v>191503</v>
          </cell>
          <cell r="C13351" t="str">
            <v>010116</v>
          </cell>
          <cell r="D13351" t="str">
            <v>Ajudante de eletricista</v>
          </cell>
          <cell r="E13351" t="str">
            <v>h</v>
          </cell>
          <cell r="F13351">
            <v>0.37</v>
          </cell>
        </row>
        <row r="13352">
          <cell r="B13352" t="str">
            <v>191503</v>
          </cell>
          <cell r="C13352" t="str">
            <v>045503</v>
          </cell>
          <cell r="D13352" t="str">
            <v>Interruptor 1 tecla dupla bipolar</v>
          </cell>
          <cell r="E13352" t="str">
            <v>un</v>
          </cell>
          <cell r="F13352">
            <v>1</v>
          </cell>
        </row>
        <row r="13353">
          <cell r="B13353" t="str">
            <v>191504</v>
          </cell>
          <cell r="C13353" t="str">
            <v>010115</v>
          </cell>
          <cell r="D13353" t="str">
            <v>Eletricista</v>
          </cell>
          <cell r="E13353" t="str">
            <v>h</v>
          </cell>
          <cell r="F13353">
            <v>0.53</v>
          </cell>
        </row>
        <row r="13354">
          <cell r="B13354" t="str">
            <v>191504</v>
          </cell>
          <cell r="C13354" t="str">
            <v>010116</v>
          </cell>
          <cell r="D13354" t="str">
            <v>Ajudante de eletricista</v>
          </cell>
          <cell r="E13354" t="str">
            <v>h</v>
          </cell>
          <cell r="F13354">
            <v>0.53</v>
          </cell>
        </row>
        <row r="13355">
          <cell r="B13355" t="str">
            <v>191504</v>
          </cell>
          <cell r="C13355" t="str">
            <v>045504</v>
          </cell>
          <cell r="D13355" t="str">
            <v>Interruptor 1 tecla bipolar paralelo</v>
          </cell>
          <cell r="E13355" t="str">
            <v>un</v>
          </cell>
          <cell r="F13355">
            <v>1</v>
          </cell>
        </row>
        <row r="13356">
          <cell r="B13356" t="str">
            <v>191505</v>
          </cell>
          <cell r="C13356" t="str">
            <v>010115</v>
          </cell>
          <cell r="D13356" t="str">
            <v>Eletricista</v>
          </cell>
          <cell r="E13356" t="str">
            <v>h</v>
          </cell>
          <cell r="F13356">
            <v>0.21</v>
          </cell>
        </row>
        <row r="13357">
          <cell r="B13357" t="str">
            <v>191505</v>
          </cell>
          <cell r="C13357" t="str">
            <v>010116</v>
          </cell>
          <cell r="D13357" t="str">
            <v>Ajudante de eletricista</v>
          </cell>
          <cell r="E13357" t="str">
            <v>h</v>
          </cell>
          <cell r="F13357">
            <v>0.21</v>
          </cell>
        </row>
        <row r="13358">
          <cell r="B13358" t="str">
            <v>191505</v>
          </cell>
          <cell r="C13358" t="str">
            <v>045505</v>
          </cell>
          <cell r="D13358" t="str">
            <v>Interruptor pulsador campainha</v>
          </cell>
          <cell r="E13358" t="str">
            <v>un</v>
          </cell>
          <cell r="F13358">
            <v>1</v>
          </cell>
        </row>
        <row r="13359">
          <cell r="B13359" t="str">
            <v>191506</v>
          </cell>
          <cell r="C13359" t="str">
            <v>010115</v>
          </cell>
          <cell r="D13359" t="str">
            <v>Eletricista</v>
          </cell>
          <cell r="E13359" t="str">
            <v>h</v>
          </cell>
          <cell r="F13359">
            <v>0.37</v>
          </cell>
        </row>
        <row r="13360">
          <cell r="B13360" t="str">
            <v>191506</v>
          </cell>
          <cell r="C13360" t="str">
            <v>010116</v>
          </cell>
          <cell r="D13360" t="str">
            <v>Ajudante de eletricista</v>
          </cell>
          <cell r="E13360" t="str">
            <v>h</v>
          </cell>
          <cell r="F13360">
            <v>0.37</v>
          </cell>
        </row>
        <row r="13361">
          <cell r="B13361" t="str">
            <v>191506</v>
          </cell>
          <cell r="C13361" t="str">
            <v>045506</v>
          </cell>
          <cell r="D13361" t="str">
            <v>Interruptor 2 teclas simples</v>
          </cell>
          <cell r="E13361" t="str">
            <v>un</v>
          </cell>
          <cell r="F13361">
            <v>1</v>
          </cell>
        </row>
        <row r="13362">
          <cell r="B13362" t="str">
            <v>191507</v>
          </cell>
          <cell r="C13362" t="str">
            <v>010115</v>
          </cell>
          <cell r="D13362" t="str">
            <v>Eletricista</v>
          </cell>
          <cell r="E13362" t="str">
            <v>h</v>
          </cell>
          <cell r="F13362">
            <v>0.45</v>
          </cell>
        </row>
        <row r="13363">
          <cell r="B13363" t="str">
            <v>191507</v>
          </cell>
          <cell r="C13363" t="str">
            <v>010116</v>
          </cell>
          <cell r="D13363" t="str">
            <v>Ajudante de eletricista</v>
          </cell>
          <cell r="E13363" t="str">
            <v>h</v>
          </cell>
          <cell r="F13363">
            <v>0.45</v>
          </cell>
        </row>
        <row r="13364">
          <cell r="B13364" t="str">
            <v>191507</v>
          </cell>
          <cell r="C13364" t="str">
            <v>045507</v>
          </cell>
          <cell r="D13364" t="str">
            <v>Interruptor 1 tecla simples 1 paralelo</v>
          </cell>
          <cell r="E13364" t="str">
            <v>un</v>
          </cell>
          <cell r="F13364">
            <v>1</v>
          </cell>
        </row>
        <row r="13365">
          <cell r="B13365" t="str">
            <v>191508</v>
          </cell>
          <cell r="C13365" t="str">
            <v>010115</v>
          </cell>
          <cell r="D13365" t="str">
            <v>Eletricista</v>
          </cell>
          <cell r="E13365" t="str">
            <v>h</v>
          </cell>
          <cell r="F13365">
            <v>0.37</v>
          </cell>
        </row>
        <row r="13366">
          <cell r="B13366" t="str">
            <v>191508</v>
          </cell>
          <cell r="C13366" t="str">
            <v>010116</v>
          </cell>
          <cell r="D13366" t="str">
            <v>Ajudante de eletricista</v>
          </cell>
          <cell r="E13366" t="str">
            <v>h</v>
          </cell>
          <cell r="F13366">
            <v>0.37</v>
          </cell>
        </row>
        <row r="13367">
          <cell r="B13367" t="str">
            <v>191508</v>
          </cell>
          <cell r="C13367" t="str">
            <v>045508</v>
          </cell>
          <cell r="D13367" t="str">
            <v>Interruptor 1 tecla simples 1 campainha</v>
          </cell>
          <cell r="E13367" t="str">
            <v>un</v>
          </cell>
          <cell r="F13367">
            <v>1</v>
          </cell>
        </row>
        <row r="13368">
          <cell r="B13368" t="str">
            <v>191509</v>
          </cell>
          <cell r="C13368" t="str">
            <v>010115</v>
          </cell>
          <cell r="D13368" t="str">
            <v>Eletricista</v>
          </cell>
          <cell r="E13368" t="str">
            <v>h</v>
          </cell>
          <cell r="F13368">
            <v>0.53</v>
          </cell>
        </row>
        <row r="13369">
          <cell r="B13369" t="str">
            <v>191509</v>
          </cell>
          <cell r="C13369" t="str">
            <v>010116</v>
          </cell>
          <cell r="D13369" t="str">
            <v>Ajudante de eletricista</v>
          </cell>
          <cell r="E13369" t="str">
            <v>h</v>
          </cell>
          <cell r="F13369">
            <v>0.53</v>
          </cell>
        </row>
        <row r="13370">
          <cell r="B13370" t="str">
            <v>191509</v>
          </cell>
          <cell r="C13370" t="str">
            <v>045509</v>
          </cell>
          <cell r="D13370" t="str">
            <v>Interruptor 2 teclas paralelo</v>
          </cell>
          <cell r="E13370" t="str">
            <v>un</v>
          </cell>
          <cell r="F13370">
            <v>1</v>
          </cell>
        </row>
        <row r="13371">
          <cell r="B13371" t="str">
            <v>191510</v>
          </cell>
          <cell r="C13371" t="str">
            <v>010115</v>
          </cell>
          <cell r="D13371" t="str">
            <v>Eletricista</v>
          </cell>
          <cell r="E13371" t="str">
            <v>h</v>
          </cell>
          <cell r="F13371">
            <v>0.37</v>
          </cell>
        </row>
        <row r="13372">
          <cell r="B13372" t="str">
            <v>191510</v>
          </cell>
          <cell r="C13372" t="str">
            <v>010116</v>
          </cell>
          <cell r="D13372" t="str">
            <v>Ajudante de eletricista</v>
          </cell>
          <cell r="E13372" t="str">
            <v>h</v>
          </cell>
          <cell r="F13372">
            <v>0.37</v>
          </cell>
        </row>
        <row r="13373">
          <cell r="B13373" t="str">
            <v>191510</v>
          </cell>
          <cell r="C13373" t="str">
            <v>045510</v>
          </cell>
          <cell r="D13373" t="str">
            <v>Interruptor 1 tecla simples 1 tomada 2polos univ.</v>
          </cell>
          <cell r="E13373" t="str">
            <v>un</v>
          </cell>
          <cell r="F13373">
            <v>1</v>
          </cell>
        </row>
        <row r="13374">
          <cell r="B13374" t="str">
            <v>191511</v>
          </cell>
          <cell r="C13374" t="str">
            <v>010115</v>
          </cell>
          <cell r="D13374" t="str">
            <v>Eletricista</v>
          </cell>
          <cell r="E13374" t="str">
            <v>h</v>
          </cell>
          <cell r="F13374">
            <v>0.45</v>
          </cell>
        </row>
        <row r="13375">
          <cell r="B13375" t="str">
            <v>191511</v>
          </cell>
          <cell r="C13375" t="str">
            <v>010116</v>
          </cell>
          <cell r="D13375" t="str">
            <v>Ajudante de eletricista</v>
          </cell>
          <cell r="E13375" t="str">
            <v>h</v>
          </cell>
          <cell r="F13375">
            <v>0.45</v>
          </cell>
        </row>
        <row r="13376">
          <cell r="B13376" t="str">
            <v>191511</v>
          </cell>
          <cell r="C13376" t="str">
            <v>045511</v>
          </cell>
          <cell r="D13376" t="str">
            <v>Interruptor 1 tecla paralelo 1 tomada 2polos univ.</v>
          </cell>
          <cell r="E13376" t="str">
            <v>un</v>
          </cell>
          <cell r="F13376">
            <v>1</v>
          </cell>
        </row>
        <row r="13377">
          <cell r="B13377" t="str">
            <v>191512</v>
          </cell>
          <cell r="C13377" t="str">
            <v>010115</v>
          </cell>
          <cell r="D13377" t="str">
            <v>Eletricista</v>
          </cell>
          <cell r="E13377" t="str">
            <v>h</v>
          </cell>
          <cell r="F13377">
            <v>0.53</v>
          </cell>
        </row>
        <row r="13378">
          <cell r="B13378" t="str">
            <v>191512</v>
          </cell>
          <cell r="C13378" t="str">
            <v>010116</v>
          </cell>
          <cell r="D13378" t="str">
            <v>Ajudante de eletricista</v>
          </cell>
          <cell r="E13378" t="str">
            <v>h</v>
          </cell>
          <cell r="F13378">
            <v>0.53</v>
          </cell>
        </row>
        <row r="13379">
          <cell r="B13379" t="str">
            <v>191512</v>
          </cell>
          <cell r="C13379" t="str">
            <v>045512</v>
          </cell>
          <cell r="D13379" t="str">
            <v>Interruptor 3 teclas simples</v>
          </cell>
          <cell r="E13379" t="str">
            <v>un</v>
          </cell>
          <cell r="F13379">
            <v>1</v>
          </cell>
        </row>
        <row r="13380">
          <cell r="B13380" t="str">
            <v>191513</v>
          </cell>
          <cell r="C13380" t="str">
            <v>010115</v>
          </cell>
          <cell r="D13380" t="str">
            <v>Eletricista</v>
          </cell>
          <cell r="E13380" t="str">
            <v>h</v>
          </cell>
          <cell r="F13380">
            <v>0.61</v>
          </cell>
        </row>
        <row r="13381">
          <cell r="B13381" t="str">
            <v>191513</v>
          </cell>
          <cell r="C13381" t="str">
            <v>010116</v>
          </cell>
          <cell r="D13381" t="str">
            <v>Ajudante de eletricista</v>
          </cell>
          <cell r="E13381" t="str">
            <v>h</v>
          </cell>
          <cell r="F13381">
            <v>0.61</v>
          </cell>
        </row>
        <row r="13382">
          <cell r="B13382" t="str">
            <v>191513</v>
          </cell>
          <cell r="C13382" t="str">
            <v>045513</v>
          </cell>
          <cell r="D13382" t="str">
            <v>Interruptor 2 teclas simples 1 paralelo</v>
          </cell>
          <cell r="E13382" t="str">
            <v>un</v>
          </cell>
          <cell r="F13382">
            <v>1</v>
          </cell>
        </row>
        <row r="13383">
          <cell r="B13383" t="str">
            <v>191514</v>
          </cell>
          <cell r="C13383" t="str">
            <v>010115</v>
          </cell>
          <cell r="D13383" t="str">
            <v>Eletricista</v>
          </cell>
          <cell r="E13383" t="str">
            <v>h</v>
          </cell>
          <cell r="F13383">
            <v>0.69</v>
          </cell>
        </row>
        <row r="13384">
          <cell r="B13384" t="str">
            <v>191514</v>
          </cell>
          <cell r="C13384" t="str">
            <v>010116</v>
          </cell>
          <cell r="D13384" t="str">
            <v>Ajudante de eletricista</v>
          </cell>
          <cell r="E13384" t="str">
            <v>h</v>
          </cell>
          <cell r="F13384">
            <v>0.69</v>
          </cell>
        </row>
        <row r="13385">
          <cell r="B13385" t="str">
            <v>191514</v>
          </cell>
          <cell r="C13385" t="str">
            <v>045504</v>
          </cell>
          <cell r="D13385" t="str">
            <v>Interruptor 1 tecla bipolar paralelo</v>
          </cell>
          <cell r="E13385" t="str">
            <v>un</v>
          </cell>
          <cell r="F13385">
            <v>1</v>
          </cell>
        </row>
        <row r="13386">
          <cell r="B13386" t="str">
            <v>191514</v>
          </cell>
          <cell r="C13386" t="str">
            <v>045514</v>
          </cell>
          <cell r="D13386" t="str">
            <v>Interruptor 1 tecla simples 2 paralelo</v>
          </cell>
          <cell r="E13386" t="str">
            <v>un</v>
          </cell>
          <cell r="F13386">
            <v>1</v>
          </cell>
        </row>
        <row r="13387">
          <cell r="B13387" t="str">
            <v>191515</v>
          </cell>
          <cell r="C13387" t="str">
            <v>010115</v>
          </cell>
          <cell r="D13387" t="str">
            <v>Eletricista</v>
          </cell>
          <cell r="E13387" t="str">
            <v>h</v>
          </cell>
          <cell r="F13387">
            <v>0.77</v>
          </cell>
        </row>
        <row r="13388">
          <cell r="B13388" t="str">
            <v>191515</v>
          </cell>
          <cell r="C13388" t="str">
            <v>010116</v>
          </cell>
          <cell r="D13388" t="str">
            <v>Ajudante de eletricista</v>
          </cell>
          <cell r="E13388" t="str">
            <v>h</v>
          </cell>
          <cell r="F13388">
            <v>0.77</v>
          </cell>
        </row>
        <row r="13389">
          <cell r="B13389" t="str">
            <v>191515</v>
          </cell>
          <cell r="C13389" t="str">
            <v>045515</v>
          </cell>
          <cell r="D13389" t="str">
            <v>Interruptor 3 teclas paralelos</v>
          </cell>
          <cell r="E13389" t="str">
            <v>un</v>
          </cell>
          <cell r="F13389">
            <v>1</v>
          </cell>
        </row>
        <row r="13390">
          <cell r="B13390" t="str">
            <v>191516</v>
          </cell>
          <cell r="C13390" t="str">
            <v>010115</v>
          </cell>
          <cell r="D13390" t="str">
            <v>Eletricista</v>
          </cell>
          <cell r="E13390" t="str">
            <v>h</v>
          </cell>
          <cell r="F13390">
            <v>0.53</v>
          </cell>
        </row>
        <row r="13391">
          <cell r="B13391" t="str">
            <v>191516</v>
          </cell>
          <cell r="C13391" t="str">
            <v>010116</v>
          </cell>
          <cell r="D13391" t="str">
            <v>Ajudante de eletricista</v>
          </cell>
          <cell r="E13391" t="str">
            <v>h</v>
          </cell>
          <cell r="F13391">
            <v>0.53</v>
          </cell>
        </row>
        <row r="13392">
          <cell r="B13392" t="str">
            <v>191516</v>
          </cell>
          <cell r="C13392" t="str">
            <v>045516</v>
          </cell>
          <cell r="D13392" t="str">
            <v>Interruptor 2 teclas simples 1tomada 2polos</v>
          </cell>
          <cell r="E13392" t="str">
            <v>un</v>
          </cell>
          <cell r="F13392">
            <v>1</v>
          </cell>
        </row>
        <row r="13393">
          <cell r="B13393" t="str">
            <v>191517</v>
          </cell>
          <cell r="C13393" t="str">
            <v>010115</v>
          </cell>
          <cell r="D13393" t="str">
            <v>Eletricista</v>
          </cell>
          <cell r="E13393" t="str">
            <v>h</v>
          </cell>
          <cell r="F13393">
            <v>0.69</v>
          </cell>
        </row>
        <row r="13394">
          <cell r="B13394" t="str">
            <v>191517</v>
          </cell>
          <cell r="C13394" t="str">
            <v>010116</v>
          </cell>
          <cell r="D13394" t="str">
            <v>Ajudante de eletricista</v>
          </cell>
          <cell r="E13394" t="str">
            <v>h</v>
          </cell>
          <cell r="F13394">
            <v>0.69</v>
          </cell>
        </row>
        <row r="13395">
          <cell r="B13395" t="str">
            <v>191517</v>
          </cell>
          <cell r="C13395" t="str">
            <v>045517</v>
          </cell>
          <cell r="D13395" t="str">
            <v>Interruptor 2 teclas paralelo 1 tomada 2polos</v>
          </cell>
          <cell r="E13395" t="str">
            <v>un</v>
          </cell>
          <cell r="F13395">
            <v>1</v>
          </cell>
        </row>
        <row r="13396">
          <cell r="B13396" t="str">
            <v>191518</v>
          </cell>
          <cell r="C13396" t="str">
            <v>010115</v>
          </cell>
          <cell r="D13396" t="str">
            <v>Eletricista</v>
          </cell>
          <cell r="E13396" t="str">
            <v>h</v>
          </cell>
          <cell r="F13396">
            <v>0.61</v>
          </cell>
        </row>
        <row r="13397">
          <cell r="B13397" t="str">
            <v>191518</v>
          </cell>
          <cell r="C13397" t="str">
            <v>010116</v>
          </cell>
          <cell r="D13397" t="str">
            <v>Ajudante de eletricista</v>
          </cell>
          <cell r="E13397" t="str">
            <v>h</v>
          </cell>
          <cell r="F13397">
            <v>0.61</v>
          </cell>
        </row>
        <row r="13398">
          <cell r="B13398" t="str">
            <v>191518</v>
          </cell>
          <cell r="C13398" t="str">
            <v>045518</v>
          </cell>
          <cell r="D13398" t="str">
            <v>Interruptor 1 tecla simples 1 paralelo 1tom. 2polo</v>
          </cell>
          <cell r="E13398" t="str">
            <v>un</v>
          </cell>
          <cell r="F13398">
            <v>1</v>
          </cell>
        </row>
        <row r="13399">
          <cell r="B13399" t="str">
            <v>191519</v>
          </cell>
          <cell r="C13399" t="str">
            <v>010115</v>
          </cell>
          <cell r="D13399" t="str">
            <v>Eletricista</v>
          </cell>
          <cell r="E13399" t="str">
            <v>h</v>
          </cell>
          <cell r="F13399">
            <v>0.3</v>
          </cell>
        </row>
        <row r="13400">
          <cell r="B13400" t="str">
            <v>191519</v>
          </cell>
          <cell r="C13400" t="str">
            <v>010116</v>
          </cell>
          <cell r="D13400" t="str">
            <v>Ajudante de eletricista</v>
          </cell>
          <cell r="E13400" t="str">
            <v>h</v>
          </cell>
          <cell r="F13400">
            <v>0.3</v>
          </cell>
        </row>
        <row r="13401">
          <cell r="B13401" t="str">
            <v>191519</v>
          </cell>
          <cell r="C13401" t="str">
            <v>045520</v>
          </cell>
          <cell r="D13401" t="str">
            <v>Tomada universal 2polos</v>
          </cell>
          <cell r="E13401" t="str">
            <v>un</v>
          </cell>
          <cell r="F13401">
            <v>1</v>
          </cell>
        </row>
        <row r="13402">
          <cell r="B13402" t="str">
            <v>191520</v>
          </cell>
          <cell r="C13402" t="str">
            <v>010115</v>
          </cell>
          <cell r="D13402" t="str">
            <v>Eletricista</v>
          </cell>
          <cell r="E13402" t="str">
            <v>h</v>
          </cell>
          <cell r="F13402">
            <v>0.37</v>
          </cell>
        </row>
        <row r="13403">
          <cell r="B13403" t="str">
            <v>191520</v>
          </cell>
          <cell r="C13403" t="str">
            <v>010116</v>
          </cell>
          <cell r="D13403" t="str">
            <v>Ajudante de eletricista</v>
          </cell>
          <cell r="E13403" t="str">
            <v>h</v>
          </cell>
          <cell r="F13403">
            <v>0.37</v>
          </cell>
        </row>
        <row r="13404">
          <cell r="B13404" t="str">
            <v>191520</v>
          </cell>
          <cell r="C13404" t="str">
            <v>045522</v>
          </cell>
          <cell r="D13404" t="str">
            <v>Tomada telefone  4 polos 'telebras'</v>
          </cell>
          <cell r="E13404" t="str">
            <v>un</v>
          </cell>
          <cell r="F13404">
            <v>1</v>
          </cell>
        </row>
        <row r="13405">
          <cell r="B13405" t="str">
            <v>191521</v>
          </cell>
          <cell r="C13405" t="str">
            <v>010115</v>
          </cell>
          <cell r="D13405" t="str">
            <v>Eletricista</v>
          </cell>
          <cell r="E13405" t="str">
            <v>h</v>
          </cell>
          <cell r="F13405">
            <v>0.28999999999999998</v>
          </cell>
        </row>
        <row r="13406">
          <cell r="B13406" t="str">
            <v>191521</v>
          </cell>
          <cell r="C13406" t="str">
            <v>010116</v>
          </cell>
          <cell r="D13406" t="str">
            <v>Ajudante de eletricista</v>
          </cell>
          <cell r="E13406" t="str">
            <v>h</v>
          </cell>
          <cell r="F13406">
            <v>0.28999999999999998</v>
          </cell>
        </row>
        <row r="13407">
          <cell r="B13407" t="str">
            <v>191521</v>
          </cell>
          <cell r="C13407" t="str">
            <v>045519</v>
          </cell>
          <cell r="D13407" t="str">
            <v>Tomada 2polos e terra</v>
          </cell>
          <cell r="E13407" t="str">
            <v>un</v>
          </cell>
          <cell r="F13407">
            <v>1</v>
          </cell>
        </row>
        <row r="13408">
          <cell r="B13408" t="str">
            <v>191522</v>
          </cell>
          <cell r="C13408" t="str">
            <v>010115</v>
          </cell>
          <cell r="D13408" t="str">
            <v>Eletricista</v>
          </cell>
          <cell r="E13408" t="str">
            <v>h</v>
          </cell>
          <cell r="F13408">
            <v>0.21</v>
          </cell>
        </row>
        <row r="13409">
          <cell r="B13409" t="str">
            <v>191522</v>
          </cell>
          <cell r="C13409" t="str">
            <v>010116</v>
          </cell>
          <cell r="D13409" t="str">
            <v>Ajudante de eletricista</v>
          </cell>
          <cell r="E13409" t="str">
            <v>h</v>
          </cell>
          <cell r="F13409">
            <v>0.21</v>
          </cell>
        </row>
        <row r="13410">
          <cell r="B13410" t="str">
            <v>191522</v>
          </cell>
          <cell r="C13410" t="str">
            <v>045520</v>
          </cell>
          <cell r="D13410" t="str">
            <v>Tomada universal 2polos</v>
          </cell>
          <cell r="E13410" t="str">
            <v>un</v>
          </cell>
          <cell r="F13410">
            <v>1</v>
          </cell>
        </row>
        <row r="13411">
          <cell r="B13411" t="str">
            <v>191523</v>
          </cell>
          <cell r="C13411" t="str">
            <v>010115</v>
          </cell>
          <cell r="D13411" t="str">
            <v>Eletricista</v>
          </cell>
          <cell r="E13411" t="str">
            <v>h</v>
          </cell>
          <cell r="F13411">
            <v>0.28999999999999998</v>
          </cell>
        </row>
        <row r="13412">
          <cell r="B13412" t="str">
            <v>191523</v>
          </cell>
          <cell r="C13412" t="str">
            <v>010116</v>
          </cell>
          <cell r="D13412" t="str">
            <v>Ajudante de eletricista</v>
          </cell>
          <cell r="E13412" t="str">
            <v>h</v>
          </cell>
          <cell r="F13412">
            <v>0.28999999999999998</v>
          </cell>
        </row>
        <row r="13413">
          <cell r="B13413" t="str">
            <v>191523</v>
          </cell>
          <cell r="C13413" t="str">
            <v>045521</v>
          </cell>
          <cell r="D13413" t="str">
            <v>Tomada telefone p/pino jack 1/4</v>
          </cell>
          <cell r="E13413" t="str">
            <v>un</v>
          </cell>
          <cell r="F13413">
            <v>1</v>
          </cell>
        </row>
        <row r="13414">
          <cell r="B13414" t="str">
            <v>191524</v>
          </cell>
          <cell r="C13414" t="str">
            <v>010115</v>
          </cell>
          <cell r="D13414" t="str">
            <v>Eletricista</v>
          </cell>
          <cell r="E13414" t="str">
            <v>h</v>
          </cell>
          <cell r="F13414">
            <v>0.37</v>
          </cell>
        </row>
        <row r="13415">
          <cell r="B13415" t="str">
            <v>191524</v>
          </cell>
          <cell r="C13415" t="str">
            <v>010116</v>
          </cell>
          <cell r="D13415" t="str">
            <v>Ajudante de eletricista</v>
          </cell>
          <cell r="E13415" t="str">
            <v>h</v>
          </cell>
          <cell r="F13415">
            <v>0.37</v>
          </cell>
        </row>
        <row r="13416">
          <cell r="B13416" t="str">
            <v>191524</v>
          </cell>
          <cell r="C13416" t="str">
            <v>045522</v>
          </cell>
          <cell r="D13416" t="str">
            <v>Tomada telefone  4 polos 'telebras'</v>
          </cell>
          <cell r="E13416" t="str">
            <v>un</v>
          </cell>
          <cell r="F13416">
            <v>1</v>
          </cell>
        </row>
        <row r="13417">
          <cell r="B13417" t="str">
            <v>191525</v>
          </cell>
          <cell r="C13417" t="str">
            <v>010115</v>
          </cell>
          <cell r="D13417" t="str">
            <v>Eletricista</v>
          </cell>
          <cell r="E13417" t="str">
            <v>h</v>
          </cell>
          <cell r="F13417">
            <v>0.05</v>
          </cell>
        </row>
        <row r="13418">
          <cell r="B13418" t="str">
            <v>191525</v>
          </cell>
          <cell r="C13418" t="str">
            <v>010116</v>
          </cell>
          <cell r="D13418" t="str">
            <v>Ajudante de eletricista</v>
          </cell>
          <cell r="E13418" t="str">
            <v>h</v>
          </cell>
          <cell r="F13418">
            <v>0.05</v>
          </cell>
        </row>
        <row r="13419">
          <cell r="B13419" t="str">
            <v>191525</v>
          </cell>
          <cell r="C13419" t="str">
            <v>045525</v>
          </cell>
          <cell r="D13419" t="str">
            <v>Espelho 4'x2'</v>
          </cell>
          <cell r="E13419" t="str">
            <v>un</v>
          </cell>
          <cell r="F13419">
            <v>1</v>
          </cell>
        </row>
        <row r="13420">
          <cell r="B13420" t="str">
            <v>191526</v>
          </cell>
          <cell r="C13420" t="str">
            <v>010115</v>
          </cell>
          <cell r="D13420" t="str">
            <v>Eletricista</v>
          </cell>
          <cell r="E13420" t="str">
            <v>h</v>
          </cell>
          <cell r="F13420">
            <v>0.05</v>
          </cell>
        </row>
        <row r="13421">
          <cell r="B13421" t="str">
            <v>191526</v>
          </cell>
          <cell r="C13421" t="str">
            <v>010116</v>
          </cell>
          <cell r="D13421" t="str">
            <v>Ajudante de eletricista</v>
          </cell>
          <cell r="E13421" t="str">
            <v>h</v>
          </cell>
          <cell r="F13421">
            <v>0.05</v>
          </cell>
        </row>
        <row r="13422">
          <cell r="B13422" t="str">
            <v>191526</v>
          </cell>
          <cell r="C13422" t="str">
            <v>045533</v>
          </cell>
          <cell r="D13422" t="str">
            <v>Espelho tipo silentoque p/caixa 3x3 pial</v>
          </cell>
          <cell r="E13422" t="str">
            <v>un</v>
          </cell>
          <cell r="F13422">
            <v>1</v>
          </cell>
        </row>
        <row r="13423">
          <cell r="B13423" t="str">
            <v>191527</v>
          </cell>
          <cell r="C13423" t="str">
            <v>010115</v>
          </cell>
          <cell r="D13423" t="str">
            <v>Eletricista</v>
          </cell>
          <cell r="E13423" t="str">
            <v>h</v>
          </cell>
          <cell r="F13423">
            <v>0.06</v>
          </cell>
        </row>
        <row r="13424">
          <cell r="B13424" t="str">
            <v>191527</v>
          </cell>
          <cell r="C13424" t="str">
            <v>010116</v>
          </cell>
          <cell r="D13424" t="str">
            <v>Ajudante de eletricista</v>
          </cell>
          <cell r="E13424" t="str">
            <v>h</v>
          </cell>
          <cell r="F13424">
            <v>0.06</v>
          </cell>
        </row>
        <row r="13425">
          <cell r="B13425" t="str">
            <v>191527</v>
          </cell>
          <cell r="C13425" t="str">
            <v>045526</v>
          </cell>
          <cell r="D13425" t="str">
            <v>Espelho 4'x4'</v>
          </cell>
          <cell r="E13425" t="str">
            <v>un</v>
          </cell>
          <cell r="F13425">
            <v>1</v>
          </cell>
        </row>
        <row r="13426">
          <cell r="B13426" t="str">
            <v>191601</v>
          </cell>
          <cell r="C13426" t="str">
            <v>010101</v>
          </cell>
          <cell r="D13426" t="str">
            <v>Ajudante</v>
          </cell>
          <cell r="E13426" t="str">
            <v>h</v>
          </cell>
          <cell r="F13426">
            <v>0.33</v>
          </cell>
        </row>
        <row r="13427">
          <cell r="B13427" t="str">
            <v>191601</v>
          </cell>
          <cell r="C13427" t="str">
            <v>010115</v>
          </cell>
          <cell r="D13427" t="str">
            <v>Eletricista</v>
          </cell>
          <cell r="E13427" t="str">
            <v>h</v>
          </cell>
          <cell r="F13427">
            <v>0.5</v>
          </cell>
        </row>
        <row r="13428">
          <cell r="B13428" t="str">
            <v>191601</v>
          </cell>
          <cell r="C13428" t="str">
            <v>010130</v>
          </cell>
          <cell r="D13428" t="str">
            <v>Montador</v>
          </cell>
          <cell r="E13428" t="str">
            <v>h</v>
          </cell>
          <cell r="F13428">
            <v>0.33</v>
          </cell>
        </row>
        <row r="13429">
          <cell r="B13429" t="str">
            <v>191601</v>
          </cell>
          <cell r="C13429" t="str">
            <v>046146</v>
          </cell>
          <cell r="D13429" t="str">
            <v>Luminaria fluor 40w c=1320mm p/forro alum.modulado</v>
          </cell>
          <cell r="E13429" t="str">
            <v>un</v>
          </cell>
          <cell r="F13429">
            <v>1</v>
          </cell>
        </row>
        <row r="13430">
          <cell r="B13430" t="str">
            <v>191602</v>
          </cell>
          <cell r="C13430" t="str">
            <v>010101</v>
          </cell>
          <cell r="D13430" t="str">
            <v>Ajudante</v>
          </cell>
          <cell r="E13430" t="str">
            <v>h</v>
          </cell>
          <cell r="F13430">
            <v>0.33</v>
          </cell>
        </row>
        <row r="13431">
          <cell r="B13431" t="str">
            <v>191602</v>
          </cell>
          <cell r="C13431" t="str">
            <v>010115</v>
          </cell>
          <cell r="D13431" t="str">
            <v>Eletricista</v>
          </cell>
          <cell r="E13431" t="str">
            <v>h</v>
          </cell>
          <cell r="F13431">
            <v>0.5</v>
          </cell>
        </row>
        <row r="13432">
          <cell r="B13432" t="str">
            <v>191602</v>
          </cell>
          <cell r="C13432" t="str">
            <v>010130</v>
          </cell>
          <cell r="D13432" t="str">
            <v>Montador</v>
          </cell>
          <cell r="E13432" t="str">
            <v>h</v>
          </cell>
          <cell r="F13432">
            <v>0.33</v>
          </cell>
        </row>
        <row r="13433">
          <cell r="B13433" t="str">
            <v>191602</v>
          </cell>
          <cell r="C13433" t="str">
            <v>046147</v>
          </cell>
          <cell r="D13433" t="str">
            <v>Luminaria fluor p/forro alum.interlocking</v>
          </cell>
          <cell r="E13433" t="str">
            <v>un</v>
          </cell>
          <cell r="F13433">
            <v>1</v>
          </cell>
        </row>
        <row r="13434">
          <cell r="B13434" t="str">
            <v>191603</v>
          </cell>
          <cell r="C13434" t="str">
            <v>010101</v>
          </cell>
          <cell r="D13434" t="str">
            <v>Ajudante</v>
          </cell>
          <cell r="E13434" t="str">
            <v>h</v>
          </cell>
          <cell r="F13434">
            <v>0.33</v>
          </cell>
        </row>
        <row r="13435">
          <cell r="B13435" t="str">
            <v>191603</v>
          </cell>
          <cell r="C13435" t="str">
            <v>010115</v>
          </cell>
          <cell r="D13435" t="str">
            <v>Eletricista</v>
          </cell>
          <cell r="E13435" t="str">
            <v>h</v>
          </cell>
          <cell r="F13435">
            <v>0.5</v>
          </cell>
        </row>
        <row r="13436">
          <cell r="B13436" t="str">
            <v>191603</v>
          </cell>
          <cell r="C13436" t="str">
            <v>010130</v>
          </cell>
          <cell r="D13436" t="str">
            <v>Montador</v>
          </cell>
          <cell r="E13436" t="str">
            <v>h</v>
          </cell>
          <cell r="F13436">
            <v>0.33</v>
          </cell>
        </row>
        <row r="13437">
          <cell r="B13437" t="str">
            <v>191603</v>
          </cell>
          <cell r="C13437" t="str">
            <v>046148</v>
          </cell>
          <cell r="D13437" t="str">
            <v>Luminaria fluor p/forro aluminio linear</v>
          </cell>
          <cell r="E13437" t="str">
            <v>un</v>
          </cell>
          <cell r="F13437">
            <v>1</v>
          </cell>
        </row>
        <row r="13438">
          <cell r="B13438" t="str">
            <v>191604</v>
          </cell>
          <cell r="C13438" t="str">
            <v>010101</v>
          </cell>
          <cell r="D13438" t="str">
            <v>Ajudante</v>
          </cell>
          <cell r="E13438" t="str">
            <v>h</v>
          </cell>
          <cell r="F13438">
            <v>0.1</v>
          </cell>
        </row>
        <row r="13439">
          <cell r="B13439" t="str">
            <v>191604</v>
          </cell>
          <cell r="C13439" t="str">
            <v>010115</v>
          </cell>
          <cell r="D13439" t="str">
            <v>Eletricista</v>
          </cell>
          <cell r="E13439" t="str">
            <v>h</v>
          </cell>
          <cell r="F13439">
            <v>0.5</v>
          </cell>
        </row>
        <row r="13440">
          <cell r="B13440" t="str">
            <v>191604</v>
          </cell>
          <cell r="C13440" t="str">
            <v>010130</v>
          </cell>
          <cell r="D13440" t="str">
            <v>Montador</v>
          </cell>
          <cell r="E13440" t="str">
            <v>h</v>
          </cell>
          <cell r="F13440">
            <v>0.1</v>
          </cell>
        </row>
        <row r="13441">
          <cell r="B13441" t="str">
            <v>191604</v>
          </cell>
          <cell r="C13441" t="str">
            <v>046149</v>
          </cell>
          <cell r="D13441" t="str">
            <v>Luminaria fluor p/forro aluminio modular bandeja</v>
          </cell>
          <cell r="E13441" t="str">
            <v>un</v>
          </cell>
          <cell r="F13441">
            <v>1</v>
          </cell>
        </row>
        <row r="13442">
          <cell r="B13442" t="str">
            <v>191605</v>
          </cell>
          <cell r="C13442" t="str">
            <v>010115</v>
          </cell>
          <cell r="D13442" t="str">
            <v>Eletricista</v>
          </cell>
          <cell r="E13442" t="str">
            <v>h</v>
          </cell>
          <cell r="F13442">
            <v>1.1000000000000001</v>
          </cell>
        </row>
        <row r="13443">
          <cell r="B13443" t="str">
            <v>191605</v>
          </cell>
          <cell r="C13443" t="str">
            <v>010116</v>
          </cell>
          <cell r="D13443" t="str">
            <v>Ajudante de eletricista</v>
          </cell>
          <cell r="E13443" t="str">
            <v>h</v>
          </cell>
          <cell r="F13443">
            <v>1.1000000000000001</v>
          </cell>
        </row>
        <row r="13444">
          <cell r="B13444" t="str">
            <v>191605</v>
          </cell>
          <cell r="C13444" t="str">
            <v>046001</v>
          </cell>
          <cell r="D13444" t="str">
            <v>Luminaria fluor 2x20w completa c/lamp.</v>
          </cell>
          <cell r="E13444" t="str">
            <v>un</v>
          </cell>
          <cell r="F13444">
            <v>1</v>
          </cell>
        </row>
        <row r="13445">
          <cell r="B13445" t="str">
            <v>191606</v>
          </cell>
          <cell r="C13445" t="str">
            <v>010115</v>
          </cell>
          <cell r="D13445" t="str">
            <v>Eletricista</v>
          </cell>
          <cell r="E13445" t="str">
            <v>h</v>
          </cell>
          <cell r="F13445">
            <v>1.1000000000000001</v>
          </cell>
        </row>
        <row r="13446">
          <cell r="B13446" t="str">
            <v>191606</v>
          </cell>
          <cell r="C13446" t="str">
            <v>010116</v>
          </cell>
          <cell r="D13446" t="str">
            <v>Ajudante de eletricista</v>
          </cell>
          <cell r="E13446" t="str">
            <v>h</v>
          </cell>
          <cell r="F13446">
            <v>1.1000000000000001</v>
          </cell>
        </row>
        <row r="13447">
          <cell r="B13447" t="str">
            <v>191606</v>
          </cell>
          <cell r="C13447" t="str">
            <v>046002</v>
          </cell>
          <cell r="D13447" t="str">
            <v>Luminaria fluor 2x40w completa com lampada</v>
          </cell>
          <cell r="E13447" t="str">
            <v>un</v>
          </cell>
          <cell r="F13447">
            <v>1</v>
          </cell>
        </row>
        <row r="13448">
          <cell r="B13448" t="str">
            <v>191607</v>
          </cell>
          <cell r="C13448" t="str">
            <v>010115</v>
          </cell>
          <cell r="D13448" t="str">
            <v>Eletricista</v>
          </cell>
          <cell r="E13448" t="str">
            <v>h</v>
          </cell>
          <cell r="F13448">
            <v>1.1000000000000001</v>
          </cell>
        </row>
        <row r="13449">
          <cell r="B13449" t="str">
            <v>191607</v>
          </cell>
          <cell r="C13449" t="str">
            <v>010116</v>
          </cell>
          <cell r="D13449" t="str">
            <v>Ajudante de eletricista</v>
          </cell>
          <cell r="E13449" t="str">
            <v>h</v>
          </cell>
          <cell r="F13449">
            <v>1.1000000000000001</v>
          </cell>
        </row>
        <row r="13450">
          <cell r="B13450" t="str">
            <v>191607</v>
          </cell>
          <cell r="C13450" t="str">
            <v>046005</v>
          </cell>
          <cell r="D13450" t="str">
            <v>Luminaria fluor 2x65w completa com lampada</v>
          </cell>
          <cell r="E13450" t="str">
            <v>un</v>
          </cell>
          <cell r="F13450">
            <v>1</v>
          </cell>
        </row>
        <row r="13451">
          <cell r="B13451" t="str">
            <v>191608</v>
          </cell>
          <cell r="C13451" t="str">
            <v>010115</v>
          </cell>
          <cell r="D13451" t="str">
            <v>Eletricista</v>
          </cell>
          <cell r="E13451" t="str">
            <v>h</v>
          </cell>
          <cell r="F13451">
            <v>1.5</v>
          </cell>
        </row>
        <row r="13452">
          <cell r="B13452" t="str">
            <v>191608</v>
          </cell>
          <cell r="C13452" t="str">
            <v>010116</v>
          </cell>
          <cell r="D13452" t="str">
            <v>Ajudante de eletricista</v>
          </cell>
          <cell r="E13452" t="str">
            <v>h</v>
          </cell>
          <cell r="F13452">
            <v>1.5</v>
          </cell>
        </row>
        <row r="13453">
          <cell r="B13453" t="str">
            <v>191608</v>
          </cell>
          <cell r="C13453" t="str">
            <v>046003</v>
          </cell>
          <cell r="D13453" t="str">
            <v>Luminaria fluor 4x20w completa com lampada</v>
          </cell>
          <cell r="E13453" t="str">
            <v>un</v>
          </cell>
          <cell r="F13453">
            <v>1</v>
          </cell>
        </row>
        <row r="13454">
          <cell r="B13454" t="str">
            <v>191609</v>
          </cell>
          <cell r="C13454" t="str">
            <v>010115</v>
          </cell>
          <cell r="D13454" t="str">
            <v>Eletricista</v>
          </cell>
          <cell r="E13454" t="str">
            <v>h</v>
          </cell>
          <cell r="F13454">
            <v>1.5</v>
          </cell>
        </row>
        <row r="13455">
          <cell r="B13455" t="str">
            <v>191609</v>
          </cell>
          <cell r="C13455" t="str">
            <v>010116</v>
          </cell>
          <cell r="D13455" t="str">
            <v>Ajudante de eletricista</v>
          </cell>
          <cell r="E13455" t="str">
            <v>h</v>
          </cell>
          <cell r="F13455">
            <v>1.5</v>
          </cell>
        </row>
        <row r="13456">
          <cell r="B13456" t="str">
            <v>191609</v>
          </cell>
          <cell r="C13456" t="str">
            <v>046004</v>
          </cell>
          <cell r="D13456" t="str">
            <v>Luminaria fluor 4x40w completa com lampada</v>
          </cell>
          <cell r="E13456" t="str">
            <v>un</v>
          </cell>
          <cell r="F13456">
            <v>1</v>
          </cell>
        </row>
        <row r="13457">
          <cell r="B13457" t="str">
            <v>191610</v>
          </cell>
          <cell r="C13457" t="str">
            <v>010115</v>
          </cell>
          <cell r="D13457" t="str">
            <v>Eletricista</v>
          </cell>
          <cell r="E13457" t="str">
            <v>h</v>
          </cell>
          <cell r="F13457">
            <v>0.8</v>
          </cell>
        </row>
        <row r="13458">
          <cell r="B13458" t="str">
            <v>191610</v>
          </cell>
          <cell r="C13458" t="str">
            <v>010116</v>
          </cell>
          <cell r="D13458" t="str">
            <v>Ajudante de eletricista</v>
          </cell>
          <cell r="E13458" t="str">
            <v>h</v>
          </cell>
          <cell r="F13458">
            <v>0.8</v>
          </cell>
        </row>
        <row r="13459">
          <cell r="B13459" t="str">
            <v>191610</v>
          </cell>
          <cell r="C13459" t="str">
            <v>046015</v>
          </cell>
          <cell r="D13459" t="str">
            <v>Plafonier com globo leitoso 9'x4' tipo brasil</v>
          </cell>
          <cell r="E13459" t="str">
            <v>un</v>
          </cell>
          <cell r="F13459">
            <v>1</v>
          </cell>
        </row>
        <row r="13460">
          <cell r="B13460" t="str">
            <v>191610</v>
          </cell>
          <cell r="C13460" t="str">
            <v>046504</v>
          </cell>
          <cell r="D13460" t="str">
            <v>Lampada incandescente 60w</v>
          </cell>
          <cell r="E13460" t="str">
            <v>un</v>
          </cell>
          <cell r="F13460">
            <v>1</v>
          </cell>
        </row>
        <row r="13461">
          <cell r="B13461" t="str">
            <v>191611</v>
          </cell>
          <cell r="C13461" t="str">
            <v>010115</v>
          </cell>
          <cell r="D13461" t="str">
            <v>Eletricista</v>
          </cell>
          <cell r="E13461" t="str">
            <v>h</v>
          </cell>
          <cell r="F13461">
            <v>1.1000000000000001</v>
          </cell>
        </row>
        <row r="13462">
          <cell r="B13462" t="str">
            <v>191611</v>
          </cell>
          <cell r="C13462" t="str">
            <v>010116</v>
          </cell>
          <cell r="D13462" t="str">
            <v>Ajudante de eletricista</v>
          </cell>
          <cell r="E13462" t="str">
            <v>h</v>
          </cell>
          <cell r="F13462">
            <v>1.1000000000000001</v>
          </cell>
        </row>
        <row r="13463">
          <cell r="B13463" t="str">
            <v>191611</v>
          </cell>
          <cell r="C13463" t="str">
            <v>046128</v>
          </cell>
          <cell r="D13463" t="str">
            <v>Luminaria fluor para emergencia 20w</v>
          </cell>
          <cell r="E13463" t="str">
            <v>un</v>
          </cell>
          <cell r="F13463">
            <v>1</v>
          </cell>
        </row>
        <row r="13464">
          <cell r="B13464" t="str">
            <v>191701</v>
          </cell>
          <cell r="C13464" t="str">
            <v>010115</v>
          </cell>
          <cell r="D13464" t="str">
            <v>Eletricista</v>
          </cell>
          <cell r="E13464" t="str">
            <v>h</v>
          </cell>
          <cell r="F13464">
            <v>0.8</v>
          </cell>
        </row>
        <row r="13465">
          <cell r="B13465" t="str">
            <v>191701</v>
          </cell>
          <cell r="C13465" t="str">
            <v>010116</v>
          </cell>
          <cell r="D13465" t="str">
            <v>Ajudante de eletricista</v>
          </cell>
          <cell r="E13465" t="str">
            <v>h</v>
          </cell>
          <cell r="F13465">
            <v>0.8</v>
          </cell>
        </row>
        <row r="13466">
          <cell r="B13466" t="str">
            <v>191701</v>
          </cell>
          <cell r="C13466" t="str">
            <v>046006</v>
          </cell>
          <cell r="D13466" t="str">
            <v>Luminaria refletora simples com vidro</v>
          </cell>
          <cell r="E13466" t="str">
            <v>un</v>
          </cell>
          <cell r="F13466">
            <v>1</v>
          </cell>
        </row>
        <row r="13467">
          <cell r="B13467" t="str">
            <v>191701</v>
          </cell>
          <cell r="C13467" t="str">
            <v>046501</v>
          </cell>
          <cell r="D13467" t="str">
            <v>Lampada vapor de mercurio 400w/220v</v>
          </cell>
          <cell r="E13467" t="str">
            <v>un</v>
          </cell>
          <cell r="F13467">
            <v>1</v>
          </cell>
        </row>
        <row r="13468">
          <cell r="B13468" t="str">
            <v>191702</v>
          </cell>
          <cell r="C13468" t="str">
            <v>010115</v>
          </cell>
          <cell r="D13468" t="str">
            <v>Eletricista</v>
          </cell>
          <cell r="E13468" t="str">
            <v>h</v>
          </cell>
          <cell r="F13468">
            <v>1</v>
          </cell>
        </row>
        <row r="13469">
          <cell r="B13469" t="str">
            <v>191702</v>
          </cell>
          <cell r="C13469" t="str">
            <v>010116</v>
          </cell>
          <cell r="D13469" t="str">
            <v>Ajudante de eletricista</v>
          </cell>
          <cell r="E13469" t="str">
            <v>h</v>
          </cell>
          <cell r="F13469">
            <v>1</v>
          </cell>
        </row>
        <row r="13470">
          <cell r="B13470" t="str">
            <v>191702</v>
          </cell>
          <cell r="C13470" t="str">
            <v>046006</v>
          </cell>
          <cell r="D13470" t="str">
            <v>Luminaria refletora simples com vidro</v>
          </cell>
          <cell r="E13470" t="str">
            <v>un</v>
          </cell>
          <cell r="F13470">
            <v>1</v>
          </cell>
        </row>
        <row r="13471">
          <cell r="B13471" t="str">
            <v>191702</v>
          </cell>
          <cell r="C13471" t="str">
            <v>046501</v>
          </cell>
          <cell r="D13471" t="str">
            <v>Lampada vapor de mercurio 400w/220v</v>
          </cell>
          <cell r="E13471" t="str">
            <v>un</v>
          </cell>
          <cell r="F13471">
            <v>1</v>
          </cell>
        </row>
        <row r="13472">
          <cell r="B13472" t="str">
            <v>191703</v>
          </cell>
          <cell r="C13472" t="str">
            <v>010115</v>
          </cell>
          <cell r="D13472" t="str">
            <v>Eletricista</v>
          </cell>
          <cell r="E13472" t="str">
            <v>h</v>
          </cell>
          <cell r="F13472">
            <v>2</v>
          </cell>
        </row>
        <row r="13473">
          <cell r="B13473" t="str">
            <v>191703</v>
          </cell>
          <cell r="C13473" t="str">
            <v>010116</v>
          </cell>
          <cell r="D13473" t="str">
            <v>Ajudante de eletricista</v>
          </cell>
          <cell r="E13473" t="str">
            <v>h</v>
          </cell>
          <cell r="F13473">
            <v>2</v>
          </cell>
        </row>
        <row r="13474">
          <cell r="B13474" t="str">
            <v>191703</v>
          </cell>
          <cell r="C13474" t="str">
            <v>046007</v>
          </cell>
          <cell r="D13474" t="str">
            <v>Projetor externo com angulo elev regulavel</v>
          </cell>
          <cell r="E13474" t="str">
            <v>un</v>
          </cell>
          <cell r="F13474">
            <v>1</v>
          </cell>
        </row>
        <row r="13475">
          <cell r="B13475" t="str">
            <v>191703</v>
          </cell>
          <cell r="C13475" t="str">
            <v>046501</v>
          </cell>
          <cell r="D13475" t="str">
            <v>Lampada vapor de mercurio 400w/220v</v>
          </cell>
          <cell r="E13475" t="str">
            <v>un</v>
          </cell>
          <cell r="F13475">
            <v>1</v>
          </cell>
        </row>
        <row r="13476">
          <cell r="B13476" t="str">
            <v>191703</v>
          </cell>
          <cell r="C13476" t="str">
            <v>049513</v>
          </cell>
          <cell r="D13476" t="str">
            <v>Reator alto fator de potencia 220v 60hz/250w</v>
          </cell>
          <cell r="E13476" t="str">
            <v>un</v>
          </cell>
          <cell r="F13476">
            <v>1</v>
          </cell>
        </row>
        <row r="13477">
          <cell r="B13477" t="str">
            <v>191704</v>
          </cell>
          <cell r="C13477" t="str">
            <v>010115</v>
          </cell>
          <cell r="D13477" t="str">
            <v>Eletricista</v>
          </cell>
          <cell r="E13477" t="str">
            <v>h</v>
          </cell>
          <cell r="F13477">
            <v>2</v>
          </cell>
        </row>
        <row r="13478">
          <cell r="B13478" t="str">
            <v>191704</v>
          </cell>
          <cell r="C13478" t="str">
            <v>010116</v>
          </cell>
          <cell r="D13478" t="str">
            <v>Ajudante de eletricista</v>
          </cell>
          <cell r="E13478" t="str">
            <v>h</v>
          </cell>
          <cell r="F13478">
            <v>2</v>
          </cell>
        </row>
        <row r="13479">
          <cell r="B13479" t="str">
            <v>191704</v>
          </cell>
          <cell r="C13479" t="str">
            <v>046007</v>
          </cell>
          <cell r="D13479" t="str">
            <v>Projetor externo com angulo elev regulavel</v>
          </cell>
          <cell r="E13479" t="str">
            <v>un</v>
          </cell>
          <cell r="F13479">
            <v>1</v>
          </cell>
        </row>
        <row r="13480">
          <cell r="B13480" t="str">
            <v>191704</v>
          </cell>
          <cell r="C13480" t="str">
            <v>046502</v>
          </cell>
          <cell r="D13480" t="str">
            <v>Lampada multivapores metalicos 2000w</v>
          </cell>
          <cell r="E13480" t="str">
            <v>un</v>
          </cell>
          <cell r="F13480">
            <v>1</v>
          </cell>
        </row>
        <row r="13481">
          <cell r="B13481" t="str">
            <v>191704</v>
          </cell>
          <cell r="C13481" t="str">
            <v>049513</v>
          </cell>
          <cell r="D13481" t="str">
            <v>Reator alto fator de potencia 220v 60hz/250w</v>
          </cell>
          <cell r="E13481" t="str">
            <v>un</v>
          </cell>
          <cell r="F13481">
            <v>1</v>
          </cell>
        </row>
        <row r="13482">
          <cell r="B13482" t="str">
            <v>191705</v>
          </cell>
          <cell r="C13482" t="str">
            <v>010115</v>
          </cell>
          <cell r="D13482" t="str">
            <v>Eletricista</v>
          </cell>
          <cell r="E13482" t="str">
            <v>h</v>
          </cell>
          <cell r="F13482">
            <v>0.7</v>
          </cell>
        </row>
        <row r="13483">
          <cell r="B13483" t="str">
            <v>191705</v>
          </cell>
          <cell r="C13483" t="str">
            <v>010116</v>
          </cell>
          <cell r="D13483" t="str">
            <v>Ajudante de eletricista</v>
          </cell>
          <cell r="E13483" t="str">
            <v>h</v>
          </cell>
          <cell r="F13483">
            <v>0.7</v>
          </cell>
        </row>
        <row r="13484">
          <cell r="B13484" t="str">
            <v>191705</v>
          </cell>
          <cell r="C13484" t="str">
            <v>046016</v>
          </cell>
          <cell r="D13484" t="str">
            <v>Sinalizador rotativo pisca-pisca para veiculos</v>
          </cell>
          <cell r="E13484" t="str">
            <v>un</v>
          </cell>
          <cell r="F13484">
            <v>1</v>
          </cell>
        </row>
        <row r="13485">
          <cell r="B13485" t="str">
            <v>191801</v>
          </cell>
          <cell r="C13485" t="str">
            <v>010115</v>
          </cell>
          <cell r="D13485" t="str">
            <v>Eletricista</v>
          </cell>
          <cell r="E13485" t="str">
            <v>h</v>
          </cell>
          <cell r="F13485">
            <v>1.5</v>
          </cell>
        </row>
        <row r="13486">
          <cell r="B13486" t="str">
            <v>191801</v>
          </cell>
          <cell r="C13486" t="str">
            <v>010116</v>
          </cell>
          <cell r="D13486" t="str">
            <v>Ajudante de eletricista</v>
          </cell>
          <cell r="E13486" t="str">
            <v>h</v>
          </cell>
          <cell r="F13486">
            <v>1.5</v>
          </cell>
        </row>
        <row r="13487">
          <cell r="B13487" t="str">
            <v>191801</v>
          </cell>
          <cell r="C13487" t="str">
            <v>048001</v>
          </cell>
          <cell r="D13487" t="str">
            <v>Buque niquelado 4 pontas</v>
          </cell>
          <cell r="E13487" t="str">
            <v>un</v>
          </cell>
          <cell r="F13487">
            <v>1</v>
          </cell>
        </row>
        <row r="13488">
          <cell r="B13488" t="str">
            <v>191802</v>
          </cell>
          <cell r="C13488" t="str">
            <v>010115</v>
          </cell>
          <cell r="D13488" t="str">
            <v>Eletricista</v>
          </cell>
          <cell r="E13488" t="str">
            <v>h</v>
          </cell>
          <cell r="F13488">
            <v>8</v>
          </cell>
        </row>
        <row r="13489">
          <cell r="B13489" t="str">
            <v>191802</v>
          </cell>
          <cell r="C13489" t="str">
            <v>043043</v>
          </cell>
          <cell r="D13489" t="str">
            <v>Cabo de cobre nu 70mm2</v>
          </cell>
          <cell r="E13489" t="str">
            <v>m</v>
          </cell>
          <cell r="F13489">
            <v>3</v>
          </cell>
        </row>
        <row r="13490">
          <cell r="B13490" t="str">
            <v>191802</v>
          </cell>
          <cell r="C13490" t="str">
            <v>048011</v>
          </cell>
          <cell r="D13490" t="str">
            <v>Suporte isolador c/1 descida</v>
          </cell>
          <cell r="E13490" t="str">
            <v>un</v>
          </cell>
          <cell r="F13490">
            <v>1</v>
          </cell>
        </row>
        <row r="13491">
          <cell r="B13491" t="str">
            <v>191802</v>
          </cell>
          <cell r="C13491" t="str">
            <v>048005</v>
          </cell>
          <cell r="D13491" t="str">
            <v>Conjunto de estaiamento para para-raios</v>
          </cell>
          <cell r="E13491" t="str">
            <v>un</v>
          </cell>
          <cell r="F13491">
            <v>1</v>
          </cell>
        </row>
        <row r="13492">
          <cell r="B13492" t="str">
            <v>191802</v>
          </cell>
          <cell r="C13492" t="str">
            <v>048007</v>
          </cell>
          <cell r="D13492" t="str">
            <v>Base para mastro de para-raios</v>
          </cell>
          <cell r="E13492" t="str">
            <v>un</v>
          </cell>
          <cell r="F13492">
            <v>1</v>
          </cell>
        </row>
        <row r="13493">
          <cell r="B13493" t="str">
            <v>191802</v>
          </cell>
          <cell r="C13493" t="str">
            <v>048010</v>
          </cell>
          <cell r="D13493" t="str">
            <v>Mastro simples fg de 1 1/2'x3m</v>
          </cell>
          <cell r="E13493" t="str">
            <v>m</v>
          </cell>
          <cell r="F13493">
            <v>3</v>
          </cell>
        </row>
        <row r="13494">
          <cell r="B13494" t="str">
            <v>191802</v>
          </cell>
          <cell r="C13494" t="str">
            <v>010116</v>
          </cell>
          <cell r="D13494" t="str">
            <v>Ajudante de eletricista</v>
          </cell>
          <cell r="E13494" t="str">
            <v>h</v>
          </cell>
          <cell r="F13494">
            <v>8</v>
          </cell>
        </row>
        <row r="13495">
          <cell r="B13495" t="str">
            <v>191803</v>
          </cell>
          <cell r="C13495" t="str">
            <v>010115</v>
          </cell>
          <cell r="D13495" t="str">
            <v>Eletricista</v>
          </cell>
          <cell r="E13495" t="str">
            <v>h</v>
          </cell>
          <cell r="F13495">
            <v>0.5</v>
          </cell>
        </row>
        <row r="13496">
          <cell r="B13496" t="str">
            <v>191803</v>
          </cell>
          <cell r="C13496" t="str">
            <v>010116</v>
          </cell>
          <cell r="D13496" t="str">
            <v>Ajudante de eletricista</v>
          </cell>
          <cell r="E13496" t="str">
            <v>h</v>
          </cell>
          <cell r="F13496">
            <v>0.5</v>
          </cell>
        </row>
        <row r="13497">
          <cell r="B13497" t="str">
            <v>191803</v>
          </cell>
          <cell r="C13497" t="str">
            <v>043041</v>
          </cell>
          <cell r="D13497" t="str">
            <v>Cabo de cobre nu 35mm2</v>
          </cell>
          <cell r="E13497" t="str">
            <v>m</v>
          </cell>
          <cell r="F13497">
            <v>1</v>
          </cell>
        </row>
        <row r="13498">
          <cell r="B13498" t="str">
            <v>191803</v>
          </cell>
          <cell r="C13498" t="str">
            <v>048013</v>
          </cell>
          <cell r="D13498" t="str">
            <v>Suporte simples c/roldana</v>
          </cell>
          <cell r="E13498" t="str">
            <v>un</v>
          </cell>
          <cell r="F13498">
            <v>0.5</v>
          </cell>
        </row>
        <row r="13499">
          <cell r="B13499" t="str">
            <v>191804</v>
          </cell>
          <cell r="C13499" t="str">
            <v>010115</v>
          </cell>
          <cell r="D13499" t="str">
            <v>Eletricista</v>
          </cell>
          <cell r="E13499" t="str">
            <v>h</v>
          </cell>
          <cell r="F13499">
            <v>0.7</v>
          </cell>
        </row>
        <row r="13500">
          <cell r="B13500" t="str">
            <v>191804</v>
          </cell>
          <cell r="C13500" t="str">
            <v>010116</v>
          </cell>
          <cell r="D13500" t="str">
            <v>Ajudante de eletricista</v>
          </cell>
          <cell r="E13500" t="str">
            <v>h</v>
          </cell>
          <cell r="F13500">
            <v>0.7</v>
          </cell>
        </row>
        <row r="13501">
          <cell r="B13501" t="str">
            <v>191804</v>
          </cell>
          <cell r="C13501" t="str">
            <v>043043</v>
          </cell>
          <cell r="D13501" t="str">
            <v>Cabo de cobre nu 70mm2</v>
          </cell>
          <cell r="E13501" t="str">
            <v>m</v>
          </cell>
          <cell r="F13501">
            <v>1</v>
          </cell>
        </row>
        <row r="13502">
          <cell r="B13502" t="str">
            <v>191804</v>
          </cell>
          <cell r="C13502" t="str">
            <v>048013</v>
          </cell>
          <cell r="D13502" t="str">
            <v>Suporte simples c/roldana</v>
          </cell>
          <cell r="E13502" t="str">
            <v>un</v>
          </cell>
          <cell r="F13502">
            <v>0.5</v>
          </cell>
        </row>
        <row r="13503">
          <cell r="B13503" t="str">
            <v>191805</v>
          </cell>
          <cell r="C13503" t="str">
            <v>010115</v>
          </cell>
          <cell r="D13503" t="str">
            <v>Eletricista</v>
          </cell>
          <cell r="E13503" t="str">
            <v>h</v>
          </cell>
          <cell r="F13503">
            <v>1.5</v>
          </cell>
        </row>
        <row r="13504">
          <cell r="B13504" t="str">
            <v>191805</v>
          </cell>
          <cell r="C13504" t="str">
            <v>010116</v>
          </cell>
          <cell r="D13504" t="str">
            <v>Ajudante de eletricista</v>
          </cell>
          <cell r="E13504" t="str">
            <v>h</v>
          </cell>
          <cell r="F13504">
            <v>1.5</v>
          </cell>
        </row>
        <row r="13505">
          <cell r="B13505" t="str">
            <v>191805</v>
          </cell>
          <cell r="C13505" t="str">
            <v>048012</v>
          </cell>
          <cell r="D13505" t="str">
            <v>Tubo de pvc rigido p/protecao cordoalha 2'x3m</v>
          </cell>
          <cell r="E13505" t="str">
            <v>un</v>
          </cell>
          <cell r="F13505">
            <v>1</v>
          </cell>
        </row>
        <row r="13506">
          <cell r="B13506" t="str">
            <v>191805</v>
          </cell>
          <cell r="C13506" t="str">
            <v>048014</v>
          </cell>
          <cell r="D13506" t="str">
            <v>Suporte p/tubo protecao</v>
          </cell>
          <cell r="E13506" t="str">
            <v>un</v>
          </cell>
          <cell r="F13506">
            <v>2</v>
          </cell>
        </row>
        <row r="13507">
          <cell r="B13507" t="str">
            <v>191806</v>
          </cell>
          <cell r="C13507" t="str">
            <v>010115</v>
          </cell>
          <cell r="D13507" t="str">
            <v>Eletricista</v>
          </cell>
          <cell r="E13507" t="str">
            <v>h</v>
          </cell>
          <cell r="F13507">
            <v>6.5</v>
          </cell>
        </row>
        <row r="13508">
          <cell r="B13508" t="str">
            <v>191806</v>
          </cell>
          <cell r="C13508" t="str">
            <v>010116</v>
          </cell>
          <cell r="D13508" t="str">
            <v>Ajudante de eletricista</v>
          </cell>
          <cell r="E13508" t="str">
            <v>h</v>
          </cell>
          <cell r="F13508">
            <v>6.5</v>
          </cell>
        </row>
        <row r="13509">
          <cell r="B13509" t="str">
            <v>191806</v>
          </cell>
          <cell r="C13509" t="str">
            <v>048009</v>
          </cell>
          <cell r="D13509" t="str">
            <v>Conector p/haste terra dn 19mm (3/4')</v>
          </cell>
          <cell r="E13509" t="str">
            <v>un</v>
          </cell>
          <cell r="F13509">
            <v>3</v>
          </cell>
        </row>
        <row r="13510">
          <cell r="B13510" t="str">
            <v>191806</v>
          </cell>
          <cell r="C13510" t="str">
            <v>048015</v>
          </cell>
          <cell r="D13510" t="str">
            <v>Caixa inspecao do terra</v>
          </cell>
          <cell r="E13510" t="str">
            <v>un</v>
          </cell>
          <cell r="F13510">
            <v>3</v>
          </cell>
        </row>
        <row r="13511">
          <cell r="B13511" t="str">
            <v>191806</v>
          </cell>
          <cell r="C13511" t="str">
            <v>048034</v>
          </cell>
          <cell r="D13511" t="str">
            <v>Haste copperweld de 3/4'x2.40m</v>
          </cell>
          <cell r="E13511" t="str">
            <v>un</v>
          </cell>
          <cell r="F13511">
            <v>3</v>
          </cell>
        </row>
        <row r="13512">
          <cell r="B13512" t="str">
            <v>191806</v>
          </cell>
          <cell r="C13512" t="str">
            <v>062005</v>
          </cell>
          <cell r="D13512" t="str">
            <v>Tubo ceramico 300mm (12")</v>
          </cell>
          <cell r="E13512" t="str">
            <v>m</v>
          </cell>
          <cell r="F13512">
            <v>3</v>
          </cell>
        </row>
        <row r="13513">
          <cell r="B13513" t="str">
            <v>191807</v>
          </cell>
          <cell r="C13513" t="str">
            <v>010115</v>
          </cell>
          <cell r="D13513" t="str">
            <v>Eletricista</v>
          </cell>
          <cell r="E13513" t="str">
            <v>h</v>
          </cell>
          <cell r="F13513">
            <v>1.5</v>
          </cell>
        </row>
        <row r="13514">
          <cell r="B13514" t="str">
            <v>191807</v>
          </cell>
          <cell r="C13514" t="str">
            <v>010116</v>
          </cell>
          <cell r="D13514" t="str">
            <v>Ajudante de eletricista</v>
          </cell>
          <cell r="E13514" t="str">
            <v>h</v>
          </cell>
          <cell r="F13514">
            <v>1.5</v>
          </cell>
        </row>
        <row r="13515">
          <cell r="B13515" t="str">
            <v>191807</v>
          </cell>
          <cell r="C13515" t="str">
            <v>046017</v>
          </cell>
          <cell r="D13515" t="str">
            <v>Aparelho sinalizador obstaculos</v>
          </cell>
          <cell r="E13515" t="str">
            <v>un</v>
          </cell>
          <cell r="F13515">
            <v>1</v>
          </cell>
        </row>
        <row r="13516">
          <cell r="B13516" t="str">
            <v>191807</v>
          </cell>
          <cell r="C13516" t="str">
            <v>048533</v>
          </cell>
          <cell r="D13516" t="str">
            <v>Bracadeira p/fixacao aparelho sinalizador</v>
          </cell>
          <cell r="E13516" t="str">
            <v>un</v>
          </cell>
          <cell r="F13516">
            <v>1</v>
          </cell>
        </row>
        <row r="13517">
          <cell r="B13517" t="str">
            <v>191901</v>
          </cell>
          <cell r="C13517" t="str">
            <v>010118</v>
          </cell>
          <cell r="D13517" t="str">
            <v>Encanador</v>
          </cell>
          <cell r="E13517" t="str">
            <v>h</v>
          </cell>
          <cell r="F13517">
            <v>0.5</v>
          </cell>
        </row>
        <row r="13518">
          <cell r="B13518" t="str">
            <v>191901</v>
          </cell>
          <cell r="C13518" t="str">
            <v>010119</v>
          </cell>
          <cell r="D13518" t="str">
            <v>Ajudante de encanador</v>
          </cell>
          <cell r="E13518" t="str">
            <v>h</v>
          </cell>
          <cell r="F13518">
            <v>0.5</v>
          </cell>
        </row>
        <row r="13519">
          <cell r="B13519" t="str">
            <v>191901</v>
          </cell>
          <cell r="C13519" t="str">
            <v>047505</v>
          </cell>
          <cell r="D13519" t="str">
            <v>Chuveiro eletrico 220v/4400w</v>
          </cell>
          <cell r="E13519" t="str">
            <v>un</v>
          </cell>
          <cell r="F13519">
            <v>1</v>
          </cell>
        </row>
        <row r="13520">
          <cell r="B13520" t="str">
            <v>191901</v>
          </cell>
          <cell r="C13520" t="str">
            <v>066014</v>
          </cell>
          <cell r="D13520" t="str">
            <v>Tubo de ligacao cromado com canopla 1/2'</v>
          </cell>
          <cell r="E13520" t="str">
            <v>un</v>
          </cell>
          <cell r="F13520">
            <v>1</v>
          </cell>
        </row>
        <row r="13521">
          <cell r="B13521" t="str">
            <v>191902</v>
          </cell>
          <cell r="C13521" t="str">
            <v>010115</v>
          </cell>
          <cell r="D13521" t="str">
            <v>Eletricista</v>
          </cell>
          <cell r="E13521" t="str">
            <v>h</v>
          </cell>
          <cell r="F13521">
            <v>0.5</v>
          </cell>
        </row>
        <row r="13522">
          <cell r="B13522" t="str">
            <v>191902</v>
          </cell>
          <cell r="C13522" t="str">
            <v>010116</v>
          </cell>
          <cell r="D13522" t="str">
            <v>Ajudante de eletricista</v>
          </cell>
          <cell r="E13522" t="str">
            <v>h</v>
          </cell>
          <cell r="F13522">
            <v>0.5</v>
          </cell>
        </row>
        <row r="13523">
          <cell r="B13523" t="str">
            <v>191902</v>
          </cell>
          <cell r="C13523" t="str">
            <v>010118</v>
          </cell>
          <cell r="D13523" t="str">
            <v>Encanador</v>
          </cell>
          <cell r="E13523" t="str">
            <v>h</v>
          </cell>
          <cell r="F13523">
            <v>4.2</v>
          </cell>
        </row>
        <row r="13524">
          <cell r="B13524" t="str">
            <v>191902</v>
          </cell>
          <cell r="C13524" t="str">
            <v>010119</v>
          </cell>
          <cell r="D13524" t="str">
            <v>Ajudante de encanador</v>
          </cell>
          <cell r="E13524" t="str">
            <v>h</v>
          </cell>
          <cell r="F13524">
            <v>4.2</v>
          </cell>
        </row>
        <row r="13525">
          <cell r="B13525" t="str">
            <v>191902</v>
          </cell>
          <cell r="C13525" t="str">
            <v>047514</v>
          </cell>
          <cell r="D13525" t="str">
            <v>Aquecedor eletrico agua capac 200 l</v>
          </cell>
          <cell r="E13525" t="str">
            <v>un</v>
          </cell>
          <cell r="F13525">
            <v>1</v>
          </cell>
        </row>
        <row r="13526">
          <cell r="B13526" t="str">
            <v>191902</v>
          </cell>
          <cell r="C13526" t="str">
            <v>063503</v>
          </cell>
          <cell r="D13526" t="str">
            <v>Registro de gaveta bruto 25mm (1')</v>
          </cell>
          <cell r="E13526" t="str">
            <v>un</v>
          </cell>
          <cell r="F13526">
            <v>1</v>
          </cell>
        </row>
        <row r="13527">
          <cell r="B13527" t="str">
            <v>191902</v>
          </cell>
          <cell r="C13527" t="str">
            <v>069512</v>
          </cell>
          <cell r="D13527" t="str">
            <v>Fita de vedacao</v>
          </cell>
          <cell r="E13527" t="str">
            <v>m</v>
          </cell>
          <cell r="F13527">
            <v>2.86</v>
          </cell>
        </row>
        <row r="13528">
          <cell r="B13528" t="str">
            <v>191903</v>
          </cell>
          <cell r="C13528" t="str">
            <v>010118</v>
          </cell>
          <cell r="D13528" t="str">
            <v>Encanador</v>
          </cell>
          <cell r="E13528" t="str">
            <v>h</v>
          </cell>
          <cell r="F13528">
            <v>0.5</v>
          </cell>
        </row>
        <row r="13529">
          <cell r="B13529" t="str">
            <v>191903</v>
          </cell>
          <cell r="C13529" t="str">
            <v>010119</v>
          </cell>
          <cell r="D13529" t="str">
            <v>Ajudante de encanador</v>
          </cell>
          <cell r="E13529" t="str">
            <v>h</v>
          </cell>
          <cell r="F13529">
            <v>0.5</v>
          </cell>
        </row>
        <row r="13530">
          <cell r="B13530" t="str">
            <v>191903</v>
          </cell>
          <cell r="C13530" t="str">
            <v>047501</v>
          </cell>
          <cell r="D13530" t="str">
            <v>Aquecedor individual eletroautomatico</v>
          </cell>
          <cell r="E13530" t="str">
            <v>un</v>
          </cell>
          <cell r="F13530">
            <v>1</v>
          </cell>
        </row>
        <row r="13531">
          <cell r="B13531" t="str">
            <v>191903</v>
          </cell>
          <cell r="C13531" t="str">
            <v>069512</v>
          </cell>
          <cell r="D13531" t="str">
            <v>Fita de vedacao</v>
          </cell>
          <cell r="E13531" t="str">
            <v>m</v>
          </cell>
          <cell r="F13531">
            <v>0.47</v>
          </cell>
        </row>
        <row r="13532">
          <cell r="B13532" t="str">
            <v>191904</v>
          </cell>
          <cell r="C13532" t="str">
            <v>010115</v>
          </cell>
          <cell r="D13532" t="str">
            <v>Eletricista</v>
          </cell>
          <cell r="E13532" t="str">
            <v>h</v>
          </cell>
          <cell r="F13532">
            <v>0.5</v>
          </cell>
        </row>
        <row r="13533">
          <cell r="B13533" t="str">
            <v>191904</v>
          </cell>
          <cell r="C13533" t="str">
            <v>010116</v>
          </cell>
          <cell r="D13533" t="str">
            <v>Ajudante de eletricista</v>
          </cell>
          <cell r="E13533" t="str">
            <v>h</v>
          </cell>
          <cell r="F13533">
            <v>0.5</v>
          </cell>
        </row>
        <row r="13534">
          <cell r="B13534" t="str">
            <v>191904</v>
          </cell>
          <cell r="C13534" t="str">
            <v>010118</v>
          </cell>
          <cell r="D13534" t="str">
            <v>Encanador</v>
          </cell>
          <cell r="E13534" t="str">
            <v>h</v>
          </cell>
          <cell r="F13534">
            <v>1.3</v>
          </cell>
        </row>
        <row r="13535">
          <cell r="B13535" t="str">
            <v>191904</v>
          </cell>
          <cell r="C13535" t="str">
            <v>010119</v>
          </cell>
          <cell r="D13535" t="str">
            <v>Ajudante de encanador</v>
          </cell>
          <cell r="E13535" t="str">
            <v>h</v>
          </cell>
          <cell r="F13535">
            <v>1.3</v>
          </cell>
        </row>
        <row r="13536">
          <cell r="B13536" t="str">
            <v>191904</v>
          </cell>
          <cell r="C13536" t="str">
            <v>047502</v>
          </cell>
          <cell r="D13536" t="str">
            <v>Aquecedor central eletroautomatico 'funcional'</v>
          </cell>
          <cell r="E13536" t="str">
            <v>un</v>
          </cell>
          <cell r="F13536">
            <v>1</v>
          </cell>
        </row>
        <row r="13537">
          <cell r="B13537" t="str">
            <v>191904</v>
          </cell>
          <cell r="C13537" t="str">
            <v>069512</v>
          </cell>
          <cell r="D13537" t="str">
            <v>Fita de vedacao</v>
          </cell>
          <cell r="E13537" t="str">
            <v>m</v>
          </cell>
          <cell r="F13537">
            <v>0.94</v>
          </cell>
        </row>
        <row r="13538">
          <cell r="B13538" t="str">
            <v>191905</v>
          </cell>
          <cell r="C13538" t="str">
            <v>010118</v>
          </cell>
          <cell r="D13538" t="str">
            <v>Encanador</v>
          </cell>
          <cell r="E13538" t="str">
            <v>h</v>
          </cell>
          <cell r="F13538">
            <v>0.5</v>
          </cell>
        </row>
        <row r="13539">
          <cell r="B13539" t="str">
            <v>191905</v>
          </cell>
          <cell r="C13539" t="str">
            <v>010119</v>
          </cell>
          <cell r="D13539" t="str">
            <v>Ajudante de encanador</v>
          </cell>
          <cell r="E13539" t="str">
            <v>h</v>
          </cell>
          <cell r="F13539">
            <v>0.5</v>
          </cell>
        </row>
        <row r="13540">
          <cell r="B13540" t="str">
            <v>191905</v>
          </cell>
          <cell r="C13540" t="str">
            <v>047507</v>
          </cell>
          <cell r="D13540" t="str">
            <v>Torneira eletrica 220v/5400w</v>
          </cell>
          <cell r="E13540" t="str">
            <v>un</v>
          </cell>
          <cell r="F13540">
            <v>1</v>
          </cell>
        </row>
        <row r="13541">
          <cell r="B13541" t="str">
            <v>200101</v>
          </cell>
          <cell r="C13541" t="str">
            <v>010101</v>
          </cell>
          <cell r="D13541" t="str">
            <v>Ajudante</v>
          </cell>
          <cell r="E13541" t="str">
            <v>h</v>
          </cell>
          <cell r="F13541">
            <v>0.16600000000000001</v>
          </cell>
        </row>
        <row r="13542">
          <cell r="B13542" t="str">
            <v>200101</v>
          </cell>
          <cell r="C13542" t="str">
            <v>020579</v>
          </cell>
          <cell r="D13542" t="str">
            <v>Areia media</v>
          </cell>
          <cell r="E13542" t="str">
            <v>m3</v>
          </cell>
          <cell r="F13542">
            <v>1.55E-2</v>
          </cell>
        </row>
        <row r="13543">
          <cell r="B13543" t="str">
            <v>200101</v>
          </cell>
          <cell r="C13543" t="str">
            <v>038002</v>
          </cell>
          <cell r="D13543" t="str">
            <v>Bico de jato 5/16' p/jateamento de areia</v>
          </cell>
          <cell r="E13543" t="str">
            <v>un</v>
          </cell>
          <cell r="F13543">
            <v>2.0000000000000001E-4</v>
          </cell>
        </row>
        <row r="13544">
          <cell r="B13544" t="str">
            <v>200101</v>
          </cell>
          <cell r="C13544" t="str">
            <v>080129</v>
          </cell>
          <cell r="D13544" t="str">
            <v>Compressor de ar 81 a 86hp</v>
          </cell>
          <cell r="E13544" t="str">
            <v>h</v>
          </cell>
          <cell r="F13544">
            <v>8.5000000000000006E-2</v>
          </cell>
        </row>
        <row r="13545">
          <cell r="B13545" t="str">
            <v>200101</v>
          </cell>
          <cell r="C13545" t="str">
            <v>080134</v>
          </cell>
          <cell r="D13545" t="str">
            <v>Maquina de jato</v>
          </cell>
          <cell r="E13545" t="str">
            <v>h</v>
          </cell>
          <cell r="F13545">
            <v>0.17</v>
          </cell>
        </row>
        <row r="13546">
          <cell r="B13546" t="str">
            <v>200102</v>
          </cell>
          <cell r="C13546" t="str">
            <v>010101</v>
          </cell>
          <cell r="D13546" t="str">
            <v>Ajudante</v>
          </cell>
          <cell r="E13546" t="str">
            <v>h</v>
          </cell>
          <cell r="F13546">
            <v>0.30599999999999999</v>
          </cell>
        </row>
        <row r="13547">
          <cell r="B13547" t="str">
            <v>200102</v>
          </cell>
          <cell r="C13547" t="str">
            <v>020579</v>
          </cell>
          <cell r="D13547" t="str">
            <v>Areia media</v>
          </cell>
          <cell r="E13547" t="str">
            <v>m3</v>
          </cell>
          <cell r="F13547">
            <v>2.8899999999999999E-2</v>
          </cell>
        </row>
        <row r="13548">
          <cell r="B13548" t="str">
            <v>200102</v>
          </cell>
          <cell r="C13548" t="str">
            <v>038002</v>
          </cell>
          <cell r="D13548" t="str">
            <v>Bico de jato 5/16' p/jateamento de areia</v>
          </cell>
          <cell r="E13548" t="str">
            <v>un</v>
          </cell>
          <cell r="F13548">
            <v>2.9999999999999997E-4</v>
          </cell>
        </row>
        <row r="13549">
          <cell r="B13549" t="str">
            <v>200102</v>
          </cell>
          <cell r="C13549" t="str">
            <v>080129</v>
          </cell>
          <cell r="D13549" t="str">
            <v>Compressor de ar 81 a 86hp</v>
          </cell>
          <cell r="E13549" t="str">
            <v>h</v>
          </cell>
          <cell r="F13549">
            <v>0.08</v>
          </cell>
        </row>
        <row r="13550">
          <cell r="B13550" t="str">
            <v>200102</v>
          </cell>
          <cell r="C13550" t="str">
            <v>080134</v>
          </cell>
          <cell r="D13550" t="str">
            <v>Maquina de jato</v>
          </cell>
          <cell r="E13550" t="str">
            <v>h</v>
          </cell>
          <cell r="F13550">
            <v>0.16</v>
          </cell>
        </row>
        <row r="13551">
          <cell r="B13551" t="str">
            <v>200103</v>
          </cell>
          <cell r="C13551" t="str">
            <v>010101</v>
          </cell>
          <cell r="D13551" t="str">
            <v>Ajudante</v>
          </cell>
          <cell r="E13551" t="str">
            <v>h</v>
          </cell>
          <cell r="F13551">
            <v>0.5</v>
          </cell>
        </row>
        <row r="13552">
          <cell r="B13552" t="str">
            <v>200103</v>
          </cell>
          <cell r="C13552" t="str">
            <v>020579</v>
          </cell>
          <cell r="D13552" t="str">
            <v>Areia media</v>
          </cell>
          <cell r="E13552" t="str">
            <v>m3</v>
          </cell>
          <cell r="F13552">
            <v>4.7199999999999999E-2</v>
          </cell>
        </row>
        <row r="13553">
          <cell r="B13553" t="str">
            <v>200103</v>
          </cell>
          <cell r="C13553" t="str">
            <v>038002</v>
          </cell>
          <cell r="D13553" t="str">
            <v>Bico de jato 5/16' p/jateamento de areia</v>
          </cell>
          <cell r="E13553" t="str">
            <v>un</v>
          </cell>
          <cell r="F13553">
            <v>5.0000000000000001E-4</v>
          </cell>
        </row>
        <row r="13554">
          <cell r="B13554" t="str">
            <v>200103</v>
          </cell>
          <cell r="C13554" t="str">
            <v>080129</v>
          </cell>
          <cell r="D13554" t="str">
            <v>Compressor de ar 81 a 86hp</v>
          </cell>
          <cell r="E13554" t="str">
            <v>h</v>
          </cell>
          <cell r="F13554">
            <v>0.3</v>
          </cell>
        </row>
        <row r="13555">
          <cell r="B13555" t="str">
            <v>200103</v>
          </cell>
          <cell r="C13555" t="str">
            <v>080134</v>
          </cell>
          <cell r="D13555" t="str">
            <v>Maquina de jato</v>
          </cell>
          <cell r="E13555" t="str">
            <v>h</v>
          </cell>
          <cell r="F13555">
            <v>0.6</v>
          </cell>
        </row>
        <row r="13556">
          <cell r="B13556" t="str">
            <v>200104</v>
          </cell>
          <cell r="C13556" t="str">
            <v>010140</v>
          </cell>
          <cell r="D13556" t="str">
            <v>Pintor</v>
          </cell>
          <cell r="E13556" t="str">
            <v>h</v>
          </cell>
          <cell r="F13556">
            <v>0.2</v>
          </cell>
        </row>
        <row r="13557">
          <cell r="B13557" t="str">
            <v>200104</v>
          </cell>
          <cell r="C13557" t="str">
            <v>010141</v>
          </cell>
          <cell r="D13557" t="str">
            <v>Ajudante de pintor</v>
          </cell>
          <cell r="E13557" t="str">
            <v>h</v>
          </cell>
          <cell r="F13557">
            <v>0.1</v>
          </cell>
        </row>
        <row r="13558">
          <cell r="B13558" t="str">
            <v>200104</v>
          </cell>
          <cell r="C13558" t="str">
            <v>038001</v>
          </cell>
          <cell r="D13558" t="str">
            <v>Aguarraz mineral</v>
          </cell>
          <cell r="E13558" t="str">
            <v>l</v>
          </cell>
          <cell r="F13558">
            <v>0.01</v>
          </cell>
        </row>
        <row r="13559">
          <cell r="B13559" t="str">
            <v>200104</v>
          </cell>
          <cell r="C13559" t="str">
            <v>038012</v>
          </cell>
          <cell r="D13559" t="str">
            <v>Lixa para ferro</v>
          </cell>
          <cell r="E13559" t="str">
            <v>un</v>
          </cell>
          <cell r="F13559">
            <v>0.25</v>
          </cell>
        </row>
        <row r="13560">
          <cell r="B13560" t="str">
            <v>200104</v>
          </cell>
          <cell r="C13560" t="str">
            <v>038024</v>
          </cell>
          <cell r="D13560" t="str">
            <v>Trincha 2'</v>
          </cell>
          <cell r="E13560" t="str">
            <v>un</v>
          </cell>
          <cell r="F13560">
            <v>0.08</v>
          </cell>
        </row>
        <row r="13561">
          <cell r="B13561" t="str">
            <v>200104</v>
          </cell>
          <cell r="C13561" t="str">
            <v>038045</v>
          </cell>
          <cell r="D13561" t="str">
            <v>Primer sintetico</v>
          </cell>
          <cell r="E13561" t="str">
            <v>l</v>
          </cell>
          <cell r="F13561">
            <v>0.1</v>
          </cell>
        </row>
        <row r="13562">
          <cell r="B13562" t="str">
            <v>200105</v>
          </cell>
          <cell r="C13562" t="str">
            <v>099998</v>
          </cell>
          <cell r="D13562" t="str">
            <v>Diversos sobre material</v>
          </cell>
          <cell r="E13562" t="str">
            <v>%</v>
          </cell>
          <cell r="F13562">
            <v>10</v>
          </cell>
        </row>
        <row r="13563">
          <cell r="B13563" t="str">
            <v>200105</v>
          </cell>
          <cell r="C13563" t="str">
            <v>010140</v>
          </cell>
          <cell r="D13563" t="str">
            <v>Pintor</v>
          </cell>
          <cell r="E13563" t="str">
            <v>h</v>
          </cell>
          <cell r="F13563">
            <v>0.08</v>
          </cell>
        </row>
        <row r="13564">
          <cell r="B13564" t="str">
            <v>200105</v>
          </cell>
          <cell r="C13564" t="str">
            <v>038001</v>
          </cell>
          <cell r="D13564" t="str">
            <v>Aguarraz mineral</v>
          </cell>
          <cell r="E13564" t="str">
            <v>l</v>
          </cell>
          <cell r="F13564">
            <v>0.01</v>
          </cell>
        </row>
        <row r="13565">
          <cell r="B13565" t="str">
            <v>200105</v>
          </cell>
          <cell r="C13565" t="str">
            <v>038012</v>
          </cell>
          <cell r="D13565" t="str">
            <v>Lixa para ferro</v>
          </cell>
          <cell r="E13565" t="str">
            <v>un</v>
          </cell>
          <cell r="F13565">
            <v>0.25</v>
          </cell>
        </row>
        <row r="13566">
          <cell r="B13566" t="str">
            <v>200105</v>
          </cell>
          <cell r="C13566" t="str">
            <v>038045</v>
          </cell>
          <cell r="D13566" t="str">
            <v>Primer sintetico</v>
          </cell>
          <cell r="E13566" t="str">
            <v>l</v>
          </cell>
          <cell r="F13566">
            <v>0.12</v>
          </cell>
        </row>
        <row r="13567">
          <cell r="B13567" t="str">
            <v>200105</v>
          </cell>
          <cell r="C13567" t="str">
            <v>010141</v>
          </cell>
          <cell r="D13567" t="str">
            <v>Ajudante de pintor</v>
          </cell>
          <cell r="E13567" t="str">
            <v>h</v>
          </cell>
          <cell r="F13567">
            <v>0.04</v>
          </cell>
        </row>
        <row r="13568">
          <cell r="B13568" t="str">
            <v>200106</v>
          </cell>
          <cell r="C13568" t="str">
            <v>010140</v>
          </cell>
          <cell r="D13568" t="str">
            <v>Pintor</v>
          </cell>
          <cell r="E13568" t="str">
            <v>h</v>
          </cell>
          <cell r="F13568">
            <v>0.4</v>
          </cell>
        </row>
        <row r="13569">
          <cell r="B13569" t="str">
            <v>200106</v>
          </cell>
          <cell r="C13569" t="str">
            <v>010141</v>
          </cell>
          <cell r="D13569" t="str">
            <v>Ajudante de pintor</v>
          </cell>
          <cell r="E13569" t="str">
            <v>h</v>
          </cell>
          <cell r="F13569">
            <v>0.2</v>
          </cell>
        </row>
        <row r="13570">
          <cell r="B13570" t="str">
            <v>200106</v>
          </cell>
          <cell r="C13570" t="str">
            <v>037502</v>
          </cell>
          <cell r="D13570" t="str">
            <v>Esmalte sintetico</v>
          </cell>
          <cell r="E13570" t="str">
            <v>l</v>
          </cell>
          <cell r="F13570">
            <v>0.15</v>
          </cell>
        </row>
        <row r="13571">
          <cell r="B13571" t="str">
            <v>200106</v>
          </cell>
          <cell r="C13571" t="str">
            <v>038001</v>
          </cell>
          <cell r="D13571" t="str">
            <v>Aguarraz mineral</v>
          </cell>
          <cell r="E13571" t="str">
            <v>l</v>
          </cell>
          <cell r="F13571">
            <v>0.02</v>
          </cell>
        </row>
        <row r="13572">
          <cell r="B13572" t="str">
            <v>200106</v>
          </cell>
          <cell r="C13572" t="str">
            <v>038012</v>
          </cell>
          <cell r="D13572" t="str">
            <v>Lixa para ferro</v>
          </cell>
          <cell r="E13572" t="str">
            <v>un</v>
          </cell>
          <cell r="F13572">
            <v>0.25</v>
          </cell>
        </row>
        <row r="13573">
          <cell r="B13573" t="str">
            <v>200106</v>
          </cell>
          <cell r="C13573" t="str">
            <v>038024</v>
          </cell>
          <cell r="D13573" t="str">
            <v>Trincha 2'</v>
          </cell>
          <cell r="E13573" t="str">
            <v>un</v>
          </cell>
          <cell r="F13573">
            <v>0.08</v>
          </cell>
        </row>
        <row r="13574">
          <cell r="B13574" t="str">
            <v>200107</v>
          </cell>
          <cell r="C13574" t="str">
            <v>010140</v>
          </cell>
          <cell r="D13574" t="str">
            <v>Pintor</v>
          </cell>
          <cell r="E13574" t="str">
            <v>h</v>
          </cell>
          <cell r="F13574">
            <v>0.13</v>
          </cell>
        </row>
        <row r="13575">
          <cell r="B13575" t="str">
            <v>200107</v>
          </cell>
          <cell r="C13575" t="str">
            <v>099998</v>
          </cell>
          <cell r="D13575" t="str">
            <v>Diversos sobre material</v>
          </cell>
          <cell r="E13575" t="str">
            <v>%</v>
          </cell>
          <cell r="F13575">
            <v>10</v>
          </cell>
        </row>
        <row r="13576">
          <cell r="B13576" t="str">
            <v>200107</v>
          </cell>
          <cell r="C13576" t="str">
            <v>037502</v>
          </cell>
          <cell r="D13576" t="str">
            <v>Esmalte sintetico</v>
          </cell>
          <cell r="E13576" t="str">
            <v>l</v>
          </cell>
          <cell r="F13576">
            <v>0.16</v>
          </cell>
        </row>
        <row r="13577">
          <cell r="B13577" t="str">
            <v>200107</v>
          </cell>
          <cell r="C13577" t="str">
            <v>038001</v>
          </cell>
          <cell r="D13577" t="str">
            <v>Aguarraz mineral</v>
          </cell>
          <cell r="E13577" t="str">
            <v>l</v>
          </cell>
          <cell r="F13577">
            <v>0.03</v>
          </cell>
        </row>
        <row r="13578">
          <cell r="B13578" t="str">
            <v>200107</v>
          </cell>
          <cell r="C13578" t="str">
            <v>038012</v>
          </cell>
          <cell r="D13578" t="str">
            <v>Lixa para ferro</v>
          </cell>
          <cell r="E13578" t="str">
            <v>un</v>
          </cell>
          <cell r="F13578">
            <v>0.25</v>
          </cell>
        </row>
        <row r="13579">
          <cell r="B13579" t="str">
            <v>200107</v>
          </cell>
          <cell r="C13579" t="str">
            <v>010141</v>
          </cell>
          <cell r="D13579" t="str">
            <v>Ajudante de pintor</v>
          </cell>
          <cell r="E13579" t="str">
            <v>h</v>
          </cell>
          <cell r="F13579">
            <v>7.0000000000000007E-2</v>
          </cell>
        </row>
        <row r="13580">
          <cell r="B13580" t="str">
            <v>200108</v>
          </cell>
          <cell r="C13580" t="str">
            <v>010140</v>
          </cell>
          <cell r="D13580" t="str">
            <v>Pintor</v>
          </cell>
          <cell r="E13580" t="str">
            <v>h</v>
          </cell>
          <cell r="F13580">
            <v>0.4</v>
          </cell>
        </row>
        <row r="13581">
          <cell r="B13581" t="str">
            <v>200108</v>
          </cell>
          <cell r="C13581" t="str">
            <v>010141</v>
          </cell>
          <cell r="D13581" t="str">
            <v>Ajudante de pintor</v>
          </cell>
          <cell r="E13581" t="str">
            <v>h</v>
          </cell>
          <cell r="F13581">
            <v>0.1</v>
          </cell>
        </row>
        <row r="13582">
          <cell r="B13582" t="str">
            <v>200108</v>
          </cell>
          <cell r="C13582" t="str">
            <v>038001</v>
          </cell>
          <cell r="D13582" t="str">
            <v>Aguarraz mineral</v>
          </cell>
          <cell r="E13582" t="str">
            <v>l</v>
          </cell>
          <cell r="F13582">
            <v>0.01</v>
          </cell>
        </row>
        <row r="13583">
          <cell r="B13583" t="str">
            <v>200108</v>
          </cell>
          <cell r="C13583" t="str">
            <v>038012</v>
          </cell>
          <cell r="D13583" t="str">
            <v>Lixa para ferro</v>
          </cell>
          <cell r="E13583" t="str">
            <v>un</v>
          </cell>
          <cell r="F13583">
            <v>0.25</v>
          </cell>
        </row>
        <row r="13584">
          <cell r="B13584" t="str">
            <v>200108</v>
          </cell>
          <cell r="C13584" t="str">
            <v>038024</v>
          </cell>
          <cell r="D13584" t="str">
            <v>Trincha 2'</v>
          </cell>
          <cell r="E13584" t="str">
            <v>un</v>
          </cell>
          <cell r="F13584">
            <v>0.08</v>
          </cell>
        </row>
        <row r="13585">
          <cell r="B13585" t="str">
            <v>200108</v>
          </cell>
          <cell r="C13585" t="str">
            <v>038045</v>
          </cell>
          <cell r="D13585" t="str">
            <v>Primer sintetico</v>
          </cell>
          <cell r="E13585" t="str">
            <v>l</v>
          </cell>
          <cell r="F13585">
            <v>0.1</v>
          </cell>
        </row>
        <row r="13586">
          <cell r="B13586" t="str">
            <v>200109</v>
          </cell>
          <cell r="C13586" t="str">
            <v>099998</v>
          </cell>
          <cell r="D13586" t="str">
            <v>Diversos sobre material</v>
          </cell>
          <cell r="E13586" t="str">
            <v>%</v>
          </cell>
          <cell r="F13586">
            <v>10</v>
          </cell>
        </row>
        <row r="13587">
          <cell r="B13587" t="str">
            <v>200109</v>
          </cell>
          <cell r="C13587" t="str">
            <v>010141</v>
          </cell>
          <cell r="D13587" t="str">
            <v>Ajudante de pintor</v>
          </cell>
          <cell r="E13587" t="str">
            <v>h</v>
          </cell>
          <cell r="F13587">
            <v>0.04</v>
          </cell>
        </row>
        <row r="13588">
          <cell r="B13588" t="str">
            <v>200109</v>
          </cell>
          <cell r="C13588" t="str">
            <v>038001</v>
          </cell>
          <cell r="D13588" t="str">
            <v>Aguarraz mineral</v>
          </cell>
          <cell r="E13588" t="str">
            <v>l</v>
          </cell>
          <cell r="F13588">
            <v>0.12</v>
          </cell>
        </row>
        <row r="13589">
          <cell r="B13589" t="str">
            <v>200109</v>
          </cell>
          <cell r="C13589" t="str">
            <v>038012</v>
          </cell>
          <cell r="D13589" t="str">
            <v>Lixa para ferro</v>
          </cell>
          <cell r="E13589" t="str">
            <v>un</v>
          </cell>
          <cell r="F13589">
            <v>0.25</v>
          </cell>
        </row>
        <row r="13590">
          <cell r="B13590" t="str">
            <v>200109</v>
          </cell>
          <cell r="C13590" t="str">
            <v>038045</v>
          </cell>
          <cell r="D13590" t="str">
            <v>Primer sintetico</v>
          </cell>
          <cell r="E13590" t="str">
            <v>l</v>
          </cell>
          <cell r="F13590">
            <v>0.12</v>
          </cell>
        </row>
        <row r="13591">
          <cell r="B13591" t="str">
            <v>200109</v>
          </cell>
          <cell r="C13591" t="str">
            <v>010140</v>
          </cell>
          <cell r="D13591" t="str">
            <v>Pintor</v>
          </cell>
          <cell r="E13591" t="str">
            <v>h</v>
          </cell>
          <cell r="F13591">
            <v>0.08</v>
          </cell>
        </row>
        <row r="13592">
          <cell r="B13592" t="str">
            <v>200116</v>
          </cell>
          <cell r="C13592" t="str">
            <v>010140</v>
          </cell>
          <cell r="D13592" t="str">
            <v>Pintor</v>
          </cell>
          <cell r="E13592" t="str">
            <v>h</v>
          </cell>
          <cell r="F13592">
            <v>0.2</v>
          </cell>
        </row>
        <row r="13593">
          <cell r="B13593" t="str">
            <v>200116</v>
          </cell>
          <cell r="C13593" t="str">
            <v>010141</v>
          </cell>
          <cell r="D13593" t="str">
            <v>Ajudante de pintor</v>
          </cell>
          <cell r="E13593" t="str">
            <v>h</v>
          </cell>
          <cell r="F13593">
            <v>0.1</v>
          </cell>
        </row>
        <row r="13594">
          <cell r="B13594" t="str">
            <v>200116</v>
          </cell>
          <cell r="C13594" t="str">
            <v>038012</v>
          </cell>
          <cell r="D13594" t="str">
            <v>Lixa para ferro</v>
          </cell>
          <cell r="E13594" t="str">
            <v>un</v>
          </cell>
          <cell r="F13594">
            <v>0.25</v>
          </cell>
        </row>
        <row r="13595">
          <cell r="B13595" t="str">
            <v>200116</v>
          </cell>
          <cell r="C13595" t="str">
            <v>038021</v>
          </cell>
          <cell r="D13595" t="str">
            <v>Primer a base de epoxi</v>
          </cell>
          <cell r="E13595" t="str">
            <v>l</v>
          </cell>
          <cell r="F13595">
            <v>0.1</v>
          </cell>
        </row>
        <row r="13596">
          <cell r="B13596" t="str">
            <v>200116</v>
          </cell>
          <cell r="C13596" t="str">
            <v>038023</v>
          </cell>
          <cell r="D13596" t="str">
            <v>Solvente p/tinta epoxi de borracha clorada</v>
          </cell>
          <cell r="E13596" t="str">
            <v>l</v>
          </cell>
          <cell r="F13596">
            <v>0.01</v>
          </cell>
        </row>
        <row r="13597">
          <cell r="B13597" t="str">
            <v>200116</v>
          </cell>
          <cell r="C13597" t="str">
            <v>038024</v>
          </cell>
          <cell r="D13597" t="str">
            <v>Trincha 2'</v>
          </cell>
          <cell r="E13597" t="str">
            <v>un</v>
          </cell>
          <cell r="F13597">
            <v>0.08</v>
          </cell>
        </row>
        <row r="13598">
          <cell r="B13598" t="str">
            <v>200117</v>
          </cell>
          <cell r="C13598" t="str">
            <v>010140</v>
          </cell>
          <cell r="D13598" t="str">
            <v>Pintor</v>
          </cell>
          <cell r="E13598" t="str">
            <v>h</v>
          </cell>
          <cell r="F13598">
            <v>0.08</v>
          </cell>
        </row>
        <row r="13599">
          <cell r="B13599" t="str">
            <v>200117</v>
          </cell>
          <cell r="C13599" t="str">
            <v>010141</v>
          </cell>
          <cell r="D13599" t="str">
            <v>Ajudante de pintor</v>
          </cell>
          <cell r="E13599" t="str">
            <v>h</v>
          </cell>
          <cell r="F13599">
            <v>0.04</v>
          </cell>
        </row>
        <row r="13600">
          <cell r="B13600" t="str">
            <v>200117</v>
          </cell>
          <cell r="C13600" t="str">
            <v>038012</v>
          </cell>
          <cell r="D13600" t="str">
            <v>Lixa para ferro</v>
          </cell>
          <cell r="E13600" t="str">
            <v>un</v>
          </cell>
          <cell r="F13600">
            <v>0.25</v>
          </cell>
        </row>
        <row r="13601">
          <cell r="B13601" t="str">
            <v>200117</v>
          </cell>
          <cell r="C13601" t="str">
            <v>038021</v>
          </cell>
          <cell r="D13601" t="str">
            <v>Primer a base de epoxi</v>
          </cell>
          <cell r="E13601" t="str">
            <v>l</v>
          </cell>
          <cell r="F13601">
            <v>0.12</v>
          </cell>
        </row>
        <row r="13602">
          <cell r="B13602" t="str">
            <v>200117</v>
          </cell>
          <cell r="C13602" t="str">
            <v>038023</v>
          </cell>
          <cell r="D13602" t="str">
            <v>Solvente p/tinta epoxi de borracha clorada</v>
          </cell>
          <cell r="E13602" t="str">
            <v>l</v>
          </cell>
          <cell r="F13602">
            <v>0.03</v>
          </cell>
        </row>
        <row r="13603">
          <cell r="B13603" t="str">
            <v>200117</v>
          </cell>
          <cell r="C13603" t="str">
            <v>099998</v>
          </cell>
          <cell r="D13603" t="str">
            <v>Diversos sobre material</v>
          </cell>
          <cell r="E13603" t="str">
            <v>%</v>
          </cell>
          <cell r="F13603">
            <v>10</v>
          </cell>
        </row>
        <row r="13604">
          <cell r="B13604" t="str">
            <v>200201</v>
          </cell>
          <cell r="C13604" t="str">
            <v>010140</v>
          </cell>
          <cell r="D13604" t="str">
            <v>Pintor</v>
          </cell>
          <cell r="E13604" t="str">
            <v>h</v>
          </cell>
          <cell r="F13604">
            <v>0.3</v>
          </cell>
        </row>
        <row r="13605">
          <cell r="B13605" t="str">
            <v>200201</v>
          </cell>
          <cell r="C13605" t="str">
            <v>010141</v>
          </cell>
          <cell r="D13605" t="str">
            <v>Ajudante de pintor</v>
          </cell>
          <cell r="E13605" t="str">
            <v>h</v>
          </cell>
          <cell r="F13605">
            <v>1.4999999999999999E-2</v>
          </cell>
        </row>
        <row r="13606">
          <cell r="B13606" t="str">
            <v>200201</v>
          </cell>
          <cell r="C13606" t="str">
            <v>038003</v>
          </cell>
          <cell r="D13606" t="str">
            <v>Cal em po para pintura</v>
          </cell>
          <cell r="E13606" t="str">
            <v>kg</v>
          </cell>
          <cell r="F13606">
            <v>0.6</v>
          </cell>
        </row>
        <row r="13607">
          <cell r="B13607" t="str">
            <v>200201</v>
          </cell>
          <cell r="C13607" t="str">
            <v>038018</v>
          </cell>
          <cell r="D13607" t="str">
            <v>Oleo de linhaca</v>
          </cell>
          <cell r="E13607" t="str">
            <v>kg</v>
          </cell>
          <cell r="F13607">
            <v>2.2499999999999999E-2</v>
          </cell>
        </row>
        <row r="13608">
          <cell r="B13608" t="str">
            <v>200201</v>
          </cell>
          <cell r="C13608" t="str">
            <v>038019</v>
          </cell>
          <cell r="D13608" t="str">
            <v>Pigmento para tinta</v>
          </cell>
          <cell r="E13608" t="str">
            <v>kg</v>
          </cell>
          <cell r="F13608">
            <v>1.4999999999999999E-2</v>
          </cell>
        </row>
        <row r="13609">
          <cell r="B13609" t="str">
            <v>200203</v>
          </cell>
          <cell r="C13609" t="str">
            <v>010140</v>
          </cell>
          <cell r="D13609" t="str">
            <v>Pintor</v>
          </cell>
          <cell r="E13609" t="str">
            <v>h</v>
          </cell>
          <cell r="F13609">
            <v>0.3</v>
          </cell>
        </row>
        <row r="13610">
          <cell r="B13610" t="str">
            <v>200203</v>
          </cell>
          <cell r="C13610" t="str">
            <v>010141</v>
          </cell>
          <cell r="D13610" t="str">
            <v>Ajudante de pintor</v>
          </cell>
          <cell r="E13610" t="str">
            <v>h</v>
          </cell>
          <cell r="F13610">
            <v>0.2</v>
          </cell>
        </row>
        <row r="13611">
          <cell r="B13611" t="str">
            <v>200203</v>
          </cell>
          <cell r="C13611" t="str">
            <v>038013</v>
          </cell>
          <cell r="D13611" t="str">
            <v>Lixa para madeira/massa</v>
          </cell>
          <cell r="E13611" t="str">
            <v>un</v>
          </cell>
          <cell r="F13611">
            <v>0.4</v>
          </cell>
        </row>
        <row r="13612">
          <cell r="B13612" t="str">
            <v>200203</v>
          </cell>
          <cell r="C13612" t="str">
            <v>038017</v>
          </cell>
          <cell r="D13612" t="str">
            <v>Massa corrida a base de pva</v>
          </cell>
          <cell r="E13612" t="str">
            <v>kg</v>
          </cell>
          <cell r="F13612">
            <v>0.7</v>
          </cell>
        </row>
        <row r="13613">
          <cell r="B13613" t="str">
            <v>200204</v>
          </cell>
          <cell r="C13613" t="str">
            <v>010140</v>
          </cell>
          <cell r="D13613" t="str">
            <v>Pintor</v>
          </cell>
          <cell r="E13613" t="str">
            <v>h</v>
          </cell>
          <cell r="F13613">
            <v>0.4</v>
          </cell>
        </row>
        <row r="13614">
          <cell r="B13614" t="str">
            <v>200204</v>
          </cell>
          <cell r="C13614" t="str">
            <v>010141</v>
          </cell>
          <cell r="D13614" t="str">
            <v>Ajudante de pintor</v>
          </cell>
          <cell r="E13614" t="str">
            <v>h</v>
          </cell>
          <cell r="F13614">
            <v>0.35</v>
          </cell>
        </row>
        <row r="13615">
          <cell r="B13615" t="str">
            <v>200204</v>
          </cell>
          <cell r="C13615" t="str">
            <v>037513</v>
          </cell>
          <cell r="D13615" t="str">
            <v>Tinta latex</v>
          </cell>
          <cell r="E13615" t="str">
            <v>l</v>
          </cell>
          <cell r="F13615">
            <v>0.17</v>
          </cell>
        </row>
        <row r="13616">
          <cell r="B13616" t="str">
            <v>200204</v>
          </cell>
          <cell r="C13616" t="str">
            <v>038009</v>
          </cell>
          <cell r="D13616" t="str">
            <v>Liquido selador para pintura latex</v>
          </cell>
          <cell r="E13616" t="str">
            <v>l</v>
          </cell>
          <cell r="F13616">
            <v>0.12</v>
          </cell>
        </row>
        <row r="13617">
          <cell r="B13617" t="str">
            <v>200204</v>
          </cell>
          <cell r="C13617" t="str">
            <v>038013</v>
          </cell>
          <cell r="D13617" t="str">
            <v>Lixa para madeira/massa</v>
          </cell>
          <cell r="E13617" t="str">
            <v>un</v>
          </cell>
          <cell r="F13617">
            <v>0.25</v>
          </cell>
        </row>
        <row r="13618">
          <cell r="B13618" t="str">
            <v>200205</v>
          </cell>
          <cell r="C13618" t="str">
            <v>010140</v>
          </cell>
          <cell r="D13618" t="str">
            <v>Pintor</v>
          </cell>
          <cell r="E13618" t="str">
            <v>h</v>
          </cell>
          <cell r="F13618">
            <v>0.5</v>
          </cell>
        </row>
        <row r="13619">
          <cell r="B13619" t="str">
            <v>200205</v>
          </cell>
          <cell r="C13619" t="str">
            <v>010141</v>
          </cell>
          <cell r="D13619" t="str">
            <v>Ajudante de pintor</v>
          </cell>
          <cell r="E13619" t="str">
            <v>h</v>
          </cell>
          <cell r="F13619">
            <v>0.4</v>
          </cell>
        </row>
        <row r="13620">
          <cell r="B13620" t="str">
            <v>200205</v>
          </cell>
          <cell r="C13620" t="str">
            <v>037513</v>
          </cell>
          <cell r="D13620" t="str">
            <v>Tinta latex</v>
          </cell>
          <cell r="E13620" t="str">
            <v>l</v>
          </cell>
          <cell r="F13620">
            <v>0.24</v>
          </cell>
        </row>
        <row r="13621">
          <cell r="B13621" t="str">
            <v>200205</v>
          </cell>
          <cell r="C13621" t="str">
            <v>038009</v>
          </cell>
          <cell r="D13621" t="str">
            <v>Liquido selador para pintura latex</v>
          </cell>
          <cell r="E13621" t="str">
            <v>l</v>
          </cell>
          <cell r="F13621">
            <v>0.12</v>
          </cell>
        </row>
        <row r="13622">
          <cell r="B13622" t="str">
            <v>200205</v>
          </cell>
          <cell r="C13622" t="str">
            <v>038013</v>
          </cell>
          <cell r="D13622" t="str">
            <v>Lixa para madeira/massa</v>
          </cell>
          <cell r="E13622" t="str">
            <v>un</v>
          </cell>
          <cell r="F13622">
            <v>0.25</v>
          </cell>
        </row>
        <row r="13623">
          <cell r="B13623" t="str">
            <v>200206</v>
          </cell>
          <cell r="C13623" t="str">
            <v>010140</v>
          </cell>
          <cell r="D13623" t="str">
            <v>Pintor</v>
          </cell>
          <cell r="E13623" t="str">
            <v>h</v>
          </cell>
          <cell r="F13623">
            <v>0.35</v>
          </cell>
        </row>
        <row r="13624">
          <cell r="B13624" t="str">
            <v>200206</v>
          </cell>
          <cell r="C13624" t="str">
            <v>010141</v>
          </cell>
          <cell r="D13624" t="str">
            <v>Ajudante de pintor</v>
          </cell>
          <cell r="E13624" t="str">
            <v>h</v>
          </cell>
          <cell r="F13624">
            <v>0.25</v>
          </cell>
        </row>
        <row r="13625">
          <cell r="B13625" t="str">
            <v>200206</v>
          </cell>
          <cell r="C13625" t="str">
            <v>038013</v>
          </cell>
          <cell r="D13625" t="str">
            <v>Lixa para madeira/massa</v>
          </cell>
          <cell r="E13625" t="str">
            <v>un</v>
          </cell>
          <cell r="F13625">
            <v>0.5</v>
          </cell>
        </row>
        <row r="13626">
          <cell r="B13626" t="str">
            <v>200206</v>
          </cell>
          <cell r="C13626" t="str">
            <v>038016</v>
          </cell>
          <cell r="D13626" t="str">
            <v>Massa corrida a base de oleo</v>
          </cell>
          <cell r="E13626" t="str">
            <v>kg</v>
          </cell>
          <cell r="F13626">
            <v>0.57999999999999996</v>
          </cell>
        </row>
        <row r="13627">
          <cell r="B13627" t="str">
            <v>200207</v>
          </cell>
          <cell r="C13627" t="str">
            <v>010141</v>
          </cell>
          <cell r="D13627" t="str">
            <v>Ajudante de pintor</v>
          </cell>
          <cell r="E13627" t="str">
            <v>h</v>
          </cell>
          <cell r="F13627">
            <v>0.35</v>
          </cell>
        </row>
        <row r="13628">
          <cell r="B13628" t="str">
            <v>200207</v>
          </cell>
          <cell r="C13628" t="str">
            <v>038013</v>
          </cell>
          <cell r="D13628" t="str">
            <v>Lixa para madeira/massa</v>
          </cell>
          <cell r="E13628" t="str">
            <v>un</v>
          </cell>
          <cell r="F13628">
            <v>0.4</v>
          </cell>
        </row>
        <row r="13629">
          <cell r="B13629" t="str">
            <v>200207</v>
          </cell>
          <cell r="C13629" t="str">
            <v>037516</v>
          </cell>
          <cell r="D13629" t="str">
            <v>Tinta a oleo</v>
          </cell>
          <cell r="E13629" t="str">
            <v>l</v>
          </cell>
          <cell r="F13629">
            <v>0.17</v>
          </cell>
        </row>
        <row r="13630">
          <cell r="B13630" t="str">
            <v>200207</v>
          </cell>
          <cell r="C13630" t="str">
            <v>038001</v>
          </cell>
          <cell r="D13630" t="str">
            <v>Aguarraz mineral</v>
          </cell>
          <cell r="E13630" t="str">
            <v>l</v>
          </cell>
          <cell r="F13630">
            <v>0.05</v>
          </cell>
        </row>
        <row r="13631">
          <cell r="B13631" t="str">
            <v>200207</v>
          </cell>
          <cell r="C13631" t="str">
            <v>038010</v>
          </cell>
          <cell r="D13631" t="str">
            <v>Liquido preparador de superficies</v>
          </cell>
          <cell r="E13631" t="str">
            <v>l</v>
          </cell>
          <cell r="F13631">
            <v>0.12</v>
          </cell>
        </row>
        <row r="13632">
          <cell r="B13632" t="str">
            <v>200207</v>
          </cell>
          <cell r="C13632" t="str">
            <v>010140</v>
          </cell>
          <cell r="D13632" t="str">
            <v>Pintor</v>
          </cell>
          <cell r="E13632" t="str">
            <v>h</v>
          </cell>
          <cell r="F13632">
            <v>0.4</v>
          </cell>
        </row>
        <row r="13633">
          <cell r="B13633" t="str">
            <v>200208</v>
          </cell>
          <cell r="C13633" t="str">
            <v>010140</v>
          </cell>
          <cell r="D13633" t="str">
            <v>Pintor</v>
          </cell>
          <cell r="E13633" t="str">
            <v>h</v>
          </cell>
          <cell r="F13633">
            <v>0.5</v>
          </cell>
        </row>
        <row r="13634">
          <cell r="B13634" t="str">
            <v>200208</v>
          </cell>
          <cell r="C13634" t="str">
            <v>010141</v>
          </cell>
          <cell r="D13634" t="str">
            <v>Ajudante de pintor</v>
          </cell>
          <cell r="E13634" t="str">
            <v>h</v>
          </cell>
          <cell r="F13634">
            <v>0.4</v>
          </cell>
        </row>
        <row r="13635">
          <cell r="B13635" t="str">
            <v>200208</v>
          </cell>
          <cell r="C13635" t="str">
            <v>037516</v>
          </cell>
          <cell r="D13635" t="str">
            <v>Tinta a oleo</v>
          </cell>
          <cell r="E13635" t="str">
            <v>l</v>
          </cell>
          <cell r="F13635">
            <v>0.24</v>
          </cell>
        </row>
        <row r="13636">
          <cell r="B13636" t="str">
            <v>200208</v>
          </cell>
          <cell r="C13636" t="str">
            <v>038001</v>
          </cell>
          <cell r="D13636" t="str">
            <v>Aguarraz mineral</v>
          </cell>
          <cell r="E13636" t="str">
            <v>l</v>
          </cell>
          <cell r="F13636">
            <v>0.05</v>
          </cell>
        </row>
        <row r="13637">
          <cell r="B13637" t="str">
            <v>200208</v>
          </cell>
          <cell r="C13637" t="str">
            <v>038010</v>
          </cell>
          <cell r="D13637" t="str">
            <v>Liquido preparador de superficies</v>
          </cell>
          <cell r="E13637" t="str">
            <v>l</v>
          </cell>
          <cell r="F13637">
            <v>0.12</v>
          </cell>
        </row>
        <row r="13638">
          <cell r="B13638" t="str">
            <v>200208</v>
          </cell>
          <cell r="C13638" t="str">
            <v>038013</v>
          </cell>
          <cell r="D13638" t="str">
            <v>Lixa para madeira/massa</v>
          </cell>
          <cell r="E13638" t="str">
            <v>un</v>
          </cell>
          <cell r="F13638">
            <v>0.4</v>
          </cell>
        </row>
        <row r="13639">
          <cell r="B13639" t="str">
            <v>200210</v>
          </cell>
          <cell r="C13639" t="str">
            <v>010139</v>
          </cell>
          <cell r="D13639" t="str">
            <v>Pedreiro</v>
          </cell>
          <cell r="E13639" t="str">
            <v>h</v>
          </cell>
          <cell r="F13639">
            <v>0.5</v>
          </cell>
        </row>
        <row r="13640">
          <cell r="B13640" t="str">
            <v>200210</v>
          </cell>
          <cell r="C13640" t="str">
            <v>010146</v>
          </cell>
          <cell r="D13640" t="str">
            <v>Servente</v>
          </cell>
          <cell r="E13640" t="str">
            <v>h</v>
          </cell>
          <cell r="F13640">
            <v>1.18</v>
          </cell>
        </row>
        <row r="13641">
          <cell r="B13641" t="str">
            <v>200210</v>
          </cell>
          <cell r="C13641" t="str">
            <v>020508</v>
          </cell>
          <cell r="D13641" t="str">
            <v>Cimento portland</v>
          </cell>
          <cell r="E13641" t="str">
            <v>kg</v>
          </cell>
          <cell r="F13641">
            <v>9.7200000000000006</v>
          </cell>
        </row>
        <row r="13642">
          <cell r="B13642" t="str">
            <v>200210</v>
          </cell>
          <cell r="C13642" t="str">
            <v>020579</v>
          </cell>
          <cell r="D13642" t="str">
            <v>Areia media</v>
          </cell>
          <cell r="E13642" t="str">
            <v>m3</v>
          </cell>
          <cell r="F13642">
            <v>2.4299999999999999E-2</v>
          </cell>
        </row>
        <row r="13643">
          <cell r="B13643" t="str">
            <v>200211</v>
          </cell>
          <cell r="C13643" t="str">
            <v>010139</v>
          </cell>
          <cell r="D13643" t="str">
            <v>Pedreiro</v>
          </cell>
          <cell r="E13643" t="str">
            <v>h</v>
          </cell>
          <cell r="F13643">
            <v>0.5</v>
          </cell>
        </row>
        <row r="13644">
          <cell r="B13644" t="str">
            <v>200211</v>
          </cell>
          <cell r="C13644" t="str">
            <v>010146</v>
          </cell>
          <cell r="D13644" t="str">
            <v>Servente</v>
          </cell>
          <cell r="E13644" t="str">
            <v>h</v>
          </cell>
          <cell r="F13644">
            <v>0.53</v>
          </cell>
        </row>
        <row r="13645">
          <cell r="B13645" t="str">
            <v>200211</v>
          </cell>
          <cell r="C13645" t="str">
            <v>033003</v>
          </cell>
          <cell r="D13645" t="str">
            <v>Argamassa pre-fabricada para reboco</v>
          </cell>
          <cell r="E13645" t="str">
            <v>kg</v>
          </cell>
          <cell r="F13645">
            <v>10</v>
          </cell>
        </row>
        <row r="13646">
          <cell r="B13646" t="str">
            <v>200211</v>
          </cell>
          <cell r="C13646" t="str">
            <v>080125</v>
          </cell>
          <cell r="D13646" t="str">
            <v>Betoneira 5hp</v>
          </cell>
          <cell r="E13646" t="str">
            <v>h</v>
          </cell>
          <cell r="F13646">
            <v>3.5999999999999999E-3</v>
          </cell>
        </row>
        <row r="13647">
          <cell r="B13647" t="str">
            <v>200212</v>
          </cell>
          <cell r="C13647" t="str">
            <v>010140</v>
          </cell>
          <cell r="D13647" t="str">
            <v>Pintor</v>
          </cell>
          <cell r="E13647" t="str">
            <v>h</v>
          </cell>
          <cell r="F13647">
            <v>1.9</v>
          </cell>
        </row>
        <row r="13648">
          <cell r="B13648" t="str">
            <v>200212</v>
          </cell>
          <cell r="C13648" t="str">
            <v>010141</v>
          </cell>
          <cell r="D13648" t="str">
            <v>Ajudante de pintor</v>
          </cell>
          <cell r="E13648" t="str">
            <v>h</v>
          </cell>
          <cell r="F13648">
            <v>1.9</v>
          </cell>
        </row>
        <row r="13649">
          <cell r="B13649" t="str">
            <v>200212</v>
          </cell>
          <cell r="C13649" t="str">
            <v>037509</v>
          </cell>
          <cell r="D13649" t="str">
            <v>Tinta epoxi para acabamento</v>
          </cell>
          <cell r="E13649" t="str">
            <v>l</v>
          </cell>
          <cell r="F13649">
            <v>0.5</v>
          </cell>
        </row>
        <row r="13650">
          <cell r="B13650" t="str">
            <v>200212</v>
          </cell>
          <cell r="C13650" t="str">
            <v>037510</v>
          </cell>
          <cell r="D13650" t="str">
            <v>Tinta epoxi para fundo</v>
          </cell>
          <cell r="E13650" t="str">
            <v>l</v>
          </cell>
          <cell r="F13650">
            <v>0.3</v>
          </cell>
        </row>
        <row r="13651">
          <cell r="B13651" t="str">
            <v>200212</v>
          </cell>
          <cell r="C13651" t="str">
            <v>038013</v>
          </cell>
          <cell r="D13651" t="str">
            <v>Lixa para madeira/massa</v>
          </cell>
          <cell r="E13651" t="str">
            <v>un</v>
          </cell>
          <cell r="F13651">
            <v>1.5</v>
          </cell>
        </row>
        <row r="13652">
          <cell r="B13652" t="str">
            <v>200212</v>
          </cell>
          <cell r="C13652" t="str">
            <v>038015</v>
          </cell>
          <cell r="D13652" t="str">
            <v>Massa a base de epoxi</v>
          </cell>
          <cell r="E13652" t="str">
            <v>kg</v>
          </cell>
          <cell r="F13652">
            <v>0.8</v>
          </cell>
        </row>
        <row r="13653">
          <cell r="B13653" t="str">
            <v>200214</v>
          </cell>
          <cell r="C13653" t="str">
            <v>010140</v>
          </cell>
          <cell r="D13653" t="str">
            <v>Pintor</v>
          </cell>
          <cell r="E13653" t="str">
            <v>h</v>
          </cell>
          <cell r="F13653">
            <v>0.5</v>
          </cell>
        </row>
        <row r="13654">
          <cell r="B13654" t="str">
            <v>200214</v>
          </cell>
          <cell r="C13654" t="str">
            <v>010141</v>
          </cell>
          <cell r="D13654" t="str">
            <v>Ajudante de pintor</v>
          </cell>
          <cell r="E13654" t="str">
            <v>h</v>
          </cell>
          <cell r="F13654">
            <v>0.33</v>
          </cell>
        </row>
        <row r="13655">
          <cell r="B13655" t="str">
            <v>200214</v>
          </cell>
          <cell r="C13655" t="str">
            <v>037503</v>
          </cell>
          <cell r="D13655" t="str">
            <v>Revestimento texturado permalit-rolo 444</v>
          </cell>
          <cell r="E13655" t="str">
            <v>kg</v>
          </cell>
          <cell r="F13655">
            <v>1.3</v>
          </cell>
        </row>
        <row r="13656">
          <cell r="B13656" t="str">
            <v>200215</v>
          </cell>
          <cell r="C13656" t="str">
            <v>010140</v>
          </cell>
          <cell r="D13656" t="str">
            <v>Pintor</v>
          </cell>
          <cell r="E13656" t="str">
            <v>h</v>
          </cell>
          <cell r="F13656">
            <v>0.5</v>
          </cell>
        </row>
        <row r="13657">
          <cell r="B13657" t="str">
            <v>200215</v>
          </cell>
          <cell r="C13657" t="str">
            <v>010141</v>
          </cell>
          <cell r="D13657" t="str">
            <v>Ajudante de pintor</v>
          </cell>
          <cell r="E13657" t="str">
            <v>h</v>
          </cell>
          <cell r="F13657">
            <v>0.33</v>
          </cell>
        </row>
        <row r="13658">
          <cell r="B13658" t="str">
            <v>200215</v>
          </cell>
          <cell r="C13658" t="str">
            <v>037504</v>
          </cell>
          <cell r="D13658" t="str">
            <v>Revestimento texturado permalit desempen.222</v>
          </cell>
          <cell r="E13658" t="str">
            <v>kg</v>
          </cell>
          <cell r="F13658">
            <v>3.5</v>
          </cell>
        </row>
        <row r="13659">
          <cell r="B13659" t="str">
            <v>200216</v>
          </cell>
          <cell r="C13659" t="str">
            <v>010140</v>
          </cell>
          <cell r="D13659" t="str">
            <v>Pintor</v>
          </cell>
          <cell r="E13659" t="str">
            <v>h</v>
          </cell>
          <cell r="F13659">
            <v>0.3</v>
          </cell>
        </row>
        <row r="13660">
          <cell r="B13660" t="str">
            <v>200216</v>
          </cell>
          <cell r="C13660" t="str">
            <v>010141</v>
          </cell>
          <cell r="D13660" t="str">
            <v>Ajudante de pintor</v>
          </cell>
          <cell r="E13660" t="str">
            <v>h</v>
          </cell>
          <cell r="F13660">
            <v>0.2</v>
          </cell>
        </row>
        <row r="13661">
          <cell r="B13661" t="str">
            <v>200216</v>
          </cell>
          <cell r="C13661" t="str">
            <v>037505</v>
          </cell>
          <cell r="D13661" t="str">
            <v>Textura acrilica</v>
          </cell>
          <cell r="E13661" t="str">
            <v>l</v>
          </cell>
          <cell r="F13661">
            <v>0.51</v>
          </cell>
        </row>
        <row r="13662">
          <cell r="B13662" t="str">
            <v>200216</v>
          </cell>
          <cell r="C13662" t="str">
            <v>037519</v>
          </cell>
          <cell r="D13662" t="str">
            <v>Selador acrilico</v>
          </cell>
          <cell r="E13662" t="str">
            <v>l</v>
          </cell>
          <cell r="F13662">
            <v>0.19</v>
          </cell>
        </row>
        <row r="13663">
          <cell r="B13663" t="str">
            <v>200218</v>
          </cell>
          <cell r="C13663" t="str">
            <v>010140</v>
          </cell>
          <cell r="D13663" t="str">
            <v>Pintor</v>
          </cell>
          <cell r="E13663" t="str">
            <v>h</v>
          </cell>
          <cell r="F13663">
            <v>0.45</v>
          </cell>
        </row>
        <row r="13664">
          <cell r="B13664" t="str">
            <v>200218</v>
          </cell>
          <cell r="C13664" t="str">
            <v>010141</v>
          </cell>
          <cell r="D13664" t="str">
            <v>Ajudante de pintor</v>
          </cell>
          <cell r="E13664" t="str">
            <v>h</v>
          </cell>
          <cell r="F13664">
            <v>0.1</v>
          </cell>
        </row>
        <row r="13665">
          <cell r="B13665" t="str">
            <v>200218</v>
          </cell>
          <cell r="C13665" t="str">
            <v>038022</v>
          </cell>
          <cell r="D13665" t="str">
            <v>Silicone - hidrafugante</v>
          </cell>
          <cell r="E13665" t="str">
            <v>l</v>
          </cell>
          <cell r="F13665">
            <v>0.5</v>
          </cell>
        </row>
        <row r="13666">
          <cell r="B13666" t="str">
            <v>200301</v>
          </cell>
          <cell r="C13666" t="str">
            <v>010140</v>
          </cell>
          <cell r="D13666" t="str">
            <v>Pintor</v>
          </cell>
          <cell r="E13666" t="str">
            <v>h</v>
          </cell>
          <cell r="F13666">
            <v>0.4</v>
          </cell>
        </row>
        <row r="13667">
          <cell r="B13667" t="str">
            <v>200301</v>
          </cell>
          <cell r="C13667" t="str">
            <v>010141</v>
          </cell>
          <cell r="D13667" t="str">
            <v>Ajudante de pintor</v>
          </cell>
          <cell r="E13667" t="str">
            <v>h</v>
          </cell>
          <cell r="F13667">
            <v>1.4999999999999999E-2</v>
          </cell>
        </row>
        <row r="13668">
          <cell r="B13668" t="str">
            <v>200301</v>
          </cell>
          <cell r="C13668" t="str">
            <v>038003</v>
          </cell>
          <cell r="D13668" t="str">
            <v>Cal em po para pintura</v>
          </cell>
          <cell r="E13668" t="str">
            <v>kg</v>
          </cell>
          <cell r="F13668">
            <v>0.6</v>
          </cell>
        </row>
        <row r="13669">
          <cell r="B13669" t="str">
            <v>200301</v>
          </cell>
          <cell r="C13669" t="str">
            <v>038018</v>
          </cell>
          <cell r="D13669" t="str">
            <v>Oleo de linhaca</v>
          </cell>
          <cell r="E13669" t="str">
            <v>kg</v>
          </cell>
          <cell r="F13669">
            <v>2.2499999999999999E-2</v>
          </cell>
        </row>
        <row r="13670">
          <cell r="B13670" t="str">
            <v>200301</v>
          </cell>
          <cell r="C13670" t="str">
            <v>038019</v>
          </cell>
          <cell r="D13670" t="str">
            <v>Pigmento para tinta</v>
          </cell>
          <cell r="E13670" t="str">
            <v>kg</v>
          </cell>
          <cell r="F13670">
            <v>1.4999999999999999E-2</v>
          </cell>
        </row>
        <row r="13671">
          <cell r="B13671" t="str">
            <v>200302</v>
          </cell>
          <cell r="C13671" t="str">
            <v>010140</v>
          </cell>
          <cell r="D13671" t="str">
            <v>Pintor</v>
          </cell>
          <cell r="E13671" t="str">
            <v>h</v>
          </cell>
          <cell r="F13671">
            <v>0.35</v>
          </cell>
        </row>
        <row r="13672">
          <cell r="B13672" t="str">
            <v>200302</v>
          </cell>
          <cell r="C13672" t="str">
            <v>010141</v>
          </cell>
          <cell r="D13672" t="str">
            <v>Ajudante de pintor</v>
          </cell>
          <cell r="E13672" t="str">
            <v>h</v>
          </cell>
          <cell r="F13672">
            <v>0.25</v>
          </cell>
        </row>
        <row r="13673">
          <cell r="B13673" t="str">
            <v>200302</v>
          </cell>
          <cell r="C13673" t="str">
            <v>038013</v>
          </cell>
          <cell r="D13673" t="str">
            <v>Lixa para madeira/massa</v>
          </cell>
          <cell r="E13673" t="str">
            <v>un</v>
          </cell>
          <cell r="F13673">
            <v>0.5</v>
          </cell>
        </row>
        <row r="13674">
          <cell r="B13674" t="str">
            <v>200302</v>
          </cell>
          <cell r="C13674" t="str">
            <v>038014</v>
          </cell>
          <cell r="D13674" t="str">
            <v>Massa acrilica para pintura latex</v>
          </cell>
          <cell r="E13674" t="str">
            <v>kg</v>
          </cell>
          <cell r="F13674">
            <v>0.7</v>
          </cell>
        </row>
        <row r="13675">
          <cell r="B13675" t="str">
            <v>200303</v>
          </cell>
          <cell r="C13675" t="str">
            <v>010140</v>
          </cell>
          <cell r="D13675" t="str">
            <v>Pintor</v>
          </cell>
          <cell r="E13675" t="str">
            <v>h</v>
          </cell>
          <cell r="F13675">
            <v>0.4</v>
          </cell>
        </row>
        <row r="13676">
          <cell r="B13676" t="str">
            <v>200303</v>
          </cell>
          <cell r="C13676" t="str">
            <v>010141</v>
          </cell>
          <cell r="D13676" t="str">
            <v>Ajudante de pintor</v>
          </cell>
          <cell r="E13676" t="str">
            <v>h</v>
          </cell>
          <cell r="F13676">
            <v>0.35</v>
          </cell>
        </row>
        <row r="13677">
          <cell r="B13677" t="str">
            <v>200303</v>
          </cell>
          <cell r="C13677" t="str">
            <v>037514</v>
          </cell>
          <cell r="D13677" t="str">
            <v>Tinta latex acrilica</v>
          </cell>
          <cell r="E13677" t="str">
            <v>l</v>
          </cell>
          <cell r="F13677">
            <v>0.17</v>
          </cell>
        </row>
        <row r="13678">
          <cell r="B13678" t="str">
            <v>200303</v>
          </cell>
          <cell r="C13678" t="str">
            <v>038001</v>
          </cell>
          <cell r="D13678" t="str">
            <v>Aguarraz mineral</v>
          </cell>
          <cell r="E13678" t="str">
            <v>l</v>
          </cell>
          <cell r="F13678">
            <v>0.05</v>
          </cell>
        </row>
        <row r="13679">
          <cell r="B13679" t="str">
            <v>200303</v>
          </cell>
          <cell r="C13679" t="str">
            <v>038010</v>
          </cell>
          <cell r="D13679" t="str">
            <v>Liquido preparador de superficies</v>
          </cell>
          <cell r="E13679" t="str">
            <v>l</v>
          </cell>
          <cell r="F13679">
            <v>0.12</v>
          </cell>
        </row>
        <row r="13680">
          <cell r="B13680" t="str">
            <v>200303</v>
          </cell>
          <cell r="C13680" t="str">
            <v>038013</v>
          </cell>
          <cell r="D13680" t="str">
            <v>Lixa para madeira/massa</v>
          </cell>
          <cell r="E13680" t="str">
            <v>un</v>
          </cell>
          <cell r="F13680">
            <v>0.25</v>
          </cell>
        </row>
        <row r="13681">
          <cell r="B13681" t="str">
            <v>200304</v>
          </cell>
          <cell r="C13681" t="str">
            <v>010140</v>
          </cell>
          <cell r="D13681" t="str">
            <v>Pintor</v>
          </cell>
          <cell r="E13681" t="str">
            <v>h</v>
          </cell>
          <cell r="F13681">
            <v>0.5</v>
          </cell>
        </row>
        <row r="13682">
          <cell r="B13682" t="str">
            <v>200304</v>
          </cell>
          <cell r="C13682" t="str">
            <v>010141</v>
          </cell>
          <cell r="D13682" t="str">
            <v>Ajudante de pintor</v>
          </cell>
          <cell r="E13682" t="str">
            <v>h</v>
          </cell>
          <cell r="F13682">
            <v>0.4</v>
          </cell>
        </row>
        <row r="13683">
          <cell r="B13683" t="str">
            <v>200304</v>
          </cell>
          <cell r="C13683" t="str">
            <v>037514</v>
          </cell>
          <cell r="D13683" t="str">
            <v>Tinta latex acrilica</v>
          </cell>
          <cell r="E13683" t="str">
            <v>l</v>
          </cell>
          <cell r="F13683">
            <v>0.24</v>
          </cell>
        </row>
        <row r="13684">
          <cell r="B13684" t="str">
            <v>200304</v>
          </cell>
          <cell r="C13684" t="str">
            <v>038001</v>
          </cell>
          <cell r="D13684" t="str">
            <v>Aguarraz mineral</v>
          </cell>
          <cell r="E13684" t="str">
            <v>l</v>
          </cell>
          <cell r="F13684">
            <v>0.05</v>
          </cell>
        </row>
        <row r="13685">
          <cell r="B13685" t="str">
            <v>200304</v>
          </cell>
          <cell r="C13685" t="str">
            <v>038010</v>
          </cell>
          <cell r="D13685" t="str">
            <v>Liquido preparador de superficies</v>
          </cell>
          <cell r="E13685" t="str">
            <v>l</v>
          </cell>
          <cell r="F13685">
            <v>0.12</v>
          </cell>
        </row>
        <row r="13686">
          <cell r="B13686" t="str">
            <v>200304</v>
          </cell>
          <cell r="C13686" t="str">
            <v>038013</v>
          </cell>
          <cell r="D13686" t="str">
            <v>Lixa para madeira/massa</v>
          </cell>
          <cell r="E13686" t="str">
            <v>un</v>
          </cell>
          <cell r="F13686">
            <v>0.25</v>
          </cell>
        </row>
        <row r="13687">
          <cell r="B13687" t="str">
            <v>200305</v>
          </cell>
          <cell r="C13687" t="str">
            <v>010140</v>
          </cell>
          <cell r="D13687" t="str">
            <v>Pintor</v>
          </cell>
          <cell r="E13687" t="str">
            <v>h</v>
          </cell>
          <cell r="F13687">
            <v>0.35</v>
          </cell>
        </row>
        <row r="13688">
          <cell r="B13688" t="str">
            <v>200305</v>
          </cell>
          <cell r="C13688" t="str">
            <v>010141</v>
          </cell>
          <cell r="D13688" t="str">
            <v>Ajudante de pintor</v>
          </cell>
          <cell r="E13688" t="str">
            <v>h</v>
          </cell>
          <cell r="F13688">
            <v>0.1</v>
          </cell>
        </row>
        <row r="13689">
          <cell r="B13689" t="str">
            <v>200305</v>
          </cell>
          <cell r="C13689" t="str">
            <v>037515</v>
          </cell>
          <cell r="D13689" t="str">
            <v>Tinta mineral impermeavel em po</v>
          </cell>
          <cell r="E13689" t="str">
            <v>kg</v>
          </cell>
          <cell r="F13689">
            <v>0.4</v>
          </cell>
        </row>
        <row r="13690">
          <cell r="B13690" t="str">
            <v>200501</v>
          </cell>
          <cell r="C13690" t="str">
            <v>010140</v>
          </cell>
          <cell r="D13690" t="str">
            <v>Pintor</v>
          </cell>
          <cell r="E13690" t="str">
            <v>h</v>
          </cell>
          <cell r="F13690">
            <v>0.35</v>
          </cell>
        </row>
        <row r="13691">
          <cell r="B13691" t="str">
            <v>200501</v>
          </cell>
          <cell r="C13691" t="str">
            <v>010141</v>
          </cell>
          <cell r="D13691" t="str">
            <v>Ajudante de pintor</v>
          </cell>
          <cell r="E13691" t="str">
            <v>h</v>
          </cell>
          <cell r="F13691">
            <v>0.3</v>
          </cell>
        </row>
        <row r="13692">
          <cell r="B13692" t="str">
            <v>200501</v>
          </cell>
          <cell r="C13692" t="str">
            <v>038013</v>
          </cell>
          <cell r="D13692" t="str">
            <v>Lixa para madeira/massa</v>
          </cell>
          <cell r="E13692" t="str">
            <v>un</v>
          </cell>
          <cell r="F13692">
            <v>0.5</v>
          </cell>
        </row>
        <row r="13693">
          <cell r="B13693" t="str">
            <v>200501</v>
          </cell>
          <cell r="C13693" t="str">
            <v>038016</v>
          </cell>
          <cell r="D13693" t="str">
            <v>Massa corrida a base de oleo</v>
          </cell>
          <cell r="E13693" t="str">
            <v>kg</v>
          </cell>
          <cell r="F13693">
            <v>0.45</v>
          </cell>
        </row>
        <row r="13694">
          <cell r="B13694" t="str">
            <v>200502</v>
          </cell>
          <cell r="C13694" t="str">
            <v>010140</v>
          </cell>
          <cell r="D13694" t="str">
            <v>Pintor</v>
          </cell>
          <cell r="E13694" t="str">
            <v>h</v>
          </cell>
          <cell r="F13694">
            <v>0.4</v>
          </cell>
        </row>
        <row r="13695">
          <cell r="B13695" t="str">
            <v>200502</v>
          </cell>
          <cell r="C13695" t="str">
            <v>010141</v>
          </cell>
          <cell r="D13695" t="str">
            <v>Ajudante de pintor</v>
          </cell>
          <cell r="E13695" t="str">
            <v>h</v>
          </cell>
          <cell r="F13695">
            <v>0.35</v>
          </cell>
        </row>
        <row r="13696">
          <cell r="B13696" t="str">
            <v>200502</v>
          </cell>
          <cell r="C13696" t="str">
            <v>037516</v>
          </cell>
          <cell r="D13696" t="str">
            <v>Tinta a oleo</v>
          </cell>
          <cell r="E13696" t="str">
            <v>l</v>
          </cell>
          <cell r="F13696">
            <v>0.16</v>
          </cell>
        </row>
        <row r="13697">
          <cell r="B13697" t="str">
            <v>200502</v>
          </cell>
          <cell r="C13697" t="str">
            <v>038001</v>
          </cell>
          <cell r="D13697" t="str">
            <v>Aguarraz mineral</v>
          </cell>
          <cell r="E13697" t="str">
            <v>l</v>
          </cell>
          <cell r="F13697">
            <v>0.04</v>
          </cell>
        </row>
        <row r="13698">
          <cell r="B13698" t="str">
            <v>200502</v>
          </cell>
          <cell r="C13698" t="str">
            <v>038006</v>
          </cell>
          <cell r="D13698" t="str">
            <v>Fundo branco fosco nivelador p/ madeiras</v>
          </cell>
          <cell r="E13698" t="str">
            <v>l</v>
          </cell>
          <cell r="F13698">
            <v>0.13</v>
          </cell>
        </row>
        <row r="13699">
          <cell r="B13699" t="str">
            <v>200502</v>
          </cell>
          <cell r="C13699" t="str">
            <v>038013</v>
          </cell>
          <cell r="D13699" t="str">
            <v>Lixa para madeira/massa</v>
          </cell>
          <cell r="E13699" t="str">
            <v>un</v>
          </cell>
          <cell r="F13699">
            <v>0.4</v>
          </cell>
        </row>
        <row r="13700">
          <cell r="B13700" t="str">
            <v>200503</v>
          </cell>
          <cell r="C13700" t="str">
            <v>010140</v>
          </cell>
          <cell r="D13700" t="str">
            <v>Pintor</v>
          </cell>
          <cell r="E13700" t="str">
            <v>h</v>
          </cell>
          <cell r="F13700">
            <v>0.4</v>
          </cell>
        </row>
        <row r="13701">
          <cell r="B13701" t="str">
            <v>200503</v>
          </cell>
          <cell r="C13701" t="str">
            <v>010141</v>
          </cell>
          <cell r="D13701" t="str">
            <v>Ajudante de pintor</v>
          </cell>
          <cell r="E13701" t="str">
            <v>h</v>
          </cell>
          <cell r="F13701">
            <v>0.3</v>
          </cell>
        </row>
        <row r="13702">
          <cell r="B13702" t="str">
            <v>200503</v>
          </cell>
          <cell r="C13702" t="str">
            <v>038001</v>
          </cell>
          <cell r="D13702" t="str">
            <v>Aguarraz mineral</v>
          </cell>
          <cell r="E13702" t="str">
            <v>l</v>
          </cell>
          <cell r="F13702">
            <v>0.05</v>
          </cell>
        </row>
        <row r="13703">
          <cell r="B13703" t="str">
            <v>200503</v>
          </cell>
          <cell r="C13703" t="str">
            <v>038013</v>
          </cell>
          <cell r="D13703" t="str">
            <v>Lixa para madeira/massa</v>
          </cell>
          <cell r="E13703" t="str">
            <v>un</v>
          </cell>
          <cell r="F13703">
            <v>1</v>
          </cell>
        </row>
        <row r="13704">
          <cell r="B13704" t="str">
            <v>200503</v>
          </cell>
          <cell r="C13704" t="str">
            <v>038027</v>
          </cell>
          <cell r="D13704" t="str">
            <v>Verniz sintetico</v>
          </cell>
          <cell r="E13704" t="str">
            <v>l</v>
          </cell>
          <cell r="F13704">
            <v>0.27</v>
          </cell>
        </row>
        <row r="13705">
          <cell r="B13705" t="str">
            <v>200504</v>
          </cell>
          <cell r="C13705" t="str">
            <v>010140</v>
          </cell>
          <cell r="D13705" t="str">
            <v>Pintor</v>
          </cell>
          <cell r="E13705" t="str">
            <v>h</v>
          </cell>
          <cell r="F13705">
            <v>1.2</v>
          </cell>
        </row>
        <row r="13706">
          <cell r="B13706" t="str">
            <v>200504</v>
          </cell>
          <cell r="C13706" t="str">
            <v>010141</v>
          </cell>
          <cell r="D13706" t="str">
            <v>Ajudante de pintor</v>
          </cell>
          <cell r="E13706" t="str">
            <v>h</v>
          </cell>
          <cell r="F13706">
            <v>0.1</v>
          </cell>
        </row>
        <row r="13707">
          <cell r="B13707" t="str">
            <v>200504</v>
          </cell>
          <cell r="C13707" t="str">
            <v>037508</v>
          </cell>
          <cell r="D13707" t="str">
            <v>Tinta antiflama</v>
          </cell>
          <cell r="E13707" t="str">
            <v>l</v>
          </cell>
          <cell r="F13707">
            <v>0.43</v>
          </cell>
        </row>
        <row r="13708">
          <cell r="B13708" t="str">
            <v>200505</v>
          </cell>
          <cell r="C13708" t="str">
            <v>010140</v>
          </cell>
          <cell r="D13708" t="str">
            <v>Pintor</v>
          </cell>
          <cell r="E13708" t="str">
            <v>h</v>
          </cell>
          <cell r="F13708">
            <v>0.4</v>
          </cell>
        </row>
        <row r="13709">
          <cell r="B13709" t="str">
            <v>200505</v>
          </cell>
          <cell r="C13709" t="str">
            <v>010141</v>
          </cell>
          <cell r="D13709" t="str">
            <v>Ajudante de pintor</v>
          </cell>
          <cell r="E13709" t="str">
            <v>h</v>
          </cell>
          <cell r="F13709">
            <v>0.35</v>
          </cell>
        </row>
        <row r="13710">
          <cell r="B13710" t="str">
            <v>200505</v>
          </cell>
          <cell r="C13710" t="str">
            <v>037502</v>
          </cell>
          <cell r="D13710" t="str">
            <v>Esmalte sintetico</v>
          </cell>
          <cell r="E13710" t="str">
            <v>l</v>
          </cell>
          <cell r="F13710">
            <v>0.16</v>
          </cell>
        </row>
        <row r="13711">
          <cell r="B13711" t="str">
            <v>200505</v>
          </cell>
          <cell r="C13711" t="str">
            <v>038001</v>
          </cell>
          <cell r="D13711" t="str">
            <v>Aguarraz mineral</v>
          </cell>
          <cell r="E13711" t="str">
            <v>l</v>
          </cell>
          <cell r="F13711">
            <v>0.04</v>
          </cell>
        </row>
        <row r="13712">
          <cell r="B13712" t="str">
            <v>200505</v>
          </cell>
          <cell r="C13712" t="str">
            <v>038006</v>
          </cell>
          <cell r="D13712" t="str">
            <v>Fundo branco fosco nivelador p/ madeiras</v>
          </cell>
          <cell r="E13712" t="str">
            <v>l</v>
          </cell>
          <cell r="F13712">
            <v>0.13</v>
          </cell>
        </row>
        <row r="13713">
          <cell r="B13713" t="str">
            <v>200505</v>
          </cell>
          <cell r="C13713" t="str">
            <v>038013</v>
          </cell>
          <cell r="D13713" t="str">
            <v>Lixa para madeira/massa</v>
          </cell>
          <cell r="E13713" t="str">
            <v>un</v>
          </cell>
          <cell r="F13713">
            <v>0.4</v>
          </cell>
        </row>
        <row r="13714">
          <cell r="B13714" t="str">
            <v>200602</v>
          </cell>
          <cell r="C13714" t="str">
            <v>010140</v>
          </cell>
          <cell r="D13714" t="str">
            <v>Pintor</v>
          </cell>
          <cell r="E13714" t="str">
            <v>h</v>
          </cell>
          <cell r="F13714">
            <v>0.8</v>
          </cell>
        </row>
        <row r="13715">
          <cell r="B13715" t="str">
            <v>200602</v>
          </cell>
          <cell r="C13715" t="str">
            <v>010141</v>
          </cell>
          <cell r="D13715" t="str">
            <v>Ajudante de pintor</v>
          </cell>
          <cell r="E13715" t="str">
            <v>h</v>
          </cell>
          <cell r="F13715">
            <v>0.8</v>
          </cell>
        </row>
        <row r="13716">
          <cell r="B13716" t="str">
            <v>200602</v>
          </cell>
          <cell r="C13716" t="str">
            <v>037516</v>
          </cell>
          <cell r="D13716" t="str">
            <v>Tinta a oleo</v>
          </cell>
          <cell r="E13716" t="str">
            <v>l</v>
          </cell>
          <cell r="F13716">
            <v>0.16</v>
          </cell>
        </row>
        <row r="13717">
          <cell r="B13717" t="str">
            <v>200602</v>
          </cell>
          <cell r="C13717" t="str">
            <v>038001</v>
          </cell>
          <cell r="D13717" t="str">
            <v>Aguarraz mineral</v>
          </cell>
          <cell r="E13717" t="str">
            <v>l</v>
          </cell>
          <cell r="F13717">
            <v>0.03</v>
          </cell>
        </row>
        <row r="13718">
          <cell r="B13718" t="str">
            <v>200602</v>
          </cell>
          <cell r="C13718" t="str">
            <v>038012</v>
          </cell>
          <cell r="D13718" t="str">
            <v>Lixa para ferro</v>
          </cell>
          <cell r="E13718" t="str">
            <v>un</v>
          </cell>
          <cell r="F13718">
            <v>0.3</v>
          </cell>
        </row>
        <row r="13719">
          <cell r="B13719" t="str">
            <v>200602</v>
          </cell>
          <cell r="C13719" t="str">
            <v>038028</v>
          </cell>
          <cell r="D13719" t="str">
            <v>Zarcao</v>
          </cell>
          <cell r="E13719" t="str">
            <v>l</v>
          </cell>
          <cell r="F13719">
            <v>0.12</v>
          </cell>
        </row>
        <row r="13720">
          <cell r="B13720" t="str">
            <v>200603</v>
          </cell>
          <cell r="C13720" t="str">
            <v>010140</v>
          </cell>
          <cell r="D13720" t="str">
            <v>Pintor</v>
          </cell>
          <cell r="E13720" t="str">
            <v>h</v>
          </cell>
          <cell r="F13720">
            <v>1.3</v>
          </cell>
        </row>
        <row r="13721">
          <cell r="B13721" t="str">
            <v>200603</v>
          </cell>
          <cell r="C13721" t="str">
            <v>010141</v>
          </cell>
          <cell r="D13721" t="str">
            <v>Ajudante de pintor</v>
          </cell>
          <cell r="E13721" t="str">
            <v>h</v>
          </cell>
          <cell r="F13721">
            <v>0.1</v>
          </cell>
        </row>
        <row r="13722">
          <cell r="B13722" t="str">
            <v>200603</v>
          </cell>
          <cell r="C13722" t="str">
            <v>037508</v>
          </cell>
          <cell r="D13722" t="str">
            <v>Tinta antiflama</v>
          </cell>
          <cell r="E13722" t="str">
            <v>l</v>
          </cell>
          <cell r="F13722">
            <v>0.65</v>
          </cell>
        </row>
        <row r="13723">
          <cell r="B13723" t="str">
            <v>200603</v>
          </cell>
          <cell r="C13723" t="str">
            <v>038028</v>
          </cell>
          <cell r="D13723" t="str">
            <v>Zarcao</v>
          </cell>
          <cell r="E13723" t="str">
            <v>l</v>
          </cell>
          <cell r="F13723">
            <v>0.18</v>
          </cell>
        </row>
        <row r="13724">
          <cell r="B13724" t="str">
            <v>200604</v>
          </cell>
          <cell r="C13724" t="str">
            <v>010140</v>
          </cell>
          <cell r="D13724" t="str">
            <v>Pintor</v>
          </cell>
          <cell r="E13724" t="str">
            <v>h</v>
          </cell>
          <cell r="F13724">
            <v>0.8</v>
          </cell>
        </row>
        <row r="13725">
          <cell r="B13725" t="str">
            <v>200604</v>
          </cell>
          <cell r="C13725" t="str">
            <v>010141</v>
          </cell>
          <cell r="D13725" t="str">
            <v>Ajudante de pintor</v>
          </cell>
          <cell r="E13725" t="str">
            <v>h</v>
          </cell>
          <cell r="F13725">
            <v>0.8</v>
          </cell>
        </row>
        <row r="13726">
          <cell r="B13726" t="str">
            <v>200604</v>
          </cell>
          <cell r="C13726" t="str">
            <v>037502</v>
          </cell>
          <cell r="D13726" t="str">
            <v>Esmalte sintetico</v>
          </cell>
          <cell r="E13726" t="str">
            <v>l</v>
          </cell>
          <cell r="F13726">
            <v>0.16</v>
          </cell>
        </row>
        <row r="13727">
          <cell r="B13727" t="str">
            <v>200604</v>
          </cell>
          <cell r="C13727" t="str">
            <v>038001</v>
          </cell>
          <cell r="D13727" t="str">
            <v>Aguarraz mineral</v>
          </cell>
          <cell r="E13727" t="str">
            <v>l</v>
          </cell>
          <cell r="F13727">
            <v>0.03</v>
          </cell>
        </row>
        <row r="13728">
          <cell r="B13728" t="str">
            <v>200604</v>
          </cell>
          <cell r="C13728" t="str">
            <v>038012</v>
          </cell>
          <cell r="D13728" t="str">
            <v>Lixa para ferro</v>
          </cell>
          <cell r="E13728" t="str">
            <v>un</v>
          </cell>
          <cell r="F13728">
            <v>0.3</v>
          </cell>
        </row>
        <row r="13729">
          <cell r="B13729" t="str">
            <v>200604</v>
          </cell>
          <cell r="C13729" t="str">
            <v>038028</v>
          </cell>
          <cell r="D13729" t="str">
            <v>Zarcao</v>
          </cell>
          <cell r="E13729" t="str">
            <v>l</v>
          </cell>
          <cell r="F13729">
            <v>0.12</v>
          </cell>
        </row>
        <row r="13730">
          <cell r="B13730" t="str">
            <v>200702</v>
          </cell>
          <cell r="C13730" t="str">
            <v>010140</v>
          </cell>
          <cell r="D13730" t="str">
            <v>Pintor</v>
          </cell>
          <cell r="E13730" t="str">
            <v>h</v>
          </cell>
          <cell r="F13730">
            <v>0.3</v>
          </cell>
        </row>
        <row r="13731">
          <cell r="B13731" t="str">
            <v>200702</v>
          </cell>
          <cell r="C13731" t="str">
            <v>010141</v>
          </cell>
          <cell r="D13731" t="str">
            <v>Ajudante de pintor</v>
          </cell>
          <cell r="E13731" t="str">
            <v>h</v>
          </cell>
          <cell r="F13731">
            <v>0.3</v>
          </cell>
        </row>
        <row r="13732">
          <cell r="B13732" t="str">
            <v>200702</v>
          </cell>
          <cell r="C13732" t="str">
            <v>037502</v>
          </cell>
          <cell r="D13732" t="str">
            <v>Esmalte sintetico</v>
          </cell>
          <cell r="E13732" t="str">
            <v>l</v>
          </cell>
          <cell r="F13732">
            <v>0.1</v>
          </cell>
        </row>
        <row r="13733">
          <cell r="B13733" t="str">
            <v>200702</v>
          </cell>
          <cell r="C13733" t="str">
            <v>038001</v>
          </cell>
          <cell r="D13733" t="str">
            <v>Aguarraz mineral</v>
          </cell>
          <cell r="E13733" t="str">
            <v>l</v>
          </cell>
          <cell r="F13733">
            <v>2.5000000000000001E-2</v>
          </cell>
        </row>
        <row r="13734">
          <cell r="B13734" t="str">
            <v>200702</v>
          </cell>
          <cell r="C13734" t="str">
            <v>038101</v>
          </cell>
          <cell r="D13734" t="str">
            <v>Fundo oxido de ferro</v>
          </cell>
          <cell r="E13734" t="str">
            <v>l</v>
          </cell>
          <cell r="F13734">
            <v>0.1</v>
          </cell>
        </row>
        <row r="13735">
          <cell r="B13735" t="str">
            <v>200703</v>
          </cell>
          <cell r="C13735" t="str">
            <v>010140</v>
          </cell>
          <cell r="D13735" t="str">
            <v>Pintor</v>
          </cell>
          <cell r="E13735" t="str">
            <v>h</v>
          </cell>
          <cell r="F13735">
            <v>0.2</v>
          </cell>
        </row>
        <row r="13736">
          <cell r="B13736" t="str">
            <v>200703</v>
          </cell>
          <cell r="C13736" t="str">
            <v>010141</v>
          </cell>
          <cell r="D13736" t="str">
            <v>Ajudante de pintor</v>
          </cell>
          <cell r="E13736" t="str">
            <v>h</v>
          </cell>
          <cell r="F13736">
            <v>0.2</v>
          </cell>
        </row>
        <row r="13737">
          <cell r="B13737" t="str">
            <v>200703</v>
          </cell>
          <cell r="C13737" t="str">
            <v>024026</v>
          </cell>
          <cell r="D13737" t="str">
            <v>Tinta betuminosa</v>
          </cell>
          <cell r="E13737" t="str">
            <v>l</v>
          </cell>
          <cell r="F13737">
            <v>0.28000000000000003</v>
          </cell>
        </row>
        <row r="13738">
          <cell r="B13738" t="str">
            <v>200704</v>
          </cell>
          <cell r="C13738" t="str">
            <v>010140</v>
          </cell>
          <cell r="D13738" t="str">
            <v>Pintor</v>
          </cell>
          <cell r="E13738" t="str">
            <v>h</v>
          </cell>
          <cell r="F13738">
            <v>0.5</v>
          </cell>
        </row>
        <row r="13739">
          <cell r="B13739" t="str">
            <v>200704</v>
          </cell>
          <cell r="C13739" t="str">
            <v>010141</v>
          </cell>
          <cell r="D13739" t="str">
            <v>Ajudante de pintor</v>
          </cell>
          <cell r="E13739" t="str">
            <v>h</v>
          </cell>
          <cell r="F13739">
            <v>0.4</v>
          </cell>
        </row>
        <row r="13740">
          <cell r="B13740" t="str">
            <v>200704</v>
          </cell>
          <cell r="C13740" t="str">
            <v>037551</v>
          </cell>
          <cell r="D13740" t="str">
            <v>Tinta acrilica c/quartzo p/piso</v>
          </cell>
          <cell r="E13740" t="str">
            <v>l</v>
          </cell>
          <cell r="F13740">
            <v>0.21</v>
          </cell>
        </row>
        <row r="13741">
          <cell r="B13741" t="str">
            <v>200704</v>
          </cell>
          <cell r="C13741" t="str">
            <v>039013</v>
          </cell>
          <cell r="D13741" t="str">
            <v>Acido muriatico</v>
          </cell>
          <cell r="E13741" t="str">
            <v>l</v>
          </cell>
          <cell r="F13741">
            <v>0.05</v>
          </cell>
        </row>
        <row r="13742">
          <cell r="B13742" t="str">
            <v>200705</v>
          </cell>
          <cell r="C13742" t="str">
            <v>010140</v>
          </cell>
          <cell r="D13742" t="str">
            <v>Pintor</v>
          </cell>
          <cell r="E13742" t="str">
            <v>h</v>
          </cell>
          <cell r="F13742">
            <v>0.3</v>
          </cell>
        </row>
        <row r="13743">
          <cell r="B13743" t="str">
            <v>200705</v>
          </cell>
          <cell r="C13743" t="str">
            <v>010141</v>
          </cell>
          <cell r="D13743" t="str">
            <v>Ajudante de pintor</v>
          </cell>
          <cell r="E13743" t="str">
            <v>h</v>
          </cell>
          <cell r="F13743">
            <v>0.3</v>
          </cell>
        </row>
        <row r="13744">
          <cell r="B13744" t="str">
            <v>200705</v>
          </cell>
          <cell r="C13744" t="str">
            <v>037511</v>
          </cell>
          <cell r="D13744" t="str">
            <v>Tinta grafite</v>
          </cell>
          <cell r="E13744" t="str">
            <v>l</v>
          </cell>
          <cell r="F13744">
            <v>0.1</v>
          </cell>
        </row>
        <row r="13745">
          <cell r="B13745" t="str">
            <v>200705</v>
          </cell>
          <cell r="C13745" t="str">
            <v>038001</v>
          </cell>
          <cell r="D13745" t="str">
            <v>Aguarraz mineral</v>
          </cell>
          <cell r="E13745" t="str">
            <v>l</v>
          </cell>
          <cell r="F13745">
            <v>2.5000000000000001E-2</v>
          </cell>
        </row>
        <row r="13746">
          <cell r="B13746" t="str">
            <v>200705</v>
          </cell>
          <cell r="C13746" t="str">
            <v>038101</v>
          </cell>
          <cell r="D13746" t="str">
            <v>Fundo oxido de ferro</v>
          </cell>
          <cell r="E13746" t="str">
            <v>l</v>
          </cell>
          <cell r="F13746">
            <v>0.1</v>
          </cell>
        </row>
        <row r="13747">
          <cell r="B13747" t="str">
            <v>200706</v>
          </cell>
          <cell r="C13747" t="str">
            <v>010140</v>
          </cell>
          <cell r="D13747" t="str">
            <v>Pintor</v>
          </cell>
          <cell r="E13747" t="str">
            <v>h</v>
          </cell>
          <cell r="F13747">
            <v>0.3</v>
          </cell>
        </row>
        <row r="13748">
          <cell r="B13748" t="str">
            <v>200706</v>
          </cell>
          <cell r="C13748" t="str">
            <v>010141</v>
          </cell>
          <cell r="D13748" t="str">
            <v>Ajudante de pintor</v>
          </cell>
          <cell r="E13748" t="str">
            <v>h</v>
          </cell>
          <cell r="F13748">
            <v>0.3</v>
          </cell>
        </row>
        <row r="13749">
          <cell r="B13749" t="str">
            <v>200706</v>
          </cell>
          <cell r="C13749" t="str">
            <v>037516</v>
          </cell>
          <cell r="D13749" t="str">
            <v>Tinta a oleo</v>
          </cell>
          <cell r="E13749" t="str">
            <v>l</v>
          </cell>
          <cell r="F13749">
            <v>0.1</v>
          </cell>
        </row>
        <row r="13750">
          <cell r="B13750" t="str">
            <v>200706</v>
          </cell>
          <cell r="C13750" t="str">
            <v>038001</v>
          </cell>
          <cell r="D13750" t="str">
            <v>Aguarraz mineral</v>
          </cell>
          <cell r="E13750" t="str">
            <v>l</v>
          </cell>
          <cell r="F13750">
            <v>2.5000000000000001E-2</v>
          </cell>
        </row>
        <row r="13751">
          <cell r="B13751" t="str">
            <v>200706</v>
          </cell>
          <cell r="C13751" t="str">
            <v>038101</v>
          </cell>
          <cell r="D13751" t="str">
            <v>Fundo oxido de ferro</v>
          </cell>
          <cell r="E13751" t="str">
            <v>l</v>
          </cell>
          <cell r="F13751">
            <v>0.1</v>
          </cell>
        </row>
        <row r="13752">
          <cell r="B13752" t="str">
            <v>210101</v>
          </cell>
          <cell r="C13752" t="str">
            <v>010111</v>
          </cell>
          <cell r="D13752" t="str">
            <v>Carpinteiro</v>
          </cell>
          <cell r="E13752" t="str">
            <v>h</v>
          </cell>
          <cell r="F13752">
            <v>1.61</v>
          </cell>
        </row>
        <row r="13753">
          <cell r="B13753" t="str">
            <v>210101</v>
          </cell>
          <cell r="C13753" t="str">
            <v>026569</v>
          </cell>
          <cell r="D13753" t="str">
            <v>Prego 18x27</v>
          </cell>
          <cell r="E13753" t="str">
            <v>kg</v>
          </cell>
          <cell r="F13753">
            <v>0.21</v>
          </cell>
        </row>
        <row r="13754">
          <cell r="B13754" t="str">
            <v>210101</v>
          </cell>
          <cell r="C13754" t="str">
            <v>010112</v>
          </cell>
          <cell r="D13754" t="str">
            <v>Ajudante de carpinteiro</v>
          </cell>
          <cell r="E13754" t="str">
            <v>h</v>
          </cell>
          <cell r="F13754">
            <v>1.61</v>
          </cell>
        </row>
        <row r="13755">
          <cell r="B13755" t="str">
            <v>210101</v>
          </cell>
          <cell r="C13755" t="str">
            <v>021016</v>
          </cell>
          <cell r="D13755" t="str">
            <v>Sarrafo de pinho de 1'x4' de 3a.construcao</v>
          </cell>
          <cell r="E13755" t="str">
            <v>m</v>
          </cell>
          <cell r="F13755">
            <v>1.64</v>
          </cell>
        </row>
        <row r="13756">
          <cell r="B13756" t="str">
            <v>210101</v>
          </cell>
          <cell r="C13756" t="str">
            <v>027010</v>
          </cell>
          <cell r="D13756" t="str">
            <v>Arame recozido n.18 bwg</v>
          </cell>
          <cell r="E13756" t="str">
            <v>kg</v>
          </cell>
          <cell r="F13756">
            <v>0.17</v>
          </cell>
        </row>
        <row r="13757">
          <cell r="B13757" t="str">
            <v>210101</v>
          </cell>
          <cell r="C13757" t="str">
            <v>021103</v>
          </cell>
          <cell r="D13757" t="str">
            <v>Tabua de pinho de 1' x 12' de 3a. construcao</v>
          </cell>
          <cell r="E13757" t="str">
            <v>m</v>
          </cell>
          <cell r="F13757">
            <v>3.04</v>
          </cell>
        </row>
        <row r="13758">
          <cell r="B13758" t="str">
            <v>210101</v>
          </cell>
          <cell r="C13758" t="str">
            <v>010146</v>
          </cell>
          <cell r="D13758" t="str">
            <v>Servente</v>
          </cell>
          <cell r="E13758" t="str">
            <v>h</v>
          </cell>
          <cell r="F13758">
            <v>9.4700000000000006</v>
          </cell>
        </row>
        <row r="13759">
          <cell r="B13759" t="str">
            <v>210101</v>
          </cell>
          <cell r="C13759" t="str">
            <v>020522</v>
          </cell>
          <cell r="D13759" t="str">
            <v>Pedrisco</v>
          </cell>
          <cell r="E13759" t="str">
            <v>m3</v>
          </cell>
          <cell r="F13759">
            <v>0.02</v>
          </cell>
        </row>
        <row r="13760">
          <cell r="B13760" t="str">
            <v>210101</v>
          </cell>
          <cell r="C13760" t="str">
            <v>020518</v>
          </cell>
          <cell r="D13760" t="str">
            <v>Brita 2</v>
          </cell>
          <cell r="E13760" t="str">
            <v>m3</v>
          </cell>
          <cell r="F13760">
            <v>0.06</v>
          </cell>
        </row>
        <row r="13761">
          <cell r="B13761" t="str">
            <v>210101</v>
          </cell>
          <cell r="C13761" t="str">
            <v>020579</v>
          </cell>
          <cell r="D13761" t="str">
            <v>Areia media</v>
          </cell>
          <cell r="E13761" t="str">
            <v>m3</v>
          </cell>
          <cell r="F13761">
            <v>0.18</v>
          </cell>
        </row>
        <row r="13762">
          <cell r="B13762" t="str">
            <v>210101</v>
          </cell>
          <cell r="C13762" t="str">
            <v>021009</v>
          </cell>
          <cell r="D13762" t="str">
            <v>Pontalete de pinho de 3'x3' de 3a.construcao</v>
          </cell>
          <cell r="E13762" t="str">
            <v>m</v>
          </cell>
          <cell r="F13762">
            <v>3.21</v>
          </cell>
        </row>
        <row r="13763">
          <cell r="B13763" t="str">
            <v>210101</v>
          </cell>
          <cell r="C13763" t="str">
            <v>022504</v>
          </cell>
          <cell r="D13763" t="str">
            <v>Bloco de concreto 14x19x39cm - vedacao</v>
          </cell>
          <cell r="E13763" t="str">
            <v>un</v>
          </cell>
          <cell r="F13763">
            <v>27.97</v>
          </cell>
        </row>
        <row r="13764">
          <cell r="B13764" t="str">
            <v>210101</v>
          </cell>
          <cell r="C13764" t="str">
            <v>010122</v>
          </cell>
          <cell r="D13764" t="str">
            <v>Ajudante de ferreiro</v>
          </cell>
          <cell r="E13764" t="str">
            <v>h</v>
          </cell>
          <cell r="F13764">
            <v>0.67</v>
          </cell>
        </row>
        <row r="13765">
          <cell r="B13765" t="str">
            <v>210101</v>
          </cell>
          <cell r="C13765" t="str">
            <v>021518</v>
          </cell>
          <cell r="D13765" t="str">
            <v>Aco ca-50 de 3/8' - 10.00mm</v>
          </cell>
          <cell r="E13765" t="str">
            <v>kg</v>
          </cell>
          <cell r="F13765">
            <v>6.82</v>
          </cell>
        </row>
        <row r="13766">
          <cell r="B13766" t="str">
            <v>210101</v>
          </cell>
          <cell r="C13766" t="str">
            <v>020508</v>
          </cell>
          <cell r="D13766" t="str">
            <v>Cimento portland</v>
          </cell>
          <cell r="E13766" t="str">
            <v>kg</v>
          </cell>
          <cell r="F13766">
            <v>57.44</v>
          </cell>
        </row>
        <row r="13767">
          <cell r="B13767" t="str">
            <v>210101</v>
          </cell>
          <cell r="C13767" t="str">
            <v>010139</v>
          </cell>
          <cell r="D13767" t="str">
            <v>Pedreiro</v>
          </cell>
          <cell r="E13767" t="str">
            <v>h</v>
          </cell>
          <cell r="F13767">
            <v>2.68</v>
          </cell>
        </row>
        <row r="13768">
          <cell r="B13768" t="str">
            <v>210101</v>
          </cell>
          <cell r="C13768" t="str">
            <v>020517</v>
          </cell>
          <cell r="D13768" t="str">
            <v>Brita 1</v>
          </cell>
          <cell r="E13768" t="str">
            <v>m3</v>
          </cell>
          <cell r="F13768">
            <v>0.03</v>
          </cell>
        </row>
        <row r="13769">
          <cell r="B13769" t="str">
            <v>210101</v>
          </cell>
          <cell r="C13769" t="str">
            <v>021502</v>
          </cell>
          <cell r="D13769" t="str">
            <v>Aco ca-25 de 1/4' - 6.3mm</v>
          </cell>
          <cell r="E13769" t="str">
            <v>kg</v>
          </cell>
          <cell r="F13769">
            <v>2.77</v>
          </cell>
        </row>
        <row r="13770">
          <cell r="B13770" t="str">
            <v>210101</v>
          </cell>
          <cell r="C13770" t="str">
            <v>010121</v>
          </cell>
          <cell r="D13770" t="str">
            <v>Ferreiro</v>
          </cell>
          <cell r="E13770" t="str">
            <v>h</v>
          </cell>
          <cell r="F13770">
            <v>0.67</v>
          </cell>
        </row>
        <row r="13771">
          <cell r="B13771" t="str">
            <v>210101</v>
          </cell>
          <cell r="C13771" t="str">
            <v>020505</v>
          </cell>
          <cell r="D13771" t="str">
            <v>Cal hidratada</v>
          </cell>
          <cell r="E13771" t="str">
            <v>kg</v>
          </cell>
          <cell r="F13771">
            <v>1.64</v>
          </cell>
        </row>
        <row r="13772">
          <cell r="B13772" t="str">
            <v>210101</v>
          </cell>
          <cell r="C13772" t="str">
            <v>028008</v>
          </cell>
          <cell r="D13772" t="str">
            <v>Desmoldante para formas</v>
          </cell>
          <cell r="E13772" t="str">
            <v>l</v>
          </cell>
          <cell r="F13772">
            <v>0.18</v>
          </cell>
        </row>
        <row r="13773">
          <cell r="B13773" t="str">
            <v>210101</v>
          </cell>
          <cell r="C13773" t="str">
            <v>080125</v>
          </cell>
          <cell r="D13773" t="str">
            <v>Betoneira 5hp</v>
          </cell>
          <cell r="E13773" t="str">
            <v>h</v>
          </cell>
          <cell r="F13773">
            <v>0.06</v>
          </cell>
        </row>
        <row r="13774">
          <cell r="B13774" t="str">
            <v>210105</v>
          </cell>
          <cell r="C13774" t="str">
            <v>010139</v>
          </cell>
          <cell r="D13774" t="str">
            <v>Pedreiro</v>
          </cell>
          <cell r="E13774" t="str">
            <v>h</v>
          </cell>
          <cell r="F13774">
            <v>0.8</v>
          </cell>
        </row>
        <row r="13775">
          <cell r="B13775" t="str">
            <v>210105</v>
          </cell>
          <cell r="C13775" t="str">
            <v>010146</v>
          </cell>
          <cell r="D13775" t="str">
            <v>Servente</v>
          </cell>
          <cell r="E13775" t="str">
            <v>h</v>
          </cell>
          <cell r="F13775">
            <v>1.6</v>
          </cell>
        </row>
        <row r="13776">
          <cell r="B13776" t="str">
            <v>210105</v>
          </cell>
          <cell r="C13776" t="str">
            <v>027502</v>
          </cell>
          <cell r="D13776" t="str">
            <v>Placa pre-fabricada para muro 200x50x3.5cm</v>
          </cell>
          <cell r="E13776" t="str">
            <v>un</v>
          </cell>
          <cell r="F13776">
            <v>2</v>
          </cell>
        </row>
        <row r="13777">
          <cell r="B13777" t="str">
            <v>210105</v>
          </cell>
          <cell r="C13777" t="str">
            <v>020518</v>
          </cell>
          <cell r="D13777" t="str">
            <v>Brita 2</v>
          </cell>
          <cell r="E13777" t="str">
            <v>m3</v>
          </cell>
          <cell r="F13777">
            <v>4.5499999999999999E-2</v>
          </cell>
        </row>
        <row r="13778">
          <cell r="B13778" t="str">
            <v>210105</v>
          </cell>
          <cell r="C13778" t="str">
            <v>020579</v>
          </cell>
          <cell r="D13778" t="str">
            <v>Areia media</v>
          </cell>
          <cell r="E13778" t="str">
            <v>m3</v>
          </cell>
          <cell r="F13778">
            <v>3.8800000000000001E-2</v>
          </cell>
        </row>
        <row r="13779">
          <cell r="B13779" t="str">
            <v>210105</v>
          </cell>
          <cell r="C13779" t="str">
            <v>027501</v>
          </cell>
          <cell r="D13779" t="str">
            <v>Mourao concreto com encaixe 12x12x260cm</v>
          </cell>
          <cell r="E13779" t="str">
            <v>un</v>
          </cell>
          <cell r="F13779">
            <v>0.5</v>
          </cell>
        </row>
        <row r="13780">
          <cell r="B13780" t="str">
            <v>210105</v>
          </cell>
          <cell r="C13780" t="str">
            <v>020508</v>
          </cell>
          <cell r="D13780" t="str">
            <v>Cimento portland</v>
          </cell>
          <cell r="E13780" t="str">
            <v>kg</v>
          </cell>
          <cell r="F13780">
            <v>13</v>
          </cell>
        </row>
        <row r="13781">
          <cell r="B13781" t="str">
            <v>210106</v>
          </cell>
          <cell r="C13781" t="str">
            <v>010101</v>
          </cell>
          <cell r="D13781" t="str">
            <v>Ajudante</v>
          </cell>
          <cell r="E13781" t="str">
            <v>h</v>
          </cell>
          <cell r="F13781">
            <v>1.6</v>
          </cell>
        </row>
        <row r="13782">
          <cell r="B13782" t="str">
            <v>210106</v>
          </cell>
          <cell r="C13782" t="str">
            <v>010130</v>
          </cell>
          <cell r="D13782" t="str">
            <v>Montador</v>
          </cell>
          <cell r="E13782" t="str">
            <v>h</v>
          </cell>
          <cell r="F13782">
            <v>0.8</v>
          </cell>
        </row>
        <row r="13783">
          <cell r="B13783" t="str">
            <v>210106</v>
          </cell>
          <cell r="C13783" t="str">
            <v>010146</v>
          </cell>
          <cell r="D13783" t="str">
            <v>Servente</v>
          </cell>
          <cell r="E13783" t="str">
            <v>h</v>
          </cell>
          <cell r="F13783">
            <v>0.04</v>
          </cell>
        </row>
        <row r="13784">
          <cell r="B13784" t="str">
            <v>210106</v>
          </cell>
          <cell r="C13784" t="str">
            <v>020508</v>
          </cell>
          <cell r="D13784" t="str">
            <v>Cimento portland</v>
          </cell>
          <cell r="E13784" t="str">
            <v>kg</v>
          </cell>
          <cell r="F13784">
            <v>7</v>
          </cell>
        </row>
        <row r="13785">
          <cell r="B13785" t="str">
            <v>210106</v>
          </cell>
          <cell r="C13785" t="str">
            <v>020518</v>
          </cell>
          <cell r="D13785" t="str">
            <v>Brita 2</v>
          </cell>
          <cell r="E13785" t="str">
            <v>m3</v>
          </cell>
          <cell r="F13785">
            <v>2.53E-2</v>
          </cell>
        </row>
        <row r="13786">
          <cell r="B13786" t="str">
            <v>210106</v>
          </cell>
          <cell r="C13786" t="str">
            <v>020579</v>
          </cell>
          <cell r="D13786" t="str">
            <v>Areia media</v>
          </cell>
          <cell r="E13786" t="str">
            <v>m3</v>
          </cell>
          <cell r="F13786">
            <v>2.01E-2</v>
          </cell>
        </row>
        <row r="13787">
          <cell r="B13787" t="str">
            <v>210106</v>
          </cell>
          <cell r="C13787" t="str">
            <v>027001</v>
          </cell>
          <cell r="D13787" t="str">
            <v>Arame farpado</v>
          </cell>
          <cell r="E13787" t="str">
            <v>kg</v>
          </cell>
          <cell r="F13787">
            <v>0.14099999999999999</v>
          </cell>
        </row>
        <row r="13788">
          <cell r="B13788" t="str">
            <v>210106</v>
          </cell>
          <cell r="C13788" t="str">
            <v>027002</v>
          </cell>
          <cell r="D13788" t="str">
            <v>Arame galvanizado n.10 bwg</v>
          </cell>
          <cell r="E13788" t="str">
            <v>kg</v>
          </cell>
          <cell r="F13788">
            <v>0.15</v>
          </cell>
        </row>
        <row r="13789">
          <cell r="B13789" t="str">
            <v>210106</v>
          </cell>
          <cell r="C13789" t="str">
            <v>027004</v>
          </cell>
          <cell r="D13789" t="str">
            <v>Arame galvanizado n.14 bwg</v>
          </cell>
          <cell r="E13789" t="str">
            <v>kg</v>
          </cell>
          <cell r="F13789">
            <v>0.06</v>
          </cell>
        </row>
        <row r="13790">
          <cell r="B13790" t="str">
            <v>210106</v>
          </cell>
          <cell r="C13790" t="str">
            <v>027503</v>
          </cell>
          <cell r="D13790" t="str">
            <v>Mourao concreto 't' h=2.7m c/45cm incl. 3 furos</v>
          </cell>
          <cell r="E13790" t="str">
            <v>un</v>
          </cell>
          <cell r="F13790">
            <v>0.4</v>
          </cell>
        </row>
        <row r="13791">
          <cell r="B13791" t="str">
            <v>210106</v>
          </cell>
          <cell r="C13791" t="str">
            <v>027508</v>
          </cell>
          <cell r="D13791" t="str">
            <v>Tela de arame galv malha quadrangular 2' fio 12</v>
          </cell>
          <cell r="E13791" t="str">
            <v>m2</v>
          </cell>
          <cell r="F13791">
            <v>2.1</v>
          </cell>
        </row>
        <row r="13792">
          <cell r="B13792" t="str">
            <v>210107</v>
          </cell>
          <cell r="C13792" t="str">
            <v>010101</v>
          </cell>
          <cell r="D13792" t="str">
            <v>Ajudante</v>
          </cell>
          <cell r="E13792" t="str">
            <v>h</v>
          </cell>
          <cell r="F13792">
            <v>1.6</v>
          </cell>
        </row>
        <row r="13793">
          <cell r="B13793" t="str">
            <v>210107</v>
          </cell>
          <cell r="C13793" t="str">
            <v>010130</v>
          </cell>
          <cell r="D13793" t="str">
            <v>Montador</v>
          </cell>
          <cell r="E13793" t="str">
            <v>h</v>
          </cell>
          <cell r="F13793">
            <v>0.8</v>
          </cell>
        </row>
        <row r="13794">
          <cell r="B13794" t="str">
            <v>210107</v>
          </cell>
          <cell r="C13794" t="str">
            <v>010146</v>
          </cell>
          <cell r="D13794" t="str">
            <v>Servente</v>
          </cell>
          <cell r="E13794" t="str">
            <v>h</v>
          </cell>
          <cell r="F13794">
            <v>0.04</v>
          </cell>
        </row>
        <row r="13795">
          <cell r="B13795" t="str">
            <v>210107</v>
          </cell>
          <cell r="C13795" t="str">
            <v>020508</v>
          </cell>
          <cell r="D13795" t="str">
            <v>Cimento portland</v>
          </cell>
          <cell r="E13795" t="str">
            <v>kg</v>
          </cell>
          <cell r="F13795">
            <v>7</v>
          </cell>
        </row>
        <row r="13796">
          <cell r="B13796" t="str">
            <v>210107</v>
          </cell>
          <cell r="C13796" t="str">
            <v>020518</v>
          </cell>
          <cell r="D13796" t="str">
            <v>Brita 2</v>
          </cell>
          <cell r="E13796" t="str">
            <v>m3</v>
          </cell>
          <cell r="F13796">
            <v>2.53E-2</v>
          </cell>
        </row>
        <row r="13797">
          <cell r="B13797" t="str">
            <v>210107</v>
          </cell>
          <cell r="C13797" t="str">
            <v>020579</v>
          </cell>
          <cell r="D13797" t="str">
            <v>Areia media</v>
          </cell>
          <cell r="E13797" t="str">
            <v>m3</v>
          </cell>
          <cell r="F13797">
            <v>2.01E-2</v>
          </cell>
        </row>
        <row r="13798">
          <cell r="B13798" t="str">
            <v>210107</v>
          </cell>
          <cell r="C13798" t="str">
            <v>027004</v>
          </cell>
          <cell r="D13798" t="str">
            <v>Arame galvanizado n.14 bwg</v>
          </cell>
          <cell r="E13798" t="str">
            <v>kg</v>
          </cell>
          <cell r="F13798">
            <v>0.01</v>
          </cell>
        </row>
        <row r="13799">
          <cell r="B13799" t="str">
            <v>210107</v>
          </cell>
          <cell r="C13799" t="str">
            <v>027504</v>
          </cell>
          <cell r="D13799" t="str">
            <v>Mourao concreto base 15x15cm h=2.3 c/ 12 furos</v>
          </cell>
          <cell r="E13799" t="str">
            <v>un</v>
          </cell>
          <cell r="F13799">
            <v>0.3</v>
          </cell>
        </row>
        <row r="13800">
          <cell r="B13800" t="str">
            <v>210107</v>
          </cell>
          <cell r="C13800" t="str">
            <v>027509</v>
          </cell>
          <cell r="D13800" t="str">
            <v>Tela eletrosoldada malha retang 10x5cm fio n.11</v>
          </cell>
          <cell r="E13800" t="str">
            <v>m2</v>
          </cell>
          <cell r="F13800">
            <v>2</v>
          </cell>
        </row>
        <row r="13801">
          <cell r="B13801" t="str">
            <v>210108</v>
          </cell>
          <cell r="C13801" t="str">
            <v>010139</v>
          </cell>
          <cell r="D13801" t="str">
            <v>Pedreiro</v>
          </cell>
          <cell r="E13801" t="str">
            <v>h</v>
          </cell>
          <cell r="F13801">
            <v>0.6</v>
          </cell>
        </row>
        <row r="13802">
          <cell r="B13802" t="str">
            <v>210108</v>
          </cell>
          <cell r="C13802" t="str">
            <v>010146</v>
          </cell>
          <cell r="D13802" t="str">
            <v>Servente</v>
          </cell>
          <cell r="E13802" t="str">
            <v>h</v>
          </cell>
          <cell r="F13802">
            <v>1.2</v>
          </cell>
        </row>
        <row r="13803">
          <cell r="B13803" t="str">
            <v>210108</v>
          </cell>
          <cell r="C13803" t="str">
            <v>027001</v>
          </cell>
          <cell r="D13803" t="str">
            <v>Arame farpado</v>
          </cell>
          <cell r="E13803" t="str">
            <v>kg</v>
          </cell>
          <cell r="F13803">
            <v>0.56399999999999995</v>
          </cell>
        </row>
        <row r="13804">
          <cell r="B13804" t="str">
            <v>210108</v>
          </cell>
          <cell r="C13804" t="str">
            <v>027504</v>
          </cell>
          <cell r="D13804" t="str">
            <v>Mourao concreto base 15x15cm h=2.3 c/ 12 furos</v>
          </cell>
          <cell r="E13804" t="str">
            <v>un</v>
          </cell>
          <cell r="F13804">
            <v>0.4</v>
          </cell>
        </row>
        <row r="13805">
          <cell r="B13805" t="str">
            <v>210201</v>
          </cell>
          <cell r="C13805" t="str">
            <v>080102</v>
          </cell>
          <cell r="D13805" t="str">
            <v>Caminhao irrigadeira pot. 149 hp</v>
          </cell>
          <cell r="E13805" t="str">
            <v>h</v>
          </cell>
          <cell r="F13805">
            <v>2E-3</v>
          </cell>
        </row>
        <row r="13806">
          <cell r="B13806" t="str">
            <v>210201</v>
          </cell>
          <cell r="C13806" t="str">
            <v>080103</v>
          </cell>
          <cell r="D13806" t="str">
            <v>Caminhao basculante pot. 116 a 132 hp - 4 m3</v>
          </cell>
          <cell r="E13806" t="str">
            <v>h</v>
          </cell>
          <cell r="F13806">
            <v>2.5600000000000001E-2</v>
          </cell>
        </row>
        <row r="13807">
          <cell r="B13807" t="str">
            <v>210201</v>
          </cell>
          <cell r="C13807" t="str">
            <v>080104</v>
          </cell>
          <cell r="D13807" t="str">
            <v>Pa-carregadeira s/ pneus pot. 106 a 140hp</v>
          </cell>
          <cell r="E13807" t="str">
            <v>h</v>
          </cell>
          <cell r="F13807">
            <v>8.9999999999999993E-3</v>
          </cell>
        </row>
        <row r="13808">
          <cell r="B13808" t="str">
            <v>210201</v>
          </cell>
          <cell r="C13808" t="str">
            <v>080111</v>
          </cell>
          <cell r="D13808" t="str">
            <v>Trator sobre esteiras pot. 142 a 149 hp c/lamina</v>
          </cell>
          <cell r="E13808" t="str">
            <v>h</v>
          </cell>
          <cell r="F13808">
            <v>8.0000000000000002E-3</v>
          </cell>
        </row>
        <row r="13809">
          <cell r="B13809" t="str">
            <v>210201</v>
          </cell>
          <cell r="C13809" t="str">
            <v>080115</v>
          </cell>
          <cell r="D13809" t="str">
            <v>Rolo compac pe-de-carneiro pot. 102 a 132hp</v>
          </cell>
          <cell r="E13809" t="str">
            <v>h</v>
          </cell>
          <cell r="F13809">
            <v>2E-3</v>
          </cell>
        </row>
        <row r="13810">
          <cell r="B13810" t="str">
            <v>210201</v>
          </cell>
          <cell r="C13810" t="str">
            <v>080116</v>
          </cell>
          <cell r="D13810" t="str">
            <v>Rolo compac autoprop pot. 102 a 132hp</v>
          </cell>
          <cell r="E13810" t="str">
            <v>h</v>
          </cell>
          <cell r="F13810">
            <v>3.0000000000000001E-3</v>
          </cell>
        </row>
        <row r="13811">
          <cell r="B13811" t="str">
            <v>210201</v>
          </cell>
          <cell r="C13811" t="str">
            <v>080136</v>
          </cell>
          <cell r="D13811" t="str">
            <v>Motoniveladora pot 130hp</v>
          </cell>
          <cell r="E13811" t="str">
            <v>h</v>
          </cell>
          <cell r="F13811">
            <v>8.0000000000000002E-3</v>
          </cell>
        </row>
        <row r="13812">
          <cell r="B13812" t="str">
            <v>210201</v>
          </cell>
          <cell r="C13812" t="str">
            <v>090712</v>
          </cell>
          <cell r="D13812" t="str">
            <v>Pa-carregadeira s/ pneus 172 182 hp</v>
          </cell>
          <cell r="E13812" t="str">
            <v>h</v>
          </cell>
          <cell r="F13812">
            <v>8.9999999999999993E-3</v>
          </cell>
        </row>
        <row r="13813">
          <cell r="B13813" t="str">
            <v>210202</v>
          </cell>
          <cell r="C13813" t="str">
            <v>080136</v>
          </cell>
          <cell r="D13813" t="str">
            <v>Motoniveladora pot 130hp</v>
          </cell>
          <cell r="E13813" t="str">
            <v>h</v>
          </cell>
          <cell r="F13813">
            <v>5.0000000000000001E-3</v>
          </cell>
        </row>
        <row r="13814">
          <cell r="B13814" t="str">
            <v>210202</v>
          </cell>
          <cell r="C13814" t="str">
            <v>080159</v>
          </cell>
          <cell r="D13814" t="str">
            <v>Rolo compactador estatico - pot. 125 a 148hp</v>
          </cell>
          <cell r="E13814" t="str">
            <v>h</v>
          </cell>
          <cell r="F13814">
            <v>5.0000000000000001E-3</v>
          </cell>
        </row>
        <row r="13815">
          <cell r="B13815" t="str">
            <v>210202</v>
          </cell>
          <cell r="C13815" t="str">
            <v>080102</v>
          </cell>
          <cell r="D13815" t="str">
            <v>Caminhao irrigadeira pot. 149 hp</v>
          </cell>
          <cell r="E13815" t="str">
            <v>h</v>
          </cell>
          <cell r="F13815">
            <v>0.01</v>
          </cell>
        </row>
        <row r="13816">
          <cell r="B13816" t="str">
            <v>210202</v>
          </cell>
          <cell r="C13816" t="str">
            <v>080114</v>
          </cell>
          <cell r="D13816" t="str">
            <v>Grade de disco</v>
          </cell>
          <cell r="E13816" t="str">
            <v>h</v>
          </cell>
          <cell r="F13816">
            <v>0.01</v>
          </cell>
        </row>
        <row r="13817">
          <cell r="B13817" t="str">
            <v>210202</v>
          </cell>
          <cell r="C13817" t="str">
            <v>080115</v>
          </cell>
          <cell r="D13817" t="str">
            <v>Rolo compac pe-de-carneiro pot. 102 a 132hp</v>
          </cell>
          <cell r="E13817" t="str">
            <v>h</v>
          </cell>
          <cell r="F13817">
            <v>5.0000000000000001E-3</v>
          </cell>
        </row>
        <row r="13818">
          <cell r="B13818" t="str">
            <v>210202</v>
          </cell>
          <cell r="C13818" t="str">
            <v>010146</v>
          </cell>
          <cell r="D13818" t="str">
            <v>Servente</v>
          </cell>
          <cell r="E13818" t="str">
            <v>h</v>
          </cell>
          <cell r="F13818">
            <v>0.03</v>
          </cell>
        </row>
        <row r="13819">
          <cell r="B13819" t="str">
            <v>210202</v>
          </cell>
          <cell r="C13819" t="str">
            <v>080113</v>
          </cell>
          <cell r="D13819" t="str">
            <v>Trator sobre pneus pot. (79 a 81hp)</v>
          </cell>
          <cell r="E13819" t="str">
            <v>h</v>
          </cell>
          <cell r="F13819">
            <v>0.01</v>
          </cell>
        </row>
        <row r="13820">
          <cell r="B13820" t="str">
            <v>210203</v>
          </cell>
          <cell r="C13820" t="str">
            <v>010146</v>
          </cell>
          <cell r="D13820" t="str">
            <v>Servente</v>
          </cell>
          <cell r="E13820" t="str">
            <v>h</v>
          </cell>
          <cell r="F13820">
            <v>0.01</v>
          </cell>
        </row>
        <row r="13821">
          <cell r="B13821" t="str">
            <v>210203</v>
          </cell>
          <cell r="C13821" t="str">
            <v>069510</v>
          </cell>
          <cell r="D13821" t="str">
            <v>Geotextil nao-tecido</v>
          </cell>
          <cell r="E13821" t="str">
            <v>m2</v>
          </cell>
          <cell r="F13821">
            <v>1.05</v>
          </cell>
        </row>
        <row r="13822">
          <cell r="B13822" t="str">
            <v>210204</v>
          </cell>
          <cell r="C13822" t="str">
            <v>010146</v>
          </cell>
          <cell r="D13822" t="str">
            <v>Servente</v>
          </cell>
          <cell r="E13822" t="str">
            <v>h</v>
          </cell>
          <cell r="F13822">
            <v>0.02</v>
          </cell>
        </row>
        <row r="13823">
          <cell r="B13823" t="str">
            <v>210204</v>
          </cell>
          <cell r="C13823" t="str">
            <v>069510</v>
          </cell>
          <cell r="D13823" t="str">
            <v>Geotextil nao-tecido</v>
          </cell>
          <cell r="E13823" t="str">
            <v>m2</v>
          </cell>
          <cell r="F13823">
            <v>1.1000000000000001</v>
          </cell>
        </row>
        <row r="13824">
          <cell r="B13824" t="str">
            <v>210205</v>
          </cell>
          <cell r="C13824" t="str">
            <v>010146</v>
          </cell>
          <cell r="D13824" t="str">
            <v>Servente</v>
          </cell>
          <cell r="E13824" t="str">
            <v>h</v>
          </cell>
          <cell r="F13824">
            <v>0.04</v>
          </cell>
        </row>
        <row r="13825">
          <cell r="B13825" t="str">
            <v>210205</v>
          </cell>
          <cell r="C13825" t="str">
            <v>024110</v>
          </cell>
          <cell r="D13825" t="str">
            <v>Asfalto cap - 20</v>
          </cell>
          <cell r="E13825" t="str">
            <v>l</v>
          </cell>
          <cell r="F13825">
            <v>1.2</v>
          </cell>
        </row>
        <row r="13826">
          <cell r="B13826" t="str">
            <v>210205</v>
          </cell>
          <cell r="C13826" t="str">
            <v>069510</v>
          </cell>
          <cell r="D13826" t="str">
            <v>Geotextil nao-tecido</v>
          </cell>
          <cell r="E13826" t="str">
            <v>m2</v>
          </cell>
          <cell r="F13826">
            <v>1.03</v>
          </cell>
        </row>
        <row r="13827">
          <cell r="B13827" t="str">
            <v>210205</v>
          </cell>
          <cell r="C13827" t="str">
            <v>080146</v>
          </cell>
          <cell r="D13827" t="str">
            <v>Caminhao espargidor 145hp</v>
          </cell>
          <cell r="E13827" t="str">
            <v>h</v>
          </cell>
          <cell r="F13827">
            <v>1E-3</v>
          </cell>
        </row>
        <row r="13828">
          <cell r="B13828" t="str">
            <v>210205</v>
          </cell>
          <cell r="C13828" t="str">
            <v>080218</v>
          </cell>
          <cell r="D13828" t="str">
            <v>Rolo compac s/pneus pot. 102 a 132 hp</v>
          </cell>
          <cell r="E13828" t="str">
            <v>h</v>
          </cell>
          <cell r="F13828">
            <v>5.0000000000000001E-4</v>
          </cell>
        </row>
        <row r="13829">
          <cell r="B13829" t="str">
            <v>210205</v>
          </cell>
          <cell r="C13829" t="str">
            <v>090712</v>
          </cell>
          <cell r="D13829" t="str">
            <v>Pa-carregadeira s/ pneus 172 182 hp</v>
          </cell>
          <cell r="E13829" t="str">
            <v>h</v>
          </cell>
          <cell r="F13829">
            <v>5.0000000000000001E-4</v>
          </cell>
        </row>
        <row r="13830">
          <cell r="B13830" t="str">
            <v>210206</v>
          </cell>
          <cell r="C13830" t="str">
            <v>010111</v>
          </cell>
          <cell r="D13830" t="str">
            <v>Carpinteiro</v>
          </cell>
          <cell r="E13830" t="str">
            <v>h</v>
          </cell>
          <cell r="F13830">
            <v>0.22</v>
          </cell>
        </row>
        <row r="13831">
          <cell r="B13831" t="str">
            <v>210206</v>
          </cell>
          <cell r="C13831" t="str">
            <v>010139</v>
          </cell>
          <cell r="D13831" t="str">
            <v>Pedreiro</v>
          </cell>
          <cell r="E13831" t="str">
            <v>h</v>
          </cell>
          <cell r="F13831">
            <v>0.42</v>
          </cell>
        </row>
        <row r="13832">
          <cell r="B13832" t="str">
            <v>210206</v>
          </cell>
          <cell r="C13832" t="str">
            <v>021021</v>
          </cell>
          <cell r="D13832" t="str">
            <v>Tabua de pinho de 1' x 12' de 3a. construcao</v>
          </cell>
          <cell r="E13832" t="str">
            <v>m2</v>
          </cell>
          <cell r="F13832">
            <v>0.2</v>
          </cell>
        </row>
        <row r="13833">
          <cell r="B13833" t="str">
            <v>210206</v>
          </cell>
          <cell r="C13833" t="str">
            <v>010146</v>
          </cell>
          <cell r="D13833" t="str">
            <v>Servente</v>
          </cell>
          <cell r="E13833" t="str">
            <v>h</v>
          </cell>
          <cell r="F13833">
            <v>1.47</v>
          </cell>
        </row>
        <row r="13834">
          <cell r="B13834" t="str">
            <v>210206</v>
          </cell>
          <cell r="C13834" t="str">
            <v>020517</v>
          </cell>
          <cell r="D13834" t="str">
            <v>Brita 1</v>
          </cell>
          <cell r="E13834" t="str">
            <v>m3</v>
          </cell>
          <cell r="F13834">
            <v>1.78E-2</v>
          </cell>
        </row>
        <row r="13835">
          <cell r="B13835" t="str">
            <v>210206</v>
          </cell>
          <cell r="C13835" t="str">
            <v>020518</v>
          </cell>
          <cell r="D13835" t="str">
            <v>Brita 2</v>
          </cell>
          <cell r="E13835" t="str">
            <v>m3</v>
          </cell>
          <cell r="F13835">
            <v>5.33E-2</v>
          </cell>
        </row>
        <row r="13836">
          <cell r="B13836" t="str">
            <v>210206</v>
          </cell>
          <cell r="C13836" t="str">
            <v>020579</v>
          </cell>
          <cell r="D13836" t="str">
            <v>Areia media</v>
          </cell>
          <cell r="E13836" t="str">
            <v>m3</v>
          </cell>
          <cell r="F13836">
            <v>7.7600000000000002E-2</v>
          </cell>
        </row>
        <row r="13837">
          <cell r="B13837" t="str">
            <v>210206</v>
          </cell>
          <cell r="C13837" t="str">
            <v>020508</v>
          </cell>
          <cell r="D13837" t="str">
            <v>Cimento portland</v>
          </cell>
          <cell r="E13837" t="str">
            <v>kg</v>
          </cell>
          <cell r="F13837">
            <v>25</v>
          </cell>
        </row>
        <row r="13838">
          <cell r="B13838" t="str">
            <v>210206</v>
          </cell>
          <cell r="C13838" t="str">
            <v>026562</v>
          </cell>
          <cell r="D13838" t="str">
            <v>Prego 10x10</v>
          </cell>
          <cell r="E13838" t="str">
            <v>kg</v>
          </cell>
          <cell r="F13838">
            <v>0.03</v>
          </cell>
        </row>
        <row r="13839">
          <cell r="B13839" t="str">
            <v>210206</v>
          </cell>
          <cell r="C13839" t="str">
            <v>036506</v>
          </cell>
          <cell r="D13839" t="str">
            <v>Guia de concreto pre-fabricada reta</v>
          </cell>
          <cell r="E13839" t="str">
            <v>m</v>
          </cell>
          <cell r="F13839">
            <v>1</v>
          </cell>
        </row>
        <row r="13840">
          <cell r="B13840" t="str">
            <v>210206</v>
          </cell>
          <cell r="C13840" t="str">
            <v>080125</v>
          </cell>
          <cell r="D13840" t="str">
            <v>Betoneira 5hp</v>
          </cell>
          <cell r="E13840" t="str">
            <v>h</v>
          </cell>
          <cell r="F13840">
            <v>6.0699999999999997E-2</v>
          </cell>
        </row>
        <row r="13841">
          <cell r="B13841" t="str">
            <v>210207</v>
          </cell>
          <cell r="C13841" t="str">
            <v>010139</v>
          </cell>
          <cell r="D13841" t="str">
            <v>Pedreiro</v>
          </cell>
          <cell r="E13841" t="str">
            <v>h</v>
          </cell>
          <cell r="F13841">
            <v>0.3</v>
          </cell>
        </row>
        <row r="13842">
          <cell r="B13842" t="str">
            <v>210207</v>
          </cell>
          <cell r="C13842" t="str">
            <v>010146</v>
          </cell>
          <cell r="D13842" t="str">
            <v>Servente</v>
          </cell>
          <cell r="E13842" t="str">
            <v>h</v>
          </cell>
          <cell r="F13842">
            <v>0.78</v>
          </cell>
        </row>
        <row r="13843">
          <cell r="B13843" t="str">
            <v>210207</v>
          </cell>
          <cell r="C13843" t="str">
            <v>020508</v>
          </cell>
          <cell r="D13843" t="str">
            <v>Cimento portland</v>
          </cell>
          <cell r="E13843" t="str">
            <v>kg</v>
          </cell>
          <cell r="F13843">
            <v>12</v>
          </cell>
        </row>
        <row r="13844">
          <cell r="B13844" t="str">
            <v>210207</v>
          </cell>
          <cell r="C13844" t="str">
            <v>020517</v>
          </cell>
          <cell r="D13844" t="str">
            <v>Brita 1</v>
          </cell>
          <cell r="E13844" t="str">
            <v>m3</v>
          </cell>
          <cell r="F13844">
            <v>8.3999999999999995E-3</v>
          </cell>
        </row>
        <row r="13845">
          <cell r="B13845" t="str">
            <v>210207</v>
          </cell>
          <cell r="C13845" t="str">
            <v>020518</v>
          </cell>
          <cell r="D13845" t="str">
            <v>Brita 2</v>
          </cell>
          <cell r="E13845" t="str">
            <v>m3</v>
          </cell>
          <cell r="F13845">
            <v>2.5100000000000001E-2</v>
          </cell>
        </row>
        <row r="13846">
          <cell r="B13846" t="str">
            <v>210207</v>
          </cell>
          <cell r="C13846" t="str">
            <v>020579</v>
          </cell>
          <cell r="D13846" t="str">
            <v>Areia media</v>
          </cell>
          <cell r="E13846" t="str">
            <v>m3</v>
          </cell>
          <cell r="F13846">
            <v>3.6499999999999998E-2</v>
          </cell>
        </row>
        <row r="13847">
          <cell r="B13847" t="str">
            <v>210207</v>
          </cell>
          <cell r="C13847" t="str">
            <v>036506</v>
          </cell>
          <cell r="D13847" t="str">
            <v>Guia de concreto pre-fabricada reta</v>
          </cell>
          <cell r="E13847" t="str">
            <v>m</v>
          </cell>
          <cell r="F13847">
            <v>1</v>
          </cell>
        </row>
        <row r="13848">
          <cell r="B13848" t="str">
            <v>210207</v>
          </cell>
          <cell r="C13848" t="str">
            <v>080125</v>
          </cell>
          <cell r="D13848" t="str">
            <v>Betoneira 5hp</v>
          </cell>
          <cell r="E13848" t="str">
            <v>h</v>
          </cell>
          <cell r="F13848">
            <v>2.86E-2</v>
          </cell>
        </row>
        <row r="13849">
          <cell r="B13849" t="str">
            <v>210208</v>
          </cell>
          <cell r="C13849" t="str">
            <v>010139</v>
          </cell>
          <cell r="D13849" t="str">
            <v>Pedreiro</v>
          </cell>
          <cell r="E13849" t="str">
            <v>h</v>
          </cell>
          <cell r="F13849">
            <v>0.3</v>
          </cell>
        </row>
        <row r="13850">
          <cell r="B13850" t="str">
            <v>210208</v>
          </cell>
          <cell r="C13850" t="str">
            <v>080125</v>
          </cell>
          <cell r="D13850" t="str">
            <v>Betoneira 5hp</v>
          </cell>
          <cell r="E13850" t="str">
            <v>h</v>
          </cell>
          <cell r="F13850">
            <v>2.86E-2</v>
          </cell>
        </row>
        <row r="13851">
          <cell r="B13851" t="str">
            <v>210208</v>
          </cell>
          <cell r="C13851" t="str">
            <v>010146</v>
          </cell>
          <cell r="D13851" t="str">
            <v>Servente</v>
          </cell>
          <cell r="E13851" t="str">
            <v>h</v>
          </cell>
          <cell r="F13851">
            <v>0.8</v>
          </cell>
        </row>
        <row r="13852">
          <cell r="B13852" t="str">
            <v>210208</v>
          </cell>
          <cell r="C13852" t="str">
            <v>020517</v>
          </cell>
          <cell r="D13852" t="str">
            <v>Brita 1</v>
          </cell>
          <cell r="E13852" t="str">
            <v>m3</v>
          </cell>
          <cell r="F13852">
            <v>8.3999999999999995E-3</v>
          </cell>
        </row>
        <row r="13853">
          <cell r="B13853" t="str">
            <v>210208</v>
          </cell>
          <cell r="C13853" t="str">
            <v>020518</v>
          </cell>
          <cell r="D13853" t="str">
            <v>Brita 2</v>
          </cell>
          <cell r="E13853" t="str">
            <v>m3</v>
          </cell>
          <cell r="F13853">
            <v>2.5100000000000001E-2</v>
          </cell>
        </row>
        <row r="13854">
          <cell r="B13854" t="str">
            <v>210208</v>
          </cell>
          <cell r="C13854" t="str">
            <v>020579</v>
          </cell>
          <cell r="D13854" t="str">
            <v>Areia media</v>
          </cell>
          <cell r="E13854" t="str">
            <v>m3</v>
          </cell>
          <cell r="F13854">
            <v>3.6499999999999998E-2</v>
          </cell>
        </row>
        <row r="13855">
          <cell r="B13855" t="str">
            <v>210208</v>
          </cell>
          <cell r="C13855" t="str">
            <v>020508</v>
          </cell>
          <cell r="D13855" t="str">
            <v>Cimento portland</v>
          </cell>
          <cell r="E13855" t="str">
            <v>kg</v>
          </cell>
          <cell r="F13855">
            <v>12</v>
          </cell>
        </row>
        <row r="13856">
          <cell r="B13856" t="str">
            <v>210209</v>
          </cell>
          <cell r="C13856" t="str">
            <v>010139</v>
          </cell>
          <cell r="D13856" t="str">
            <v>Pedreiro</v>
          </cell>
          <cell r="E13856" t="str">
            <v>h</v>
          </cell>
          <cell r="F13856">
            <v>12.51</v>
          </cell>
        </row>
        <row r="13857">
          <cell r="B13857" t="str">
            <v>210209</v>
          </cell>
          <cell r="C13857" t="str">
            <v>020579</v>
          </cell>
          <cell r="D13857" t="str">
            <v>Areia media</v>
          </cell>
          <cell r="E13857" t="str">
            <v>m3</v>
          </cell>
          <cell r="F13857">
            <v>0.90380000000000005</v>
          </cell>
        </row>
        <row r="13858">
          <cell r="B13858" t="str">
            <v>210209</v>
          </cell>
          <cell r="C13858" t="str">
            <v>010146</v>
          </cell>
          <cell r="D13858" t="str">
            <v>Servente</v>
          </cell>
          <cell r="E13858" t="str">
            <v>h</v>
          </cell>
          <cell r="F13858">
            <v>2.66</v>
          </cell>
        </row>
        <row r="13859">
          <cell r="B13859" t="str">
            <v>210209</v>
          </cell>
          <cell r="C13859" t="str">
            <v>020517</v>
          </cell>
          <cell r="D13859" t="str">
            <v>Brita 1</v>
          </cell>
          <cell r="E13859" t="str">
            <v>m3</v>
          </cell>
          <cell r="F13859">
            <v>0.20899999999999999</v>
          </cell>
        </row>
        <row r="13860">
          <cell r="B13860" t="str">
            <v>210209</v>
          </cell>
          <cell r="C13860" t="str">
            <v>020518</v>
          </cell>
          <cell r="D13860" t="str">
            <v>Brita 2</v>
          </cell>
          <cell r="E13860" t="str">
            <v>m3</v>
          </cell>
          <cell r="F13860">
            <v>0.627</v>
          </cell>
        </row>
        <row r="13861">
          <cell r="B13861" t="str">
            <v>210209</v>
          </cell>
          <cell r="C13861" t="str">
            <v>020519</v>
          </cell>
          <cell r="D13861" t="str">
            <v>Brita 3</v>
          </cell>
          <cell r="E13861" t="str">
            <v>m3</v>
          </cell>
          <cell r="F13861">
            <v>0.4</v>
          </cell>
        </row>
        <row r="13862">
          <cell r="B13862" t="str">
            <v>210209</v>
          </cell>
          <cell r="C13862" t="str">
            <v>020508</v>
          </cell>
          <cell r="D13862" t="str">
            <v>Cimento portland</v>
          </cell>
          <cell r="E13862" t="str">
            <v>kg</v>
          </cell>
          <cell r="F13862">
            <v>304</v>
          </cell>
        </row>
        <row r="13863">
          <cell r="B13863" t="str">
            <v>210209</v>
          </cell>
          <cell r="C13863" t="str">
            <v>021021</v>
          </cell>
          <cell r="D13863" t="str">
            <v>Tabua de pinho de 1' x 12' de 3a. construcao</v>
          </cell>
          <cell r="E13863" t="str">
            <v>m2</v>
          </cell>
          <cell r="F13863">
            <v>0.35</v>
          </cell>
        </row>
        <row r="13864">
          <cell r="B13864" t="str">
            <v>210209</v>
          </cell>
          <cell r="C13864" t="str">
            <v>021519</v>
          </cell>
          <cell r="D13864" t="str">
            <v>Aco ca-50 de 1/2' - 12.5mm</v>
          </cell>
          <cell r="E13864" t="str">
            <v>kg</v>
          </cell>
          <cell r="F13864">
            <v>1.6</v>
          </cell>
        </row>
        <row r="13865">
          <cell r="B13865" t="str">
            <v>210210</v>
          </cell>
          <cell r="C13865" t="str">
            <v>010108</v>
          </cell>
          <cell r="D13865" t="str">
            <v>Calceteiro</v>
          </cell>
          <cell r="E13865" t="str">
            <v>h</v>
          </cell>
          <cell r="F13865">
            <v>0.23</v>
          </cell>
        </row>
        <row r="13866">
          <cell r="B13866" t="str">
            <v>210210</v>
          </cell>
          <cell r="C13866" t="str">
            <v>010146</v>
          </cell>
          <cell r="D13866" t="str">
            <v>Servente</v>
          </cell>
          <cell r="E13866" t="str">
            <v>h</v>
          </cell>
          <cell r="F13866">
            <v>0.46</v>
          </cell>
        </row>
        <row r="13867">
          <cell r="B13867" t="str">
            <v>210210</v>
          </cell>
          <cell r="C13867" t="str">
            <v>020578</v>
          </cell>
          <cell r="D13867" t="str">
            <v>Areia fina</v>
          </cell>
          <cell r="E13867" t="str">
            <v>m3</v>
          </cell>
          <cell r="F13867">
            <v>5.0000000000000001E-3</v>
          </cell>
        </row>
        <row r="13868">
          <cell r="B13868" t="str">
            <v>210210</v>
          </cell>
          <cell r="C13868" t="str">
            <v>020579</v>
          </cell>
          <cell r="D13868" t="str">
            <v>Areia media</v>
          </cell>
          <cell r="E13868" t="str">
            <v>m3</v>
          </cell>
          <cell r="F13868">
            <v>0.05</v>
          </cell>
        </row>
        <row r="13869">
          <cell r="B13869" t="str">
            <v>210210</v>
          </cell>
          <cell r="C13869" t="str">
            <v>036503</v>
          </cell>
          <cell r="D13869" t="str">
            <v>Bloco de concreto intertravado 8cm</v>
          </cell>
          <cell r="E13869" t="str">
            <v>un</v>
          </cell>
          <cell r="F13869">
            <v>35</v>
          </cell>
        </row>
        <row r="13870">
          <cell r="B13870" t="str">
            <v>210210</v>
          </cell>
          <cell r="C13870" t="str">
            <v>080128</v>
          </cell>
          <cell r="D13870" t="str">
            <v>Compactador de placa 7 hp</v>
          </cell>
          <cell r="E13870" t="str">
            <v>h</v>
          </cell>
          <cell r="F13870">
            <v>0.03</v>
          </cell>
        </row>
        <row r="13871">
          <cell r="B13871" t="str">
            <v>210211</v>
          </cell>
          <cell r="C13871" t="str">
            <v>010108</v>
          </cell>
          <cell r="D13871" t="str">
            <v>Calceteiro</v>
          </cell>
          <cell r="E13871" t="str">
            <v>h</v>
          </cell>
          <cell r="F13871">
            <v>0.16</v>
          </cell>
        </row>
        <row r="13872">
          <cell r="B13872" t="str">
            <v>210211</v>
          </cell>
          <cell r="C13872" t="str">
            <v>010146</v>
          </cell>
          <cell r="D13872" t="str">
            <v>Servente</v>
          </cell>
          <cell r="E13872" t="str">
            <v>h</v>
          </cell>
          <cell r="F13872">
            <v>0.35</v>
          </cell>
        </row>
        <row r="13873">
          <cell r="B13873" t="str">
            <v>210211</v>
          </cell>
          <cell r="C13873" t="str">
            <v>020579</v>
          </cell>
          <cell r="D13873" t="str">
            <v>Areia media</v>
          </cell>
          <cell r="E13873" t="str">
            <v>m3</v>
          </cell>
          <cell r="F13873">
            <v>0.1</v>
          </cell>
        </row>
        <row r="13874">
          <cell r="B13874" t="str">
            <v>210211</v>
          </cell>
          <cell r="C13874" t="str">
            <v>036504</v>
          </cell>
          <cell r="D13874" t="str">
            <v>Bloco de concreto articulado hexagonal 8cm</v>
          </cell>
          <cell r="E13874" t="str">
            <v>un</v>
          </cell>
          <cell r="F13874">
            <v>12</v>
          </cell>
        </row>
        <row r="13875">
          <cell r="B13875" t="str">
            <v>210212</v>
          </cell>
          <cell r="C13875" t="str">
            <v>010146</v>
          </cell>
          <cell r="D13875" t="str">
            <v>Servente</v>
          </cell>
          <cell r="E13875" t="str">
            <v>h</v>
          </cell>
          <cell r="F13875">
            <v>0.1</v>
          </cell>
        </row>
        <row r="13876">
          <cell r="B13876" t="str">
            <v>210212</v>
          </cell>
          <cell r="C13876" t="str">
            <v>020522</v>
          </cell>
          <cell r="D13876" t="str">
            <v>Pedrisco</v>
          </cell>
          <cell r="E13876" t="str">
            <v>m3</v>
          </cell>
          <cell r="F13876">
            <v>0.01</v>
          </cell>
        </row>
        <row r="13877">
          <cell r="B13877" t="str">
            <v>210212</v>
          </cell>
          <cell r="C13877" t="str">
            <v>024006</v>
          </cell>
          <cell r="D13877" t="str">
            <v>Asfalto oxidado tipo 'i'</v>
          </cell>
          <cell r="E13877" t="str">
            <v>kg</v>
          </cell>
          <cell r="F13877">
            <v>1.5</v>
          </cell>
        </row>
        <row r="13878">
          <cell r="B13878" t="str">
            <v>210212</v>
          </cell>
          <cell r="C13878" t="str">
            <v>080131</v>
          </cell>
          <cell r="D13878" t="str">
            <v>Distribuidor de betume c/aquecedor rebocavel</v>
          </cell>
          <cell r="E13878" t="str">
            <v>h</v>
          </cell>
          <cell r="F13878">
            <v>0.02</v>
          </cell>
        </row>
        <row r="13879">
          <cell r="B13879" t="str">
            <v>210213</v>
          </cell>
          <cell r="C13879" t="str">
            <v>010108</v>
          </cell>
          <cell r="D13879" t="str">
            <v>Calceteiro</v>
          </cell>
          <cell r="E13879" t="str">
            <v>h</v>
          </cell>
          <cell r="F13879">
            <v>0.4</v>
          </cell>
        </row>
        <row r="13880">
          <cell r="B13880" t="str">
            <v>210213</v>
          </cell>
          <cell r="C13880" t="str">
            <v>010146</v>
          </cell>
          <cell r="D13880" t="str">
            <v>Servente</v>
          </cell>
          <cell r="E13880" t="str">
            <v>h</v>
          </cell>
          <cell r="F13880">
            <v>0.6</v>
          </cell>
        </row>
        <row r="13881">
          <cell r="B13881" t="str">
            <v>210213</v>
          </cell>
          <cell r="C13881" t="str">
            <v>020503</v>
          </cell>
          <cell r="D13881" t="str">
            <v>Areia lavada</v>
          </cell>
          <cell r="E13881" t="str">
            <v>m3</v>
          </cell>
          <cell r="F13881">
            <v>0.1</v>
          </cell>
        </row>
        <row r="13882">
          <cell r="B13882" t="str">
            <v>210213</v>
          </cell>
          <cell r="C13882" t="str">
            <v>036505</v>
          </cell>
          <cell r="D13882" t="str">
            <v>Paralelepipedos</v>
          </cell>
          <cell r="E13882" t="str">
            <v>un</v>
          </cell>
          <cell r="F13882">
            <v>32</v>
          </cell>
        </row>
        <row r="13883">
          <cell r="B13883" t="str">
            <v>210214</v>
          </cell>
          <cell r="C13883" t="str">
            <v>010108</v>
          </cell>
          <cell r="D13883" t="str">
            <v>Calceteiro</v>
          </cell>
          <cell r="E13883" t="str">
            <v>h</v>
          </cell>
          <cell r="F13883">
            <v>0.4</v>
          </cell>
        </row>
        <row r="13884">
          <cell r="B13884" t="str">
            <v>210214</v>
          </cell>
          <cell r="C13884" t="str">
            <v>010146</v>
          </cell>
          <cell r="D13884" t="str">
            <v>Servente</v>
          </cell>
          <cell r="E13884" t="str">
            <v>h</v>
          </cell>
          <cell r="F13884">
            <v>1</v>
          </cell>
        </row>
        <row r="13885">
          <cell r="B13885" t="str">
            <v>210214</v>
          </cell>
          <cell r="C13885" t="str">
            <v>020579</v>
          </cell>
          <cell r="D13885" t="str">
            <v>Areia media</v>
          </cell>
          <cell r="E13885" t="str">
            <v>m3</v>
          </cell>
          <cell r="F13885">
            <v>0.1</v>
          </cell>
        </row>
        <row r="13886">
          <cell r="B13886" t="str">
            <v>210215</v>
          </cell>
          <cell r="C13886" t="str">
            <v>010146</v>
          </cell>
          <cell r="D13886" t="str">
            <v>Servente</v>
          </cell>
          <cell r="E13886" t="str">
            <v>h</v>
          </cell>
          <cell r="F13886">
            <v>0.25</v>
          </cell>
        </row>
        <row r="13887">
          <cell r="B13887" t="str">
            <v>210215</v>
          </cell>
          <cell r="C13887" t="str">
            <v>020522</v>
          </cell>
          <cell r="D13887" t="str">
            <v>Pedrisco</v>
          </cell>
          <cell r="E13887" t="str">
            <v>m3</v>
          </cell>
          <cell r="F13887">
            <v>0.02</v>
          </cell>
        </row>
        <row r="13888">
          <cell r="B13888" t="str">
            <v>210215</v>
          </cell>
          <cell r="C13888" t="str">
            <v>024006</v>
          </cell>
          <cell r="D13888" t="str">
            <v>Asfalto oxidado tipo 'i'</v>
          </cell>
          <cell r="E13888" t="str">
            <v>kg</v>
          </cell>
          <cell r="F13888">
            <v>5</v>
          </cell>
        </row>
        <row r="13889">
          <cell r="B13889" t="str">
            <v>210215</v>
          </cell>
          <cell r="C13889" t="str">
            <v>080101</v>
          </cell>
          <cell r="D13889" t="str">
            <v>Caminhao carroceria pot. 131 a 142hp</v>
          </cell>
          <cell r="E13889" t="str">
            <v>h</v>
          </cell>
          <cell r="F13889">
            <v>1E-3</v>
          </cell>
        </row>
        <row r="13890">
          <cell r="B13890" t="str">
            <v>210215</v>
          </cell>
          <cell r="C13890" t="str">
            <v>080131</v>
          </cell>
          <cell r="D13890" t="str">
            <v>Distribuidor de betume c/aquecedor rebocavel</v>
          </cell>
          <cell r="E13890" t="str">
            <v>h</v>
          </cell>
          <cell r="F13890">
            <v>0.03</v>
          </cell>
        </row>
        <row r="13891">
          <cell r="B13891" t="str">
            <v>210216</v>
          </cell>
          <cell r="C13891" t="str">
            <v>010146</v>
          </cell>
          <cell r="D13891" t="str">
            <v>Servente</v>
          </cell>
          <cell r="E13891" t="str">
            <v>h</v>
          </cell>
          <cell r="F13891">
            <v>0.1</v>
          </cell>
        </row>
        <row r="13892">
          <cell r="B13892" t="str">
            <v>210216</v>
          </cell>
          <cell r="C13892" t="str">
            <v>020579</v>
          </cell>
          <cell r="D13892" t="str">
            <v>Areia media</v>
          </cell>
          <cell r="E13892" t="str">
            <v>m3</v>
          </cell>
          <cell r="F13892">
            <v>0.02</v>
          </cell>
        </row>
        <row r="13893">
          <cell r="B13893" t="str">
            <v>210217</v>
          </cell>
          <cell r="C13893" t="str">
            <v>010108</v>
          </cell>
          <cell r="D13893" t="str">
            <v>Calceteiro</v>
          </cell>
          <cell r="E13893" t="str">
            <v>h</v>
          </cell>
          <cell r="F13893">
            <v>0.4</v>
          </cell>
        </row>
        <row r="13894">
          <cell r="B13894" t="str">
            <v>210217</v>
          </cell>
          <cell r="C13894" t="str">
            <v>020579</v>
          </cell>
          <cell r="D13894" t="str">
            <v>Areia media</v>
          </cell>
          <cell r="E13894" t="str">
            <v>m3</v>
          </cell>
          <cell r="F13894">
            <v>0.08</v>
          </cell>
        </row>
        <row r="13895">
          <cell r="B13895" t="str">
            <v>210217</v>
          </cell>
          <cell r="C13895" t="str">
            <v>036505</v>
          </cell>
          <cell r="D13895" t="str">
            <v>Paralelepipedos</v>
          </cell>
          <cell r="E13895" t="str">
            <v>un</v>
          </cell>
          <cell r="F13895">
            <v>32</v>
          </cell>
        </row>
        <row r="13896">
          <cell r="B13896" t="str">
            <v>210217</v>
          </cell>
          <cell r="C13896" t="str">
            <v>010146</v>
          </cell>
          <cell r="D13896" t="str">
            <v>Servente</v>
          </cell>
          <cell r="E13896" t="str">
            <v>h</v>
          </cell>
          <cell r="F13896">
            <v>1.91</v>
          </cell>
        </row>
        <row r="13897">
          <cell r="B13897" t="str">
            <v>210217</v>
          </cell>
          <cell r="C13897" t="str">
            <v>020517</v>
          </cell>
          <cell r="D13897" t="str">
            <v>Brita 1</v>
          </cell>
          <cell r="E13897" t="str">
            <v>m3</v>
          </cell>
          <cell r="F13897">
            <v>2.1000000000000001E-2</v>
          </cell>
        </row>
        <row r="13898">
          <cell r="B13898" t="str">
            <v>210217</v>
          </cell>
          <cell r="C13898" t="str">
            <v>020518</v>
          </cell>
          <cell r="D13898" t="str">
            <v>Brita 2</v>
          </cell>
          <cell r="E13898" t="str">
            <v>m3</v>
          </cell>
          <cell r="F13898">
            <v>4.9200000000000001E-2</v>
          </cell>
        </row>
        <row r="13899">
          <cell r="B13899" t="str">
            <v>210217</v>
          </cell>
          <cell r="C13899" t="str">
            <v>010139</v>
          </cell>
          <cell r="D13899" t="str">
            <v>Pedreiro</v>
          </cell>
          <cell r="E13899" t="str">
            <v>h</v>
          </cell>
          <cell r="F13899">
            <v>0.4</v>
          </cell>
        </row>
        <row r="13900">
          <cell r="B13900" t="str">
            <v>210217</v>
          </cell>
          <cell r="C13900" t="str">
            <v>020508</v>
          </cell>
          <cell r="D13900" t="str">
            <v>Cimento portland</v>
          </cell>
          <cell r="E13900" t="str">
            <v>kg</v>
          </cell>
          <cell r="F13900">
            <v>28</v>
          </cell>
        </row>
        <row r="13901">
          <cell r="B13901" t="str">
            <v>210217</v>
          </cell>
          <cell r="C13901" t="str">
            <v>080125</v>
          </cell>
          <cell r="D13901" t="str">
            <v>Betoneira 5hp</v>
          </cell>
          <cell r="E13901" t="str">
            <v>h</v>
          </cell>
          <cell r="F13901">
            <v>5.7099999999999998E-2</v>
          </cell>
        </row>
        <row r="13902">
          <cell r="B13902" t="str">
            <v>210218</v>
          </cell>
          <cell r="C13902" t="str">
            <v>010108</v>
          </cell>
          <cell r="D13902" t="str">
            <v>Calceteiro</v>
          </cell>
          <cell r="E13902" t="str">
            <v>h</v>
          </cell>
          <cell r="F13902">
            <v>0.4</v>
          </cell>
        </row>
        <row r="13903">
          <cell r="B13903" t="str">
            <v>210218</v>
          </cell>
          <cell r="C13903" t="str">
            <v>010146</v>
          </cell>
          <cell r="D13903" t="str">
            <v>Servente</v>
          </cell>
          <cell r="E13903" t="str">
            <v>h</v>
          </cell>
          <cell r="F13903">
            <v>1.1000000000000001</v>
          </cell>
        </row>
        <row r="13904">
          <cell r="B13904" t="str">
            <v>210218</v>
          </cell>
          <cell r="C13904" t="str">
            <v>020508</v>
          </cell>
          <cell r="D13904" t="str">
            <v>Cimento portland</v>
          </cell>
          <cell r="E13904" t="str">
            <v>kg</v>
          </cell>
          <cell r="F13904">
            <v>28</v>
          </cell>
        </row>
        <row r="13905">
          <cell r="B13905" t="str">
            <v>210218</v>
          </cell>
          <cell r="C13905" t="str">
            <v>020518</v>
          </cell>
          <cell r="D13905" t="str">
            <v>Brita 2</v>
          </cell>
          <cell r="E13905" t="str">
            <v>m3</v>
          </cell>
          <cell r="F13905">
            <v>8.3599999999999994E-2</v>
          </cell>
        </row>
        <row r="13906">
          <cell r="B13906" t="str">
            <v>210218</v>
          </cell>
          <cell r="C13906" t="str">
            <v>020579</v>
          </cell>
          <cell r="D13906" t="str">
            <v>Areia media</v>
          </cell>
          <cell r="E13906" t="str">
            <v>m3</v>
          </cell>
          <cell r="F13906">
            <v>9.2200000000000004E-2</v>
          </cell>
        </row>
        <row r="13907">
          <cell r="B13907" t="str">
            <v>210218</v>
          </cell>
          <cell r="C13907" t="str">
            <v>080125</v>
          </cell>
          <cell r="D13907" t="str">
            <v>Betoneira 5hp</v>
          </cell>
          <cell r="E13907" t="str">
            <v>h</v>
          </cell>
          <cell r="F13907">
            <v>7.1400000000000005E-2</v>
          </cell>
        </row>
        <row r="13908">
          <cell r="B13908" t="str">
            <v>210219</v>
          </cell>
          <cell r="C13908" t="str">
            <v>010146</v>
          </cell>
          <cell r="D13908" t="str">
            <v>Servente</v>
          </cell>
          <cell r="E13908" t="str">
            <v>h</v>
          </cell>
          <cell r="F13908">
            <v>0.64</v>
          </cell>
        </row>
        <row r="13909">
          <cell r="B13909" t="str">
            <v>210219</v>
          </cell>
          <cell r="C13909" t="str">
            <v>020520</v>
          </cell>
          <cell r="D13909" t="str">
            <v>Brita 4</v>
          </cell>
          <cell r="E13909" t="str">
            <v>m3</v>
          </cell>
          <cell r="F13909">
            <v>1.3149999999999999</v>
          </cell>
        </row>
        <row r="13910">
          <cell r="B13910" t="str">
            <v>210219</v>
          </cell>
          <cell r="C13910" t="str">
            <v>020524</v>
          </cell>
          <cell r="D13910" t="str">
            <v>Po de pedra</v>
          </cell>
          <cell r="E13910" t="str">
            <v>m3</v>
          </cell>
          <cell r="F13910">
            <v>0.33300000000000002</v>
          </cell>
        </row>
        <row r="13911">
          <cell r="B13911" t="str">
            <v>210219</v>
          </cell>
          <cell r="C13911" t="str">
            <v>080102</v>
          </cell>
          <cell r="D13911" t="str">
            <v>Caminhao irrigadeira pot. 149 hp</v>
          </cell>
          <cell r="E13911" t="str">
            <v>h</v>
          </cell>
          <cell r="F13911">
            <v>0.04</v>
          </cell>
        </row>
        <row r="13912">
          <cell r="B13912" t="str">
            <v>210219</v>
          </cell>
          <cell r="C13912" t="str">
            <v>080136</v>
          </cell>
          <cell r="D13912" t="str">
            <v>Motoniveladora pot 130hp</v>
          </cell>
          <cell r="E13912" t="str">
            <v>h</v>
          </cell>
          <cell r="F13912">
            <v>0.1</v>
          </cell>
        </row>
        <row r="13913">
          <cell r="B13913" t="str">
            <v>210219</v>
          </cell>
          <cell r="C13913" t="str">
            <v>080112</v>
          </cell>
          <cell r="D13913" t="str">
            <v>Rolo compac estat. pot.44 a 77hp - 10/14t</v>
          </cell>
          <cell r="E13913" t="str">
            <v>h</v>
          </cell>
          <cell r="F13913">
            <v>9.5000000000000001E-2</v>
          </cell>
        </row>
        <row r="13914">
          <cell r="B13914" t="str">
            <v>210220</v>
          </cell>
          <cell r="C13914" t="str">
            <v>010146</v>
          </cell>
          <cell r="D13914" t="str">
            <v>Servente</v>
          </cell>
          <cell r="E13914" t="str">
            <v>h</v>
          </cell>
          <cell r="F13914">
            <v>0.45</v>
          </cell>
        </row>
        <row r="13915">
          <cell r="B13915" t="str">
            <v>210220</v>
          </cell>
          <cell r="C13915" t="str">
            <v>020571</v>
          </cell>
          <cell r="D13915" t="str">
            <v>Brita 1 e 2 (media)</v>
          </cell>
          <cell r="E13915" t="str">
            <v>m3</v>
          </cell>
          <cell r="F13915">
            <v>0.18</v>
          </cell>
        </row>
        <row r="13916">
          <cell r="B13916" t="str">
            <v>210220</v>
          </cell>
          <cell r="C13916" t="str">
            <v>020573</v>
          </cell>
          <cell r="D13916" t="str">
            <v>Brita 3 e 4 (media)</v>
          </cell>
          <cell r="E13916" t="str">
            <v>m3</v>
          </cell>
          <cell r="F13916">
            <v>1.3149999999999999</v>
          </cell>
        </row>
        <row r="13917">
          <cell r="B13917" t="str">
            <v>210220</v>
          </cell>
          <cell r="C13917" t="str">
            <v>024702</v>
          </cell>
          <cell r="D13917" t="str">
            <v>Cimento asfaltico 85/100</v>
          </cell>
          <cell r="E13917" t="str">
            <v>kg</v>
          </cell>
          <cell r="F13917">
            <v>90</v>
          </cell>
        </row>
        <row r="13918">
          <cell r="B13918" t="str">
            <v>210220</v>
          </cell>
          <cell r="C13918" t="str">
            <v>080136</v>
          </cell>
          <cell r="D13918" t="str">
            <v>Motoniveladora pot 130hp</v>
          </cell>
          <cell r="E13918" t="str">
            <v>h</v>
          </cell>
          <cell r="F13918">
            <v>0.1</v>
          </cell>
        </row>
        <row r="13919">
          <cell r="B13919" t="str">
            <v>210220</v>
          </cell>
          <cell r="C13919" t="str">
            <v>080146</v>
          </cell>
          <cell r="D13919" t="str">
            <v>Caminhao espargidor 145hp</v>
          </cell>
          <cell r="E13919" t="str">
            <v>h</v>
          </cell>
          <cell r="F13919">
            <v>4.4999999999999998E-2</v>
          </cell>
        </row>
        <row r="13920">
          <cell r="B13920" t="str">
            <v>210220</v>
          </cell>
          <cell r="C13920" t="str">
            <v>080112</v>
          </cell>
          <cell r="D13920" t="str">
            <v>Rolo compac estat. pot.44 a 77hp - 10/14t</v>
          </cell>
          <cell r="E13920" t="str">
            <v>h</v>
          </cell>
          <cell r="F13920">
            <v>9.5000000000000001E-2</v>
          </cell>
        </row>
        <row r="13921">
          <cell r="B13921" t="str">
            <v>210222</v>
          </cell>
          <cell r="C13921" t="str">
            <v>010139</v>
          </cell>
          <cell r="D13921" t="str">
            <v>Pedreiro</v>
          </cell>
          <cell r="E13921" t="str">
            <v>h</v>
          </cell>
          <cell r="F13921">
            <v>0.5</v>
          </cell>
        </row>
        <row r="13922">
          <cell r="B13922" t="str">
            <v>210222</v>
          </cell>
          <cell r="C13922" t="str">
            <v>010146</v>
          </cell>
          <cell r="D13922" t="str">
            <v>Servente</v>
          </cell>
          <cell r="E13922" t="str">
            <v>h</v>
          </cell>
          <cell r="F13922">
            <v>1.48</v>
          </cell>
        </row>
        <row r="13923">
          <cell r="B13923" t="str">
            <v>210222</v>
          </cell>
          <cell r="C13923" t="str">
            <v>020508</v>
          </cell>
          <cell r="D13923" t="str">
            <v>Cimento portland</v>
          </cell>
          <cell r="E13923" t="str">
            <v>kg</v>
          </cell>
          <cell r="F13923">
            <v>18</v>
          </cell>
        </row>
        <row r="13924">
          <cell r="B13924" t="str">
            <v>210222</v>
          </cell>
          <cell r="C13924" t="str">
            <v>020517</v>
          </cell>
          <cell r="D13924" t="str">
            <v>Brita 1</v>
          </cell>
          <cell r="E13924" t="str">
            <v>m3</v>
          </cell>
          <cell r="F13924">
            <v>2.1000000000000001E-2</v>
          </cell>
        </row>
        <row r="13925">
          <cell r="B13925" t="str">
            <v>210222</v>
          </cell>
          <cell r="C13925" t="str">
            <v>020518</v>
          </cell>
          <cell r="D13925" t="str">
            <v>Brita 2</v>
          </cell>
          <cell r="E13925" t="str">
            <v>m3</v>
          </cell>
          <cell r="F13925">
            <v>4.9200000000000001E-2</v>
          </cell>
        </row>
        <row r="13926">
          <cell r="B13926" t="str">
            <v>210222</v>
          </cell>
          <cell r="C13926" t="str">
            <v>020579</v>
          </cell>
          <cell r="D13926" t="str">
            <v>Areia media</v>
          </cell>
          <cell r="E13926" t="str">
            <v>m3</v>
          </cell>
          <cell r="F13926">
            <v>5.4100000000000002E-2</v>
          </cell>
        </row>
        <row r="13927">
          <cell r="B13927" t="str">
            <v>210222</v>
          </cell>
          <cell r="C13927" t="str">
            <v>024015</v>
          </cell>
          <cell r="D13927" t="str">
            <v>Impermeabilizante</v>
          </cell>
          <cell r="E13927" t="str">
            <v>kg</v>
          </cell>
          <cell r="F13927">
            <v>1.6</v>
          </cell>
        </row>
        <row r="13928">
          <cell r="B13928" t="str">
            <v>210222</v>
          </cell>
          <cell r="C13928" t="str">
            <v>080125</v>
          </cell>
          <cell r="D13928" t="str">
            <v>Betoneira 5hp</v>
          </cell>
          <cell r="E13928" t="str">
            <v>h</v>
          </cell>
          <cell r="F13928">
            <v>5.7000000000000002E-2</v>
          </cell>
        </row>
        <row r="13929">
          <cell r="B13929" t="str">
            <v>210225</v>
          </cell>
          <cell r="C13929" t="str">
            <v>010139</v>
          </cell>
          <cell r="D13929" t="str">
            <v>Pedreiro</v>
          </cell>
          <cell r="E13929" t="str">
            <v>h</v>
          </cell>
          <cell r="F13929">
            <v>0.25</v>
          </cell>
        </row>
        <row r="13930">
          <cell r="B13930" t="str">
            <v>210225</v>
          </cell>
          <cell r="C13930" t="str">
            <v>010146</v>
          </cell>
          <cell r="D13930" t="str">
            <v>Servente</v>
          </cell>
          <cell r="E13930" t="str">
            <v>h</v>
          </cell>
          <cell r="F13930">
            <v>0.55000000000000004</v>
          </cell>
        </row>
        <row r="13931">
          <cell r="B13931" t="str">
            <v>210225</v>
          </cell>
          <cell r="C13931" t="str">
            <v>020508</v>
          </cell>
          <cell r="D13931" t="str">
            <v>Cimento portland</v>
          </cell>
          <cell r="E13931" t="str">
            <v>kg</v>
          </cell>
          <cell r="F13931">
            <v>10.95</v>
          </cell>
        </row>
        <row r="13932">
          <cell r="B13932" t="str">
            <v>210225</v>
          </cell>
          <cell r="C13932" t="str">
            <v>020579</v>
          </cell>
          <cell r="D13932" t="str">
            <v>Areia media</v>
          </cell>
          <cell r="E13932" t="str">
            <v>m3</v>
          </cell>
          <cell r="F13932">
            <v>3.6499999999999998E-2</v>
          </cell>
        </row>
        <row r="13933">
          <cell r="B13933" t="str">
            <v>210226</v>
          </cell>
          <cell r="C13933" t="str">
            <v>010146</v>
          </cell>
          <cell r="D13933" t="str">
            <v>Servente</v>
          </cell>
          <cell r="E13933" t="str">
            <v>h</v>
          </cell>
          <cell r="F13933">
            <v>0.25</v>
          </cell>
        </row>
        <row r="13934">
          <cell r="B13934" t="str">
            <v>210226</v>
          </cell>
          <cell r="C13934" t="str">
            <v>020505</v>
          </cell>
          <cell r="D13934" t="str">
            <v>Cal hidratada</v>
          </cell>
          <cell r="E13934" t="str">
            <v>kg</v>
          </cell>
          <cell r="F13934">
            <v>4.55</v>
          </cell>
        </row>
        <row r="13935">
          <cell r="B13935" t="str">
            <v>210226</v>
          </cell>
          <cell r="C13935" t="str">
            <v>020508</v>
          </cell>
          <cell r="D13935" t="str">
            <v>Cimento portland</v>
          </cell>
          <cell r="E13935" t="str">
            <v>kg</v>
          </cell>
          <cell r="F13935">
            <v>9.1300000000000008</v>
          </cell>
        </row>
        <row r="13936">
          <cell r="B13936" t="str">
            <v>210226</v>
          </cell>
          <cell r="C13936" t="str">
            <v>020579</v>
          </cell>
          <cell r="D13936" t="str">
            <v>Areia media</v>
          </cell>
          <cell r="E13936" t="str">
            <v>m3</v>
          </cell>
          <cell r="F13936">
            <v>3.04E-2</v>
          </cell>
        </row>
        <row r="13937">
          <cell r="B13937" t="str">
            <v>210226</v>
          </cell>
          <cell r="C13937" t="str">
            <v>035004</v>
          </cell>
          <cell r="D13937" t="str">
            <v>Arenito em placas - colocado</v>
          </cell>
          <cell r="E13937" t="str">
            <v>m2</v>
          </cell>
          <cell r="F13937">
            <v>1</v>
          </cell>
        </row>
        <row r="13938">
          <cell r="B13938" t="str">
            <v>210228</v>
          </cell>
          <cell r="C13938" t="str">
            <v>036501</v>
          </cell>
          <cell r="D13938" t="str">
            <v>Ladrilho hidraulico de uma cor</v>
          </cell>
          <cell r="E13938" t="str">
            <v>m2</v>
          </cell>
          <cell r="F13938">
            <v>1.1000000000000001</v>
          </cell>
        </row>
        <row r="13939">
          <cell r="B13939" t="str">
            <v>210228</v>
          </cell>
          <cell r="C13939" t="str">
            <v>010146</v>
          </cell>
          <cell r="D13939" t="str">
            <v>Servente</v>
          </cell>
          <cell r="E13939" t="str">
            <v>h</v>
          </cell>
          <cell r="F13939">
            <v>1.25</v>
          </cell>
        </row>
        <row r="13940">
          <cell r="B13940" t="str">
            <v>210228</v>
          </cell>
          <cell r="C13940" t="str">
            <v>020505</v>
          </cell>
          <cell r="D13940" t="str">
            <v>Cal hidratada</v>
          </cell>
          <cell r="E13940" t="str">
            <v>kg</v>
          </cell>
          <cell r="F13940">
            <v>2.73</v>
          </cell>
        </row>
        <row r="13941">
          <cell r="B13941" t="str">
            <v>210228</v>
          </cell>
          <cell r="C13941" t="str">
            <v>020508</v>
          </cell>
          <cell r="D13941" t="str">
            <v>Cimento portland</v>
          </cell>
          <cell r="E13941" t="str">
            <v>kg</v>
          </cell>
          <cell r="F13941">
            <v>2.8</v>
          </cell>
        </row>
        <row r="13942">
          <cell r="B13942" t="str">
            <v>210228</v>
          </cell>
          <cell r="C13942" t="str">
            <v>020579</v>
          </cell>
          <cell r="D13942" t="str">
            <v>Areia media</v>
          </cell>
          <cell r="E13942" t="str">
            <v>m3</v>
          </cell>
          <cell r="F13942">
            <v>1.8200000000000001E-2</v>
          </cell>
        </row>
        <row r="13943">
          <cell r="B13943" t="str">
            <v>210228</v>
          </cell>
          <cell r="C13943" t="str">
            <v>010128</v>
          </cell>
          <cell r="D13943" t="str">
            <v>Ladrilhista</v>
          </cell>
          <cell r="E13943" t="str">
            <v>h</v>
          </cell>
          <cell r="F13943">
            <v>1.6</v>
          </cell>
        </row>
        <row r="13944">
          <cell r="B13944" t="str">
            <v>210229</v>
          </cell>
          <cell r="C13944" t="str">
            <v>010128</v>
          </cell>
          <cell r="D13944" t="str">
            <v>Ladrilhista</v>
          </cell>
          <cell r="E13944" t="str">
            <v>h</v>
          </cell>
          <cell r="F13944">
            <v>0.3</v>
          </cell>
        </row>
        <row r="13945">
          <cell r="B13945" t="str">
            <v>210229</v>
          </cell>
          <cell r="C13945" t="str">
            <v>010146</v>
          </cell>
          <cell r="D13945" t="str">
            <v>Servente</v>
          </cell>
          <cell r="E13945" t="str">
            <v>h</v>
          </cell>
          <cell r="F13945">
            <v>0.22</v>
          </cell>
        </row>
        <row r="13946">
          <cell r="B13946" t="str">
            <v>210229</v>
          </cell>
          <cell r="C13946" t="str">
            <v>020508</v>
          </cell>
          <cell r="D13946" t="str">
            <v>Cimento portland</v>
          </cell>
          <cell r="E13946" t="str">
            <v>kg</v>
          </cell>
          <cell r="F13946">
            <v>1.3</v>
          </cell>
        </row>
        <row r="13947">
          <cell r="B13947" t="str">
            <v>210229</v>
          </cell>
          <cell r="C13947" t="str">
            <v>020510</v>
          </cell>
          <cell r="D13947" t="str">
            <v>Cimento colante em po</v>
          </cell>
          <cell r="E13947" t="str">
            <v>kg</v>
          </cell>
          <cell r="F13947">
            <v>4.5</v>
          </cell>
        </row>
        <row r="13948">
          <cell r="B13948" t="str">
            <v>210229</v>
          </cell>
          <cell r="C13948" t="str">
            <v>036501</v>
          </cell>
          <cell r="D13948" t="str">
            <v>Ladrilho hidraulico de uma cor</v>
          </cell>
          <cell r="E13948" t="str">
            <v>m2</v>
          </cell>
          <cell r="F13948">
            <v>1.05</v>
          </cell>
        </row>
        <row r="13949">
          <cell r="B13949" t="str">
            <v>210230</v>
          </cell>
          <cell r="C13949" t="str">
            <v>010139</v>
          </cell>
          <cell r="D13949" t="str">
            <v>Pedreiro</v>
          </cell>
          <cell r="E13949" t="str">
            <v>h</v>
          </cell>
          <cell r="F13949">
            <v>1</v>
          </cell>
        </row>
        <row r="13950">
          <cell r="B13950" t="str">
            <v>210230</v>
          </cell>
          <cell r="C13950" t="str">
            <v>010146</v>
          </cell>
          <cell r="D13950" t="str">
            <v>Servente</v>
          </cell>
          <cell r="E13950" t="str">
            <v>h</v>
          </cell>
          <cell r="F13950">
            <v>1.1499999999999999</v>
          </cell>
        </row>
        <row r="13951">
          <cell r="B13951" t="str">
            <v>210230</v>
          </cell>
          <cell r="C13951" t="str">
            <v>020508</v>
          </cell>
          <cell r="D13951" t="str">
            <v>Cimento portland</v>
          </cell>
          <cell r="E13951" t="str">
            <v>kg</v>
          </cell>
          <cell r="F13951">
            <v>5.48</v>
          </cell>
        </row>
        <row r="13952">
          <cell r="B13952" t="str">
            <v>210230</v>
          </cell>
          <cell r="C13952" t="str">
            <v>020579</v>
          </cell>
          <cell r="D13952" t="str">
            <v>Areia media</v>
          </cell>
          <cell r="E13952" t="str">
            <v>m3</v>
          </cell>
          <cell r="F13952">
            <v>1.8200000000000001E-2</v>
          </cell>
        </row>
        <row r="13953">
          <cell r="B13953" t="str">
            <v>210231</v>
          </cell>
          <cell r="C13953" t="str">
            <v>010139</v>
          </cell>
          <cell r="D13953" t="str">
            <v>Pedreiro</v>
          </cell>
          <cell r="E13953" t="str">
            <v>h</v>
          </cell>
          <cell r="F13953">
            <v>1</v>
          </cell>
        </row>
        <row r="13954">
          <cell r="B13954" t="str">
            <v>210231</v>
          </cell>
          <cell r="C13954" t="str">
            <v>010146</v>
          </cell>
          <cell r="D13954" t="str">
            <v>Servente</v>
          </cell>
          <cell r="E13954" t="str">
            <v>h</v>
          </cell>
          <cell r="F13954">
            <v>1.1499999999999999</v>
          </cell>
        </row>
        <row r="13955">
          <cell r="B13955" t="str">
            <v>210231</v>
          </cell>
          <cell r="C13955" t="str">
            <v>020508</v>
          </cell>
          <cell r="D13955" t="str">
            <v>Cimento portland</v>
          </cell>
          <cell r="E13955" t="str">
            <v>kg</v>
          </cell>
          <cell r="F13955">
            <v>5.42</v>
          </cell>
        </row>
        <row r="13956">
          <cell r="B13956" t="str">
            <v>210231</v>
          </cell>
          <cell r="C13956" t="str">
            <v>020579</v>
          </cell>
          <cell r="D13956" t="str">
            <v>Areia media</v>
          </cell>
          <cell r="E13956" t="str">
            <v>m3</v>
          </cell>
          <cell r="F13956">
            <v>1.8200000000000001E-2</v>
          </cell>
        </row>
        <row r="13957">
          <cell r="B13957" t="str">
            <v>210231</v>
          </cell>
          <cell r="C13957" t="str">
            <v>024015</v>
          </cell>
          <cell r="D13957" t="str">
            <v>Impermeabilizante</v>
          </cell>
          <cell r="E13957" t="str">
            <v>kg</v>
          </cell>
          <cell r="F13957">
            <v>0.3</v>
          </cell>
        </row>
        <row r="13958">
          <cell r="B13958" t="str">
            <v>210232</v>
          </cell>
          <cell r="C13958" t="str">
            <v>010139</v>
          </cell>
          <cell r="D13958" t="str">
            <v>Pedreiro</v>
          </cell>
          <cell r="E13958" t="str">
            <v>h</v>
          </cell>
          <cell r="F13958">
            <v>0.2</v>
          </cell>
        </row>
        <row r="13959">
          <cell r="B13959" t="str">
            <v>210232</v>
          </cell>
          <cell r="C13959" t="str">
            <v>020508</v>
          </cell>
          <cell r="D13959" t="str">
            <v>Cimento portland</v>
          </cell>
          <cell r="E13959" t="str">
            <v>kg</v>
          </cell>
          <cell r="F13959">
            <v>3.33</v>
          </cell>
        </row>
        <row r="13960">
          <cell r="B13960" t="str">
            <v>210232</v>
          </cell>
          <cell r="C13960" t="str">
            <v>020579</v>
          </cell>
          <cell r="D13960" t="str">
            <v>Areia media</v>
          </cell>
          <cell r="E13960" t="str">
            <v>m3</v>
          </cell>
          <cell r="F13960">
            <v>2.07E-2</v>
          </cell>
        </row>
        <row r="13961">
          <cell r="B13961" t="str">
            <v>210232</v>
          </cell>
          <cell r="C13961" t="str">
            <v>035006</v>
          </cell>
          <cell r="D13961" t="str">
            <v>Piso com mosaico portugues colocado</v>
          </cell>
          <cell r="E13961" t="str">
            <v>m2</v>
          </cell>
          <cell r="F13961">
            <v>1</v>
          </cell>
        </row>
        <row r="13962">
          <cell r="B13962" t="str">
            <v>210232</v>
          </cell>
          <cell r="C13962" t="str">
            <v>039013</v>
          </cell>
          <cell r="D13962" t="str">
            <v>Acido muriatico</v>
          </cell>
          <cell r="E13962" t="str">
            <v>l</v>
          </cell>
          <cell r="F13962">
            <v>0.2</v>
          </cell>
        </row>
        <row r="13963">
          <cell r="B13963" t="str">
            <v>210233</v>
          </cell>
          <cell r="C13963" t="str">
            <v>020579</v>
          </cell>
          <cell r="D13963" t="str">
            <v>Areia media</v>
          </cell>
          <cell r="E13963" t="str">
            <v>m3</v>
          </cell>
          <cell r="F13963">
            <v>6.4600000000000005E-2</v>
          </cell>
        </row>
        <row r="13964">
          <cell r="B13964" t="str">
            <v>210233</v>
          </cell>
          <cell r="C13964" t="str">
            <v>021012</v>
          </cell>
          <cell r="D13964" t="str">
            <v>Ripa de peroba de 1x7cm</v>
          </cell>
          <cell r="E13964" t="str">
            <v>m</v>
          </cell>
          <cell r="F13964">
            <v>2</v>
          </cell>
        </row>
        <row r="13965">
          <cell r="B13965" t="str">
            <v>210233</v>
          </cell>
          <cell r="C13965" t="str">
            <v>010146</v>
          </cell>
          <cell r="D13965" t="str">
            <v>Servente</v>
          </cell>
          <cell r="E13965" t="str">
            <v>h</v>
          </cell>
          <cell r="F13965">
            <v>1.62</v>
          </cell>
        </row>
        <row r="13966">
          <cell r="B13966" t="str">
            <v>210233</v>
          </cell>
          <cell r="C13966" t="str">
            <v>020517</v>
          </cell>
          <cell r="D13966" t="str">
            <v>Brita 1</v>
          </cell>
          <cell r="E13966" t="str">
            <v>m3</v>
          </cell>
          <cell r="F13966">
            <v>1.46E-2</v>
          </cell>
        </row>
        <row r="13967">
          <cell r="B13967" t="str">
            <v>210233</v>
          </cell>
          <cell r="C13967" t="str">
            <v>020518</v>
          </cell>
          <cell r="D13967" t="str">
            <v>Brita 2</v>
          </cell>
          <cell r="E13967" t="str">
            <v>m3</v>
          </cell>
          <cell r="F13967">
            <v>4.3900000000000002E-2</v>
          </cell>
        </row>
        <row r="13968">
          <cell r="B13968" t="str">
            <v>210233</v>
          </cell>
          <cell r="C13968" t="str">
            <v>010139</v>
          </cell>
          <cell r="D13968" t="str">
            <v>Pedreiro</v>
          </cell>
          <cell r="E13968" t="str">
            <v>h</v>
          </cell>
          <cell r="F13968">
            <v>1.2</v>
          </cell>
        </row>
        <row r="13969">
          <cell r="B13969" t="str">
            <v>210233</v>
          </cell>
          <cell r="C13969" t="str">
            <v>020508</v>
          </cell>
          <cell r="D13969" t="str">
            <v>Cimento portland</v>
          </cell>
          <cell r="E13969" t="str">
            <v>kg</v>
          </cell>
          <cell r="F13969">
            <v>20</v>
          </cell>
        </row>
        <row r="13970">
          <cell r="B13970" t="str">
            <v>210233</v>
          </cell>
          <cell r="C13970" t="str">
            <v>080125</v>
          </cell>
          <cell r="D13970" t="str">
            <v>Betoneira 5hp</v>
          </cell>
          <cell r="E13970" t="str">
            <v>h</v>
          </cell>
          <cell r="F13970">
            <v>0.05</v>
          </cell>
        </row>
        <row r="13971">
          <cell r="B13971" t="str">
            <v>210234</v>
          </cell>
          <cell r="C13971" t="str">
            <v>010139</v>
          </cell>
          <cell r="D13971" t="str">
            <v>Pedreiro</v>
          </cell>
          <cell r="E13971" t="str">
            <v>h</v>
          </cell>
          <cell r="F13971">
            <v>1</v>
          </cell>
        </row>
        <row r="13972">
          <cell r="B13972" t="str">
            <v>210234</v>
          </cell>
          <cell r="C13972" t="str">
            <v>010146</v>
          </cell>
          <cell r="D13972" t="str">
            <v>Servente</v>
          </cell>
          <cell r="E13972" t="str">
            <v>h</v>
          </cell>
          <cell r="F13972">
            <v>1.42</v>
          </cell>
        </row>
        <row r="13973">
          <cell r="B13973" t="str">
            <v>210234</v>
          </cell>
          <cell r="C13973" t="str">
            <v>020508</v>
          </cell>
          <cell r="D13973" t="str">
            <v>Cimento portland</v>
          </cell>
          <cell r="E13973" t="str">
            <v>kg</v>
          </cell>
          <cell r="F13973">
            <v>20</v>
          </cell>
        </row>
        <row r="13974">
          <cell r="B13974" t="str">
            <v>210234</v>
          </cell>
          <cell r="C13974" t="str">
            <v>020517</v>
          </cell>
          <cell r="D13974" t="str">
            <v>Brita 1</v>
          </cell>
          <cell r="E13974" t="str">
            <v>m3</v>
          </cell>
          <cell r="F13974">
            <v>1.46E-2</v>
          </cell>
        </row>
        <row r="13975">
          <cell r="B13975" t="str">
            <v>210234</v>
          </cell>
          <cell r="C13975" t="str">
            <v>020518</v>
          </cell>
          <cell r="D13975" t="str">
            <v>Brita 2</v>
          </cell>
          <cell r="E13975" t="str">
            <v>m3</v>
          </cell>
          <cell r="F13975">
            <v>4.3900000000000002E-2</v>
          </cell>
        </row>
        <row r="13976">
          <cell r="B13976" t="str">
            <v>210234</v>
          </cell>
          <cell r="C13976" t="str">
            <v>020579</v>
          </cell>
          <cell r="D13976" t="str">
            <v>Areia media</v>
          </cell>
          <cell r="E13976" t="str">
            <v>m3</v>
          </cell>
          <cell r="F13976">
            <v>6.4600000000000005E-2</v>
          </cell>
        </row>
        <row r="13977">
          <cell r="B13977" t="str">
            <v>210234</v>
          </cell>
          <cell r="C13977" t="str">
            <v>021012</v>
          </cell>
          <cell r="D13977" t="str">
            <v>Ripa de peroba de 1x7cm</v>
          </cell>
          <cell r="E13977" t="str">
            <v>m</v>
          </cell>
          <cell r="F13977">
            <v>1.82</v>
          </cell>
        </row>
        <row r="13978">
          <cell r="B13978" t="str">
            <v>210234</v>
          </cell>
          <cell r="C13978" t="str">
            <v>080125</v>
          </cell>
          <cell r="D13978" t="str">
            <v>Betoneira 5hp</v>
          </cell>
          <cell r="E13978" t="str">
            <v>h</v>
          </cell>
          <cell r="F13978">
            <v>0.05</v>
          </cell>
        </row>
        <row r="13979">
          <cell r="B13979" t="str">
            <v>210235</v>
          </cell>
          <cell r="C13979" t="str">
            <v>010146</v>
          </cell>
          <cell r="D13979" t="str">
            <v>Servente</v>
          </cell>
          <cell r="E13979" t="str">
            <v>h</v>
          </cell>
          <cell r="F13979">
            <v>1.42</v>
          </cell>
        </row>
        <row r="13980">
          <cell r="B13980" t="str">
            <v>210235</v>
          </cell>
          <cell r="C13980" t="str">
            <v>020579</v>
          </cell>
          <cell r="D13980" t="str">
            <v>Areia media</v>
          </cell>
          <cell r="E13980" t="str">
            <v>m3</v>
          </cell>
          <cell r="F13980">
            <v>6.4600000000000005E-2</v>
          </cell>
        </row>
        <row r="13981">
          <cell r="B13981" t="str">
            <v>210235</v>
          </cell>
          <cell r="C13981" t="str">
            <v>020508</v>
          </cell>
          <cell r="D13981" t="str">
            <v>Cimento portland</v>
          </cell>
          <cell r="E13981" t="str">
            <v>kg</v>
          </cell>
          <cell r="F13981">
            <v>20</v>
          </cell>
        </row>
        <row r="13982">
          <cell r="B13982" t="str">
            <v>210235</v>
          </cell>
          <cell r="C13982" t="str">
            <v>020517</v>
          </cell>
          <cell r="D13982" t="str">
            <v>Brita 1</v>
          </cell>
          <cell r="E13982" t="str">
            <v>m3</v>
          </cell>
          <cell r="F13982">
            <v>1.46E-2</v>
          </cell>
        </row>
        <row r="13983">
          <cell r="B13983" t="str">
            <v>210235</v>
          </cell>
          <cell r="C13983" t="str">
            <v>020518</v>
          </cell>
          <cell r="D13983" t="str">
            <v>Brita 2</v>
          </cell>
          <cell r="E13983" t="str">
            <v>m3</v>
          </cell>
          <cell r="F13983">
            <v>4.3900000000000002E-2</v>
          </cell>
        </row>
        <row r="13984">
          <cell r="B13984" t="str">
            <v>210235</v>
          </cell>
          <cell r="C13984" t="str">
            <v>010139</v>
          </cell>
          <cell r="D13984" t="str">
            <v>Pedreiro</v>
          </cell>
          <cell r="E13984" t="str">
            <v>h</v>
          </cell>
          <cell r="F13984">
            <v>1</v>
          </cell>
        </row>
        <row r="13985">
          <cell r="B13985" t="str">
            <v>210235</v>
          </cell>
          <cell r="C13985" t="str">
            <v>021012</v>
          </cell>
          <cell r="D13985" t="str">
            <v>Ripa de peroba de 1x7cm</v>
          </cell>
          <cell r="E13985" t="str">
            <v>m</v>
          </cell>
          <cell r="F13985">
            <v>1.46</v>
          </cell>
        </row>
        <row r="13986">
          <cell r="B13986" t="str">
            <v>210235</v>
          </cell>
          <cell r="C13986" t="str">
            <v>080125</v>
          </cell>
          <cell r="D13986" t="str">
            <v>Betoneira 5hp</v>
          </cell>
          <cell r="E13986" t="str">
            <v>h</v>
          </cell>
          <cell r="F13986">
            <v>0.05</v>
          </cell>
        </row>
        <row r="13987">
          <cell r="B13987" t="str">
            <v>210236</v>
          </cell>
          <cell r="C13987" t="str">
            <v>010139</v>
          </cell>
          <cell r="D13987" t="str">
            <v>Pedreiro</v>
          </cell>
          <cell r="E13987" t="str">
            <v>h</v>
          </cell>
          <cell r="F13987">
            <v>1.5</v>
          </cell>
        </row>
        <row r="13988">
          <cell r="B13988" t="str">
            <v>210236</v>
          </cell>
          <cell r="C13988" t="str">
            <v>021013</v>
          </cell>
          <cell r="D13988" t="str">
            <v>Ripa de peroba de 2x8cm</v>
          </cell>
          <cell r="E13988" t="str">
            <v>m</v>
          </cell>
          <cell r="F13988">
            <v>0.8</v>
          </cell>
        </row>
        <row r="13989">
          <cell r="B13989" t="str">
            <v>210236</v>
          </cell>
          <cell r="C13989" t="str">
            <v>080125</v>
          </cell>
          <cell r="D13989" t="str">
            <v>Betoneira 5hp</v>
          </cell>
          <cell r="E13989" t="str">
            <v>h</v>
          </cell>
          <cell r="F13989">
            <v>5.5E-2</v>
          </cell>
        </row>
        <row r="13990">
          <cell r="B13990" t="str">
            <v>210236</v>
          </cell>
          <cell r="C13990" t="str">
            <v>020508</v>
          </cell>
          <cell r="D13990" t="str">
            <v>Cimento portland</v>
          </cell>
          <cell r="E13990" t="str">
            <v>kg</v>
          </cell>
          <cell r="F13990">
            <v>22</v>
          </cell>
        </row>
        <row r="13991">
          <cell r="B13991" t="str">
            <v>210236</v>
          </cell>
          <cell r="C13991" t="str">
            <v>020518</v>
          </cell>
          <cell r="D13991" t="str">
            <v>Brita 2</v>
          </cell>
          <cell r="E13991" t="str">
            <v>m3</v>
          </cell>
          <cell r="F13991">
            <v>4.9000000000000002E-2</v>
          </cell>
        </row>
        <row r="13992">
          <cell r="B13992" t="str">
            <v>210236</v>
          </cell>
          <cell r="C13992" t="str">
            <v>020579</v>
          </cell>
          <cell r="D13992" t="str">
            <v>Areia media</v>
          </cell>
          <cell r="E13992" t="str">
            <v>m3</v>
          </cell>
          <cell r="F13992">
            <v>7.2099999999999997E-2</v>
          </cell>
        </row>
        <row r="13993">
          <cell r="B13993" t="str">
            <v>210236</v>
          </cell>
          <cell r="C13993" t="str">
            <v>010146</v>
          </cell>
          <cell r="D13993" t="str">
            <v>Servente</v>
          </cell>
          <cell r="E13993" t="str">
            <v>h</v>
          </cell>
          <cell r="F13993">
            <v>2.46</v>
          </cell>
        </row>
        <row r="13994">
          <cell r="B13994" t="str">
            <v>210236</v>
          </cell>
          <cell r="C13994" t="str">
            <v>020517</v>
          </cell>
          <cell r="D13994" t="str">
            <v>Brita 1</v>
          </cell>
          <cell r="E13994" t="str">
            <v>m3</v>
          </cell>
          <cell r="F13994">
            <v>1.6299999999999999E-2</v>
          </cell>
        </row>
        <row r="13995">
          <cell r="B13995" t="str">
            <v>210237</v>
          </cell>
          <cell r="C13995" t="str">
            <v>020579</v>
          </cell>
          <cell r="D13995" t="str">
            <v>Areia media</v>
          </cell>
          <cell r="E13995" t="str">
            <v>m3</v>
          </cell>
          <cell r="F13995">
            <v>7.2099999999999997E-2</v>
          </cell>
        </row>
        <row r="13996">
          <cell r="B13996" t="str">
            <v>210237</v>
          </cell>
          <cell r="C13996" t="str">
            <v>021013</v>
          </cell>
          <cell r="D13996" t="str">
            <v>Ripa de peroba de 2x8cm</v>
          </cell>
          <cell r="E13996" t="str">
            <v>m</v>
          </cell>
          <cell r="F13996">
            <v>0.4</v>
          </cell>
        </row>
        <row r="13997">
          <cell r="B13997" t="str">
            <v>210237</v>
          </cell>
          <cell r="C13997" t="str">
            <v>010146</v>
          </cell>
          <cell r="D13997" t="str">
            <v>Servente</v>
          </cell>
          <cell r="E13997" t="str">
            <v>h</v>
          </cell>
          <cell r="F13997">
            <v>2.17</v>
          </cell>
        </row>
        <row r="13998">
          <cell r="B13998" t="str">
            <v>210237</v>
          </cell>
          <cell r="C13998" t="str">
            <v>020517</v>
          </cell>
          <cell r="D13998" t="str">
            <v>Brita 1</v>
          </cell>
          <cell r="E13998" t="str">
            <v>m3</v>
          </cell>
          <cell r="F13998">
            <v>1.6299999999999999E-2</v>
          </cell>
        </row>
        <row r="13999">
          <cell r="B13999" t="str">
            <v>210237</v>
          </cell>
          <cell r="C13999" t="str">
            <v>020518</v>
          </cell>
          <cell r="D13999" t="str">
            <v>Brita 2</v>
          </cell>
          <cell r="E13999" t="str">
            <v>m3</v>
          </cell>
          <cell r="F13999">
            <v>4.9000000000000002E-2</v>
          </cell>
        </row>
        <row r="14000">
          <cell r="B14000" t="str">
            <v>210237</v>
          </cell>
          <cell r="C14000" t="str">
            <v>010139</v>
          </cell>
          <cell r="D14000" t="str">
            <v>Pedreiro</v>
          </cell>
          <cell r="E14000" t="str">
            <v>h</v>
          </cell>
          <cell r="F14000">
            <v>1.2</v>
          </cell>
        </row>
        <row r="14001">
          <cell r="B14001" t="str">
            <v>210237</v>
          </cell>
          <cell r="C14001" t="str">
            <v>020508</v>
          </cell>
          <cell r="D14001" t="str">
            <v>Cimento portland</v>
          </cell>
          <cell r="E14001" t="str">
            <v>kg</v>
          </cell>
          <cell r="F14001">
            <v>22</v>
          </cell>
        </row>
        <row r="14002">
          <cell r="B14002" t="str">
            <v>210237</v>
          </cell>
          <cell r="C14002" t="str">
            <v>080125</v>
          </cell>
          <cell r="D14002" t="str">
            <v>Betoneira 5hp</v>
          </cell>
          <cell r="E14002" t="str">
            <v>h</v>
          </cell>
          <cell r="F14002">
            <v>5.5E-2</v>
          </cell>
        </row>
        <row r="14003">
          <cell r="B14003" t="str">
            <v>210238</v>
          </cell>
          <cell r="C14003" t="str">
            <v>010139</v>
          </cell>
          <cell r="D14003" t="str">
            <v>Pedreiro</v>
          </cell>
          <cell r="E14003" t="str">
            <v>h</v>
          </cell>
          <cell r="F14003">
            <v>1</v>
          </cell>
        </row>
        <row r="14004">
          <cell r="B14004" t="str">
            <v>210238</v>
          </cell>
          <cell r="C14004" t="str">
            <v>010146</v>
          </cell>
          <cell r="D14004" t="str">
            <v>Servente</v>
          </cell>
          <cell r="E14004" t="str">
            <v>h</v>
          </cell>
          <cell r="F14004">
            <v>4.72</v>
          </cell>
        </row>
        <row r="14005">
          <cell r="B14005" t="str">
            <v>210238</v>
          </cell>
          <cell r="C14005" t="str">
            <v>020517</v>
          </cell>
          <cell r="D14005" t="str">
            <v>Brita 1</v>
          </cell>
          <cell r="E14005" t="str">
            <v>m3</v>
          </cell>
          <cell r="F14005">
            <v>6.3E-3</v>
          </cell>
        </row>
        <row r="14006">
          <cell r="B14006" t="str">
            <v>210238</v>
          </cell>
          <cell r="C14006" t="str">
            <v>020579</v>
          </cell>
          <cell r="D14006" t="str">
            <v>Areia media</v>
          </cell>
          <cell r="E14006" t="str">
            <v>m3</v>
          </cell>
          <cell r="F14006">
            <v>8.8599999999999998E-2</v>
          </cell>
        </row>
        <row r="14007">
          <cell r="B14007" t="str">
            <v>210238</v>
          </cell>
          <cell r="C14007" t="str">
            <v>020518</v>
          </cell>
          <cell r="D14007" t="str">
            <v>Brita 2</v>
          </cell>
          <cell r="E14007" t="str">
            <v>m3</v>
          </cell>
          <cell r="F14007">
            <v>1.8800000000000001E-2</v>
          </cell>
        </row>
        <row r="14008">
          <cell r="B14008" t="str">
            <v>210238</v>
          </cell>
          <cell r="C14008" t="str">
            <v>020519</v>
          </cell>
          <cell r="D14008" t="str">
            <v>Brita 3</v>
          </cell>
          <cell r="E14008" t="str">
            <v>m3</v>
          </cell>
          <cell r="F14008">
            <v>2.3699999999999999E-2</v>
          </cell>
        </row>
        <row r="14009">
          <cell r="B14009" t="str">
            <v>210238</v>
          </cell>
          <cell r="C14009" t="str">
            <v>020520</v>
          </cell>
          <cell r="D14009" t="str">
            <v>Brita 4</v>
          </cell>
          <cell r="E14009" t="str">
            <v>m3</v>
          </cell>
          <cell r="F14009">
            <v>5.5399999999999998E-2</v>
          </cell>
        </row>
        <row r="14010">
          <cell r="B14010" t="str">
            <v>210238</v>
          </cell>
          <cell r="C14010" t="str">
            <v>020508</v>
          </cell>
          <cell r="D14010" t="str">
            <v>Cimento portland</v>
          </cell>
          <cell r="E14010" t="str">
            <v>kg</v>
          </cell>
          <cell r="F14010">
            <v>27</v>
          </cell>
        </row>
        <row r="14011">
          <cell r="B14011" t="str">
            <v>210238</v>
          </cell>
          <cell r="C14011" t="str">
            <v>080125</v>
          </cell>
          <cell r="D14011" t="str">
            <v>Betoneira 5hp</v>
          </cell>
          <cell r="E14011" t="str">
            <v>h</v>
          </cell>
          <cell r="F14011">
            <v>8.5999999999999993E-2</v>
          </cell>
        </row>
        <row r="14012">
          <cell r="B14012" t="str">
            <v>210239</v>
          </cell>
          <cell r="C14012" t="str">
            <v>010139</v>
          </cell>
          <cell r="D14012" t="str">
            <v>Pedreiro</v>
          </cell>
          <cell r="E14012" t="str">
            <v>h</v>
          </cell>
          <cell r="F14012">
            <v>0.93</v>
          </cell>
        </row>
        <row r="14013">
          <cell r="B14013" t="str">
            <v>210239</v>
          </cell>
          <cell r="C14013" t="str">
            <v>010146</v>
          </cell>
          <cell r="D14013" t="str">
            <v>Servente</v>
          </cell>
          <cell r="E14013" t="str">
            <v>h</v>
          </cell>
          <cell r="F14013">
            <v>2</v>
          </cell>
        </row>
        <row r="14014">
          <cell r="B14014" t="str">
            <v>210239</v>
          </cell>
          <cell r="C14014" t="str">
            <v>021016</v>
          </cell>
          <cell r="D14014" t="str">
            <v>Sarrafo de pinho de 1'x4' de 3a.construcao</v>
          </cell>
          <cell r="E14014" t="str">
            <v>m</v>
          </cell>
          <cell r="F14014">
            <v>9.1999999999999998E-2</v>
          </cell>
        </row>
        <row r="14015">
          <cell r="B14015" t="str">
            <v>210239</v>
          </cell>
          <cell r="C14015" t="str">
            <v>024006</v>
          </cell>
          <cell r="D14015" t="str">
            <v>Asfalto oxidado tipo 'i'</v>
          </cell>
          <cell r="E14015" t="str">
            <v>kg</v>
          </cell>
          <cell r="F14015">
            <v>0.43</v>
          </cell>
        </row>
        <row r="14016">
          <cell r="B14016" t="str">
            <v>210239</v>
          </cell>
          <cell r="C14016" t="str">
            <v>020517</v>
          </cell>
          <cell r="D14016" t="str">
            <v>Brita 1</v>
          </cell>
          <cell r="E14016" t="str">
            <v>m3</v>
          </cell>
          <cell r="F14016">
            <v>4.1799999999999997E-2</v>
          </cell>
        </row>
        <row r="14017">
          <cell r="B14017" t="str">
            <v>210239</v>
          </cell>
          <cell r="C14017" t="str">
            <v>020579</v>
          </cell>
          <cell r="D14017" t="str">
            <v>Areia media</v>
          </cell>
          <cell r="E14017" t="str">
            <v>m3</v>
          </cell>
          <cell r="F14017">
            <v>0.17810000000000001</v>
          </cell>
        </row>
        <row r="14018">
          <cell r="B14018" t="str">
            <v>210239</v>
          </cell>
          <cell r="C14018" t="str">
            <v>021012</v>
          </cell>
          <cell r="D14018" t="str">
            <v>Ripa de peroba de 1x7cm</v>
          </cell>
          <cell r="E14018" t="str">
            <v>m</v>
          </cell>
          <cell r="F14018">
            <v>0.45</v>
          </cell>
        </row>
        <row r="14019">
          <cell r="B14019" t="str">
            <v>210239</v>
          </cell>
          <cell r="C14019" t="str">
            <v>020508</v>
          </cell>
          <cell r="D14019" t="str">
            <v>Cimento portland</v>
          </cell>
          <cell r="E14019" t="str">
            <v>kg</v>
          </cell>
          <cell r="F14019">
            <v>64</v>
          </cell>
        </row>
        <row r="14020">
          <cell r="B14020" t="str">
            <v>210239</v>
          </cell>
          <cell r="C14020" t="str">
            <v>020518</v>
          </cell>
          <cell r="D14020" t="str">
            <v>Brita 2</v>
          </cell>
          <cell r="E14020" t="str">
            <v>m3</v>
          </cell>
          <cell r="F14020">
            <v>0.12540000000000001</v>
          </cell>
        </row>
        <row r="14021">
          <cell r="B14021" t="str">
            <v>210239</v>
          </cell>
          <cell r="C14021" t="str">
            <v>026569</v>
          </cell>
          <cell r="D14021" t="str">
            <v>Prego 18x27</v>
          </cell>
          <cell r="E14021" t="str">
            <v>kg</v>
          </cell>
          <cell r="F14021">
            <v>0.01</v>
          </cell>
        </row>
        <row r="14022">
          <cell r="B14022" t="str">
            <v>210239</v>
          </cell>
          <cell r="C14022" t="str">
            <v>080125</v>
          </cell>
          <cell r="D14022" t="str">
            <v>Betoneira 5hp</v>
          </cell>
          <cell r="E14022" t="str">
            <v>h</v>
          </cell>
          <cell r="F14022">
            <v>0.14299999999999999</v>
          </cell>
        </row>
        <row r="14023">
          <cell r="B14023" t="str">
            <v>210240</v>
          </cell>
          <cell r="C14023" t="str">
            <v>010121</v>
          </cell>
          <cell r="D14023" t="str">
            <v>Ferreiro</v>
          </cell>
          <cell r="E14023" t="str">
            <v>h</v>
          </cell>
          <cell r="F14023">
            <v>0.02</v>
          </cell>
        </row>
        <row r="14024">
          <cell r="B14024" t="str">
            <v>210240</v>
          </cell>
          <cell r="C14024" t="str">
            <v>010139</v>
          </cell>
          <cell r="D14024" t="str">
            <v>Pedreiro</v>
          </cell>
          <cell r="E14024" t="str">
            <v>h</v>
          </cell>
          <cell r="F14024">
            <v>0.25</v>
          </cell>
        </row>
        <row r="14025">
          <cell r="B14025" t="str">
            <v>210240</v>
          </cell>
          <cell r="C14025" t="str">
            <v>010146</v>
          </cell>
          <cell r="D14025" t="str">
            <v>Servente</v>
          </cell>
          <cell r="E14025" t="str">
            <v>h</v>
          </cell>
          <cell r="F14025">
            <v>1.95</v>
          </cell>
        </row>
        <row r="14026">
          <cell r="B14026" t="str">
            <v>210240</v>
          </cell>
          <cell r="C14026" t="str">
            <v>021022</v>
          </cell>
          <cell r="D14026" t="str">
            <v>Tabua de pinho de 1x12cm</v>
          </cell>
          <cell r="E14026" t="str">
            <v>m</v>
          </cell>
          <cell r="F14026">
            <v>0.8</v>
          </cell>
        </row>
        <row r="14027">
          <cell r="B14027" t="str">
            <v>210240</v>
          </cell>
          <cell r="C14027" t="str">
            <v>020508</v>
          </cell>
          <cell r="D14027" t="str">
            <v>Cimento portland</v>
          </cell>
          <cell r="E14027" t="str">
            <v>kg</v>
          </cell>
          <cell r="F14027">
            <v>34</v>
          </cell>
        </row>
        <row r="14028">
          <cell r="B14028" t="str">
            <v>210240</v>
          </cell>
          <cell r="C14028" t="str">
            <v>020518</v>
          </cell>
          <cell r="D14028" t="str">
            <v>Brita 2</v>
          </cell>
          <cell r="E14028" t="str">
            <v>m3</v>
          </cell>
          <cell r="F14028">
            <v>7.5200000000000003E-2</v>
          </cell>
        </row>
        <row r="14029">
          <cell r="B14029" t="str">
            <v>210240</v>
          </cell>
          <cell r="C14029" t="str">
            <v>020579</v>
          </cell>
          <cell r="D14029" t="str">
            <v>Areia media</v>
          </cell>
          <cell r="E14029" t="str">
            <v>m3</v>
          </cell>
          <cell r="F14029">
            <v>0.1108</v>
          </cell>
        </row>
        <row r="14030">
          <cell r="B14030" t="str">
            <v>210240</v>
          </cell>
          <cell r="C14030" t="str">
            <v>080125</v>
          </cell>
          <cell r="D14030" t="str">
            <v>Betoneira 5hp</v>
          </cell>
          <cell r="E14030" t="str">
            <v>h</v>
          </cell>
          <cell r="F14030">
            <v>8.5999999999999993E-2</v>
          </cell>
        </row>
        <row r="14031">
          <cell r="B14031" t="str">
            <v>210240</v>
          </cell>
          <cell r="C14031" t="str">
            <v>020517</v>
          </cell>
          <cell r="D14031" t="str">
            <v>Brita 1</v>
          </cell>
          <cell r="E14031" t="str">
            <v>m3</v>
          </cell>
          <cell r="F14031">
            <v>2.5100000000000001E-2</v>
          </cell>
        </row>
        <row r="14032">
          <cell r="B14032" t="str">
            <v>210240</v>
          </cell>
          <cell r="C14032" t="str">
            <v>021540</v>
          </cell>
          <cell r="D14032" t="str">
            <v>Tela soldada em aco ca-60 b</v>
          </cell>
          <cell r="E14032" t="str">
            <v>kg</v>
          </cell>
          <cell r="F14032">
            <v>2.2000000000000002</v>
          </cell>
        </row>
        <row r="14033">
          <cell r="B14033" t="str">
            <v>210240</v>
          </cell>
          <cell r="C14033" t="str">
            <v>026569</v>
          </cell>
          <cell r="D14033" t="str">
            <v>Prego 18x27</v>
          </cell>
          <cell r="E14033" t="str">
            <v>kg</v>
          </cell>
          <cell r="F14033">
            <v>0.01</v>
          </cell>
        </row>
        <row r="14034">
          <cell r="B14034" t="str">
            <v>210240</v>
          </cell>
          <cell r="C14034" t="str">
            <v>020519</v>
          </cell>
          <cell r="D14034" t="str">
            <v>Brita 3</v>
          </cell>
          <cell r="E14034" t="str">
            <v>m3</v>
          </cell>
          <cell r="F14034">
            <v>0.06</v>
          </cell>
        </row>
        <row r="14035">
          <cell r="B14035" t="str">
            <v>210241</v>
          </cell>
          <cell r="C14035" t="str">
            <v>080103</v>
          </cell>
          <cell r="D14035" t="str">
            <v>Caminhao basculante pot. 116 a 132 hp - 4 m3</v>
          </cell>
          <cell r="E14035" t="str">
            <v>h</v>
          </cell>
          <cell r="F14035">
            <v>0.06</v>
          </cell>
        </row>
        <row r="14036">
          <cell r="B14036" t="str">
            <v>210241</v>
          </cell>
          <cell r="C14036" t="str">
            <v>080110</v>
          </cell>
          <cell r="D14036" t="str">
            <v>Pa-carregadeira s/ esteiras pot. 172 a 180 hp</v>
          </cell>
          <cell r="E14036" t="str">
            <v>h</v>
          </cell>
          <cell r="F14036">
            <v>0.02</v>
          </cell>
        </row>
        <row r="14037">
          <cell r="B14037" t="str">
            <v>210241</v>
          </cell>
          <cell r="C14037" t="str">
            <v>080111</v>
          </cell>
          <cell r="D14037" t="str">
            <v>Trator sobre esteiras pot. 142 a 149 hp c/lamina</v>
          </cell>
          <cell r="E14037" t="str">
            <v>h</v>
          </cell>
          <cell r="F14037">
            <v>0.02</v>
          </cell>
        </row>
        <row r="14038">
          <cell r="B14038" t="str">
            <v>210242</v>
          </cell>
          <cell r="C14038" t="str">
            <v>010146</v>
          </cell>
          <cell r="D14038" t="str">
            <v>Servente</v>
          </cell>
          <cell r="E14038" t="str">
            <v>h</v>
          </cell>
          <cell r="F14038">
            <v>4.5</v>
          </cell>
        </row>
        <row r="14039">
          <cell r="B14039" t="str">
            <v>210242</v>
          </cell>
          <cell r="C14039" t="str">
            <v>020520</v>
          </cell>
          <cell r="D14039" t="str">
            <v>Brita 4</v>
          </cell>
          <cell r="E14039" t="str">
            <v>m3</v>
          </cell>
          <cell r="F14039">
            <v>0.4</v>
          </cell>
        </row>
        <row r="14040">
          <cell r="B14040" t="str">
            <v>210242</v>
          </cell>
          <cell r="C14040" t="str">
            <v>020521</v>
          </cell>
          <cell r="D14040" t="str">
            <v>Pedra de mao (rachao)</v>
          </cell>
          <cell r="E14040" t="str">
            <v>m3</v>
          </cell>
          <cell r="F14040">
            <v>1.4</v>
          </cell>
        </row>
        <row r="14041">
          <cell r="B14041" t="str">
            <v>210243</v>
          </cell>
          <cell r="C14041" t="str">
            <v>010146</v>
          </cell>
          <cell r="D14041" t="str">
            <v>Servente</v>
          </cell>
          <cell r="E14041" t="str">
            <v>h</v>
          </cell>
          <cell r="F14041">
            <v>0.03</v>
          </cell>
        </row>
        <row r="14042">
          <cell r="B14042" t="str">
            <v>210243</v>
          </cell>
          <cell r="C14042" t="str">
            <v>024703</v>
          </cell>
          <cell r="D14042" t="str">
            <v>Asfalto diluido cm-30</v>
          </cell>
          <cell r="E14042" t="str">
            <v>kg</v>
          </cell>
          <cell r="F14042">
            <v>1.35</v>
          </cell>
        </row>
        <row r="14043">
          <cell r="B14043" t="str">
            <v>210243</v>
          </cell>
          <cell r="C14043" t="str">
            <v>080146</v>
          </cell>
          <cell r="D14043" t="str">
            <v>Caminhao espargidor 145hp</v>
          </cell>
          <cell r="E14043" t="str">
            <v>h</v>
          </cell>
          <cell r="F14043">
            <v>2.3999999999999998E-3</v>
          </cell>
        </row>
        <row r="14044">
          <cell r="B14044" t="str">
            <v>210244</v>
          </cell>
          <cell r="C14044" t="str">
            <v>010146</v>
          </cell>
          <cell r="D14044" t="str">
            <v>Servente</v>
          </cell>
          <cell r="E14044" t="str">
            <v>h</v>
          </cell>
          <cell r="F14044">
            <v>0.08</v>
          </cell>
        </row>
        <row r="14045">
          <cell r="B14045" t="str">
            <v>210244</v>
          </cell>
          <cell r="C14045" t="str">
            <v>024704</v>
          </cell>
          <cell r="D14045" t="str">
            <v>Emulsao asfaltica cationica rr-2c</v>
          </cell>
          <cell r="E14045" t="str">
            <v>kg</v>
          </cell>
          <cell r="F14045">
            <v>0.8</v>
          </cell>
        </row>
        <row r="14046">
          <cell r="B14046" t="str">
            <v>210244</v>
          </cell>
          <cell r="C14046" t="str">
            <v>080117</v>
          </cell>
          <cell r="D14046" t="str">
            <v>Trator sobre pneus pot. 63 a 65hp</v>
          </cell>
          <cell r="E14046" t="str">
            <v>h</v>
          </cell>
          <cell r="F14046">
            <v>1.8E-3</v>
          </cell>
        </row>
        <row r="14047">
          <cell r="B14047" t="str">
            <v>210244</v>
          </cell>
          <cell r="C14047" t="str">
            <v>080118</v>
          </cell>
          <cell r="D14047" t="str">
            <v>Vassoura mecanica rebocavel</v>
          </cell>
          <cell r="E14047" t="str">
            <v>h</v>
          </cell>
          <cell r="F14047">
            <v>1.8E-3</v>
          </cell>
        </row>
        <row r="14048">
          <cell r="B14048" t="str">
            <v>210244</v>
          </cell>
          <cell r="C14048" t="str">
            <v>080146</v>
          </cell>
          <cell r="D14048" t="str">
            <v>Caminhao espargidor 145hp</v>
          </cell>
          <cell r="E14048" t="str">
            <v>h</v>
          </cell>
          <cell r="F14048">
            <v>3.0000000000000001E-3</v>
          </cell>
        </row>
        <row r="14049">
          <cell r="B14049" t="str">
            <v>210245</v>
          </cell>
          <cell r="C14049" t="str">
            <v>020517</v>
          </cell>
          <cell r="D14049" t="str">
            <v>Brita 1</v>
          </cell>
          <cell r="E14049" t="str">
            <v>m3</v>
          </cell>
          <cell r="F14049">
            <v>0.13600000000000001</v>
          </cell>
        </row>
        <row r="14050">
          <cell r="B14050" t="str">
            <v>210245</v>
          </cell>
          <cell r="C14050" t="str">
            <v>020524</v>
          </cell>
          <cell r="D14050" t="str">
            <v>Po de pedra</v>
          </cell>
          <cell r="E14050" t="str">
            <v>m3</v>
          </cell>
          <cell r="F14050">
            <v>0.59699999999999998</v>
          </cell>
        </row>
        <row r="14051">
          <cell r="B14051" t="str">
            <v>210245</v>
          </cell>
          <cell r="C14051" t="str">
            <v>080147</v>
          </cell>
          <cell r="D14051" t="str">
            <v>Usina de asfalto 100 a 102hp</v>
          </cell>
          <cell r="E14051" t="str">
            <v>h</v>
          </cell>
          <cell r="F14051">
            <v>0.03</v>
          </cell>
        </row>
        <row r="14052">
          <cell r="B14052" t="str">
            <v>210245</v>
          </cell>
          <cell r="C14052" t="str">
            <v>020579</v>
          </cell>
          <cell r="D14052" t="str">
            <v>Areia media</v>
          </cell>
          <cell r="E14052" t="str">
            <v>m3</v>
          </cell>
          <cell r="F14052">
            <v>0.21199999999999999</v>
          </cell>
        </row>
        <row r="14053">
          <cell r="B14053" t="str">
            <v>210245</v>
          </cell>
          <cell r="C14053" t="str">
            <v>024702</v>
          </cell>
          <cell r="D14053" t="str">
            <v>Cimento asfaltico 85/100</v>
          </cell>
          <cell r="E14053" t="str">
            <v>kg</v>
          </cell>
          <cell r="F14053">
            <v>62</v>
          </cell>
        </row>
        <row r="14054">
          <cell r="B14054" t="str">
            <v>210245</v>
          </cell>
          <cell r="C14054" t="str">
            <v>024705</v>
          </cell>
          <cell r="D14054" t="str">
            <v>Oleo bpf</v>
          </cell>
          <cell r="E14054" t="str">
            <v>kg</v>
          </cell>
          <cell r="F14054">
            <v>7.5</v>
          </cell>
        </row>
        <row r="14055">
          <cell r="B14055" t="str">
            <v>210245</v>
          </cell>
          <cell r="C14055" t="str">
            <v>080110</v>
          </cell>
          <cell r="D14055" t="str">
            <v>Pa-carregadeira s/ esteiras pot. 172 a 180 hp</v>
          </cell>
          <cell r="E14055" t="str">
            <v>h</v>
          </cell>
          <cell r="F14055">
            <v>0.03</v>
          </cell>
        </row>
        <row r="14056">
          <cell r="B14056" t="str">
            <v>210245</v>
          </cell>
          <cell r="C14056" t="str">
            <v>024701</v>
          </cell>
          <cell r="D14056" t="str">
            <v>Filler para pavimentacao</v>
          </cell>
          <cell r="E14056" t="str">
            <v>kg</v>
          </cell>
          <cell r="F14056">
            <v>18</v>
          </cell>
        </row>
        <row r="14057">
          <cell r="B14057" t="str">
            <v>210246</v>
          </cell>
          <cell r="C14057" t="str">
            <v>010146</v>
          </cell>
          <cell r="D14057" t="str">
            <v>Servente</v>
          </cell>
          <cell r="E14057" t="str">
            <v>h</v>
          </cell>
          <cell r="F14057">
            <v>2</v>
          </cell>
        </row>
        <row r="14058">
          <cell r="B14058" t="str">
            <v>210246</v>
          </cell>
          <cell r="C14058" t="str">
            <v>024705</v>
          </cell>
          <cell r="D14058" t="str">
            <v>Oleo bpf</v>
          </cell>
          <cell r="E14058" t="str">
            <v>kg</v>
          </cell>
          <cell r="F14058">
            <v>17.850000000000001</v>
          </cell>
        </row>
        <row r="14059">
          <cell r="B14059" t="str">
            <v>210246</v>
          </cell>
          <cell r="C14059" t="str">
            <v>020517</v>
          </cell>
          <cell r="D14059" t="str">
            <v>Brita 1</v>
          </cell>
          <cell r="E14059" t="str">
            <v>m3</v>
          </cell>
          <cell r="F14059">
            <v>0.3236</v>
          </cell>
        </row>
        <row r="14060">
          <cell r="B14060" t="str">
            <v>210246</v>
          </cell>
          <cell r="C14060" t="str">
            <v>020579</v>
          </cell>
          <cell r="D14060" t="str">
            <v>Areia media</v>
          </cell>
          <cell r="E14060" t="str">
            <v>m3</v>
          </cell>
          <cell r="F14060">
            <v>0.50449999999999995</v>
          </cell>
        </row>
        <row r="14061">
          <cell r="B14061" t="str">
            <v>210246</v>
          </cell>
          <cell r="C14061" t="str">
            <v>024701</v>
          </cell>
          <cell r="D14061" t="str">
            <v>Filler para pavimentacao</v>
          </cell>
          <cell r="E14061" t="str">
            <v>kg</v>
          </cell>
          <cell r="F14061">
            <v>42.84</v>
          </cell>
        </row>
        <row r="14062">
          <cell r="B14062" t="str">
            <v>210246</v>
          </cell>
          <cell r="C14062" t="str">
            <v>024702</v>
          </cell>
          <cell r="D14062" t="str">
            <v>Cimento asfaltico 85/100</v>
          </cell>
          <cell r="E14062" t="str">
            <v>kg</v>
          </cell>
          <cell r="F14062">
            <v>147.56</v>
          </cell>
        </row>
        <row r="14063">
          <cell r="B14063" t="str">
            <v>210246</v>
          </cell>
          <cell r="C14063" t="str">
            <v>090985</v>
          </cell>
          <cell r="D14063" t="str">
            <v>Rolo compac autopr.de pneus, cap.6 a 20t, pot.69 h</v>
          </cell>
          <cell r="E14063" t="str">
            <v>h</v>
          </cell>
          <cell r="F14063">
            <v>6.8000000000000005E-2</v>
          </cell>
        </row>
        <row r="14064">
          <cell r="B14064" t="str">
            <v>210246</v>
          </cell>
          <cell r="C14064" t="str">
            <v>080103</v>
          </cell>
          <cell r="D14064" t="str">
            <v>Caminhao basculante pot. 116 a 132 hp - 4 m3</v>
          </cell>
          <cell r="E14064" t="str">
            <v>h</v>
          </cell>
          <cell r="F14064">
            <v>0.39</v>
          </cell>
        </row>
        <row r="14065">
          <cell r="B14065" t="str">
            <v>210246</v>
          </cell>
          <cell r="C14065" t="str">
            <v>080110</v>
          </cell>
          <cell r="D14065" t="str">
            <v>Pa-carregadeira s/ esteiras pot. 172 a 180 hp</v>
          </cell>
          <cell r="E14065" t="str">
            <v>h</v>
          </cell>
          <cell r="F14065">
            <v>0.1414</v>
          </cell>
        </row>
        <row r="14066">
          <cell r="B14066" t="str">
            <v>210246</v>
          </cell>
          <cell r="C14066" t="str">
            <v>080147</v>
          </cell>
          <cell r="D14066" t="str">
            <v>Usina de asfalto 100 a 102hp</v>
          </cell>
          <cell r="E14066" t="str">
            <v>h</v>
          </cell>
          <cell r="F14066">
            <v>7.1400000000000005E-2</v>
          </cell>
        </row>
        <row r="14067">
          <cell r="B14067" t="str">
            <v>210246</v>
          </cell>
          <cell r="C14067" t="str">
            <v>080149</v>
          </cell>
          <cell r="D14067" t="str">
            <v>Vibroacabadora sobre esteiras pot. 109hp</v>
          </cell>
          <cell r="E14067" t="str">
            <v>h</v>
          </cell>
          <cell r="F14067">
            <v>6.8000000000000005E-2</v>
          </cell>
        </row>
        <row r="14068">
          <cell r="B14068" t="str">
            <v>210246</v>
          </cell>
          <cell r="C14068" t="str">
            <v>020524</v>
          </cell>
          <cell r="D14068" t="str">
            <v>Po de pedra</v>
          </cell>
          <cell r="E14068" t="str">
            <v>m3</v>
          </cell>
          <cell r="F14068">
            <v>1.4208000000000001</v>
          </cell>
        </row>
        <row r="14069">
          <cell r="B14069" t="str">
            <v>210247</v>
          </cell>
          <cell r="C14069" t="str">
            <v>010146</v>
          </cell>
          <cell r="D14069" t="str">
            <v>Servente</v>
          </cell>
          <cell r="E14069" t="str">
            <v>h</v>
          </cell>
          <cell r="F14069">
            <v>0.6</v>
          </cell>
        </row>
        <row r="14070">
          <cell r="B14070" t="str">
            <v>210247</v>
          </cell>
          <cell r="C14070" t="str">
            <v>080149</v>
          </cell>
          <cell r="D14070" t="str">
            <v>Vibroacabadora sobre esteiras pot. 109hp</v>
          </cell>
          <cell r="E14070" t="str">
            <v>h</v>
          </cell>
          <cell r="F14070">
            <v>5.8000000000000003E-2</v>
          </cell>
        </row>
        <row r="14071">
          <cell r="B14071" t="str">
            <v>210247</v>
          </cell>
          <cell r="C14071" t="str">
            <v>080112</v>
          </cell>
          <cell r="D14071" t="str">
            <v>Rolo compac estat. pot.44 a 77hp - 10/14t</v>
          </cell>
          <cell r="E14071" t="str">
            <v>h</v>
          </cell>
          <cell r="F14071">
            <v>5.8000000000000003E-2</v>
          </cell>
        </row>
        <row r="14072">
          <cell r="B14072" t="str">
            <v>210247</v>
          </cell>
          <cell r="C14072" t="str">
            <v>024702</v>
          </cell>
          <cell r="D14072" t="str">
            <v>Cimento asfaltico 85/100</v>
          </cell>
          <cell r="E14072" t="str">
            <v>kg</v>
          </cell>
          <cell r="F14072">
            <v>65</v>
          </cell>
        </row>
        <row r="14073">
          <cell r="B14073" t="str">
            <v>210247</v>
          </cell>
          <cell r="C14073" t="str">
            <v>090712</v>
          </cell>
          <cell r="D14073" t="str">
            <v>Pa-carregadeira s/ pneus 172 182 hp</v>
          </cell>
          <cell r="E14073" t="str">
            <v>h</v>
          </cell>
          <cell r="F14073">
            <v>0.05</v>
          </cell>
        </row>
        <row r="14074">
          <cell r="B14074" t="str">
            <v>210247</v>
          </cell>
          <cell r="C14074" t="str">
            <v>080147</v>
          </cell>
          <cell r="D14074" t="str">
            <v>Usina de asfalto 100 a 102hp</v>
          </cell>
          <cell r="E14074" t="str">
            <v>h</v>
          </cell>
          <cell r="F14074">
            <v>0.03</v>
          </cell>
        </row>
        <row r="14075">
          <cell r="B14075" t="str">
            <v>210247</v>
          </cell>
          <cell r="C14075" t="str">
            <v>020571</v>
          </cell>
          <cell r="D14075" t="str">
            <v>Brita 1 e 2 (media)</v>
          </cell>
          <cell r="E14075" t="str">
            <v>m3</v>
          </cell>
          <cell r="F14075">
            <v>1.736</v>
          </cell>
        </row>
        <row r="14076">
          <cell r="B14076" t="str">
            <v>210247</v>
          </cell>
          <cell r="C14076" t="str">
            <v>080103</v>
          </cell>
          <cell r="D14076" t="str">
            <v>Caminhao basculante pot. 116 a 132 hp - 4 m3</v>
          </cell>
          <cell r="E14076" t="str">
            <v>h</v>
          </cell>
          <cell r="F14076">
            <v>0.5</v>
          </cell>
        </row>
        <row r="14077">
          <cell r="B14077" t="str">
            <v>210248</v>
          </cell>
          <cell r="C14077" t="str">
            <v>010139</v>
          </cell>
          <cell r="D14077" t="str">
            <v>Pedreiro</v>
          </cell>
          <cell r="E14077" t="str">
            <v>h</v>
          </cell>
          <cell r="F14077">
            <v>2.6</v>
          </cell>
        </row>
        <row r="14078">
          <cell r="B14078" t="str">
            <v>210248</v>
          </cell>
          <cell r="C14078" t="str">
            <v>010146</v>
          </cell>
          <cell r="D14078" t="str">
            <v>Servente</v>
          </cell>
          <cell r="E14078" t="str">
            <v>h</v>
          </cell>
          <cell r="F14078">
            <v>3.8</v>
          </cell>
        </row>
        <row r="14079">
          <cell r="B14079" t="str">
            <v>210248</v>
          </cell>
          <cell r="C14079" t="str">
            <v>020505</v>
          </cell>
          <cell r="D14079" t="str">
            <v>Cal hidratada</v>
          </cell>
          <cell r="E14079" t="str">
            <v>kg</v>
          </cell>
          <cell r="F14079">
            <v>11</v>
          </cell>
        </row>
        <row r="14080">
          <cell r="B14080" t="str">
            <v>210248</v>
          </cell>
          <cell r="C14080" t="str">
            <v>020508</v>
          </cell>
          <cell r="D14080" t="str">
            <v>Cimento portland</v>
          </cell>
          <cell r="E14080" t="str">
            <v>kg</v>
          </cell>
          <cell r="F14080">
            <v>20</v>
          </cell>
        </row>
        <row r="14081">
          <cell r="B14081" t="str">
            <v>210248</v>
          </cell>
          <cell r="C14081" t="str">
            <v>020579</v>
          </cell>
          <cell r="D14081" t="str">
            <v>Areia media</v>
          </cell>
          <cell r="E14081" t="str">
            <v>m3</v>
          </cell>
          <cell r="F14081">
            <v>8.2900000000000001E-2</v>
          </cell>
        </row>
        <row r="14082">
          <cell r="B14082" t="str">
            <v>210248</v>
          </cell>
          <cell r="C14082" t="str">
            <v>022515</v>
          </cell>
          <cell r="D14082" t="str">
            <v>Tijolo comum</v>
          </cell>
          <cell r="E14082" t="str">
            <v>un</v>
          </cell>
          <cell r="F14082">
            <v>147</v>
          </cell>
        </row>
        <row r="14083">
          <cell r="B14083" t="str">
            <v>210249</v>
          </cell>
          <cell r="C14083" t="str">
            <v>090704</v>
          </cell>
          <cell r="D14083" t="str">
            <v>Distrib.de agregados autop.s/est. (92 hp) cap.400t</v>
          </cell>
          <cell r="E14083" t="str">
            <v>h</v>
          </cell>
          <cell r="F14083">
            <v>8.3000000000000001E-3</v>
          </cell>
        </row>
        <row r="14084">
          <cell r="B14084" t="str">
            <v>210249</v>
          </cell>
          <cell r="C14084" t="str">
            <v>010101</v>
          </cell>
          <cell r="D14084" t="str">
            <v>Ajudante</v>
          </cell>
          <cell r="E14084" t="str">
            <v>h</v>
          </cell>
          <cell r="F14084">
            <v>7.5300000000000006E-2</v>
          </cell>
        </row>
        <row r="14085">
          <cell r="B14085" t="str">
            <v>210249</v>
          </cell>
          <cell r="C14085" t="str">
            <v>080221</v>
          </cell>
          <cell r="D14085" t="str">
            <v>Usina de solos cap.400 tph pot. 101hp</v>
          </cell>
          <cell r="E14085" t="str">
            <v>h</v>
          </cell>
          <cell r="F14085">
            <v>8.1899999999999994E-3</v>
          </cell>
        </row>
        <row r="14086">
          <cell r="B14086" t="str">
            <v>210249</v>
          </cell>
          <cell r="C14086" t="str">
            <v>080223</v>
          </cell>
          <cell r="D14086" t="str">
            <v>Rolo compac autopr.aco tandem pot.59 kw - 14t</v>
          </cell>
          <cell r="E14086" t="str">
            <v>h</v>
          </cell>
          <cell r="F14086">
            <v>8.3000000000000001E-3</v>
          </cell>
        </row>
        <row r="14087">
          <cell r="B14087" t="str">
            <v>210249</v>
          </cell>
          <cell r="C14087" t="str">
            <v>090711</v>
          </cell>
          <cell r="D14087" t="str">
            <v>Pa-carregadeira s/ pneus 101 a 106 hp</v>
          </cell>
          <cell r="E14087" t="str">
            <v>h</v>
          </cell>
          <cell r="F14087">
            <v>6.96E-3</v>
          </cell>
        </row>
        <row r="14088">
          <cell r="B14088" t="str">
            <v>210249</v>
          </cell>
          <cell r="C14088" t="str">
            <v>020518</v>
          </cell>
          <cell r="D14088" t="str">
            <v>Brita 2</v>
          </cell>
          <cell r="E14088" t="str">
            <v>m3</v>
          </cell>
          <cell r="F14088">
            <v>1.47</v>
          </cell>
        </row>
        <row r="14089">
          <cell r="B14089" t="str">
            <v>210249</v>
          </cell>
          <cell r="C14089" t="str">
            <v>090706</v>
          </cell>
          <cell r="D14089" t="str">
            <v>Grupo gerador forca 145 a 176 kva</v>
          </cell>
          <cell r="E14089" t="str">
            <v>h</v>
          </cell>
          <cell r="F14089">
            <v>8.1899999999999994E-3</v>
          </cell>
        </row>
        <row r="14090">
          <cell r="B14090" t="str">
            <v>210249</v>
          </cell>
          <cell r="C14090" t="str">
            <v>090985</v>
          </cell>
          <cell r="D14090" t="str">
            <v>Rolo compac autopr.de pneus, cap.6 a 20t, pot.69 h</v>
          </cell>
          <cell r="E14090" t="str">
            <v>h</v>
          </cell>
          <cell r="F14090">
            <v>8.3000000000000001E-3</v>
          </cell>
        </row>
        <row r="14091">
          <cell r="B14091" t="str">
            <v>210250</v>
          </cell>
          <cell r="C14091" t="str">
            <v>010101</v>
          </cell>
          <cell r="D14091" t="str">
            <v>Ajudante</v>
          </cell>
          <cell r="E14091" t="str">
            <v>h</v>
          </cell>
          <cell r="F14091">
            <v>5.5169999999999997E-2</v>
          </cell>
        </row>
        <row r="14092">
          <cell r="B14092" t="str">
            <v>210250</v>
          </cell>
          <cell r="C14092" t="str">
            <v>080221</v>
          </cell>
          <cell r="D14092" t="str">
            <v>Usina de solos cap.400 tph pot. 101hp</v>
          </cell>
          <cell r="E14092" t="str">
            <v>h</v>
          </cell>
          <cell r="F14092">
            <v>8.1899999999999994E-3</v>
          </cell>
        </row>
        <row r="14093">
          <cell r="B14093" t="str">
            <v>210250</v>
          </cell>
          <cell r="C14093" t="str">
            <v>090711</v>
          </cell>
          <cell r="D14093" t="str">
            <v>Pa-carregadeira s/ pneus 101 a 106 hp</v>
          </cell>
          <cell r="E14093" t="str">
            <v>h</v>
          </cell>
          <cell r="F14093">
            <v>6.96E-3</v>
          </cell>
        </row>
        <row r="14094">
          <cell r="B14094" t="str">
            <v>210250</v>
          </cell>
          <cell r="C14094" t="str">
            <v>090706</v>
          </cell>
          <cell r="D14094" t="str">
            <v>Grupo gerador forca 145 a 176 kva</v>
          </cell>
          <cell r="E14094" t="str">
            <v>h</v>
          </cell>
          <cell r="F14094">
            <v>8.1899999999999994E-3</v>
          </cell>
        </row>
        <row r="14095">
          <cell r="B14095" t="str">
            <v>210251</v>
          </cell>
          <cell r="C14095" t="str">
            <v>080214</v>
          </cell>
          <cell r="D14095" t="str">
            <v>Caminhao basculante pot.132 a 152hp cap.6.5m3</v>
          </cell>
          <cell r="E14095" t="str">
            <v>h</v>
          </cell>
          <cell r="F14095">
            <v>3.3329999999999999E-2</v>
          </cell>
        </row>
        <row r="14096">
          <cell r="B14096" t="str">
            <v>210251</v>
          </cell>
          <cell r="C14096" t="str">
            <v>080223</v>
          </cell>
          <cell r="D14096" t="str">
            <v>Rolo compac autopr.aco tandem pot.59 kw - 14t</v>
          </cell>
          <cell r="E14096" t="str">
            <v>h</v>
          </cell>
          <cell r="F14096">
            <v>7.8600000000000007E-3</v>
          </cell>
        </row>
        <row r="14097">
          <cell r="B14097" t="str">
            <v>210251</v>
          </cell>
          <cell r="C14097" t="str">
            <v>020503</v>
          </cell>
          <cell r="D14097" t="str">
            <v>Areia lavada</v>
          </cell>
          <cell r="E14097" t="str">
            <v>m3</v>
          </cell>
          <cell r="F14097">
            <v>0.188</v>
          </cell>
        </row>
        <row r="14098">
          <cell r="B14098" t="str">
            <v>210251</v>
          </cell>
          <cell r="C14098" t="str">
            <v>024011</v>
          </cell>
          <cell r="D14098" t="str">
            <v>Emulsao asfaltica</v>
          </cell>
          <cell r="E14098" t="str">
            <v>kg</v>
          </cell>
          <cell r="F14098">
            <v>50</v>
          </cell>
        </row>
        <row r="14099">
          <cell r="B14099" t="str">
            <v>210251</v>
          </cell>
          <cell r="C14099" t="str">
            <v>080118</v>
          </cell>
          <cell r="D14099" t="str">
            <v>Vassoura mecanica rebocavel</v>
          </cell>
          <cell r="E14099" t="str">
            <v>h</v>
          </cell>
          <cell r="F14099">
            <v>8.4600000000000005E-3</v>
          </cell>
        </row>
        <row r="14100">
          <cell r="B14100" t="str">
            <v>210251</v>
          </cell>
          <cell r="C14100" t="str">
            <v>010101</v>
          </cell>
          <cell r="D14100" t="str">
            <v>Ajudante</v>
          </cell>
          <cell r="E14100" t="str">
            <v>h</v>
          </cell>
          <cell r="F14100">
            <v>0.1507</v>
          </cell>
        </row>
        <row r="14101">
          <cell r="B14101" t="str">
            <v>210251</v>
          </cell>
          <cell r="C14101" t="str">
            <v>090986</v>
          </cell>
          <cell r="D14101" t="str">
            <v>Vibroacabadora sobre esteiras potencia 65 hp</v>
          </cell>
          <cell r="E14101" t="str">
            <v>h</v>
          </cell>
          <cell r="F14101">
            <v>8.8800000000000007E-3</v>
          </cell>
        </row>
        <row r="14102">
          <cell r="B14102" t="str">
            <v>210251</v>
          </cell>
          <cell r="C14102" t="str">
            <v>090987</v>
          </cell>
          <cell r="D14102" t="str">
            <v>Trator sobre pneus pot.53 a 59 hp</v>
          </cell>
          <cell r="E14102" t="str">
            <v>h</v>
          </cell>
          <cell r="F14102">
            <v>4.2500000000000003E-3</v>
          </cell>
        </row>
        <row r="14103">
          <cell r="B14103" t="str">
            <v>210251</v>
          </cell>
          <cell r="C14103" t="str">
            <v>090706</v>
          </cell>
          <cell r="D14103" t="str">
            <v>Grupo gerador forca 145 a 176 kva</v>
          </cell>
          <cell r="E14103" t="str">
            <v>h</v>
          </cell>
          <cell r="F14103">
            <v>1.111E-2</v>
          </cell>
        </row>
        <row r="14104">
          <cell r="B14104" t="str">
            <v>210251</v>
          </cell>
          <cell r="C14104" t="str">
            <v>090718</v>
          </cell>
          <cell r="D14104" t="str">
            <v>Usina de asfalto pot.(101 a 104 hp), cap.300 t/h</v>
          </cell>
          <cell r="E14104" t="str">
            <v>h</v>
          </cell>
          <cell r="F14104">
            <v>1.111E-2</v>
          </cell>
        </row>
        <row r="14105">
          <cell r="B14105" t="str">
            <v>210251</v>
          </cell>
          <cell r="C14105" t="str">
            <v>090985</v>
          </cell>
          <cell r="D14105" t="str">
            <v>Rolo compac autopr.de pneus, cap.6 a 20t, pot.69 h</v>
          </cell>
          <cell r="E14105" t="str">
            <v>h</v>
          </cell>
          <cell r="F14105">
            <v>7.4599999999999996E-3</v>
          </cell>
        </row>
        <row r="14106">
          <cell r="B14106" t="str">
            <v>210251</v>
          </cell>
          <cell r="C14106" t="str">
            <v>020518</v>
          </cell>
          <cell r="D14106" t="str">
            <v>Brita 2</v>
          </cell>
          <cell r="E14106" t="str">
            <v>m3</v>
          </cell>
          <cell r="F14106">
            <v>0.439</v>
          </cell>
        </row>
        <row r="14107">
          <cell r="B14107" t="str">
            <v>210251</v>
          </cell>
          <cell r="C14107" t="str">
            <v>090711</v>
          </cell>
          <cell r="D14107" t="str">
            <v>Pa-carregadeira s/ pneus 101 a 106 hp</v>
          </cell>
          <cell r="E14107" t="str">
            <v>h</v>
          </cell>
          <cell r="F14107">
            <v>7.2100000000000003E-3</v>
          </cell>
        </row>
        <row r="14108">
          <cell r="B14108" t="str">
            <v>210252</v>
          </cell>
          <cell r="C14108" t="str">
            <v>010101</v>
          </cell>
          <cell r="D14108" t="str">
            <v>Ajudante</v>
          </cell>
          <cell r="E14108" t="str">
            <v>h</v>
          </cell>
          <cell r="F14108">
            <v>7.5329999999999994E-2</v>
          </cell>
        </row>
        <row r="14109">
          <cell r="B14109" t="str">
            <v>210252</v>
          </cell>
          <cell r="C14109" t="str">
            <v>024702</v>
          </cell>
          <cell r="D14109" t="str">
            <v>Cimento asfaltico 85/100</v>
          </cell>
          <cell r="E14109" t="str">
            <v>kg</v>
          </cell>
          <cell r="F14109">
            <v>3.0000000000000001E-3</v>
          </cell>
        </row>
        <row r="14110">
          <cell r="B14110" t="str">
            <v>210252</v>
          </cell>
          <cell r="C14110" t="str">
            <v>090706</v>
          </cell>
          <cell r="D14110" t="str">
            <v>Grupo gerador forca 145 a 176 kva</v>
          </cell>
          <cell r="E14110" t="str">
            <v>h</v>
          </cell>
          <cell r="F14110">
            <v>1.111E-2</v>
          </cell>
        </row>
        <row r="14111">
          <cell r="B14111" t="str">
            <v>210252</v>
          </cell>
          <cell r="C14111" t="str">
            <v>090711</v>
          </cell>
          <cell r="D14111" t="str">
            <v>Pa-carregadeira s/ pneus 101 a 106 hp</v>
          </cell>
          <cell r="E14111" t="str">
            <v>h</v>
          </cell>
          <cell r="F14111">
            <v>7.2100000000000003E-3</v>
          </cell>
        </row>
        <row r="14112">
          <cell r="B14112" t="str">
            <v>210252</v>
          </cell>
          <cell r="C14112" t="str">
            <v>090718</v>
          </cell>
          <cell r="D14112" t="str">
            <v>Usina de asfalto pot.(101 a 104 hp), cap.300 t/h</v>
          </cell>
          <cell r="E14112" t="str">
            <v>h</v>
          </cell>
          <cell r="F14112">
            <v>1.111E-2</v>
          </cell>
        </row>
        <row r="14113">
          <cell r="B14113" t="str">
            <v>210253</v>
          </cell>
          <cell r="C14113" t="str">
            <v>010101</v>
          </cell>
          <cell r="D14113" t="str">
            <v>Ajudante</v>
          </cell>
          <cell r="E14113" t="str">
            <v>h</v>
          </cell>
          <cell r="F14113">
            <v>3.8559999999999997E-2</v>
          </cell>
        </row>
        <row r="14114">
          <cell r="B14114" t="str">
            <v>210253</v>
          </cell>
          <cell r="C14114" t="str">
            <v>090704</v>
          </cell>
          <cell r="D14114" t="str">
            <v>Distrib.de agregados autop.s/est. (92 hp) cap.400t</v>
          </cell>
          <cell r="E14114" t="str">
            <v>h</v>
          </cell>
          <cell r="F14114">
            <v>2.2399999999999998E-3</v>
          </cell>
        </row>
        <row r="14115">
          <cell r="B14115" t="str">
            <v>210253</v>
          </cell>
          <cell r="C14115" t="str">
            <v>090711</v>
          </cell>
          <cell r="D14115" t="str">
            <v>Pa-carregadeira s/ pneus 101 a 106 hp</v>
          </cell>
          <cell r="E14115" t="str">
            <v>h</v>
          </cell>
          <cell r="F14115">
            <v>1.9300000000000001E-3</v>
          </cell>
        </row>
        <row r="14116">
          <cell r="B14116" t="str">
            <v>210253</v>
          </cell>
          <cell r="C14116" t="str">
            <v>024702</v>
          </cell>
          <cell r="D14116" t="str">
            <v>Cimento asfaltico 85/100</v>
          </cell>
          <cell r="E14116" t="str">
            <v>kg</v>
          </cell>
          <cell r="F14116">
            <v>3</v>
          </cell>
        </row>
        <row r="14117">
          <cell r="B14117" t="str">
            <v>210253</v>
          </cell>
          <cell r="C14117" t="str">
            <v>080214</v>
          </cell>
          <cell r="D14117" t="str">
            <v>Caminhao basculante pot.132 a 152hp cap.6.5m3</v>
          </cell>
          <cell r="E14117" t="str">
            <v>h</v>
          </cell>
          <cell r="F14117">
            <v>3.2499999999999999E-3</v>
          </cell>
        </row>
        <row r="14118">
          <cell r="B14118" t="str">
            <v>210253</v>
          </cell>
          <cell r="C14118" t="str">
            <v>080222</v>
          </cell>
          <cell r="D14118" t="str">
            <v>Caminhao espargidor asfalto pot.108;2 kw - 6500 l</v>
          </cell>
          <cell r="E14118" t="str">
            <v>h</v>
          </cell>
          <cell r="F14118">
            <v>3.4099999999999998E-3</v>
          </cell>
        </row>
        <row r="14119">
          <cell r="B14119" t="str">
            <v>210253</v>
          </cell>
          <cell r="C14119" t="str">
            <v>020518</v>
          </cell>
          <cell r="D14119" t="str">
            <v>Brita 2</v>
          </cell>
          <cell r="E14119" t="str">
            <v>m3</v>
          </cell>
          <cell r="F14119">
            <v>3.8699999999999998E-2</v>
          </cell>
        </row>
        <row r="14120">
          <cell r="B14120" t="str">
            <v>210253</v>
          </cell>
          <cell r="C14120" t="str">
            <v>080118</v>
          </cell>
          <cell r="D14120" t="str">
            <v>Vassoura mecanica rebocavel</v>
          </cell>
          <cell r="E14120" t="str">
            <v>h</v>
          </cell>
          <cell r="F14120">
            <v>5.3099999999999996E-3</v>
          </cell>
        </row>
        <row r="14121">
          <cell r="B14121" t="str">
            <v>210253</v>
          </cell>
          <cell r="C14121" t="str">
            <v>090985</v>
          </cell>
          <cell r="D14121" t="str">
            <v>Rolo compac autopr.de pneus, cap.6 a 20t, pot.69 h</v>
          </cell>
          <cell r="E14121" t="str">
            <v>h</v>
          </cell>
          <cell r="F14121">
            <v>3.31E-3</v>
          </cell>
        </row>
        <row r="14122">
          <cell r="B14122" t="str">
            <v>210253</v>
          </cell>
          <cell r="C14122" t="str">
            <v>090987</v>
          </cell>
          <cell r="D14122" t="str">
            <v>Trator sobre pneus pot.53 a 59 hp</v>
          </cell>
          <cell r="E14122" t="str">
            <v>h</v>
          </cell>
          <cell r="F14122">
            <v>2.0300000000000001E-3</v>
          </cell>
        </row>
        <row r="14123">
          <cell r="B14123" t="str">
            <v>210301</v>
          </cell>
          <cell r="C14123" t="str">
            <v>010101</v>
          </cell>
          <cell r="D14123" t="str">
            <v>Ajudante</v>
          </cell>
          <cell r="E14123" t="str">
            <v>h</v>
          </cell>
          <cell r="F14123">
            <v>0.02</v>
          </cell>
        </row>
        <row r="14124">
          <cell r="B14124" t="str">
            <v>210301</v>
          </cell>
          <cell r="C14124" t="str">
            <v>019999</v>
          </cell>
          <cell r="D14124" t="str">
            <v>Diversos sobre mao de obra</v>
          </cell>
          <cell r="E14124" t="str">
            <v>%</v>
          </cell>
          <cell r="F14124">
            <v>6</v>
          </cell>
        </row>
        <row r="14125">
          <cell r="B14125" t="str">
            <v>210301</v>
          </cell>
          <cell r="C14125" t="str">
            <v>080169</v>
          </cell>
          <cell r="D14125" t="str">
            <v>Trator agricola sobre pneus - 101 a 106hp</v>
          </cell>
          <cell r="E14125" t="str">
            <v>h</v>
          </cell>
          <cell r="F14125">
            <v>8.9999999999999998E-4</v>
          </cell>
        </row>
        <row r="14126">
          <cell r="B14126" t="str">
            <v>210303</v>
          </cell>
          <cell r="C14126" t="str">
            <v>010101</v>
          </cell>
          <cell r="D14126" t="str">
            <v>Ajudante</v>
          </cell>
          <cell r="E14126" t="str">
            <v>h</v>
          </cell>
          <cell r="F14126">
            <v>2.5000000000000001E-3</v>
          </cell>
        </row>
        <row r="14127">
          <cell r="B14127" t="str">
            <v>210303</v>
          </cell>
          <cell r="C14127" t="str">
            <v>028036</v>
          </cell>
          <cell r="D14127" t="str">
            <v>Agua</v>
          </cell>
          <cell r="E14127" t="str">
            <v>m3</v>
          </cell>
          <cell r="F14127">
            <v>7.4999999999999997E-3</v>
          </cell>
        </row>
        <row r="14128">
          <cell r="B14128" t="str">
            <v>210303</v>
          </cell>
          <cell r="C14128" t="str">
            <v>080102</v>
          </cell>
          <cell r="D14128" t="str">
            <v>Caminhao irrigadeira pot. 149 hp</v>
          </cell>
          <cell r="E14128" t="str">
            <v>h</v>
          </cell>
          <cell r="F14128">
            <v>1.2999999999999999E-3</v>
          </cell>
        </row>
        <row r="14129">
          <cell r="B14129" t="str">
            <v>210305</v>
          </cell>
          <cell r="C14129" t="str">
            <v>010146</v>
          </cell>
          <cell r="D14129" t="str">
            <v>Servente</v>
          </cell>
          <cell r="E14129" t="str">
            <v>h</v>
          </cell>
          <cell r="F14129">
            <v>7.7399999999999997E-2</v>
          </cell>
        </row>
        <row r="14130">
          <cell r="B14130" t="str">
            <v>210305</v>
          </cell>
          <cell r="C14130" t="str">
            <v>019999</v>
          </cell>
          <cell r="D14130" t="str">
            <v>Diversos sobre mao de obra</v>
          </cell>
          <cell r="E14130" t="str">
            <v>%</v>
          </cell>
          <cell r="F14130">
            <v>6</v>
          </cell>
        </row>
        <row r="14131">
          <cell r="B14131" t="str">
            <v>210307</v>
          </cell>
          <cell r="C14131" t="str">
            <v>010146</v>
          </cell>
          <cell r="D14131" t="str">
            <v>Servente</v>
          </cell>
          <cell r="E14131" t="str">
            <v>h</v>
          </cell>
          <cell r="F14131">
            <v>1.6</v>
          </cell>
        </row>
        <row r="14132">
          <cell r="B14132" t="str">
            <v>210307</v>
          </cell>
          <cell r="C14132" t="str">
            <v>038501</v>
          </cell>
          <cell r="D14132" t="str">
            <v>Adubo organico curtido (esterco)</v>
          </cell>
          <cell r="E14132" t="str">
            <v>m3</v>
          </cell>
          <cell r="F14132">
            <v>0.1</v>
          </cell>
        </row>
        <row r="14133">
          <cell r="B14133" t="str">
            <v>210307</v>
          </cell>
          <cell r="C14133" t="str">
            <v>038502</v>
          </cell>
          <cell r="D14133" t="str">
            <v>Adubo mineral 10-10-10 npk</v>
          </cell>
          <cell r="E14133" t="str">
            <v>kg</v>
          </cell>
          <cell r="F14133">
            <v>1</v>
          </cell>
        </row>
        <row r="14134">
          <cell r="B14134" t="str">
            <v>210307</v>
          </cell>
          <cell r="C14134" t="str">
            <v>038503</v>
          </cell>
          <cell r="D14134" t="str">
            <v>Calcario dolomitico</v>
          </cell>
          <cell r="E14134" t="str">
            <v>kg</v>
          </cell>
          <cell r="F14134">
            <v>1</v>
          </cell>
        </row>
        <row r="14135">
          <cell r="B14135" t="str">
            <v>210307</v>
          </cell>
          <cell r="C14135" t="str">
            <v>038511</v>
          </cell>
          <cell r="D14135" t="str">
            <v>Terra comum vegetal</v>
          </cell>
          <cell r="E14135" t="str">
            <v>m3</v>
          </cell>
          <cell r="F14135">
            <v>0.9</v>
          </cell>
        </row>
        <row r="14136">
          <cell r="B14136" t="str">
            <v>210316</v>
          </cell>
          <cell r="C14136" t="str">
            <v>010101</v>
          </cell>
          <cell r="D14136" t="str">
            <v>Ajudante</v>
          </cell>
          <cell r="E14136" t="str">
            <v>h</v>
          </cell>
          <cell r="F14136">
            <v>16</v>
          </cell>
        </row>
        <row r="14137">
          <cell r="B14137" t="str">
            <v>210316</v>
          </cell>
          <cell r="C14137" t="str">
            <v>028012</v>
          </cell>
          <cell r="D14137" t="str">
            <v>Sacos plasticos</v>
          </cell>
          <cell r="E14137" t="str">
            <v>un</v>
          </cell>
          <cell r="F14137">
            <v>12</v>
          </cell>
        </row>
        <row r="14138">
          <cell r="B14138" t="str">
            <v>210316</v>
          </cell>
          <cell r="C14138" t="str">
            <v>080101</v>
          </cell>
          <cell r="D14138" t="str">
            <v>Caminhao carroceria pot. 131 a 142hp</v>
          </cell>
          <cell r="E14138" t="str">
            <v>h</v>
          </cell>
          <cell r="F14138">
            <v>10</v>
          </cell>
        </row>
        <row r="14139">
          <cell r="B14139" t="str">
            <v>210317</v>
          </cell>
          <cell r="C14139" t="str">
            <v>010146</v>
          </cell>
          <cell r="D14139" t="str">
            <v>Servente</v>
          </cell>
          <cell r="E14139" t="str">
            <v>h</v>
          </cell>
          <cell r="F14139">
            <v>100</v>
          </cell>
        </row>
        <row r="14140">
          <cell r="B14140" t="str">
            <v>210317</v>
          </cell>
          <cell r="C14140" t="str">
            <v>028036</v>
          </cell>
          <cell r="D14140" t="str">
            <v>Agua</v>
          </cell>
          <cell r="E14140" t="str">
            <v>m3</v>
          </cell>
          <cell r="F14140">
            <v>300</v>
          </cell>
        </row>
        <row r="14141">
          <cell r="B14141" t="str">
            <v>210317</v>
          </cell>
          <cell r="C14141" t="str">
            <v>080101</v>
          </cell>
          <cell r="D14141" t="str">
            <v>Caminhao carroceria pot. 131 a 142hp</v>
          </cell>
          <cell r="E14141" t="str">
            <v>h</v>
          </cell>
          <cell r="F14141">
            <v>50</v>
          </cell>
        </row>
        <row r="14142">
          <cell r="B14142" t="str">
            <v>210321</v>
          </cell>
          <cell r="C14142" t="str">
            <v>010146</v>
          </cell>
          <cell r="D14142" t="str">
            <v>Servente</v>
          </cell>
          <cell r="E14142" t="str">
            <v>h</v>
          </cell>
          <cell r="F14142">
            <v>139</v>
          </cell>
        </row>
        <row r="14143">
          <cell r="B14143" t="str">
            <v>210321</v>
          </cell>
          <cell r="C14143" t="str">
            <v>038511</v>
          </cell>
          <cell r="D14143" t="str">
            <v>Terra comum vegetal</v>
          </cell>
          <cell r="E14143" t="str">
            <v>m3</v>
          </cell>
          <cell r="F14143">
            <v>200</v>
          </cell>
        </row>
        <row r="14144">
          <cell r="B14144" t="str">
            <v>210322</v>
          </cell>
          <cell r="C14144" t="str">
            <v>010126</v>
          </cell>
          <cell r="D14144" t="str">
            <v>Jardineiro</v>
          </cell>
          <cell r="E14144" t="str">
            <v>h</v>
          </cell>
          <cell r="F14144">
            <v>2.9000000000000001E-2</v>
          </cell>
        </row>
        <row r="14145">
          <cell r="B14145" t="str">
            <v>210322</v>
          </cell>
          <cell r="C14145" t="str">
            <v>010146</v>
          </cell>
          <cell r="D14145" t="str">
            <v>Servente</v>
          </cell>
          <cell r="E14145" t="str">
            <v>h</v>
          </cell>
          <cell r="F14145">
            <v>5.8999999999999997E-2</v>
          </cell>
        </row>
        <row r="14146">
          <cell r="B14146" t="str">
            <v>210323</v>
          </cell>
          <cell r="C14146" t="str">
            <v>010126</v>
          </cell>
          <cell r="D14146" t="str">
            <v>Jardineiro</v>
          </cell>
          <cell r="E14146" t="str">
            <v>h</v>
          </cell>
          <cell r="F14146">
            <v>20</v>
          </cell>
        </row>
        <row r="14147">
          <cell r="B14147" t="str">
            <v>210324</v>
          </cell>
          <cell r="C14147" t="str">
            <v>038510</v>
          </cell>
          <cell r="D14147" t="str">
            <v>Servicos de hidrossemeadura</v>
          </cell>
          <cell r="E14147" t="str">
            <v>ha</v>
          </cell>
          <cell r="F14147">
            <v>1</v>
          </cell>
        </row>
        <row r="14148">
          <cell r="B14148" t="str">
            <v>210326</v>
          </cell>
          <cell r="C14148" t="str">
            <v>010146</v>
          </cell>
          <cell r="D14148" t="str">
            <v>Servente</v>
          </cell>
          <cell r="E14148" t="str">
            <v>h</v>
          </cell>
          <cell r="F14148">
            <v>5.0000000000000001E-3</v>
          </cell>
        </row>
        <row r="14149">
          <cell r="B14149" t="str">
            <v>210330</v>
          </cell>
          <cell r="C14149" t="str">
            <v>010126</v>
          </cell>
          <cell r="D14149" t="str">
            <v>Jardineiro</v>
          </cell>
          <cell r="E14149" t="str">
            <v>h</v>
          </cell>
          <cell r="F14149">
            <v>0.08</v>
          </cell>
        </row>
        <row r="14150">
          <cell r="B14150" t="str">
            <v>210330</v>
          </cell>
          <cell r="C14150" t="str">
            <v>010146</v>
          </cell>
          <cell r="D14150" t="str">
            <v>Servente</v>
          </cell>
          <cell r="E14150" t="str">
            <v>h</v>
          </cell>
          <cell r="F14150">
            <v>0.08</v>
          </cell>
        </row>
        <row r="14151">
          <cell r="B14151" t="str">
            <v>210330</v>
          </cell>
          <cell r="C14151" t="str">
            <v>038502</v>
          </cell>
          <cell r="D14151" t="str">
            <v>Adubo mineral 10-10-10 npk</v>
          </cell>
          <cell r="E14151" t="str">
            <v>kg</v>
          </cell>
          <cell r="F14151">
            <v>0.1</v>
          </cell>
        </row>
        <row r="14152">
          <cell r="B14152" t="str">
            <v>210330</v>
          </cell>
          <cell r="C14152" t="str">
            <v>038503</v>
          </cell>
          <cell r="D14152" t="str">
            <v>Calcario dolomitico</v>
          </cell>
          <cell r="E14152" t="str">
            <v>kg</v>
          </cell>
          <cell r="F14152">
            <v>0.15</v>
          </cell>
        </row>
        <row r="14153">
          <cell r="B14153" t="str">
            <v>210330</v>
          </cell>
          <cell r="C14153" t="str">
            <v>038507</v>
          </cell>
          <cell r="D14153" t="str">
            <v>Grama em placa tipo batatais</v>
          </cell>
          <cell r="E14153" t="str">
            <v>m2</v>
          </cell>
          <cell r="F14153">
            <v>1</v>
          </cell>
        </row>
        <row r="14154">
          <cell r="B14154" t="str">
            <v>210330</v>
          </cell>
          <cell r="C14154" t="str">
            <v>038512</v>
          </cell>
          <cell r="D14154" t="str">
            <v>Fosfato de rochas</v>
          </cell>
          <cell r="E14154" t="str">
            <v>kg</v>
          </cell>
          <cell r="F14154">
            <v>0.1</v>
          </cell>
        </row>
        <row r="14155">
          <cell r="B14155" t="str">
            <v>210330</v>
          </cell>
          <cell r="C14155" t="str">
            <v>038513</v>
          </cell>
          <cell r="D14155" t="str">
            <v>Adubo organico curtido</v>
          </cell>
          <cell r="E14155" t="str">
            <v>l</v>
          </cell>
          <cell r="F14155">
            <v>5</v>
          </cell>
        </row>
        <row r="14156">
          <cell r="B14156" t="str">
            <v>210331</v>
          </cell>
          <cell r="C14156" t="str">
            <v>010126</v>
          </cell>
          <cell r="D14156" t="str">
            <v>Jardineiro</v>
          </cell>
          <cell r="E14156" t="str">
            <v>h</v>
          </cell>
          <cell r="F14156">
            <v>0.08</v>
          </cell>
        </row>
        <row r="14157">
          <cell r="B14157" t="str">
            <v>210331</v>
          </cell>
          <cell r="C14157" t="str">
            <v>038502</v>
          </cell>
          <cell r="D14157" t="str">
            <v>Adubo mineral 10-10-10 npk</v>
          </cell>
          <cell r="E14157" t="str">
            <v>kg</v>
          </cell>
          <cell r="F14157">
            <v>0.1</v>
          </cell>
        </row>
        <row r="14158">
          <cell r="B14158" t="str">
            <v>210331</v>
          </cell>
          <cell r="C14158" t="str">
            <v>038610</v>
          </cell>
          <cell r="D14158" t="str">
            <v>Grama em placa tipo sao carlos</v>
          </cell>
          <cell r="E14158" t="str">
            <v>m2</v>
          </cell>
          <cell r="F14158">
            <v>1</v>
          </cell>
        </row>
        <row r="14159">
          <cell r="B14159" t="str">
            <v>210331</v>
          </cell>
          <cell r="C14159" t="str">
            <v>038503</v>
          </cell>
          <cell r="D14159" t="str">
            <v>Calcario dolomitico</v>
          </cell>
          <cell r="E14159" t="str">
            <v>kg</v>
          </cell>
          <cell r="F14159">
            <v>0.15</v>
          </cell>
        </row>
        <row r="14160">
          <cell r="B14160" t="str">
            <v>210331</v>
          </cell>
          <cell r="C14160" t="str">
            <v>038512</v>
          </cell>
          <cell r="D14160" t="str">
            <v>Fosfato de rochas</v>
          </cell>
          <cell r="E14160" t="str">
            <v>kg</v>
          </cell>
          <cell r="F14160">
            <v>0.1</v>
          </cell>
        </row>
        <row r="14161">
          <cell r="B14161" t="str">
            <v>210331</v>
          </cell>
          <cell r="C14161" t="str">
            <v>038513</v>
          </cell>
          <cell r="D14161" t="str">
            <v>Adubo organico curtido</v>
          </cell>
          <cell r="E14161" t="str">
            <v>l</v>
          </cell>
          <cell r="F14161">
            <v>5</v>
          </cell>
        </row>
        <row r="14162">
          <cell r="B14162" t="str">
            <v>210331</v>
          </cell>
          <cell r="C14162" t="str">
            <v>010146</v>
          </cell>
          <cell r="D14162" t="str">
            <v>Servente</v>
          </cell>
          <cell r="E14162" t="str">
            <v>h</v>
          </cell>
          <cell r="F14162">
            <v>0.08</v>
          </cell>
        </row>
        <row r="14163">
          <cell r="B14163" t="str">
            <v>210332</v>
          </cell>
          <cell r="C14163" t="str">
            <v>010126</v>
          </cell>
          <cell r="D14163" t="str">
            <v>Jardineiro</v>
          </cell>
          <cell r="E14163" t="str">
            <v>h</v>
          </cell>
          <cell r="F14163">
            <v>0.16</v>
          </cell>
        </row>
        <row r="14164">
          <cell r="B14164" t="str">
            <v>210332</v>
          </cell>
          <cell r="C14164" t="str">
            <v>010146</v>
          </cell>
          <cell r="D14164" t="str">
            <v>Servente</v>
          </cell>
          <cell r="E14164" t="str">
            <v>h</v>
          </cell>
          <cell r="F14164">
            <v>0.08</v>
          </cell>
        </row>
        <row r="14165">
          <cell r="B14165" t="str">
            <v>210332</v>
          </cell>
          <cell r="C14165" t="str">
            <v>038502</v>
          </cell>
          <cell r="D14165" t="str">
            <v>Adubo mineral 10-10-10 npk</v>
          </cell>
          <cell r="E14165" t="str">
            <v>kg</v>
          </cell>
          <cell r="F14165">
            <v>0.1</v>
          </cell>
        </row>
        <row r="14166">
          <cell r="B14166" t="str">
            <v>210332</v>
          </cell>
          <cell r="C14166" t="str">
            <v>038503</v>
          </cell>
          <cell r="D14166" t="str">
            <v>Calcario dolomitico</v>
          </cell>
          <cell r="E14166" t="str">
            <v>kg</v>
          </cell>
          <cell r="F14166">
            <v>0.15</v>
          </cell>
        </row>
        <row r="14167">
          <cell r="B14167" t="str">
            <v>210332</v>
          </cell>
          <cell r="C14167" t="str">
            <v>038512</v>
          </cell>
          <cell r="D14167" t="str">
            <v>Fosfato de rochas</v>
          </cell>
          <cell r="E14167" t="str">
            <v>kg</v>
          </cell>
          <cell r="F14167">
            <v>0.1</v>
          </cell>
        </row>
        <row r="14168">
          <cell r="B14168" t="str">
            <v>210332</v>
          </cell>
          <cell r="C14168" t="str">
            <v>038513</v>
          </cell>
          <cell r="D14168" t="str">
            <v>Adubo organico curtido</v>
          </cell>
          <cell r="E14168" t="str">
            <v>l</v>
          </cell>
          <cell r="F14168">
            <v>5</v>
          </cell>
        </row>
        <row r="14169">
          <cell r="B14169" t="str">
            <v>210332</v>
          </cell>
          <cell r="C14169" t="str">
            <v>038611</v>
          </cell>
          <cell r="D14169" t="str">
            <v>Grama em mudas tipo preta</v>
          </cell>
          <cell r="E14169" t="str">
            <v>m2</v>
          </cell>
          <cell r="F14169">
            <v>1</v>
          </cell>
        </row>
        <row r="14170">
          <cell r="B14170" t="str">
            <v>210334</v>
          </cell>
          <cell r="C14170" t="str">
            <v>010126</v>
          </cell>
          <cell r="D14170" t="str">
            <v>Jardineiro</v>
          </cell>
          <cell r="E14170" t="str">
            <v>h</v>
          </cell>
          <cell r="F14170">
            <v>0.09</v>
          </cell>
        </row>
        <row r="14171">
          <cell r="B14171" t="str">
            <v>210334</v>
          </cell>
          <cell r="C14171" t="str">
            <v>010146</v>
          </cell>
          <cell r="D14171" t="str">
            <v>Servente</v>
          </cell>
          <cell r="E14171" t="str">
            <v>h</v>
          </cell>
          <cell r="F14171">
            <v>0.09</v>
          </cell>
        </row>
        <row r="14172">
          <cell r="B14172" t="str">
            <v>210334</v>
          </cell>
          <cell r="C14172" t="str">
            <v>038502</v>
          </cell>
          <cell r="D14172" t="str">
            <v>Adubo mineral 10-10-10 npk</v>
          </cell>
          <cell r="E14172" t="str">
            <v>kg</v>
          </cell>
          <cell r="F14172">
            <v>7.3999999999999996E-2</v>
          </cell>
        </row>
        <row r="14173">
          <cell r="B14173" t="str">
            <v>210334</v>
          </cell>
          <cell r="C14173" t="str">
            <v>038503</v>
          </cell>
          <cell r="D14173" t="str">
            <v>Calcario dolomitico</v>
          </cell>
          <cell r="E14173" t="str">
            <v>kg</v>
          </cell>
          <cell r="F14173">
            <v>7.3999999999999996E-2</v>
          </cell>
        </row>
        <row r="14174">
          <cell r="B14174" t="str">
            <v>210334</v>
          </cell>
          <cell r="C14174" t="str">
            <v>038511</v>
          </cell>
          <cell r="D14174" t="str">
            <v>Terra comum vegetal</v>
          </cell>
          <cell r="E14174" t="str">
            <v>m3</v>
          </cell>
          <cell r="F14174">
            <v>3.2000000000000001E-2</v>
          </cell>
        </row>
        <row r="14175">
          <cell r="B14175" t="str">
            <v>210334</v>
          </cell>
          <cell r="C14175" t="str">
            <v>038512</v>
          </cell>
          <cell r="D14175" t="str">
            <v>Fosfato de rochas</v>
          </cell>
          <cell r="E14175" t="str">
            <v>kg</v>
          </cell>
          <cell r="F14175">
            <v>7.3999999999999996E-2</v>
          </cell>
        </row>
        <row r="14176">
          <cell r="B14176" t="str">
            <v>210334</v>
          </cell>
          <cell r="C14176" t="str">
            <v>038513</v>
          </cell>
          <cell r="D14176" t="str">
            <v>Adubo organico curtido</v>
          </cell>
          <cell r="E14176" t="str">
            <v>l</v>
          </cell>
          <cell r="F14176">
            <v>5</v>
          </cell>
        </row>
        <row r="14177">
          <cell r="B14177" t="str">
            <v>210334</v>
          </cell>
          <cell r="C14177" t="str">
            <v>038645</v>
          </cell>
          <cell r="D14177" t="str">
            <v>Arbusto h=0.50/0.70m-acalifa</v>
          </cell>
          <cell r="E14177" t="str">
            <v>un</v>
          </cell>
          <cell r="F14177">
            <v>1</v>
          </cell>
        </row>
        <row r="14178">
          <cell r="B14178" t="str">
            <v>210335</v>
          </cell>
          <cell r="C14178" t="str">
            <v>038512</v>
          </cell>
          <cell r="D14178" t="str">
            <v>Fosfato de rochas</v>
          </cell>
          <cell r="E14178" t="str">
            <v>kg</v>
          </cell>
          <cell r="F14178">
            <v>7.3999999999999996E-2</v>
          </cell>
        </row>
        <row r="14179">
          <cell r="B14179" t="str">
            <v>210335</v>
          </cell>
          <cell r="C14179" t="str">
            <v>038513</v>
          </cell>
          <cell r="D14179" t="str">
            <v>Adubo organico curtido</v>
          </cell>
          <cell r="E14179" t="str">
            <v>l</v>
          </cell>
          <cell r="F14179">
            <v>5</v>
          </cell>
        </row>
        <row r="14180">
          <cell r="B14180" t="str">
            <v>210335</v>
          </cell>
          <cell r="C14180" t="str">
            <v>010146</v>
          </cell>
          <cell r="D14180" t="str">
            <v>Servente</v>
          </cell>
          <cell r="E14180" t="str">
            <v>h</v>
          </cell>
          <cell r="F14180">
            <v>0.09</v>
          </cell>
        </row>
        <row r="14181">
          <cell r="B14181" t="str">
            <v>210335</v>
          </cell>
          <cell r="C14181" t="str">
            <v>038503</v>
          </cell>
          <cell r="D14181" t="str">
            <v>Calcario dolomitico</v>
          </cell>
          <cell r="E14181" t="str">
            <v>kg</v>
          </cell>
          <cell r="F14181">
            <v>7.3999999999999996E-2</v>
          </cell>
        </row>
        <row r="14182">
          <cell r="B14182" t="str">
            <v>210335</v>
          </cell>
          <cell r="C14182" t="str">
            <v>038511</v>
          </cell>
          <cell r="D14182" t="str">
            <v>Terra comum vegetal</v>
          </cell>
          <cell r="E14182" t="str">
            <v>m3</v>
          </cell>
          <cell r="F14182">
            <v>3.2000000000000001E-2</v>
          </cell>
        </row>
        <row r="14183">
          <cell r="B14183" t="str">
            <v>210335</v>
          </cell>
          <cell r="C14183" t="str">
            <v>010126</v>
          </cell>
          <cell r="D14183" t="str">
            <v>Jardineiro</v>
          </cell>
          <cell r="E14183" t="str">
            <v>h</v>
          </cell>
          <cell r="F14183">
            <v>0.09</v>
          </cell>
        </row>
        <row r="14184">
          <cell r="B14184" t="str">
            <v>210335</v>
          </cell>
          <cell r="C14184" t="str">
            <v>038502</v>
          </cell>
          <cell r="D14184" t="str">
            <v>Adubo mineral 10-10-10 npk</v>
          </cell>
          <cell r="E14184" t="str">
            <v>kg</v>
          </cell>
          <cell r="F14184">
            <v>7.3999999999999996E-2</v>
          </cell>
        </row>
        <row r="14185">
          <cell r="B14185" t="str">
            <v>210335</v>
          </cell>
          <cell r="C14185" t="str">
            <v>038646</v>
          </cell>
          <cell r="D14185" t="str">
            <v>Arbusto h=0.50/0.70m-azalea</v>
          </cell>
          <cell r="E14185" t="str">
            <v>un</v>
          </cell>
          <cell r="F14185">
            <v>1</v>
          </cell>
        </row>
        <row r="14186">
          <cell r="B14186" t="str">
            <v>210336</v>
          </cell>
          <cell r="C14186" t="str">
            <v>010126</v>
          </cell>
          <cell r="D14186" t="str">
            <v>Jardineiro</v>
          </cell>
          <cell r="E14186" t="str">
            <v>h</v>
          </cell>
          <cell r="F14186">
            <v>0.09</v>
          </cell>
        </row>
        <row r="14187">
          <cell r="B14187" t="str">
            <v>210336</v>
          </cell>
          <cell r="C14187" t="str">
            <v>010146</v>
          </cell>
          <cell r="D14187" t="str">
            <v>Servente</v>
          </cell>
          <cell r="E14187" t="str">
            <v>h</v>
          </cell>
          <cell r="F14187">
            <v>0.09</v>
          </cell>
        </row>
        <row r="14188">
          <cell r="B14188" t="str">
            <v>210336</v>
          </cell>
          <cell r="C14188" t="str">
            <v>038502</v>
          </cell>
          <cell r="D14188" t="str">
            <v>Adubo mineral 10-10-10 npk</v>
          </cell>
          <cell r="E14188" t="str">
            <v>kg</v>
          </cell>
          <cell r="F14188">
            <v>7.3999999999999996E-2</v>
          </cell>
        </row>
        <row r="14189">
          <cell r="B14189" t="str">
            <v>210336</v>
          </cell>
          <cell r="C14189" t="str">
            <v>038503</v>
          </cell>
          <cell r="D14189" t="str">
            <v>Calcario dolomitico</v>
          </cell>
          <cell r="E14189" t="str">
            <v>kg</v>
          </cell>
          <cell r="F14189">
            <v>7.3999999999999996E-2</v>
          </cell>
        </row>
        <row r="14190">
          <cell r="B14190" t="str">
            <v>210336</v>
          </cell>
          <cell r="C14190" t="str">
            <v>038511</v>
          </cell>
          <cell r="D14190" t="str">
            <v>Terra comum vegetal</v>
          </cell>
          <cell r="E14190" t="str">
            <v>m3</v>
          </cell>
          <cell r="F14190">
            <v>3.2000000000000001E-2</v>
          </cell>
        </row>
        <row r="14191">
          <cell r="B14191" t="str">
            <v>210336</v>
          </cell>
          <cell r="C14191" t="str">
            <v>038512</v>
          </cell>
          <cell r="D14191" t="str">
            <v>Fosfato de rochas</v>
          </cell>
          <cell r="E14191" t="str">
            <v>kg</v>
          </cell>
          <cell r="F14191">
            <v>7.3999999999999996E-2</v>
          </cell>
        </row>
        <row r="14192">
          <cell r="B14192" t="str">
            <v>210336</v>
          </cell>
          <cell r="C14192" t="str">
            <v>038513</v>
          </cell>
          <cell r="D14192" t="str">
            <v>Adubo organico curtido</v>
          </cell>
          <cell r="E14192" t="str">
            <v>l</v>
          </cell>
          <cell r="F14192">
            <v>5</v>
          </cell>
        </row>
        <row r="14193">
          <cell r="B14193" t="str">
            <v>210336</v>
          </cell>
          <cell r="C14193" t="str">
            <v>038647</v>
          </cell>
          <cell r="D14193" t="str">
            <v>Arbusto h=0.50/0.70m-bela emilia</v>
          </cell>
          <cell r="E14193" t="str">
            <v>un</v>
          </cell>
          <cell r="F14193">
            <v>1</v>
          </cell>
        </row>
        <row r="14194">
          <cell r="B14194" t="str">
            <v>210337</v>
          </cell>
          <cell r="C14194" t="str">
            <v>010126</v>
          </cell>
          <cell r="D14194" t="str">
            <v>Jardineiro</v>
          </cell>
          <cell r="E14194" t="str">
            <v>h</v>
          </cell>
          <cell r="F14194">
            <v>0.09</v>
          </cell>
        </row>
        <row r="14195">
          <cell r="B14195" t="str">
            <v>210337</v>
          </cell>
          <cell r="C14195" t="str">
            <v>038502</v>
          </cell>
          <cell r="D14195" t="str">
            <v>Adubo mineral 10-10-10 npk</v>
          </cell>
          <cell r="E14195" t="str">
            <v>kg</v>
          </cell>
          <cell r="F14195">
            <v>7.3999999999999996E-2</v>
          </cell>
        </row>
        <row r="14196">
          <cell r="B14196" t="str">
            <v>210337</v>
          </cell>
          <cell r="C14196" t="str">
            <v>038513</v>
          </cell>
          <cell r="D14196" t="str">
            <v>Adubo organico curtido</v>
          </cell>
          <cell r="E14196" t="str">
            <v>l</v>
          </cell>
          <cell r="F14196">
            <v>5</v>
          </cell>
        </row>
        <row r="14197">
          <cell r="B14197" t="str">
            <v>210337</v>
          </cell>
          <cell r="C14197" t="str">
            <v>038503</v>
          </cell>
          <cell r="D14197" t="str">
            <v>Calcario dolomitico</v>
          </cell>
          <cell r="E14197" t="str">
            <v>kg</v>
          </cell>
          <cell r="F14197">
            <v>7.3999999999999996E-2</v>
          </cell>
        </row>
        <row r="14198">
          <cell r="B14198" t="str">
            <v>210337</v>
          </cell>
          <cell r="C14198" t="str">
            <v>038511</v>
          </cell>
          <cell r="D14198" t="str">
            <v>Terra comum vegetal</v>
          </cell>
          <cell r="E14198" t="str">
            <v>m3</v>
          </cell>
          <cell r="F14198">
            <v>3.2000000000000001E-2</v>
          </cell>
        </row>
        <row r="14199">
          <cell r="B14199" t="str">
            <v>210337</v>
          </cell>
          <cell r="C14199" t="str">
            <v>038512</v>
          </cell>
          <cell r="D14199" t="str">
            <v>Fosfato de rochas</v>
          </cell>
          <cell r="E14199" t="str">
            <v>kg</v>
          </cell>
          <cell r="F14199">
            <v>7.3999999999999996E-2</v>
          </cell>
        </row>
        <row r="14200">
          <cell r="B14200" t="str">
            <v>210337</v>
          </cell>
          <cell r="C14200" t="str">
            <v>010146</v>
          </cell>
          <cell r="D14200" t="str">
            <v>Servente</v>
          </cell>
          <cell r="E14200" t="str">
            <v>h</v>
          </cell>
          <cell r="F14200">
            <v>0.09</v>
          </cell>
        </row>
        <row r="14201">
          <cell r="B14201" t="str">
            <v>210337</v>
          </cell>
          <cell r="C14201" t="str">
            <v>038666</v>
          </cell>
          <cell r="D14201" t="str">
            <v>Arbusto h=0.50/0.70m-bico de papagaio</v>
          </cell>
          <cell r="E14201" t="str">
            <v>un</v>
          </cell>
          <cell r="F14201">
            <v>1</v>
          </cell>
        </row>
        <row r="14202">
          <cell r="B14202" t="str">
            <v>210338</v>
          </cell>
          <cell r="C14202" t="str">
            <v>010126</v>
          </cell>
          <cell r="D14202" t="str">
            <v>Jardineiro</v>
          </cell>
          <cell r="E14202" t="str">
            <v>h</v>
          </cell>
          <cell r="F14202">
            <v>0.09</v>
          </cell>
        </row>
        <row r="14203">
          <cell r="B14203" t="str">
            <v>210338</v>
          </cell>
          <cell r="C14203" t="str">
            <v>010146</v>
          </cell>
          <cell r="D14203" t="str">
            <v>Servente</v>
          </cell>
          <cell r="E14203" t="str">
            <v>h</v>
          </cell>
          <cell r="F14203">
            <v>0.09</v>
          </cell>
        </row>
        <row r="14204">
          <cell r="B14204" t="str">
            <v>210338</v>
          </cell>
          <cell r="C14204" t="str">
            <v>038648</v>
          </cell>
          <cell r="D14204" t="str">
            <v>Arbusto h=0.50/0.70m-hibisco</v>
          </cell>
          <cell r="E14204" t="str">
            <v>un</v>
          </cell>
          <cell r="F14204">
            <v>1</v>
          </cell>
        </row>
        <row r="14205">
          <cell r="B14205" t="str">
            <v>210338</v>
          </cell>
          <cell r="C14205" t="str">
            <v>038503</v>
          </cell>
          <cell r="D14205" t="str">
            <v>Calcario dolomitico</v>
          </cell>
          <cell r="E14205" t="str">
            <v>kg</v>
          </cell>
          <cell r="F14205">
            <v>7.3999999999999996E-2</v>
          </cell>
        </row>
        <row r="14206">
          <cell r="B14206" t="str">
            <v>210338</v>
          </cell>
          <cell r="C14206" t="str">
            <v>038511</v>
          </cell>
          <cell r="D14206" t="str">
            <v>Terra comum vegetal</v>
          </cell>
          <cell r="E14206" t="str">
            <v>m3</v>
          </cell>
          <cell r="F14206">
            <v>3.2000000000000001E-2</v>
          </cell>
        </row>
        <row r="14207">
          <cell r="B14207" t="str">
            <v>210338</v>
          </cell>
          <cell r="C14207" t="str">
            <v>038512</v>
          </cell>
          <cell r="D14207" t="str">
            <v>Fosfato de rochas</v>
          </cell>
          <cell r="E14207" t="str">
            <v>kg</v>
          </cell>
          <cell r="F14207">
            <v>7.3999999999999996E-2</v>
          </cell>
        </row>
        <row r="14208">
          <cell r="B14208" t="str">
            <v>210338</v>
          </cell>
          <cell r="C14208" t="str">
            <v>038513</v>
          </cell>
          <cell r="D14208" t="str">
            <v>Adubo organico curtido</v>
          </cell>
          <cell r="E14208" t="str">
            <v>l</v>
          </cell>
          <cell r="F14208">
            <v>5</v>
          </cell>
        </row>
        <row r="14209">
          <cell r="B14209" t="str">
            <v>210338</v>
          </cell>
          <cell r="C14209" t="str">
            <v>038502</v>
          </cell>
          <cell r="D14209" t="str">
            <v>Adubo mineral 10-10-10 npk</v>
          </cell>
          <cell r="E14209" t="str">
            <v>kg</v>
          </cell>
          <cell r="F14209">
            <v>7.3999999999999996E-2</v>
          </cell>
        </row>
        <row r="14210">
          <cell r="B14210" t="str">
            <v>210339</v>
          </cell>
          <cell r="C14210" t="str">
            <v>010126</v>
          </cell>
          <cell r="D14210" t="str">
            <v>Jardineiro</v>
          </cell>
          <cell r="E14210" t="str">
            <v>h</v>
          </cell>
          <cell r="F14210">
            <v>0.09</v>
          </cell>
        </row>
        <row r="14211">
          <cell r="B14211" t="str">
            <v>210339</v>
          </cell>
          <cell r="C14211" t="str">
            <v>038513</v>
          </cell>
          <cell r="D14211" t="str">
            <v>Adubo organico curtido</v>
          </cell>
          <cell r="E14211" t="str">
            <v>l</v>
          </cell>
          <cell r="F14211">
            <v>5</v>
          </cell>
        </row>
        <row r="14212">
          <cell r="B14212" t="str">
            <v>210339</v>
          </cell>
          <cell r="C14212" t="str">
            <v>038664</v>
          </cell>
          <cell r="D14212" t="str">
            <v>Arbusto h=0.50/0.70m-malvavisco</v>
          </cell>
          <cell r="E14212" t="str">
            <v>un</v>
          </cell>
          <cell r="F14212">
            <v>1</v>
          </cell>
        </row>
        <row r="14213">
          <cell r="B14213" t="str">
            <v>210339</v>
          </cell>
          <cell r="C14213" t="str">
            <v>038502</v>
          </cell>
          <cell r="D14213" t="str">
            <v>Adubo mineral 10-10-10 npk</v>
          </cell>
          <cell r="E14213" t="str">
            <v>kg</v>
          </cell>
          <cell r="F14213">
            <v>7.3999999999999996E-2</v>
          </cell>
        </row>
        <row r="14214">
          <cell r="B14214" t="str">
            <v>210339</v>
          </cell>
          <cell r="C14214" t="str">
            <v>038511</v>
          </cell>
          <cell r="D14214" t="str">
            <v>Terra comum vegetal</v>
          </cell>
          <cell r="E14214" t="str">
            <v>m3</v>
          </cell>
          <cell r="F14214">
            <v>3.2000000000000001E-2</v>
          </cell>
        </row>
        <row r="14215">
          <cell r="B14215" t="str">
            <v>210339</v>
          </cell>
          <cell r="C14215" t="str">
            <v>038512</v>
          </cell>
          <cell r="D14215" t="str">
            <v>Fosfato de rochas</v>
          </cell>
          <cell r="E14215" t="str">
            <v>kg</v>
          </cell>
          <cell r="F14215">
            <v>7.3999999999999996E-2</v>
          </cell>
        </row>
        <row r="14216">
          <cell r="B14216" t="str">
            <v>210339</v>
          </cell>
          <cell r="C14216" t="str">
            <v>010146</v>
          </cell>
          <cell r="D14216" t="str">
            <v>Servente</v>
          </cell>
          <cell r="E14216" t="str">
            <v>h</v>
          </cell>
          <cell r="F14216">
            <v>0.09</v>
          </cell>
        </row>
        <row r="14217">
          <cell r="B14217" t="str">
            <v>210339</v>
          </cell>
          <cell r="C14217" t="str">
            <v>038503</v>
          </cell>
          <cell r="D14217" t="str">
            <v>Calcario dolomitico</v>
          </cell>
          <cell r="E14217" t="str">
            <v>kg</v>
          </cell>
          <cell r="F14217">
            <v>7.3999999999999996E-2</v>
          </cell>
        </row>
        <row r="14218">
          <cell r="B14218" t="str">
            <v>210340</v>
          </cell>
          <cell r="C14218" t="str">
            <v>010126</v>
          </cell>
          <cell r="D14218" t="str">
            <v>Jardineiro</v>
          </cell>
          <cell r="E14218" t="str">
            <v>h</v>
          </cell>
          <cell r="F14218">
            <v>0.09</v>
          </cell>
        </row>
        <row r="14219">
          <cell r="B14219" t="str">
            <v>210340</v>
          </cell>
          <cell r="C14219" t="str">
            <v>038502</v>
          </cell>
          <cell r="D14219" t="str">
            <v>Adubo mineral 10-10-10 npk</v>
          </cell>
          <cell r="E14219" t="str">
            <v>kg</v>
          </cell>
          <cell r="F14219">
            <v>7.3999999999999996E-2</v>
          </cell>
        </row>
        <row r="14220">
          <cell r="B14220" t="str">
            <v>210340</v>
          </cell>
          <cell r="C14220" t="str">
            <v>038513</v>
          </cell>
          <cell r="D14220" t="str">
            <v>Adubo organico curtido</v>
          </cell>
          <cell r="E14220" t="str">
            <v>l</v>
          </cell>
          <cell r="F14220">
            <v>5</v>
          </cell>
        </row>
        <row r="14221">
          <cell r="B14221" t="str">
            <v>210340</v>
          </cell>
          <cell r="C14221" t="str">
            <v>038503</v>
          </cell>
          <cell r="D14221" t="str">
            <v>Calcario dolomitico</v>
          </cell>
          <cell r="E14221" t="str">
            <v>kg</v>
          </cell>
          <cell r="F14221">
            <v>7.3999999999999996E-2</v>
          </cell>
        </row>
        <row r="14222">
          <cell r="B14222" t="str">
            <v>210340</v>
          </cell>
          <cell r="C14222" t="str">
            <v>038511</v>
          </cell>
          <cell r="D14222" t="str">
            <v>Terra comum vegetal</v>
          </cell>
          <cell r="E14222" t="str">
            <v>m3</v>
          </cell>
          <cell r="F14222">
            <v>3.2000000000000001E-2</v>
          </cell>
        </row>
        <row r="14223">
          <cell r="B14223" t="str">
            <v>210340</v>
          </cell>
          <cell r="C14223" t="str">
            <v>038512</v>
          </cell>
          <cell r="D14223" t="str">
            <v>Fosfato de rochas</v>
          </cell>
          <cell r="E14223" t="str">
            <v>kg</v>
          </cell>
          <cell r="F14223">
            <v>7.3999999999999996E-2</v>
          </cell>
        </row>
        <row r="14224">
          <cell r="B14224" t="str">
            <v>210340</v>
          </cell>
          <cell r="C14224" t="str">
            <v>010146</v>
          </cell>
          <cell r="D14224" t="str">
            <v>Servente</v>
          </cell>
          <cell r="E14224" t="str">
            <v>h</v>
          </cell>
          <cell r="F14224">
            <v>0.09</v>
          </cell>
        </row>
        <row r="14225">
          <cell r="B14225" t="str">
            <v>210340</v>
          </cell>
          <cell r="C14225" t="str">
            <v>038650</v>
          </cell>
          <cell r="D14225" t="str">
            <v>Arbusto h=0.50/0.70m murta de cheiro</v>
          </cell>
          <cell r="E14225" t="str">
            <v>un</v>
          </cell>
          <cell r="F14225">
            <v>1</v>
          </cell>
        </row>
        <row r="14226">
          <cell r="B14226" t="str">
            <v>210341</v>
          </cell>
          <cell r="C14226" t="str">
            <v>010126</v>
          </cell>
          <cell r="D14226" t="str">
            <v>Jardineiro</v>
          </cell>
          <cell r="E14226" t="str">
            <v>h</v>
          </cell>
          <cell r="F14226">
            <v>0.09</v>
          </cell>
        </row>
        <row r="14227">
          <cell r="B14227" t="str">
            <v>210341</v>
          </cell>
          <cell r="C14227" t="str">
            <v>010146</v>
          </cell>
          <cell r="D14227" t="str">
            <v>Servente</v>
          </cell>
          <cell r="E14227" t="str">
            <v>h</v>
          </cell>
          <cell r="F14227">
            <v>0.09</v>
          </cell>
        </row>
        <row r="14228">
          <cell r="B14228" t="str">
            <v>210341</v>
          </cell>
          <cell r="C14228" t="str">
            <v>038667</v>
          </cell>
          <cell r="D14228" t="str">
            <v>Arbusto h=0.50/0.70m-piracanta</v>
          </cell>
          <cell r="E14228" t="str">
            <v>un</v>
          </cell>
          <cell r="F14228">
            <v>1</v>
          </cell>
        </row>
        <row r="14229">
          <cell r="B14229" t="str">
            <v>210341</v>
          </cell>
          <cell r="C14229" t="str">
            <v>038503</v>
          </cell>
          <cell r="D14229" t="str">
            <v>Calcario dolomitico</v>
          </cell>
          <cell r="E14229" t="str">
            <v>kg</v>
          </cell>
          <cell r="F14229">
            <v>7.3999999999999996E-2</v>
          </cell>
        </row>
        <row r="14230">
          <cell r="B14230" t="str">
            <v>210341</v>
          </cell>
          <cell r="C14230" t="str">
            <v>038511</v>
          </cell>
          <cell r="D14230" t="str">
            <v>Terra comum vegetal</v>
          </cell>
          <cell r="E14230" t="str">
            <v>m3</v>
          </cell>
          <cell r="F14230">
            <v>3.2000000000000001E-2</v>
          </cell>
        </row>
        <row r="14231">
          <cell r="B14231" t="str">
            <v>210341</v>
          </cell>
          <cell r="C14231" t="str">
            <v>038512</v>
          </cell>
          <cell r="D14231" t="str">
            <v>Fosfato de rochas</v>
          </cell>
          <cell r="E14231" t="str">
            <v>kg</v>
          </cell>
          <cell r="F14231">
            <v>7.3999999999999996E-2</v>
          </cell>
        </row>
        <row r="14232">
          <cell r="B14232" t="str">
            <v>210341</v>
          </cell>
          <cell r="C14232" t="str">
            <v>038513</v>
          </cell>
          <cell r="D14232" t="str">
            <v>Adubo organico curtido</v>
          </cell>
          <cell r="E14232" t="str">
            <v>l</v>
          </cell>
          <cell r="F14232">
            <v>5</v>
          </cell>
        </row>
        <row r="14233">
          <cell r="B14233" t="str">
            <v>210341</v>
          </cell>
          <cell r="C14233" t="str">
            <v>038502</v>
          </cell>
          <cell r="D14233" t="str">
            <v>Adubo mineral 10-10-10 npk</v>
          </cell>
          <cell r="E14233" t="str">
            <v>kg</v>
          </cell>
          <cell r="F14233">
            <v>7.3999999999999996E-2</v>
          </cell>
        </row>
        <row r="14234">
          <cell r="B14234" t="str">
            <v>210342</v>
          </cell>
          <cell r="C14234" t="str">
            <v>010126</v>
          </cell>
          <cell r="D14234" t="str">
            <v>Jardineiro</v>
          </cell>
          <cell r="E14234" t="str">
            <v>h</v>
          </cell>
          <cell r="F14234">
            <v>0.09</v>
          </cell>
        </row>
        <row r="14235">
          <cell r="B14235" t="str">
            <v>210342</v>
          </cell>
          <cell r="C14235" t="str">
            <v>038513</v>
          </cell>
          <cell r="D14235" t="str">
            <v>Adubo organico curtido</v>
          </cell>
          <cell r="E14235" t="str">
            <v>l</v>
          </cell>
          <cell r="F14235">
            <v>5</v>
          </cell>
        </row>
        <row r="14236">
          <cell r="B14236" t="str">
            <v>210342</v>
          </cell>
          <cell r="C14236" t="str">
            <v>038539</v>
          </cell>
          <cell r="D14236" t="str">
            <v>Arbusto h=0.50/0.70m-sheflera</v>
          </cell>
          <cell r="E14236" t="str">
            <v>un</v>
          </cell>
          <cell r="F14236">
            <v>1</v>
          </cell>
        </row>
        <row r="14237">
          <cell r="B14237" t="str">
            <v>210342</v>
          </cell>
          <cell r="C14237" t="str">
            <v>038502</v>
          </cell>
          <cell r="D14237" t="str">
            <v>Adubo mineral 10-10-10 npk</v>
          </cell>
          <cell r="E14237" t="str">
            <v>kg</v>
          </cell>
          <cell r="F14237">
            <v>7.3999999999999996E-2</v>
          </cell>
        </row>
        <row r="14238">
          <cell r="B14238" t="str">
            <v>210342</v>
          </cell>
          <cell r="C14238" t="str">
            <v>038511</v>
          </cell>
          <cell r="D14238" t="str">
            <v>Terra comum vegetal</v>
          </cell>
          <cell r="E14238" t="str">
            <v>m3</v>
          </cell>
          <cell r="F14238">
            <v>3.2000000000000001E-2</v>
          </cell>
        </row>
        <row r="14239">
          <cell r="B14239" t="str">
            <v>210342</v>
          </cell>
          <cell r="C14239" t="str">
            <v>038512</v>
          </cell>
          <cell r="D14239" t="str">
            <v>Fosfato de rochas</v>
          </cell>
          <cell r="E14239" t="str">
            <v>kg</v>
          </cell>
          <cell r="F14239">
            <v>7.3999999999999996E-2</v>
          </cell>
        </row>
        <row r="14240">
          <cell r="B14240" t="str">
            <v>210342</v>
          </cell>
          <cell r="C14240" t="str">
            <v>010146</v>
          </cell>
          <cell r="D14240" t="str">
            <v>Servente</v>
          </cell>
          <cell r="E14240" t="str">
            <v>h</v>
          </cell>
          <cell r="F14240">
            <v>0.09</v>
          </cell>
        </row>
        <row r="14241">
          <cell r="B14241" t="str">
            <v>210342</v>
          </cell>
          <cell r="C14241" t="str">
            <v>038503</v>
          </cell>
          <cell r="D14241" t="str">
            <v>Calcario dolomitico</v>
          </cell>
          <cell r="E14241" t="str">
            <v>kg</v>
          </cell>
          <cell r="F14241">
            <v>7.3999999999999996E-2</v>
          </cell>
        </row>
        <row r="14242">
          <cell r="B14242" t="str">
            <v>210343</v>
          </cell>
          <cell r="C14242" t="str">
            <v>010126</v>
          </cell>
          <cell r="D14242" t="str">
            <v>Jardineiro</v>
          </cell>
          <cell r="E14242" t="str">
            <v>h</v>
          </cell>
          <cell r="F14242">
            <v>0.23039999999999999</v>
          </cell>
        </row>
        <row r="14243">
          <cell r="B14243" t="str">
            <v>210343</v>
          </cell>
          <cell r="C14243" t="str">
            <v>010146</v>
          </cell>
          <cell r="D14243" t="str">
            <v>Servente</v>
          </cell>
          <cell r="E14243" t="str">
            <v>h</v>
          </cell>
          <cell r="F14243">
            <v>1.1776</v>
          </cell>
        </row>
        <row r="14244">
          <cell r="B14244" t="str">
            <v>210343</v>
          </cell>
          <cell r="C14244" t="str">
            <v>038502</v>
          </cell>
          <cell r="D14244" t="str">
            <v>Adubo mineral 10-10-10 npk</v>
          </cell>
          <cell r="E14244" t="str">
            <v>kg</v>
          </cell>
          <cell r="F14244">
            <v>0.8</v>
          </cell>
        </row>
        <row r="14245">
          <cell r="B14245" t="str">
            <v>210343</v>
          </cell>
          <cell r="C14245" t="str">
            <v>038513</v>
          </cell>
          <cell r="D14245" t="str">
            <v>Adubo organico curtido</v>
          </cell>
          <cell r="E14245" t="str">
            <v>l</v>
          </cell>
          <cell r="F14245">
            <v>50</v>
          </cell>
        </row>
        <row r="14246">
          <cell r="B14246" t="str">
            <v>210343</v>
          </cell>
          <cell r="C14246" t="str">
            <v>038503</v>
          </cell>
          <cell r="D14246" t="str">
            <v>Calcario dolomitico</v>
          </cell>
          <cell r="E14246" t="str">
            <v>kg</v>
          </cell>
          <cell r="F14246">
            <v>0.8</v>
          </cell>
        </row>
        <row r="14247">
          <cell r="B14247" t="str">
            <v>210343</v>
          </cell>
          <cell r="C14247" t="str">
            <v>038511</v>
          </cell>
          <cell r="D14247" t="str">
            <v>Terra comum vegetal</v>
          </cell>
          <cell r="E14247" t="str">
            <v>m3</v>
          </cell>
          <cell r="F14247">
            <v>0.20480000000000001</v>
          </cell>
        </row>
        <row r="14248">
          <cell r="B14248" t="str">
            <v>210343</v>
          </cell>
          <cell r="C14248" t="str">
            <v>038512</v>
          </cell>
          <cell r="D14248" t="str">
            <v>Fosfato de rochas</v>
          </cell>
          <cell r="E14248" t="str">
            <v>kg</v>
          </cell>
          <cell r="F14248">
            <v>0.8</v>
          </cell>
        </row>
        <row r="14249">
          <cell r="B14249" t="str">
            <v>210343</v>
          </cell>
          <cell r="C14249" t="str">
            <v>020579</v>
          </cell>
          <cell r="D14249" t="str">
            <v>Areia media</v>
          </cell>
          <cell r="E14249" t="str">
            <v>m3</v>
          </cell>
          <cell r="F14249">
            <v>6.4000000000000003E-3</v>
          </cell>
        </row>
        <row r="14250">
          <cell r="B14250" t="str">
            <v>210343</v>
          </cell>
          <cell r="C14250" t="str">
            <v>038632</v>
          </cell>
          <cell r="D14250" t="str">
            <v>Arvore frutif.h=0.50/1.00m-abacate</v>
          </cell>
          <cell r="E14250" t="str">
            <v>un</v>
          </cell>
          <cell r="F14250">
            <v>1</v>
          </cell>
        </row>
        <row r="14251">
          <cell r="B14251" t="str">
            <v>210344</v>
          </cell>
          <cell r="C14251" t="str">
            <v>010126</v>
          </cell>
          <cell r="D14251" t="str">
            <v>Jardineiro</v>
          </cell>
          <cell r="E14251" t="str">
            <v>h</v>
          </cell>
          <cell r="F14251">
            <v>0.23039999999999999</v>
          </cell>
        </row>
        <row r="14252">
          <cell r="B14252" t="str">
            <v>210344</v>
          </cell>
          <cell r="C14252" t="str">
            <v>010146</v>
          </cell>
          <cell r="D14252" t="str">
            <v>Servente</v>
          </cell>
          <cell r="E14252" t="str">
            <v>h</v>
          </cell>
          <cell r="F14252">
            <v>1.1776</v>
          </cell>
        </row>
        <row r="14253">
          <cell r="B14253" t="str">
            <v>210344</v>
          </cell>
          <cell r="C14253" t="str">
            <v>038513</v>
          </cell>
          <cell r="D14253" t="str">
            <v>Adubo organico curtido</v>
          </cell>
          <cell r="E14253" t="str">
            <v>l</v>
          </cell>
          <cell r="F14253">
            <v>50</v>
          </cell>
        </row>
        <row r="14254">
          <cell r="B14254" t="str">
            <v>210344</v>
          </cell>
          <cell r="C14254" t="str">
            <v>038638</v>
          </cell>
          <cell r="D14254" t="str">
            <v>Arvore frutif.h=0.50/1.00m-acerola</v>
          </cell>
          <cell r="E14254" t="str">
            <v>un</v>
          </cell>
          <cell r="F14254">
            <v>1</v>
          </cell>
        </row>
        <row r="14255">
          <cell r="B14255" t="str">
            <v>210344</v>
          </cell>
          <cell r="C14255" t="str">
            <v>038502</v>
          </cell>
          <cell r="D14255" t="str">
            <v>Adubo mineral 10-10-10 npk</v>
          </cell>
          <cell r="E14255" t="str">
            <v>kg</v>
          </cell>
          <cell r="F14255">
            <v>0.8</v>
          </cell>
        </row>
        <row r="14256">
          <cell r="B14256" t="str">
            <v>210344</v>
          </cell>
          <cell r="C14256" t="str">
            <v>038511</v>
          </cell>
          <cell r="D14256" t="str">
            <v>Terra comum vegetal</v>
          </cell>
          <cell r="E14256" t="str">
            <v>m3</v>
          </cell>
          <cell r="F14256">
            <v>0.20480000000000001</v>
          </cell>
        </row>
        <row r="14257">
          <cell r="B14257" t="str">
            <v>210344</v>
          </cell>
          <cell r="C14257" t="str">
            <v>038512</v>
          </cell>
          <cell r="D14257" t="str">
            <v>Fosfato de rochas</v>
          </cell>
          <cell r="E14257" t="str">
            <v>kg</v>
          </cell>
          <cell r="F14257">
            <v>0.8</v>
          </cell>
        </row>
        <row r="14258">
          <cell r="B14258" t="str">
            <v>210344</v>
          </cell>
          <cell r="C14258" t="str">
            <v>020579</v>
          </cell>
          <cell r="D14258" t="str">
            <v>Areia media</v>
          </cell>
          <cell r="E14258" t="str">
            <v>m3</v>
          </cell>
          <cell r="F14258">
            <v>6.4000000000000003E-3</v>
          </cell>
        </row>
        <row r="14259">
          <cell r="B14259" t="str">
            <v>210344</v>
          </cell>
          <cell r="C14259" t="str">
            <v>038503</v>
          </cell>
          <cell r="D14259" t="str">
            <v>Calcario dolomitico</v>
          </cell>
          <cell r="E14259" t="str">
            <v>kg</v>
          </cell>
          <cell r="F14259">
            <v>0.8</v>
          </cell>
        </row>
        <row r="14260">
          <cell r="B14260" t="str">
            <v>210345</v>
          </cell>
          <cell r="C14260" t="str">
            <v>038511</v>
          </cell>
          <cell r="D14260" t="str">
            <v>Terra comum vegetal</v>
          </cell>
          <cell r="E14260" t="str">
            <v>m3</v>
          </cell>
          <cell r="F14260">
            <v>0.20480000000000001</v>
          </cell>
        </row>
        <row r="14261">
          <cell r="B14261" t="str">
            <v>210345</v>
          </cell>
          <cell r="C14261" t="str">
            <v>038512</v>
          </cell>
          <cell r="D14261" t="str">
            <v>Fosfato de rochas</v>
          </cell>
          <cell r="E14261" t="str">
            <v>kg</v>
          </cell>
          <cell r="F14261">
            <v>0.8</v>
          </cell>
        </row>
        <row r="14262">
          <cell r="B14262" t="str">
            <v>210345</v>
          </cell>
          <cell r="C14262" t="str">
            <v>010146</v>
          </cell>
          <cell r="D14262" t="str">
            <v>Servente</v>
          </cell>
          <cell r="E14262" t="str">
            <v>h</v>
          </cell>
          <cell r="F14262">
            <v>1.1776</v>
          </cell>
        </row>
        <row r="14263">
          <cell r="B14263" t="str">
            <v>210345</v>
          </cell>
          <cell r="C14263" t="str">
            <v>038502</v>
          </cell>
          <cell r="D14263" t="str">
            <v>Adubo mineral 10-10-10 npk</v>
          </cell>
          <cell r="E14263" t="str">
            <v>kg</v>
          </cell>
          <cell r="F14263">
            <v>0.8</v>
          </cell>
        </row>
        <row r="14264">
          <cell r="B14264" t="str">
            <v>210345</v>
          </cell>
          <cell r="C14264" t="str">
            <v>038503</v>
          </cell>
          <cell r="D14264" t="str">
            <v>Calcario dolomitico</v>
          </cell>
          <cell r="E14264" t="str">
            <v>kg</v>
          </cell>
          <cell r="F14264">
            <v>0.8</v>
          </cell>
        </row>
        <row r="14265">
          <cell r="B14265" t="str">
            <v>210345</v>
          </cell>
          <cell r="C14265" t="str">
            <v>010126</v>
          </cell>
          <cell r="D14265" t="str">
            <v>Jardineiro</v>
          </cell>
          <cell r="E14265" t="str">
            <v>h</v>
          </cell>
          <cell r="F14265">
            <v>0.23039999999999999</v>
          </cell>
        </row>
        <row r="14266">
          <cell r="B14266" t="str">
            <v>210345</v>
          </cell>
          <cell r="C14266" t="str">
            <v>020579</v>
          </cell>
          <cell r="D14266" t="str">
            <v>Areia media</v>
          </cell>
          <cell r="E14266" t="str">
            <v>m3</v>
          </cell>
          <cell r="F14266">
            <v>6.4000000000000003E-3</v>
          </cell>
        </row>
        <row r="14267">
          <cell r="B14267" t="str">
            <v>210345</v>
          </cell>
          <cell r="C14267" t="str">
            <v>038513</v>
          </cell>
          <cell r="D14267" t="str">
            <v>Adubo organico curtido</v>
          </cell>
          <cell r="E14267" t="str">
            <v>l</v>
          </cell>
          <cell r="F14267">
            <v>50</v>
          </cell>
        </row>
        <row r="14268">
          <cell r="B14268" t="str">
            <v>210345</v>
          </cell>
          <cell r="C14268" t="str">
            <v>090721</v>
          </cell>
          <cell r="D14268" t="str">
            <v>Arvore frutif.h=0.50/1.00-nespera</v>
          </cell>
          <cell r="E14268" t="str">
            <v>un</v>
          </cell>
          <cell r="F14268">
            <v>1</v>
          </cell>
        </row>
        <row r="14269">
          <cell r="B14269" t="str">
            <v>210346</v>
          </cell>
          <cell r="C14269" t="str">
            <v>010146</v>
          </cell>
          <cell r="D14269" t="str">
            <v>Servente</v>
          </cell>
          <cell r="E14269" t="str">
            <v>h</v>
          </cell>
          <cell r="F14269">
            <v>1.1776</v>
          </cell>
        </row>
        <row r="14270">
          <cell r="B14270" t="str">
            <v>210346</v>
          </cell>
          <cell r="C14270" t="str">
            <v>038511</v>
          </cell>
          <cell r="D14270" t="str">
            <v>Terra comum vegetal</v>
          </cell>
          <cell r="E14270" t="str">
            <v>m3</v>
          </cell>
          <cell r="F14270">
            <v>0.20480000000000001</v>
          </cell>
        </row>
        <row r="14271">
          <cell r="B14271" t="str">
            <v>210346</v>
          </cell>
          <cell r="C14271" t="str">
            <v>020579</v>
          </cell>
          <cell r="D14271" t="str">
            <v>Areia media</v>
          </cell>
          <cell r="E14271" t="str">
            <v>m3</v>
          </cell>
          <cell r="F14271">
            <v>6.4000000000000003E-3</v>
          </cell>
        </row>
        <row r="14272">
          <cell r="B14272" t="str">
            <v>210346</v>
          </cell>
          <cell r="C14272" t="str">
            <v>038502</v>
          </cell>
          <cell r="D14272" t="str">
            <v>Adubo mineral 10-10-10 npk</v>
          </cell>
          <cell r="E14272" t="str">
            <v>kg</v>
          </cell>
          <cell r="F14272">
            <v>0.8</v>
          </cell>
        </row>
        <row r="14273">
          <cell r="B14273" t="str">
            <v>210346</v>
          </cell>
          <cell r="C14273" t="str">
            <v>038503</v>
          </cell>
          <cell r="D14273" t="str">
            <v>Calcario dolomitico</v>
          </cell>
          <cell r="E14273" t="str">
            <v>kg</v>
          </cell>
          <cell r="F14273">
            <v>0.8</v>
          </cell>
        </row>
        <row r="14274">
          <cell r="B14274" t="str">
            <v>210346</v>
          </cell>
          <cell r="C14274" t="str">
            <v>010126</v>
          </cell>
          <cell r="D14274" t="str">
            <v>Jardineiro</v>
          </cell>
          <cell r="E14274" t="str">
            <v>h</v>
          </cell>
          <cell r="F14274">
            <v>0.23039999999999999</v>
          </cell>
        </row>
        <row r="14275">
          <cell r="B14275" t="str">
            <v>210346</v>
          </cell>
          <cell r="C14275" t="str">
            <v>038512</v>
          </cell>
          <cell r="D14275" t="str">
            <v>Fosfato de rochas</v>
          </cell>
          <cell r="E14275" t="str">
            <v>kg</v>
          </cell>
          <cell r="F14275">
            <v>0.8</v>
          </cell>
        </row>
        <row r="14276">
          <cell r="B14276" t="str">
            <v>210346</v>
          </cell>
          <cell r="C14276" t="str">
            <v>038513</v>
          </cell>
          <cell r="D14276" t="str">
            <v>Adubo organico curtido</v>
          </cell>
          <cell r="E14276" t="str">
            <v>l</v>
          </cell>
          <cell r="F14276">
            <v>50</v>
          </cell>
        </row>
        <row r="14277">
          <cell r="B14277" t="str">
            <v>210346</v>
          </cell>
          <cell r="C14277" t="str">
            <v>038635</v>
          </cell>
          <cell r="D14277" t="str">
            <v>Arvore frutif h=0.50/1.00m-amoreira</v>
          </cell>
          <cell r="E14277" t="str">
            <v>un</v>
          </cell>
          <cell r="F14277">
            <v>1</v>
          </cell>
        </row>
        <row r="14278">
          <cell r="B14278" t="str">
            <v>210347</v>
          </cell>
          <cell r="C14278" t="str">
            <v>038511</v>
          </cell>
          <cell r="D14278" t="str">
            <v>Terra comum vegetal</v>
          </cell>
          <cell r="E14278" t="str">
            <v>m3</v>
          </cell>
          <cell r="F14278">
            <v>0.20480000000000001</v>
          </cell>
        </row>
        <row r="14279">
          <cell r="B14279" t="str">
            <v>210347</v>
          </cell>
          <cell r="C14279" t="str">
            <v>038512</v>
          </cell>
          <cell r="D14279" t="str">
            <v>Fosfato de rochas</v>
          </cell>
          <cell r="E14279" t="str">
            <v>kg</v>
          </cell>
          <cell r="F14279">
            <v>0.8</v>
          </cell>
        </row>
        <row r="14280">
          <cell r="B14280" t="str">
            <v>210347</v>
          </cell>
          <cell r="C14280" t="str">
            <v>010146</v>
          </cell>
          <cell r="D14280" t="str">
            <v>Servente</v>
          </cell>
          <cell r="E14280" t="str">
            <v>h</v>
          </cell>
          <cell r="F14280">
            <v>1.1776</v>
          </cell>
        </row>
        <row r="14281">
          <cell r="B14281" t="str">
            <v>210347</v>
          </cell>
          <cell r="C14281" t="str">
            <v>038502</v>
          </cell>
          <cell r="D14281" t="str">
            <v>Adubo mineral 10-10-10 npk</v>
          </cell>
          <cell r="E14281" t="str">
            <v>kg</v>
          </cell>
          <cell r="F14281">
            <v>0.8</v>
          </cell>
        </row>
        <row r="14282">
          <cell r="B14282" t="str">
            <v>210347</v>
          </cell>
          <cell r="C14282" t="str">
            <v>038503</v>
          </cell>
          <cell r="D14282" t="str">
            <v>Calcario dolomitico</v>
          </cell>
          <cell r="E14282" t="str">
            <v>kg</v>
          </cell>
          <cell r="F14282">
            <v>0.8</v>
          </cell>
        </row>
        <row r="14283">
          <cell r="B14283" t="str">
            <v>210347</v>
          </cell>
          <cell r="C14283" t="str">
            <v>010126</v>
          </cell>
          <cell r="D14283" t="str">
            <v>Jardineiro</v>
          </cell>
          <cell r="E14283" t="str">
            <v>h</v>
          </cell>
          <cell r="F14283">
            <v>0.23039999999999999</v>
          </cell>
        </row>
        <row r="14284">
          <cell r="B14284" t="str">
            <v>210347</v>
          </cell>
          <cell r="C14284" t="str">
            <v>020579</v>
          </cell>
          <cell r="D14284" t="str">
            <v>Areia media</v>
          </cell>
          <cell r="E14284" t="str">
            <v>m3</v>
          </cell>
          <cell r="F14284">
            <v>6.4000000000000003E-3</v>
          </cell>
        </row>
        <row r="14285">
          <cell r="B14285" t="str">
            <v>210347</v>
          </cell>
          <cell r="C14285" t="str">
            <v>038513</v>
          </cell>
          <cell r="D14285" t="str">
            <v>Adubo organico curtido</v>
          </cell>
          <cell r="E14285" t="str">
            <v>l</v>
          </cell>
          <cell r="F14285">
            <v>50</v>
          </cell>
        </row>
        <row r="14286">
          <cell r="B14286" t="str">
            <v>210347</v>
          </cell>
          <cell r="C14286" t="str">
            <v>038637</v>
          </cell>
          <cell r="D14286" t="str">
            <v>Arvore frutif.h=0.50/1.00m-bananeira</v>
          </cell>
          <cell r="E14286" t="str">
            <v>un</v>
          </cell>
          <cell r="F14286">
            <v>1</v>
          </cell>
        </row>
        <row r="14287">
          <cell r="B14287" t="str">
            <v>210348</v>
          </cell>
          <cell r="C14287" t="str">
            <v>010126</v>
          </cell>
          <cell r="D14287" t="str">
            <v>Jardineiro</v>
          </cell>
          <cell r="E14287" t="str">
            <v>h</v>
          </cell>
          <cell r="F14287">
            <v>0.23039999999999999</v>
          </cell>
        </row>
        <row r="14288">
          <cell r="B14288" t="str">
            <v>210348</v>
          </cell>
          <cell r="C14288" t="str">
            <v>010146</v>
          </cell>
          <cell r="D14288" t="str">
            <v>Servente</v>
          </cell>
          <cell r="E14288" t="str">
            <v>h</v>
          </cell>
          <cell r="F14288">
            <v>1.1776</v>
          </cell>
        </row>
        <row r="14289">
          <cell r="B14289" t="str">
            <v>210348</v>
          </cell>
          <cell r="C14289" t="str">
            <v>020579</v>
          </cell>
          <cell r="D14289" t="str">
            <v>Areia media</v>
          </cell>
          <cell r="E14289" t="str">
            <v>m3</v>
          </cell>
          <cell r="F14289">
            <v>6.4000000000000003E-3</v>
          </cell>
        </row>
        <row r="14290">
          <cell r="B14290" t="str">
            <v>210348</v>
          </cell>
          <cell r="C14290" t="str">
            <v>038502</v>
          </cell>
          <cell r="D14290" t="str">
            <v>Adubo mineral 10-10-10 npk</v>
          </cell>
          <cell r="E14290" t="str">
            <v>kg</v>
          </cell>
          <cell r="F14290">
            <v>0.8</v>
          </cell>
        </row>
        <row r="14291">
          <cell r="B14291" t="str">
            <v>210348</v>
          </cell>
          <cell r="C14291" t="str">
            <v>038503</v>
          </cell>
          <cell r="D14291" t="str">
            <v>Calcario dolomitico</v>
          </cell>
          <cell r="E14291" t="str">
            <v>kg</v>
          </cell>
          <cell r="F14291">
            <v>0.8</v>
          </cell>
        </row>
        <row r="14292">
          <cell r="B14292" t="str">
            <v>210348</v>
          </cell>
          <cell r="C14292" t="str">
            <v>038511</v>
          </cell>
          <cell r="D14292" t="str">
            <v>Terra comum vegetal</v>
          </cell>
          <cell r="E14292" t="str">
            <v>m3</v>
          </cell>
          <cell r="F14292">
            <v>0.20480000000000001</v>
          </cell>
        </row>
        <row r="14293">
          <cell r="B14293" t="str">
            <v>210348</v>
          </cell>
          <cell r="C14293" t="str">
            <v>038512</v>
          </cell>
          <cell r="D14293" t="str">
            <v>Fosfato de rochas</v>
          </cell>
          <cell r="E14293" t="str">
            <v>kg</v>
          </cell>
          <cell r="F14293">
            <v>0.8</v>
          </cell>
        </row>
        <row r="14294">
          <cell r="B14294" t="str">
            <v>210348</v>
          </cell>
          <cell r="C14294" t="str">
            <v>038513</v>
          </cell>
          <cell r="D14294" t="str">
            <v>Adubo organico curtido</v>
          </cell>
          <cell r="E14294" t="str">
            <v>l</v>
          </cell>
          <cell r="F14294">
            <v>50</v>
          </cell>
        </row>
        <row r="14295">
          <cell r="B14295" t="str">
            <v>210348</v>
          </cell>
          <cell r="C14295" t="str">
            <v>038676</v>
          </cell>
          <cell r="D14295" t="str">
            <v>Arvore frutif.h=0.50/1.00m-carambola</v>
          </cell>
          <cell r="E14295" t="str">
            <v>un</v>
          </cell>
          <cell r="F14295">
            <v>1</v>
          </cell>
        </row>
        <row r="14296">
          <cell r="B14296" t="str">
            <v>210349</v>
          </cell>
          <cell r="C14296" t="str">
            <v>010126</v>
          </cell>
          <cell r="D14296" t="str">
            <v>Jardineiro</v>
          </cell>
          <cell r="E14296" t="str">
            <v>h</v>
          </cell>
          <cell r="F14296">
            <v>0.23039999999999999</v>
          </cell>
        </row>
        <row r="14297">
          <cell r="B14297" t="str">
            <v>210349</v>
          </cell>
          <cell r="C14297" t="str">
            <v>010146</v>
          </cell>
          <cell r="D14297" t="str">
            <v>Servente</v>
          </cell>
          <cell r="E14297" t="str">
            <v>h</v>
          </cell>
          <cell r="F14297">
            <v>1.1776</v>
          </cell>
        </row>
        <row r="14298">
          <cell r="B14298" t="str">
            <v>210349</v>
          </cell>
          <cell r="C14298" t="str">
            <v>038513</v>
          </cell>
          <cell r="D14298" t="str">
            <v>Adubo organico curtido</v>
          </cell>
          <cell r="E14298" t="str">
            <v>l</v>
          </cell>
          <cell r="F14298">
            <v>50</v>
          </cell>
        </row>
        <row r="14299">
          <cell r="B14299" t="str">
            <v>210349</v>
          </cell>
          <cell r="C14299" t="str">
            <v>038634</v>
          </cell>
          <cell r="D14299" t="str">
            <v>Arvore frutif.h=0.50/1.00m-jambolao</v>
          </cell>
          <cell r="E14299" t="str">
            <v>un</v>
          </cell>
          <cell r="F14299">
            <v>1</v>
          </cell>
        </row>
        <row r="14300">
          <cell r="B14300" t="str">
            <v>210349</v>
          </cell>
          <cell r="C14300" t="str">
            <v>038502</v>
          </cell>
          <cell r="D14300" t="str">
            <v>Adubo mineral 10-10-10 npk</v>
          </cell>
          <cell r="E14300" t="str">
            <v>kg</v>
          </cell>
          <cell r="F14300">
            <v>0.8</v>
          </cell>
        </row>
        <row r="14301">
          <cell r="B14301" t="str">
            <v>210349</v>
          </cell>
          <cell r="C14301" t="str">
            <v>038511</v>
          </cell>
          <cell r="D14301" t="str">
            <v>Terra comum vegetal</v>
          </cell>
          <cell r="E14301" t="str">
            <v>m3</v>
          </cell>
          <cell r="F14301">
            <v>0.20480000000000001</v>
          </cell>
        </row>
        <row r="14302">
          <cell r="B14302" t="str">
            <v>210349</v>
          </cell>
          <cell r="C14302" t="str">
            <v>038512</v>
          </cell>
          <cell r="D14302" t="str">
            <v>Fosfato de rochas</v>
          </cell>
          <cell r="E14302" t="str">
            <v>kg</v>
          </cell>
          <cell r="F14302">
            <v>0.8</v>
          </cell>
        </row>
        <row r="14303">
          <cell r="B14303" t="str">
            <v>210349</v>
          </cell>
          <cell r="C14303" t="str">
            <v>020579</v>
          </cell>
          <cell r="D14303" t="str">
            <v>Areia media</v>
          </cell>
          <cell r="E14303" t="str">
            <v>m3</v>
          </cell>
          <cell r="F14303">
            <v>6.4000000000000003E-3</v>
          </cell>
        </row>
        <row r="14304">
          <cell r="B14304" t="str">
            <v>210349</v>
          </cell>
          <cell r="C14304" t="str">
            <v>038503</v>
          </cell>
          <cell r="D14304" t="str">
            <v>Calcario dolomitico</v>
          </cell>
          <cell r="E14304" t="str">
            <v>kg</v>
          </cell>
          <cell r="F14304">
            <v>0.8</v>
          </cell>
        </row>
        <row r="14305">
          <cell r="B14305" t="str">
            <v>210350</v>
          </cell>
          <cell r="C14305" t="str">
            <v>010126</v>
          </cell>
          <cell r="D14305" t="str">
            <v>Jardineiro</v>
          </cell>
          <cell r="E14305" t="str">
            <v>h</v>
          </cell>
          <cell r="F14305">
            <v>0.23039999999999999</v>
          </cell>
        </row>
        <row r="14306">
          <cell r="B14306" t="str">
            <v>210350</v>
          </cell>
          <cell r="C14306" t="str">
            <v>010146</v>
          </cell>
          <cell r="D14306" t="str">
            <v>Servente</v>
          </cell>
          <cell r="E14306" t="str">
            <v>h</v>
          </cell>
          <cell r="F14306">
            <v>1.1776</v>
          </cell>
        </row>
        <row r="14307">
          <cell r="B14307" t="str">
            <v>210350</v>
          </cell>
          <cell r="C14307" t="str">
            <v>020579</v>
          </cell>
          <cell r="D14307" t="str">
            <v>Areia media</v>
          </cell>
          <cell r="E14307" t="str">
            <v>m3</v>
          </cell>
          <cell r="F14307">
            <v>6.4000000000000003E-3</v>
          </cell>
        </row>
        <row r="14308">
          <cell r="B14308" t="str">
            <v>210350</v>
          </cell>
          <cell r="C14308" t="str">
            <v>038503</v>
          </cell>
          <cell r="D14308" t="str">
            <v>Calcario dolomitico</v>
          </cell>
          <cell r="E14308" t="str">
            <v>kg</v>
          </cell>
          <cell r="F14308">
            <v>0.8</v>
          </cell>
        </row>
        <row r="14309">
          <cell r="B14309" t="str">
            <v>210350</v>
          </cell>
          <cell r="C14309" t="str">
            <v>038640</v>
          </cell>
          <cell r="D14309" t="str">
            <v>Arvore frutif.h=0.50/1.00m-limoeiro</v>
          </cell>
          <cell r="E14309" t="str">
            <v>un</v>
          </cell>
          <cell r="F14309">
            <v>1</v>
          </cell>
        </row>
        <row r="14310">
          <cell r="B14310" t="str">
            <v>210350</v>
          </cell>
          <cell r="C14310" t="str">
            <v>038511</v>
          </cell>
          <cell r="D14310" t="str">
            <v>Terra comum vegetal</v>
          </cell>
          <cell r="E14310" t="str">
            <v>m3</v>
          </cell>
          <cell r="F14310">
            <v>0.20480000000000001</v>
          </cell>
        </row>
        <row r="14311">
          <cell r="B14311" t="str">
            <v>210350</v>
          </cell>
          <cell r="C14311" t="str">
            <v>038512</v>
          </cell>
          <cell r="D14311" t="str">
            <v>Fosfato de rochas</v>
          </cell>
          <cell r="E14311" t="str">
            <v>kg</v>
          </cell>
          <cell r="F14311">
            <v>0.8</v>
          </cell>
        </row>
        <row r="14312">
          <cell r="B14312" t="str">
            <v>210350</v>
          </cell>
          <cell r="C14312" t="str">
            <v>038513</v>
          </cell>
          <cell r="D14312" t="str">
            <v>Adubo organico curtido</v>
          </cell>
          <cell r="E14312" t="str">
            <v>l</v>
          </cell>
          <cell r="F14312">
            <v>50</v>
          </cell>
        </row>
        <row r="14313">
          <cell r="B14313" t="str">
            <v>210350</v>
          </cell>
          <cell r="C14313" t="str">
            <v>038502</v>
          </cell>
          <cell r="D14313" t="str">
            <v>Adubo mineral 10-10-10 npk</v>
          </cell>
          <cell r="E14313" t="str">
            <v>kg</v>
          </cell>
          <cell r="F14313">
            <v>0.8</v>
          </cell>
        </row>
        <row r="14314">
          <cell r="B14314" t="str">
            <v>210351</v>
          </cell>
          <cell r="C14314" t="str">
            <v>010126</v>
          </cell>
          <cell r="D14314" t="str">
            <v>Jardineiro</v>
          </cell>
          <cell r="E14314" t="str">
            <v>h</v>
          </cell>
          <cell r="F14314">
            <v>0.23039999999999999</v>
          </cell>
        </row>
        <row r="14315">
          <cell r="B14315" t="str">
            <v>210351</v>
          </cell>
          <cell r="C14315" t="str">
            <v>010146</v>
          </cell>
          <cell r="D14315" t="str">
            <v>Servente</v>
          </cell>
          <cell r="E14315" t="str">
            <v>h</v>
          </cell>
          <cell r="F14315">
            <v>1.1776</v>
          </cell>
        </row>
        <row r="14316">
          <cell r="B14316" t="str">
            <v>210351</v>
          </cell>
          <cell r="C14316" t="str">
            <v>020579</v>
          </cell>
          <cell r="D14316" t="str">
            <v>Areia media</v>
          </cell>
          <cell r="E14316" t="str">
            <v>m3</v>
          </cell>
          <cell r="F14316">
            <v>6.4000000000000003E-3</v>
          </cell>
        </row>
        <row r="14317">
          <cell r="B14317" t="str">
            <v>210351</v>
          </cell>
          <cell r="C14317" t="str">
            <v>038633</v>
          </cell>
          <cell r="D14317" t="str">
            <v>Arvore frutif.h=0.50/1.00m-mangueira</v>
          </cell>
          <cell r="E14317" t="str">
            <v>un</v>
          </cell>
          <cell r="F14317">
            <v>1</v>
          </cell>
        </row>
        <row r="14318">
          <cell r="B14318" t="str">
            <v>210351</v>
          </cell>
          <cell r="C14318" t="str">
            <v>038502</v>
          </cell>
          <cell r="D14318" t="str">
            <v>Adubo mineral 10-10-10 npk</v>
          </cell>
          <cell r="E14318" t="str">
            <v>kg</v>
          </cell>
          <cell r="F14318">
            <v>0.8</v>
          </cell>
        </row>
        <row r="14319">
          <cell r="B14319" t="str">
            <v>210351</v>
          </cell>
          <cell r="C14319" t="str">
            <v>038511</v>
          </cell>
          <cell r="D14319" t="str">
            <v>Terra comum vegetal</v>
          </cell>
          <cell r="E14319" t="str">
            <v>m3</v>
          </cell>
          <cell r="F14319">
            <v>0.20480000000000001</v>
          </cell>
        </row>
        <row r="14320">
          <cell r="B14320" t="str">
            <v>210351</v>
          </cell>
          <cell r="C14320" t="str">
            <v>038512</v>
          </cell>
          <cell r="D14320" t="str">
            <v>Fosfato de rochas</v>
          </cell>
          <cell r="E14320" t="str">
            <v>kg</v>
          </cell>
          <cell r="F14320">
            <v>0.8</v>
          </cell>
        </row>
        <row r="14321">
          <cell r="B14321" t="str">
            <v>210351</v>
          </cell>
          <cell r="C14321" t="str">
            <v>038513</v>
          </cell>
          <cell r="D14321" t="str">
            <v>Adubo organico curtido</v>
          </cell>
          <cell r="E14321" t="str">
            <v>l</v>
          </cell>
          <cell r="F14321">
            <v>50</v>
          </cell>
        </row>
        <row r="14322">
          <cell r="B14322" t="str">
            <v>210351</v>
          </cell>
          <cell r="C14322" t="str">
            <v>038503</v>
          </cell>
          <cell r="D14322" t="str">
            <v>Calcario dolomitico</v>
          </cell>
          <cell r="E14322" t="str">
            <v>kg</v>
          </cell>
          <cell r="F14322">
            <v>0.8</v>
          </cell>
        </row>
        <row r="14323">
          <cell r="B14323" t="str">
            <v>210352</v>
          </cell>
          <cell r="C14323" t="str">
            <v>010126</v>
          </cell>
          <cell r="D14323" t="str">
            <v>Jardineiro</v>
          </cell>
          <cell r="E14323" t="str">
            <v>h</v>
          </cell>
          <cell r="F14323">
            <v>0.23039999999999999</v>
          </cell>
        </row>
        <row r="14324">
          <cell r="B14324" t="str">
            <v>210352</v>
          </cell>
          <cell r="C14324" t="str">
            <v>038512</v>
          </cell>
          <cell r="D14324" t="str">
            <v>Fosfato de rochas</v>
          </cell>
          <cell r="E14324" t="str">
            <v>kg</v>
          </cell>
          <cell r="F14324">
            <v>0.8</v>
          </cell>
        </row>
        <row r="14325">
          <cell r="B14325" t="str">
            <v>210352</v>
          </cell>
          <cell r="C14325" t="str">
            <v>010146</v>
          </cell>
          <cell r="D14325" t="str">
            <v>Servente</v>
          </cell>
          <cell r="E14325" t="str">
            <v>h</v>
          </cell>
          <cell r="F14325">
            <v>1.1776</v>
          </cell>
        </row>
        <row r="14326">
          <cell r="B14326" t="str">
            <v>210352</v>
          </cell>
          <cell r="C14326" t="str">
            <v>038502</v>
          </cell>
          <cell r="D14326" t="str">
            <v>Adubo mineral 10-10-10 npk</v>
          </cell>
          <cell r="E14326" t="str">
            <v>kg</v>
          </cell>
          <cell r="F14326">
            <v>0.8</v>
          </cell>
        </row>
        <row r="14327">
          <cell r="B14327" t="str">
            <v>210352</v>
          </cell>
          <cell r="C14327" t="str">
            <v>038503</v>
          </cell>
          <cell r="D14327" t="str">
            <v>Calcario dolomitico</v>
          </cell>
          <cell r="E14327" t="str">
            <v>kg</v>
          </cell>
          <cell r="F14327">
            <v>0.8</v>
          </cell>
        </row>
        <row r="14328">
          <cell r="B14328" t="str">
            <v>210352</v>
          </cell>
          <cell r="C14328" t="str">
            <v>038511</v>
          </cell>
          <cell r="D14328" t="str">
            <v>Terra comum vegetal</v>
          </cell>
          <cell r="E14328" t="str">
            <v>m3</v>
          </cell>
          <cell r="F14328">
            <v>0.20480000000000001</v>
          </cell>
        </row>
        <row r="14329">
          <cell r="B14329" t="str">
            <v>210352</v>
          </cell>
          <cell r="C14329" t="str">
            <v>020579</v>
          </cell>
          <cell r="D14329" t="str">
            <v>Areia media</v>
          </cell>
          <cell r="E14329" t="str">
            <v>m3</v>
          </cell>
          <cell r="F14329">
            <v>6.4000000000000003E-3</v>
          </cell>
        </row>
        <row r="14330">
          <cell r="B14330" t="str">
            <v>210352</v>
          </cell>
          <cell r="C14330" t="str">
            <v>038513</v>
          </cell>
          <cell r="D14330" t="str">
            <v>Adubo organico curtido</v>
          </cell>
          <cell r="E14330" t="str">
            <v>l</v>
          </cell>
          <cell r="F14330">
            <v>50</v>
          </cell>
        </row>
        <row r="14331">
          <cell r="B14331" t="str">
            <v>210352</v>
          </cell>
          <cell r="C14331" t="str">
            <v>038641</v>
          </cell>
          <cell r="D14331" t="str">
            <v>Arvore frutif.h=0.50/1.00m-pitangueira</v>
          </cell>
          <cell r="E14331" t="str">
            <v>un</v>
          </cell>
          <cell r="F14331">
            <v>1</v>
          </cell>
        </row>
        <row r="14332">
          <cell r="B14332" t="str">
            <v>210353</v>
          </cell>
          <cell r="C14332" t="str">
            <v>010126</v>
          </cell>
          <cell r="D14332" t="str">
            <v>Jardineiro</v>
          </cell>
          <cell r="E14332" t="str">
            <v>h</v>
          </cell>
          <cell r="F14332">
            <v>0.23039999999999999</v>
          </cell>
        </row>
        <row r="14333">
          <cell r="B14333" t="str">
            <v>210353</v>
          </cell>
          <cell r="C14333" t="str">
            <v>020579</v>
          </cell>
          <cell r="D14333" t="str">
            <v>Areia media</v>
          </cell>
          <cell r="E14333" t="str">
            <v>m3</v>
          </cell>
          <cell r="F14333">
            <v>6.4000000000000003E-3</v>
          </cell>
        </row>
        <row r="14334">
          <cell r="B14334" t="str">
            <v>210353</v>
          </cell>
          <cell r="C14334" t="str">
            <v>038512</v>
          </cell>
          <cell r="D14334" t="str">
            <v>Fosfato de rochas</v>
          </cell>
          <cell r="E14334" t="str">
            <v>kg</v>
          </cell>
          <cell r="F14334">
            <v>0.8</v>
          </cell>
        </row>
        <row r="14335">
          <cell r="B14335" t="str">
            <v>210353</v>
          </cell>
          <cell r="C14335" t="str">
            <v>038502</v>
          </cell>
          <cell r="D14335" t="str">
            <v>Adubo mineral 10-10-10 npk</v>
          </cell>
          <cell r="E14335" t="str">
            <v>kg</v>
          </cell>
          <cell r="F14335">
            <v>0.8</v>
          </cell>
        </row>
        <row r="14336">
          <cell r="B14336" t="str">
            <v>210353</v>
          </cell>
          <cell r="C14336" t="str">
            <v>038503</v>
          </cell>
          <cell r="D14336" t="str">
            <v>Calcario dolomitico</v>
          </cell>
          <cell r="E14336" t="str">
            <v>kg</v>
          </cell>
          <cell r="F14336">
            <v>0.8</v>
          </cell>
        </row>
        <row r="14337">
          <cell r="B14337" t="str">
            <v>210353</v>
          </cell>
          <cell r="C14337" t="str">
            <v>038511</v>
          </cell>
          <cell r="D14337" t="str">
            <v>Terra comum vegetal</v>
          </cell>
          <cell r="E14337" t="str">
            <v>m3</v>
          </cell>
          <cell r="F14337">
            <v>0.20480000000000001</v>
          </cell>
        </row>
        <row r="14338">
          <cell r="B14338" t="str">
            <v>210353</v>
          </cell>
          <cell r="C14338" t="str">
            <v>010146</v>
          </cell>
          <cell r="D14338" t="str">
            <v>Servente</v>
          </cell>
          <cell r="E14338" t="str">
            <v>h</v>
          </cell>
          <cell r="F14338">
            <v>1.1776</v>
          </cell>
        </row>
        <row r="14339">
          <cell r="B14339" t="str">
            <v>210353</v>
          </cell>
          <cell r="C14339" t="str">
            <v>038513</v>
          </cell>
          <cell r="D14339" t="str">
            <v>Adubo organico curtido</v>
          </cell>
          <cell r="E14339" t="str">
            <v>l</v>
          </cell>
          <cell r="F14339">
            <v>50</v>
          </cell>
        </row>
        <row r="14340">
          <cell r="B14340" t="str">
            <v>210353</v>
          </cell>
          <cell r="C14340" t="str">
            <v>038642</v>
          </cell>
          <cell r="D14340" t="str">
            <v>Arvore frutif.h=0.50/1.00m-uvaia</v>
          </cell>
          <cell r="E14340" t="str">
            <v>un</v>
          </cell>
          <cell r="F14340">
            <v>1</v>
          </cell>
        </row>
        <row r="14341">
          <cell r="B14341" t="str">
            <v>210354</v>
          </cell>
          <cell r="C14341" t="str">
            <v>010126</v>
          </cell>
          <cell r="D14341" t="str">
            <v>Jardineiro</v>
          </cell>
          <cell r="E14341" t="str">
            <v>h</v>
          </cell>
          <cell r="F14341">
            <v>0.23039999999999999</v>
          </cell>
        </row>
        <row r="14342">
          <cell r="B14342" t="str">
            <v>210354</v>
          </cell>
          <cell r="C14342" t="str">
            <v>038512</v>
          </cell>
          <cell r="D14342" t="str">
            <v>Fosfato de rochas</v>
          </cell>
          <cell r="E14342" t="str">
            <v>kg</v>
          </cell>
          <cell r="F14342">
            <v>0.8</v>
          </cell>
        </row>
        <row r="14343">
          <cell r="B14343" t="str">
            <v>210354</v>
          </cell>
          <cell r="C14343" t="str">
            <v>010146</v>
          </cell>
          <cell r="D14343" t="str">
            <v>Servente</v>
          </cell>
          <cell r="E14343" t="str">
            <v>h</v>
          </cell>
          <cell r="F14343">
            <v>1.1776</v>
          </cell>
        </row>
        <row r="14344">
          <cell r="B14344" t="str">
            <v>210354</v>
          </cell>
          <cell r="C14344" t="str">
            <v>038502</v>
          </cell>
          <cell r="D14344" t="str">
            <v>Adubo mineral 10-10-10 npk</v>
          </cell>
          <cell r="E14344" t="str">
            <v>kg</v>
          </cell>
          <cell r="F14344">
            <v>0.8</v>
          </cell>
        </row>
        <row r="14345">
          <cell r="B14345" t="str">
            <v>210354</v>
          </cell>
          <cell r="C14345" t="str">
            <v>038503</v>
          </cell>
          <cell r="D14345" t="str">
            <v>Calcario dolomitico</v>
          </cell>
          <cell r="E14345" t="str">
            <v>kg</v>
          </cell>
          <cell r="F14345">
            <v>0.8</v>
          </cell>
        </row>
        <row r="14346">
          <cell r="B14346" t="str">
            <v>210354</v>
          </cell>
          <cell r="C14346" t="str">
            <v>038511</v>
          </cell>
          <cell r="D14346" t="str">
            <v>Terra comum vegetal</v>
          </cell>
          <cell r="E14346" t="str">
            <v>m3</v>
          </cell>
          <cell r="F14346">
            <v>0.20480000000000001</v>
          </cell>
        </row>
        <row r="14347">
          <cell r="B14347" t="str">
            <v>210354</v>
          </cell>
          <cell r="C14347" t="str">
            <v>020579</v>
          </cell>
          <cell r="D14347" t="str">
            <v>Areia media</v>
          </cell>
          <cell r="E14347" t="str">
            <v>m3</v>
          </cell>
          <cell r="F14347">
            <v>6.4000000000000003E-3</v>
          </cell>
        </row>
        <row r="14348">
          <cell r="B14348" t="str">
            <v>210354</v>
          </cell>
          <cell r="C14348" t="str">
            <v>038513</v>
          </cell>
          <cell r="D14348" t="str">
            <v>Adubo organico curtido</v>
          </cell>
          <cell r="E14348" t="str">
            <v>l</v>
          </cell>
          <cell r="F14348">
            <v>50</v>
          </cell>
        </row>
        <row r="14349">
          <cell r="B14349" t="str">
            <v>210354</v>
          </cell>
          <cell r="C14349" t="str">
            <v>038674</v>
          </cell>
          <cell r="D14349" t="str">
            <v>Arvore ornam.h=1.50/2.00m-alamo</v>
          </cell>
          <cell r="E14349" t="str">
            <v>un</v>
          </cell>
          <cell r="F14349">
            <v>1</v>
          </cell>
        </row>
        <row r="14350">
          <cell r="B14350" t="str">
            <v>210355</v>
          </cell>
          <cell r="C14350" t="str">
            <v>010126</v>
          </cell>
          <cell r="D14350" t="str">
            <v>Jardineiro</v>
          </cell>
          <cell r="E14350" t="str">
            <v>h</v>
          </cell>
          <cell r="F14350">
            <v>0.23039999999999999</v>
          </cell>
        </row>
        <row r="14351">
          <cell r="B14351" t="str">
            <v>210355</v>
          </cell>
          <cell r="C14351" t="str">
            <v>010146</v>
          </cell>
          <cell r="D14351" t="str">
            <v>Servente</v>
          </cell>
          <cell r="E14351" t="str">
            <v>h</v>
          </cell>
          <cell r="F14351">
            <v>1.1776</v>
          </cell>
        </row>
        <row r="14352">
          <cell r="B14352" t="str">
            <v>210355</v>
          </cell>
          <cell r="C14352" t="str">
            <v>020579</v>
          </cell>
          <cell r="D14352" t="str">
            <v>Areia media</v>
          </cell>
          <cell r="E14352" t="str">
            <v>m3</v>
          </cell>
          <cell r="F14352">
            <v>6.4000000000000003E-3</v>
          </cell>
        </row>
        <row r="14353">
          <cell r="B14353" t="str">
            <v>210355</v>
          </cell>
          <cell r="C14353" t="str">
            <v>038502</v>
          </cell>
          <cell r="D14353" t="str">
            <v>Adubo mineral 10-10-10 npk</v>
          </cell>
          <cell r="E14353" t="str">
            <v>kg</v>
          </cell>
          <cell r="F14353">
            <v>0.8</v>
          </cell>
        </row>
        <row r="14354">
          <cell r="B14354" t="str">
            <v>210355</v>
          </cell>
          <cell r="C14354" t="str">
            <v>038503</v>
          </cell>
          <cell r="D14354" t="str">
            <v>Calcario dolomitico</v>
          </cell>
          <cell r="E14354" t="str">
            <v>kg</v>
          </cell>
          <cell r="F14354">
            <v>0.8</v>
          </cell>
        </row>
        <row r="14355">
          <cell r="B14355" t="str">
            <v>210355</v>
          </cell>
          <cell r="C14355" t="str">
            <v>038511</v>
          </cell>
          <cell r="D14355" t="str">
            <v>Terra comum vegetal</v>
          </cell>
          <cell r="E14355" t="str">
            <v>m3</v>
          </cell>
          <cell r="F14355">
            <v>0.20480000000000001</v>
          </cell>
        </row>
        <row r="14356">
          <cell r="B14356" t="str">
            <v>210355</v>
          </cell>
          <cell r="C14356" t="str">
            <v>038512</v>
          </cell>
          <cell r="D14356" t="str">
            <v>Fosfato de rochas</v>
          </cell>
          <cell r="E14356" t="str">
            <v>kg</v>
          </cell>
          <cell r="F14356">
            <v>0.8</v>
          </cell>
        </row>
        <row r="14357">
          <cell r="B14357" t="str">
            <v>210355</v>
          </cell>
          <cell r="C14357" t="str">
            <v>038513</v>
          </cell>
          <cell r="D14357" t="str">
            <v>Adubo organico curtido</v>
          </cell>
          <cell r="E14357" t="str">
            <v>l</v>
          </cell>
          <cell r="F14357">
            <v>50</v>
          </cell>
        </row>
        <row r="14358">
          <cell r="B14358" t="str">
            <v>210355</v>
          </cell>
          <cell r="C14358" t="str">
            <v>038624</v>
          </cell>
          <cell r="D14358" t="str">
            <v>Arvore ornam.h=1.50/2.00m-alecrim campinas</v>
          </cell>
          <cell r="E14358" t="str">
            <v>un</v>
          </cell>
          <cell r="F14358">
            <v>1</v>
          </cell>
        </row>
        <row r="14359">
          <cell r="B14359" t="str">
            <v>210356</v>
          </cell>
          <cell r="C14359" t="str">
            <v>010126</v>
          </cell>
          <cell r="D14359" t="str">
            <v>Jardineiro</v>
          </cell>
          <cell r="E14359" t="str">
            <v>h</v>
          </cell>
          <cell r="F14359">
            <v>0.23039999999999999</v>
          </cell>
        </row>
        <row r="14360">
          <cell r="B14360" t="str">
            <v>210356</v>
          </cell>
          <cell r="C14360" t="str">
            <v>010146</v>
          </cell>
          <cell r="D14360" t="str">
            <v>Servente</v>
          </cell>
          <cell r="E14360" t="str">
            <v>h</v>
          </cell>
          <cell r="F14360">
            <v>1.1776</v>
          </cell>
        </row>
        <row r="14361">
          <cell r="B14361" t="str">
            <v>210356</v>
          </cell>
          <cell r="C14361" t="str">
            <v>038513</v>
          </cell>
          <cell r="D14361" t="str">
            <v>Adubo organico curtido</v>
          </cell>
          <cell r="E14361" t="str">
            <v>l</v>
          </cell>
          <cell r="F14361">
            <v>50</v>
          </cell>
        </row>
        <row r="14362">
          <cell r="B14362" t="str">
            <v>210356</v>
          </cell>
          <cell r="C14362" t="str">
            <v>038625</v>
          </cell>
          <cell r="D14362" t="str">
            <v>Arvore ornam.h=1.50/2.00m-cassia aleluia</v>
          </cell>
          <cell r="E14362" t="str">
            <v>un</v>
          </cell>
          <cell r="F14362">
            <v>1</v>
          </cell>
        </row>
        <row r="14363">
          <cell r="B14363" t="str">
            <v>210356</v>
          </cell>
          <cell r="C14363" t="str">
            <v>038502</v>
          </cell>
          <cell r="D14363" t="str">
            <v>Adubo mineral 10-10-10 npk</v>
          </cell>
          <cell r="E14363" t="str">
            <v>kg</v>
          </cell>
          <cell r="F14363">
            <v>0.8</v>
          </cell>
        </row>
        <row r="14364">
          <cell r="B14364" t="str">
            <v>210356</v>
          </cell>
          <cell r="C14364" t="str">
            <v>038511</v>
          </cell>
          <cell r="D14364" t="str">
            <v>Terra comum vegetal</v>
          </cell>
          <cell r="E14364" t="str">
            <v>m3</v>
          </cell>
          <cell r="F14364">
            <v>0.20480000000000001</v>
          </cell>
        </row>
        <row r="14365">
          <cell r="B14365" t="str">
            <v>210356</v>
          </cell>
          <cell r="C14365" t="str">
            <v>038512</v>
          </cell>
          <cell r="D14365" t="str">
            <v>Fosfato de rochas</v>
          </cell>
          <cell r="E14365" t="str">
            <v>kg</v>
          </cell>
          <cell r="F14365">
            <v>0.8</v>
          </cell>
        </row>
        <row r="14366">
          <cell r="B14366" t="str">
            <v>210356</v>
          </cell>
          <cell r="C14366" t="str">
            <v>020579</v>
          </cell>
          <cell r="D14366" t="str">
            <v>Areia media</v>
          </cell>
          <cell r="E14366" t="str">
            <v>m3</v>
          </cell>
          <cell r="F14366">
            <v>6.4000000000000003E-3</v>
          </cell>
        </row>
        <row r="14367">
          <cell r="B14367" t="str">
            <v>210356</v>
          </cell>
          <cell r="C14367" t="str">
            <v>038503</v>
          </cell>
          <cell r="D14367" t="str">
            <v>Calcario dolomitico</v>
          </cell>
          <cell r="E14367" t="str">
            <v>kg</v>
          </cell>
          <cell r="F14367">
            <v>0.8</v>
          </cell>
        </row>
        <row r="14368">
          <cell r="B14368" t="str">
            <v>210357</v>
          </cell>
          <cell r="C14368" t="str">
            <v>010126</v>
          </cell>
          <cell r="D14368" t="str">
            <v>Jardineiro</v>
          </cell>
          <cell r="E14368" t="str">
            <v>h</v>
          </cell>
          <cell r="F14368">
            <v>0.23039999999999999</v>
          </cell>
        </row>
        <row r="14369">
          <cell r="B14369" t="str">
            <v>210357</v>
          </cell>
          <cell r="C14369" t="str">
            <v>010146</v>
          </cell>
          <cell r="D14369" t="str">
            <v>Servente</v>
          </cell>
          <cell r="E14369" t="str">
            <v>h</v>
          </cell>
          <cell r="F14369">
            <v>1.1776</v>
          </cell>
        </row>
        <row r="14370">
          <cell r="B14370" t="str">
            <v>210357</v>
          </cell>
          <cell r="C14370" t="str">
            <v>038502</v>
          </cell>
          <cell r="D14370" t="str">
            <v>Adubo mineral 10-10-10 npk</v>
          </cell>
          <cell r="E14370" t="str">
            <v>kg</v>
          </cell>
          <cell r="F14370">
            <v>0.8</v>
          </cell>
        </row>
        <row r="14371">
          <cell r="B14371" t="str">
            <v>210357</v>
          </cell>
          <cell r="C14371" t="str">
            <v>038513</v>
          </cell>
          <cell r="D14371" t="str">
            <v>Adubo organico curtido</v>
          </cell>
          <cell r="E14371" t="str">
            <v>l</v>
          </cell>
          <cell r="F14371">
            <v>50</v>
          </cell>
        </row>
        <row r="14372">
          <cell r="B14372" t="str">
            <v>210357</v>
          </cell>
          <cell r="C14372" t="str">
            <v>038503</v>
          </cell>
          <cell r="D14372" t="str">
            <v>Calcario dolomitico</v>
          </cell>
          <cell r="E14372" t="str">
            <v>kg</v>
          </cell>
          <cell r="F14372">
            <v>0.8</v>
          </cell>
        </row>
        <row r="14373">
          <cell r="B14373" t="str">
            <v>210357</v>
          </cell>
          <cell r="C14373" t="str">
            <v>038511</v>
          </cell>
          <cell r="D14373" t="str">
            <v>Terra comum vegetal</v>
          </cell>
          <cell r="E14373" t="str">
            <v>m3</v>
          </cell>
          <cell r="F14373">
            <v>0.20480000000000001</v>
          </cell>
        </row>
        <row r="14374">
          <cell r="B14374" t="str">
            <v>210357</v>
          </cell>
          <cell r="C14374" t="str">
            <v>038512</v>
          </cell>
          <cell r="D14374" t="str">
            <v>Fosfato de rochas</v>
          </cell>
          <cell r="E14374" t="str">
            <v>kg</v>
          </cell>
          <cell r="F14374">
            <v>0.8</v>
          </cell>
        </row>
        <row r="14375">
          <cell r="B14375" t="str">
            <v>210357</v>
          </cell>
          <cell r="C14375" t="str">
            <v>020579</v>
          </cell>
          <cell r="D14375" t="str">
            <v>Areia media</v>
          </cell>
          <cell r="E14375" t="str">
            <v>m3</v>
          </cell>
          <cell r="F14375">
            <v>6.4000000000000003E-3</v>
          </cell>
        </row>
        <row r="14376">
          <cell r="B14376" t="str">
            <v>210357</v>
          </cell>
          <cell r="C14376" t="str">
            <v>038626</v>
          </cell>
          <cell r="D14376" t="str">
            <v>Arvore ornam.h=1.50/2.00m-chapeu de sul</v>
          </cell>
          <cell r="E14376" t="str">
            <v>un</v>
          </cell>
          <cell r="F14376">
            <v>1</v>
          </cell>
        </row>
        <row r="14377">
          <cell r="B14377" t="str">
            <v>210358</v>
          </cell>
          <cell r="C14377" t="str">
            <v>010126</v>
          </cell>
          <cell r="D14377" t="str">
            <v>Jardineiro</v>
          </cell>
          <cell r="E14377" t="str">
            <v>h</v>
          </cell>
          <cell r="F14377">
            <v>0.23039999999999999</v>
          </cell>
        </row>
        <row r="14378">
          <cell r="B14378" t="str">
            <v>210358</v>
          </cell>
          <cell r="C14378" t="str">
            <v>010146</v>
          </cell>
          <cell r="D14378" t="str">
            <v>Servente</v>
          </cell>
          <cell r="E14378" t="str">
            <v>h</v>
          </cell>
          <cell r="F14378">
            <v>1.1776</v>
          </cell>
        </row>
        <row r="14379">
          <cell r="B14379" t="str">
            <v>210358</v>
          </cell>
          <cell r="C14379" t="str">
            <v>038513</v>
          </cell>
          <cell r="D14379" t="str">
            <v>Adubo organico curtido</v>
          </cell>
          <cell r="E14379" t="str">
            <v>l</v>
          </cell>
          <cell r="F14379">
            <v>50</v>
          </cell>
        </row>
        <row r="14380">
          <cell r="B14380" t="str">
            <v>210358</v>
          </cell>
          <cell r="C14380" t="str">
            <v>038612</v>
          </cell>
          <cell r="D14380" t="str">
            <v>Arvore ornam.h=1.50/2.00m-cipreste italiano</v>
          </cell>
          <cell r="E14380" t="str">
            <v>un</v>
          </cell>
          <cell r="F14380">
            <v>1</v>
          </cell>
        </row>
        <row r="14381">
          <cell r="B14381" t="str">
            <v>210358</v>
          </cell>
          <cell r="C14381" t="str">
            <v>038502</v>
          </cell>
          <cell r="D14381" t="str">
            <v>Adubo mineral 10-10-10 npk</v>
          </cell>
          <cell r="E14381" t="str">
            <v>kg</v>
          </cell>
          <cell r="F14381">
            <v>0.8</v>
          </cell>
        </row>
        <row r="14382">
          <cell r="B14382" t="str">
            <v>210358</v>
          </cell>
          <cell r="C14382" t="str">
            <v>038511</v>
          </cell>
          <cell r="D14382" t="str">
            <v>Terra comum vegetal</v>
          </cell>
          <cell r="E14382" t="str">
            <v>m3</v>
          </cell>
          <cell r="F14382">
            <v>0.20480000000000001</v>
          </cell>
        </row>
        <row r="14383">
          <cell r="B14383" t="str">
            <v>210358</v>
          </cell>
          <cell r="C14383" t="str">
            <v>038512</v>
          </cell>
          <cell r="D14383" t="str">
            <v>Fosfato de rochas</v>
          </cell>
          <cell r="E14383" t="str">
            <v>kg</v>
          </cell>
          <cell r="F14383">
            <v>0.8</v>
          </cell>
        </row>
        <row r="14384">
          <cell r="B14384" t="str">
            <v>210358</v>
          </cell>
          <cell r="C14384" t="str">
            <v>020579</v>
          </cell>
          <cell r="D14384" t="str">
            <v>Areia media</v>
          </cell>
          <cell r="E14384" t="str">
            <v>m3</v>
          </cell>
          <cell r="F14384">
            <v>6.4000000000000003E-3</v>
          </cell>
        </row>
        <row r="14385">
          <cell r="B14385" t="str">
            <v>210358</v>
          </cell>
          <cell r="C14385" t="str">
            <v>038503</v>
          </cell>
          <cell r="D14385" t="str">
            <v>Calcario dolomitico</v>
          </cell>
          <cell r="E14385" t="str">
            <v>kg</v>
          </cell>
          <cell r="F14385">
            <v>0.8</v>
          </cell>
        </row>
        <row r="14386">
          <cell r="B14386" t="str">
            <v>210359</v>
          </cell>
          <cell r="C14386" t="str">
            <v>038511</v>
          </cell>
          <cell r="D14386" t="str">
            <v>Terra comum vegetal</v>
          </cell>
          <cell r="E14386" t="str">
            <v>m3</v>
          </cell>
          <cell r="F14386">
            <v>0.20480000000000001</v>
          </cell>
        </row>
        <row r="14387">
          <cell r="B14387" t="str">
            <v>210359</v>
          </cell>
          <cell r="C14387" t="str">
            <v>038512</v>
          </cell>
          <cell r="D14387" t="str">
            <v>Fosfato de rochas</v>
          </cell>
          <cell r="E14387" t="str">
            <v>kg</v>
          </cell>
          <cell r="F14387">
            <v>0.8</v>
          </cell>
        </row>
        <row r="14388">
          <cell r="B14388" t="str">
            <v>210359</v>
          </cell>
          <cell r="C14388" t="str">
            <v>010146</v>
          </cell>
          <cell r="D14388" t="str">
            <v>Servente</v>
          </cell>
          <cell r="E14388" t="str">
            <v>h</v>
          </cell>
          <cell r="F14388">
            <v>1.1776</v>
          </cell>
        </row>
        <row r="14389">
          <cell r="B14389" t="str">
            <v>210359</v>
          </cell>
          <cell r="C14389" t="str">
            <v>038502</v>
          </cell>
          <cell r="D14389" t="str">
            <v>Adubo mineral 10-10-10 npk</v>
          </cell>
          <cell r="E14389" t="str">
            <v>kg</v>
          </cell>
          <cell r="F14389">
            <v>0.8</v>
          </cell>
        </row>
        <row r="14390">
          <cell r="B14390" t="str">
            <v>210359</v>
          </cell>
          <cell r="C14390" t="str">
            <v>038503</v>
          </cell>
          <cell r="D14390" t="str">
            <v>Calcario dolomitico</v>
          </cell>
          <cell r="E14390" t="str">
            <v>kg</v>
          </cell>
          <cell r="F14390">
            <v>0.8</v>
          </cell>
        </row>
        <row r="14391">
          <cell r="B14391" t="str">
            <v>210359</v>
          </cell>
          <cell r="C14391" t="str">
            <v>010126</v>
          </cell>
          <cell r="D14391" t="str">
            <v>Jardineiro</v>
          </cell>
          <cell r="E14391" t="str">
            <v>h</v>
          </cell>
          <cell r="F14391">
            <v>0.23039999999999999</v>
          </cell>
        </row>
        <row r="14392">
          <cell r="B14392" t="str">
            <v>210359</v>
          </cell>
          <cell r="C14392" t="str">
            <v>020579</v>
          </cell>
          <cell r="D14392" t="str">
            <v>Areia media</v>
          </cell>
          <cell r="E14392" t="str">
            <v>m3</v>
          </cell>
          <cell r="F14392">
            <v>6.4000000000000003E-3</v>
          </cell>
        </row>
        <row r="14393">
          <cell r="B14393" t="str">
            <v>210359</v>
          </cell>
          <cell r="C14393" t="str">
            <v>038513</v>
          </cell>
          <cell r="D14393" t="str">
            <v>Adubo organico curtido</v>
          </cell>
          <cell r="E14393" t="str">
            <v>l</v>
          </cell>
          <cell r="F14393">
            <v>50</v>
          </cell>
        </row>
        <row r="14394">
          <cell r="B14394" t="str">
            <v>210359</v>
          </cell>
          <cell r="C14394" t="str">
            <v>038627</v>
          </cell>
          <cell r="D14394" t="str">
            <v>Arvore ornam.h=1.50/2.00m-figueira pandurata</v>
          </cell>
          <cell r="E14394" t="str">
            <v>un</v>
          </cell>
          <cell r="F14394">
            <v>1</v>
          </cell>
        </row>
        <row r="14395">
          <cell r="B14395" t="str">
            <v>210360</v>
          </cell>
          <cell r="C14395" t="str">
            <v>010126</v>
          </cell>
          <cell r="D14395" t="str">
            <v>Jardineiro</v>
          </cell>
          <cell r="E14395" t="str">
            <v>h</v>
          </cell>
          <cell r="F14395">
            <v>0.23039999999999999</v>
          </cell>
        </row>
        <row r="14396">
          <cell r="B14396" t="str">
            <v>210360</v>
          </cell>
          <cell r="C14396" t="str">
            <v>020579</v>
          </cell>
          <cell r="D14396" t="str">
            <v>Areia media</v>
          </cell>
          <cell r="E14396" t="str">
            <v>m3</v>
          </cell>
          <cell r="F14396">
            <v>6.4000000000000003E-3</v>
          </cell>
        </row>
        <row r="14397">
          <cell r="B14397" t="str">
            <v>210360</v>
          </cell>
          <cell r="C14397" t="str">
            <v>038512</v>
          </cell>
          <cell r="D14397" t="str">
            <v>Fosfato de rochas</v>
          </cell>
          <cell r="E14397" t="str">
            <v>kg</v>
          </cell>
          <cell r="F14397">
            <v>0.8</v>
          </cell>
        </row>
        <row r="14398">
          <cell r="B14398" t="str">
            <v>210360</v>
          </cell>
          <cell r="C14398" t="str">
            <v>038502</v>
          </cell>
          <cell r="D14398" t="str">
            <v>Adubo mineral 10-10-10 npk</v>
          </cell>
          <cell r="E14398" t="str">
            <v>kg</v>
          </cell>
          <cell r="F14398">
            <v>0.8</v>
          </cell>
        </row>
        <row r="14399">
          <cell r="B14399" t="str">
            <v>210360</v>
          </cell>
          <cell r="C14399" t="str">
            <v>038503</v>
          </cell>
          <cell r="D14399" t="str">
            <v>Calcario dolomitico</v>
          </cell>
          <cell r="E14399" t="str">
            <v>kg</v>
          </cell>
          <cell r="F14399">
            <v>0.8</v>
          </cell>
        </row>
        <row r="14400">
          <cell r="B14400" t="str">
            <v>210360</v>
          </cell>
          <cell r="C14400" t="str">
            <v>038511</v>
          </cell>
          <cell r="D14400" t="str">
            <v>Terra comum vegetal</v>
          </cell>
          <cell r="E14400" t="str">
            <v>m3</v>
          </cell>
          <cell r="F14400">
            <v>0.20480000000000001</v>
          </cell>
        </row>
        <row r="14401">
          <cell r="B14401" t="str">
            <v>210360</v>
          </cell>
          <cell r="C14401" t="str">
            <v>010146</v>
          </cell>
          <cell r="D14401" t="str">
            <v>Servente</v>
          </cell>
          <cell r="E14401" t="str">
            <v>h</v>
          </cell>
          <cell r="F14401">
            <v>1.1776</v>
          </cell>
        </row>
        <row r="14402">
          <cell r="B14402" t="str">
            <v>210360</v>
          </cell>
          <cell r="C14402" t="str">
            <v>038513</v>
          </cell>
          <cell r="D14402" t="str">
            <v>Adubo organico curtido</v>
          </cell>
          <cell r="E14402" t="str">
            <v>l</v>
          </cell>
          <cell r="F14402">
            <v>50</v>
          </cell>
        </row>
        <row r="14403">
          <cell r="B14403" t="str">
            <v>210360</v>
          </cell>
          <cell r="C14403" t="str">
            <v>038613</v>
          </cell>
          <cell r="D14403" t="str">
            <v>Arvore ornam.h=1.50/2.00m-flamboyant</v>
          </cell>
          <cell r="E14403" t="str">
            <v>un</v>
          </cell>
          <cell r="F14403">
            <v>1</v>
          </cell>
        </row>
        <row r="14404">
          <cell r="B14404" t="str">
            <v>210361</v>
          </cell>
          <cell r="C14404" t="str">
            <v>010126</v>
          </cell>
          <cell r="D14404" t="str">
            <v>Jardineiro</v>
          </cell>
          <cell r="E14404" t="str">
            <v>h</v>
          </cell>
          <cell r="F14404">
            <v>0.23039999999999999</v>
          </cell>
        </row>
        <row r="14405">
          <cell r="B14405" t="str">
            <v>210361</v>
          </cell>
          <cell r="C14405" t="str">
            <v>038512</v>
          </cell>
          <cell r="D14405" t="str">
            <v>Fosfato de rochas</v>
          </cell>
          <cell r="E14405" t="str">
            <v>kg</v>
          </cell>
          <cell r="F14405">
            <v>0.8</v>
          </cell>
        </row>
        <row r="14406">
          <cell r="B14406" t="str">
            <v>210361</v>
          </cell>
          <cell r="C14406" t="str">
            <v>038513</v>
          </cell>
          <cell r="D14406" t="str">
            <v>Adubo organico curtido</v>
          </cell>
          <cell r="E14406" t="str">
            <v>l</v>
          </cell>
          <cell r="F14406">
            <v>50</v>
          </cell>
        </row>
        <row r="14407">
          <cell r="B14407" t="str">
            <v>210361</v>
          </cell>
          <cell r="C14407" t="str">
            <v>020579</v>
          </cell>
          <cell r="D14407" t="str">
            <v>Areia media</v>
          </cell>
          <cell r="E14407" t="str">
            <v>m3</v>
          </cell>
          <cell r="F14407">
            <v>6.4000000000000003E-3</v>
          </cell>
        </row>
        <row r="14408">
          <cell r="B14408" t="str">
            <v>210361</v>
          </cell>
          <cell r="C14408" t="str">
            <v>038503</v>
          </cell>
          <cell r="D14408" t="str">
            <v>Calcario dolomitico</v>
          </cell>
          <cell r="E14408" t="str">
            <v>kg</v>
          </cell>
          <cell r="F14408">
            <v>0.8</v>
          </cell>
        </row>
        <row r="14409">
          <cell r="B14409" t="str">
            <v>210361</v>
          </cell>
          <cell r="C14409" t="str">
            <v>038511</v>
          </cell>
          <cell r="D14409" t="str">
            <v>Terra comum vegetal</v>
          </cell>
          <cell r="E14409" t="str">
            <v>m3</v>
          </cell>
          <cell r="F14409">
            <v>0.20480000000000001</v>
          </cell>
        </row>
        <row r="14410">
          <cell r="B14410" t="str">
            <v>210361</v>
          </cell>
          <cell r="C14410" t="str">
            <v>010146</v>
          </cell>
          <cell r="D14410" t="str">
            <v>Servente</v>
          </cell>
          <cell r="E14410" t="str">
            <v>h</v>
          </cell>
          <cell r="F14410">
            <v>1.1776</v>
          </cell>
        </row>
        <row r="14411">
          <cell r="B14411" t="str">
            <v>210361</v>
          </cell>
          <cell r="C14411" t="str">
            <v>038502</v>
          </cell>
          <cell r="D14411" t="str">
            <v>Adubo mineral 10-10-10 npk</v>
          </cell>
          <cell r="E14411" t="str">
            <v>kg</v>
          </cell>
          <cell r="F14411">
            <v>0.8</v>
          </cell>
        </row>
        <row r="14412">
          <cell r="B14412" t="str">
            <v>210361</v>
          </cell>
          <cell r="C14412" t="str">
            <v>038614</v>
          </cell>
          <cell r="D14412" t="str">
            <v>Arvore ornam.h=1.50/2.00m-grevilha</v>
          </cell>
          <cell r="E14412" t="str">
            <v>un</v>
          </cell>
          <cell r="F14412">
            <v>1</v>
          </cell>
        </row>
        <row r="14413">
          <cell r="B14413" t="str">
            <v>210362</v>
          </cell>
          <cell r="C14413" t="str">
            <v>010126</v>
          </cell>
          <cell r="D14413" t="str">
            <v>Jardineiro</v>
          </cell>
          <cell r="E14413" t="str">
            <v>h</v>
          </cell>
          <cell r="F14413">
            <v>0.23039999999999999</v>
          </cell>
        </row>
        <row r="14414">
          <cell r="B14414" t="str">
            <v>210362</v>
          </cell>
          <cell r="C14414" t="str">
            <v>010146</v>
          </cell>
          <cell r="D14414" t="str">
            <v>Servente</v>
          </cell>
          <cell r="E14414" t="str">
            <v>h</v>
          </cell>
          <cell r="F14414">
            <v>1.1776</v>
          </cell>
        </row>
        <row r="14415">
          <cell r="B14415" t="str">
            <v>210362</v>
          </cell>
          <cell r="C14415" t="str">
            <v>020579</v>
          </cell>
          <cell r="D14415" t="str">
            <v>Areia media</v>
          </cell>
          <cell r="E14415" t="str">
            <v>m3</v>
          </cell>
          <cell r="F14415">
            <v>6.4000000000000003E-3</v>
          </cell>
        </row>
        <row r="14416">
          <cell r="B14416" t="str">
            <v>210362</v>
          </cell>
          <cell r="C14416" t="str">
            <v>038502</v>
          </cell>
          <cell r="D14416" t="str">
            <v>Adubo mineral 10-10-10 npk</v>
          </cell>
          <cell r="E14416" t="str">
            <v>kg</v>
          </cell>
          <cell r="F14416">
            <v>0.8</v>
          </cell>
        </row>
        <row r="14417">
          <cell r="B14417" t="str">
            <v>210362</v>
          </cell>
          <cell r="C14417" t="str">
            <v>038503</v>
          </cell>
          <cell r="D14417" t="str">
            <v>Calcario dolomitico</v>
          </cell>
          <cell r="E14417" t="str">
            <v>kg</v>
          </cell>
          <cell r="F14417">
            <v>0.8</v>
          </cell>
        </row>
        <row r="14418">
          <cell r="B14418" t="str">
            <v>210362</v>
          </cell>
          <cell r="C14418" t="str">
            <v>038511</v>
          </cell>
          <cell r="D14418" t="str">
            <v>Terra comum vegetal</v>
          </cell>
          <cell r="E14418" t="str">
            <v>m3</v>
          </cell>
          <cell r="F14418">
            <v>0.20480000000000001</v>
          </cell>
        </row>
        <row r="14419">
          <cell r="B14419" t="str">
            <v>210362</v>
          </cell>
          <cell r="C14419" t="str">
            <v>038512</v>
          </cell>
          <cell r="D14419" t="str">
            <v>Fosfato de rochas</v>
          </cell>
          <cell r="E14419" t="str">
            <v>kg</v>
          </cell>
          <cell r="F14419">
            <v>0.8</v>
          </cell>
        </row>
        <row r="14420">
          <cell r="B14420" t="str">
            <v>210362</v>
          </cell>
          <cell r="C14420" t="str">
            <v>038513</v>
          </cell>
          <cell r="D14420" t="str">
            <v>Adubo organico curtido</v>
          </cell>
          <cell r="E14420" t="str">
            <v>l</v>
          </cell>
          <cell r="F14420">
            <v>50</v>
          </cell>
        </row>
        <row r="14421">
          <cell r="B14421" t="str">
            <v>210362</v>
          </cell>
          <cell r="C14421" t="str">
            <v>038615</v>
          </cell>
          <cell r="D14421" t="str">
            <v>Arvore ornam.h=1.50/2.00m-ipe amarelo/roxo</v>
          </cell>
          <cell r="E14421" t="str">
            <v>un</v>
          </cell>
          <cell r="F14421">
            <v>1</v>
          </cell>
        </row>
        <row r="14422">
          <cell r="B14422" t="str">
            <v>210363</v>
          </cell>
          <cell r="C14422" t="str">
            <v>010126</v>
          </cell>
          <cell r="D14422" t="str">
            <v>Jardineiro</v>
          </cell>
          <cell r="E14422" t="str">
            <v>h</v>
          </cell>
          <cell r="F14422">
            <v>0.23039999999999999</v>
          </cell>
        </row>
        <row r="14423">
          <cell r="B14423" t="str">
            <v>210363</v>
          </cell>
          <cell r="C14423" t="str">
            <v>010146</v>
          </cell>
          <cell r="D14423" t="str">
            <v>Servente</v>
          </cell>
          <cell r="E14423" t="str">
            <v>h</v>
          </cell>
          <cell r="F14423">
            <v>1.1776</v>
          </cell>
        </row>
        <row r="14424">
          <cell r="B14424" t="str">
            <v>210363</v>
          </cell>
          <cell r="C14424" t="str">
            <v>038513</v>
          </cell>
          <cell r="D14424" t="str">
            <v>Adubo organico curtido</v>
          </cell>
          <cell r="E14424" t="str">
            <v>l</v>
          </cell>
          <cell r="F14424">
            <v>50</v>
          </cell>
        </row>
        <row r="14425">
          <cell r="B14425" t="str">
            <v>210363</v>
          </cell>
          <cell r="C14425" t="str">
            <v>020579</v>
          </cell>
          <cell r="D14425" t="str">
            <v>Areia media</v>
          </cell>
          <cell r="E14425" t="str">
            <v>m3</v>
          </cell>
          <cell r="F14425">
            <v>6.4000000000000003E-3</v>
          </cell>
        </row>
        <row r="14426">
          <cell r="B14426" t="str">
            <v>210363</v>
          </cell>
          <cell r="C14426" t="str">
            <v>038503</v>
          </cell>
          <cell r="D14426" t="str">
            <v>Calcario dolomitico</v>
          </cell>
          <cell r="E14426" t="str">
            <v>kg</v>
          </cell>
          <cell r="F14426">
            <v>0.8</v>
          </cell>
        </row>
        <row r="14427">
          <cell r="B14427" t="str">
            <v>210363</v>
          </cell>
          <cell r="C14427" t="str">
            <v>038511</v>
          </cell>
          <cell r="D14427" t="str">
            <v>Terra comum vegetal</v>
          </cell>
          <cell r="E14427" t="str">
            <v>m3</v>
          </cell>
          <cell r="F14427">
            <v>0.20480000000000001</v>
          </cell>
        </row>
        <row r="14428">
          <cell r="B14428" t="str">
            <v>210363</v>
          </cell>
          <cell r="C14428" t="str">
            <v>038512</v>
          </cell>
          <cell r="D14428" t="str">
            <v>Fosfato de rochas</v>
          </cell>
          <cell r="E14428" t="str">
            <v>kg</v>
          </cell>
          <cell r="F14428">
            <v>0.8</v>
          </cell>
        </row>
        <row r="14429">
          <cell r="B14429" t="str">
            <v>210363</v>
          </cell>
          <cell r="C14429" t="str">
            <v>038502</v>
          </cell>
          <cell r="D14429" t="str">
            <v>Adubo mineral 10-10-10 npk</v>
          </cell>
          <cell r="E14429" t="str">
            <v>kg</v>
          </cell>
          <cell r="F14429">
            <v>0.8</v>
          </cell>
        </row>
        <row r="14430">
          <cell r="B14430" t="str">
            <v>210363</v>
          </cell>
          <cell r="C14430" t="str">
            <v>038615</v>
          </cell>
          <cell r="D14430" t="str">
            <v>Arvore ornam.h=1.50/2.00m-ipe amarelo/roxo</v>
          </cell>
          <cell r="E14430" t="str">
            <v>un</v>
          </cell>
          <cell r="F14430">
            <v>1</v>
          </cell>
        </row>
        <row r="14431">
          <cell r="B14431" t="str">
            <v>210364</v>
          </cell>
          <cell r="C14431" t="str">
            <v>010126</v>
          </cell>
          <cell r="D14431" t="str">
            <v>Jardineiro</v>
          </cell>
          <cell r="E14431" t="str">
            <v>h</v>
          </cell>
          <cell r="F14431">
            <v>0.23039999999999999</v>
          </cell>
        </row>
        <row r="14432">
          <cell r="B14432" t="str">
            <v>210364</v>
          </cell>
          <cell r="C14432" t="str">
            <v>010146</v>
          </cell>
          <cell r="D14432" t="str">
            <v>Servente</v>
          </cell>
          <cell r="E14432" t="str">
            <v>h</v>
          </cell>
          <cell r="F14432">
            <v>1.1776</v>
          </cell>
        </row>
        <row r="14433">
          <cell r="B14433" t="str">
            <v>210364</v>
          </cell>
          <cell r="C14433" t="str">
            <v>038502</v>
          </cell>
          <cell r="D14433" t="str">
            <v>Adubo mineral 10-10-10 npk</v>
          </cell>
          <cell r="E14433" t="str">
            <v>kg</v>
          </cell>
          <cell r="F14433">
            <v>0.8</v>
          </cell>
        </row>
        <row r="14434">
          <cell r="B14434" t="str">
            <v>210364</v>
          </cell>
          <cell r="C14434" t="str">
            <v>038513</v>
          </cell>
          <cell r="D14434" t="str">
            <v>Adubo organico curtido</v>
          </cell>
          <cell r="E14434" t="str">
            <v>l</v>
          </cell>
          <cell r="F14434">
            <v>50</v>
          </cell>
        </row>
        <row r="14435">
          <cell r="B14435" t="str">
            <v>210364</v>
          </cell>
          <cell r="C14435" t="str">
            <v>038503</v>
          </cell>
          <cell r="D14435" t="str">
            <v>Calcario dolomitico</v>
          </cell>
          <cell r="E14435" t="str">
            <v>kg</v>
          </cell>
          <cell r="F14435">
            <v>0.8</v>
          </cell>
        </row>
        <row r="14436">
          <cell r="B14436" t="str">
            <v>210364</v>
          </cell>
          <cell r="C14436" t="str">
            <v>038511</v>
          </cell>
          <cell r="D14436" t="str">
            <v>Terra comum vegetal</v>
          </cell>
          <cell r="E14436" t="str">
            <v>m3</v>
          </cell>
          <cell r="F14436">
            <v>0.20480000000000001</v>
          </cell>
        </row>
        <row r="14437">
          <cell r="B14437" t="str">
            <v>210364</v>
          </cell>
          <cell r="C14437" t="str">
            <v>038512</v>
          </cell>
          <cell r="D14437" t="str">
            <v>Fosfato de rochas</v>
          </cell>
          <cell r="E14437" t="str">
            <v>kg</v>
          </cell>
          <cell r="F14437">
            <v>0.8</v>
          </cell>
        </row>
        <row r="14438">
          <cell r="B14438" t="str">
            <v>210364</v>
          </cell>
          <cell r="C14438" t="str">
            <v>020579</v>
          </cell>
          <cell r="D14438" t="str">
            <v>Areia media</v>
          </cell>
          <cell r="E14438" t="str">
            <v>m3</v>
          </cell>
          <cell r="F14438">
            <v>6.4000000000000003E-3</v>
          </cell>
        </row>
        <row r="14439">
          <cell r="B14439" t="str">
            <v>210364</v>
          </cell>
          <cell r="C14439" t="str">
            <v>090722</v>
          </cell>
          <cell r="D14439" t="str">
            <v>Arvore ornam.h=1.50/2.00m-jasmim manga (fragipani)</v>
          </cell>
          <cell r="E14439" t="str">
            <v>un</v>
          </cell>
          <cell r="F14439">
            <v>1</v>
          </cell>
        </row>
        <row r="14440">
          <cell r="B14440" t="str">
            <v>210365</v>
          </cell>
          <cell r="C14440" t="str">
            <v>010126</v>
          </cell>
          <cell r="D14440" t="str">
            <v>Jardineiro</v>
          </cell>
          <cell r="E14440" t="str">
            <v>h</v>
          </cell>
          <cell r="F14440">
            <v>0.23039999999999999</v>
          </cell>
        </row>
        <row r="14441">
          <cell r="B14441" t="str">
            <v>210365</v>
          </cell>
          <cell r="C14441" t="str">
            <v>010146</v>
          </cell>
          <cell r="D14441" t="str">
            <v>Servente</v>
          </cell>
          <cell r="E14441" t="str">
            <v>h</v>
          </cell>
          <cell r="F14441">
            <v>1.1776</v>
          </cell>
        </row>
        <row r="14442">
          <cell r="B14442" t="str">
            <v>210365</v>
          </cell>
          <cell r="C14442" t="str">
            <v>038513</v>
          </cell>
          <cell r="D14442" t="str">
            <v>Adubo organico curtido</v>
          </cell>
          <cell r="E14442" t="str">
            <v>l</v>
          </cell>
          <cell r="F14442">
            <v>50</v>
          </cell>
        </row>
        <row r="14443">
          <cell r="B14443" t="str">
            <v>210365</v>
          </cell>
          <cell r="C14443" t="str">
            <v>020579</v>
          </cell>
          <cell r="D14443" t="str">
            <v>Areia media</v>
          </cell>
          <cell r="E14443" t="str">
            <v>m3</v>
          </cell>
          <cell r="F14443">
            <v>6.4000000000000003E-3</v>
          </cell>
        </row>
        <row r="14444">
          <cell r="B14444" t="str">
            <v>210365</v>
          </cell>
          <cell r="C14444" t="str">
            <v>038503</v>
          </cell>
          <cell r="D14444" t="str">
            <v>Calcario dolomitico</v>
          </cell>
          <cell r="E14444" t="str">
            <v>kg</v>
          </cell>
          <cell r="F14444">
            <v>0.8</v>
          </cell>
        </row>
        <row r="14445">
          <cell r="B14445" t="str">
            <v>210365</v>
          </cell>
          <cell r="C14445" t="str">
            <v>038511</v>
          </cell>
          <cell r="D14445" t="str">
            <v>Terra comum vegetal</v>
          </cell>
          <cell r="E14445" t="str">
            <v>m3</v>
          </cell>
          <cell r="F14445">
            <v>0.20480000000000001</v>
          </cell>
        </row>
        <row r="14446">
          <cell r="B14446" t="str">
            <v>210365</v>
          </cell>
          <cell r="C14446" t="str">
            <v>038512</v>
          </cell>
          <cell r="D14446" t="str">
            <v>Fosfato de rochas</v>
          </cell>
          <cell r="E14446" t="str">
            <v>kg</v>
          </cell>
          <cell r="F14446">
            <v>0.8</v>
          </cell>
        </row>
        <row r="14447">
          <cell r="B14447" t="str">
            <v>210365</v>
          </cell>
          <cell r="C14447" t="str">
            <v>038502</v>
          </cell>
          <cell r="D14447" t="str">
            <v>Adubo mineral 10-10-10 npk</v>
          </cell>
          <cell r="E14447" t="str">
            <v>kg</v>
          </cell>
          <cell r="F14447">
            <v>0.8</v>
          </cell>
        </row>
        <row r="14448">
          <cell r="B14448" t="str">
            <v>210365</v>
          </cell>
          <cell r="C14448" t="str">
            <v>038617</v>
          </cell>
          <cell r="D14448" t="str">
            <v>Arvore ornam.h=1.50/2.00m-jatoba</v>
          </cell>
          <cell r="E14448" t="str">
            <v>un</v>
          </cell>
          <cell r="F14448">
            <v>1</v>
          </cell>
        </row>
        <row r="14449">
          <cell r="B14449" t="str">
            <v>210366</v>
          </cell>
          <cell r="C14449" t="str">
            <v>038511</v>
          </cell>
          <cell r="D14449" t="str">
            <v>Terra comum vegetal</v>
          </cell>
          <cell r="E14449" t="str">
            <v>m3</v>
          </cell>
          <cell r="F14449">
            <v>0.20480000000000001</v>
          </cell>
        </row>
        <row r="14450">
          <cell r="B14450" t="str">
            <v>210366</v>
          </cell>
          <cell r="C14450" t="str">
            <v>010126</v>
          </cell>
          <cell r="D14450" t="str">
            <v>Jardineiro</v>
          </cell>
          <cell r="E14450" t="str">
            <v>h</v>
          </cell>
          <cell r="F14450">
            <v>0.23039999999999999</v>
          </cell>
        </row>
        <row r="14451">
          <cell r="B14451" t="str">
            <v>210366</v>
          </cell>
          <cell r="C14451" t="str">
            <v>020579</v>
          </cell>
          <cell r="D14451" t="str">
            <v>Areia media</v>
          </cell>
          <cell r="E14451" t="str">
            <v>m3</v>
          </cell>
          <cell r="F14451">
            <v>6.4000000000000003E-3</v>
          </cell>
        </row>
        <row r="14452">
          <cell r="B14452" t="str">
            <v>210366</v>
          </cell>
          <cell r="C14452" t="str">
            <v>038502</v>
          </cell>
          <cell r="D14452" t="str">
            <v>Adubo mineral 10-10-10 npk</v>
          </cell>
          <cell r="E14452" t="str">
            <v>kg</v>
          </cell>
          <cell r="F14452">
            <v>0.8</v>
          </cell>
        </row>
        <row r="14453">
          <cell r="B14453" t="str">
            <v>210366</v>
          </cell>
          <cell r="C14453" t="str">
            <v>038503</v>
          </cell>
          <cell r="D14453" t="str">
            <v>Calcario dolomitico</v>
          </cell>
          <cell r="E14453" t="str">
            <v>kg</v>
          </cell>
          <cell r="F14453">
            <v>0.8</v>
          </cell>
        </row>
        <row r="14454">
          <cell r="B14454" t="str">
            <v>210366</v>
          </cell>
          <cell r="C14454" t="str">
            <v>010146</v>
          </cell>
          <cell r="D14454" t="str">
            <v>Servente</v>
          </cell>
          <cell r="E14454" t="str">
            <v>h</v>
          </cell>
          <cell r="F14454">
            <v>1.1776</v>
          </cell>
        </row>
        <row r="14455">
          <cell r="B14455" t="str">
            <v>210366</v>
          </cell>
          <cell r="C14455" t="str">
            <v>038512</v>
          </cell>
          <cell r="D14455" t="str">
            <v>Fosfato de rochas</v>
          </cell>
          <cell r="E14455" t="str">
            <v>kg</v>
          </cell>
          <cell r="F14455">
            <v>0.8</v>
          </cell>
        </row>
        <row r="14456">
          <cell r="B14456" t="str">
            <v>210366</v>
          </cell>
          <cell r="C14456" t="str">
            <v>038513</v>
          </cell>
          <cell r="D14456" t="str">
            <v>Adubo organico curtido</v>
          </cell>
          <cell r="E14456" t="str">
            <v>l</v>
          </cell>
          <cell r="F14456">
            <v>50</v>
          </cell>
        </row>
        <row r="14457">
          <cell r="B14457" t="str">
            <v>210366</v>
          </cell>
          <cell r="C14457" t="str">
            <v>038534</v>
          </cell>
          <cell r="D14457" t="str">
            <v>Arvore ornam.h=1.50/2.00m-magnolia amarela</v>
          </cell>
          <cell r="E14457" t="str">
            <v>un</v>
          </cell>
          <cell r="F14457">
            <v>1</v>
          </cell>
        </row>
        <row r="14458">
          <cell r="B14458" t="str">
            <v>210367</v>
          </cell>
          <cell r="C14458" t="str">
            <v>010126</v>
          </cell>
          <cell r="D14458" t="str">
            <v>Jardineiro</v>
          </cell>
          <cell r="E14458" t="str">
            <v>h</v>
          </cell>
          <cell r="F14458">
            <v>0.23039999999999999</v>
          </cell>
        </row>
        <row r="14459">
          <cell r="B14459" t="str">
            <v>210367</v>
          </cell>
          <cell r="C14459" t="str">
            <v>010146</v>
          </cell>
          <cell r="D14459" t="str">
            <v>Servente</v>
          </cell>
          <cell r="E14459" t="str">
            <v>h</v>
          </cell>
          <cell r="F14459">
            <v>1.1776</v>
          </cell>
        </row>
        <row r="14460">
          <cell r="B14460" t="str">
            <v>210367</v>
          </cell>
          <cell r="C14460" t="str">
            <v>020579</v>
          </cell>
          <cell r="D14460" t="str">
            <v>Areia media</v>
          </cell>
          <cell r="E14460" t="str">
            <v>m3</v>
          </cell>
          <cell r="F14460">
            <v>6.4000000000000003E-3</v>
          </cell>
        </row>
        <row r="14461">
          <cell r="B14461" t="str">
            <v>210367</v>
          </cell>
          <cell r="C14461" t="str">
            <v>038630</v>
          </cell>
          <cell r="D14461" t="str">
            <v>Arvore ornam.h=1.50/2.00m-manaca da serra</v>
          </cell>
          <cell r="E14461" t="str">
            <v>un</v>
          </cell>
          <cell r="F14461">
            <v>1</v>
          </cell>
        </row>
        <row r="14462">
          <cell r="B14462" t="str">
            <v>210367</v>
          </cell>
          <cell r="C14462" t="str">
            <v>038503</v>
          </cell>
          <cell r="D14462" t="str">
            <v>Calcario dolomitico</v>
          </cell>
          <cell r="E14462" t="str">
            <v>kg</v>
          </cell>
          <cell r="F14462">
            <v>0.8</v>
          </cell>
        </row>
        <row r="14463">
          <cell r="B14463" t="str">
            <v>210367</v>
          </cell>
          <cell r="C14463" t="str">
            <v>038511</v>
          </cell>
          <cell r="D14463" t="str">
            <v>Terra comum vegetal</v>
          </cell>
          <cell r="E14463" t="str">
            <v>m3</v>
          </cell>
          <cell r="F14463">
            <v>0.20480000000000001</v>
          </cell>
        </row>
        <row r="14464">
          <cell r="B14464" t="str">
            <v>210367</v>
          </cell>
          <cell r="C14464" t="str">
            <v>038512</v>
          </cell>
          <cell r="D14464" t="str">
            <v>Fosfato de rochas</v>
          </cell>
          <cell r="E14464" t="str">
            <v>kg</v>
          </cell>
          <cell r="F14464">
            <v>0.8</v>
          </cell>
        </row>
        <row r="14465">
          <cell r="B14465" t="str">
            <v>210367</v>
          </cell>
          <cell r="C14465" t="str">
            <v>038513</v>
          </cell>
          <cell r="D14465" t="str">
            <v>Adubo organico curtido</v>
          </cell>
          <cell r="E14465" t="str">
            <v>l</v>
          </cell>
          <cell r="F14465">
            <v>50</v>
          </cell>
        </row>
        <row r="14466">
          <cell r="B14466" t="str">
            <v>210367</v>
          </cell>
          <cell r="C14466" t="str">
            <v>038502</v>
          </cell>
          <cell r="D14466" t="str">
            <v>Adubo mineral 10-10-10 npk</v>
          </cell>
          <cell r="E14466" t="str">
            <v>kg</v>
          </cell>
          <cell r="F14466">
            <v>0.8</v>
          </cell>
        </row>
        <row r="14467">
          <cell r="B14467" t="str">
            <v>210368</v>
          </cell>
          <cell r="C14467" t="str">
            <v>038511</v>
          </cell>
          <cell r="D14467" t="str">
            <v>Terra comum vegetal</v>
          </cell>
          <cell r="E14467" t="str">
            <v>m3</v>
          </cell>
          <cell r="F14467">
            <v>0.20480000000000001</v>
          </cell>
        </row>
        <row r="14468">
          <cell r="B14468" t="str">
            <v>210368</v>
          </cell>
          <cell r="C14468" t="str">
            <v>010126</v>
          </cell>
          <cell r="D14468" t="str">
            <v>Jardineiro</v>
          </cell>
          <cell r="E14468" t="str">
            <v>h</v>
          </cell>
          <cell r="F14468">
            <v>0.23039999999999999</v>
          </cell>
        </row>
        <row r="14469">
          <cell r="B14469" t="str">
            <v>210368</v>
          </cell>
          <cell r="C14469" t="str">
            <v>020579</v>
          </cell>
          <cell r="D14469" t="str">
            <v>Areia media</v>
          </cell>
          <cell r="E14469" t="str">
            <v>m3</v>
          </cell>
          <cell r="F14469">
            <v>6.4000000000000003E-3</v>
          </cell>
        </row>
        <row r="14470">
          <cell r="B14470" t="str">
            <v>210368</v>
          </cell>
          <cell r="C14470" t="str">
            <v>038503</v>
          </cell>
          <cell r="D14470" t="str">
            <v>Calcario dolomitico</v>
          </cell>
          <cell r="E14470" t="str">
            <v>kg</v>
          </cell>
          <cell r="F14470">
            <v>0.8</v>
          </cell>
        </row>
        <row r="14471">
          <cell r="B14471" t="str">
            <v>210368</v>
          </cell>
          <cell r="C14471" t="str">
            <v>038618</v>
          </cell>
          <cell r="D14471" t="str">
            <v>Arvore ornam.h=1.50/2.00m-paineira rosa</v>
          </cell>
          <cell r="E14471" t="str">
            <v>un</v>
          </cell>
          <cell r="F14471">
            <v>1</v>
          </cell>
        </row>
        <row r="14472">
          <cell r="B14472" t="str">
            <v>210368</v>
          </cell>
          <cell r="C14472" t="str">
            <v>010146</v>
          </cell>
          <cell r="D14472" t="str">
            <v>Servente</v>
          </cell>
          <cell r="E14472" t="str">
            <v>h</v>
          </cell>
          <cell r="F14472">
            <v>1.1776</v>
          </cell>
        </row>
        <row r="14473">
          <cell r="B14473" t="str">
            <v>210368</v>
          </cell>
          <cell r="C14473" t="str">
            <v>038512</v>
          </cell>
          <cell r="D14473" t="str">
            <v>Fosfato de rochas</v>
          </cell>
          <cell r="E14473" t="str">
            <v>kg</v>
          </cell>
          <cell r="F14473">
            <v>0.8</v>
          </cell>
        </row>
        <row r="14474">
          <cell r="B14474" t="str">
            <v>210368</v>
          </cell>
          <cell r="C14474" t="str">
            <v>038513</v>
          </cell>
          <cell r="D14474" t="str">
            <v>Adubo organico curtido</v>
          </cell>
          <cell r="E14474" t="str">
            <v>l</v>
          </cell>
          <cell r="F14474">
            <v>50</v>
          </cell>
        </row>
        <row r="14475">
          <cell r="B14475" t="str">
            <v>210368</v>
          </cell>
          <cell r="C14475" t="str">
            <v>038502</v>
          </cell>
          <cell r="D14475" t="str">
            <v>Adubo mineral 10-10-10 npk</v>
          </cell>
          <cell r="E14475" t="str">
            <v>kg</v>
          </cell>
          <cell r="F14475">
            <v>0.8</v>
          </cell>
        </row>
        <row r="14476">
          <cell r="B14476" t="str">
            <v>210369</v>
          </cell>
          <cell r="C14476" t="str">
            <v>010126</v>
          </cell>
          <cell r="D14476" t="str">
            <v>Jardineiro</v>
          </cell>
          <cell r="E14476" t="str">
            <v>h</v>
          </cell>
          <cell r="F14476">
            <v>0.23039999999999999</v>
          </cell>
        </row>
        <row r="14477">
          <cell r="B14477" t="str">
            <v>210369</v>
          </cell>
          <cell r="C14477" t="str">
            <v>010146</v>
          </cell>
          <cell r="D14477" t="str">
            <v>Servente</v>
          </cell>
          <cell r="E14477" t="str">
            <v>h</v>
          </cell>
          <cell r="F14477">
            <v>1.1776</v>
          </cell>
        </row>
        <row r="14478">
          <cell r="B14478" t="str">
            <v>210369</v>
          </cell>
          <cell r="C14478" t="str">
            <v>020579</v>
          </cell>
          <cell r="D14478" t="str">
            <v>Areia media</v>
          </cell>
          <cell r="E14478" t="str">
            <v>m3</v>
          </cell>
          <cell r="F14478">
            <v>6.4000000000000003E-3</v>
          </cell>
        </row>
        <row r="14479">
          <cell r="B14479" t="str">
            <v>210369</v>
          </cell>
          <cell r="C14479" t="str">
            <v>038628</v>
          </cell>
          <cell r="D14479" t="str">
            <v>Arvore ornam.h=1.50/2.00m-pata de vaca</v>
          </cell>
          <cell r="E14479" t="str">
            <v>un</v>
          </cell>
          <cell r="F14479">
            <v>1</v>
          </cell>
        </row>
        <row r="14480">
          <cell r="B14480" t="str">
            <v>210369</v>
          </cell>
          <cell r="C14480" t="str">
            <v>038503</v>
          </cell>
          <cell r="D14480" t="str">
            <v>Calcario dolomitico</v>
          </cell>
          <cell r="E14480" t="str">
            <v>kg</v>
          </cell>
          <cell r="F14480">
            <v>0.8</v>
          </cell>
        </row>
        <row r="14481">
          <cell r="B14481" t="str">
            <v>210369</v>
          </cell>
          <cell r="C14481" t="str">
            <v>038511</v>
          </cell>
          <cell r="D14481" t="str">
            <v>Terra comum vegetal</v>
          </cell>
          <cell r="E14481" t="str">
            <v>m3</v>
          </cell>
          <cell r="F14481">
            <v>0.20480000000000001</v>
          </cell>
        </row>
        <row r="14482">
          <cell r="B14482" t="str">
            <v>210369</v>
          </cell>
          <cell r="C14482" t="str">
            <v>038512</v>
          </cell>
          <cell r="D14482" t="str">
            <v>Fosfato de rochas</v>
          </cell>
          <cell r="E14482" t="str">
            <v>kg</v>
          </cell>
          <cell r="F14482">
            <v>0.8</v>
          </cell>
        </row>
        <row r="14483">
          <cell r="B14483" t="str">
            <v>210369</v>
          </cell>
          <cell r="C14483" t="str">
            <v>038513</v>
          </cell>
          <cell r="D14483" t="str">
            <v>Adubo organico curtido</v>
          </cell>
          <cell r="E14483" t="str">
            <v>l</v>
          </cell>
          <cell r="F14483">
            <v>50</v>
          </cell>
        </row>
        <row r="14484">
          <cell r="B14484" t="str">
            <v>210369</v>
          </cell>
          <cell r="C14484" t="str">
            <v>038502</v>
          </cell>
          <cell r="D14484" t="str">
            <v>Adubo mineral 10-10-10 npk</v>
          </cell>
          <cell r="E14484" t="str">
            <v>kg</v>
          </cell>
          <cell r="F14484">
            <v>0.8</v>
          </cell>
        </row>
        <row r="14485">
          <cell r="B14485" t="str">
            <v>210370</v>
          </cell>
          <cell r="C14485" t="str">
            <v>010126</v>
          </cell>
          <cell r="D14485" t="str">
            <v>Jardineiro</v>
          </cell>
          <cell r="E14485" t="str">
            <v>h</v>
          </cell>
          <cell r="F14485">
            <v>0.23039999999999999</v>
          </cell>
        </row>
        <row r="14486">
          <cell r="B14486" t="str">
            <v>210370</v>
          </cell>
          <cell r="C14486" t="str">
            <v>038512</v>
          </cell>
          <cell r="D14486" t="str">
            <v>Fosfato de rochas</v>
          </cell>
          <cell r="E14486" t="str">
            <v>kg</v>
          </cell>
          <cell r="F14486">
            <v>0.8</v>
          </cell>
        </row>
        <row r="14487">
          <cell r="B14487" t="str">
            <v>210370</v>
          </cell>
          <cell r="C14487" t="str">
            <v>038513</v>
          </cell>
          <cell r="D14487" t="str">
            <v>Adubo organico curtido</v>
          </cell>
          <cell r="E14487" t="str">
            <v>l</v>
          </cell>
          <cell r="F14487">
            <v>50</v>
          </cell>
        </row>
        <row r="14488">
          <cell r="B14488" t="str">
            <v>210370</v>
          </cell>
          <cell r="C14488" t="str">
            <v>020579</v>
          </cell>
          <cell r="D14488" t="str">
            <v>Areia media</v>
          </cell>
          <cell r="E14488" t="str">
            <v>m3</v>
          </cell>
          <cell r="F14488">
            <v>6.4000000000000003E-3</v>
          </cell>
        </row>
        <row r="14489">
          <cell r="B14489" t="str">
            <v>210370</v>
          </cell>
          <cell r="C14489" t="str">
            <v>038503</v>
          </cell>
          <cell r="D14489" t="str">
            <v>Calcario dolomitico</v>
          </cell>
          <cell r="E14489" t="str">
            <v>kg</v>
          </cell>
          <cell r="F14489">
            <v>0.8</v>
          </cell>
        </row>
        <row r="14490">
          <cell r="B14490" t="str">
            <v>210370</v>
          </cell>
          <cell r="C14490" t="str">
            <v>038511</v>
          </cell>
          <cell r="D14490" t="str">
            <v>Terra comum vegetal</v>
          </cell>
          <cell r="E14490" t="str">
            <v>m3</v>
          </cell>
          <cell r="F14490">
            <v>0.20480000000000001</v>
          </cell>
        </row>
        <row r="14491">
          <cell r="B14491" t="str">
            <v>210370</v>
          </cell>
          <cell r="C14491" t="str">
            <v>010146</v>
          </cell>
          <cell r="D14491" t="str">
            <v>Servente</v>
          </cell>
          <cell r="E14491" t="str">
            <v>h</v>
          </cell>
          <cell r="F14491">
            <v>1.1776</v>
          </cell>
        </row>
        <row r="14492">
          <cell r="B14492" t="str">
            <v>210370</v>
          </cell>
          <cell r="C14492" t="str">
            <v>038502</v>
          </cell>
          <cell r="D14492" t="str">
            <v>Adubo mineral 10-10-10 npk</v>
          </cell>
          <cell r="E14492" t="str">
            <v>kg</v>
          </cell>
          <cell r="F14492">
            <v>0.8</v>
          </cell>
        </row>
        <row r="14493">
          <cell r="B14493" t="str">
            <v>210370</v>
          </cell>
          <cell r="C14493" t="str">
            <v>038619</v>
          </cell>
          <cell r="D14493" t="str">
            <v>Arvore ornam.h=1.50/2.00m-pau brasil</v>
          </cell>
          <cell r="E14493" t="str">
            <v>un</v>
          </cell>
          <cell r="F14493">
            <v>1</v>
          </cell>
        </row>
        <row r="14494">
          <cell r="B14494" t="str">
            <v>210371</v>
          </cell>
          <cell r="C14494" t="str">
            <v>010126</v>
          </cell>
          <cell r="D14494" t="str">
            <v>Jardineiro</v>
          </cell>
          <cell r="E14494" t="str">
            <v>h</v>
          </cell>
          <cell r="F14494">
            <v>0.23039999999999999</v>
          </cell>
        </row>
        <row r="14495">
          <cell r="B14495" t="str">
            <v>210371</v>
          </cell>
          <cell r="C14495" t="str">
            <v>010146</v>
          </cell>
          <cell r="D14495" t="str">
            <v>Servente</v>
          </cell>
          <cell r="E14495" t="str">
            <v>h</v>
          </cell>
          <cell r="F14495">
            <v>1.1776</v>
          </cell>
        </row>
        <row r="14496">
          <cell r="B14496" t="str">
            <v>210371</v>
          </cell>
          <cell r="C14496" t="str">
            <v>038502</v>
          </cell>
          <cell r="D14496" t="str">
            <v>Adubo mineral 10-10-10 npk</v>
          </cell>
          <cell r="E14496" t="str">
            <v>kg</v>
          </cell>
          <cell r="F14496">
            <v>0.8</v>
          </cell>
        </row>
        <row r="14497">
          <cell r="B14497" t="str">
            <v>210371</v>
          </cell>
          <cell r="C14497" t="str">
            <v>038513</v>
          </cell>
          <cell r="D14497" t="str">
            <v>Adubo organico curtido</v>
          </cell>
          <cell r="E14497" t="str">
            <v>l</v>
          </cell>
          <cell r="F14497">
            <v>50</v>
          </cell>
        </row>
        <row r="14498">
          <cell r="B14498" t="str">
            <v>210371</v>
          </cell>
          <cell r="C14498" t="str">
            <v>038503</v>
          </cell>
          <cell r="D14498" t="str">
            <v>Calcario dolomitico</v>
          </cell>
          <cell r="E14498" t="str">
            <v>kg</v>
          </cell>
          <cell r="F14498">
            <v>0.8</v>
          </cell>
        </row>
        <row r="14499">
          <cell r="B14499" t="str">
            <v>210371</v>
          </cell>
          <cell r="C14499" t="str">
            <v>038511</v>
          </cell>
          <cell r="D14499" t="str">
            <v>Terra comum vegetal</v>
          </cell>
          <cell r="E14499" t="str">
            <v>m3</v>
          </cell>
          <cell r="F14499">
            <v>0.20480000000000001</v>
          </cell>
        </row>
        <row r="14500">
          <cell r="B14500" t="str">
            <v>210371</v>
          </cell>
          <cell r="C14500" t="str">
            <v>038512</v>
          </cell>
          <cell r="D14500" t="str">
            <v>Fosfato de rochas</v>
          </cell>
          <cell r="E14500" t="str">
            <v>kg</v>
          </cell>
          <cell r="F14500">
            <v>0.8</v>
          </cell>
        </row>
        <row r="14501">
          <cell r="B14501" t="str">
            <v>210371</v>
          </cell>
          <cell r="C14501" t="str">
            <v>020579</v>
          </cell>
          <cell r="D14501" t="str">
            <v>Areia media</v>
          </cell>
          <cell r="E14501" t="str">
            <v>m3</v>
          </cell>
          <cell r="F14501">
            <v>6.4000000000000003E-3</v>
          </cell>
        </row>
        <row r="14502">
          <cell r="B14502" t="str">
            <v>210371</v>
          </cell>
          <cell r="C14502" t="str">
            <v>038620</v>
          </cell>
          <cell r="D14502" t="str">
            <v>Arvore ornam.h=1.50/2.00m-pau ferro</v>
          </cell>
          <cell r="E14502" t="str">
            <v>un</v>
          </cell>
          <cell r="F14502">
            <v>1</v>
          </cell>
        </row>
        <row r="14503">
          <cell r="B14503" t="str">
            <v>210372</v>
          </cell>
          <cell r="C14503" t="str">
            <v>010126</v>
          </cell>
          <cell r="D14503" t="str">
            <v>Jardineiro</v>
          </cell>
          <cell r="E14503" t="str">
            <v>h</v>
          </cell>
          <cell r="F14503">
            <v>0.23039999999999999</v>
          </cell>
        </row>
        <row r="14504">
          <cell r="B14504" t="str">
            <v>210372</v>
          </cell>
          <cell r="C14504" t="str">
            <v>010146</v>
          </cell>
          <cell r="D14504" t="str">
            <v>Servente</v>
          </cell>
          <cell r="E14504" t="str">
            <v>h</v>
          </cell>
          <cell r="F14504">
            <v>1.1776</v>
          </cell>
        </row>
        <row r="14505">
          <cell r="B14505" t="str">
            <v>210372</v>
          </cell>
          <cell r="C14505" t="str">
            <v>038513</v>
          </cell>
          <cell r="D14505" t="str">
            <v>Adubo organico curtido</v>
          </cell>
          <cell r="E14505" t="str">
            <v>l</v>
          </cell>
          <cell r="F14505">
            <v>50</v>
          </cell>
        </row>
        <row r="14506">
          <cell r="B14506" t="str">
            <v>210372</v>
          </cell>
          <cell r="C14506" t="str">
            <v>038621</v>
          </cell>
          <cell r="D14506" t="str">
            <v>Arvore ornam.h=1.50/2.00m-platano</v>
          </cell>
          <cell r="E14506" t="str">
            <v>un</v>
          </cell>
          <cell r="F14506">
            <v>1</v>
          </cell>
        </row>
        <row r="14507">
          <cell r="B14507" t="str">
            <v>210372</v>
          </cell>
          <cell r="C14507" t="str">
            <v>038502</v>
          </cell>
          <cell r="D14507" t="str">
            <v>Adubo mineral 10-10-10 npk</v>
          </cell>
          <cell r="E14507" t="str">
            <v>kg</v>
          </cell>
          <cell r="F14507">
            <v>0.8</v>
          </cell>
        </row>
        <row r="14508">
          <cell r="B14508" t="str">
            <v>210372</v>
          </cell>
          <cell r="C14508" t="str">
            <v>038511</v>
          </cell>
          <cell r="D14508" t="str">
            <v>Terra comum vegetal</v>
          </cell>
          <cell r="E14508" t="str">
            <v>m3</v>
          </cell>
          <cell r="F14508">
            <v>0.20480000000000001</v>
          </cell>
        </row>
        <row r="14509">
          <cell r="B14509" t="str">
            <v>210372</v>
          </cell>
          <cell r="C14509" t="str">
            <v>038512</v>
          </cell>
          <cell r="D14509" t="str">
            <v>Fosfato de rochas</v>
          </cell>
          <cell r="E14509" t="str">
            <v>kg</v>
          </cell>
          <cell r="F14509">
            <v>0.8</v>
          </cell>
        </row>
        <row r="14510">
          <cell r="B14510" t="str">
            <v>210372</v>
          </cell>
          <cell r="C14510" t="str">
            <v>020579</v>
          </cell>
          <cell r="D14510" t="str">
            <v>Areia media</v>
          </cell>
          <cell r="E14510" t="str">
            <v>m3</v>
          </cell>
          <cell r="F14510">
            <v>6.4000000000000003E-3</v>
          </cell>
        </row>
        <row r="14511">
          <cell r="B14511" t="str">
            <v>210372</v>
          </cell>
          <cell r="C14511" t="str">
            <v>038503</v>
          </cell>
          <cell r="D14511" t="str">
            <v>Calcario dolomitico</v>
          </cell>
          <cell r="E14511" t="str">
            <v>kg</v>
          </cell>
          <cell r="F14511">
            <v>0.8</v>
          </cell>
        </row>
        <row r="14512">
          <cell r="B14512" t="str">
            <v>210373</v>
          </cell>
          <cell r="C14512" t="str">
            <v>038511</v>
          </cell>
          <cell r="D14512" t="str">
            <v>Terra comum vegetal</v>
          </cell>
          <cell r="E14512" t="str">
            <v>m3</v>
          </cell>
          <cell r="F14512">
            <v>0.20480000000000001</v>
          </cell>
        </row>
        <row r="14513">
          <cell r="B14513" t="str">
            <v>210373</v>
          </cell>
          <cell r="C14513" t="str">
            <v>038512</v>
          </cell>
          <cell r="D14513" t="str">
            <v>Fosfato de rochas</v>
          </cell>
          <cell r="E14513" t="str">
            <v>kg</v>
          </cell>
          <cell r="F14513">
            <v>0.8</v>
          </cell>
        </row>
        <row r="14514">
          <cell r="B14514" t="str">
            <v>210373</v>
          </cell>
          <cell r="C14514" t="str">
            <v>010146</v>
          </cell>
          <cell r="D14514" t="str">
            <v>Servente</v>
          </cell>
          <cell r="E14514" t="str">
            <v>h</v>
          </cell>
          <cell r="F14514">
            <v>1.1776</v>
          </cell>
        </row>
        <row r="14515">
          <cell r="B14515" t="str">
            <v>210373</v>
          </cell>
          <cell r="C14515" t="str">
            <v>038502</v>
          </cell>
          <cell r="D14515" t="str">
            <v>Adubo mineral 10-10-10 npk</v>
          </cell>
          <cell r="E14515" t="str">
            <v>kg</v>
          </cell>
          <cell r="F14515">
            <v>0.8</v>
          </cell>
        </row>
        <row r="14516">
          <cell r="B14516" t="str">
            <v>210373</v>
          </cell>
          <cell r="C14516" t="str">
            <v>038503</v>
          </cell>
          <cell r="D14516" t="str">
            <v>Calcario dolomitico</v>
          </cell>
          <cell r="E14516" t="str">
            <v>kg</v>
          </cell>
          <cell r="F14516">
            <v>0.8</v>
          </cell>
        </row>
        <row r="14517">
          <cell r="B14517" t="str">
            <v>210373</v>
          </cell>
          <cell r="C14517" t="str">
            <v>010126</v>
          </cell>
          <cell r="D14517" t="str">
            <v>Jardineiro</v>
          </cell>
          <cell r="E14517" t="str">
            <v>h</v>
          </cell>
          <cell r="F14517">
            <v>0.23039999999999999</v>
          </cell>
        </row>
        <row r="14518">
          <cell r="B14518" t="str">
            <v>210373</v>
          </cell>
          <cell r="C14518" t="str">
            <v>020579</v>
          </cell>
          <cell r="D14518" t="str">
            <v>Areia media</v>
          </cell>
          <cell r="E14518" t="str">
            <v>m3</v>
          </cell>
          <cell r="F14518">
            <v>6.4000000000000003E-3</v>
          </cell>
        </row>
        <row r="14519">
          <cell r="B14519" t="str">
            <v>210373</v>
          </cell>
          <cell r="C14519" t="str">
            <v>038513</v>
          </cell>
          <cell r="D14519" t="str">
            <v>Adubo organico curtido</v>
          </cell>
          <cell r="E14519" t="str">
            <v>l</v>
          </cell>
          <cell r="F14519">
            <v>50</v>
          </cell>
        </row>
        <row r="14520">
          <cell r="B14520" t="str">
            <v>210373</v>
          </cell>
          <cell r="C14520" t="str">
            <v>038629</v>
          </cell>
          <cell r="D14520" t="str">
            <v>Arvore ornam.h=1.50/2.00m-quaresmeira</v>
          </cell>
          <cell r="E14520" t="str">
            <v>un</v>
          </cell>
          <cell r="F14520">
            <v>1</v>
          </cell>
        </row>
        <row r="14521">
          <cell r="B14521" t="str">
            <v>210374</v>
          </cell>
          <cell r="C14521" t="str">
            <v>010146</v>
          </cell>
          <cell r="D14521" t="str">
            <v>Servente</v>
          </cell>
          <cell r="E14521" t="str">
            <v>h</v>
          </cell>
          <cell r="F14521">
            <v>1.1776</v>
          </cell>
        </row>
        <row r="14522">
          <cell r="B14522" t="str">
            <v>210374</v>
          </cell>
          <cell r="C14522" t="str">
            <v>038511</v>
          </cell>
          <cell r="D14522" t="str">
            <v>Terra comum vegetal</v>
          </cell>
          <cell r="E14522" t="str">
            <v>m3</v>
          </cell>
          <cell r="F14522">
            <v>0.20480000000000001</v>
          </cell>
        </row>
        <row r="14523">
          <cell r="B14523" t="str">
            <v>210374</v>
          </cell>
          <cell r="C14523" t="str">
            <v>020579</v>
          </cell>
          <cell r="D14523" t="str">
            <v>Areia media</v>
          </cell>
          <cell r="E14523" t="str">
            <v>m3</v>
          </cell>
          <cell r="F14523">
            <v>6.4000000000000003E-3</v>
          </cell>
        </row>
        <row r="14524">
          <cell r="B14524" t="str">
            <v>210374</v>
          </cell>
          <cell r="C14524" t="str">
            <v>038502</v>
          </cell>
          <cell r="D14524" t="str">
            <v>Adubo mineral 10-10-10 npk</v>
          </cell>
          <cell r="E14524" t="str">
            <v>kg</v>
          </cell>
          <cell r="F14524">
            <v>0.8</v>
          </cell>
        </row>
        <row r="14525">
          <cell r="B14525" t="str">
            <v>210374</v>
          </cell>
          <cell r="C14525" t="str">
            <v>038503</v>
          </cell>
          <cell r="D14525" t="str">
            <v>Calcario dolomitico</v>
          </cell>
          <cell r="E14525" t="str">
            <v>kg</v>
          </cell>
          <cell r="F14525">
            <v>0.8</v>
          </cell>
        </row>
        <row r="14526">
          <cell r="B14526" t="str">
            <v>210374</v>
          </cell>
          <cell r="C14526" t="str">
            <v>010126</v>
          </cell>
          <cell r="D14526" t="str">
            <v>Jardineiro</v>
          </cell>
          <cell r="E14526" t="str">
            <v>h</v>
          </cell>
          <cell r="F14526">
            <v>0.23039999999999999</v>
          </cell>
        </row>
        <row r="14527">
          <cell r="B14527" t="str">
            <v>210374</v>
          </cell>
          <cell r="C14527" t="str">
            <v>038512</v>
          </cell>
          <cell r="D14527" t="str">
            <v>Fosfato de rochas</v>
          </cell>
          <cell r="E14527" t="str">
            <v>kg</v>
          </cell>
          <cell r="F14527">
            <v>0.8</v>
          </cell>
        </row>
        <row r="14528">
          <cell r="B14528" t="str">
            <v>210374</v>
          </cell>
          <cell r="C14528" t="str">
            <v>038513</v>
          </cell>
          <cell r="D14528" t="str">
            <v>Adubo organico curtido</v>
          </cell>
          <cell r="E14528" t="str">
            <v>l</v>
          </cell>
          <cell r="F14528">
            <v>50</v>
          </cell>
        </row>
        <row r="14529">
          <cell r="B14529" t="str">
            <v>210374</v>
          </cell>
          <cell r="C14529" t="str">
            <v>038631</v>
          </cell>
          <cell r="D14529" t="str">
            <v>Arvore ornam.h=1.50/2.00m-reseda extremosa</v>
          </cell>
          <cell r="E14529" t="str">
            <v>un</v>
          </cell>
          <cell r="F14529">
            <v>1</v>
          </cell>
        </row>
        <row r="14530">
          <cell r="B14530" t="str">
            <v>210375</v>
          </cell>
          <cell r="C14530" t="str">
            <v>038511</v>
          </cell>
          <cell r="D14530" t="str">
            <v>Terra comum vegetal</v>
          </cell>
          <cell r="E14530" t="str">
            <v>m3</v>
          </cell>
          <cell r="F14530">
            <v>0.20480000000000001</v>
          </cell>
        </row>
        <row r="14531">
          <cell r="B14531" t="str">
            <v>210375</v>
          </cell>
          <cell r="C14531" t="str">
            <v>038512</v>
          </cell>
          <cell r="D14531" t="str">
            <v>Fosfato de rochas</v>
          </cell>
          <cell r="E14531" t="str">
            <v>kg</v>
          </cell>
          <cell r="F14531">
            <v>0.8</v>
          </cell>
        </row>
        <row r="14532">
          <cell r="B14532" t="str">
            <v>210375</v>
          </cell>
          <cell r="C14532" t="str">
            <v>010146</v>
          </cell>
          <cell r="D14532" t="str">
            <v>Servente</v>
          </cell>
          <cell r="E14532" t="str">
            <v>h</v>
          </cell>
          <cell r="F14532">
            <v>1.1776</v>
          </cell>
        </row>
        <row r="14533">
          <cell r="B14533" t="str">
            <v>210375</v>
          </cell>
          <cell r="C14533" t="str">
            <v>038502</v>
          </cell>
          <cell r="D14533" t="str">
            <v>Adubo mineral 10-10-10 npk</v>
          </cell>
          <cell r="E14533" t="str">
            <v>kg</v>
          </cell>
          <cell r="F14533">
            <v>0.8</v>
          </cell>
        </row>
        <row r="14534">
          <cell r="B14534" t="str">
            <v>210375</v>
          </cell>
          <cell r="C14534" t="str">
            <v>038503</v>
          </cell>
          <cell r="D14534" t="str">
            <v>Calcario dolomitico</v>
          </cell>
          <cell r="E14534" t="str">
            <v>kg</v>
          </cell>
          <cell r="F14534">
            <v>0.8</v>
          </cell>
        </row>
        <row r="14535">
          <cell r="B14535" t="str">
            <v>210375</v>
          </cell>
          <cell r="C14535" t="str">
            <v>010126</v>
          </cell>
          <cell r="D14535" t="str">
            <v>Jardineiro</v>
          </cell>
          <cell r="E14535" t="str">
            <v>h</v>
          </cell>
          <cell r="F14535">
            <v>0.23039999999999999</v>
          </cell>
        </row>
        <row r="14536">
          <cell r="B14536" t="str">
            <v>210375</v>
          </cell>
          <cell r="C14536" t="str">
            <v>020579</v>
          </cell>
          <cell r="D14536" t="str">
            <v>Areia media</v>
          </cell>
          <cell r="E14536" t="str">
            <v>m3</v>
          </cell>
          <cell r="F14536">
            <v>6.4000000000000003E-3</v>
          </cell>
        </row>
        <row r="14537">
          <cell r="B14537" t="str">
            <v>210375</v>
          </cell>
          <cell r="C14537" t="str">
            <v>038513</v>
          </cell>
          <cell r="D14537" t="str">
            <v>Adubo organico curtido</v>
          </cell>
          <cell r="E14537" t="str">
            <v>l</v>
          </cell>
          <cell r="F14537">
            <v>50</v>
          </cell>
        </row>
        <row r="14538">
          <cell r="B14538" t="str">
            <v>210375</v>
          </cell>
          <cell r="C14538" t="str">
            <v>038665</v>
          </cell>
          <cell r="D14538" t="str">
            <v>Arvore ornam.h=1.50/2.00m-chorao</v>
          </cell>
          <cell r="E14538" t="str">
            <v>un</v>
          </cell>
          <cell r="F14538">
            <v>1</v>
          </cell>
        </row>
        <row r="14539">
          <cell r="B14539" t="str">
            <v>210376</v>
          </cell>
          <cell r="C14539" t="str">
            <v>010126</v>
          </cell>
          <cell r="D14539" t="str">
            <v>Jardineiro</v>
          </cell>
          <cell r="E14539" t="str">
            <v>h</v>
          </cell>
          <cell r="F14539">
            <v>0.23039999999999999</v>
          </cell>
        </row>
        <row r="14540">
          <cell r="B14540" t="str">
            <v>210376</v>
          </cell>
          <cell r="C14540" t="str">
            <v>010146</v>
          </cell>
          <cell r="D14540" t="str">
            <v>Servente</v>
          </cell>
          <cell r="E14540" t="str">
            <v>h</v>
          </cell>
          <cell r="F14540">
            <v>1.1776</v>
          </cell>
        </row>
        <row r="14541">
          <cell r="B14541" t="str">
            <v>210376</v>
          </cell>
          <cell r="C14541" t="str">
            <v>020579</v>
          </cell>
          <cell r="D14541" t="str">
            <v>Areia media</v>
          </cell>
          <cell r="E14541" t="str">
            <v>m3</v>
          </cell>
          <cell r="F14541">
            <v>6.4000000000000003E-3</v>
          </cell>
        </row>
        <row r="14542">
          <cell r="B14542" t="str">
            <v>210376</v>
          </cell>
          <cell r="C14542" t="str">
            <v>038502</v>
          </cell>
          <cell r="D14542" t="str">
            <v>Adubo mineral 10-10-10 npk</v>
          </cell>
          <cell r="E14542" t="str">
            <v>kg</v>
          </cell>
          <cell r="F14542">
            <v>0.8</v>
          </cell>
        </row>
        <row r="14543">
          <cell r="B14543" t="str">
            <v>210376</v>
          </cell>
          <cell r="C14543" t="str">
            <v>038503</v>
          </cell>
          <cell r="D14543" t="str">
            <v>Calcario dolomitico</v>
          </cell>
          <cell r="E14543" t="str">
            <v>kg</v>
          </cell>
          <cell r="F14543">
            <v>0.8</v>
          </cell>
        </row>
        <row r="14544">
          <cell r="B14544" t="str">
            <v>210376</v>
          </cell>
          <cell r="C14544" t="str">
            <v>038511</v>
          </cell>
          <cell r="D14544" t="str">
            <v>Terra comum vegetal</v>
          </cell>
          <cell r="E14544" t="str">
            <v>m3</v>
          </cell>
          <cell r="F14544">
            <v>0.20480000000000001</v>
          </cell>
        </row>
        <row r="14545">
          <cell r="B14545" t="str">
            <v>210376</v>
          </cell>
          <cell r="C14545" t="str">
            <v>038512</v>
          </cell>
          <cell r="D14545" t="str">
            <v>Fosfato de rochas</v>
          </cell>
          <cell r="E14545" t="str">
            <v>kg</v>
          </cell>
          <cell r="F14545">
            <v>0.8</v>
          </cell>
        </row>
        <row r="14546">
          <cell r="B14546" t="str">
            <v>210376</v>
          </cell>
          <cell r="C14546" t="str">
            <v>038513</v>
          </cell>
          <cell r="D14546" t="str">
            <v>Adubo organico curtido</v>
          </cell>
          <cell r="E14546" t="str">
            <v>l</v>
          </cell>
          <cell r="F14546">
            <v>50</v>
          </cell>
        </row>
        <row r="14547">
          <cell r="B14547" t="str">
            <v>210376</v>
          </cell>
          <cell r="C14547" t="str">
            <v>038622</v>
          </cell>
          <cell r="D14547" t="str">
            <v>Arvore ornam.h=1.50/2.00m-sibipiruna</v>
          </cell>
          <cell r="E14547" t="str">
            <v>un</v>
          </cell>
          <cell r="F14547">
            <v>1</v>
          </cell>
        </row>
        <row r="14548">
          <cell r="B14548" t="str">
            <v>210377</v>
          </cell>
          <cell r="C14548" t="str">
            <v>010126</v>
          </cell>
          <cell r="D14548" t="str">
            <v>Jardineiro</v>
          </cell>
          <cell r="E14548" t="str">
            <v>h</v>
          </cell>
          <cell r="F14548">
            <v>0.23039999999999999</v>
          </cell>
        </row>
        <row r="14549">
          <cell r="B14549" t="str">
            <v>210377</v>
          </cell>
          <cell r="C14549" t="str">
            <v>010146</v>
          </cell>
          <cell r="D14549" t="str">
            <v>Servente</v>
          </cell>
          <cell r="E14549" t="str">
            <v>h</v>
          </cell>
          <cell r="F14549">
            <v>1.1776</v>
          </cell>
        </row>
        <row r="14550">
          <cell r="B14550" t="str">
            <v>210377</v>
          </cell>
          <cell r="C14550" t="str">
            <v>038513</v>
          </cell>
          <cell r="D14550" t="str">
            <v>Adubo organico curtido</v>
          </cell>
          <cell r="E14550" t="str">
            <v>l</v>
          </cell>
          <cell r="F14550">
            <v>50</v>
          </cell>
        </row>
        <row r="14551">
          <cell r="B14551" t="str">
            <v>210377</v>
          </cell>
          <cell r="C14551" t="str">
            <v>020579</v>
          </cell>
          <cell r="D14551" t="str">
            <v>Areia media</v>
          </cell>
          <cell r="E14551" t="str">
            <v>m3</v>
          </cell>
          <cell r="F14551">
            <v>6.4000000000000003E-3</v>
          </cell>
        </row>
        <row r="14552">
          <cell r="B14552" t="str">
            <v>210377</v>
          </cell>
          <cell r="C14552" t="str">
            <v>038503</v>
          </cell>
          <cell r="D14552" t="str">
            <v>Calcario dolomitico</v>
          </cell>
          <cell r="E14552" t="str">
            <v>kg</v>
          </cell>
          <cell r="F14552">
            <v>0.8</v>
          </cell>
        </row>
        <row r="14553">
          <cell r="B14553" t="str">
            <v>210377</v>
          </cell>
          <cell r="C14553" t="str">
            <v>038511</v>
          </cell>
          <cell r="D14553" t="str">
            <v>Terra comum vegetal</v>
          </cell>
          <cell r="E14553" t="str">
            <v>m3</v>
          </cell>
          <cell r="F14553">
            <v>0.20480000000000001</v>
          </cell>
        </row>
        <row r="14554">
          <cell r="B14554" t="str">
            <v>210377</v>
          </cell>
          <cell r="C14554" t="str">
            <v>038512</v>
          </cell>
          <cell r="D14554" t="str">
            <v>Fosfato de rochas</v>
          </cell>
          <cell r="E14554" t="str">
            <v>kg</v>
          </cell>
          <cell r="F14554">
            <v>0.8</v>
          </cell>
        </row>
        <row r="14555">
          <cell r="B14555" t="str">
            <v>210377</v>
          </cell>
          <cell r="C14555" t="str">
            <v>038502</v>
          </cell>
          <cell r="D14555" t="str">
            <v>Adubo mineral 10-10-10 npk</v>
          </cell>
          <cell r="E14555" t="str">
            <v>kg</v>
          </cell>
          <cell r="F14555">
            <v>0.8</v>
          </cell>
        </row>
        <row r="14556">
          <cell r="B14556" t="str">
            <v>210377</v>
          </cell>
          <cell r="C14556" t="str">
            <v>090723</v>
          </cell>
          <cell r="D14556" t="str">
            <v>Arvore ornam.h=1.50/2.00m-suina</v>
          </cell>
          <cell r="E14556" t="str">
            <v>un</v>
          </cell>
          <cell r="F14556">
            <v>1</v>
          </cell>
        </row>
        <row r="14557">
          <cell r="B14557" t="str">
            <v>210378</v>
          </cell>
          <cell r="C14557" t="str">
            <v>010126</v>
          </cell>
          <cell r="D14557" t="str">
            <v>Jardineiro</v>
          </cell>
          <cell r="E14557" t="str">
            <v>h</v>
          </cell>
          <cell r="F14557">
            <v>0.23039999999999999</v>
          </cell>
        </row>
        <row r="14558">
          <cell r="B14558" t="str">
            <v>210378</v>
          </cell>
          <cell r="C14558" t="str">
            <v>010146</v>
          </cell>
          <cell r="D14558" t="str">
            <v>Servente</v>
          </cell>
          <cell r="E14558" t="str">
            <v>h</v>
          </cell>
          <cell r="F14558">
            <v>1.1776</v>
          </cell>
        </row>
        <row r="14559">
          <cell r="B14559" t="str">
            <v>210378</v>
          </cell>
          <cell r="C14559" t="str">
            <v>038502</v>
          </cell>
          <cell r="D14559" t="str">
            <v>Adubo mineral 10-10-10 npk</v>
          </cell>
          <cell r="E14559" t="str">
            <v>kg</v>
          </cell>
          <cell r="F14559">
            <v>0.8</v>
          </cell>
        </row>
        <row r="14560">
          <cell r="B14560" t="str">
            <v>210378</v>
          </cell>
          <cell r="C14560" t="str">
            <v>038513</v>
          </cell>
          <cell r="D14560" t="str">
            <v>Adubo organico curtido</v>
          </cell>
          <cell r="E14560" t="str">
            <v>l</v>
          </cell>
          <cell r="F14560">
            <v>50</v>
          </cell>
        </row>
        <row r="14561">
          <cell r="B14561" t="str">
            <v>210378</v>
          </cell>
          <cell r="C14561" t="str">
            <v>038503</v>
          </cell>
          <cell r="D14561" t="str">
            <v>Calcario dolomitico</v>
          </cell>
          <cell r="E14561" t="str">
            <v>kg</v>
          </cell>
          <cell r="F14561">
            <v>0.8</v>
          </cell>
        </row>
        <row r="14562">
          <cell r="B14562" t="str">
            <v>210378</v>
          </cell>
          <cell r="C14562" t="str">
            <v>038511</v>
          </cell>
          <cell r="D14562" t="str">
            <v>Terra comum vegetal</v>
          </cell>
          <cell r="E14562" t="str">
            <v>m3</v>
          </cell>
          <cell r="F14562">
            <v>0.20480000000000001</v>
          </cell>
        </row>
        <row r="14563">
          <cell r="B14563" t="str">
            <v>210378</v>
          </cell>
          <cell r="C14563" t="str">
            <v>038512</v>
          </cell>
          <cell r="D14563" t="str">
            <v>Fosfato de rochas</v>
          </cell>
          <cell r="E14563" t="str">
            <v>kg</v>
          </cell>
          <cell r="F14563">
            <v>0.8</v>
          </cell>
        </row>
        <row r="14564">
          <cell r="B14564" t="str">
            <v>210378</v>
          </cell>
          <cell r="C14564" t="str">
            <v>020579</v>
          </cell>
          <cell r="D14564" t="str">
            <v>Areia media</v>
          </cell>
          <cell r="E14564" t="str">
            <v>m3</v>
          </cell>
          <cell r="F14564">
            <v>6.4000000000000003E-3</v>
          </cell>
        </row>
        <row r="14565">
          <cell r="B14565" t="str">
            <v>210378</v>
          </cell>
          <cell r="C14565" t="str">
            <v>038623</v>
          </cell>
          <cell r="D14565" t="str">
            <v>Arvore ornam.h=1.50/2.00m-tipuana</v>
          </cell>
          <cell r="E14565" t="str">
            <v>un</v>
          </cell>
          <cell r="F14565">
            <v>1</v>
          </cell>
        </row>
        <row r="14566">
          <cell r="B14566" t="str">
            <v>210379</v>
          </cell>
          <cell r="C14566" t="str">
            <v>010126</v>
          </cell>
          <cell r="D14566" t="str">
            <v>Jardineiro</v>
          </cell>
          <cell r="E14566" t="str">
            <v>h</v>
          </cell>
          <cell r="F14566">
            <v>0.09</v>
          </cell>
        </row>
        <row r="14567">
          <cell r="B14567" t="str">
            <v>210379</v>
          </cell>
          <cell r="C14567" t="str">
            <v>010146</v>
          </cell>
          <cell r="D14567" t="str">
            <v>Servente</v>
          </cell>
          <cell r="E14567" t="str">
            <v>h</v>
          </cell>
          <cell r="F14567">
            <v>0.09</v>
          </cell>
        </row>
        <row r="14568">
          <cell r="B14568" t="str">
            <v>210379</v>
          </cell>
          <cell r="C14568" t="str">
            <v>038668</v>
          </cell>
          <cell r="D14568" t="str">
            <v>Folhagem - bananeira zebrina</v>
          </cell>
          <cell r="E14568" t="str">
            <v>un</v>
          </cell>
          <cell r="F14568">
            <v>1</v>
          </cell>
        </row>
        <row r="14569">
          <cell r="B14569" t="str">
            <v>210379</v>
          </cell>
          <cell r="C14569" t="str">
            <v>038502</v>
          </cell>
          <cell r="D14569" t="str">
            <v>Adubo mineral 10-10-10 npk</v>
          </cell>
          <cell r="E14569" t="str">
            <v>kg</v>
          </cell>
          <cell r="F14569">
            <v>7.3999999999999996E-2</v>
          </cell>
        </row>
        <row r="14570">
          <cell r="B14570" t="str">
            <v>210379</v>
          </cell>
          <cell r="C14570" t="str">
            <v>038511</v>
          </cell>
          <cell r="D14570" t="str">
            <v>Terra comum vegetal</v>
          </cell>
          <cell r="E14570" t="str">
            <v>m3</v>
          </cell>
          <cell r="F14570">
            <v>3.2000000000000001E-2</v>
          </cell>
        </row>
        <row r="14571">
          <cell r="B14571" t="str">
            <v>210379</v>
          </cell>
          <cell r="C14571" t="str">
            <v>038512</v>
          </cell>
          <cell r="D14571" t="str">
            <v>Fosfato de rochas</v>
          </cell>
          <cell r="E14571" t="str">
            <v>kg</v>
          </cell>
          <cell r="F14571">
            <v>7.3999999999999996E-2</v>
          </cell>
        </row>
        <row r="14572">
          <cell r="B14572" t="str">
            <v>210379</v>
          </cell>
          <cell r="C14572" t="str">
            <v>038513</v>
          </cell>
          <cell r="D14572" t="str">
            <v>Adubo organico curtido</v>
          </cell>
          <cell r="E14572" t="str">
            <v>l</v>
          </cell>
          <cell r="F14572">
            <v>5</v>
          </cell>
        </row>
        <row r="14573">
          <cell r="B14573" t="str">
            <v>210379</v>
          </cell>
          <cell r="C14573" t="str">
            <v>038503</v>
          </cell>
          <cell r="D14573" t="str">
            <v>Calcario dolomitico</v>
          </cell>
          <cell r="E14573" t="str">
            <v>kg</v>
          </cell>
          <cell r="F14573">
            <v>7.3999999999999996E-2</v>
          </cell>
        </row>
        <row r="14574">
          <cell r="B14574" t="str">
            <v>210380</v>
          </cell>
          <cell r="C14574" t="str">
            <v>010126</v>
          </cell>
          <cell r="D14574" t="str">
            <v>Jardineiro</v>
          </cell>
          <cell r="E14574" t="str">
            <v>h</v>
          </cell>
          <cell r="F14574">
            <v>0.09</v>
          </cell>
        </row>
        <row r="14575">
          <cell r="B14575" t="str">
            <v>210380</v>
          </cell>
          <cell r="C14575" t="str">
            <v>038513</v>
          </cell>
          <cell r="D14575" t="str">
            <v>Adubo organico curtido</v>
          </cell>
          <cell r="E14575" t="str">
            <v>l</v>
          </cell>
          <cell r="F14575">
            <v>5</v>
          </cell>
        </row>
        <row r="14576">
          <cell r="B14576" t="str">
            <v>210380</v>
          </cell>
          <cell r="C14576" t="str">
            <v>010146</v>
          </cell>
          <cell r="D14576" t="str">
            <v>Servente</v>
          </cell>
          <cell r="E14576" t="str">
            <v>h</v>
          </cell>
          <cell r="F14576">
            <v>0.09</v>
          </cell>
        </row>
        <row r="14577">
          <cell r="B14577" t="str">
            <v>210380</v>
          </cell>
          <cell r="C14577" t="str">
            <v>038503</v>
          </cell>
          <cell r="D14577" t="str">
            <v>Calcario dolomitico</v>
          </cell>
          <cell r="E14577" t="str">
            <v>kg</v>
          </cell>
          <cell r="F14577">
            <v>7.3999999999999996E-2</v>
          </cell>
        </row>
        <row r="14578">
          <cell r="B14578" t="str">
            <v>210380</v>
          </cell>
          <cell r="C14578" t="str">
            <v>038511</v>
          </cell>
          <cell r="D14578" t="str">
            <v>Terra comum vegetal</v>
          </cell>
          <cell r="E14578" t="str">
            <v>m3</v>
          </cell>
          <cell r="F14578">
            <v>3.2000000000000001E-2</v>
          </cell>
        </row>
        <row r="14579">
          <cell r="B14579" t="str">
            <v>210380</v>
          </cell>
          <cell r="C14579" t="str">
            <v>038512</v>
          </cell>
          <cell r="D14579" t="str">
            <v>Fosfato de rochas</v>
          </cell>
          <cell r="E14579" t="str">
            <v>kg</v>
          </cell>
          <cell r="F14579">
            <v>7.3999999999999996E-2</v>
          </cell>
        </row>
        <row r="14580">
          <cell r="B14580" t="str">
            <v>210380</v>
          </cell>
          <cell r="C14580" t="str">
            <v>038502</v>
          </cell>
          <cell r="D14580" t="str">
            <v>Adubo mineral 10-10-10 npk</v>
          </cell>
          <cell r="E14580" t="str">
            <v>kg</v>
          </cell>
          <cell r="F14580">
            <v>7.3999999999999996E-2</v>
          </cell>
        </row>
        <row r="14581">
          <cell r="B14581" t="str">
            <v>210380</v>
          </cell>
          <cell r="C14581" t="str">
            <v>038653</v>
          </cell>
          <cell r="D14581" t="str">
            <v>Trepadeira h=0.30/0.50m-guaimbe</v>
          </cell>
          <cell r="E14581" t="str">
            <v>un</v>
          </cell>
          <cell r="F14581">
            <v>1</v>
          </cell>
        </row>
        <row r="14582">
          <cell r="B14582" t="str">
            <v>210381</v>
          </cell>
          <cell r="C14582" t="str">
            <v>010126</v>
          </cell>
          <cell r="D14582" t="str">
            <v>Jardineiro</v>
          </cell>
          <cell r="E14582" t="str">
            <v>h</v>
          </cell>
          <cell r="F14582">
            <v>0.08</v>
          </cell>
        </row>
        <row r="14583">
          <cell r="B14583" t="str">
            <v>210381</v>
          </cell>
          <cell r="C14583" t="str">
            <v>010146</v>
          </cell>
          <cell r="D14583" t="str">
            <v>Servente</v>
          </cell>
          <cell r="E14583" t="str">
            <v>h</v>
          </cell>
          <cell r="F14583">
            <v>0.08</v>
          </cell>
        </row>
        <row r="14584">
          <cell r="B14584" t="str">
            <v>210381</v>
          </cell>
          <cell r="C14584" t="str">
            <v>038502</v>
          </cell>
          <cell r="D14584" t="str">
            <v>Adubo mineral 10-10-10 npk</v>
          </cell>
          <cell r="E14584" t="str">
            <v>kg</v>
          </cell>
          <cell r="F14584">
            <v>0.25</v>
          </cell>
        </row>
        <row r="14585">
          <cell r="B14585" t="str">
            <v>210381</v>
          </cell>
          <cell r="C14585" t="str">
            <v>038687</v>
          </cell>
          <cell r="D14585" t="str">
            <v>Forracao - clorofito</v>
          </cell>
          <cell r="E14585" t="str">
            <v>m2</v>
          </cell>
          <cell r="F14585">
            <v>1</v>
          </cell>
        </row>
        <row r="14586">
          <cell r="B14586" t="str">
            <v>210381</v>
          </cell>
          <cell r="C14586" t="str">
            <v>038503</v>
          </cell>
          <cell r="D14586" t="str">
            <v>Calcario dolomitico</v>
          </cell>
          <cell r="E14586" t="str">
            <v>kg</v>
          </cell>
          <cell r="F14586">
            <v>0.25</v>
          </cell>
        </row>
        <row r="14587">
          <cell r="B14587" t="str">
            <v>210381</v>
          </cell>
          <cell r="C14587" t="str">
            <v>038512</v>
          </cell>
          <cell r="D14587" t="str">
            <v>Fosfato de rochas</v>
          </cell>
          <cell r="E14587" t="str">
            <v>kg</v>
          </cell>
          <cell r="F14587">
            <v>0.25</v>
          </cell>
        </row>
        <row r="14588">
          <cell r="B14588" t="str">
            <v>210381</v>
          </cell>
          <cell r="C14588" t="str">
            <v>038513</v>
          </cell>
          <cell r="D14588" t="str">
            <v>Adubo organico curtido</v>
          </cell>
          <cell r="E14588" t="str">
            <v>l</v>
          </cell>
          <cell r="F14588">
            <v>15</v>
          </cell>
        </row>
        <row r="14589">
          <cell r="B14589" t="str">
            <v>210381</v>
          </cell>
          <cell r="C14589" t="str">
            <v>020579</v>
          </cell>
          <cell r="D14589" t="str">
            <v>Areia media</v>
          </cell>
          <cell r="E14589" t="str">
            <v>m3</v>
          </cell>
          <cell r="F14589">
            <v>0.01</v>
          </cell>
        </row>
        <row r="14590">
          <cell r="B14590" t="str">
            <v>210382</v>
          </cell>
          <cell r="C14590" t="str">
            <v>010126</v>
          </cell>
          <cell r="D14590" t="str">
            <v>Jardineiro</v>
          </cell>
          <cell r="E14590" t="str">
            <v>h</v>
          </cell>
          <cell r="F14590">
            <v>0.08</v>
          </cell>
        </row>
        <row r="14591">
          <cell r="B14591" t="str">
            <v>210382</v>
          </cell>
          <cell r="C14591" t="str">
            <v>010146</v>
          </cell>
          <cell r="D14591" t="str">
            <v>Servente</v>
          </cell>
          <cell r="E14591" t="str">
            <v>h</v>
          </cell>
          <cell r="F14591">
            <v>0.08</v>
          </cell>
        </row>
        <row r="14592">
          <cell r="B14592" t="str">
            <v>210382</v>
          </cell>
          <cell r="C14592" t="str">
            <v>020579</v>
          </cell>
          <cell r="D14592" t="str">
            <v>Areia media</v>
          </cell>
          <cell r="E14592" t="str">
            <v>m3</v>
          </cell>
          <cell r="F14592">
            <v>0.01</v>
          </cell>
        </row>
        <row r="14593">
          <cell r="B14593" t="str">
            <v>210382</v>
          </cell>
          <cell r="C14593" t="str">
            <v>038502</v>
          </cell>
          <cell r="D14593" t="str">
            <v>Adubo mineral 10-10-10 npk</v>
          </cell>
          <cell r="E14593" t="str">
            <v>kg</v>
          </cell>
          <cell r="F14593">
            <v>0.25</v>
          </cell>
        </row>
        <row r="14594">
          <cell r="B14594" t="str">
            <v>210382</v>
          </cell>
          <cell r="C14594" t="str">
            <v>038503</v>
          </cell>
          <cell r="D14594" t="str">
            <v>Calcario dolomitico</v>
          </cell>
          <cell r="E14594" t="str">
            <v>kg</v>
          </cell>
          <cell r="F14594">
            <v>0.25</v>
          </cell>
        </row>
        <row r="14595">
          <cell r="B14595" t="str">
            <v>210382</v>
          </cell>
          <cell r="C14595" t="str">
            <v>038512</v>
          </cell>
          <cell r="D14595" t="str">
            <v>Fosfato de rochas</v>
          </cell>
          <cell r="E14595" t="str">
            <v>kg</v>
          </cell>
          <cell r="F14595">
            <v>0.25</v>
          </cell>
        </row>
        <row r="14596">
          <cell r="B14596" t="str">
            <v>210382</v>
          </cell>
          <cell r="C14596" t="str">
            <v>038513</v>
          </cell>
          <cell r="D14596" t="str">
            <v>Adubo organico curtido</v>
          </cell>
          <cell r="E14596" t="str">
            <v>l</v>
          </cell>
          <cell r="F14596">
            <v>15</v>
          </cell>
        </row>
        <row r="14597">
          <cell r="B14597" t="str">
            <v>210382</v>
          </cell>
          <cell r="C14597" t="str">
            <v>038680</v>
          </cell>
          <cell r="D14597" t="str">
            <v>Forracao - curculigo</v>
          </cell>
          <cell r="E14597" t="str">
            <v>m2</v>
          </cell>
          <cell r="F14597">
            <v>1</v>
          </cell>
        </row>
        <row r="14598">
          <cell r="B14598" t="str">
            <v>210383</v>
          </cell>
          <cell r="C14598" t="str">
            <v>010126</v>
          </cell>
          <cell r="D14598" t="str">
            <v>Jardineiro</v>
          </cell>
          <cell r="E14598" t="str">
            <v>h</v>
          </cell>
          <cell r="F14598">
            <v>0.08</v>
          </cell>
        </row>
        <row r="14599">
          <cell r="B14599" t="str">
            <v>210383</v>
          </cell>
          <cell r="C14599" t="str">
            <v>010146</v>
          </cell>
          <cell r="D14599" t="str">
            <v>Servente</v>
          </cell>
          <cell r="E14599" t="str">
            <v>h</v>
          </cell>
          <cell r="F14599">
            <v>0.08</v>
          </cell>
        </row>
        <row r="14600">
          <cell r="B14600" t="str">
            <v>210383</v>
          </cell>
          <cell r="C14600" t="str">
            <v>038657</v>
          </cell>
          <cell r="D14600" t="str">
            <v>Forracao - hera inglesa</v>
          </cell>
          <cell r="E14600" t="str">
            <v>un</v>
          </cell>
          <cell r="F14600">
            <v>1</v>
          </cell>
        </row>
        <row r="14601">
          <cell r="B14601" t="str">
            <v>210383</v>
          </cell>
          <cell r="C14601" t="str">
            <v>038502</v>
          </cell>
          <cell r="D14601" t="str">
            <v>Adubo mineral 10-10-10 npk</v>
          </cell>
          <cell r="E14601" t="str">
            <v>kg</v>
          </cell>
          <cell r="F14601">
            <v>0.25</v>
          </cell>
        </row>
        <row r="14602">
          <cell r="B14602" t="str">
            <v>210383</v>
          </cell>
          <cell r="C14602" t="str">
            <v>038503</v>
          </cell>
          <cell r="D14602" t="str">
            <v>Calcario dolomitico</v>
          </cell>
          <cell r="E14602" t="str">
            <v>kg</v>
          </cell>
          <cell r="F14602">
            <v>0.25</v>
          </cell>
        </row>
        <row r="14603">
          <cell r="B14603" t="str">
            <v>210383</v>
          </cell>
          <cell r="C14603" t="str">
            <v>038512</v>
          </cell>
          <cell r="D14603" t="str">
            <v>Fosfato de rochas</v>
          </cell>
          <cell r="E14603" t="str">
            <v>kg</v>
          </cell>
          <cell r="F14603">
            <v>0.25</v>
          </cell>
        </row>
        <row r="14604">
          <cell r="B14604" t="str">
            <v>210383</v>
          </cell>
          <cell r="C14604" t="str">
            <v>038513</v>
          </cell>
          <cell r="D14604" t="str">
            <v>Adubo organico curtido</v>
          </cell>
          <cell r="E14604" t="str">
            <v>l</v>
          </cell>
          <cell r="F14604">
            <v>15</v>
          </cell>
        </row>
        <row r="14605">
          <cell r="B14605" t="str">
            <v>210383</v>
          </cell>
          <cell r="C14605" t="str">
            <v>020579</v>
          </cell>
          <cell r="D14605" t="str">
            <v>Areia media</v>
          </cell>
          <cell r="E14605" t="str">
            <v>m3</v>
          </cell>
          <cell r="F14605">
            <v>0.01</v>
          </cell>
        </row>
        <row r="14606">
          <cell r="B14606" t="str">
            <v>210384</v>
          </cell>
          <cell r="C14606" t="str">
            <v>038512</v>
          </cell>
          <cell r="D14606" t="str">
            <v>Fosfato de rochas</v>
          </cell>
          <cell r="E14606" t="str">
            <v>kg</v>
          </cell>
          <cell r="F14606">
            <v>0.25</v>
          </cell>
        </row>
        <row r="14607">
          <cell r="B14607" t="str">
            <v>210384</v>
          </cell>
          <cell r="C14607" t="str">
            <v>038513</v>
          </cell>
          <cell r="D14607" t="str">
            <v>Adubo organico curtido</v>
          </cell>
          <cell r="E14607" t="str">
            <v>l</v>
          </cell>
          <cell r="F14607">
            <v>15</v>
          </cell>
        </row>
        <row r="14608">
          <cell r="B14608" t="str">
            <v>210384</v>
          </cell>
          <cell r="C14608" t="str">
            <v>010146</v>
          </cell>
          <cell r="D14608" t="str">
            <v>Servente</v>
          </cell>
          <cell r="E14608" t="str">
            <v>h</v>
          </cell>
          <cell r="F14608">
            <v>0.08</v>
          </cell>
        </row>
        <row r="14609">
          <cell r="B14609" t="str">
            <v>210384</v>
          </cell>
          <cell r="C14609" t="str">
            <v>038502</v>
          </cell>
          <cell r="D14609" t="str">
            <v>Adubo mineral 10-10-10 npk</v>
          </cell>
          <cell r="E14609" t="str">
            <v>kg</v>
          </cell>
          <cell r="F14609">
            <v>0.25</v>
          </cell>
        </row>
        <row r="14610">
          <cell r="B14610" t="str">
            <v>210384</v>
          </cell>
          <cell r="C14610" t="str">
            <v>038503</v>
          </cell>
          <cell r="D14610" t="str">
            <v>Calcario dolomitico</v>
          </cell>
          <cell r="E14610" t="str">
            <v>kg</v>
          </cell>
          <cell r="F14610">
            <v>0.25</v>
          </cell>
        </row>
        <row r="14611">
          <cell r="B14611" t="str">
            <v>210384</v>
          </cell>
          <cell r="C14611" t="str">
            <v>010126</v>
          </cell>
          <cell r="D14611" t="str">
            <v>Jardineiro</v>
          </cell>
          <cell r="E14611" t="str">
            <v>h</v>
          </cell>
          <cell r="F14611">
            <v>0.08</v>
          </cell>
        </row>
        <row r="14612">
          <cell r="B14612" t="str">
            <v>210384</v>
          </cell>
          <cell r="C14612" t="str">
            <v>020579</v>
          </cell>
          <cell r="D14612" t="str">
            <v>Areia media</v>
          </cell>
          <cell r="E14612" t="str">
            <v>m3</v>
          </cell>
          <cell r="F14612">
            <v>0.01</v>
          </cell>
        </row>
        <row r="14613">
          <cell r="B14613" t="str">
            <v>210384</v>
          </cell>
          <cell r="C14613" t="str">
            <v>038682</v>
          </cell>
          <cell r="D14613" t="str">
            <v>Forracao - lantana</v>
          </cell>
          <cell r="E14613" t="str">
            <v>m2</v>
          </cell>
          <cell r="F14613">
            <v>1</v>
          </cell>
        </row>
        <row r="14614">
          <cell r="B14614" t="str">
            <v>210385</v>
          </cell>
          <cell r="C14614" t="str">
            <v>010126</v>
          </cell>
          <cell r="D14614" t="str">
            <v>Jardineiro</v>
          </cell>
          <cell r="E14614" t="str">
            <v>h</v>
          </cell>
          <cell r="F14614">
            <v>0.08</v>
          </cell>
        </row>
        <row r="14615">
          <cell r="B14615" t="str">
            <v>210385</v>
          </cell>
          <cell r="C14615" t="str">
            <v>010146</v>
          </cell>
          <cell r="D14615" t="str">
            <v>Servente</v>
          </cell>
          <cell r="E14615" t="str">
            <v>h</v>
          </cell>
          <cell r="F14615">
            <v>0.08</v>
          </cell>
        </row>
        <row r="14616">
          <cell r="B14616" t="str">
            <v>210385</v>
          </cell>
          <cell r="C14616" t="str">
            <v>020579</v>
          </cell>
          <cell r="D14616" t="str">
            <v>Areia media</v>
          </cell>
          <cell r="E14616" t="str">
            <v>m3</v>
          </cell>
          <cell r="F14616">
            <v>0.01</v>
          </cell>
        </row>
        <row r="14617">
          <cell r="B14617" t="str">
            <v>210385</v>
          </cell>
          <cell r="C14617" t="str">
            <v>038502</v>
          </cell>
          <cell r="D14617" t="str">
            <v>Adubo mineral 10-10-10 npk</v>
          </cell>
          <cell r="E14617" t="str">
            <v>kg</v>
          </cell>
          <cell r="F14617">
            <v>0.25</v>
          </cell>
        </row>
        <row r="14618">
          <cell r="B14618" t="str">
            <v>210385</v>
          </cell>
          <cell r="C14618" t="str">
            <v>038503</v>
          </cell>
          <cell r="D14618" t="str">
            <v>Calcario dolomitico</v>
          </cell>
          <cell r="E14618" t="str">
            <v>kg</v>
          </cell>
          <cell r="F14618">
            <v>0.25</v>
          </cell>
        </row>
        <row r="14619">
          <cell r="B14619" t="str">
            <v>210385</v>
          </cell>
          <cell r="C14619" t="str">
            <v>038512</v>
          </cell>
          <cell r="D14619" t="str">
            <v>Fosfato de rochas</v>
          </cell>
          <cell r="E14619" t="str">
            <v>kg</v>
          </cell>
          <cell r="F14619">
            <v>0.25</v>
          </cell>
        </row>
        <row r="14620">
          <cell r="B14620" t="str">
            <v>210385</v>
          </cell>
          <cell r="C14620" t="str">
            <v>038513</v>
          </cell>
          <cell r="D14620" t="str">
            <v>Adubo organico curtido</v>
          </cell>
          <cell r="E14620" t="str">
            <v>l</v>
          </cell>
          <cell r="F14620">
            <v>15</v>
          </cell>
        </row>
        <row r="14621">
          <cell r="B14621" t="str">
            <v>210385</v>
          </cell>
          <cell r="C14621" t="str">
            <v>038683</v>
          </cell>
          <cell r="D14621" t="str">
            <v>Forracao - lirio amarelo</v>
          </cell>
          <cell r="E14621" t="str">
            <v>m2</v>
          </cell>
          <cell r="F14621">
            <v>1</v>
          </cell>
        </row>
        <row r="14622">
          <cell r="B14622" t="str">
            <v>210386</v>
          </cell>
          <cell r="C14622" t="str">
            <v>010126</v>
          </cell>
          <cell r="D14622" t="str">
            <v>Jardineiro</v>
          </cell>
          <cell r="E14622" t="str">
            <v>h</v>
          </cell>
          <cell r="F14622">
            <v>0.08</v>
          </cell>
        </row>
        <row r="14623">
          <cell r="B14623" t="str">
            <v>210386</v>
          </cell>
          <cell r="C14623" t="str">
            <v>010146</v>
          </cell>
          <cell r="D14623" t="str">
            <v>Servente</v>
          </cell>
          <cell r="E14623" t="str">
            <v>h</v>
          </cell>
          <cell r="F14623">
            <v>0.08</v>
          </cell>
        </row>
        <row r="14624">
          <cell r="B14624" t="str">
            <v>210386</v>
          </cell>
          <cell r="C14624" t="str">
            <v>020579</v>
          </cell>
          <cell r="D14624" t="str">
            <v>Areia media</v>
          </cell>
          <cell r="E14624" t="str">
            <v>m3</v>
          </cell>
          <cell r="F14624">
            <v>0.01</v>
          </cell>
        </row>
        <row r="14625">
          <cell r="B14625" t="str">
            <v>210386</v>
          </cell>
          <cell r="C14625" t="str">
            <v>038502</v>
          </cell>
          <cell r="D14625" t="str">
            <v>Adubo mineral 10-10-10 npk</v>
          </cell>
          <cell r="E14625" t="str">
            <v>kg</v>
          </cell>
          <cell r="F14625">
            <v>0.25</v>
          </cell>
        </row>
        <row r="14626">
          <cell r="B14626" t="str">
            <v>210386</v>
          </cell>
          <cell r="C14626" t="str">
            <v>038503</v>
          </cell>
          <cell r="D14626" t="str">
            <v>Calcario dolomitico</v>
          </cell>
          <cell r="E14626" t="str">
            <v>kg</v>
          </cell>
          <cell r="F14626">
            <v>0.25</v>
          </cell>
        </row>
        <row r="14627">
          <cell r="B14627" t="str">
            <v>210386</v>
          </cell>
          <cell r="C14627" t="str">
            <v>038512</v>
          </cell>
          <cell r="D14627" t="str">
            <v>Fosfato de rochas</v>
          </cell>
          <cell r="E14627" t="str">
            <v>kg</v>
          </cell>
          <cell r="F14627">
            <v>0.25</v>
          </cell>
        </row>
        <row r="14628">
          <cell r="B14628" t="str">
            <v>210386</v>
          </cell>
          <cell r="C14628" t="str">
            <v>038513</v>
          </cell>
          <cell r="D14628" t="str">
            <v>Adubo organico curtido</v>
          </cell>
          <cell r="E14628" t="str">
            <v>l</v>
          </cell>
          <cell r="F14628">
            <v>15</v>
          </cell>
        </row>
        <row r="14629">
          <cell r="B14629" t="str">
            <v>210386</v>
          </cell>
          <cell r="C14629" t="str">
            <v>038684</v>
          </cell>
          <cell r="D14629" t="str">
            <v>Forracao - maria sem vergonha</v>
          </cell>
          <cell r="E14629" t="str">
            <v>m2</v>
          </cell>
          <cell r="F14629">
            <v>1</v>
          </cell>
        </row>
        <row r="14630">
          <cell r="B14630" t="str">
            <v>210387</v>
          </cell>
          <cell r="C14630" t="str">
            <v>038512</v>
          </cell>
          <cell r="D14630" t="str">
            <v>Fosfato de rochas</v>
          </cell>
          <cell r="E14630" t="str">
            <v>kg</v>
          </cell>
          <cell r="F14630">
            <v>0.25</v>
          </cell>
        </row>
        <row r="14631">
          <cell r="B14631" t="str">
            <v>210387</v>
          </cell>
          <cell r="C14631" t="str">
            <v>038513</v>
          </cell>
          <cell r="D14631" t="str">
            <v>Adubo organico curtido</v>
          </cell>
          <cell r="E14631" t="str">
            <v>l</v>
          </cell>
          <cell r="F14631">
            <v>15</v>
          </cell>
        </row>
        <row r="14632">
          <cell r="B14632" t="str">
            <v>210387</v>
          </cell>
          <cell r="C14632" t="str">
            <v>010146</v>
          </cell>
          <cell r="D14632" t="str">
            <v>Servente</v>
          </cell>
          <cell r="E14632" t="str">
            <v>h</v>
          </cell>
          <cell r="F14632">
            <v>0.08</v>
          </cell>
        </row>
        <row r="14633">
          <cell r="B14633" t="str">
            <v>210387</v>
          </cell>
          <cell r="C14633" t="str">
            <v>038502</v>
          </cell>
          <cell r="D14633" t="str">
            <v>Adubo mineral 10-10-10 npk</v>
          </cell>
          <cell r="E14633" t="str">
            <v>kg</v>
          </cell>
          <cell r="F14633">
            <v>0.25</v>
          </cell>
        </row>
        <row r="14634">
          <cell r="B14634" t="str">
            <v>210387</v>
          </cell>
          <cell r="C14634" t="str">
            <v>038503</v>
          </cell>
          <cell r="D14634" t="str">
            <v>Calcario dolomitico</v>
          </cell>
          <cell r="E14634" t="str">
            <v>kg</v>
          </cell>
          <cell r="F14634">
            <v>0.25</v>
          </cell>
        </row>
        <row r="14635">
          <cell r="B14635" t="str">
            <v>210387</v>
          </cell>
          <cell r="C14635" t="str">
            <v>010126</v>
          </cell>
          <cell r="D14635" t="str">
            <v>Jardineiro</v>
          </cell>
          <cell r="E14635" t="str">
            <v>h</v>
          </cell>
          <cell r="F14635">
            <v>0.08</v>
          </cell>
        </row>
        <row r="14636">
          <cell r="B14636" t="str">
            <v>210387</v>
          </cell>
          <cell r="C14636" t="str">
            <v>020579</v>
          </cell>
          <cell r="D14636" t="str">
            <v>Areia media</v>
          </cell>
          <cell r="E14636" t="str">
            <v>m3</v>
          </cell>
          <cell r="F14636">
            <v>0.01</v>
          </cell>
        </row>
        <row r="14637">
          <cell r="B14637" t="str">
            <v>210387</v>
          </cell>
          <cell r="C14637" t="str">
            <v>038550</v>
          </cell>
          <cell r="D14637" t="str">
            <v>Forracao - onze horas</v>
          </cell>
          <cell r="E14637" t="str">
            <v>m2</v>
          </cell>
          <cell r="F14637">
            <v>1</v>
          </cell>
        </row>
        <row r="14638">
          <cell r="B14638" t="str">
            <v>210388</v>
          </cell>
          <cell r="C14638" t="str">
            <v>010126</v>
          </cell>
          <cell r="D14638" t="str">
            <v>Jardineiro</v>
          </cell>
          <cell r="E14638" t="str">
            <v>h</v>
          </cell>
          <cell r="F14638">
            <v>0.08</v>
          </cell>
        </row>
        <row r="14639">
          <cell r="B14639" t="str">
            <v>210388</v>
          </cell>
          <cell r="C14639" t="str">
            <v>010146</v>
          </cell>
          <cell r="D14639" t="str">
            <v>Servente</v>
          </cell>
          <cell r="E14639" t="str">
            <v>h</v>
          </cell>
          <cell r="F14639">
            <v>0.08</v>
          </cell>
        </row>
        <row r="14640">
          <cell r="B14640" t="str">
            <v>210388</v>
          </cell>
          <cell r="C14640" t="str">
            <v>020579</v>
          </cell>
          <cell r="D14640" t="str">
            <v>Areia media</v>
          </cell>
          <cell r="E14640" t="str">
            <v>m3</v>
          </cell>
          <cell r="F14640">
            <v>0.01</v>
          </cell>
        </row>
        <row r="14641">
          <cell r="B14641" t="str">
            <v>210388</v>
          </cell>
          <cell r="C14641" t="str">
            <v>038502</v>
          </cell>
          <cell r="D14641" t="str">
            <v>Adubo mineral 10-10-10 npk</v>
          </cell>
          <cell r="E14641" t="str">
            <v>kg</v>
          </cell>
          <cell r="F14641">
            <v>0.25</v>
          </cell>
        </row>
        <row r="14642">
          <cell r="B14642" t="str">
            <v>210388</v>
          </cell>
          <cell r="C14642" t="str">
            <v>038503</v>
          </cell>
          <cell r="D14642" t="str">
            <v>Calcario dolomitico</v>
          </cell>
          <cell r="E14642" t="str">
            <v>kg</v>
          </cell>
          <cell r="F14642">
            <v>0.25</v>
          </cell>
        </row>
        <row r="14643">
          <cell r="B14643" t="str">
            <v>210388</v>
          </cell>
          <cell r="C14643" t="str">
            <v>038512</v>
          </cell>
          <cell r="D14643" t="str">
            <v>Fosfato de rochas</v>
          </cell>
          <cell r="E14643" t="str">
            <v>kg</v>
          </cell>
          <cell r="F14643">
            <v>0.25</v>
          </cell>
        </row>
        <row r="14644">
          <cell r="B14644" t="str">
            <v>210388</v>
          </cell>
          <cell r="C14644" t="str">
            <v>038513</v>
          </cell>
          <cell r="D14644" t="str">
            <v>Adubo organico curtido</v>
          </cell>
          <cell r="E14644" t="str">
            <v>l</v>
          </cell>
          <cell r="F14644">
            <v>15</v>
          </cell>
        </row>
        <row r="14645">
          <cell r="B14645" t="str">
            <v>210388</v>
          </cell>
          <cell r="C14645" t="str">
            <v>038686</v>
          </cell>
          <cell r="D14645" t="str">
            <v>Forracao - pilea</v>
          </cell>
          <cell r="E14645" t="str">
            <v>m2</v>
          </cell>
          <cell r="F14645">
            <v>1</v>
          </cell>
        </row>
        <row r="14646">
          <cell r="B14646" t="str">
            <v>210389</v>
          </cell>
          <cell r="C14646" t="str">
            <v>010146</v>
          </cell>
          <cell r="D14646" t="str">
            <v>Servente</v>
          </cell>
          <cell r="E14646" t="str">
            <v>h</v>
          </cell>
          <cell r="F14646">
            <v>0.08</v>
          </cell>
        </row>
        <row r="14647">
          <cell r="B14647" t="str">
            <v>210389</v>
          </cell>
          <cell r="C14647" t="str">
            <v>038512</v>
          </cell>
          <cell r="D14647" t="str">
            <v>Fosfato de rochas</v>
          </cell>
          <cell r="E14647" t="str">
            <v>kg</v>
          </cell>
          <cell r="F14647">
            <v>0.25</v>
          </cell>
        </row>
        <row r="14648">
          <cell r="B14648" t="str">
            <v>210389</v>
          </cell>
          <cell r="C14648" t="str">
            <v>020579</v>
          </cell>
          <cell r="D14648" t="str">
            <v>Areia media</v>
          </cell>
          <cell r="E14648" t="str">
            <v>m3</v>
          </cell>
          <cell r="F14648">
            <v>0.01</v>
          </cell>
        </row>
        <row r="14649">
          <cell r="B14649" t="str">
            <v>210389</v>
          </cell>
          <cell r="C14649" t="str">
            <v>038502</v>
          </cell>
          <cell r="D14649" t="str">
            <v>Adubo mineral 10-10-10 npk</v>
          </cell>
          <cell r="E14649" t="str">
            <v>kg</v>
          </cell>
          <cell r="F14649">
            <v>0.25</v>
          </cell>
        </row>
        <row r="14650">
          <cell r="B14650" t="str">
            <v>210389</v>
          </cell>
          <cell r="C14650" t="str">
            <v>038503</v>
          </cell>
          <cell r="D14650" t="str">
            <v>Calcario dolomitico</v>
          </cell>
          <cell r="E14650" t="str">
            <v>kg</v>
          </cell>
          <cell r="F14650">
            <v>0.25</v>
          </cell>
        </row>
        <row r="14651">
          <cell r="B14651" t="str">
            <v>210389</v>
          </cell>
          <cell r="C14651" t="str">
            <v>010126</v>
          </cell>
          <cell r="D14651" t="str">
            <v>Jardineiro</v>
          </cell>
          <cell r="E14651" t="str">
            <v>h</v>
          </cell>
          <cell r="F14651">
            <v>0.08</v>
          </cell>
        </row>
        <row r="14652">
          <cell r="B14652" t="str">
            <v>210389</v>
          </cell>
          <cell r="C14652" t="str">
            <v>038513</v>
          </cell>
          <cell r="D14652" t="str">
            <v>Adubo organico curtido</v>
          </cell>
          <cell r="E14652" t="str">
            <v>l</v>
          </cell>
          <cell r="F14652">
            <v>15</v>
          </cell>
        </row>
        <row r="14653">
          <cell r="B14653" t="str">
            <v>210389</v>
          </cell>
          <cell r="C14653" t="str">
            <v>038542</v>
          </cell>
          <cell r="D14653" t="str">
            <v>Forracao - salvia</v>
          </cell>
          <cell r="E14653" t="str">
            <v>m2</v>
          </cell>
          <cell r="F14653">
            <v>1</v>
          </cell>
        </row>
        <row r="14654">
          <cell r="B14654" t="str">
            <v>210390</v>
          </cell>
          <cell r="C14654" t="str">
            <v>010126</v>
          </cell>
          <cell r="D14654" t="str">
            <v>Jardineiro</v>
          </cell>
          <cell r="E14654" t="str">
            <v>h</v>
          </cell>
          <cell r="F14654">
            <v>0.08</v>
          </cell>
        </row>
        <row r="14655">
          <cell r="B14655" t="str">
            <v>210390</v>
          </cell>
          <cell r="C14655" t="str">
            <v>038513</v>
          </cell>
          <cell r="D14655" t="str">
            <v>Adubo organico curtido</v>
          </cell>
          <cell r="E14655" t="str">
            <v>l</v>
          </cell>
          <cell r="F14655">
            <v>15</v>
          </cell>
        </row>
        <row r="14656">
          <cell r="B14656" t="str">
            <v>210390</v>
          </cell>
          <cell r="C14656" t="str">
            <v>038685</v>
          </cell>
          <cell r="D14656" t="str">
            <v>Forracao - sanghezia</v>
          </cell>
          <cell r="E14656" t="str">
            <v>m2</v>
          </cell>
          <cell r="F14656">
            <v>1</v>
          </cell>
        </row>
        <row r="14657">
          <cell r="B14657" t="str">
            <v>210390</v>
          </cell>
          <cell r="C14657" t="str">
            <v>020579</v>
          </cell>
          <cell r="D14657" t="str">
            <v>Areia media</v>
          </cell>
          <cell r="E14657" t="str">
            <v>m3</v>
          </cell>
          <cell r="F14657">
            <v>0.01</v>
          </cell>
        </row>
        <row r="14658">
          <cell r="B14658" t="str">
            <v>210390</v>
          </cell>
          <cell r="C14658" t="str">
            <v>038503</v>
          </cell>
          <cell r="D14658" t="str">
            <v>Calcario dolomitico</v>
          </cell>
          <cell r="E14658" t="str">
            <v>kg</v>
          </cell>
          <cell r="F14658">
            <v>0.25</v>
          </cell>
        </row>
        <row r="14659">
          <cell r="B14659" t="str">
            <v>210390</v>
          </cell>
          <cell r="C14659" t="str">
            <v>038512</v>
          </cell>
          <cell r="D14659" t="str">
            <v>Fosfato de rochas</v>
          </cell>
          <cell r="E14659" t="str">
            <v>kg</v>
          </cell>
          <cell r="F14659">
            <v>0.25</v>
          </cell>
        </row>
        <row r="14660">
          <cell r="B14660" t="str">
            <v>210390</v>
          </cell>
          <cell r="C14660" t="str">
            <v>010146</v>
          </cell>
          <cell r="D14660" t="str">
            <v>Servente</v>
          </cell>
          <cell r="E14660" t="str">
            <v>h</v>
          </cell>
          <cell r="F14660">
            <v>0.08</v>
          </cell>
        </row>
        <row r="14661">
          <cell r="B14661" t="str">
            <v>210390</v>
          </cell>
          <cell r="C14661" t="str">
            <v>038502</v>
          </cell>
          <cell r="D14661" t="str">
            <v>Adubo mineral 10-10-10 npk</v>
          </cell>
          <cell r="E14661" t="str">
            <v>kg</v>
          </cell>
          <cell r="F14661">
            <v>0.25</v>
          </cell>
        </row>
        <row r="14662">
          <cell r="B14662" t="str">
            <v>210391</v>
          </cell>
          <cell r="C14662" t="str">
            <v>038512</v>
          </cell>
          <cell r="D14662" t="str">
            <v>Fosfato de rochas</v>
          </cell>
          <cell r="E14662" t="str">
            <v>kg</v>
          </cell>
          <cell r="F14662">
            <v>0.25</v>
          </cell>
        </row>
        <row r="14663">
          <cell r="B14663" t="str">
            <v>210391</v>
          </cell>
          <cell r="C14663" t="str">
            <v>038513</v>
          </cell>
          <cell r="D14663" t="str">
            <v>Adubo organico curtido</v>
          </cell>
          <cell r="E14663" t="str">
            <v>l</v>
          </cell>
          <cell r="F14663">
            <v>15</v>
          </cell>
        </row>
        <row r="14664">
          <cell r="B14664" t="str">
            <v>210391</v>
          </cell>
          <cell r="C14664" t="str">
            <v>010146</v>
          </cell>
          <cell r="D14664" t="str">
            <v>Servente</v>
          </cell>
          <cell r="E14664" t="str">
            <v>h</v>
          </cell>
          <cell r="F14664">
            <v>0.08</v>
          </cell>
        </row>
        <row r="14665">
          <cell r="B14665" t="str">
            <v>210391</v>
          </cell>
          <cell r="C14665" t="str">
            <v>038502</v>
          </cell>
          <cell r="D14665" t="str">
            <v>Adubo mineral 10-10-10 npk</v>
          </cell>
          <cell r="E14665" t="str">
            <v>kg</v>
          </cell>
          <cell r="F14665">
            <v>0.25</v>
          </cell>
        </row>
        <row r="14666">
          <cell r="B14666" t="str">
            <v>210391</v>
          </cell>
          <cell r="C14666" t="str">
            <v>038503</v>
          </cell>
          <cell r="D14666" t="str">
            <v>Calcario dolomitico</v>
          </cell>
          <cell r="E14666" t="str">
            <v>kg</v>
          </cell>
          <cell r="F14666">
            <v>0.25</v>
          </cell>
        </row>
        <row r="14667">
          <cell r="B14667" t="str">
            <v>210391</v>
          </cell>
          <cell r="C14667" t="str">
            <v>010126</v>
          </cell>
          <cell r="D14667" t="str">
            <v>Jardineiro</v>
          </cell>
          <cell r="E14667" t="str">
            <v>h</v>
          </cell>
          <cell r="F14667">
            <v>0.08</v>
          </cell>
        </row>
        <row r="14668">
          <cell r="B14668" t="str">
            <v>210391</v>
          </cell>
          <cell r="C14668" t="str">
            <v>020579</v>
          </cell>
          <cell r="D14668" t="str">
            <v>Areia media</v>
          </cell>
          <cell r="E14668" t="str">
            <v>m3</v>
          </cell>
          <cell r="F14668">
            <v>0.01</v>
          </cell>
        </row>
        <row r="14669">
          <cell r="B14669" t="str">
            <v>210391</v>
          </cell>
          <cell r="C14669" t="str">
            <v>038688</v>
          </cell>
          <cell r="D14669" t="str">
            <v>Forracao - vedelia</v>
          </cell>
          <cell r="E14669" t="str">
            <v>m2</v>
          </cell>
          <cell r="F14669">
            <v>1</v>
          </cell>
        </row>
        <row r="14670">
          <cell r="B14670" t="str">
            <v>210392</v>
          </cell>
          <cell r="C14670" t="str">
            <v>010126</v>
          </cell>
          <cell r="D14670" t="str">
            <v>Jardineiro</v>
          </cell>
          <cell r="E14670" t="str">
            <v>h</v>
          </cell>
          <cell r="F14670">
            <v>0.08</v>
          </cell>
        </row>
        <row r="14671">
          <cell r="B14671" t="str">
            <v>210392</v>
          </cell>
          <cell r="C14671" t="str">
            <v>020579</v>
          </cell>
          <cell r="D14671" t="str">
            <v>Areia media</v>
          </cell>
          <cell r="E14671" t="str">
            <v>m3</v>
          </cell>
          <cell r="F14671">
            <v>0.01</v>
          </cell>
        </row>
        <row r="14672">
          <cell r="B14672" t="str">
            <v>210392</v>
          </cell>
          <cell r="C14672" t="str">
            <v>038513</v>
          </cell>
          <cell r="D14672" t="str">
            <v>Adubo organico curtido</v>
          </cell>
          <cell r="E14672" t="str">
            <v>l</v>
          </cell>
          <cell r="F14672">
            <v>15</v>
          </cell>
        </row>
        <row r="14673">
          <cell r="B14673" t="str">
            <v>210392</v>
          </cell>
          <cell r="C14673" t="str">
            <v>038502</v>
          </cell>
          <cell r="D14673" t="str">
            <v>Adubo mineral 10-10-10 npk</v>
          </cell>
          <cell r="E14673" t="str">
            <v>kg</v>
          </cell>
          <cell r="F14673">
            <v>0.25</v>
          </cell>
        </row>
        <row r="14674">
          <cell r="B14674" t="str">
            <v>210392</v>
          </cell>
          <cell r="C14674" t="str">
            <v>038503</v>
          </cell>
          <cell r="D14674" t="str">
            <v>Calcario dolomitico</v>
          </cell>
          <cell r="E14674" t="str">
            <v>kg</v>
          </cell>
          <cell r="F14674">
            <v>0.25</v>
          </cell>
        </row>
        <row r="14675">
          <cell r="B14675" t="str">
            <v>210392</v>
          </cell>
          <cell r="C14675" t="str">
            <v>038512</v>
          </cell>
          <cell r="D14675" t="str">
            <v>Fosfato de rochas</v>
          </cell>
          <cell r="E14675" t="str">
            <v>kg</v>
          </cell>
          <cell r="F14675">
            <v>0.25</v>
          </cell>
        </row>
        <row r="14676">
          <cell r="B14676" t="str">
            <v>210392</v>
          </cell>
          <cell r="C14676" t="str">
            <v>010146</v>
          </cell>
          <cell r="D14676" t="str">
            <v>Servente</v>
          </cell>
          <cell r="E14676" t="str">
            <v>h</v>
          </cell>
          <cell r="F14676">
            <v>0.08</v>
          </cell>
        </row>
        <row r="14677">
          <cell r="B14677" t="str">
            <v>210392</v>
          </cell>
          <cell r="C14677" t="str">
            <v>038689</v>
          </cell>
          <cell r="D14677" t="str">
            <v>Forracao - zebrina pendula</v>
          </cell>
          <cell r="E14677" t="str">
            <v>m2</v>
          </cell>
          <cell r="F14677">
            <v>1</v>
          </cell>
        </row>
        <row r="14678">
          <cell r="B14678" t="str">
            <v>210393</v>
          </cell>
          <cell r="C14678" t="str">
            <v>010126</v>
          </cell>
          <cell r="D14678" t="str">
            <v>Jardineiro</v>
          </cell>
          <cell r="E14678" t="str">
            <v>h</v>
          </cell>
          <cell r="F14678">
            <v>0.23039999999999999</v>
          </cell>
        </row>
        <row r="14679">
          <cell r="B14679" t="str">
            <v>210393</v>
          </cell>
          <cell r="C14679" t="str">
            <v>010146</v>
          </cell>
          <cell r="D14679" t="str">
            <v>Servente</v>
          </cell>
          <cell r="E14679" t="str">
            <v>h</v>
          </cell>
          <cell r="F14679">
            <v>1.1776</v>
          </cell>
        </row>
        <row r="14680">
          <cell r="B14680" t="str">
            <v>210393</v>
          </cell>
          <cell r="C14680" t="str">
            <v>038513</v>
          </cell>
          <cell r="D14680" t="str">
            <v>Adubo organico curtido</v>
          </cell>
          <cell r="E14680" t="str">
            <v>l</v>
          </cell>
          <cell r="F14680">
            <v>50</v>
          </cell>
        </row>
        <row r="14681">
          <cell r="B14681" t="str">
            <v>210393</v>
          </cell>
          <cell r="C14681" t="str">
            <v>038643</v>
          </cell>
          <cell r="D14681" t="str">
            <v>Palmacea h=1.50/2.00m-areca bambu</v>
          </cell>
          <cell r="E14681" t="str">
            <v>un</v>
          </cell>
          <cell r="F14681">
            <v>1</v>
          </cell>
        </row>
        <row r="14682">
          <cell r="B14682" t="str">
            <v>210393</v>
          </cell>
          <cell r="C14682" t="str">
            <v>038502</v>
          </cell>
          <cell r="D14682" t="str">
            <v>Adubo mineral 10-10-10 npk</v>
          </cell>
          <cell r="E14682" t="str">
            <v>kg</v>
          </cell>
          <cell r="F14682">
            <v>0.8</v>
          </cell>
        </row>
        <row r="14683">
          <cell r="B14683" t="str">
            <v>210393</v>
          </cell>
          <cell r="C14683" t="str">
            <v>038511</v>
          </cell>
          <cell r="D14683" t="str">
            <v>Terra comum vegetal</v>
          </cell>
          <cell r="E14683" t="str">
            <v>m3</v>
          </cell>
          <cell r="F14683">
            <v>0.20480000000000001</v>
          </cell>
        </row>
        <row r="14684">
          <cell r="B14684" t="str">
            <v>210393</v>
          </cell>
          <cell r="C14684" t="str">
            <v>038512</v>
          </cell>
          <cell r="D14684" t="str">
            <v>Fosfato de rochas</v>
          </cell>
          <cell r="E14684" t="str">
            <v>kg</v>
          </cell>
          <cell r="F14684">
            <v>0.8</v>
          </cell>
        </row>
        <row r="14685">
          <cell r="B14685" t="str">
            <v>210393</v>
          </cell>
          <cell r="C14685" t="str">
            <v>020579</v>
          </cell>
          <cell r="D14685" t="str">
            <v>Areia media</v>
          </cell>
          <cell r="E14685" t="str">
            <v>m3</v>
          </cell>
          <cell r="F14685">
            <v>6.4000000000000003E-3</v>
          </cell>
        </row>
        <row r="14686">
          <cell r="B14686" t="str">
            <v>210393</v>
          </cell>
          <cell r="C14686" t="str">
            <v>038503</v>
          </cell>
          <cell r="D14686" t="str">
            <v>Calcario dolomitico</v>
          </cell>
          <cell r="E14686" t="str">
            <v>kg</v>
          </cell>
          <cell r="F14686">
            <v>0.8</v>
          </cell>
        </row>
        <row r="14687">
          <cell r="B14687" t="str">
            <v>210394</v>
          </cell>
          <cell r="C14687" t="str">
            <v>038511</v>
          </cell>
          <cell r="D14687" t="str">
            <v>Terra comum vegetal</v>
          </cell>
          <cell r="E14687" t="str">
            <v>m3</v>
          </cell>
          <cell r="F14687">
            <v>0.20480000000000001</v>
          </cell>
        </row>
        <row r="14688">
          <cell r="B14688" t="str">
            <v>210394</v>
          </cell>
          <cell r="C14688" t="str">
            <v>038512</v>
          </cell>
          <cell r="D14688" t="str">
            <v>Fosfato de rochas</v>
          </cell>
          <cell r="E14688" t="str">
            <v>kg</v>
          </cell>
          <cell r="F14688">
            <v>0.8</v>
          </cell>
        </row>
        <row r="14689">
          <cell r="B14689" t="str">
            <v>210394</v>
          </cell>
          <cell r="C14689" t="str">
            <v>010146</v>
          </cell>
          <cell r="D14689" t="str">
            <v>Servente</v>
          </cell>
          <cell r="E14689" t="str">
            <v>h</v>
          </cell>
          <cell r="F14689">
            <v>1.1776</v>
          </cell>
        </row>
        <row r="14690">
          <cell r="B14690" t="str">
            <v>210394</v>
          </cell>
          <cell r="C14690" t="str">
            <v>038502</v>
          </cell>
          <cell r="D14690" t="str">
            <v>Adubo mineral 10-10-10 npk</v>
          </cell>
          <cell r="E14690" t="str">
            <v>kg</v>
          </cell>
          <cell r="F14690">
            <v>0.8</v>
          </cell>
        </row>
        <row r="14691">
          <cell r="B14691" t="str">
            <v>210394</v>
          </cell>
          <cell r="C14691" t="str">
            <v>038503</v>
          </cell>
          <cell r="D14691" t="str">
            <v>Calcario dolomitico</v>
          </cell>
          <cell r="E14691" t="str">
            <v>kg</v>
          </cell>
          <cell r="F14691">
            <v>0.8</v>
          </cell>
        </row>
        <row r="14692">
          <cell r="B14692" t="str">
            <v>210394</v>
          </cell>
          <cell r="C14692" t="str">
            <v>010126</v>
          </cell>
          <cell r="D14692" t="str">
            <v>Jardineiro</v>
          </cell>
          <cell r="E14692" t="str">
            <v>h</v>
          </cell>
          <cell r="F14692">
            <v>0.23039999999999999</v>
          </cell>
        </row>
        <row r="14693">
          <cell r="B14693" t="str">
            <v>210394</v>
          </cell>
          <cell r="C14693" t="str">
            <v>020579</v>
          </cell>
          <cell r="D14693" t="str">
            <v>Areia media</v>
          </cell>
          <cell r="E14693" t="str">
            <v>m3</v>
          </cell>
          <cell r="F14693">
            <v>6.4000000000000003E-3</v>
          </cell>
        </row>
        <row r="14694">
          <cell r="B14694" t="str">
            <v>210394</v>
          </cell>
          <cell r="C14694" t="str">
            <v>038513</v>
          </cell>
          <cell r="D14694" t="str">
            <v>Adubo organico curtido</v>
          </cell>
          <cell r="E14694" t="str">
            <v>l</v>
          </cell>
          <cell r="F14694">
            <v>50</v>
          </cell>
        </row>
        <row r="14695">
          <cell r="B14695" t="str">
            <v>210394</v>
          </cell>
          <cell r="C14695" t="str">
            <v>038644</v>
          </cell>
          <cell r="D14695" t="str">
            <v>Palmacea h=1.50/2.00m-falsa latanta</v>
          </cell>
          <cell r="E14695" t="str">
            <v>un</v>
          </cell>
          <cell r="F14695">
            <v>1</v>
          </cell>
        </row>
        <row r="14696">
          <cell r="B14696" t="str">
            <v>210395</v>
          </cell>
          <cell r="C14696" t="str">
            <v>010126</v>
          </cell>
          <cell r="D14696" t="str">
            <v>Jardineiro</v>
          </cell>
          <cell r="E14696" t="str">
            <v>h</v>
          </cell>
          <cell r="F14696">
            <v>0.23039999999999999</v>
          </cell>
        </row>
        <row r="14697">
          <cell r="B14697" t="str">
            <v>210395</v>
          </cell>
          <cell r="C14697" t="str">
            <v>020579</v>
          </cell>
          <cell r="D14697" t="str">
            <v>Areia media</v>
          </cell>
          <cell r="E14697" t="str">
            <v>m3</v>
          </cell>
          <cell r="F14697">
            <v>6.4000000000000003E-3</v>
          </cell>
        </row>
        <row r="14698">
          <cell r="B14698" t="str">
            <v>210395</v>
          </cell>
          <cell r="C14698" t="str">
            <v>038512</v>
          </cell>
          <cell r="D14698" t="str">
            <v>Fosfato de rochas</v>
          </cell>
          <cell r="E14698" t="str">
            <v>kg</v>
          </cell>
          <cell r="F14698">
            <v>0.8</v>
          </cell>
        </row>
        <row r="14699">
          <cell r="B14699" t="str">
            <v>210395</v>
          </cell>
          <cell r="C14699" t="str">
            <v>038502</v>
          </cell>
          <cell r="D14699" t="str">
            <v>Adubo mineral 10-10-10 npk</v>
          </cell>
          <cell r="E14699" t="str">
            <v>kg</v>
          </cell>
          <cell r="F14699">
            <v>0.8</v>
          </cell>
        </row>
        <row r="14700">
          <cell r="B14700" t="str">
            <v>210395</v>
          </cell>
          <cell r="C14700" t="str">
            <v>038503</v>
          </cell>
          <cell r="D14700" t="str">
            <v>Calcario dolomitico</v>
          </cell>
          <cell r="E14700" t="str">
            <v>kg</v>
          </cell>
          <cell r="F14700">
            <v>0.8</v>
          </cell>
        </row>
        <row r="14701">
          <cell r="B14701" t="str">
            <v>210395</v>
          </cell>
          <cell r="C14701" t="str">
            <v>038511</v>
          </cell>
          <cell r="D14701" t="str">
            <v>Terra comum vegetal</v>
          </cell>
          <cell r="E14701" t="str">
            <v>m3</v>
          </cell>
          <cell r="F14701">
            <v>0.20480000000000001</v>
          </cell>
        </row>
        <row r="14702">
          <cell r="B14702" t="str">
            <v>210395</v>
          </cell>
          <cell r="C14702" t="str">
            <v>010146</v>
          </cell>
          <cell r="D14702" t="str">
            <v>Servente</v>
          </cell>
          <cell r="E14702" t="str">
            <v>h</v>
          </cell>
          <cell r="F14702">
            <v>1.1776</v>
          </cell>
        </row>
        <row r="14703">
          <cell r="B14703" t="str">
            <v>210395</v>
          </cell>
          <cell r="C14703" t="str">
            <v>038513</v>
          </cell>
          <cell r="D14703" t="str">
            <v>Adubo organico curtido</v>
          </cell>
          <cell r="E14703" t="str">
            <v>l</v>
          </cell>
          <cell r="F14703">
            <v>50</v>
          </cell>
        </row>
        <row r="14704">
          <cell r="B14704" t="str">
            <v>210395</v>
          </cell>
          <cell r="C14704" t="str">
            <v>038675</v>
          </cell>
          <cell r="D14704" t="str">
            <v>Palmacea h=1.50/2.00m-seafortia</v>
          </cell>
          <cell r="E14704" t="str">
            <v>un</v>
          </cell>
          <cell r="F14704">
            <v>1</v>
          </cell>
        </row>
        <row r="14705">
          <cell r="B14705" t="str">
            <v>210396</v>
          </cell>
          <cell r="C14705" t="str">
            <v>010126</v>
          </cell>
          <cell r="D14705" t="str">
            <v>Jardineiro</v>
          </cell>
          <cell r="E14705" t="str">
            <v>h</v>
          </cell>
          <cell r="F14705">
            <v>0.09</v>
          </cell>
        </row>
        <row r="14706">
          <cell r="B14706" t="str">
            <v>210396</v>
          </cell>
          <cell r="C14706" t="str">
            <v>038513</v>
          </cell>
          <cell r="D14706" t="str">
            <v>Adubo organico curtido</v>
          </cell>
          <cell r="E14706" t="str">
            <v>l</v>
          </cell>
          <cell r="F14706">
            <v>5</v>
          </cell>
        </row>
        <row r="14707">
          <cell r="B14707" t="str">
            <v>210396</v>
          </cell>
          <cell r="C14707" t="str">
            <v>038673</v>
          </cell>
          <cell r="D14707" t="str">
            <v>Trepadeira h=0.50/0.70m-alamanda</v>
          </cell>
          <cell r="E14707" t="str">
            <v>un</v>
          </cell>
          <cell r="F14707">
            <v>1</v>
          </cell>
        </row>
        <row r="14708">
          <cell r="B14708" t="str">
            <v>210396</v>
          </cell>
          <cell r="C14708" t="str">
            <v>038502</v>
          </cell>
          <cell r="D14708" t="str">
            <v>Adubo mineral 10-10-10 npk</v>
          </cell>
          <cell r="E14708" t="str">
            <v>kg</v>
          </cell>
          <cell r="F14708">
            <v>7.3999999999999996E-2</v>
          </cell>
        </row>
        <row r="14709">
          <cell r="B14709" t="str">
            <v>210396</v>
          </cell>
          <cell r="C14709" t="str">
            <v>038511</v>
          </cell>
          <cell r="D14709" t="str">
            <v>Terra comum vegetal</v>
          </cell>
          <cell r="E14709" t="str">
            <v>m3</v>
          </cell>
          <cell r="F14709">
            <v>3.2000000000000001E-2</v>
          </cell>
        </row>
        <row r="14710">
          <cell r="B14710" t="str">
            <v>210396</v>
          </cell>
          <cell r="C14710" t="str">
            <v>038512</v>
          </cell>
          <cell r="D14710" t="str">
            <v>Fosfato de rochas</v>
          </cell>
          <cell r="E14710" t="str">
            <v>kg</v>
          </cell>
          <cell r="F14710">
            <v>7.3999999999999996E-2</v>
          </cell>
        </row>
        <row r="14711">
          <cell r="B14711" t="str">
            <v>210396</v>
          </cell>
          <cell r="C14711" t="str">
            <v>010146</v>
          </cell>
          <cell r="D14711" t="str">
            <v>Servente</v>
          </cell>
          <cell r="E14711" t="str">
            <v>h</v>
          </cell>
          <cell r="F14711">
            <v>0.09</v>
          </cell>
        </row>
        <row r="14712">
          <cell r="B14712" t="str">
            <v>210396</v>
          </cell>
          <cell r="C14712" t="str">
            <v>038503</v>
          </cell>
          <cell r="D14712" t="str">
            <v>Calcario dolomitico</v>
          </cell>
          <cell r="E14712" t="str">
            <v>kg</v>
          </cell>
          <cell r="F14712">
            <v>7.3999999999999996E-2</v>
          </cell>
        </row>
        <row r="14713">
          <cell r="B14713" t="str">
            <v>210397</v>
          </cell>
          <cell r="C14713" t="str">
            <v>038512</v>
          </cell>
          <cell r="D14713" t="str">
            <v>Fosfato de rochas</v>
          </cell>
          <cell r="E14713" t="str">
            <v>kg</v>
          </cell>
          <cell r="F14713">
            <v>7.3999999999999996E-2</v>
          </cell>
        </row>
        <row r="14714">
          <cell r="B14714" t="str">
            <v>210397</v>
          </cell>
          <cell r="C14714" t="str">
            <v>038513</v>
          </cell>
          <cell r="D14714" t="str">
            <v>Adubo organico curtido</v>
          </cell>
          <cell r="E14714" t="str">
            <v>l</v>
          </cell>
          <cell r="F14714">
            <v>5</v>
          </cell>
        </row>
        <row r="14715">
          <cell r="B14715" t="str">
            <v>210397</v>
          </cell>
          <cell r="C14715" t="str">
            <v>010146</v>
          </cell>
          <cell r="D14715" t="str">
            <v>Servente</v>
          </cell>
          <cell r="E14715" t="str">
            <v>h</v>
          </cell>
          <cell r="F14715">
            <v>0.09</v>
          </cell>
        </row>
        <row r="14716">
          <cell r="B14716" t="str">
            <v>210397</v>
          </cell>
          <cell r="C14716" t="str">
            <v>038503</v>
          </cell>
          <cell r="D14716" t="str">
            <v>Calcario dolomitico</v>
          </cell>
          <cell r="E14716" t="str">
            <v>kg</v>
          </cell>
          <cell r="F14716">
            <v>7.3999999999999996E-2</v>
          </cell>
        </row>
        <row r="14717">
          <cell r="B14717" t="str">
            <v>210397</v>
          </cell>
          <cell r="C14717" t="str">
            <v>038511</v>
          </cell>
          <cell r="D14717" t="str">
            <v>Terra comum vegetal</v>
          </cell>
          <cell r="E14717" t="str">
            <v>m3</v>
          </cell>
          <cell r="F14717">
            <v>3.2000000000000001E-2</v>
          </cell>
        </row>
        <row r="14718">
          <cell r="B14718" t="str">
            <v>210397</v>
          </cell>
          <cell r="C14718" t="str">
            <v>010126</v>
          </cell>
          <cell r="D14718" t="str">
            <v>Jardineiro</v>
          </cell>
          <cell r="E14718" t="str">
            <v>h</v>
          </cell>
          <cell r="F14718">
            <v>0.09</v>
          </cell>
        </row>
        <row r="14719">
          <cell r="B14719" t="str">
            <v>210397</v>
          </cell>
          <cell r="C14719" t="str">
            <v>038502</v>
          </cell>
          <cell r="D14719" t="str">
            <v>Adubo mineral 10-10-10 npk</v>
          </cell>
          <cell r="E14719" t="str">
            <v>kg</v>
          </cell>
          <cell r="F14719">
            <v>7.3999999999999996E-2</v>
          </cell>
        </row>
        <row r="14720">
          <cell r="B14720" t="str">
            <v>210397</v>
          </cell>
          <cell r="C14720" t="str">
            <v>038652</v>
          </cell>
          <cell r="D14720" t="str">
            <v>Trepadeira h=0.50/0.70m-costela de adao</v>
          </cell>
          <cell r="E14720" t="str">
            <v>un</v>
          </cell>
          <cell r="F14720">
            <v>1</v>
          </cell>
        </row>
        <row r="14721">
          <cell r="B14721" t="str">
            <v>210398</v>
          </cell>
          <cell r="C14721" t="str">
            <v>010126</v>
          </cell>
          <cell r="D14721" t="str">
            <v>Jardineiro</v>
          </cell>
          <cell r="E14721" t="str">
            <v>h</v>
          </cell>
          <cell r="F14721">
            <v>0.09</v>
          </cell>
        </row>
        <row r="14722">
          <cell r="B14722" t="str">
            <v>210398</v>
          </cell>
          <cell r="C14722" t="str">
            <v>038502</v>
          </cell>
          <cell r="D14722" t="str">
            <v>Adubo mineral 10-10-10 npk</v>
          </cell>
          <cell r="E14722" t="str">
            <v>kg</v>
          </cell>
          <cell r="F14722">
            <v>7.3999999999999996E-2</v>
          </cell>
        </row>
        <row r="14723">
          <cell r="B14723" t="str">
            <v>210398</v>
          </cell>
          <cell r="C14723" t="str">
            <v>038513</v>
          </cell>
          <cell r="D14723" t="str">
            <v>Adubo organico curtido</v>
          </cell>
          <cell r="E14723" t="str">
            <v>l</v>
          </cell>
          <cell r="F14723">
            <v>5</v>
          </cell>
        </row>
        <row r="14724">
          <cell r="B14724" t="str">
            <v>210398</v>
          </cell>
          <cell r="C14724" t="str">
            <v>038503</v>
          </cell>
          <cell r="D14724" t="str">
            <v>Calcario dolomitico</v>
          </cell>
          <cell r="E14724" t="str">
            <v>kg</v>
          </cell>
          <cell r="F14724">
            <v>7.3999999999999996E-2</v>
          </cell>
        </row>
        <row r="14725">
          <cell r="B14725" t="str">
            <v>210398</v>
          </cell>
          <cell r="C14725" t="str">
            <v>038511</v>
          </cell>
          <cell r="D14725" t="str">
            <v>Terra comum vegetal</v>
          </cell>
          <cell r="E14725" t="str">
            <v>m3</v>
          </cell>
          <cell r="F14725">
            <v>3.2000000000000001E-2</v>
          </cell>
        </row>
        <row r="14726">
          <cell r="B14726" t="str">
            <v>210398</v>
          </cell>
          <cell r="C14726" t="str">
            <v>038512</v>
          </cell>
          <cell r="D14726" t="str">
            <v>Fosfato de rochas</v>
          </cell>
          <cell r="E14726" t="str">
            <v>kg</v>
          </cell>
          <cell r="F14726">
            <v>7.3999999999999996E-2</v>
          </cell>
        </row>
        <row r="14727">
          <cell r="B14727" t="str">
            <v>210398</v>
          </cell>
          <cell r="C14727" t="str">
            <v>010146</v>
          </cell>
          <cell r="D14727" t="str">
            <v>Servente</v>
          </cell>
          <cell r="E14727" t="str">
            <v>h</v>
          </cell>
          <cell r="F14727">
            <v>0.09</v>
          </cell>
        </row>
        <row r="14728">
          <cell r="B14728" t="str">
            <v>210398</v>
          </cell>
          <cell r="C14728" t="str">
            <v>038654</v>
          </cell>
          <cell r="D14728" t="str">
            <v>Trepadeira h=0.50/0.70m primavera</v>
          </cell>
          <cell r="E14728" t="str">
            <v>un</v>
          </cell>
          <cell r="F14728">
            <v>1</v>
          </cell>
        </row>
        <row r="14729">
          <cell r="B14729" t="str">
            <v>210399</v>
          </cell>
          <cell r="C14729" t="str">
            <v>010126</v>
          </cell>
          <cell r="D14729" t="str">
            <v>Jardineiro</v>
          </cell>
          <cell r="E14729" t="str">
            <v>h</v>
          </cell>
          <cell r="F14729">
            <v>0.09</v>
          </cell>
        </row>
        <row r="14730">
          <cell r="B14730" t="str">
            <v>210399</v>
          </cell>
          <cell r="C14730" t="str">
            <v>010146</v>
          </cell>
          <cell r="D14730" t="str">
            <v>Servente</v>
          </cell>
          <cell r="E14730" t="str">
            <v>h</v>
          </cell>
          <cell r="F14730">
            <v>0.09</v>
          </cell>
        </row>
        <row r="14731">
          <cell r="B14731" t="str">
            <v>210399</v>
          </cell>
          <cell r="C14731" t="str">
            <v>038655</v>
          </cell>
          <cell r="D14731" t="str">
            <v>Trepadeira h=0.50/0.70m-unha de gato</v>
          </cell>
          <cell r="E14731" t="str">
            <v>un</v>
          </cell>
          <cell r="F14731">
            <v>1</v>
          </cell>
        </row>
        <row r="14732">
          <cell r="B14732" t="str">
            <v>210399</v>
          </cell>
          <cell r="C14732" t="str">
            <v>038503</v>
          </cell>
          <cell r="D14732" t="str">
            <v>Calcario dolomitico</v>
          </cell>
          <cell r="E14732" t="str">
            <v>kg</v>
          </cell>
          <cell r="F14732">
            <v>7.3999999999999996E-2</v>
          </cell>
        </row>
        <row r="14733">
          <cell r="B14733" t="str">
            <v>210399</v>
          </cell>
          <cell r="C14733" t="str">
            <v>038511</v>
          </cell>
          <cell r="D14733" t="str">
            <v>Terra comum vegetal</v>
          </cell>
          <cell r="E14733" t="str">
            <v>m3</v>
          </cell>
          <cell r="F14733">
            <v>3.2000000000000001E-2</v>
          </cell>
        </row>
        <row r="14734">
          <cell r="B14734" t="str">
            <v>210399</v>
          </cell>
          <cell r="C14734" t="str">
            <v>038512</v>
          </cell>
          <cell r="D14734" t="str">
            <v>Fosfato de rochas</v>
          </cell>
          <cell r="E14734" t="str">
            <v>kg</v>
          </cell>
          <cell r="F14734">
            <v>7.3999999999999996E-2</v>
          </cell>
        </row>
        <row r="14735">
          <cell r="B14735" t="str">
            <v>210399</v>
          </cell>
          <cell r="C14735" t="str">
            <v>038513</v>
          </cell>
          <cell r="D14735" t="str">
            <v>Adubo organico curtido</v>
          </cell>
          <cell r="E14735" t="str">
            <v>l</v>
          </cell>
          <cell r="F14735">
            <v>5</v>
          </cell>
        </row>
        <row r="14736">
          <cell r="B14736" t="str">
            <v>210399</v>
          </cell>
          <cell r="C14736" t="str">
            <v>038502</v>
          </cell>
          <cell r="D14736" t="str">
            <v>Adubo mineral 10-10-10 npk</v>
          </cell>
          <cell r="E14736" t="str">
            <v>kg</v>
          </cell>
          <cell r="F14736">
            <v>7.3999999999999996E-2</v>
          </cell>
        </row>
        <row r="14737">
          <cell r="B14737" t="str">
            <v>210401</v>
          </cell>
          <cell r="C14737" t="str">
            <v>010146</v>
          </cell>
          <cell r="D14737" t="str">
            <v>Servente</v>
          </cell>
          <cell r="E14737" t="str">
            <v>h</v>
          </cell>
          <cell r="F14737">
            <v>4.43</v>
          </cell>
        </row>
        <row r="14738">
          <cell r="B14738" t="str">
            <v>210402</v>
          </cell>
          <cell r="C14738" t="str">
            <v>010146</v>
          </cell>
          <cell r="D14738" t="str">
            <v>Servente</v>
          </cell>
          <cell r="E14738" t="str">
            <v>h</v>
          </cell>
          <cell r="F14738">
            <v>0.17</v>
          </cell>
        </row>
        <row r="14739">
          <cell r="B14739" t="str">
            <v>210402</v>
          </cell>
          <cell r="C14739" t="str">
            <v>038504</v>
          </cell>
          <cell r="D14739" t="str">
            <v>Solucao herbicida</v>
          </cell>
          <cell r="E14739" t="str">
            <v>l</v>
          </cell>
          <cell r="F14739">
            <v>3.2000000000000002E-3</v>
          </cell>
        </row>
        <row r="14740">
          <cell r="B14740" t="str">
            <v>210404</v>
          </cell>
          <cell r="C14740" t="str">
            <v>010111</v>
          </cell>
          <cell r="D14740" t="str">
            <v>Carpinteiro</v>
          </cell>
          <cell r="E14740" t="str">
            <v>h</v>
          </cell>
          <cell r="F14740">
            <v>0.5</v>
          </cell>
        </row>
        <row r="14741">
          <cell r="B14741" t="str">
            <v>210404</v>
          </cell>
          <cell r="C14741" t="str">
            <v>010112</v>
          </cell>
          <cell r="D14741" t="str">
            <v>Ajudante de carpinteiro</v>
          </cell>
          <cell r="E14741" t="str">
            <v>h</v>
          </cell>
          <cell r="F14741">
            <v>0.5</v>
          </cell>
        </row>
        <row r="14742">
          <cell r="B14742" t="str">
            <v>210404</v>
          </cell>
          <cell r="C14742" t="str">
            <v>021018</v>
          </cell>
          <cell r="D14742" t="str">
            <v>Sarrafo de pinho de 2.5x8cm</v>
          </cell>
          <cell r="E14742" t="str">
            <v>m</v>
          </cell>
          <cell r="F14742">
            <v>1.2</v>
          </cell>
        </row>
        <row r="14743">
          <cell r="B14743" t="str">
            <v>210404</v>
          </cell>
          <cell r="C14743" t="str">
            <v>026565</v>
          </cell>
          <cell r="D14743" t="str">
            <v>Prego 16x24</v>
          </cell>
          <cell r="E14743" t="str">
            <v>kg</v>
          </cell>
          <cell r="F14743">
            <v>0.05</v>
          </cell>
        </row>
        <row r="14744">
          <cell r="B14744" t="str">
            <v>210409</v>
          </cell>
          <cell r="C14744" t="str">
            <v>010139</v>
          </cell>
          <cell r="D14744" t="str">
            <v>Pedreiro</v>
          </cell>
          <cell r="E14744" t="str">
            <v>h</v>
          </cell>
          <cell r="F14744">
            <v>0.5</v>
          </cell>
        </row>
        <row r="14745">
          <cell r="B14745" t="str">
            <v>210409</v>
          </cell>
          <cell r="C14745" t="str">
            <v>024056</v>
          </cell>
          <cell r="D14745" t="str">
            <v>Tinta betuminosa</v>
          </cell>
          <cell r="E14745" t="str">
            <v>kg</v>
          </cell>
          <cell r="F14745">
            <v>0.4</v>
          </cell>
        </row>
        <row r="14746">
          <cell r="B14746" t="str">
            <v>210410</v>
          </cell>
          <cell r="C14746" t="str">
            <v>010140</v>
          </cell>
          <cell r="D14746" t="str">
            <v>Pintor</v>
          </cell>
          <cell r="E14746" t="str">
            <v>h</v>
          </cell>
          <cell r="F14746">
            <v>1.2</v>
          </cell>
        </row>
        <row r="14747">
          <cell r="B14747" t="str">
            <v>210410</v>
          </cell>
          <cell r="C14747" t="str">
            <v>010141</v>
          </cell>
          <cell r="D14747" t="str">
            <v>Ajudante de pintor</v>
          </cell>
          <cell r="E14747" t="str">
            <v>h</v>
          </cell>
          <cell r="F14747">
            <v>0.3</v>
          </cell>
        </row>
        <row r="14748">
          <cell r="B14748" t="str">
            <v>210410</v>
          </cell>
          <cell r="C14748" t="str">
            <v>037517</v>
          </cell>
          <cell r="D14748" t="str">
            <v>Tinta a base de emulsao acrilica (para pisos)</v>
          </cell>
          <cell r="E14748" t="str">
            <v>l</v>
          </cell>
          <cell r="F14748">
            <v>0.3</v>
          </cell>
        </row>
        <row r="14749">
          <cell r="B14749" t="str">
            <v>210411</v>
          </cell>
          <cell r="C14749" t="str">
            <v>010140</v>
          </cell>
          <cell r="D14749" t="str">
            <v>Pintor</v>
          </cell>
          <cell r="E14749" t="str">
            <v>h</v>
          </cell>
          <cell r="F14749">
            <v>1</v>
          </cell>
        </row>
        <row r="14750">
          <cell r="B14750" t="str">
            <v>210411</v>
          </cell>
          <cell r="C14750" t="str">
            <v>010141</v>
          </cell>
          <cell r="D14750" t="str">
            <v>Ajudante de pintor</v>
          </cell>
          <cell r="E14750" t="str">
            <v>h</v>
          </cell>
          <cell r="F14750">
            <v>0.5</v>
          </cell>
        </row>
        <row r="14751">
          <cell r="B14751" t="str">
            <v>210411</v>
          </cell>
          <cell r="C14751" t="str">
            <v>037517</v>
          </cell>
          <cell r="D14751" t="str">
            <v>Tinta a base de emulsao acrilica (para pisos)</v>
          </cell>
          <cell r="E14751" t="str">
            <v>l</v>
          </cell>
          <cell r="F14751">
            <v>0.03</v>
          </cell>
        </row>
        <row r="14752">
          <cell r="B14752" t="str">
            <v>210412</v>
          </cell>
          <cell r="C14752" t="str">
            <v>010111</v>
          </cell>
          <cell r="D14752" t="str">
            <v>Carpinteiro</v>
          </cell>
          <cell r="E14752" t="str">
            <v>h</v>
          </cell>
          <cell r="F14752">
            <v>99</v>
          </cell>
        </row>
        <row r="14753">
          <cell r="B14753" t="str">
            <v>210412</v>
          </cell>
          <cell r="C14753" t="str">
            <v>010112</v>
          </cell>
          <cell r="D14753" t="str">
            <v>Ajudante de carpinteiro</v>
          </cell>
          <cell r="E14753" t="str">
            <v>h</v>
          </cell>
          <cell r="F14753">
            <v>99</v>
          </cell>
        </row>
        <row r="14754">
          <cell r="B14754" t="str">
            <v>210412</v>
          </cell>
          <cell r="C14754" t="str">
            <v>010121</v>
          </cell>
          <cell r="D14754" t="str">
            <v>Ferreiro</v>
          </cell>
          <cell r="E14754" t="str">
            <v>h</v>
          </cell>
          <cell r="F14754">
            <v>57.02</v>
          </cell>
        </row>
        <row r="14755">
          <cell r="B14755" t="str">
            <v>210412</v>
          </cell>
          <cell r="C14755" t="str">
            <v>010122</v>
          </cell>
          <cell r="D14755" t="str">
            <v>Ajudante de ferreiro</v>
          </cell>
          <cell r="E14755" t="str">
            <v>h</v>
          </cell>
          <cell r="F14755">
            <v>114.04</v>
          </cell>
        </row>
        <row r="14756">
          <cell r="B14756" t="str">
            <v>210412</v>
          </cell>
          <cell r="C14756" t="str">
            <v>020517</v>
          </cell>
          <cell r="D14756" t="str">
            <v>Brita 1</v>
          </cell>
          <cell r="E14756" t="str">
            <v>m3</v>
          </cell>
          <cell r="F14756">
            <v>13.68</v>
          </cell>
        </row>
        <row r="14757">
          <cell r="B14757" t="str">
            <v>210412</v>
          </cell>
          <cell r="C14757" t="str">
            <v>020518</v>
          </cell>
          <cell r="D14757" t="str">
            <v>Brita 2</v>
          </cell>
          <cell r="E14757" t="str">
            <v>m3</v>
          </cell>
          <cell r="F14757">
            <v>31.98</v>
          </cell>
        </row>
        <row r="14758">
          <cell r="B14758" t="str">
            <v>210412</v>
          </cell>
          <cell r="C14758" t="str">
            <v>010140</v>
          </cell>
          <cell r="D14758" t="str">
            <v>Pintor</v>
          </cell>
          <cell r="E14758" t="str">
            <v>h</v>
          </cell>
          <cell r="F14758">
            <v>777.6</v>
          </cell>
        </row>
        <row r="14759">
          <cell r="B14759" t="str">
            <v>210412</v>
          </cell>
          <cell r="C14759" t="str">
            <v>010146</v>
          </cell>
          <cell r="D14759" t="str">
            <v>Servente</v>
          </cell>
          <cell r="E14759" t="str">
            <v>h</v>
          </cell>
          <cell r="F14759">
            <v>899.32</v>
          </cell>
        </row>
        <row r="14760">
          <cell r="B14760" t="str">
            <v>210412</v>
          </cell>
          <cell r="C14760" t="str">
            <v>010139</v>
          </cell>
          <cell r="D14760" t="str">
            <v>Pedreiro</v>
          </cell>
          <cell r="E14760" t="str">
            <v>h</v>
          </cell>
          <cell r="F14760">
            <v>107.6</v>
          </cell>
        </row>
        <row r="14761">
          <cell r="B14761" t="str">
            <v>210412</v>
          </cell>
          <cell r="C14761" t="str">
            <v>020579</v>
          </cell>
          <cell r="D14761" t="str">
            <v>Areia media</v>
          </cell>
          <cell r="E14761" t="str">
            <v>m3</v>
          </cell>
          <cell r="F14761">
            <v>35.18</v>
          </cell>
        </row>
        <row r="14762">
          <cell r="B14762" t="str">
            <v>210412</v>
          </cell>
          <cell r="C14762" t="str">
            <v>010141</v>
          </cell>
          <cell r="D14762" t="str">
            <v>Ajudante de pintor</v>
          </cell>
          <cell r="E14762" t="str">
            <v>h</v>
          </cell>
          <cell r="F14762">
            <v>194.4</v>
          </cell>
        </row>
        <row r="14763">
          <cell r="B14763" t="str">
            <v>210412</v>
          </cell>
          <cell r="C14763" t="str">
            <v>026565</v>
          </cell>
          <cell r="D14763" t="str">
            <v>Prego 16x24</v>
          </cell>
          <cell r="E14763" t="str">
            <v>kg</v>
          </cell>
          <cell r="F14763">
            <v>9.9</v>
          </cell>
        </row>
        <row r="14764">
          <cell r="B14764" t="str">
            <v>210412</v>
          </cell>
          <cell r="C14764" t="str">
            <v>037517</v>
          </cell>
          <cell r="D14764" t="str">
            <v>Tinta a base de emulsao acrilica (para pisos)</v>
          </cell>
          <cell r="E14764" t="str">
            <v>l</v>
          </cell>
          <cell r="F14764">
            <v>194.4</v>
          </cell>
        </row>
        <row r="14765">
          <cell r="B14765" t="str">
            <v>210412</v>
          </cell>
          <cell r="C14765" t="str">
            <v>020508</v>
          </cell>
          <cell r="D14765" t="str">
            <v>Cimento portland</v>
          </cell>
          <cell r="E14765" t="str">
            <v>kg</v>
          </cell>
          <cell r="F14765">
            <v>11440</v>
          </cell>
        </row>
        <row r="14766">
          <cell r="B14766" t="str">
            <v>210412</v>
          </cell>
          <cell r="C14766" t="str">
            <v>021540</v>
          </cell>
          <cell r="D14766" t="str">
            <v>Tela soldada em aco ca-60 b</v>
          </cell>
          <cell r="E14766" t="str">
            <v>kg</v>
          </cell>
          <cell r="F14766">
            <v>2936.74</v>
          </cell>
        </row>
        <row r="14767">
          <cell r="B14767" t="str">
            <v>210412</v>
          </cell>
          <cell r="C14767" t="str">
            <v>024112</v>
          </cell>
          <cell r="D14767" t="str">
            <v>Tinta asfaltica betuminosa</v>
          </cell>
          <cell r="E14767" t="str">
            <v>kg</v>
          </cell>
          <cell r="F14767">
            <v>2.88</v>
          </cell>
        </row>
        <row r="14768">
          <cell r="B14768" t="str">
            <v>210412</v>
          </cell>
          <cell r="C14768" t="str">
            <v>020519</v>
          </cell>
          <cell r="D14768" t="str">
            <v>Brita 3</v>
          </cell>
          <cell r="E14768" t="str">
            <v>m3</v>
          </cell>
          <cell r="F14768">
            <v>38.880000000000003</v>
          </cell>
        </row>
        <row r="14769">
          <cell r="B14769" t="str">
            <v>210412</v>
          </cell>
          <cell r="C14769" t="str">
            <v>021018</v>
          </cell>
          <cell r="D14769" t="str">
            <v>Sarrafo de pinho de 2.5x8cm</v>
          </cell>
          <cell r="E14769" t="str">
            <v>m</v>
          </cell>
          <cell r="F14769">
            <v>237.6</v>
          </cell>
        </row>
        <row r="14770">
          <cell r="B14770" t="str">
            <v>210412</v>
          </cell>
          <cell r="C14770" t="str">
            <v>038504</v>
          </cell>
          <cell r="D14770" t="str">
            <v>Solucao herbicida</v>
          </cell>
          <cell r="E14770" t="str">
            <v>l</v>
          </cell>
          <cell r="F14770">
            <v>2.56</v>
          </cell>
        </row>
        <row r="14771">
          <cell r="B14771" t="str">
            <v>210412</v>
          </cell>
          <cell r="C14771" t="str">
            <v>080125</v>
          </cell>
          <cell r="D14771" t="str">
            <v>Betoneira 5hp</v>
          </cell>
          <cell r="E14771" t="str">
            <v>h</v>
          </cell>
          <cell r="F14771">
            <v>37.130000000000003</v>
          </cell>
        </row>
        <row r="14772">
          <cell r="B14772" t="str">
            <v>210412</v>
          </cell>
          <cell r="C14772" t="str">
            <v>080139</v>
          </cell>
          <cell r="D14772" t="str">
            <v>Regua simples para concreto</v>
          </cell>
          <cell r="E14772" t="str">
            <v>h</v>
          </cell>
          <cell r="F14772">
            <v>19.440000000000001</v>
          </cell>
        </row>
        <row r="14773">
          <cell r="B14773" t="str">
            <v>210413</v>
          </cell>
          <cell r="C14773" t="str">
            <v>010101</v>
          </cell>
          <cell r="D14773" t="str">
            <v>Ajudante</v>
          </cell>
          <cell r="E14773" t="str">
            <v>h</v>
          </cell>
          <cell r="F14773">
            <v>1</v>
          </cell>
        </row>
        <row r="14774">
          <cell r="B14774" t="str">
            <v>210413</v>
          </cell>
          <cell r="C14774" t="str">
            <v>010130</v>
          </cell>
          <cell r="D14774" t="str">
            <v>Montador</v>
          </cell>
          <cell r="E14774" t="str">
            <v>h</v>
          </cell>
          <cell r="F14774">
            <v>0.5</v>
          </cell>
        </row>
        <row r="14775">
          <cell r="B14775" t="str">
            <v>210413</v>
          </cell>
          <cell r="C14775" t="str">
            <v>027002</v>
          </cell>
          <cell r="D14775" t="str">
            <v>Arame galvanizado n.10 bwg</v>
          </cell>
          <cell r="E14775" t="str">
            <v>kg</v>
          </cell>
          <cell r="F14775">
            <v>0.15</v>
          </cell>
        </row>
        <row r="14776">
          <cell r="B14776" t="str">
            <v>210413</v>
          </cell>
          <cell r="C14776" t="str">
            <v>027004</v>
          </cell>
          <cell r="D14776" t="str">
            <v>Arame galvanizado n.14 bwg</v>
          </cell>
          <cell r="E14776" t="str">
            <v>kg</v>
          </cell>
          <cell r="F14776">
            <v>7.0000000000000007E-2</v>
          </cell>
        </row>
        <row r="14777">
          <cell r="B14777" t="str">
            <v>210413</v>
          </cell>
          <cell r="C14777" t="str">
            <v>027507</v>
          </cell>
          <cell r="D14777" t="str">
            <v>Tela de arame galvanizado de 2' fio n.14 bwg</v>
          </cell>
          <cell r="E14777" t="str">
            <v>m2</v>
          </cell>
          <cell r="F14777">
            <v>1.05</v>
          </cell>
        </row>
        <row r="14778">
          <cell r="B14778" t="str">
            <v>210413</v>
          </cell>
          <cell r="C14778" t="str">
            <v>060506</v>
          </cell>
          <cell r="D14778" t="str">
            <v>Tubo de aco galvanizado c/cost. de 50mm (2')</v>
          </cell>
          <cell r="E14778" t="str">
            <v>m</v>
          </cell>
          <cell r="F14778">
            <v>2.73</v>
          </cell>
        </row>
        <row r="14779">
          <cell r="B14779" t="str">
            <v>210414</v>
          </cell>
          <cell r="C14779" t="str">
            <v>010101</v>
          </cell>
          <cell r="D14779" t="str">
            <v>Ajudante</v>
          </cell>
          <cell r="E14779" t="str">
            <v>h</v>
          </cell>
          <cell r="F14779">
            <v>2.4</v>
          </cell>
        </row>
        <row r="14780">
          <cell r="B14780" t="str">
            <v>210414</v>
          </cell>
          <cell r="C14780" t="str">
            <v>010130</v>
          </cell>
          <cell r="D14780" t="str">
            <v>Montador</v>
          </cell>
          <cell r="E14780" t="str">
            <v>h</v>
          </cell>
          <cell r="F14780">
            <v>1.2</v>
          </cell>
        </row>
        <row r="14781">
          <cell r="B14781" t="str">
            <v>210414</v>
          </cell>
          <cell r="C14781" t="str">
            <v>027002</v>
          </cell>
          <cell r="D14781" t="str">
            <v>Arame galvanizado n.10 bwg</v>
          </cell>
          <cell r="E14781" t="str">
            <v>kg</v>
          </cell>
          <cell r="F14781">
            <v>0.25</v>
          </cell>
        </row>
        <row r="14782">
          <cell r="B14782" t="str">
            <v>210414</v>
          </cell>
          <cell r="C14782" t="str">
            <v>027004</v>
          </cell>
          <cell r="D14782" t="str">
            <v>Arame galvanizado n.14 bwg</v>
          </cell>
          <cell r="E14782" t="str">
            <v>kg</v>
          </cell>
          <cell r="F14782">
            <v>0.11</v>
          </cell>
        </row>
        <row r="14783">
          <cell r="B14783" t="str">
            <v>210414</v>
          </cell>
          <cell r="C14783" t="str">
            <v>027507</v>
          </cell>
          <cell r="D14783" t="str">
            <v>Tela de arame galvanizado de 2' fio n.14 bwg</v>
          </cell>
          <cell r="E14783" t="str">
            <v>m2</v>
          </cell>
          <cell r="F14783">
            <v>4.2</v>
          </cell>
        </row>
        <row r="14784">
          <cell r="B14784" t="str">
            <v>210414</v>
          </cell>
          <cell r="C14784" t="str">
            <v>060506</v>
          </cell>
          <cell r="D14784" t="str">
            <v>Tubo de aco galvanizado c/cost. de 50mm (2')</v>
          </cell>
          <cell r="E14784" t="str">
            <v>m</v>
          </cell>
          <cell r="F14784">
            <v>4.2</v>
          </cell>
        </row>
        <row r="14785">
          <cell r="B14785" t="str">
            <v>210502</v>
          </cell>
          <cell r="C14785" t="str">
            <v>010146</v>
          </cell>
          <cell r="D14785" t="str">
            <v>Servente</v>
          </cell>
          <cell r="E14785" t="str">
            <v>h</v>
          </cell>
          <cell r="F14785">
            <v>0.6</v>
          </cell>
        </row>
        <row r="14786">
          <cell r="B14786" t="str">
            <v>210503</v>
          </cell>
          <cell r="C14786" t="str">
            <v>010146</v>
          </cell>
          <cell r="D14786" t="str">
            <v>Servente</v>
          </cell>
          <cell r="E14786" t="str">
            <v>h</v>
          </cell>
          <cell r="F14786">
            <v>0.7</v>
          </cell>
        </row>
        <row r="14787">
          <cell r="B14787" t="str">
            <v>220101</v>
          </cell>
          <cell r="C14787" t="str">
            <v>010101</v>
          </cell>
          <cell r="D14787" t="str">
            <v>Ajudante</v>
          </cell>
          <cell r="E14787" t="str">
            <v>h</v>
          </cell>
          <cell r="F14787">
            <v>1</v>
          </cell>
        </row>
        <row r="14788">
          <cell r="B14788" t="str">
            <v>220101</v>
          </cell>
          <cell r="C14788" t="str">
            <v>081001</v>
          </cell>
          <cell r="D14788" t="str">
            <v>Acabadora de concreto eletrica pot. 1.13 kw</v>
          </cell>
          <cell r="E14788" t="str">
            <v>un</v>
          </cell>
          <cell r="F14788">
            <v>6.0000000000000002E-5</v>
          </cell>
        </row>
        <row r="14789">
          <cell r="B14789" t="str">
            <v>220101</v>
          </cell>
          <cell r="C14789" t="str">
            <v>081001</v>
          </cell>
          <cell r="D14789" t="str">
            <v>Acabadora de concreto eletrica pot. 1.13 kw</v>
          </cell>
          <cell r="E14789" t="str">
            <v>un</v>
          </cell>
          <cell r="F14789">
            <v>2.02E-4</v>
          </cell>
        </row>
        <row r="14790">
          <cell r="B14790" t="str">
            <v>220101</v>
          </cell>
          <cell r="C14790" t="str">
            <v>081001</v>
          </cell>
          <cell r="D14790" t="str">
            <v>Acabadora de concreto eletrica pot. 1.13 kw</v>
          </cell>
          <cell r="E14790" t="str">
            <v>un</v>
          </cell>
          <cell r="F14790">
            <v>4.5000000000000003E-5</v>
          </cell>
        </row>
        <row r="14791">
          <cell r="B14791" t="str">
            <v>220101</v>
          </cell>
          <cell r="C14791" t="str">
            <v>088106</v>
          </cell>
          <cell r="D14791" t="str">
            <v>Energia eletrica</v>
          </cell>
          <cell r="E14791" t="str">
            <v>kw</v>
          </cell>
          <cell r="F14791">
            <v>1.1299999999999999</v>
          </cell>
        </row>
        <row r="14792">
          <cell r="B14792" t="str">
            <v>220102</v>
          </cell>
          <cell r="C14792" t="str">
            <v>010101</v>
          </cell>
          <cell r="D14792" t="str">
            <v>Ajudante</v>
          </cell>
          <cell r="E14792" t="str">
            <v>h</v>
          </cell>
          <cell r="F14792">
            <v>1</v>
          </cell>
        </row>
        <row r="14793">
          <cell r="B14793" t="str">
            <v>220102</v>
          </cell>
          <cell r="C14793" t="str">
            <v>081001</v>
          </cell>
          <cell r="D14793" t="str">
            <v>Acabadora de concreto eletrica pot. 1.13 kw</v>
          </cell>
          <cell r="E14793" t="str">
            <v>un</v>
          </cell>
          <cell r="F14793">
            <v>0</v>
          </cell>
        </row>
        <row r="14794">
          <cell r="B14794" t="str">
            <v>220102</v>
          </cell>
          <cell r="C14794" t="str">
            <v>081001</v>
          </cell>
          <cell r="D14794" t="str">
            <v>Acabadora de concreto eletrica pot. 1.13 kw</v>
          </cell>
          <cell r="E14794" t="str">
            <v>un</v>
          </cell>
          <cell r="F14794">
            <v>2.02E-4</v>
          </cell>
        </row>
        <row r="14795">
          <cell r="B14795" t="str">
            <v>220102</v>
          </cell>
          <cell r="C14795" t="str">
            <v>081001</v>
          </cell>
          <cell r="D14795" t="str">
            <v>Acabadora de concreto eletrica pot. 1.13 kw</v>
          </cell>
          <cell r="E14795" t="str">
            <v>un</v>
          </cell>
          <cell r="F14795">
            <v>4.5000000000000003E-5</v>
          </cell>
        </row>
        <row r="14796">
          <cell r="B14796" t="str">
            <v>220103</v>
          </cell>
          <cell r="C14796" t="str">
            <v>010101</v>
          </cell>
          <cell r="D14796" t="str">
            <v>Ajudante</v>
          </cell>
          <cell r="E14796" t="str">
            <v>h</v>
          </cell>
          <cell r="F14796">
            <v>1</v>
          </cell>
        </row>
        <row r="14797">
          <cell r="B14797" t="str">
            <v>220103</v>
          </cell>
          <cell r="C14797" t="str">
            <v>081003</v>
          </cell>
          <cell r="D14797" t="str">
            <v>Acabadora de concreto gasolina pot. 5.97 kw</v>
          </cell>
          <cell r="E14797" t="str">
            <v>un</v>
          </cell>
          <cell r="F14797">
            <v>6.0000000000000002E-5</v>
          </cell>
        </row>
        <row r="14798">
          <cell r="B14798" t="str">
            <v>220103</v>
          </cell>
          <cell r="C14798" t="str">
            <v>081003</v>
          </cell>
          <cell r="D14798" t="str">
            <v>Acabadora de concreto gasolina pot. 5.97 kw</v>
          </cell>
          <cell r="E14798" t="str">
            <v>un</v>
          </cell>
          <cell r="F14798">
            <v>2.02E-4</v>
          </cell>
        </row>
        <row r="14799">
          <cell r="B14799" t="str">
            <v>220103</v>
          </cell>
          <cell r="C14799" t="str">
            <v>081003</v>
          </cell>
          <cell r="D14799" t="str">
            <v>Acabadora de concreto gasolina pot. 5.97 kw</v>
          </cell>
          <cell r="E14799" t="str">
            <v>un</v>
          </cell>
          <cell r="F14799">
            <v>4.5000000000000003E-5</v>
          </cell>
        </row>
        <row r="14800">
          <cell r="B14800" t="str">
            <v>220103</v>
          </cell>
          <cell r="C14800" t="str">
            <v>088106</v>
          </cell>
          <cell r="D14800" t="str">
            <v>Energia eletrica</v>
          </cell>
          <cell r="E14800" t="str">
            <v>kw</v>
          </cell>
          <cell r="F14800">
            <v>2.25</v>
          </cell>
        </row>
        <row r="14801">
          <cell r="B14801" t="str">
            <v>220104</v>
          </cell>
          <cell r="C14801" t="str">
            <v>010101</v>
          </cell>
          <cell r="D14801" t="str">
            <v>Ajudante</v>
          </cell>
          <cell r="E14801" t="str">
            <v>h</v>
          </cell>
          <cell r="F14801">
            <v>1</v>
          </cell>
        </row>
        <row r="14802">
          <cell r="B14802" t="str">
            <v>220104</v>
          </cell>
          <cell r="C14802" t="str">
            <v>081003</v>
          </cell>
          <cell r="D14802" t="str">
            <v>Acabadora de concreto gasolina pot. 5.97 kw</v>
          </cell>
          <cell r="E14802" t="str">
            <v>un</v>
          </cell>
          <cell r="F14802">
            <v>0</v>
          </cell>
        </row>
        <row r="14803">
          <cell r="B14803" t="str">
            <v>220104</v>
          </cell>
          <cell r="C14803" t="str">
            <v>081003</v>
          </cell>
          <cell r="D14803" t="str">
            <v>Acabadora de concreto gasolina pot. 5.97 kw</v>
          </cell>
          <cell r="E14803" t="str">
            <v>un</v>
          </cell>
          <cell r="F14803">
            <v>2.02E-4</v>
          </cell>
        </row>
        <row r="14804">
          <cell r="B14804" t="str">
            <v>220104</v>
          </cell>
          <cell r="C14804" t="str">
            <v>081003</v>
          </cell>
          <cell r="D14804" t="str">
            <v>Acabadora de concreto gasolina pot. 5.97 kw</v>
          </cell>
          <cell r="E14804" t="str">
            <v>un</v>
          </cell>
          <cell r="F14804">
            <v>4.5000000000000003E-5</v>
          </cell>
        </row>
        <row r="14805">
          <cell r="B14805" t="str">
            <v>220105</v>
          </cell>
          <cell r="C14805" t="str">
            <v>010101</v>
          </cell>
          <cell r="D14805" t="str">
            <v>Ajudante</v>
          </cell>
          <cell r="E14805" t="str">
            <v>h</v>
          </cell>
          <cell r="F14805">
            <v>1</v>
          </cell>
        </row>
        <row r="14806">
          <cell r="B14806" t="str">
            <v>220105</v>
          </cell>
          <cell r="C14806" t="str">
            <v>081005</v>
          </cell>
          <cell r="D14806" t="str">
            <v>Acabadora de concreto gasolina pot. 2.55 kw</v>
          </cell>
          <cell r="E14806" t="str">
            <v>un</v>
          </cell>
          <cell r="F14806">
            <v>6.0000000000000002E-5</v>
          </cell>
        </row>
        <row r="14807">
          <cell r="B14807" t="str">
            <v>220105</v>
          </cell>
          <cell r="C14807" t="str">
            <v>081005</v>
          </cell>
          <cell r="D14807" t="str">
            <v>Acabadora de concreto gasolina pot. 2.55 kw</v>
          </cell>
          <cell r="E14807" t="str">
            <v>un</v>
          </cell>
          <cell r="F14807">
            <v>2.02E-4</v>
          </cell>
        </row>
        <row r="14808">
          <cell r="B14808" t="str">
            <v>220105</v>
          </cell>
          <cell r="C14808" t="str">
            <v>081005</v>
          </cell>
          <cell r="D14808" t="str">
            <v>Acabadora de concreto gasolina pot. 2.55 kw</v>
          </cell>
          <cell r="E14808" t="str">
            <v>un</v>
          </cell>
          <cell r="F14808">
            <v>4.5000000000000003E-5</v>
          </cell>
        </row>
        <row r="14809">
          <cell r="B14809" t="str">
            <v>220105</v>
          </cell>
          <cell r="C14809" t="str">
            <v>088108</v>
          </cell>
          <cell r="D14809" t="str">
            <v>Gasolina</v>
          </cell>
          <cell r="E14809" t="str">
            <v>l</v>
          </cell>
          <cell r="F14809">
            <v>0.8</v>
          </cell>
        </row>
        <row r="14810">
          <cell r="B14810" t="str">
            <v>220105</v>
          </cell>
          <cell r="C14810" t="str">
            <v>088110</v>
          </cell>
          <cell r="D14810" t="str">
            <v>Graxa multipurpose</v>
          </cell>
          <cell r="E14810" t="str">
            <v>kg</v>
          </cell>
          <cell r="F14810">
            <v>4.0000000000000001E-3</v>
          </cell>
        </row>
        <row r="14811">
          <cell r="B14811" t="str">
            <v>220105</v>
          </cell>
          <cell r="C14811" t="str">
            <v>088120</v>
          </cell>
          <cell r="D14811" t="str">
            <v>Oleo lubrificante p/ gasolina/alcool</v>
          </cell>
          <cell r="E14811" t="str">
            <v>l</v>
          </cell>
          <cell r="F14811">
            <v>8.0000000000000002E-3</v>
          </cell>
        </row>
        <row r="14812">
          <cell r="B14812" t="str">
            <v>220106</v>
          </cell>
          <cell r="C14812" t="str">
            <v>010101</v>
          </cell>
          <cell r="D14812" t="str">
            <v>Ajudante</v>
          </cell>
          <cell r="E14812" t="str">
            <v>h</v>
          </cell>
          <cell r="F14812">
            <v>1</v>
          </cell>
        </row>
        <row r="14813">
          <cell r="B14813" t="str">
            <v>220106</v>
          </cell>
          <cell r="C14813" t="str">
            <v>081005</v>
          </cell>
          <cell r="D14813" t="str">
            <v>Acabadora de concreto gasolina pot. 2.55 kw</v>
          </cell>
          <cell r="E14813" t="str">
            <v>un</v>
          </cell>
          <cell r="F14813">
            <v>0</v>
          </cell>
        </row>
        <row r="14814">
          <cell r="B14814" t="str">
            <v>220106</v>
          </cell>
          <cell r="C14814" t="str">
            <v>081005</v>
          </cell>
          <cell r="D14814" t="str">
            <v>Acabadora de concreto gasolina pot. 2.55 kw</v>
          </cell>
          <cell r="E14814" t="str">
            <v>un</v>
          </cell>
          <cell r="F14814">
            <v>2.02E-4</v>
          </cell>
        </row>
        <row r="14815">
          <cell r="B14815" t="str">
            <v>220106</v>
          </cell>
          <cell r="C14815" t="str">
            <v>081005</v>
          </cell>
          <cell r="D14815" t="str">
            <v>Acabadora de concreto gasolina pot. 2.55 kw</v>
          </cell>
          <cell r="E14815" t="str">
            <v>un</v>
          </cell>
          <cell r="F14815">
            <v>4.5000000000000003E-5</v>
          </cell>
        </row>
        <row r="14816">
          <cell r="B14816" t="str">
            <v>220201</v>
          </cell>
          <cell r="C14816" t="str">
            <v>010101</v>
          </cell>
          <cell r="D14816" t="str">
            <v>Ajudante</v>
          </cell>
          <cell r="E14816" t="str">
            <v>h</v>
          </cell>
          <cell r="F14816">
            <v>3</v>
          </cell>
        </row>
        <row r="14817">
          <cell r="B14817" t="str">
            <v>220201</v>
          </cell>
          <cell r="C14817" t="str">
            <v>010133</v>
          </cell>
          <cell r="D14817" t="str">
            <v>Operador guincho</v>
          </cell>
          <cell r="E14817" t="str">
            <v>h</v>
          </cell>
          <cell r="F14817">
            <v>1</v>
          </cell>
        </row>
        <row r="14818">
          <cell r="B14818" t="str">
            <v>220201</v>
          </cell>
          <cell r="C14818" t="str">
            <v>081501</v>
          </cell>
          <cell r="D14818" t="str">
            <v>Bate estaca martelo 0.6 t pot. 9.7 kw</v>
          </cell>
          <cell r="E14818" t="str">
            <v>un</v>
          </cell>
          <cell r="F14818">
            <v>6.0000000000000002E-5</v>
          </cell>
        </row>
        <row r="14819">
          <cell r="B14819" t="str">
            <v>220201</v>
          </cell>
          <cell r="C14819" t="str">
            <v>081501</v>
          </cell>
          <cell r="D14819" t="str">
            <v>Bate estaca martelo 0.6 t pot. 9.7 kw</v>
          </cell>
          <cell r="E14819" t="str">
            <v>un</v>
          </cell>
          <cell r="F14819">
            <v>9.1000000000000003E-5</v>
          </cell>
        </row>
        <row r="14820">
          <cell r="B14820" t="str">
            <v>220201</v>
          </cell>
          <cell r="C14820" t="str">
            <v>081501</v>
          </cell>
          <cell r="D14820" t="str">
            <v>Bate estaca martelo 0.6 t pot. 9.7 kw</v>
          </cell>
          <cell r="E14820" t="str">
            <v>un</v>
          </cell>
          <cell r="F14820">
            <v>3.8399999999999998E-5</v>
          </cell>
        </row>
        <row r="14821">
          <cell r="B14821" t="str">
            <v>220201</v>
          </cell>
          <cell r="C14821" t="str">
            <v>088110</v>
          </cell>
          <cell r="D14821" t="str">
            <v>Graxa multipurpose</v>
          </cell>
          <cell r="E14821" t="str">
            <v>kg</v>
          </cell>
          <cell r="F14821">
            <v>0.02</v>
          </cell>
        </row>
        <row r="14822">
          <cell r="B14822" t="str">
            <v>220201</v>
          </cell>
          <cell r="C14822" t="str">
            <v>088114</v>
          </cell>
          <cell r="D14822" t="str">
            <v>Oleo diesel</v>
          </cell>
          <cell r="E14822" t="str">
            <v>l</v>
          </cell>
          <cell r="F14822">
            <v>2.65</v>
          </cell>
        </row>
        <row r="14823">
          <cell r="B14823" t="str">
            <v>220201</v>
          </cell>
          <cell r="C14823" t="str">
            <v>088116</v>
          </cell>
          <cell r="D14823" t="str">
            <v>Oleo lubrificantes p/ diesel</v>
          </cell>
          <cell r="E14823" t="str">
            <v>l</v>
          </cell>
          <cell r="F14823">
            <v>0.04</v>
          </cell>
        </row>
        <row r="14824">
          <cell r="B14824" t="str">
            <v>220202</v>
          </cell>
          <cell r="C14824" t="str">
            <v>010101</v>
          </cell>
          <cell r="D14824" t="str">
            <v>Ajudante</v>
          </cell>
          <cell r="E14824" t="str">
            <v>h</v>
          </cell>
          <cell r="F14824">
            <v>3</v>
          </cell>
        </row>
        <row r="14825">
          <cell r="B14825" t="str">
            <v>220202</v>
          </cell>
          <cell r="C14825" t="str">
            <v>010133</v>
          </cell>
          <cell r="D14825" t="str">
            <v>Operador guincho</v>
          </cell>
          <cell r="E14825" t="str">
            <v>h</v>
          </cell>
          <cell r="F14825">
            <v>1</v>
          </cell>
        </row>
        <row r="14826">
          <cell r="B14826" t="str">
            <v>220202</v>
          </cell>
          <cell r="C14826" t="str">
            <v>081501</v>
          </cell>
          <cell r="D14826" t="str">
            <v>Bate estaca martelo 0.6 t pot. 9.7 kw</v>
          </cell>
          <cell r="E14826" t="str">
            <v>un</v>
          </cell>
          <cell r="F14826">
            <v>0</v>
          </cell>
        </row>
        <row r="14827">
          <cell r="B14827" t="str">
            <v>220202</v>
          </cell>
          <cell r="C14827" t="str">
            <v>081501</v>
          </cell>
          <cell r="D14827" t="str">
            <v>Bate estaca martelo 0.6 t pot. 9.7 kw</v>
          </cell>
          <cell r="E14827" t="str">
            <v>un</v>
          </cell>
          <cell r="F14827">
            <v>9.1000000000000003E-5</v>
          </cell>
        </row>
        <row r="14828">
          <cell r="B14828" t="str">
            <v>220202</v>
          </cell>
          <cell r="C14828" t="str">
            <v>081501</v>
          </cell>
          <cell r="D14828" t="str">
            <v>Bate estaca martelo 0.6 t pot. 9.7 kw</v>
          </cell>
          <cell r="E14828" t="str">
            <v>un</v>
          </cell>
          <cell r="F14828">
            <v>3.8399999999999998E-5</v>
          </cell>
        </row>
        <row r="14829">
          <cell r="B14829" t="str">
            <v>220203</v>
          </cell>
          <cell r="C14829" t="str">
            <v>010101</v>
          </cell>
          <cell r="D14829" t="str">
            <v>Ajudante</v>
          </cell>
          <cell r="E14829" t="str">
            <v>h</v>
          </cell>
          <cell r="F14829">
            <v>3</v>
          </cell>
        </row>
        <row r="14830">
          <cell r="B14830" t="str">
            <v>220203</v>
          </cell>
          <cell r="C14830" t="str">
            <v>010133</v>
          </cell>
          <cell r="D14830" t="str">
            <v>Operador guincho</v>
          </cell>
          <cell r="E14830" t="str">
            <v>h</v>
          </cell>
          <cell r="F14830">
            <v>1</v>
          </cell>
        </row>
        <row r="14831">
          <cell r="B14831" t="str">
            <v>220203</v>
          </cell>
          <cell r="C14831" t="str">
            <v>088116</v>
          </cell>
          <cell r="D14831" t="str">
            <v>Oleo lubrificantes p/ diesel</v>
          </cell>
          <cell r="E14831" t="str">
            <v>l</v>
          </cell>
          <cell r="F14831">
            <v>0.08</v>
          </cell>
        </row>
        <row r="14832">
          <cell r="B14832" t="str">
            <v>220203</v>
          </cell>
          <cell r="C14832" t="str">
            <v>081502</v>
          </cell>
          <cell r="D14832" t="str">
            <v>Bate estaca martelo 1 a 1.5 t pot. 21.63 kw</v>
          </cell>
          <cell r="E14832" t="str">
            <v>un</v>
          </cell>
          <cell r="F14832">
            <v>9.1000000000000003E-5</v>
          </cell>
        </row>
        <row r="14833">
          <cell r="B14833" t="str">
            <v>220203</v>
          </cell>
          <cell r="C14833" t="str">
            <v>081502</v>
          </cell>
          <cell r="D14833" t="str">
            <v>Bate estaca martelo 1 a 1.5 t pot. 21.63 kw</v>
          </cell>
          <cell r="E14833" t="str">
            <v>un</v>
          </cell>
          <cell r="F14833">
            <v>3.8399999999999998E-5</v>
          </cell>
        </row>
        <row r="14834">
          <cell r="B14834" t="str">
            <v>220203</v>
          </cell>
          <cell r="C14834" t="str">
            <v>088110</v>
          </cell>
          <cell r="D14834" t="str">
            <v>Graxa multipurpose</v>
          </cell>
          <cell r="E14834" t="str">
            <v>kg</v>
          </cell>
          <cell r="F14834">
            <v>0.04</v>
          </cell>
        </row>
        <row r="14835">
          <cell r="B14835" t="str">
            <v>220203</v>
          </cell>
          <cell r="C14835" t="str">
            <v>088114</v>
          </cell>
          <cell r="D14835" t="str">
            <v>Oleo diesel</v>
          </cell>
          <cell r="E14835" t="str">
            <v>l</v>
          </cell>
          <cell r="F14835">
            <v>5.92</v>
          </cell>
        </row>
        <row r="14836">
          <cell r="B14836" t="str">
            <v>220203</v>
          </cell>
          <cell r="C14836" t="str">
            <v>081502</v>
          </cell>
          <cell r="D14836" t="str">
            <v>Bate estaca martelo 1 a 1.5 t pot. 21.63 kw</v>
          </cell>
          <cell r="E14836" t="str">
            <v>un</v>
          </cell>
          <cell r="F14836">
            <v>6.0000000000000002E-5</v>
          </cell>
        </row>
        <row r="14837">
          <cell r="B14837" t="str">
            <v>220204</v>
          </cell>
          <cell r="C14837" t="str">
            <v>010101</v>
          </cell>
          <cell r="D14837" t="str">
            <v>Ajudante</v>
          </cell>
          <cell r="E14837" t="str">
            <v>h</v>
          </cell>
          <cell r="F14837">
            <v>3</v>
          </cell>
        </row>
        <row r="14838">
          <cell r="B14838" t="str">
            <v>220204</v>
          </cell>
          <cell r="C14838" t="str">
            <v>010133</v>
          </cell>
          <cell r="D14838" t="str">
            <v>Operador guincho</v>
          </cell>
          <cell r="E14838" t="str">
            <v>h</v>
          </cell>
          <cell r="F14838">
            <v>1</v>
          </cell>
        </row>
        <row r="14839">
          <cell r="B14839" t="str">
            <v>220204</v>
          </cell>
          <cell r="C14839" t="str">
            <v>081502</v>
          </cell>
          <cell r="D14839" t="str">
            <v>Bate estaca martelo 1 a 1.5 t pot. 21.63 kw</v>
          </cell>
          <cell r="E14839" t="str">
            <v>un</v>
          </cell>
          <cell r="F14839">
            <v>0</v>
          </cell>
        </row>
        <row r="14840">
          <cell r="B14840" t="str">
            <v>220204</v>
          </cell>
          <cell r="C14840" t="str">
            <v>081502</v>
          </cell>
          <cell r="D14840" t="str">
            <v>Bate estaca martelo 1 a 1.5 t pot. 21.63 kw</v>
          </cell>
          <cell r="E14840" t="str">
            <v>un</v>
          </cell>
          <cell r="F14840">
            <v>9.1000000000000003E-5</v>
          </cell>
        </row>
        <row r="14841">
          <cell r="B14841" t="str">
            <v>220204</v>
          </cell>
          <cell r="C14841" t="str">
            <v>081502</v>
          </cell>
          <cell r="D14841" t="str">
            <v>Bate estaca martelo 1 a 1.5 t pot. 21.63 kw</v>
          </cell>
          <cell r="E14841" t="str">
            <v>un</v>
          </cell>
          <cell r="F14841">
            <v>3.8399999999999998E-5</v>
          </cell>
        </row>
        <row r="14842">
          <cell r="B14842" t="str">
            <v>220205</v>
          </cell>
          <cell r="C14842" t="str">
            <v>010101</v>
          </cell>
          <cell r="D14842" t="str">
            <v>Ajudante</v>
          </cell>
          <cell r="E14842" t="str">
            <v>h</v>
          </cell>
          <cell r="F14842">
            <v>3</v>
          </cell>
        </row>
        <row r="14843">
          <cell r="B14843" t="str">
            <v>220205</v>
          </cell>
          <cell r="C14843" t="str">
            <v>010133</v>
          </cell>
          <cell r="D14843" t="str">
            <v>Operador guincho</v>
          </cell>
          <cell r="E14843" t="str">
            <v>h</v>
          </cell>
          <cell r="F14843">
            <v>1</v>
          </cell>
        </row>
        <row r="14844">
          <cell r="B14844" t="str">
            <v>220205</v>
          </cell>
          <cell r="C14844" t="str">
            <v>088116</v>
          </cell>
          <cell r="D14844" t="str">
            <v>Oleo lubrificantes p/ diesel</v>
          </cell>
          <cell r="E14844" t="str">
            <v>l</v>
          </cell>
          <cell r="F14844">
            <v>0.12</v>
          </cell>
        </row>
        <row r="14845">
          <cell r="B14845" t="str">
            <v>220205</v>
          </cell>
          <cell r="C14845" t="str">
            <v>081504</v>
          </cell>
          <cell r="D14845" t="str">
            <v>Bate estaca martelo 1.5 a 2.2 t pot. 32.8 kw</v>
          </cell>
          <cell r="E14845" t="str">
            <v>un</v>
          </cell>
          <cell r="F14845">
            <v>6.0000000000000002E-5</v>
          </cell>
        </row>
        <row r="14846">
          <cell r="B14846" t="str">
            <v>220205</v>
          </cell>
          <cell r="C14846" t="str">
            <v>081504</v>
          </cell>
          <cell r="D14846" t="str">
            <v>Bate estaca martelo 1.5 a 2.2 t pot. 32.8 kw</v>
          </cell>
          <cell r="E14846" t="str">
            <v>un</v>
          </cell>
          <cell r="F14846">
            <v>3.8399999999999998E-5</v>
          </cell>
        </row>
        <row r="14847">
          <cell r="B14847" t="str">
            <v>220205</v>
          </cell>
          <cell r="C14847" t="str">
            <v>088110</v>
          </cell>
          <cell r="D14847" t="str">
            <v>Graxa multipurpose</v>
          </cell>
          <cell r="E14847" t="str">
            <v>kg</v>
          </cell>
          <cell r="F14847">
            <v>0.06</v>
          </cell>
        </row>
        <row r="14848">
          <cell r="B14848" t="str">
            <v>220205</v>
          </cell>
          <cell r="C14848" t="str">
            <v>088114</v>
          </cell>
          <cell r="D14848" t="str">
            <v>Oleo diesel</v>
          </cell>
          <cell r="E14848" t="str">
            <v>l</v>
          </cell>
          <cell r="F14848">
            <v>8.98</v>
          </cell>
        </row>
        <row r="14849">
          <cell r="B14849" t="str">
            <v>220205</v>
          </cell>
          <cell r="C14849" t="str">
            <v>081504</v>
          </cell>
          <cell r="D14849" t="str">
            <v>Bate estaca martelo 1.5 a 2.2 t pot. 32.8 kw</v>
          </cell>
          <cell r="E14849" t="str">
            <v>un</v>
          </cell>
          <cell r="F14849">
            <v>9.1000000000000003E-5</v>
          </cell>
        </row>
        <row r="14850">
          <cell r="B14850" t="str">
            <v>220206</v>
          </cell>
          <cell r="C14850" t="str">
            <v>010101</v>
          </cell>
          <cell r="D14850" t="str">
            <v>Ajudante</v>
          </cell>
          <cell r="E14850" t="str">
            <v>h</v>
          </cell>
          <cell r="F14850">
            <v>3</v>
          </cell>
        </row>
        <row r="14851">
          <cell r="B14851" t="str">
            <v>220206</v>
          </cell>
          <cell r="C14851" t="str">
            <v>010133</v>
          </cell>
          <cell r="D14851" t="str">
            <v>Operador guincho</v>
          </cell>
          <cell r="E14851" t="str">
            <v>h</v>
          </cell>
          <cell r="F14851">
            <v>1</v>
          </cell>
        </row>
        <row r="14852">
          <cell r="B14852" t="str">
            <v>220206</v>
          </cell>
          <cell r="C14852" t="str">
            <v>081504</v>
          </cell>
          <cell r="D14852" t="str">
            <v>Bate estaca martelo 1.5 a 2.2 t pot. 32.8 kw</v>
          </cell>
          <cell r="E14852" t="str">
            <v>un</v>
          </cell>
          <cell r="F14852">
            <v>0</v>
          </cell>
        </row>
        <row r="14853">
          <cell r="B14853" t="str">
            <v>220206</v>
          </cell>
          <cell r="C14853" t="str">
            <v>081504</v>
          </cell>
          <cell r="D14853" t="str">
            <v>Bate estaca martelo 1.5 a 2.2 t pot. 32.8 kw</v>
          </cell>
          <cell r="E14853" t="str">
            <v>un</v>
          </cell>
          <cell r="F14853">
            <v>9.1000000000000003E-5</v>
          </cell>
        </row>
        <row r="14854">
          <cell r="B14854" t="str">
            <v>220206</v>
          </cell>
          <cell r="C14854" t="str">
            <v>081504</v>
          </cell>
          <cell r="D14854" t="str">
            <v>Bate estaca martelo 1.5 a 2.2 t pot. 32.8 kw</v>
          </cell>
          <cell r="E14854" t="str">
            <v>un</v>
          </cell>
          <cell r="F14854">
            <v>3.8399999999999998E-5</v>
          </cell>
        </row>
        <row r="14855">
          <cell r="B14855" t="str">
            <v>220207</v>
          </cell>
          <cell r="C14855" t="str">
            <v>010101</v>
          </cell>
          <cell r="D14855" t="str">
            <v>Ajudante</v>
          </cell>
          <cell r="E14855" t="str">
            <v>h</v>
          </cell>
          <cell r="F14855">
            <v>3</v>
          </cell>
        </row>
        <row r="14856">
          <cell r="B14856" t="str">
            <v>220207</v>
          </cell>
          <cell r="C14856" t="str">
            <v>088114</v>
          </cell>
          <cell r="D14856" t="str">
            <v>Oleo diesel</v>
          </cell>
          <cell r="E14856" t="str">
            <v>l</v>
          </cell>
          <cell r="F14856">
            <v>11.83</v>
          </cell>
        </row>
        <row r="14857">
          <cell r="B14857" t="str">
            <v>220207</v>
          </cell>
          <cell r="C14857" t="str">
            <v>088116</v>
          </cell>
          <cell r="D14857" t="str">
            <v>Oleo lubrificantes p/ diesel</v>
          </cell>
          <cell r="E14857" t="str">
            <v>l</v>
          </cell>
          <cell r="F14857">
            <v>0.16</v>
          </cell>
        </row>
        <row r="14858">
          <cell r="B14858" t="str">
            <v>220207</v>
          </cell>
          <cell r="C14858" t="str">
            <v>081506</v>
          </cell>
          <cell r="D14858" t="str">
            <v>Bate estaca martelo 2.5 a 3.0 t pot. 43.27 kw</v>
          </cell>
          <cell r="E14858" t="str">
            <v>un</v>
          </cell>
          <cell r="F14858">
            <v>6.0000000000000002E-5</v>
          </cell>
        </row>
        <row r="14859">
          <cell r="B14859" t="str">
            <v>220207</v>
          </cell>
          <cell r="C14859" t="str">
            <v>081506</v>
          </cell>
          <cell r="D14859" t="str">
            <v>Bate estaca martelo 2.5 a 3.0 t pot. 43.27 kw</v>
          </cell>
          <cell r="E14859" t="str">
            <v>un</v>
          </cell>
          <cell r="F14859">
            <v>3.8399999999999998E-5</v>
          </cell>
        </row>
        <row r="14860">
          <cell r="B14860" t="str">
            <v>220207</v>
          </cell>
          <cell r="C14860" t="str">
            <v>088110</v>
          </cell>
          <cell r="D14860" t="str">
            <v>Graxa multipurpose</v>
          </cell>
          <cell r="E14860" t="str">
            <v>kg</v>
          </cell>
          <cell r="F14860">
            <v>0.08</v>
          </cell>
        </row>
        <row r="14861">
          <cell r="B14861" t="str">
            <v>220207</v>
          </cell>
          <cell r="C14861" t="str">
            <v>010133</v>
          </cell>
          <cell r="D14861" t="str">
            <v>Operador guincho</v>
          </cell>
          <cell r="E14861" t="str">
            <v>h</v>
          </cell>
          <cell r="F14861">
            <v>1</v>
          </cell>
        </row>
        <row r="14862">
          <cell r="B14862" t="str">
            <v>220207</v>
          </cell>
          <cell r="C14862" t="str">
            <v>081506</v>
          </cell>
          <cell r="D14862" t="str">
            <v>Bate estaca martelo 2.5 a 3.0 t pot. 43.27 kw</v>
          </cell>
          <cell r="E14862" t="str">
            <v>un</v>
          </cell>
          <cell r="F14862">
            <v>9.1000000000000003E-5</v>
          </cell>
        </row>
        <row r="14863">
          <cell r="B14863" t="str">
            <v>220208</v>
          </cell>
          <cell r="C14863" t="str">
            <v>010101</v>
          </cell>
          <cell r="D14863" t="str">
            <v>Ajudante</v>
          </cell>
          <cell r="E14863" t="str">
            <v>h</v>
          </cell>
          <cell r="F14863">
            <v>3</v>
          </cell>
        </row>
        <row r="14864">
          <cell r="B14864" t="str">
            <v>220208</v>
          </cell>
          <cell r="C14864" t="str">
            <v>010133</v>
          </cell>
          <cell r="D14864" t="str">
            <v>Operador guincho</v>
          </cell>
          <cell r="E14864" t="str">
            <v>h</v>
          </cell>
          <cell r="F14864">
            <v>1</v>
          </cell>
        </row>
        <row r="14865">
          <cell r="B14865" t="str">
            <v>220208</v>
          </cell>
          <cell r="C14865" t="str">
            <v>081506</v>
          </cell>
          <cell r="D14865" t="str">
            <v>Bate estaca martelo 2.5 a 3.0 t pot. 43.27 kw</v>
          </cell>
          <cell r="E14865" t="str">
            <v>un</v>
          </cell>
          <cell r="F14865">
            <v>0</v>
          </cell>
        </row>
        <row r="14866">
          <cell r="B14866" t="str">
            <v>220208</v>
          </cell>
          <cell r="C14866" t="str">
            <v>081506</v>
          </cell>
          <cell r="D14866" t="str">
            <v>Bate estaca martelo 2.5 a 3.0 t pot. 43.27 kw</v>
          </cell>
          <cell r="E14866" t="str">
            <v>un</v>
          </cell>
          <cell r="F14866">
            <v>9.1000000000000003E-5</v>
          </cell>
        </row>
        <row r="14867">
          <cell r="B14867" t="str">
            <v>220208</v>
          </cell>
          <cell r="C14867" t="str">
            <v>081506</v>
          </cell>
          <cell r="D14867" t="str">
            <v>Bate estaca martelo 2.5 a 3.0 t pot. 43.27 kw</v>
          </cell>
          <cell r="E14867" t="str">
            <v>un</v>
          </cell>
          <cell r="F14867">
            <v>3.8399999999999998E-5</v>
          </cell>
        </row>
        <row r="14868">
          <cell r="B14868" t="str">
            <v>220209</v>
          </cell>
          <cell r="C14868" t="str">
            <v>010101</v>
          </cell>
          <cell r="D14868" t="str">
            <v>Ajudante</v>
          </cell>
          <cell r="E14868" t="str">
            <v>h</v>
          </cell>
          <cell r="F14868">
            <v>3</v>
          </cell>
        </row>
        <row r="14869">
          <cell r="B14869" t="str">
            <v>220209</v>
          </cell>
          <cell r="C14869" t="str">
            <v>088114</v>
          </cell>
          <cell r="D14869" t="str">
            <v>Oleo diesel</v>
          </cell>
          <cell r="E14869" t="str">
            <v>l</v>
          </cell>
          <cell r="F14869">
            <v>24.48</v>
          </cell>
        </row>
        <row r="14870">
          <cell r="B14870" t="str">
            <v>220209</v>
          </cell>
          <cell r="C14870" t="str">
            <v>010133</v>
          </cell>
          <cell r="D14870" t="str">
            <v>Operador guincho</v>
          </cell>
          <cell r="E14870" t="str">
            <v>h</v>
          </cell>
          <cell r="F14870">
            <v>1</v>
          </cell>
        </row>
        <row r="14871">
          <cell r="B14871" t="str">
            <v>220209</v>
          </cell>
          <cell r="C14871" t="str">
            <v>081508</v>
          </cell>
          <cell r="D14871" t="str">
            <v>Bate estaca martelo 3.5 a 4.0 t pot. 90 kw</v>
          </cell>
          <cell r="E14871" t="str">
            <v>un</v>
          </cell>
          <cell r="F14871">
            <v>9.1000000000000003E-5</v>
          </cell>
        </row>
        <row r="14872">
          <cell r="B14872" t="str">
            <v>220209</v>
          </cell>
          <cell r="C14872" t="str">
            <v>081508</v>
          </cell>
          <cell r="D14872" t="str">
            <v>Bate estaca martelo 3.5 a 4.0 t pot. 90 kw</v>
          </cell>
          <cell r="E14872" t="str">
            <v>un</v>
          </cell>
          <cell r="F14872">
            <v>3.8399999999999998E-5</v>
          </cell>
        </row>
        <row r="14873">
          <cell r="B14873" t="str">
            <v>220209</v>
          </cell>
          <cell r="C14873" t="str">
            <v>088110</v>
          </cell>
          <cell r="D14873" t="str">
            <v>Graxa multipurpose</v>
          </cell>
          <cell r="E14873" t="str">
            <v>kg</v>
          </cell>
          <cell r="F14873">
            <v>0.16</v>
          </cell>
        </row>
        <row r="14874">
          <cell r="B14874" t="str">
            <v>220209</v>
          </cell>
          <cell r="C14874" t="str">
            <v>081508</v>
          </cell>
          <cell r="D14874" t="str">
            <v>Bate estaca martelo 3.5 a 4.0 t pot. 90 kw</v>
          </cell>
          <cell r="E14874" t="str">
            <v>un</v>
          </cell>
          <cell r="F14874">
            <v>6.0000000000000002E-5</v>
          </cell>
        </row>
        <row r="14875">
          <cell r="B14875" t="str">
            <v>220209</v>
          </cell>
          <cell r="C14875" t="str">
            <v>088116</v>
          </cell>
          <cell r="D14875" t="str">
            <v>Oleo lubrificantes p/ diesel</v>
          </cell>
          <cell r="E14875" t="str">
            <v>l</v>
          </cell>
          <cell r="F14875">
            <v>0.32</v>
          </cell>
        </row>
        <row r="14876">
          <cell r="B14876" t="str">
            <v>220210</v>
          </cell>
          <cell r="C14876" t="str">
            <v>010101</v>
          </cell>
          <cell r="D14876" t="str">
            <v>Ajudante</v>
          </cell>
          <cell r="E14876" t="str">
            <v>h</v>
          </cell>
          <cell r="F14876">
            <v>3</v>
          </cell>
        </row>
        <row r="14877">
          <cell r="B14877" t="str">
            <v>220210</v>
          </cell>
          <cell r="C14877" t="str">
            <v>010133</v>
          </cell>
          <cell r="D14877" t="str">
            <v>Operador guincho</v>
          </cell>
          <cell r="E14877" t="str">
            <v>h</v>
          </cell>
          <cell r="F14877">
            <v>1</v>
          </cell>
        </row>
        <row r="14878">
          <cell r="B14878" t="str">
            <v>220210</v>
          </cell>
          <cell r="C14878" t="str">
            <v>081508</v>
          </cell>
          <cell r="D14878" t="str">
            <v>Bate estaca martelo 3.5 a 4.0 t pot. 90 kw</v>
          </cell>
          <cell r="E14878" t="str">
            <v>un</v>
          </cell>
          <cell r="F14878">
            <v>0</v>
          </cell>
        </row>
        <row r="14879">
          <cell r="B14879" t="str">
            <v>220210</v>
          </cell>
          <cell r="C14879" t="str">
            <v>081508</v>
          </cell>
          <cell r="D14879" t="str">
            <v>Bate estaca martelo 3.5 a 4.0 t pot. 90 kw</v>
          </cell>
          <cell r="E14879" t="str">
            <v>un</v>
          </cell>
          <cell r="F14879">
            <v>9.1000000000000003E-5</v>
          </cell>
        </row>
        <row r="14880">
          <cell r="B14880" t="str">
            <v>220210</v>
          </cell>
          <cell r="C14880" t="str">
            <v>081508</v>
          </cell>
          <cell r="D14880" t="str">
            <v>Bate estaca martelo 3.5 a 4.0 t pot. 90 kw</v>
          </cell>
          <cell r="E14880" t="str">
            <v>un</v>
          </cell>
          <cell r="F14880">
            <v>3.8399999999999998E-5</v>
          </cell>
        </row>
        <row r="14881">
          <cell r="B14881" t="str">
            <v>220211</v>
          </cell>
          <cell r="C14881" t="str">
            <v>088110</v>
          </cell>
          <cell r="D14881" t="str">
            <v>Graxa multipurpose</v>
          </cell>
          <cell r="E14881" t="str">
            <v>kg</v>
          </cell>
          <cell r="F14881">
            <v>0.16</v>
          </cell>
        </row>
        <row r="14882">
          <cell r="B14882" t="str">
            <v>220211</v>
          </cell>
          <cell r="C14882" t="str">
            <v>088114</v>
          </cell>
          <cell r="D14882" t="str">
            <v>Oleo diesel</v>
          </cell>
          <cell r="E14882" t="str">
            <v>l</v>
          </cell>
          <cell r="F14882">
            <v>24.48</v>
          </cell>
        </row>
        <row r="14883">
          <cell r="B14883" t="str">
            <v>220211</v>
          </cell>
          <cell r="C14883" t="str">
            <v>010133</v>
          </cell>
          <cell r="D14883" t="str">
            <v>Operador guincho</v>
          </cell>
          <cell r="E14883" t="str">
            <v>h</v>
          </cell>
          <cell r="F14883">
            <v>1</v>
          </cell>
        </row>
        <row r="14884">
          <cell r="B14884" t="str">
            <v>220211</v>
          </cell>
          <cell r="C14884" t="str">
            <v>081510</v>
          </cell>
          <cell r="D14884" t="str">
            <v>Bate estaca martelo 2.0 t pot.90 kw</v>
          </cell>
          <cell r="E14884" t="str">
            <v>un</v>
          </cell>
          <cell r="F14884">
            <v>9.1000000000000003E-5</v>
          </cell>
        </row>
        <row r="14885">
          <cell r="B14885" t="str">
            <v>220211</v>
          </cell>
          <cell r="C14885" t="str">
            <v>081510</v>
          </cell>
          <cell r="D14885" t="str">
            <v>Bate estaca martelo 2.0 t pot.90 kw</v>
          </cell>
          <cell r="E14885" t="str">
            <v>un</v>
          </cell>
          <cell r="F14885">
            <v>3.8399999999999998E-5</v>
          </cell>
        </row>
        <row r="14886">
          <cell r="B14886" t="str">
            <v>220211</v>
          </cell>
          <cell r="C14886" t="str">
            <v>010101</v>
          </cell>
          <cell r="D14886" t="str">
            <v>Ajudante</v>
          </cell>
          <cell r="E14886" t="str">
            <v>h</v>
          </cell>
          <cell r="F14886">
            <v>3</v>
          </cell>
        </row>
        <row r="14887">
          <cell r="B14887" t="str">
            <v>220211</v>
          </cell>
          <cell r="C14887" t="str">
            <v>081510</v>
          </cell>
          <cell r="D14887" t="str">
            <v>Bate estaca martelo 2.0 t pot.90 kw</v>
          </cell>
          <cell r="E14887" t="str">
            <v>un</v>
          </cell>
          <cell r="F14887">
            <v>6.0000000000000002E-5</v>
          </cell>
        </row>
        <row r="14888">
          <cell r="B14888" t="str">
            <v>220211</v>
          </cell>
          <cell r="C14888" t="str">
            <v>088116</v>
          </cell>
          <cell r="D14888" t="str">
            <v>Oleo lubrificantes p/ diesel</v>
          </cell>
          <cell r="E14888" t="str">
            <v>l</v>
          </cell>
          <cell r="F14888">
            <v>0.32</v>
          </cell>
        </row>
        <row r="14889">
          <cell r="B14889" t="str">
            <v>220212</v>
          </cell>
          <cell r="C14889" t="str">
            <v>010101</v>
          </cell>
          <cell r="D14889" t="str">
            <v>Ajudante</v>
          </cell>
          <cell r="E14889" t="str">
            <v>h</v>
          </cell>
          <cell r="F14889">
            <v>3</v>
          </cell>
        </row>
        <row r="14890">
          <cell r="B14890" t="str">
            <v>220212</v>
          </cell>
          <cell r="C14890" t="str">
            <v>010133</v>
          </cell>
          <cell r="D14890" t="str">
            <v>Operador guincho</v>
          </cell>
          <cell r="E14890" t="str">
            <v>h</v>
          </cell>
          <cell r="F14890">
            <v>1</v>
          </cell>
        </row>
        <row r="14891">
          <cell r="B14891" t="str">
            <v>220212</v>
          </cell>
          <cell r="C14891" t="str">
            <v>081510</v>
          </cell>
          <cell r="D14891" t="str">
            <v>Bate estaca martelo 2.0 t pot.90 kw</v>
          </cell>
          <cell r="E14891" t="str">
            <v>un</v>
          </cell>
          <cell r="F14891">
            <v>0</v>
          </cell>
        </row>
        <row r="14892">
          <cell r="B14892" t="str">
            <v>220212</v>
          </cell>
          <cell r="C14892" t="str">
            <v>081510</v>
          </cell>
          <cell r="D14892" t="str">
            <v>Bate estaca martelo 2.0 t pot.90 kw</v>
          </cell>
          <cell r="E14892" t="str">
            <v>un</v>
          </cell>
          <cell r="F14892">
            <v>9.1000000000000003E-5</v>
          </cell>
        </row>
        <row r="14893">
          <cell r="B14893" t="str">
            <v>220212</v>
          </cell>
          <cell r="C14893" t="str">
            <v>081510</v>
          </cell>
          <cell r="D14893" t="str">
            <v>Bate estaca martelo 2.0 t pot.90 kw</v>
          </cell>
          <cell r="E14893" t="str">
            <v>un</v>
          </cell>
          <cell r="F14893">
            <v>3.8399999999999998E-5</v>
          </cell>
        </row>
        <row r="14894">
          <cell r="B14894" t="str">
            <v>220213</v>
          </cell>
          <cell r="C14894" t="str">
            <v>088110</v>
          </cell>
          <cell r="D14894" t="str">
            <v>Graxa multipurpose</v>
          </cell>
          <cell r="E14894" t="str">
            <v>kg</v>
          </cell>
          <cell r="F14894">
            <v>0.04</v>
          </cell>
        </row>
        <row r="14895">
          <cell r="B14895" t="str">
            <v>220213</v>
          </cell>
          <cell r="C14895" t="str">
            <v>088114</v>
          </cell>
          <cell r="D14895" t="str">
            <v>Oleo diesel</v>
          </cell>
          <cell r="E14895" t="str">
            <v>l</v>
          </cell>
          <cell r="F14895">
            <v>6.12</v>
          </cell>
        </row>
        <row r="14896">
          <cell r="B14896" t="str">
            <v>220213</v>
          </cell>
          <cell r="C14896" t="str">
            <v>010133</v>
          </cell>
          <cell r="D14896" t="str">
            <v>Operador guincho</v>
          </cell>
          <cell r="E14896" t="str">
            <v>h</v>
          </cell>
          <cell r="F14896">
            <v>1</v>
          </cell>
        </row>
        <row r="14897">
          <cell r="B14897" t="str">
            <v>220213</v>
          </cell>
          <cell r="C14897" t="str">
            <v>081512</v>
          </cell>
          <cell r="D14897" t="str">
            <v>Bate estaca martelo 0.8 a 1.0 t pot. 22.50 kw</v>
          </cell>
          <cell r="E14897" t="str">
            <v>un</v>
          </cell>
          <cell r="F14897">
            <v>9.1000000000000003E-5</v>
          </cell>
        </row>
        <row r="14898">
          <cell r="B14898" t="str">
            <v>220213</v>
          </cell>
          <cell r="C14898" t="str">
            <v>081512</v>
          </cell>
          <cell r="D14898" t="str">
            <v>Bate estaca martelo 0.8 a 1.0 t pot. 22.50 kw</v>
          </cell>
          <cell r="E14898" t="str">
            <v>un</v>
          </cell>
          <cell r="F14898">
            <v>3.8399999999999998E-5</v>
          </cell>
        </row>
        <row r="14899">
          <cell r="B14899" t="str">
            <v>220213</v>
          </cell>
          <cell r="C14899" t="str">
            <v>010101</v>
          </cell>
          <cell r="D14899" t="str">
            <v>Ajudante</v>
          </cell>
          <cell r="E14899" t="str">
            <v>h</v>
          </cell>
          <cell r="F14899">
            <v>3</v>
          </cell>
        </row>
        <row r="14900">
          <cell r="B14900" t="str">
            <v>220213</v>
          </cell>
          <cell r="C14900" t="str">
            <v>081512</v>
          </cell>
          <cell r="D14900" t="str">
            <v>Bate estaca martelo 0.8 a 1.0 t pot. 22.50 kw</v>
          </cell>
          <cell r="E14900" t="str">
            <v>un</v>
          </cell>
          <cell r="F14900">
            <v>6.0000000000000002E-5</v>
          </cell>
        </row>
        <row r="14901">
          <cell r="B14901" t="str">
            <v>220213</v>
          </cell>
          <cell r="C14901" t="str">
            <v>088116</v>
          </cell>
          <cell r="D14901" t="str">
            <v>Oleo lubrificantes p/ diesel</v>
          </cell>
          <cell r="E14901" t="str">
            <v>l</v>
          </cell>
          <cell r="F14901">
            <v>0.08</v>
          </cell>
        </row>
        <row r="14902">
          <cell r="B14902" t="str">
            <v>220214</v>
          </cell>
          <cell r="C14902" t="str">
            <v>010101</v>
          </cell>
          <cell r="D14902" t="str">
            <v>Ajudante</v>
          </cell>
          <cell r="E14902" t="str">
            <v>h</v>
          </cell>
          <cell r="F14902">
            <v>3</v>
          </cell>
        </row>
        <row r="14903">
          <cell r="B14903" t="str">
            <v>220214</v>
          </cell>
          <cell r="C14903" t="str">
            <v>010133</v>
          </cell>
          <cell r="D14903" t="str">
            <v>Operador guincho</v>
          </cell>
          <cell r="E14903" t="str">
            <v>h</v>
          </cell>
          <cell r="F14903">
            <v>1</v>
          </cell>
        </row>
        <row r="14904">
          <cell r="B14904" t="str">
            <v>220214</v>
          </cell>
          <cell r="C14904" t="str">
            <v>081512</v>
          </cell>
          <cell r="D14904" t="str">
            <v>Bate estaca martelo 0.8 a 1.0 t pot. 22.50 kw</v>
          </cell>
          <cell r="E14904" t="str">
            <v>un</v>
          </cell>
          <cell r="F14904">
            <v>0</v>
          </cell>
        </row>
        <row r="14905">
          <cell r="B14905" t="str">
            <v>220214</v>
          </cell>
          <cell r="C14905" t="str">
            <v>081512</v>
          </cell>
          <cell r="D14905" t="str">
            <v>Bate estaca martelo 0.8 a 1.0 t pot. 22.50 kw</v>
          </cell>
          <cell r="E14905" t="str">
            <v>un</v>
          </cell>
          <cell r="F14905">
            <v>9.1000000000000003E-5</v>
          </cell>
        </row>
        <row r="14906">
          <cell r="B14906" t="str">
            <v>220214</v>
          </cell>
          <cell r="C14906" t="str">
            <v>081512</v>
          </cell>
          <cell r="D14906" t="str">
            <v>Bate estaca martelo 0.8 a 1.0 t pot. 22.50 kw</v>
          </cell>
          <cell r="E14906" t="str">
            <v>un</v>
          </cell>
          <cell r="F14906">
            <v>3.8399999999999998E-5</v>
          </cell>
        </row>
        <row r="14907">
          <cell r="B14907" t="str">
            <v>220301</v>
          </cell>
          <cell r="C14907" t="str">
            <v>010101</v>
          </cell>
          <cell r="D14907" t="str">
            <v>Ajudante</v>
          </cell>
          <cell r="E14907" t="str">
            <v>h</v>
          </cell>
          <cell r="F14907">
            <v>1</v>
          </cell>
        </row>
        <row r="14908">
          <cell r="B14908" t="str">
            <v>220301</v>
          </cell>
          <cell r="C14908" t="str">
            <v>082001</v>
          </cell>
          <cell r="D14908" t="str">
            <v>Betoneira eletrica trifasica pot. 2.2 kw cap 320l</v>
          </cell>
          <cell r="E14908" t="str">
            <v>un</v>
          </cell>
          <cell r="F14908">
            <v>6.0000000000000002E-5</v>
          </cell>
        </row>
        <row r="14909">
          <cell r="B14909" t="str">
            <v>220301</v>
          </cell>
          <cell r="C14909" t="str">
            <v>082001</v>
          </cell>
          <cell r="D14909" t="str">
            <v>Betoneira eletrica trifasica pot. 2.2 kw cap 320l</v>
          </cell>
          <cell r="E14909" t="str">
            <v>un</v>
          </cell>
          <cell r="F14909">
            <v>1.818E-4</v>
          </cell>
        </row>
        <row r="14910">
          <cell r="B14910" t="str">
            <v>220301</v>
          </cell>
          <cell r="C14910" t="str">
            <v>082001</v>
          </cell>
          <cell r="D14910" t="str">
            <v>Betoneira eletrica trifasica pot. 2.2 kw cap 320l</v>
          </cell>
          <cell r="E14910" t="str">
            <v>un</v>
          </cell>
          <cell r="F14910">
            <v>4.3800000000000001E-5</v>
          </cell>
        </row>
        <row r="14911">
          <cell r="B14911" t="str">
            <v>220301</v>
          </cell>
          <cell r="C14911" t="str">
            <v>088106</v>
          </cell>
          <cell r="D14911" t="str">
            <v>Energia eletrica</v>
          </cell>
          <cell r="E14911" t="str">
            <v>kw</v>
          </cell>
          <cell r="F14911">
            <v>2.25</v>
          </cell>
        </row>
        <row r="14912">
          <cell r="B14912" t="str">
            <v>220302</v>
          </cell>
          <cell r="C14912" t="str">
            <v>010101</v>
          </cell>
          <cell r="D14912" t="str">
            <v>Ajudante</v>
          </cell>
          <cell r="E14912" t="str">
            <v>h</v>
          </cell>
          <cell r="F14912">
            <v>1</v>
          </cell>
        </row>
        <row r="14913">
          <cell r="B14913" t="str">
            <v>220302</v>
          </cell>
          <cell r="C14913" t="str">
            <v>082001</v>
          </cell>
          <cell r="D14913" t="str">
            <v>Betoneira eletrica trifasica pot. 2.2 kw cap 320l</v>
          </cell>
          <cell r="E14913" t="str">
            <v>un</v>
          </cell>
          <cell r="F14913">
            <v>0</v>
          </cell>
        </row>
        <row r="14914">
          <cell r="B14914" t="str">
            <v>220302</v>
          </cell>
          <cell r="C14914" t="str">
            <v>082001</v>
          </cell>
          <cell r="D14914" t="str">
            <v>Betoneira eletrica trifasica pot. 2.2 kw cap 320l</v>
          </cell>
          <cell r="E14914" t="str">
            <v>un</v>
          </cell>
          <cell r="F14914">
            <v>1.818E-4</v>
          </cell>
        </row>
        <row r="14915">
          <cell r="B14915" t="str">
            <v>220302</v>
          </cell>
          <cell r="C14915" t="str">
            <v>082001</v>
          </cell>
          <cell r="D14915" t="str">
            <v>Betoneira eletrica trifasica pot. 2.2 kw cap 320l</v>
          </cell>
          <cell r="E14915" t="str">
            <v>un</v>
          </cell>
          <cell r="F14915">
            <v>4.3800000000000001E-5</v>
          </cell>
        </row>
        <row r="14916">
          <cell r="B14916" t="str">
            <v>220303</v>
          </cell>
          <cell r="C14916" t="str">
            <v>010101</v>
          </cell>
          <cell r="D14916" t="str">
            <v>Ajudante</v>
          </cell>
          <cell r="E14916" t="str">
            <v>h</v>
          </cell>
          <cell r="F14916">
            <v>1</v>
          </cell>
        </row>
        <row r="14917">
          <cell r="B14917" t="str">
            <v>220303</v>
          </cell>
          <cell r="C14917" t="str">
            <v>082004</v>
          </cell>
          <cell r="D14917" t="str">
            <v>Betoneira eletrica trifasica pot. 3.7 kw cap.320l</v>
          </cell>
          <cell r="E14917" t="str">
            <v>un</v>
          </cell>
          <cell r="F14917">
            <v>6.0000000000000002E-5</v>
          </cell>
        </row>
        <row r="14918">
          <cell r="B14918" t="str">
            <v>220303</v>
          </cell>
          <cell r="C14918" t="str">
            <v>082004</v>
          </cell>
          <cell r="D14918" t="str">
            <v>Betoneira eletrica trifasica pot. 3.7 kw cap.320l</v>
          </cell>
          <cell r="E14918" t="str">
            <v>un</v>
          </cell>
          <cell r="F14918">
            <v>1.818E-4</v>
          </cell>
        </row>
        <row r="14919">
          <cell r="B14919" t="str">
            <v>220303</v>
          </cell>
          <cell r="C14919" t="str">
            <v>082004</v>
          </cell>
          <cell r="D14919" t="str">
            <v>Betoneira eletrica trifasica pot. 3.7 kw cap.320l</v>
          </cell>
          <cell r="E14919" t="str">
            <v>un</v>
          </cell>
          <cell r="F14919">
            <v>4.3800000000000001E-5</v>
          </cell>
        </row>
        <row r="14920">
          <cell r="B14920" t="str">
            <v>220303</v>
          </cell>
          <cell r="C14920" t="str">
            <v>088106</v>
          </cell>
          <cell r="D14920" t="str">
            <v>Energia eletrica</v>
          </cell>
          <cell r="E14920" t="str">
            <v>kw</v>
          </cell>
          <cell r="F14920">
            <v>3.75</v>
          </cell>
        </row>
        <row r="14921">
          <cell r="B14921" t="str">
            <v>220304</v>
          </cell>
          <cell r="C14921" t="str">
            <v>010101</v>
          </cell>
          <cell r="D14921" t="str">
            <v>Ajudante</v>
          </cell>
          <cell r="E14921" t="str">
            <v>h</v>
          </cell>
          <cell r="F14921">
            <v>1</v>
          </cell>
        </row>
        <row r="14922">
          <cell r="B14922" t="str">
            <v>220304</v>
          </cell>
          <cell r="C14922" t="str">
            <v>082004</v>
          </cell>
          <cell r="D14922" t="str">
            <v>Betoneira eletrica trifasica pot. 3.7 kw cap.320l</v>
          </cell>
          <cell r="E14922" t="str">
            <v>un</v>
          </cell>
          <cell r="F14922">
            <v>0</v>
          </cell>
        </row>
        <row r="14923">
          <cell r="B14923" t="str">
            <v>220304</v>
          </cell>
          <cell r="C14923" t="str">
            <v>082004</v>
          </cell>
          <cell r="D14923" t="str">
            <v>Betoneira eletrica trifasica pot. 3.7 kw cap.320l</v>
          </cell>
          <cell r="E14923" t="str">
            <v>un</v>
          </cell>
          <cell r="F14923">
            <v>1.818E-4</v>
          </cell>
        </row>
        <row r="14924">
          <cell r="B14924" t="str">
            <v>220304</v>
          </cell>
          <cell r="C14924" t="str">
            <v>082004</v>
          </cell>
          <cell r="D14924" t="str">
            <v>Betoneira eletrica trifasica pot. 3.7 kw cap.320l</v>
          </cell>
          <cell r="E14924" t="str">
            <v>un</v>
          </cell>
          <cell r="F14924">
            <v>4.3800000000000001E-5</v>
          </cell>
        </row>
        <row r="14925">
          <cell r="B14925" t="str">
            <v>220305</v>
          </cell>
          <cell r="C14925" t="str">
            <v>010101</v>
          </cell>
          <cell r="D14925" t="str">
            <v>Ajudante</v>
          </cell>
          <cell r="E14925" t="str">
            <v>h</v>
          </cell>
          <cell r="F14925">
            <v>1</v>
          </cell>
        </row>
        <row r="14926">
          <cell r="B14926" t="str">
            <v>220305</v>
          </cell>
          <cell r="C14926" t="str">
            <v>082006</v>
          </cell>
          <cell r="D14926" t="str">
            <v>Betoneira eletrica trifasica pot 5.55 kw cap.580l</v>
          </cell>
          <cell r="E14926" t="str">
            <v>un</v>
          </cell>
          <cell r="F14926">
            <v>6.0000000000000002E-5</v>
          </cell>
        </row>
        <row r="14927">
          <cell r="B14927" t="str">
            <v>220305</v>
          </cell>
          <cell r="C14927" t="str">
            <v>082006</v>
          </cell>
          <cell r="D14927" t="str">
            <v>Betoneira eletrica trifasica pot 5.55 kw cap.580l</v>
          </cell>
          <cell r="E14927" t="str">
            <v>un</v>
          </cell>
          <cell r="F14927">
            <v>1.818E-4</v>
          </cell>
        </row>
        <row r="14928">
          <cell r="B14928" t="str">
            <v>220305</v>
          </cell>
          <cell r="C14928" t="str">
            <v>082006</v>
          </cell>
          <cell r="D14928" t="str">
            <v>Betoneira eletrica trifasica pot 5.55 kw cap.580l</v>
          </cell>
          <cell r="E14928" t="str">
            <v>un</v>
          </cell>
          <cell r="F14928">
            <v>4.3800000000000001E-5</v>
          </cell>
        </row>
        <row r="14929">
          <cell r="B14929" t="str">
            <v>220305</v>
          </cell>
          <cell r="C14929" t="str">
            <v>088106</v>
          </cell>
          <cell r="D14929" t="str">
            <v>Energia eletrica</v>
          </cell>
          <cell r="E14929" t="str">
            <v>kw</v>
          </cell>
          <cell r="F14929">
            <v>5.55</v>
          </cell>
        </row>
        <row r="14930">
          <cell r="B14930" t="str">
            <v>220306</v>
          </cell>
          <cell r="C14930" t="str">
            <v>010101</v>
          </cell>
          <cell r="D14930" t="str">
            <v>Ajudante</v>
          </cell>
          <cell r="E14930" t="str">
            <v>h</v>
          </cell>
          <cell r="F14930">
            <v>1</v>
          </cell>
        </row>
        <row r="14931">
          <cell r="B14931" t="str">
            <v>220306</v>
          </cell>
          <cell r="C14931" t="str">
            <v>082006</v>
          </cell>
          <cell r="D14931" t="str">
            <v>Betoneira eletrica trifasica pot 5.55 kw cap.580l</v>
          </cell>
          <cell r="E14931" t="str">
            <v>un</v>
          </cell>
          <cell r="F14931">
            <v>0</v>
          </cell>
        </row>
        <row r="14932">
          <cell r="B14932" t="str">
            <v>220306</v>
          </cell>
          <cell r="C14932" t="str">
            <v>082006</v>
          </cell>
          <cell r="D14932" t="str">
            <v>Betoneira eletrica trifasica pot 5.55 kw cap.580l</v>
          </cell>
          <cell r="E14932" t="str">
            <v>un</v>
          </cell>
          <cell r="F14932">
            <v>1.818E-4</v>
          </cell>
        </row>
        <row r="14933">
          <cell r="B14933" t="str">
            <v>220306</v>
          </cell>
          <cell r="C14933" t="str">
            <v>082006</v>
          </cell>
          <cell r="D14933" t="str">
            <v>Betoneira eletrica trifasica pot 5.55 kw cap.580l</v>
          </cell>
          <cell r="E14933" t="str">
            <v>un</v>
          </cell>
          <cell r="F14933">
            <v>4.3800000000000001E-5</v>
          </cell>
        </row>
        <row r="14934">
          <cell r="B14934" t="str">
            <v>220307</v>
          </cell>
          <cell r="C14934" t="str">
            <v>010101</v>
          </cell>
          <cell r="D14934" t="str">
            <v>Ajudante</v>
          </cell>
          <cell r="E14934" t="str">
            <v>h</v>
          </cell>
          <cell r="F14934">
            <v>1</v>
          </cell>
        </row>
        <row r="14935">
          <cell r="B14935" t="str">
            <v>220307</v>
          </cell>
          <cell r="C14935" t="str">
            <v>082008</v>
          </cell>
          <cell r="D14935" t="str">
            <v>Betoneira eletrica trifasica pot 7.4 kw cap 750l m</v>
          </cell>
          <cell r="E14935" t="str">
            <v>un</v>
          </cell>
          <cell r="F14935">
            <v>6.0000000000000002E-5</v>
          </cell>
        </row>
        <row r="14936">
          <cell r="B14936" t="str">
            <v>220307</v>
          </cell>
          <cell r="C14936" t="str">
            <v>082008</v>
          </cell>
          <cell r="D14936" t="str">
            <v>Betoneira eletrica trifasica pot 7.4 kw cap 750l m</v>
          </cell>
          <cell r="E14936" t="str">
            <v>un</v>
          </cell>
          <cell r="F14936">
            <v>1.818E-4</v>
          </cell>
        </row>
        <row r="14937">
          <cell r="B14937" t="str">
            <v>220307</v>
          </cell>
          <cell r="C14937" t="str">
            <v>082008</v>
          </cell>
          <cell r="D14937" t="str">
            <v>Betoneira eletrica trifasica pot 7.4 kw cap 750l m</v>
          </cell>
          <cell r="E14937" t="str">
            <v>un</v>
          </cell>
          <cell r="F14937">
            <v>4.3800000000000001E-5</v>
          </cell>
        </row>
        <row r="14938">
          <cell r="B14938" t="str">
            <v>220307</v>
          </cell>
          <cell r="C14938" t="str">
            <v>088106</v>
          </cell>
          <cell r="D14938" t="str">
            <v>Energia eletrica</v>
          </cell>
          <cell r="E14938" t="str">
            <v>kw</v>
          </cell>
          <cell r="F14938">
            <v>7.4</v>
          </cell>
        </row>
        <row r="14939">
          <cell r="B14939" t="str">
            <v>220308</v>
          </cell>
          <cell r="C14939" t="str">
            <v>010101</v>
          </cell>
          <cell r="D14939" t="str">
            <v>Ajudante</v>
          </cell>
          <cell r="E14939" t="str">
            <v>h</v>
          </cell>
          <cell r="F14939">
            <v>1</v>
          </cell>
        </row>
        <row r="14940">
          <cell r="B14940" t="str">
            <v>220308</v>
          </cell>
          <cell r="C14940" t="str">
            <v>082008</v>
          </cell>
          <cell r="D14940" t="str">
            <v>Betoneira eletrica trifasica pot 7.4 kw cap 750l m</v>
          </cell>
          <cell r="E14940" t="str">
            <v>un</v>
          </cell>
          <cell r="F14940">
            <v>0</v>
          </cell>
        </row>
        <row r="14941">
          <cell r="B14941" t="str">
            <v>220308</v>
          </cell>
          <cell r="C14941" t="str">
            <v>082008</v>
          </cell>
          <cell r="D14941" t="str">
            <v>Betoneira eletrica trifasica pot 7.4 kw cap 750l m</v>
          </cell>
          <cell r="E14941" t="str">
            <v>un</v>
          </cell>
          <cell r="F14941">
            <v>1.818E-4</v>
          </cell>
        </row>
        <row r="14942">
          <cell r="B14942" t="str">
            <v>220308</v>
          </cell>
          <cell r="C14942" t="str">
            <v>082008</v>
          </cell>
          <cell r="D14942" t="str">
            <v>Betoneira eletrica trifasica pot 7.4 kw cap 750l m</v>
          </cell>
          <cell r="E14942" t="str">
            <v>un</v>
          </cell>
          <cell r="F14942">
            <v>4.3800000000000001E-5</v>
          </cell>
        </row>
        <row r="14943">
          <cell r="B14943" t="str">
            <v>220401</v>
          </cell>
          <cell r="C14943" t="str">
            <v>010101</v>
          </cell>
          <cell r="D14943" t="str">
            <v>Ajudante</v>
          </cell>
          <cell r="E14943" t="str">
            <v>h</v>
          </cell>
          <cell r="F14943">
            <v>1</v>
          </cell>
        </row>
        <row r="14944">
          <cell r="B14944" t="str">
            <v>220401</v>
          </cell>
          <cell r="C14944" t="str">
            <v>082204</v>
          </cell>
          <cell r="D14944" t="str">
            <v>Bomba de argamassa eletrica pot. 4.4 kw</v>
          </cell>
          <cell r="E14944" t="str">
            <v>un</v>
          </cell>
          <cell r="F14944">
            <v>6.0000000000000002E-5</v>
          </cell>
        </row>
        <row r="14945">
          <cell r="B14945" t="str">
            <v>220401</v>
          </cell>
          <cell r="C14945" t="str">
            <v>082204</v>
          </cell>
          <cell r="D14945" t="str">
            <v>Bomba de argamassa eletrica pot. 4.4 kw</v>
          </cell>
          <cell r="E14945" t="str">
            <v>un</v>
          </cell>
          <cell r="F14945">
            <v>1.136E-4</v>
          </cell>
        </row>
        <row r="14946">
          <cell r="B14946" t="str">
            <v>220401</v>
          </cell>
          <cell r="C14946" t="str">
            <v>082204</v>
          </cell>
          <cell r="D14946" t="str">
            <v>Bomba de argamassa eletrica pot. 4.4 kw</v>
          </cell>
          <cell r="E14946" t="str">
            <v>un</v>
          </cell>
          <cell r="F14946">
            <v>3.9700000000000003E-5</v>
          </cell>
        </row>
        <row r="14947">
          <cell r="B14947" t="str">
            <v>220401</v>
          </cell>
          <cell r="C14947" t="str">
            <v>088034</v>
          </cell>
          <cell r="D14947" t="str">
            <v>Mangueira 25 mm p/ bomba de argamassa</v>
          </cell>
          <cell r="E14947" t="str">
            <v>m</v>
          </cell>
          <cell r="F14947">
            <v>0.01</v>
          </cell>
        </row>
        <row r="14948">
          <cell r="B14948" t="str">
            <v>220401</v>
          </cell>
          <cell r="C14948" t="str">
            <v>088106</v>
          </cell>
          <cell r="D14948" t="str">
            <v>Energia eletrica</v>
          </cell>
          <cell r="E14948" t="str">
            <v>kw</v>
          </cell>
          <cell r="F14948">
            <v>4.4000000000000004</v>
          </cell>
        </row>
        <row r="14949">
          <cell r="B14949" t="str">
            <v>220401</v>
          </cell>
          <cell r="C14949" t="str">
            <v>088110</v>
          </cell>
          <cell r="D14949" t="str">
            <v>Graxa multipurpose</v>
          </cell>
          <cell r="E14949" t="str">
            <v>kg</v>
          </cell>
          <cell r="F14949">
            <v>2E-3</v>
          </cell>
        </row>
        <row r="14950">
          <cell r="B14950" t="str">
            <v>220402</v>
          </cell>
          <cell r="C14950" t="str">
            <v>010101</v>
          </cell>
          <cell r="D14950" t="str">
            <v>Ajudante</v>
          </cell>
          <cell r="E14950" t="str">
            <v>h</v>
          </cell>
          <cell r="F14950">
            <v>1</v>
          </cell>
        </row>
        <row r="14951">
          <cell r="B14951" t="str">
            <v>220402</v>
          </cell>
          <cell r="C14951" t="str">
            <v>082204</v>
          </cell>
          <cell r="D14951" t="str">
            <v>Bomba de argamassa eletrica pot. 4.4 kw</v>
          </cell>
          <cell r="E14951" t="str">
            <v>un</v>
          </cell>
          <cell r="F14951">
            <v>0</v>
          </cell>
        </row>
        <row r="14952">
          <cell r="B14952" t="str">
            <v>220402</v>
          </cell>
          <cell r="C14952" t="str">
            <v>082204</v>
          </cell>
          <cell r="D14952" t="str">
            <v>Bomba de argamassa eletrica pot. 4.4 kw</v>
          </cell>
          <cell r="E14952" t="str">
            <v>un</v>
          </cell>
          <cell r="F14952">
            <v>1.136E-4</v>
          </cell>
        </row>
        <row r="14953">
          <cell r="B14953" t="str">
            <v>220402</v>
          </cell>
          <cell r="C14953" t="str">
            <v>082204</v>
          </cell>
          <cell r="D14953" t="str">
            <v>Bomba de argamassa eletrica pot. 4.4 kw</v>
          </cell>
          <cell r="E14953" t="str">
            <v>un</v>
          </cell>
          <cell r="F14953">
            <v>3.9700000000000003E-5</v>
          </cell>
        </row>
        <row r="14954">
          <cell r="B14954" t="str">
            <v>220403</v>
          </cell>
          <cell r="C14954" t="str">
            <v>010101</v>
          </cell>
          <cell r="D14954" t="str">
            <v>Ajudante</v>
          </cell>
          <cell r="E14954" t="str">
            <v>h</v>
          </cell>
          <cell r="F14954">
            <v>1</v>
          </cell>
        </row>
        <row r="14955">
          <cell r="B14955" t="str">
            <v>220403</v>
          </cell>
          <cell r="C14955" t="str">
            <v>082207</v>
          </cell>
          <cell r="D14955" t="str">
            <v>Bomba de argamassa diesel pot. 6.66 kw</v>
          </cell>
          <cell r="E14955" t="str">
            <v>un</v>
          </cell>
          <cell r="F14955">
            <v>6.0000000000000002E-5</v>
          </cell>
        </row>
        <row r="14956">
          <cell r="B14956" t="str">
            <v>220403</v>
          </cell>
          <cell r="C14956" t="str">
            <v>082207</v>
          </cell>
          <cell r="D14956" t="str">
            <v>Bomba de argamassa diesel pot. 6.66 kw</v>
          </cell>
          <cell r="E14956" t="str">
            <v>un</v>
          </cell>
          <cell r="F14956">
            <v>1.136E-4</v>
          </cell>
        </row>
        <row r="14957">
          <cell r="B14957" t="str">
            <v>220403</v>
          </cell>
          <cell r="C14957" t="str">
            <v>088250</v>
          </cell>
          <cell r="D14957" t="str">
            <v>Filtro</v>
          </cell>
          <cell r="E14957" t="str">
            <v>jg</v>
          </cell>
          <cell r="F14957">
            <v>2E-3</v>
          </cell>
        </row>
        <row r="14958">
          <cell r="B14958" t="str">
            <v>220403</v>
          </cell>
          <cell r="C14958" t="str">
            <v>088034</v>
          </cell>
          <cell r="D14958" t="str">
            <v>Mangueira 25 mm p/ bomba de argamassa</v>
          </cell>
          <cell r="E14958" t="str">
            <v>m</v>
          </cell>
          <cell r="F14958">
            <v>0.01</v>
          </cell>
        </row>
        <row r="14959">
          <cell r="B14959" t="str">
            <v>220403</v>
          </cell>
          <cell r="C14959" t="str">
            <v>088110</v>
          </cell>
          <cell r="D14959" t="str">
            <v>Graxa multipurpose</v>
          </cell>
          <cell r="E14959" t="str">
            <v>kg</v>
          </cell>
          <cell r="F14959">
            <v>1.2E-2</v>
          </cell>
        </row>
        <row r="14960">
          <cell r="B14960" t="str">
            <v>220403</v>
          </cell>
          <cell r="C14960" t="str">
            <v>088114</v>
          </cell>
          <cell r="D14960" t="str">
            <v>Oleo diesel</v>
          </cell>
          <cell r="E14960" t="str">
            <v>l</v>
          </cell>
          <cell r="F14960">
            <v>2.0299999999999998</v>
          </cell>
        </row>
        <row r="14961">
          <cell r="B14961" t="str">
            <v>220403</v>
          </cell>
          <cell r="C14961" t="str">
            <v>088116</v>
          </cell>
          <cell r="D14961" t="str">
            <v>Oleo lubrificantes p/ diesel</v>
          </cell>
          <cell r="E14961" t="str">
            <v>l</v>
          </cell>
          <cell r="F14961">
            <v>2.4E-2</v>
          </cell>
        </row>
        <row r="14962">
          <cell r="B14962" t="str">
            <v>220403</v>
          </cell>
          <cell r="C14962" t="str">
            <v>082207</v>
          </cell>
          <cell r="D14962" t="str">
            <v>Bomba de argamassa diesel pot. 6.66 kw</v>
          </cell>
          <cell r="E14962" t="str">
            <v>un</v>
          </cell>
          <cell r="F14962">
            <v>3.9700000000000003E-5</v>
          </cell>
        </row>
        <row r="14963">
          <cell r="B14963" t="str">
            <v>220404</v>
          </cell>
          <cell r="C14963" t="str">
            <v>010101</v>
          </cell>
          <cell r="D14963" t="str">
            <v>Ajudante</v>
          </cell>
          <cell r="E14963" t="str">
            <v>h</v>
          </cell>
          <cell r="F14963">
            <v>1</v>
          </cell>
        </row>
        <row r="14964">
          <cell r="B14964" t="str">
            <v>220404</v>
          </cell>
          <cell r="C14964" t="str">
            <v>082207</v>
          </cell>
          <cell r="D14964" t="str">
            <v>Bomba de argamassa diesel pot. 6.66 kw</v>
          </cell>
          <cell r="E14964" t="str">
            <v>un</v>
          </cell>
          <cell r="F14964">
            <v>0</v>
          </cell>
        </row>
        <row r="14965">
          <cell r="B14965" t="str">
            <v>220404</v>
          </cell>
          <cell r="C14965" t="str">
            <v>082207</v>
          </cell>
          <cell r="D14965" t="str">
            <v>Bomba de argamassa diesel pot. 6.66 kw</v>
          </cell>
          <cell r="E14965" t="str">
            <v>un</v>
          </cell>
          <cell r="F14965">
            <v>1.136E-4</v>
          </cell>
        </row>
        <row r="14966">
          <cell r="B14966" t="str">
            <v>220404</v>
          </cell>
          <cell r="C14966" t="str">
            <v>082207</v>
          </cell>
          <cell r="D14966" t="str">
            <v>Bomba de argamassa diesel pot. 6.66 kw</v>
          </cell>
          <cell r="E14966" t="str">
            <v>un</v>
          </cell>
          <cell r="F14966">
            <v>3.9700000000000003E-5</v>
          </cell>
        </row>
        <row r="14967">
          <cell r="B14967" t="str">
            <v>220405</v>
          </cell>
          <cell r="C14967" t="str">
            <v>010101</v>
          </cell>
          <cell r="D14967" t="str">
            <v>Ajudante</v>
          </cell>
          <cell r="E14967" t="str">
            <v>h</v>
          </cell>
          <cell r="F14967">
            <v>1</v>
          </cell>
        </row>
        <row r="14968">
          <cell r="B14968" t="str">
            <v>220405</v>
          </cell>
          <cell r="C14968" t="str">
            <v>082206</v>
          </cell>
          <cell r="D14968" t="str">
            <v>Bomba de argamassa eletrica pot. 7.5 kw</v>
          </cell>
          <cell r="E14968" t="str">
            <v>un</v>
          </cell>
          <cell r="F14968">
            <v>6.0000000000000002E-5</v>
          </cell>
        </row>
        <row r="14969">
          <cell r="B14969" t="str">
            <v>220405</v>
          </cell>
          <cell r="C14969" t="str">
            <v>082206</v>
          </cell>
          <cell r="D14969" t="str">
            <v>Bomba de argamassa eletrica pot. 7.5 kw</v>
          </cell>
          <cell r="E14969" t="str">
            <v>un</v>
          </cell>
          <cell r="F14969">
            <v>1.136E-4</v>
          </cell>
        </row>
        <row r="14970">
          <cell r="B14970" t="str">
            <v>220405</v>
          </cell>
          <cell r="C14970" t="str">
            <v>082206</v>
          </cell>
          <cell r="D14970" t="str">
            <v>Bomba de argamassa eletrica pot. 7.5 kw</v>
          </cell>
          <cell r="E14970" t="str">
            <v>un</v>
          </cell>
          <cell r="F14970">
            <v>3.9700000000000003E-5</v>
          </cell>
        </row>
        <row r="14971">
          <cell r="B14971" t="str">
            <v>220405</v>
          </cell>
          <cell r="C14971" t="str">
            <v>088037</v>
          </cell>
          <cell r="D14971" t="str">
            <v>Mangueira 35 mm p/ bomba de argamassa</v>
          </cell>
          <cell r="E14971" t="str">
            <v>m</v>
          </cell>
          <cell r="F14971">
            <v>0.01</v>
          </cell>
        </row>
        <row r="14972">
          <cell r="B14972" t="str">
            <v>220405</v>
          </cell>
          <cell r="C14972" t="str">
            <v>088106</v>
          </cell>
          <cell r="D14972" t="str">
            <v>Energia eletrica</v>
          </cell>
          <cell r="E14972" t="str">
            <v>kw</v>
          </cell>
          <cell r="F14972">
            <v>7.5</v>
          </cell>
        </row>
        <row r="14973">
          <cell r="B14973" t="str">
            <v>220405</v>
          </cell>
          <cell r="C14973" t="str">
            <v>088110</v>
          </cell>
          <cell r="D14973" t="str">
            <v>Graxa multipurpose</v>
          </cell>
          <cell r="E14973" t="str">
            <v>kg</v>
          </cell>
          <cell r="F14973">
            <v>2E-3</v>
          </cell>
        </row>
        <row r="14974">
          <cell r="B14974" t="str">
            <v>220406</v>
          </cell>
          <cell r="C14974" t="str">
            <v>010101</v>
          </cell>
          <cell r="D14974" t="str">
            <v>Ajudante</v>
          </cell>
          <cell r="E14974" t="str">
            <v>h</v>
          </cell>
          <cell r="F14974">
            <v>1</v>
          </cell>
        </row>
        <row r="14975">
          <cell r="B14975" t="str">
            <v>220406</v>
          </cell>
          <cell r="C14975" t="str">
            <v>082206</v>
          </cell>
          <cell r="D14975" t="str">
            <v>Bomba de argamassa eletrica pot. 7.5 kw</v>
          </cell>
          <cell r="E14975" t="str">
            <v>un</v>
          </cell>
          <cell r="F14975">
            <v>0</v>
          </cell>
        </row>
        <row r="14976">
          <cell r="B14976" t="str">
            <v>220406</v>
          </cell>
          <cell r="C14976" t="str">
            <v>082206</v>
          </cell>
          <cell r="D14976" t="str">
            <v>Bomba de argamassa eletrica pot. 7.5 kw</v>
          </cell>
          <cell r="E14976" t="str">
            <v>un</v>
          </cell>
          <cell r="F14976">
            <v>1.136E-4</v>
          </cell>
        </row>
        <row r="14977">
          <cell r="B14977" t="str">
            <v>220406</v>
          </cell>
          <cell r="C14977" t="str">
            <v>082206</v>
          </cell>
          <cell r="D14977" t="str">
            <v>Bomba de argamassa eletrica pot. 7.5 kw</v>
          </cell>
          <cell r="E14977" t="str">
            <v>un</v>
          </cell>
          <cell r="F14977">
            <v>3.9700000000000003E-5</v>
          </cell>
        </row>
        <row r="14978">
          <cell r="B14978" t="str">
            <v>220407</v>
          </cell>
          <cell r="C14978" t="str">
            <v>010101</v>
          </cell>
          <cell r="D14978" t="str">
            <v>Ajudante</v>
          </cell>
          <cell r="E14978" t="str">
            <v>h</v>
          </cell>
          <cell r="F14978">
            <v>1</v>
          </cell>
        </row>
        <row r="14979">
          <cell r="B14979" t="str">
            <v>220407</v>
          </cell>
          <cell r="C14979" t="str">
            <v>082208</v>
          </cell>
          <cell r="D14979" t="str">
            <v>Bomba de argamassa diesel pot 8 kw</v>
          </cell>
          <cell r="E14979" t="str">
            <v>un</v>
          </cell>
          <cell r="F14979">
            <v>6.0000000000000002E-5</v>
          </cell>
        </row>
        <row r="14980">
          <cell r="B14980" t="str">
            <v>220407</v>
          </cell>
          <cell r="C14980" t="str">
            <v>082208</v>
          </cell>
          <cell r="D14980" t="str">
            <v>Bomba de argamassa diesel pot 8 kw</v>
          </cell>
          <cell r="E14980" t="str">
            <v>un</v>
          </cell>
          <cell r="F14980">
            <v>1.136E-4</v>
          </cell>
        </row>
        <row r="14981">
          <cell r="B14981" t="str">
            <v>220407</v>
          </cell>
          <cell r="C14981" t="str">
            <v>082208</v>
          </cell>
          <cell r="D14981" t="str">
            <v>Bomba de argamassa diesel pot 8 kw</v>
          </cell>
          <cell r="E14981" t="str">
            <v>un</v>
          </cell>
          <cell r="F14981">
            <v>3.9700000000000003E-5</v>
          </cell>
        </row>
        <row r="14982">
          <cell r="B14982" t="str">
            <v>220407</v>
          </cell>
          <cell r="C14982" t="str">
            <v>088037</v>
          </cell>
          <cell r="D14982" t="str">
            <v>Mangueira 35 mm p/ bomba de argamassa</v>
          </cell>
          <cell r="E14982" t="str">
            <v>m</v>
          </cell>
          <cell r="F14982">
            <v>0.01</v>
          </cell>
        </row>
        <row r="14983">
          <cell r="B14983" t="str">
            <v>220407</v>
          </cell>
          <cell r="C14983" t="str">
            <v>088111</v>
          </cell>
          <cell r="D14983" t="str">
            <v>Graxa</v>
          </cell>
          <cell r="E14983" t="str">
            <v>kg</v>
          </cell>
          <cell r="F14983">
            <v>0.01</v>
          </cell>
        </row>
        <row r="14984">
          <cell r="B14984" t="str">
            <v>220407</v>
          </cell>
          <cell r="C14984" t="str">
            <v>088114</v>
          </cell>
          <cell r="D14984" t="str">
            <v>Oleo diesel</v>
          </cell>
          <cell r="E14984" t="str">
            <v>l</v>
          </cell>
          <cell r="F14984">
            <v>2.11</v>
          </cell>
        </row>
        <row r="14985">
          <cell r="B14985" t="str">
            <v>220407</v>
          </cell>
          <cell r="C14985" t="str">
            <v>088116</v>
          </cell>
          <cell r="D14985" t="str">
            <v>Oleo lubrificantes p/ diesel</v>
          </cell>
          <cell r="E14985" t="str">
            <v>l</v>
          </cell>
          <cell r="F14985">
            <v>0.02</v>
          </cell>
        </row>
        <row r="14986">
          <cell r="B14986" t="str">
            <v>220407</v>
          </cell>
          <cell r="C14986" t="str">
            <v>088204</v>
          </cell>
          <cell r="D14986" t="str">
            <v>Filtro</v>
          </cell>
          <cell r="E14986" t="str">
            <v>jg</v>
          </cell>
          <cell r="F14986">
            <v>3.0000000000000001E-3</v>
          </cell>
        </row>
        <row r="14987">
          <cell r="B14987" t="str">
            <v>220408</v>
          </cell>
          <cell r="C14987" t="str">
            <v>010101</v>
          </cell>
          <cell r="D14987" t="str">
            <v>Ajudante</v>
          </cell>
          <cell r="E14987" t="str">
            <v>h</v>
          </cell>
          <cell r="F14987">
            <v>1</v>
          </cell>
        </row>
        <row r="14988">
          <cell r="B14988" t="str">
            <v>220408</v>
          </cell>
          <cell r="C14988" t="str">
            <v>082208</v>
          </cell>
          <cell r="D14988" t="str">
            <v>Bomba de argamassa diesel pot 8 kw</v>
          </cell>
          <cell r="E14988" t="str">
            <v>un</v>
          </cell>
          <cell r="F14988">
            <v>0</v>
          </cell>
        </row>
        <row r="14989">
          <cell r="B14989" t="str">
            <v>220408</v>
          </cell>
          <cell r="C14989" t="str">
            <v>082208</v>
          </cell>
          <cell r="D14989" t="str">
            <v>Bomba de argamassa diesel pot 8 kw</v>
          </cell>
          <cell r="E14989" t="str">
            <v>un</v>
          </cell>
          <cell r="F14989">
            <v>1.136E-4</v>
          </cell>
        </row>
        <row r="14990">
          <cell r="B14990" t="str">
            <v>220408</v>
          </cell>
          <cell r="C14990" t="str">
            <v>082208</v>
          </cell>
          <cell r="D14990" t="str">
            <v>Bomba de argamassa diesel pot 8 kw</v>
          </cell>
          <cell r="E14990" t="str">
            <v>un</v>
          </cell>
          <cell r="F14990">
            <v>3.9700000000000003E-5</v>
          </cell>
        </row>
        <row r="14991">
          <cell r="B14991" t="str">
            <v>220501</v>
          </cell>
          <cell r="C14991" t="str">
            <v>010101</v>
          </cell>
          <cell r="D14991" t="str">
            <v>Ajudante</v>
          </cell>
          <cell r="E14991" t="str">
            <v>h</v>
          </cell>
          <cell r="F14991">
            <v>1</v>
          </cell>
        </row>
        <row r="14992">
          <cell r="B14992" t="str">
            <v>220501</v>
          </cell>
          <cell r="C14992" t="str">
            <v>082215</v>
          </cell>
          <cell r="D14992" t="str">
            <v>Bomba de concreto diesel rebocavel pot 45 kw</v>
          </cell>
          <cell r="E14992" t="str">
            <v>un</v>
          </cell>
          <cell r="F14992">
            <v>7.4999999999999993E-5</v>
          </cell>
        </row>
        <row r="14993">
          <cell r="B14993" t="str">
            <v>220501</v>
          </cell>
          <cell r="C14993" t="str">
            <v>082215</v>
          </cell>
          <cell r="D14993" t="str">
            <v>Bomba de concreto diesel rebocavel pot 45 kw</v>
          </cell>
          <cell r="E14993" t="str">
            <v>un</v>
          </cell>
          <cell r="F14993">
            <v>1.136E-4</v>
          </cell>
        </row>
        <row r="14994">
          <cell r="B14994" t="str">
            <v>220501</v>
          </cell>
          <cell r="C14994" t="str">
            <v>082215</v>
          </cell>
          <cell r="D14994" t="str">
            <v>Bomba de concreto diesel rebocavel pot 45 kw</v>
          </cell>
          <cell r="E14994" t="str">
            <v>un</v>
          </cell>
          <cell r="F14994">
            <v>3.9700000000000003E-5</v>
          </cell>
        </row>
        <row r="14995">
          <cell r="B14995" t="str">
            <v>220501</v>
          </cell>
          <cell r="C14995" t="str">
            <v>088449</v>
          </cell>
          <cell r="D14995" t="str">
            <v>Pneu 900x20x14</v>
          </cell>
          <cell r="E14995" t="str">
            <v>un</v>
          </cell>
          <cell r="F14995">
            <v>4.0000000000000002E-4</v>
          </cell>
        </row>
        <row r="14996">
          <cell r="B14996" t="str">
            <v>220501</v>
          </cell>
          <cell r="C14996" t="str">
            <v>088110</v>
          </cell>
          <cell r="D14996" t="str">
            <v>Graxa multipurpose</v>
          </cell>
          <cell r="E14996" t="str">
            <v>kg</v>
          </cell>
          <cell r="F14996">
            <v>0.08</v>
          </cell>
        </row>
        <row r="14997">
          <cell r="B14997" t="str">
            <v>220501</v>
          </cell>
          <cell r="C14997" t="str">
            <v>088114</v>
          </cell>
          <cell r="D14997" t="str">
            <v>Oleo diesel</v>
          </cell>
          <cell r="E14997" t="str">
            <v>l</v>
          </cell>
          <cell r="F14997">
            <v>8.9499999999999993</v>
          </cell>
        </row>
        <row r="14998">
          <cell r="B14998" t="str">
            <v>220501</v>
          </cell>
          <cell r="C14998" t="str">
            <v>088116</v>
          </cell>
          <cell r="D14998" t="str">
            <v>Oleo lubrificantes p/ diesel</v>
          </cell>
          <cell r="E14998" t="str">
            <v>l</v>
          </cell>
          <cell r="F14998">
            <v>0.16</v>
          </cell>
        </row>
        <row r="14999">
          <cell r="B14999" t="str">
            <v>220501</v>
          </cell>
          <cell r="C14999" t="str">
            <v>088248</v>
          </cell>
          <cell r="D14999" t="str">
            <v>Filtro</v>
          </cell>
          <cell r="E14999" t="str">
            <v>jg</v>
          </cell>
          <cell r="F14999">
            <v>1.6E-2</v>
          </cell>
        </row>
        <row r="15000">
          <cell r="B15000" t="str">
            <v>220501</v>
          </cell>
          <cell r="C15000" t="str">
            <v>088038</v>
          </cell>
          <cell r="D15000" t="str">
            <v>Mangueira 50 mm p/ bomba de concreto</v>
          </cell>
          <cell r="E15000" t="str">
            <v>m</v>
          </cell>
          <cell r="F15000">
            <v>0.01</v>
          </cell>
        </row>
        <row r="15001">
          <cell r="B15001" t="str">
            <v>220502</v>
          </cell>
          <cell r="C15001" t="str">
            <v>010101</v>
          </cell>
          <cell r="D15001" t="str">
            <v>Ajudante</v>
          </cell>
          <cell r="E15001" t="str">
            <v>h</v>
          </cell>
          <cell r="F15001">
            <v>1</v>
          </cell>
        </row>
        <row r="15002">
          <cell r="B15002" t="str">
            <v>220502</v>
          </cell>
          <cell r="C15002" t="str">
            <v>082215</v>
          </cell>
          <cell r="D15002" t="str">
            <v>Bomba de concreto diesel rebocavel pot 45 kw</v>
          </cell>
          <cell r="E15002" t="str">
            <v>un</v>
          </cell>
          <cell r="F15002">
            <v>0</v>
          </cell>
        </row>
        <row r="15003">
          <cell r="B15003" t="str">
            <v>220502</v>
          </cell>
          <cell r="C15003" t="str">
            <v>082215</v>
          </cell>
          <cell r="D15003" t="str">
            <v>Bomba de concreto diesel rebocavel pot 45 kw</v>
          </cell>
          <cell r="E15003" t="str">
            <v>un</v>
          </cell>
          <cell r="F15003">
            <v>1.136E-4</v>
          </cell>
        </row>
        <row r="15004">
          <cell r="B15004" t="str">
            <v>220502</v>
          </cell>
          <cell r="C15004" t="str">
            <v>082215</v>
          </cell>
          <cell r="D15004" t="str">
            <v>Bomba de concreto diesel rebocavel pot 45 kw</v>
          </cell>
          <cell r="E15004" t="str">
            <v>un</v>
          </cell>
          <cell r="F15004">
            <v>3.9700000000000003E-5</v>
          </cell>
        </row>
        <row r="15005">
          <cell r="B15005" t="str">
            <v>220503</v>
          </cell>
          <cell r="C15005" t="str">
            <v>010101</v>
          </cell>
          <cell r="D15005" t="str">
            <v>Ajudante</v>
          </cell>
          <cell r="E15005" t="str">
            <v>h</v>
          </cell>
          <cell r="F15005">
            <v>1</v>
          </cell>
        </row>
        <row r="15006">
          <cell r="B15006" t="str">
            <v>220503</v>
          </cell>
          <cell r="C15006" t="str">
            <v>082217</v>
          </cell>
          <cell r="D15006" t="str">
            <v>Bomba de concreto eletrica rebocavel pot 37 kw</v>
          </cell>
          <cell r="E15006" t="str">
            <v>un</v>
          </cell>
          <cell r="F15006">
            <v>6.0000000000000002E-5</v>
          </cell>
        </row>
        <row r="15007">
          <cell r="B15007" t="str">
            <v>220503</v>
          </cell>
          <cell r="C15007" t="str">
            <v>082217</v>
          </cell>
          <cell r="D15007" t="str">
            <v>Bomba de concreto eletrica rebocavel pot 37 kw</v>
          </cell>
          <cell r="E15007" t="str">
            <v>un</v>
          </cell>
          <cell r="F15007">
            <v>1.136E-4</v>
          </cell>
        </row>
        <row r="15008">
          <cell r="B15008" t="str">
            <v>220503</v>
          </cell>
          <cell r="C15008" t="str">
            <v>082217</v>
          </cell>
          <cell r="D15008" t="str">
            <v>Bomba de concreto eletrica rebocavel pot 37 kw</v>
          </cell>
          <cell r="E15008" t="str">
            <v>un</v>
          </cell>
          <cell r="F15008">
            <v>3.9700000000000003E-5</v>
          </cell>
        </row>
        <row r="15009">
          <cell r="B15009" t="str">
            <v>220503</v>
          </cell>
          <cell r="C15009" t="str">
            <v>088038</v>
          </cell>
          <cell r="D15009" t="str">
            <v>Mangueira 50 mm p/ bomba de concreto</v>
          </cell>
          <cell r="E15009" t="str">
            <v>m</v>
          </cell>
          <cell r="F15009">
            <v>0.01</v>
          </cell>
        </row>
        <row r="15010">
          <cell r="B15010" t="str">
            <v>220503</v>
          </cell>
          <cell r="C15010" t="str">
            <v>088106</v>
          </cell>
          <cell r="D15010" t="str">
            <v>Energia eletrica</v>
          </cell>
          <cell r="E15010" t="str">
            <v>kw</v>
          </cell>
          <cell r="F15010">
            <v>37.5</v>
          </cell>
        </row>
        <row r="15011">
          <cell r="B15011" t="str">
            <v>220503</v>
          </cell>
          <cell r="C15011" t="str">
            <v>088449</v>
          </cell>
          <cell r="D15011" t="str">
            <v>Pneu 900x20x14</v>
          </cell>
          <cell r="E15011" t="str">
            <v>un</v>
          </cell>
          <cell r="F15011">
            <v>4.0000000000000002E-4</v>
          </cell>
        </row>
        <row r="15012">
          <cell r="B15012" t="str">
            <v>220504</v>
          </cell>
          <cell r="C15012" t="str">
            <v>010101</v>
          </cell>
          <cell r="D15012" t="str">
            <v>Ajudante</v>
          </cell>
          <cell r="E15012" t="str">
            <v>h</v>
          </cell>
          <cell r="F15012">
            <v>1</v>
          </cell>
        </row>
        <row r="15013">
          <cell r="B15013" t="str">
            <v>220504</v>
          </cell>
          <cell r="C15013" t="str">
            <v>082217</v>
          </cell>
          <cell r="D15013" t="str">
            <v>Bomba de concreto eletrica rebocavel pot 37 kw</v>
          </cell>
          <cell r="E15013" t="str">
            <v>un</v>
          </cell>
          <cell r="F15013">
            <v>0</v>
          </cell>
        </row>
        <row r="15014">
          <cell r="B15014" t="str">
            <v>220504</v>
          </cell>
          <cell r="C15014" t="str">
            <v>082217</v>
          </cell>
          <cell r="D15014" t="str">
            <v>Bomba de concreto eletrica rebocavel pot 37 kw</v>
          </cell>
          <cell r="E15014" t="str">
            <v>un</v>
          </cell>
          <cell r="F15014">
            <v>1.136E-4</v>
          </cell>
        </row>
        <row r="15015">
          <cell r="B15015" t="str">
            <v>220504</v>
          </cell>
          <cell r="C15015" t="str">
            <v>082217</v>
          </cell>
          <cell r="D15015" t="str">
            <v>Bomba de concreto eletrica rebocavel pot 37 kw</v>
          </cell>
          <cell r="E15015" t="str">
            <v>un</v>
          </cell>
          <cell r="F15015">
            <v>3.9700000000000003E-5</v>
          </cell>
        </row>
        <row r="15016">
          <cell r="B15016" t="str">
            <v>220505</v>
          </cell>
          <cell r="C15016" t="str">
            <v>010101</v>
          </cell>
          <cell r="D15016" t="str">
            <v>Ajudante</v>
          </cell>
          <cell r="E15016" t="str">
            <v>h</v>
          </cell>
          <cell r="F15016">
            <v>1</v>
          </cell>
        </row>
        <row r="15017">
          <cell r="B15017" t="str">
            <v>220505</v>
          </cell>
          <cell r="C15017" t="str">
            <v>082219</v>
          </cell>
          <cell r="D15017" t="str">
            <v>Bomba de concreto diesel rebocavel pot 75 kw</v>
          </cell>
          <cell r="E15017" t="str">
            <v>un</v>
          </cell>
          <cell r="F15017">
            <v>6.0000000000000002E-5</v>
          </cell>
        </row>
        <row r="15018">
          <cell r="B15018" t="str">
            <v>220505</v>
          </cell>
          <cell r="C15018" t="str">
            <v>082219</v>
          </cell>
          <cell r="D15018" t="str">
            <v>Bomba de concreto diesel rebocavel pot 75 kw</v>
          </cell>
          <cell r="E15018" t="str">
            <v>un</v>
          </cell>
          <cell r="F15018">
            <v>1.136E-4</v>
          </cell>
        </row>
        <row r="15019">
          <cell r="B15019" t="str">
            <v>220505</v>
          </cell>
          <cell r="C15019" t="str">
            <v>082219</v>
          </cell>
          <cell r="D15019" t="str">
            <v>Bomba de concreto diesel rebocavel pot 75 kw</v>
          </cell>
          <cell r="E15019" t="str">
            <v>un</v>
          </cell>
          <cell r="F15019">
            <v>3.9700000000000003E-5</v>
          </cell>
        </row>
        <row r="15020">
          <cell r="B15020" t="str">
            <v>220505</v>
          </cell>
          <cell r="C15020" t="str">
            <v>088449</v>
          </cell>
          <cell r="D15020" t="str">
            <v>Pneu 900x20x14</v>
          </cell>
          <cell r="E15020" t="str">
            <v>un</v>
          </cell>
          <cell r="F15020">
            <v>4.0000000000000002E-4</v>
          </cell>
        </row>
        <row r="15021">
          <cell r="B15021" t="str">
            <v>220505</v>
          </cell>
          <cell r="C15021" t="str">
            <v>088038</v>
          </cell>
          <cell r="D15021" t="str">
            <v>Mangueira 50 mm p/ bomba de concreto</v>
          </cell>
          <cell r="E15021" t="str">
            <v>m</v>
          </cell>
          <cell r="F15021">
            <v>0.01</v>
          </cell>
        </row>
        <row r="15022">
          <cell r="B15022" t="str">
            <v>220505</v>
          </cell>
          <cell r="C15022" t="str">
            <v>088114</v>
          </cell>
          <cell r="D15022" t="str">
            <v>Oleo diesel</v>
          </cell>
          <cell r="E15022" t="str">
            <v>l</v>
          </cell>
          <cell r="F15022">
            <v>14.9</v>
          </cell>
        </row>
        <row r="15023">
          <cell r="B15023" t="str">
            <v>220505</v>
          </cell>
          <cell r="C15023" t="str">
            <v>088116</v>
          </cell>
          <cell r="D15023" t="str">
            <v>Oleo lubrificantes p/ diesel</v>
          </cell>
          <cell r="E15023" t="str">
            <v>l</v>
          </cell>
          <cell r="F15023">
            <v>0.2</v>
          </cell>
        </row>
        <row r="15024">
          <cell r="B15024" t="str">
            <v>220505</v>
          </cell>
          <cell r="C15024" t="str">
            <v>088250</v>
          </cell>
          <cell r="D15024" t="str">
            <v>Filtro</v>
          </cell>
          <cell r="E15024" t="str">
            <v>jg</v>
          </cell>
          <cell r="F15024">
            <v>0.02</v>
          </cell>
        </row>
        <row r="15025">
          <cell r="B15025" t="str">
            <v>220505</v>
          </cell>
          <cell r="C15025" t="str">
            <v>088110</v>
          </cell>
          <cell r="D15025" t="str">
            <v>Graxa multipurpose</v>
          </cell>
          <cell r="E15025" t="str">
            <v>kg</v>
          </cell>
          <cell r="F15025">
            <v>0.1</v>
          </cell>
        </row>
        <row r="15026">
          <cell r="B15026" t="str">
            <v>220506</v>
          </cell>
          <cell r="C15026" t="str">
            <v>010101</v>
          </cell>
          <cell r="D15026" t="str">
            <v>Ajudante</v>
          </cell>
          <cell r="E15026" t="str">
            <v>h</v>
          </cell>
          <cell r="F15026">
            <v>1</v>
          </cell>
        </row>
        <row r="15027">
          <cell r="B15027" t="str">
            <v>220506</v>
          </cell>
          <cell r="C15027" t="str">
            <v>082219</v>
          </cell>
          <cell r="D15027" t="str">
            <v>Bomba de concreto diesel rebocavel pot 75 kw</v>
          </cell>
          <cell r="E15027" t="str">
            <v>un</v>
          </cell>
          <cell r="F15027">
            <v>0</v>
          </cell>
        </row>
        <row r="15028">
          <cell r="B15028" t="str">
            <v>220506</v>
          </cell>
          <cell r="C15028" t="str">
            <v>082219</v>
          </cell>
          <cell r="D15028" t="str">
            <v>Bomba de concreto diesel rebocavel pot 75 kw</v>
          </cell>
          <cell r="E15028" t="str">
            <v>un</v>
          </cell>
          <cell r="F15028">
            <v>1.136E-4</v>
          </cell>
        </row>
        <row r="15029">
          <cell r="B15029" t="str">
            <v>220506</v>
          </cell>
          <cell r="C15029" t="str">
            <v>082219</v>
          </cell>
          <cell r="D15029" t="str">
            <v>Bomba de concreto diesel rebocavel pot 75 kw</v>
          </cell>
          <cell r="E15029" t="str">
            <v>un</v>
          </cell>
          <cell r="F15029">
            <v>3.9700000000000003E-5</v>
          </cell>
        </row>
        <row r="15030">
          <cell r="B15030" t="str">
            <v>220507</v>
          </cell>
          <cell r="C15030" t="str">
            <v>010101</v>
          </cell>
          <cell r="D15030" t="str">
            <v>Ajudante</v>
          </cell>
          <cell r="E15030" t="str">
            <v>h</v>
          </cell>
          <cell r="F15030">
            <v>1</v>
          </cell>
        </row>
        <row r="15031">
          <cell r="B15031" t="str">
            <v>220507</v>
          </cell>
          <cell r="C15031" t="str">
            <v>082222</v>
          </cell>
          <cell r="D15031" t="str">
            <v>Bomba de concreto eletrica rebocavel pot 75 kw</v>
          </cell>
          <cell r="E15031" t="str">
            <v>un</v>
          </cell>
          <cell r="F15031">
            <v>6.0000000000000002E-5</v>
          </cell>
        </row>
        <row r="15032">
          <cell r="B15032" t="str">
            <v>220507</v>
          </cell>
          <cell r="C15032" t="str">
            <v>082222</v>
          </cell>
          <cell r="D15032" t="str">
            <v>Bomba de concreto eletrica rebocavel pot 75 kw</v>
          </cell>
          <cell r="E15032" t="str">
            <v>un</v>
          </cell>
          <cell r="F15032">
            <v>1.136E-4</v>
          </cell>
        </row>
        <row r="15033">
          <cell r="B15033" t="str">
            <v>220507</v>
          </cell>
          <cell r="C15033" t="str">
            <v>082222</v>
          </cell>
          <cell r="D15033" t="str">
            <v>Bomba de concreto eletrica rebocavel pot 75 kw</v>
          </cell>
          <cell r="E15033" t="str">
            <v>un</v>
          </cell>
          <cell r="F15033">
            <v>3.9700000000000003E-5</v>
          </cell>
        </row>
        <row r="15034">
          <cell r="B15034" t="str">
            <v>220507</v>
          </cell>
          <cell r="C15034" t="str">
            <v>088038</v>
          </cell>
          <cell r="D15034" t="str">
            <v>Mangueira 50 mm p/ bomba de concreto</v>
          </cell>
          <cell r="E15034" t="str">
            <v>m</v>
          </cell>
          <cell r="F15034">
            <v>0.01</v>
          </cell>
        </row>
        <row r="15035">
          <cell r="B15035" t="str">
            <v>220507</v>
          </cell>
          <cell r="C15035" t="str">
            <v>088106</v>
          </cell>
          <cell r="D15035" t="str">
            <v>Energia eletrica</v>
          </cell>
          <cell r="E15035" t="str">
            <v>kw</v>
          </cell>
          <cell r="F15035">
            <v>75</v>
          </cell>
        </row>
        <row r="15036">
          <cell r="B15036" t="str">
            <v>220507</v>
          </cell>
          <cell r="C15036" t="str">
            <v>088449</v>
          </cell>
          <cell r="D15036" t="str">
            <v>Pneu 900x20x14</v>
          </cell>
          <cell r="E15036" t="str">
            <v>un</v>
          </cell>
          <cell r="F15036">
            <v>4.0000000000000002E-4</v>
          </cell>
        </row>
        <row r="15037">
          <cell r="B15037" t="str">
            <v>220508</v>
          </cell>
          <cell r="C15037" t="str">
            <v>010101</v>
          </cell>
          <cell r="D15037" t="str">
            <v>Ajudante</v>
          </cell>
          <cell r="E15037" t="str">
            <v>h</v>
          </cell>
          <cell r="F15037">
            <v>1</v>
          </cell>
        </row>
        <row r="15038">
          <cell r="B15038" t="str">
            <v>220508</v>
          </cell>
          <cell r="C15038" t="str">
            <v>082222</v>
          </cell>
          <cell r="D15038" t="str">
            <v>Bomba de concreto eletrica rebocavel pot 75 kw</v>
          </cell>
          <cell r="E15038" t="str">
            <v>un</v>
          </cell>
          <cell r="F15038">
            <v>0</v>
          </cell>
        </row>
        <row r="15039">
          <cell r="B15039" t="str">
            <v>220508</v>
          </cell>
          <cell r="C15039" t="str">
            <v>082222</v>
          </cell>
          <cell r="D15039" t="str">
            <v>Bomba de concreto eletrica rebocavel pot 75 kw</v>
          </cell>
          <cell r="E15039" t="str">
            <v>un</v>
          </cell>
          <cell r="F15039">
            <v>1.136E-4</v>
          </cell>
        </row>
        <row r="15040">
          <cell r="B15040" t="str">
            <v>220508</v>
          </cell>
          <cell r="C15040" t="str">
            <v>082222</v>
          </cell>
          <cell r="D15040" t="str">
            <v>Bomba de concreto eletrica rebocavel pot 75 kw</v>
          </cell>
          <cell r="E15040" t="str">
            <v>un</v>
          </cell>
          <cell r="F15040">
            <v>3.9700000000000003E-5</v>
          </cell>
        </row>
        <row r="15041">
          <cell r="B15041" t="str">
            <v>220601</v>
          </cell>
          <cell r="C15041" t="str">
            <v>010146</v>
          </cell>
          <cell r="D15041" t="str">
            <v>Servente</v>
          </cell>
          <cell r="E15041" t="str">
            <v>h</v>
          </cell>
          <cell r="F15041">
            <v>1</v>
          </cell>
        </row>
        <row r="15042">
          <cell r="B15042" t="str">
            <v>220601</v>
          </cell>
          <cell r="C15042" t="str">
            <v>082501</v>
          </cell>
          <cell r="D15042" t="str">
            <v>Bomba de drenagem eletrica pot 1.0 kw</v>
          </cell>
          <cell r="E15042" t="str">
            <v>un</v>
          </cell>
          <cell r="F15042">
            <v>6.0000000000000002E-5</v>
          </cell>
        </row>
        <row r="15043">
          <cell r="B15043" t="str">
            <v>220601</v>
          </cell>
          <cell r="C15043" t="str">
            <v>082501</v>
          </cell>
          <cell r="D15043" t="str">
            <v>Bomba de drenagem eletrica pot 1.0 kw</v>
          </cell>
          <cell r="E15043" t="str">
            <v>un</v>
          </cell>
          <cell r="F15043">
            <v>6.0600000000000003E-5</v>
          </cell>
        </row>
        <row r="15044">
          <cell r="B15044" t="str">
            <v>220601</v>
          </cell>
          <cell r="C15044" t="str">
            <v>082501</v>
          </cell>
          <cell r="D15044" t="str">
            <v>Bomba de drenagem eletrica pot 1.0 kw</v>
          </cell>
          <cell r="E15044" t="str">
            <v>un</v>
          </cell>
          <cell r="F15044">
            <v>3.6600000000000002E-5</v>
          </cell>
        </row>
        <row r="15045">
          <cell r="B15045" t="str">
            <v>220601</v>
          </cell>
          <cell r="C15045" t="str">
            <v>088026</v>
          </cell>
          <cell r="D15045" t="str">
            <v>Mangueira 2 pol bp p/ bomba de drenagem</v>
          </cell>
          <cell r="E15045" t="str">
            <v>m</v>
          </cell>
          <cell r="F15045">
            <v>0.02</v>
          </cell>
        </row>
        <row r="15046">
          <cell r="B15046" t="str">
            <v>220601</v>
          </cell>
          <cell r="C15046" t="str">
            <v>088106</v>
          </cell>
          <cell r="D15046" t="str">
            <v>Energia eletrica</v>
          </cell>
          <cell r="E15046" t="str">
            <v>kw</v>
          </cell>
          <cell r="F15046">
            <v>1.58</v>
          </cell>
        </row>
        <row r="15047">
          <cell r="B15047" t="str">
            <v>220602</v>
          </cell>
          <cell r="C15047" t="str">
            <v>010146</v>
          </cell>
          <cell r="D15047" t="str">
            <v>Servente</v>
          </cell>
          <cell r="E15047" t="str">
            <v>h</v>
          </cell>
          <cell r="F15047">
            <v>1</v>
          </cell>
        </row>
        <row r="15048">
          <cell r="B15048" t="str">
            <v>220602</v>
          </cell>
          <cell r="C15048" t="str">
            <v>082501</v>
          </cell>
          <cell r="D15048" t="str">
            <v>Bomba de drenagem eletrica pot 1.0 kw</v>
          </cell>
          <cell r="E15048" t="str">
            <v>un</v>
          </cell>
          <cell r="F15048">
            <v>0</v>
          </cell>
        </row>
        <row r="15049">
          <cell r="B15049" t="str">
            <v>220602</v>
          </cell>
          <cell r="C15049" t="str">
            <v>082501</v>
          </cell>
          <cell r="D15049" t="str">
            <v>Bomba de drenagem eletrica pot 1.0 kw</v>
          </cell>
          <cell r="E15049" t="str">
            <v>un</v>
          </cell>
          <cell r="F15049">
            <v>6.0600000000000003E-5</v>
          </cell>
        </row>
        <row r="15050">
          <cell r="B15050" t="str">
            <v>220602</v>
          </cell>
          <cell r="C15050" t="str">
            <v>082501</v>
          </cell>
          <cell r="D15050" t="str">
            <v>Bomba de drenagem eletrica pot 1.0 kw</v>
          </cell>
          <cell r="E15050" t="str">
            <v>un</v>
          </cell>
          <cell r="F15050">
            <v>3.6600000000000002E-5</v>
          </cell>
        </row>
        <row r="15051">
          <cell r="B15051" t="str">
            <v>220603</v>
          </cell>
          <cell r="C15051" t="str">
            <v>010146</v>
          </cell>
          <cell r="D15051" t="str">
            <v>Servente</v>
          </cell>
          <cell r="E15051" t="str">
            <v>h</v>
          </cell>
          <cell r="F15051">
            <v>1</v>
          </cell>
        </row>
        <row r="15052">
          <cell r="B15052" t="str">
            <v>220603</v>
          </cell>
          <cell r="C15052" t="str">
            <v>082503</v>
          </cell>
          <cell r="D15052" t="str">
            <v>Bomba de drenagem eletrica pot 2.7 kw</v>
          </cell>
          <cell r="E15052" t="str">
            <v>un</v>
          </cell>
          <cell r="F15052">
            <v>6.0000000000000002E-5</v>
          </cell>
        </row>
        <row r="15053">
          <cell r="B15053" t="str">
            <v>220603</v>
          </cell>
          <cell r="C15053" t="str">
            <v>082503</v>
          </cell>
          <cell r="D15053" t="str">
            <v>Bomba de drenagem eletrica pot 2.7 kw</v>
          </cell>
          <cell r="E15053" t="str">
            <v>un</v>
          </cell>
          <cell r="F15053">
            <v>6.0600000000000003E-5</v>
          </cell>
        </row>
        <row r="15054">
          <cell r="B15054" t="str">
            <v>220603</v>
          </cell>
          <cell r="C15054" t="str">
            <v>082503</v>
          </cell>
          <cell r="D15054" t="str">
            <v>Bomba de drenagem eletrica pot 2.7 kw</v>
          </cell>
          <cell r="E15054" t="str">
            <v>un</v>
          </cell>
          <cell r="F15054">
            <v>3.6600000000000002E-5</v>
          </cell>
        </row>
        <row r="15055">
          <cell r="B15055" t="str">
            <v>220603</v>
          </cell>
          <cell r="C15055" t="str">
            <v>088028</v>
          </cell>
          <cell r="D15055" t="str">
            <v>Mangueira 3 pol bp p/ bomba de drenagem</v>
          </cell>
          <cell r="E15055" t="str">
            <v>m</v>
          </cell>
          <cell r="F15055">
            <v>0.02</v>
          </cell>
        </row>
        <row r="15056">
          <cell r="B15056" t="str">
            <v>220603</v>
          </cell>
          <cell r="C15056" t="str">
            <v>088106</v>
          </cell>
          <cell r="D15056" t="str">
            <v>Energia eletrica</v>
          </cell>
          <cell r="E15056" t="str">
            <v>kw</v>
          </cell>
          <cell r="F15056">
            <v>3.2629999999999999</v>
          </cell>
        </row>
        <row r="15057">
          <cell r="B15057" t="str">
            <v>220604</v>
          </cell>
          <cell r="C15057" t="str">
            <v>010146</v>
          </cell>
          <cell r="D15057" t="str">
            <v>Servente</v>
          </cell>
          <cell r="E15057" t="str">
            <v>h</v>
          </cell>
          <cell r="F15057">
            <v>1</v>
          </cell>
        </row>
        <row r="15058">
          <cell r="B15058" t="str">
            <v>220604</v>
          </cell>
          <cell r="C15058" t="str">
            <v>082503</v>
          </cell>
          <cell r="D15058" t="str">
            <v>Bomba de drenagem eletrica pot 2.7 kw</v>
          </cell>
          <cell r="E15058" t="str">
            <v>un</v>
          </cell>
          <cell r="F15058">
            <v>0</v>
          </cell>
        </row>
        <row r="15059">
          <cell r="B15059" t="str">
            <v>220604</v>
          </cell>
          <cell r="C15059" t="str">
            <v>082503</v>
          </cell>
          <cell r="D15059" t="str">
            <v>Bomba de drenagem eletrica pot 2.7 kw</v>
          </cell>
          <cell r="E15059" t="str">
            <v>un</v>
          </cell>
          <cell r="F15059">
            <v>6.0600000000000003E-5</v>
          </cell>
        </row>
        <row r="15060">
          <cell r="B15060" t="str">
            <v>220604</v>
          </cell>
          <cell r="C15060" t="str">
            <v>082503</v>
          </cell>
          <cell r="D15060" t="str">
            <v>Bomba de drenagem eletrica pot 2.7 kw</v>
          </cell>
          <cell r="E15060" t="str">
            <v>un</v>
          </cell>
          <cell r="F15060">
            <v>3.6600000000000002E-5</v>
          </cell>
        </row>
        <row r="15061">
          <cell r="B15061" t="str">
            <v>220605</v>
          </cell>
          <cell r="C15061" t="str">
            <v>010146</v>
          </cell>
          <cell r="D15061" t="str">
            <v>Servente</v>
          </cell>
          <cell r="E15061" t="str">
            <v>h</v>
          </cell>
          <cell r="F15061">
            <v>1</v>
          </cell>
        </row>
        <row r="15062">
          <cell r="B15062" t="str">
            <v>220605</v>
          </cell>
          <cell r="C15062" t="str">
            <v>082504</v>
          </cell>
          <cell r="D15062" t="str">
            <v>Bomba de drenagem eletrica pot 6.0 kw</v>
          </cell>
          <cell r="E15062" t="str">
            <v>un</v>
          </cell>
          <cell r="F15062">
            <v>6.0000000000000002E-5</v>
          </cell>
        </row>
        <row r="15063">
          <cell r="B15063" t="str">
            <v>220605</v>
          </cell>
          <cell r="C15063" t="str">
            <v>082504</v>
          </cell>
          <cell r="D15063" t="str">
            <v>Bomba de drenagem eletrica pot 6.0 kw</v>
          </cell>
          <cell r="E15063" t="str">
            <v>un</v>
          </cell>
          <cell r="F15063">
            <v>6.0600000000000003E-5</v>
          </cell>
        </row>
        <row r="15064">
          <cell r="B15064" t="str">
            <v>220605</v>
          </cell>
          <cell r="C15064" t="str">
            <v>082504</v>
          </cell>
          <cell r="D15064" t="str">
            <v>Bomba de drenagem eletrica pot 6.0 kw</v>
          </cell>
          <cell r="E15064" t="str">
            <v>un</v>
          </cell>
          <cell r="F15064">
            <v>3.6600000000000002E-5</v>
          </cell>
        </row>
        <row r="15065">
          <cell r="B15065" t="str">
            <v>220605</v>
          </cell>
          <cell r="C15065" t="str">
            <v>088032</v>
          </cell>
          <cell r="D15065" t="str">
            <v>Mangueira 3 pol ap p/ bomba de drenagem</v>
          </cell>
          <cell r="E15065" t="str">
            <v>m</v>
          </cell>
          <cell r="F15065">
            <v>0.02</v>
          </cell>
        </row>
        <row r="15066">
          <cell r="B15066" t="str">
            <v>220605</v>
          </cell>
          <cell r="C15066" t="str">
            <v>088106</v>
          </cell>
          <cell r="D15066" t="str">
            <v>Energia eletrica</v>
          </cell>
          <cell r="E15066" t="str">
            <v>kw</v>
          </cell>
          <cell r="F15066">
            <v>7.6539999999999999</v>
          </cell>
        </row>
        <row r="15067">
          <cell r="B15067" t="str">
            <v>220606</v>
          </cell>
          <cell r="C15067" t="str">
            <v>010146</v>
          </cell>
          <cell r="D15067" t="str">
            <v>Servente</v>
          </cell>
          <cell r="E15067" t="str">
            <v>h</v>
          </cell>
          <cell r="F15067">
            <v>1</v>
          </cell>
        </row>
        <row r="15068">
          <cell r="B15068" t="str">
            <v>220606</v>
          </cell>
          <cell r="C15068" t="str">
            <v>082504</v>
          </cell>
          <cell r="D15068" t="str">
            <v>Bomba de drenagem eletrica pot 6.0 kw</v>
          </cell>
          <cell r="E15068" t="str">
            <v>un</v>
          </cell>
          <cell r="F15068">
            <v>0</v>
          </cell>
        </row>
        <row r="15069">
          <cell r="B15069" t="str">
            <v>220606</v>
          </cell>
          <cell r="C15069" t="str">
            <v>082504</v>
          </cell>
          <cell r="D15069" t="str">
            <v>Bomba de drenagem eletrica pot 6.0 kw</v>
          </cell>
          <cell r="E15069" t="str">
            <v>un</v>
          </cell>
          <cell r="F15069">
            <v>6.0600000000000003E-5</v>
          </cell>
        </row>
        <row r="15070">
          <cell r="B15070" t="str">
            <v>220606</v>
          </cell>
          <cell r="C15070" t="str">
            <v>082504</v>
          </cell>
          <cell r="D15070" t="str">
            <v>Bomba de drenagem eletrica pot 6.0 kw</v>
          </cell>
          <cell r="E15070" t="str">
            <v>un</v>
          </cell>
          <cell r="F15070">
            <v>3.6600000000000002E-5</v>
          </cell>
        </row>
        <row r="15071">
          <cell r="B15071" t="str">
            <v>220607</v>
          </cell>
          <cell r="C15071" t="str">
            <v>010146</v>
          </cell>
          <cell r="D15071" t="str">
            <v>Servente</v>
          </cell>
          <cell r="E15071" t="str">
            <v>h</v>
          </cell>
          <cell r="F15071">
            <v>1</v>
          </cell>
        </row>
        <row r="15072">
          <cell r="B15072" t="str">
            <v>220607</v>
          </cell>
          <cell r="C15072" t="str">
            <v>082506</v>
          </cell>
          <cell r="D15072" t="str">
            <v>Bomba de drenagem eletrica pot 9.5 kw</v>
          </cell>
          <cell r="E15072" t="str">
            <v>un</v>
          </cell>
          <cell r="F15072">
            <v>6.0000000000000002E-5</v>
          </cell>
        </row>
        <row r="15073">
          <cell r="B15073" t="str">
            <v>220607</v>
          </cell>
          <cell r="C15073" t="str">
            <v>082506</v>
          </cell>
          <cell r="D15073" t="str">
            <v>Bomba de drenagem eletrica pot 9.5 kw</v>
          </cell>
          <cell r="E15073" t="str">
            <v>un</v>
          </cell>
          <cell r="F15073">
            <v>6.0600000000000003E-5</v>
          </cell>
        </row>
        <row r="15074">
          <cell r="B15074" t="str">
            <v>220607</v>
          </cell>
          <cell r="C15074" t="str">
            <v>082506</v>
          </cell>
          <cell r="D15074" t="str">
            <v>Bomba de drenagem eletrica pot 9.5 kw</v>
          </cell>
          <cell r="E15074" t="str">
            <v>un</v>
          </cell>
          <cell r="F15074">
            <v>3.6600000000000002E-5</v>
          </cell>
        </row>
        <row r="15075">
          <cell r="B15075" t="str">
            <v>220607</v>
          </cell>
          <cell r="C15075" t="str">
            <v>088032</v>
          </cell>
          <cell r="D15075" t="str">
            <v>Mangueira 3 pol ap p/ bomba de drenagem</v>
          </cell>
          <cell r="E15075" t="str">
            <v>m</v>
          </cell>
          <cell r="F15075">
            <v>0.02</v>
          </cell>
        </row>
        <row r="15076">
          <cell r="B15076" t="str">
            <v>220607</v>
          </cell>
          <cell r="C15076" t="str">
            <v>088106</v>
          </cell>
          <cell r="D15076" t="str">
            <v>Energia eletrica</v>
          </cell>
          <cell r="E15076" t="str">
            <v>kw</v>
          </cell>
          <cell r="F15076">
            <v>11.686999999999999</v>
          </cell>
        </row>
        <row r="15077">
          <cell r="B15077" t="str">
            <v>220608</v>
          </cell>
          <cell r="C15077" t="str">
            <v>010146</v>
          </cell>
          <cell r="D15077" t="str">
            <v>Servente</v>
          </cell>
          <cell r="E15077" t="str">
            <v>h</v>
          </cell>
          <cell r="F15077">
            <v>1</v>
          </cell>
        </row>
        <row r="15078">
          <cell r="B15078" t="str">
            <v>220608</v>
          </cell>
          <cell r="C15078" t="str">
            <v>082506</v>
          </cell>
          <cell r="D15078" t="str">
            <v>Bomba de drenagem eletrica pot 9.5 kw</v>
          </cell>
          <cell r="E15078" t="str">
            <v>un</v>
          </cell>
          <cell r="F15078">
            <v>0</v>
          </cell>
        </row>
        <row r="15079">
          <cell r="B15079" t="str">
            <v>220608</v>
          </cell>
          <cell r="C15079" t="str">
            <v>082506</v>
          </cell>
          <cell r="D15079" t="str">
            <v>Bomba de drenagem eletrica pot 9.5 kw</v>
          </cell>
          <cell r="E15079" t="str">
            <v>un</v>
          </cell>
          <cell r="F15079">
            <v>6.0600000000000003E-5</v>
          </cell>
        </row>
        <row r="15080">
          <cell r="B15080" t="str">
            <v>220608</v>
          </cell>
          <cell r="C15080" t="str">
            <v>082506</v>
          </cell>
          <cell r="D15080" t="str">
            <v>Bomba de drenagem eletrica pot 9.5 kw</v>
          </cell>
          <cell r="E15080" t="str">
            <v>un</v>
          </cell>
          <cell r="F15080">
            <v>3.6600000000000002E-5</v>
          </cell>
        </row>
        <row r="15081">
          <cell r="B15081" t="str">
            <v>220609</v>
          </cell>
          <cell r="C15081" t="str">
            <v>010146</v>
          </cell>
          <cell r="D15081" t="str">
            <v>Servente</v>
          </cell>
          <cell r="E15081" t="str">
            <v>h</v>
          </cell>
          <cell r="F15081">
            <v>1</v>
          </cell>
        </row>
        <row r="15082">
          <cell r="B15082" t="str">
            <v>220609</v>
          </cell>
          <cell r="C15082" t="str">
            <v>088114</v>
          </cell>
          <cell r="D15082" t="str">
            <v>Oleo diesel</v>
          </cell>
          <cell r="E15082" t="str">
            <v>l</v>
          </cell>
          <cell r="F15082">
            <v>1.1299999999999999</v>
          </cell>
        </row>
        <row r="15083">
          <cell r="B15083" t="str">
            <v>220609</v>
          </cell>
          <cell r="C15083" t="str">
            <v>088116</v>
          </cell>
          <cell r="D15083" t="str">
            <v>Oleo lubrificantes p/ diesel</v>
          </cell>
          <cell r="E15083" t="str">
            <v>l</v>
          </cell>
          <cell r="F15083">
            <v>2.5000000000000001E-2</v>
          </cell>
        </row>
        <row r="15084">
          <cell r="B15084" t="str">
            <v>220609</v>
          </cell>
          <cell r="C15084" t="str">
            <v>082512</v>
          </cell>
          <cell r="D15084" t="str">
            <v>Bomba de drenagem diesel pot 3.75 kw</v>
          </cell>
          <cell r="E15084" t="str">
            <v>un</v>
          </cell>
          <cell r="F15084">
            <v>6.0600000000000003E-5</v>
          </cell>
        </row>
        <row r="15085">
          <cell r="B15085" t="str">
            <v>220609</v>
          </cell>
          <cell r="C15085" t="str">
            <v>088027</v>
          </cell>
          <cell r="D15085" t="str">
            <v>Mangueira 25 mm p/ recalque - flexivel</v>
          </cell>
          <cell r="E15085" t="str">
            <v>m</v>
          </cell>
          <cell r="F15085">
            <v>0.02</v>
          </cell>
        </row>
        <row r="15086">
          <cell r="B15086" t="str">
            <v>220609</v>
          </cell>
          <cell r="C15086" t="str">
            <v>088110</v>
          </cell>
          <cell r="D15086" t="str">
            <v>Graxa multipurpose</v>
          </cell>
          <cell r="E15086" t="str">
            <v>kg</v>
          </cell>
          <cell r="F15086">
            <v>1.4999999999999999E-2</v>
          </cell>
        </row>
        <row r="15087">
          <cell r="B15087" t="str">
            <v>220609</v>
          </cell>
          <cell r="C15087" t="str">
            <v>082512</v>
          </cell>
          <cell r="D15087" t="str">
            <v>Bomba de drenagem diesel pot 3.75 kw</v>
          </cell>
          <cell r="E15087" t="str">
            <v>un</v>
          </cell>
          <cell r="F15087">
            <v>6.0000000000000002E-5</v>
          </cell>
        </row>
        <row r="15088">
          <cell r="B15088" t="str">
            <v>220609</v>
          </cell>
          <cell r="C15088" t="str">
            <v>082512</v>
          </cell>
          <cell r="D15088" t="str">
            <v>Bomba de drenagem diesel pot 3.75 kw</v>
          </cell>
          <cell r="E15088" t="str">
            <v>un</v>
          </cell>
          <cell r="F15088">
            <v>3.6600000000000002E-5</v>
          </cell>
        </row>
        <row r="15089">
          <cell r="B15089" t="str">
            <v>220609</v>
          </cell>
          <cell r="C15089" t="str">
            <v>088202</v>
          </cell>
          <cell r="D15089" t="str">
            <v>Filtro</v>
          </cell>
          <cell r="E15089" t="str">
            <v>jg</v>
          </cell>
          <cell r="F15089">
            <v>3.0000000000000001E-3</v>
          </cell>
        </row>
        <row r="15090">
          <cell r="B15090" t="str">
            <v>220610</v>
          </cell>
          <cell r="C15090" t="str">
            <v>010146</v>
          </cell>
          <cell r="D15090" t="str">
            <v>Servente</v>
          </cell>
          <cell r="E15090" t="str">
            <v>h</v>
          </cell>
          <cell r="F15090">
            <v>1</v>
          </cell>
        </row>
        <row r="15091">
          <cell r="B15091" t="str">
            <v>220610</v>
          </cell>
          <cell r="C15091" t="str">
            <v>082512</v>
          </cell>
          <cell r="D15091" t="str">
            <v>Bomba de drenagem diesel pot 3.75 kw</v>
          </cell>
          <cell r="E15091" t="str">
            <v>un</v>
          </cell>
          <cell r="F15091">
            <v>0</v>
          </cell>
        </row>
        <row r="15092">
          <cell r="B15092" t="str">
            <v>220610</v>
          </cell>
          <cell r="C15092" t="str">
            <v>082512</v>
          </cell>
          <cell r="D15092" t="str">
            <v>Bomba de drenagem diesel pot 3.75 kw</v>
          </cell>
          <cell r="E15092" t="str">
            <v>un</v>
          </cell>
          <cell r="F15092">
            <v>6.0600000000000003E-5</v>
          </cell>
        </row>
        <row r="15093">
          <cell r="B15093" t="str">
            <v>220610</v>
          </cell>
          <cell r="C15093" t="str">
            <v>082512</v>
          </cell>
          <cell r="D15093" t="str">
            <v>Bomba de drenagem diesel pot 3.75 kw</v>
          </cell>
          <cell r="E15093" t="str">
            <v>un</v>
          </cell>
          <cell r="F15093">
            <v>3.6600000000000002E-5</v>
          </cell>
        </row>
        <row r="15094">
          <cell r="B15094" t="str">
            <v>220611</v>
          </cell>
          <cell r="C15094" t="str">
            <v>010146</v>
          </cell>
          <cell r="D15094" t="str">
            <v>Servente</v>
          </cell>
          <cell r="E15094" t="str">
            <v>h</v>
          </cell>
          <cell r="F15094">
            <v>1</v>
          </cell>
        </row>
        <row r="15095">
          <cell r="B15095" t="str">
            <v>220611</v>
          </cell>
          <cell r="C15095" t="str">
            <v>088110</v>
          </cell>
          <cell r="D15095" t="str">
            <v>Graxa multipurpose</v>
          </cell>
          <cell r="E15095" t="str">
            <v>kg</v>
          </cell>
          <cell r="F15095">
            <v>0.01</v>
          </cell>
        </row>
        <row r="15096">
          <cell r="B15096" t="str">
            <v>220611</v>
          </cell>
          <cell r="C15096" t="str">
            <v>088120</v>
          </cell>
          <cell r="D15096" t="str">
            <v>Oleo lubrificante p/ gasolina/alcool</v>
          </cell>
          <cell r="E15096" t="str">
            <v>l</v>
          </cell>
          <cell r="F15096">
            <v>2.4E-2</v>
          </cell>
        </row>
        <row r="15097">
          <cell r="B15097" t="str">
            <v>220611</v>
          </cell>
          <cell r="C15097" t="str">
            <v>082514</v>
          </cell>
          <cell r="D15097" t="str">
            <v>Bomba de drenagem a gasolina pot 2.8 kw</v>
          </cell>
          <cell r="E15097" t="str">
            <v>un</v>
          </cell>
          <cell r="F15097">
            <v>6.0600000000000003E-5</v>
          </cell>
        </row>
        <row r="15098">
          <cell r="B15098" t="str">
            <v>220611</v>
          </cell>
          <cell r="C15098" t="str">
            <v>088027</v>
          </cell>
          <cell r="D15098" t="str">
            <v>Mangueira 25 mm p/ recalque - flexivel</v>
          </cell>
          <cell r="E15098" t="str">
            <v>m</v>
          </cell>
          <cell r="F15098">
            <v>0.02</v>
          </cell>
        </row>
        <row r="15099">
          <cell r="B15099" t="str">
            <v>220611</v>
          </cell>
          <cell r="C15099" t="str">
            <v>088108</v>
          </cell>
          <cell r="D15099" t="str">
            <v>Gasolina</v>
          </cell>
          <cell r="E15099" t="str">
            <v>l</v>
          </cell>
          <cell r="F15099">
            <v>0.43</v>
          </cell>
        </row>
        <row r="15100">
          <cell r="B15100" t="str">
            <v>220611</v>
          </cell>
          <cell r="C15100" t="str">
            <v>082514</v>
          </cell>
          <cell r="D15100" t="str">
            <v>Bomba de drenagem a gasolina pot 2.8 kw</v>
          </cell>
          <cell r="E15100" t="str">
            <v>un</v>
          </cell>
          <cell r="F15100">
            <v>6.0000000000000002E-5</v>
          </cell>
        </row>
        <row r="15101">
          <cell r="B15101" t="str">
            <v>220611</v>
          </cell>
          <cell r="C15101" t="str">
            <v>082514</v>
          </cell>
          <cell r="D15101" t="str">
            <v>Bomba de drenagem a gasolina pot 2.8 kw</v>
          </cell>
          <cell r="E15101" t="str">
            <v>un</v>
          </cell>
          <cell r="F15101">
            <v>3.6600000000000002E-5</v>
          </cell>
        </row>
        <row r="15102">
          <cell r="B15102" t="str">
            <v>220612</v>
          </cell>
          <cell r="C15102" t="str">
            <v>010146</v>
          </cell>
          <cell r="D15102" t="str">
            <v>Servente</v>
          </cell>
          <cell r="E15102" t="str">
            <v>h</v>
          </cell>
          <cell r="F15102">
            <v>1</v>
          </cell>
        </row>
        <row r="15103">
          <cell r="B15103" t="str">
            <v>220612</v>
          </cell>
          <cell r="C15103" t="str">
            <v>082514</v>
          </cell>
          <cell r="D15103" t="str">
            <v>Bomba de drenagem a gasolina pot 2.8 kw</v>
          </cell>
          <cell r="E15103" t="str">
            <v>un</v>
          </cell>
          <cell r="F15103">
            <v>0</v>
          </cell>
        </row>
        <row r="15104">
          <cell r="B15104" t="str">
            <v>220612</v>
          </cell>
          <cell r="C15104" t="str">
            <v>082514</v>
          </cell>
          <cell r="D15104" t="str">
            <v>Bomba de drenagem a gasolina pot 2.8 kw</v>
          </cell>
          <cell r="E15104" t="str">
            <v>un</v>
          </cell>
          <cell r="F15104">
            <v>6.0600000000000003E-5</v>
          </cell>
        </row>
        <row r="15105">
          <cell r="B15105" t="str">
            <v>220612</v>
          </cell>
          <cell r="C15105" t="str">
            <v>082514</v>
          </cell>
          <cell r="D15105" t="str">
            <v>Bomba de drenagem a gasolina pot 2.8 kw</v>
          </cell>
          <cell r="E15105" t="str">
            <v>un</v>
          </cell>
          <cell r="F15105">
            <v>3.6600000000000002E-5</v>
          </cell>
        </row>
        <row r="15106">
          <cell r="B15106" t="str">
            <v>220801</v>
          </cell>
          <cell r="C15106" t="str">
            <v>010135</v>
          </cell>
          <cell r="D15106" t="str">
            <v>Operador caminhao</v>
          </cell>
          <cell r="E15106" t="str">
            <v>h</v>
          </cell>
          <cell r="F15106">
            <v>1</v>
          </cell>
        </row>
        <row r="15107">
          <cell r="B15107" t="str">
            <v>220801</v>
          </cell>
          <cell r="C15107" t="str">
            <v>083101</v>
          </cell>
          <cell r="D15107" t="str">
            <v>Caminhao basculante diesel pot 85 a 97 kw cap 4m3</v>
          </cell>
          <cell r="E15107" t="str">
            <v>un</v>
          </cell>
          <cell r="F15107">
            <v>7.4999999999999993E-5</v>
          </cell>
        </row>
        <row r="15108">
          <cell r="B15108" t="str">
            <v>220801</v>
          </cell>
          <cell r="C15108" t="str">
            <v>088266</v>
          </cell>
          <cell r="D15108" t="str">
            <v>Filtro</v>
          </cell>
          <cell r="E15108" t="str">
            <v>jg</v>
          </cell>
          <cell r="F15108">
            <v>0.03</v>
          </cell>
        </row>
        <row r="15109">
          <cell r="B15109" t="str">
            <v>220801</v>
          </cell>
          <cell r="C15109" t="str">
            <v>088448</v>
          </cell>
          <cell r="D15109" t="str">
            <v>Pneu 900x20x12</v>
          </cell>
          <cell r="E15109" t="str">
            <v>un</v>
          </cell>
          <cell r="F15109">
            <v>2.3999999999999998E-3</v>
          </cell>
        </row>
        <row r="15110">
          <cell r="B15110" t="str">
            <v>220801</v>
          </cell>
          <cell r="C15110" t="str">
            <v>083101</v>
          </cell>
          <cell r="D15110" t="str">
            <v>Caminhao basculante diesel pot 85 a 97 kw cap 4m3</v>
          </cell>
          <cell r="E15110" t="str">
            <v>un</v>
          </cell>
          <cell r="F15110">
            <v>3.8399999999999998E-5</v>
          </cell>
        </row>
        <row r="15111">
          <cell r="B15111" t="str">
            <v>220801</v>
          </cell>
          <cell r="C15111" t="str">
            <v>088114</v>
          </cell>
          <cell r="D15111" t="str">
            <v>Oleo diesel</v>
          </cell>
          <cell r="E15111" t="str">
            <v>l</v>
          </cell>
          <cell r="F15111">
            <v>18.18</v>
          </cell>
        </row>
        <row r="15112">
          <cell r="B15112" t="str">
            <v>220801</v>
          </cell>
          <cell r="C15112" t="str">
            <v>088116</v>
          </cell>
          <cell r="D15112" t="str">
            <v>Oleo lubrificantes p/ diesel</v>
          </cell>
          <cell r="E15112" t="str">
            <v>l</v>
          </cell>
          <cell r="F15112">
            <v>0.3</v>
          </cell>
        </row>
        <row r="15113">
          <cell r="B15113" t="str">
            <v>220801</v>
          </cell>
          <cell r="C15113" t="str">
            <v>083101</v>
          </cell>
          <cell r="D15113" t="str">
            <v>Caminhao basculante diesel pot 85 a 97 kw cap 4m3</v>
          </cell>
          <cell r="E15113" t="str">
            <v>un</v>
          </cell>
          <cell r="F15113">
            <v>9.1000000000000003E-5</v>
          </cell>
        </row>
        <row r="15114">
          <cell r="B15114" t="str">
            <v>220801</v>
          </cell>
          <cell r="C15114" t="str">
            <v>088110</v>
          </cell>
          <cell r="D15114" t="str">
            <v>Graxa multipurpose</v>
          </cell>
          <cell r="E15114" t="str">
            <v>kg</v>
          </cell>
          <cell r="F15114">
            <v>0.15</v>
          </cell>
        </row>
        <row r="15115">
          <cell r="B15115" t="str">
            <v>220802</v>
          </cell>
          <cell r="C15115" t="str">
            <v>010135</v>
          </cell>
          <cell r="D15115" t="str">
            <v>Operador caminhao</v>
          </cell>
          <cell r="E15115" t="str">
            <v>h</v>
          </cell>
          <cell r="F15115">
            <v>1</v>
          </cell>
        </row>
        <row r="15116">
          <cell r="B15116" t="str">
            <v>220802</v>
          </cell>
          <cell r="C15116" t="str">
            <v>083101</v>
          </cell>
          <cell r="D15116" t="str">
            <v>Caminhao basculante diesel pot 85 a 97 kw cap 4m3</v>
          </cell>
          <cell r="E15116" t="str">
            <v>un</v>
          </cell>
          <cell r="F15116">
            <v>0</v>
          </cell>
        </row>
        <row r="15117">
          <cell r="B15117" t="str">
            <v>220802</v>
          </cell>
          <cell r="C15117" t="str">
            <v>083101</v>
          </cell>
          <cell r="D15117" t="str">
            <v>Caminhao basculante diesel pot 85 a 97 kw cap 4m3</v>
          </cell>
          <cell r="E15117" t="str">
            <v>un</v>
          </cell>
          <cell r="F15117">
            <v>9.1000000000000003E-5</v>
          </cell>
        </row>
        <row r="15118">
          <cell r="B15118" t="str">
            <v>220802</v>
          </cell>
          <cell r="C15118" t="str">
            <v>083101</v>
          </cell>
          <cell r="D15118" t="str">
            <v>Caminhao basculante diesel pot 85 a 97 kw cap 4m3</v>
          </cell>
          <cell r="E15118" t="str">
            <v>un</v>
          </cell>
          <cell r="F15118">
            <v>3.8399999999999998E-5</v>
          </cell>
        </row>
        <row r="15119">
          <cell r="B15119" t="str">
            <v>220803</v>
          </cell>
          <cell r="C15119" t="str">
            <v>010135</v>
          </cell>
          <cell r="D15119" t="str">
            <v>Operador caminhao</v>
          </cell>
          <cell r="E15119" t="str">
            <v>h</v>
          </cell>
          <cell r="F15119">
            <v>1</v>
          </cell>
        </row>
        <row r="15120">
          <cell r="B15120" t="str">
            <v>220803</v>
          </cell>
          <cell r="C15120" t="str">
            <v>083105</v>
          </cell>
          <cell r="D15120" t="str">
            <v>Caminhao basculante diesel pot 97 a 112 kw cap6m3</v>
          </cell>
          <cell r="E15120" t="str">
            <v>un</v>
          </cell>
          <cell r="F15120">
            <v>7.4999999999999993E-5</v>
          </cell>
        </row>
        <row r="15121">
          <cell r="B15121" t="str">
            <v>220803</v>
          </cell>
          <cell r="C15121" t="str">
            <v>088242</v>
          </cell>
          <cell r="D15121" t="str">
            <v>Filtro</v>
          </cell>
          <cell r="E15121" t="str">
            <v>jg</v>
          </cell>
          <cell r="F15121">
            <v>3.6999999999999998E-2</v>
          </cell>
        </row>
        <row r="15122">
          <cell r="B15122" t="str">
            <v>220803</v>
          </cell>
          <cell r="C15122" t="str">
            <v>083105</v>
          </cell>
          <cell r="D15122" t="str">
            <v>Caminhao basculante diesel pot 97 a 112 kw cap6m3</v>
          </cell>
          <cell r="E15122" t="str">
            <v>un</v>
          </cell>
          <cell r="F15122">
            <v>9.1000000000000003E-5</v>
          </cell>
        </row>
        <row r="15123">
          <cell r="B15123" t="str">
            <v>220803</v>
          </cell>
          <cell r="C15123" t="str">
            <v>088110</v>
          </cell>
          <cell r="D15123" t="str">
            <v>Graxa multipurpose</v>
          </cell>
          <cell r="E15123" t="str">
            <v>kg</v>
          </cell>
          <cell r="F15123">
            <v>0.189</v>
          </cell>
        </row>
        <row r="15124">
          <cell r="B15124" t="str">
            <v>220803</v>
          </cell>
          <cell r="C15124" t="str">
            <v>088114</v>
          </cell>
          <cell r="D15124" t="str">
            <v>Oleo diesel</v>
          </cell>
          <cell r="E15124" t="str">
            <v>l</v>
          </cell>
          <cell r="F15124">
            <v>22</v>
          </cell>
        </row>
        <row r="15125">
          <cell r="B15125" t="str">
            <v>220803</v>
          </cell>
          <cell r="C15125" t="str">
            <v>088116</v>
          </cell>
          <cell r="D15125" t="str">
            <v>Oleo lubrificantes p/ diesel</v>
          </cell>
          <cell r="E15125" t="str">
            <v>l</v>
          </cell>
          <cell r="F15125">
            <v>0.39</v>
          </cell>
        </row>
        <row r="15126">
          <cell r="B15126" t="str">
            <v>220803</v>
          </cell>
          <cell r="C15126" t="str">
            <v>083105</v>
          </cell>
          <cell r="D15126" t="str">
            <v>Caminhao basculante diesel pot 97 a 112 kw cap6m3</v>
          </cell>
          <cell r="E15126" t="str">
            <v>un</v>
          </cell>
          <cell r="F15126">
            <v>3.8399999999999998E-5</v>
          </cell>
        </row>
        <row r="15127">
          <cell r="B15127" t="str">
            <v>220803</v>
          </cell>
          <cell r="C15127" t="str">
            <v>088450</v>
          </cell>
          <cell r="D15127" t="str">
            <v>Pneu 1000x20x14</v>
          </cell>
          <cell r="E15127" t="str">
            <v>un</v>
          </cell>
          <cell r="F15127">
            <v>2.3999999999999998E-3</v>
          </cell>
        </row>
        <row r="15128">
          <cell r="B15128" t="str">
            <v>220804</v>
          </cell>
          <cell r="C15128" t="str">
            <v>010135</v>
          </cell>
          <cell r="D15128" t="str">
            <v>Operador caminhao</v>
          </cell>
          <cell r="E15128" t="str">
            <v>h</v>
          </cell>
          <cell r="F15128">
            <v>1</v>
          </cell>
        </row>
        <row r="15129">
          <cell r="B15129" t="str">
            <v>220804</v>
          </cell>
          <cell r="C15129" t="str">
            <v>083105</v>
          </cell>
          <cell r="D15129" t="str">
            <v>Caminhao basculante diesel pot 97 a 112 kw cap6m3</v>
          </cell>
          <cell r="E15129" t="str">
            <v>un</v>
          </cell>
          <cell r="F15129">
            <v>0</v>
          </cell>
        </row>
        <row r="15130">
          <cell r="B15130" t="str">
            <v>220804</v>
          </cell>
          <cell r="C15130" t="str">
            <v>083105</v>
          </cell>
          <cell r="D15130" t="str">
            <v>Caminhao basculante diesel pot 97 a 112 kw cap6m3</v>
          </cell>
          <cell r="E15130" t="str">
            <v>un</v>
          </cell>
          <cell r="F15130">
            <v>9.1000000000000003E-5</v>
          </cell>
        </row>
        <row r="15131">
          <cell r="B15131" t="str">
            <v>220804</v>
          </cell>
          <cell r="C15131" t="str">
            <v>083105</v>
          </cell>
          <cell r="D15131" t="str">
            <v>Caminhao basculante diesel pot 97 a 112 kw cap6m3</v>
          </cell>
          <cell r="E15131" t="str">
            <v>un</v>
          </cell>
          <cell r="F15131">
            <v>3.8399999999999998E-5</v>
          </cell>
        </row>
        <row r="15132">
          <cell r="B15132" t="str">
            <v>220901</v>
          </cell>
          <cell r="C15132" t="str">
            <v>010134</v>
          </cell>
          <cell r="D15132" t="str">
            <v>Operador terraplenagem</v>
          </cell>
          <cell r="E15132" t="str">
            <v>h</v>
          </cell>
          <cell r="F15132">
            <v>1</v>
          </cell>
        </row>
        <row r="15133">
          <cell r="B15133" t="str">
            <v>220901</v>
          </cell>
          <cell r="C15133" t="str">
            <v>088116</v>
          </cell>
          <cell r="D15133" t="str">
            <v>Oleo lubrificantes p/ diesel</v>
          </cell>
          <cell r="E15133" t="str">
            <v>l</v>
          </cell>
          <cell r="F15133">
            <v>0.64</v>
          </cell>
        </row>
        <row r="15134">
          <cell r="B15134" t="str">
            <v>220901</v>
          </cell>
          <cell r="C15134" t="str">
            <v>088216</v>
          </cell>
          <cell r="D15134" t="str">
            <v>Filtro</v>
          </cell>
          <cell r="E15134" t="str">
            <v>jg</v>
          </cell>
          <cell r="F15134">
            <v>0.15</v>
          </cell>
        </row>
        <row r="15135">
          <cell r="B15135" t="str">
            <v>220901</v>
          </cell>
          <cell r="C15135" t="str">
            <v>086002</v>
          </cell>
          <cell r="D15135" t="str">
            <v>Caminhao fora de estrada pot 177 kw cap 14 m3</v>
          </cell>
          <cell r="E15135" t="str">
            <v>un</v>
          </cell>
          <cell r="F15135">
            <v>9.1000000000000003E-5</v>
          </cell>
        </row>
        <row r="15136">
          <cell r="B15136" t="str">
            <v>220901</v>
          </cell>
          <cell r="C15136" t="str">
            <v>088110</v>
          </cell>
          <cell r="D15136" t="str">
            <v>Graxa multipurpose</v>
          </cell>
          <cell r="E15136" t="str">
            <v>kg</v>
          </cell>
          <cell r="F15136">
            <v>0.32</v>
          </cell>
        </row>
        <row r="15137">
          <cell r="B15137" t="str">
            <v>220901</v>
          </cell>
          <cell r="C15137" t="str">
            <v>088114</v>
          </cell>
          <cell r="D15137" t="str">
            <v>Oleo diesel</v>
          </cell>
          <cell r="E15137" t="str">
            <v>l</v>
          </cell>
          <cell r="F15137">
            <v>34.270000000000003</v>
          </cell>
        </row>
        <row r="15138">
          <cell r="B15138" t="str">
            <v>220901</v>
          </cell>
          <cell r="C15138" t="str">
            <v>086002</v>
          </cell>
          <cell r="D15138" t="str">
            <v>Caminhao fora de estrada pot 177 kw cap 14 m3</v>
          </cell>
          <cell r="E15138" t="str">
            <v>un</v>
          </cell>
          <cell r="F15138">
            <v>7.4999999999999993E-5</v>
          </cell>
        </row>
        <row r="15139">
          <cell r="B15139" t="str">
            <v>220901</v>
          </cell>
          <cell r="C15139" t="str">
            <v>086002</v>
          </cell>
          <cell r="D15139" t="str">
            <v>Caminhao fora de estrada pot 177 kw cap 14 m3</v>
          </cell>
          <cell r="E15139" t="str">
            <v>un</v>
          </cell>
          <cell r="F15139">
            <v>3.8399999999999998E-5</v>
          </cell>
        </row>
        <row r="15140">
          <cell r="B15140" t="str">
            <v>220901</v>
          </cell>
          <cell r="C15140" t="str">
            <v>088478</v>
          </cell>
          <cell r="D15140" t="str">
            <v>Pneu 16x25x24</v>
          </cell>
          <cell r="E15140" t="str">
            <v>un</v>
          </cell>
          <cell r="F15140">
            <v>2.3999999999999998E-3</v>
          </cell>
        </row>
        <row r="15141">
          <cell r="B15141" t="str">
            <v>220902</v>
          </cell>
          <cell r="C15141" t="str">
            <v>010134</v>
          </cell>
          <cell r="D15141" t="str">
            <v>Operador terraplenagem</v>
          </cell>
          <cell r="E15141" t="str">
            <v>h</v>
          </cell>
          <cell r="F15141">
            <v>1</v>
          </cell>
        </row>
        <row r="15142">
          <cell r="B15142" t="str">
            <v>220902</v>
          </cell>
          <cell r="C15142" t="str">
            <v>086002</v>
          </cell>
          <cell r="D15142" t="str">
            <v>Caminhao fora de estrada pot 177 kw cap 14 m3</v>
          </cell>
          <cell r="E15142" t="str">
            <v>un</v>
          </cell>
          <cell r="F15142">
            <v>0</v>
          </cell>
        </row>
        <row r="15143">
          <cell r="B15143" t="str">
            <v>220902</v>
          </cell>
          <cell r="C15143" t="str">
            <v>086002</v>
          </cell>
          <cell r="D15143" t="str">
            <v>Caminhao fora de estrada pot 177 kw cap 14 m3</v>
          </cell>
          <cell r="E15143" t="str">
            <v>un</v>
          </cell>
          <cell r="F15143">
            <v>9.1000000000000003E-5</v>
          </cell>
        </row>
        <row r="15144">
          <cell r="B15144" t="str">
            <v>220902</v>
          </cell>
          <cell r="C15144" t="str">
            <v>086002</v>
          </cell>
          <cell r="D15144" t="str">
            <v>Caminhao fora de estrada pot 177 kw cap 14 m3</v>
          </cell>
          <cell r="E15144" t="str">
            <v>un</v>
          </cell>
          <cell r="F15144">
            <v>3.8399999999999998E-5</v>
          </cell>
        </row>
        <row r="15145">
          <cell r="B15145" t="str">
            <v>220903</v>
          </cell>
          <cell r="C15145" t="str">
            <v>010134</v>
          </cell>
          <cell r="D15145" t="str">
            <v>Operador terraplenagem</v>
          </cell>
          <cell r="E15145" t="str">
            <v>h</v>
          </cell>
          <cell r="F15145">
            <v>1</v>
          </cell>
        </row>
        <row r="15146">
          <cell r="B15146" t="str">
            <v>220903</v>
          </cell>
          <cell r="C15146" t="str">
            <v>088116</v>
          </cell>
          <cell r="D15146" t="str">
            <v>Oleo lubrificantes p/ diesel</v>
          </cell>
          <cell r="E15146" t="str">
            <v>l</v>
          </cell>
          <cell r="F15146">
            <v>1</v>
          </cell>
        </row>
        <row r="15147">
          <cell r="B15147" t="str">
            <v>220903</v>
          </cell>
          <cell r="C15147" t="str">
            <v>086004</v>
          </cell>
          <cell r="D15147" t="str">
            <v>Caminhao fora de estrada pot 293 kw cap 22 m3</v>
          </cell>
          <cell r="E15147" t="str">
            <v>un</v>
          </cell>
          <cell r="F15147">
            <v>7.4999999999999993E-5</v>
          </cell>
        </row>
        <row r="15148">
          <cell r="B15148" t="str">
            <v>220903</v>
          </cell>
          <cell r="C15148" t="str">
            <v>086004</v>
          </cell>
          <cell r="D15148" t="str">
            <v>Caminhao fora de estrada pot 293 kw cap 22 m3</v>
          </cell>
          <cell r="E15148" t="str">
            <v>un</v>
          </cell>
          <cell r="F15148">
            <v>3.8399999999999998E-5</v>
          </cell>
        </row>
        <row r="15149">
          <cell r="B15149" t="str">
            <v>220903</v>
          </cell>
          <cell r="C15149" t="str">
            <v>088110</v>
          </cell>
          <cell r="D15149" t="str">
            <v>Graxa multipurpose</v>
          </cell>
          <cell r="E15149" t="str">
            <v>kg</v>
          </cell>
          <cell r="F15149">
            <v>0.5</v>
          </cell>
        </row>
        <row r="15150">
          <cell r="B15150" t="str">
            <v>220903</v>
          </cell>
          <cell r="C15150" t="str">
            <v>088114</v>
          </cell>
          <cell r="D15150" t="str">
            <v>Oleo diesel</v>
          </cell>
          <cell r="E15150" t="str">
            <v>l</v>
          </cell>
          <cell r="F15150">
            <v>56.96</v>
          </cell>
        </row>
        <row r="15151">
          <cell r="B15151" t="str">
            <v>220903</v>
          </cell>
          <cell r="C15151" t="str">
            <v>086004</v>
          </cell>
          <cell r="D15151" t="str">
            <v>Caminhao fora de estrada pot 293 kw cap 22 m3</v>
          </cell>
          <cell r="E15151" t="str">
            <v>un</v>
          </cell>
          <cell r="F15151">
            <v>9.1000000000000003E-5</v>
          </cell>
        </row>
        <row r="15152">
          <cell r="B15152" t="str">
            <v>220903</v>
          </cell>
          <cell r="C15152" t="str">
            <v>088270</v>
          </cell>
          <cell r="D15152" t="str">
            <v>Filtro</v>
          </cell>
          <cell r="E15152" t="str">
            <v>jg</v>
          </cell>
          <cell r="F15152">
            <v>0.2</v>
          </cell>
        </row>
        <row r="15153">
          <cell r="B15153" t="str">
            <v>220903</v>
          </cell>
          <cell r="C15153" t="str">
            <v>088486</v>
          </cell>
          <cell r="D15153" t="str">
            <v>Pneu 18x33x32pr</v>
          </cell>
          <cell r="E15153" t="str">
            <v>un</v>
          </cell>
          <cell r="F15153">
            <v>2.3999999999999998E-3</v>
          </cell>
        </row>
        <row r="15154">
          <cell r="B15154" t="str">
            <v>220904</v>
          </cell>
          <cell r="C15154" t="str">
            <v>010134</v>
          </cell>
          <cell r="D15154" t="str">
            <v>Operador terraplenagem</v>
          </cell>
          <cell r="E15154" t="str">
            <v>h</v>
          </cell>
          <cell r="F15154">
            <v>1</v>
          </cell>
        </row>
        <row r="15155">
          <cell r="B15155" t="str">
            <v>220904</v>
          </cell>
          <cell r="C15155" t="str">
            <v>086004</v>
          </cell>
          <cell r="D15155" t="str">
            <v>Caminhao fora de estrada pot 293 kw cap 22 m3</v>
          </cell>
          <cell r="E15155" t="str">
            <v>un</v>
          </cell>
          <cell r="F15155">
            <v>0</v>
          </cell>
        </row>
        <row r="15156">
          <cell r="B15156" t="str">
            <v>220904</v>
          </cell>
          <cell r="C15156" t="str">
            <v>086004</v>
          </cell>
          <cell r="D15156" t="str">
            <v>Caminhao fora de estrada pot 293 kw cap 22 m3</v>
          </cell>
          <cell r="E15156" t="str">
            <v>un</v>
          </cell>
          <cell r="F15156">
            <v>9.1000000000000003E-5</v>
          </cell>
        </row>
        <row r="15157">
          <cell r="B15157" t="str">
            <v>220904</v>
          </cell>
          <cell r="C15157" t="str">
            <v>086004</v>
          </cell>
          <cell r="D15157" t="str">
            <v>Caminhao fora de estrada pot 293 kw cap 22 m3</v>
          </cell>
          <cell r="E15157" t="str">
            <v>un</v>
          </cell>
          <cell r="F15157">
            <v>3.8399999999999998E-5</v>
          </cell>
        </row>
        <row r="15158">
          <cell r="B15158" t="str">
            <v>220905</v>
          </cell>
          <cell r="C15158" t="str">
            <v>088114</v>
          </cell>
          <cell r="D15158" t="str">
            <v>Oleo diesel</v>
          </cell>
          <cell r="E15158" t="str">
            <v>l</v>
          </cell>
          <cell r="F15158">
            <v>80</v>
          </cell>
        </row>
        <row r="15159">
          <cell r="B15159" t="str">
            <v>220905</v>
          </cell>
          <cell r="C15159" t="str">
            <v>088116</v>
          </cell>
          <cell r="D15159" t="str">
            <v>Oleo lubrificantes p/ diesel</v>
          </cell>
          <cell r="E15159" t="str">
            <v>l</v>
          </cell>
          <cell r="F15159">
            <v>1.6</v>
          </cell>
        </row>
        <row r="15160">
          <cell r="B15160" t="str">
            <v>220905</v>
          </cell>
          <cell r="C15160" t="str">
            <v>086006</v>
          </cell>
          <cell r="D15160" t="str">
            <v>Caminhao fora de estrada pot 465 kw cap 42 m3</v>
          </cell>
          <cell r="E15160" t="str">
            <v>un</v>
          </cell>
          <cell r="F15160">
            <v>7.4999999999999993E-5</v>
          </cell>
        </row>
        <row r="15161">
          <cell r="B15161" t="str">
            <v>220905</v>
          </cell>
          <cell r="C15161" t="str">
            <v>086006</v>
          </cell>
          <cell r="D15161" t="str">
            <v>Caminhao fora de estrada pot 465 kw cap 42 m3</v>
          </cell>
          <cell r="E15161" t="str">
            <v>un</v>
          </cell>
          <cell r="F15161">
            <v>3.8399999999999998E-5</v>
          </cell>
        </row>
        <row r="15162">
          <cell r="B15162" t="str">
            <v>220905</v>
          </cell>
          <cell r="C15162" t="str">
            <v>088110</v>
          </cell>
          <cell r="D15162" t="str">
            <v>Graxa multipurpose</v>
          </cell>
          <cell r="E15162" t="str">
            <v>kg</v>
          </cell>
          <cell r="F15162">
            <v>0.8</v>
          </cell>
        </row>
        <row r="15163">
          <cell r="B15163" t="str">
            <v>220905</v>
          </cell>
          <cell r="C15163" t="str">
            <v>010134</v>
          </cell>
          <cell r="D15163" t="str">
            <v>Operador terraplenagem</v>
          </cell>
          <cell r="E15163" t="str">
            <v>h</v>
          </cell>
          <cell r="F15163">
            <v>1</v>
          </cell>
        </row>
        <row r="15164">
          <cell r="B15164" t="str">
            <v>220905</v>
          </cell>
          <cell r="C15164" t="str">
            <v>086006</v>
          </cell>
          <cell r="D15164" t="str">
            <v>Caminhao fora de estrada pot 465 kw cap 42 m3</v>
          </cell>
          <cell r="E15164" t="str">
            <v>un</v>
          </cell>
          <cell r="F15164">
            <v>9.1000000000000003E-5</v>
          </cell>
        </row>
        <row r="15165">
          <cell r="B15165" t="str">
            <v>220905</v>
          </cell>
          <cell r="C15165" t="str">
            <v>088220</v>
          </cell>
          <cell r="D15165" t="str">
            <v>Filtro</v>
          </cell>
          <cell r="E15165" t="str">
            <v>jg</v>
          </cell>
          <cell r="F15165">
            <v>0.4</v>
          </cell>
        </row>
        <row r="15166">
          <cell r="B15166" t="str">
            <v>220905</v>
          </cell>
          <cell r="C15166" t="str">
            <v>088498</v>
          </cell>
          <cell r="D15166" t="str">
            <v>Pneu 24x35x42</v>
          </cell>
          <cell r="E15166" t="str">
            <v>un</v>
          </cell>
          <cell r="F15166">
            <v>2.3999999999999998E-3</v>
          </cell>
        </row>
        <row r="15167">
          <cell r="B15167" t="str">
            <v>220906</v>
          </cell>
          <cell r="C15167" t="str">
            <v>010134</v>
          </cell>
          <cell r="D15167" t="str">
            <v>Operador terraplenagem</v>
          </cell>
          <cell r="E15167" t="str">
            <v>h</v>
          </cell>
          <cell r="F15167">
            <v>1</v>
          </cell>
        </row>
        <row r="15168">
          <cell r="B15168" t="str">
            <v>220906</v>
          </cell>
          <cell r="C15168" t="str">
            <v>086006</v>
          </cell>
          <cell r="D15168" t="str">
            <v>Caminhao fora de estrada pot 465 kw cap 42 m3</v>
          </cell>
          <cell r="E15168" t="str">
            <v>un</v>
          </cell>
          <cell r="F15168">
            <v>0</v>
          </cell>
        </row>
        <row r="15169">
          <cell r="B15169" t="str">
            <v>220906</v>
          </cell>
          <cell r="C15169" t="str">
            <v>086006</v>
          </cell>
          <cell r="D15169" t="str">
            <v>Caminhao fora de estrada pot 465 kw cap 42 m3</v>
          </cell>
          <cell r="E15169" t="str">
            <v>un</v>
          </cell>
          <cell r="F15169">
            <v>9.1000000000000003E-5</v>
          </cell>
        </row>
        <row r="15170">
          <cell r="B15170" t="str">
            <v>220906</v>
          </cell>
          <cell r="C15170" t="str">
            <v>086006</v>
          </cell>
          <cell r="D15170" t="str">
            <v>Caminhao fora de estrada pot 465 kw cap 42 m3</v>
          </cell>
          <cell r="E15170" t="str">
            <v>un</v>
          </cell>
          <cell r="F15170">
            <v>3.8399999999999998E-5</v>
          </cell>
        </row>
        <row r="15171">
          <cell r="B15171" t="str">
            <v>221001</v>
          </cell>
          <cell r="C15171" t="str">
            <v>088060</v>
          </cell>
          <cell r="D15171" t="str">
            <v>Tambor p/ betoneira 5 m3</v>
          </cell>
          <cell r="E15171" t="str">
            <v>un</v>
          </cell>
          <cell r="F15171">
            <v>2.9999999999999997E-4</v>
          </cell>
        </row>
        <row r="15172">
          <cell r="B15172" t="str">
            <v>221001</v>
          </cell>
          <cell r="C15172" t="str">
            <v>010135</v>
          </cell>
          <cell r="D15172" t="str">
            <v>Operador caminhao</v>
          </cell>
          <cell r="E15172" t="str">
            <v>h</v>
          </cell>
          <cell r="F15172">
            <v>1</v>
          </cell>
        </row>
        <row r="15173">
          <cell r="B15173" t="str">
            <v>221001</v>
          </cell>
          <cell r="C15173" t="str">
            <v>083303</v>
          </cell>
          <cell r="D15173" t="str">
            <v>Caminhao betoneira pot 108 kw cap 5.0 m3</v>
          </cell>
          <cell r="E15173" t="str">
            <v>un</v>
          </cell>
          <cell r="F15173">
            <v>9.1000000000000003E-5</v>
          </cell>
        </row>
        <row r="15174">
          <cell r="B15174" t="str">
            <v>221001</v>
          </cell>
          <cell r="C15174" t="str">
            <v>088022</v>
          </cell>
          <cell r="D15174" t="str">
            <v>Laminas p/ betoneira 5 m3</v>
          </cell>
          <cell r="E15174" t="str">
            <v>cj</v>
          </cell>
          <cell r="F15174">
            <v>5.9999999999999995E-4</v>
          </cell>
        </row>
        <row r="15175">
          <cell r="B15175" t="str">
            <v>221001</v>
          </cell>
          <cell r="C15175" t="str">
            <v>088116</v>
          </cell>
          <cell r="D15175" t="str">
            <v>Oleo lubrificantes p/ diesel</v>
          </cell>
          <cell r="E15175" t="str">
            <v>l</v>
          </cell>
          <cell r="F15175">
            <v>0.3</v>
          </cell>
        </row>
        <row r="15176">
          <cell r="B15176" t="str">
            <v>221001</v>
          </cell>
          <cell r="C15176" t="str">
            <v>083303</v>
          </cell>
          <cell r="D15176" t="str">
            <v>Caminhao betoneira pot 108 kw cap 5.0 m3</v>
          </cell>
          <cell r="E15176" t="str">
            <v>un</v>
          </cell>
          <cell r="F15176">
            <v>7.4999999999999993E-5</v>
          </cell>
        </row>
        <row r="15177">
          <cell r="B15177" t="str">
            <v>221001</v>
          </cell>
          <cell r="C15177" t="str">
            <v>088110</v>
          </cell>
          <cell r="D15177" t="str">
            <v>Graxa multipurpose</v>
          </cell>
          <cell r="E15177" t="str">
            <v>kg</v>
          </cell>
          <cell r="F15177">
            <v>0.15</v>
          </cell>
        </row>
        <row r="15178">
          <cell r="B15178" t="str">
            <v>221001</v>
          </cell>
          <cell r="C15178" t="str">
            <v>088114</v>
          </cell>
          <cell r="D15178" t="str">
            <v>Oleo diesel</v>
          </cell>
          <cell r="E15178" t="str">
            <v>l</v>
          </cell>
          <cell r="F15178">
            <v>25</v>
          </cell>
        </row>
        <row r="15179">
          <cell r="B15179" t="str">
            <v>221001</v>
          </cell>
          <cell r="C15179" t="str">
            <v>083303</v>
          </cell>
          <cell r="D15179" t="str">
            <v>Caminhao betoneira pot 108 kw cap 5.0 m3</v>
          </cell>
          <cell r="E15179" t="str">
            <v>un</v>
          </cell>
          <cell r="F15179">
            <v>3.8399999999999998E-5</v>
          </cell>
        </row>
        <row r="15180">
          <cell r="B15180" t="str">
            <v>221001</v>
          </cell>
          <cell r="C15180" t="str">
            <v>088242</v>
          </cell>
          <cell r="D15180" t="str">
            <v>Filtro</v>
          </cell>
          <cell r="E15180" t="str">
            <v>jg</v>
          </cell>
          <cell r="F15180">
            <v>0.03</v>
          </cell>
        </row>
        <row r="15181">
          <cell r="B15181" t="str">
            <v>221001</v>
          </cell>
          <cell r="C15181" t="str">
            <v>088450</v>
          </cell>
          <cell r="D15181" t="str">
            <v>Pneu 1000x20x14</v>
          </cell>
          <cell r="E15181" t="str">
            <v>un</v>
          </cell>
          <cell r="F15181">
            <v>2.3999999999999998E-3</v>
          </cell>
        </row>
        <row r="15182">
          <cell r="B15182" t="str">
            <v>221002</v>
          </cell>
          <cell r="C15182" t="str">
            <v>010135</v>
          </cell>
          <cell r="D15182" t="str">
            <v>Operador caminhao</v>
          </cell>
          <cell r="E15182" t="str">
            <v>h</v>
          </cell>
          <cell r="F15182">
            <v>1</v>
          </cell>
        </row>
        <row r="15183">
          <cell r="B15183" t="str">
            <v>221002</v>
          </cell>
          <cell r="C15183" t="str">
            <v>083303</v>
          </cell>
          <cell r="D15183" t="str">
            <v>Caminhao betoneira pot 108 kw cap 5.0 m3</v>
          </cell>
          <cell r="E15183" t="str">
            <v>un</v>
          </cell>
          <cell r="F15183">
            <v>0</v>
          </cell>
        </row>
        <row r="15184">
          <cell r="B15184" t="str">
            <v>221002</v>
          </cell>
          <cell r="C15184" t="str">
            <v>083303</v>
          </cell>
          <cell r="D15184" t="str">
            <v>Caminhao betoneira pot 108 kw cap 5.0 m3</v>
          </cell>
          <cell r="E15184" t="str">
            <v>un</v>
          </cell>
          <cell r="F15184">
            <v>9.1000000000000003E-5</v>
          </cell>
        </row>
        <row r="15185">
          <cell r="B15185" t="str">
            <v>221002</v>
          </cell>
          <cell r="C15185" t="str">
            <v>083303</v>
          </cell>
          <cell r="D15185" t="str">
            <v>Caminhao betoneira pot 108 kw cap 5.0 m3</v>
          </cell>
          <cell r="E15185" t="str">
            <v>un</v>
          </cell>
          <cell r="F15185">
            <v>3.8399999999999998E-5</v>
          </cell>
        </row>
        <row r="15186">
          <cell r="B15186" t="str">
            <v>221003</v>
          </cell>
          <cell r="C15186" t="str">
            <v>010135</v>
          </cell>
          <cell r="D15186" t="str">
            <v>Operador caminhao</v>
          </cell>
          <cell r="E15186" t="str">
            <v>h</v>
          </cell>
          <cell r="F15186">
            <v>1</v>
          </cell>
        </row>
        <row r="15187">
          <cell r="B15187" t="str">
            <v>221003</v>
          </cell>
          <cell r="C15187" t="str">
            <v>083305</v>
          </cell>
          <cell r="D15187" t="str">
            <v>Caminhao betoneira pot 216 kw cap 7.0 m3</v>
          </cell>
          <cell r="E15187" t="str">
            <v>un</v>
          </cell>
          <cell r="F15187">
            <v>9.1000000000000003E-5</v>
          </cell>
        </row>
        <row r="15188">
          <cell r="B15188" t="str">
            <v>221003</v>
          </cell>
          <cell r="C15188" t="str">
            <v>088110</v>
          </cell>
          <cell r="D15188" t="str">
            <v>Graxa multipurpose</v>
          </cell>
          <cell r="E15188" t="str">
            <v>kg</v>
          </cell>
          <cell r="F15188">
            <v>0.27</v>
          </cell>
        </row>
        <row r="15189">
          <cell r="B15189" t="str">
            <v>221003</v>
          </cell>
          <cell r="C15189" t="str">
            <v>083305</v>
          </cell>
          <cell r="D15189" t="str">
            <v>Caminhao betoneira pot 216 kw cap 7.0 m3</v>
          </cell>
          <cell r="E15189" t="str">
            <v>un</v>
          </cell>
          <cell r="F15189">
            <v>3.8399999999999998E-5</v>
          </cell>
        </row>
        <row r="15190">
          <cell r="B15190" t="str">
            <v>221003</v>
          </cell>
          <cell r="C15190" t="str">
            <v>088023</v>
          </cell>
          <cell r="D15190" t="str">
            <v>Laminas p/ betoneira 7 m3</v>
          </cell>
          <cell r="E15190" t="str">
            <v>cj</v>
          </cell>
          <cell r="F15190">
            <v>5.9999999999999995E-4</v>
          </cell>
        </row>
        <row r="15191">
          <cell r="B15191" t="str">
            <v>221003</v>
          </cell>
          <cell r="C15191" t="str">
            <v>088061</v>
          </cell>
          <cell r="D15191" t="str">
            <v>Tambor p/ betoneira 7 m3</v>
          </cell>
          <cell r="E15191" t="str">
            <v>un</v>
          </cell>
          <cell r="F15191">
            <v>2.9999999999999997E-4</v>
          </cell>
        </row>
        <row r="15192">
          <cell r="B15192" t="str">
            <v>221003</v>
          </cell>
          <cell r="C15192" t="str">
            <v>083305</v>
          </cell>
          <cell r="D15192" t="str">
            <v>Caminhao betoneira pot 216 kw cap 7.0 m3</v>
          </cell>
          <cell r="E15192" t="str">
            <v>un</v>
          </cell>
          <cell r="F15192">
            <v>7.4999999999999993E-5</v>
          </cell>
        </row>
        <row r="15193">
          <cell r="B15193" t="str">
            <v>221003</v>
          </cell>
          <cell r="C15193" t="str">
            <v>088114</v>
          </cell>
          <cell r="D15193" t="str">
            <v>Oleo diesel</v>
          </cell>
          <cell r="E15193" t="str">
            <v>l</v>
          </cell>
          <cell r="F15193">
            <v>45.86</v>
          </cell>
        </row>
        <row r="15194">
          <cell r="B15194" t="str">
            <v>221003</v>
          </cell>
          <cell r="C15194" t="str">
            <v>088116</v>
          </cell>
          <cell r="D15194" t="str">
            <v>Oleo lubrificantes p/ diesel</v>
          </cell>
          <cell r="E15194" t="str">
            <v>l</v>
          </cell>
          <cell r="F15194">
            <v>0.55000000000000004</v>
          </cell>
        </row>
        <row r="15195">
          <cell r="B15195" t="str">
            <v>221003</v>
          </cell>
          <cell r="C15195" t="str">
            <v>088270</v>
          </cell>
          <cell r="D15195" t="str">
            <v>Filtro</v>
          </cell>
          <cell r="E15195" t="str">
            <v>jg</v>
          </cell>
          <cell r="F15195">
            <v>0.05</v>
          </cell>
        </row>
        <row r="15196">
          <cell r="B15196" t="str">
            <v>221003</v>
          </cell>
          <cell r="C15196" t="str">
            <v>088464</v>
          </cell>
          <cell r="D15196" t="str">
            <v>Pneu 1100x22x14</v>
          </cell>
          <cell r="E15196" t="str">
            <v>un</v>
          </cell>
          <cell r="F15196">
            <v>2.3999999999999998E-3</v>
          </cell>
        </row>
        <row r="15197">
          <cell r="B15197" t="str">
            <v>221004</v>
          </cell>
          <cell r="C15197" t="str">
            <v>010135</v>
          </cell>
          <cell r="D15197" t="str">
            <v>Operador caminhao</v>
          </cell>
          <cell r="E15197" t="str">
            <v>h</v>
          </cell>
          <cell r="F15197">
            <v>1</v>
          </cell>
        </row>
        <row r="15198">
          <cell r="B15198" t="str">
            <v>221004</v>
          </cell>
          <cell r="C15198" t="str">
            <v>083305</v>
          </cell>
          <cell r="D15198" t="str">
            <v>Caminhao betoneira pot 216 kw cap 7.0 m3</v>
          </cell>
          <cell r="E15198" t="str">
            <v>un</v>
          </cell>
          <cell r="F15198">
            <v>0</v>
          </cell>
        </row>
        <row r="15199">
          <cell r="B15199" t="str">
            <v>221004</v>
          </cell>
          <cell r="C15199" t="str">
            <v>083305</v>
          </cell>
          <cell r="D15199" t="str">
            <v>Caminhao betoneira pot 216 kw cap 7.0 m3</v>
          </cell>
          <cell r="E15199" t="str">
            <v>un</v>
          </cell>
          <cell r="F15199">
            <v>9.1000000000000003E-5</v>
          </cell>
        </row>
        <row r="15200">
          <cell r="B15200" t="str">
            <v>221004</v>
          </cell>
          <cell r="C15200" t="str">
            <v>083305</v>
          </cell>
          <cell r="D15200" t="str">
            <v>Caminhao betoneira pot 216 kw cap 7.0 m3</v>
          </cell>
          <cell r="E15200" t="str">
            <v>un</v>
          </cell>
          <cell r="F15200">
            <v>3.8399999999999998E-5</v>
          </cell>
        </row>
        <row r="15201">
          <cell r="B15201" t="str">
            <v>221101</v>
          </cell>
          <cell r="C15201" t="str">
            <v>010135</v>
          </cell>
          <cell r="D15201" t="str">
            <v>Operador caminhao</v>
          </cell>
          <cell r="E15201" t="str">
            <v>h</v>
          </cell>
          <cell r="F15201">
            <v>1</v>
          </cell>
        </row>
        <row r="15202">
          <cell r="B15202" t="str">
            <v>221101</v>
          </cell>
          <cell r="C15202" t="str">
            <v>083501</v>
          </cell>
          <cell r="D15202" t="str">
            <v>Caminhao carroceria pot 63 a 67 kw cap 4 a 4.5 t</v>
          </cell>
          <cell r="E15202" t="str">
            <v>un</v>
          </cell>
          <cell r="F15202">
            <v>7.4999999999999993E-5</v>
          </cell>
        </row>
        <row r="15203">
          <cell r="B15203" t="str">
            <v>221101</v>
          </cell>
          <cell r="C15203" t="str">
            <v>083501</v>
          </cell>
          <cell r="D15203" t="str">
            <v>Caminhao carroceria pot 63 a 67 kw cap 4 a 4.5 t</v>
          </cell>
          <cell r="E15203" t="str">
            <v>un</v>
          </cell>
          <cell r="F15203">
            <v>9.1000000000000003E-5</v>
          </cell>
        </row>
        <row r="15204">
          <cell r="B15204" t="str">
            <v>221101</v>
          </cell>
          <cell r="C15204" t="str">
            <v>083501</v>
          </cell>
          <cell r="D15204" t="str">
            <v>Caminhao carroceria pot 63 a 67 kw cap 4 a 4.5 t</v>
          </cell>
          <cell r="E15204" t="str">
            <v>un</v>
          </cell>
          <cell r="F15204">
            <v>3.8399999999999998E-5</v>
          </cell>
        </row>
        <row r="15205">
          <cell r="B15205" t="str">
            <v>221101</v>
          </cell>
          <cell r="C15205" t="str">
            <v>088110</v>
          </cell>
          <cell r="D15205" t="str">
            <v>Graxa multipurpose</v>
          </cell>
          <cell r="E15205" t="str">
            <v>kg</v>
          </cell>
          <cell r="F15205">
            <v>0.12</v>
          </cell>
        </row>
        <row r="15206">
          <cell r="B15206" t="str">
            <v>221101</v>
          </cell>
          <cell r="C15206" t="str">
            <v>088114</v>
          </cell>
          <cell r="D15206" t="str">
            <v>Oleo diesel</v>
          </cell>
          <cell r="E15206" t="str">
            <v>l</v>
          </cell>
          <cell r="F15206">
            <v>13.8</v>
          </cell>
        </row>
        <row r="15207">
          <cell r="B15207" t="str">
            <v>221101</v>
          </cell>
          <cell r="C15207" t="str">
            <v>088116</v>
          </cell>
          <cell r="D15207" t="str">
            <v>Oleo lubrificantes p/ diesel</v>
          </cell>
          <cell r="E15207" t="str">
            <v>l</v>
          </cell>
          <cell r="F15207">
            <v>0.24</v>
          </cell>
        </row>
        <row r="15208">
          <cell r="B15208" t="str">
            <v>221101</v>
          </cell>
          <cell r="C15208" t="str">
            <v>088236</v>
          </cell>
          <cell r="D15208" t="str">
            <v>Filtro</v>
          </cell>
          <cell r="E15208" t="str">
            <v>jg</v>
          </cell>
          <cell r="F15208">
            <v>2.4E-2</v>
          </cell>
        </row>
        <row r="15209">
          <cell r="B15209" t="str">
            <v>221101</v>
          </cell>
          <cell r="C15209" t="str">
            <v>088424</v>
          </cell>
          <cell r="D15209" t="str">
            <v>Pneu 700x16x10</v>
          </cell>
          <cell r="E15209" t="str">
            <v>un</v>
          </cell>
          <cell r="F15209">
            <v>2.3999999999999998E-3</v>
          </cell>
        </row>
        <row r="15210">
          <cell r="B15210" t="str">
            <v>221102</v>
          </cell>
          <cell r="C15210" t="str">
            <v>010135</v>
          </cell>
          <cell r="D15210" t="str">
            <v>Operador caminhao</v>
          </cell>
          <cell r="E15210" t="str">
            <v>h</v>
          </cell>
          <cell r="F15210">
            <v>1</v>
          </cell>
        </row>
        <row r="15211">
          <cell r="B15211" t="str">
            <v>221102</v>
          </cell>
          <cell r="C15211" t="str">
            <v>083501</v>
          </cell>
          <cell r="D15211" t="str">
            <v>Caminhao carroceria pot 63 a 67 kw cap 4 a 4.5 t</v>
          </cell>
          <cell r="E15211" t="str">
            <v>un</v>
          </cell>
          <cell r="F15211">
            <v>0</v>
          </cell>
        </row>
        <row r="15212">
          <cell r="B15212" t="str">
            <v>221102</v>
          </cell>
          <cell r="C15212" t="str">
            <v>083501</v>
          </cell>
          <cell r="D15212" t="str">
            <v>Caminhao carroceria pot 63 a 67 kw cap 4 a 4.5 t</v>
          </cell>
          <cell r="E15212" t="str">
            <v>un</v>
          </cell>
          <cell r="F15212">
            <v>9.1000000000000003E-5</v>
          </cell>
        </row>
        <row r="15213">
          <cell r="B15213" t="str">
            <v>221102</v>
          </cell>
          <cell r="C15213" t="str">
            <v>083501</v>
          </cell>
          <cell r="D15213" t="str">
            <v>Caminhao carroceria pot 63 a 67 kw cap 4 a 4.5 t</v>
          </cell>
          <cell r="E15213" t="str">
            <v>un</v>
          </cell>
          <cell r="F15213">
            <v>3.8399999999999998E-5</v>
          </cell>
        </row>
        <row r="15214">
          <cell r="B15214" t="str">
            <v>221103</v>
          </cell>
          <cell r="C15214" t="str">
            <v>010135</v>
          </cell>
          <cell r="D15214" t="str">
            <v>Operador caminhao</v>
          </cell>
          <cell r="E15214" t="str">
            <v>h</v>
          </cell>
          <cell r="F15214">
            <v>1</v>
          </cell>
        </row>
        <row r="15215">
          <cell r="B15215" t="str">
            <v>221103</v>
          </cell>
          <cell r="C15215" t="str">
            <v>083503</v>
          </cell>
          <cell r="D15215" t="str">
            <v>Caminhao carroceria pot 85 a 97 kw cap 8 a 11 t</v>
          </cell>
          <cell r="E15215" t="str">
            <v>un</v>
          </cell>
          <cell r="F15215">
            <v>7.4999999999999993E-5</v>
          </cell>
        </row>
        <row r="15216">
          <cell r="B15216" t="str">
            <v>221103</v>
          </cell>
          <cell r="C15216" t="str">
            <v>083503</v>
          </cell>
          <cell r="D15216" t="str">
            <v>Caminhao carroceria pot 85 a 97 kw cap 8 a 11 t</v>
          </cell>
          <cell r="E15216" t="str">
            <v>un</v>
          </cell>
          <cell r="F15216">
            <v>9.1000000000000003E-5</v>
          </cell>
        </row>
        <row r="15217">
          <cell r="B15217" t="str">
            <v>221103</v>
          </cell>
          <cell r="C15217" t="str">
            <v>083503</v>
          </cell>
          <cell r="D15217" t="str">
            <v>Caminhao carroceria pot 85 a 97 kw cap 8 a 11 t</v>
          </cell>
          <cell r="E15217" t="str">
            <v>un</v>
          </cell>
          <cell r="F15217">
            <v>3.8399999999999998E-5</v>
          </cell>
        </row>
        <row r="15218">
          <cell r="B15218" t="str">
            <v>221103</v>
          </cell>
          <cell r="C15218" t="str">
            <v>088110</v>
          </cell>
          <cell r="D15218" t="str">
            <v>Graxa multipurpose</v>
          </cell>
          <cell r="E15218" t="str">
            <v>kg</v>
          </cell>
          <cell r="F15218">
            <v>0.189</v>
          </cell>
        </row>
        <row r="15219">
          <cell r="B15219" t="str">
            <v>221103</v>
          </cell>
          <cell r="C15219" t="str">
            <v>088114</v>
          </cell>
          <cell r="D15219" t="str">
            <v>Oleo diesel</v>
          </cell>
          <cell r="E15219" t="str">
            <v>l</v>
          </cell>
          <cell r="F15219">
            <v>21.4</v>
          </cell>
        </row>
        <row r="15220">
          <cell r="B15220" t="str">
            <v>221103</v>
          </cell>
          <cell r="C15220" t="str">
            <v>088116</v>
          </cell>
          <cell r="D15220" t="str">
            <v>Oleo lubrificantes p/ diesel</v>
          </cell>
          <cell r="E15220" t="str">
            <v>l</v>
          </cell>
          <cell r="F15220">
            <v>0.35</v>
          </cell>
        </row>
        <row r="15221">
          <cell r="B15221" t="str">
            <v>221103</v>
          </cell>
          <cell r="C15221" t="str">
            <v>088240</v>
          </cell>
          <cell r="D15221" t="str">
            <v>Filtro</v>
          </cell>
          <cell r="E15221" t="str">
            <v>jg</v>
          </cell>
          <cell r="F15221">
            <v>3.6999999999999998E-2</v>
          </cell>
        </row>
        <row r="15222">
          <cell r="B15222" t="str">
            <v>221103</v>
          </cell>
          <cell r="C15222" t="str">
            <v>088438</v>
          </cell>
          <cell r="D15222" t="str">
            <v>Pneu 825x15x06</v>
          </cell>
          <cell r="E15222" t="str">
            <v>un</v>
          </cell>
          <cell r="F15222">
            <v>2.3999999999999998E-3</v>
          </cell>
        </row>
        <row r="15223">
          <cell r="B15223" t="str">
            <v>221104</v>
          </cell>
          <cell r="C15223" t="str">
            <v>010135</v>
          </cell>
          <cell r="D15223" t="str">
            <v>Operador caminhao</v>
          </cell>
          <cell r="E15223" t="str">
            <v>h</v>
          </cell>
          <cell r="F15223">
            <v>1</v>
          </cell>
        </row>
        <row r="15224">
          <cell r="B15224" t="str">
            <v>221104</v>
          </cell>
          <cell r="C15224" t="str">
            <v>083503</v>
          </cell>
          <cell r="D15224" t="str">
            <v>Caminhao carroceria pot 85 a 97 kw cap 8 a 11 t</v>
          </cell>
          <cell r="E15224" t="str">
            <v>un</v>
          </cell>
          <cell r="F15224">
            <v>0</v>
          </cell>
        </row>
        <row r="15225">
          <cell r="B15225" t="str">
            <v>221104</v>
          </cell>
          <cell r="C15225" t="str">
            <v>083503</v>
          </cell>
          <cell r="D15225" t="str">
            <v>Caminhao carroceria pot 85 a 97 kw cap 8 a 11 t</v>
          </cell>
          <cell r="E15225" t="str">
            <v>un</v>
          </cell>
          <cell r="F15225">
            <v>9.1000000000000003E-5</v>
          </cell>
        </row>
        <row r="15226">
          <cell r="B15226" t="str">
            <v>221104</v>
          </cell>
          <cell r="C15226" t="str">
            <v>083503</v>
          </cell>
          <cell r="D15226" t="str">
            <v>Caminhao carroceria pot 85 a 97 kw cap 8 a 11 t</v>
          </cell>
          <cell r="E15226" t="str">
            <v>un</v>
          </cell>
          <cell r="F15226">
            <v>3.8399999999999998E-5</v>
          </cell>
        </row>
        <row r="15227">
          <cell r="B15227" t="str">
            <v>221105</v>
          </cell>
          <cell r="C15227" t="str">
            <v>010135</v>
          </cell>
          <cell r="D15227" t="str">
            <v>Operador caminhao</v>
          </cell>
          <cell r="E15227" t="str">
            <v>h</v>
          </cell>
          <cell r="F15227">
            <v>1</v>
          </cell>
        </row>
        <row r="15228">
          <cell r="B15228" t="str">
            <v>221105</v>
          </cell>
          <cell r="C15228" t="str">
            <v>083507</v>
          </cell>
          <cell r="D15228" t="str">
            <v>Caminhao carroceria pot 108 a 111 kw cap 13 t</v>
          </cell>
          <cell r="E15228" t="str">
            <v>un</v>
          </cell>
          <cell r="F15228">
            <v>7.4999999999999993E-5</v>
          </cell>
        </row>
        <row r="15229">
          <cell r="B15229" t="str">
            <v>221105</v>
          </cell>
          <cell r="C15229" t="str">
            <v>083507</v>
          </cell>
          <cell r="D15229" t="str">
            <v>Caminhao carroceria pot 108 a 111 kw cap 13 t</v>
          </cell>
          <cell r="E15229" t="str">
            <v>un</v>
          </cell>
          <cell r="F15229">
            <v>9.1000000000000003E-5</v>
          </cell>
        </row>
        <row r="15230">
          <cell r="B15230" t="str">
            <v>221105</v>
          </cell>
          <cell r="C15230" t="str">
            <v>083507</v>
          </cell>
          <cell r="D15230" t="str">
            <v>Caminhao carroceria pot 108 a 111 kw cap 13 t</v>
          </cell>
          <cell r="E15230" t="str">
            <v>un</v>
          </cell>
          <cell r="F15230">
            <v>3.8399999999999998E-5</v>
          </cell>
        </row>
        <row r="15231">
          <cell r="B15231" t="str">
            <v>221105</v>
          </cell>
          <cell r="C15231" t="str">
            <v>088110</v>
          </cell>
          <cell r="D15231" t="str">
            <v>Graxa multipurpose</v>
          </cell>
          <cell r="E15231" t="str">
            <v>kg</v>
          </cell>
          <cell r="F15231">
            <v>0.2</v>
          </cell>
        </row>
        <row r="15232">
          <cell r="B15232" t="str">
            <v>221105</v>
          </cell>
          <cell r="C15232" t="str">
            <v>088114</v>
          </cell>
          <cell r="D15232" t="str">
            <v>Oleo diesel</v>
          </cell>
          <cell r="E15232" t="str">
            <v>l</v>
          </cell>
          <cell r="F15232">
            <v>22.4</v>
          </cell>
        </row>
        <row r="15233">
          <cell r="B15233" t="str">
            <v>221105</v>
          </cell>
          <cell r="C15233" t="str">
            <v>088116</v>
          </cell>
          <cell r="D15233" t="str">
            <v>Oleo lubrificantes p/ diesel</v>
          </cell>
          <cell r="E15233" t="str">
            <v>l</v>
          </cell>
          <cell r="F15233">
            <v>0.4</v>
          </cell>
        </row>
        <row r="15234">
          <cell r="B15234" t="str">
            <v>221105</v>
          </cell>
          <cell r="C15234" t="str">
            <v>088240</v>
          </cell>
          <cell r="D15234" t="str">
            <v>Filtro</v>
          </cell>
          <cell r="E15234" t="str">
            <v>jg</v>
          </cell>
          <cell r="F15234">
            <v>0.04</v>
          </cell>
        </row>
        <row r="15235">
          <cell r="B15235" t="str">
            <v>221105</v>
          </cell>
          <cell r="C15235" t="str">
            <v>088448</v>
          </cell>
          <cell r="D15235" t="str">
            <v>Pneu 900x20x12</v>
          </cell>
          <cell r="E15235" t="str">
            <v>un</v>
          </cell>
          <cell r="F15235">
            <v>2.3999999999999998E-3</v>
          </cell>
        </row>
        <row r="15236">
          <cell r="B15236" t="str">
            <v>221106</v>
          </cell>
          <cell r="C15236" t="str">
            <v>010135</v>
          </cell>
          <cell r="D15236" t="str">
            <v>Operador caminhao</v>
          </cell>
          <cell r="E15236" t="str">
            <v>h</v>
          </cell>
          <cell r="F15236">
            <v>1</v>
          </cell>
        </row>
        <row r="15237">
          <cell r="B15237" t="str">
            <v>221106</v>
          </cell>
          <cell r="C15237" t="str">
            <v>083507</v>
          </cell>
          <cell r="D15237" t="str">
            <v>Caminhao carroceria pot 108 a 111 kw cap 13 t</v>
          </cell>
          <cell r="E15237" t="str">
            <v>un</v>
          </cell>
          <cell r="F15237">
            <v>0</v>
          </cell>
        </row>
        <row r="15238">
          <cell r="B15238" t="str">
            <v>221106</v>
          </cell>
          <cell r="C15238" t="str">
            <v>083507</v>
          </cell>
          <cell r="D15238" t="str">
            <v>Caminhao carroceria pot 108 a 111 kw cap 13 t</v>
          </cell>
          <cell r="E15238" t="str">
            <v>un</v>
          </cell>
          <cell r="F15238">
            <v>9.1000000000000003E-5</v>
          </cell>
        </row>
        <row r="15239">
          <cell r="B15239" t="str">
            <v>221106</v>
          </cell>
          <cell r="C15239" t="str">
            <v>083507</v>
          </cell>
          <cell r="D15239" t="str">
            <v>Caminhao carroceria pot 108 a 111 kw cap 13 t</v>
          </cell>
          <cell r="E15239" t="str">
            <v>un</v>
          </cell>
          <cell r="F15239">
            <v>3.8399999999999998E-5</v>
          </cell>
        </row>
        <row r="15240">
          <cell r="B15240" t="str">
            <v>221107</v>
          </cell>
          <cell r="C15240" t="str">
            <v>010135</v>
          </cell>
          <cell r="D15240" t="str">
            <v>Operador caminhao</v>
          </cell>
          <cell r="E15240" t="str">
            <v>h</v>
          </cell>
          <cell r="F15240">
            <v>1</v>
          </cell>
        </row>
        <row r="15241">
          <cell r="B15241" t="str">
            <v>221107</v>
          </cell>
          <cell r="C15241" t="str">
            <v>083509</v>
          </cell>
          <cell r="D15241" t="str">
            <v>Caminhao carroceria pot 146 kw cap 15 t</v>
          </cell>
          <cell r="E15241" t="str">
            <v>un</v>
          </cell>
          <cell r="F15241">
            <v>7.4999999999999993E-5</v>
          </cell>
        </row>
        <row r="15242">
          <cell r="B15242" t="str">
            <v>221107</v>
          </cell>
          <cell r="C15242" t="str">
            <v>083509</v>
          </cell>
          <cell r="D15242" t="str">
            <v>Caminhao carroceria pot 146 kw cap 15 t</v>
          </cell>
          <cell r="E15242" t="str">
            <v>un</v>
          </cell>
          <cell r="F15242">
            <v>9.1000000000000003E-5</v>
          </cell>
        </row>
        <row r="15243">
          <cell r="B15243" t="str">
            <v>221107</v>
          </cell>
          <cell r="C15243" t="str">
            <v>083509</v>
          </cell>
          <cell r="D15243" t="str">
            <v>Caminhao carroceria pot 146 kw cap 15 t</v>
          </cell>
          <cell r="E15243" t="str">
            <v>un</v>
          </cell>
          <cell r="F15243">
            <v>3.8399999999999998E-5</v>
          </cell>
        </row>
        <row r="15244">
          <cell r="B15244" t="str">
            <v>221107</v>
          </cell>
          <cell r="C15244" t="str">
            <v>088110</v>
          </cell>
          <cell r="D15244" t="str">
            <v>Graxa multipurpose</v>
          </cell>
          <cell r="E15244" t="str">
            <v>kg</v>
          </cell>
          <cell r="F15244">
            <v>0.25600000000000001</v>
          </cell>
        </row>
        <row r="15245">
          <cell r="B15245" t="str">
            <v>221107</v>
          </cell>
          <cell r="C15245" t="str">
            <v>088114</v>
          </cell>
          <cell r="D15245" t="str">
            <v>Oleo diesel</v>
          </cell>
          <cell r="E15245" t="str">
            <v>l</v>
          </cell>
          <cell r="F15245">
            <v>30</v>
          </cell>
        </row>
        <row r="15246">
          <cell r="B15246" t="str">
            <v>221107</v>
          </cell>
          <cell r="C15246" t="str">
            <v>088116</v>
          </cell>
          <cell r="D15246" t="str">
            <v>Oleo lubrificantes p/ diesel</v>
          </cell>
          <cell r="E15246" t="str">
            <v>l</v>
          </cell>
          <cell r="F15246">
            <v>0.52900000000000003</v>
          </cell>
        </row>
        <row r="15247">
          <cell r="B15247" t="str">
            <v>221107</v>
          </cell>
          <cell r="C15247" t="str">
            <v>088244</v>
          </cell>
          <cell r="D15247" t="str">
            <v>Filtro</v>
          </cell>
          <cell r="E15247" t="str">
            <v>jg</v>
          </cell>
          <cell r="F15247">
            <v>5.2999999999999999E-2</v>
          </cell>
        </row>
        <row r="15248">
          <cell r="B15248" t="str">
            <v>221107</v>
          </cell>
          <cell r="C15248" t="str">
            <v>088454</v>
          </cell>
          <cell r="D15248" t="str">
            <v>Pneu 1000x20x16</v>
          </cell>
          <cell r="E15248" t="str">
            <v>un</v>
          </cell>
          <cell r="F15248">
            <v>2.3999999999999998E-3</v>
          </cell>
        </row>
        <row r="15249">
          <cell r="B15249" t="str">
            <v>221108</v>
          </cell>
          <cell r="C15249" t="str">
            <v>010135</v>
          </cell>
          <cell r="D15249" t="str">
            <v>Operador caminhao</v>
          </cell>
          <cell r="E15249" t="str">
            <v>h</v>
          </cell>
          <cell r="F15249">
            <v>1</v>
          </cell>
        </row>
        <row r="15250">
          <cell r="B15250" t="str">
            <v>221108</v>
          </cell>
          <cell r="C15250" t="str">
            <v>083509</v>
          </cell>
          <cell r="D15250" t="str">
            <v>Caminhao carroceria pot 146 kw cap 15 t</v>
          </cell>
          <cell r="E15250" t="str">
            <v>un</v>
          </cell>
          <cell r="F15250">
            <v>0</v>
          </cell>
        </row>
        <row r="15251">
          <cell r="B15251" t="str">
            <v>221108</v>
          </cell>
          <cell r="C15251" t="str">
            <v>083509</v>
          </cell>
          <cell r="D15251" t="str">
            <v>Caminhao carroceria pot 146 kw cap 15 t</v>
          </cell>
          <cell r="E15251" t="str">
            <v>un</v>
          </cell>
          <cell r="F15251">
            <v>9.1000000000000003E-5</v>
          </cell>
        </row>
        <row r="15252">
          <cell r="B15252" t="str">
            <v>221108</v>
          </cell>
          <cell r="C15252" t="str">
            <v>083509</v>
          </cell>
          <cell r="D15252" t="str">
            <v>Caminhao carroceria pot 146 kw cap 15 t</v>
          </cell>
          <cell r="E15252" t="str">
            <v>un</v>
          </cell>
          <cell r="F15252">
            <v>3.8399999999999998E-5</v>
          </cell>
        </row>
        <row r="15253">
          <cell r="B15253" t="str">
            <v>221201</v>
          </cell>
          <cell r="C15253" t="str">
            <v>010135</v>
          </cell>
          <cell r="D15253" t="str">
            <v>Operador caminhao</v>
          </cell>
          <cell r="E15253" t="str">
            <v>h</v>
          </cell>
          <cell r="F15253">
            <v>1</v>
          </cell>
        </row>
        <row r="15254">
          <cell r="B15254" t="str">
            <v>221201</v>
          </cell>
          <cell r="C15254" t="str">
            <v>083601</v>
          </cell>
          <cell r="D15254" t="str">
            <v>Caminhao espargidor pot 108 kw cap 6000 l c/bomba</v>
          </cell>
          <cell r="E15254" t="str">
            <v>un</v>
          </cell>
          <cell r="F15254">
            <v>7.4999999999999993E-5</v>
          </cell>
        </row>
        <row r="15255">
          <cell r="B15255" t="str">
            <v>221201</v>
          </cell>
          <cell r="C15255" t="str">
            <v>083601</v>
          </cell>
          <cell r="D15255" t="str">
            <v>Caminhao espargidor pot 108 kw cap 6000 l c/bomba</v>
          </cell>
          <cell r="E15255" t="str">
            <v>un</v>
          </cell>
          <cell r="F15255">
            <v>9.1000000000000003E-5</v>
          </cell>
        </row>
        <row r="15256">
          <cell r="B15256" t="str">
            <v>221201</v>
          </cell>
          <cell r="C15256" t="str">
            <v>083601</v>
          </cell>
          <cell r="D15256" t="str">
            <v>Caminhao espargidor pot 108 kw cap 6000 l c/bomba</v>
          </cell>
          <cell r="E15256" t="str">
            <v>un</v>
          </cell>
          <cell r="F15256">
            <v>3.8399999999999998E-5</v>
          </cell>
        </row>
        <row r="15257">
          <cell r="B15257" t="str">
            <v>221201</v>
          </cell>
          <cell r="C15257" t="str">
            <v>088110</v>
          </cell>
          <cell r="D15257" t="str">
            <v>Graxa multipurpose</v>
          </cell>
          <cell r="E15257" t="str">
            <v>kg</v>
          </cell>
          <cell r="F15257">
            <v>7.2999999999999995E-2</v>
          </cell>
        </row>
        <row r="15258">
          <cell r="B15258" t="str">
            <v>221201</v>
          </cell>
          <cell r="C15258" t="str">
            <v>088114</v>
          </cell>
          <cell r="D15258" t="str">
            <v>Oleo diesel</v>
          </cell>
          <cell r="E15258" t="str">
            <v>l</v>
          </cell>
          <cell r="F15258">
            <v>24</v>
          </cell>
        </row>
        <row r="15259">
          <cell r="B15259" t="str">
            <v>221201</v>
          </cell>
          <cell r="C15259" t="str">
            <v>088116</v>
          </cell>
          <cell r="D15259" t="str">
            <v>Oleo lubrificantes p/ diesel</v>
          </cell>
          <cell r="E15259" t="str">
            <v>l</v>
          </cell>
          <cell r="F15259">
            <v>0.14499999999999999</v>
          </cell>
        </row>
        <row r="15260">
          <cell r="B15260" t="str">
            <v>221201</v>
          </cell>
          <cell r="C15260" t="str">
            <v>088240</v>
          </cell>
          <cell r="D15260" t="str">
            <v>Filtro</v>
          </cell>
          <cell r="E15260" t="str">
            <v>jg</v>
          </cell>
          <cell r="F15260">
            <v>2.1999999999999999E-2</v>
          </cell>
        </row>
        <row r="15261">
          <cell r="B15261" t="str">
            <v>221201</v>
          </cell>
          <cell r="C15261" t="str">
            <v>088448</v>
          </cell>
          <cell r="D15261" t="str">
            <v>Pneu 900x20x12</v>
          </cell>
          <cell r="E15261" t="str">
            <v>un</v>
          </cell>
          <cell r="F15261">
            <v>2.3999999999999998E-3</v>
          </cell>
        </row>
        <row r="15262">
          <cell r="B15262" t="str">
            <v>221202</v>
          </cell>
          <cell r="C15262" t="str">
            <v>010135</v>
          </cell>
          <cell r="D15262" t="str">
            <v>Operador caminhao</v>
          </cell>
          <cell r="E15262" t="str">
            <v>h</v>
          </cell>
          <cell r="F15262">
            <v>1</v>
          </cell>
        </row>
        <row r="15263">
          <cell r="B15263" t="str">
            <v>221202</v>
          </cell>
          <cell r="C15263" t="str">
            <v>083601</v>
          </cell>
          <cell r="D15263" t="str">
            <v>Caminhao espargidor pot 108 kw cap 6000 l c/bomba</v>
          </cell>
          <cell r="E15263" t="str">
            <v>un</v>
          </cell>
          <cell r="F15263">
            <v>0</v>
          </cell>
        </row>
        <row r="15264">
          <cell r="B15264" t="str">
            <v>221202</v>
          </cell>
          <cell r="C15264" t="str">
            <v>083601</v>
          </cell>
          <cell r="D15264" t="str">
            <v>Caminhao espargidor pot 108 kw cap 6000 l c/bomba</v>
          </cell>
          <cell r="E15264" t="str">
            <v>un</v>
          </cell>
          <cell r="F15264">
            <v>9.1000000000000003E-5</v>
          </cell>
        </row>
        <row r="15265">
          <cell r="B15265" t="str">
            <v>221202</v>
          </cell>
          <cell r="C15265" t="str">
            <v>083601</v>
          </cell>
          <cell r="D15265" t="str">
            <v>Caminhao espargidor pot 108 kw cap 6000 l c/bomba</v>
          </cell>
          <cell r="E15265" t="str">
            <v>un</v>
          </cell>
          <cell r="F15265">
            <v>3.8399999999999998E-5</v>
          </cell>
        </row>
        <row r="15266">
          <cell r="B15266" t="str">
            <v>221301</v>
          </cell>
          <cell r="C15266" t="str">
            <v>010135</v>
          </cell>
          <cell r="D15266" t="str">
            <v>Operador caminhao</v>
          </cell>
          <cell r="E15266" t="str">
            <v>h</v>
          </cell>
          <cell r="F15266">
            <v>1</v>
          </cell>
        </row>
        <row r="15267">
          <cell r="B15267" t="str">
            <v>221301</v>
          </cell>
          <cell r="C15267" t="str">
            <v>083701</v>
          </cell>
          <cell r="D15267" t="str">
            <v>Caminhao irrigadeira pot 109 kw cap 6000l</v>
          </cell>
          <cell r="E15267" t="str">
            <v>un</v>
          </cell>
          <cell r="F15267">
            <v>7.4999999999999993E-5</v>
          </cell>
        </row>
        <row r="15268">
          <cell r="B15268" t="str">
            <v>221301</v>
          </cell>
          <cell r="C15268" t="str">
            <v>083701</v>
          </cell>
          <cell r="D15268" t="str">
            <v>Caminhao irrigadeira pot 109 kw cap 6000l</v>
          </cell>
          <cell r="E15268" t="str">
            <v>un</v>
          </cell>
          <cell r="F15268">
            <v>9.1000000000000003E-5</v>
          </cell>
        </row>
        <row r="15269">
          <cell r="B15269" t="str">
            <v>221301</v>
          </cell>
          <cell r="C15269" t="str">
            <v>083701</v>
          </cell>
          <cell r="D15269" t="str">
            <v>Caminhao irrigadeira pot 109 kw cap 6000l</v>
          </cell>
          <cell r="E15269" t="str">
            <v>un</v>
          </cell>
          <cell r="F15269">
            <v>3.8399999999999998E-5</v>
          </cell>
        </row>
        <row r="15270">
          <cell r="B15270" t="str">
            <v>221301</v>
          </cell>
          <cell r="C15270" t="str">
            <v>088110</v>
          </cell>
          <cell r="D15270" t="str">
            <v>Graxa multipurpose</v>
          </cell>
          <cell r="E15270" t="str">
            <v>kg</v>
          </cell>
          <cell r="F15270">
            <v>0.14699999999999999</v>
          </cell>
        </row>
        <row r="15271">
          <cell r="B15271" t="str">
            <v>221301</v>
          </cell>
          <cell r="C15271" t="str">
            <v>088114</v>
          </cell>
          <cell r="D15271" t="str">
            <v>Oleo diesel</v>
          </cell>
          <cell r="E15271" t="str">
            <v>l</v>
          </cell>
          <cell r="F15271">
            <v>23</v>
          </cell>
        </row>
        <row r="15272">
          <cell r="B15272" t="str">
            <v>221301</v>
          </cell>
          <cell r="C15272" t="str">
            <v>088116</v>
          </cell>
          <cell r="D15272" t="str">
            <v>Oleo lubrificantes p/ diesel</v>
          </cell>
          <cell r="E15272" t="str">
            <v>l</v>
          </cell>
          <cell r="F15272">
            <v>0.28999999999999998</v>
          </cell>
        </row>
        <row r="15273">
          <cell r="B15273" t="str">
            <v>221301</v>
          </cell>
          <cell r="C15273" t="str">
            <v>088240</v>
          </cell>
          <cell r="D15273" t="str">
            <v>Filtro</v>
          </cell>
          <cell r="E15273" t="str">
            <v>jg</v>
          </cell>
          <cell r="F15273">
            <v>2.1999999999999999E-2</v>
          </cell>
        </row>
        <row r="15274">
          <cell r="B15274" t="str">
            <v>221301</v>
          </cell>
          <cell r="C15274" t="str">
            <v>088448</v>
          </cell>
          <cell r="D15274" t="str">
            <v>Pneu 900x20x12</v>
          </cell>
          <cell r="E15274" t="str">
            <v>un</v>
          </cell>
          <cell r="F15274">
            <v>2.3999999999999998E-3</v>
          </cell>
        </row>
        <row r="15275">
          <cell r="B15275" t="str">
            <v>221302</v>
          </cell>
          <cell r="C15275" t="str">
            <v>010135</v>
          </cell>
          <cell r="D15275" t="str">
            <v>Operador caminhao</v>
          </cell>
          <cell r="E15275" t="str">
            <v>h</v>
          </cell>
          <cell r="F15275">
            <v>1</v>
          </cell>
        </row>
        <row r="15276">
          <cell r="B15276" t="str">
            <v>221302</v>
          </cell>
          <cell r="C15276" t="str">
            <v>083701</v>
          </cell>
          <cell r="D15276" t="str">
            <v>Caminhao irrigadeira pot 109 kw cap 6000l</v>
          </cell>
          <cell r="E15276" t="str">
            <v>un</v>
          </cell>
          <cell r="F15276">
            <v>0</v>
          </cell>
        </row>
        <row r="15277">
          <cell r="B15277" t="str">
            <v>221302</v>
          </cell>
          <cell r="C15277" t="str">
            <v>083701</v>
          </cell>
          <cell r="D15277" t="str">
            <v>Caminhao irrigadeira pot 109 kw cap 6000l</v>
          </cell>
          <cell r="E15277" t="str">
            <v>un</v>
          </cell>
          <cell r="F15277">
            <v>9.1000000000000003E-5</v>
          </cell>
        </row>
        <row r="15278">
          <cell r="B15278" t="str">
            <v>221302</v>
          </cell>
          <cell r="C15278" t="str">
            <v>083701</v>
          </cell>
          <cell r="D15278" t="str">
            <v>Caminhao irrigadeira pot 109 kw cap 6000l</v>
          </cell>
          <cell r="E15278" t="str">
            <v>un</v>
          </cell>
          <cell r="F15278">
            <v>3.8399999999999998E-5</v>
          </cell>
        </row>
        <row r="15279">
          <cell r="B15279" t="str">
            <v>221401</v>
          </cell>
          <cell r="C15279" t="str">
            <v>010101</v>
          </cell>
          <cell r="D15279" t="str">
            <v>Ajudante</v>
          </cell>
          <cell r="E15279" t="str">
            <v>h</v>
          </cell>
          <cell r="F15279">
            <v>1</v>
          </cell>
        </row>
        <row r="15280">
          <cell r="B15280" t="str">
            <v>221401</v>
          </cell>
          <cell r="C15280" t="str">
            <v>083801</v>
          </cell>
          <cell r="D15280" t="str">
            <v>Campanula</v>
          </cell>
          <cell r="E15280" t="str">
            <v>un</v>
          </cell>
          <cell r="F15280">
            <v>6.0000000000000002E-5</v>
          </cell>
        </row>
        <row r="15281">
          <cell r="B15281" t="str">
            <v>221401</v>
          </cell>
          <cell r="C15281" t="str">
            <v>083801</v>
          </cell>
          <cell r="D15281" t="str">
            <v>Campanula</v>
          </cell>
          <cell r="E15281" t="str">
            <v>un</v>
          </cell>
          <cell r="F15281">
            <v>9.1000000000000003E-5</v>
          </cell>
        </row>
        <row r="15282">
          <cell r="B15282" t="str">
            <v>221401</v>
          </cell>
          <cell r="C15282" t="str">
            <v>083801</v>
          </cell>
          <cell r="D15282" t="str">
            <v>Campanula</v>
          </cell>
          <cell r="E15282" t="str">
            <v>un</v>
          </cell>
          <cell r="F15282">
            <v>3.8399999999999998E-5</v>
          </cell>
        </row>
        <row r="15283">
          <cell r="B15283" t="str">
            <v>221402</v>
          </cell>
          <cell r="C15283" t="str">
            <v>010101</v>
          </cell>
          <cell r="D15283" t="str">
            <v>Ajudante</v>
          </cell>
          <cell r="E15283" t="str">
            <v>h</v>
          </cell>
          <cell r="F15283">
            <v>1</v>
          </cell>
        </row>
        <row r="15284">
          <cell r="B15284" t="str">
            <v>221402</v>
          </cell>
          <cell r="C15284" t="str">
            <v>083801</v>
          </cell>
          <cell r="D15284" t="str">
            <v>Campanula</v>
          </cell>
          <cell r="E15284" t="str">
            <v>un</v>
          </cell>
          <cell r="F15284">
            <v>0</v>
          </cell>
        </row>
        <row r="15285">
          <cell r="B15285" t="str">
            <v>221402</v>
          </cell>
          <cell r="C15285" t="str">
            <v>083801</v>
          </cell>
          <cell r="D15285" t="str">
            <v>Campanula</v>
          </cell>
          <cell r="E15285" t="str">
            <v>un</v>
          </cell>
          <cell r="F15285">
            <v>9.1000000000000003E-5</v>
          </cell>
        </row>
        <row r="15286">
          <cell r="B15286" t="str">
            <v>221402</v>
          </cell>
          <cell r="C15286" t="str">
            <v>083801</v>
          </cell>
          <cell r="D15286" t="str">
            <v>Campanula</v>
          </cell>
          <cell r="E15286" t="str">
            <v>un</v>
          </cell>
          <cell r="F15286">
            <v>3.8399999999999998E-5</v>
          </cell>
        </row>
        <row r="15287">
          <cell r="B15287" t="str">
            <v>221501</v>
          </cell>
          <cell r="C15287" t="str">
            <v>010135</v>
          </cell>
          <cell r="D15287" t="str">
            <v>Operador caminhao</v>
          </cell>
          <cell r="E15287" t="str">
            <v>h</v>
          </cell>
          <cell r="F15287">
            <v>1</v>
          </cell>
        </row>
        <row r="15288">
          <cell r="B15288" t="str">
            <v>221501</v>
          </cell>
          <cell r="C15288" t="str">
            <v>084001</v>
          </cell>
          <cell r="D15288" t="str">
            <v>Dumper diesel pot 11.9 kw cap 2.5 t</v>
          </cell>
          <cell r="E15288" t="str">
            <v>un</v>
          </cell>
          <cell r="F15288">
            <v>7.4999999999999993E-5</v>
          </cell>
        </row>
        <row r="15289">
          <cell r="B15289" t="str">
            <v>221501</v>
          </cell>
          <cell r="C15289" t="str">
            <v>084001</v>
          </cell>
          <cell r="D15289" t="str">
            <v>Dumper diesel pot 11.9 kw cap 2.5 t</v>
          </cell>
          <cell r="E15289" t="str">
            <v>un</v>
          </cell>
          <cell r="F15289">
            <v>9.1000000000000003E-5</v>
          </cell>
        </row>
        <row r="15290">
          <cell r="B15290" t="str">
            <v>221501</v>
          </cell>
          <cell r="C15290" t="str">
            <v>084001</v>
          </cell>
          <cell r="D15290" t="str">
            <v>Dumper diesel pot 11.9 kw cap 2.5 t</v>
          </cell>
          <cell r="E15290" t="str">
            <v>un</v>
          </cell>
          <cell r="F15290">
            <v>4.1999999999999998E-5</v>
          </cell>
        </row>
        <row r="15291">
          <cell r="B15291" t="str">
            <v>221501</v>
          </cell>
          <cell r="C15291" t="str">
            <v>088110</v>
          </cell>
          <cell r="D15291" t="str">
            <v>Graxa multipurpose</v>
          </cell>
          <cell r="E15291" t="str">
            <v>kg</v>
          </cell>
          <cell r="F15291">
            <v>1.6E-2</v>
          </cell>
        </row>
        <row r="15292">
          <cell r="B15292" t="str">
            <v>221501</v>
          </cell>
          <cell r="C15292" t="str">
            <v>088114</v>
          </cell>
          <cell r="D15292" t="str">
            <v>Oleo diesel</v>
          </cell>
          <cell r="E15292" t="str">
            <v>l</v>
          </cell>
          <cell r="F15292">
            <v>2.4</v>
          </cell>
        </row>
        <row r="15293">
          <cell r="B15293" t="str">
            <v>221501</v>
          </cell>
          <cell r="C15293" t="str">
            <v>088116</v>
          </cell>
          <cell r="D15293" t="str">
            <v>Oleo lubrificantes p/ diesel</v>
          </cell>
          <cell r="E15293" t="str">
            <v>l</v>
          </cell>
          <cell r="F15293">
            <v>0.04</v>
          </cell>
        </row>
        <row r="15294">
          <cell r="B15294" t="str">
            <v>221501</v>
          </cell>
          <cell r="C15294" t="str">
            <v>088204</v>
          </cell>
          <cell r="D15294" t="str">
            <v>Filtro</v>
          </cell>
          <cell r="E15294" t="str">
            <v>jg</v>
          </cell>
          <cell r="F15294">
            <v>8.0000000000000004E-4</v>
          </cell>
        </row>
        <row r="15295">
          <cell r="B15295" t="str">
            <v>221501</v>
          </cell>
          <cell r="C15295" t="str">
            <v>088418</v>
          </cell>
          <cell r="D15295" t="str">
            <v>Pneu 650x16x06</v>
          </cell>
          <cell r="E15295" t="str">
            <v>un</v>
          </cell>
          <cell r="F15295">
            <v>8.0000000000000004E-4</v>
          </cell>
        </row>
        <row r="15296">
          <cell r="B15296" t="str">
            <v>221502</v>
          </cell>
          <cell r="C15296" t="str">
            <v>010135</v>
          </cell>
          <cell r="D15296" t="str">
            <v>Operador caminhao</v>
          </cell>
          <cell r="E15296" t="str">
            <v>h</v>
          </cell>
          <cell r="F15296">
            <v>1</v>
          </cell>
        </row>
        <row r="15297">
          <cell r="B15297" t="str">
            <v>221502</v>
          </cell>
          <cell r="C15297" t="str">
            <v>084001</v>
          </cell>
          <cell r="D15297" t="str">
            <v>Dumper diesel pot 11.9 kw cap 2.5 t</v>
          </cell>
          <cell r="E15297" t="str">
            <v>un</v>
          </cell>
          <cell r="F15297">
            <v>0</v>
          </cell>
        </row>
        <row r="15298">
          <cell r="B15298" t="str">
            <v>221502</v>
          </cell>
          <cell r="C15298" t="str">
            <v>084001</v>
          </cell>
          <cell r="D15298" t="str">
            <v>Dumper diesel pot 11.9 kw cap 2.5 t</v>
          </cell>
          <cell r="E15298" t="str">
            <v>un</v>
          </cell>
          <cell r="F15298">
            <v>9.1000000000000003E-5</v>
          </cell>
        </row>
        <row r="15299">
          <cell r="B15299" t="str">
            <v>221502</v>
          </cell>
          <cell r="C15299" t="str">
            <v>084001</v>
          </cell>
          <cell r="D15299" t="str">
            <v>Dumper diesel pot 11.9 kw cap 2.5 t</v>
          </cell>
          <cell r="E15299" t="str">
            <v>un</v>
          </cell>
          <cell r="F15299">
            <v>4.1999999999999998E-5</v>
          </cell>
        </row>
        <row r="15300">
          <cell r="B15300" t="str">
            <v>221503</v>
          </cell>
          <cell r="C15300" t="str">
            <v>010135</v>
          </cell>
          <cell r="D15300" t="str">
            <v>Operador caminhao</v>
          </cell>
          <cell r="E15300" t="str">
            <v>h</v>
          </cell>
          <cell r="F15300">
            <v>1</v>
          </cell>
        </row>
        <row r="15301">
          <cell r="B15301" t="str">
            <v>221503</v>
          </cell>
          <cell r="C15301" t="str">
            <v>084010</v>
          </cell>
          <cell r="D15301" t="str">
            <v>Carregadeira dumper a disel pot. 25.3 kw</v>
          </cell>
          <cell r="E15301" t="str">
            <v>un</v>
          </cell>
          <cell r="F15301">
            <v>7.4999999999999993E-5</v>
          </cell>
        </row>
        <row r="15302">
          <cell r="B15302" t="str">
            <v>221503</v>
          </cell>
          <cell r="C15302" t="str">
            <v>084010</v>
          </cell>
          <cell r="D15302" t="str">
            <v>Carregadeira dumper a disel pot. 25.3 kw</v>
          </cell>
          <cell r="E15302" t="str">
            <v>un</v>
          </cell>
          <cell r="F15302">
            <v>9.1000000000000003E-5</v>
          </cell>
        </row>
        <row r="15303">
          <cell r="B15303" t="str">
            <v>221503</v>
          </cell>
          <cell r="C15303" t="str">
            <v>084010</v>
          </cell>
          <cell r="D15303" t="str">
            <v>Carregadeira dumper a disel pot. 25.3 kw</v>
          </cell>
          <cell r="E15303" t="str">
            <v>un</v>
          </cell>
          <cell r="F15303">
            <v>3.9799999999999998E-5</v>
          </cell>
        </row>
        <row r="15304">
          <cell r="B15304" t="str">
            <v>221503</v>
          </cell>
          <cell r="C15304" t="str">
            <v>088108</v>
          </cell>
          <cell r="D15304" t="str">
            <v>Gasolina</v>
          </cell>
          <cell r="E15304" t="str">
            <v>l</v>
          </cell>
          <cell r="F15304">
            <v>5</v>
          </cell>
        </row>
        <row r="15305">
          <cell r="B15305" t="str">
            <v>221503</v>
          </cell>
          <cell r="C15305" t="str">
            <v>088110</v>
          </cell>
          <cell r="D15305" t="str">
            <v>Graxa multipurpose</v>
          </cell>
          <cell r="E15305" t="str">
            <v>kg</v>
          </cell>
          <cell r="F15305">
            <v>1.7999999999999999E-2</v>
          </cell>
        </row>
        <row r="15306">
          <cell r="B15306" t="str">
            <v>221503</v>
          </cell>
          <cell r="C15306" t="str">
            <v>088120</v>
          </cell>
          <cell r="D15306" t="str">
            <v>Oleo lubrificante p/ gasolina/alcool</v>
          </cell>
          <cell r="E15306" t="str">
            <v>l</v>
          </cell>
          <cell r="F15306">
            <v>0.09</v>
          </cell>
        </row>
        <row r="15307">
          <cell r="B15307" t="str">
            <v>221503</v>
          </cell>
          <cell r="C15307" t="str">
            <v>088250</v>
          </cell>
          <cell r="D15307" t="str">
            <v>Filtro</v>
          </cell>
          <cell r="E15307" t="str">
            <v>jg</v>
          </cell>
          <cell r="F15307">
            <v>4.0000000000000002E-4</v>
          </cell>
        </row>
        <row r="15308">
          <cell r="B15308" t="str">
            <v>221503</v>
          </cell>
          <cell r="C15308" t="str">
            <v>088418</v>
          </cell>
          <cell r="D15308" t="str">
            <v>Pneu 650x16x06</v>
          </cell>
          <cell r="E15308" t="str">
            <v>un</v>
          </cell>
          <cell r="F15308">
            <v>8.0000000000000004E-4</v>
          </cell>
        </row>
        <row r="15309">
          <cell r="B15309" t="str">
            <v>221504</v>
          </cell>
          <cell r="C15309" t="str">
            <v>010135</v>
          </cell>
          <cell r="D15309" t="str">
            <v>Operador caminhao</v>
          </cell>
          <cell r="E15309" t="str">
            <v>h</v>
          </cell>
          <cell r="F15309">
            <v>1</v>
          </cell>
        </row>
        <row r="15310">
          <cell r="B15310" t="str">
            <v>221504</v>
          </cell>
          <cell r="C15310" t="str">
            <v>084010</v>
          </cell>
          <cell r="D15310" t="str">
            <v>Carregadeira dumper a disel pot. 25.3 kw</v>
          </cell>
          <cell r="E15310" t="str">
            <v>un</v>
          </cell>
          <cell r="F15310">
            <v>0</v>
          </cell>
        </row>
        <row r="15311">
          <cell r="B15311" t="str">
            <v>221504</v>
          </cell>
          <cell r="C15311" t="str">
            <v>084010</v>
          </cell>
          <cell r="D15311" t="str">
            <v>Carregadeira dumper a disel pot. 25.3 kw</v>
          </cell>
          <cell r="E15311" t="str">
            <v>un</v>
          </cell>
          <cell r="F15311">
            <v>9.1000000000000003E-5</v>
          </cell>
        </row>
        <row r="15312">
          <cell r="B15312" t="str">
            <v>221504</v>
          </cell>
          <cell r="C15312" t="str">
            <v>084010</v>
          </cell>
          <cell r="D15312" t="str">
            <v>Carregadeira dumper a disel pot. 25.3 kw</v>
          </cell>
          <cell r="E15312" t="str">
            <v>un</v>
          </cell>
          <cell r="F15312">
            <v>3.9799999999999998E-5</v>
          </cell>
        </row>
        <row r="15313">
          <cell r="B15313" t="str">
            <v>221701</v>
          </cell>
          <cell r="C15313" t="str">
            <v>010135</v>
          </cell>
          <cell r="D15313" t="str">
            <v>Operador caminhao</v>
          </cell>
          <cell r="E15313" t="str">
            <v>h</v>
          </cell>
          <cell r="F15313">
            <v>1</v>
          </cell>
        </row>
        <row r="15314">
          <cell r="B15314" t="str">
            <v>221701</v>
          </cell>
          <cell r="C15314" t="str">
            <v>084201</v>
          </cell>
          <cell r="D15314" t="str">
            <v>Carreta carrega tudo cap 15 a 16 t</v>
          </cell>
          <cell r="E15314" t="str">
            <v>un</v>
          </cell>
          <cell r="F15314">
            <v>7.4999999999999993E-5</v>
          </cell>
        </row>
        <row r="15315">
          <cell r="B15315" t="str">
            <v>221701</v>
          </cell>
          <cell r="C15315" t="str">
            <v>084201</v>
          </cell>
          <cell r="D15315" t="str">
            <v>Carreta carrega tudo cap 15 a 16 t</v>
          </cell>
          <cell r="E15315" t="str">
            <v>un</v>
          </cell>
          <cell r="F15315">
            <v>9.1000000000000003E-5</v>
          </cell>
        </row>
        <row r="15316">
          <cell r="B15316" t="str">
            <v>221701</v>
          </cell>
          <cell r="C15316" t="str">
            <v>084201</v>
          </cell>
          <cell r="D15316" t="str">
            <v>Carreta carrega tudo cap 15 a 16 t</v>
          </cell>
          <cell r="E15316" t="str">
            <v>un</v>
          </cell>
          <cell r="F15316">
            <v>3.8399999999999998E-5</v>
          </cell>
        </row>
        <row r="15317">
          <cell r="B15317" t="str">
            <v>221701</v>
          </cell>
          <cell r="C15317" t="str">
            <v>088110</v>
          </cell>
          <cell r="D15317" t="str">
            <v>Graxa multipurpose</v>
          </cell>
          <cell r="E15317" t="str">
            <v>kg</v>
          </cell>
          <cell r="F15317">
            <v>2E-3</v>
          </cell>
        </row>
        <row r="15318">
          <cell r="B15318" t="str">
            <v>221701</v>
          </cell>
          <cell r="C15318" t="str">
            <v>088464</v>
          </cell>
          <cell r="D15318" t="str">
            <v>Pneu 1100x22x14</v>
          </cell>
          <cell r="E15318" t="str">
            <v>un</v>
          </cell>
          <cell r="F15318">
            <v>3.2000000000000002E-3</v>
          </cell>
        </row>
        <row r="15319">
          <cell r="B15319" t="str">
            <v>221702</v>
          </cell>
          <cell r="C15319" t="str">
            <v>010135</v>
          </cell>
          <cell r="D15319" t="str">
            <v>Operador caminhao</v>
          </cell>
          <cell r="E15319" t="str">
            <v>h</v>
          </cell>
          <cell r="F15319">
            <v>1</v>
          </cell>
        </row>
        <row r="15320">
          <cell r="B15320" t="str">
            <v>221702</v>
          </cell>
          <cell r="C15320" t="str">
            <v>084201</v>
          </cell>
          <cell r="D15320" t="str">
            <v>Carreta carrega tudo cap 15 a 16 t</v>
          </cell>
          <cell r="E15320" t="str">
            <v>un</v>
          </cell>
          <cell r="F15320">
            <v>0</v>
          </cell>
        </row>
        <row r="15321">
          <cell r="B15321" t="str">
            <v>221702</v>
          </cell>
          <cell r="C15321" t="str">
            <v>084201</v>
          </cell>
          <cell r="D15321" t="str">
            <v>Carreta carrega tudo cap 15 a 16 t</v>
          </cell>
          <cell r="E15321" t="str">
            <v>un</v>
          </cell>
          <cell r="F15321">
            <v>9.1000000000000003E-5</v>
          </cell>
        </row>
        <row r="15322">
          <cell r="B15322" t="str">
            <v>221702</v>
          </cell>
          <cell r="C15322" t="str">
            <v>084201</v>
          </cell>
          <cell r="D15322" t="str">
            <v>Carreta carrega tudo cap 15 a 16 t</v>
          </cell>
          <cell r="E15322" t="str">
            <v>un</v>
          </cell>
          <cell r="F15322">
            <v>3.8399999999999998E-5</v>
          </cell>
        </row>
        <row r="15323">
          <cell r="B15323" t="str">
            <v>221801</v>
          </cell>
          <cell r="C15323" t="str">
            <v>010135</v>
          </cell>
          <cell r="D15323" t="str">
            <v>Operador caminhao</v>
          </cell>
          <cell r="E15323" t="str">
            <v>h</v>
          </cell>
          <cell r="F15323">
            <v>1</v>
          </cell>
        </row>
        <row r="15324">
          <cell r="B15324" t="str">
            <v>221801</v>
          </cell>
          <cell r="C15324" t="str">
            <v>084206</v>
          </cell>
          <cell r="D15324" t="str">
            <v>Carreta c/cacamba basculante ate 32 ton.</v>
          </cell>
          <cell r="E15324" t="str">
            <v>un</v>
          </cell>
          <cell r="F15324">
            <v>7.4999999999999993E-5</v>
          </cell>
        </row>
        <row r="15325">
          <cell r="B15325" t="str">
            <v>221801</v>
          </cell>
          <cell r="C15325" t="str">
            <v>084206</v>
          </cell>
          <cell r="D15325" t="str">
            <v>Carreta c/cacamba basculante ate 32 ton.</v>
          </cell>
          <cell r="E15325" t="str">
            <v>un</v>
          </cell>
          <cell r="F15325">
            <v>9.1000000000000003E-5</v>
          </cell>
        </row>
        <row r="15326">
          <cell r="B15326" t="str">
            <v>221801</v>
          </cell>
          <cell r="C15326" t="str">
            <v>084206</v>
          </cell>
          <cell r="D15326" t="str">
            <v>Carreta c/cacamba basculante ate 32 ton.</v>
          </cell>
          <cell r="E15326" t="str">
            <v>un</v>
          </cell>
          <cell r="F15326">
            <v>3.8399999999999998E-5</v>
          </cell>
        </row>
        <row r="15327">
          <cell r="B15327" t="str">
            <v>221801</v>
          </cell>
          <cell r="C15327" t="str">
            <v>088110</v>
          </cell>
          <cell r="D15327" t="str">
            <v>Graxa multipurpose</v>
          </cell>
          <cell r="E15327" t="str">
            <v>kg</v>
          </cell>
          <cell r="F15327">
            <v>2E-3</v>
          </cell>
        </row>
        <row r="15328">
          <cell r="B15328" t="str">
            <v>221801</v>
          </cell>
          <cell r="C15328" t="str">
            <v>088464</v>
          </cell>
          <cell r="D15328" t="str">
            <v>Pneu 1100x22x14</v>
          </cell>
          <cell r="E15328" t="str">
            <v>un</v>
          </cell>
          <cell r="F15328">
            <v>3.2000000000000002E-3</v>
          </cell>
        </row>
        <row r="15329">
          <cell r="B15329" t="str">
            <v>221802</v>
          </cell>
          <cell r="C15329" t="str">
            <v>010135</v>
          </cell>
          <cell r="D15329" t="str">
            <v>Operador caminhao</v>
          </cell>
          <cell r="E15329" t="str">
            <v>h</v>
          </cell>
          <cell r="F15329">
            <v>1</v>
          </cell>
        </row>
        <row r="15330">
          <cell r="B15330" t="str">
            <v>221802</v>
          </cell>
          <cell r="C15330" t="str">
            <v>084206</v>
          </cell>
          <cell r="D15330" t="str">
            <v>Carreta c/cacamba basculante ate 32 ton.</v>
          </cell>
          <cell r="E15330" t="str">
            <v>un</v>
          </cell>
          <cell r="F15330">
            <v>0</v>
          </cell>
        </row>
        <row r="15331">
          <cell r="B15331" t="str">
            <v>221802</v>
          </cell>
          <cell r="C15331" t="str">
            <v>084206</v>
          </cell>
          <cell r="D15331" t="str">
            <v>Carreta c/cacamba basculante ate 32 ton.</v>
          </cell>
          <cell r="E15331" t="str">
            <v>un</v>
          </cell>
          <cell r="F15331">
            <v>9.1000000000000003E-5</v>
          </cell>
        </row>
        <row r="15332">
          <cell r="B15332" t="str">
            <v>221802</v>
          </cell>
          <cell r="C15332" t="str">
            <v>084206</v>
          </cell>
          <cell r="D15332" t="str">
            <v>Carreta c/cacamba basculante ate 32 ton.</v>
          </cell>
          <cell r="E15332" t="str">
            <v>un</v>
          </cell>
          <cell r="F15332">
            <v>3.8399999999999998E-5</v>
          </cell>
        </row>
        <row r="15333">
          <cell r="B15333" t="str">
            <v>221901</v>
          </cell>
          <cell r="C15333" t="str">
            <v>010135</v>
          </cell>
          <cell r="D15333" t="str">
            <v>Operador caminhao</v>
          </cell>
          <cell r="E15333" t="str">
            <v>h</v>
          </cell>
          <cell r="F15333">
            <v>1</v>
          </cell>
        </row>
        <row r="15334">
          <cell r="B15334" t="str">
            <v>221901</v>
          </cell>
          <cell r="C15334" t="str">
            <v>088116</v>
          </cell>
          <cell r="D15334" t="str">
            <v>Oleo lubrificantes p/ diesel</v>
          </cell>
          <cell r="E15334" t="str">
            <v>l</v>
          </cell>
          <cell r="F15334">
            <v>0.28000000000000003</v>
          </cell>
        </row>
        <row r="15335">
          <cell r="B15335" t="str">
            <v>221901</v>
          </cell>
          <cell r="C15335" t="str">
            <v>088242</v>
          </cell>
          <cell r="D15335" t="str">
            <v>Filtro</v>
          </cell>
          <cell r="E15335" t="str">
            <v>jg</v>
          </cell>
          <cell r="F15335">
            <v>0.01</v>
          </cell>
        </row>
        <row r="15336">
          <cell r="B15336" t="str">
            <v>221901</v>
          </cell>
          <cell r="C15336" t="str">
            <v>084401</v>
          </cell>
          <cell r="D15336" t="str">
            <v>Cavalo mecanico pot. 104.4 kw ate 15 ton.</v>
          </cell>
          <cell r="E15336" t="str">
            <v>un</v>
          </cell>
          <cell r="F15336">
            <v>9.1000000000000003E-5</v>
          </cell>
        </row>
        <row r="15337">
          <cell r="B15337" t="str">
            <v>221901</v>
          </cell>
          <cell r="C15337" t="str">
            <v>088110</v>
          </cell>
          <cell r="D15337" t="str">
            <v>Graxa multipurpose</v>
          </cell>
          <cell r="E15337" t="str">
            <v>kg</v>
          </cell>
          <cell r="F15337">
            <v>0.14000000000000001</v>
          </cell>
        </row>
        <row r="15338">
          <cell r="B15338" t="str">
            <v>221901</v>
          </cell>
          <cell r="C15338" t="str">
            <v>088114</v>
          </cell>
          <cell r="D15338" t="str">
            <v>Oleo diesel</v>
          </cell>
          <cell r="E15338" t="str">
            <v>l</v>
          </cell>
          <cell r="F15338">
            <v>23</v>
          </cell>
        </row>
        <row r="15339">
          <cell r="B15339" t="str">
            <v>221901</v>
          </cell>
          <cell r="C15339" t="str">
            <v>084401</v>
          </cell>
          <cell r="D15339" t="str">
            <v>Cavalo mecanico pot. 104.4 kw ate 15 ton.</v>
          </cell>
          <cell r="E15339" t="str">
            <v>un</v>
          </cell>
          <cell r="F15339">
            <v>7.4999999999999993E-5</v>
          </cell>
        </row>
        <row r="15340">
          <cell r="B15340" t="str">
            <v>221901</v>
          </cell>
          <cell r="C15340" t="str">
            <v>084401</v>
          </cell>
          <cell r="D15340" t="str">
            <v>Cavalo mecanico pot. 104.4 kw ate 15 ton.</v>
          </cell>
          <cell r="E15340" t="str">
            <v>un</v>
          </cell>
          <cell r="F15340">
            <v>3.8399999999999998E-5</v>
          </cell>
        </row>
        <row r="15341">
          <cell r="B15341" t="str">
            <v>221901</v>
          </cell>
          <cell r="C15341" t="str">
            <v>088464</v>
          </cell>
          <cell r="D15341" t="str">
            <v>Pneu 1100x22x14</v>
          </cell>
          <cell r="E15341" t="str">
            <v>un</v>
          </cell>
          <cell r="F15341">
            <v>2.3999999999999998E-3</v>
          </cell>
        </row>
        <row r="15342">
          <cell r="B15342" t="str">
            <v>221902</v>
          </cell>
          <cell r="C15342" t="str">
            <v>010135</v>
          </cell>
          <cell r="D15342" t="str">
            <v>Operador caminhao</v>
          </cell>
          <cell r="E15342" t="str">
            <v>h</v>
          </cell>
          <cell r="F15342">
            <v>1</v>
          </cell>
        </row>
        <row r="15343">
          <cell r="B15343" t="str">
            <v>221902</v>
          </cell>
          <cell r="C15343" t="str">
            <v>084401</v>
          </cell>
          <cell r="D15343" t="str">
            <v>Cavalo mecanico pot. 104.4 kw ate 15 ton.</v>
          </cell>
          <cell r="E15343" t="str">
            <v>un</v>
          </cell>
          <cell r="F15343">
            <v>0</v>
          </cell>
        </row>
        <row r="15344">
          <cell r="B15344" t="str">
            <v>221902</v>
          </cell>
          <cell r="C15344" t="str">
            <v>084401</v>
          </cell>
          <cell r="D15344" t="str">
            <v>Cavalo mecanico pot. 104.4 kw ate 15 ton.</v>
          </cell>
          <cell r="E15344" t="str">
            <v>un</v>
          </cell>
          <cell r="F15344">
            <v>9.1000000000000003E-5</v>
          </cell>
        </row>
        <row r="15345">
          <cell r="B15345" t="str">
            <v>221902</v>
          </cell>
          <cell r="C15345" t="str">
            <v>084401</v>
          </cell>
          <cell r="D15345" t="str">
            <v>Cavalo mecanico pot. 104.4 kw ate 15 ton.</v>
          </cell>
          <cell r="E15345" t="str">
            <v>un</v>
          </cell>
          <cell r="F15345">
            <v>3.8399999999999998E-5</v>
          </cell>
        </row>
        <row r="15346">
          <cell r="B15346" t="str">
            <v>221903</v>
          </cell>
          <cell r="C15346" t="str">
            <v>010135</v>
          </cell>
          <cell r="D15346" t="str">
            <v>Operador caminhao</v>
          </cell>
          <cell r="E15346" t="str">
            <v>h</v>
          </cell>
          <cell r="F15346">
            <v>1</v>
          </cell>
        </row>
        <row r="15347">
          <cell r="B15347" t="str">
            <v>221903</v>
          </cell>
          <cell r="C15347" t="str">
            <v>088116</v>
          </cell>
          <cell r="D15347" t="str">
            <v>Oleo lubrificantes p/ diesel</v>
          </cell>
          <cell r="E15347" t="str">
            <v>l</v>
          </cell>
          <cell r="F15347">
            <v>0.49</v>
          </cell>
        </row>
        <row r="15348">
          <cell r="B15348" t="str">
            <v>221903</v>
          </cell>
          <cell r="C15348" t="str">
            <v>084402</v>
          </cell>
          <cell r="D15348" t="str">
            <v>Cavalo mecanico pot 149 kw</v>
          </cell>
          <cell r="E15348" t="str">
            <v>un</v>
          </cell>
          <cell r="F15348">
            <v>7.4999999999999993E-5</v>
          </cell>
        </row>
        <row r="15349">
          <cell r="B15349" t="str">
            <v>221903</v>
          </cell>
          <cell r="C15349" t="str">
            <v>084402</v>
          </cell>
          <cell r="D15349" t="str">
            <v>Cavalo mecanico pot 149 kw</v>
          </cell>
          <cell r="E15349" t="str">
            <v>un</v>
          </cell>
          <cell r="F15349">
            <v>3.8399999999999998E-5</v>
          </cell>
        </row>
        <row r="15350">
          <cell r="B15350" t="str">
            <v>221903</v>
          </cell>
          <cell r="C15350" t="str">
            <v>088110</v>
          </cell>
          <cell r="D15350" t="str">
            <v>Graxa multipurpose</v>
          </cell>
          <cell r="E15350" t="str">
            <v>kg</v>
          </cell>
          <cell r="F15350">
            <v>0.20200000000000001</v>
          </cell>
        </row>
        <row r="15351">
          <cell r="B15351" t="str">
            <v>221903</v>
          </cell>
          <cell r="C15351" t="str">
            <v>088114</v>
          </cell>
          <cell r="D15351" t="str">
            <v>Oleo diesel</v>
          </cell>
          <cell r="E15351" t="str">
            <v>l</v>
          </cell>
          <cell r="F15351">
            <v>30.44</v>
          </cell>
        </row>
        <row r="15352">
          <cell r="B15352" t="str">
            <v>221903</v>
          </cell>
          <cell r="C15352" t="str">
            <v>084402</v>
          </cell>
          <cell r="D15352" t="str">
            <v>Cavalo mecanico pot 149 kw</v>
          </cell>
          <cell r="E15352" t="str">
            <v>un</v>
          </cell>
          <cell r="F15352">
            <v>9.1000000000000003E-5</v>
          </cell>
        </row>
        <row r="15353">
          <cell r="B15353" t="str">
            <v>221903</v>
          </cell>
          <cell r="C15353" t="str">
            <v>088242</v>
          </cell>
          <cell r="D15353" t="str">
            <v>Filtro</v>
          </cell>
          <cell r="E15353" t="str">
            <v>jg</v>
          </cell>
          <cell r="F15353">
            <v>0.01</v>
          </cell>
        </row>
        <row r="15354">
          <cell r="B15354" t="str">
            <v>221903</v>
          </cell>
          <cell r="C15354" t="str">
            <v>088464</v>
          </cell>
          <cell r="D15354" t="str">
            <v>Pneu 1100x22x14</v>
          </cell>
          <cell r="E15354" t="str">
            <v>un</v>
          </cell>
          <cell r="F15354">
            <v>2.3999999999999998E-3</v>
          </cell>
        </row>
        <row r="15355">
          <cell r="B15355" t="str">
            <v>221904</v>
          </cell>
          <cell r="C15355" t="str">
            <v>010135</v>
          </cell>
          <cell r="D15355" t="str">
            <v>Operador caminhao</v>
          </cell>
          <cell r="E15355" t="str">
            <v>h</v>
          </cell>
          <cell r="F15355">
            <v>1</v>
          </cell>
        </row>
        <row r="15356">
          <cell r="B15356" t="str">
            <v>221904</v>
          </cell>
          <cell r="C15356" t="str">
            <v>084402</v>
          </cell>
          <cell r="D15356" t="str">
            <v>Cavalo mecanico pot 149 kw</v>
          </cell>
          <cell r="E15356" t="str">
            <v>un</v>
          </cell>
          <cell r="F15356">
            <v>0</v>
          </cell>
        </row>
        <row r="15357">
          <cell r="B15357" t="str">
            <v>221904</v>
          </cell>
          <cell r="C15357" t="str">
            <v>084402</v>
          </cell>
          <cell r="D15357" t="str">
            <v>Cavalo mecanico pot 149 kw</v>
          </cell>
          <cell r="E15357" t="str">
            <v>un</v>
          </cell>
          <cell r="F15357">
            <v>9.1000000000000003E-5</v>
          </cell>
        </row>
        <row r="15358">
          <cell r="B15358" t="str">
            <v>221904</v>
          </cell>
          <cell r="C15358" t="str">
            <v>084402</v>
          </cell>
          <cell r="D15358" t="str">
            <v>Cavalo mecanico pot 149 kw</v>
          </cell>
          <cell r="E15358" t="str">
            <v>un</v>
          </cell>
          <cell r="F15358">
            <v>3.8399999999999998E-5</v>
          </cell>
        </row>
        <row r="15359">
          <cell r="B15359" t="str">
            <v>221905</v>
          </cell>
          <cell r="C15359" t="str">
            <v>088114</v>
          </cell>
          <cell r="D15359" t="str">
            <v>Oleo diesel</v>
          </cell>
          <cell r="E15359" t="str">
            <v>l</v>
          </cell>
          <cell r="F15359">
            <v>41.82</v>
          </cell>
        </row>
        <row r="15360">
          <cell r="B15360" t="str">
            <v>221905</v>
          </cell>
          <cell r="C15360" t="str">
            <v>088116</v>
          </cell>
          <cell r="D15360" t="str">
            <v>Oleo lubrificantes p/ diesel</v>
          </cell>
          <cell r="E15360" t="str">
            <v>l</v>
          </cell>
          <cell r="F15360">
            <v>0.74299999999999999</v>
          </cell>
        </row>
        <row r="15361">
          <cell r="B15361" t="str">
            <v>221905</v>
          </cell>
          <cell r="C15361" t="str">
            <v>084404</v>
          </cell>
          <cell r="D15361" t="str">
            <v>Cavalo mecanico pot 205 kw</v>
          </cell>
          <cell r="E15361" t="str">
            <v>un</v>
          </cell>
          <cell r="F15361">
            <v>7.4999999999999993E-5</v>
          </cell>
        </row>
        <row r="15362">
          <cell r="B15362" t="str">
            <v>221905</v>
          </cell>
          <cell r="C15362" t="str">
            <v>084404</v>
          </cell>
          <cell r="D15362" t="str">
            <v>Cavalo mecanico pot 205 kw</v>
          </cell>
          <cell r="E15362" t="str">
            <v>un</v>
          </cell>
          <cell r="F15362">
            <v>3.8399999999999998E-5</v>
          </cell>
        </row>
        <row r="15363">
          <cell r="B15363" t="str">
            <v>221905</v>
          </cell>
          <cell r="C15363" t="str">
            <v>088110</v>
          </cell>
          <cell r="D15363" t="str">
            <v>Graxa multipurpose</v>
          </cell>
          <cell r="E15363" t="str">
            <v>kg</v>
          </cell>
          <cell r="F15363">
            <v>0.371</v>
          </cell>
        </row>
        <row r="15364">
          <cell r="B15364" t="str">
            <v>221905</v>
          </cell>
          <cell r="C15364" t="str">
            <v>010135</v>
          </cell>
          <cell r="D15364" t="str">
            <v>Operador caminhao</v>
          </cell>
          <cell r="E15364" t="str">
            <v>h</v>
          </cell>
          <cell r="F15364">
            <v>1</v>
          </cell>
        </row>
        <row r="15365">
          <cell r="B15365" t="str">
            <v>221905</v>
          </cell>
          <cell r="C15365" t="str">
            <v>084404</v>
          </cell>
          <cell r="D15365" t="str">
            <v>Cavalo mecanico pot 205 kw</v>
          </cell>
          <cell r="E15365" t="str">
            <v>un</v>
          </cell>
          <cell r="F15365">
            <v>9.1000000000000003E-5</v>
          </cell>
        </row>
        <row r="15366">
          <cell r="B15366" t="str">
            <v>221905</v>
          </cell>
          <cell r="C15366" t="str">
            <v>088268</v>
          </cell>
          <cell r="D15366" t="str">
            <v>Filtro</v>
          </cell>
          <cell r="E15366" t="str">
            <v>jg</v>
          </cell>
          <cell r="F15366">
            <v>7.3999999999999996E-2</v>
          </cell>
        </row>
        <row r="15367">
          <cell r="B15367" t="str">
            <v>221905</v>
          </cell>
          <cell r="C15367" t="str">
            <v>088464</v>
          </cell>
          <cell r="D15367" t="str">
            <v>Pneu 1100x22x14</v>
          </cell>
          <cell r="E15367" t="str">
            <v>un</v>
          </cell>
          <cell r="F15367">
            <v>2.3999999999999998E-3</v>
          </cell>
        </row>
        <row r="15368">
          <cell r="B15368" t="str">
            <v>221906</v>
          </cell>
          <cell r="C15368" t="str">
            <v>010135</v>
          </cell>
          <cell r="D15368" t="str">
            <v>Operador caminhao</v>
          </cell>
          <cell r="E15368" t="str">
            <v>h</v>
          </cell>
          <cell r="F15368">
            <v>1</v>
          </cell>
        </row>
        <row r="15369">
          <cell r="B15369" t="str">
            <v>221906</v>
          </cell>
          <cell r="C15369" t="str">
            <v>084404</v>
          </cell>
          <cell r="D15369" t="str">
            <v>Cavalo mecanico pot 205 kw</v>
          </cell>
          <cell r="E15369" t="str">
            <v>un</v>
          </cell>
          <cell r="F15369">
            <v>0</v>
          </cell>
        </row>
        <row r="15370">
          <cell r="B15370" t="str">
            <v>221906</v>
          </cell>
          <cell r="C15370" t="str">
            <v>084404</v>
          </cell>
          <cell r="D15370" t="str">
            <v>Cavalo mecanico pot 205 kw</v>
          </cell>
          <cell r="E15370" t="str">
            <v>un</v>
          </cell>
          <cell r="F15370">
            <v>9.1000000000000003E-5</v>
          </cell>
        </row>
        <row r="15371">
          <cell r="B15371" t="str">
            <v>221906</v>
          </cell>
          <cell r="C15371" t="str">
            <v>084404</v>
          </cell>
          <cell r="D15371" t="str">
            <v>Cavalo mecanico pot 205 kw</v>
          </cell>
          <cell r="E15371" t="str">
            <v>un</v>
          </cell>
          <cell r="F15371">
            <v>3.8399999999999998E-5</v>
          </cell>
        </row>
        <row r="15372">
          <cell r="B15372" t="str">
            <v>221907</v>
          </cell>
          <cell r="C15372" t="str">
            <v>088114</v>
          </cell>
          <cell r="D15372" t="str">
            <v>Oleo diesel</v>
          </cell>
          <cell r="E15372" t="str">
            <v>l</v>
          </cell>
          <cell r="F15372">
            <v>50</v>
          </cell>
        </row>
        <row r="15373">
          <cell r="B15373" t="str">
            <v>221907</v>
          </cell>
          <cell r="C15373" t="str">
            <v>010135</v>
          </cell>
          <cell r="D15373" t="str">
            <v>Operador caminhao</v>
          </cell>
          <cell r="E15373" t="str">
            <v>h</v>
          </cell>
          <cell r="F15373">
            <v>1</v>
          </cell>
        </row>
        <row r="15374">
          <cell r="B15374" t="str">
            <v>221907</v>
          </cell>
          <cell r="C15374" t="str">
            <v>084406</v>
          </cell>
          <cell r="D15374" t="str">
            <v>Cavalo mecanico pot 216 kw</v>
          </cell>
          <cell r="E15374" t="str">
            <v>un</v>
          </cell>
          <cell r="F15374">
            <v>9.1000000000000003E-5</v>
          </cell>
        </row>
        <row r="15375">
          <cell r="B15375" t="str">
            <v>221907</v>
          </cell>
          <cell r="C15375" t="str">
            <v>088110</v>
          </cell>
          <cell r="D15375" t="str">
            <v>Graxa multipurpose</v>
          </cell>
          <cell r="E15375" t="str">
            <v>kg</v>
          </cell>
          <cell r="F15375">
            <v>0.27500000000000002</v>
          </cell>
        </row>
        <row r="15376">
          <cell r="B15376" t="str">
            <v>221907</v>
          </cell>
          <cell r="C15376" t="str">
            <v>088464</v>
          </cell>
          <cell r="D15376" t="str">
            <v>Pneu 1100x22x14</v>
          </cell>
          <cell r="E15376" t="str">
            <v>un</v>
          </cell>
          <cell r="F15376">
            <v>2.3999999999999998E-3</v>
          </cell>
        </row>
        <row r="15377">
          <cell r="B15377" t="str">
            <v>221907</v>
          </cell>
          <cell r="C15377" t="str">
            <v>084406</v>
          </cell>
          <cell r="D15377" t="str">
            <v>Cavalo mecanico pot 216 kw</v>
          </cell>
          <cell r="E15377" t="str">
            <v>un</v>
          </cell>
          <cell r="F15377">
            <v>7.4999999999999993E-5</v>
          </cell>
        </row>
        <row r="15378">
          <cell r="B15378" t="str">
            <v>221907</v>
          </cell>
          <cell r="C15378" t="str">
            <v>088116</v>
          </cell>
          <cell r="D15378" t="str">
            <v>Oleo lubrificantes p/ diesel</v>
          </cell>
          <cell r="E15378" t="str">
            <v>l</v>
          </cell>
          <cell r="F15378">
            <v>0.55000000000000004</v>
          </cell>
        </row>
        <row r="15379">
          <cell r="B15379" t="str">
            <v>221907</v>
          </cell>
          <cell r="C15379" t="str">
            <v>088270</v>
          </cell>
          <cell r="D15379" t="str">
            <v>Filtro</v>
          </cell>
          <cell r="E15379" t="str">
            <v>jg</v>
          </cell>
          <cell r="F15379">
            <v>0.01</v>
          </cell>
        </row>
        <row r="15380">
          <cell r="B15380" t="str">
            <v>221907</v>
          </cell>
          <cell r="C15380" t="str">
            <v>084406</v>
          </cell>
          <cell r="D15380" t="str">
            <v>Cavalo mecanico pot 216 kw</v>
          </cell>
          <cell r="E15380" t="str">
            <v>un</v>
          </cell>
          <cell r="F15380">
            <v>3.8399999999999998E-5</v>
          </cell>
        </row>
        <row r="15381">
          <cell r="B15381" t="str">
            <v>221908</v>
          </cell>
          <cell r="C15381" t="str">
            <v>010135</v>
          </cell>
          <cell r="D15381" t="str">
            <v>Operador caminhao</v>
          </cell>
          <cell r="E15381" t="str">
            <v>h</v>
          </cell>
          <cell r="F15381">
            <v>1</v>
          </cell>
        </row>
        <row r="15382">
          <cell r="B15382" t="str">
            <v>221908</v>
          </cell>
          <cell r="C15382" t="str">
            <v>084406</v>
          </cell>
          <cell r="D15382" t="str">
            <v>Cavalo mecanico pot 216 kw</v>
          </cell>
          <cell r="E15382" t="str">
            <v>un</v>
          </cell>
          <cell r="F15382">
            <v>0</v>
          </cell>
        </row>
        <row r="15383">
          <cell r="B15383" t="str">
            <v>221908</v>
          </cell>
          <cell r="C15383" t="str">
            <v>084406</v>
          </cell>
          <cell r="D15383" t="str">
            <v>Cavalo mecanico pot 216 kw</v>
          </cell>
          <cell r="E15383" t="str">
            <v>un</v>
          </cell>
          <cell r="F15383">
            <v>9.1000000000000003E-5</v>
          </cell>
        </row>
        <row r="15384">
          <cell r="B15384" t="str">
            <v>221908</v>
          </cell>
          <cell r="C15384" t="str">
            <v>084406</v>
          </cell>
          <cell r="D15384" t="str">
            <v>Cavalo mecanico pot 216 kw</v>
          </cell>
          <cell r="E15384" t="str">
            <v>un</v>
          </cell>
          <cell r="F15384">
            <v>3.8399999999999998E-5</v>
          </cell>
        </row>
        <row r="15385">
          <cell r="B15385" t="str">
            <v>221909</v>
          </cell>
          <cell r="C15385" t="str">
            <v>010135</v>
          </cell>
          <cell r="D15385" t="str">
            <v>Operador caminhao</v>
          </cell>
          <cell r="E15385" t="str">
            <v>h</v>
          </cell>
          <cell r="F15385">
            <v>1</v>
          </cell>
        </row>
        <row r="15386">
          <cell r="B15386" t="str">
            <v>221909</v>
          </cell>
          <cell r="C15386" t="str">
            <v>084408</v>
          </cell>
          <cell r="D15386" t="str">
            <v>Cavalo mecanico pot 285 kw</v>
          </cell>
          <cell r="E15386" t="str">
            <v>un</v>
          </cell>
          <cell r="F15386">
            <v>7.4999999999999993E-5</v>
          </cell>
        </row>
        <row r="15387">
          <cell r="B15387" t="str">
            <v>221909</v>
          </cell>
          <cell r="C15387" t="str">
            <v>084408</v>
          </cell>
          <cell r="D15387" t="str">
            <v>Cavalo mecanico pot 285 kw</v>
          </cell>
          <cell r="E15387" t="str">
            <v>un</v>
          </cell>
          <cell r="F15387">
            <v>9.1000000000000003E-5</v>
          </cell>
        </row>
        <row r="15388">
          <cell r="B15388" t="str">
            <v>221909</v>
          </cell>
          <cell r="C15388" t="str">
            <v>088110</v>
          </cell>
          <cell r="D15388" t="str">
            <v>Graxa multipurpose</v>
          </cell>
          <cell r="E15388" t="str">
            <v>kg</v>
          </cell>
          <cell r="F15388">
            <v>0.35</v>
          </cell>
        </row>
        <row r="15389">
          <cell r="B15389" t="str">
            <v>221909</v>
          </cell>
          <cell r="C15389" t="str">
            <v>088464</v>
          </cell>
          <cell r="D15389" t="str">
            <v>Pneu 1100x22x14</v>
          </cell>
          <cell r="E15389" t="str">
            <v>un</v>
          </cell>
          <cell r="F15389">
            <v>2.3999999999999998E-3</v>
          </cell>
        </row>
        <row r="15390">
          <cell r="B15390" t="str">
            <v>221909</v>
          </cell>
          <cell r="C15390" t="str">
            <v>088114</v>
          </cell>
          <cell r="D15390" t="str">
            <v>Oleo diesel</v>
          </cell>
          <cell r="E15390" t="str">
            <v>l</v>
          </cell>
          <cell r="F15390">
            <v>71.400000000000006</v>
          </cell>
        </row>
        <row r="15391">
          <cell r="B15391" t="str">
            <v>221909</v>
          </cell>
          <cell r="C15391" t="str">
            <v>088116</v>
          </cell>
          <cell r="D15391" t="str">
            <v>Oleo lubrificantes p/ diesel</v>
          </cell>
          <cell r="E15391" t="str">
            <v>l</v>
          </cell>
          <cell r="F15391">
            <v>0.54</v>
          </cell>
        </row>
        <row r="15392">
          <cell r="B15392" t="str">
            <v>221909</v>
          </cell>
          <cell r="C15392" t="str">
            <v>088272</v>
          </cell>
          <cell r="D15392" t="str">
            <v>Filtro</v>
          </cell>
          <cell r="E15392" t="str">
            <v>jg</v>
          </cell>
          <cell r="F15392">
            <v>0.01</v>
          </cell>
        </row>
        <row r="15393">
          <cell r="B15393" t="str">
            <v>221909</v>
          </cell>
          <cell r="C15393" t="str">
            <v>084408</v>
          </cell>
          <cell r="D15393" t="str">
            <v>Cavalo mecanico pot 285 kw</v>
          </cell>
          <cell r="E15393" t="str">
            <v>un</v>
          </cell>
          <cell r="F15393">
            <v>3.8399999999999998E-5</v>
          </cell>
        </row>
        <row r="15394">
          <cell r="B15394" t="str">
            <v>221910</v>
          </cell>
          <cell r="C15394" t="str">
            <v>010135</v>
          </cell>
          <cell r="D15394" t="str">
            <v>Operador caminhao</v>
          </cell>
          <cell r="E15394" t="str">
            <v>h</v>
          </cell>
          <cell r="F15394">
            <v>1</v>
          </cell>
        </row>
        <row r="15395">
          <cell r="B15395" t="str">
            <v>221910</v>
          </cell>
          <cell r="C15395" t="str">
            <v>084408</v>
          </cell>
          <cell r="D15395" t="str">
            <v>Cavalo mecanico pot 285 kw</v>
          </cell>
          <cell r="E15395" t="str">
            <v>un</v>
          </cell>
          <cell r="F15395">
            <v>0</v>
          </cell>
        </row>
        <row r="15396">
          <cell r="B15396" t="str">
            <v>221910</v>
          </cell>
          <cell r="C15396" t="str">
            <v>084408</v>
          </cell>
          <cell r="D15396" t="str">
            <v>Cavalo mecanico pot 285 kw</v>
          </cell>
          <cell r="E15396" t="str">
            <v>un</v>
          </cell>
          <cell r="F15396">
            <v>9.1000000000000003E-5</v>
          </cell>
        </row>
        <row r="15397">
          <cell r="B15397" t="str">
            <v>221910</v>
          </cell>
          <cell r="C15397" t="str">
            <v>084408</v>
          </cell>
          <cell r="D15397" t="str">
            <v>Cavalo mecanico pot 285 kw</v>
          </cell>
          <cell r="E15397" t="str">
            <v>un</v>
          </cell>
          <cell r="F15397">
            <v>3.8399999999999998E-5</v>
          </cell>
        </row>
        <row r="15398">
          <cell r="B15398" t="str">
            <v>222001</v>
          </cell>
          <cell r="C15398" t="str">
            <v>010101</v>
          </cell>
          <cell r="D15398" t="str">
            <v>Ajudante</v>
          </cell>
          <cell r="E15398" t="str">
            <v>h</v>
          </cell>
          <cell r="F15398">
            <v>1</v>
          </cell>
        </row>
        <row r="15399">
          <cell r="B15399" t="str">
            <v>222001</v>
          </cell>
          <cell r="C15399" t="str">
            <v>084601</v>
          </cell>
          <cell r="D15399" t="str">
            <v>Compactador de placa a gasolina pot.2.5 kw</v>
          </cell>
          <cell r="E15399" t="str">
            <v>un</v>
          </cell>
          <cell r="F15399">
            <v>9.0000000000000006E-5</v>
          </cell>
        </row>
        <row r="15400">
          <cell r="B15400" t="str">
            <v>222001</v>
          </cell>
          <cell r="C15400" t="str">
            <v>084601</v>
          </cell>
          <cell r="D15400" t="str">
            <v>Compactador de placa a gasolina pot.2.5 kw</v>
          </cell>
          <cell r="E15400" t="str">
            <v>un</v>
          </cell>
          <cell r="F15400">
            <v>9.1000000000000003E-5</v>
          </cell>
        </row>
        <row r="15401">
          <cell r="B15401" t="str">
            <v>222001</v>
          </cell>
          <cell r="C15401" t="str">
            <v>084601</v>
          </cell>
          <cell r="D15401" t="str">
            <v>Compactador de placa a gasolina pot.2.5 kw</v>
          </cell>
          <cell r="E15401" t="str">
            <v>un</v>
          </cell>
          <cell r="F15401">
            <v>3.8399999999999998E-5</v>
          </cell>
        </row>
        <row r="15402">
          <cell r="B15402" t="str">
            <v>222001</v>
          </cell>
          <cell r="C15402" t="str">
            <v>088108</v>
          </cell>
          <cell r="D15402" t="str">
            <v>Gasolina</v>
          </cell>
          <cell r="E15402" t="str">
            <v>l</v>
          </cell>
          <cell r="F15402">
            <v>0.2</v>
          </cell>
        </row>
        <row r="15403">
          <cell r="B15403" t="str">
            <v>222001</v>
          </cell>
          <cell r="C15403" t="str">
            <v>088110</v>
          </cell>
          <cell r="D15403" t="str">
            <v>Graxa multipurpose</v>
          </cell>
          <cell r="E15403" t="str">
            <v>kg</v>
          </cell>
          <cell r="F15403">
            <v>3.0000000000000001E-3</v>
          </cell>
        </row>
        <row r="15404">
          <cell r="B15404" t="str">
            <v>222001</v>
          </cell>
          <cell r="C15404" t="str">
            <v>088120</v>
          </cell>
          <cell r="D15404" t="str">
            <v>Oleo lubrificante p/ gasolina/alcool</v>
          </cell>
          <cell r="E15404" t="str">
            <v>l</v>
          </cell>
          <cell r="F15404">
            <v>6.0000000000000001E-3</v>
          </cell>
        </row>
        <row r="15405">
          <cell r="B15405" t="str">
            <v>222002</v>
          </cell>
          <cell r="C15405" t="str">
            <v>010101</v>
          </cell>
          <cell r="D15405" t="str">
            <v>Ajudante</v>
          </cell>
          <cell r="E15405" t="str">
            <v>h</v>
          </cell>
          <cell r="F15405">
            <v>1</v>
          </cell>
        </row>
        <row r="15406">
          <cell r="B15406" t="str">
            <v>222002</v>
          </cell>
          <cell r="C15406" t="str">
            <v>084601</v>
          </cell>
          <cell r="D15406" t="str">
            <v>Compactador de placa a gasolina pot.2.5 kw</v>
          </cell>
          <cell r="E15406" t="str">
            <v>un</v>
          </cell>
          <cell r="F15406">
            <v>0</v>
          </cell>
        </row>
        <row r="15407">
          <cell r="B15407" t="str">
            <v>222002</v>
          </cell>
          <cell r="C15407" t="str">
            <v>084601</v>
          </cell>
          <cell r="D15407" t="str">
            <v>Compactador de placa a gasolina pot.2.5 kw</v>
          </cell>
          <cell r="E15407" t="str">
            <v>un</v>
          </cell>
          <cell r="F15407">
            <v>9.1000000000000003E-5</v>
          </cell>
        </row>
        <row r="15408">
          <cell r="B15408" t="str">
            <v>222002</v>
          </cell>
          <cell r="C15408" t="str">
            <v>084601</v>
          </cell>
          <cell r="D15408" t="str">
            <v>Compactador de placa a gasolina pot.2.5 kw</v>
          </cell>
          <cell r="E15408" t="str">
            <v>un</v>
          </cell>
          <cell r="F15408">
            <v>3.8399999999999998E-5</v>
          </cell>
        </row>
        <row r="15409">
          <cell r="B15409" t="str">
            <v>222003</v>
          </cell>
          <cell r="C15409" t="str">
            <v>010101</v>
          </cell>
          <cell r="D15409" t="str">
            <v>Ajudante</v>
          </cell>
          <cell r="E15409" t="str">
            <v>h</v>
          </cell>
          <cell r="F15409">
            <v>1</v>
          </cell>
        </row>
        <row r="15410">
          <cell r="B15410" t="str">
            <v>222003</v>
          </cell>
          <cell r="C15410" t="str">
            <v>088120</v>
          </cell>
          <cell r="D15410" t="str">
            <v>Oleo lubrificante p/ gasolina/alcool</v>
          </cell>
          <cell r="E15410" t="str">
            <v>l</v>
          </cell>
          <cell r="F15410">
            <v>1.6E-2</v>
          </cell>
        </row>
        <row r="15411">
          <cell r="B15411" t="str">
            <v>222003</v>
          </cell>
          <cell r="C15411" t="str">
            <v>084603</v>
          </cell>
          <cell r="D15411" t="str">
            <v>Compactador de placa a gasolina pot 4.5 kw</v>
          </cell>
          <cell r="E15411" t="str">
            <v>un</v>
          </cell>
          <cell r="F15411">
            <v>9.1000000000000003E-5</v>
          </cell>
        </row>
        <row r="15412">
          <cell r="B15412" t="str">
            <v>222003</v>
          </cell>
          <cell r="C15412" t="str">
            <v>084603</v>
          </cell>
          <cell r="D15412" t="str">
            <v>Compactador de placa a gasolina pot 4.5 kw</v>
          </cell>
          <cell r="E15412" t="str">
            <v>un</v>
          </cell>
          <cell r="F15412">
            <v>3.8399999999999998E-5</v>
          </cell>
        </row>
        <row r="15413">
          <cell r="B15413" t="str">
            <v>222003</v>
          </cell>
          <cell r="C15413" t="str">
            <v>088108</v>
          </cell>
          <cell r="D15413" t="str">
            <v>Gasolina</v>
          </cell>
          <cell r="E15413" t="str">
            <v>l</v>
          </cell>
          <cell r="F15413">
            <v>1.39</v>
          </cell>
        </row>
        <row r="15414">
          <cell r="B15414" t="str">
            <v>222003</v>
          </cell>
          <cell r="C15414" t="str">
            <v>088110</v>
          </cell>
          <cell r="D15414" t="str">
            <v>Graxa multipurpose</v>
          </cell>
          <cell r="E15414" t="str">
            <v>kg</v>
          </cell>
          <cell r="F15414">
            <v>4.0000000000000001E-3</v>
          </cell>
        </row>
        <row r="15415">
          <cell r="B15415" t="str">
            <v>222003</v>
          </cell>
          <cell r="C15415" t="str">
            <v>084603</v>
          </cell>
          <cell r="D15415" t="str">
            <v>Compactador de placa a gasolina pot 4.5 kw</v>
          </cell>
          <cell r="E15415" t="str">
            <v>un</v>
          </cell>
          <cell r="F15415">
            <v>6.0000000000000002E-5</v>
          </cell>
        </row>
        <row r="15416">
          <cell r="B15416" t="str">
            <v>222004</v>
          </cell>
          <cell r="C15416" t="str">
            <v>010101</v>
          </cell>
          <cell r="D15416" t="str">
            <v>Ajudante</v>
          </cell>
          <cell r="E15416" t="str">
            <v>h</v>
          </cell>
          <cell r="F15416">
            <v>1</v>
          </cell>
        </row>
        <row r="15417">
          <cell r="B15417" t="str">
            <v>222004</v>
          </cell>
          <cell r="C15417" t="str">
            <v>084603</v>
          </cell>
          <cell r="D15417" t="str">
            <v>Compactador de placa a gasolina pot 4.5 kw</v>
          </cell>
          <cell r="E15417" t="str">
            <v>un</v>
          </cell>
          <cell r="F15417">
            <v>0</v>
          </cell>
        </row>
        <row r="15418">
          <cell r="B15418" t="str">
            <v>222004</v>
          </cell>
          <cell r="C15418" t="str">
            <v>084603</v>
          </cell>
          <cell r="D15418" t="str">
            <v>Compactador de placa a gasolina pot 4.5 kw</v>
          </cell>
          <cell r="E15418" t="str">
            <v>un</v>
          </cell>
          <cell r="F15418">
            <v>9.1000000000000003E-5</v>
          </cell>
        </row>
        <row r="15419">
          <cell r="B15419" t="str">
            <v>222004</v>
          </cell>
          <cell r="C15419" t="str">
            <v>084603</v>
          </cell>
          <cell r="D15419" t="str">
            <v>Compactador de placa a gasolina pot 4.5 kw</v>
          </cell>
          <cell r="E15419" t="str">
            <v>un</v>
          </cell>
          <cell r="F15419">
            <v>3.8399999999999998E-5</v>
          </cell>
        </row>
        <row r="15420">
          <cell r="B15420" t="str">
            <v>222005</v>
          </cell>
          <cell r="C15420" t="str">
            <v>010101</v>
          </cell>
          <cell r="D15420" t="str">
            <v>Ajudante</v>
          </cell>
          <cell r="E15420" t="str">
            <v>h</v>
          </cell>
          <cell r="F15420">
            <v>1</v>
          </cell>
        </row>
        <row r="15421">
          <cell r="B15421" t="str">
            <v>222005</v>
          </cell>
          <cell r="C15421" t="str">
            <v>084605</v>
          </cell>
          <cell r="D15421" t="str">
            <v>Compactador de placa a gasolina pot 6 kw</v>
          </cell>
          <cell r="E15421" t="str">
            <v>un</v>
          </cell>
          <cell r="F15421">
            <v>9.0000000000000006E-5</v>
          </cell>
        </row>
        <row r="15422">
          <cell r="B15422" t="str">
            <v>222005</v>
          </cell>
          <cell r="C15422" t="str">
            <v>084605</v>
          </cell>
          <cell r="D15422" t="str">
            <v>Compactador de placa a gasolina pot 6 kw</v>
          </cell>
          <cell r="E15422" t="str">
            <v>un</v>
          </cell>
          <cell r="F15422">
            <v>9.1000000000000003E-5</v>
          </cell>
        </row>
        <row r="15423">
          <cell r="B15423" t="str">
            <v>222005</v>
          </cell>
          <cell r="C15423" t="str">
            <v>084605</v>
          </cell>
          <cell r="D15423" t="str">
            <v>Compactador de placa a gasolina pot 6 kw</v>
          </cell>
          <cell r="E15423" t="str">
            <v>un</v>
          </cell>
          <cell r="F15423">
            <v>3.8399999999999998E-5</v>
          </cell>
        </row>
        <row r="15424">
          <cell r="B15424" t="str">
            <v>222005</v>
          </cell>
          <cell r="C15424" t="str">
            <v>088108</v>
          </cell>
          <cell r="D15424" t="str">
            <v>Gasolina</v>
          </cell>
          <cell r="E15424" t="str">
            <v>l</v>
          </cell>
          <cell r="F15424">
            <v>1.85</v>
          </cell>
        </row>
        <row r="15425">
          <cell r="B15425" t="str">
            <v>222005</v>
          </cell>
          <cell r="C15425" t="str">
            <v>088110</v>
          </cell>
          <cell r="D15425" t="str">
            <v>Graxa multipurpose</v>
          </cell>
          <cell r="E15425" t="str">
            <v>kg</v>
          </cell>
          <cell r="F15425">
            <v>4.0000000000000001E-3</v>
          </cell>
        </row>
        <row r="15426">
          <cell r="B15426" t="str">
            <v>222005</v>
          </cell>
          <cell r="C15426" t="str">
            <v>088120</v>
          </cell>
          <cell r="D15426" t="str">
            <v>Oleo lubrificante p/ gasolina/alcool</v>
          </cell>
          <cell r="E15426" t="str">
            <v>l</v>
          </cell>
          <cell r="F15426">
            <v>1.6E-2</v>
          </cell>
        </row>
        <row r="15427">
          <cell r="B15427" t="str">
            <v>222006</v>
          </cell>
          <cell r="C15427" t="str">
            <v>010101</v>
          </cell>
          <cell r="D15427" t="str">
            <v>Ajudante</v>
          </cell>
          <cell r="E15427" t="str">
            <v>h</v>
          </cell>
          <cell r="F15427">
            <v>1</v>
          </cell>
        </row>
        <row r="15428">
          <cell r="B15428" t="str">
            <v>222006</v>
          </cell>
          <cell r="C15428" t="str">
            <v>084605</v>
          </cell>
          <cell r="D15428" t="str">
            <v>Compactador de placa a gasolina pot 6 kw</v>
          </cell>
          <cell r="E15428" t="str">
            <v>un</v>
          </cell>
          <cell r="F15428">
            <v>0</v>
          </cell>
        </row>
        <row r="15429">
          <cell r="B15429" t="str">
            <v>222006</v>
          </cell>
          <cell r="C15429" t="str">
            <v>084605</v>
          </cell>
          <cell r="D15429" t="str">
            <v>Compactador de placa a gasolina pot 6 kw</v>
          </cell>
          <cell r="E15429" t="str">
            <v>un</v>
          </cell>
          <cell r="F15429">
            <v>9.1000000000000003E-5</v>
          </cell>
        </row>
        <row r="15430">
          <cell r="B15430" t="str">
            <v>222006</v>
          </cell>
          <cell r="C15430" t="str">
            <v>084605</v>
          </cell>
          <cell r="D15430" t="str">
            <v>Compactador de placa a gasolina pot 6 kw</v>
          </cell>
          <cell r="E15430" t="str">
            <v>un</v>
          </cell>
          <cell r="F15430">
            <v>3.8399999999999998E-5</v>
          </cell>
        </row>
        <row r="15431">
          <cell r="B15431" t="str">
            <v>222007</v>
          </cell>
          <cell r="C15431" t="str">
            <v>010101</v>
          </cell>
          <cell r="D15431" t="str">
            <v>Ajudante</v>
          </cell>
          <cell r="E15431" t="str">
            <v>h</v>
          </cell>
          <cell r="F15431">
            <v>1</v>
          </cell>
        </row>
        <row r="15432">
          <cell r="B15432" t="str">
            <v>222007</v>
          </cell>
          <cell r="C15432" t="str">
            <v>084607</v>
          </cell>
          <cell r="D15432" t="str">
            <v>Compactador de placa a gasolina pot 8 kw</v>
          </cell>
          <cell r="E15432" t="str">
            <v>un</v>
          </cell>
          <cell r="F15432">
            <v>9.0000000000000006E-5</v>
          </cell>
        </row>
        <row r="15433">
          <cell r="B15433" t="str">
            <v>222007</v>
          </cell>
          <cell r="C15433" t="str">
            <v>084607</v>
          </cell>
          <cell r="D15433" t="str">
            <v>Compactador de placa a gasolina pot 8 kw</v>
          </cell>
          <cell r="E15433" t="str">
            <v>un</v>
          </cell>
          <cell r="F15433">
            <v>9.1000000000000003E-5</v>
          </cell>
        </row>
        <row r="15434">
          <cell r="B15434" t="str">
            <v>222007</v>
          </cell>
          <cell r="C15434" t="str">
            <v>084607</v>
          </cell>
          <cell r="D15434" t="str">
            <v>Compactador de placa a gasolina pot 8 kw</v>
          </cell>
          <cell r="E15434" t="str">
            <v>un</v>
          </cell>
          <cell r="F15434">
            <v>3.8399999999999998E-5</v>
          </cell>
        </row>
        <row r="15435">
          <cell r="B15435" t="str">
            <v>222007</v>
          </cell>
          <cell r="C15435" t="str">
            <v>088108</v>
          </cell>
          <cell r="D15435" t="str">
            <v>Gasolina</v>
          </cell>
          <cell r="E15435" t="str">
            <v>l</v>
          </cell>
          <cell r="F15435">
            <v>2.84</v>
          </cell>
        </row>
        <row r="15436">
          <cell r="B15436" t="str">
            <v>222007</v>
          </cell>
          <cell r="C15436" t="str">
            <v>088110</v>
          </cell>
          <cell r="D15436" t="str">
            <v>Graxa multipurpose</v>
          </cell>
          <cell r="E15436" t="str">
            <v>kg</v>
          </cell>
          <cell r="F15436">
            <v>0.01</v>
          </cell>
        </row>
        <row r="15437">
          <cell r="B15437" t="str">
            <v>222007</v>
          </cell>
          <cell r="C15437" t="str">
            <v>088120</v>
          </cell>
          <cell r="D15437" t="str">
            <v>Oleo lubrificante p/ gasolina/alcool</v>
          </cell>
          <cell r="E15437" t="str">
            <v>l</v>
          </cell>
          <cell r="F15437">
            <v>0.02</v>
          </cell>
        </row>
        <row r="15438">
          <cell r="B15438" t="str">
            <v>222008</v>
          </cell>
          <cell r="C15438" t="str">
            <v>010101</v>
          </cell>
          <cell r="D15438" t="str">
            <v>Ajudante</v>
          </cell>
          <cell r="E15438" t="str">
            <v>h</v>
          </cell>
          <cell r="F15438">
            <v>1</v>
          </cell>
        </row>
        <row r="15439">
          <cell r="B15439" t="str">
            <v>222008</v>
          </cell>
          <cell r="C15439" t="str">
            <v>084607</v>
          </cell>
          <cell r="D15439" t="str">
            <v>Compactador de placa a gasolina pot 8 kw</v>
          </cell>
          <cell r="E15439" t="str">
            <v>un</v>
          </cell>
          <cell r="F15439">
            <v>0</v>
          </cell>
        </row>
        <row r="15440">
          <cell r="B15440" t="str">
            <v>222008</v>
          </cell>
          <cell r="C15440" t="str">
            <v>084607</v>
          </cell>
          <cell r="D15440" t="str">
            <v>Compactador de placa a gasolina pot 8 kw</v>
          </cell>
          <cell r="E15440" t="str">
            <v>un</v>
          </cell>
          <cell r="F15440">
            <v>9.1000000000000003E-5</v>
          </cell>
        </row>
        <row r="15441">
          <cell r="B15441" t="str">
            <v>222008</v>
          </cell>
          <cell r="C15441" t="str">
            <v>084607</v>
          </cell>
          <cell r="D15441" t="str">
            <v>Compactador de placa a gasolina pot 8 kw</v>
          </cell>
          <cell r="E15441" t="str">
            <v>un</v>
          </cell>
          <cell r="F15441">
            <v>3.8399999999999998E-5</v>
          </cell>
        </row>
        <row r="15442">
          <cell r="B15442" t="str">
            <v>222009</v>
          </cell>
          <cell r="C15442" t="str">
            <v>010101</v>
          </cell>
          <cell r="D15442" t="str">
            <v>Ajudante</v>
          </cell>
          <cell r="E15442" t="str">
            <v>h</v>
          </cell>
          <cell r="F15442">
            <v>1</v>
          </cell>
        </row>
        <row r="15443">
          <cell r="B15443" t="str">
            <v>222009</v>
          </cell>
          <cell r="C15443" t="str">
            <v>084610</v>
          </cell>
          <cell r="D15443" t="str">
            <v>Compactador de placa diesel pot 2.98 kw</v>
          </cell>
          <cell r="E15443" t="str">
            <v>un</v>
          </cell>
          <cell r="F15443">
            <v>6.0000000000000002E-5</v>
          </cell>
        </row>
        <row r="15444">
          <cell r="B15444" t="str">
            <v>222009</v>
          </cell>
          <cell r="C15444" t="str">
            <v>084610</v>
          </cell>
          <cell r="D15444" t="str">
            <v>Compactador de placa diesel pot 2.98 kw</v>
          </cell>
          <cell r="E15444" t="str">
            <v>un</v>
          </cell>
          <cell r="F15444">
            <v>9.1000000000000003E-5</v>
          </cell>
        </row>
        <row r="15445">
          <cell r="B15445" t="str">
            <v>222009</v>
          </cell>
          <cell r="C15445" t="str">
            <v>084610</v>
          </cell>
          <cell r="D15445" t="str">
            <v>Compactador de placa diesel pot 2.98 kw</v>
          </cell>
          <cell r="E15445" t="str">
            <v>un</v>
          </cell>
          <cell r="F15445">
            <v>3.8399999999999998E-5</v>
          </cell>
        </row>
        <row r="15446">
          <cell r="B15446" t="str">
            <v>222009</v>
          </cell>
          <cell r="C15446" t="str">
            <v>088110</v>
          </cell>
          <cell r="D15446" t="str">
            <v>Graxa multipurpose</v>
          </cell>
          <cell r="E15446" t="str">
            <v>kg</v>
          </cell>
          <cell r="F15446">
            <v>5.0000000000000001E-3</v>
          </cell>
        </row>
        <row r="15447">
          <cell r="B15447" t="str">
            <v>222009</v>
          </cell>
          <cell r="C15447" t="str">
            <v>088114</v>
          </cell>
          <cell r="D15447" t="str">
            <v>Oleo diesel</v>
          </cell>
          <cell r="E15447" t="str">
            <v>l</v>
          </cell>
          <cell r="F15447">
            <v>0.82</v>
          </cell>
        </row>
        <row r="15448">
          <cell r="B15448" t="str">
            <v>222009</v>
          </cell>
          <cell r="C15448" t="str">
            <v>088116</v>
          </cell>
          <cell r="D15448" t="str">
            <v>Oleo lubrificantes p/ diesel</v>
          </cell>
          <cell r="E15448" t="str">
            <v>l</v>
          </cell>
          <cell r="F15448">
            <v>1.0999999999999999E-2</v>
          </cell>
        </row>
        <row r="15449">
          <cell r="B15449" t="str">
            <v>222010</v>
          </cell>
          <cell r="C15449" t="str">
            <v>010101</v>
          </cell>
          <cell r="D15449" t="str">
            <v>Ajudante</v>
          </cell>
          <cell r="E15449" t="str">
            <v>h</v>
          </cell>
          <cell r="F15449">
            <v>1</v>
          </cell>
        </row>
        <row r="15450">
          <cell r="B15450" t="str">
            <v>222010</v>
          </cell>
          <cell r="C15450" t="str">
            <v>084610</v>
          </cell>
          <cell r="D15450" t="str">
            <v>Compactador de placa diesel pot 2.98 kw</v>
          </cell>
          <cell r="E15450" t="str">
            <v>un</v>
          </cell>
          <cell r="F15450">
            <v>0</v>
          </cell>
        </row>
        <row r="15451">
          <cell r="B15451" t="str">
            <v>222010</v>
          </cell>
          <cell r="C15451" t="str">
            <v>084610</v>
          </cell>
          <cell r="D15451" t="str">
            <v>Compactador de placa diesel pot 2.98 kw</v>
          </cell>
          <cell r="E15451" t="str">
            <v>un</v>
          </cell>
          <cell r="F15451">
            <v>9.1000000000000003E-5</v>
          </cell>
        </row>
        <row r="15452">
          <cell r="B15452" t="str">
            <v>222010</v>
          </cell>
          <cell r="C15452" t="str">
            <v>084610</v>
          </cell>
          <cell r="D15452" t="str">
            <v>Compactador de placa diesel pot 2.98 kw</v>
          </cell>
          <cell r="E15452" t="str">
            <v>un</v>
          </cell>
          <cell r="F15452">
            <v>3.8399999999999998E-5</v>
          </cell>
        </row>
        <row r="15453">
          <cell r="B15453" t="str">
            <v>222011</v>
          </cell>
          <cell r="C15453" t="str">
            <v>010101</v>
          </cell>
          <cell r="D15453" t="str">
            <v>Ajudante</v>
          </cell>
          <cell r="E15453" t="str">
            <v>h</v>
          </cell>
          <cell r="F15453">
            <v>1</v>
          </cell>
        </row>
        <row r="15454">
          <cell r="B15454" t="str">
            <v>222011</v>
          </cell>
          <cell r="C15454" t="str">
            <v>084612</v>
          </cell>
          <cell r="D15454" t="str">
            <v>Compactador de placa diesel pot 5.22 kw</v>
          </cell>
          <cell r="E15454" t="str">
            <v>un</v>
          </cell>
          <cell r="F15454">
            <v>6.0000000000000002E-5</v>
          </cell>
        </row>
        <row r="15455">
          <cell r="B15455" t="str">
            <v>222011</v>
          </cell>
          <cell r="C15455" t="str">
            <v>084612</v>
          </cell>
          <cell r="D15455" t="str">
            <v>Compactador de placa diesel pot 5.22 kw</v>
          </cell>
          <cell r="E15455" t="str">
            <v>un</v>
          </cell>
          <cell r="F15455">
            <v>9.1000000000000003E-5</v>
          </cell>
        </row>
        <row r="15456">
          <cell r="B15456" t="str">
            <v>222011</v>
          </cell>
          <cell r="C15456" t="str">
            <v>084612</v>
          </cell>
          <cell r="D15456" t="str">
            <v>Compactador de placa diesel pot 5.22 kw</v>
          </cell>
          <cell r="E15456" t="str">
            <v>un</v>
          </cell>
          <cell r="F15456">
            <v>3.8399999999999998E-5</v>
          </cell>
        </row>
        <row r="15457">
          <cell r="B15457" t="str">
            <v>222011</v>
          </cell>
          <cell r="C15457" t="str">
            <v>088110</v>
          </cell>
          <cell r="D15457" t="str">
            <v>Graxa multipurpose</v>
          </cell>
          <cell r="E15457" t="str">
            <v>kg</v>
          </cell>
          <cell r="F15457">
            <v>8.9999999999999993E-3</v>
          </cell>
        </row>
        <row r="15458">
          <cell r="B15458" t="str">
            <v>222011</v>
          </cell>
          <cell r="C15458" t="str">
            <v>088114</v>
          </cell>
          <cell r="D15458" t="str">
            <v>Oleo diesel</v>
          </cell>
          <cell r="E15458" t="str">
            <v>l</v>
          </cell>
          <cell r="F15458">
            <v>1.43</v>
          </cell>
        </row>
        <row r="15459">
          <cell r="B15459" t="str">
            <v>222011</v>
          </cell>
          <cell r="C15459" t="str">
            <v>088116</v>
          </cell>
          <cell r="D15459" t="str">
            <v>Oleo lubrificantes p/ diesel</v>
          </cell>
          <cell r="E15459" t="str">
            <v>l</v>
          </cell>
          <cell r="F15459">
            <v>1.9E-2</v>
          </cell>
        </row>
        <row r="15460">
          <cell r="B15460" t="str">
            <v>222012</v>
          </cell>
          <cell r="C15460" t="str">
            <v>010101</v>
          </cell>
          <cell r="D15460" t="str">
            <v>Ajudante</v>
          </cell>
          <cell r="E15460" t="str">
            <v>h</v>
          </cell>
          <cell r="F15460">
            <v>1</v>
          </cell>
        </row>
        <row r="15461">
          <cell r="B15461" t="str">
            <v>222012</v>
          </cell>
          <cell r="C15461" t="str">
            <v>084612</v>
          </cell>
          <cell r="D15461" t="str">
            <v>Compactador de placa diesel pot 5.22 kw</v>
          </cell>
          <cell r="E15461" t="str">
            <v>un</v>
          </cell>
          <cell r="F15461">
            <v>0</v>
          </cell>
        </row>
        <row r="15462">
          <cell r="B15462" t="str">
            <v>222012</v>
          </cell>
          <cell r="C15462" t="str">
            <v>084612</v>
          </cell>
          <cell r="D15462" t="str">
            <v>Compactador de placa diesel pot 5.22 kw</v>
          </cell>
          <cell r="E15462" t="str">
            <v>un</v>
          </cell>
          <cell r="F15462">
            <v>9.1000000000000003E-5</v>
          </cell>
        </row>
        <row r="15463">
          <cell r="B15463" t="str">
            <v>222012</v>
          </cell>
          <cell r="C15463" t="str">
            <v>084612</v>
          </cell>
          <cell r="D15463" t="str">
            <v>Compactador de placa diesel pot 5.22 kw</v>
          </cell>
          <cell r="E15463" t="str">
            <v>un</v>
          </cell>
          <cell r="F15463">
            <v>3.8399999999999998E-5</v>
          </cell>
        </row>
        <row r="15464">
          <cell r="B15464" t="str">
            <v>222013</v>
          </cell>
          <cell r="C15464" t="str">
            <v>010101</v>
          </cell>
          <cell r="D15464" t="str">
            <v>Ajudante</v>
          </cell>
          <cell r="E15464" t="str">
            <v>h</v>
          </cell>
          <cell r="F15464">
            <v>1</v>
          </cell>
        </row>
        <row r="15465">
          <cell r="B15465" t="str">
            <v>222013</v>
          </cell>
          <cell r="C15465" t="str">
            <v>084614</v>
          </cell>
          <cell r="D15465" t="str">
            <v>Compactador de placa eletrico pot 2.24 kw</v>
          </cell>
          <cell r="E15465" t="str">
            <v>un</v>
          </cell>
          <cell r="F15465">
            <v>6.0000000000000002E-5</v>
          </cell>
        </row>
        <row r="15466">
          <cell r="B15466" t="str">
            <v>222013</v>
          </cell>
          <cell r="C15466" t="str">
            <v>084614</v>
          </cell>
          <cell r="D15466" t="str">
            <v>Compactador de placa eletrico pot 2.24 kw</v>
          </cell>
          <cell r="E15466" t="str">
            <v>un</v>
          </cell>
          <cell r="F15466">
            <v>9.1000000000000003E-5</v>
          </cell>
        </row>
        <row r="15467">
          <cell r="B15467" t="str">
            <v>222013</v>
          </cell>
          <cell r="C15467" t="str">
            <v>084614</v>
          </cell>
          <cell r="D15467" t="str">
            <v>Compactador de placa eletrico pot 2.24 kw</v>
          </cell>
          <cell r="E15467" t="str">
            <v>un</v>
          </cell>
          <cell r="F15467">
            <v>3.8399999999999998E-5</v>
          </cell>
        </row>
        <row r="15468">
          <cell r="B15468" t="str">
            <v>222013</v>
          </cell>
          <cell r="C15468" t="str">
            <v>088106</v>
          </cell>
          <cell r="D15468" t="str">
            <v>Energia eletrica</v>
          </cell>
          <cell r="E15468" t="str">
            <v>kw</v>
          </cell>
          <cell r="F15468">
            <v>2.25</v>
          </cell>
        </row>
        <row r="15469">
          <cell r="B15469" t="str">
            <v>222014</v>
          </cell>
          <cell r="C15469" t="str">
            <v>010101</v>
          </cell>
          <cell r="D15469" t="str">
            <v>Ajudante</v>
          </cell>
          <cell r="E15469" t="str">
            <v>h</v>
          </cell>
          <cell r="F15469">
            <v>1</v>
          </cell>
        </row>
        <row r="15470">
          <cell r="B15470" t="str">
            <v>222014</v>
          </cell>
          <cell r="C15470" t="str">
            <v>084614</v>
          </cell>
          <cell r="D15470" t="str">
            <v>Compactador de placa eletrico pot 2.24 kw</v>
          </cell>
          <cell r="E15470" t="str">
            <v>un</v>
          </cell>
          <cell r="F15470">
            <v>0</v>
          </cell>
        </row>
        <row r="15471">
          <cell r="B15471" t="str">
            <v>222014</v>
          </cell>
          <cell r="C15471" t="str">
            <v>084614</v>
          </cell>
          <cell r="D15471" t="str">
            <v>Compactador de placa eletrico pot 2.24 kw</v>
          </cell>
          <cell r="E15471" t="str">
            <v>un</v>
          </cell>
          <cell r="F15471">
            <v>9.1000000000000003E-5</v>
          </cell>
        </row>
        <row r="15472">
          <cell r="B15472" t="str">
            <v>222014</v>
          </cell>
          <cell r="C15472" t="str">
            <v>084614</v>
          </cell>
          <cell r="D15472" t="str">
            <v>Compactador de placa eletrico pot 2.24 kw</v>
          </cell>
          <cell r="E15472" t="str">
            <v>un</v>
          </cell>
          <cell r="F15472">
            <v>3.8399999999999998E-5</v>
          </cell>
        </row>
        <row r="15473">
          <cell r="B15473" t="str">
            <v>222015</v>
          </cell>
          <cell r="C15473" t="str">
            <v>010101</v>
          </cell>
          <cell r="D15473" t="str">
            <v>Ajudante</v>
          </cell>
          <cell r="E15473" t="str">
            <v>h</v>
          </cell>
          <cell r="F15473">
            <v>1</v>
          </cell>
        </row>
        <row r="15474">
          <cell r="B15474" t="str">
            <v>222015</v>
          </cell>
          <cell r="C15474" t="str">
            <v>084616</v>
          </cell>
          <cell r="D15474" t="str">
            <v>Compactador de placa eletrico pot 4.48 kw</v>
          </cell>
          <cell r="E15474" t="str">
            <v>un</v>
          </cell>
          <cell r="F15474">
            <v>6.0000000000000002E-5</v>
          </cell>
        </row>
        <row r="15475">
          <cell r="B15475" t="str">
            <v>222015</v>
          </cell>
          <cell r="C15475" t="str">
            <v>084616</v>
          </cell>
          <cell r="D15475" t="str">
            <v>Compactador de placa eletrico pot 4.48 kw</v>
          </cell>
          <cell r="E15475" t="str">
            <v>un</v>
          </cell>
          <cell r="F15475">
            <v>9.1000000000000003E-5</v>
          </cell>
        </row>
        <row r="15476">
          <cell r="B15476" t="str">
            <v>222015</v>
          </cell>
          <cell r="C15476" t="str">
            <v>084616</v>
          </cell>
          <cell r="D15476" t="str">
            <v>Compactador de placa eletrico pot 4.48 kw</v>
          </cell>
          <cell r="E15476" t="str">
            <v>un</v>
          </cell>
          <cell r="F15476">
            <v>3.8399999999999998E-5</v>
          </cell>
        </row>
        <row r="15477">
          <cell r="B15477" t="str">
            <v>222015</v>
          </cell>
          <cell r="C15477" t="str">
            <v>088106</v>
          </cell>
          <cell r="D15477" t="str">
            <v>Energia eletrica</v>
          </cell>
          <cell r="E15477" t="str">
            <v>kw</v>
          </cell>
          <cell r="F15477">
            <v>4.5</v>
          </cell>
        </row>
        <row r="15478">
          <cell r="B15478" t="str">
            <v>222016</v>
          </cell>
          <cell r="C15478" t="str">
            <v>010101</v>
          </cell>
          <cell r="D15478" t="str">
            <v>Ajudante</v>
          </cell>
          <cell r="E15478" t="str">
            <v>h</v>
          </cell>
          <cell r="F15478">
            <v>1</v>
          </cell>
        </row>
        <row r="15479">
          <cell r="B15479" t="str">
            <v>222016</v>
          </cell>
          <cell r="C15479" t="str">
            <v>084616</v>
          </cell>
          <cell r="D15479" t="str">
            <v>Compactador de placa eletrico pot 4.48 kw</v>
          </cell>
          <cell r="E15479" t="str">
            <v>un</v>
          </cell>
          <cell r="F15479">
            <v>0</v>
          </cell>
        </row>
        <row r="15480">
          <cell r="B15480" t="str">
            <v>222016</v>
          </cell>
          <cell r="C15480" t="str">
            <v>084616</v>
          </cell>
          <cell r="D15480" t="str">
            <v>Compactador de placa eletrico pot 4.48 kw</v>
          </cell>
          <cell r="E15480" t="str">
            <v>un</v>
          </cell>
          <cell r="F15480">
            <v>9.1000000000000003E-5</v>
          </cell>
        </row>
        <row r="15481">
          <cell r="B15481" t="str">
            <v>222016</v>
          </cell>
          <cell r="C15481" t="str">
            <v>084616</v>
          </cell>
          <cell r="D15481" t="str">
            <v>Compactador de placa eletrico pot 4.48 kw</v>
          </cell>
          <cell r="E15481" t="str">
            <v>un</v>
          </cell>
          <cell r="F15481">
            <v>3.8399999999999998E-5</v>
          </cell>
        </row>
        <row r="15482">
          <cell r="B15482" t="str">
            <v>222101</v>
          </cell>
          <cell r="C15482" t="str">
            <v>010101</v>
          </cell>
          <cell r="D15482" t="str">
            <v>Ajudante</v>
          </cell>
          <cell r="E15482" t="str">
            <v>h</v>
          </cell>
          <cell r="F15482">
            <v>1</v>
          </cell>
        </row>
        <row r="15483">
          <cell r="B15483" t="str">
            <v>222101</v>
          </cell>
          <cell r="C15483" t="str">
            <v>084702</v>
          </cell>
          <cell r="D15483" t="str">
            <v>Compressor de ar diesel pot 29 kw</v>
          </cell>
          <cell r="E15483" t="str">
            <v>un</v>
          </cell>
          <cell r="F15483">
            <v>7.4999999999999993E-5</v>
          </cell>
        </row>
        <row r="15484">
          <cell r="B15484" t="str">
            <v>222101</v>
          </cell>
          <cell r="C15484" t="str">
            <v>088258</v>
          </cell>
          <cell r="D15484" t="str">
            <v>Filtro</v>
          </cell>
          <cell r="E15484" t="str">
            <v>jg</v>
          </cell>
          <cell r="F15484">
            <v>0.01</v>
          </cell>
        </row>
        <row r="15485">
          <cell r="B15485" t="str">
            <v>222101</v>
          </cell>
          <cell r="C15485" t="str">
            <v>088416</v>
          </cell>
          <cell r="D15485" t="str">
            <v>Pneu 600x16x04</v>
          </cell>
          <cell r="E15485" t="str">
            <v>un</v>
          </cell>
          <cell r="F15485">
            <v>8.0000000000000004E-4</v>
          </cell>
        </row>
        <row r="15486">
          <cell r="B15486" t="str">
            <v>222101</v>
          </cell>
          <cell r="C15486" t="str">
            <v>084702</v>
          </cell>
          <cell r="D15486" t="str">
            <v>Compressor de ar diesel pot 29 kw</v>
          </cell>
          <cell r="E15486" t="str">
            <v>un</v>
          </cell>
          <cell r="F15486">
            <v>3.8399999999999998E-5</v>
          </cell>
        </row>
        <row r="15487">
          <cell r="B15487" t="str">
            <v>222101</v>
          </cell>
          <cell r="C15487" t="str">
            <v>088114</v>
          </cell>
          <cell r="D15487" t="str">
            <v>Oleo diesel</v>
          </cell>
          <cell r="E15487" t="str">
            <v>l</v>
          </cell>
          <cell r="F15487">
            <v>6.1</v>
          </cell>
        </row>
        <row r="15488">
          <cell r="B15488" t="str">
            <v>222101</v>
          </cell>
          <cell r="C15488" t="str">
            <v>088116</v>
          </cell>
          <cell r="D15488" t="str">
            <v>Oleo lubrificantes p/ diesel</v>
          </cell>
          <cell r="E15488" t="str">
            <v>l</v>
          </cell>
          <cell r="F15488">
            <v>0.108</v>
          </cell>
        </row>
        <row r="15489">
          <cell r="B15489" t="str">
            <v>222101</v>
          </cell>
          <cell r="C15489" t="str">
            <v>084702</v>
          </cell>
          <cell r="D15489" t="str">
            <v>Compressor de ar diesel pot 29 kw</v>
          </cell>
          <cell r="E15489" t="str">
            <v>un</v>
          </cell>
          <cell r="F15489">
            <v>9.1000000000000003E-5</v>
          </cell>
        </row>
        <row r="15490">
          <cell r="B15490" t="str">
            <v>222101</v>
          </cell>
          <cell r="C15490" t="str">
            <v>088110</v>
          </cell>
          <cell r="D15490" t="str">
            <v>Graxa multipurpose</v>
          </cell>
          <cell r="E15490" t="str">
            <v>kg</v>
          </cell>
          <cell r="F15490">
            <v>0.5</v>
          </cell>
        </row>
        <row r="15491">
          <cell r="B15491" t="str">
            <v>222102</v>
          </cell>
          <cell r="C15491" t="str">
            <v>010101</v>
          </cell>
          <cell r="D15491" t="str">
            <v>Ajudante</v>
          </cell>
          <cell r="E15491" t="str">
            <v>h</v>
          </cell>
          <cell r="F15491">
            <v>1</v>
          </cell>
        </row>
        <row r="15492">
          <cell r="B15492" t="str">
            <v>222102</v>
          </cell>
          <cell r="C15492" t="str">
            <v>084702</v>
          </cell>
          <cell r="D15492" t="str">
            <v>Compressor de ar diesel pot 29 kw</v>
          </cell>
          <cell r="E15492" t="str">
            <v>un</v>
          </cell>
          <cell r="F15492">
            <v>0</v>
          </cell>
        </row>
        <row r="15493">
          <cell r="B15493" t="str">
            <v>222102</v>
          </cell>
          <cell r="C15493" t="str">
            <v>084702</v>
          </cell>
          <cell r="D15493" t="str">
            <v>Compressor de ar diesel pot 29 kw</v>
          </cell>
          <cell r="E15493" t="str">
            <v>un</v>
          </cell>
          <cell r="F15493">
            <v>9.1000000000000003E-5</v>
          </cell>
        </row>
        <row r="15494">
          <cell r="B15494" t="str">
            <v>222102</v>
          </cell>
          <cell r="C15494" t="str">
            <v>084702</v>
          </cell>
          <cell r="D15494" t="str">
            <v>Compressor de ar diesel pot 29 kw</v>
          </cell>
          <cell r="E15494" t="str">
            <v>un</v>
          </cell>
          <cell r="F15494">
            <v>3.8399999999999998E-5</v>
          </cell>
        </row>
        <row r="15495">
          <cell r="B15495" t="str">
            <v>222103</v>
          </cell>
          <cell r="C15495" t="str">
            <v>010101</v>
          </cell>
          <cell r="D15495" t="str">
            <v>Ajudante</v>
          </cell>
          <cell r="E15495" t="str">
            <v>h</v>
          </cell>
          <cell r="F15495">
            <v>1</v>
          </cell>
        </row>
        <row r="15496">
          <cell r="B15496" t="str">
            <v>222103</v>
          </cell>
          <cell r="C15496" t="str">
            <v>084704</v>
          </cell>
          <cell r="D15496" t="str">
            <v>Compressor de ar diesel pot 45 kw</v>
          </cell>
          <cell r="E15496" t="str">
            <v>un</v>
          </cell>
          <cell r="F15496">
            <v>7.4999999999999993E-5</v>
          </cell>
        </row>
        <row r="15497">
          <cell r="B15497" t="str">
            <v>222103</v>
          </cell>
          <cell r="C15497" t="str">
            <v>088260</v>
          </cell>
          <cell r="D15497" t="str">
            <v>Filtro</v>
          </cell>
          <cell r="E15497" t="str">
            <v>jg</v>
          </cell>
          <cell r="F15497">
            <v>1.4E-2</v>
          </cell>
        </row>
        <row r="15498">
          <cell r="B15498" t="str">
            <v>222103</v>
          </cell>
          <cell r="C15498" t="str">
            <v>088418</v>
          </cell>
          <cell r="D15498" t="str">
            <v>Pneu 650x16x06</v>
          </cell>
          <cell r="E15498" t="str">
            <v>un</v>
          </cell>
          <cell r="F15498">
            <v>8.0000000000000004E-4</v>
          </cell>
        </row>
        <row r="15499">
          <cell r="B15499" t="str">
            <v>222103</v>
          </cell>
          <cell r="C15499" t="str">
            <v>084704</v>
          </cell>
          <cell r="D15499" t="str">
            <v>Compressor de ar diesel pot 45 kw</v>
          </cell>
          <cell r="E15499" t="str">
            <v>un</v>
          </cell>
          <cell r="F15499">
            <v>3.8399999999999998E-5</v>
          </cell>
        </row>
        <row r="15500">
          <cell r="B15500" t="str">
            <v>222103</v>
          </cell>
          <cell r="C15500" t="str">
            <v>088114</v>
          </cell>
          <cell r="D15500" t="str">
            <v>Oleo diesel</v>
          </cell>
          <cell r="E15500" t="str">
            <v>l</v>
          </cell>
          <cell r="F15500">
            <v>8.1</v>
          </cell>
        </row>
        <row r="15501">
          <cell r="B15501" t="str">
            <v>222103</v>
          </cell>
          <cell r="C15501" t="str">
            <v>088116</v>
          </cell>
          <cell r="D15501" t="str">
            <v>Oleo lubrificantes p/ diesel</v>
          </cell>
          <cell r="E15501" t="str">
            <v>l</v>
          </cell>
          <cell r="F15501">
            <v>0.14299999999999999</v>
          </cell>
        </row>
        <row r="15502">
          <cell r="B15502" t="str">
            <v>222103</v>
          </cell>
          <cell r="C15502" t="str">
            <v>084704</v>
          </cell>
          <cell r="D15502" t="str">
            <v>Compressor de ar diesel pot 45 kw</v>
          </cell>
          <cell r="E15502" t="str">
            <v>un</v>
          </cell>
          <cell r="F15502">
            <v>9.1000000000000003E-5</v>
          </cell>
        </row>
        <row r="15503">
          <cell r="B15503" t="str">
            <v>222103</v>
          </cell>
          <cell r="C15503" t="str">
            <v>088110</v>
          </cell>
          <cell r="D15503" t="str">
            <v>Graxa multipurpose</v>
          </cell>
          <cell r="E15503" t="str">
            <v>kg</v>
          </cell>
          <cell r="F15503">
            <v>7.0000000000000007E-2</v>
          </cell>
        </row>
        <row r="15504">
          <cell r="B15504" t="str">
            <v>222104</v>
          </cell>
          <cell r="C15504" t="str">
            <v>010101</v>
          </cell>
          <cell r="D15504" t="str">
            <v>Ajudante</v>
          </cell>
          <cell r="E15504" t="str">
            <v>h</v>
          </cell>
          <cell r="F15504">
            <v>1</v>
          </cell>
        </row>
        <row r="15505">
          <cell r="B15505" t="str">
            <v>222104</v>
          </cell>
          <cell r="C15505" t="str">
            <v>084704</v>
          </cell>
          <cell r="D15505" t="str">
            <v>Compressor de ar diesel pot 45 kw</v>
          </cell>
          <cell r="E15505" t="str">
            <v>un</v>
          </cell>
          <cell r="F15505">
            <v>0</v>
          </cell>
        </row>
        <row r="15506">
          <cell r="B15506" t="str">
            <v>222104</v>
          </cell>
          <cell r="C15506" t="str">
            <v>084704</v>
          </cell>
          <cell r="D15506" t="str">
            <v>Compressor de ar diesel pot 45 kw</v>
          </cell>
          <cell r="E15506" t="str">
            <v>un</v>
          </cell>
          <cell r="F15506">
            <v>9.1000000000000003E-5</v>
          </cell>
        </row>
        <row r="15507">
          <cell r="B15507" t="str">
            <v>222104</v>
          </cell>
          <cell r="C15507" t="str">
            <v>084704</v>
          </cell>
          <cell r="D15507" t="str">
            <v>Compressor de ar diesel pot 45 kw</v>
          </cell>
          <cell r="E15507" t="str">
            <v>un</v>
          </cell>
          <cell r="F15507">
            <v>3.8399999999999998E-5</v>
          </cell>
        </row>
        <row r="15508">
          <cell r="B15508" t="str">
            <v>222105</v>
          </cell>
          <cell r="C15508" t="str">
            <v>010101</v>
          </cell>
          <cell r="D15508" t="str">
            <v>Ajudante</v>
          </cell>
          <cell r="E15508" t="str">
            <v>h</v>
          </cell>
          <cell r="F15508">
            <v>1</v>
          </cell>
        </row>
        <row r="15509">
          <cell r="B15509" t="str">
            <v>222105</v>
          </cell>
          <cell r="C15509" t="str">
            <v>084706</v>
          </cell>
          <cell r="D15509" t="str">
            <v>Compressor de ar diesel pot 59 a 63 kw</v>
          </cell>
          <cell r="E15509" t="str">
            <v>un</v>
          </cell>
          <cell r="F15509">
            <v>7.4999999999999993E-5</v>
          </cell>
        </row>
        <row r="15510">
          <cell r="B15510" t="str">
            <v>222105</v>
          </cell>
          <cell r="C15510" t="str">
            <v>088262</v>
          </cell>
          <cell r="D15510" t="str">
            <v>Filtro</v>
          </cell>
          <cell r="E15510" t="str">
            <v>jg</v>
          </cell>
          <cell r="F15510">
            <v>2.1999999999999999E-2</v>
          </cell>
        </row>
        <row r="15511">
          <cell r="B15511" t="str">
            <v>222105</v>
          </cell>
          <cell r="C15511" t="str">
            <v>088418</v>
          </cell>
          <cell r="D15511" t="str">
            <v>Pneu 650x16x06</v>
          </cell>
          <cell r="E15511" t="str">
            <v>un</v>
          </cell>
          <cell r="F15511">
            <v>8.0000000000000004E-4</v>
          </cell>
        </row>
        <row r="15512">
          <cell r="B15512" t="str">
            <v>222105</v>
          </cell>
          <cell r="C15512" t="str">
            <v>084706</v>
          </cell>
          <cell r="D15512" t="str">
            <v>Compressor de ar diesel pot 59 a 63 kw</v>
          </cell>
          <cell r="E15512" t="str">
            <v>un</v>
          </cell>
          <cell r="F15512">
            <v>3.8399999999999998E-5</v>
          </cell>
        </row>
        <row r="15513">
          <cell r="B15513" t="str">
            <v>222105</v>
          </cell>
          <cell r="C15513" t="str">
            <v>088114</v>
          </cell>
          <cell r="D15513" t="str">
            <v>Oleo diesel</v>
          </cell>
          <cell r="E15513" t="str">
            <v>l</v>
          </cell>
          <cell r="F15513">
            <v>12.8</v>
          </cell>
        </row>
        <row r="15514">
          <cell r="B15514" t="str">
            <v>222105</v>
          </cell>
          <cell r="C15514" t="str">
            <v>088116</v>
          </cell>
          <cell r="D15514" t="str">
            <v>Oleo lubrificantes p/ diesel</v>
          </cell>
          <cell r="E15514" t="str">
            <v>l</v>
          </cell>
          <cell r="F15514">
            <v>0.22</v>
          </cell>
        </row>
        <row r="15515">
          <cell r="B15515" t="str">
            <v>222105</v>
          </cell>
          <cell r="C15515" t="str">
            <v>084706</v>
          </cell>
          <cell r="D15515" t="str">
            <v>Compressor de ar diesel pot 59 a 63 kw</v>
          </cell>
          <cell r="E15515" t="str">
            <v>un</v>
          </cell>
          <cell r="F15515">
            <v>9.1000000000000003E-5</v>
          </cell>
        </row>
        <row r="15516">
          <cell r="B15516" t="str">
            <v>222105</v>
          </cell>
          <cell r="C15516" t="str">
            <v>088110</v>
          </cell>
          <cell r="D15516" t="str">
            <v>Graxa multipurpose</v>
          </cell>
          <cell r="E15516" t="str">
            <v>kg</v>
          </cell>
          <cell r="F15516">
            <v>0.1</v>
          </cell>
        </row>
        <row r="15517">
          <cell r="B15517" t="str">
            <v>222106</v>
          </cell>
          <cell r="C15517" t="str">
            <v>010101</v>
          </cell>
          <cell r="D15517" t="str">
            <v>Ajudante</v>
          </cell>
          <cell r="E15517" t="str">
            <v>h</v>
          </cell>
          <cell r="F15517">
            <v>1</v>
          </cell>
        </row>
        <row r="15518">
          <cell r="B15518" t="str">
            <v>222106</v>
          </cell>
          <cell r="C15518" t="str">
            <v>084706</v>
          </cell>
          <cell r="D15518" t="str">
            <v>Compressor de ar diesel pot 59 a 63 kw</v>
          </cell>
          <cell r="E15518" t="str">
            <v>un</v>
          </cell>
          <cell r="F15518">
            <v>0</v>
          </cell>
        </row>
        <row r="15519">
          <cell r="B15519" t="str">
            <v>222106</v>
          </cell>
          <cell r="C15519" t="str">
            <v>084706</v>
          </cell>
          <cell r="D15519" t="str">
            <v>Compressor de ar diesel pot 59 a 63 kw</v>
          </cell>
          <cell r="E15519" t="str">
            <v>un</v>
          </cell>
          <cell r="F15519">
            <v>9.1000000000000003E-5</v>
          </cell>
        </row>
        <row r="15520">
          <cell r="B15520" t="str">
            <v>222106</v>
          </cell>
          <cell r="C15520" t="str">
            <v>084706</v>
          </cell>
          <cell r="D15520" t="str">
            <v>Compressor de ar diesel pot 59 a 63 kw</v>
          </cell>
          <cell r="E15520" t="str">
            <v>un</v>
          </cell>
          <cell r="F15520">
            <v>3.8399999999999998E-5</v>
          </cell>
        </row>
        <row r="15521">
          <cell r="B15521" t="str">
            <v>222107</v>
          </cell>
          <cell r="C15521" t="str">
            <v>010101</v>
          </cell>
          <cell r="D15521" t="str">
            <v>Ajudante</v>
          </cell>
          <cell r="E15521" t="str">
            <v>h</v>
          </cell>
          <cell r="F15521">
            <v>1</v>
          </cell>
        </row>
        <row r="15522">
          <cell r="B15522" t="str">
            <v>222107</v>
          </cell>
          <cell r="C15522" t="str">
            <v>084708</v>
          </cell>
          <cell r="D15522" t="str">
            <v>Compressor de ar diesel pot 89 a 94 kw</v>
          </cell>
          <cell r="E15522" t="str">
            <v>un</v>
          </cell>
          <cell r="F15522">
            <v>7.4999999999999993E-5</v>
          </cell>
        </row>
        <row r="15523">
          <cell r="B15523" t="str">
            <v>222107</v>
          </cell>
          <cell r="C15523" t="str">
            <v>088264</v>
          </cell>
          <cell r="D15523" t="str">
            <v>Filtro</v>
          </cell>
          <cell r="E15523" t="str">
            <v>jg</v>
          </cell>
          <cell r="F15523">
            <v>3.3000000000000002E-2</v>
          </cell>
        </row>
        <row r="15524">
          <cell r="B15524" t="str">
            <v>222107</v>
          </cell>
          <cell r="C15524" t="str">
            <v>084708</v>
          </cell>
          <cell r="D15524" t="str">
            <v>Compressor de ar diesel pot 89 a 94 kw</v>
          </cell>
          <cell r="E15524" t="str">
            <v>un</v>
          </cell>
          <cell r="F15524">
            <v>9.1000000000000003E-5</v>
          </cell>
        </row>
        <row r="15525">
          <cell r="B15525" t="str">
            <v>222107</v>
          </cell>
          <cell r="C15525" t="str">
            <v>088110</v>
          </cell>
          <cell r="D15525" t="str">
            <v>Graxa multipurpose</v>
          </cell>
          <cell r="E15525" t="str">
            <v>kg</v>
          </cell>
          <cell r="F15525">
            <v>0.17</v>
          </cell>
        </row>
        <row r="15526">
          <cell r="B15526" t="str">
            <v>222107</v>
          </cell>
          <cell r="C15526" t="str">
            <v>088114</v>
          </cell>
          <cell r="D15526" t="str">
            <v>Oleo diesel</v>
          </cell>
          <cell r="E15526" t="str">
            <v>l</v>
          </cell>
          <cell r="F15526">
            <v>19</v>
          </cell>
        </row>
        <row r="15527">
          <cell r="B15527" t="str">
            <v>222107</v>
          </cell>
          <cell r="C15527" t="str">
            <v>088116</v>
          </cell>
          <cell r="D15527" t="str">
            <v>Oleo lubrificantes p/ diesel</v>
          </cell>
          <cell r="E15527" t="str">
            <v>l</v>
          </cell>
          <cell r="F15527">
            <v>0.33</v>
          </cell>
        </row>
        <row r="15528">
          <cell r="B15528" t="str">
            <v>222107</v>
          </cell>
          <cell r="C15528" t="str">
            <v>084708</v>
          </cell>
          <cell r="D15528" t="str">
            <v>Compressor de ar diesel pot 89 a 94 kw</v>
          </cell>
          <cell r="E15528" t="str">
            <v>un</v>
          </cell>
          <cell r="F15528">
            <v>3.8399999999999998E-5</v>
          </cell>
        </row>
        <row r="15529">
          <cell r="B15529" t="str">
            <v>222107</v>
          </cell>
          <cell r="C15529" t="str">
            <v>088424</v>
          </cell>
          <cell r="D15529" t="str">
            <v>Pneu 700x16x10</v>
          </cell>
          <cell r="E15529" t="str">
            <v>un</v>
          </cell>
          <cell r="F15529">
            <v>8.0000000000000004E-4</v>
          </cell>
        </row>
        <row r="15530">
          <cell r="B15530" t="str">
            <v>222108</v>
          </cell>
          <cell r="C15530" t="str">
            <v>010101</v>
          </cell>
          <cell r="D15530" t="str">
            <v>Ajudante</v>
          </cell>
          <cell r="E15530" t="str">
            <v>h</v>
          </cell>
          <cell r="F15530">
            <v>1</v>
          </cell>
        </row>
        <row r="15531">
          <cell r="B15531" t="str">
            <v>222108</v>
          </cell>
          <cell r="C15531" t="str">
            <v>084708</v>
          </cell>
          <cell r="D15531" t="str">
            <v>Compressor de ar diesel pot 89 a 94 kw</v>
          </cell>
          <cell r="E15531" t="str">
            <v>un</v>
          </cell>
          <cell r="F15531">
            <v>0</v>
          </cell>
        </row>
        <row r="15532">
          <cell r="B15532" t="str">
            <v>222108</v>
          </cell>
          <cell r="C15532" t="str">
            <v>084708</v>
          </cell>
          <cell r="D15532" t="str">
            <v>Compressor de ar diesel pot 89 a 94 kw</v>
          </cell>
          <cell r="E15532" t="str">
            <v>un</v>
          </cell>
          <cell r="F15532">
            <v>9.1000000000000003E-5</v>
          </cell>
        </row>
        <row r="15533">
          <cell r="B15533" t="str">
            <v>222108</v>
          </cell>
          <cell r="C15533" t="str">
            <v>084708</v>
          </cell>
          <cell r="D15533" t="str">
            <v>Compressor de ar diesel pot 89 a 94 kw</v>
          </cell>
          <cell r="E15533" t="str">
            <v>un</v>
          </cell>
          <cell r="F15533">
            <v>3.8399999999999998E-5</v>
          </cell>
        </row>
        <row r="15534">
          <cell r="B15534" t="str">
            <v>222109</v>
          </cell>
          <cell r="C15534" t="str">
            <v>010101</v>
          </cell>
          <cell r="D15534" t="str">
            <v>Ajudante</v>
          </cell>
          <cell r="E15534" t="str">
            <v>h</v>
          </cell>
          <cell r="F15534">
            <v>1</v>
          </cell>
        </row>
        <row r="15535">
          <cell r="B15535" t="str">
            <v>222109</v>
          </cell>
          <cell r="C15535" t="str">
            <v>088116</v>
          </cell>
          <cell r="D15535" t="str">
            <v>Oleo lubrificantes p/ diesel</v>
          </cell>
          <cell r="E15535" t="str">
            <v>l</v>
          </cell>
          <cell r="F15535">
            <v>0.5</v>
          </cell>
        </row>
        <row r="15536">
          <cell r="B15536" t="str">
            <v>222109</v>
          </cell>
          <cell r="C15536" t="str">
            <v>088268</v>
          </cell>
          <cell r="D15536" t="str">
            <v>Filtro</v>
          </cell>
          <cell r="E15536" t="str">
            <v>jg</v>
          </cell>
          <cell r="F15536">
            <v>0.05</v>
          </cell>
        </row>
        <row r="15537">
          <cell r="B15537" t="str">
            <v>222109</v>
          </cell>
          <cell r="C15537" t="str">
            <v>084710</v>
          </cell>
          <cell r="D15537" t="str">
            <v>Compressor de ar diesel pot 135 a 143 kw</v>
          </cell>
          <cell r="E15537" t="str">
            <v>un</v>
          </cell>
          <cell r="F15537">
            <v>9.1000000000000003E-5</v>
          </cell>
        </row>
        <row r="15538">
          <cell r="B15538" t="str">
            <v>222109</v>
          </cell>
          <cell r="C15538" t="str">
            <v>088110</v>
          </cell>
          <cell r="D15538" t="str">
            <v>Graxa multipurpose</v>
          </cell>
          <cell r="E15538" t="str">
            <v>kg</v>
          </cell>
          <cell r="F15538">
            <v>0.25</v>
          </cell>
        </row>
        <row r="15539">
          <cell r="B15539" t="str">
            <v>222109</v>
          </cell>
          <cell r="C15539" t="str">
            <v>088114</v>
          </cell>
          <cell r="D15539" t="str">
            <v>Oleo diesel</v>
          </cell>
          <cell r="E15539" t="str">
            <v>l</v>
          </cell>
          <cell r="F15539">
            <v>28.5</v>
          </cell>
        </row>
        <row r="15540">
          <cell r="B15540" t="str">
            <v>222109</v>
          </cell>
          <cell r="C15540" t="str">
            <v>084710</v>
          </cell>
          <cell r="D15540" t="str">
            <v>Compressor de ar diesel pot 135 a 143 kw</v>
          </cell>
          <cell r="E15540" t="str">
            <v>un</v>
          </cell>
          <cell r="F15540">
            <v>7.4999999999999993E-5</v>
          </cell>
        </row>
        <row r="15541">
          <cell r="B15541" t="str">
            <v>222109</v>
          </cell>
          <cell r="C15541" t="str">
            <v>084710</v>
          </cell>
          <cell r="D15541" t="str">
            <v>Compressor de ar diesel pot 135 a 143 kw</v>
          </cell>
          <cell r="E15541" t="str">
            <v>un</v>
          </cell>
          <cell r="F15541">
            <v>3.8399999999999998E-5</v>
          </cell>
        </row>
        <row r="15542">
          <cell r="B15542" t="str">
            <v>222109</v>
          </cell>
          <cell r="C15542" t="str">
            <v>088424</v>
          </cell>
          <cell r="D15542" t="str">
            <v>Pneu 700x16x10</v>
          </cell>
          <cell r="E15542" t="str">
            <v>un</v>
          </cell>
          <cell r="F15542">
            <v>8.0000000000000004E-4</v>
          </cell>
        </row>
        <row r="15543">
          <cell r="B15543" t="str">
            <v>222110</v>
          </cell>
          <cell r="C15543" t="str">
            <v>010101</v>
          </cell>
          <cell r="D15543" t="str">
            <v>Ajudante</v>
          </cell>
          <cell r="E15543" t="str">
            <v>h</v>
          </cell>
          <cell r="F15543">
            <v>1</v>
          </cell>
        </row>
        <row r="15544">
          <cell r="B15544" t="str">
            <v>222110</v>
          </cell>
          <cell r="C15544" t="str">
            <v>084710</v>
          </cell>
          <cell r="D15544" t="str">
            <v>Compressor de ar diesel pot 135 a 143 kw</v>
          </cell>
          <cell r="E15544" t="str">
            <v>un</v>
          </cell>
          <cell r="F15544">
            <v>0</v>
          </cell>
        </row>
        <row r="15545">
          <cell r="B15545" t="str">
            <v>222110</v>
          </cell>
          <cell r="C15545" t="str">
            <v>084710</v>
          </cell>
          <cell r="D15545" t="str">
            <v>Compressor de ar diesel pot 135 a 143 kw</v>
          </cell>
          <cell r="E15545" t="str">
            <v>un</v>
          </cell>
          <cell r="F15545">
            <v>9.1000000000000003E-5</v>
          </cell>
        </row>
        <row r="15546">
          <cell r="B15546" t="str">
            <v>222110</v>
          </cell>
          <cell r="C15546" t="str">
            <v>084710</v>
          </cell>
          <cell r="D15546" t="str">
            <v>Compressor de ar diesel pot 135 a 143 kw</v>
          </cell>
          <cell r="E15546" t="str">
            <v>un</v>
          </cell>
          <cell r="F15546">
            <v>3.8399999999999998E-5</v>
          </cell>
        </row>
        <row r="15547">
          <cell r="B15547" t="str">
            <v>222111</v>
          </cell>
          <cell r="C15547" t="str">
            <v>010101</v>
          </cell>
          <cell r="D15547" t="str">
            <v>Ajudante</v>
          </cell>
          <cell r="E15547" t="str">
            <v>h</v>
          </cell>
          <cell r="F15547">
            <v>1</v>
          </cell>
        </row>
        <row r="15548">
          <cell r="B15548" t="str">
            <v>222111</v>
          </cell>
          <cell r="C15548" t="str">
            <v>088116</v>
          </cell>
          <cell r="D15548" t="str">
            <v>Oleo lubrificantes p/ diesel</v>
          </cell>
          <cell r="E15548" t="str">
            <v>l</v>
          </cell>
          <cell r="F15548">
            <v>0.59</v>
          </cell>
        </row>
        <row r="15549">
          <cell r="B15549" t="str">
            <v>222111</v>
          </cell>
          <cell r="C15549" t="str">
            <v>084720</v>
          </cell>
          <cell r="D15549" t="str">
            <v>Compres.ar portat.reboc.pot 217 a 228 hp (700pcm)</v>
          </cell>
          <cell r="E15549" t="str">
            <v>un</v>
          </cell>
          <cell r="F15549">
            <v>7.4999999999999993E-5</v>
          </cell>
        </row>
        <row r="15550">
          <cell r="B15550" t="str">
            <v>222111</v>
          </cell>
          <cell r="C15550" t="str">
            <v>084720</v>
          </cell>
          <cell r="D15550" t="str">
            <v>Compres.ar portat.reboc.pot 217 a 228 hp (700pcm)</v>
          </cell>
          <cell r="E15550" t="str">
            <v>un</v>
          </cell>
          <cell r="F15550">
            <v>3.8399999999999998E-5</v>
          </cell>
        </row>
        <row r="15551">
          <cell r="B15551" t="str">
            <v>222111</v>
          </cell>
          <cell r="C15551" t="str">
            <v>088110</v>
          </cell>
          <cell r="D15551" t="str">
            <v>Graxa multipurpose</v>
          </cell>
          <cell r="E15551" t="str">
            <v>kg</v>
          </cell>
          <cell r="F15551">
            <v>0.27</v>
          </cell>
        </row>
        <row r="15552">
          <cell r="B15552" t="str">
            <v>222111</v>
          </cell>
          <cell r="C15552" t="str">
            <v>088114</v>
          </cell>
          <cell r="D15552" t="str">
            <v>Oleo diesel</v>
          </cell>
          <cell r="E15552" t="str">
            <v>l</v>
          </cell>
          <cell r="F15552">
            <v>33.75</v>
          </cell>
        </row>
        <row r="15553">
          <cell r="B15553" t="str">
            <v>222111</v>
          </cell>
          <cell r="C15553" t="str">
            <v>084720</v>
          </cell>
          <cell r="D15553" t="str">
            <v>Compres.ar portat.reboc.pot 217 a 228 hp (700pcm)</v>
          </cell>
          <cell r="E15553" t="str">
            <v>un</v>
          </cell>
          <cell r="F15553">
            <v>9.1000000000000003E-5</v>
          </cell>
        </row>
        <row r="15554">
          <cell r="B15554" t="str">
            <v>222111</v>
          </cell>
          <cell r="C15554" t="str">
            <v>088268</v>
          </cell>
          <cell r="D15554" t="str">
            <v>Filtro</v>
          </cell>
          <cell r="E15554" t="str">
            <v>jg</v>
          </cell>
          <cell r="F15554">
            <v>0.06</v>
          </cell>
        </row>
        <row r="15555">
          <cell r="B15555" t="str">
            <v>222111</v>
          </cell>
          <cell r="C15555" t="str">
            <v>088424</v>
          </cell>
          <cell r="D15555" t="str">
            <v>Pneu 700x16x10</v>
          </cell>
          <cell r="E15555" t="str">
            <v>un</v>
          </cell>
          <cell r="F15555">
            <v>8.0000000000000004E-4</v>
          </cell>
        </row>
        <row r="15556">
          <cell r="B15556" t="str">
            <v>222112</v>
          </cell>
          <cell r="C15556" t="str">
            <v>010101</v>
          </cell>
          <cell r="D15556" t="str">
            <v>Ajudante</v>
          </cell>
          <cell r="E15556" t="str">
            <v>h</v>
          </cell>
          <cell r="F15556">
            <v>1</v>
          </cell>
        </row>
        <row r="15557">
          <cell r="B15557" t="str">
            <v>222112</v>
          </cell>
          <cell r="C15557" t="str">
            <v>084720</v>
          </cell>
          <cell r="D15557" t="str">
            <v>Compres.ar portat.reboc.pot 217 a 228 hp (700pcm)</v>
          </cell>
          <cell r="E15557" t="str">
            <v>un</v>
          </cell>
          <cell r="F15557">
            <v>0</v>
          </cell>
        </row>
        <row r="15558">
          <cell r="B15558" t="str">
            <v>222112</v>
          </cell>
          <cell r="C15558" t="str">
            <v>084720</v>
          </cell>
          <cell r="D15558" t="str">
            <v>Compres.ar portat.reboc.pot 217 a 228 hp (700pcm)</v>
          </cell>
          <cell r="E15558" t="str">
            <v>un</v>
          </cell>
          <cell r="F15558">
            <v>9.1000000000000003E-5</v>
          </cell>
        </row>
        <row r="15559">
          <cell r="B15559" t="str">
            <v>222112</v>
          </cell>
          <cell r="C15559" t="str">
            <v>084720</v>
          </cell>
          <cell r="D15559" t="str">
            <v>Compres.ar portat.reboc.pot 217 a 228 hp (700pcm)</v>
          </cell>
          <cell r="E15559" t="str">
            <v>un</v>
          </cell>
          <cell r="F15559">
            <v>3.8399999999999998E-5</v>
          </cell>
        </row>
        <row r="15560">
          <cell r="B15560" t="str">
            <v>222113</v>
          </cell>
          <cell r="C15560" t="str">
            <v>088114</v>
          </cell>
          <cell r="D15560" t="str">
            <v>Oleo diesel</v>
          </cell>
          <cell r="E15560" t="str">
            <v>l</v>
          </cell>
          <cell r="F15560">
            <v>40.950000000000003</v>
          </cell>
        </row>
        <row r="15561">
          <cell r="B15561" t="str">
            <v>222113</v>
          </cell>
          <cell r="C15561" t="str">
            <v>088116</v>
          </cell>
          <cell r="D15561" t="str">
            <v>Oleo lubrificantes p/ diesel</v>
          </cell>
          <cell r="E15561" t="str">
            <v>l</v>
          </cell>
          <cell r="F15561">
            <v>0.71</v>
          </cell>
        </row>
        <row r="15562">
          <cell r="B15562" t="str">
            <v>222113</v>
          </cell>
          <cell r="C15562" t="str">
            <v>084721</v>
          </cell>
          <cell r="D15562" t="str">
            <v>Compres.ar portat.reboc.pot 265 a 279 hp (900pcm)</v>
          </cell>
          <cell r="E15562" t="str">
            <v>un</v>
          </cell>
          <cell r="F15562">
            <v>7.4999999999999993E-5</v>
          </cell>
        </row>
        <row r="15563">
          <cell r="B15563" t="str">
            <v>222113</v>
          </cell>
          <cell r="C15563" t="str">
            <v>084721</v>
          </cell>
          <cell r="D15563" t="str">
            <v>Compres.ar portat.reboc.pot 265 a 279 hp (900pcm)</v>
          </cell>
          <cell r="E15563" t="str">
            <v>un</v>
          </cell>
          <cell r="F15563">
            <v>3.8399999999999998E-5</v>
          </cell>
        </row>
        <row r="15564">
          <cell r="B15564" t="str">
            <v>222113</v>
          </cell>
          <cell r="C15564" t="str">
            <v>088110</v>
          </cell>
          <cell r="D15564" t="str">
            <v>Graxa multipurpose</v>
          </cell>
          <cell r="E15564" t="str">
            <v>kg</v>
          </cell>
          <cell r="F15564">
            <v>0.32</v>
          </cell>
        </row>
        <row r="15565">
          <cell r="B15565" t="str">
            <v>222113</v>
          </cell>
          <cell r="C15565" t="str">
            <v>010101</v>
          </cell>
          <cell r="D15565" t="str">
            <v>Ajudante</v>
          </cell>
          <cell r="E15565" t="str">
            <v>h</v>
          </cell>
          <cell r="F15565">
            <v>1</v>
          </cell>
        </row>
        <row r="15566">
          <cell r="B15566" t="str">
            <v>222113</v>
          </cell>
          <cell r="C15566" t="str">
            <v>084721</v>
          </cell>
          <cell r="D15566" t="str">
            <v>Compres.ar portat.reboc.pot 265 a 279 hp (900pcm)</v>
          </cell>
          <cell r="E15566" t="str">
            <v>un</v>
          </cell>
          <cell r="F15566">
            <v>9.1000000000000003E-5</v>
          </cell>
        </row>
        <row r="15567">
          <cell r="B15567" t="str">
            <v>222113</v>
          </cell>
          <cell r="C15567" t="str">
            <v>088268</v>
          </cell>
          <cell r="D15567" t="str">
            <v>Filtro</v>
          </cell>
          <cell r="E15567" t="str">
            <v>jg</v>
          </cell>
          <cell r="F15567">
            <v>7.0000000000000007E-2</v>
          </cell>
        </row>
        <row r="15568">
          <cell r="B15568" t="str">
            <v>222113</v>
          </cell>
          <cell r="C15568" t="str">
            <v>088424</v>
          </cell>
          <cell r="D15568" t="str">
            <v>Pneu 700x16x10</v>
          </cell>
          <cell r="E15568" t="str">
            <v>un</v>
          </cell>
          <cell r="F15568">
            <v>8.0000000000000004E-4</v>
          </cell>
        </row>
        <row r="15569">
          <cell r="B15569" t="str">
            <v>222114</v>
          </cell>
          <cell r="C15569" t="str">
            <v>010101</v>
          </cell>
          <cell r="D15569" t="str">
            <v>Ajudante</v>
          </cell>
          <cell r="E15569" t="str">
            <v>h</v>
          </cell>
          <cell r="F15569">
            <v>1</v>
          </cell>
        </row>
        <row r="15570">
          <cell r="B15570" t="str">
            <v>222114</v>
          </cell>
          <cell r="C15570" t="str">
            <v>084721</v>
          </cell>
          <cell r="D15570" t="str">
            <v>Compres.ar portat.reboc.pot 265 a 279 hp (900pcm)</v>
          </cell>
          <cell r="E15570" t="str">
            <v>un</v>
          </cell>
          <cell r="F15570">
            <v>0</v>
          </cell>
        </row>
        <row r="15571">
          <cell r="B15571" t="str">
            <v>222114</v>
          </cell>
          <cell r="C15571" t="str">
            <v>084721</v>
          </cell>
          <cell r="D15571" t="str">
            <v>Compres.ar portat.reboc.pot 265 a 279 hp (900pcm)</v>
          </cell>
          <cell r="E15571" t="str">
            <v>un</v>
          </cell>
          <cell r="F15571">
            <v>3.8399999999999998E-5</v>
          </cell>
        </row>
        <row r="15572">
          <cell r="B15572" t="str">
            <v>222114</v>
          </cell>
          <cell r="C15572" t="str">
            <v>084721</v>
          </cell>
          <cell r="D15572" t="str">
            <v>Compres.ar portat.reboc.pot 265 a 279 hp (900pcm)</v>
          </cell>
          <cell r="E15572" t="str">
            <v>un</v>
          </cell>
          <cell r="F15572">
            <v>9.1000000000000003E-5</v>
          </cell>
        </row>
        <row r="15573">
          <cell r="B15573" t="str">
            <v>222115</v>
          </cell>
          <cell r="C15573" t="str">
            <v>088114</v>
          </cell>
          <cell r="D15573" t="str">
            <v>Oleo diesel</v>
          </cell>
          <cell r="E15573" t="str">
            <v>l</v>
          </cell>
          <cell r="F15573">
            <v>45.75</v>
          </cell>
        </row>
        <row r="15574">
          <cell r="B15574" t="str">
            <v>222115</v>
          </cell>
          <cell r="C15574" t="str">
            <v>010101</v>
          </cell>
          <cell r="D15574" t="str">
            <v>Ajudante</v>
          </cell>
          <cell r="E15574" t="str">
            <v>h</v>
          </cell>
          <cell r="F15574">
            <v>1</v>
          </cell>
        </row>
        <row r="15575">
          <cell r="B15575" t="str">
            <v>222115</v>
          </cell>
          <cell r="C15575" t="str">
            <v>084722</v>
          </cell>
          <cell r="D15575" t="str">
            <v>Compres.ar portat.reboc.pot 296 a 311 hp (1050pcm)</v>
          </cell>
          <cell r="E15575" t="str">
            <v>un</v>
          </cell>
          <cell r="F15575">
            <v>9.1000000000000003E-5</v>
          </cell>
        </row>
        <row r="15576">
          <cell r="B15576" t="str">
            <v>222115</v>
          </cell>
          <cell r="C15576" t="str">
            <v>088110</v>
          </cell>
          <cell r="D15576" t="str">
            <v>Graxa multipurpose</v>
          </cell>
          <cell r="E15576" t="str">
            <v>kg</v>
          </cell>
          <cell r="F15576">
            <v>0.36</v>
          </cell>
        </row>
        <row r="15577">
          <cell r="B15577" t="str">
            <v>222115</v>
          </cell>
          <cell r="C15577" t="str">
            <v>088424</v>
          </cell>
          <cell r="D15577" t="str">
            <v>Pneu 700x16x10</v>
          </cell>
          <cell r="E15577" t="str">
            <v>un</v>
          </cell>
          <cell r="F15577">
            <v>8.0000000000000004E-4</v>
          </cell>
        </row>
        <row r="15578">
          <cell r="B15578" t="str">
            <v>222115</v>
          </cell>
          <cell r="C15578" t="str">
            <v>084722</v>
          </cell>
          <cell r="D15578" t="str">
            <v>Compres.ar portat.reboc.pot 296 a 311 hp (1050pcm)</v>
          </cell>
          <cell r="E15578" t="str">
            <v>un</v>
          </cell>
          <cell r="F15578">
            <v>7.4999999999999993E-5</v>
          </cell>
        </row>
        <row r="15579">
          <cell r="B15579" t="str">
            <v>222115</v>
          </cell>
          <cell r="C15579" t="str">
            <v>088116</v>
          </cell>
          <cell r="D15579" t="str">
            <v>Oleo lubrificantes p/ diesel</v>
          </cell>
          <cell r="E15579" t="str">
            <v>l</v>
          </cell>
          <cell r="F15579">
            <v>0.8</v>
          </cell>
        </row>
        <row r="15580">
          <cell r="B15580" t="str">
            <v>222115</v>
          </cell>
          <cell r="C15580" t="str">
            <v>088268</v>
          </cell>
          <cell r="D15580" t="str">
            <v>Filtro</v>
          </cell>
          <cell r="E15580" t="str">
            <v>jg</v>
          </cell>
          <cell r="F15580">
            <v>0.08</v>
          </cell>
        </row>
        <row r="15581">
          <cell r="B15581" t="str">
            <v>222115</v>
          </cell>
          <cell r="C15581" t="str">
            <v>084722</v>
          </cell>
          <cell r="D15581" t="str">
            <v>Compres.ar portat.reboc.pot 296 a 311 hp (1050pcm)</v>
          </cell>
          <cell r="E15581" t="str">
            <v>un</v>
          </cell>
          <cell r="F15581">
            <v>3.8399999999999998E-5</v>
          </cell>
        </row>
        <row r="15582">
          <cell r="B15582" t="str">
            <v>222116</v>
          </cell>
          <cell r="C15582" t="str">
            <v>010101</v>
          </cell>
          <cell r="D15582" t="str">
            <v>Ajudante</v>
          </cell>
          <cell r="E15582" t="str">
            <v>h</v>
          </cell>
          <cell r="F15582">
            <v>1</v>
          </cell>
        </row>
        <row r="15583">
          <cell r="B15583" t="str">
            <v>222116</v>
          </cell>
          <cell r="C15583" t="str">
            <v>084722</v>
          </cell>
          <cell r="D15583" t="str">
            <v>Compres.ar portat.reboc.pot 296 a 311 hp (1050pcm)</v>
          </cell>
          <cell r="E15583" t="str">
            <v>un</v>
          </cell>
          <cell r="F15583">
            <v>0</v>
          </cell>
        </row>
        <row r="15584">
          <cell r="B15584" t="str">
            <v>222116</v>
          </cell>
          <cell r="C15584" t="str">
            <v>084722</v>
          </cell>
          <cell r="D15584" t="str">
            <v>Compres.ar portat.reboc.pot 296 a 311 hp (1050pcm)</v>
          </cell>
          <cell r="E15584" t="str">
            <v>un</v>
          </cell>
          <cell r="F15584">
            <v>9.1000000000000003E-5</v>
          </cell>
        </row>
        <row r="15585">
          <cell r="B15585" t="str">
            <v>222116</v>
          </cell>
          <cell r="C15585" t="str">
            <v>084722</v>
          </cell>
          <cell r="D15585" t="str">
            <v>Compres.ar portat.reboc.pot 296 a 311 hp (1050pcm)</v>
          </cell>
          <cell r="E15585" t="str">
            <v>un</v>
          </cell>
          <cell r="F15585">
            <v>3.8399999999999998E-5</v>
          </cell>
        </row>
        <row r="15586">
          <cell r="B15586" t="str">
            <v>222117</v>
          </cell>
          <cell r="C15586" t="str">
            <v>010101</v>
          </cell>
          <cell r="D15586" t="str">
            <v>Ajudante</v>
          </cell>
          <cell r="E15586" t="str">
            <v>h</v>
          </cell>
          <cell r="F15586">
            <v>1</v>
          </cell>
        </row>
        <row r="15587">
          <cell r="B15587" t="str">
            <v>222117</v>
          </cell>
          <cell r="C15587" t="str">
            <v>084723</v>
          </cell>
          <cell r="D15587" t="str">
            <v>Compres.ar portat.reboc.pot 436 a 457 hp (1200pcm)</v>
          </cell>
          <cell r="E15587" t="str">
            <v>un</v>
          </cell>
          <cell r="F15587">
            <v>7.4999999999999993E-5</v>
          </cell>
        </row>
        <row r="15588">
          <cell r="B15588" t="str">
            <v>222117</v>
          </cell>
          <cell r="C15588" t="str">
            <v>084723</v>
          </cell>
          <cell r="D15588" t="str">
            <v>Compres.ar portat.reboc.pot 436 a 457 hp (1200pcm)</v>
          </cell>
          <cell r="E15588" t="str">
            <v>un</v>
          </cell>
          <cell r="F15588">
            <v>9.1000000000000003E-5</v>
          </cell>
        </row>
        <row r="15589">
          <cell r="B15589" t="str">
            <v>222117</v>
          </cell>
          <cell r="C15589" t="str">
            <v>088110</v>
          </cell>
          <cell r="D15589" t="str">
            <v>Graxa multipurpose</v>
          </cell>
          <cell r="E15589" t="str">
            <v>kg</v>
          </cell>
          <cell r="F15589">
            <v>0.53</v>
          </cell>
        </row>
        <row r="15590">
          <cell r="B15590" t="str">
            <v>222117</v>
          </cell>
          <cell r="C15590" t="str">
            <v>088424</v>
          </cell>
          <cell r="D15590" t="str">
            <v>Pneu 700x16x10</v>
          </cell>
          <cell r="E15590" t="str">
            <v>un</v>
          </cell>
          <cell r="F15590">
            <v>8.0000000000000004E-4</v>
          </cell>
        </row>
        <row r="15591">
          <cell r="B15591" t="str">
            <v>222117</v>
          </cell>
          <cell r="C15591" t="str">
            <v>088114</v>
          </cell>
          <cell r="D15591" t="str">
            <v>Oleo diesel</v>
          </cell>
          <cell r="E15591" t="str">
            <v>l</v>
          </cell>
          <cell r="F15591">
            <v>67.5</v>
          </cell>
        </row>
        <row r="15592">
          <cell r="B15592" t="str">
            <v>222117</v>
          </cell>
          <cell r="C15592" t="str">
            <v>088116</v>
          </cell>
          <cell r="D15592" t="str">
            <v>Oleo lubrificantes p/ diesel</v>
          </cell>
          <cell r="E15592" t="str">
            <v>l</v>
          </cell>
          <cell r="F15592">
            <v>1.18</v>
          </cell>
        </row>
        <row r="15593">
          <cell r="B15593" t="str">
            <v>222117</v>
          </cell>
          <cell r="C15593" t="str">
            <v>088268</v>
          </cell>
          <cell r="D15593" t="str">
            <v>Filtro</v>
          </cell>
          <cell r="E15593" t="str">
            <v>jg</v>
          </cell>
          <cell r="F15593">
            <v>0.11</v>
          </cell>
        </row>
        <row r="15594">
          <cell r="B15594" t="str">
            <v>222117</v>
          </cell>
          <cell r="C15594" t="str">
            <v>084723</v>
          </cell>
          <cell r="D15594" t="str">
            <v>Compres.ar portat.reboc.pot 436 a 457 hp (1200pcm)</v>
          </cell>
          <cell r="E15594" t="str">
            <v>un</v>
          </cell>
          <cell r="F15594">
            <v>3.8399999999999998E-5</v>
          </cell>
        </row>
        <row r="15595">
          <cell r="B15595" t="str">
            <v>222118</v>
          </cell>
          <cell r="C15595" t="str">
            <v>010101</v>
          </cell>
          <cell r="D15595" t="str">
            <v>Ajudante</v>
          </cell>
          <cell r="E15595" t="str">
            <v>h</v>
          </cell>
          <cell r="F15595">
            <v>1</v>
          </cell>
        </row>
        <row r="15596">
          <cell r="B15596" t="str">
            <v>222118</v>
          </cell>
          <cell r="C15596" t="str">
            <v>084723</v>
          </cell>
          <cell r="D15596" t="str">
            <v>Compres.ar portat.reboc.pot 436 a 457 hp (1200pcm)</v>
          </cell>
          <cell r="E15596" t="str">
            <v>un</v>
          </cell>
          <cell r="F15596">
            <v>0</v>
          </cell>
        </row>
        <row r="15597">
          <cell r="B15597" t="str">
            <v>222118</v>
          </cell>
          <cell r="C15597" t="str">
            <v>084723</v>
          </cell>
          <cell r="D15597" t="str">
            <v>Compres.ar portat.reboc.pot 436 a 457 hp (1200pcm)</v>
          </cell>
          <cell r="E15597" t="str">
            <v>un</v>
          </cell>
          <cell r="F15597">
            <v>9.1000000000000003E-5</v>
          </cell>
        </row>
        <row r="15598">
          <cell r="B15598" t="str">
            <v>222118</v>
          </cell>
          <cell r="C15598" t="str">
            <v>084723</v>
          </cell>
          <cell r="D15598" t="str">
            <v>Compres.ar portat.reboc.pot 436 a 457 hp (1200pcm)</v>
          </cell>
          <cell r="E15598" t="str">
            <v>un</v>
          </cell>
          <cell r="F15598">
            <v>3.8399999999999998E-5</v>
          </cell>
        </row>
        <row r="15599">
          <cell r="B15599" t="str">
            <v>222201</v>
          </cell>
          <cell r="C15599" t="str">
            <v>010101</v>
          </cell>
          <cell r="D15599" t="str">
            <v>Ajudante</v>
          </cell>
          <cell r="E15599" t="str">
            <v>h</v>
          </cell>
          <cell r="F15599">
            <v>1</v>
          </cell>
        </row>
        <row r="15600">
          <cell r="B15600" t="str">
            <v>222201</v>
          </cell>
          <cell r="C15600" t="str">
            <v>085001</v>
          </cell>
          <cell r="D15600" t="str">
            <v>Desempenadeira eletrica pot 0.72 kw</v>
          </cell>
          <cell r="E15600" t="str">
            <v>un</v>
          </cell>
          <cell r="F15600">
            <v>6.0000000000000002E-5</v>
          </cell>
        </row>
        <row r="15601">
          <cell r="B15601" t="str">
            <v>222201</v>
          </cell>
          <cell r="C15601" t="str">
            <v>085001</v>
          </cell>
          <cell r="D15601" t="str">
            <v>Desempenadeira eletrica pot 0.72 kw</v>
          </cell>
          <cell r="E15601" t="str">
            <v>un</v>
          </cell>
          <cell r="F15601">
            <v>2.02E-4</v>
          </cell>
        </row>
        <row r="15602">
          <cell r="B15602" t="str">
            <v>222201</v>
          </cell>
          <cell r="C15602" t="str">
            <v>085001</v>
          </cell>
          <cell r="D15602" t="str">
            <v>Desempenadeira eletrica pot 0.72 kw</v>
          </cell>
          <cell r="E15602" t="str">
            <v>un</v>
          </cell>
          <cell r="F15602">
            <v>4.5000000000000003E-5</v>
          </cell>
        </row>
        <row r="15603">
          <cell r="B15603" t="str">
            <v>222201</v>
          </cell>
          <cell r="C15603" t="str">
            <v>088106</v>
          </cell>
          <cell r="D15603" t="str">
            <v>Energia eletrica</v>
          </cell>
          <cell r="E15603" t="str">
            <v>kw</v>
          </cell>
          <cell r="F15603">
            <v>0.75</v>
          </cell>
        </row>
        <row r="15604">
          <cell r="B15604" t="str">
            <v>222202</v>
          </cell>
          <cell r="C15604" t="str">
            <v>010101</v>
          </cell>
          <cell r="D15604" t="str">
            <v>Ajudante</v>
          </cell>
          <cell r="E15604" t="str">
            <v>h</v>
          </cell>
          <cell r="F15604">
            <v>1</v>
          </cell>
        </row>
        <row r="15605">
          <cell r="B15605" t="str">
            <v>222202</v>
          </cell>
          <cell r="C15605" t="str">
            <v>085001</v>
          </cell>
          <cell r="D15605" t="str">
            <v>Desempenadeira eletrica pot 0.72 kw</v>
          </cell>
          <cell r="E15605" t="str">
            <v>un</v>
          </cell>
          <cell r="F15605">
            <v>0</v>
          </cell>
        </row>
        <row r="15606">
          <cell r="B15606" t="str">
            <v>222202</v>
          </cell>
          <cell r="C15606" t="str">
            <v>085001</v>
          </cell>
          <cell r="D15606" t="str">
            <v>Desempenadeira eletrica pot 0.72 kw</v>
          </cell>
          <cell r="E15606" t="str">
            <v>un</v>
          </cell>
          <cell r="F15606">
            <v>2.02E-4</v>
          </cell>
        </row>
        <row r="15607">
          <cell r="B15607" t="str">
            <v>222202</v>
          </cell>
          <cell r="C15607" t="str">
            <v>085001</v>
          </cell>
          <cell r="D15607" t="str">
            <v>Desempenadeira eletrica pot 0.72 kw</v>
          </cell>
          <cell r="E15607" t="str">
            <v>un</v>
          </cell>
          <cell r="F15607">
            <v>4.5000000000000003E-5</v>
          </cell>
        </row>
        <row r="15608">
          <cell r="B15608" t="str">
            <v>222301</v>
          </cell>
          <cell r="C15608" t="str">
            <v>010101</v>
          </cell>
          <cell r="D15608" t="str">
            <v>Ajudante</v>
          </cell>
          <cell r="E15608" t="str">
            <v>h</v>
          </cell>
          <cell r="F15608">
            <v>1</v>
          </cell>
        </row>
        <row r="15609">
          <cell r="B15609" t="str">
            <v>222301</v>
          </cell>
          <cell r="C15609" t="str">
            <v>085201</v>
          </cell>
          <cell r="D15609" t="str">
            <v>Distribuidor de agregados rebocavel</v>
          </cell>
          <cell r="E15609" t="str">
            <v>un</v>
          </cell>
          <cell r="F15609">
            <v>7.4999999999999993E-5</v>
          </cell>
        </row>
        <row r="15610">
          <cell r="B15610" t="str">
            <v>222301</v>
          </cell>
          <cell r="C15610" t="str">
            <v>085201</v>
          </cell>
          <cell r="D15610" t="str">
            <v>Distribuidor de agregados rebocavel</v>
          </cell>
          <cell r="E15610" t="str">
            <v>un</v>
          </cell>
          <cell r="F15610">
            <v>9.1000000000000003E-5</v>
          </cell>
        </row>
        <row r="15611">
          <cell r="B15611" t="str">
            <v>222301</v>
          </cell>
          <cell r="C15611" t="str">
            <v>085201</v>
          </cell>
          <cell r="D15611" t="str">
            <v>Distribuidor de agregados rebocavel</v>
          </cell>
          <cell r="E15611" t="str">
            <v>un</v>
          </cell>
          <cell r="F15611">
            <v>3.8399999999999998E-5</v>
          </cell>
        </row>
        <row r="15612">
          <cell r="B15612" t="str">
            <v>222301</v>
          </cell>
          <cell r="C15612" t="str">
            <v>088512</v>
          </cell>
          <cell r="D15612" t="str">
            <v>Pneu 600x09x10</v>
          </cell>
          <cell r="E15612" t="str">
            <v>un</v>
          </cell>
          <cell r="F15612">
            <v>1.6000000000000001E-3</v>
          </cell>
        </row>
        <row r="15613">
          <cell r="B15613" t="str">
            <v>222302</v>
          </cell>
          <cell r="C15613" t="str">
            <v>010101</v>
          </cell>
          <cell r="D15613" t="str">
            <v>Ajudante</v>
          </cell>
          <cell r="E15613" t="str">
            <v>h</v>
          </cell>
          <cell r="F15613">
            <v>1</v>
          </cell>
        </row>
        <row r="15614">
          <cell r="B15614" t="str">
            <v>222302</v>
          </cell>
          <cell r="C15614" t="str">
            <v>085201</v>
          </cell>
          <cell r="D15614" t="str">
            <v>Distribuidor de agregados rebocavel</v>
          </cell>
          <cell r="E15614" t="str">
            <v>un</v>
          </cell>
          <cell r="F15614">
            <v>0</v>
          </cell>
        </row>
        <row r="15615">
          <cell r="B15615" t="str">
            <v>222302</v>
          </cell>
          <cell r="C15615" t="str">
            <v>085201</v>
          </cell>
          <cell r="D15615" t="str">
            <v>Distribuidor de agregados rebocavel</v>
          </cell>
          <cell r="E15615" t="str">
            <v>un</v>
          </cell>
          <cell r="F15615">
            <v>9.1000000000000003E-5</v>
          </cell>
        </row>
        <row r="15616">
          <cell r="B15616" t="str">
            <v>222302</v>
          </cell>
          <cell r="C15616" t="str">
            <v>085201</v>
          </cell>
          <cell r="D15616" t="str">
            <v>Distribuidor de agregados rebocavel</v>
          </cell>
          <cell r="E15616" t="str">
            <v>un</v>
          </cell>
          <cell r="F15616">
            <v>3.8399999999999998E-5</v>
          </cell>
        </row>
        <row r="15617">
          <cell r="B15617" t="str">
            <v>222305</v>
          </cell>
          <cell r="C15617" t="str">
            <v>010134</v>
          </cell>
          <cell r="D15617" t="str">
            <v>Operador terraplenagem</v>
          </cell>
          <cell r="E15617" t="str">
            <v>h</v>
          </cell>
          <cell r="F15617">
            <v>1</v>
          </cell>
        </row>
        <row r="15618">
          <cell r="B15618" t="str">
            <v>222305</v>
          </cell>
          <cell r="C15618" t="str">
            <v>085204</v>
          </cell>
          <cell r="D15618" t="str">
            <v>Distr.de agregados autopropelido pot.67.5 kw</v>
          </cell>
          <cell r="E15618" t="str">
            <v>un</v>
          </cell>
          <cell r="F15618">
            <v>7.4999999999999993E-5</v>
          </cell>
        </row>
        <row r="15619">
          <cell r="B15619" t="str">
            <v>222305</v>
          </cell>
          <cell r="C15619" t="str">
            <v>085204</v>
          </cell>
          <cell r="D15619" t="str">
            <v>Distr.de agregados autopropelido pot.67.5 kw</v>
          </cell>
          <cell r="E15619" t="str">
            <v>un</v>
          </cell>
          <cell r="F15619">
            <v>9.1000000000000003E-5</v>
          </cell>
        </row>
        <row r="15620">
          <cell r="B15620" t="str">
            <v>222305</v>
          </cell>
          <cell r="C15620" t="str">
            <v>085204</v>
          </cell>
          <cell r="D15620" t="str">
            <v>Distr.de agregados autopropelido pot.67.5 kw</v>
          </cell>
          <cell r="E15620" t="str">
            <v>un</v>
          </cell>
          <cell r="F15620">
            <v>3.8399999999999998E-5</v>
          </cell>
        </row>
        <row r="15621">
          <cell r="B15621" t="str">
            <v>222305</v>
          </cell>
          <cell r="C15621" t="str">
            <v>088110</v>
          </cell>
          <cell r="D15621" t="str">
            <v>Graxa multipurpose</v>
          </cell>
          <cell r="E15621" t="str">
            <v>kg</v>
          </cell>
          <cell r="F15621">
            <v>0.12</v>
          </cell>
        </row>
        <row r="15622">
          <cell r="B15622" t="str">
            <v>222305</v>
          </cell>
          <cell r="C15622" t="str">
            <v>088114</v>
          </cell>
          <cell r="D15622" t="str">
            <v>Oleo diesel</v>
          </cell>
          <cell r="E15622" t="str">
            <v>l</v>
          </cell>
          <cell r="F15622">
            <v>14.3</v>
          </cell>
        </row>
        <row r="15623">
          <cell r="B15623" t="str">
            <v>222305</v>
          </cell>
          <cell r="C15623" t="str">
            <v>088116</v>
          </cell>
          <cell r="D15623" t="str">
            <v>Oleo lubrificantes p/ diesel</v>
          </cell>
          <cell r="E15623" t="str">
            <v>l</v>
          </cell>
          <cell r="F15623">
            <v>0.2</v>
          </cell>
        </row>
        <row r="15624">
          <cell r="B15624" t="str">
            <v>222305</v>
          </cell>
          <cell r="C15624" t="str">
            <v>088258</v>
          </cell>
          <cell r="D15624" t="str">
            <v>Filtro</v>
          </cell>
          <cell r="E15624" t="str">
            <v>jg</v>
          </cell>
          <cell r="F15624">
            <v>0.02</v>
          </cell>
        </row>
        <row r="15625">
          <cell r="B15625" t="str">
            <v>222305</v>
          </cell>
          <cell r="C15625" t="str">
            <v>088512</v>
          </cell>
          <cell r="D15625" t="str">
            <v>Pneu 600x09x10</v>
          </cell>
          <cell r="E15625" t="str">
            <v>un</v>
          </cell>
          <cell r="F15625">
            <v>8.0000000000000004E-4</v>
          </cell>
        </row>
        <row r="15626">
          <cell r="B15626" t="str">
            <v>222306</v>
          </cell>
          <cell r="C15626" t="str">
            <v>010134</v>
          </cell>
          <cell r="D15626" t="str">
            <v>Operador terraplenagem</v>
          </cell>
          <cell r="E15626" t="str">
            <v>h</v>
          </cell>
          <cell r="F15626">
            <v>1</v>
          </cell>
        </row>
        <row r="15627">
          <cell r="B15627" t="str">
            <v>222306</v>
          </cell>
          <cell r="C15627" t="str">
            <v>085204</v>
          </cell>
          <cell r="D15627" t="str">
            <v>Distr.de agregados autopropelido pot.67.5 kw</v>
          </cell>
          <cell r="E15627" t="str">
            <v>un</v>
          </cell>
          <cell r="F15627">
            <v>0</v>
          </cell>
        </row>
        <row r="15628">
          <cell r="B15628" t="str">
            <v>222306</v>
          </cell>
          <cell r="C15628" t="str">
            <v>085204</v>
          </cell>
          <cell r="D15628" t="str">
            <v>Distr.de agregados autopropelido pot.67.5 kw</v>
          </cell>
          <cell r="E15628" t="str">
            <v>un</v>
          </cell>
          <cell r="F15628">
            <v>9.1000000000000003E-5</v>
          </cell>
        </row>
        <row r="15629">
          <cell r="B15629" t="str">
            <v>222306</v>
          </cell>
          <cell r="C15629" t="str">
            <v>085204</v>
          </cell>
          <cell r="D15629" t="str">
            <v>Distr.de agregados autopropelido pot.67.5 kw</v>
          </cell>
          <cell r="E15629" t="str">
            <v>un</v>
          </cell>
          <cell r="F15629">
            <v>3.8399999999999998E-5</v>
          </cell>
        </row>
        <row r="15630">
          <cell r="B15630" t="str">
            <v>222401</v>
          </cell>
          <cell r="C15630" t="str">
            <v>010101</v>
          </cell>
          <cell r="D15630" t="str">
            <v>Ajudante</v>
          </cell>
          <cell r="E15630" t="str">
            <v>h</v>
          </cell>
          <cell r="F15630">
            <v>1</v>
          </cell>
        </row>
        <row r="15631">
          <cell r="B15631" t="str">
            <v>222401</v>
          </cell>
          <cell r="C15631" t="str">
            <v>010146</v>
          </cell>
          <cell r="D15631" t="str">
            <v>Servente</v>
          </cell>
          <cell r="E15631" t="str">
            <v>h</v>
          </cell>
          <cell r="F15631">
            <v>1</v>
          </cell>
        </row>
        <row r="15632">
          <cell r="B15632" t="str">
            <v>222401</v>
          </cell>
          <cell r="C15632" t="str">
            <v>085210</v>
          </cell>
          <cell r="D15632" t="str">
            <v>Distribuidor de betume c/aquecedor rebocavel 600l</v>
          </cell>
          <cell r="E15632" t="str">
            <v>un</v>
          </cell>
          <cell r="F15632">
            <v>7.4999999999999993E-5</v>
          </cell>
        </row>
        <row r="15633">
          <cell r="B15633" t="str">
            <v>222401</v>
          </cell>
          <cell r="C15633" t="str">
            <v>085210</v>
          </cell>
          <cell r="D15633" t="str">
            <v>Distribuidor de betume c/aquecedor rebocavel 600l</v>
          </cell>
          <cell r="E15633" t="str">
            <v>un</v>
          </cell>
          <cell r="F15633">
            <v>9.1000000000000003E-5</v>
          </cell>
        </row>
        <row r="15634">
          <cell r="B15634" t="str">
            <v>222401</v>
          </cell>
          <cell r="C15634" t="str">
            <v>085210</v>
          </cell>
          <cell r="D15634" t="str">
            <v>Distribuidor de betume c/aquecedor rebocavel 600l</v>
          </cell>
          <cell r="E15634" t="str">
            <v>un</v>
          </cell>
          <cell r="F15634">
            <v>3.8399999999999998E-5</v>
          </cell>
        </row>
        <row r="15635">
          <cell r="B15635" t="str">
            <v>222401</v>
          </cell>
          <cell r="C15635" t="str">
            <v>088126</v>
          </cell>
          <cell r="D15635" t="str">
            <v>Querosene</v>
          </cell>
          <cell r="E15635" t="str">
            <v>l</v>
          </cell>
          <cell r="F15635">
            <v>10</v>
          </cell>
        </row>
        <row r="15636">
          <cell r="B15636" t="str">
            <v>222401</v>
          </cell>
          <cell r="C15636" t="str">
            <v>088416</v>
          </cell>
          <cell r="D15636" t="str">
            <v>Pneu 600x16x04</v>
          </cell>
          <cell r="E15636" t="str">
            <v>un</v>
          </cell>
          <cell r="F15636">
            <v>8.0000000000000004E-4</v>
          </cell>
        </row>
        <row r="15637">
          <cell r="B15637" t="str">
            <v>222402</v>
          </cell>
          <cell r="C15637" t="str">
            <v>010101</v>
          </cell>
          <cell r="D15637" t="str">
            <v>Ajudante</v>
          </cell>
          <cell r="E15637" t="str">
            <v>h</v>
          </cell>
          <cell r="F15637">
            <v>1</v>
          </cell>
        </row>
        <row r="15638">
          <cell r="B15638" t="str">
            <v>222402</v>
          </cell>
          <cell r="C15638" t="str">
            <v>010146</v>
          </cell>
          <cell r="D15638" t="str">
            <v>Servente</v>
          </cell>
          <cell r="E15638" t="str">
            <v>h</v>
          </cell>
          <cell r="F15638">
            <v>1</v>
          </cell>
        </row>
        <row r="15639">
          <cell r="B15639" t="str">
            <v>222402</v>
          </cell>
          <cell r="C15639" t="str">
            <v>085210</v>
          </cell>
          <cell r="D15639" t="str">
            <v>Distribuidor de betume c/aquecedor rebocavel 600l</v>
          </cell>
          <cell r="E15639" t="str">
            <v>un</v>
          </cell>
          <cell r="F15639">
            <v>0</v>
          </cell>
        </row>
        <row r="15640">
          <cell r="B15640" t="str">
            <v>222402</v>
          </cell>
          <cell r="C15640" t="str">
            <v>085210</v>
          </cell>
          <cell r="D15640" t="str">
            <v>Distribuidor de betume c/aquecedor rebocavel 600l</v>
          </cell>
          <cell r="E15640" t="str">
            <v>un</v>
          </cell>
          <cell r="F15640">
            <v>9.1000000000000003E-5</v>
          </cell>
        </row>
        <row r="15641">
          <cell r="B15641" t="str">
            <v>222402</v>
          </cell>
          <cell r="C15641" t="str">
            <v>085210</v>
          </cell>
          <cell r="D15641" t="str">
            <v>Distribuidor de betume c/aquecedor rebocavel 600l</v>
          </cell>
          <cell r="E15641" t="str">
            <v>un</v>
          </cell>
          <cell r="F15641">
            <v>3.8399999999999998E-5</v>
          </cell>
        </row>
        <row r="15642">
          <cell r="B15642" t="str">
            <v>222403</v>
          </cell>
          <cell r="C15642" t="str">
            <v>010101</v>
          </cell>
          <cell r="D15642" t="str">
            <v>Ajudante</v>
          </cell>
          <cell r="E15642" t="str">
            <v>h</v>
          </cell>
          <cell r="F15642">
            <v>1</v>
          </cell>
        </row>
        <row r="15643">
          <cell r="B15643" t="str">
            <v>222403</v>
          </cell>
          <cell r="C15643" t="str">
            <v>010146</v>
          </cell>
          <cell r="D15643" t="str">
            <v>Servente</v>
          </cell>
          <cell r="E15643" t="str">
            <v>h</v>
          </cell>
          <cell r="F15643">
            <v>1</v>
          </cell>
        </row>
        <row r="15644">
          <cell r="B15644" t="str">
            <v>222403</v>
          </cell>
          <cell r="C15644" t="str">
            <v>085212</v>
          </cell>
          <cell r="D15644" t="str">
            <v>Distribuidor de betume c/aquecedor rebocavel 600l</v>
          </cell>
          <cell r="E15644" t="str">
            <v>un</v>
          </cell>
          <cell r="F15644">
            <v>7.4999999999999993E-5</v>
          </cell>
        </row>
        <row r="15645">
          <cell r="B15645" t="str">
            <v>222403</v>
          </cell>
          <cell r="C15645" t="str">
            <v>085212</v>
          </cell>
          <cell r="D15645" t="str">
            <v>Distribuidor de betume c/aquecedor rebocavel 600l</v>
          </cell>
          <cell r="E15645" t="str">
            <v>un</v>
          </cell>
          <cell r="F15645">
            <v>9.1000000000000003E-5</v>
          </cell>
        </row>
        <row r="15646">
          <cell r="B15646" t="str">
            <v>222403</v>
          </cell>
          <cell r="C15646" t="str">
            <v>085212</v>
          </cell>
          <cell r="D15646" t="str">
            <v>Distribuidor de betume c/aquecedor rebocavel 600l</v>
          </cell>
          <cell r="E15646" t="str">
            <v>un</v>
          </cell>
          <cell r="F15646">
            <v>3.8399999999999998E-5</v>
          </cell>
        </row>
        <row r="15647">
          <cell r="B15647" t="str">
            <v>222403</v>
          </cell>
          <cell r="C15647" t="str">
            <v>088040</v>
          </cell>
          <cell r="D15647" t="str">
            <v>Mangueira p/ distribuidor de betume 3'</v>
          </cell>
          <cell r="E15647" t="str">
            <v>m</v>
          </cell>
          <cell r="F15647">
            <v>4.0000000000000001E-3</v>
          </cell>
        </row>
        <row r="15648">
          <cell r="B15648" t="str">
            <v>222403</v>
          </cell>
          <cell r="C15648" t="str">
            <v>088108</v>
          </cell>
          <cell r="D15648" t="str">
            <v>Gasolina</v>
          </cell>
          <cell r="E15648" t="str">
            <v>l</v>
          </cell>
          <cell r="F15648">
            <v>0.71</v>
          </cell>
        </row>
        <row r="15649">
          <cell r="B15649" t="str">
            <v>222403</v>
          </cell>
          <cell r="C15649" t="str">
            <v>088126</v>
          </cell>
          <cell r="D15649" t="str">
            <v>Querosene</v>
          </cell>
          <cell r="E15649" t="str">
            <v>l</v>
          </cell>
          <cell r="F15649">
            <v>10</v>
          </cell>
        </row>
        <row r="15650">
          <cell r="B15650" t="str">
            <v>222403</v>
          </cell>
          <cell r="C15650" t="str">
            <v>088416</v>
          </cell>
          <cell r="D15650" t="str">
            <v>Pneu 600x16x04</v>
          </cell>
          <cell r="E15650" t="str">
            <v>un</v>
          </cell>
          <cell r="F15650">
            <v>8.0000000000000004E-4</v>
          </cell>
        </row>
        <row r="15651">
          <cell r="B15651" t="str">
            <v>222404</v>
          </cell>
          <cell r="C15651" t="str">
            <v>010101</v>
          </cell>
          <cell r="D15651" t="str">
            <v>Ajudante</v>
          </cell>
          <cell r="E15651" t="str">
            <v>h</v>
          </cell>
          <cell r="F15651">
            <v>1</v>
          </cell>
        </row>
        <row r="15652">
          <cell r="B15652" t="str">
            <v>222404</v>
          </cell>
          <cell r="C15652" t="str">
            <v>010146</v>
          </cell>
          <cell r="D15652" t="str">
            <v>Servente</v>
          </cell>
          <cell r="E15652" t="str">
            <v>h</v>
          </cell>
          <cell r="F15652">
            <v>1</v>
          </cell>
        </row>
        <row r="15653">
          <cell r="B15653" t="str">
            <v>222404</v>
          </cell>
          <cell r="C15653" t="str">
            <v>085212</v>
          </cell>
          <cell r="D15653" t="str">
            <v>Distribuidor de betume c/aquecedor rebocavel 600l</v>
          </cell>
          <cell r="E15653" t="str">
            <v>un</v>
          </cell>
          <cell r="F15653">
            <v>0</v>
          </cell>
        </row>
        <row r="15654">
          <cell r="B15654" t="str">
            <v>222404</v>
          </cell>
          <cell r="C15654" t="str">
            <v>085212</v>
          </cell>
          <cell r="D15654" t="str">
            <v>Distribuidor de betume c/aquecedor rebocavel 600l</v>
          </cell>
          <cell r="E15654" t="str">
            <v>un</v>
          </cell>
          <cell r="F15654">
            <v>9.1000000000000003E-5</v>
          </cell>
        </row>
        <row r="15655">
          <cell r="B15655" t="str">
            <v>222404</v>
          </cell>
          <cell r="C15655" t="str">
            <v>085212</v>
          </cell>
          <cell r="D15655" t="str">
            <v>Distribuidor de betume c/aquecedor rebocavel 600l</v>
          </cell>
          <cell r="E15655" t="str">
            <v>un</v>
          </cell>
          <cell r="F15655">
            <v>3.8399999999999998E-5</v>
          </cell>
        </row>
        <row r="15656">
          <cell r="B15656" t="str">
            <v>222405</v>
          </cell>
          <cell r="C15656" t="str">
            <v>010101</v>
          </cell>
          <cell r="D15656" t="str">
            <v>Ajudante</v>
          </cell>
          <cell r="E15656" t="str">
            <v>h</v>
          </cell>
          <cell r="F15656">
            <v>1</v>
          </cell>
        </row>
        <row r="15657">
          <cell r="B15657" t="str">
            <v>222405</v>
          </cell>
          <cell r="C15657" t="str">
            <v>010146</v>
          </cell>
          <cell r="D15657" t="str">
            <v>Servente</v>
          </cell>
          <cell r="E15657" t="str">
            <v>h</v>
          </cell>
          <cell r="F15657">
            <v>1</v>
          </cell>
        </row>
        <row r="15658">
          <cell r="B15658" t="str">
            <v>222405</v>
          </cell>
          <cell r="C15658" t="str">
            <v>085214</v>
          </cell>
          <cell r="D15658" t="str">
            <v>Distribuidor de betume c/aquec/reboc 1200l</v>
          </cell>
          <cell r="E15658" t="str">
            <v>un</v>
          </cell>
          <cell r="F15658">
            <v>7.4999999999999993E-5</v>
          </cell>
        </row>
        <row r="15659">
          <cell r="B15659" t="str">
            <v>222405</v>
          </cell>
          <cell r="C15659" t="str">
            <v>085214</v>
          </cell>
          <cell r="D15659" t="str">
            <v>Distribuidor de betume c/aquec/reboc 1200l</v>
          </cell>
          <cell r="E15659" t="str">
            <v>un</v>
          </cell>
          <cell r="F15659">
            <v>9.1000000000000003E-5</v>
          </cell>
        </row>
        <row r="15660">
          <cell r="B15660" t="str">
            <v>222405</v>
          </cell>
          <cell r="C15660" t="str">
            <v>085214</v>
          </cell>
          <cell r="D15660" t="str">
            <v>Distribuidor de betume c/aquec/reboc 1200l</v>
          </cell>
          <cell r="E15660" t="str">
            <v>un</v>
          </cell>
          <cell r="F15660">
            <v>3.8399999999999998E-5</v>
          </cell>
        </row>
        <row r="15661">
          <cell r="B15661" t="str">
            <v>222405</v>
          </cell>
          <cell r="C15661" t="str">
            <v>088126</v>
          </cell>
          <cell r="D15661" t="str">
            <v>Querosene</v>
          </cell>
          <cell r="E15661" t="str">
            <v>l</v>
          </cell>
          <cell r="F15661">
            <v>15</v>
          </cell>
        </row>
        <row r="15662">
          <cell r="B15662" t="str">
            <v>222405</v>
          </cell>
          <cell r="C15662" t="str">
            <v>088432</v>
          </cell>
          <cell r="D15662" t="str">
            <v>Pneu 750x16x08</v>
          </cell>
          <cell r="E15662" t="str">
            <v>un</v>
          </cell>
          <cell r="F15662">
            <v>8.0000000000000004E-4</v>
          </cell>
        </row>
        <row r="15663">
          <cell r="B15663" t="str">
            <v>222406</v>
          </cell>
          <cell r="C15663" t="str">
            <v>010101</v>
          </cell>
          <cell r="D15663" t="str">
            <v>Ajudante</v>
          </cell>
          <cell r="E15663" t="str">
            <v>h</v>
          </cell>
          <cell r="F15663">
            <v>1</v>
          </cell>
        </row>
        <row r="15664">
          <cell r="B15664" t="str">
            <v>222406</v>
          </cell>
          <cell r="C15664" t="str">
            <v>010146</v>
          </cell>
          <cell r="D15664" t="str">
            <v>Servente</v>
          </cell>
          <cell r="E15664" t="str">
            <v>h</v>
          </cell>
          <cell r="F15664">
            <v>1</v>
          </cell>
        </row>
        <row r="15665">
          <cell r="B15665" t="str">
            <v>222406</v>
          </cell>
          <cell r="C15665" t="str">
            <v>085214</v>
          </cell>
          <cell r="D15665" t="str">
            <v>Distribuidor de betume c/aquec/reboc 1200l</v>
          </cell>
          <cell r="E15665" t="str">
            <v>un</v>
          </cell>
          <cell r="F15665">
            <v>0</v>
          </cell>
        </row>
        <row r="15666">
          <cell r="B15666" t="str">
            <v>222406</v>
          </cell>
          <cell r="C15666" t="str">
            <v>085214</v>
          </cell>
          <cell r="D15666" t="str">
            <v>Distribuidor de betume c/aquec/reboc 1200l</v>
          </cell>
          <cell r="E15666" t="str">
            <v>un</v>
          </cell>
          <cell r="F15666">
            <v>9.1000000000000003E-5</v>
          </cell>
        </row>
        <row r="15667">
          <cell r="B15667" t="str">
            <v>222406</v>
          </cell>
          <cell r="C15667" t="str">
            <v>085214</v>
          </cell>
          <cell r="D15667" t="str">
            <v>Distribuidor de betume c/aquec/reboc 1200l</v>
          </cell>
          <cell r="E15667" t="str">
            <v>un</v>
          </cell>
          <cell r="F15667">
            <v>3.8399999999999998E-5</v>
          </cell>
        </row>
        <row r="15668">
          <cell r="B15668" t="str">
            <v>222407</v>
          </cell>
          <cell r="C15668" t="str">
            <v>010101</v>
          </cell>
          <cell r="D15668" t="str">
            <v>Ajudante</v>
          </cell>
          <cell r="E15668" t="str">
            <v>h</v>
          </cell>
          <cell r="F15668">
            <v>1</v>
          </cell>
        </row>
        <row r="15669">
          <cell r="B15669" t="str">
            <v>222407</v>
          </cell>
          <cell r="C15669" t="str">
            <v>010146</v>
          </cell>
          <cell r="D15669" t="str">
            <v>Servente</v>
          </cell>
          <cell r="E15669" t="str">
            <v>h</v>
          </cell>
          <cell r="F15669">
            <v>1</v>
          </cell>
        </row>
        <row r="15670">
          <cell r="B15670" t="str">
            <v>222407</v>
          </cell>
          <cell r="C15670" t="str">
            <v>085216</v>
          </cell>
          <cell r="D15670" t="str">
            <v>Distribuidor de betume c/aquec/reboc 1200 l</v>
          </cell>
          <cell r="E15670" t="str">
            <v>un</v>
          </cell>
          <cell r="F15670">
            <v>6.0000000000000002E-5</v>
          </cell>
        </row>
        <row r="15671">
          <cell r="B15671" t="str">
            <v>222407</v>
          </cell>
          <cell r="C15671" t="str">
            <v>085216</v>
          </cell>
          <cell r="D15671" t="str">
            <v>Distribuidor de betume c/aquec/reboc 1200 l</v>
          </cell>
          <cell r="E15671" t="str">
            <v>un</v>
          </cell>
          <cell r="F15671">
            <v>9.1000000000000003E-5</v>
          </cell>
        </row>
        <row r="15672">
          <cell r="B15672" t="str">
            <v>222407</v>
          </cell>
          <cell r="C15672" t="str">
            <v>085216</v>
          </cell>
          <cell r="D15672" t="str">
            <v>Distribuidor de betume c/aquec/reboc 1200 l</v>
          </cell>
          <cell r="E15672" t="str">
            <v>un</v>
          </cell>
          <cell r="F15672">
            <v>3.8399999999999998E-5</v>
          </cell>
        </row>
        <row r="15673">
          <cell r="B15673" t="str">
            <v>222407</v>
          </cell>
          <cell r="C15673" t="str">
            <v>088108</v>
          </cell>
          <cell r="D15673" t="str">
            <v>Gasolina</v>
          </cell>
          <cell r="E15673" t="str">
            <v>l</v>
          </cell>
          <cell r="F15673">
            <v>0.71</v>
          </cell>
        </row>
        <row r="15674">
          <cell r="B15674" t="str">
            <v>222407</v>
          </cell>
          <cell r="C15674" t="str">
            <v>088126</v>
          </cell>
          <cell r="D15674" t="str">
            <v>Querosene</v>
          </cell>
          <cell r="E15674" t="str">
            <v>l</v>
          </cell>
          <cell r="F15674">
            <v>15</v>
          </cell>
        </row>
        <row r="15675">
          <cell r="B15675" t="str">
            <v>222407</v>
          </cell>
          <cell r="C15675" t="str">
            <v>088432</v>
          </cell>
          <cell r="D15675" t="str">
            <v>Pneu 750x16x08</v>
          </cell>
          <cell r="E15675" t="str">
            <v>un</v>
          </cell>
          <cell r="F15675">
            <v>8.0000000000000004E-4</v>
          </cell>
        </row>
        <row r="15676">
          <cell r="B15676" t="str">
            <v>222408</v>
          </cell>
          <cell r="C15676" t="str">
            <v>010101</v>
          </cell>
          <cell r="D15676" t="str">
            <v>Ajudante</v>
          </cell>
          <cell r="E15676" t="str">
            <v>h</v>
          </cell>
          <cell r="F15676">
            <v>1</v>
          </cell>
        </row>
        <row r="15677">
          <cell r="B15677" t="str">
            <v>222408</v>
          </cell>
          <cell r="C15677" t="str">
            <v>010146</v>
          </cell>
          <cell r="D15677" t="str">
            <v>Servente</v>
          </cell>
          <cell r="E15677" t="str">
            <v>h</v>
          </cell>
          <cell r="F15677">
            <v>1</v>
          </cell>
        </row>
        <row r="15678">
          <cell r="B15678" t="str">
            <v>222408</v>
          </cell>
          <cell r="C15678" t="str">
            <v>085216</v>
          </cell>
          <cell r="D15678" t="str">
            <v>Distribuidor de betume c/aquec/reboc 1200 l</v>
          </cell>
          <cell r="E15678" t="str">
            <v>un</v>
          </cell>
          <cell r="F15678">
            <v>0</v>
          </cell>
        </row>
        <row r="15679">
          <cell r="B15679" t="str">
            <v>222408</v>
          </cell>
          <cell r="C15679" t="str">
            <v>085216</v>
          </cell>
          <cell r="D15679" t="str">
            <v>Distribuidor de betume c/aquec/reboc 1200 l</v>
          </cell>
          <cell r="E15679" t="str">
            <v>un</v>
          </cell>
          <cell r="F15679">
            <v>9.1000000000000003E-5</v>
          </cell>
        </row>
        <row r="15680">
          <cell r="B15680" t="str">
            <v>222408</v>
          </cell>
          <cell r="C15680" t="str">
            <v>085216</v>
          </cell>
          <cell r="D15680" t="str">
            <v>Distribuidor de betume c/aquec/reboc 1200 l</v>
          </cell>
          <cell r="E15680" t="str">
            <v>un</v>
          </cell>
          <cell r="F15680">
            <v>3.8399999999999998E-5</v>
          </cell>
        </row>
        <row r="15681">
          <cell r="B15681" t="str">
            <v>222409</v>
          </cell>
          <cell r="C15681" t="str">
            <v>010101</v>
          </cell>
          <cell r="D15681" t="str">
            <v>Ajudante</v>
          </cell>
          <cell r="E15681" t="str">
            <v>h</v>
          </cell>
          <cell r="F15681">
            <v>1</v>
          </cell>
        </row>
        <row r="15682">
          <cell r="B15682" t="str">
            <v>222409</v>
          </cell>
          <cell r="C15682" t="str">
            <v>010146</v>
          </cell>
          <cell r="D15682" t="str">
            <v>Servente</v>
          </cell>
          <cell r="E15682" t="str">
            <v>h</v>
          </cell>
          <cell r="F15682">
            <v>1</v>
          </cell>
        </row>
        <row r="15683">
          <cell r="B15683" t="str">
            <v>222409</v>
          </cell>
          <cell r="C15683" t="str">
            <v>085218</v>
          </cell>
          <cell r="D15683" t="str">
            <v>Distribuidor de betume c/aquec/reboc 2400 l</v>
          </cell>
          <cell r="E15683" t="str">
            <v>un</v>
          </cell>
          <cell r="F15683">
            <v>7.4999999999999993E-5</v>
          </cell>
        </row>
        <row r="15684">
          <cell r="B15684" t="str">
            <v>222409</v>
          </cell>
          <cell r="C15684" t="str">
            <v>085218</v>
          </cell>
          <cell r="D15684" t="str">
            <v>Distribuidor de betume c/aquec/reboc 2400 l</v>
          </cell>
          <cell r="E15684" t="str">
            <v>un</v>
          </cell>
          <cell r="F15684">
            <v>9.1000000000000003E-5</v>
          </cell>
        </row>
        <row r="15685">
          <cell r="B15685" t="str">
            <v>222409</v>
          </cell>
          <cell r="C15685" t="str">
            <v>085218</v>
          </cell>
          <cell r="D15685" t="str">
            <v>Distribuidor de betume c/aquec/reboc 2400 l</v>
          </cell>
          <cell r="E15685" t="str">
            <v>un</v>
          </cell>
          <cell r="F15685">
            <v>3.8399999999999998E-5</v>
          </cell>
        </row>
        <row r="15686">
          <cell r="B15686" t="str">
            <v>222409</v>
          </cell>
          <cell r="C15686" t="str">
            <v>088108</v>
          </cell>
          <cell r="D15686" t="str">
            <v>Gasolina</v>
          </cell>
          <cell r="E15686" t="str">
            <v>l</v>
          </cell>
          <cell r="F15686">
            <v>1.26</v>
          </cell>
        </row>
        <row r="15687">
          <cell r="B15687" t="str">
            <v>222409</v>
          </cell>
          <cell r="C15687" t="str">
            <v>088126</v>
          </cell>
          <cell r="D15687" t="str">
            <v>Querosene</v>
          </cell>
          <cell r="E15687" t="str">
            <v>l</v>
          </cell>
          <cell r="F15687">
            <v>20</v>
          </cell>
        </row>
        <row r="15688">
          <cell r="B15688" t="str">
            <v>222409</v>
          </cell>
          <cell r="C15688" t="str">
            <v>088432</v>
          </cell>
          <cell r="D15688" t="str">
            <v>Pneu 750x16x08</v>
          </cell>
          <cell r="E15688" t="str">
            <v>un</v>
          </cell>
          <cell r="F15688">
            <v>8.0000000000000004E-4</v>
          </cell>
        </row>
        <row r="15689">
          <cell r="B15689" t="str">
            <v>222410</v>
          </cell>
          <cell r="C15689" t="str">
            <v>010101</v>
          </cell>
          <cell r="D15689" t="str">
            <v>Ajudante</v>
          </cell>
          <cell r="E15689" t="str">
            <v>h</v>
          </cell>
          <cell r="F15689">
            <v>1</v>
          </cell>
        </row>
        <row r="15690">
          <cell r="B15690" t="str">
            <v>222410</v>
          </cell>
          <cell r="C15690" t="str">
            <v>010146</v>
          </cell>
          <cell r="D15690" t="str">
            <v>Servente</v>
          </cell>
          <cell r="E15690" t="str">
            <v>h</v>
          </cell>
          <cell r="F15690">
            <v>1</v>
          </cell>
        </row>
        <row r="15691">
          <cell r="B15691" t="str">
            <v>222410</v>
          </cell>
          <cell r="C15691" t="str">
            <v>085218</v>
          </cell>
          <cell r="D15691" t="str">
            <v>Distribuidor de betume c/aquec/reboc 2400 l</v>
          </cell>
          <cell r="E15691" t="str">
            <v>un</v>
          </cell>
          <cell r="F15691">
            <v>0</v>
          </cell>
        </row>
        <row r="15692">
          <cell r="B15692" t="str">
            <v>222410</v>
          </cell>
          <cell r="C15692" t="str">
            <v>085218</v>
          </cell>
          <cell r="D15692" t="str">
            <v>Distribuidor de betume c/aquec/reboc 2400 l</v>
          </cell>
          <cell r="E15692" t="str">
            <v>un</v>
          </cell>
          <cell r="F15692">
            <v>9.1000000000000003E-5</v>
          </cell>
        </row>
        <row r="15693">
          <cell r="B15693" t="str">
            <v>222410</v>
          </cell>
          <cell r="C15693" t="str">
            <v>085218</v>
          </cell>
          <cell r="D15693" t="str">
            <v>Distribuidor de betume c/aquec/reboc 2400 l</v>
          </cell>
          <cell r="E15693" t="str">
            <v>un</v>
          </cell>
          <cell r="F15693">
            <v>3.8399999999999998E-5</v>
          </cell>
        </row>
        <row r="15694">
          <cell r="B15694" t="str">
            <v>222411</v>
          </cell>
          <cell r="C15694" t="str">
            <v>010135</v>
          </cell>
          <cell r="D15694" t="str">
            <v>Operador caminhao</v>
          </cell>
          <cell r="E15694" t="str">
            <v>h</v>
          </cell>
          <cell r="F15694">
            <v>1</v>
          </cell>
        </row>
        <row r="15695">
          <cell r="B15695" t="str">
            <v>222411</v>
          </cell>
          <cell r="C15695" t="str">
            <v>085225</v>
          </cell>
          <cell r="D15695" t="str">
            <v>Distribuidor de betume sobre chassi pot 97.5 kw</v>
          </cell>
          <cell r="E15695" t="str">
            <v>un</v>
          </cell>
          <cell r="F15695">
            <v>7.4999999999999993E-5</v>
          </cell>
        </row>
        <row r="15696">
          <cell r="B15696" t="str">
            <v>222411</v>
          </cell>
          <cell r="C15696" t="str">
            <v>085225</v>
          </cell>
          <cell r="D15696" t="str">
            <v>Distribuidor de betume sobre chassi pot 97.5 kw</v>
          </cell>
          <cell r="E15696" t="str">
            <v>un</v>
          </cell>
          <cell r="F15696">
            <v>9.1000000000000003E-5</v>
          </cell>
        </row>
        <row r="15697">
          <cell r="B15697" t="str">
            <v>222411</v>
          </cell>
          <cell r="C15697" t="str">
            <v>085225</v>
          </cell>
          <cell r="D15697" t="str">
            <v>Distribuidor de betume sobre chassi pot 97.5 kw</v>
          </cell>
          <cell r="E15697" t="str">
            <v>un</v>
          </cell>
          <cell r="F15697">
            <v>3.8399999999999998E-5</v>
          </cell>
        </row>
        <row r="15698">
          <cell r="B15698" t="str">
            <v>222411</v>
          </cell>
          <cell r="C15698" t="str">
            <v>088240</v>
          </cell>
          <cell r="D15698" t="str">
            <v>Filtro</v>
          </cell>
          <cell r="E15698" t="str">
            <v>jg</v>
          </cell>
          <cell r="F15698">
            <v>3.6999999999999998E-2</v>
          </cell>
        </row>
        <row r="15699">
          <cell r="B15699" t="str">
            <v>222411</v>
          </cell>
          <cell r="C15699" t="str">
            <v>088448</v>
          </cell>
          <cell r="D15699" t="str">
            <v>Pneu 900x20x12</v>
          </cell>
          <cell r="E15699" t="str">
            <v>un</v>
          </cell>
          <cell r="F15699">
            <v>2.3999999999999998E-3</v>
          </cell>
        </row>
        <row r="15700">
          <cell r="B15700" t="str">
            <v>222411</v>
          </cell>
          <cell r="C15700" t="str">
            <v>088110</v>
          </cell>
          <cell r="D15700" t="str">
            <v>Graxa multipurpose</v>
          </cell>
          <cell r="E15700" t="str">
            <v>kg</v>
          </cell>
          <cell r="F15700">
            <v>0.189</v>
          </cell>
        </row>
        <row r="15701">
          <cell r="B15701" t="str">
            <v>222411</v>
          </cell>
          <cell r="C15701" t="str">
            <v>088116</v>
          </cell>
          <cell r="D15701" t="str">
            <v>Oleo lubrificantes p/ diesel</v>
          </cell>
          <cell r="E15701" t="str">
            <v>l</v>
          </cell>
          <cell r="F15701">
            <v>0.35</v>
          </cell>
        </row>
        <row r="15702">
          <cell r="B15702" t="str">
            <v>222411</v>
          </cell>
          <cell r="C15702" t="str">
            <v>088126</v>
          </cell>
          <cell r="D15702" t="str">
            <v>Querosene</v>
          </cell>
          <cell r="E15702" t="str">
            <v>l</v>
          </cell>
          <cell r="F15702">
            <v>25</v>
          </cell>
        </row>
        <row r="15703">
          <cell r="B15703" t="str">
            <v>222411</v>
          </cell>
          <cell r="C15703" t="str">
            <v>088108</v>
          </cell>
          <cell r="D15703" t="str">
            <v>Gasolina</v>
          </cell>
          <cell r="E15703" t="str">
            <v>l</v>
          </cell>
          <cell r="F15703">
            <v>1.42</v>
          </cell>
        </row>
        <row r="15704">
          <cell r="B15704" t="str">
            <v>222411</v>
          </cell>
          <cell r="C15704" t="str">
            <v>088114</v>
          </cell>
          <cell r="D15704" t="str">
            <v>Oleo diesel</v>
          </cell>
          <cell r="E15704" t="str">
            <v>l</v>
          </cell>
          <cell r="F15704">
            <v>21</v>
          </cell>
        </row>
        <row r="15705">
          <cell r="B15705" t="str">
            <v>222412</v>
          </cell>
          <cell r="C15705" t="str">
            <v>010135</v>
          </cell>
          <cell r="D15705" t="str">
            <v>Operador caminhao</v>
          </cell>
          <cell r="E15705" t="str">
            <v>h</v>
          </cell>
          <cell r="F15705">
            <v>1</v>
          </cell>
        </row>
        <row r="15706">
          <cell r="B15706" t="str">
            <v>222412</v>
          </cell>
          <cell r="C15706" t="str">
            <v>085225</v>
          </cell>
          <cell r="D15706" t="str">
            <v>Distribuidor de betume sobre chassi pot 97.5 kw</v>
          </cell>
          <cell r="E15706" t="str">
            <v>un</v>
          </cell>
          <cell r="F15706">
            <v>0</v>
          </cell>
        </row>
        <row r="15707">
          <cell r="B15707" t="str">
            <v>222412</v>
          </cell>
          <cell r="C15707" t="str">
            <v>085225</v>
          </cell>
          <cell r="D15707" t="str">
            <v>Distribuidor de betume sobre chassi pot 97.5 kw</v>
          </cell>
          <cell r="E15707" t="str">
            <v>un</v>
          </cell>
          <cell r="F15707">
            <v>9.1000000000000003E-5</v>
          </cell>
        </row>
        <row r="15708">
          <cell r="B15708" t="str">
            <v>222412</v>
          </cell>
          <cell r="C15708" t="str">
            <v>085225</v>
          </cell>
          <cell r="D15708" t="str">
            <v>Distribuidor de betume sobre chassi pot 97.5 kw</v>
          </cell>
          <cell r="E15708" t="str">
            <v>un</v>
          </cell>
          <cell r="F15708">
            <v>3.8399999999999998E-5</v>
          </cell>
        </row>
        <row r="15709">
          <cell r="B15709" t="str">
            <v>222501</v>
          </cell>
          <cell r="C15709" t="str">
            <v>010135</v>
          </cell>
          <cell r="D15709" t="str">
            <v>Operador caminhao</v>
          </cell>
          <cell r="E15709" t="str">
            <v>h</v>
          </cell>
          <cell r="F15709">
            <v>1</v>
          </cell>
        </row>
        <row r="15710">
          <cell r="B15710" t="str">
            <v>222501</v>
          </cell>
          <cell r="C15710" t="str">
            <v>085510</v>
          </cell>
          <cell r="D15710" t="str">
            <v>Empilhadeira diesel pot 33.8 kw cap 3 t</v>
          </cell>
          <cell r="E15710" t="str">
            <v>un</v>
          </cell>
          <cell r="F15710">
            <v>7.4999999999999993E-5</v>
          </cell>
        </row>
        <row r="15711">
          <cell r="B15711" t="str">
            <v>222501</v>
          </cell>
          <cell r="C15711" t="str">
            <v>088250</v>
          </cell>
          <cell r="D15711" t="str">
            <v>Filtro</v>
          </cell>
          <cell r="E15711" t="str">
            <v>jg</v>
          </cell>
          <cell r="F15711">
            <v>1.7999999999999999E-2</v>
          </cell>
        </row>
        <row r="15712">
          <cell r="B15712" t="str">
            <v>222501</v>
          </cell>
          <cell r="C15712" t="str">
            <v>085510</v>
          </cell>
          <cell r="D15712" t="str">
            <v>Empilhadeira diesel pot 33.8 kw cap 3 t</v>
          </cell>
          <cell r="E15712" t="str">
            <v>un</v>
          </cell>
          <cell r="F15712">
            <v>3.57E-5</v>
          </cell>
        </row>
        <row r="15713">
          <cell r="B15713" t="str">
            <v>222501</v>
          </cell>
          <cell r="C15713" t="str">
            <v>088110</v>
          </cell>
          <cell r="D15713" t="str">
            <v>Graxa multipurpose</v>
          </cell>
          <cell r="E15713" t="str">
            <v>kg</v>
          </cell>
          <cell r="F15713">
            <v>0.09</v>
          </cell>
        </row>
        <row r="15714">
          <cell r="B15714" t="str">
            <v>222501</v>
          </cell>
          <cell r="C15714" t="str">
            <v>088114</v>
          </cell>
          <cell r="D15714" t="str">
            <v>Oleo diesel</v>
          </cell>
          <cell r="E15714" t="str">
            <v>l</v>
          </cell>
          <cell r="F15714">
            <v>8.4</v>
          </cell>
        </row>
        <row r="15715">
          <cell r="B15715" t="str">
            <v>222501</v>
          </cell>
          <cell r="C15715" t="str">
            <v>088116</v>
          </cell>
          <cell r="D15715" t="str">
            <v>Oleo lubrificantes p/ diesel</v>
          </cell>
          <cell r="E15715" t="str">
            <v>l</v>
          </cell>
          <cell r="F15715">
            <v>0.17</v>
          </cell>
        </row>
        <row r="15716">
          <cell r="B15716" t="str">
            <v>222501</v>
          </cell>
          <cell r="C15716" t="str">
            <v>085510</v>
          </cell>
          <cell r="D15716" t="str">
            <v>Empilhadeira diesel pot 33.8 kw cap 3 t</v>
          </cell>
          <cell r="E15716" t="str">
            <v>un</v>
          </cell>
          <cell r="F15716">
            <v>4.5500000000000001E-5</v>
          </cell>
        </row>
        <row r="15717">
          <cell r="B15717" t="str">
            <v>222502</v>
          </cell>
          <cell r="C15717" t="str">
            <v>010135</v>
          </cell>
          <cell r="D15717" t="str">
            <v>Operador caminhao</v>
          </cell>
          <cell r="E15717" t="str">
            <v>h</v>
          </cell>
          <cell r="F15717">
            <v>1</v>
          </cell>
        </row>
        <row r="15718">
          <cell r="B15718" t="str">
            <v>222502</v>
          </cell>
          <cell r="C15718" t="str">
            <v>085510</v>
          </cell>
          <cell r="D15718" t="str">
            <v>Empilhadeira diesel pot 33.8 kw cap 3 t</v>
          </cell>
          <cell r="E15718" t="str">
            <v>un</v>
          </cell>
          <cell r="F15718">
            <v>0</v>
          </cell>
        </row>
        <row r="15719">
          <cell r="B15719" t="str">
            <v>222502</v>
          </cell>
          <cell r="C15719" t="str">
            <v>085510</v>
          </cell>
          <cell r="D15719" t="str">
            <v>Empilhadeira diesel pot 33.8 kw cap 3 t</v>
          </cell>
          <cell r="E15719" t="str">
            <v>un</v>
          </cell>
          <cell r="F15719">
            <v>4.5500000000000001E-5</v>
          </cell>
        </row>
        <row r="15720">
          <cell r="B15720" t="str">
            <v>222502</v>
          </cell>
          <cell r="C15720" t="str">
            <v>085510</v>
          </cell>
          <cell r="D15720" t="str">
            <v>Empilhadeira diesel pot 33.8 kw cap 3 t</v>
          </cell>
          <cell r="E15720" t="str">
            <v>un</v>
          </cell>
          <cell r="F15720">
            <v>3.57E-5</v>
          </cell>
        </row>
        <row r="15721">
          <cell r="B15721" t="str">
            <v>222503</v>
          </cell>
          <cell r="C15721" t="str">
            <v>010135</v>
          </cell>
          <cell r="D15721" t="str">
            <v>Operador caminhao</v>
          </cell>
          <cell r="E15721" t="str">
            <v>h</v>
          </cell>
          <cell r="F15721">
            <v>1</v>
          </cell>
        </row>
        <row r="15722">
          <cell r="B15722" t="str">
            <v>222503</v>
          </cell>
          <cell r="C15722" t="str">
            <v>085512</v>
          </cell>
          <cell r="D15722" t="str">
            <v>Empilhadeira diesel pot 59.3 kw cap 10 t</v>
          </cell>
          <cell r="E15722" t="str">
            <v>un</v>
          </cell>
          <cell r="F15722">
            <v>7.4999999999999993E-5</v>
          </cell>
        </row>
        <row r="15723">
          <cell r="B15723" t="str">
            <v>222503</v>
          </cell>
          <cell r="C15723" t="str">
            <v>085512</v>
          </cell>
          <cell r="D15723" t="str">
            <v>Empilhadeira diesel pot 59.3 kw cap 10 t</v>
          </cell>
          <cell r="E15723" t="str">
            <v>un</v>
          </cell>
          <cell r="F15723">
            <v>4.5500000000000001E-5</v>
          </cell>
        </row>
        <row r="15724">
          <cell r="B15724" t="str">
            <v>222503</v>
          </cell>
          <cell r="C15724" t="str">
            <v>088448</v>
          </cell>
          <cell r="D15724" t="str">
            <v>Pneu 900x20x12</v>
          </cell>
          <cell r="E15724" t="str">
            <v>un</v>
          </cell>
          <cell r="F15724">
            <v>1.1999999999999999E-3</v>
          </cell>
        </row>
        <row r="15725">
          <cell r="B15725" t="str">
            <v>222503</v>
          </cell>
          <cell r="C15725" t="str">
            <v>085512</v>
          </cell>
          <cell r="D15725" t="str">
            <v>Empilhadeira diesel pot 59.3 kw cap 10 t</v>
          </cell>
          <cell r="E15725" t="str">
            <v>un</v>
          </cell>
          <cell r="F15725">
            <v>3.57E-5</v>
          </cell>
        </row>
        <row r="15726">
          <cell r="B15726" t="str">
            <v>222503</v>
          </cell>
          <cell r="C15726" t="str">
            <v>088114</v>
          </cell>
          <cell r="D15726" t="str">
            <v>Oleo diesel</v>
          </cell>
          <cell r="E15726" t="str">
            <v>l</v>
          </cell>
          <cell r="F15726">
            <v>13.21</v>
          </cell>
        </row>
        <row r="15727">
          <cell r="B15727" t="str">
            <v>222503</v>
          </cell>
          <cell r="C15727" t="str">
            <v>088116</v>
          </cell>
          <cell r="D15727" t="str">
            <v>Oleo lubrificantes p/ diesel</v>
          </cell>
          <cell r="E15727" t="str">
            <v>l</v>
          </cell>
          <cell r="F15727">
            <v>0.21</v>
          </cell>
        </row>
        <row r="15728">
          <cell r="B15728" t="str">
            <v>222503</v>
          </cell>
          <cell r="C15728" t="str">
            <v>088260</v>
          </cell>
          <cell r="D15728" t="str">
            <v>Filtro</v>
          </cell>
          <cell r="E15728" t="str">
            <v>jg</v>
          </cell>
          <cell r="F15728">
            <v>2.1000000000000001E-2</v>
          </cell>
        </row>
        <row r="15729">
          <cell r="B15729" t="str">
            <v>222503</v>
          </cell>
          <cell r="C15729" t="str">
            <v>088110</v>
          </cell>
          <cell r="D15729" t="str">
            <v>Graxa multipurpose</v>
          </cell>
          <cell r="E15729" t="str">
            <v>kg</v>
          </cell>
          <cell r="F15729">
            <v>0.1</v>
          </cell>
        </row>
        <row r="15730">
          <cell r="B15730" t="str">
            <v>222504</v>
          </cell>
          <cell r="C15730" t="str">
            <v>010135</v>
          </cell>
          <cell r="D15730" t="str">
            <v>Operador caminhao</v>
          </cell>
          <cell r="E15730" t="str">
            <v>h</v>
          </cell>
          <cell r="F15730">
            <v>1</v>
          </cell>
        </row>
        <row r="15731">
          <cell r="B15731" t="str">
            <v>222504</v>
          </cell>
          <cell r="C15731" t="str">
            <v>085512</v>
          </cell>
          <cell r="D15731" t="str">
            <v>Empilhadeira diesel pot 59.3 kw cap 10 t</v>
          </cell>
          <cell r="E15731" t="str">
            <v>un</v>
          </cell>
          <cell r="F15731">
            <v>0</v>
          </cell>
        </row>
        <row r="15732">
          <cell r="B15732" t="str">
            <v>222504</v>
          </cell>
          <cell r="C15732" t="str">
            <v>085512</v>
          </cell>
          <cell r="D15732" t="str">
            <v>Empilhadeira diesel pot 59.3 kw cap 10 t</v>
          </cell>
          <cell r="E15732" t="str">
            <v>un</v>
          </cell>
          <cell r="F15732">
            <v>4.5500000000000001E-5</v>
          </cell>
        </row>
        <row r="15733">
          <cell r="B15733" t="str">
            <v>222504</v>
          </cell>
          <cell r="C15733" t="str">
            <v>085512</v>
          </cell>
          <cell r="D15733" t="str">
            <v>Empilhadeira diesel pot 59.3 kw cap 10 t</v>
          </cell>
          <cell r="E15733" t="str">
            <v>un</v>
          </cell>
          <cell r="F15733">
            <v>3.57E-5</v>
          </cell>
        </row>
        <row r="15734">
          <cell r="B15734" t="str">
            <v>222601</v>
          </cell>
          <cell r="C15734" t="str">
            <v>010134</v>
          </cell>
          <cell r="D15734" t="str">
            <v>Operador terraplenagem</v>
          </cell>
          <cell r="E15734" t="str">
            <v>h</v>
          </cell>
          <cell r="F15734">
            <v>1</v>
          </cell>
        </row>
        <row r="15735">
          <cell r="B15735" t="str">
            <v>222601</v>
          </cell>
          <cell r="C15735" t="str">
            <v>085701</v>
          </cell>
          <cell r="D15735" t="str">
            <v>Escavadeira cacamba retro pot 75kw cap ate 1.78m3</v>
          </cell>
          <cell r="E15735" t="str">
            <v>un</v>
          </cell>
          <cell r="F15735">
            <v>9.0000000000000006E-5</v>
          </cell>
        </row>
        <row r="15736">
          <cell r="B15736" t="str">
            <v>222601</v>
          </cell>
          <cell r="C15736" t="str">
            <v>088250</v>
          </cell>
          <cell r="D15736" t="str">
            <v>Filtro</v>
          </cell>
          <cell r="E15736" t="str">
            <v>jg</v>
          </cell>
          <cell r="F15736">
            <v>2.7E-2</v>
          </cell>
        </row>
        <row r="15737">
          <cell r="B15737" t="str">
            <v>222601</v>
          </cell>
          <cell r="C15737" t="str">
            <v>085701</v>
          </cell>
          <cell r="D15737" t="str">
            <v>Escavadeira cacamba retro pot 75kw cap ate 1.78m3</v>
          </cell>
          <cell r="E15737" t="str">
            <v>un</v>
          </cell>
          <cell r="F15737">
            <v>3.8399999999999998E-5</v>
          </cell>
        </row>
        <row r="15738">
          <cell r="B15738" t="str">
            <v>222601</v>
          </cell>
          <cell r="C15738" t="str">
            <v>088110</v>
          </cell>
          <cell r="D15738" t="str">
            <v>Graxa multipurpose</v>
          </cell>
          <cell r="E15738" t="str">
            <v>kg</v>
          </cell>
          <cell r="F15738">
            <v>0.13</v>
          </cell>
        </row>
        <row r="15739">
          <cell r="B15739" t="str">
            <v>222601</v>
          </cell>
          <cell r="C15739" t="str">
            <v>088114</v>
          </cell>
          <cell r="D15739" t="str">
            <v>Oleo diesel</v>
          </cell>
          <cell r="E15739" t="str">
            <v>l</v>
          </cell>
          <cell r="F15739">
            <v>15.9</v>
          </cell>
        </row>
        <row r="15740">
          <cell r="B15740" t="str">
            <v>222601</v>
          </cell>
          <cell r="C15740" t="str">
            <v>088116</v>
          </cell>
          <cell r="D15740" t="str">
            <v>Oleo lubrificantes p/ diesel</v>
          </cell>
          <cell r="E15740" t="str">
            <v>l</v>
          </cell>
          <cell r="F15740">
            <v>0.27</v>
          </cell>
        </row>
        <row r="15741">
          <cell r="B15741" t="str">
            <v>222601</v>
          </cell>
          <cell r="C15741" t="str">
            <v>085701</v>
          </cell>
          <cell r="D15741" t="str">
            <v>Escavadeira cacamba retro pot 75kw cap ate 1.78m3</v>
          </cell>
          <cell r="E15741" t="str">
            <v>un</v>
          </cell>
          <cell r="F15741">
            <v>9.1000000000000003E-5</v>
          </cell>
        </row>
        <row r="15742">
          <cell r="B15742" t="str">
            <v>222602</v>
          </cell>
          <cell r="C15742" t="str">
            <v>010134</v>
          </cell>
          <cell r="D15742" t="str">
            <v>Operador terraplenagem</v>
          </cell>
          <cell r="E15742" t="str">
            <v>h</v>
          </cell>
          <cell r="F15742">
            <v>1</v>
          </cell>
        </row>
        <row r="15743">
          <cell r="B15743" t="str">
            <v>222602</v>
          </cell>
          <cell r="C15743" t="str">
            <v>085701</v>
          </cell>
          <cell r="D15743" t="str">
            <v>Escavadeira cacamba retro pot 75kw cap ate 1.78m3</v>
          </cell>
          <cell r="E15743" t="str">
            <v>un</v>
          </cell>
          <cell r="F15743">
            <v>0</v>
          </cell>
        </row>
        <row r="15744">
          <cell r="B15744" t="str">
            <v>222602</v>
          </cell>
          <cell r="C15744" t="str">
            <v>085701</v>
          </cell>
          <cell r="D15744" t="str">
            <v>Escavadeira cacamba retro pot 75kw cap ate 1.78m3</v>
          </cell>
          <cell r="E15744" t="str">
            <v>un</v>
          </cell>
          <cell r="F15744">
            <v>9.1000000000000003E-5</v>
          </cell>
        </row>
        <row r="15745">
          <cell r="B15745" t="str">
            <v>222602</v>
          </cell>
          <cell r="C15745" t="str">
            <v>085701</v>
          </cell>
          <cell r="D15745" t="str">
            <v>Escavadeira cacamba retro pot 75kw cap ate 1.78m3</v>
          </cell>
          <cell r="E15745" t="str">
            <v>un</v>
          </cell>
          <cell r="F15745">
            <v>3.8399999999999998E-5</v>
          </cell>
        </row>
        <row r="15746">
          <cell r="B15746" t="str">
            <v>222603</v>
          </cell>
          <cell r="C15746" t="str">
            <v>010134</v>
          </cell>
          <cell r="D15746" t="str">
            <v>Operador terraplenagem</v>
          </cell>
          <cell r="E15746" t="str">
            <v>h</v>
          </cell>
          <cell r="F15746">
            <v>1</v>
          </cell>
        </row>
        <row r="15747">
          <cell r="B15747" t="str">
            <v>222603</v>
          </cell>
          <cell r="C15747" t="str">
            <v>085705</v>
          </cell>
          <cell r="D15747" t="str">
            <v>Escavadeira cacamba retro pot 111kw cap ate 2.6m3</v>
          </cell>
          <cell r="E15747" t="str">
            <v>un</v>
          </cell>
          <cell r="F15747">
            <v>9.0000000000000006E-5</v>
          </cell>
        </row>
        <row r="15748">
          <cell r="B15748" t="str">
            <v>222603</v>
          </cell>
          <cell r="C15748" t="str">
            <v>085705</v>
          </cell>
          <cell r="D15748" t="str">
            <v>Escavadeira cacamba retro pot 111kw cap ate 2.6m3</v>
          </cell>
          <cell r="E15748" t="str">
            <v>un</v>
          </cell>
          <cell r="F15748">
            <v>9.1000000000000003E-5</v>
          </cell>
        </row>
        <row r="15749">
          <cell r="B15749" t="str">
            <v>222603</v>
          </cell>
          <cell r="C15749" t="str">
            <v>085705</v>
          </cell>
          <cell r="D15749" t="str">
            <v>Escavadeira cacamba retro pot 111kw cap ate 2.6m3</v>
          </cell>
          <cell r="E15749" t="str">
            <v>un</v>
          </cell>
          <cell r="F15749">
            <v>3.8399999999999998E-5</v>
          </cell>
        </row>
        <row r="15750">
          <cell r="B15750" t="str">
            <v>222603</v>
          </cell>
          <cell r="C15750" t="str">
            <v>088110</v>
          </cell>
          <cell r="D15750" t="str">
            <v>Graxa multipurpose</v>
          </cell>
          <cell r="E15750" t="str">
            <v>kg</v>
          </cell>
          <cell r="F15750">
            <v>0.2</v>
          </cell>
        </row>
        <row r="15751">
          <cell r="B15751" t="str">
            <v>222603</v>
          </cell>
          <cell r="C15751" t="str">
            <v>088114</v>
          </cell>
          <cell r="D15751" t="str">
            <v>Oleo diesel</v>
          </cell>
          <cell r="E15751" t="str">
            <v>l</v>
          </cell>
          <cell r="F15751">
            <v>23.46</v>
          </cell>
        </row>
        <row r="15752">
          <cell r="B15752" t="str">
            <v>222603</v>
          </cell>
          <cell r="C15752" t="str">
            <v>088116</v>
          </cell>
          <cell r="D15752" t="str">
            <v>Oleo lubrificantes p/ diesel</v>
          </cell>
          <cell r="E15752" t="str">
            <v>l</v>
          </cell>
          <cell r="F15752">
            <v>0.4</v>
          </cell>
        </row>
        <row r="15753">
          <cell r="B15753" t="str">
            <v>222603</v>
          </cell>
          <cell r="C15753" t="str">
            <v>088250</v>
          </cell>
          <cell r="D15753" t="str">
            <v>Filtro</v>
          </cell>
          <cell r="E15753" t="str">
            <v>jg</v>
          </cell>
          <cell r="F15753">
            <v>0.04</v>
          </cell>
        </row>
        <row r="15754">
          <cell r="B15754" t="str">
            <v>222604</v>
          </cell>
          <cell r="C15754" t="str">
            <v>010134</v>
          </cell>
          <cell r="D15754" t="str">
            <v>Operador terraplenagem</v>
          </cell>
          <cell r="E15754" t="str">
            <v>h</v>
          </cell>
          <cell r="F15754">
            <v>1</v>
          </cell>
        </row>
        <row r="15755">
          <cell r="B15755" t="str">
            <v>222604</v>
          </cell>
          <cell r="C15755" t="str">
            <v>085705</v>
          </cell>
          <cell r="D15755" t="str">
            <v>Escavadeira cacamba retro pot 111kw cap ate 2.6m3</v>
          </cell>
          <cell r="E15755" t="str">
            <v>un</v>
          </cell>
          <cell r="F15755">
            <v>0</v>
          </cell>
        </row>
        <row r="15756">
          <cell r="B15756" t="str">
            <v>222604</v>
          </cell>
          <cell r="C15756" t="str">
            <v>085705</v>
          </cell>
          <cell r="D15756" t="str">
            <v>Escavadeira cacamba retro pot 111kw cap ate 2.6m3</v>
          </cell>
          <cell r="E15756" t="str">
            <v>un</v>
          </cell>
          <cell r="F15756">
            <v>9.1000000000000003E-5</v>
          </cell>
        </row>
        <row r="15757">
          <cell r="B15757" t="str">
            <v>222604</v>
          </cell>
          <cell r="C15757" t="str">
            <v>085705</v>
          </cell>
          <cell r="D15757" t="str">
            <v>Escavadeira cacamba retro pot 111kw cap ate 2.6m3</v>
          </cell>
          <cell r="E15757" t="str">
            <v>un</v>
          </cell>
          <cell r="F15757">
            <v>3.8399999999999998E-5</v>
          </cell>
        </row>
        <row r="15758">
          <cell r="B15758" t="str">
            <v>222605</v>
          </cell>
          <cell r="C15758" t="str">
            <v>010134</v>
          </cell>
          <cell r="D15758" t="str">
            <v>Operador terraplenagem</v>
          </cell>
          <cell r="E15758" t="str">
            <v>h</v>
          </cell>
          <cell r="F15758">
            <v>1</v>
          </cell>
        </row>
        <row r="15759">
          <cell r="B15759" t="str">
            <v>222605</v>
          </cell>
          <cell r="C15759" t="str">
            <v>085701</v>
          </cell>
          <cell r="D15759" t="str">
            <v>Escavadeira cacamba retro pot 75kw cap ate 1.78m3</v>
          </cell>
          <cell r="E15759" t="str">
            <v>un</v>
          </cell>
          <cell r="F15759">
            <v>7.4999999999999993E-5</v>
          </cell>
        </row>
        <row r="15760">
          <cell r="B15760" t="str">
            <v>222605</v>
          </cell>
          <cell r="C15760" t="str">
            <v>085701</v>
          </cell>
          <cell r="D15760" t="str">
            <v>Escavadeira cacamba retro pot 75kw cap ate 1.78m3</v>
          </cell>
          <cell r="E15760" t="str">
            <v>un</v>
          </cell>
          <cell r="F15760">
            <v>9.1000000000000003E-5</v>
          </cell>
        </row>
        <row r="15761">
          <cell r="B15761" t="str">
            <v>222605</v>
          </cell>
          <cell r="C15761" t="str">
            <v>088458</v>
          </cell>
          <cell r="D15761" t="str">
            <v>Pneu 1000x24x10</v>
          </cell>
          <cell r="E15761" t="str">
            <v>un</v>
          </cell>
          <cell r="F15761">
            <v>3.2000000000000002E-3</v>
          </cell>
        </row>
        <row r="15762">
          <cell r="B15762" t="str">
            <v>222605</v>
          </cell>
          <cell r="C15762" t="str">
            <v>088110</v>
          </cell>
          <cell r="D15762" t="str">
            <v>Graxa multipurpose</v>
          </cell>
          <cell r="E15762" t="str">
            <v>kg</v>
          </cell>
          <cell r="F15762">
            <v>0.15</v>
          </cell>
        </row>
        <row r="15763">
          <cell r="B15763" t="str">
            <v>222605</v>
          </cell>
          <cell r="C15763" t="str">
            <v>088114</v>
          </cell>
          <cell r="D15763" t="str">
            <v>Oleo diesel</v>
          </cell>
          <cell r="E15763" t="str">
            <v>l</v>
          </cell>
          <cell r="F15763">
            <v>15.1</v>
          </cell>
        </row>
        <row r="15764">
          <cell r="B15764" t="str">
            <v>222605</v>
          </cell>
          <cell r="C15764" t="str">
            <v>088116</v>
          </cell>
          <cell r="D15764" t="str">
            <v>Oleo lubrificantes p/ diesel</v>
          </cell>
          <cell r="E15764" t="str">
            <v>l</v>
          </cell>
          <cell r="F15764">
            <v>0.3</v>
          </cell>
        </row>
        <row r="15765">
          <cell r="B15765" t="str">
            <v>222605</v>
          </cell>
          <cell r="C15765" t="str">
            <v>088250</v>
          </cell>
          <cell r="D15765" t="str">
            <v>Filtro</v>
          </cell>
          <cell r="E15765" t="str">
            <v>jg</v>
          </cell>
          <cell r="F15765">
            <v>0.03</v>
          </cell>
        </row>
        <row r="15766">
          <cell r="B15766" t="str">
            <v>222605</v>
          </cell>
          <cell r="C15766" t="str">
            <v>085701</v>
          </cell>
          <cell r="D15766" t="str">
            <v>Escavadeira cacamba retro pot 75kw cap ate 1.78m3</v>
          </cell>
          <cell r="E15766" t="str">
            <v>un</v>
          </cell>
          <cell r="F15766">
            <v>3.8399999999999998E-5</v>
          </cell>
        </row>
        <row r="15767">
          <cell r="B15767" t="str">
            <v>222606</v>
          </cell>
          <cell r="C15767" t="str">
            <v>010134</v>
          </cell>
          <cell r="D15767" t="str">
            <v>Operador terraplenagem</v>
          </cell>
          <cell r="E15767" t="str">
            <v>h</v>
          </cell>
          <cell r="F15767">
            <v>1</v>
          </cell>
        </row>
        <row r="15768">
          <cell r="B15768" t="str">
            <v>222606</v>
          </cell>
          <cell r="C15768" t="str">
            <v>085701</v>
          </cell>
          <cell r="D15768" t="str">
            <v>Escavadeira cacamba retro pot 75kw cap ate 1.78m3</v>
          </cell>
          <cell r="E15768" t="str">
            <v>un</v>
          </cell>
          <cell r="F15768">
            <v>0</v>
          </cell>
        </row>
        <row r="15769">
          <cell r="B15769" t="str">
            <v>222606</v>
          </cell>
          <cell r="C15769" t="str">
            <v>085701</v>
          </cell>
          <cell r="D15769" t="str">
            <v>Escavadeira cacamba retro pot 75kw cap ate 1.78m3</v>
          </cell>
          <cell r="E15769" t="str">
            <v>un</v>
          </cell>
          <cell r="F15769">
            <v>9.1000000000000003E-5</v>
          </cell>
        </row>
        <row r="15770">
          <cell r="B15770" t="str">
            <v>222606</v>
          </cell>
          <cell r="C15770" t="str">
            <v>085701</v>
          </cell>
          <cell r="D15770" t="str">
            <v>Escavadeira cacamba retro pot 75kw cap ate 1.78m3</v>
          </cell>
          <cell r="E15770" t="str">
            <v>un</v>
          </cell>
          <cell r="F15770">
            <v>3.8399999999999998E-5</v>
          </cell>
        </row>
        <row r="15771">
          <cell r="B15771" t="str">
            <v>222701</v>
          </cell>
          <cell r="C15771" t="str">
            <v>010135</v>
          </cell>
          <cell r="D15771" t="str">
            <v>Operador caminhao</v>
          </cell>
          <cell r="E15771" t="str">
            <v>h</v>
          </cell>
          <cell r="F15771">
            <v>1</v>
          </cell>
        </row>
        <row r="15772">
          <cell r="B15772" t="str">
            <v>222701</v>
          </cell>
          <cell r="C15772" t="str">
            <v>085705</v>
          </cell>
          <cell r="D15772" t="str">
            <v>Escavadeira cacamba retro pot 111kw cap ate 2.6m3</v>
          </cell>
          <cell r="E15772" t="str">
            <v>un</v>
          </cell>
          <cell r="F15772">
            <v>9.0000000000000006E-5</v>
          </cell>
        </row>
        <row r="15773">
          <cell r="B15773" t="str">
            <v>222701</v>
          </cell>
          <cell r="C15773" t="str">
            <v>085705</v>
          </cell>
          <cell r="D15773" t="str">
            <v>Escavadeira cacamba retro pot 111kw cap ate 2.6m3</v>
          </cell>
          <cell r="E15773" t="str">
            <v>un</v>
          </cell>
          <cell r="F15773">
            <v>9.1000000000000003E-5</v>
          </cell>
        </row>
        <row r="15774">
          <cell r="B15774" t="str">
            <v>222701</v>
          </cell>
          <cell r="C15774" t="str">
            <v>085705</v>
          </cell>
          <cell r="D15774" t="str">
            <v>Escavadeira cacamba retro pot 111kw cap ate 2.6m3</v>
          </cell>
          <cell r="E15774" t="str">
            <v>un</v>
          </cell>
          <cell r="F15774">
            <v>3.8399999999999998E-5</v>
          </cell>
        </row>
        <row r="15775">
          <cell r="B15775" t="str">
            <v>222701</v>
          </cell>
          <cell r="C15775" t="str">
            <v>088110</v>
          </cell>
          <cell r="D15775" t="str">
            <v>Graxa multipurpose</v>
          </cell>
          <cell r="E15775" t="str">
            <v>kg</v>
          </cell>
          <cell r="F15775">
            <v>0.15</v>
          </cell>
        </row>
        <row r="15776">
          <cell r="B15776" t="str">
            <v>222701</v>
          </cell>
          <cell r="C15776" t="str">
            <v>088114</v>
          </cell>
          <cell r="D15776" t="str">
            <v>Oleo diesel</v>
          </cell>
          <cell r="E15776" t="str">
            <v>l</v>
          </cell>
          <cell r="F15776">
            <v>20.87</v>
          </cell>
        </row>
        <row r="15777">
          <cell r="B15777" t="str">
            <v>222701</v>
          </cell>
          <cell r="C15777" t="str">
            <v>088116</v>
          </cell>
          <cell r="D15777" t="str">
            <v>Oleo lubrificantes p/ diesel</v>
          </cell>
          <cell r="E15777" t="str">
            <v>l</v>
          </cell>
          <cell r="F15777">
            <v>0.3</v>
          </cell>
        </row>
        <row r="15778">
          <cell r="B15778" t="str">
            <v>222701</v>
          </cell>
          <cell r="C15778" t="str">
            <v>088250</v>
          </cell>
          <cell r="D15778" t="str">
            <v>Filtro</v>
          </cell>
          <cell r="E15778" t="str">
            <v>jg</v>
          </cell>
          <cell r="F15778">
            <v>7.0000000000000007E-2</v>
          </cell>
        </row>
        <row r="15779">
          <cell r="B15779" t="str">
            <v>222702</v>
          </cell>
          <cell r="C15779" t="str">
            <v>010135</v>
          </cell>
          <cell r="D15779" t="str">
            <v>Operador caminhao</v>
          </cell>
          <cell r="E15779" t="str">
            <v>h</v>
          </cell>
          <cell r="F15779">
            <v>1</v>
          </cell>
        </row>
        <row r="15780">
          <cell r="B15780" t="str">
            <v>222702</v>
          </cell>
          <cell r="C15780" t="str">
            <v>085705</v>
          </cell>
          <cell r="D15780" t="str">
            <v>Escavadeira cacamba retro pot 111kw cap ate 2.6m3</v>
          </cell>
          <cell r="E15780" t="str">
            <v>un</v>
          </cell>
          <cell r="F15780">
            <v>0</v>
          </cell>
        </row>
        <row r="15781">
          <cell r="B15781" t="str">
            <v>222702</v>
          </cell>
          <cell r="C15781" t="str">
            <v>085705</v>
          </cell>
          <cell r="D15781" t="str">
            <v>Escavadeira cacamba retro pot 111kw cap ate 2.6m3</v>
          </cell>
          <cell r="E15781" t="str">
            <v>un</v>
          </cell>
          <cell r="F15781">
            <v>9.1000000000000003E-5</v>
          </cell>
        </row>
        <row r="15782">
          <cell r="B15782" t="str">
            <v>222702</v>
          </cell>
          <cell r="C15782" t="str">
            <v>085705</v>
          </cell>
          <cell r="D15782" t="str">
            <v>Escavadeira cacamba retro pot 111kw cap ate 2.6m3</v>
          </cell>
          <cell r="E15782" t="str">
            <v>un</v>
          </cell>
          <cell r="F15782">
            <v>3.8399999999999998E-5</v>
          </cell>
        </row>
        <row r="15783">
          <cell r="B15783" t="str">
            <v>222703</v>
          </cell>
          <cell r="C15783" t="str">
            <v>010135</v>
          </cell>
          <cell r="D15783" t="str">
            <v>Operador caminhao</v>
          </cell>
          <cell r="E15783" t="str">
            <v>h</v>
          </cell>
          <cell r="F15783">
            <v>1</v>
          </cell>
        </row>
        <row r="15784">
          <cell r="B15784" t="str">
            <v>222703</v>
          </cell>
          <cell r="C15784" t="str">
            <v>085910</v>
          </cell>
          <cell r="D15784" t="str">
            <v>Escavadeira cacamba clamshell pot 137 kw/</v>
          </cell>
          <cell r="E15784" t="str">
            <v>un</v>
          </cell>
          <cell r="F15784">
            <v>9.0000000000000006E-5</v>
          </cell>
        </row>
        <row r="15785">
          <cell r="B15785" t="str">
            <v>222703</v>
          </cell>
          <cell r="C15785" t="str">
            <v>085910</v>
          </cell>
          <cell r="D15785" t="str">
            <v>Escavadeira cacamba clamshell pot 137 kw/</v>
          </cell>
          <cell r="E15785" t="str">
            <v>un</v>
          </cell>
          <cell r="F15785">
            <v>9.1000000000000003E-5</v>
          </cell>
        </row>
        <row r="15786">
          <cell r="B15786" t="str">
            <v>222703</v>
          </cell>
          <cell r="C15786" t="str">
            <v>085910</v>
          </cell>
          <cell r="D15786" t="str">
            <v>Escavadeira cacamba clamshell pot 137 kw/</v>
          </cell>
          <cell r="E15786" t="str">
            <v>un</v>
          </cell>
          <cell r="F15786">
            <v>3.8399999999999998E-5</v>
          </cell>
        </row>
        <row r="15787">
          <cell r="B15787" t="str">
            <v>222703</v>
          </cell>
          <cell r="C15787" t="str">
            <v>088110</v>
          </cell>
          <cell r="D15787" t="str">
            <v>Graxa multipurpose</v>
          </cell>
          <cell r="E15787" t="str">
            <v>kg</v>
          </cell>
          <cell r="F15787">
            <v>0.24</v>
          </cell>
        </row>
        <row r="15788">
          <cell r="B15788" t="str">
            <v>222703</v>
          </cell>
          <cell r="C15788" t="str">
            <v>088114</v>
          </cell>
          <cell r="D15788" t="str">
            <v>Oleo diesel</v>
          </cell>
          <cell r="E15788" t="str">
            <v>l</v>
          </cell>
          <cell r="F15788">
            <v>31.75</v>
          </cell>
        </row>
        <row r="15789">
          <cell r="B15789" t="str">
            <v>222703</v>
          </cell>
          <cell r="C15789" t="str">
            <v>088116</v>
          </cell>
          <cell r="D15789" t="str">
            <v>Oleo lubrificantes p/ diesel</v>
          </cell>
          <cell r="E15789" t="str">
            <v>l</v>
          </cell>
          <cell r="F15789">
            <v>0.49</v>
          </cell>
        </row>
        <row r="15790">
          <cell r="B15790" t="str">
            <v>222703</v>
          </cell>
          <cell r="C15790" t="str">
            <v>088250</v>
          </cell>
          <cell r="D15790" t="str">
            <v>Filtro</v>
          </cell>
          <cell r="E15790" t="str">
            <v>jg</v>
          </cell>
          <cell r="F15790">
            <v>4.9000000000000002E-2</v>
          </cell>
        </row>
        <row r="15791">
          <cell r="B15791" t="str">
            <v>222704</v>
          </cell>
          <cell r="C15791" t="str">
            <v>010135</v>
          </cell>
          <cell r="D15791" t="str">
            <v>Operador caminhao</v>
          </cell>
          <cell r="E15791" t="str">
            <v>h</v>
          </cell>
          <cell r="F15791">
            <v>1</v>
          </cell>
        </row>
        <row r="15792">
          <cell r="B15792" t="str">
            <v>222704</v>
          </cell>
          <cell r="C15792" t="str">
            <v>085910</v>
          </cell>
          <cell r="D15792" t="str">
            <v>Escavadeira cacamba clamshell pot 137 kw/</v>
          </cell>
          <cell r="E15792" t="str">
            <v>un</v>
          </cell>
          <cell r="F15792">
            <v>0</v>
          </cell>
        </row>
        <row r="15793">
          <cell r="B15793" t="str">
            <v>222704</v>
          </cell>
          <cell r="C15793" t="str">
            <v>085910</v>
          </cell>
          <cell r="D15793" t="str">
            <v>Escavadeira cacamba clamshell pot 137 kw/</v>
          </cell>
          <cell r="E15793" t="str">
            <v>un</v>
          </cell>
          <cell r="F15793">
            <v>9.1000000000000003E-5</v>
          </cell>
        </row>
        <row r="15794">
          <cell r="B15794" t="str">
            <v>222704</v>
          </cell>
          <cell r="C15794" t="str">
            <v>085910</v>
          </cell>
          <cell r="D15794" t="str">
            <v>Escavadeira cacamba clamshell pot 137 kw/</v>
          </cell>
          <cell r="E15794" t="str">
            <v>un</v>
          </cell>
          <cell r="F15794">
            <v>3.8399999999999998E-5</v>
          </cell>
        </row>
        <row r="15795">
          <cell r="B15795" t="str">
            <v>222901</v>
          </cell>
          <cell r="C15795" t="str">
            <v>010101</v>
          </cell>
          <cell r="D15795" t="str">
            <v>Ajudante</v>
          </cell>
          <cell r="E15795" t="str">
            <v>h</v>
          </cell>
          <cell r="F15795">
            <v>1</v>
          </cell>
        </row>
        <row r="15796">
          <cell r="B15796" t="str">
            <v>222901</v>
          </cell>
          <cell r="C15796" t="str">
            <v>086505</v>
          </cell>
          <cell r="D15796" t="str">
            <v>Esmeril de chicote pot 0.75 kw</v>
          </cell>
          <cell r="E15796" t="str">
            <v>un</v>
          </cell>
          <cell r="F15796">
            <v>6.0000000000000002E-5</v>
          </cell>
        </row>
        <row r="15797">
          <cell r="B15797" t="str">
            <v>222901</v>
          </cell>
          <cell r="C15797" t="str">
            <v>086505</v>
          </cell>
          <cell r="D15797" t="str">
            <v>Esmeril de chicote pot 0.75 kw</v>
          </cell>
          <cell r="E15797" t="str">
            <v>un</v>
          </cell>
          <cell r="F15797">
            <v>2.02E-4</v>
          </cell>
        </row>
        <row r="15798">
          <cell r="B15798" t="str">
            <v>222901</v>
          </cell>
          <cell r="C15798" t="str">
            <v>086505</v>
          </cell>
          <cell r="D15798" t="str">
            <v>Esmeril de chicote pot 0.75 kw</v>
          </cell>
          <cell r="E15798" t="str">
            <v>un</v>
          </cell>
          <cell r="F15798">
            <v>4.5000000000000003E-5</v>
          </cell>
        </row>
        <row r="15799">
          <cell r="B15799" t="str">
            <v>222901</v>
          </cell>
          <cell r="C15799" t="str">
            <v>088054</v>
          </cell>
          <cell r="D15799" t="str">
            <v>Rebolo p/esmeril 3/4'x6'</v>
          </cell>
          <cell r="E15799" t="str">
            <v>un</v>
          </cell>
          <cell r="F15799">
            <v>0.01</v>
          </cell>
        </row>
        <row r="15800">
          <cell r="B15800" t="str">
            <v>222901</v>
          </cell>
          <cell r="C15800" t="str">
            <v>088106</v>
          </cell>
          <cell r="D15800" t="str">
            <v>Energia eletrica</v>
          </cell>
          <cell r="E15800" t="str">
            <v>kw</v>
          </cell>
          <cell r="F15800">
            <v>0.55000000000000004</v>
          </cell>
        </row>
        <row r="15801">
          <cell r="B15801" t="str">
            <v>222902</v>
          </cell>
          <cell r="C15801" t="str">
            <v>010101</v>
          </cell>
          <cell r="D15801" t="str">
            <v>Ajudante</v>
          </cell>
          <cell r="E15801" t="str">
            <v>h</v>
          </cell>
          <cell r="F15801">
            <v>1</v>
          </cell>
        </row>
        <row r="15802">
          <cell r="B15802" t="str">
            <v>222902</v>
          </cell>
          <cell r="C15802" t="str">
            <v>086505</v>
          </cell>
          <cell r="D15802" t="str">
            <v>Esmeril de chicote pot 0.75 kw</v>
          </cell>
          <cell r="E15802" t="str">
            <v>un</v>
          </cell>
          <cell r="F15802">
            <v>0</v>
          </cell>
        </row>
        <row r="15803">
          <cell r="B15803" t="str">
            <v>222902</v>
          </cell>
          <cell r="C15803" t="str">
            <v>086505</v>
          </cell>
          <cell r="D15803" t="str">
            <v>Esmeril de chicote pot 0.75 kw</v>
          </cell>
          <cell r="E15803" t="str">
            <v>un</v>
          </cell>
          <cell r="F15803">
            <v>2.02E-4</v>
          </cell>
        </row>
        <row r="15804">
          <cell r="B15804" t="str">
            <v>222902</v>
          </cell>
          <cell r="C15804" t="str">
            <v>086505</v>
          </cell>
          <cell r="D15804" t="str">
            <v>Esmeril de chicote pot 0.75 kw</v>
          </cell>
          <cell r="E15804" t="str">
            <v>un</v>
          </cell>
          <cell r="F15804">
            <v>4.5000000000000003E-5</v>
          </cell>
        </row>
        <row r="15805">
          <cell r="B15805" t="str">
            <v>223001</v>
          </cell>
          <cell r="C15805" t="str">
            <v>010101</v>
          </cell>
          <cell r="D15805" t="str">
            <v>Ajudante</v>
          </cell>
          <cell r="E15805" t="str">
            <v>h</v>
          </cell>
          <cell r="F15805">
            <v>1</v>
          </cell>
        </row>
        <row r="15806">
          <cell r="B15806" t="str">
            <v>223001</v>
          </cell>
          <cell r="C15806" t="str">
            <v>086515</v>
          </cell>
          <cell r="D15806" t="str">
            <v>Furadeira eletrica pot 0.75 kw</v>
          </cell>
          <cell r="E15806" t="str">
            <v>un</v>
          </cell>
          <cell r="F15806">
            <v>6.0000000000000002E-5</v>
          </cell>
        </row>
        <row r="15807">
          <cell r="B15807" t="str">
            <v>223001</v>
          </cell>
          <cell r="C15807" t="str">
            <v>086515</v>
          </cell>
          <cell r="D15807" t="str">
            <v>Furadeira eletrica pot 0.75 kw</v>
          </cell>
          <cell r="E15807" t="str">
            <v>un</v>
          </cell>
          <cell r="F15807">
            <v>3.0299999999999999E-4</v>
          </cell>
        </row>
        <row r="15808">
          <cell r="B15808" t="str">
            <v>223001</v>
          </cell>
          <cell r="C15808" t="str">
            <v>086515</v>
          </cell>
          <cell r="D15808" t="str">
            <v>Furadeira eletrica pot 0.75 kw</v>
          </cell>
          <cell r="E15808" t="str">
            <v>un</v>
          </cell>
          <cell r="F15808">
            <v>5.1E-5</v>
          </cell>
        </row>
        <row r="15809">
          <cell r="B15809" t="str">
            <v>223001</v>
          </cell>
          <cell r="C15809" t="str">
            <v>088106</v>
          </cell>
          <cell r="D15809" t="str">
            <v>Energia eletrica</v>
          </cell>
          <cell r="E15809" t="str">
            <v>kw</v>
          </cell>
          <cell r="F15809">
            <v>0.75</v>
          </cell>
        </row>
        <row r="15810">
          <cell r="B15810" t="str">
            <v>223002</v>
          </cell>
          <cell r="C15810" t="str">
            <v>010101</v>
          </cell>
          <cell r="D15810" t="str">
            <v>Ajudante</v>
          </cell>
          <cell r="E15810" t="str">
            <v>h</v>
          </cell>
          <cell r="F15810">
            <v>1</v>
          </cell>
        </row>
        <row r="15811">
          <cell r="B15811" t="str">
            <v>223002</v>
          </cell>
          <cell r="C15811" t="str">
            <v>086515</v>
          </cell>
          <cell r="D15811" t="str">
            <v>Furadeira eletrica pot 0.75 kw</v>
          </cell>
          <cell r="E15811" t="str">
            <v>un</v>
          </cell>
          <cell r="F15811">
            <v>0</v>
          </cell>
        </row>
        <row r="15812">
          <cell r="B15812" t="str">
            <v>223002</v>
          </cell>
          <cell r="C15812" t="str">
            <v>086515</v>
          </cell>
          <cell r="D15812" t="str">
            <v>Furadeira eletrica pot 0.75 kw</v>
          </cell>
          <cell r="E15812" t="str">
            <v>un</v>
          </cell>
          <cell r="F15812">
            <v>3.0299999999999999E-4</v>
          </cell>
        </row>
        <row r="15813">
          <cell r="B15813" t="str">
            <v>223002</v>
          </cell>
          <cell r="C15813" t="str">
            <v>086515</v>
          </cell>
          <cell r="D15813" t="str">
            <v>Furadeira eletrica pot 0.75 kw</v>
          </cell>
          <cell r="E15813" t="str">
            <v>un</v>
          </cell>
          <cell r="F15813">
            <v>5.1E-5</v>
          </cell>
        </row>
        <row r="15814">
          <cell r="B15814" t="str">
            <v>223101</v>
          </cell>
          <cell r="C15814" t="str">
            <v>010133</v>
          </cell>
          <cell r="D15814" t="str">
            <v>Operador guincho</v>
          </cell>
          <cell r="E15814" t="str">
            <v>h</v>
          </cell>
          <cell r="F15814">
            <v>1</v>
          </cell>
        </row>
        <row r="15815">
          <cell r="B15815" t="str">
            <v>223101</v>
          </cell>
          <cell r="C15815" t="str">
            <v>086202</v>
          </cell>
          <cell r="D15815" t="str">
            <v>Guincho automatico eletrico pot 2.2 kw cap 0.8 t</v>
          </cell>
          <cell r="E15815" t="str">
            <v>un</v>
          </cell>
          <cell r="F15815">
            <v>6.0000000000000002E-5</v>
          </cell>
        </row>
        <row r="15816">
          <cell r="B15816" t="str">
            <v>223101</v>
          </cell>
          <cell r="C15816" t="str">
            <v>086202</v>
          </cell>
          <cell r="D15816" t="str">
            <v>Guincho automatico eletrico pot 2.2 kw cap 0.8 t</v>
          </cell>
          <cell r="E15816" t="str">
            <v>un</v>
          </cell>
          <cell r="F15816">
            <v>9.1000000000000003E-5</v>
          </cell>
        </row>
        <row r="15817">
          <cell r="B15817" t="str">
            <v>223101</v>
          </cell>
          <cell r="C15817" t="str">
            <v>086202</v>
          </cell>
          <cell r="D15817" t="str">
            <v>Guincho automatico eletrico pot 2.2 kw cap 0.8 t</v>
          </cell>
          <cell r="E15817" t="str">
            <v>un</v>
          </cell>
          <cell r="F15817">
            <v>3.8399999999999998E-5</v>
          </cell>
        </row>
        <row r="15818">
          <cell r="B15818" t="str">
            <v>223101</v>
          </cell>
          <cell r="C15818" t="str">
            <v>088010</v>
          </cell>
          <cell r="D15818" t="str">
            <v>Cabo de aco p/ guincho</v>
          </cell>
          <cell r="E15818" t="str">
            <v>m</v>
          </cell>
          <cell r="F15818">
            <v>0.01</v>
          </cell>
        </row>
        <row r="15819">
          <cell r="B15819" t="str">
            <v>223101</v>
          </cell>
          <cell r="C15819" t="str">
            <v>088106</v>
          </cell>
          <cell r="D15819" t="str">
            <v>Energia eletrica</v>
          </cell>
          <cell r="E15819" t="str">
            <v>kw</v>
          </cell>
          <cell r="F15819">
            <v>2.2000000000000002</v>
          </cell>
        </row>
        <row r="15820">
          <cell r="B15820" t="str">
            <v>223102</v>
          </cell>
          <cell r="C15820" t="str">
            <v>010133</v>
          </cell>
          <cell r="D15820" t="str">
            <v>Operador guincho</v>
          </cell>
          <cell r="E15820" t="str">
            <v>h</v>
          </cell>
          <cell r="F15820">
            <v>1</v>
          </cell>
        </row>
        <row r="15821">
          <cell r="B15821" t="str">
            <v>223102</v>
          </cell>
          <cell r="C15821" t="str">
            <v>086202</v>
          </cell>
          <cell r="D15821" t="str">
            <v>Guincho automatico eletrico pot 2.2 kw cap 0.8 t</v>
          </cell>
          <cell r="E15821" t="str">
            <v>un</v>
          </cell>
          <cell r="F15821">
            <v>0</v>
          </cell>
        </row>
        <row r="15822">
          <cell r="B15822" t="str">
            <v>223102</v>
          </cell>
          <cell r="C15822" t="str">
            <v>086202</v>
          </cell>
          <cell r="D15822" t="str">
            <v>Guincho automatico eletrico pot 2.2 kw cap 0.8 t</v>
          </cell>
          <cell r="E15822" t="str">
            <v>un</v>
          </cell>
          <cell r="F15822">
            <v>9.1000000000000003E-5</v>
          </cell>
        </row>
        <row r="15823">
          <cell r="B15823" t="str">
            <v>223102</v>
          </cell>
          <cell r="C15823" t="str">
            <v>086202</v>
          </cell>
          <cell r="D15823" t="str">
            <v>Guincho automatico eletrico pot 2.2 kw cap 0.8 t</v>
          </cell>
          <cell r="E15823" t="str">
            <v>un</v>
          </cell>
          <cell r="F15823">
            <v>3.8399999999999998E-5</v>
          </cell>
        </row>
        <row r="15824">
          <cell r="B15824" t="str">
            <v>223103</v>
          </cell>
          <cell r="C15824" t="str">
            <v>088106</v>
          </cell>
          <cell r="D15824" t="str">
            <v>Energia eletrica</v>
          </cell>
          <cell r="E15824" t="str">
            <v>kw</v>
          </cell>
          <cell r="F15824">
            <v>7.5</v>
          </cell>
        </row>
        <row r="15825">
          <cell r="B15825" t="str">
            <v>223103</v>
          </cell>
          <cell r="C15825" t="str">
            <v>010133</v>
          </cell>
          <cell r="D15825" t="str">
            <v>Operador guincho</v>
          </cell>
          <cell r="E15825" t="str">
            <v>h</v>
          </cell>
          <cell r="F15825">
            <v>1</v>
          </cell>
        </row>
        <row r="15826">
          <cell r="B15826" t="str">
            <v>223103</v>
          </cell>
          <cell r="C15826" t="str">
            <v>086204</v>
          </cell>
          <cell r="D15826" t="str">
            <v>Guincho automatico eletrico pot 7.5 kw cap 1.8 t</v>
          </cell>
          <cell r="E15826" t="str">
            <v>un</v>
          </cell>
          <cell r="F15826">
            <v>9.1000000000000003E-5</v>
          </cell>
        </row>
        <row r="15827">
          <cell r="B15827" t="str">
            <v>223103</v>
          </cell>
          <cell r="C15827" t="str">
            <v>086204</v>
          </cell>
          <cell r="D15827" t="str">
            <v>Guincho automatico eletrico pot 7.5 kw cap 1.8 t</v>
          </cell>
          <cell r="E15827" t="str">
            <v>un</v>
          </cell>
          <cell r="F15827">
            <v>3.8399999999999998E-5</v>
          </cell>
        </row>
        <row r="15828">
          <cell r="B15828" t="str">
            <v>223103</v>
          </cell>
          <cell r="C15828" t="str">
            <v>088010</v>
          </cell>
          <cell r="D15828" t="str">
            <v>Cabo de aco p/ guincho</v>
          </cell>
          <cell r="E15828" t="str">
            <v>m</v>
          </cell>
          <cell r="F15828">
            <v>3.0000000000000001E-3</v>
          </cell>
        </row>
        <row r="15829">
          <cell r="B15829" t="str">
            <v>223103</v>
          </cell>
          <cell r="C15829" t="str">
            <v>086204</v>
          </cell>
          <cell r="D15829" t="str">
            <v>Guincho automatico eletrico pot 7.5 kw cap 1.8 t</v>
          </cell>
          <cell r="E15829" t="str">
            <v>un</v>
          </cell>
          <cell r="F15829">
            <v>6.0000000000000002E-5</v>
          </cell>
        </row>
        <row r="15830">
          <cell r="B15830" t="str">
            <v>223104</v>
          </cell>
          <cell r="C15830" t="str">
            <v>010133</v>
          </cell>
          <cell r="D15830" t="str">
            <v>Operador guincho</v>
          </cell>
          <cell r="E15830" t="str">
            <v>h</v>
          </cell>
          <cell r="F15830">
            <v>1</v>
          </cell>
        </row>
        <row r="15831">
          <cell r="B15831" t="str">
            <v>223104</v>
          </cell>
          <cell r="C15831" t="str">
            <v>086204</v>
          </cell>
          <cell r="D15831" t="str">
            <v>Guincho automatico eletrico pot 7.5 kw cap 1.8 t</v>
          </cell>
          <cell r="E15831" t="str">
            <v>un</v>
          </cell>
          <cell r="F15831">
            <v>0</v>
          </cell>
        </row>
        <row r="15832">
          <cell r="B15832" t="str">
            <v>223104</v>
          </cell>
          <cell r="C15832" t="str">
            <v>086204</v>
          </cell>
          <cell r="D15832" t="str">
            <v>Guincho automatico eletrico pot 7.5 kw cap 1.8 t</v>
          </cell>
          <cell r="E15832" t="str">
            <v>un</v>
          </cell>
          <cell r="F15832">
            <v>9.1000000000000003E-5</v>
          </cell>
        </row>
        <row r="15833">
          <cell r="B15833" t="str">
            <v>223104</v>
          </cell>
          <cell r="C15833" t="str">
            <v>086204</v>
          </cell>
          <cell r="D15833" t="str">
            <v>Guincho automatico eletrico pot 7.5 kw cap 1.8 t</v>
          </cell>
          <cell r="E15833" t="str">
            <v>un</v>
          </cell>
          <cell r="F15833">
            <v>3.8399999999999998E-5</v>
          </cell>
        </row>
        <row r="15834">
          <cell r="B15834" t="str">
            <v>223105</v>
          </cell>
          <cell r="C15834" t="str">
            <v>010133</v>
          </cell>
          <cell r="D15834" t="str">
            <v>Operador guincho</v>
          </cell>
          <cell r="E15834" t="str">
            <v>h</v>
          </cell>
          <cell r="F15834">
            <v>1</v>
          </cell>
        </row>
        <row r="15835">
          <cell r="B15835" t="str">
            <v>223105</v>
          </cell>
          <cell r="C15835" t="str">
            <v>086206</v>
          </cell>
          <cell r="D15835" t="str">
            <v>Guincho automatico eletrico pot 9.3 kw cap 1.7 t</v>
          </cell>
          <cell r="E15835" t="str">
            <v>un</v>
          </cell>
          <cell r="F15835">
            <v>6.0000000000000002E-5</v>
          </cell>
        </row>
        <row r="15836">
          <cell r="B15836" t="str">
            <v>223105</v>
          </cell>
          <cell r="C15836" t="str">
            <v>086206</v>
          </cell>
          <cell r="D15836" t="str">
            <v>Guincho automatico eletrico pot 9.3 kw cap 1.7 t</v>
          </cell>
          <cell r="E15836" t="str">
            <v>un</v>
          </cell>
          <cell r="F15836">
            <v>9.1000000000000003E-5</v>
          </cell>
        </row>
        <row r="15837">
          <cell r="B15837" t="str">
            <v>223105</v>
          </cell>
          <cell r="C15837" t="str">
            <v>086206</v>
          </cell>
          <cell r="D15837" t="str">
            <v>Guincho automatico eletrico pot 9.3 kw cap 1.7 t</v>
          </cell>
          <cell r="E15837" t="str">
            <v>un</v>
          </cell>
          <cell r="F15837">
            <v>3.8399999999999998E-5</v>
          </cell>
        </row>
        <row r="15838">
          <cell r="B15838" t="str">
            <v>223105</v>
          </cell>
          <cell r="C15838" t="str">
            <v>088010</v>
          </cell>
          <cell r="D15838" t="str">
            <v>Cabo de aco p/ guincho</v>
          </cell>
          <cell r="E15838" t="str">
            <v>m</v>
          </cell>
          <cell r="F15838">
            <v>3.0000000000000001E-3</v>
          </cell>
        </row>
        <row r="15839">
          <cell r="B15839" t="str">
            <v>223105</v>
          </cell>
          <cell r="C15839" t="str">
            <v>088106</v>
          </cell>
          <cell r="D15839" t="str">
            <v>Energia eletrica</v>
          </cell>
          <cell r="E15839" t="str">
            <v>kw</v>
          </cell>
          <cell r="F15839">
            <v>9.3699999999999992</v>
          </cell>
        </row>
        <row r="15840">
          <cell r="B15840" t="str">
            <v>223106</v>
          </cell>
          <cell r="C15840" t="str">
            <v>010133</v>
          </cell>
          <cell r="D15840" t="str">
            <v>Operador guincho</v>
          </cell>
          <cell r="E15840" t="str">
            <v>h</v>
          </cell>
          <cell r="F15840">
            <v>1</v>
          </cell>
        </row>
        <row r="15841">
          <cell r="B15841" t="str">
            <v>223106</v>
          </cell>
          <cell r="C15841" t="str">
            <v>086206</v>
          </cell>
          <cell r="D15841" t="str">
            <v>Guincho automatico eletrico pot 9.3 kw cap 1.7 t</v>
          </cell>
          <cell r="E15841" t="str">
            <v>un</v>
          </cell>
          <cell r="F15841">
            <v>0</v>
          </cell>
        </row>
        <row r="15842">
          <cell r="B15842" t="str">
            <v>223106</v>
          </cell>
          <cell r="C15842" t="str">
            <v>086206</v>
          </cell>
          <cell r="D15842" t="str">
            <v>Guincho automatico eletrico pot 9.3 kw cap 1.7 t</v>
          </cell>
          <cell r="E15842" t="str">
            <v>un</v>
          </cell>
          <cell r="F15842">
            <v>9.1000000000000003E-5</v>
          </cell>
        </row>
        <row r="15843">
          <cell r="B15843" t="str">
            <v>223106</v>
          </cell>
          <cell r="C15843" t="str">
            <v>086206</v>
          </cell>
          <cell r="D15843" t="str">
            <v>Guincho automatico eletrico pot 9.3 kw cap 1.7 t</v>
          </cell>
          <cell r="E15843" t="str">
            <v>un</v>
          </cell>
          <cell r="F15843">
            <v>3.8399999999999998E-5</v>
          </cell>
        </row>
        <row r="15844">
          <cell r="B15844" t="str">
            <v>223107</v>
          </cell>
          <cell r="C15844" t="str">
            <v>010133</v>
          </cell>
          <cell r="D15844" t="str">
            <v>Operador guincho</v>
          </cell>
          <cell r="E15844" t="str">
            <v>h</v>
          </cell>
          <cell r="F15844">
            <v>1</v>
          </cell>
        </row>
        <row r="15845">
          <cell r="B15845" t="str">
            <v>223107</v>
          </cell>
          <cell r="C15845" t="str">
            <v>086208</v>
          </cell>
          <cell r="D15845" t="str">
            <v>Guincho automatico eletrico pot 11 kw cap 2.9 t</v>
          </cell>
          <cell r="E15845" t="str">
            <v>un</v>
          </cell>
          <cell r="F15845">
            <v>6.0000000000000002E-5</v>
          </cell>
        </row>
        <row r="15846">
          <cell r="B15846" t="str">
            <v>223107</v>
          </cell>
          <cell r="C15846" t="str">
            <v>086208</v>
          </cell>
          <cell r="D15846" t="str">
            <v>Guincho automatico eletrico pot 11 kw cap 2.9 t</v>
          </cell>
          <cell r="E15846" t="str">
            <v>un</v>
          </cell>
          <cell r="F15846">
            <v>9.1000000000000003E-5</v>
          </cell>
        </row>
        <row r="15847">
          <cell r="B15847" t="str">
            <v>223107</v>
          </cell>
          <cell r="C15847" t="str">
            <v>086208</v>
          </cell>
          <cell r="D15847" t="str">
            <v>Guincho automatico eletrico pot 11 kw cap 2.9 t</v>
          </cell>
          <cell r="E15847" t="str">
            <v>un</v>
          </cell>
          <cell r="F15847">
            <v>3.8399999999999998E-5</v>
          </cell>
        </row>
        <row r="15848">
          <cell r="B15848" t="str">
            <v>223107</v>
          </cell>
          <cell r="C15848" t="str">
            <v>088010</v>
          </cell>
          <cell r="D15848" t="str">
            <v>Cabo de aco p/ guincho</v>
          </cell>
          <cell r="E15848" t="str">
            <v>m</v>
          </cell>
          <cell r="F15848">
            <v>3.0000000000000001E-3</v>
          </cell>
        </row>
        <row r="15849">
          <cell r="B15849" t="str">
            <v>223107</v>
          </cell>
          <cell r="C15849" t="str">
            <v>088106</v>
          </cell>
          <cell r="D15849" t="str">
            <v>Energia eletrica</v>
          </cell>
          <cell r="E15849" t="str">
            <v>kw</v>
          </cell>
          <cell r="F15849">
            <v>11.25</v>
          </cell>
        </row>
        <row r="15850">
          <cell r="B15850" t="str">
            <v>223108</v>
          </cell>
          <cell r="C15850" t="str">
            <v>010133</v>
          </cell>
          <cell r="D15850" t="str">
            <v>Operador guincho</v>
          </cell>
          <cell r="E15850" t="str">
            <v>h</v>
          </cell>
          <cell r="F15850">
            <v>1</v>
          </cell>
        </row>
        <row r="15851">
          <cell r="B15851" t="str">
            <v>223108</v>
          </cell>
          <cell r="C15851" t="str">
            <v>086208</v>
          </cell>
          <cell r="D15851" t="str">
            <v>Guincho automatico eletrico pot 11 kw cap 2.9 t</v>
          </cell>
          <cell r="E15851" t="str">
            <v>un</v>
          </cell>
          <cell r="F15851">
            <v>0</v>
          </cell>
        </row>
        <row r="15852">
          <cell r="B15852" t="str">
            <v>223108</v>
          </cell>
          <cell r="C15852" t="str">
            <v>086208</v>
          </cell>
          <cell r="D15852" t="str">
            <v>Guincho automatico eletrico pot 11 kw cap 2.9 t</v>
          </cell>
          <cell r="E15852" t="str">
            <v>un</v>
          </cell>
          <cell r="F15852">
            <v>9.1000000000000003E-5</v>
          </cell>
        </row>
        <row r="15853">
          <cell r="B15853" t="str">
            <v>223108</v>
          </cell>
          <cell r="C15853" t="str">
            <v>086208</v>
          </cell>
          <cell r="D15853" t="str">
            <v>Guincho automatico eletrico pot 11 kw cap 2.9 t</v>
          </cell>
          <cell r="E15853" t="str">
            <v>un</v>
          </cell>
          <cell r="F15853">
            <v>3.8399999999999998E-5</v>
          </cell>
        </row>
        <row r="15854">
          <cell r="B15854" t="str">
            <v>223109</v>
          </cell>
          <cell r="C15854" t="str">
            <v>010133</v>
          </cell>
          <cell r="D15854" t="str">
            <v>Operador guincho</v>
          </cell>
          <cell r="E15854" t="str">
            <v>h</v>
          </cell>
          <cell r="F15854">
            <v>1</v>
          </cell>
        </row>
        <row r="15855">
          <cell r="B15855" t="str">
            <v>223109</v>
          </cell>
          <cell r="C15855" t="str">
            <v>086210</v>
          </cell>
          <cell r="D15855" t="str">
            <v>Guincho automatico eletrico pot 15 kw cap 3.0 t</v>
          </cell>
          <cell r="E15855" t="str">
            <v>un</v>
          </cell>
          <cell r="F15855">
            <v>6.0000000000000002E-5</v>
          </cell>
        </row>
        <row r="15856">
          <cell r="B15856" t="str">
            <v>223109</v>
          </cell>
          <cell r="C15856" t="str">
            <v>086210</v>
          </cell>
          <cell r="D15856" t="str">
            <v>Guincho automatico eletrico pot 15 kw cap 3.0 t</v>
          </cell>
          <cell r="E15856" t="str">
            <v>un</v>
          </cell>
          <cell r="F15856">
            <v>9.1000000000000003E-5</v>
          </cell>
        </row>
        <row r="15857">
          <cell r="B15857" t="str">
            <v>223109</v>
          </cell>
          <cell r="C15857" t="str">
            <v>086210</v>
          </cell>
          <cell r="D15857" t="str">
            <v>Guincho automatico eletrico pot 15 kw cap 3.0 t</v>
          </cell>
          <cell r="E15857" t="str">
            <v>un</v>
          </cell>
          <cell r="F15857">
            <v>3.8399999999999998E-5</v>
          </cell>
        </row>
        <row r="15858">
          <cell r="B15858" t="str">
            <v>223109</v>
          </cell>
          <cell r="C15858" t="str">
            <v>088010</v>
          </cell>
          <cell r="D15858" t="str">
            <v>Cabo de aco p/ guincho</v>
          </cell>
          <cell r="E15858" t="str">
            <v>m</v>
          </cell>
          <cell r="F15858">
            <v>3.0000000000000001E-3</v>
          </cell>
        </row>
        <row r="15859">
          <cell r="B15859" t="str">
            <v>223109</v>
          </cell>
          <cell r="C15859" t="str">
            <v>088106</v>
          </cell>
          <cell r="D15859" t="str">
            <v>Energia eletrica</v>
          </cell>
          <cell r="E15859" t="str">
            <v>kw</v>
          </cell>
          <cell r="F15859">
            <v>15</v>
          </cell>
        </row>
        <row r="15860">
          <cell r="B15860" t="str">
            <v>223110</v>
          </cell>
          <cell r="C15860" t="str">
            <v>010133</v>
          </cell>
          <cell r="D15860" t="str">
            <v>Operador guincho</v>
          </cell>
          <cell r="E15860" t="str">
            <v>h</v>
          </cell>
          <cell r="F15860">
            <v>1</v>
          </cell>
        </row>
        <row r="15861">
          <cell r="B15861" t="str">
            <v>223110</v>
          </cell>
          <cell r="C15861" t="str">
            <v>086210</v>
          </cell>
          <cell r="D15861" t="str">
            <v>Guincho automatico eletrico pot 15 kw cap 3.0 t</v>
          </cell>
          <cell r="E15861" t="str">
            <v>un</v>
          </cell>
          <cell r="F15861">
            <v>0</v>
          </cell>
        </row>
        <row r="15862">
          <cell r="B15862" t="str">
            <v>223110</v>
          </cell>
          <cell r="C15862" t="str">
            <v>086210</v>
          </cell>
          <cell r="D15862" t="str">
            <v>Guincho automatico eletrico pot 15 kw cap 3.0 t</v>
          </cell>
          <cell r="E15862" t="str">
            <v>un</v>
          </cell>
          <cell r="F15862">
            <v>9.1000000000000003E-5</v>
          </cell>
        </row>
        <row r="15863">
          <cell r="B15863" t="str">
            <v>223110</v>
          </cell>
          <cell r="C15863" t="str">
            <v>086210</v>
          </cell>
          <cell r="D15863" t="str">
            <v>Guincho automatico eletrico pot 15 kw cap 3.0 t</v>
          </cell>
          <cell r="E15863" t="str">
            <v>un</v>
          </cell>
          <cell r="F15863">
            <v>3.8399999999999998E-5</v>
          </cell>
        </row>
        <row r="15864">
          <cell r="B15864" t="str">
            <v>223207</v>
          </cell>
          <cell r="C15864" t="str">
            <v>010134</v>
          </cell>
          <cell r="D15864" t="str">
            <v>Operador terraplenagem</v>
          </cell>
          <cell r="E15864" t="str">
            <v>h</v>
          </cell>
          <cell r="F15864">
            <v>1</v>
          </cell>
        </row>
        <row r="15865">
          <cell r="B15865" t="str">
            <v>223207</v>
          </cell>
          <cell r="C15865" t="str">
            <v>086226</v>
          </cell>
          <cell r="D15865" t="str">
            <v>Guindaste hidraulico s/pneus pot. 90.75 kw</v>
          </cell>
          <cell r="E15865" t="str">
            <v>un</v>
          </cell>
          <cell r="F15865">
            <v>9.1000000000000003E-5</v>
          </cell>
        </row>
        <row r="15866">
          <cell r="B15866" t="str">
            <v>223207</v>
          </cell>
          <cell r="C15866" t="str">
            <v>088116</v>
          </cell>
          <cell r="D15866" t="str">
            <v>Oleo lubrificantes p/ diesel</v>
          </cell>
          <cell r="E15866" t="str">
            <v>l</v>
          </cell>
          <cell r="F15866">
            <v>0.3</v>
          </cell>
        </row>
        <row r="15867">
          <cell r="B15867" t="str">
            <v>223207</v>
          </cell>
          <cell r="C15867" t="str">
            <v>086226</v>
          </cell>
          <cell r="D15867" t="str">
            <v>Guindaste hidraulico s/pneus pot. 90.75 kw</v>
          </cell>
          <cell r="E15867" t="str">
            <v>un</v>
          </cell>
          <cell r="F15867">
            <v>3.8399999999999998E-5</v>
          </cell>
        </row>
        <row r="15868">
          <cell r="B15868" t="str">
            <v>223207</v>
          </cell>
          <cell r="C15868" t="str">
            <v>088110</v>
          </cell>
          <cell r="D15868" t="str">
            <v>Graxa multipurpose</v>
          </cell>
          <cell r="E15868" t="str">
            <v>kg</v>
          </cell>
          <cell r="F15868">
            <v>0.15</v>
          </cell>
        </row>
        <row r="15869">
          <cell r="B15869" t="str">
            <v>223207</v>
          </cell>
          <cell r="C15869" t="str">
            <v>088114</v>
          </cell>
          <cell r="D15869" t="str">
            <v>Oleo diesel</v>
          </cell>
          <cell r="E15869" t="str">
            <v>l</v>
          </cell>
          <cell r="F15869">
            <v>18</v>
          </cell>
        </row>
        <row r="15870">
          <cell r="B15870" t="str">
            <v>223207</v>
          </cell>
          <cell r="C15870" t="str">
            <v>086226</v>
          </cell>
          <cell r="D15870" t="str">
            <v>Guindaste hidraulico s/pneus pot. 90.75 kw</v>
          </cell>
          <cell r="E15870" t="str">
            <v>un</v>
          </cell>
          <cell r="F15870">
            <v>7.4999999999999993E-5</v>
          </cell>
        </row>
        <row r="15871">
          <cell r="B15871" t="str">
            <v>223207</v>
          </cell>
          <cell r="C15871" t="str">
            <v>088260</v>
          </cell>
          <cell r="D15871" t="str">
            <v>Filtro</v>
          </cell>
          <cell r="E15871" t="str">
            <v>jg</v>
          </cell>
          <cell r="F15871">
            <v>0.03</v>
          </cell>
        </row>
        <row r="15872">
          <cell r="B15872" t="str">
            <v>223207</v>
          </cell>
          <cell r="C15872" t="str">
            <v>088449</v>
          </cell>
          <cell r="D15872" t="str">
            <v>Pneu 900x20x14</v>
          </cell>
          <cell r="E15872" t="str">
            <v>un</v>
          </cell>
          <cell r="F15872">
            <v>1.6000000000000001E-3</v>
          </cell>
        </row>
        <row r="15873">
          <cell r="B15873" t="str">
            <v>223208</v>
          </cell>
          <cell r="C15873" t="str">
            <v>010134</v>
          </cell>
          <cell r="D15873" t="str">
            <v>Operador terraplenagem</v>
          </cell>
          <cell r="E15873" t="str">
            <v>h</v>
          </cell>
          <cell r="F15873">
            <v>1</v>
          </cell>
        </row>
        <row r="15874">
          <cell r="B15874" t="str">
            <v>223208</v>
          </cell>
          <cell r="C15874" t="str">
            <v>086226</v>
          </cell>
          <cell r="D15874" t="str">
            <v>Guindaste hidraulico s/pneus pot. 90.75 kw</v>
          </cell>
          <cell r="E15874" t="str">
            <v>un</v>
          </cell>
          <cell r="F15874">
            <v>0</v>
          </cell>
        </row>
        <row r="15875">
          <cell r="B15875" t="str">
            <v>223208</v>
          </cell>
          <cell r="C15875" t="str">
            <v>086226</v>
          </cell>
          <cell r="D15875" t="str">
            <v>Guindaste hidraulico s/pneus pot. 90.75 kw</v>
          </cell>
          <cell r="E15875" t="str">
            <v>un</v>
          </cell>
          <cell r="F15875">
            <v>9.1000000000000003E-5</v>
          </cell>
        </row>
        <row r="15876">
          <cell r="B15876" t="str">
            <v>223208</v>
          </cell>
          <cell r="C15876" t="str">
            <v>086226</v>
          </cell>
          <cell r="D15876" t="str">
            <v>Guindaste hidraulico s/pneus pot. 90.75 kw</v>
          </cell>
          <cell r="E15876" t="str">
            <v>un</v>
          </cell>
          <cell r="F15876">
            <v>3.8399999999999998E-5</v>
          </cell>
        </row>
        <row r="15877">
          <cell r="B15877" t="str">
            <v>223209</v>
          </cell>
          <cell r="C15877" t="str">
            <v>086228</v>
          </cell>
          <cell r="D15877" t="str">
            <v>Guindaste hidraulico s/pneus pot. 97.5 kw p/20 ton</v>
          </cell>
          <cell r="E15877" t="str">
            <v>un</v>
          </cell>
          <cell r="F15877">
            <v>7.4999999999999993E-5</v>
          </cell>
        </row>
        <row r="15878">
          <cell r="B15878" t="str">
            <v>223209</v>
          </cell>
          <cell r="C15878" t="str">
            <v>088114</v>
          </cell>
          <cell r="D15878" t="str">
            <v>Oleo diesel</v>
          </cell>
          <cell r="E15878" t="str">
            <v>l</v>
          </cell>
          <cell r="F15878">
            <v>19.399999999999999</v>
          </cell>
        </row>
        <row r="15879">
          <cell r="B15879" t="str">
            <v>223209</v>
          </cell>
          <cell r="C15879" t="str">
            <v>086228</v>
          </cell>
          <cell r="D15879" t="str">
            <v>Guindaste hidraulico s/pneus pot. 97.5 kw p/20 ton</v>
          </cell>
          <cell r="E15879" t="str">
            <v>un</v>
          </cell>
          <cell r="F15879">
            <v>9.1000000000000003E-5</v>
          </cell>
        </row>
        <row r="15880">
          <cell r="B15880" t="str">
            <v>223209</v>
          </cell>
          <cell r="C15880" t="str">
            <v>086228</v>
          </cell>
          <cell r="D15880" t="str">
            <v>Guindaste hidraulico s/pneus pot. 97.5 kw p/20 ton</v>
          </cell>
          <cell r="E15880" t="str">
            <v>un</v>
          </cell>
          <cell r="F15880">
            <v>3.8399999999999998E-5</v>
          </cell>
        </row>
        <row r="15881">
          <cell r="B15881" t="str">
            <v>223209</v>
          </cell>
          <cell r="C15881" t="str">
            <v>088110</v>
          </cell>
          <cell r="D15881" t="str">
            <v>Graxa multipurpose</v>
          </cell>
          <cell r="E15881" t="str">
            <v>kg</v>
          </cell>
          <cell r="F15881">
            <v>0.17</v>
          </cell>
        </row>
        <row r="15882">
          <cell r="B15882" t="str">
            <v>223209</v>
          </cell>
          <cell r="C15882" t="str">
            <v>010134</v>
          </cell>
          <cell r="D15882" t="str">
            <v>Operador terraplenagem</v>
          </cell>
          <cell r="E15882" t="str">
            <v>h</v>
          </cell>
          <cell r="F15882">
            <v>1</v>
          </cell>
        </row>
        <row r="15883">
          <cell r="B15883" t="str">
            <v>223209</v>
          </cell>
          <cell r="C15883" t="str">
            <v>088116</v>
          </cell>
          <cell r="D15883" t="str">
            <v>Oleo lubrificantes p/ diesel</v>
          </cell>
          <cell r="E15883" t="str">
            <v>l</v>
          </cell>
          <cell r="F15883">
            <v>0.35</v>
          </cell>
        </row>
        <row r="15884">
          <cell r="B15884" t="str">
            <v>223209</v>
          </cell>
          <cell r="C15884" t="str">
            <v>088260</v>
          </cell>
          <cell r="D15884" t="str">
            <v>Filtro</v>
          </cell>
          <cell r="E15884" t="str">
            <v>jg</v>
          </cell>
          <cell r="F15884">
            <v>3.5000000000000003E-2</v>
          </cell>
        </row>
        <row r="15885">
          <cell r="B15885" t="str">
            <v>223209</v>
          </cell>
          <cell r="C15885" t="str">
            <v>088450</v>
          </cell>
          <cell r="D15885" t="str">
            <v>Pneu 1000x20x14</v>
          </cell>
          <cell r="E15885" t="str">
            <v>un</v>
          </cell>
          <cell r="F15885">
            <v>1.6000000000000001E-3</v>
          </cell>
        </row>
        <row r="15886">
          <cell r="B15886" t="str">
            <v>223210</v>
          </cell>
          <cell r="C15886" t="str">
            <v>010134</v>
          </cell>
          <cell r="D15886" t="str">
            <v>Operador terraplenagem</v>
          </cell>
          <cell r="E15886" t="str">
            <v>h</v>
          </cell>
          <cell r="F15886">
            <v>1</v>
          </cell>
        </row>
        <row r="15887">
          <cell r="B15887" t="str">
            <v>223210</v>
          </cell>
          <cell r="C15887" t="str">
            <v>086228</v>
          </cell>
          <cell r="D15887" t="str">
            <v>Guindaste hidraulico s/pneus pot. 97.5 kw p/20 ton</v>
          </cell>
          <cell r="E15887" t="str">
            <v>un</v>
          </cell>
          <cell r="F15887">
            <v>0</v>
          </cell>
        </row>
        <row r="15888">
          <cell r="B15888" t="str">
            <v>223210</v>
          </cell>
          <cell r="C15888" t="str">
            <v>086228</v>
          </cell>
          <cell r="D15888" t="str">
            <v>Guindaste hidraulico s/pneus pot. 97.5 kw p/20 ton</v>
          </cell>
          <cell r="E15888" t="str">
            <v>un</v>
          </cell>
          <cell r="F15888">
            <v>9.1000000000000003E-5</v>
          </cell>
        </row>
        <row r="15889">
          <cell r="B15889" t="str">
            <v>223210</v>
          </cell>
          <cell r="C15889" t="str">
            <v>086228</v>
          </cell>
          <cell r="D15889" t="str">
            <v>Guindaste hidraulico s/pneus pot. 97.5 kw p/20 ton</v>
          </cell>
          <cell r="E15889" t="str">
            <v>un</v>
          </cell>
          <cell r="F15889">
            <v>3.8399999999999998E-5</v>
          </cell>
        </row>
        <row r="15890">
          <cell r="B15890" t="str">
            <v>223301</v>
          </cell>
          <cell r="C15890" t="str">
            <v>010134</v>
          </cell>
          <cell r="D15890" t="str">
            <v>Operador terraplenagem</v>
          </cell>
          <cell r="E15890" t="str">
            <v>h</v>
          </cell>
          <cell r="F15890">
            <v>1</v>
          </cell>
        </row>
        <row r="15891">
          <cell r="B15891" t="str">
            <v>223301</v>
          </cell>
          <cell r="C15891" t="str">
            <v>086235</v>
          </cell>
          <cell r="D15891" t="str">
            <v>Guindaste mecanico sobre esteiras pot 105 kw/20t</v>
          </cell>
          <cell r="E15891" t="str">
            <v>un</v>
          </cell>
          <cell r="F15891">
            <v>9.0000000000000006E-5</v>
          </cell>
        </row>
        <row r="15892">
          <cell r="B15892" t="str">
            <v>223301</v>
          </cell>
          <cell r="C15892" t="str">
            <v>086235</v>
          </cell>
          <cell r="D15892" t="str">
            <v>Guindaste mecanico sobre esteiras pot 105 kw/20t</v>
          </cell>
          <cell r="E15892" t="str">
            <v>un</v>
          </cell>
          <cell r="F15892">
            <v>9.1000000000000003E-5</v>
          </cell>
        </row>
        <row r="15893">
          <cell r="B15893" t="str">
            <v>223301</v>
          </cell>
          <cell r="C15893" t="str">
            <v>086235</v>
          </cell>
          <cell r="D15893" t="str">
            <v>Guindaste mecanico sobre esteiras pot 105 kw/20t</v>
          </cell>
          <cell r="E15893" t="str">
            <v>un</v>
          </cell>
          <cell r="F15893">
            <v>3.8399999999999998E-5</v>
          </cell>
        </row>
        <row r="15894">
          <cell r="B15894" t="str">
            <v>223301</v>
          </cell>
          <cell r="C15894" t="str">
            <v>088110</v>
          </cell>
          <cell r="D15894" t="str">
            <v>Graxa multipurpose</v>
          </cell>
          <cell r="E15894" t="str">
            <v>kg</v>
          </cell>
          <cell r="F15894">
            <v>0.1</v>
          </cell>
        </row>
        <row r="15895">
          <cell r="B15895" t="str">
            <v>223301</v>
          </cell>
          <cell r="C15895" t="str">
            <v>088114</v>
          </cell>
          <cell r="D15895" t="str">
            <v>Oleo diesel</v>
          </cell>
          <cell r="E15895" t="str">
            <v>l</v>
          </cell>
          <cell r="F15895">
            <v>16.3</v>
          </cell>
        </row>
        <row r="15896">
          <cell r="B15896" t="str">
            <v>223301</v>
          </cell>
          <cell r="C15896" t="str">
            <v>088116</v>
          </cell>
          <cell r="D15896" t="str">
            <v>Oleo lubrificantes p/ diesel</v>
          </cell>
          <cell r="E15896" t="str">
            <v>l</v>
          </cell>
          <cell r="F15896">
            <v>0.2</v>
          </cell>
        </row>
        <row r="15897">
          <cell r="B15897" t="str">
            <v>223301</v>
          </cell>
          <cell r="C15897" t="str">
            <v>088260</v>
          </cell>
          <cell r="D15897" t="str">
            <v>Filtro</v>
          </cell>
          <cell r="E15897" t="str">
            <v>jg</v>
          </cell>
          <cell r="F15897">
            <v>3.3000000000000002E-2</v>
          </cell>
        </row>
        <row r="15898">
          <cell r="B15898" t="str">
            <v>223302</v>
          </cell>
          <cell r="C15898" t="str">
            <v>010134</v>
          </cell>
          <cell r="D15898" t="str">
            <v>Operador terraplenagem</v>
          </cell>
          <cell r="E15898" t="str">
            <v>h</v>
          </cell>
          <cell r="F15898">
            <v>1</v>
          </cell>
        </row>
        <row r="15899">
          <cell r="B15899" t="str">
            <v>223302</v>
          </cell>
          <cell r="C15899" t="str">
            <v>086235</v>
          </cell>
          <cell r="D15899" t="str">
            <v>Guindaste mecanico sobre esteiras pot 105 kw/20t</v>
          </cell>
          <cell r="E15899" t="str">
            <v>un</v>
          </cell>
          <cell r="F15899">
            <v>0</v>
          </cell>
        </row>
        <row r="15900">
          <cell r="B15900" t="str">
            <v>223302</v>
          </cell>
          <cell r="C15900" t="str">
            <v>086235</v>
          </cell>
          <cell r="D15900" t="str">
            <v>Guindaste mecanico sobre esteiras pot 105 kw/20t</v>
          </cell>
          <cell r="E15900" t="str">
            <v>un</v>
          </cell>
          <cell r="F15900">
            <v>9.1000000000000003E-5</v>
          </cell>
        </row>
        <row r="15901">
          <cell r="B15901" t="str">
            <v>223302</v>
          </cell>
          <cell r="C15901" t="str">
            <v>086235</v>
          </cell>
          <cell r="D15901" t="str">
            <v>Guindaste mecanico sobre esteiras pot 105 kw/20t</v>
          </cell>
          <cell r="E15901" t="str">
            <v>un</v>
          </cell>
          <cell r="F15901">
            <v>3.8399999999999998E-5</v>
          </cell>
        </row>
        <row r="15902">
          <cell r="B15902" t="str">
            <v>223303</v>
          </cell>
          <cell r="C15902" t="str">
            <v>010134</v>
          </cell>
          <cell r="D15902" t="str">
            <v>Operador terraplenagem</v>
          </cell>
          <cell r="E15902" t="str">
            <v>h</v>
          </cell>
          <cell r="F15902">
            <v>1</v>
          </cell>
        </row>
        <row r="15903">
          <cell r="B15903" t="str">
            <v>223303</v>
          </cell>
          <cell r="C15903" t="str">
            <v>086238</v>
          </cell>
          <cell r="D15903" t="str">
            <v>Guindaste mecanico s/ esteiras pot 114 kw cap 35t</v>
          </cell>
          <cell r="E15903" t="str">
            <v>un</v>
          </cell>
          <cell r="F15903">
            <v>9.1000000000000003E-5</v>
          </cell>
        </row>
        <row r="15904">
          <cell r="B15904" t="str">
            <v>223303</v>
          </cell>
          <cell r="C15904" t="str">
            <v>088116</v>
          </cell>
          <cell r="D15904" t="str">
            <v>Oleo lubrificantes p/ diesel</v>
          </cell>
          <cell r="E15904" t="str">
            <v>l</v>
          </cell>
          <cell r="F15904">
            <v>0.3</v>
          </cell>
        </row>
        <row r="15905">
          <cell r="B15905" t="str">
            <v>223303</v>
          </cell>
          <cell r="C15905" t="str">
            <v>086238</v>
          </cell>
          <cell r="D15905" t="str">
            <v>Guindaste mecanico s/ esteiras pot 114 kw cap 35t</v>
          </cell>
          <cell r="E15905" t="str">
            <v>un</v>
          </cell>
          <cell r="F15905">
            <v>3.8399999999999998E-5</v>
          </cell>
        </row>
        <row r="15906">
          <cell r="B15906" t="str">
            <v>223303</v>
          </cell>
          <cell r="C15906" t="str">
            <v>088110</v>
          </cell>
          <cell r="D15906" t="str">
            <v>Graxa multipurpose</v>
          </cell>
          <cell r="E15906" t="str">
            <v>kg</v>
          </cell>
          <cell r="F15906">
            <v>0.15</v>
          </cell>
        </row>
        <row r="15907">
          <cell r="B15907" t="str">
            <v>223303</v>
          </cell>
          <cell r="C15907" t="str">
            <v>088114</v>
          </cell>
          <cell r="D15907" t="str">
            <v>Oleo diesel</v>
          </cell>
          <cell r="E15907" t="str">
            <v>l</v>
          </cell>
          <cell r="F15907">
            <v>20.7</v>
          </cell>
        </row>
        <row r="15908">
          <cell r="B15908" t="str">
            <v>223303</v>
          </cell>
          <cell r="C15908" t="str">
            <v>086238</v>
          </cell>
          <cell r="D15908" t="str">
            <v>Guindaste mecanico s/ esteiras pot 114 kw cap 35t</v>
          </cell>
          <cell r="E15908" t="str">
            <v>un</v>
          </cell>
          <cell r="F15908">
            <v>9.0000000000000006E-5</v>
          </cell>
        </row>
        <row r="15909">
          <cell r="B15909" t="str">
            <v>223303</v>
          </cell>
          <cell r="C15909" t="str">
            <v>088268</v>
          </cell>
          <cell r="D15909" t="str">
            <v>Filtro</v>
          </cell>
          <cell r="E15909" t="str">
            <v>jg</v>
          </cell>
          <cell r="F15909">
            <v>4.1000000000000002E-2</v>
          </cell>
        </row>
        <row r="15910">
          <cell r="B15910" t="str">
            <v>223304</v>
          </cell>
          <cell r="C15910" t="str">
            <v>010134</v>
          </cell>
          <cell r="D15910" t="str">
            <v>Operador terraplenagem</v>
          </cell>
          <cell r="E15910" t="str">
            <v>h</v>
          </cell>
          <cell r="F15910">
            <v>1</v>
          </cell>
        </row>
        <row r="15911">
          <cell r="B15911" t="str">
            <v>223304</v>
          </cell>
          <cell r="C15911" t="str">
            <v>086238</v>
          </cell>
          <cell r="D15911" t="str">
            <v>Guindaste mecanico s/ esteiras pot 114 kw cap 35t</v>
          </cell>
          <cell r="E15911" t="str">
            <v>un</v>
          </cell>
          <cell r="F15911">
            <v>0</v>
          </cell>
        </row>
        <row r="15912">
          <cell r="B15912" t="str">
            <v>223304</v>
          </cell>
          <cell r="C15912" t="str">
            <v>086238</v>
          </cell>
          <cell r="D15912" t="str">
            <v>Guindaste mecanico s/ esteiras pot 114 kw cap 35t</v>
          </cell>
          <cell r="E15912" t="str">
            <v>un</v>
          </cell>
          <cell r="F15912">
            <v>9.1000000000000003E-5</v>
          </cell>
        </row>
        <row r="15913">
          <cell r="B15913" t="str">
            <v>223304</v>
          </cell>
          <cell r="C15913" t="str">
            <v>086238</v>
          </cell>
          <cell r="D15913" t="str">
            <v>Guindaste mecanico s/ esteiras pot 114 kw cap 35t</v>
          </cell>
          <cell r="E15913" t="str">
            <v>un</v>
          </cell>
          <cell r="F15913">
            <v>3.8399999999999998E-5</v>
          </cell>
        </row>
        <row r="15914">
          <cell r="B15914" t="str">
            <v>223305</v>
          </cell>
          <cell r="C15914" t="str">
            <v>010134</v>
          </cell>
          <cell r="D15914" t="str">
            <v>Operador terraplenagem</v>
          </cell>
          <cell r="E15914" t="str">
            <v>h</v>
          </cell>
          <cell r="F15914">
            <v>1</v>
          </cell>
        </row>
        <row r="15915">
          <cell r="B15915" t="str">
            <v>223305</v>
          </cell>
          <cell r="C15915" t="str">
            <v>086235</v>
          </cell>
          <cell r="D15915" t="str">
            <v>Guindaste mecanico sobre esteiras pot 105 kw/20t</v>
          </cell>
          <cell r="E15915" t="str">
            <v>un</v>
          </cell>
          <cell r="F15915">
            <v>9.0000000000000006E-5</v>
          </cell>
        </row>
        <row r="15916">
          <cell r="B15916" t="str">
            <v>223305</v>
          </cell>
          <cell r="C15916" t="str">
            <v>086235</v>
          </cell>
          <cell r="D15916" t="str">
            <v>Guindaste mecanico sobre esteiras pot 105 kw/20t</v>
          </cell>
          <cell r="E15916" t="str">
            <v>un</v>
          </cell>
          <cell r="F15916">
            <v>3.8399999999999998E-5</v>
          </cell>
        </row>
        <row r="15917">
          <cell r="B15917" t="str">
            <v>223305</v>
          </cell>
          <cell r="C15917" t="str">
            <v>088266</v>
          </cell>
          <cell r="D15917" t="str">
            <v>Filtro</v>
          </cell>
          <cell r="E15917" t="str">
            <v>jg</v>
          </cell>
          <cell r="F15917">
            <v>7.0000000000000007E-2</v>
          </cell>
        </row>
        <row r="15918">
          <cell r="B15918" t="str">
            <v>223305</v>
          </cell>
          <cell r="C15918" t="str">
            <v>088110</v>
          </cell>
          <cell r="D15918" t="str">
            <v>Graxa multipurpose</v>
          </cell>
          <cell r="E15918" t="str">
            <v>kg</v>
          </cell>
          <cell r="F15918">
            <v>0.15</v>
          </cell>
        </row>
        <row r="15919">
          <cell r="B15919" t="str">
            <v>223305</v>
          </cell>
          <cell r="C15919" t="str">
            <v>088114</v>
          </cell>
          <cell r="D15919" t="str">
            <v>Oleo diesel</v>
          </cell>
          <cell r="E15919" t="str">
            <v>l</v>
          </cell>
          <cell r="F15919">
            <v>20.87</v>
          </cell>
        </row>
        <row r="15920">
          <cell r="B15920" t="str">
            <v>223305</v>
          </cell>
          <cell r="C15920" t="str">
            <v>088116</v>
          </cell>
          <cell r="D15920" t="str">
            <v>Oleo lubrificantes p/ diesel</v>
          </cell>
          <cell r="E15920" t="str">
            <v>l</v>
          </cell>
          <cell r="F15920">
            <v>0.3</v>
          </cell>
        </row>
        <row r="15921">
          <cell r="B15921" t="str">
            <v>223305</v>
          </cell>
          <cell r="C15921" t="str">
            <v>086235</v>
          </cell>
          <cell r="D15921" t="str">
            <v>Guindaste mecanico sobre esteiras pot 105 kw/20t</v>
          </cell>
          <cell r="E15921" t="str">
            <v>un</v>
          </cell>
          <cell r="F15921">
            <v>9.1000000000000003E-5</v>
          </cell>
        </row>
        <row r="15922">
          <cell r="B15922" t="str">
            <v>223306</v>
          </cell>
          <cell r="C15922" t="str">
            <v>010134</v>
          </cell>
          <cell r="D15922" t="str">
            <v>Operador terraplenagem</v>
          </cell>
          <cell r="E15922" t="str">
            <v>h</v>
          </cell>
          <cell r="F15922">
            <v>1</v>
          </cell>
        </row>
        <row r="15923">
          <cell r="B15923" t="str">
            <v>223306</v>
          </cell>
          <cell r="C15923" t="str">
            <v>086235</v>
          </cell>
          <cell r="D15923" t="str">
            <v>Guindaste mecanico sobre esteiras pot 105 kw/20t</v>
          </cell>
          <cell r="E15923" t="str">
            <v>un</v>
          </cell>
          <cell r="F15923">
            <v>0</v>
          </cell>
        </row>
        <row r="15924">
          <cell r="B15924" t="str">
            <v>223306</v>
          </cell>
          <cell r="C15924" t="str">
            <v>086235</v>
          </cell>
          <cell r="D15924" t="str">
            <v>Guindaste mecanico sobre esteiras pot 105 kw/20t</v>
          </cell>
          <cell r="E15924" t="str">
            <v>un</v>
          </cell>
          <cell r="F15924">
            <v>9.1000000000000003E-5</v>
          </cell>
        </row>
        <row r="15925">
          <cell r="B15925" t="str">
            <v>223306</v>
          </cell>
          <cell r="C15925" t="str">
            <v>086235</v>
          </cell>
          <cell r="D15925" t="str">
            <v>Guindaste mecanico sobre esteiras pot 105 kw/20t</v>
          </cell>
          <cell r="E15925" t="str">
            <v>un</v>
          </cell>
          <cell r="F15925">
            <v>3.8399999999999998E-5</v>
          </cell>
        </row>
        <row r="15926">
          <cell r="B15926" t="str">
            <v>223307</v>
          </cell>
          <cell r="C15926" t="str">
            <v>010134</v>
          </cell>
          <cell r="D15926" t="str">
            <v>Operador terraplenagem</v>
          </cell>
          <cell r="E15926" t="str">
            <v>h</v>
          </cell>
          <cell r="F15926">
            <v>1</v>
          </cell>
        </row>
        <row r="15927">
          <cell r="B15927" t="str">
            <v>223307</v>
          </cell>
          <cell r="C15927" t="str">
            <v>086240</v>
          </cell>
          <cell r="D15927" t="str">
            <v>Guindaste mecanico s/ esteiras pot 137 kw cap 50t</v>
          </cell>
          <cell r="E15927" t="str">
            <v>un</v>
          </cell>
          <cell r="F15927">
            <v>9.0000000000000006E-5</v>
          </cell>
        </row>
        <row r="15928">
          <cell r="B15928" t="str">
            <v>223307</v>
          </cell>
          <cell r="C15928" t="str">
            <v>086240</v>
          </cell>
          <cell r="D15928" t="str">
            <v>Guindaste mecanico s/ esteiras pot 137 kw cap 50t</v>
          </cell>
          <cell r="E15928" t="str">
            <v>un</v>
          </cell>
          <cell r="F15928">
            <v>3.8399999999999998E-5</v>
          </cell>
        </row>
        <row r="15929">
          <cell r="B15929" t="str">
            <v>223307</v>
          </cell>
          <cell r="C15929" t="str">
            <v>088268</v>
          </cell>
          <cell r="D15929" t="str">
            <v>Filtro</v>
          </cell>
          <cell r="E15929" t="str">
            <v>jg</v>
          </cell>
          <cell r="F15929">
            <v>7.0000000000000007E-2</v>
          </cell>
        </row>
        <row r="15930">
          <cell r="B15930" t="str">
            <v>223307</v>
          </cell>
          <cell r="C15930" t="str">
            <v>088110</v>
          </cell>
          <cell r="D15930" t="str">
            <v>Graxa multipurpose</v>
          </cell>
          <cell r="E15930" t="str">
            <v>kg</v>
          </cell>
          <cell r="F15930">
            <v>0.2</v>
          </cell>
        </row>
        <row r="15931">
          <cell r="B15931" t="str">
            <v>223307</v>
          </cell>
          <cell r="C15931" t="str">
            <v>088114</v>
          </cell>
          <cell r="D15931" t="str">
            <v>Oleo diesel</v>
          </cell>
          <cell r="E15931" t="str">
            <v>l</v>
          </cell>
          <cell r="F15931">
            <v>28</v>
          </cell>
        </row>
        <row r="15932">
          <cell r="B15932" t="str">
            <v>223307</v>
          </cell>
          <cell r="C15932" t="str">
            <v>088116</v>
          </cell>
          <cell r="D15932" t="str">
            <v>Oleo lubrificantes p/ diesel</v>
          </cell>
          <cell r="E15932" t="str">
            <v>l</v>
          </cell>
          <cell r="F15932">
            <v>0.4</v>
          </cell>
        </row>
        <row r="15933">
          <cell r="B15933" t="str">
            <v>223307</v>
          </cell>
          <cell r="C15933" t="str">
            <v>086240</v>
          </cell>
          <cell r="D15933" t="str">
            <v>Guindaste mecanico s/ esteiras pot 137 kw cap 50t</v>
          </cell>
          <cell r="E15933" t="str">
            <v>un</v>
          </cell>
          <cell r="F15933">
            <v>9.1000000000000003E-5</v>
          </cell>
        </row>
        <row r="15934">
          <cell r="B15934" t="str">
            <v>223308</v>
          </cell>
          <cell r="C15934" t="str">
            <v>010134</v>
          </cell>
          <cell r="D15934" t="str">
            <v>Operador terraplenagem</v>
          </cell>
          <cell r="E15934" t="str">
            <v>h</v>
          </cell>
          <cell r="F15934">
            <v>1</v>
          </cell>
        </row>
        <row r="15935">
          <cell r="B15935" t="str">
            <v>223308</v>
          </cell>
          <cell r="C15935" t="str">
            <v>086240</v>
          </cell>
          <cell r="D15935" t="str">
            <v>Guindaste mecanico s/ esteiras pot 137 kw cap 50t</v>
          </cell>
          <cell r="E15935" t="str">
            <v>un</v>
          </cell>
          <cell r="F15935">
            <v>0</v>
          </cell>
        </row>
        <row r="15936">
          <cell r="B15936" t="str">
            <v>223308</v>
          </cell>
          <cell r="C15936" t="str">
            <v>086240</v>
          </cell>
          <cell r="D15936" t="str">
            <v>Guindaste mecanico s/ esteiras pot 137 kw cap 50t</v>
          </cell>
          <cell r="E15936" t="str">
            <v>un</v>
          </cell>
          <cell r="F15936">
            <v>9.1000000000000003E-5</v>
          </cell>
        </row>
        <row r="15937">
          <cell r="B15937" t="str">
            <v>223308</v>
          </cell>
          <cell r="C15937" t="str">
            <v>086240</v>
          </cell>
          <cell r="D15937" t="str">
            <v>Guindaste mecanico s/ esteiras pot 137 kw cap 50t</v>
          </cell>
          <cell r="E15937" t="str">
            <v>un</v>
          </cell>
          <cell r="F15937">
            <v>3.8399999999999998E-5</v>
          </cell>
        </row>
        <row r="15938">
          <cell r="B15938" t="str">
            <v>223309</v>
          </cell>
          <cell r="C15938" t="str">
            <v>010134</v>
          </cell>
          <cell r="D15938" t="str">
            <v>Operador terraplenagem</v>
          </cell>
          <cell r="E15938" t="str">
            <v>h</v>
          </cell>
          <cell r="F15938">
            <v>1</v>
          </cell>
        </row>
        <row r="15939">
          <cell r="B15939" t="str">
            <v>223309</v>
          </cell>
          <cell r="C15939" t="str">
            <v>086245</v>
          </cell>
          <cell r="D15939" t="str">
            <v>Guindaste mecanico s/ pneus pot 97 kw cap 30 t</v>
          </cell>
          <cell r="E15939" t="str">
            <v>un</v>
          </cell>
          <cell r="F15939">
            <v>7.4999999999999993E-5</v>
          </cell>
        </row>
        <row r="15940">
          <cell r="B15940" t="str">
            <v>223309</v>
          </cell>
          <cell r="C15940" t="str">
            <v>086245</v>
          </cell>
          <cell r="D15940" t="str">
            <v>Guindaste mecanico s/ pneus pot 97 kw cap 30 t</v>
          </cell>
          <cell r="E15940" t="str">
            <v>un</v>
          </cell>
          <cell r="F15940">
            <v>9.1000000000000003E-5</v>
          </cell>
        </row>
        <row r="15941">
          <cell r="B15941" t="str">
            <v>223309</v>
          </cell>
          <cell r="C15941" t="str">
            <v>088110</v>
          </cell>
          <cell r="D15941" t="str">
            <v>Graxa multipurpose</v>
          </cell>
          <cell r="E15941" t="str">
            <v>kg</v>
          </cell>
          <cell r="F15941">
            <v>0.18</v>
          </cell>
        </row>
        <row r="15942">
          <cell r="B15942" t="str">
            <v>223309</v>
          </cell>
          <cell r="C15942" t="str">
            <v>088462</v>
          </cell>
          <cell r="D15942" t="str">
            <v>Pneu 11.25x28x10</v>
          </cell>
          <cell r="E15942" t="str">
            <v>un</v>
          </cell>
          <cell r="F15942">
            <v>4.0000000000000001E-3</v>
          </cell>
        </row>
        <row r="15943">
          <cell r="B15943" t="str">
            <v>223309</v>
          </cell>
          <cell r="C15943" t="str">
            <v>088114</v>
          </cell>
          <cell r="D15943" t="str">
            <v>Oleo diesel</v>
          </cell>
          <cell r="E15943" t="str">
            <v>l</v>
          </cell>
          <cell r="F15943">
            <v>19.68</v>
          </cell>
        </row>
        <row r="15944">
          <cell r="B15944" t="str">
            <v>223309</v>
          </cell>
          <cell r="C15944" t="str">
            <v>088116</v>
          </cell>
          <cell r="D15944" t="str">
            <v>Oleo lubrificantes p/ diesel</v>
          </cell>
          <cell r="E15944" t="str">
            <v>l</v>
          </cell>
          <cell r="F15944">
            <v>0.36</v>
          </cell>
        </row>
        <row r="15945">
          <cell r="B15945" t="str">
            <v>223309</v>
          </cell>
          <cell r="C15945" t="str">
            <v>088266</v>
          </cell>
          <cell r="D15945" t="str">
            <v>Filtro</v>
          </cell>
          <cell r="E15945" t="str">
            <v>jg</v>
          </cell>
          <cell r="F15945">
            <v>0.03</v>
          </cell>
        </row>
        <row r="15946">
          <cell r="B15946" t="str">
            <v>223309</v>
          </cell>
          <cell r="C15946" t="str">
            <v>086245</v>
          </cell>
          <cell r="D15946" t="str">
            <v>Guindaste mecanico s/ pneus pot 97 kw cap 30 t</v>
          </cell>
          <cell r="E15946" t="str">
            <v>un</v>
          </cell>
          <cell r="F15946">
            <v>3.8399999999999998E-5</v>
          </cell>
        </row>
        <row r="15947">
          <cell r="B15947" t="str">
            <v>223310</v>
          </cell>
          <cell r="C15947" t="str">
            <v>010134</v>
          </cell>
          <cell r="D15947" t="str">
            <v>Operador terraplenagem</v>
          </cell>
          <cell r="E15947" t="str">
            <v>h</v>
          </cell>
          <cell r="F15947">
            <v>1</v>
          </cell>
        </row>
        <row r="15948">
          <cell r="B15948" t="str">
            <v>223310</v>
          </cell>
          <cell r="C15948" t="str">
            <v>086245</v>
          </cell>
          <cell r="D15948" t="str">
            <v>Guindaste mecanico s/ pneus pot 97 kw cap 30 t</v>
          </cell>
          <cell r="E15948" t="str">
            <v>un</v>
          </cell>
          <cell r="F15948">
            <v>0</v>
          </cell>
        </row>
        <row r="15949">
          <cell r="B15949" t="str">
            <v>223310</v>
          </cell>
          <cell r="C15949" t="str">
            <v>086245</v>
          </cell>
          <cell r="D15949" t="str">
            <v>Guindaste mecanico s/ pneus pot 97 kw cap 30 t</v>
          </cell>
          <cell r="E15949" t="str">
            <v>un</v>
          </cell>
          <cell r="F15949">
            <v>9.1000000000000003E-5</v>
          </cell>
        </row>
        <row r="15950">
          <cell r="B15950" t="str">
            <v>223310</v>
          </cell>
          <cell r="C15950" t="str">
            <v>086245</v>
          </cell>
          <cell r="D15950" t="str">
            <v>Guindaste mecanico s/ pneus pot 97 kw cap 30 t</v>
          </cell>
          <cell r="E15950" t="str">
            <v>un</v>
          </cell>
          <cell r="F15950">
            <v>3.8399999999999998E-5</v>
          </cell>
        </row>
        <row r="15951">
          <cell r="B15951" t="str">
            <v>223311</v>
          </cell>
          <cell r="C15951" t="str">
            <v>010134</v>
          </cell>
          <cell r="D15951" t="str">
            <v>Operador terraplenagem</v>
          </cell>
          <cell r="E15951" t="str">
            <v>h</v>
          </cell>
          <cell r="F15951">
            <v>1</v>
          </cell>
        </row>
        <row r="15952">
          <cell r="B15952" t="str">
            <v>223311</v>
          </cell>
          <cell r="C15952" t="str">
            <v>086247</v>
          </cell>
          <cell r="D15952" t="str">
            <v>Guindaste mecanico s/ pneus pot 152 kw cap 75 t</v>
          </cell>
          <cell r="E15952" t="str">
            <v>un</v>
          </cell>
          <cell r="F15952">
            <v>7.4999999999999993E-5</v>
          </cell>
        </row>
        <row r="15953">
          <cell r="B15953" t="str">
            <v>223311</v>
          </cell>
          <cell r="C15953" t="str">
            <v>086247</v>
          </cell>
          <cell r="D15953" t="str">
            <v>Guindaste mecanico s/ pneus pot 152 kw cap 75 t</v>
          </cell>
          <cell r="E15953" t="str">
            <v>un</v>
          </cell>
          <cell r="F15953">
            <v>3.8399999999999998E-5</v>
          </cell>
        </row>
        <row r="15954">
          <cell r="B15954" t="str">
            <v>223311</v>
          </cell>
          <cell r="C15954" t="str">
            <v>088270</v>
          </cell>
          <cell r="D15954" t="str">
            <v>Filtro</v>
          </cell>
          <cell r="E15954" t="str">
            <v>jg</v>
          </cell>
          <cell r="F15954">
            <v>7.5999999999999998E-2</v>
          </cell>
        </row>
        <row r="15955">
          <cell r="B15955" t="str">
            <v>223311</v>
          </cell>
          <cell r="C15955" t="str">
            <v>088110</v>
          </cell>
          <cell r="D15955" t="str">
            <v>Graxa multipurpose</v>
          </cell>
          <cell r="E15955" t="str">
            <v>kg</v>
          </cell>
          <cell r="F15955">
            <v>0.38</v>
          </cell>
        </row>
        <row r="15956">
          <cell r="B15956" t="str">
            <v>223311</v>
          </cell>
          <cell r="C15956" t="str">
            <v>088114</v>
          </cell>
          <cell r="D15956" t="str">
            <v>Oleo diesel</v>
          </cell>
          <cell r="E15956" t="str">
            <v>l</v>
          </cell>
          <cell r="F15956">
            <v>41.16</v>
          </cell>
        </row>
        <row r="15957">
          <cell r="B15957" t="str">
            <v>223311</v>
          </cell>
          <cell r="C15957" t="str">
            <v>088116</v>
          </cell>
          <cell r="D15957" t="str">
            <v>Oleo lubrificantes p/ diesel</v>
          </cell>
          <cell r="E15957" t="str">
            <v>l</v>
          </cell>
          <cell r="F15957">
            <v>0.76</v>
          </cell>
        </row>
        <row r="15958">
          <cell r="B15958" t="str">
            <v>223311</v>
          </cell>
          <cell r="C15958" t="str">
            <v>086247</v>
          </cell>
          <cell r="D15958" t="str">
            <v>Guindaste mecanico s/ pneus pot 152 kw cap 75 t</v>
          </cell>
          <cell r="E15958" t="str">
            <v>un</v>
          </cell>
          <cell r="F15958">
            <v>9.1000000000000003E-5</v>
          </cell>
        </row>
        <row r="15959">
          <cell r="B15959" t="str">
            <v>223311</v>
          </cell>
          <cell r="C15959" t="str">
            <v>088516</v>
          </cell>
          <cell r="D15959" t="str">
            <v>Pneu 14x20x20</v>
          </cell>
          <cell r="E15959" t="str">
            <v>un</v>
          </cell>
          <cell r="F15959">
            <v>4.7999999999999996E-3</v>
          </cell>
        </row>
        <row r="15960">
          <cell r="B15960" t="str">
            <v>223312</v>
          </cell>
          <cell r="C15960" t="str">
            <v>010134</v>
          </cell>
          <cell r="D15960" t="str">
            <v>Operador terraplenagem</v>
          </cell>
          <cell r="E15960" t="str">
            <v>h</v>
          </cell>
          <cell r="F15960">
            <v>1</v>
          </cell>
        </row>
        <row r="15961">
          <cell r="B15961" t="str">
            <v>223312</v>
          </cell>
          <cell r="C15961" t="str">
            <v>086247</v>
          </cell>
          <cell r="D15961" t="str">
            <v>Guindaste mecanico s/ pneus pot 152 kw cap 75 t</v>
          </cell>
          <cell r="E15961" t="str">
            <v>un</v>
          </cell>
          <cell r="F15961">
            <v>0</v>
          </cell>
        </row>
        <row r="15962">
          <cell r="B15962" t="str">
            <v>223312</v>
          </cell>
          <cell r="C15962" t="str">
            <v>086247</v>
          </cell>
          <cell r="D15962" t="str">
            <v>Guindaste mecanico s/ pneus pot 152 kw cap 75 t</v>
          </cell>
          <cell r="E15962" t="str">
            <v>un</v>
          </cell>
          <cell r="F15962">
            <v>9.1000000000000003E-5</v>
          </cell>
        </row>
        <row r="15963">
          <cell r="B15963" t="str">
            <v>223312</v>
          </cell>
          <cell r="C15963" t="str">
            <v>086247</v>
          </cell>
          <cell r="D15963" t="str">
            <v>Guindaste mecanico s/ pneus pot 152 kw cap 75 t</v>
          </cell>
          <cell r="E15963" t="str">
            <v>un</v>
          </cell>
          <cell r="F15963">
            <v>3.8399999999999998E-5</v>
          </cell>
        </row>
        <row r="15964">
          <cell r="B15964" t="str">
            <v>223401</v>
          </cell>
          <cell r="C15964" t="str">
            <v>010134</v>
          </cell>
          <cell r="D15964" t="str">
            <v>Operador terraplenagem</v>
          </cell>
          <cell r="E15964" t="str">
            <v>h</v>
          </cell>
          <cell r="F15964">
            <v>1</v>
          </cell>
        </row>
        <row r="15965">
          <cell r="B15965" t="str">
            <v>223401</v>
          </cell>
          <cell r="C15965" t="str">
            <v>086260</v>
          </cell>
          <cell r="D15965" t="str">
            <v>Guindaste de torre (grua) pot 6 kw cap 0.7 t</v>
          </cell>
          <cell r="E15965" t="str">
            <v>un</v>
          </cell>
          <cell r="F15965">
            <v>6.0000000000000002E-5</v>
          </cell>
        </row>
        <row r="15966">
          <cell r="B15966" t="str">
            <v>223401</v>
          </cell>
          <cell r="C15966" t="str">
            <v>086260</v>
          </cell>
          <cell r="D15966" t="str">
            <v>Guindaste de torre (grua) pot 6 kw cap 0.7 t</v>
          </cell>
          <cell r="E15966" t="str">
            <v>un</v>
          </cell>
          <cell r="F15966">
            <v>9.1000000000000003E-5</v>
          </cell>
        </row>
        <row r="15967">
          <cell r="B15967" t="str">
            <v>223401</v>
          </cell>
          <cell r="C15967" t="str">
            <v>086260</v>
          </cell>
          <cell r="D15967" t="str">
            <v>Guindaste de torre (grua) pot 6 kw cap 0.7 t</v>
          </cell>
          <cell r="E15967" t="str">
            <v>un</v>
          </cell>
          <cell r="F15967">
            <v>3.8399999999999998E-5</v>
          </cell>
        </row>
        <row r="15968">
          <cell r="B15968" t="str">
            <v>223401</v>
          </cell>
          <cell r="C15968" t="str">
            <v>088106</v>
          </cell>
          <cell r="D15968" t="str">
            <v>Energia eletrica</v>
          </cell>
          <cell r="E15968" t="str">
            <v>kw</v>
          </cell>
          <cell r="F15968">
            <v>10</v>
          </cell>
        </row>
        <row r="15969">
          <cell r="B15969" t="str">
            <v>223402</v>
          </cell>
          <cell r="C15969" t="str">
            <v>010134</v>
          </cell>
          <cell r="D15969" t="str">
            <v>Operador terraplenagem</v>
          </cell>
          <cell r="E15969" t="str">
            <v>h</v>
          </cell>
          <cell r="F15969">
            <v>1</v>
          </cell>
        </row>
        <row r="15970">
          <cell r="B15970" t="str">
            <v>223402</v>
          </cell>
          <cell r="C15970" t="str">
            <v>086260</v>
          </cell>
          <cell r="D15970" t="str">
            <v>Guindaste de torre (grua) pot 6 kw cap 0.7 t</v>
          </cell>
          <cell r="E15970" t="str">
            <v>un</v>
          </cell>
          <cell r="F15970">
            <v>0</v>
          </cell>
        </row>
        <row r="15971">
          <cell r="B15971" t="str">
            <v>223402</v>
          </cell>
          <cell r="C15971" t="str">
            <v>086260</v>
          </cell>
          <cell r="D15971" t="str">
            <v>Guindaste de torre (grua) pot 6 kw cap 0.7 t</v>
          </cell>
          <cell r="E15971" t="str">
            <v>un</v>
          </cell>
          <cell r="F15971">
            <v>9.1000000000000003E-5</v>
          </cell>
        </row>
        <row r="15972">
          <cell r="B15972" t="str">
            <v>223402</v>
          </cell>
          <cell r="C15972" t="str">
            <v>086260</v>
          </cell>
          <cell r="D15972" t="str">
            <v>Guindaste de torre (grua) pot 6 kw cap 0.7 t</v>
          </cell>
          <cell r="E15972" t="str">
            <v>un</v>
          </cell>
          <cell r="F15972">
            <v>3.8399999999999998E-5</v>
          </cell>
        </row>
        <row r="15973">
          <cell r="B15973" t="str">
            <v>223403</v>
          </cell>
          <cell r="C15973" t="str">
            <v>010134</v>
          </cell>
          <cell r="D15973" t="str">
            <v>Operador terraplenagem</v>
          </cell>
          <cell r="E15973" t="str">
            <v>h</v>
          </cell>
          <cell r="F15973">
            <v>1</v>
          </cell>
        </row>
        <row r="15974">
          <cell r="B15974" t="str">
            <v>223403</v>
          </cell>
          <cell r="C15974" t="str">
            <v>086262</v>
          </cell>
          <cell r="D15974" t="str">
            <v>Guindaste de torre (grua) pot 8 kw cap 1.0 t</v>
          </cell>
          <cell r="E15974" t="str">
            <v>un</v>
          </cell>
          <cell r="F15974">
            <v>6.0000000000000002E-5</v>
          </cell>
        </row>
        <row r="15975">
          <cell r="B15975" t="str">
            <v>223403</v>
          </cell>
          <cell r="C15975" t="str">
            <v>086262</v>
          </cell>
          <cell r="D15975" t="str">
            <v>Guindaste de torre (grua) pot 8 kw cap 1.0 t</v>
          </cell>
          <cell r="E15975" t="str">
            <v>un</v>
          </cell>
          <cell r="F15975">
            <v>9.1000000000000003E-5</v>
          </cell>
        </row>
        <row r="15976">
          <cell r="B15976" t="str">
            <v>223403</v>
          </cell>
          <cell r="C15976" t="str">
            <v>086262</v>
          </cell>
          <cell r="D15976" t="str">
            <v>Guindaste de torre (grua) pot 8 kw cap 1.0 t</v>
          </cell>
          <cell r="E15976" t="str">
            <v>un</v>
          </cell>
          <cell r="F15976">
            <v>3.8399999999999998E-5</v>
          </cell>
        </row>
        <row r="15977">
          <cell r="B15977" t="str">
            <v>223403</v>
          </cell>
          <cell r="C15977" t="str">
            <v>088106</v>
          </cell>
          <cell r="D15977" t="str">
            <v>Energia eletrica</v>
          </cell>
          <cell r="E15977" t="str">
            <v>kw</v>
          </cell>
          <cell r="F15977">
            <v>15</v>
          </cell>
        </row>
        <row r="15978">
          <cell r="B15978" t="str">
            <v>223404</v>
          </cell>
          <cell r="C15978" t="str">
            <v>010134</v>
          </cell>
          <cell r="D15978" t="str">
            <v>Operador terraplenagem</v>
          </cell>
          <cell r="E15978" t="str">
            <v>h</v>
          </cell>
          <cell r="F15978">
            <v>1</v>
          </cell>
        </row>
        <row r="15979">
          <cell r="B15979" t="str">
            <v>223404</v>
          </cell>
          <cell r="C15979" t="str">
            <v>086262</v>
          </cell>
          <cell r="D15979" t="str">
            <v>Guindaste de torre (grua) pot 8 kw cap 1.0 t</v>
          </cell>
          <cell r="E15979" t="str">
            <v>un</v>
          </cell>
          <cell r="F15979">
            <v>0</v>
          </cell>
        </row>
        <row r="15980">
          <cell r="B15980" t="str">
            <v>223404</v>
          </cell>
          <cell r="C15980" t="str">
            <v>086262</v>
          </cell>
          <cell r="D15980" t="str">
            <v>Guindaste de torre (grua) pot 8 kw cap 1.0 t</v>
          </cell>
          <cell r="E15980" t="str">
            <v>un</v>
          </cell>
          <cell r="F15980">
            <v>9.1000000000000003E-5</v>
          </cell>
        </row>
        <row r="15981">
          <cell r="B15981" t="str">
            <v>223404</v>
          </cell>
          <cell r="C15981" t="str">
            <v>086262</v>
          </cell>
          <cell r="D15981" t="str">
            <v>Guindaste de torre (grua) pot 8 kw cap 1.0 t</v>
          </cell>
          <cell r="E15981" t="str">
            <v>un</v>
          </cell>
          <cell r="F15981">
            <v>3.8399999999999998E-5</v>
          </cell>
        </row>
        <row r="15982">
          <cell r="B15982" t="str">
            <v>223405</v>
          </cell>
          <cell r="C15982" t="str">
            <v>010134</v>
          </cell>
          <cell r="D15982" t="str">
            <v>Operador terraplenagem</v>
          </cell>
          <cell r="E15982" t="str">
            <v>h</v>
          </cell>
          <cell r="F15982">
            <v>1</v>
          </cell>
        </row>
        <row r="15983">
          <cell r="B15983" t="str">
            <v>223405</v>
          </cell>
          <cell r="C15983" t="str">
            <v>086264</v>
          </cell>
          <cell r="D15983" t="str">
            <v>Guindaste de torre (grua) pot 14 kw cap 2.0 t</v>
          </cell>
          <cell r="E15983" t="str">
            <v>un</v>
          </cell>
          <cell r="F15983">
            <v>6.0000000000000002E-5</v>
          </cell>
        </row>
        <row r="15984">
          <cell r="B15984" t="str">
            <v>223405</v>
          </cell>
          <cell r="C15984" t="str">
            <v>086264</v>
          </cell>
          <cell r="D15984" t="str">
            <v>Guindaste de torre (grua) pot 14 kw cap 2.0 t</v>
          </cell>
          <cell r="E15984" t="str">
            <v>un</v>
          </cell>
          <cell r="F15984">
            <v>9.1000000000000003E-5</v>
          </cell>
        </row>
        <row r="15985">
          <cell r="B15985" t="str">
            <v>223405</v>
          </cell>
          <cell r="C15985" t="str">
            <v>086264</v>
          </cell>
          <cell r="D15985" t="str">
            <v>Guindaste de torre (grua) pot 14 kw cap 2.0 t</v>
          </cell>
          <cell r="E15985" t="str">
            <v>un</v>
          </cell>
          <cell r="F15985">
            <v>3.8399999999999998E-5</v>
          </cell>
        </row>
        <row r="15986">
          <cell r="B15986" t="str">
            <v>223405</v>
          </cell>
          <cell r="C15986" t="str">
            <v>088106</v>
          </cell>
          <cell r="D15986" t="str">
            <v>Energia eletrica</v>
          </cell>
          <cell r="E15986" t="str">
            <v>kw</v>
          </cell>
          <cell r="F15986">
            <v>15</v>
          </cell>
        </row>
        <row r="15987">
          <cell r="B15987" t="str">
            <v>223406</v>
          </cell>
          <cell r="C15987" t="str">
            <v>010134</v>
          </cell>
          <cell r="D15987" t="str">
            <v>Operador terraplenagem</v>
          </cell>
          <cell r="E15987" t="str">
            <v>h</v>
          </cell>
          <cell r="F15987">
            <v>1</v>
          </cell>
        </row>
        <row r="15988">
          <cell r="B15988" t="str">
            <v>223406</v>
          </cell>
          <cell r="C15988" t="str">
            <v>086264</v>
          </cell>
          <cell r="D15988" t="str">
            <v>Guindaste de torre (grua) pot 14 kw cap 2.0 t</v>
          </cell>
          <cell r="E15988" t="str">
            <v>un</v>
          </cell>
          <cell r="F15988">
            <v>0</v>
          </cell>
        </row>
        <row r="15989">
          <cell r="B15989" t="str">
            <v>223406</v>
          </cell>
          <cell r="C15989" t="str">
            <v>086264</v>
          </cell>
          <cell r="D15989" t="str">
            <v>Guindaste de torre (grua) pot 14 kw cap 2.0 t</v>
          </cell>
          <cell r="E15989" t="str">
            <v>un</v>
          </cell>
          <cell r="F15989">
            <v>9.1000000000000003E-5</v>
          </cell>
        </row>
        <row r="15990">
          <cell r="B15990" t="str">
            <v>223406</v>
          </cell>
          <cell r="C15990" t="str">
            <v>086264</v>
          </cell>
          <cell r="D15990" t="str">
            <v>Guindaste de torre (grua) pot 14 kw cap 2.0 t</v>
          </cell>
          <cell r="E15990" t="str">
            <v>un</v>
          </cell>
          <cell r="F15990">
            <v>3.8399999999999998E-5</v>
          </cell>
        </row>
        <row r="15991">
          <cell r="B15991" t="str">
            <v>223409</v>
          </cell>
          <cell r="C15991" t="str">
            <v>010134</v>
          </cell>
          <cell r="D15991" t="str">
            <v>Operador terraplenagem</v>
          </cell>
          <cell r="E15991" t="str">
            <v>h</v>
          </cell>
          <cell r="F15991">
            <v>1</v>
          </cell>
        </row>
        <row r="15992">
          <cell r="B15992" t="str">
            <v>223409</v>
          </cell>
          <cell r="C15992" t="str">
            <v>086266</v>
          </cell>
          <cell r="D15992" t="str">
            <v>Guindaste de torre (grua) pot 18 kw cap 3.0 t</v>
          </cell>
          <cell r="E15992" t="str">
            <v>un</v>
          </cell>
          <cell r="F15992">
            <v>6.0000000000000002E-5</v>
          </cell>
        </row>
        <row r="15993">
          <cell r="B15993" t="str">
            <v>223409</v>
          </cell>
          <cell r="C15993" t="str">
            <v>086266</v>
          </cell>
          <cell r="D15993" t="str">
            <v>Guindaste de torre (grua) pot 18 kw cap 3.0 t</v>
          </cell>
          <cell r="E15993" t="str">
            <v>un</v>
          </cell>
          <cell r="F15993">
            <v>9.1000000000000003E-5</v>
          </cell>
        </row>
        <row r="15994">
          <cell r="B15994" t="str">
            <v>223409</v>
          </cell>
          <cell r="C15994" t="str">
            <v>086266</v>
          </cell>
          <cell r="D15994" t="str">
            <v>Guindaste de torre (grua) pot 18 kw cap 3.0 t</v>
          </cell>
          <cell r="E15994" t="str">
            <v>un</v>
          </cell>
          <cell r="F15994">
            <v>3.8399999999999998E-5</v>
          </cell>
        </row>
        <row r="15995">
          <cell r="B15995" t="str">
            <v>223409</v>
          </cell>
          <cell r="C15995" t="str">
            <v>088106</v>
          </cell>
          <cell r="D15995" t="str">
            <v>Energia eletrica</v>
          </cell>
          <cell r="E15995" t="str">
            <v>kw</v>
          </cell>
          <cell r="F15995">
            <v>25</v>
          </cell>
        </row>
        <row r="15996">
          <cell r="B15996" t="str">
            <v>223410</v>
          </cell>
          <cell r="C15996" t="str">
            <v>010134</v>
          </cell>
          <cell r="D15996" t="str">
            <v>Operador terraplenagem</v>
          </cell>
          <cell r="E15996" t="str">
            <v>h</v>
          </cell>
          <cell r="F15996">
            <v>1</v>
          </cell>
        </row>
        <row r="15997">
          <cell r="B15997" t="str">
            <v>223410</v>
          </cell>
          <cell r="C15997" t="str">
            <v>086266</v>
          </cell>
          <cell r="D15997" t="str">
            <v>Guindaste de torre (grua) pot 18 kw cap 3.0 t</v>
          </cell>
          <cell r="E15997" t="str">
            <v>un</v>
          </cell>
          <cell r="F15997">
            <v>0</v>
          </cell>
        </row>
        <row r="15998">
          <cell r="B15998" t="str">
            <v>223410</v>
          </cell>
          <cell r="C15998" t="str">
            <v>086266</v>
          </cell>
          <cell r="D15998" t="str">
            <v>Guindaste de torre (grua) pot 18 kw cap 3.0 t</v>
          </cell>
          <cell r="E15998" t="str">
            <v>un</v>
          </cell>
          <cell r="F15998">
            <v>9.1000000000000003E-5</v>
          </cell>
        </row>
        <row r="15999">
          <cell r="B15999" t="str">
            <v>223410</v>
          </cell>
          <cell r="C15999" t="str">
            <v>086266</v>
          </cell>
          <cell r="D15999" t="str">
            <v>Guindaste de torre (grua) pot 18 kw cap 3.0 t</v>
          </cell>
          <cell r="E15999" t="str">
            <v>un</v>
          </cell>
          <cell r="F15999">
            <v>3.8399999999999998E-5</v>
          </cell>
        </row>
        <row r="16000">
          <cell r="B16000" t="str">
            <v>223411</v>
          </cell>
          <cell r="C16000" t="str">
            <v>010134</v>
          </cell>
          <cell r="D16000" t="str">
            <v>Operador terraplenagem</v>
          </cell>
          <cell r="E16000" t="str">
            <v>h</v>
          </cell>
          <cell r="F16000">
            <v>1</v>
          </cell>
        </row>
        <row r="16001">
          <cell r="B16001" t="str">
            <v>223411</v>
          </cell>
          <cell r="C16001" t="str">
            <v>086268</v>
          </cell>
          <cell r="D16001" t="str">
            <v>Guindaste de torre (grua) pot 29 kw cap 4.5 t</v>
          </cell>
          <cell r="E16001" t="str">
            <v>un</v>
          </cell>
          <cell r="F16001">
            <v>6.0000000000000002E-5</v>
          </cell>
        </row>
        <row r="16002">
          <cell r="B16002" t="str">
            <v>223411</v>
          </cell>
          <cell r="C16002" t="str">
            <v>086268</v>
          </cell>
          <cell r="D16002" t="str">
            <v>Guindaste de torre (grua) pot 29 kw cap 4.5 t</v>
          </cell>
          <cell r="E16002" t="str">
            <v>un</v>
          </cell>
          <cell r="F16002">
            <v>9.1000000000000003E-5</v>
          </cell>
        </row>
        <row r="16003">
          <cell r="B16003" t="str">
            <v>223411</v>
          </cell>
          <cell r="C16003" t="str">
            <v>086268</v>
          </cell>
          <cell r="D16003" t="str">
            <v>Guindaste de torre (grua) pot 29 kw cap 4.5 t</v>
          </cell>
          <cell r="E16003" t="str">
            <v>un</v>
          </cell>
          <cell r="F16003">
            <v>3.8399999999999998E-5</v>
          </cell>
        </row>
        <row r="16004">
          <cell r="B16004" t="str">
            <v>223411</v>
          </cell>
          <cell r="C16004" t="str">
            <v>088106</v>
          </cell>
          <cell r="D16004" t="str">
            <v>Energia eletrica</v>
          </cell>
          <cell r="E16004" t="str">
            <v>kw</v>
          </cell>
          <cell r="F16004">
            <v>29.22</v>
          </cell>
        </row>
        <row r="16005">
          <cell r="B16005" t="str">
            <v>223412</v>
          </cell>
          <cell r="C16005" t="str">
            <v>010134</v>
          </cell>
          <cell r="D16005" t="str">
            <v>Operador terraplenagem</v>
          </cell>
          <cell r="E16005" t="str">
            <v>h</v>
          </cell>
          <cell r="F16005">
            <v>1</v>
          </cell>
        </row>
        <row r="16006">
          <cell r="B16006" t="str">
            <v>223412</v>
          </cell>
          <cell r="C16006" t="str">
            <v>086268</v>
          </cell>
          <cell r="D16006" t="str">
            <v>Guindaste de torre (grua) pot 29 kw cap 4.5 t</v>
          </cell>
          <cell r="E16006" t="str">
            <v>un</v>
          </cell>
          <cell r="F16006">
            <v>0</v>
          </cell>
        </row>
        <row r="16007">
          <cell r="B16007" t="str">
            <v>223412</v>
          </cell>
          <cell r="C16007" t="str">
            <v>086268</v>
          </cell>
          <cell r="D16007" t="str">
            <v>Guindaste de torre (grua) pot 29 kw cap 4.5 t</v>
          </cell>
          <cell r="E16007" t="str">
            <v>un</v>
          </cell>
          <cell r="F16007">
            <v>9.1000000000000003E-5</v>
          </cell>
        </row>
        <row r="16008">
          <cell r="B16008" t="str">
            <v>223412</v>
          </cell>
          <cell r="C16008" t="str">
            <v>086268</v>
          </cell>
          <cell r="D16008" t="str">
            <v>Guindaste de torre (grua) pot 29 kw cap 4.5 t</v>
          </cell>
          <cell r="E16008" t="str">
            <v>un</v>
          </cell>
          <cell r="F16008">
            <v>3.8399999999999998E-5</v>
          </cell>
        </row>
        <row r="16009">
          <cell r="B16009" t="str">
            <v>223417</v>
          </cell>
          <cell r="C16009" t="str">
            <v>010134</v>
          </cell>
          <cell r="D16009" t="str">
            <v>Operador terraplenagem</v>
          </cell>
          <cell r="E16009" t="str">
            <v>h</v>
          </cell>
          <cell r="F16009">
            <v>1</v>
          </cell>
        </row>
        <row r="16010">
          <cell r="B16010" t="str">
            <v>223417</v>
          </cell>
          <cell r="C16010" t="str">
            <v>086270</v>
          </cell>
          <cell r="D16010" t="str">
            <v>Guindaste de torre (grua) pot 57 kw cap 6.0 t</v>
          </cell>
          <cell r="E16010" t="str">
            <v>un</v>
          </cell>
          <cell r="F16010">
            <v>6.0000000000000002E-5</v>
          </cell>
        </row>
        <row r="16011">
          <cell r="B16011" t="str">
            <v>223417</v>
          </cell>
          <cell r="C16011" t="str">
            <v>086270</v>
          </cell>
          <cell r="D16011" t="str">
            <v>Guindaste de torre (grua) pot 57 kw cap 6.0 t</v>
          </cell>
          <cell r="E16011" t="str">
            <v>un</v>
          </cell>
          <cell r="F16011">
            <v>9.1000000000000003E-5</v>
          </cell>
        </row>
        <row r="16012">
          <cell r="B16012" t="str">
            <v>223417</v>
          </cell>
          <cell r="C16012" t="str">
            <v>086270</v>
          </cell>
          <cell r="D16012" t="str">
            <v>Guindaste de torre (grua) pot 57 kw cap 6.0 t</v>
          </cell>
          <cell r="E16012" t="str">
            <v>un</v>
          </cell>
          <cell r="F16012">
            <v>3.8399999999999998E-5</v>
          </cell>
        </row>
        <row r="16013">
          <cell r="B16013" t="str">
            <v>223417</v>
          </cell>
          <cell r="C16013" t="str">
            <v>088106</v>
          </cell>
          <cell r="D16013" t="str">
            <v>Energia eletrica</v>
          </cell>
          <cell r="E16013" t="str">
            <v>kw</v>
          </cell>
          <cell r="F16013">
            <v>60</v>
          </cell>
        </row>
        <row r="16014">
          <cell r="B16014" t="str">
            <v>223418</v>
          </cell>
          <cell r="C16014" t="str">
            <v>010134</v>
          </cell>
          <cell r="D16014" t="str">
            <v>Operador terraplenagem</v>
          </cell>
          <cell r="E16014" t="str">
            <v>h</v>
          </cell>
          <cell r="F16014">
            <v>1</v>
          </cell>
        </row>
        <row r="16015">
          <cell r="B16015" t="str">
            <v>223418</v>
          </cell>
          <cell r="C16015" t="str">
            <v>086270</v>
          </cell>
          <cell r="D16015" t="str">
            <v>Guindaste de torre (grua) pot 57 kw cap 6.0 t</v>
          </cell>
          <cell r="E16015" t="str">
            <v>un</v>
          </cell>
          <cell r="F16015">
            <v>0</v>
          </cell>
        </row>
        <row r="16016">
          <cell r="B16016" t="str">
            <v>223418</v>
          </cell>
          <cell r="C16016" t="str">
            <v>086270</v>
          </cell>
          <cell r="D16016" t="str">
            <v>Guindaste de torre (grua) pot 57 kw cap 6.0 t</v>
          </cell>
          <cell r="E16016" t="str">
            <v>un</v>
          </cell>
          <cell r="F16016">
            <v>9.1000000000000003E-5</v>
          </cell>
        </row>
        <row r="16017">
          <cell r="B16017" t="str">
            <v>223418</v>
          </cell>
          <cell r="C16017" t="str">
            <v>086270</v>
          </cell>
          <cell r="D16017" t="str">
            <v>Guindaste de torre (grua) pot 57 kw cap 6.0 t</v>
          </cell>
          <cell r="E16017" t="str">
            <v>un</v>
          </cell>
          <cell r="F16017">
            <v>3.8399999999999998E-5</v>
          </cell>
        </row>
        <row r="16018">
          <cell r="B16018" t="str">
            <v>223503</v>
          </cell>
          <cell r="C16018" t="str">
            <v>010134</v>
          </cell>
          <cell r="D16018" t="str">
            <v>Operador terraplenagem</v>
          </cell>
          <cell r="E16018" t="str">
            <v>h</v>
          </cell>
          <cell r="F16018">
            <v>1</v>
          </cell>
        </row>
        <row r="16019">
          <cell r="B16019" t="str">
            <v>223503</v>
          </cell>
          <cell r="C16019" t="str">
            <v>086286</v>
          </cell>
          <cell r="D16019" t="str">
            <v>Guindaste capac. 7 ton.</v>
          </cell>
          <cell r="E16019" t="str">
            <v>un</v>
          </cell>
          <cell r="F16019">
            <v>6.0000000000000002E-5</v>
          </cell>
        </row>
        <row r="16020">
          <cell r="B16020" t="str">
            <v>223503</v>
          </cell>
          <cell r="C16020" t="str">
            <v>086286</v>
          </cell>
          <cell r="D16020" t="str">
            <v>Guindaste capac. 7 ton.</v>
          </cell>
          <cell r="E16020" t="str">
            <v>un</v>
          </cell>
          <cell r="F16020">
            <v>9.1000000000000003E-5</v>
          </cell>
        </row>
        <row r="16021">
          <cell r="B16021" t="str">
            <v>223503</v>
          </cell>
          <cell r="C16021" t="str">
            <v>086286</v>
          </cell>
          <cell r="D16021" t="str">
            <v>Guindaste capac. 7 ton.</v>
          </cell>
          <cell r="E16021" t="str">
            <v>un</v>
          </cell>
          <cell r="F16021">
            <v>3.8399999999999998E-5</v>
          </cell>
        </row>
        <row r="16022">
          <cell r="B16022" t="str">
            <v>223503</v>
          </cell>
          <cell r="C16022" t="str">
            <v>088110</v>
          </cell>
          <cell r="D16022" t="str">
            <v>Graxa multipurpose</v>
          </cell>
          <cell r="E16022" t="str">
            <v>kg</v>
          </cell>
          <cell r="F16022">
            <v>0.2</v>
          </cell>
        </row>
        <row r="16023">
          <cell r="B16023" t="str">
            <v>223504</v>
          </cell>
          <cell r="C16023" t="str">
            <v>010134</v>
          </cell>
          <cell r="D16023" t="str">
            <v>Operador terraplenagem</v>
          </cell>
          <cell r="E16023" t="str">
            <v>h</v>
          </cell>
          <cell r="F16023">
            <v>1</v>
          </cell>
        </row>
        <row r="16024">
          <cell r="B16024" t="str">
            <v>223504</v>
          </cell>
          <cell r="C16024" t="str">
            <v>086286</v>
          </cell>
          <cell r="D16024" t="str">
            <v>Guindaste capac. 7 ton.</v>
          </cell>
          <cell r="E16024" t="str">
            <v>un</v>
          </cell>
          <cell r="F16024">
            <v>0</v>
          </cell>
        </row>
        <row r="16025">
          <cell r="B16025" t="str">
            <v>223504</v>
          </cell>
          <cell r="C16025" t="str">
            <v>086286</v>
          </cell>
          <cell r="D16025" t="str">
            <v>Guindaste capac. 7 ton.</v>
          </cell>
          <cell r="E16025" t="str">
            <v>un</v>
          </cell>
          <cell r="F16025">
            <v>9.1000000000000003E-5</v>
          </cell>
        </row>
        <row r="16026">
          <cell r="B16026" t="str">
            <v>223504</v>
          </cell>
          <cell r="C16026" t="str">
            <v>086286</v>
          </cell>
          <cell r="D16026" t="str">
            <v>Guindaste capac. 7 ton.</v>
          </cell>
          <cell r="E16026" t="str">
            <v>un</v>
          </cell>
          <cell r="F16026">
            <v>3.8399999999999998E-5</v>
          </cell>
        </row>
        <row r="16027">
          <cell r="B16027" t="str">
            <v>223601</v>
          </cell>
          <cell r="C16027" t="str">
            <v>010101</v>
          </cell>
          <cell r="D16027" t="str">
            <v>Ajudante</v>
          </cell>
          <cell r="E16027" t="str">
            <v>h</v>
          </cell>
          <cell r="F16027">
            <v>1</v>
          </cell>
        </row>
        <row r="16028">
          <cell r="B16028" t="str">
            <v>223601</v>
          </cell>
          <cell r="C16028" t="str">
            <v>086602</v>
          </cell>
          <cell r="D16028" t="str">
            <v>Grade de disco cap. 1 a 4m de largura</v>
          </cell>
          <cell r="E16028" t="str">
            <v>un</v>
          </cell>
          <cell r="F16028">
            <v>6.0000000000000002E-5</v>
          </cell>
        </row>
        <row r="16029">
          <cell r="B16029" t="str">
            <v>223601</v>
          </cell>
          <cell r="C16029" t="str">
            <v>086602</v>
          </cell>
          <cell r="D16029" t="str">
            <v>Grade de disco cap. 1 a 4m de largura</v>
          </cell>
          <cell r="E16029" t="str">
            <v>un</v>
          </cell>
          <cell r="F16029">
            <v>9.0000000000000006E-5</v>
          </cell>
        </row>
        <row r="16030">
          <cell r="B16030" t="str">
            <v>223601</v>
          </cell>
          <cell r="C16030" t="str">
            <v>086602</v>
          </cell>
          <cell r="D16030" t="str">
            <v>Grade de disco cap. 1 a 4m de largura</v>
          </cell>
          <cell r="E16030" t="str">
            <v>un</v>
          </cell>
          <cell r="F16030">
            <v>3.8399999999999998E-5</v>
          </cell>
        </row>
        <row r="16031">
          <cell r="B16031" t="str">
            <v>223601</v>
          </cell>
          <cell r="C16031" t="str">
            <v>088110</v>
          </cell>
          <cell r="D16031" t="str">
            <v>Graxa multipurpose</v>
          </cell>
          <cell r="E16031" t="str">
            <v>kg</v>
          </cell>
          <cell r="F16031">
            <v>7.8E-2</v>
          </cell>
        </row>
        <row r="16032">
          <cell r="B16032" t="str">
            <v>223602</v>
          </cell>
          <cell r="C16032" t="str">
            <v>010101</v>
          </cell>
          <cell r="D16032" t="str">
            <v>Ajudante</v>
          </cell>
          <cell r="E16032" t="str">
            <v>h</v>
          </cell>
          <cell r="F16032">
            <v>1</v>
          </cell>
        </row>
        <row r="16033">
          <cell r="B16033" t="str">
            <v>223602</v>
          </cell>
          <cell r="C16033" t="str">
            <v>086602</v>
          </cell>
          <cell r="D16033" t="str">
            <v>Grade de disco cap. 1 a 4m de largura</v>
          </cell>
          <cell r="E16033" t="str">
            <v>un</v>
          </cell>
          <cell r="F16033">
            <v>0</v>
          </cell>
        </row>
        <row r="16034">
          <cell r="B16034" t="str">
            <v>223602</v>
          </cell>
          <cell r="C16034" t="str">
            <v>086602</v>
          </cell>
          <cell r="D16034" t="str">
            <v>Grade de disco cap. 1 a 4m de largura</v>
          </cell>
          <cell r="E16034" t="str">
            <v>un</v>
          </cell>
          <cell r="F16034">
            <v>9.0000000000000006E-5</v>
          </cell>
        </row>
        <row r="16035">
          <cell r="B16035" t="str">
            <v>223602</v>
          </cell>
          <cell r="C16035" t="str">
            <v>086602</v>
          </cell>
          <cell r="D16035" t="str">
            <v>Grade de disco cap. 1 a 4m de largura</v>
          </cell>
          <cell r="E16035" t="str">
            <v>un</v>
          </cell>
          <cell r="F16035">
            <v>3.8399999999999998E-5</v>
          </cell>
        </row>
        <row r="16036">
          <cell r="B16036" t="str">
            <v>223701</v>
          </cell>
          <cell r="C16036" t="str">
            <v>010101</v>
          </cell>
          <cell r="D16036" t="str">
            <v>Ajudante</v>
          </cell>
          <cell r="E16036" t="str">
            <v>h</v>
          </cell>
          <cell r="F16036">
            <v>1</v>
          </cell>
        </row>
        <row r="16037">
          <cell r="B16037" t="str">
            <v>223701</v>
          </cell>
          <cell r="C16037" t="str">
            <v>088120</v>
          </cell>
          <cell r="D16037" t="str">
            <v>Oleo lubrificante p/ gasolina/alcool</v>
          </cell>
          <cell r="E16037" t="str">
            <v>l</v>
          </cell>
          <cell r="F16037">
            <v>1.0999999999999999E-2</v>
          </cell>
        </row>
        <row r="16038">
          <cell r="B16038" t="str">
            <v>223701</v>
          </cell>
          <cell r="C16038" t="str">
            <v>088248</v>
          </cell>
          <cell r="D16038" t="str">
            <v>Filtro</v>
          </cell>
          <cell r="E16038" t="str">
            <v>jg</v>
          </cell>
          <cell r="F16038">
            <v>1E-3</v>
          </cell>
        </row>
        <row r="16039">
          <cell r="B16039" t="str">
            <v>223701</v>
          </cell>
          <cell r="C16039" t="str">
            <v>087003</v>
          </cell>
          <cell r="D16039" t="str">
            <v>Grupo gerador p/forca pot. 27kw cap.ate 25 kva.gas</v>
          </cell>
          <cell r="E16039" t="str">
            <v>un</v>
          </cell>
          <cell r="F16039">
            <v>9.1000000000000003E-5</v>
          </cell>
        </row>
        <row r="16040">
          <cell r="B16040" t="str">
            <v>223701</v>
          </cell>
          <cell r="C16040" t="str">
            <v>088108</v>
          </cell>
          <cell r="D16040" t="str">
            <v>Gasolina</v>
          </cell>
          <cell r="E16040" t="str">
            <v>l</v>
          </cell>
          <cell r="F16040">
            <v>12.5</v>
          </cell>
        </row>
        <row r="16041">
          <cell r="B16041" t="str">
            <v>223701</v>
          </cell>
          <cell r="C16041" t="str">
            <v>088110</v>
          </cell>
          <cell r="D16041" t="str">
            <v>Graxa multipurpose</v>
          </cell>
          <cell r="E16041" t="str">
            <v>kg</v>
          </cell>
          <cell r="F16041">
            <v>5.0000000000000001E-3</v>
          </cell>
        </row>
        <row r="16042">
          <cell r="B16042" t="str">
            <v>223701</v>
          </cell>
          <cell r="C16042" t="str">
            <v>087003</v>
          </cell>
          <cell r="D16042" t="str">
            <v>Grupo gerador p/forca pot. 27kw cap.ate 25 kva.gas</v>
          </cell>
          <cell r="E16042" t="str">
            <v>un</v>
          </cell>
          <cell r="F16042">
            <v>6.0000000000000002E-5</v>
          </cell>
        </row>
        <row r="16043">
          <cell r="B16043" t="str">
            <v>223701</v>
          </cell>
          <cell r="C16043" t="str">
            <v>087003</v>
          </cell>
          <cell r="D16043" t="str">
            <v>Grupo gerador p/forca pot. 27kw cap.ate 25 kva.gas</v>
          </cell>
          <cell r="E16043" t="str">
            <v>un</v>
          </cell>
          <cell r="F16043">
            <v>3.8399999999999998E-5</v>
          </cell>
        </row>
        <row r="16044">
          <cell r="B16044" t="str">
            <v>223702</v>
          </cell>
          <cell r="C16044" t="str">
            <v>010101</v>
          </cell>
          <cell r="D16044" t="str">
            <v>Ajudante</v>
          </cell>
          <cell r="E16044" t="str">
            <v>h</v>
          </cell>
          <cell r="F16044">
            <v>1</v>
          </cell>
        </row>
        <row r="16045">
          <cell r="B16045" t="str">
            <v>223702</v>
          </cell>
          <cell r="C16045" t="str">
            <v>087003</v>
          </cell>
          <cell r="D16045" t="str">
            <v>Grupo gerador p/forca pot. 27kw cap.ate 25 kva.gas</v>
          </cell>
          <cell r="E16045" t="str">
            <v>un</v>
          </cell>
          <cell r="F16045">
            <v>0</v>
          </cell>
        </row>
        <row r="16046">
          <cell r="B16046" t="str">
            <v>223702</v>
          </cell>
          <cell r="C16046" t="str">
            <v>087003</v>
          </cell>
          <cell r="D16046" t="str">
            <v>Grupo gerador p/forca pot. 27kw cap.ate 25 kva.gas</v>
          </cell>
          <cell r="E16046" t="str">
            <v>un</v>
          </cell>
          <cell r="F16046">
            <v>9.1000000000000003E-5</v>
          </cell>
        </row>
        <row r="16047">
          <cell r="B16047" t="str">
            <v>223702</v>
          </cell>
          <cell r="C16047" t="str">
            <v>087003</v>
          </cell>
          <cell r="D16047" t="str">
            <v>Grupo gerador p/forca pot. 27kw cap.ate 25 kva.gas</v>
          </cell>
          <cell r="E16047" t="str">
            <v>un</v>
          </cell>
          <cell r="F16047">
            <v>3.8399999999999998E-5</v>
          </cell>
        </row>
        <row r="16048">
          <cell r="B16048" t="str">
            <v>223703</v>
          </cell>
          <cell r="C16048" t="str">
            <v>010101</v>
          </cell>
          <cell r="D16048" t="str">
            <v>Ajudante</v>
          </cell>
          <cell r="E16048" t="str">
            <v>h</v>
          </cell>
          <cell r="F16048">
            <v>1</v>
          </cell>
        </row>
        <row r="16049">
          <cell r="B16049" t="str">
            <v>223703</v>
          </cell>
          <cell r="C16049" t="str">
            <v>087004</v>
          </cell>
          <cell r="D16049" t="str">
            <v>Grupo gerador forca diesel pot. 31 a 42kw/30/40kva</v>
          </cell>
          <cell r="E16049" t="str">
            <v>un</v>
          </cell>
          <cell r="F16049">
            <v>6.0000000000000002E-5</v>
          </cell>
        </row>
        <row r="16050">
          <cell r="B16050" t="str">
            <v>223703</v>
          </cell>
          <cell r="C16050" t="str">
            <v>088248</v>
          </cell>
          <cell r="D16050" t="str">
            <v>Filtro</v>
          </cell>
          <cell r="E16050" t="str">
            <v>jg</v>
          </cell>
          <cell r="F16050">
            <v>5.0000000000000001E-3</v>
          </cell>
        </row>
        <row r="16051">
          <cell r="B16051" t="str">
            <v>223703</v>
          </cell>
          <cell r="C16051" t="str">
            <v>087004</v>
          </cell>
          <cell r="D16051" t="str">
            <v>Grupo gerador forca diesel pot. 31 a 42kw/30/40kva</v>
          </cell>
          <cell r="E16051" t="str">
            <v>un</v>
          </cell>
          <cell r="F16051">
            <v>9.1000000000000003E-5</v>
          </cell>
        </row>
        <row r="16052">
          <cell r="B16052" t="str">
            <v>223703</v>
          </cell>
          <cell r="C16052" t="str">
            <v>088110</v>
          </cell>
          <cell r="D16052" t="str">
            <v>Graxa multipurpose</v>
          </cell>
          <cell r="E16052" t="str">
            <v>kg</v>
          </cell>
          <cell r="F16052">
            <v>0.01</v>
          </cell>
        </row>
        <row r="16053">
          <cell r="B16053" t="str">
            <v>223703</v>
          </cell>
          <cell r="C16053" t="str">
            <v>088114</v>
          </cell>
          <cell r="D16053" t="str">
            <v>Oleo diesel</v>
          </cell>
          <cell r="E16053" t="str">
            <v>l</v>
          </cell>
          <cell r="F16053">
            <v>9.75</v>
          </cell>
        </row>
        <row r="16054">
          <cell r="B16054" t="str">
            <v>223703</v>
          </cell>
          <cell r="C16054" t="str">
            <v>088116</v>
          </cell>
          <cell r="D16054" t="str">
            <v>Oleo lubrificantes p/ diesel</v>
          </cell>
          <cell r="E16054" t="str">
            <v>l</v>
          </cell>
          <cell r="F16054">
            <v>0.02</v>
          </cell>
        </row>
        <row r="16055">
          <cell r="B16055" t="str">
            <v>223703</v>
          </cell>
          <cell r="C16055" t="str">
            <v>087004</v>
          </cell>
          <cell r="D16055" t="str">
            <v>Grupo gerador forca diesel pot. 31 a 42kw/30/40kva</v>
          </cell>
          <cell r="E16055" t="str">
            <v>un</v>
          </cell>
          <cell r="F16055">
            <v>3.8399999999999998E-5</v>
          </cell>
        </row>
        <row r="16056">
          <cell r="B16056" t="str">
            <v>223704</v>
          </cell>
          <cell r="C16056" t="str">
            <v>010101</v>
          </cell>
          <cell r="D16056" t="str">
            <v>Ajudante</v>
          </cell>
          <cell r="E16056" t="str">
            <v>h</v>
          </cell>
          <cell r="F16056">
            <v>1</v>
          </cell>
        </row>
        <row r="16057">
          <cell r="B16057" t="str">
            <v>223704</v>
          </cell>
          <cell r="C16057" t="str">
            <v>087004</v>
          </cell>
          <cell r="D16057" t="str">
            <v>Grupo gerador forca diesel pot. 31 a 42kw/30/40kva</v>
          </cell>
          <cell r="E16057" t="str">
            <v>un</v>
          </cell>
          <cell r="F16057">
            <v>0</v>
          </cell>
        </row>
        <row r="16058">
          <cell r="B16058" t="str">
            <v>223704</v>
          </cell>
          <cell r="C16058" t="str">
            <v>087004</v>
          </cell>
          <cell r="D16058" t="str">
            <v>Grupo gerador forca diesel pot. 31 a 42kw/30/40kva</v>
          </cell>
          <cell r="E16058" t="str">
            <v>un</v>
          </cell>
          <cell r="F16058">
            <v>9.1000000000000003E-5</v>
          </cell>
        </row>
        <row r="16059">
          <cell r="B16059" t="str">
            <v>223704</v>
          </cell>
          <cell r="C16059" t="str">
            <v>087004</v>
          </cell>
          <cell r="D16059" t="str">
            <v>Grupo gerador forca diesel pot. 31 a 42kw/30/40kva</v>
          </cell>
          <cell r="E16059" t="str">
            <v>un</v>
          </cell>
          <cell r="F16059">
            <v>3.8399999999999998E-5</v>
          </cell>
        </row>
        <row r="16060">
          <cell r="B16060" t="str">
            <v>223705</v>
          </cell>
          <cell r="C16060" t="str">
            <v>010101</v>
          </cell>
          <cell r="D16060" t="str">
            <v>Ajudante</v>
          </cell>
          <cell r="E16060" t="str">
            <v>h</v>
          </cell>
          <cell r="F16060">
            <v>1</v>
          </cell>
        </row>
        <row r="16061">
          <cell r="B16061" t="str">
            <v>223705</v>
          </cell>
          <cell r="C16061" t="str">
            <v>087040</v>
          </cell>
          <cell r="D16061" t="str">
            <v>Grupo gerador p/forca pot. 90kw cap.ate 99kva.dies</v>
          </cell>
          <cell r="E16061" t="str">
            <v>un</v>
          </cell>
          <cell r="F16061">
            <v>6.0000000000000002E-5</v>
          </cell>
        </row>
        <row r="16062">
          <cell r="B16062" t="str">
            <v>223705</v>
          </cell>
          <cell r="C16062" t="str">
            <v>088248</v>
          </cell>
          <cell r="D16062" t="str">
            <v>Filtro</v>
          </cell>
          <cell r="E16062" t="str">
            <v>jg</v>
          </cell>
          <cell r="F16062">
            <v>0.01</v>
          </cell>
        </row>
        <row r="16063">
          <cell r="B16063" t="str">
            <v>223705</v>
          </cell>
          <cell r="C16063" t="str">
            <v>087040</v>
          </cell>
          <cell r="D16063" t="str">
            <v>Grupo gerador p/forca pot. 90kw cap.ate 99kva.dies</v>
          </cell>
          <cell r="E16063" t="str">
            <v>un</v>
          </cell>
          <cell r="F16063">
            <v>3.8399999999999998E-5</v>
          </cell>
        </row>
        <row r="16064">
          <cell r="B16064" t="str">
            <v>223705</v>
          </cell>
          <cell r="C16064" t="str">
            <v>088110</v>
          </cell>
          <cell r="D16064" t="str">
            <v>Graxa multipurpose</v>
          </cell>
          <cell r="E16064" t="str">
            <v>kg</v>
          </cell>
          <cell r="F16064">
            <v>0.02</v>
          </cell>
        </row>
        <row r="16065">
          <cell r="B16065" t="str">
            <v>223705</v>
          </cell>
          <cell r="C16065" t="str">
            <v>088114</v>
          </cell>
          <cell r="D16065" t="str">
            <v>Oleo diesel</v>
          </cell>
          <cell r="E16065" t="str">
            <v>l</v>
          </cell>
          <cell r="F16065">
            <v>20</v>
          </cell>
        </row>
        <row r="16066">
          <cell r="B16066" t="str">
            <v>223705</v>
          </cell>
          <cell r="C16066" t="str">
            <v>088116</v>
          </cell>
          <cell r="D16066" t="str">
            <v>Oleo lubrificantes p/ diesel</v>
          </cell>
          <cell r="E16066" t="str">
            <v>l</v>
          </cell>
          <cell r="F16066">
            <v>0.04</v>
          </cell>
        </row>
        <row r="16067">
          <cell r="B16067" t="str">
            <v>223705</v>
          </cell>
          <cell r="C16067" t="str">
            <v>087040</v>
          </cell>
          <cell r="D16067" t="str">
            <v>Grupo gerador p/forca pot. 90kw cap.ate 99kva.dies</v>
          </cell>
          <cell r="E16067" t="str">
            <v>un</v>
          </cell>
          <cell r="F16067">
            <v>9.1000000000000003E-5</v>
          </cell>
        </row>
        <row r="16068">
          <cell r="B16068" t="str">
            <v>223706</v>
          </cell>
          <cell r="C16068" t="str">
            <v>010101</v>
          </cell>
          <cell r="D16068" t="str">
            <v>Ajudante</v>
          </cell>
          <cell r="E16068" t="str">
            <v>h</v>
          </cell>
          <cell r="F16068">
            <v>1</v>
          </cell>
        </row>
        <row r="16069">
          <cell r="B16069" t="str">
            <v>223706</v>
          </cell>
          <cell r="C16069" t="str">
            <v>087040</v>
          </cell>
          <cell r="D16069" t="str">
            <v>Grupo gerador p/forca pot. 90kw cap.ate 99kva.dies</v>
          </cell>
          <cell r="E16069" t="str">
            <v>un</v>
          </cell>
          <cell r="F16069">
            <v>0</v>
          </cell>
        </row>
        <row r="16070">
          <cell r="B16070" t="str">
            <v>223706</v>
          </cell>
          <cell r="C16070" t="str">
            <v>087040</v>
          </cell>
          <cell r="D16070" t="str">
            <v>Grupo gerador p/forca pot. 90kw cap.ate 99kva.dies</v>
          </cell>
          <cell r="E16070" t="str">
            <v>un</v>
          </cell>
          <cell r="F16070">
            <v>9.1000000000000003E-5</v>
          </cell>
        </row>
        <row r="16071">
          <cell r="B16071" t="str">
            <v>223706</v>
          </cell>
          <cell r="C16071" t="str">
            <v>087040</v>
          </cell>
          <cell r="D16071" t="str">
            <v>Grupo gerador p/forca pot. 90kw cap.ate 99kva.dies</v>
          </cell>
          <cell r="E16071" t="str">
            <v>un</v>
          </cell>
          <cell r="F16071">
            <v>3.8399999999999998E-5</v>
          </cell>
        </row>
        <row r="16072">
          <cell r="B16072" t="str">
            <v>223707</v>
          </cell>
          <cell r="C16072" t="str">
            <v>010101</v>
          </cell>
          <cell r="D16072" t="str">
            <v>Ajudante</v>
          </cell>
          <cell r="E16072" t="str">
            <v>h</v>
          </cell>
          <cell r="F16072">
            <v>1</v>
          </cell>
        </row>
        <row r="16073">
          <cell r="B16073" t="str">
            <v>223707</v>
          </cell>
          <cell r="C16073" t="str">
            <v>087044</v>
          </cell>
          <cell r="D16073" t="str">
            <v>Grupo gerador p/forca pot.156.7 kw cap.176kva.dies</v>
          </cell>
          <cell r="E16073" t="str">
            <v>un</v>
          </cell>
          <cell r="F16073">
            <v>6.0000000000000002E-5</v>
          </cell>
        </row>
        <row r="16074">
          <cell r="B16074" t="str">
            <v>223707</v>
          </cell>
          <cell r="C16074" t="str">
            <v>087044</v>
          </cell>
          <cell r="D16074" t="str">
            <v>Grupo gerador p/forca pot.156.7 kw cap.176kva.dies</v>
          </cell>
          <cell r="E16074" t="str">
            <v>un</v>
          </cell>
          <cell r="F16074">
            <v>9.1000000000000003E-5</v>
          </cell>
        </row>
        <row r="16075">
          <cell r="B16075" t="str">
            <v>223707</v>
          </cell>
          <cell r="C16075" t="str">
            <v>087044</v>
          </cell>
          <cell r="D16075" t="str">
            <v>Grupo gerador p/forca pot.156.7 kw cap.176kva.dies</v>
          </cell>
          <cell r="E16075" t="str">
            <v>un</v>
          </cell>
          <cell r="F16075">
            <v>3.8399999999999998E-5</v>
          </cell>
        </row>
        <row r="16076">
          <cell r="B16076" t="str">
            <v>223707</v>
          </cell>
          <cell r="C16076" t="str">
            <v>088110</v>
          </cell>
          <cell r="D16076" t="str">
            <v>Graxa multipurpose</v>
          </cell>
          <cell r="E16076" t="str">
            <v>kg</v>
          </cell>
          <cell r="F16076">
            <v>0.03</v>
          </cell>
        </row>
        <row r="16077">
          <cell r="B16077" t="str">
            <v>223707</v>
          </cell>
          <cell r="C16077" t="str">
            <v>088114</v>
          </cell>
          <cell r="D16077" t="str">
            <v>Oleo diesel</v>
          </cell>
          <cell r="E16077" t="str">
            <v>l</v>
          </cell>
          <cell r="F16077">
            <v>35</v>
          </cell>
        </row>
        <row r="16078">
          <cell r="B16078" t="str">
            <v>223707</v>
          </cell>
          <cell r="C16078" t="str">
            <v>088116</v>
          </cell>
          <cell r="D16078" t="str">
            <v>Oleo lubrificantes p/ diesel</v>
          </cell>
          <cell r="E16078" t="str">
            <v>l</v>
          </cell>
          <cell r="F16078">
            <v>7.0000000000000007E-2</v>
          </cell>
        </row>
        <row r="16079">
          <cell r="B16079" t="str">
            <v>223707</v>
          </cell>
          <cell r="C16079" t="str">
            <v>088248</v>
          </cell>
          <cell r="D16079" t="str">
            <v>Filtro</v>
          </cell>
          <cell r="E16079" t="str">
            <v>jg</v>
          </cell>
          <cell r="F16079">
            <v>0.01</v>
          </cell>
        </row>
        <row r="16080">
          <cell r="B16080" t="str">
            <v>223708</v>
          </cell>
          <cell r="C16080" t="str">
            <v>010101</v>
          </cell>
          <cell r="D16080" t="str">
            <v>Ajudante</v>
          </cell>
          <cell r="E16080" t="str">
            <v>h</v>
          </cell>
          <cell r="F16080">
            <v>1</v>
          </cell>
        </row>
        <row r="16081">
          <cell r="B16081" t="str">
            <v>223708</v>
          </cell>
          <cell r="C16081" t="str">
            <v>087044</v>
          </cell>
          <cell r="D16081" t="str">
            <v>Grupo gerador p/forca pot.156.7 kw cap.176kva.dies</v>
          </cell>
          <cell r="E16081" t="str">
            <v>un</v>
          </cell>
          <cell r="F16081">
            <v>0</v>
          </cell>
        </row>
        <row r="16082">
          <cell r="B16082" t="str">
            <v>223708</v>
          </cell>
          <cell r="C16082" t="str">
            <v>087044</v>
          </cell>
          <cell r="D16082" t="str">
            <v>Grupo gerador p/forca pot.156.7 kw cap.176kva.dies</v>
          </cell>
          <cell r="E16082" t="str">
            <v>un</v>
          </cell>
          <cell r="F16082">
            <v>9.1000000000000003E-5</v>
          </cell>
        </row>
        <row r="16083">
          <cell r="B16083" t="str">
            <v>223708</v>
          </cell>
          <cell r="C16083" t="str">
            <v>087044</v>
          </cell>
          <cell r="D16083" t="str">
            <v>Grupo gerador p/forca pot.156.7 kw cap.176kva.dies</v>
          </cell>
          <cell r="E16083" t="str">
            <v>un</v>
          </cell>
          <cell r="F16083">
            <v>3.8399999999999998E-5</v>
          </cell>
        </row>
        <row r="16084">
          <cell r="B16084" t="str">
            <v>223709</v>
          </cell>
          <cell r="C16084" t="str">
            <v>010101</v>
          </cell>
          <cell r="D16084" t="str">
            <v>Ajudante</v>
          </cell>
          <cell r="E16084" t="str">
            <v>h</v>
          </cell>
          <cell r="F16084">
            <v>1</v>
          </cell>
        </row>
        <row r="16085">
          <cell r="B16085" t="str">
            <v>223709</v>
          </cell>
          <cell r="C16085" t="str">
            <v>087048</v>
          </cell>
          <cell r="D16085" t="str">
            <v>Grupo gerador p/forca pot.243.75kw cap.ate 275 kva</v>
          </cell>
          <cell r="E16085" t="str">
            <v>un</v>
          </cell>
          <cell r="F16085">
            <v>6.0000000000000002E-5</v>
          </cell>
        </row>
        <row r="16086">
          <cell r="B16086" t="str">
            <v>223709</v>
          </cell>
          <cell r="C16086" t="str">
            <v>087048</v>
          </cell>
          <cell r="D16086" t="str">
            <v>Grupo gerador p/forca pot.243.75kw cap.ate 275 kva</v>
          </cell>
          <cell r="E16086" t="str">
            <v>un</v>
          </cell>
          <cell r="F16086">
            <v>9.1000000000000003E-5</v>
          </cell>
        </row>
        <row r="16087">
          <cell r="B16087" t="str">
            <v>223709</v>
          </cell>
          <cell r="C16087" t="str">
            <v>087048</v>
          </cell>
          <cell r="D16087" t="str">
            <v>Grupo gerador p/forca pot.243.75kw cap.ate 275 kva</v>
          </cell>
          <cell r="E16087" t="str">
            <v>un</v>
          </cell>
          <cell r="F16087">
            <v>3.8399999999999998E-5</v>
          </cell>
        </row>
        <row r="16088">
          <cell r="B16088" t="str">
            <v>223709</v>
          </cell>
          <cell r="C16088" t="str">
            <v>088110</v>
          </cell>
          <cell r="D16088" t="str">
            <v>Graxa multipurpose</v>
          </cell>
          <cell r="E16088" t="str">
            <v>kg</v>
          </cell>
          <cell r="F16088">
            <v>0.06</v>
          </cell>
        </row>
        <row r="16089">
          <cell r="B16089" t="str">
            <v>223709</v>
          </cell>
          <cell r="C16089" t="str">
            <v>088114</v>
          </cell>
          <cell r="D16089" t="str">
            <v>Oleo diesel</v>
          </cell>
          <cell r="E16089" t="str">
            <v>l</v>
          </cell>
          <cell r="F16089">
            <v>52.5</v>
          </cell>
        </row>
        <row r="16090">
          <cell r="B16090" t="str">
            <v>223709</v>
          </cell>
          <cell r="C16090" t="str">
            <v>088116</v>
          </cell>
          <cell r="D16090" t="str">
            <v>Oleo lubrificantes p/ diesel</v>
          </cell>
          <cell r="E16090" t="str">
            <v>l</v>
          </cell>
          <cell r="F16090">
            <v>0.12</v>
          </cell>
        </row>
        <row r="16091">
          <cell r="B16091" t="str">
            <v>223709</v>
          </cell>
          <cell r="C16091" t="str">
            <v>088248</v>
          </cell>
          <cell r="D16091" t="str">
            <v>Filtro</v>
          </cell>
          <cell r="E16091" t="str">
            <v>jg</v>
          </cell>
          <cell r="F16091">
            <v>0.03</v>
          </cell>
        </row>
        <row r="16092">
          <cell r="B16092" t="str">
            <v>223710</v>
          </cell>
          <cell r="C16092" t="str">
            <v>010101</v>
          </cell>
          <cell r="D16092" t="str">
            <v>Ajudante</v>
          </cell>
          <cell r="E16092" t="str">
            <v>h</v>
          </cell>
          <cell r="F16092">
            <v>1</v>
          </cell>
        </row>
        <row r="16093">
          <cell r="B16093" t="str">
            <v>223710</v>
          </cell>
          <cell r="C16093" t="str">
            <v>087048</v>
          </cell>
          <cell r="D16093" t="str">
            <v>Grupo gerador p/forca pot.243.75kw cap.ate 275 kva</v>
          </cell>
          <cell r="E16093" t="str">
            <v>un</v>
          </cell>
          <cell r="F16093">
            <v>0</v>
          </cell>
        </row>
        <row r="16094">
          <cell r="B16094" t="str">
            <v>223710</v>
          </cell>
          <cell r="C16094" t="str">
            <v>087048</v>
          </cell>
          <cell r="D16094" t="str">
            <v>Grupo gerador p/forca pot.243.75kw cap.ate 275 kva</v>
          </cell>
          <cell r="E16094" t="str">
            <v>un</v>
          </cell>
          <cell r="F16094">
            <v>9.1000000000000003E-5</v>
          </cell>
        </row>
        <row r="16095">
          <cell r="B16095" t="str">
            <v>223710</v>
          </cell>
          <cell r="C16095" t="str">
            <v>087048</v>
          </cell>
          <cell r="D16095" t="str">
            <v>Grupo gerador p/forca pot.243.75kw cap.ate 275 kva</v>
          </cell>
          <cell r="E16095" t="str">
            <v>un</v>
          </cell>
          <cell r="F16095">
            <v>3.8399999999999998E-5</v>
          </cell>
        </row>
        <row r="16096">
          <cell r="B16096" t="str">
            <v>223711</v>
          </cell>
          <cell r="C16096" t="str">
            <v>010101</v>
          </cell>
          <cell r="D16096" t="str">
            <v>Ajudante</v>
          </cell>
          <cell r="E16096" t="str">
            <v>h</v>
          </cell>
          <cell r="F16096">
            <v>1</v>
          </cell>
        </row>
        <row r="16097">
          <cell r="B16097" t="str">
            <v>223711</v>
          </cell>
          <cell r="C16097" t="str">
            <v>087050</v>
          </cell>
          <cell r="D16097" t="str">
            <v>Grupo gerador p/forca pot.288kw capac. ate 325 kva</v>
          </cell>
          <cell r="E16097" t="str">
            <v>un</v>
          </cell>
          <cell r="F16097">
            <v>6.0000000000000002E-5</v>
          </cell>
        </row>
        <row r="16098">
          <cell r="B16098" t="str">
            <v>223711</v>
          </cell>
          <cell r="C16098" t="str">
            <v>087050</v>
          </cell>
          <cell r="D16098" t="str">
            <v>Grupo gerador p/forca pot.288kw capac. ate 325 kva</v>
          </cell>
          <cell r="E16098" t="str">
            <v>un</v>
          </cell>
          <cell r="F16098">
            <v>9.1000000000000003E-5</v>
          </cell>
        </row>
        <row r="16099">
          <cell r="B16099" t="str">
            <v>223711</v>
          </cell>
          <cell r="C16099" t="str">
            <v>087050</v>
          </cell>
          <cell r="D16099" t="str">
            <v>Grupo gerador p/forca pot.288kw capac. ate 325 kva</v>
          </cell>
          <cell r="E16099" t="str">
            <v>un</v>
          </cell>
          <cell r="F16099">
            <v>3.8399999999999998E-5</v>
          </cell>
        </row>
        <row r="16100">
          <cell r="B16100" t="str">
            <v>223711</v>
          </cell>
          <cell r="C16100" t="str">
            <v>088110</v>
          </cell>
          <cell r="D16100" t="str">
            <v>Graxa multipurpose</v>
          </cell>
          <cell r="E16100" t="str">
            <v>kg</v>
          </cell>
          <cell r="F16100">
            <v>7.0000000000000007E-2</v>
          </cell>
        </row>
        <row r="16101">
          <cell r="B16101" t="str">
            <v>223711</v>
          </cell>
          <cell r="C16101" t="str">
            <v>088114</v>
          </cell>
          <cell r="D16101" t="str">
            <v>Oleo diesel</v>
          </cell>
          <cell r="E16101" t="str">
            <v>l</v>
          </cell>
          <cell r="F16101">
            <v>75.5</v>
          </cell>
        </row>
        <row r="16102">
          <cell r="B16102" t="str">
            <v>223711</v>
          </cell>
          <cell r="C16102" t="str">
            <v>088116</v>
          </cell>
          <cell r="D16102" t="str">
            <v>Oleo lubrificantes p/ diesel</v>
          </cell>
          <cell r="E16102" t="str">
            <v>l</v>
          </cell>
          <cell r="F16102">
            <v>0.14000000000000001</v>
          </cell>
        </row>
        <row r="16103">
          <cell r="B16103" t="str">
            <v>223711</v>
          </cell>
          <cell r="C16103" t="str">
            <v>088248</v>
          </cell>
          <cell r="D16103" t="str">
            <v>Filtro</v>
          </cell>
          <cell r="E16103" t="str">
            <v>jg</v>
          </cell>
          <cell r="F16103">
            <v>3.5000000000000003E-2</v>
          </cell>
        </row>
        <row r="16104">
          <cell r="B16104" t="str">
            <v>223712</v>
          </cell>
          <cell r="C16104" t="str">
            <v>010101</v>
          </cell>
          <cell r="D16104" t="str">
            <v>Ajudante</v>
          </cell>
          <cell r="E16104" t="str">
            <v>h</v>
          </cell>
          <cell r="F16104">
            <v>1</v>
          </cell>
        </row>
        <row r="16105">
          <cell r="B16105" t="str">
            <v>223712</v>
          </cell>
          <cell r="C16105" t="str">
            <v>087050</v>
          </cell>
          <cell r="D16105" t="str">
            <v>Grupo gerador p/forca pot.288kw capac. ate 325 kva</v>
          </cell>
          <cell r="E16105" t="str">
            <v>un</v>
          </cell>
          <cell r="F16105">
            <v>0</v>
          </cell>
        </row>
        <row r="16106">
          <cell r="B16106" t="str">
            <v>223712</v>
          </cell>
          <cell r="C16106" t="str">
            <v>087050</v>
          </cell>
          <cell r="D16106" t="str">
            <v>Grupo gerador p/forca pot.288kw capac. ate 325 kva</v>
          </cell>
          <cell r="E16106" t="str">
            <v>un</v>
          </cell>
          <cell r="F16106">
            <v>9.1000000000000003E-5</v>
          </cell>
        </row>
        <row r="16107">
          <cell r="B16107" t="str">
            <v>223712</v>
          </cell>
          <cell r="C16107" t="str">
            <v>087050</v>
          </cell>
          <cell r="D16107" t="str">
            <v>Grupo gerador p/forca pot.288kw capac. ate 325 kva</v>
          </cell>
          <cell r="E16107" t="str">
            <v>un</v>
          </cell>
          <cell r="F16107">
            <v>3.8399999999999998E-5</v>
          </cell>
        </row>
        <row r="16108">
          <cell r="B16108" t="str">
            <v>223713</v>
          </cell>
          <cell r="C16108" t="str">
            <v>010101</v>
          </cell>
          <cell r="D16108" t="str">
            <v>Ajudante</v>
          </cell>
          <cell r="E16108" t="str">
            <v>h</v>
          </cell>
          <cell r="F16108">
            <v>1</v>
          </cell>
        </row>
        <row r="16109">
          <cell r="B16109" t="str">
            <v>223713</v>
          </cell>
          <cell r="C16109" t="str">
            <v>087052</v>
          </cell>
          <cell r="D16109" t="str">
            <v>Grupo gerador p/forca pot. 336kw capac. ate 375kva</v>
          </cell>
          <cell r="E16109" t="str">
            <v>un</v>
          </cell>
          <cell r="F16109">
            <v>6.0000000000000002E-5</v>
          </cell>
        </row>
        <row r="16110">
          <cell r="B16110" t="str">
            <v>223713</v>
          </cell>
          <cell r="C16110" t="str">
            <v>087052</v>
          </cell>
          <cell r="D16110" t="str">
            <v>Grupo gerador p/forca pot. 336kw capac. ate 375kva</v>
          </cell>
          <cell r="E16110" t="str">
            <v>un</v>
          </cell>
          <cell r="F16110">
            <v>9.1000000000000003E-5</v>
          </cell>
        </row>
        <row r="16111">
          <cell r="B16111" t="str">
            <v>223713</v>
          </cell>
          <cell r="C16111" t="str">
            <v>087052</v>
          </cell>
          <cell r="D16111" t="str">
            <v>Grupo gerador p/forca pot. 336kw capac. ate 375kva</v>
          </cell>
          <cell r="E16111" t="str">
            <v>un</v>
          </cell>
          <cell r="F16111">
            <v>3.8399999999999998E-5</v>
          </cell>
        </row>
        <row r="16112">
          <cell r="B16112" t="str">
            <v>223713</v>
          </cell>
          <cell r="C16112" t="str">
            <v>088110</v>
          </cell>
          <cell r="D16112" t="str">
            <v>Graxa multipurpose</v>
          </cell>
          <cell r="E16112" t="str">
            <v>kg</v>
          </cell>
          <cell r="F16112">
            <v>0.08</v>
          </cell>
        </row>
        <row r="16113">
          <cell r="B16113" t="str">
            <v>223713</v>
          </cell>
          <cell r="C16113" t="str">
            <v>088114</v>
          </cell>
          <cell r="D16113" t="str">
            <v>Oleo diesel</v>
          </cell>
          <cell r="E16113" t="str">
            <v>l</v>
          </cell>
          <cell r="F16113">
            <v>84.5</v>
          </cell>
        </row>
        <row r="16114">
          <cell r="B16114" t="str">
            <v>223713</v>
          </cell>
          <cell r="C16114" t="str">
            <v>088116</v>
          </cell>
          <cell r="D16114" t="str">
            <v>Oleo lubrificantes p/ diesel</v>
          </cell>
          <cell r="E16114" t="str">
            <v>l</v>
          </cell>
          <cell r="F16114">
            <v>0.16</v>
          </cell>
        </row>
        <row r="16115">
          <cell r="B16115" t="str">
            <v>223713</v>
          </cell>
          <cell r="C16115" t="str">
            <v>088248</v>
          </cell>
          <cell r="D16115" t="str">
            <v>Filtro</v>
          </cell>
          <cell r="E16115" t="str">
            <v>jg</v>
          </cell>
          <cell r="F16115">
            <v>0.04</v>
          </cell>
        </row>
        <row r="16116">
          <cell r="B16116" t="str">
            <v>223714</v>
          </cell>
          <cell r="C16116" t="str">
            <v>010101</v>
          </cell>
          <cell r="D16116" t="str">
            <v>Ajudante</v>
          </cell>
          <cell r="E16116" t="str">
            <v>h</v>
          </cell>
          <cell r="F16116">
            <v>1</v>
          </cell>
        </row>
        <row r="16117">
          <cell r="B16117" t="str">
            <v>223714</v>
          </cell>
          <cell r="C16117" t="str">
            <v>087052</v>
          </cell>
          <cell r="D16117" t="str">
            <v>Grupo gerador p/forca pot. 336kw capac. ate 375kva</v>
          </cell>
          <cell r="E16117" t="str">
            <v>un</v>
          </cell>
          <cell r="F16117">
            <v>0</v>
          </cell>
        </row>
        <row r="16118">
          <cell r="B16118" t="str">
            <v>223714</v>
          </cell>
          <cell r="C16118" t="str">
            <v>087052</v>
          </cell>
          <cell r="D16118" t="str">
            <v>Grupo gerador p/forca pot. 336kw capac. ate 375kva</v>
          </cell>
          <cell r="E16118" t="str">
            <v>un</v>
          </cell>
          <cell r="F16118">
            <v>9.1000000000000003E-5</v>
          </cell>
        </row>
        <row r="16119">
          <cell r="B16119" t="str">
            <v>223714</v>
          </cell>
          <cell r="C16119" t="str">
            <v>087052</v>
          </cell>
          <cell r="D16119" t="str">
            <v>Grupo gerador p/forca pot. 336kw capac. ate 375kva</v>
          </cell>
          <cell r="E16119" t="str">
            <v>un</v>
          </cell>
          <cell r="F16119">
            <v>3.8399999999999998E-5</v>
          </cell>
        </row>
        <row r="16120">
          <cell r="B16120" t="str">
            <v>223801</v>
          </cell>
          <cell r="C16120" t="str">
            <v>010101</v>
          </cell>
          <cell r="D16120" t="str">
            <v>Ajudante</v>
          </cell>
          <cell r="E16120" t="str">
            <v>h</v>
          </cell>
          <cell r="F16120">
            <v>1</v>
          </cell>
        </row>
        <row r="16121">
          <cell r="B16121" t="str">
            <v>223801</v>
          </cell>
          <cell r="C16121" t="str">
            <v>087020</v>
          </cell>
          <cell r="D16121" t="str">
            <v>Grupo gerador solda diesel pot 33a42kw-40a375 a</v>
          </cell>
          <cell r="E16121" t="str">
            <v>un</v>
          </cell>
          <cell r="F16121">
            <v>6.0000000000000002E-5</v>
          </cell>
        </row>
        <row r="16122">
          <cell r="B16122" t="str">
            <v>223801</v>
          </cell>
          <cell r="C16122" t="str">
            <v>087020</v>
          </cell>
          <cell r="D16122" t="str">
            <v>Grupo gerador solda diesel pot 33a42kw-40a375 a</v>
          </cell>
          <cell r="E16122" t="str">
            <v>un</v>
          </cell>
          <cell r="F16122">
            <v>9.1000000000000003E-5</v>
          </cell>
        </row>
        <row r="16123">
          <cell r="B16123" t="str">
            <v>223801</v>
          </cell>
          <cell r="C16123" t="str">
            <v>087020</v>
          </cell>
          <cell r="D16123" t="str">
            <v>Grupo gerador solda diesel pot 33a42kw-40a375 a</v>
          </cell>
          <cell r="E16123" t="str">
            <v>un</v>
          </cell>
          <cell r="F16123">
            <v>3.8399999999999998E-5</v>
          </cell>
        </row>
        <row r="16124">
          <cell r="B16124" t="str">
            <v>223801</v>
          </cell>
          <cell r="C16124" t="str">
            <v>088110</v>
          </cell>
          <cell r="D16124" t="str">
            <v>Graxa multipurpose</v>
          </cell>
          <cell r="E16124" t="str">
            <v>kg</v>
          </cell>
          <cell r="F16124">
            <v>0.05</v>
          </cell>
        </row>
        <row r="16125">
          <cell r="B16125" t="str">
            <v>223801</v>
          </cell>
          <cell r="C16125" t="str">
            <v>088114</v>
          </cell>
          <cell r="D16125" t="str">
            <v>Oleo diesel</v>
          </cell>
          <cell r="E16125" t="str">
            <v>l</v>
          </cell>
          <cell r="F16125">
            <v>7.45</v>
          </cell>
        </row>
        <row r="16126">
          <cell r="B16126" t="str">
            <v>223801</v>
          </cell>
          <cell r="C16126" t="str">
            <v>088116</v>
          </cell>
          <cell r="D16126" t="str">
            <v>Oleo lubrificantes p/ diesel</v>
          </cell>
          <cell r="E16126" t="str">
            <v>l</v>
          </cell>
          <cell r="F16126">
            <v>0.09</v>
          </cell>
        </row>
        <row r="16127">
          <cell r="B16127" t="str">
            <v>223801</v>
          </cell>
          <cell r="C16127" t="str">
            <v>088236</v>
          </cell>
          <cell r="D16127" t="str">
            <v>Filtro</v>
          </cell>
          <cell r="E16127" t="str">
            <v>jg</v>
          </cell>
          <cell r="F16127">
            <v>0.03</v>
          </cell>
        </row>
        <row r="16128">
          <cell r="B16128" t="str">
            <v>223802</v>
          </cell>
          <cell r="C16128" t="str">
            <v>010101</v>
          </cell>
          <cell r="D16128" t="str">
            <v>Ajudante</v>
          </cell>
          <cell r="E16128" t="str">
            <v>h</v>
          </cell>
          <cell r="F16128">
            <v>1</v>
          </cell>
        </row>
        <row r="16129">
          <cell r="B16129" t="str">
            <v>223802</v>
          </cell>
          <cell r="C16129" t="str">
            <v>087020</v>
          </cell>
          <cell r="D16129" t="str">
            <v>Grupo gerador solda diesel pot 33a42kw-40a375 a</v>
          </cell>
          <cell r="E16129" t="str">
            <v>un</v>
          </cell>
          <cell r="F16129">
            <v>0</v>
          </cell>
        </row>
        <row r="16130">
          <cell r="B16130" t="str">
            <v>223802</v>
          </cell>
          <cell r="C16130" t="str">
            <v>087020</v>
          </cell>
          <cell r="D16130" t="str">
            <v>Grupo gerador solda diesel pot 33a42kw-40a375 a</v>
          </cell>
          <cell r="E16130" t="str">
            <v>un</v>
          </cell>
          <cell r="F16130">
            <v>9.1000000000000003E-5</v>
          </cell>
        </row>
        <row r="16131">
          <cell r="B16131" t="str">
            <v>223802</v>
          </cell>
          <cell r="C16131" t="str">
            <v>087020</v>
          </cell>
          <cell r="D16131" t="str">
            <v>Grupo gerador solda diesel pot 33a42kw-40a375 a</v>
          </cell>
          <cell r="E16131" t="str">
            <v>un</v>
          </cell>
          <cell r="F16131">
            <v>3.8399999999999998E-5</v>
          </cell>
        </row>
        <row r="16132">
          <cell r="B16132" t="str">
            <v>223803</v>
          </cell>
          <cell r="C16132" t="str">
            <v>010101</v>
          </cell>
          <cell r="D16132" t="str">
            <v>Ajudante</v>
          </cell>
          <cell r="E16132" t="str">
            <v>h</v>
          </cell>
          <cell r="F16132">
            <v>1</v>
          </cell>
        </row>
        <row r="16133">
          <cell r="B16133" t="str">
            <v>223803</v>
          </cell>
          <cell r="C16133" t="str">
            <v>087060</v>
          </cell>
          <cell r="D16133" t="str">
            <v>Grupo gerador p/solda pot.64.5kw reg.ate 600a. die</v>
          </cell>
          <cell r="E16133" t="str">
            <v>un</v>
          </cell>
          <cell r="F16133">
            <v>6.0000000000000002E-5</v>
          </cell>
        </row>
        <row r="16134">
          <cell r="B16134" t="str">
            <v>223803</v>
          </cell>
          <cell r="C16134" t="str">
            <v>087060</v>
          </cell>
          <cell r="D16134" t="str">
            <v>Grupo gerador p/solda pot.64.5kw reg.ate 600a. die</v>
          </cell>
          <cell r="E16134" t="str">
            <v>un</v>
          </cell>
          <cell r="F16134">
            <v>9.1000000000000003E-5</v>
          </cell>
        </row>
        <row r="16135">
          <cell r="B16135" t="str">
            <v>223803</v>
          </cell>
          <cell r="C16135" t="str">
            <v>087060</v>
          </cell>
          <cell r="D16135" t="str">
            <v>Grupo gerador p/solda pot.64.5kw reg.ate 600a. die</v>
          </cell>
          <cell r="E16135" t="str">
            <v>un</v>
          </cell>
          <cell r="F16135">
            <v>3.8399999999999998E-5</v>
          </cell>
        </row>
        <row r="16136">
          <cell r="B16136" t="str">
            <v>223803</v>
          </cell>
          <cell r="C16136" t="str">
            <v>088110</v>
          </cell>
          <cell r="D16136" t="str">
            <v>Graxa multipurpose</v>
          </cell>
          <cell r="E16136" t="str">
            <v>kg</v>
          </cell>
          <cell r="F16136">
            <v>7.0000000000000007E-2</v>
          </cell>
        </row>
        <row r="16137">
          <cell r="B16137" t="str">
            <v>223803</v>
          </cell>
          <cell r="C16137" t="str">
            <v>088114</v>
          </cell>
          <cell r="D16137" t="str">
            <v>Oleo diesel</v>
          </cell>
          <cell r="E16137" t="str">
            <v>l</v>
          </cell>
          <cell r="F16137">
            <v>10.59</v>
          </cell>
        </row>
        <row r="16138">
          <cell r="B16138" t="str">
            <v>223803</v>
          </cell>
          <cell r="C16138" t="str">
            <v>088116</v>
          </cell>
          <cell r="D16138" t="str">
            <v>Oleo lubrificantes p/ diesel</v>
          </cell>
          <cell r="E16138" t="str">
            <v>l</v>
          </cell>
          <cell r="F16138">
            <v>0.15</v>
          </cell>
        </row>
        <row r="16139">
          <cell r="B16139" t="str">
            <v>223803</v>
          </cell>
          <cell r="C16139" t="str">
            <v>088236</v>
          </cell>
          <cell r="D16139" t="str">
            <v>Filtro</v>
          </cell>
          <cell r="E16139" t="str">
            <v>jg</v>
          </cell>
          <cell r="F16139">
            <v>0.03</v>
          </cell>
        </row>
        <row r="16140">
          <cell r="B16140" t="str">
            <v>223804</v>
          </cell>
          <cell r="C16140" t="str">
            <v>010101</v>
          </cell>
          <cell r="D16140" t="str">
            <v>Ajudante</v>
          </cell>
          <cell r="E16140" t="str">
            <v>h</v>
          </cell>
          <cell r="F16140">
            <v>1</v>
          </cell>
        </row>
        <row r="16141">
          <cell r="B16141" t="str">
            <v>223804</v>
          </cell>
          <cell r="C16141" t="str">
            <v>087060</v>
          </cell>
          <cell r="D16141" t="str">
            <v>Grupo gerador p/solda pot.64.5kw reg.ate 600a. die</v>
          </cell>
          <cell r="E16141" t="str">
            <v>un</v>
          </cell>
          <cell r="F16141">
            <v>0</v>
          </cell>
        </row>
        <row r="16142">
          <cell r="B16142" t="str">
            <v>223804</v>
          </cell>
          <cell r="C16142" t="str">
            <v>087060</v>
          </cell>
          <cell r="D16142" t="str">
            <v>Grupo gerador p/solda pot.64.5kw reg.ate 600a. die</v>
          </cell>
          <cell r="E16142" t="str">
            <v>un</v>
          </cell>
          <cell r="F16142">
            <v>9.1000000000000003E-5</v>
          </cell>
        </row>
        <row r="16143">
          <cell r="B16143" t="str">
            <v>223804</v>
          </cell>
          <cell r="C16143" t="str">
            <v>087060</v>
          </cell>
          <cell r="D16143" t="str">
            <v>Grupo gerador p/solda pot.64.5kw reg.ate 600a. die</v>
          </cell>
          <cell r="E16143" t="str">
            <v>un</v>
          </cell>
          <cell r="F16143">
            <v>3.8399999999999998E-5</v>
          </cell>
        </row>
        <row r="16144">
          <cell r="B16144" t="str">
            <v>223805</v>
          </cell>
          <cell r="C16144" t="str">
            <v>010101</v>
          </cell>
          <cell r="D16144" t="str">
            <v>Ajudante</v>
          </cell>
          <cell r="E16144" t="str">
            <v>h</v>
          </cell>
          <cell r="F16144">
            <v>1</v>
          </cell>
        </row>
        <row r="16145">
          <cell r="B16145" t="str">
            <v>223805</v>
          </cell>
          <cell r="C16145" t="str">
            <v>087026</v>
          </cell>
          <cell r="D16145" t="str">
            <v>Grupo gerador solda eletrico pot 14.7kw cap 400a</v>
          </cell>
          <cell r="E16145" t="str">
            <v>un</v>
          </cell>
          <cell r="F16145">
            <v>6.0000000000000002E-5</v>
          </cell>
        </row>
        <row r="16146">
          <cell r="B16146" t="str">
            <v>223805</v>
          </cell>
          <cell r="C16146" t="str">
            <v>087026</v>
          </cell>
          <cell r="D16146" t="str">
            <v>Grupo gerador solda eletrico pot 14.7kw cap 400a</v>
          </cell>
          <cell r="E16146" t="str">
            <v>un</v>
          </cell>
          <cell r="F16146">
            <v>9.1000000000000003E-5</v>
          </cell>
        </row>
        <row r="16147">
          <cell r="B16147" t="str">
            <v>223805</v>
          </cell>
          <cell r="C16147" t="str">
            <v>087026</v>
          </cell>
          <cell r="D16147" t="str">
            <v>Grupo gerador solda eletrico pot 14.7kw cap 400a</v>
          </cell>
          <cell r="E16147" t="str">
            <v>un</v>
          </cell>
          <cell r="F16147">
            <v>3.8399999999999998E-5</v>
          </cell>
        </row>
        <row r="16148">
          <cell r="B16148" t="str">
            <v>223805</v>
          </cell>
          <cell r="C16148" t="str">
            <v>088106</v>
          </cell>
          <cell r="D16148" t="str">
            <v>Energia eletrica</v>
          </cell>
          <cell r="E16148" t="str">
            <v>kw</v>
          </cell>
          <cell r="F16148">
            <v>14.7</v>
          </cell>
        </row>
        <row r="16149">
          <cell r="B16149" t="str">
            <v>223806</v>
          </cell>
          <cell r="C16149" t="str">
            <v>010101</v>
          </cell>
          <cell r="D16149" t="str">
            <v>Ajudante</v>
          </cell>
          <cell r="E16149" t="str">
            <v>h</v>
          </cell>
          <cell r="F16149">
            <v>1</v>
          </cell>
        </row>
        <row r="16150">
          <cell r="B16150" t="str">
            <v>223806</v>
          </cell>
          <cell r="C16150" t="str">
            <v>087026</v>
          </cell>
          <cell r="D16150" t="str">
            <v>Grupo gerador solda eletrico pot 14.7kw cap 400a</v>
          </cell>
          <cell r="E16150" t="str">
            <v>un</v>
          </cell>
          <cell r="F16150">
            <v>0</v>
          </cell>
        </row>
        <row r="16151">
          <cell r="B16151" t="str">
            <v>223806</v>
          </cell>
          <cell r="C16151" t="str">
            <v>087026</v>
          </cell>
          <cell r="D16151" t="str">
            <v>Grupo gerador solda eletrico pot 14.7kw cap 400a</v>
          </cell>
          <cell r="E16151" t="str">
            <v>un</v>
          </cell>
          <cell r="F16151">
            <v>9.1000000000000003E-5</v>
          </cell>
        </row>
        <row r="16152">
          <cell r="B16152" t="str">
            <v>223806</v>
          </cell>
          <cell r="C16152" t="str">
            <v>087026</v>
          </cell>
          <cell r="D16152" t="str">
            <v>Grupo gerador solda eletrico pot 14.7kw cap 400a</v>
          </cell>
          <cell r="E16152" t="str">
            <v>un</v>
          </cell>
          <cell r="F16152">
            <v>3.8399999999999998E-5</v>
          </cell>
        </row>
        <row r="16153">
          <cell r="B16153" t="str">
            <v>224001</v>
          </cell>
          <cell r="C16153" t="str">
            <v>010101</v>
          </cell>
          <cell r="D16153" t="str">
            <v>Ajudante</v>
          </cell>
          <cell r="E16153" t="str">
            <v>h</v>
          </cell>
          <cell r="F16153">
            <v>1</v>
          </cell>
        </row>
        <row r="16154">
          <cell r="B16154" t="str">
            <v>224001</v>
          </cell>
          <cell r="C16154" t="str">
            <v>086740</v>
          </cell>
          <cell r="D16154" t="str">
            <v>Macarico de  solda capac. 200/20 mm</v>
          </cell>
          <cell r="E16154" t="str">
            <v>un</v>
          </cell>
          <cell r="F16154">
            <v>9.1000000000000003E-5</v>
          </cell>
        </row>
        <row r="16155">
          <cell r="B16155" t="str">
            <v>224001</v>
          </cell>
          <cell r="C16155" t="str">
            <v>088124</v>
          </cell>
          <cell r="D16155" t="str">
            <v>Oxigenio</v>
          </cell>
          <cell r="E16155" t="str">
            <v>m3</v>
          </cell>
          <cell r="F16155">
            <v>3</v>
          </cell>
        </row>
        <row r="16156">
          <cell r="B16156" t="str">
            <v>224001</v>
          </cell>
          <cell r="C16156" t="str">
            <v>086740</v>
          </cell>
          <cell r="D16156" t="str">
            <v>Macarico de  solda capac. 200/20 mm</v>
          </cell>
          <cell r="E16156" t="str">
            <v>un</v>
          </cell>
          <cell r="F16156">
            <v>3.8399999999999998E-5</v>
          </cell>
        </row>
        <row r="16157">
          <cell r="B16157" t="str">
            <v>224001</v>
          </cell>
          <cell r="C16157" t="str">
            <v>088044</v>
          </cell>
          <cell r="D16157" t="str">
            <v>Mangueira p/ oxi-acetileno</v>
          </cell>
          <cell r="E16157" t="str">
            <v>m</v>
          </cell>
          <cell r="F16157">
            <v>0.02</v>
          </cell>
        </row>
        <row r="16158">
          <cell r="B16158" t="str">
            <v>224001</v>
          </cell>
          <cell r="C16158" t="str">
            <v>088102</v>
          </cell>
          <cell r="D16158" t="str">
            <v>Acetileno</v>
          </cell>
          <cell r="E16158" t="str">
            <v>kg</v>
          </cell>
          <cell r="F16158">
            <v>1.2</v>
          </cell>
        </row>
        <row r="16159">
          <cell r="B16159" t="str">
            <v>224001</v>
          </cell>
          <cell r="C16159" t="str">
            <v>086740</v>
          </cell>
          <cell r="D16159" t="str">
            <v>Macarico de  solda capac. 200/20 mm</v>
          </cell>
          <cell r="E16159" t="str">
            <v>un</v>
          </cell>
          <cell r="F16159">
            <v>6.0000000000000002E-5</v>
          </cell>
        </row>
        <row r="16160">
          <cell r="B16160" t="str">
            <v>224002</v>
          </cell>
          <cell r="C16160" t="str">
            <v>010101</v>
          </cell>
          <cell r="D16160" t="str">
            <v>Ajudante</v>
          </cell>
          <cell r="E16160" t="str">
            <v>h</v>
          </cell>
          <cell r="F16160">
            <v>1</v>
          </cell>
        </row>
        <row r="16161">
          <cell r="B16161" t="str">
            <v>224002</v>
          </cell>
          <cell r="C16161" t="str">
            <v>086740</v>
          </cell>
          <cell r="D16161" t="str">
            <v>Macarico de  solda capac. 200/20 mm</v>
          </cell>
          <cell r="E16161" t="str">
            <v>un</v>
          </cell>
          <cell r="F16161">
            <v>0</v>
          </cell>
        </row>
        <row r="16162">
          <cell r="B16162" t="str">
            <v>224002</v>
          </cell>
          <cell r="C16162" t="str">
            <v>086740</v>
          </cell>
          <cell r="D16162" t="str">
            <v>Macarico de  solda capac. 200/20 mm</v>
          </cell>
          <cell r="E16162" t="str">
            <v>un</v>
          </cell>
          <cell r="F16162">
            <v>9.1000000000000003E-5</v>
          </cell>
        </row>
        <row r="16163">
          <cell r="B16163" t="str">
            <v>224002</v>
          </cell>
          <cell r="C16163" t="str">
            <v>086740</v>
          </cell>
          <cell r="D16163" t="str">
            <v>Macarico de  solda capac. 200/20 mm</v>
          </cell>
          <cell r="E16163" t="str">
            <v>un</v>
          </cell>
          <cell r="F16163">
            <v>3.8399999999999998E-5</v>
          </cell>
        </row>
        <row r="16164">
          <cell r="B16164" t="str">
            <v>224101</v>
          </cell>
          <cell r="C16164" t="str">
            <v>010101</v>
          </cell>
          <cell r="D16164" t="str">
            <v>Ajudante</v>
          </cell>
          <cell r="E16164" t="str">
            <v>h</v>
          </cell>
          <cell r="F16164">
            <v>1</v>
          </cell>
        </row>
        <row r="16165">
          <cell r="B16165" t="str">
            <v>224101</v>
          </cell>
          <cell r="C16165" t="str">
            <v>086902</v>
          </cell>
          <cell r="D16165" t="str">
            <v>Maquina de cortar ferro manual</v>
          </cell>
          <cell r="E16165" t="str">
            <v>un</v>
          </cell>
          <cell r="F16165">
            <v>6.0000000000000002E-5</v>
          </cell>
        </row>
        <row r="16166">
          <cell r="B16166" t="str">
            <v>224101</v>
          </cell>
          <cell r="C16166" t="str">
            <v>086902</v>
          </cell>
          <cell r="D16166" t="str">
            <v>Maquina de cortar ferro manual</v>
          </cell>
          <cell r="E16166" t="str">
            <v>un</v>
          </cell>
          <cell r="F16166">
            <v>2.02E-4</v>
          </cell>
        </row>
        <row r="16167">
          <cell r="B16167" t="str">
            <v>224101</v>
          </cell>
          <cell r="C16167" t="str">
            <v>086902</v>
          </cell>
          <cell r="D16167" t="str">
            <v>Maquina de cortar ferro manual</v>
          </cell>
          <cell r="E16167" t="str">
            <v>un</v>
          </cell>
          <cell r="F16167">
            <v>4.5000000000000003E-5</v>
          </cell>
        </row>
        <row r="16168">
          <cell r="B16168" t="str">
            <v>224102</v>
          </cell>
          <cell r="C16168" t="str">
            <v>010101</v>
          </cell>
          <cell r="D16168" t="str">
            <v>Ajudante</v>
          </cell>
          <cell r="E16168" t="str">
            <v>h</v>
          </cell>
          <cell r="F16168">
            <v>1</v>
          </cell>
        </row>
        <row r="16169">
          <cell r="B16169" t="str">
            <v>224102</v>
          </cell>
          <cell r="C16169" t="str">
            <v>086902</v>
          </cell>
          <cell r="D16169" t="str">
            <v>Maquina de cortar ferro manual</v>
          </cell>
          <cell r="E16169" t="str">
            <v>un</v>
          </cell>
          <cell r="F16169">
            <v>0</v>
          </cell>
        </row>
        <row r="16170">
          <cell r="B16170" t="str">
            <v>224102</v>
          </cell>
          <cell r="C16170" t="str">
            <v>086902</v>
          </cell>
          <cell r="D16170" t="str">
            <v>Maquina de cortar ferro manual</v>
          </cell>
          <cell r="E16170" t="str">
            <v>un</v>
          </cell>
          <cell r="F16170">
            <v>2.02E-4</v>
          </cell>
        </row>
        <row r="16171">
          <cell r="B16171" t="str">
            <v>224102</v>
          </cell>
          <cell r="C16171" t="str">
            <v>086902</v>
          </cell>
          <cell r="D16171" t="str">
            <v>Maquina de cortar ferro manual</v>
          </cell>
          <cell r="E16171" t="str">
            <v>un</v>
          </cell>
          <cell r="F16171">
            <v>4.5000000000000003E-5</v>
          </cell>
        </row>
        <row r="16172">
          <cell r="B16172" t="str">
            <v>224103</v>
          </cell>
          <cell r="C16172" t="str">
            <v>010101</v>
          </cell>
          <cell r="D16172" t="str">
            <v>Ajudante</v>
          </cell>
          <cell r="E16172" t="str">
            <v>h</v>
          </cell>
          <cell r="F16172">
            <v>1</v>
          </cell>
        </row>
        <row r="16173">
          <cell r="B16173" t="str">
            <v>224103</v>
          </cell>
          <cell r="C16173" t="str">
            <v>086910</v>
          </cell>
          <cell r="D16173" t="str">
            <v>Maquina de cortar ferro eletrica pot. 2 kw</v>
          </cell>
          <cell r="E16173" t="str">
            <v>un</v>
          </cell>
          <cell r="F16173">
            <v>6.0000000000000002E-5</v>
          </cell>
        </row>
        <row r="16174">
          <cell r="B16174" t="str">
            <v>224103</v>
          </cell>
          <cell r="C16174" t="str">
            <v>086910</v>
          </cell>
          <cell r="D16174" t="str">
            <v>Maquina de cortar ferro eletrica pot. 2 kw</v>
          </cell>
          <cell r="E16174" t="str">
            <v>un</v>
          </cell>
          <cell r="F16174">
            <v>2.02E-4</v>
          </cell>
        </row>
        <row r="16175">
          <cell r="B16175" t="str">
            <v>224103</v>
          </cell>
          <cell r="C16175" t="str">
            <v>086910</v>
          </cell>
          <cell r="D16175" t="str">
            <v>Maquina de cortar ferro eletrica pot. 2 kw</v>
          </cell>
          <cell r="E16175" t="str">
            <v>un</v>
          </cell>
          <cell r="F16175">
            <v>4.5000000000000003E-5</v>
          </cell>
        </row>
        <row r="16176">
          <cell r="B16176" t="str">
            <v>224103</v>
          </cell>
          <cell r="C16176" t="str">
            <v>088106</v>
          </cell>
          <cell r="D16176" t="str">
            <v>Energia eletrica</v>
          </cell>
          <cell r="E16176" t="str">
            <v>kw</v>
          </cell>
          <cell r="F16176">
            <v>3</v>
          </cell>
        </row>
        <row r="16177">
          <cell r="B16177" t="str">
            <v>224103</v>
          </cell>
          <cell r="C16177" t="str">
            <v>088110</v>
          </cell>
          <cell r="D16177" t="str">
            <v>Graxa multipurpose</v>
          </cell>
          <cell r="E16177" t="str">
            <v>kg</v>
          </cell>
          <cell r="F16177">
            <v>4.0000000000000001E-3</v>
          </cell>
        </row>
        <row r="16178">
          <cell r="B16178" t="str">
            <v>224103</v>
          </cell>
          <cell r="C16178" t="str">
            <v>088117</v>
          </cell>
          <cell r="D16178" t="str">
            <v>Lubrificante</v>
          </cell>
          <cell r="E16178" t="str">
            <v>l</v>
          </cell>
          <cell r="F16178">
            <v>0.01</v>
          </cell>
        </row>
        <row r="16179">
          <cell r="B16179" t="str">
            <v>224104</v>
          </cell>
          <cell r="C16179" t="str">
            <v>010101</v>
          </cell>
          <cell r="D16179" t="str">
            <v>Ajudante</v>
          </cell>
          <cell r="E16179" t="str">
            <v>h</v>
          </cell>
          <cell r="F16179">
            <v>1</v>
          </cell>
        </row>
        <row r="16180">
          <cell r="B16180" t="str">
            <v>224104</v>
          </cell>
          <cell r="C16180" t="str">
            <v>086910</v>
          </cell>
          <cell r="D16180" t="str">
            <v>Maquina de cortar ferro eletrica pot. 2 kw</v>
          </cell>
          <cell r="E16180" t="str">
            <v>un</v>
          </cell>
          <cell r="F16180">
            <v>0</v>
          </cell>
        </row>
        <row r="16181">
          <cell r="B16181" t="str">
            <v>224104</v>
          </cell>
          <cell r="C16181" t="str">
            <v>086910</v>
          </cell>
          <cell r="D16181" t="str">
            <v>Maquina de cortar ferro eletrica pot. 2 kw</v>
          </cell>
          <cell r="E16181" t="str">
            <v>un</v>
          </cell>
          <cell r="F16181">
            <v>2.02E-4</v>
          </cell>
        </row>
        <row r="16182">
          <cell r="B16182" t="str">
            <v>224104</v>
          </cell>
          <cell r="C16182" t="str">
            <v>086910</v>
          </cell>
          <cell r="D16182" t="str">
            <v>Maquina de cortar ferro eletrica pot. 2 kw</v>
          </cell>
          <cell r="E16182" t="str">
            <v>un</v>
          </cell>
          <cell r="F16182">
            <v>4.5000000000000003E-5</v>
          </cell>
        </row>
        <row r="16183">
          <cell r="B16183" t="str">
            <v>224105</v>
          </cell>
          <cell r="C16183" t="str">
            <v>010101</v>
          </cell>
          <cell r="D16183" t="str">
            <v>Ajudante</v>
          </cell>
          <cell r="E16183" t="str">
            <v>h</v>
          </cell>
          <cell r="F16183">
            <v>1</v>
          </cell>
        </row>
        <row r="16184">
          <cell r="B16184" t="str">
            <v>224105</v>
          </cell>
          <cell r="C16184" t="str">
            <v>086912</v>
          </cell>
          <cell r="D16184" t="str">
            <v>Maquina de cortar ferro eletrica pot. 3.75 kw</v>
          </cell>
          <cell r="E16184" t="str">
            <v>un</v>
          </cell>
          <cell r="F16184">
            <v>6.0000000000000002E-5</v>
          </cell>
        </row>
        <row r="16185">
          <cell r="B16185" t="str">
            <v>224105</v>
          </cell>
          <cell r="C16185" t="str">
            <v>086912</v>
          </cell>
          <cell r="D16185" t="str">
            <v>Maquina de cortar ferro eletrica pot. 3.75 kw</v>
          </cell>
          <cell r="E16185" t="str">
            <v>un</v>
          </cell>
          <cell r="F16185">
            <v>2.02E-4</v>
          </cell>
        </row>
        <row r="16186">
          <cell r="B16186" t="str">
            <v>224105</v>
          </cell>
          <cell r="C16186" t="str">
            <v>086912</v>
          </cell>
          <cell r="D16186" t="str">
            <v>Maquina de cortar ferro eletrica pot. 3.75 kw</v>
          </cell>
          <cell r="E16186" t="str">
            <v>un</v>
          </cell>
          <cell r="F16186">
            <v>4.5000000000000003E-5</v>
          </cell>
        </row>
        <row r="16187">
          <cell r="B16187" t="str">
            <v>224105</v>
          </cell>
          <cell r="C16187" t="str">
            <v>088106</v>
          </cell>
          <cell r="D16187" t="str">
            <v>Energia eletrica</v>
          </cell>
          <cell r="E16187" t="str">
            <v>kw</v>
          </cell>
          <cell r="F16187">
            <v>3.75</v>
          </cell>
        </row>
        <row r="16188">
          <cell r="B16188" t="str">
            <v>224105</v>
          </cell>
          <cell r="C16188" t="str">
            <v>088110</v>
          </cell>
          <cell r="D16188" t="str">
            <v>Graxa multipurpose</v>
          </cell>
          <cell r="E16188" t="str">
            <v>kg</v>
          </cell>
          <cell r="F16188">
            <v>7.0000000000000001E-3</v>
          </cell>
        </row>
        <row r="16189">
          <cell r="B16189" t="str">
            <v>224105</v>
          </cell>
          <cell r="C16189" t="str">
            <v>088117</v>
          </cell>
          <cell r="D16189" t="str">
            <v>Lubrificante</v>
          </cell>
          <cell r="E16189" t="str">
            <v>l</v>
          </cell>
          <cell r="F16189">
            <v>1.2999999999999999E-2</v>
          </cell>
        </row>
        <row r="16190">
          <cell r="B16190" t="str">
            <v>224106</v>
          </cell>
          <cell r="C16190" t="str">
            <v>010101</v>
          </cell>
          <cell r="D16190" t="str">
            <v>Ajudante</v>
          </cell>
          <cell r="E16190" t="str">
            <v>h</v>
          </cell>
          <cell r="F16190">
            <v>1</v>
          </cell>
        </row>
        <row r="16191">
          <cell r="B16191" t="str">
            <v>224106</v>
          </cell>
          <cell r="C16191" t="str">
            <v>086912</v>
          </cell>
          <cell r="D16191" t="str">
            <v>Maquina de cortar ferro eletrica pot. 3.75 kw</v>
          </cell>
          <cell r="E16191" t="str">
            <v>un</v>
          </cell>
          <cell r="F16191">
            <v>0</v>
          </cell>
        </row>
        <row r="16192">
          <cell r="B16192" t="str">
            <v>224106</v>
          </cell>
          <cell r="C16192" t="str">
            <v>086912</v>
          </cell>
          <cell r="D16192" t="str">
            <v>Maquina de cortar ferro eletrica pot. 3.75 kw</v>
          </cell>
          <cell r="E16192" t="str">
            <v>un</v>
          </cell>
          <cell r="F16192">
            <v>2.02E-4</v>
          </cell>
        </row>
        <row r="16193">
          <cell r="B16193" t="str">
            <v>224106</v>
          </cell>
          <cell r="C16193" t="str">
            <v>086912</v>
          </cell>
          <cell r="D16193" t="str">
            <v>Maquina de cortar ferro eletrica pot. 3.75 kw</v>
          </cell>
          <cell r="E16193" t="str">
            <v>un</v>
          </cell>
          <cell r="F16193">
            <v>4.5000000000000003E-5</v>
          </cell>
        </row>
        <row r="16194">
          <cell r="B16194" t="str">
            <v>224107</v>
          </cell>
          <cell r="C16194" t="str">
            <v>010101</v>
          </cell>
          <cell r="D16194" t="str">
            <v>Ajudante</v>
          </cell>
          <cell r="E16194" t="str">
            <v>h</v>
          </cell>
          <cell r="F16194">
            <v>1</v>
          </cell>
        </row>
        <row r="16195">
          <cell r="B16195" t="str">
            <v>224107</v>
          </cell>
          <cell r="C16195" t="str">
            <v>086914</v>
          </cell>
          <cell r="D16195" t="str">
            <v>Maquina de cortar ferro eletrica pot. 5 kw</v>
          </cell>
          <cell r="E16195" t="str">
            <v>un</v>
          </cell>
          <cell r="F16195">
            <v>6.0000000000000002E-5</v>
          </cell>
        </row>
        <row r="16196">
          <cell r="B16196" t="str">
            <v>224107</v>
          </cell>
          <cell r="C16196" t="str">
            <v>086914</v>
          </cell>
          <cell r="D16196" t="str">
            <v>Maquina de cortar ferro eletrica pot. 5 kw</v>
          </cell>
          <cell r="E16196" t="str">
            <v>un</v>
          </cell>
          <cell r="F16196">
            <v>2.02E-4</v>
          </cell>
        </row>
        <row r="16197">
          <cell r="B16197" t="str">
            <v>224107</v>
          </cell>
          <cell r="C16197" t="str">
            <v>086914</v>
          </cell>
          <cell r="D16197" t="str">
            <v>Maquina de cortar ferro eletrica pot. 5 kw</v>
          </cell>
          <cell r="E16197" t="str">
            <v>un</v>
          </cell>
          <cell r="F16197">
            <v>4.5000000000000003E-5</v>
          </cell>
        </row>
        <row r="16198">
          <cell r="B16198" t="str">
            <v>224107</v>
          </cell>
          <cell r="C16198" t="str">
            <v>088106</v>
          </cell>
          <cell r="D16198" t="str">
            <v>Energia eletrica</v>
          </cell>
          <cell r="E16198" t="str">
            <v>kw</v>
          </cell>
          <cell r="F16198">
            <v>5.63</v>
          </cell>
        </row>
        <row r="16199">
          <cell r="B16199" t="str">
            <v>224107</v>
          </cell>
          <cell r="C16199" t="str">
            <v>088110</v>
          </cell>
          <cell r="D16199" t="str">
            <v>Graxa multipurpose</v>
          </cell>
          <cell r="E16199" t="str">
            <v>kg</v>
          </cell>
          <cell r="F16199">
            <v>0.01</v>
          </cell>
        </row>
        <row r="16200">
          <cell r="B16200" t="str">
            <v>224107</v>
          </cell>
          <cell r="C16200" t="str">
            <v>088117</v>
          </cell>
          <cell r="D16200" t="str">
            <v>Lubrificante</v>
          </cell>
          <cell r="E16200" t="str">
            <v>l</v>
          </cell>
          <cell r="F16200">
            <v>0.02</v>
          </cell>
        </row>
        <row r="16201">
          <cell r="B16201" t="str">
            <v>224108</v>
          </cell>
          <cell r="C16201" t="str">
            <v>010101</v>
          </cell>
          <cell r="D16201" t="str">
            <v>Ajudante</v>
          </cell>
          <cell r="E16201" t="str">
            <v>h</v>
          </cell>
          <cell r="F16201">
            <v>1</v>
          </cell>
        </row>
        <row r="16202">
          <cell r="B16202" t="str">
            <v>224108</v>
          </cell>
          <cell r="C16202" t="str">
            <v>086914</v>
          </cell>
          <cell r="D16202" t="str">
            <v>Maquina de cortar ferro eletrica pot. 5 kw</v>
          </cell>
          <cell r="E16202" t="str">
            <v>un</v>
          </cell>
          <cell r="F16202">
            <v>0</v>
          </cell>
        </row>
        <row r="16203">
          <cell r="B16203" t="str">
            <v>224108</v>
          </cell>
          <cell r="C16203" t="str">
            <v>086914</v>
          </cell>
          <cell r="D16203" t="str">
            <v>Maquina de cortar ferro eletrica pot. 5 kw</v>
          </cell>
          <cell r="E16203" t="str">
            <v>un</v>
          </cell>
          <cell r="F16203">
            <v>2.02E-4</v>
          </cell>
        </row>
        <row r="16204">
          <cell r="B16204" t="str">
            <v>224108</v>
          </cell>
          <cell r="C16204" t="str">
            <v>086914</v>
          </cell>
          <cell r="D16204" t="str">
            <v>Maquina de cortar ferro eletrica pot. 5 kw</v>
          </cell>
          <cell r="E16204" t="str">
            <v>un</v>
          </cell>
          <cell r="F16204">
            <v>4.5000000000000003E-5</v>
          </cell>
        </row>
        <row r="16205">
          <cell r="B16205" t="str">
            <v>224201</v>
          </cell>
          <cell r="C16205" t="str">
            <v>010101</v>
          </cell>
          <cell r="D16205" t="str">
            <v>Ajudante</v>
          </cell>
          <cell r="E16205" t="str">
            <v>h</v>
          </cell>
          <cell r="F16205">
            <v>1</v>
          </cell>
        </row>
        <row r="16206">
          <cell r="B16206" t="str">
            <v>224201</v>
          </cell>
          <cell r="C16206" t="str">
            <v>086930</v>
          </cell>
          <cell r="D16206" t="str">
            <v>Maquina de dobrar ferro pot. 2.1 kw</v>
          </cell>
          <cell r="E16206" t="str">
            <v>un</v>
          </cell>
          <cell r="F16206">
            <v>6.0000000000000002E-5</v>
          </cell>
        </row>
        <row r="16207">
          <cell r="B16207" t="str">
            <v>224201</v>
          </cell>
          <cell r="C16207" t="str">
            <v>086930</v>
          </cell>
          <cell r="D16207" t="str">
            <v>Maquina de dobrar ferro pot. 2.1 kw</v>
          </cell>
          <cell r="E16207" t="str">
            <v>un</v>
          </cell>
          <cell r="F16207">
            <v>2.02E-4</v>
          </cell>
        </row>
        <row r="16208">
          <cell r="B16208" t="str">
            <v>224201</v>
          </cell>
          <cell r="C16208" t="str">
            <v>086930</v>
          </cell>
          <cell r="D16208" t="str">
            <v>Maquina de dobrar ferro pot. 2.1 kw</v>
          </cell>
          <cell r="E16208" t="str">
            <v>un</v>
          </cell>
          <cell r="F16208">
            <v>4.5000000000000003E-5</v>
          </cell>
        </row>
        <row r="16209">
          <cell r="B16209" t="str">
            <v>224201</v>
          </cell>
          <cell r="C16209" t="str">
            <v>088106</v>
          </cell>
          <cell r="D16209" t="str">
            <v>Energia eletrica</v>
          </cell>
          <cell r="E16209" t="str">
            <v>kw</v>
          </cell>
          <cell r="F16209">
            <v>2.2000000000000002</v>
          </cell>
        </row>
        <row r="16210">
          <cell r="B16210" t="str">
            <v>224202</v>
          </cell>
          <cell r="C16210" t="str">
            <v>010101</v>
          </cell>
          <cell r="D16210" t="str">
            <v>Ajudante</v>
          </cell>
          <cell r="E16210" t="str">
            <v>h</v>
          </cell>
          <cell r="F16210">
            <v>1</v>
          </cell>
        </row>
        <row r="16211">
          <cell r="B16211" t="str">
            <v>224202</v>
          </cell>
          <cell r="C16211" t="str">
            <v>086930</v>
          </cell>
          <cell r="D16211" t="str">
            <v>Maquina de dobrar ferro pot. 2.1 kw</v>
          </cell>
          <cell r="E16211" t="str">
            <v>un</v>
          </cell>
          <cell r="F16211">
            <v>0</v>
          </cell>
        </row>
        <row r="16212">
          <cell r="B16212" t="str">
            <v>224202</v>
          </cell>
          <cell r="C16212" t="str">
            <v>086930</v>
          </cell>
          <cell r="D16212" t="str">
            <v>Maquina de dobrar ferro pot. 2.1 kw</v>
          </cell>
          <cell r="E16212" t="str">
            <v>un</v>
          </cell>
          <cell r="F16212">
            <v>2.02E-4</v>
          </cell>
        </row>
        <row r="16213">
          <cell r="B16213" t="str">
            <v>224202</v>
          </cell>
          <cell r="C16213" t="str">
            <v>086930</v>
          </cell>
          <cell r="D16213" t="str">
            <v>Maquina de dobrar ferro pot. 2.1 kw</v>
          </cell>
          <cell r="E16213" t="str">
            <v>un</v>
          </cell>
          <cell r="F16213">
            <v>4.5000000000000003E-5</v>
          </cell>
        </row>
        <row r="16214">
          <cell r="B16214" t="str">
            <v>224203</v>
          </cell>
          <cell r="C16214" t="str">
            <v>010101</v>
          </cell>
          <cell r="D16214" t="str">
            <v>Ajudante</v>
          </cell>
          <cell r="E16214" t="str">
            <v>h</v>
          </cell>
          <cell r="F16214">
            <v>1</v>
          </cell>
        </row>
        <row r="16215">
          <cell r="B16215" t="str">
            <v>224203</v>
          </cell>
          <cell r="C16215" t="str">
            <v>086932</v>
          </cell>
          <cell r="D16215" t="str">
            <v>Maquina de dobrar ferro pot. 3.55 kw</v>
          </cell>
          <cell r="E16215" t="str">
            <v>un</v>
          </cell>
          <cell r="F16215">
            <v>6.0000000000000002E-5</v>
          </cell>
        </row>
        <row r="16216">
          <cell r="B16216" t="str">
            <v>224203</v>
          </cell>
          <cell r="C16216" t="str">
            <v>086932</v>
          </cell>
          <cell r="D16216" t="str">
            <v>Maquina de dobrar ferro pot. 3.55 kw</v>
          </cell>
          <cell r="E16216" t="str">
            <v>un</v>
          </cell>
          <cell r="F16216">
            <v>2.02E-4</v>
          </cell>
        </row>
        <row r="16217">
          <cell r="B16217" t="str">
            <v>224203</v>
          </cell>
          <cell r="C16217" t="str">
            <v>086932</v>
          </cell>
          <cell r="D16217" t="str">
            <v>Maquina de dobrar ferro pot. 3.55 kw</v>
          </cell>
          <cell r="E16217" t="str">
            <v>un</v>
          </cell>
          <cell r="F16217">
            <v>4.5000000000000003E-5</v>
          </cell>
        </row>
        <row r="16218">
          <cell r="B16218" t="str">
            <v>224203</v>
          </cell>
          <cell r="C16218" t="str">
            <v>088106</v>
          </cell>
          <cell r="D16218" t="str">
            <v>Energia eletrica</v>
          </cell>
          <cell r="E16218" t="str">
            <v>kw</v>
          </cell>
          <cell r="F16218">
            <v>3.6749999999999998</v>
          </cell>
        </row>
        <row r="16219">
          <cell r="B16219" t="str">
            <v>224204</v>
          </cell>
          <cell r="C16219" t="str">
            <v>010101</v>
          </cell>
          <cell r="D16219" t="str">
            <v>Ajudante</v>
          </cell>
          <cell r="E16219" t="str">
            <v>h</v>
          </cell>
          <cell r="F16219">
            <v>1</v>
          </cell>
        </row>
        <row r="16220">
          <cell r="B16220" t="str">
            <v>224204</v>
          </cell>
          <cell r="C16220" t="str">
            <v>086932</v>
          </cell>
          <cell r="D16220" t="str">
            <v>Maquina de dobrar ferro pot. 3.55 kw</v>
          </cell>
          <cell r="E16220" t="str">
            <v>un</v>
          </cell>
          <cell r="F16220">
            <v>0</v>
          </cell>
        </row>
        <row r="16221">
          <cell r="B16221" t="str">
            <v>224204</v>
          </cell>
          <cell r="C16221" t="str">
            <v>086932</v>
          </cell>
          <cell r="D16221" t="str">
            <v>Maquina de dobrar ferro pot. 3.55 kw</v>
          </cell>
          <cell r="E16221" t="str">
            <v>un</v>
          </cell>
          <cell r="F16221">
            <v>2.02E-4</v>
          </cell>
        </row>
        <row r="16222">
          <cell r="B16222" t="str">
            <v>224204</v>
          </cell>
          <cell r="C16222" t="str">
            <v>086932</v>
          </cell>
          <cell r="D16222" t="str">
            <v>Maquina de dobrar ferro pot. 3.55 kw</v>
          </cell>
          <cell r="E16222" t="str">
            <v>un</v>
          </cell>
          <cell r="F16222">
            <v>4.5000000000000003E-5</v>
          </cell>
        </row>
        <row r="16223">
          <cell r="B16223" t="str">
            <v>224301</v>
          </cell>
          <cell r="C16223" t="str">
            <v>010101</v>
          </cell>
          <cell r="D16223" t="str">
            <v>Ajudante</v>
          </cell>
          <cell r="E16223" t="str">
            <v>h</v>
          </cell>
          <cell r="F16223">
            <v>1</v>
          </cell>
        </row>
        <row r="16224">
          <cell r="B16224" t="str">
            <v>224301</v>
          </cell>
          <cell r="C16224" t="str">
            <v>086934</v>
          </cell>
          <cell r="D16224" t="str">
            <v>Maquina de cortar/dobrar ferro pot. 7.5 kw</v>
          </cell>
          <cell r="E16224" t="str">
            <v>un</v>
          </cell>
          <cell r="F16224">
            <v>6.0000000000000002E-5</v>
          </cell>
        </row>
        <row r="16225">
          <cell r="B16225" t="str">
            <v>224301</v>
          </cell>
          <cell r="C16225" t="str">
            <v>086934</v>
          </cell>
          <cell r="D16225" t="str">
            <v>Maquina de cortar/dobrar ferro pot. 7.5 kw</v>
          </cell>
          <cell r="E16225" t="str">
            <v>un</v>
          </cell>
          <cell r="F16225">
            <v>2.02E-4</v>
          </cell>
        </row>
        <row r="16226">
          <cell r="B16226" t="str">
            <v>224301</v>
          </cell>
          <cell r="C16226" t="str">
            <v>086934</v>
          </cell>
          <cell r="D16226" t="str">
            <v>Maquina de cortar/dobrar ferro pot. 7.5 kw</v>
          </cell>
          <cell r="E16226" t="str">
            <v>un</v>
          </cell>
          <cell r="F16226">
            <v>4.5000000000000003E-5</v>
          </cell>
        </row>
        <row r="16227">
          <cell r="B16227" t="str">
            <v>224301</v>
          </cell>
          <cell r="C16227" t="str">
            <v>088106</v>
          </cell>
          <cell r="D16227" t="str">
            <v>Energia eletrica</v>
          </cell>
          <cell r="E16227" t="str">
            <v>kw</v>
          </cell>
          <cell r="F16227">
            <v>7.35</v>
          </cell>
        </row>
        <row r="16228">
          <cell r="B16228" t="str">
            <v>224301</v>
          </cell>
          <cell r="C16228" t="str">
            <v>088110</v>
          </cell>
          <cell r="D16228" t="str">
            <v>Graxa multipurpose</v>
          </cell>
          <cell r="E16228" t="str">
            <v>kg</v>
          </cell>
          <cell r="F16228">
            <v>0.01</v>
          </cell>
        </row>
        <row r="16229">
          <cell r="B16229" t="str">
            <v>224301</v>
          </cell>
          <cell r="C16229" t="str">
            <v>088117</v>
          </cell>
          <cell r="D16229" t="str">
            <v>Lubrificante</v>
          </cell>
          <cell r="E16229" t="str">
            <v>l</v>
          </cell>
          <cell r="F16229">
            <v>2.5000000000000001E-2</v>
          </cell>
        </row>
        <row r="16230">
          <cell r="B16230" t="str">
            <v>224302</v>
          </cell>
          <cell r="C16230" t="str">
            <v>010101</v>
          </cell>
          <cell r="D16230" t="str">
            <v>Ajudante</v>
          </cell>
          <cell r="E16230" t="str">
            <v>h</v>
          </cell>
          <cell r="F16230">
            <v>1</v>
          </cell>
        </row>
        <row r="16231">
          <cell r="B16231" t="str">
            <v>224302</v>
          </cell>
          <cell r="C16231" t="str">
            <v>086934</v>
          </cell>
          <cell r="D16231" t="str">
            <v>Maquina de cortar/dobrar ferro pot. 7.5 kw</v>
          </cell>
          <cell r="E16231" t="str">
            <v>un</v>
          </cell>
          <cell r="F16231">
            <v>0</v>
          </cell>
        </row>
        <row r="16232">
          <cell r="B16232" t="str">
            <v>224302</v>
          </cell>
          <cell r="C16232" t="str">
            <v>086934</v>
          </cell>
          <cell r="D16232" t="str">
            <v>Maquina de cortar/dobrar ferro pot. 7.5 kw</v>
          </cell>
          <cell r="E16232" t="str">
            <v>un</v>
          </cell>
          <cell r="F16232">
            <v>2.02E-4</v>
          </cell>
        </row>
        <row r="16233">
          <cell r="B16233" t="str">
            <v>224302</v>
          </cell>
          <cell r="C16233" t="str">
            <v>086934</v>
          </cell>
          <cell r="D16233" t="str">
            <v>Maquina de cortar/dobrar ferro pot. 7.5 kw</v>
          </cell>
          <cell r="E16233" t="str">
            <v>un</v>
          </cell>
          <cell r="F16233">
            <v>4.5000000000000003E-5</v>
          </cell>
        </row>
        <row r="16234">
          <cell r="B16234" t="str">
            <v>224501</v>
          </cell>
          <cell r="C16234" t="str">
            <v>010127</v>
          </cell>
          <cell r="D16234" t="str">
            <v>Jatista</v>
          </cell>
          <cell r="E16234" t="str">
            <v>h</v>
          </cell>
          <cell r="F16234">
            <v>1</v>
          </cell>
        </row>
        <row r="16235">
          <cell r="B16235" t="str">
            <v>224501</v>
          </cell>
          <cell r="C16235" t="str">
            <v>086530</v>
          </cell>
          <cell r="D16235" t="str">
            <v>Maquina p/ jateamento de areia</v>
          </cell>
          <cell r="E16235" t="str">
            <v>un</v>
          </cell>
          <cell r="F16235">
            <v>6.0000000000000002E-5</v>
          </cell>
        </row>
        <row r="16236">
          <cell r="B16236" t="str">
            <v>224501</v>
          </cell>
          <cell r="C16236" t="str">
            <v>086530</v>
          </cell>
          <cell r="D16236" t="str">
            <v>Maquina p/ jateamento de areia</v>
          </cell>
          <cell r="E16236" t="str">
            <v>un</v>
          </cell>
          <cell r="F16236">
            <v>2.02E-4</v>
          </cell>
        </row>
        <row r="16237">
          <cell r="B16237" t="str">
            <v>224501</v>
          </cell>
          <cell r="C16237" t="str">
            <v>086530</v>
          </cell>
          <cell r="D16237" t="str">
            <v>Maquina p/ jateamento de areia</v>
          </cell>
          <cell r="E16237" t="str">
            <v>un</v>
          </cell>
          <cell r="F16237">
            <v>4.5000000000000003E-5</v>
          </cell>
        </row>
        <row r="16238">
          <cell r="B16238" t="str">
            <v>224501</v>
          </cell>
          <cell r="C16238" t="str">
            <v>088005</v>
          </cell>
          <cell r="D16238" t="str">
            <v>Bico p/ jateamento 5 mm</v>
          </cell>
          <cell r="E16238" t="str">
            <v>un</v>
          </cell>
          <cell r="F16238">
            <v>0.01</v>
          </cell>
        </row>
        <row r="16239">
          <cell r="B16239" t="str">
            <v>224502</v>
          </cell>
          <cell r="C16239" t="str">
            <v>010127</v>
          </cell>
          <cell r="D16239" t="str">
            <v>Jatista</v>
          </cell>
          <cell r="E16239" t="str">
            <v>h</v>
          </cell>
          <cell r="F16239">
            <v>1</v>
          </cell>
        </row>
        <row r="16240">
          <cell r="B16240" t="str">
            <v>224502</v>
          </cell>
          <cell r="C16240" t="str">
            <v>086530</v>
          </cell>
          <cell r="D16240" t="str">
            <v>Maquina p/ jateamento de areia</v>
          </cell>
          <cell r="E16240" t="str">
            <v>un</v>
          </cell>
          <cell r="F16240">
            <v>0</v>
          </cell>
        </row>
        <row r="16241">
          <cell r="B16241" t="str">
            <v>224502</v>
          </cell>
          <cell r="C16241" t="str">
            <v>086530</v>
          </cell>
          <cell r="D16241" t="str">
            <v>Maquina p/ jateamento de areia</v>
          </cell>
          <cell r="E16241" t="str">
            <v>un</v>
          </cell>
          <cell r="F16241">
            <v>2.02E-4</v>
          </cell>
        </row>
        <row r="16242">
          <cell r="B16242" t="str">
            <v>224502</v>
          </cell>
          <cell r="C16242" t="str">
            <v>086530</v>
          </cell>
          <cell r="D16242" t="str">
            <v>Maquina p/ jateamento de areia</v>
          </cell>
          <cell r="E16242" t="str">
            <v>un</v>
          </cell>
          <cell r="F16242">
            <v>4.5000000000000003E-5</v>
          </cell>
        </row>
        <row r="16243">
          <cell r="B16243" t="str">
            <v>224701</v>
          </cell>
          <cell r="C16243" t="str">
            <v>010101</v>
          </cell>
          <cell r="D16243" t="str">
            <v>Ajudante</v>
          </cell>
          <cell r="E16243" t="str">
            <v>h</v>
          </cell>
          <cell r="F16243">
            <v>1</v>
          </cell>
        </row>
        <row r="16244">
          <cell r="B16244" t="str">
            <v>224701</v>
          </cell>
          <cell r="C16244" t="str">
            <v>087970</v>
          </cell>
          <cell r="D16244" t="str">
            <v>Martelete eletrico pot. 0.85 kw</v>
          </cell>
          <cell r="E16244" t="str">
            <v>un</v>
          </cell>
          <cell r="F16244">
            <v>6.0000000000000002E-5</v>
          </cell>
        </row>
        <row r="16245">
          <cell r="B16245" t="str">
            <v>224701</v>
          </cell>
          <cell r="C16245" t="str">
            <v>087970</v>
          </cell>
          <cell r="D16245" t="str">
            <v>Martelete eletrico pot. 0.85 kw</v>
          </cell>
          <cell r="E16245" t="str">
            <v>un</v>
          </cell>
          <cell r="F16245">
            <v>3.0299999999999999E-4</v>
          </cell>
        </row>
        <row r="16246">
          <cell r="B16246" t="str">
            <v>224701</v>
          </cell>
          <cell r="C16246" t="str">
            <v>087970</v>
          </cell>
          <cell r="D16246" t="str">
            <v>Martelete eletrico pot. 0.85 kw</v>
          </cell>
          <cell r="E16246" t="str">
            <v>un</v>
          </cell>
          <cell r="F16246">
            <v>5.1E-5</v>
          </cell>
        </row>
        <row r="16247">
          <cell r="B16247" t="str">
            <v>224701</v>
          </cell>
          <cell r="C16247" t="str">
            <v>088050</v>
          </cell>
          <cell r="D16247" t="str">
            <v>Ponteiro p/ rompedor</v>
          </cell>
          <cell r="E16247" t="str">
            <v>un</v>
          </cell>
          <cell r="F16247">
            <v>5.0000000000000001E-3</v>
          </cell>
        </row>
        <row r="16248">
          <cell r="B16248" t="str">
            <v>224701</v>
          </cell>
          <cell r="C16248" t="str">
            <v>088106</v>
          </cell>
          <cell r="D16248" t="str">
            <v>Energia eletrica</v>
          </cell>
          <cell r="E16248" t="str">
            <v>kw</v>
          </cell>
          <cell r="F16248">
            <v>0.85</v>
          </cell>
        </row>
        <row r="16249">
          <cell r="B16249" t="str">
            <v>224702</v>
          </cell>
          <cell r="C16249" t="str">
            <v>010101</v>
          </cell>
          <cell r="D16249" t="str">
            <v>Ajudante</v>
          </cell>
          <cell r="E16249" t="str">
            <v>h</v>
          </cell>
          <cell r="F16249">
            <v>1</v>
          </cell>
        </row>
        <row r="16250">
          <cell r="B16250" t="str">
            <v>224702</v>
          </cell>
          <cell r="C16250" t="str">
            <v>087970</v>
          </cell>
          <cell r="D16250" t="str">
            <v>Martelete eletrico pot. 0.85 kw</v>
          </cell>
          <cell r="E16250" t="str">
            <v>un</v>
          </cell>
          <cell r="F16250">
            <v>0</v>
          </cell>
        </row>
        <row r="16251">
          <cell r="B16251" t="str">
            <v>224702</v>
          </cell>
          <cell r="C16251" t="str">
            <v>087970</v>
          </cell>
          <cell r="D16251" t="str">
            <v>Martelete eletrico pot. 0.85 kw</v>
          </cell>
          <cell r="E16251" t="str">
            <v>un</v>
          </cell>
          <cell r="F16251">
            <v>3.0299999999999999E-4</v>
          </cell>
        </row>
        <row r="16252">
          <cell r="B16252" t="str">
            <v>224702</v>
          </cell>
          <cell r="C16252" t="str">
            <v>087970</v>
          </cell>
          <cell r="D16252" t="str">
            <v>Martelete eletrico pot. 0.85 kw</v>
          </cell>
          <cell r="E16252" t="str">
            <v>un</v>
          </cell>
          <cell r="F16252">
            <v>5.1E-5</v>
          </cell>
        </row>
        <row r="16253">
          <cell r="B16253" t="str">
            <v>224801</v>
          </cell>
          <cell r="C16253" t="str">
            <v>010101</v>
          </cell>
          <cell r="D16253" t="str">
            <v>Ajudante</v>
          </cell>
          <cell r="E16253" t="str">
            <v>h</v>
          </cell>
          <cell r="F16253">
            <v>1</v>
          </cell>
        </row>
        <row r="16254">
          <cell r="B16254" t="str">
            <v>224801</v>
          </cell>
          <cell r="C16254" t="str">
            <v>086536</v>
          </cell>
          <cell r="D16254" t="str">
            <v>Microtrator c/ aparador de grama</v>
          </cell>
          <cell r="E16254" t="str">
            <v>un</v>
          </cell>
          <cell r="F16254">
            <v>1.136E-4</v>
          </cell>
        </row>
        <row r="16255">
          <cell r="B16255" t="str">
            <v>224801</v>
          </cell>
          <cell r="C16255" t="str">
            <v>088116</v>
          </cell>
          <cell r="D16255" t="str">
            <v>Oleo lubrificantes p/ diesel</v>
          </cell>
          <cell r="E16255" t="str">
            <v>l</v>
          </cell>
          <cell r="F16255">
            <v>1.7999999999999999E-2</v>
          </cell>
        </row>
        <row r="16256">
          <cell r="B16256" t="str">
            <v>224801</v>
          </cell>
          <cell r="C16256" t="str">
            <v>086536</v>
          </cell>
          <cell r="D16256" t="str">
            <v>Microtrator c/ aparador de grama</v>
          </cell>
          <cell r="E16256" t="str">
            <v>un</v>
          </cell>
          <cell r="F16256">
            <v>3.9700000000000003E-5</v>
          </cell>
        </row>
        <row r="16257">
          <cell r="B16257" t="str">
            <v>224801</v>
          </cell>
          <cell r="C16257" t="str">
            <v>088110</v>
          </cell>
          <cell r="D16257" t="str">
            <v>Graxa multipurpose</v>
          </cell>
          <cell r="E16257" t="str">
            <v>kg</v>
          </cell>
          <cell r="F16257">
            <v>8.9999999999999993E-3</v>
          </cell>
        </row>
        <row r="16258">
          <cell r="B16258" t="str">
            <v>224801</v>
          </cell>
          <cell r="C16258" t="str">
            <v>088114</v>
          </cell>
          <cell r="D16258" t="str">
            <v>Oleo diesel</v>
          </cell>
          <cell r="E16258" t="str">
            <v>l</v>
          </cell>
          <cell r="F16258">
            <v>1.4</v>
          </cell>
        </row>
        <row r="16259">
          <cell r="B16259" t="str">
            <v>224801</v>
          </cell>
          <cell r="C16259" t="str">
            <v>086536</v>
          </cell>
          <cell r="D16259" t="str">
            <v>Microtrator c/ aparador de grama</v>
          </cell>
          <cell r="E16259" t="str">
            <v>un</v>
          </cell>
          <cell r="F16259">
            <v>7.4999999999999993E-5</v>
          </cell>
        </row>
        <row r="16260">
          <cell r="B16260" t="str">
            <v>224801</v>
          </cell>
          <cell r="C16260" t="str">
            <v>088204</v>
          </cell>
          <cell r="D16260" t="str">
            <v>Filtro</v>
          </cell>
          <cell r="E16260" t="str">
            <v>jg</v>
          </cell>
          <cell r="F16260">
            <v>3.0000000000000001E-3</v>
          </cell>
        </row>
        <row r="16261">
          <cell r="B16261" t="str">
            <v>224801</v>
          </cell>
          <cell r="C16261" t="str">
            <v>088410</v>
          </cell>
          <cell r="D16261" t="str">
            <v>Pneu 400x15x04</v>
          </cell>
          <cell r="E16261" t="str">
            <v>un</v>
          </cell>
          <cell r="F16261">
            <v>5.9999999999999995E-4</v>
          </cell>
        </row>
        <row r="16262">
          <cell r="B16262" t="str">
            <v>224802</v>
          </cell>
          <cell r="C16262" t="str">
            <v>010101</v>
          </cell>
          <cell r="D16262" t="str">
            <v>Ajudante</v>
          </cell>
          <cell r="E16262" t="str">
            <v>h</v>
          </cell>
          <cell r="F16262">
            <v>1</v>
          </cell>
        </row>
        <row r="16263">
          <cell r="B16263" t="str">
            <v>224802</v>
          </cell>
          <cell r="C16263" t="str">
            <v>086536</v>
          </cell>
          <cell r="D16263" t="str">
            <v>Microtrator c/ aparador de grama</v>
          </cell>
          <cell r="E16263" t="str">
            <v>un</v>
          </cell>
          <cell r="F16263">
            <v>0</v>
          </cell>
        </row>
        <row r="16264">
          <cell r="B16264" t="str">
            <v>224802</v>
          </cell>
          <cell r="C16264" t="str">
            <v>086536</v>
          </cell>
          <cell r="D16264" t="str">
            <v>Microtrator c/ aparador de grama</v>
          </cell>
          <cell r="E16264" t="str">
            <v>un</v>
          </cell>
          <cell r="F16264">
            <v>1.136E-4</v>
          </cell>
        </row>
        <row r="16265">
          <cell r="B16265" t="str">
            <v>224802</v>
          </cell>
          <cell r="C16265" t="str">
            <v>086536</v>
          </cell>
          <cell r="D16265" t="str">
            <v>Microtrator c/ aparador de grama</v>
          </cell>
          <cell r="E16265" t="str">
            <v>un</v>
          </cell>
          <cell r="F16265">
            <v>3.9700000000000003E-5</v>
          </cell>
        </row>
        <row r="16266">
          <cell r="B16266" t="str">
            <v>224901</v>
          </cell>
          <cell r="C16266" t="str">
            <v>010134</v>
          </cell>
          <cell r="D16266" t="str">
            <v>Operador terraplenagem</v>
          </cell>
          <cell r="E16266" t="str">
            <v>h</v>
          </cell>
          <cell r="F16266">
            <v>1</v>
          </cell>
        </row>
        <row r="16267">
          <cell r="B16267" t="str">
            <v>224901</v>
          </cell>
          <cell r="C16267" t="str">
            <v>086020</v>
          </cell>
          <cell r="D16267" t="str">
            <v>Motoescreiper pot 202 kw cap 10 a 15 m3</v>
          </cell>
          <cell r="E16267" t="str">
            <v>un</v>
          </cell>
          <cell r="F16267">
            <v>9.1000000000000003E-5</v>
          </cell>
        </row>
        <row r="16268">
          <cell r="B16268" t="str">
            <v>224901</v>
          </cell>
          <cell r="C16268" t="str">
            <v>088116</v>
          </cell>
          <cell r="D16268" t="str">
            <v>Oleo lubrificantes p/ diesel</v>
          </cell>
          <cell r="E16268" t="str">
            <v>l</v>
          </cell>
          <cell r="F16268">
            <v>0.8</v>
          </cell>
        </row>
        <row r="16269">
          <cell r="B16269" t="str">
            <v>224901</v>
          </cell>
          <cell r="C16269" t="str">
            <v>086020</v>
          </cell>
          <cell r="D16269" t="str">
            <v>Motoescreiper pot 202 kw cap 10 a 15 m3</v>
          </cell>
          <cell r="E16269" t="str">
            <v>un</v>
          </cell>
          <cell r="F16269">
            <v>3.8399999999999998E-5</v>
          </cell>
        </row>
        <row r="16270">
          <cell r="B16270" t="str">
            <v>224901</v>
          </cell>
          <cell r="C16270" t="str">
            <v>088110</v>
          </cell>
          <cell r="D16270" t="str">
            <v>Graxa multipurpose</v>
          </cell>
          <cell r="E16270" t="str">
            <v>kg</v>
          </cell>
          <cell r="F16270">
            <v>0.4</v>
          </cell>
        </row>
        <row r="16271">
          <cell r="B16271" t="str">
            <v>224901</v>
          </cell>
          <cell r="C16271" t="str">
            <v>088114</v>
          </cell>
          <cell r="D16271" t="str">
            <v>Oleo diesel</v>
          </cell>
          <cell r="E16271" t="str">
            <v>l</v>
          </cell>
          <cell r="F16271">
            <v>37.200000000000003</v>
          </cell>
        </row>
        <row r="16272">
          <cell r="B16272" t="str">
            <v>224901</v>
          </cell>
          <cell r="C16272" t="str">
            <v>086020</v>
          </cell>
          <cell r="D16272" t="str">
            <v>Motoescreiper pot 202 kw cap 10 a 15 m3</v>
          </cell>
          <cell r="E16272" t="str">
            <v>un</v>
          </cell>
          <cell r="F16272">
            <v>7.4999999999999993E-5</v>
          </cell>
        </row>
        <row r="16273">
          <cell r="B16273" t="str">
            <v>224901</v>
          </cell>
          <cell r="C16273" t="str">
            <v>088210</v>
          </cell>
          <cell r="D16273" t="str">
            <v>Filtro c-3406</v>
          </cell>
          <cell r="E16273" t="str">
            <v>jg</v>
          </cell>
          <cell r="F16273">
            <v>8.5999999999999993E-2</v>
          </cell>
        </row>
        <row r="16274">
          <cell r="B16274" t="str">
            <v>224901</v>
          </cell>
          <cell r="C16274" t="str">
            <v>088504</v>
          </cell>
          <cell r="D16274" t="str">
            <v>Pneu 29.5x29x28</v>
          </cell>
          <cell r="E16274" t="str">
            <v>un</v>
          </cell>
          <cell r="F16274">
            <v>1.6000000000000001E-3</v>
          </cell>
        </row>
        <row r="16275">
          <cell r="B16275" t="str">
            <v>224902</v>
          </cell>
          <cell r="C16275" t="str">
            <v>010134</v>
          </cell>
          <cell r="D16275" t="str">
            <v>Operador terraplenagem</v>
          </cell>
          <cell r="E16275" t="str">
            <v>h</v>
          </cell>
          <cell r="F16275">
            <v>1</v>
          </cell>
        </row>
        <row r="16276">
          <cell r="B16276" t="str">
            <v>224902</v>
          </cell>
          <cell r="C16276" t="str">
            <v>086020</v>
          </cell>
          <cell r="D16276" t="str">
            <v>Motoescreiper pot 202 kw cap 10 a 15 m3</v>
          </cell>
          <cell r="E16276" t="str">
            <v>un</v>
          </cell>
          <cell r="F16276">
            <v>0</v>
          </cell>
        </row>
        <row r="16277">
          <cell r="B16277" t="str">
            <v>224902</v>
          </cell>
          <cell r="C16277" t="str">
            <v>086020</v>
          </cell>
          <cell r="D16277" t="str">
            <v>Motoescreiper pot 202 kw cap 10 a 15 m3</v>
          </cell>
          <cell r="E16277" t="str">
            <v>un</v>
          </cell>
          <cell r="F16277">
            <v>9.1000000000000003E-5</v>
          </cell>
        </row>
        <row r="16278">
          <cell r="B16278" t="str">
            <v>224902</v>
          </cell>
          <cell r="C16278" t="str">
            <v>086020</v>
          </cell>
          <cell r="D16278" t="str">
            <v>Motoescreiper pot 202 kw cap 10 a 15 m3</v>
          </cell>
          <cell r="E16278" t="str">
            <v>un</v>
          </cell>
          <cell r="F16278">
            <v>3.8399999999999998E-5</v>
          </cell>
        </row>
        <row r="16279">
          <cell r="B16279" t="str">
            <v>224903</v>
          </cell>
          <cell r="C16279" t="str">
            <v>086022</v>
          </cell>
          <cell r="D16279" t="str">
            <v>Motoescreiper pot 227 kw cap 10 a 15 m3</v>
          </cell>
          <cell r="E16279" t="str">
            <v>un</v>
          </cell>
          <cell r="F16279">
            <v>7.4999999999999993E-5</v>
          </cell>
        </row>
        <row r="16280">
          <cell r="B16280" t="str">
            <v>224903</v>
          </cell>
          <cell r="C16280" t="str">
            <v>088114</v>
          </cell>
          <cell r="D16280" t="str">
            <v>Oleo diesel</v>
          </cell>
          <cell r="E16280" t="str">
            <v>l</v>
          </cell>
          <cell r="F16280">
            <v>47</v>
          </cell>
        </row>
        <row r="16281">
          <cell r="B16281" t="str">
            <v>224903</v>
          </cell>
          <cell r="C16281" t="str">
            <v>086022</v>
          </cell>
          <cell r="D16281" t="str">
            <v>Motoescreiper pot 227 kw cap 10 a 15 m3</v>
          </cell>
          <cell r="E16281" t="str">
            <v>un</v>
          </cell>
          <cell r="F16281">
            <v>9.1000000000000003E-5</v>
          </cell>
        </row>
        <row r="16282">
          <cell r="B16282" t="str">
            <v>224903</v>
          </cell>
          <cell r="C16282" t="str">
            <v>086022</v>
          </cell>
          <cell r="D16282" t="str">
            <v>Motoescreiper pot 227 kw cap 10 a 15 m3</v>
          </cell>
          <cell r="E16282" t="str">
            <v>un</v>
          </cell>
          <cell r="F16282">
            <v>3.8399999999999998E-5</v>
          </cell>
        </row>
        <row r="16283">
          <cell r="B16283" t="str">
            <v>224903</v>
          </cell>
          <cell r="C16283" t="str">
            <v>088110</v>
          </cell>
          <cell r="D16283" t="str">
            <v>Graxa multipurpose</v>
          </cell>
          <cell r="E16283" t="str">
            <v>kg</v>
          </cell>
          <cell r="F16283">
            <v>0.4</v>
          </cell>
        </row>
        <row r="16284">
          <cell r="B16284" t="str">
            <v>224903</v>
          </cell>
          <cell r="C16284" t="str">
            <v>010134</v>
          </cell>
          <cell r="D16284" t="str">
            <v>Operador terraplenagem</v>
          </cell>
          <cell r="E16284" t="str">
            <v>h</v>
          </cell>
          <cell r="F16284">
            <v>1</v>
          </cell>
        </row>
        <row r="16285">
          <cell r="B16285" t="str">
            <v>224903</v>
          </cell>
          <cell r="C16285" t="str">
            <v>088116</v>
          </cell>
          <cell r="D16285" t="str">
            <v>Oleo lubrificantes p/ diesel</v>
          </cell>
          <cell r="E16285" t="str">
            <v>l</v>
          </cell>
          <cell r="F16285">
            <v>0.81</v>
          </cell>
        </row>
        <row r="16286">
          <cell r="B16286" t="str">
            <v>224903</v>
          </cell>
          <cell r="C16286" t="str">
            <v>088216</v>
          </cell>
          <cell r="D16286" t="str">
            <v>Filtro</v>
          </cell>
          <cell r="E16286" t="str">
            <v>jg</v>
          </cell>
          <cell r="F16286">
            <v>0.08</v>
          </cell>
        </row>
        <row r="16287">
          <cell r="B16287" t="str">
            <v>224903</v>
          </cell>
          <cell r="C16287" t="str">
            <v>088501</v>
          </cell>
          <cell r="D16287" t="str">
            <v>Pneu 29.5x25x28</v>
          </cell>
          <cell r="E16287" t="str">
            <v>un</v>
          </cell>
          <cell r="F16287">
            <v>1.6000000000000001E-3</v>
          </cell>
        </row>
        <row r="16288">
          <cell r="B16288" t="str">
            <v>224904</v>
          </cell>
          <cell r="C16288" t="str">
            <v>010134</v>
          </cell>
          <cell r="D16288" t="str">
            <v>Operador terraplenagem</v>
          </cell>
          <cell r="E16288" t="str">
            <v>h</v>
          </cell>
          <cell r="F16288">
            <v>1</v>
          </cell>
        </row>
        <row r="16289">
          <cell r="B16289" t="str">
            <v>224904</v>
          </cell>
          <cell r="C16289" t="str">
            <v>086022</v>
          </cell>
          <cell r="D16289" t="str">
            <v>Motoescreiper pot 227 kw cap 10 a 15 m3</v>
          </cell>
          <cell r="E16289" t="str">
            <v>un</v>
          </cell>
          <cell r="F16289">
            <v>0</v>
          </cell>
        </row>
        <row r="16290">
          <cell r="B16290" t="str">
            <v>224904</v>
          </cell>
          <cell r="C16290" t="str">
            <v>086022</v>
          </cell>
          <cell r="D16290" t="str">
            <v>Motoescreiper pot 227 kw cap 10 a 15 m3</v>
          </cell>
          <cell r="E16290" t="str">
            <v>un</v>
          </cell>
          <cell r="F16290">
            <v>9.1000000000000003E-5</v>
          </cell>
        </row>
        <row r="16291">
          <cell r="B16291" t="str">
            <v>224904</v>
          </cell>
          <cell r="C16291" t="str">
            <v>086022</v>
          </cell>
          <cell r="D16291" t="str">
            <v>Motoescreiper pot 227 kw cap 10 a 15 m3</v>
          </cell>
          <cell r="E16291" t="str">
            <v>un</v>
          </cell>
          <cell r="F16291">
            <v>3.8399999999999998E-5</v>
          </cell>
        </row>
        <row r="16292">
          <cell r="B16292" t="str">
            <v>224905</v>
          </cell>
          <cell r="C16292" t="str">
            <v>010134</v>
          </cell>
          <cell r="D16292" t="str">
            <v>Operador terraplenagem</v>
          </cell>
          <cell r="E16292" t="str">
            <v>h</v>
          </cell>
          <cell r="F16292">
            <v>1</v>
          </cell>
        </row>
        <row r="16293">
          <cell r="B16293" t="str">
            <v>224905</v>
          </cell>
          <cell r="C16293" t="str">
            <v>086024</v>
          </cell>
          <cell r="D16293" t="str">
            <v>Motoescreiper pot 345 kw cap 18 a 24 m3</v>
          </cell>
          <cell r="E16293" t="str">
            <v>un</v>
          </cell>
          <cell r="F16293">
            <v>7.4999999999999993E-5</v>
          </cell>
        </row>
        <row r="16294">
          <cell r="B16294" t="str">
            <v>224905</v>
          </cell>
          <cell r="C16294" t="str">
            <v>086024</v>
          </cell>
          <cell r="D16294" t="str">
            <v>Motoescreiper pot 345 kw cap 18 a 24 m3</v>
          </cell>
          <cell r="E16294" t="str">
            <v>un</v>
          </cell>
          <cell r="F16294">
            <v>9.1000000000000003E-5</v>
          </cell>
        </row>
        <row r="16295">
          <cell r="B16295" t="str">
            <v>224905</v>
          </cell>
          <cell r="C16295" t="str">
            <v>086024</v>
          </cell>
          <cell r="D16295" t="str">
            <v>Motoescreiper pot 345 kw cap 18 a 24 m3</v>
          </cell>
          <cell r="E16295" t="str">
            <v>un</v>
          </cell>
          <cell r="F16295">
            <v>3.8399999999999998E-5</v>
          </cell>
        </row>
        <row r="16296">
          <cell r="B16296" t="str">
            <v>224905</v>
          </cell>
          <cell r="C16296" t="str">
            <v>088110</v>
          </cell>
          <cell r="D16296" t="str">
            <v>Graxa multipurpose</v>
          </cell>
          <cell r="E16296" t="str">
            <v>kg</v>
          </cell>
          <cell r="F16296">
            <v>0.61</v>
          </cell>
        </row>
        <row r="16297">
          <cell r="B16297" t="str">
            <v>224905</v>
          </cell>
          <cell r="C16297" t="str">
            <v>088114</v>
          </cell>
          <cell r="D16297" t="str">
            <v>Oleo diesel</v>
          </cell>
          <cell r="E16297" t="str">
            <v>l</v>
          </cell>
          <cell r="F16297">
            <v>70.66</v>
          </cell>
        </row>
        <row r="16298">
          <cell r="B16298" t="str">
            <v>224905</v>
          </cell>
          <cell r="C16298" t="str">
            <v>088116</v>
          </cell>
          <cell r="D16298" t="str">
            <v>Oleo lubrificantes p/ diesel</v>
          </cell>
          <cell r="E16298" t="str">
            <v>l</v>
          </cell>
          <cell r="F16298">
            <v>1.22</v>
          </cell>
        </row>
        <row r="16299">
          <cell r="B16299" t="str">
            <v>224905</v>
          </cell>
          <cell r="C16299" t="str">
            <v>088212</v>
          </cell>
          <cell r="D16299" t="str">
            <v>Filtro</v>
          </cell>
          <cell r="E16299" t="str">
            <v>jg</v>
          </cell>
          <cell r="F16299">
            <v>1.2E-2</v>
          </cell>
        </row>
        <row r="16300">
          <cell r="B16300" t="str">
            <v>224905</v>
          </cell>
          <cell r="C16300" t="str">
            <v>088508</v>
          </cell>
          <cell r="D16300" t="str">
            <v>Pneu 37.25x35x30</v>
          </cell>
          <cell r="E16300" t="str">
            <v>un</v>
          </cell>
          <cell r="F16300">
            <v>1.6000000000000001E-3</v>
          </cell>
        </row>
        <row r="16301">
          <cell r="B16301" t="str">
            <v>224906</v>
          </cell>
          <cell r="C16301" t="str">
            <v>010134</v>
          </cell>
          <cell r="D16301" t="str">
            <v>Operador terraplenagem</v>
          </cell>
          <cell r="E16301" t="str">
            <v>h</v>
          </cell>
          <cell r="F16301">
            <v>1</v>
          </cell>
        </row>
        <row r="16302">
          <cell r="B16302" t="str">
            <v>224906</v>
          </cell>
          <cell r="C16302" t="str">
            <v>086024</v>
          </cell>
          <cell r="D16302" t="str">
            <v>Motoescreiper pot 345 kw cap 18 a 24 m3</v>
          </cell>
          <cell r="E16302" t="str">
            <v>un</v>
          </cell>
          <cell r="F16302">
            <v>0</v>
          </cell>
        </row>
        <row r="16303">
          <cell r="B16303" t="str">
            <v>224906</v>
          </cell>
          <cell r="C16303" t="str">
            <v>086024</v>
          </cell>
          <cell r="D16303" t="str">
            <v>Motoescreiper pot 345 kw cap 18 a 24 m3</v>
          </cell>
          <cell r="E16303" t="str">
            <v>un</v>
          </cell>
          <cell r="F16303">
            <v>9.1000000000000003E-5</v>
          </cell>
        </row>
        <row r="16304">
          <cell r="B16304" t="str">
            <v>224906</v>
          </cell>
          <cell r="C16304" t="str">
            <v>086024</v>
          </cell>
          <cell r="D16304" t="str">
            <v>Motoescreiper pot 345 kw cap 18 a 24 m3</v>
          </cell>
          <cell r="E16304" t="str">
            <v>un</v>
          </cell>
          <cell r="F16304">
            <v>3.8399999999999998E-5</v>
          </cell>
        </row>
        <row r="16305">
          <cell r="B16305" t="str">
            <v>224907</v>
          </cell>
          <cell r="C16305" t="str">
            <v>010134</v>
          </cell>
          <cell r="D16305" t="str">
            <v>Operador terraplenagem</v>
          </cell>
          <cell r="E16305" t="str">
            <v>h</v>
          </cell>
          <cell r="F16305">
            <v>1</v>
          </cell>
        </row>
        <row r="16306">
          <cell r="B16306" t="str">
            <v>224907</v>
          </cell>
          <cell r="C16306" t="str">
            <v>086026</v>
          </cell>
          <cell r="D16306" t="str">
            <v>Motoescreiper pot 492 kw cap 18 a 24 m3</v>
          </cell>
          <cell r="E16306" t="str">
            <v>un</v>
          </cell>
          <cell r="F16306">
            <v>7.4999999999999993E-5</v>
          </cell>
        </row>
        <row r="16307">
          <cell r="B16307" t="str">
            <v>224907</v>
          </cell>
          <cell r="C16307" t="str">
            <v>086026</v>
          </cell>
          <cell r="D16307" t="str">
            <v>Motoescreiper pot 492 kw cap 18 a 24 m3</v>
          </cell>
          <cell r="E16307" t="str">
            <v>un</v>
          </cell>
          <cell r="F16307">
            <v>9.1000000000000003E-5</v>
          </cell>
        </row>
        <row r="16308">
          <cell r="B16308" t="str">
            <v>224907</v>
          </cell>
          <cell r="C16308" t="str">
            <v>086026</v>
          </cell>
          <cell r="D16308" t="str">
            <v>Motoescreiper pot 492 kw cap 18 a 24 m3</v>
          </cell>
          <cell r="E16308" t="str">
            <v>un</v>
          </cell>
          <cell r="F16308">
            <v>3.8399999999999998E-5</v>
          </cell>
        </row>
        <row r="16309">
          <cell r="B16309" t="str">
            <v>224907</v>
          </cell>
          <cell r="C16309" t="str">
            <v>088110</v>
          </cell>
          <cell r="D16309" t="str">
            <v>Graxa multipurpose</v>
          </cell>
          <cell r="E16309" t="str">
            <v>kg</v>
          </cell>
          <cell r="F16309">
            <v>0.89</v>
          </cell>
        </row>
        <row r="16310">
          <cell r="B16310" t="str">
            <v>224907</v>
          </cell>
          <cell r="C16310" t="str">
            <v>088114</v>
          </cell>
          <cell r="D16310" t="str">
            <v>Oleo diesel</v>
          </cell>
          <cell r="E16310" t="str">
            <v>l</v>
          </cell>
          <cell r="F16310">
            <v>84</v>
          </cell>
        </row>
        <row r="16311">
          <cell r="B16311" t="str">
            <v>224907</v>
          </cell>
          <cell r="C16311" t="str">
            <v>088116</v>
          </cell>
          <cell r="D16311" t="str">
            <v>Oleo lubrificantes p/ diesel</v>
          </cell>
          <cell r="E16311" t="str">
            <v>l</v>
          </cell>
          <cell r="F16311">
            <v>1.78</v>
          </cell>
        </row>
        <row r="16312">
          <cell r="B16312" t="str">
            <v>224907</v>
          </cell>
          <cell r="C16312" t="str">
            <v>088224</v>
          </cell>
          <cell r="D16312" t="str">
            <v>Filtro</v>
          </cell>
          <cell r="E16312" t="str">
            <v>jg</v>
          </cell>
          <cell r="F16312">
            <v>0.17799999999999999</v>
          </cell>
        </row>
        <row r="16313">
          <cell r="B16313" t="str">
            <v>224907</v>
          </cell>
          <cell r="C16313" t="str">
            <v>088506</v>
          </cell>
          <cell r="D16313" t="str">
            <v>Pneu 33.5x33x38</v>
          </cell>
          <cell r="E16313" t="str">
            <v>un</v>
          </cell>
          <cell r="F16313">
            <v>1.6000000000000001E-3</v>
          </cell>
        </row>
        <row r="16314">
          <cell r="B16314" t="str">
            <v>224908</v>
          </cell>
          <cell r="C16314" t="str">
            <v>010134</v>
          </cell>
          <cell r="D16314" t="str">
            <v>Operador terraplenagem</v>
          </cell>
          <cell r="E16314" t="str">
            <v>h</v>
          </cell>
          <cell r="F16314">
            <v>1</v>
          </cell>
        </row>
        <row r="16315">
          <cell r="B16315" t="str">
            <v>224908</v>
          </cell>
          <cell r="C16315" t="str">
            <v>086026</v>
          </cell>
          <cell r="D16315" t="str">
            <v>Motoescreiper pot 492 kw cap 18 a 24 m3</v>
          </cell>
          <cell r="E16315" t="str">
            <v>un</v>
          </cell>
          <cell r="F16315">
            <v>0</v>
          </cell>
        </row>
        <row r="16316">
          <cell r="B16316" t="str">
            <v>224908</v>
          </cell>
          <cell r="C16316" t="str">
            <v>086026</v>
          </cell>
          <cell r="D16316" t="str">
            <v>Motoescreiper pot 492 kw cap 18 a 24 m3</v>
          </cell>
          <cell r="E16316" t="str">
            <v>un</v>
          </cell>
          <cell r="F16316">
            <v>9.1000000000000003E-5</v>
          </cell>
        </row>
        <row r="16317">
          <cell r="B16317" t="str">
            <v>224908</v>
          </cell>
          <cell r="C16317" t="str">
            <v>086026</v>
          </cell>
          <cell r="D16317" t="str">
            <v>Motoescreiper pot 492 kw cap 18 a 24 m3</v>
          </cell>
          <cell r="E16317" t="str">
            <v>un</v>
          </cell>
          <cell r="F16317">
            <v>3.8399999999999998E-5</v>
          </cell>
        </row>
        <row r="16318">
          <cell r="B16318" t="str">
            <v>225001</v>
          </cell>
          <cell r="C16318" t="str">
            <v>010134</v>
          </cell>
          <cell r="D16318" t="str">
            <v>Operador terraplenagem</v>
          </cell>
          <cell r="E16318" t="str">
            <v>h</v>
          </cell>
          <cell r="F16318">
            <v>1</v>
          </cell>
        </row>
        <row r="16319">
          <cell r="B16319" t="str">
            <v>225001</v>
          </cell>
          <cell r="C16319" t="str">
            <v>086030</v>
          </cell>
          <cell r="D16319" t="str">
            <v>Motoniveladora pot 95 kw</v>
          </cell>
          <cell r="E16319" t="str">
            <v>un</v>
          </cell>
          <cell r="F16319">
            <v>7.4999999999999993E-5</v>
          </cell>
        </row>
        <row r="16320">
          <cell r="B16320" t="str">
            <v>225001</v>
          </cell>
          <cell r="C16320" t="str">
            <v>086030</v>
          </cell>
          <cell r="D16320" t="str">
            <v>Motoniveladora pot 95 kw</v>
          </cell>
          <cell r="E16320" t="str">
            <v>un</v>
          </cell>
          <cell r="F16320">
            <v>9.1000000000000003E-5</v>
          </cell>
        </row>
        <row r="16321">
          <cell r="B16321" t="str">
            <v>225001</v>
          </cell>
          <cell r="C16321" t="str">
            <v>086030</v>
          </cell>
          <cell r="D16321" t="str">
            <v>Motoniveladora pot 95 kw</v>
          </cell>
          <cell r="E16321" t="str">
            <v>un</v>
          </cell>
          <cell r="F16321">
            <v>3.8399999999999998E-5</v>
          </cell>
        </row>
        <row r="16322">
          <cell r="B16322" t="str">
            <v>225001</v>
          </cell>
          <cell r="C16322" t="str">
            <v>088110</v>
          </cell>
          <cell r="D16322" t="str">
            <v>Graxa multipurpose</v>
          </cell>
          <cell r="E16322" t="str">
            <v>kg</v>
          </cell>
          <cell r="F16322">
            <v>0.17499999999999999</v>
          </cell>
        </row>
        <row r="16323">
          <cell r="B16323" t="str">
            <v>225001</v>
          </cell>
          <cell r="C16323" t="str">
            <v>088114</v>
          </cell>
          <cell r="D16323" t="str">
            <v>Oleo diesel</v>
          </cell>
          <cell r="E16323" t="str">
            <v>l</v>
          </cell>
          <cell r="F16323">
            <v>18.5</v>
          </cell>
        </row>
        <row r="16324">
          <cell r="B16324" t="str">
            <v>225001</v>
          </cell>
          <cell r="C16324" t="str">
            <v>088116</v>
          </cell>
          <cell r="D16324" t="str">
            <v>Oleo lubrificantes p/ diesel</v>
          </cell>
          <cell r="E16324" t="str">
            <v>l</v>
          </cell>
          <cell r="F16324">
            <v>0.35</v>
          </cell>
        </row>
        <row r="16325">
          <cell r="B16325" t="str">
            <v>225001</v>
          </cell>
          <cell r="C16325" t="str">
            <v>088206</v>
          </cell>
          <cell r="D16325" t="str">
            <v>Filtro</v>
          </cell>
          <cell r="E16325" t="str">
            <v>jg</v>
          </cell>
          <cell r="F16325">
            <v>2.1999999999999999E-2</v>
          </cell>
        </row>
        <row r="16326">
          <cell r="B16326" t="str">
            <v>225001</v>
          </cell>
          <cell r="C16326" t="str">
            <v>088466</v>
          </cell>
          <cell r="D16326" t="str">
            <v>Pneu 13x24x10</v>
          </cell>
          <cell r="E16326" t="str">
            <v>un</v>
          </cell>
          <cell r="F16326">
            <v>2.3999999999999998E-3</v>
          </cell>
        </row>
        <row r="16327">
          <cell r="B16327" t="str">
            <v>225002</v>
          </cell>
          <cell r="C16327" t="str">
            <v>010134</v>
          </cell>
          <cell r="D16327" t="str">
            <v>Operador terraplenagem</v>
          </cell>
          <cell r="E16327" t="str">
            <v>h</v>
          </cell>
          <cell r="F16327">
            <v>1</v>
          </cell>
        </row>
        <row r="16328">
          <cell r="B16328" t="str">
            <v>225002</v>
          </cell>
          <cell r="C16328" t="str">
            <v>086030</v>
          </cell>
          <cell r="D16328" t="str">
            <v>Motoniveladora pot 95 kw</v>
          </cell>
          <cell r="E16328" t="str">
            <v>un</v>
          </cell>
          <cell r="F16328">
            <v>0</v>
          </cell>
        </row>
        <row r="16329">
          <cell r="B16329" t="str">
            <v>225002</v>
          </cell>
          <cell r="C16329" t="str">
            <v>086030</v>
          </cell>
          <cell r="D16329" t="str">
            <v>Motoniveladora pot 95 kw</v>
          </cell>
          <cell r="E16329" t="str">
            <v>un</v>
          </cell>
          <cell r="F16329">
            <v>9.1000000000000003E-5</v>
          </cell>
        </row>
        <row r="16330">
          <cell r="B16330" t="str">
            <v>225002</v>
          </cell>
          <cell r="C16330" t="str">
            <v>086030</v>
          </cell>
          <cell r="D16330" t="str">
            <v>Motoniveladora pot 95 kw</v>
          </cell>
          <cell r="E16330" t="str">
            <v>un</v>
          </cell>
          <cell r="F16330">
            <v>3.8399999999999998E-5</v>
          </cell>
        </row>
        <row r="16331">
          <cell r="B16331" t="str">
            <v>225003</v>
          </cell>
          <cell r="C16331" t="str">
            <v>010134</v>
          </cell>
          <cell r="D16331" t="str">
            <v>Operador terraplenagem</v>
          </cell>
          <cell r="E16331" t="str">
            <v>h</v>
          </cell>
          <cell r="F16331">
            <v>1</v>
          </cell>
        </row>
        <row r="16332">
          <cell r="B16332" t="str">
            <v>225003</v>
          </cell>
          <cell r="C16332" t="str">
            <v>086032</v>
          </cell>
          <cell r="D16332" t="str">
            <v>Motoniveladora pot 105 kw</v>
          </cell>
          <cell r="E16332" t="str">
            <v>un</v>
          </cell>
          <cell r="F16332">
            <v>7.4999999999999993E-5</v>
          </cell>
        </row>
        <row r="16333">
          <cell r="B16333" t="str">
            <v>225003</v>
          </cell>
          <cell r="C16333" t="str">
            <v>086032</v>
          </cell>
          <cell r="D16333" t="str">
            <v>Motoniveladora pot 105 kw</v>
          </cell>
          <cell r="E16333" t="str">
            <v>un</v>
          </cell>
          <cell r="F16333">
            <v>9.1000000000000003E-5</v>
          </cell>
        </row>
        <row r="16334">
          <cell r="B16334" t="str">
            <v>225003</v>
          </cell>
          <cell r="C16334" t="str">
            <v>086032</v>
          </cell>
          <cell r="D16334" t="str">
            <v>Motoniveladora pot 105 kw</v>
          </cell>
          <cell r="E16334" t="str">
            <v>un</v>
          </cell>
          <cell r="F16334">
            <v>3.8399999999999998E-5</v>
          </cell>
        </row>
        <row r="16335">
          <cell r="B16335" t="str">
            <v>225003</v>
          </cell>
          <cell r="C16335" t="str">
            <v>088110</v>
          </cell>
          <cell r="D16335" t="str">
            <v>Graxa multipurpose</v>
          </cell>
          <cell r="E16335" t="str">
            <v>kg</v>
          </cell>
          <cell r="F16335">
            <v>0.19500000000000001</v>
          </cell>
        </row>
        <row r="16336">
          <cell r="B16336" t="str">
            <v>225003</v>
          </cell>
          <cell r="C16336" t="str">
            <v>088114</v>
          </cell>
          <cell r="D16336" t="str">
            <v>Oleo diesel</v>
          </cell>
          <cell r="E16336" t="str">
            <v>l</v>
          </cell>
          <cell r="F16336">
            <v>20.399999999999999</v>
          </cell>
        </row>
        <row r="16337">
          <cell r="B16337" t="str">
            <v>225003</v>
          </cell>
          <cell r="C16337" t="str">
            <v>088116</v>
          </cell>
          <cell r="D16337" t="str">
            <v>Oleo lubrificantes p/ diesel</v>
          </cell>
          <cell r="E16337" t="str">
            <v>l</v>
          </cell>
          <cell r="F16337">
            <v>0.39</v>
          </cell>
        </row>
        <row r="16338">
          <cell r="B16338" t="str">
            <v>225003</v>
          </cell>
          <cell r="C16338" t="str">
            <v>088268</v>
          </cell>
          <cell r="D16338" t="str">
            <v>Filtro</v>
          </cell>
          <cell r="E16338" t="str">
            <v>jg</v>
          </cell>
          <cell r="F16338">
            <v>0.03</v>
          </cell>
        </row>
        <row r="16339">
          <cell r="B16339" t="str">
            <v>225003</v>
          </cell>
          <cell r="C16339" t="str">
            <v>088466</v>
          </cell>
          <cell r="D16339" t="str">
            <v>Pneu 13x24x10</v>
          </cell>
          <cell r="E16339" t="str">
            <v>un</v>
          </cell>
          <cell r="F16339">
            <v>2.3999999999999998E-3</v>
          </cell>
        </row>
        <row r="16340">
          <cell r="B16340" t="str">
            <v>225004</v>
          </cell>
          <cell r="C16340" t="str">
            <v>010134</v>
          </cell>
          <cell r="D16340" t="str">
            <v>Operador terraplenagem</v>
          </cell>
          <cell r="E16340" t="str">
            <v>h</v>
          </cell>
          <cell r="F16340">
            <v>1</v>
          </cell>
        </row>
        <row r="16341">
          <cell r="B16341" t="str">
            <v>225004</v>
          </cell>
          <cell r="C16341" t="str">
            <v>086032</v>
          </cell>
          <cell r="D16341" t="str">
            <v>Motoniveladora pot 105 kw</v>
          </cell>
          <cell r="E16341" t="str">
            <v>un</v>
          </cell>
          <cell r="F16341">
            <v>0</v>
          </cell>
        </row>
        <row r="16342">
          <cell r="B16342" t="str">
            <v>225004</v>
          </cell>
          <cell r="C16342" t="str">
            <v>086032</v>
          </cell>
          <cell r="D16342" t="str">
            <v>Motoniveladora pot 105 kw</v>
          </cell>
          <cell r="E16342" t="str">
            <v>un</v>
          </cell>
          <cell r="F16342">
            <v>9.1000000000000003E-5</v>
          </cell>
        </row>
        <row r="16343">
          <cell r="B16343" t="str">
            <v>225004</v>
          </cell>
          <cell r="C16343" t="str">
            <v>086032</v>
          </cell>
          <cell r="D16343" t="str">
            <v>Motoniveladora pot 105 kw</v>
          </cell>
          <cell r="E16343" t="str">
            <v>un</v>
          </cell>
          <cell r="F16343">
            <v>3.8399999999999998E-5</v>
          </cell>
        </row>
        <row r="16344">
          <cell r="B16344" t="str">
            <v>225005</v>
          </cell>
          <cell r="C16344" t="str">
            <v>010134</v>
          </cell>
          <cell r="D16344" t="str">
            <v>Operador terraplenagem</v>
          </cell>
          <cell r="E16344" t="str">
            <v>h</v>
          </cell>
          <cell r="F16344">
            <v>1</v>
          </cell>
        </row>
        <row r="16345">
          <cell r="B16345" t="str">
            <v>225005</v>
          </cell>
          <cell r="C16345" t="str">
            <v>086034</v>
          </cell>
          <cell r="D16345" t="str">
            <v>Motoniveladora pot 127 kw</v>
          </cell>
          <cell r="E16345" t="str">
            <v>un</v>
          </cell>
          <cell r="F16345">
            <v>7.4999999999999993E-5</v>
          </cell>
        </row>
        <row r="16346">
          <cell r="B16346" t="str">
            <v>225005</v>
          </cell>
          <cell r="C16346" t="str">
            <v>086034</v>
          </cell>
          <cell r="D16346" t="str">
            <v>Motoniveladora pot 127 kw</v>
          </cell>
          <cell r="E16346" t="str">
            <v>un</v>
          </cell>
          <cell r="F16346">
            <v>9.1000000000000003E-5</v>
          </cell>
        </row>
        <row r="16347">
          <cell r="B16347" t="str">
            <v>225005</v>
          </cell>
          <cell r="C16347" t="str">
            <v>086034</v>
          </cell>
          <cell r="D16347" t="str">
            <v>Motoniveladora pot 127 kw</v>
          </cell>
          <cell r="E16347" t="str">
            <v>un</v>
          </cell>
          <cell r="F16347">
            <v>3.8399999999999998E-5</v>
          </cell>
        </row>
        <row r="16348">
          <cell r="B16348" t="str">
            <v>225005</v>
          </cell>
          <cell r="C16348" t="str">
            <v>088110</v>
          </cell>
          <cell r="D16348" t="str">
            <v>Graxa multipurpose</v>
          </cell>
          <cell r="E16348" t="str">
            <v>kg</v>
          </cell>
          <cell r="F16348">
            <v>0.22500000000000001</v>
          </cell>
        </row>
        <row r="16349">
          <cell r="B16349" t="str">
            <v>225005</v>
          </cell>
          <cell r="C16349" t="str">
            <v>088114</v>
          </cell>
          <cell r="D16349" t="str">
            <v>Oleo diesel</v>
          </cell>
          <cell r="E16349" t="str">
            <v>l</v>
          </cell>
          <cell r="F16349">
            <v>23.5</v>
          </cell>
        </row>
        <row r="16350">
          <cell r="B16350" t="str">
            <v>225005</v>
          </cell>
          <cell r="C16350" t="str">
            <v>088116</v>
          </cell>
          <cell r="D16350" t="str">
            <v>Oleo lubrificantes p/ diesel</v>
          </cell>
          <cell r="E16350" t="str">
            <v>l</v>
          </cell>
          <cell r="F16350">
            <v>0.45</v>
          </cell>
        </row>
        <row r="16351">
          <cell r="B16351" t="str">
            <v>225005</v>
          </cell>
          <cell r="C16351" t="str">
            <v>088268</v>
          </cell>
          <cell r="D16351" t="str">
            <v>Filtro</v>
          </cell>
          <cell r="E16351" t="str">
            <v>jg</v>
          </cell>
          <cell r="F16351">
            <v>4.2999999999999997E-2</v>
          </cell>
        </row>
        <row r="16352">
          <cell r="B16352" t="str">
            <v>225005</v>
          </cell>
          <cell r="C16352" t="str">
            <v>088472</v>
          </cell>
          <cell r="D16352" t="str">
            <v>Pneu 14x24x10</v>
          </cell>
          <cell r="E16352" t="str">
            <v>un</v>
          </cell>
          <cell r="F16352">
            <v>2.3999999999999998E-3</v>
          </cell>
        </row>
        <row r="16353">
          <cell r="B16353" t="str">
            <v>225006</v>
          </cell>
          <cell r="C16353" t="str">
            <v>010134</v>
          </cell>
          <cell r="D16353" t="str">
            <v>Operador terraplenagem</v>
          </cell>
          <cell r="E16353" t="str">
            <v>h</v>
          </cell>
          <cell r="F16353">
            <v>1</v>
          </cell>
        </row>
        <row r="16354">
          <cell r="B16354" t="str">
            <v>225006</v>
          </cell>
          <cell r="C16354" t="str">
            <v>086034</v>
          </cell>
          <cell r="D16354" t="str">
            <v>Motoniveladora pot 127 kw</v>
          </cell>
          <cell r="E16354" t="str">
            <v>un</v>
          </cell>
          <cell r="F16354">
            <v>0</v>
          </cell>
        </row>
        <row r="16355">
          <cell r="B16355" t="str">
            <v>225006</v>
          </cell>
          <cell r="C16355" t="str">
            <v>086034</v>
          </cell>
          <cell r="D16355" t="str">
            <v>Motoniveladora pot 127 kw</v>
          </cell>
          <cell r="E16355" t="str">
            <v>un</v>
          </cell>
          <cell r="F16355">
            <v>9.1000000000000003E-5</v>
          </cell>
        </row>
        <row r="16356">
          <cell r="B16356" t="str">
            <v>225006</v>
          </cell>
          <cell r="C16356" t="str">
            <v>086034</v>
          </cell>
          <cell r="D16356" t="str">
            <v>Motoniveladora pot 127 kw</v>
          </cell>
          <cell r="E16356" t="str">
            <v>un</v>
          </cell>
          <cell r="F16356">
            <v>3.8399999999999998E-5</v>
          </cell>
        </row>
        <row r="16357">
          <cell r="B16357" t="str">
            <v>225007</v>
          </cell>
          <cell r="C16357" t="str">
            <v>010134</v>
          </cell>
          <cell r="D16357" t="str">
            <v>Operador terraplenagem</v>
          </cell>
          <cell r="E16357" t="str">
            <v>h</v>
          </cell>
          <cell r="F16357">
            <v>1</v>
          </cell>
        </row>
        <row r="16358">
          <cell r="B16358" t="str">
            <v>225007</v>
          </cell>
          <cell r="C16358" t="str">
            <v>086036</v>
          </cell>
          <cell r="D16358" t="str">
            <v>Motoniveladora pot. 165 kw</v>
          </cell>
          <cell r="E16358" t="str">
            <v>un</v>
          </cell>
          <cell r="F16358">
            <v>7.4999999999999993E-5</v>
          </cell>
        </row>
        <row r="16359">
          <cell r="B16359" t="str">
            <v>225007</v>
          </cell>
          <cell r="C16359" t="str">
            <v>086036</v>
          </cell>
          <cell r="D16359" t="str">
            <v>Motoniveladora pot. 165 kw</v>
          </cell>
          <cell r="E16359" t="str">
            <v>un</v>
          </cell>
          <cell r="F16359">
            <v>9.1000000000000003E-5</v>
          </cell>
        </row>
        <row r="16360">
          <cell r="B16360" t="str">
            <v>225007</v>
          </cell>
          <cell r="C16360" t="str">
            <v>086036</v>
          </cell>
          <cell r="D16360" t="str">
            <v>Motoniveladora pot. 165 kw</v>
          </cell>
          <cell r="E16360" t="str">
            <v>un</v>
          </cell>
          <cell r="F16360">
            <v>3.8399999999999998E-5</v>
          </cell>
        </row>
        <row r="16361">
          <cell r="B16361" t="str">
            <v>225007</v>
          </cell>
          <cell r="C16361" t="str">
            <v>088110</v>
          </cell>
          <cell r="D16361" t="str">
            <v>Graxa multipurpose</v>
          </cell>
          <cell r="E16361" t="str">
            <v>kg</v>
          </cell>
          <cell r="F16361">
            <v>0.31</v>
          </cell>
        </row>
        <row r="16362">
          <cell r="B16362" t="str">
            <v>225007</v>
          </cell>
          <cell r="C16362" t="str">
            <v>088114</v>
          </cell>
          <cell r="D16362" t="str">
            <v>Oleo diesel</v>
          </cell>
          <cell r="E16362" t="str">
            <v>l</v>
          </cell>
          <cell r="F16362">
            <v>32.1</v>
          </cell>
        </row>
        <row r="16363">
          <cell r="B16363" t="str">
            <v>225007</v>
          </cell>
          <cell r="C16363" t="str">
            <v>088116</v>
          </cell>
          <cell r="D16363" t="str">
            <v>Oleo lubrificantes p/ diesel</v>
          </cell>
          <cell r="E16363" t="str">
            <v>l</v>
          </cell>
          <cell r="F16363">
            <v>0.61</v>
          </cell>
        </row>
        <row r="16364">
          <cell r="B16364" t="str">
            <v>225007</v>
          </cell>
          <cell r="C16364" t="str">
            <v>088268</v>
          </cell>
          <cell r="D16364" t="str">
            <v>Filtro</v>
          </cell>
          <cell r="E16364" t="str">
            <v>jg</v>
          </cell>
          <cell r="F16364">
            <v>7.9000000000000001E-2</v>
          </cell>
        </row>
        <row r="16365">
          <cell r="B16365" t="str">
            <v>225008</v>
          </cell>
          <cell r="C16365" t="str">
            <v>010134</v>
          </cell>
          <cell r="D16365" t="str">
            <v>Operador terraplenagem</v>
          </cell>
          <cell r="E16365" t="str">
            <v>h</v>
          </cell>
          <cell r="F16365">
            <v>1</v>
          </cell>
        </row>
        <row r="16366">
          <cell r="B16366" t="str">
            <v>225008</v>
          </cell>
          <cell r="C16366" t="str">
            <v>086036</v>
          </cell>
          <cell r="D16366" t="str">
            <v>Motoniveladora pot. 165 kw</v>
          </cell>
          <cell r="E16366" t="str">
            <v>un</v>
          </cell>
          <cell r="F16366">
            <v>0</v>
          </cell>
        </row>
        <row r="16367">
          <cell r="B16367" t="str">
            <v>225008</v>
          </cell>
          <cell r="C16367" t="str">
            <v>086036</v>
          </cell>
          <cell r="D16367" t="str">
            <v>Motoniveladora pot. 165 kw</v>
          </cell>
          <cell r="E16367" t="str">
            <v>un</v>
          </cell>
          <cell r="F16367">
            <v>9.1000000000000003E-5</v>
          </cell>
        </row>
        <row r="16368">
          <cell r="B16368" t="str">
            <v>225008</v>
          </cell>
          <cell r="C16368" t="str">
            <v>086036</v>
          </cell>
          <cell r="D16368" t="str">
            <v>Motoniveladora pot. 165 kw</v>
          </cell>
          <cell r="E16368" t="str">
            <v>un</v>
          </cell>
          <cell r="F16368">
            <v>3.8399999999999998E-5</v>
          </cell>
        </row>
        <row r="16369">
          <cell r="B16369" t="str">
            <v>225101</v>
          </cell>
          <cell r="C16369" t="str">
            <v>010101</v>
          </cell>
          <cell r="D16369" t="str">
            <v>Ajudante</v>
          </cell>
          <cell r="E16369" t="str">
            <v>h</v>
          </cell>
          <cell r="F16369">
            <v>1</v>
          </cell>
        </row>
        <row r="16370">
          <cell r="B16370" t="str">
            <v>225101</v>
          </cell>
          <cell r="C16370" t="str">
            <v>086540</v>
          </cell>
          <cell r="D16370" t="str">
            <v>Motosserra gasolina pot 4.5 kw</v>
          </cell>
          <cell r="E16370" t="str">
            <v>un</v>
          </cell>
          <cell r="F16370">
            <v>6.0000000000000002E-5</v>
          </cell>
        </row>
        <row r="16371">
          <cell r="B16371" t="str">
            <v>225101</v>
          </cell>
          <cell r="C16371" t="str">
            <v>086540</v>
          </cell>
          <cell r="D16371" t="str">
            <v>Motosserra gasolina pot 4.5 kw</v>
          </cell>
          <cell r="E16371" t="str">
            <v>un</v>
          </cell>
          <cell r="F16371">
            <v>3.0299999999999999E-4</v>
          </cell>
        </row>
        <row r="16372">
          <cell r="B16372" t="str">
            <v>225101</v>
          </cell>
          <cell r="C16372" t="str">
            <v>086540</v>
          </cell>
          <cell r="D16372" t="str">
            <v>Motosserra gasolina pot 4.5 kw</v>
          </cell>
          <cell r="E16372" t="str">
            <v>un</v>
          </cell>
          <cell r="F16372">
            <v>5.1E-5</v>
          </cell>
        </row>
        <row r="16373">
          <cell r="B16373" t="str">
            <v>225101</v>
          </cell>
          <cell r="C16373" t="str">
            <v>088108</v>
          </cell>
          <cell r="D16373" t="str">
            <v>Gasolina</v>
          </cell>
          <cell r="E16373" t="str">
            <v>l</v>
          </cell>
          <cell r="F16373">
            <v>0.72</v>
          </cell>
        </row>
        <row r="16374">
          <cell r="B16374" t="str">
            <v>225101</v>
          </cell>
          <cell r="C16374" t="str">
            <v>088110</v>
          </cell>
          <cell r="D16374" t="str">
            <v>Graxa multipurpose</v>
          </cell>
          <cell r="E16374" t="str">
            <v>kg</v>
          </cell>
          <cell r="F16374">
            <v>4.0000000000000001E-3</v>
          </cell>
        </row>
        <row r="16375">
          <cell r="B16375" t="str">
            <v>225101</v>
          </cell>
          <cell r="C16375" t="str">
            <v>088120</v>
          </cell>
          <cell r="D16375" t="str">
            <v>Oleo lubrificante p/ gasolina/alcool</v>
          </cell>
          <cell r="E16375" t="str">
            <v>l</v>
          </cell>
          <cell r="F16375">
            <v>8.0000000000000002E-3</v>
          </cell>
        </row>
        <row r="16376">
          <cell r="B16376" t="str">
            <v>225102</v>
          </cell>
          <cell r="C16376" t="str">
            <v>010101</v>
          </cell>
          <cell r="D16376" t="str">
            <v>Ajudante</v>
          </cell>
          <cell r="E16376" t="str">
            <v>h</v>
          </cell>
          <cell r="F16376">
            <v>1</v>
          </cell>
        </row>
        <row r="16377">
          <cell r="B16377" t="str">
            <v>225102</v>
          </cell>
          <cell r="C16377" t="str">
            <v>086540</v>
          </cell>
          <cell r="D16377" t="str">
            <v>Motosserra gasolina pot 4.5 kw</v>
          </cell>
          <cell r="E16377" t="str">
            <v>un</v>
          </cell>
          <cell r="F16377">
            <v>0</v>
          </cell>
        </row>
        <row r="16378">
          <cell r="B16378" t="str">
            <v>225102</v>
          </cell>
          <cell r="C16378" t="str">
            <v>086540</v>
          </cell>
          <cell r="D16378" t="str">
            <v>Motosserra gasolina pot 4.5 kw</v>
          </cell>
          <cell r="E16378" t="str">
            <v>un</v>
          </cell>
          <cell r="F16378">
            <v>3.0299999999999999E-4</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hada"/>
      <sheetName val="Esquadrias"/>
      <sheetName val="Quantitativos"/>
      <sheetName val="Resumo"/>
      <sheetName val="Orçamento"/>
      <sheetName val="Cronograma"/>
      <sheetName val="Curva ABC"/>
      <sheetName val="Bloco de Notas"/>
      <sheetName val="BDI e Encargos"/>
    </sheetNames>
    <sheetDataSet>
      <sheetData sheetId="0"/>
      <sheetData sheetId="1"/>
      <sheetData sheetId="2"/>
      <sheetData sheetId="3"/>
      <sheetData sheetId="4"/>
      <sheetData sheetId="5"/>
      <sheetData sheetId="6"/>
      <sheetData sheetId="7"/>
      <sheetData sheetId="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960887"/>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QuQuant"/>
      <sheetName val="DADOS"/>
      <sheetName val="Orçamentária"/>
      <sheetName val="Orçamento"/>
      <sheetName val="OR960887.XLS"/>
      <sheetName val="TLMB"/>
      <sheetName val="SERVIÇOS"/>
      <sheetName val="Materiais Betuminosos"/>
      <sheetName val="DG"/>
      <sheetName val="Qd05 Preço"/>
      <sheetName val="Qd06"/>
      <sheetName val="LOTE 6"/>
      <sheetName val="Acumulado"/>
      <sheetName val="BR-267_TR01"/>
      <sheetName val="BR-267_TR02"/>
      <sheetName val="BR-267_TR03"/>
      <sheetName val="BR-376"/>
      <sheetName val="BR-463"/>
      <sheetName val="BR-487"/>
      <sheetName val="[OR960887.XLS][OR960887.XLS][OR"/>
      <sheetName val="Plan1"/>
      <sheetName val="Plan2"/>
      <sheetName val="Plan3"/>
      <sheetName val="alteração"/>
      <sheetName val="Mat"/>
      <sheetName val="CONS_CORR"/>
      <sheetName val="Mobra"/>
      <sheetName val="PGR"/>
      <sheetName val="comp1"/>
      <sheetName val="SIIG 2010-Jun"/>
      <sheetName val="Estimativa"/>
      <sheetName val="CUSTO LARANJEIRAS"/>
      <sheetName val="[OR960887.XLS]//localhost/@/DFB"/>
      <sheetName val="//localhost/@/DFBSA00535/dyna01"/>
      <sheetName val="[OR960887.XLS][OR960887.XLS]//l"/>
      <sheetName val="__localhost_@_DFBSA00535_dyna01"/>
      <sheetName val="Final"/>
      <sheetName val="Inicio"/>
      <sheetName val="Organiza"/>
      <sheetName val="page 1"/>
      <sheetName val="page 2"/>
      <sheetName val="page 3"/>
      <sheetName val="page 4"/>
      <sheetName val="page 5"/>
      <sheetName val="page 6"/>
      <sheetName val="page 7"/>
      <sheetName val="page 8"/>
      <sheetName val="SERVIÇOS CUSTO SICRO"/>
      <sheetName val="Equipamentos"/>
      <sheetName val="Materiais"/>
      <sheetName val="Mão de Obra"/>
      <sheetName val="Mapa Localização"/>
      <sheetName val="PATO"/>
      <sheetName val="Valeta"/>
      <sheetName val="Descida"/>
      <sheetName val="Meio-Fio"/>
      <sheetName val="Sarjeta"/>
      <sheetName val="Bueiro"/>
      <sheetName val="Plan.Preç.Unit."/>
      <sheetName val="QUANT E CUSTOS"/>
      <sheetName val="Transportes"/>
      <sheetName val="Referência"/>
      <sheetName val="Cronograma"/>
      <sheetName val="Grafico Dist. Transp"/>
      <sheetName val="Mobilização e Desmob"/>
      <sheetName val="Resumo Inventario"/>
      <sheetName val="Defensa Recompor"/>
      <sheetName val="Pintura Faixa"/>
      <sheetName val="Pintura Setas"/>
      <sheetName val="Tacha"/>
      <sheetName val="Sinalização"/>
      <sheetName val="Lay out canteiro"/>
      <sheetName val="Custo Canteiro"/>
      <sheetName val="Transp com c carroc rodov pav"/>
      <sheetName val="Aquis. CAP-50-70 MBUQ"/>
      <sheetName val="Transp. CAP-50-70 MBUQ"/>
      <sheetName val="Aquis. RR-1C Remendo"/>
      <sheetName val="Transp. RR-1C Remendo"/>
      <sheetName val="Aquis. RR-1C Tapa Buraco"/>
      <sheetName val="Trans. RR-1C Tapa Buraco"/>
      <sheetName val="Aquis. RR-1C Correção"/>
      <sheetName val="Trans. RR-1C Correção"/>
      <sheetName val="E011"/>
      <sheetName val="E016"/>
      <sheetName val="E400"/>
      <sheetName val="E408"/>
      <sheetName val="Teor"/>
      <sheetName val="Micro Revest MAN"/>
      <sheetName val="Micro Revest REC 1ªMP"/>
      <sheetName val="REM.MEC MAT.BET.MAN"/>
      <sheetName val="TRANSPORTE REC"/>
      <sheetName val="BANCO"/>
      <sheetName val="padrão salarial"/>
      <sheetName val="_OR960887.XLS__OR960887.XLS__OR"/>
      <sheetName val="_OR960887.XLS___localhost_@_DFB"/>
      <sheetName val="_OR960887.XLS__OR960887.XLS___l"/>
      <sheetName val="#REF"/>
      <sheetName val="C"/>
      <sheetName val="Carimbo de Nota"/>
      <sheetName val="FLUXO - EXECUÇÃO PRÓPRIA"/>
      <sheetName val="8ª MP_BR_459"/>
      <sheetName val="DSS_04"/>
      <sheetName val="PintLigacao"/>
      <sheetName val="PMQ"/>
      <sheetName val="STC_01"/>
      <sheetName val="P A T O"/>
      <sheetName val="RESUMO_AUT1"/>
      <sheetName val="8ª MP_BR-459"/>
      <sheetName val="PLANILHA"/>
      <sheetName val="SICRO"/>
      <sheetName val="Índices de Reajustamento"/>
      <sheetName val="RELATA VÉIO"/>
      <sheetName val="Composição de Custo"/>
      <sheetName val="Base"/>
      <sheetName val="Sub-base"/>
      <sheetName val="DESMATAMENTO"/>
      <sheetName val="TAB REC"/>
      <sheetName val="PLAN RESUMO"/>
    </sheetNames>
    <definedNames>
      <definedName name="PassaExtenso"/>
    </defined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uant-Vol1 (2)"/>
      <sheetName val="QQegesa"/>
      <sheetName val="QQuant-Vol1"/>
      <sheetName val="Licitação"/>
      <sheetName val="QQegesa-ant"/>
      <sheetName val="QQUANT"/>
      <sheetName val="QQder"/>
      <sheetName val="NumerN"/>
      <sheetName val="BS"/>
      <sheetName val="FR"/>
      <sheetName val="Dimens"/>
      <sheetName val="QuantPav"/>
      <sheetName val="QuQuant"/>
      <sheetName val="NumerN (2)"/>
      <sheetName val="Dimens (2)"/>
      <sheetName val="QuantPav (2)"/>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 val="CANAA"/>
      <sheetName val="CAPACIDADES"/>
      <sheetName val="PATO"/>
      <sheetName val="Medição"/>
      <sheetName val="Medição Completa"/>
      <sheetName val="RECOMPOSIÇÃO M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uant-Vol1 (2)"/>
      <sheetName val="QQegesa"/>
      <sheetName val="QQuant-Vol1"/>
      <sheetName val="Licitação"/>
      <sheetName val="QQegesa-ant"/>
      <sheetName val="QQUANT"/>
      <sheetName val="QQder"/>
      <sheetName val="NumerN"/>
      <sheetName val="BS"/>
      <sheetName val="FR"/>
      <sheetName val="Dimens"/>
      <sheetName val="QuantPav"/>
      <sheetName val="QuQuant"/>
      <sheetName val="NumerN (2)"/>
      <sheetName val="Dimens (2)"/>
      <sheetName val="QuantPav (2)"/>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 val="CANAA"/>
      <sheetName val="CAPACIDADES"/>
      <sheetName val="PATO"/>
      <sheetName val="Medição"/>
      <sheetName val="Medição Completa"/>
      <sheetName val="RECOMPOSIÇÃO M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s PGQ"/>
      <sheetName val="Equipamentos"/>
      <sheetName val="Teor"/>
      <sheetName val="PROJETO"/>
      <sheetName val="BANCO"/>
      <sheetName val="compos1"/>
      <sheetName val="pro-08"/>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SUMÁRIO"/>
      <sheetName val="CRONOGRAMA"/>
      <sheetName val="BDI(CONST)"/>
      <sheetName val="BDI(DIF)"/>
      <sheetName val="LS"/>
      <sheetName val="SINTETICO MAI-19"/>
      <sheetName val="TABELA ABR-19"/>
      <sheetName val="ANALITICO MAI-19"/>
      <sheetName val="INSUMOS MAI-19"/>
      <sheetName val="COMP ABR-19"/>
      <sheetName val="COT-VOLARE"/>
      <sheetName val="Composições"/>
      <sheetName val="ORÇA_SEINF"/>
      <sheetName val="DECLARAÇÃO"/>
      <sheetName val="QUANTITATIVO"/>
      <sheetName val="COTAÇÕES_"/>
      <sheetName val="Orça_Descritivo"/>
      <sheetName val="QCI_SEINF"/>
      <sheetName val="MEM.CALC"/>
      <sheetName val="CURVA-ABC"/>
      <sheetName val="MENU"/>
      <sheetName val="DADOS"/>
      <sheetName val="NOVO"/>
      <sheetName val="BDI"/>
      <sheetName val="ORÇAMENTO"/>
      <sheetName val="CÁLCULO"/>
      <sheetName val="EVENTOS"/>
      <sheetName val="CRONO"/>
      <sheetName val="CRONOPLE"/>
      <sheetName val="QCI"/>
      <sheetName val="BM"/>
      <sheetName val="RRE"/>
      <sheetName val="OFÍCIO"/>
      <sheetName val="P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J1" t="str">
            <v>PM</v>
          </cell>
        </row>
        <row r="2">
          <cell r="J2" t="str">
            <v>v3.0.5</v>
          </cell>
        </row>
      </sheetData>
      <sheetData sheetId="22">
        <row r="2">
          <cell r="J2" t="str">
            <v>Itens de Investimento</v>
          </cell>
        </row>
      </sheetData>
      <sheetData sheetId="23"/>
      <sheetData sheetId="24">
        <row r="138">
          <cell r="A138" t="str">
            <v>(SELECIONAR)</v>
          </cell>
        </row>
      </sheetData>
      <sheetData sheetId="25">
        <row r="8">
          <cell r="F8" t="str">
            <v>'[Referência 08-2019.xls]Banco'!$a5:$a$65536</v>
          </cell>
        </row>
      </sheetData>
      <sheetData sheetId="26">
        <row r="12">
          <cell r="A12">
            <v>2</v>
          </cell>
        </row>
      </sheetData>
      <sheetData sheetId="27">
        <row r="14">
          <cell r="C14" t="e">
            <v>#VALUE!</v>
          </cell>
        </row>
      </sheetData>
      <sheetData sheetId="28">
        <row r="10">
          <cell r="G10">
            <v>3</v>
          </cell>
        </row>
      </sheetData>
      <sheetData sheetId="29"/>
      <sheetData sheetId="30">
        <row r="13">
          <cell r="B13" t="str">
            <v>Busca</v>
          </cell>
        </row>
      </sheetData>
      <sheetData sheetId="31">
        <row r="3">
          <cell r="A3" t="b">
            <v>0</v>
          </cell>
        </row>
      </sheetData>
      <sheetData sheetId="32">
        <row r="7">
          <cell r="O7">
            <v>2064598.89</v>
          </cell>
        </row>
      </sheetData>
      <sheetData sheetId="33"/>
      <sheetData sheetId="34">
        <row r="9">
          <cell r="J9">
            <v>1</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6"/>
  <sheetViews>
    <sheetView showWhiteSpace="0" view="pageBreakPreview" zoomScale="85" zoomScaleNormal="100" zoomScaleSheetLayoutView="85" workbookViewId="0">
      <selection activeCell="D5" sqref="D5"/>
    </sheetView>
  </sheetViews>
  <sheetFormatPr defaultRowHeight="13.8"/>
  <cols>
    <col min="1" max="1" width="10" bestFit="1" customWidth="1"/>
    <col min="2" max="2" width="14.19921875" customWidth="1"/>
    <col min="3" max="3" width="13.19921875" bestFit="1" customWidth="1"/>
    <col min="4" max="4" width="60" bestFit="1" customWidth="1"/>
    <col min="5" max="5" width="12.796875" customWidth="1"/>
    <col min="6" max="6" width="13" bestFit="1" customWidth="1"/>
    <col min="7" max="7" width="13.19921875" bestFit="1" customWidth="1"/>
    <col min="8" max="9" width="14.5" bestFit="1" customWidth="1"/>
    <col min="10" max="10" width="13" bestFit="1" customWidth="1"/>
  </cols>
  <sheetData>
    <row r="1" spans="1:10">
      <c r="A1" s="295" t="s">
        <v>0</v>
      </c>
      <c r="B1" s="295"/>
      <c r="C1" s="295"/>
      <c r="D1" s="295"/>
      <c r="E1" s="295" t="s">
        <v>1</v>
      </c>
      <c r="F1" s="295"/>
      <c r="G1" s="295" t="s">
        <v>2</v>
      </c>
      <c r="H1" s="295"/>
      <c r="I1" s="295" t="s">
        <v>3</v>
      </c>
      <c r="J1" s="295"/>
    </row>
    <row r="2" spans="1:10" ht="64.8" customHeight="1">
      <c r="A2" s="294" t="s">
        <v>4</v>
      </c>
      <c r="B2" s="294"/>
      <c r="C2" s="294"/>
      <c r="D2" s="294"/>
      <c r="E2" s="298" t="s">
        <v>494</v>
      </c>
      <c r="F2" s="294"/>
      <c r="G2" s="294" t="s">
        <v>5</v>
      </c>
      <c r="H2" s="294"/>
      <c r="I2" s="294" t="s">
        <v>6</v>
      </c>
      <c r="J2" s="294"/>
    </row>
    <row r="3" spans="1:10">
      <c r="A3" s="296" t="s">
        <v>495</v>
      </c>
      <c r="B3" s="297"/>
      <c r="C3" s="297"/>
      <c r="D3" s="297"/>
      <c r="E3" s="297"/>
      <c r="F3" s="297"/>
      <c r="G3" s="297"/>
      <c r="H3" s="297"/>
      <c r="I3" s="297"/>
      <c r="J3" s="297"/>
    </row>
    <row r="4" spans="1:10" ht="27.6">
      <c r="A4" s="1" t="s">
        <v>7</v>
      </c>
      <c r="B4" s="2" t="s">
        <v>8</v>
      </c>
      <c r="C4" s="1" t="s">
        <v>9</v>
      </c>
      <c r="D4" s="1" t="s">
        <v>10</v>
      </c>
      <c r="E4" s="3" t="s">
        <v>11</v>
      </c>
      <c r="F4" s="2" t="s">
        <v>12</v>
      </c>
      <c r="G4" s="2" t="s">
        <v>13</v>
      </c>
      <c r="H4" s="2" t="s">
        <v>14</v>
      </c>
      <c r="I4" s="2" t="s">
        <v>15</v>
      </c>
      <c r="J4" s="2" t="s">
        <v>16</v>
      </c>
    </row>
    <row r="5" spans="1:10">
      <c r="A5" s="264">
        <v>1</v>
      </c>
      <c r="B5" s="264" t="s">
        <v>17</v>
      </c>
      <c r="C5" s="264"/>
      <c r="D5" s="270" t="s">
        <v>18</v>
      </c>
      <c r="E5" s="264"/>
      <c r="F5" s="276">
        <v>1</v>
      </c>
      <c r="G5" s="273" t="s">
        <v>19</v>
      </c>
      <c r="H5" s="273">
        <v>22530.93</v>
      </c>
      <c r="I5" s="273">
        <v>22530.93</v>
      </c>
      <c r="J5" s="265">
        <v>4.0478463355073366E-2</v>
      </c>
    </row>
    <row r="6" spans="1:10">
      <c r="A6" s="266" t="s">
        <v>20</v>
      </c>
      <c r="B6" s="266" t="s">
        <v>21</v>
      </c>
      <c r="C6" s="266" t="s">
        <v>22</v>
      </c>
      <c r="D6" s="271" t="s">
        <v>23</v>
      </c>
      <c r="E6" s="266" t="s">
        <v>24</v>
      </c>
      <c r="F6" s="277">
        <v>1</v>
      </c>
      <c r="G6" s="274">
        <v>18024.75</v>
      </c>
      <c r="H6" s="274">
        <v>22530.93</v>
      </c>
      <c r="I6" s="274">
        <v>22530.93</v>
      </c>
      <c r="J6" s="267">
        <v>4.0478463355073366E-2</v>
      </c>
    </row>
    <row r="7" spans="1:10">
      <c r="A7" s="264">
        <v>2</v>
      </c>
      <c r="B7" s="264" t="s">
        <v>17</v>
      </c>
      <c r="C7" s="264"/>
      <c r="D7" s="270" t="s">
        <v>25</v>
      </c>
      <c r="E7" s="264"/>
      <c r="F7" s="276">
        <v>1</v>
      </c>
      <c r="G7" s="273" t="s">
        <v>19</v>
      </c>
      <c r="H7" s="273">
        <v>3464.88</v>
      </c>
      <c r="I7" s="273">
        <v>3464.88</v>
      </c>
      <c r="J7" s="265">
        <v>6.224910294858073E-3</v>
      </c>
    </row>
    <row r="8" spans="1:10" ht="27.6">
      <c r="A8" s="266" t="s">
        <v>26</v>
      </c>
      <c r="B8" s="266">
        <v>103689</v>
      </c>
      <c r="C8" s="266" t="s">
        <v>28</v>
      </c>
      <c r="D8" s="271" t="s">
        <v>29</v>
      </c>
      <c r="E8" s="266" t="s">
        <v>30</v>
      </c>
      <c r="F8" s="277">
        <v>6</v>
      </c>
      <c r="G8" s="274">
        <v>461.99</v>
      </c>
      <c r="H8" s="274">
        <v>577.48</v>
      </c>
      <c r="I8" s="274">
        <v>3464.88</v>
      </c>
      <c r="J8" s="267">
        <v>6.224910294858073E-3</v>
      </c>
    </row>
    <row r="9" spans="1:10">
      <c r="A9" s="264">
        <v>3</v>
      </c>
      <c r="B9" s="264" t="s">
        <v>17</v>
      </c>
      <c r="C9" s="264"/>
      <c r="D9" s="270" t="s">
        <v>31</v>
      </c>
      <c r="E9" s="264"/>
      <c r="F9" s="276">
        <v>1</v>
      </c>
      <c r="G9" s="273" t="s">
        <v>19</v>
      </c>
      <c r="H9" s="273">
        <v>11127.05</v>
      </c>
      <c r="I9" s="273">
        <v>11127.05</v>
      </c>
      <c r="J9" s="265">
        <v>1.999055900821977E-2</v>
      </c>
    </row>
    <row r="10" spans="1:10" ht="27.6">
      <c r="A10" s="266" t="s">
        <v>32</v>
      </c>
      <c r="B10" s="266">
        <v>98524</v>
      </c>
      <c r="C10" s="266" t="s">
        <v>28</v>
      </c>
      <c r="D10" s="271" t="s">
        <v>34</v>
      </c>
      <c r="E10" s="266" t="s">
        <v>30</v>
      </c>
      <c r="F10" s="277">
        <v>179</v>
      </c>
      <c r="G10" s="274">
        <v>4.93</v>
      </c>
      <c r="H10" s="274">
        <v>6.16</v>
      </c>
      <c r="I10" s="274">
        <v>1102.6400000000001</v>
      </c>
      <c r="J10" s="267">
        <v>1.9809733923028521E-3</v>
      </c>
    </row>
    <row r="11" spans="1:10" ht="41.4">
      <c r="A11" s="266" t="s">
        <v>35</v>
      </c>
      <c r="B11" s="266">
        <v>99059</v>
      </c>
      <c r="C11" s="266" t="s">
        <v>28</v>
      </c>
      <c r="D11" s="271" t="s">
        <v>37</v>
      </c>
      <c r="E11" s="266" t="s">
        <v>38</v>
      </c>
      <c r="F11" s="277">
        <v>115.7</v>
      </c>
      <c r="G11" s="274">
        <v>62.62</v>
      </c>
      <c r="H11" s="274">
        <v>78.27</v>
      </c>
      <c r="I11" s="274">
        <v>9055.83</v>
      </c>
      <c r="J11" s="267">
        <v>1.6269460816964679E-2</v>
      </c>
    </row>
    <row r="12" spans="1:10" ht="27.6">
      <c r="A12" s="266" t="s">
        <v>1932</v>
      </c>
      <c r="B12" s="266">
        <v>97645</v>
      </c>
      <c r="C12" s="266" t="s">
        <v>28</v>
      </c>
      <c r="D12" s="271" t="s">
        <v>1934</v>
      </c>
      <c r="E12" s="266" t="s">
        <v>30</v>
      </c>
      <c r="F12" s="277">
        <v>22.12</v>
      </c>
      <c r="G12" s="274">
        <v>27.46</v>
      </c>
      <c r="H12" s="274">
        <v>34.32</v>
      </c>
      <c r="I12" s="274">
        <v>759.15</v>
      </c>
      <c r="J12" s="267">
        <v>1.3638684890505605E-3</v>
      </c>
    </row>
    <row r="13" spans="1:10" ht="27.6">
      <c r="A13" s="266" t="s">
        <v>1935</v>
      </c>
      <c r="B13" s="266" t="s">
        <v>1936</v>
      </c>
      <c r="C13" s="266" t="s">
        <v>22</v>
      </c>
      <c r="D13" s="271" t="s">
        <v>1937</v>
      </c>
      <c r="E13" s="266" t="s">
        <v>30</v>
      </c>
      <c r="F13" s="277">
        <v>3.53</v>
      </c>
      <c r="G13" s="274">
        <v>47.47</v>
      </c>
      <c r="H13" s="274">
        <v>59.33</v>
      </c>
      <c r="I13" s="274">
        <v>209.43</v>
      </c>
      <c r="J13" s="267">
        <v>3.7625630990167805E-4</v>
      </c>
    </row>
    <row r="14" spans="1:10">
      <c r="A14" s="264">
        <v>4</v>
      </c>
      <c r="B14" s="264" t="s">
        <v>17</v>
      </c>
      <c r="C14" s="264"/>
      <c r="D14" s="270" t="s">
        <v>39</v>
      </c>
      <c r="E14" s="264"/>
      <c r="F14" s="276">
        <v>1</v>
      </c>
      <c r="G14" s="273" t="s">
        <v>19</v>
      </c>
      <c r="H14" s="273">
        <v>3576.63</v>
      </c>
      <c r="I14" s="273">
        <v>3576.63</v>
      </c>
      <c r="J14" s="265">
        <v>6.4256773417544705E-3</v>
      </c>
    </row>
    <row r="15" spans="1:10" ht="55.2">
      <c r="A15" s="266" t="s">
        <v>40</v>
      </c>
      <c r="B15" s="266">
        <v>100978</v>
      </c>
      <c r="C15" s="266" t="s">
        <v>28</v>
      </c>
      <c r="D15" s="271" t="s">
        <v>42</v>
      </c>
      <c r="E15" s="266" t="s">
        <v>43</v>
      </c>
      <c r="F15" s="277">
        <v>38.24</v>
      </c>
      <c r="G15" s="274">
        <v>7.58</v>
      </c>
      <c r="H15" s="274">
        <v>9.4700000000000006</v>
      </c>
      <c r="I15" s="274">
        <v>362.13</v>
      </c>
      <c r="J15" s="267">
        <v>6.5059302633192317E-4</v>
      </c>
    </row>
    <row r="16" spans="1:10" ht="27.6">
      <c r="A16" s="268" t="s">
        <v>44</v>
      </c>
      <c r="B16" s="268">
        <v>6081</v>
      </c>
      <c r="C16" s="268" t="s">
        <v>28</v>
      </c>
      <c r="D16" s="272" t="s">
        <v>46</v>
      </c>
      <c r="E16" s="268" t="s">
        <v>43</v>
      </c>
      <c r="F16" s="278">
        <v>38.24</v>
      </c>
      <c r="G16" s="275">
        <v>54.26</v>
      </c>
      <c r="H16" s="275">
        <v>67.819999999999993</v>
      </c>
      <c r="I16" s="275">
        <v>2593.4299999999998</v>
      </c>
      <c r="J16" s="269">
        <v>4.6592866436914911E-3</v>
      </c>
    </row>
    <row r="17" spans="1:10" ht="27.6">
      <c r="A17" s="266" t="s">
        <v>47</v>
      </c>
      <c r="B17" s="266">
        <v>100574</v>
      </c>
      <c r="C17" s="266" t="s">
        <v>28</v>
      </c>
      <c r="D17" s="271" t="s">
        <v>49</v>
      </c>
      <c r="E17" s="266" t="s">
        <v>43</v>
      </c>
      <c r="F17" s="277">
        <v>38.24</v>
      </c>
      <c r="G17" s="274">
        <v>1.47</v>
      </c>
      <c r="H17" s="274">
        <v>1.83</v>
      </c>
      <c r="I17" s="274">
        <v>69.97</v>
      </c>
      <c r="J17" s="267">
        <v>1.2570622166748036E-4</v>
      </c>
    </row>
    <row r="18" spans="1:10" ht="69">
      <c r="A18" s="266" t="s">
        <v>50</v>
      </c>
      <c r="B18" s="266">
        <v>96385</v>
      </c>
      <c r="C18" s="266" t="s">
        <v>28</v>
      </c>
      <c r="D18" s="271" t="s">
        <v>52</v>
      </c>
      <c r="E18" s="266" t="s">
        <v>43</v>
      </c>
      <c r="F18" s="277">
        <v>34.770000000000003</v>
      </c>
      <c r="G18" s="274">
        <v>12.68</v>
      </c>
      <c r="H18" s="274">
        <v>15.85</v>
      </c>
      <c r="I18" s="274">
        <v>551.1</v>
      </c>
      <c r="J18" s="267">
        <v>9.9009145006357627E-4</v>
      </c>
    </row>
    <row r="19" spans="1:10">
      <c r="A19" s="264">
        <v>5</v>
      </c>
      <c r="B19" s="264" t="s">
        <v>17</v>
      </c>
      <c r="C19" s="264"/>
      <c r="D19" s="270" t="s">
        <v>53</v>
      </c>
      <c r="E19" s="264"/>
      <c r="F19" s="276">
        <v>1</v>
      </c>
      <c r="G19" s="273" t="s">
        <v>19</v>
      </c>
      <c r="H19" s="273">
        <v>7172.76</v>
      </c>
      <c r="I19" s="273">
        <v>7172.76</v>
      </c>
      <c r="J19" s="265">
        <v>1.288638785947744E-2</v>
      </c>
    </row>
    <row r="20" spans="1:10" ht="41.4">
      <c r="A20" s="266" t="s">
        <v>54</v>
      </c>
      <c r="B20" s="266">
        <v>96525</v>
      </c>
      <c r="C20" s="266" t="s">
        <v>28</v>
      </c>
      <c r="D20" s="271" t="s">
        <v>56</v>
      </c>
      <c r="E20" s="266" t="s">
        <v>43</v>
      </c>
      <c r="F20" s="277">
        <v>67.72</v>
      </c>
      <c r="G20" s="274">
        <v>61.03</v>
      </c>
      <c r="H20" s="274">
        <v>76.28</v>
      </c>
      <c r="I20" s="274">
        <v>5165.68</v>
      </c>
      <c r="J20" s="267">
        <v>9.2805218685618109E-3</v>
      </c>
    </row>
    <row r="21" spans="1:10" ht="27.6">
      <c r="A21" s="266" t="s">
        <v>57</v>
      </c>
      <c r="B21" s="266">
        <v>93382</v>
      </c>
      <c r="C21" s="266" t="s">
        <v>28</v>
      </c>
      <c r="D21" s="271" t="s">
        <v>59</v>
      </c>
      <c r="E21" s="266" t="s">
        <v>43</v>
      </c>
      <c r="F21" s="277">
        <v>56.49</v>
      </c>
      <c r="G21" s="274">
        <v>28.43</v>
      </c>
      <c r="H21" s="274">
        <v>35.53</v>
      </c>
      <c r="I21" s="274">
        <v>2007.08</v>
      </c>
      <c r="J21" s="267">
        <v>3.605865990915628E-3</v>
      </c>
    </row>
    <row r="22" spans="1:10">
      <c r="A22" s="264">
        <v>6</v>
      </c>
      <c r="B22" s="264" t="s">
        <v>17</v>
      </c>
      <c r="C22" s="264"/>
      <c r="D22" s="270" t="s">
        <v>60</v>
      </c>
      <c r="E22" s="264"/>
      <c r="F22" s="276">
        <v>1</v>
      </c>
      <c r="G22" s="273" t="s">
        <v>19</v>
      </c>
      <c r="H22" s="273">
        <v>60387.08</v>
      </c>
      <c r="I22" s="273">
        <v>60387.08</v>
      </c>
      <c r="J22" s="265">
        <v>0.10848980512122153</v>
      </c>
    </row>
    <row r="23" spans="1:10">
      <c r="A23" s="264" t="s">
        <v>61</v>
      </c>
      <c r="B23" s="264" t="s">
        <v>17</v>
      </c>
      <c r="C23" s="264"/>
      <c r="D23" s="270" t="s">
        <v>62</v>
      </c>
      <c r="E23" s="264"/>
      <c r="F23" s="276">
        <v>1</v>
      </c>
      <c r="G23" s="273" t="s">
        <v>19</v>
      </c>
      <c r="H23" s="273">
        <v>29618.27</v>
      </c>
      <c r="I23" s="273">
        <v>29618.27</v>
      </c>
      <c r="J23" s="265">
        <v>5.3211387938077517E-2</v>
      </c>
    </row>
    <row r="24" spans="1:10" ht="27.6">
      <c r="A24" s="266" t="s">
        <v>63</v>
      </c>
      <c r="B24" s="266">
        <v>96619</v>
      </c>
      <c r="C24" s="266" t="s">
        <v>28</v>
      </c>
      <c r="D24" s="271" t="s">
        <v>65</v>
      </c>
      <c r="E24" s="266" t="s">
        <v>30</v>
      </c>
      <c r="F24" s="277">
        <v>21.6</v>
      </c>
      <c r="G24" s="274">
        <v>61.85</v>
      </c>
      <c r="H24" s="274">
        <v>77.31</v>
      </c>
      <c r="I24" s="274">
        <v>1669.89</v>
      </c>
      <c r="J24" s="267">
        <v>3.0000794983608514E-3</v>
      </c>
    </row>
    <row r="25" spans="1:10" ht="41.4">
      <c r="A25" s="266" t="s">
        <v>66</v>
      </c>
      <c r="B25" s="266">
        <v>96535</v>
      </c>
      <c r="C25" s="266" t="s">
        <v>28</v>
      </c>
      <c r="D25" s="271" t="s">
        <v>68</v>
      </c>
      <c r="E25" s="266" t="s">
        <v>30</v>
      </c>
      <c r="F25" s="277">
        <v>36.6</v>
      </c>
      <c r="G25" s="274">
        <v>138.82</v>
      </c>
      <c r="H25" s="274">
        <v>173.52</v>
      </c>
      <c r="I25" s="274">
        <v>6350.83</v>
      </c>
      <c r="J25" s="267">
        <v>1.1409730509539579E-2</v>
      </c>
    </row>
    <row r="26" spans="1:10" ht="41.4">
      <c r="A26" s="266" t="s">
        <v>69</v>
      </c>
      <c r="B26" s="266">
        <v>104919</v>
      </c>
      <c r="C26" s="266" t="s">
        <v>28</v>
      </c>
      <c r="D26" s="271" t="s">
        <v>71</v>
      </c>
      <c r="E26" s="266" t="s">
        <v>72</v>
      </c>
      <c r="F26" s="277">
        <v>320.52</v>
      </c>
      <c r="G26" s="274">
        <v>13.89</v>
      </c>
      <c r="H26" s="274">
        <v>17.36</v>
      </c>
      <c r="I26" s="274">
        <v>5564.22</v>
      </c>
      <c r="J26" s="267">
        <v>9.9965281224328652E-3</v>
      </c>
    </row>
    <row r="27" spans="1:10" ht="27.6">
      <c r="A27" s="266" t="s">
        <v>73</v>
      </c>
      <c r="B27" s="266">
        <v>96556</v>
      </c>
      <c r="C27" s="266" t="s">
        <v>28</v>
      </c>
      <c r="D27" s="271" t="s">
        <v>75</v>
      </c>
      <c r="E27" s="266" t="s">
        <v>43</v>
      </c>
      <c r="F27" s="277">
        <v>8.64</v>
      </c>
      <c r="G27" s="274">
        <v>1484.57</v>
      </c>
      <c r="H27" s="274">
        <v>1855.71</v>
      </c>
      <c r="I27" s="274">
        <v>16033.33</v>
      </c>
      <c r="J27" s="267">
        <v>2.8805049807744218E-2</v>
      </c>
    </row>
    <row r="28" spans="1:10">
      <c r="A28" s="264" t="s">
        <v>76</v>
      </c>
      <c r="B28" s="264" t="s">
        <v>17</v>
      </c>
      <c r="C28" s="264"/>
      <c r="D28" s="270" t="s">
        <v>77</v>
      </c>
      <c r="E28" s="264"/>
      <c r="F28" s="276">
        <v>1</v>
      </c>
      <c r="G28" s="273" t="s">
        <v>19</v>
      </c>
      <c r="H28" s="273">
        <v>10682.22</v>
      </c>
      <c r="I28" s="273">
        <v>10682.22</v>
      </c>
      <c r="J28" s="265">
        <v>1.9191389384318882E-2</v>
      </c>
    </row>
    <row r="29" spans="1:10" ht="41.4">
      <c r="A29" s="266" t="s">
        <v>78</v>
      </c>
      <c r="B29" s="266">
        <v>92413</v>
      </c>
      <c r="C29" s="266" t="s">
        <v>28</v>
      </c>
      <c r="D29" s="271" t="s">
        <v>80</v>
      </c>
      <c r="E29" s="266" t="s">
        <v>30</v>
      </c>
      <c r="F29" s="277">
        <v>34.5</v>
      </c>
      <c r="G29" s="274">
        <v>107.46</v>
      </c>
      <c r="H29" s="274">
        <v>134.32</v>
      </c>
      <c r="I29" s="274">
        <v>4634.04</v>
      </c>
      <c r="J29" s="267">
        <v>8.3253917315416707E-3</v>
      </c>
    </row>
    <row r="30" spans="1:10" ht="41.4">
      <c r="A30" s="266" t="s">
        <v>81</v>
      </c>
      <c r="B30" s="266">
        <v>92759</v>
      </c>
      <c r="C30" s="266" t="s">
        <v>28</v>
      </c>
      <c r="D30" s="271" t="s">
        <v>83</v>
      </c>
      <c r="E30" s="266" t="s">
        <v>72</v>
      </c>
      <c r="F30" s="277">
        <v>40.98</v>
      </c>
      <c r="G30" s="274">
        <v>15.52</v>
      </c>
      <c r="H30" s="274">
        <v>19.399999999999999</v>
      </c>
      <c r="I30" s="274">
        <v>795.01</v>
      </c>
      <c r="J30" s="267">
        <v>1.4282936013700666E-3</v>
      </c>
    </row>
    <row r="31" spans="1:10" ht="41.4">
      <c r="A31" s="266" t="s">
        <v>84</v>
      </c>
      <c r="B31" s="266">
        <v>92762</v>
      </c>
      <c r="C31" s="266" t="s">
        <v>28</v>
      </c>
      <c r="D31" s="271" t="s">
        <v>86</v>
      </c>
      <c r="E31" s="266" t="s">
        <v>72</v>
      </c>
      <c r="F31" s="277">
        <v>117.18</v>
      </c>
      <c r="G31" s="274">
        <v>11.97</v>
      </c>
      <c r="H31" s="274">
        <v>14.96</v>
      </c>
      <c r="I31" s="274">
        <v>1753.01</v>
      </c>
      <c r="J31" s="267">
        <v>3.1494106566429861E-3</v>
      </c>
    </row>
    <row r="32" spans="1:10" ht="41.4">
      <c r="A32" s="266" t="s">
        <v>87</v>
      </c>
      <c r="B32" s="266">
        <v>103669</v>
      </c>
      <c r="C32" s="266" t="s">
        <v>28</v>
      </c>
      <c r="D32" s="271" t="s">
        <v>89</v>
      </c>
      <c r="E32" s="266" t="s">
        <v>43</v>
      </c>
      <c r="F32" s="277">
        <v>1.67</v>
      </c>
      <c r="G32" s="274">
        <v>1676.73</v>
      </c>
      <c r="H32" s="274">
        <v>2095.91</v>
      </c>
      <c r="I32" s="274">
        <v>3500.16</v>
      </c>
      <c r="J32" s="267">
        <v>6.2882933947641575E-3</v>
      </c>
    </row>
    <row r="33" spans="1:10">
      <c r="A33" s="264" t="s">
        <v>90</v>
      </c>
      <c r="B33" s="264" t="s">
        <v>17</v>
      </c>
      <c r="C33" s="264"/>
      <c r="D33" s="270" t="s">
        <v>91</v>
      </c>
      <c r="E33" s="264"/>
      <c r="F33" s="276">
        <v>1</v>
      </c>
      <c r="G33" s="273" t="s">
        <v>19</v>
      </c>
      <c r="H33" s="273">
        <v>20086.59</v>
      </c>
      <c r="I33" s="273">
        <v>20086.59</v>
      </c>
      <c r="J33" s="265">
        <v>3.6087027798825132E-2</v>
      </c>
    </row>
    <row r="34" spans="1:10" ht="41.4">
      <c r="A34" s="266" t="s">
        <v>92</v>
      </c>
      <c r="B34" s="266">
        <v>96536</v>
      </c>
      <c r="C34" s="266" t="s">
        <v>28</v>
      </c>
      <c r="D34" s="271" t="s">
        <v>94</v>
      </c>
      <c r="E34" s="266" t="s">
        <v>30</v>
      </c>
      <c r="F34" s="277">
        <v>74.010000000000005</v>
      </c>
      <c r="G34" s="274">
        <v>68.400000000000006</v>
      </c>
      <c r="H34" s="274">
        <v>85.5</v>
      </c>
      <c r="I34" s="274">
        <v>6327.85</v>
      </c>
      <c r="J34" s="267">
        <v>1.1368445259090547E-2</v>
      </c>
    </row>
    <row r="35" spans="1:10" ht="41.4">
      <c r="A35" s="266" t="s">
        <v>95</v>
      </c>
      <c r="B35" s="266">
        <v>104916</v>
      </c>
      <c r="C35" s="266" t="s">
        <v>28</v>
      </c>
      <c r="D35" s="271" t="s">
        <v>97</v>
      </c>
      <c r="E35" s="266" t="s">
        <v>72</v>
      </c>
      <c r="F35" s="277">
        <v>85.1</v>
      </c>
      <c r="G35" s="274">
        <v>18.48</v>
      </c>
      <c r="H35" s="274">
        <v>23.1</v>
      </c>
      <c r="I35" s="274">
        <v>1965.81</v>
      </c>
      <c r="J35" s="267">
        <v>3.5317214179812718E-3</v>
      </c>
    </row>
    <row r="36" spans="1:10" ht="41.4">
      <c r="A36" s="266" t="s">
        <v>98</v>
      </c>
      <c r="B36" s="266">
        <v>104917</v>
      </c>
      <c r="C36" s="266" t="s">
        <v>28</v>
      </c>
      <c r="D36" s="271" t="s">
        <v>100</v>
      </c>
      <c r="E36" s="266" t="s">
        <v>72</v>
      </c>
      <c r="F36" s="277">
        <v>2.94</v>
      </c>
      <c r="G36" s="274">
        <v>17.010000000000002</v>
      </c>
      <c r="H36" s="274">
        <v>21.26</v>
      </c>
      <c r="I36" s="274">
        <v>62.5</v>
      </c>
      <c r="J36" s="267">
        <v>1.1228582041185541E-4</v>
      </c>
    </row>
    <row r="37" spans="1:10" ht="41.4">
      <c r="A37" s="266" t="s">
        <v>101</v>
      </c>
      <c r="B37" s="266">
        <v>104918</v>
      </c>
      <c r="C37" s="266" t="s">
        <v>28</v>
      </c>
      <c r="D37" s="271" t="s">
        <v>103</v>
      </c>
      <c r="E37" s="266" t="s">
        <v>72</v>
      </c>
      <c r="F37" s="277">
        <v>80.58</v>
      </c>
      <c r="G37" s="274">
        <v>15.66</v>
      </c>
      <c r="H37" s="274">
        <v>19.57</v>
      </c>
      <c r="I37" s="274">
        <v>1576.95</v>
      </c>
      <c r="J37" s="267">
        <v>2.8331059919756061E-3</v>
      </c>
    </row>
    <row r="38" spans="1:10" ht="41.4">
      <c r="A38" s="266" t="s">
        <v>104</v>
      </c>
      <c r="B38" s="266">
        <v>104919</v>
      </c>
      <c r="C38" s="266" t="s">
        <v>28</v>
      </c>
      <c r="D38" s="271" t="s">
        <v>71</v>
      </c>
      <c r="E38" s="266" t="s">
        <v>72</v>
      </c>
      <c r="F38" s="277">
        <v>185.1</v>
      </c>
      <c r="G38" s="274">
        <v>13.89</v>
      </c>
      <c r="H38" s="274">
        <v>17.36</v>
      </c>
      <c r="I38" s="274">
        <v>3213.33</v>
      </c>
      <c r="J38" s="267">
        <v>5.7729823248644377E-3</v>
      </c>
    </row>
    <row r="39" spans="1:10" ht="41.4">
      <c r="A39" s="266" t="s">
        <v>105</v>
      </c>
      <c r="B39" s="266">
        <v>96555</v>
      </c>
      <c r="C39" s="266" t="s">
        <v>28</v>
      </c>
      <c r="D39" s="271" t="s">
        <v>107</v>
      </c>
      <c r="E39" s="266" t="s">
        <v>43</v>
      </c>
      <c r="F39" s="277">
        <v>4.2699999999999996</v>
      </c>
      <c r="G39" s="274">
        <v>1300.27</v>
      </c>
      <c r="H39" s="274">
        <v>1625.33</v>
      </c>
      <c r="I39" s="274">
        <v>6940.15</v>
      </c>
      <c r="J39" s="267">
        <v>1.2468486984501414E-2</v>
      </c>
    </row>
    <row r="40" spans="1:10">
      <c r="A40" s="264">
        <v>7</v>
      </c>
      <c r="B40" s="264" t="s">
        <v>17</v>
      </c>
      <c r="C40" s="264"/>
      <c r="D40" s="270" t="s">
        <v>108</v>
      </c>
      <c r="E40" s="264"/>
      <c r="F40" s="276">
        <v>1</v>
      </c>
      <c r="G40" s="273" t="s">
        <v>19</v>
      </c>
      <c r="H40" s="273">
        <v>51501.49</v>
      </c>
      <c r="I40" s="273">
        <v>51501.49</v>
      </c>
      <c r="J40" s="265">
        <v>9.2526192913327476E-2</v>
      </c>
    </row>
    <row r="41" spans="1:10">
      <c r="A41" s="264" t="s">
        <v>109</v>
      </c>
      <c r="B41" s="264" t="s">
        <v>17</v>
      </c>
      <c r="C41" s="264"/>
      <c r="D41" s="270" t="s">
        <v>110</v>
      </c>
      <c r="E41" s="264"/>
      <c r="F41" s="276">
        <v>1</v>
      </c>
      <c r="G41" s="273" t="s">
        <v>19</v>
      </c>
      <c r="H41" s="273">
        <v>21315.3</v>
      </c>
      <c r="I41" s="273">
        <v>21315.3</v>
      </c>
      <c r="J41" s="265">
        <v>3.8294495165197145E-2</v>
      </c>
    </row>
    <row r="42" spans="1:10" ht="41.4">
      <c r="A42" s="266" t="s">
        <v>111</v>
      </c>
      <c r="B42" s="266">
        <v>92413</v>
      </c>
      <c r="C42" s="266" t="s">
        <v>28</v>
      </c>
      <c r="D42" s="271" t="s">
        <v>80</v>
      </c>
      <c r="E42" s="266" t="s">
        <v>30</v>
      </c>
      <c r="F42" s="277">
        <v>68.819999999999993</v>
      </c>
      <c r="G42" s="274">
        <v>107.46</v>
      </c>
      <c r="H42" s="274">
        <v>134.32</v>
      </c>
      <c r="I42" s="274">
        <v>9243.9</v>
      </c>
      <c r="J42" s="267">
        <v>1.6607342324882403E-2</v>
      </c>
    </row>
    <row r="43" spans="1:10" ht="41.4">
      <c r="A43" s="266" t="s">
        <v>112</v>
      </c>
      <c r="B43" s="266">
        <v>92759</v>
      </c>
      <c r="C43" s="266" t="s">
        <v>28</v>
      </c>
      <c r="D43" s="271" t="s">
        <v>83</v>
      </c>
      <c r="E43" s="266" t="s">
        <v>72</v>
      </c>
      <c r="F43" s="277">
        <v>89.26</v>
      </c>
      <c r="G43" s="274">
        <v>15.52</v>
      </c>
      <c r="H43" s="274">
        <v>19.399999999999999</v>
      </c>
      <c r="I43" s="274">
        <v>1731.64</v>
      </c>
      <c r="J43" s="267">
        <v>3.1110178889277649E-3</v>
      </c>
    </row>
    <row r="44" spans="1:10" ht="41.4">
      <c r="A44" s="266" t="s">
        <v>113</v>
      </c>
      <c r="B44" s="266">
        <v>92762</v>
      </c>
      <c r="C44" s="266" t="s">
        <v>28</v>
      </c>
      <c r="D44" s="271" t="s">
        <v>86</v>
      </c>
      <c r="E44" s="266" t="s">
        <v>72</v>
      </c>
      <c r="F44" s="277">
        <v>231.63</v>
      </c>
      <c r="G44" s="274">
        <v>11.97</v>
      </c>
      <c r="H44" s="274">
        <v>14.96</v>
      </c>
      <c r="I44" s="274">
        <v>3465.18</v>
      </c>
      <c r="J44" s="267">
        <v>6.2254492667960497E-3</v>
      </c>
    </row>
    <row r="45" spans="1:10" ht="41.4">
      <c r="A45" s="266" t="s">
        <v>114</v>
      </c>
      <c r="B45" s="266">
        <v>103669</v>
      </c>
      <c r="C45" s="266" t="s">
        <v>28</v>
      </c>
      <c r="D45" s="271" t="s">
        <v>89</v>
      </c>
      <c r="E45" s="266" t="s">
        <v>43</v>
      </c>
      <c r="F45" s="277">
        <v>3.28</v>
      </c>
      <c r="G45" s="274">
        <v>1676.73</v>
      </c>
      <c r="H45" s="274">
        <v>2095.91</v>
      </c>
      <c r="I45" s="274">
        <v>6874.58</v>
      </c>
      <c r="J45" s="267">
        <v>1.2350685684590927E-2</v>
      </c>
    </row>
    <row r="46" spans="1:10">
      <c r="A46" s="264" t="s">
        <v>115</v>
      </c>
      <c r="B46" s="264" t="s">
        <v>17</v>
      </c>
      <c r="C46" s="264"/>
      <c r="D46" s="270" t="s">
        <v>116</v>
      </c>
      <c r="E46" s="264"/>
      <c r="F46" s="276">
        <v>1</v>
      </c>
      <c r="G46" s="273" t="s">
        <v>19</v>
      </c>
      <c r="H46" s="273">
        <v>26224.44</v>
      </c>
      <c r="I46" s="273">
        <v>26224.44</v>
      </c>
      <c r="J46" s="265">
        <v>4.7114124163863638E-2</v>
      </c>
    </row>
    <row r="47" spans="1:10" ht="41.4">
      <c r="A47" s="266" t="s">
        <v>117</v>
      </c>
      <c r="B47" s="266">
        <v>96536</v>
      </c>
      <c r="C47" s="266" t="s">
        <v>28</v>
      </c>
      <c r="D47" s="271" t="s">
        <v>94</v>
      </c>
      <c r="E47" s="266" t="s">
        <v>30</v>
      </c>
      <c r="F47" s="277">
        <v>89.15</v>
      </c>
      <c r="G47" s="274">
        <v>68.400000000000006</v>
      </c>
      <c r="H47" s="274">
        <v>85.5</v>
      </c>
      <c r="I47" s="274">
        <v>7622.32</v>
      </c>
      <c r="J47" s="267">
        <v>1.3694055274267099E-2</v>
      </c>
    </row>
    <row r="48" spans="1:10" ht="41.4">
      <c r="A48" s="266" t="s">
        <v>118</v>
      </c>
      <c r="B48" s="266">
        <v>92759</v>
      </c>
      <c r="C48" s="266" t="s">
        <v>28</v>
      </c>
      <c r="D48" s="271" t="s">
        <v>83</v>
      </c>
      <c r="E48" s="266" t="s">
        <v>72</v>
      </c>
      <c r="F48" s="277">
        <v>98.69</v>
      </c>
      <c r="G48" s="274">
        <v>15.52</v>
      </c>
      <c r="H48" s="274">
        <v>19.399999999999999</v>
      </c>
      <c r="I48" s="274">
        <v>1914.58</v>
      </c>
      <c r="J48" s="267">
        <v>3.4396829767060818E-3</v>
      </c>
    </row>
    <row r="49" spans="1:10" ht="41.4">
      <c r="A49" s="266" t="s">
        <v>119</v>
      </c>
      <c r="B49" s="266">
        <v>92761</v>
      </c>
      <c r="C49" s="266" t="s">
        <v>28</v>
      </c>
      <c r="D49" s="271" t="s">
        <v>121</v>
      </c>
      <c r="E49" s="266" t="s">
        <v>72</v>
      </c>
      <c r="F49" s="277">
        <v>52.14</v>
      </c>
      <c r="G49" s="274">
        <v>13.49</v>
      </c>
      <c r="H49" s="274">
        <v>16.86</v>
      </c>
      <c r="I49" s="274">
        <v>879.08</v>
      </c>
      <c r="J49" s="267">
        <v>1.5793315041224617E-3</v>
      </c>
    </row>
    <row r="50" spans="1:10" ht="41.4">
      <c r="A50" s="266" t="s">
        <v>122</v>
      </c>
      <c r="B50" s="266">
        <v>92762</v>
      </c>
      <c r="C50" s="266" t="s">
        <v>28</v>
      </c>
      <c r="D50" s="271" t="s">
        <v>86</v>
      </c>
      <c r="E50" s="266" t="s">
        <v>72</v>
      </c>
      <c r="F50" s="277">
        <v>126.94</v>
      </c>
      <c r="G50" s="274">
        <v>11.97</v>
      </c>
      <c r="H50" s="274">
        <v>14.96</v>
      </c>
      <c r="I50" s="274">
        <v>1899.02</v>
      </c>
      <c r="J50" s="267">
        <v>3.4117282988563465E-3</v>
      </c>
    </row>
    <row r="51" spans="1:10" ht="41.4">
      <c r="A51" s="266" t="s">
        <v>123</v>
      </c>
      <c r="B51" s="266">
        <v>92763</v>
      </c>
      <c r="C51" s="266" t="s">
        <v>28</v>
      </c>
      <c r="D51" s="271" t="s">
        <v>125</v>
      </c>
      <c r="E51" s="266" t="s">
        <v>72</v>
      </c>
      <c r="F51" s="277">
        <v>104</v>
      </c>
      <c r="G51" s="274">
        <v>10.01</v>
      </c>
      <c r="H51" s="274">
        <v>12.51</v>
      </c>
      <c r="I51" s="274">
        <v>1301.04</v>
      </c>
      <c r="J51" s="267">
        <v>2.3374135006182456E-3</v>
      </c>
    </row>
    <row r="52" spans="1:10" ht="41.4">
      <c r="A52" s="266" t="s">
        <v>126</v>
      </c>
      <c r="B52" s="266">
        <v>103682</v>
      </c>
      <c r="C52" s="266" t="s">
        <v>28</v>
      </c>
      <c r="D52" s="271" t="s">
        <v>128</v>
      </c>
      <c r="E52" s="266" t="s">
        <v>43</v>
      </c>
      <c r="F52" s="277">
        <v>5.95</v>
      </c>
      <c r="G52" s="274">
        <v>1695.25</v>
      </c>
      <c r="H52" s="274">
        <v>2119.06</v>
      </c>
      <c r="I52" s="274">
        <v>12608.4</v>
      </c>
      <c r="J52" s="267">
        <v>2.2651912609293404E-2</v>
      </c>
    </row>
    <row r="53" spans="1:10">
      <c r="A53" s="264" t="s">
        <v>129</v>
      </c>
      <c r="B53" s="264" t="s">
        <v>17</v>
      </c>
      <c r="C53" s="264"/>
      <c r="D53" s="270" t="s">
        <v>131</v>
      </c>
      <c r="E53" s="264"/>
      <c r="F53" s="276">
        <v>1</v>
      </c>
      <c r="G53" s="273" t="s">
        <v>19</v>
      </c>
      <c r="H53" s="273">
        <v>3961.75</v>
      </c>
      <c r="I53" s="273">
        <v>3961.75</v>
      </c>
      <c r="J53" s="265">
        <v>7.1175735842666909E-3</v>
      </c>
    </row>
    <row r="54" spans="1:10" ht="27.6">
      <c r="A54" s="266" t="s">
        <v>130</v>
      </c>
      <c r="B54" s="266">
        <v>105023</v>
      </c>
      <c r="C54" s="266" t="s">
        <v>28</v>
      </c>
      <c r="D54" s="271" t="s">
        <v>133</v>
      </c>
      <c r="E54" s="266" t="s">
        <v>38</v>
      </c>
      <c r="F54" s="277">
        <v>29.36</v>
      </c>
      <c r="G54" s="274">
        <v>75.430000000000007</v>
      </c>
      <c r="H54" s="274">
        <v>94.28</v>
      </c>
      <c r="I54" s="274">
        <v>2768.06</v>
      </c>
      <c r="J54" s="267">
        <v>4.9730222087878478E-3</v>
      </c>
    </row>
    <row r="55" spans="1:10" ht="27.6">
      <c r="A55" s="266" t="s">
        <v>1938</v>
      </c>
      <c r="B55" s="266">
        <v>105029</v>
      </c>
      <c r="C55" s="266" t="s">
        <v>28</v>
      </c>
      <c r="D55" s="271" t="s">
        <v>135</v>
      </c>
      <c r="E55" s="266" t="s">
        <v>38</v>
      </c>
      <c r="F55" s="277">
        <v>15.8</v>
      </c>
      <c r="G55" s="274">
        <v>60.44</v>
      </c>
      <c r="H55" s="274">
        <v>75.55</v>
      </c>
      <c r="I55" s="274">
        <v>1193.69</v>
      </c>
      <c r="J55" s="267">
        <v>2.1445513754788431E-3</v>
      </c>
    </row>
    <row r="56" spans="1:10">
      <c r="A56" s="264">
        <v>8</v>
      </c>
      <c r="B56" s="264" t="s">
        <v>17</v>
      </c>
      <c r="C56" s="264"/>
      <c r="D56" s="270" t="s">
        <v>136</v>
      </c>
      <c r="E56" s="264"/>
      <c r="F56" s="276">
        <v>1</v>
      </c>
      <c r="G56" s="273" t="s">
        <v>19</v>
      </c>
      <c r="H56" s="273">
        <v>6282.9</v>
      </c>
      <c r="I56" s="273">
        <v>6282.9</v>
      </c>
      <c r="J56" s="265">
        <v>1.1287689297050341E-2</v>
      </c>
    </row>
    <row r="57" spans="1:10" ht="27.6">
      <c r="A57" s="266" t="s">
        <v>137</v>
      </c>
      <c r="B57" s="266">
        <v>98557</v>
      </c>
      <c r="C57" s="266" t="s">
        <v>28</v>
      </c>
      <c r="D57" s="271" t="s">
        <v>139</v>
      </c>
      <c r="E57" s="266" t="s">
        <v>30</v>
      </c>
      <c r="F57" s="277">
        <v>108.27</v>
      </c>
      <c r="G57" s="274">
        <v>46.43</v>
      </c>
      <c r="H57" s="274">
        <v>58.03</v>
      </c>
      <c r="I57" s="274">
        <v>6282.9</v>
      </c>
      <c r="J57" s="267">
        <v>1.1287689297050341E-2</v>
      </c>
    </row>
    <row r="58" spans="1:10">
      <c r="A58" s="264">
        <v>9</v>
      </c>
      <c r="B58" s="264" t="s">
        <v>17</v>
      </c>
      <c r="C58" s="264"/>
      <c r="D58" s="270" t="s">
        <v>140</v>
      </c>
      <c r="E58" s="264"/>
      <c r="F58" s="276">
        <v>1</v>
      </c>
      <c r="G58" s="273" t="s">
        <v>19</v>
      </c>
      <c r="H58" s="273">
        <v>63670.1</v>
      </c>
      <c r="I58" s="273">
        <v>63670.1</v>
      </c>
      <c r="J58" s="265">
        <v>0.114387990627278</v>
      </c>
    </row>
    <row r="59" spans="1:10" ht="41.4">
      <c r="A59" s="266" t="s">
        <v>141</v>
      </c>
      <c r="B59" s="266">
        <v>103333</v>
      </c>
      <c r="C59" s="266" t="s">
        <v>28</v>
      </c>
      <c r="D59" s="271" t="s">
        <v>143</v>
      </c>
      <c r="E59" s="266" t="s">
        <v>30</v>
      </c>
      <c r="F59" s="277">
        <v>380.12</v>
      </c>
      <c r="G59" s="274">
        <v>134</v>
      </c>
      <c r="H59" s="274">
        <v>167.5</v>
      </c>
      <c r="I59" s="274">
        <v>63670.1</v>
      </c>
      <c r="J59" s="267">
        <v>0.114387990627278</v>
      </c>
    </row>
    <row r="60" spans="1:10">
      <c r="A60" s="264">
        <v>10</v>
      </c>
      <c r="B60" s="264" t="s">
        <v>17</v>
      </c>
      <c r="C60" s="264"/>
      <c r="D60" s="270" t="s">
        <v>144</v>
      </c>
      <c r="E60" s="264"/>
      <c r="F60" s="276">
        <v>1</v>
      </c>
      <c r="G60" s="273" t="s">
        <v>19</v>
      </c>
      <c r="H60" s="273">
        <v>17677.25</v>
      </c>
      <c r="I60" s="273">
        <v>17677.25</v>
      </c>
      <c r="J60" s="265">
        <v>3.1758472302007533E-2</v>
      </c>
    </row>
    <row r="61" spans="1:10" ht="27.6">
      <c r="A61" s="266" t="s">
        <v>145</v>
      </c>
      <c r="B61" s="266">
        <v>95241</v>
      </c>
      <c r="C61" s="266" t="s">
        <v>28</v>
      </c>
      <c r="D61" s="271" t="s">
        <v>147</v>
      </c>
      <c r="E61" s="266" t="s">
        <v>30</v>
      </c>
      <c r="F61" s="277">
        <v>109.01</v>
      </c>
      <c r="G61" s="274">
        <v>58.38</v>
      </c>
      <c r="H61" s="274">
        <v>72.97</v>
      </c>
      <c r="I61" s="274">
        <v>7954.45</v>
      </c>
      <c r="J61" s="267">
        <v>1.4290751106801333E-2</v>
      </c>
    </row>
    <row r="62" spans="1:10" ht="41.4">
      <c r="A62" s="266" t="s">
        <v>148</v>
      </c>
      <c r="B62" s="266">
        <v>104626</v>
      </c>
      <c r="C62" s="266" t="s">
        <v>28</v>
      </c>
      <c r="D62" s="271" t="s">
        <v>150</v>
      </c>
      <c r="E62" s="266" t="s">
        <v>43</v>
      </c>
      <c r="F62" s="277">
        <v>5.45</v>
      </c>
      <c r="G62" s="274">
        <v>1427.2</v>
      </c>
      <c r="H62" s="274">
        <v>1784</v>
      </c>
      <c r="I62" s="274">
        <v>9722.7999999999993</v>
      </c>
      <c r="J62" s="267">
        <v>1.7467721195206204E-2</v>
      </c>
    </row>
    <row r="63" spans="1:10">
      <c r="A63" s="264">
        <v>11</v>
      </c>
      <c r="B63" s="264" t="s">
        <v>17</v>
      </c>
      <c r="C63" s="264"/>
      <c r="D63" s="270" t="s">
        <v>151</v>
      </c>
      <c r="E63" s="264"/>
      <c r="F63" s="276">
        <v>1</v>
      </c>
      <c r="G63" s="273" t="s">
        <v>19</v>
      </c>
      <c r="H63" s="273">
        <v>10638.15</v>
      </c>
      <c r="I63" s="273">
        <v>10638.15</v>
      </c>
      <c r="J63" s="265">
        <v>1.9112214406630072E-2</v>
      </c>
    </row>
    <row r="64" spans="1:10" ht="41.4">
      <c r="A64" s="266" t="s">
        <v>152</v>
      </c>
      <c r="B64" s="266">
        <v>96116</v>
      </c>
      <c r="C64" s="266" t="s">
        <v>28</v>
      </c>
      <c r="D64" s="271" t="s">
        <v>1940</v>
      </c>
      <c r="E64" s="266" t="s">
        <v>30</v>
      </c>
      <c r="F64" s="277">
        <v>101.54</v>
      </c>
      <c r="G64" s="274">
        <v>67.930000000000007</v>
      </c>
      <c r="H64" s="274">
        <v>84.91</v>
      </c>
      <c r="I64" s="274">
        <v>8621.76</v>
      </c>
      <c r="J64" s="267">
        <v>1.5489622319905895E-2</v>
      </c>
    </row>
    <row r="65" spans="1:10" ht="27.6">
      <c r="A65" s="266" t="s">
        <v>153</v>
      </c>
      <c r="B65" s="266">
        <v>96121</v>
      </c>
      <c r="C65" s="266" t="s">
        <v>28</v>
      </c>
      <c r="D65" s="271" t="s">
        <v>1942</v>
      </c>
      <c r="E65" s="266" t="s">
        <v>38</v>
      </c>
      <c r="F65" s="277">
        <v>143.21</v>
      </c>
      <c r="G65" s="274">
        <v>11.27</v>
      </c>
      <c r="H65" s="274">
        <v>14.08</v>
      </c>
      <c r="I65" s="274">
        <v>2016.39</v>
      </c>
      <c r="J65" s="267">
        <v>3.6225920867241778E-3</v>
      </c>
    </row>
    <row r="66" spans="1:10">
      <c r="A66" s="264">
        <v>12</v>
      </c>
      <c r="B66" s="264" t="s">
        <v>17</v>
      </c>
      <c r="C66" s="264"/>
      <c r="D66" s="270" t="s">
        <v>154</v>
      </c>
      <c r="E66" s="264"/>
      <c r="F66" s="276">
        <v>1</v>
      </c>
      <c r="G66" s="273" t="s">
        <v>19</v>
      </c>
      <c r="H66" s="273">
        <v>41003.21</v>
      </c>
      <c r="I66" s="273">
        <v>41003.21</v>
      </c>
      <c r="J66" s="265">
        <v>7.3665265189913495E-2</v>
      </c>
    </row>
    <row r="67" spans="1:10" ht="55.2">
      <c r="A67" s="266" t="s">
        <v>155</v>
      </c>
      <c r="B67" s="266" t="s">
        <v>156</v>
      </c>
      <c r="C67" s="266" t="s">
        <v>22</v>
      </c>
      <c r="D67" s="271" t="s">
        <v>157</v>
      </c>
      <c r="E67" s="266" t="s">
        <v>30</v>
      </c>
      <c r="F67" s="277">
        <v>106.99</v>
      </c>
      <c r="G67" s="274">
        <v>135.27000000000001</v>
      </c>
      <c r="H67" s="274">
        <v>169.08</v>
      </c>
      <c r="I67" s="274">
        <v>18089.86</v>
      </c>
      <c r="J67" s="267">
        <v>3.2499756339769703E-2</v>
      </c>
    </row>
    <row r="68" spans="1:10" ht="27.6">
      <c r="A68" s="266" t="s">
        <v>158</v>
      </c>
      <c r="B68" s="266">
        <v>94213</v>
      </c>
      <c r="C68" s="266" t="s">
        <v>28</v>
      </c>
      <c r="D68" s="271" t="s">
        <v>160</v>
      </c>
      <c r="E68" s="266" t="s">
        <v>30</v>
      </c>
      <c r="F68" s="277">
        <v>106.99</v>
      </c>
      <c r="G68" s="274">
        <v>64.959999999999994</v>
      </c>
      <c r="H68" s="274">
        <v>81.2</v>
      </c>
      <c r="I68" s="274">
        <v>8687.58</v>
      </c>
      <c r="J68" s="267">
        <v>1.5607872763098029E-2</v>
      </c>
    </row>
    <row r="69" spans="1:10" ht="41.4">
      <c r="A69" s="266" t="s">
        <v>161</v>
      </c>
      <c r="B69" s="266">
        <v>94226</v>
      </c>
      <c r="C69" s="266" t="s">
        <v>28</v>
      </c>
      <c r="D69" s="271" t="s">
        <v>163</v>
      </c>
      <c r="E69" s="266" t="s">
        <v>30</v>
      </c>
      <c r="F69" s="277">
        <v>106.99</v>
      </c>
      <c r="G69" s="274">
        <v>18</v>
      </c>
      <c r="H69" s="274">
        <v>22.5</v>
      </c>
      <c r="I69" s="274">
        <v>2407.27</v>
      </c>
      <c r="J69" s="267">
        <v>4.3248365904455547E-3</v>
      </c>
    </row>
    <row r="70" spans="1:10" ht="41.4">
      <c r="A70" s="266" t="s">
        <v>164</v>
      </c>
      <c r="B70" s="266">
        <v>94229</v>
      </c>
      <c r="C70" s="266" t="s">
        <v>28</v>
      </c>
      <c r="D70" s="271" t="s">
        <v>166</v>
      </c>
      <c r="E70" s="266" t="s">
        <v>38</v>
      </c>
      <c r="F70" s="277">
        <v>15.69</v>
      </c>
      <c r="G70" s="274">
        <v>168.74</v>
      </c>
      <c r="H70" s="274">
        <v>210.92</v>
      </c>
      <c r="I70" s="274">
        <v>3309.33</v>
      </c>
      <c r="J70" s="267">
        <v>5.9454533450170469E-3</v>
      </c>
    </row>
    <row r="71" spans="1:10" ht="41.4">
      <c r="A71" s="268" t="s">
        <v>167</v>
      </c>
      <c r="B71" s="268">
        <v>12626</v>
      </c>
      <c r="C71" s="268" t="s">
        <v>28</v>
      </c>
      <c r="D71" s="272" t="s">
        <v>169</v>
      </c>
      <c r="E71" s="268" t="s">
        <v>24</v>
      </c>
      <c r="F71" s="278">
        <v>15</v>
      </c>
      <c r="G71" s="275">
        <v>36.99</v>
      </c>
      <c r="H71" s="275">
        <v>46.23</v>
      </c>
      <c r="I71" s="275">
        <v>693.45</v>
      </c>
      <c r="J71" s="269">
        <v>1.245833634633618E-3</v>
      </c>
    </row>
    <row r="72" spans="1:10" ht="27.6">
      <c r="A72" s="266" t="s">
        <v>170</v>
      </c>
      <c r="B72" s="266">
        <v>94231</v>
      </c>
      <c r="C72" s="266" t="s">
        <v>28</v>
      </c>
      <c r="D72" s="271" t="s">
        <v>172</v>
      </c>
      <c r="E72" s="266" t="s">
        <v>38</v>
      </c>
      <c r="F72" s="277">
        <v>29.33</v>
      </c>
      <c r="G72" s="274">
        <v>51.99</v>
      </c>
      <c r="H72" s="274">
        <v>64.98</v>
      </c>
      <c r="I72" s="274">
        <v>1905.86</v>
      </c>
      <c r="J72" s="267">
        <v>3.4240168590422199E-3</v>
      </c>
    </row>
    <row r="73" spans="1:10">
      <c r="A73" s="266" t="s">
        <v>173</v>
      </c>
      <c r="B73" s="266" t="s">
        <v>174</v>
      </c>
      <c r="C73" s="266" t="s">
        <v>22</v>
      </c>
      <c r="D73" s="271" t="s">
        <v>175</v>
      </c>
      <c r="E73" s="266" t="s">
        <v>38</v>
      </c>
      <c r="F73" s="277">
        <v>46.16</v>
      </c>
      <c r="G73" s="274">
        <v>102.43</v>
      </c>
      <c r="H73" s="274">
        <v>128.03</v>
      </c>
      <c r="I73" s="274">
        <v>5909.86</v>
      </c>
      <c r="J73" s="267">
        <v>1.0617495657907325E-2</v>
      </c>
    </row>
    <row r="74" spans="1:10">
      <c r="A74" s="264">
        <v>13</v>
      </c>
      <c r="B74" s="264" t="s">
        <v>17</v>
      </c>
      <c r="C74" s="264"/>
      <c r="D74" s="270" t="s">
        <v>176</v>
      </c>
      <c r="E74" s="264"/>
      <c r="F74" s="276">
        <v>1</v>
      </c>
      <c r="G74" s="273" t="s">
        <v>19</v>
      </c>
      <c r="H74" s="273">
        <v>48311.89</v>
      </c>
      <c r="I74" s="273">
        <v>48311.89</v>
      </c>
      <c r="J74" s="265">
        <v>8.6795843268757014E-2</v>
      </c>
    </row>
    <row r="75" spans="1:10">
      <c r="A75" s="264" t="s">
        <v>177</v>
      </c>
      <c r="B75" s="264" t="s">
        <v>17</v>
      </c>
      <c r="C75" s="264"/>
      <c r="D75" s="270" t="s">
        <v>178</v>
      </c>
      <c r="E75" s="264"/>
      <c r="F75" s="276">
        <v>1</v>
      </c>
      <c r="G75" s="273" t="s">
        <v>19</v>
      </c>
      <c r="H75" s="273">
        <v>9390.52</v>
      </c>
      <c r="I75" s="273">
        <v>9390.52</v>
      </c>
      <c r="J75" s="265">
        <v>1.6870755876702982E-2</v>
      </c>
    </row>
    <row r="76" spans="1:10" ht="41.4">
      <c r="A76" s="266" t="s">
        <v>179</v>
      </c>
      <c r="B76" s="266">
        <v>91856</v>
      </c>
      <c r="C76" s="266" t="s">
        <v>28</v>
      </c>
      <c r="D76" s="271" t="s">
        <v>181</v>
      </c>
      <c r="E76" s="266" t="s">
        <v>38</v>
      </c>
      <c r="F76" s="277">
        <v>20.100000000000001</v>
      </c>
      <c r="G76" s="274">
        <v>13.18</v>
      </c>
      <c r="H76" s="274">
        <v>16.47</v>
      </c>
      <c r="I76" s="274">
        <v>331.04</v>
      </c>
      <c r="J76" s="267">
        <v>5.947375678262498E-4</v>
      </c>
    </row>
    <row r="77" spans="1:10" ht="41.4">
      <c r="A77" s="266" t="s">
        <v>182</v>
      </c>
      <c r="B77" s="266">
        <v>91854</v>
      </c>
      <c r="C77" s="266" t="s">
        <v>28</v>
      </c>
      <c r="D77" s="271" t="s">
        <v>184</v>
      </c>
      <c r="E77" s="266" t="s">
        <v>38</v>
      </c>
      <c r="F77" s="277">
        <v>552.5</v>
      </c>
      <c r="G77" s="274">
        <v>10.52</v>
      </c>
      <c r="H77" s="274">
        <v>13.15</v>
      </c>
      <c r="I77" s="274">
        <v>7265.37</v>
      </c>
      <c r="J77" s="267">
        <v>1.3052768496730911E-2</v>
      </c>
    </row>
    <row r="78" spans="1:10" ht="41.4">
      <c r="A78" s="266" t="s">
        <v>185</v>
      </c>
      <c r="B78" s="266">
        <v>91873</v>
      </c>
      <c r="C78" s="266" t="s">
        <v>28</v>
      </c>
      <c r="D78" s="271" t="s">
        <v>187</v>
      </c>
      <c r="E78" s="266" t="s">
        <v>38</v>
      </c>
      <c r="F78" s="277">
        <v>62.6</v>
      </c>
      <c r="G78" s="274">
        <v>22.93</v>
      </c>
      <c r="H78" s="274">
        <v>28.66</v>
      </c>
      <c r="I78" s="274">
        <v>1794.11</v>
      </c>
      <c r="J78" s="267">
        <v>3.2232498121458225E-3</v>
      </c>
    </row>
    <row r="79" spans="1:10">
      <c r="A79" s="264" t="s">
        <v>188</v>
      </c>
      <c r="B79" s="264" t="s">
        <v>17</v>
      </c>
      <c r="C79" s="264"/>
      <c r="D79" s="270" t="s">
        <v>189</v>
      </c>
      <c r="E79" s="264"/>
      <c r="F79" s="276">
        <v>1</v>
      </c>
      <c r="G79" s="273" t="s">
        <v>19</v>
      </c>
      <c r="H79" s="273">
        <v>31666.41</v>
      </c>
      <c r="I79" s="273">
        <v>31666.41</v>
      </c>
      <c r="J79" s="265">
        <v>5.6891021221570914E-2</v>
      </c>
    </row>
    <row r="80" spans="1:10" ht="41.4">
      <c r="A80" s="266" t="s">
        <v>190</v>
      </c>
      <c r="B80" s="266">
        <v>91935</v>
      </c>
      <c r="C80" s="266" t="s">
        <v>28</v>
      </c>
      <c r="D80" s="271" t="s">
        <v>192</v>
      </c>
      <c r="E80" s="266" t="s">
        <v>38</v>
      </c>
      <c r="F80" s="277">
        <v>445.35</v>
      </c>
      <c r="G80" s="274">
        <v>28.78</v>
      </c>
      <c r="H80" s="274">
        <v>35.97</v>
      </c>
      <c r="I80" s="274">
        <v>16019.23</v>
      </c>
      <c r="J80" s="267">
        <v>2.8779718126659304E-2</v>
      </c>
    </row>
    <row r="81" spans="1:10" ht="41.4">
      <c r="A81" s="266" t="s">
        <v>193</v>
      </c>
      <c r="B81" s="266">
        <v>101563</v>
      </c>
      <c r="C81" s="266" t="s">
        <v>28</v>
      </c>
      <c r="D81" s="271" t="s">
        <v>195</v>
      </c>
      <c r="E81" s="266" t="s">
        <v>38</v>
      </c>
      <c r="F81" s="277">
        <v>2</v>
      </c>
      <c r="G81" s="274">
        <v>40.21</v>
      </c>
      <c r="H81" s="274">
        <v>50.26</v>
      </c>
      <c r="I81" s="274">
        <v>100.52</v>
      </c>
      <c r="J81" s="267">
        <v>1.8059153068479528E-4</v>
      </c>
    </row>
    <row r="82" spans="1:10" ht="41.4">
      <c r="A82" s="266" t="s">
        <v>196</v>
      </c>
      <c r="B82" s="266">
        <v>91927</v>
      </c>
      <c r="C82" s="266" t="s">
        <v>28</v>
      </c>
      <c r="D82" s="271" t="s">
        <v>198</v>
      </c>
      <c r="E82" s="266" t="s">
        <v>38</v>
      </c>
      <c r="F82" s="277">
        <v>428.24</v>
      </c>
      <c r="G82" s="274">
        <v>5.53</v>
      </c>
      <c r="H82" s="274">
        <v>6.91</v>
      </c>
      <c r="I82" s="274">
        <v>2959.13</v>
      </c>
      <c r="J82" s="267">
        <v>5.3162934360853394E-3</v>
      </c>
    </row>
    <row r="83" spans="1:10" ht="41.4">
      <c r="A83" s="266" t="s">
        <v>199</v>
      </c>
      <c r="B83" s="266">
        <v>91929</v>
      </c>
      <c r="C83" s="266" t="s">
        <v>28</v>
      </c>
      <c r="D83" s="271" t="s">
        <v>201</v>
      </c>
      <c r="E83" s="266" t="s">
        <v>38</v>
      </c>
      <c r="F83" s="277">
        <v>25.71</v>
      </c>
      <c r="G83" s="274">
        <v>8.14</v>
      </c>
      <c r="H83" s="274">
        <v>10.17</v>
      </c>
      <c r="I83" s="274">
        <v>261.47000000000003</v>
      </c>
      <c r="J83" s="267">
        <v>4.6974997540940531E-4</v>
      </c>
    </row>
    <row r="84" spans="1:10" ht="41.4">
      <c r="A84" s="266" t="s">
        <v>202</v>
      </c>
      <c r="B84" s="266">
        <v>91926</v>
      </c>
      <c r="C84" s="266" t="s">
        <v>28</v>
      </c>
      <c r="D84" s="271" t="s">
        <v>204</v>
      </c>
      <c r="E84" s="266" t="s">
        <v>38</v>
      </c>
      <c r="F84" s="277">
        <v>1545.2</v>
      </c>
      <c r="G84" s="274">
        <v>4.93</v>
      </c>
      <c r="H84" s="274">
        <v>6.16</v>
      </c>
      <c r="I84" s="274">
        <v>9518.43</v>
      </c>
      <c r="J84" s="267">
        <v>1.710055554532507E-2</v>
      </c>
    </row>
    <row r="85" spans="1:10" ht="41.4">
      <c r="A85" s="266" t="s">
        <v>205</v>
      </c>
      <c r="B85" s="266">
        <v>91928</v>
      </c>
      <c r="C85" s="266" t="s">
        <v>28</v>
      </c>
      <c r="D85" s="271" t="s">
        <v>207</v>
      </c>
      <c r="E85" s="266" t="s">
        <v>38</v>
      </c>
      <c r="F85" s="277">
        <v>294.92</v>
      </c>
      <c r="G85" s="274">
        <v>7.62</v>
      </c>
      <c r="H85" s="274">
        <v>9.52</v>
      </c>
      <c r="I85" s="274">
        <v>2807.63</v>
      </c>
      <c r="J85" s="267">
        <v>5.0441126074070013E-3</v>
      </c>
    </row>
    <row r="86" spans="1:10">
      <c r="A86" s="264" t="s">
        <v>208</v>
      </c>
      <c r="B86" s="264" t="s">
        <v>17</v>
      </c>
      <c r="C86" s="264"/>
      <c r="D86" s="270" t="s">
        <v>209</v>
      </c>
      <c r="E86" s="264"/>
      <c r="F86" s="276">
        <v>1</v>
      </c>
      <c r="G86" s="273" t="s">
        <v>19</v>
      </c>
      <c r="H86" s="273">
        <v>1498.8</v>
      </c>
      <c r="I86" s="273">
        <v>1498.8</v>
      </c>
      <c r="J86" s="265">
        <v>2.6927038021326223E-3</v>
      </c>
    </row>
    <row r="87" spans="1:10" ht="41.4">
      <c r="A87" s="266" t="s">
        <v>210</v>
      </c>
      <c r="B87" s="266">
        <v>97881</v>
      </c>
      <c r="C87" s="266" t="s">
        <v>28</v>
      </c>
      <c r="D87" s="271" t="s">
        <v>212</v>
      </c>
      <c r="E87" s="266" t="s">
        <v>24</v>
      </c>
      <c r="F87" s="277">
        <v>3</v>
      </c>
      <c r="G87" s="274">
        <v>182.63</v>
      </c>
      <c r="H87" s="274">
        <v>228.28</v>
      </c>
      <c r="I87" s="274">
        <v>684.84</v>
      </c>
      <c r="J87" s="267">
        <v>1.230365140013681E-3</v>
      </c>
    </row>
    <row r="88" spans="1:10" ht="55.2">
      <c r="A88" s="266" t="s">
        <v>213</v>
      </c>
      <c r="B88" s="266">
        <v>101880</v>
      </c>
      <c r="C88" s="266" t="s">
        <v>28</v>
      </c>
      <c r="D88" s="271" t="s">
        <v>215</v>
      </c>
      <c r="E88" s="266" t="s">
        <v>24</v>
      </c>
      <c r="F88" s="277">
        <v>1</v>
      </c>
      <c r="G88" s="274">
        <v>651.16999999999996</v>
      </c>
      <c r="H88" s="274">
        <v>813.96</v>
      </c>
      <c r="I88" s="274">
        <v>813.96</v>
      </c>
      <c r="J88" s="267">
        <v>1.4623386621189411E-3</v>
      </c>
    </row>
    <row r="89" spans="1:10">
      <c r="A89" s="264" t="s">
        <v>216</v>
      </c>
      <c r="B89" s="264" t="s">
        <v>17</v>
      </c>
      <c r="C89" s="264"/>
      <c r="D89" s="270" t="s">
        <v>217</v>
      </c>
      <c r="E89" s="264"/>
      <c r="F89" s="276">
        <v>1</v>
      </c>
      <c r="G89" s="273" t="s">
        <v>19</v>
      </c>
      <c r="H89" s="273">
        <v>1261.51</v>
      </c>
      <c r="I89" s="273">
        <v>1261.51</v>
      </c>
      <c r="J89" s="265">
        <v>2.2663949649241555E-3</v>
      </c>
    </row>
    <row r="90" spans="1:10" ht="27.6">
      <c r="A90" s="266" t="s">
        <v>218</v>
      </c>
      <c r="B90" s="266">
        <v>91996</v>
      </c>
      <c r="C90" s="266" t="s">
        <v>28</v>
      </c>
      <c r="D90" s="271" t="s">
        <v>220</v>
      </c>
      <c r="E90" s="266" t="s">
        <v>24</v>
      </c>
      <c r="F90" s="277">
        <v>6</v>
      </c>
      <c r="G90" s="274">
        <v>38.049999999999997</v>
      </c>
      <c r="H90" s="274">
        <v>47.56</v>
      </c>
      <c r="I90" s="274">
        <v>285.36</v>
      </c>
      <c r="J90" s="267">
        <v>5.1267010740363298E-4</v>
      </c>
    </row>
    <row r="91" spans="1:10" ht="27.6">
      <c r="A91" s="266" t="s">
        <v>221</v>
      </c>
      <c r="B91" s="266">
        <v>92000</v>
      </c>
      <c r="C91" s="266" t="s">
        <v>28</v>
      </c>
      <c r="D91" s="271" t="s">
        <v>223</v>
      </c>
      <c r="E91" s="266" t="s">
        <v>24</v>
      </c>
      <c r="F91" s="277">
        <v>2</v>
      </c>
      <c r="G91" s="274">
        <v>33.53</v>
      </c>
      <c r="H91" s="274">
        <v>41.91</v>
      </c>
      <c r="I91" s="274">
        <v>83.82</v>
      </c>
      <c r="J91" s="267">
        <v>1.5058875947074752E-4</v>
      </c>
    </row>
    <row r="92" spans="1:10" ht="27.6">
      <c r="A92" s="266" t="s">
        <v>224</v>
      </c>
      <c r="B92" s="266">
        <v>92008</v>
      </c>
      <c r="C92" s="266" t="s">
        <v>28</v>
      </c>
      <c r="D92" s="271" t="s">
        <v>226</v>
      </c>
      <c r="E92" s="266" t="s">
        <v>24</v>
      </c>
      <c r="F92" s="277">
        <v>4</v>
      </c>
      <c r="G92" s="274">
        <v>51.51</v>
      </c>
      <c r="H92" s="274">
        <v>64.38</v>
      </c>
      <c r="I92" s="274">
        <v>257.52</v>
      </c>
      <c r="J92" s="267">
        <v>4.6265351155937607E-4</v>
      </c>
    </row>
    <row r="93" spans="1:10" ht="27.6">
      <c r="A93" s="266" t="s">
        <v>227</v>
      </c>
      <c r="B93" s="266">
        <v>91953</v>
      </c>
      <c r="C93" s="266" t="s">
        <v>28</v>
      </c>
      <c r="D93" s="271" t="s">
        <v>229</v>
      </c>
      <c r="E93" s="266" t="s">
        <v>24</v>
      </c>
      <c r="F93" s="277">
        <v>11</v>
      </c>
      <c r="G93" s="274">
        <v>32.06</v>
      </c>
      <c r="H93" s="274">
        <v>40.07</v>
      </c>
      <c r="I93" s="274">
        <v>440.77</v>
      </c>
      <c r="J93" s="267">
        <v>7.9187553700693614E-4</v>
      </c>
    </row>
    <row r="94" spans="1:10" ht="27.6">
      <c r="A94" s="266" t="s">
        <v>230</v>
      </c>
      <c r="B94" s="266">
        <v>91993</v>
      </c>
      <c r="C94" s="266" t="s">
        <v>28</v>
      </c>
      <c r="D94" s="271" t="s">
        <v>232</v>
      </c>
      <c r="E94" s="266" t="s">
        <v>24</v>
      </c>
      <c r="F94" s="277">
        <v>3</v>
      </c>
      <c r="G94" s="274">
        <v>51.75</v>
      </c>
      <c r="H94" s="274">
        <v>64.680000000000007</v>
      </c>
      <c r="I94" s="274">
        <v>194.04</v>
      </c>
      <c r="J94" s="267">
        <v>3.4860704948346276E-4</v>
      </c>
    </row>
    <row r="95" spans="1:10">
      <c r="A95" s="264" t="s">
        <v>233</v>
      </c>
      <c r="B95" s="264" t="s">
        <v>17</v>
      </c>
      <c r="C95" s="264"/>
      <c r="D95" s="270" t="s">
        <v>234</v>
      </c>
      <c r="E95" s="264"/>
      <c r="F95" s="276">
        <v>1</v>
      </c>
      <c r="G95" s="273" t="s">
        <v>19</v>
      </c>
      <c r="H95" s="273">
        <v>860.23</v>
      </c>
      <c r="I95" s="273">
        <v>860.23</v>
      </c>
      <c r="J95" s="265">
        <v>1.5454661006862459E-3</v>
      </c>
    </row>
    <row r="96" spans="1:10" ht="27.6">
      <c r="A96" s="266" t="s">
        <v>235</v>
      </c>
      <c r="B96" s="266">
        <v>93653</v>
      </c>
      <c r="C96" s="266" t="s">
        <v>28</v>
      </c>
      <c r="D96" s="271" t="s">
        <v>237</v>
      </c>
      <c r="E96" s="266" t="s">
        <v>24</v>
      </c>
      <c r="F96" s="277">
        <v>7</v>
      </c>
      <c r="G96" s="274">
        <v>9.9</v>
      </c>
      <c r="H96" s="274">
        <v>12.37</v>
      </c>
      <c r="I96" s="274">
        <v>86.59</v>
      </c>
      <c r="J96" s="267">
        <v>1.5556526703140096E-4</v>
      </c>
    </row>
    <row r="97" spans="1:10" ht="27.6">
      <c r="A97" s="266" t="s">
        <v>238</v>
      </c>
      <c r="B97" s="266">
        <v>93654</v>
      </c>
      <c r="C97" s="266" t="s">
        <v>28</v>
      </c>
      <c r="D97" s="271" t="s">
        <v>240</v>
      </c>
      <c r="E97" s="266" t="s">
        <v>24</v>
      </c>
      <c r="F97" s="277">
        <v>2</v>
      </c>
      <c r="G97" s="274">
        <v>9.9</v>
      </c>
      <c r="H97" s="274">
        <v>12.37</v>
      </c>
      <c r="I97" s="274">
        <v>24.74</v>
      </c>
      <c r="J97" s="267">
        <v>4.4447219151828842E-5</v>
      </c>
    </row>
    <row r="98" spans="1:10" ht="27.6">
      <c r="A98" s="266" t="s">
        <v>241</v>
      </c>
      <c r="B98" s="266">
        <v>93661</v>
      </c>
      <c r="C98" s="266" t="s">
        <v>28</v>
      </c>
      <c r="D98" s="271" t="s">
        <v>243</v>
      </c>
      <c r="E98" s="266" t="s">
        <v>24</v>
      </c>
      <c r="F98" s="277">
        <v>1</v>
      </c>
      <c r="G98" s="274">
        <v>46.92</v>
      </c>
      <c r="H98" s="274">
        <v>58.65</v>
      </c>
      <c r="I98" s="274">
        <v>58.65</v>
      </c>
      <c r="J98" s="267">
        <v>1.0536901387448511E-4</v>
      </c>
    </row>
    <row r="99" spans="1:10" ht="27.6">
      <c r="A99" s="266" t="s">
        <v>244</v>
      </c>
      <c r="B99" s="266">
        <v>93671</v>
      </c>
      <c r="C99" s="266" t="s">
        <v>28</v>
      </c>
      <c r="D99" s="271" t="s">
        <v>246</v>
      </c>
      <c r="E99" s="266" t="s">
        <v>24</v>
      </c>
      <c r="F99" s="277">
        <v>2</v>
      </c>
      <c r="G99" s="274">
        <v>69.11</v>
      </c>
      <c r="H99" s="274">
        <v>86.38</v>
      </c>
      <c r="I99" s="274">
        <v>172.76</v>
      </c>
      <c r="J99" s="267">
        <v>3.1037597334963423E-4</v>
      </c>
    </row>
    <row r="100" spans="1:10" ht="27.6">
      <c r="A100" s="266" t="s">
        <v>247</v>
      </c>
      <c r="B100" s="266">
        <v>106027</v>
      </c>
      <c r="C100" s="266" t="s">
        <v>28</v>
      </c>
      <c r="D100" s="271" t="s">
        <v>249</v>
      </c>
      <c r="E100" s="266" t="s">
        <v>24</v>
      </c>
      <c r="F100" s="277">
        <v>4</v>
      </c>
      <c r="G100" s="274">
        <v>63.1</v>
      </c>
      <c r="H100" s="274">
        <v>78.87</v>
      </c>
      <c r="I100" s="274">
        <v>315.48</v>
      </c>
      <c r="J100" s="267">
        <v>5.667828899765143E-4</v>
      </c>
    </row>
    <row r="101" spans="1:10" ht="27.6">
      <c r="A101" s="266" t="s">
        <v>250</v>
      </c>
      <c r="B101" s="266">
        <v>97711</v>
      </c>
      <c r="C101" s="266" t="s">
        <v>28</v>
      </c>
      <c r="D101" s="271" t="s">
        <v>252</v>
      </c>
      <c r="E101" s="266" t="s">
        <v>24</v>
      </c>
      <c r="F101" s="277">
        <v>1</v>
      </c>
      <c r="G101" s="274">
        <v>161.61000000000001</v>
      </c>
      <c r="H101" s="274">
        <v>202.01</v>
      </c>
      <c r="I101" s="274">
        <v>202.01</v>
      </c>
      <c r="J101" s="267">
        <v>3.6292573730238256E-4</v>
      </c>
    </row>
    <row r="102" spans="1:10">
      <c r="A102" s="264" t="s">
        <v>253</v>
      </c>
      <c r="B102" s="264" t="s">
        <v>17</v>
      </c>
      <c r="C102" s="264"/>
      <c r="D102" s="270" t="s">
        <v>254</v>
      </c>
      <c r="E102" s="264"/>
      <c r="F102" s="276">
        <v>1</v>
      </c>
      <c r="G102" s="273" t="s">
        <v>19</v>
      </c>
      <c r="H102" s="273">
        <v>2723.04</v>
      </c>
      <c r="I102" s="273">
        <v>2723.04</v>
      </c>
      <c r="J102" s="265">
        <v>4.8921404866287804E-3</v>
      </c>
    </row>
    <row r="103" spans="1:10" ht="27.6">
      <c r="A103" s="266" t="s">
        <v>255</v>
      </c>
      <c r="B103" s="266" t="s">
        <v>256</v>
      </c>
      <c r="C103" s="266" t="s">
        <v>22</v>
      </c>
      <c r="D103" s="271" t="s">
        <v>257</v>
      </c>
      <c r="E103" s="266" t="s">
        <v>24</v>
      </c>
      <c r="F103" s="277">
        <v>36</v>
      </c>
      <c r="G103" s="274">
        <v>13</v>
      </c>
      <c r="H103" s="274">
        <v>16.25</v>
      </c>
      <c r="I103" s="274">
        <v>585</v>
      </c>
      <c r="J103" s="267">
        <v>1.0509952790549665E-3</v>
      </c>
    </row>
    <row r="104" spans="1:10" ht="27.6">
      <c r="A104" s="266" t="s">
        <v>258</v>
      </c>
      <c r="B104" s="266" t="s">
        <v>259</v>
      </c>
      <c r="C104" s="266" t="s">
        <v>22</v>
      </c>
      <c r="D104" s="271" t="s">
        <v>260</v>
      </c>
      <c r="E104" s="266" t="s">
        <v>24</v>
      </c>
      <c r="F104" s="277">
        <v>36</v>
      </c>
      <c r="G104" s="274">
        <v>27.11</v>
      </c>
      <c r="H104" s="274">
        <v>33.880000000000003</v>
      </c>
      <c r="I104" s="274">
        <v>1219.68</v>
      </c>
      <c r="J104" s="267">
        <v>2.1912443110389088E-3</v>
      </c>
    </row>
    <row r="105" spans="1:10" ht="27.6">
      <c r="A105" s="266" t="s">
        <v>261</v>
      </c>
      <c r="B105" s="266">
        <v>91936</v>
      </c>
      <c r="C105" s="266" t="s">
        <v>28</v>
      </c>
      <c r="D105" s="271" t="s">
        <v>263</v>
      </c>
      <c r="E105" s="266" t="s">
        <v>24</v>
      </c>
      <c r="F105" s="277">
        <v>36</v>
      </c>
      <c r="G105" s="274">
        <v>20.41</v>
      </c>
      <c r="H105" s="274">
        <v>25.51</v>
      </c>
      <c r="I105" s="274">
        <v>918.36</v>
      </c>
      <c r="J105" s="267">
        <v>1.6499008965349044E-3</v>
      </c>
    </row>
    <row r="106" spans="1:10">
      <c r="A106" s="264" t="s">
        <v>264</v>
      </c>
      <c r="B106" s="264" t="s">
        <v>17</v>
      </c>
      <c r="C106" s="264"/>
      <c r="D106" s="270" t="s">
        <v>265</v>
      </c>
      <c r="E106" s="264"/>
      <c r="F106" s="276">
        <v>1</v>
      </c>
      <c r="G106" s="273" t="s">
        <v>19</v>
      </c>
      <c r="H106" s="273">
        <v>911.38</v>
      </c>
      <c r="I106" s="273">
        <v>911.38</v>
      </c>
      <c r="J106" s="265">
        <v>1.6373608161113086E-3</v>
      </c>
    </row>
    <row r="107" spans="1:10" ht="27.6">
      <c r="A107" s="266" t="s">
        <v>266</v>
      </c>
      <c r="B107" s="266">
        <v>96986</v>
      </c>
      <c r="C107" s="266" t="s">
        <v>28</v>
      </c>
      <c r="D107" s="271" t="s">
        <v>268</v>
      </c>
      <c r="E107" s="266" t="s">
        <v>24</v>
      </c>
      <c r="F107" s="277">
        <v>3</v>
      </c>
      <c r="G107" s="274">
        <v>128.56</v>
      </c>
      <c r="H107" s="274">
        <v>160.69999999999999</v>
      </c>
      <c r="I107" s="274">
        <v>482.1</v>
      </c>
      <c r="J107" s="267">
        <v>8.6612790432888788E-4</v>
      </c>
    </row>
    <row r="108" spans="1:10" ht="41.4">
      <c r="A108" s="266" t="s">
        <v>269</v>
      </c>
      <c r="B108" s="266">
        <v>104749</v>
      </c>
      <c r="C108" s="266" t="s">
        <v>28</v>
      </c>
      <c r="D108" s="271" t="s">
        <v>271</v>
      </c>
      <c r="E108" s="266" t="s">
        <v>24</v>
      </c>
      <c r="F108" s="277">
        <v>3</v>
      </c>
      <c r="G108" s="274">
        <v>22.1</v>
      </c>
      <c r="H108" s="274">
        <v>27.62</v>
      </c>
      <c r="I108" s="274">
        <v>82.86</v>
      </c>
      <c r="J108" s="267">
        <v>1.4886404926922142E-4</v>
      </c>
    </row>
    <row r="109" spans="1:10" ht="27.6">
      <c r="A109" s="266" t="s">
        <v>272</v>
      </c>
      <c r="B109" s="266">
        <v>98111</v>
      </c>
      <c r="C109" s="266" t="s">
        <v>28</v>
      </c>
      <c r="D109" s="271" t="s">
        <v>274</v>
      </c>
      <c r="E109" s="266" t="s">
        <v>24</v>
      </c>
      <c r="F109" s="277">
        <v>1</v>
      </c>
      <c r="G109" s="274">
        <v>48.53</v>
      </c>
      <c r="H109" s="274">
        <v>60.66</v>
      </c>
      <c r="I109" s="274">
        <v>60.66</v>
      </c>
      <c r="J109" s="267">
        <v>1.0898012585893038E-4</v>
      </c>
    </row>
    <row r="110" spans="1:10">
      <c r="A110" s="268" t="s">
        <v>275</v>
      </c>
      <c r="B110" s="268">
        <v>868</v>
      </c>
      <c r="C110" s="268" t="s">
        <v>28</v>
      </c>
      <c r="D110" s="272" t="s">
        <v>277</v>
      </c>
      <c r="E110" s="268" t="s">
        <v>38</v>
      </c>
      <c r="F110" s="278">
        <v>8</v>
      </c>
      <c r="G110" s="275">
        <v>28.58</v>
      </c>
      <c r="H110" s="275">
        <v>35.72</v>
      </c>
      <c r="I110" s="275">
        <v>285.76</v>
      </c>
      <c r="J110" s="269">
        <v>5.1338873665426877E-4</v>
      </c>
    </row>
    <row r="111" spans="1:10">
      <c r="A111" s="264">
        <v>14</v>
      </c>
      <c r="B111" s="264" t="s">
        <v>17</v>
      </c>
      <c r="C111" s="264"/>
      <c r="D111" s="270" t="s">
        <v>278</v>
      </c>
      <c r="E111" s="264"/>
      <c r="F111" s="276">
        <v>1</v>
      </c>
      <c r="G111" s="273" t="s">
        <v>19</v>
      </c>
      <c r="H111" s="273">
        <v>21424.58</v>
      </c>
      <c r="I111" s="273">
        <v>21424.58</v>
      </c>
      <c r="J111" s="265">
        <v>3.8490824676470865E-2</v>
      </c>
    </row>
    <row r="112" spans="1:10">
      <c r="A112" s="264" t="s">
        <v>279</v>
      </c>
      <c r="B112" s="264" t="s">
        <v>17</v>
      </c>
      <c r="C112" s="264"/>
      <c r="D112" s="270" t="s">
        <v>280</v>
      </c>
      <c r="E112" s="264"/>
      <c r="F112" s="276">
        <v>1</v>
      </c>
      <c r="G112" s="273" t="s">
        <v>19</v>
      </c>
      <c r="H112" s="273">
        <v>8304.31</v>
      </c>
      <c r="I112" s="273">
        <v>8304.31</v>
      </c>
      <c r="J112" s="265">
        <v>1.4919300180869999E-2</v>
      </c>
    </row>
    <row r="113" spans="1:10">
      <c r="A113" s="264" t="s">
        <v>281</v>
      </c>
      <c r="B113" s="264" t="s">
        <v>17</v>
      </c>
      <c r="C113" s="264"/>
      <c r="D113" s="270" t="s">
        <v>282</v>
      </c>
      <c r="E113" s="264"/>
      <c r="F113" s="276">
        <v>1</v>
      </c>
      <c r="G113" s="273" t="s">
        <v>19</v>
      </c>
      <c r="H113" s="273">
        <v>4984.96</v>
      </c>
      <c r="I113" s="273">
        <v>4984.96</v>
      </c>
      <c r="J113" s="265">
        <v>8.9558451731245239E-3</v>
      </c>
    </row>
    <row r="114" spans="1:10" ht="27.6">
      <c r="A114" s="266" t="s">
        <v>283</v>
      </c>
      <c r="B114" s="266">
        <v>94648</v>
      </c>
      <c r="C114" s="266" t="s">
        <v>28</v>
      </c>
      <c r="D114" s="271" t="s">
        <v>285</v>
      </c>
      <c r="E114" s="266" t="s">
        <v>38</v>
      </c>
      <c r="F114" s="277">
        <v>104.08</v>
      </c>
      <c r="G114" s="274">
        <v>6.65</v>
      </c>
      <c r="H114" s="274">
        <v>8.31</v>
      </c>
      <c r="I114" s="274">
        <v>864.9</v>
      </c>
      <c r="J114" s="267">
        <v>1.5538560971874199E-3</v>
      </c>
    </row>
    <row r="115" spans="1:10" ht="41.4">
      <c r="A115" s="266" t="s">
        <v>286</v>
      </c>
      <c r="B115" s="266">
        <v>94656</v>
      </c>
      <c r="C115" s="266" t="s">
        <v>28</v>
      </c>
      <c r="D115" s="271" t="s">
        <v>288</v>
      </c>
      <c r="E115" s="266" t="s">
        <v>24</v>
      </c>
      <c r="F115" s="277">
        <v>42</v>
      </c>
      <c r="G115" s="274">
        <v>3.51</v>
      </c>
      <c r="H115" s="274">
        <v>4.38</v>
      </c>
      <c r="I115" s="274">
        <v>183.96</v>
      </c>
      <c r="J115" s="267">
        <v>3.3049759236743876E-4</v>
      </c>
    </row>
    <row r="116" spans="1:10" ht="41.4">
      <c r="A116" s="266" t="s">
        <v>289</v>
      </c>
      <c r="B116" s="266">
        <v>94673</v>
      </c>
      <c r="C116" s="266" t="s">
        <v>28</v>
      </c>
      <c r="D116" s="271" t="s">
        <v>291</v>
      </c>
      <c r="E116" s="266" t="s">
        <v>24</v>
      </c>
      <c r="F116" s="277">
        <v>19</v>
      </c>
      <c r="G116" s="274">
        <v>6.98</v>
      </c>
      <c r="H116" s="274">
        <v>8.7200000000000006</v>
      </c>
      <c r="I116" s="274">
        <v>165.68</v>
      </c>
      <c r="J116" s="267">
        <v>2.9765623561337927E-4</v>
      </c>
    </row>
    <row r="117" spans="1:10" ht="27.6">
      <c r="A117" s="266" t="s">
        <v>292</v>
      </c>
      <c r="B117" s="266">
        <v>94688</v>
      </c>
      <c r="C117" s="266" t="s">
        <v>28</v>
      </c>
      <c r="D117" s="271" t="s">
        <v>294</v>
      </c>
      <c r="E117" s="266" t="s">
        <v>24</v>
      </c>
      <c r="F117" s="277">
        <v>10</v>
      </c>
      <c r="G117" s="274">
        <v>6.89</v>
      </c>
      <c r="H117" s="274">
        <v>8.61</v>
      </c>
      <c r="I117" s="274">
        <v>86.1</v>
      </c>
      <c r="J117" s="267">
        <v>1.5468494619937201E-4</v>
      </c>
    </row>
    <row r="118" spans="1:10" ht="41.4">
      <c r="A118" s="266" t="s">
        <v>295</v>
      </c>
      <c r="B118" s="266">
        <v>105189</v>
      </c>
      <c r="C118" s="266" t="s">
        <v>28</v>
      </c>
      <c r="D118" s="271" t="s">
        <v>297</v>
      </c>
      <c r="E118" s="266" t="s">
        <v>24</v>
      </c>
      <c r="F118" s="277">
        <v>32</v>
      </c>
      <c r="G118" s="274">
        <v>20.96</v>
      </c>
      <c r="H118" s="274">
        <v>26.2</v>
      </c>
      <c r="I118" s="274">
        <v>838.4</v>
      </c>
      <c r="J118" s="267">
        <v>1.5062469093327932E-3</v>
      </c>
    </row>
    <row r="119" spans="1:10" ht="41.4">
      <c r="A119" s="266" t="s">
        <v>298</v>
      </c>
      <c r="B119" s="266">
        <v>94677</v>
      </c>
      <c r="C119" s="266" t="s">
        <v>28</v>
      </c>
      <c r="D119" s="271" t="s">
        <v>300</v>
      </c>
      <c r="E119" s="266" t="s">
        <v>24</v>
      </c>
      <c r="F119" s="277">
        <v>3</v>
      </c>
      <c r="G119" s="274">
        <v>18.55</v>
      </c>
      <c r="H119" s="274">
        <v>23.18</v>
      </c>
      <c r="I119" s="274">
        <v>69.540000000000006</v>
      </c>
      <c r="J119" s="267">
        <v>1.2493369522304681E-4</v>
      </c>
    </row>
    <row r="120" spans="1:10" ht="27.6">
      <c r="A120" s="266" t="s">
        <v>301</v>
      </c>
      <c r="B120" s="266">
        <v>94661</v>
      </c>
      <c r="C120" s="266" t="s">
        <v>28</v>
      </c>
      <c r="D120" s="271" t="s">
        <v>303</v>
      </c>
      <c r="E120" s="266" t="s">
        <v>24</v>
      </c>
      <c r="F120" s="277">
        <v>2</v>
      </c>
      <c r="G120" s="274">
        <v>9.41</v>
      </c>
      <c r="H120" s="274">
        <v>11.76</v>
      </c>
      <c r="I120" s="274">
        <v>23.52</v>
      </c>
      <c r="J120" s="267">
        <v>4.2255399937389427E-5</v>
      </c>
    </row>
    <row r="121" spans="1:10" ht="27.6">
      <c r="A121" s="266" t="s">
        <v>304</v>
      </c>
      <c r="B121" s="266">
        <v>94650</v>
      </c>
      <c r="C121" s="266" t="s">
        <v>28</v>
      </c>
      <c r="D121" s="271" t="s">
        <v>306</v>
      </c>
      <c r="E121" s="266" t="s">
        <v>38</v>
      </c>
      <c r="F121" s="277">
        <v>120.16</v>
      </c>
      <c r="G121" s="274">
        <v>18.329999999999998</v>
      </c>
      <c r="H121" s="274">
        <v>22.91</v>
      </c>
      <c r="I121" s="274">
        <v>2752.86</v>
      </c>
      <c r="J121" s="267">
        <v>4.9457142972636845E-3</v>
      </c>
    </row>
    <row r="122" spans="1:10">
      <c r="A122" s="264" t="s">
        <v>307</v>
      </c>
      <c r="B122" s="264" t="s">
        <v>17</v>
      </c>
      <c r="C122" s="264"/>
      <c r="D122" s="270" t="s">
        <v>308</v>
      </c>
      <c r="E122" s="264"/>
      <c r="F122" s="276">
        <v>1</v>
      </c>
      <c r="G122" s="273" t="s">
        <v>19</v>
      </c>
      <c r="H122" s="273">
        <v>1420.14</v>
      </c>
      <c r="I122" s="273">
        <v>1420.14</v>
      </c>
      <c r="J122" s="265">
        <v>2.5513853599950773E-3</v>
      </c>
    </row>
    <row r="123" spans="1:10" ht="41.4">
      <c r="A123" s="266" t="s">
        <v>309</v>
      </c>
      <c r="B123" s="266">
        <v>89987</v>
      </c>
      <c r="C123" s="266" t="s">
        <v>28</v>
      </c>
      <c r="D123" s="271" t="s">
        <v>311</v>
      </c>
      <c r="E123" s="266" t="s">
        <v>24</v>
      </c>
      <c r="F123" s="277">
        <v>6</v>
      </c>
      <c r="G123" s="274">
        <v>90.43</v>
      </c>
      <c r="H123" s="274">
        <v>113.03</v>
      </c>
      <c r="I123" s="274">
        <v>678.18</v>
      </c>
      <c r="J123" s="267">
        <v>1.2183999629905935E-3</v>
      </c>
    </row>
    <row r="124" spans="1:10" ht="41.4">
      <c r="A124" s="266" t="s">
        <v>312</v>
      </c>
      <c r="B124" s="266">
        <v>102622</v>
      </c>
      <c r="C124" s="266" t="s">
        <v>28</v>
      </c>
      <c r="D124" s="271" t="s">
        <v>314</v>
      </c>
      <c r="E124" s="266" t="s">
        <v>24</v>
      </c>
      <c r="F124" s="277">
        <v>1</v>
      </c>
      <c r="G124" s="274">
        <v>593.57000000000005</v>
      </c>
      <c r="H124" s="274">
        <v>741.96</v>
      </c>
      <c r="I124" s="274">
        <v>741.96</v>
      </c>
      <c r="J124" s="267">
        <v>1.3329853970044838E-3</v>
      </c>
    </row>
    <row r="125" spans="1:10">
      <c r="A125" s="264" t="s">
        <v>315</v>
      </c>
      <c r="B125" s="264" t="s">
        <v>17</v>
      </c>
      <c r="C125" s="264"/>
      <c r="D125" s="270" t="s">
        <v>316</v>
      </c>
      <c r="E125" s="264"/>
      <c r="F125" s="276">
        <v>1</v>
      </c>
      <c r="G125" s="273" t="s">
        <v>19</v>
      </c>
      <c r="H125" s="273">
        <v>1899.21</v>
      </c>
      <c r="I125" s="273">
        <v>1899.21</v>
      </c>
      <c r="J125" s="265">
        <v>3.4120696477503987E-3</v>
      </c>
    </row>
    <row r="126" spans="1:10" ht="27.6">
      <c r="A126" s="266" t="s">
        <v>317</v>
      </c>
      <c r="B126" s="266">
        <v>86888</v>
      </c>
      <c r="C126" s="266" t="s">
        <v>28</v>
      </c>
      <c r="D126" s="271" t="s">
        <v>319</v>
      </c>
      <c r="E126" s="266" t="s">
        <v>24</v>
      </c>
      <c r="F126" s="277">
        <v>3</v>
      </c>
      <c r="G126" s="274">
        <v>461.48</v>
      </c>
      <c r="H126" s="274">
        <v>576.85</v>
      </c>
      <c r="I126" s="274">
        <v>1730.55</v>
      </c>
      <c r="J126" s="267">
        <v>3.1090596242197822E-3</v>
      </c>
    </row>
    <row r="127" spans="1:10" ht="27.6">
      <c r="A127" s="266" t="s">
        <v>320</v>
      </c>
      <c r="B127" s="266">
        <v>100849</v>
      </c>
      <c r="C127" s="266" t="s">
        <v>28</v>
      </c>
      <c r="D127" s="271" t="s">
        <v>322</v>
      </c>
      <c r="E127" s="266" t="s">
        <v>24</v>
      </c>
      <c r="F127" s="277">
        <v>3</v>
      </c>
      <c r="G127" s="274">
        <v>44.98</v>
      </c>
      <c r="H127" s="274">
        <v>56.22</v>
      </c>
      <c r="I127" s="274">
        <v>168.66</v>
      </c>
      <c r="J127" s="267">
        <v>3.0301002353061652E-4</v>
      </c>
    </row>
    <row r="128" spans="1:10">
      <c r="A128" s="264" t="s">
        <v>323</v>
      </c>
      <c r="B128" s="264" t="s">
        <v>17</v>
      </c>
      <c r="C128" s="264"/>
      <c r="D128" s="270" t="s">
        <v>324</v>
      </c>
      <c r="E128" s="264"/>
      <c r="F128" s="276">
        <v>1</v>
      </c>
      <c r="G128" s="273" t="s">
        <v>19</v>
      </c>
      <c r="H128" s="273">
        <v>13120.27</v>
      </c>
      <c r="I128" s="273">
        <v>13120.27</v>
      </c>
      <c r="J128" s="265">
        <v>2.3571524495600866E-2</v>
      </c>
    </row>
    <row r="129" spans="1:10">
      <c r="A129" s="264" t="s">
        <v>325</v>
      </c>
      <c r="B129" s="264" t="s">
        <v>17</v>
      </c>
      <c r="C129" s="264"/>
      <c r="D129" s="270" t="s">
        <v>282</v>
      </c>
      <c r="E129" s="264"/>
      <c r="F129" s="276">
        <v>1</v>
      </c>
      <c r="G129" s="273" t="s">
        <v>19</v>
      </c>
      <c r="H129" s="273">
        <v>10651.99</v>
      </c>
      <c r="I129" s="273">
        <v>10651.99</v>
      </c>
      <c r="J129" s="265">
        <v>1.9137078978702076E-2</v>
      </c>
    </row>
    <row r="130" spans="1:10" ht="55.2">
      <c r="A130" s="266" t="s">
        <v>326</v>
      </c>
      <c r="B130" s="266">
        <v>104333</v>
      </c>
      <c r="C130" s="266" t="s">
        <v>28</v>
      </c>
      <c r="D130" s="271" t="s">
        <v>328</v>
      </c>
      <c r="E130" s="266" t="s">
        <v>24</v>
      </c>
      <c r="F130" s="277">
        <v>2</v>
      </c>
      <c r="G130" s="274">
        <v>60.61</v>
      </c>
      <c r="H130" s="274">
        <v>75.760000000000005</v>
      </c>
      <c r="I130" s="274">
        <v>151.52000000000001</v>
      </c>
      <c r="J130" s="267">
        <v>2.7221676014086929E-4</v>
      </c>
    </row>
    <row r="131" spans="1:10" ht="55.2">
      <c r="A131" s="266" t="s">
        <v>329</v>
      </c>
      <c r="B131" s="266">
        <v>104331</v>
      </c>
      <c r="C131" s="266" t="s">
        <v>28</v>
      </c>
      <c r="D131" s="271" t="s">
        <v>331</v>
      </c>
      <c r="E131" s="266" t="s">
        <v>24</v>
      </c>
      <c r="F131" s="277">
        <v>1</v>
      </c>
      <c r="G131" s="274">
        <v>22.68</v>
      </c>
      <c r="H131" s="274">
        <v>28.35</v>
      </c>
      <c r="I131" s="274">
        <v>28.35</v>
      </c>
      <c r="J131" s="267">
        <v>5.0932848138817613E-5</v>
      </c>
    </row>
    <row r="132" spans="1:10" ht="55.2">
      <c r="A132" s="266" t="s">
        <v>332</v>
      </c>
      <c r="B132" s="266">
        <v>89748</v>
      </c>
      <c r="C132" s="266" t="s">
        <v>28</v>
      </c>
      <c r="D132" s="271" t="s">
        <v>334</v>
      </c>
      <c r="E132" s="266" t="s">
        <v>24</v>
      </c>
      <c r="F132" s="277">
        <v>7</v>
      </c>
      <c r="G132" s="274">
        <v>40.78</v>
      </c>
      <c r="H132" s="274">
        <v>50.97</v>
      </c>
      <c r="I132" s="274">
        <v>356.79</v>
      </c>
      <c r="J132" s="267">
        <v>6.4099932583593425E-4</v>
      </c>
    </row>
    <row r="133" spans="1:10" ht="55.2">
      <c r="A133" s="266" t="s">
        <v>335</v>
      </c>
      <c r="B133" s="266">
        <v>89728</v>
      </c>
      <c r="C133" s="266" t="s">
        <v>28</v>
      </c>
      <c r="D133" s="271" t="s">
        <v>337</v>
      </c>
      <c r="E133" s="266" t="s">
        <v>24</v>
      </c>
      <c r="F133" s="277">
        <v>24</v>
      </c>
      <c r="G133" s="274">
        <v>13.27</v>
      </c>
      <c r="H133" s="274">
        <v>16.579999999999998</v>
      </c>
      <c r="I133" s="274">
        <v>397.92</v>
      </c>
      <c r="J133" s="267">
        <v>7.148923785325681E-4</v>
      </c>
    </row>
    <row r="134" spans="1:10" ht="41.4">
      <c r="A134" s="266" t="s">
        <v>338</v>
      </c>
      <c r="B134" s="266">
        <v>89746</v>
      </c>
      <c r="C134" s="266" t="s">
        <v>28</v>
      </c>
      <c r="D134" s="271" t="s">
        <v>340</v>
      </c>
      <c r="E134" s="266" t="s">
        <v>24</v>
      </c>
      <c r="F134" s="277">
        <v>4</v>
      </c>
      <c r="G134" s="274">
        <v>27.94</v>
      </c>
      <c r="H134" s="274">
        <v>34.92</v>
      </c>
      <c r="I134" s="274">
        <v>139.68</v>
      </c>
      <c r="J134" s="267">
        <v>2.509453343220474E-4</v>
      </c>
    </row>
    <row r="135" spans="1:10" ht="41.4">
      <c r="A135" s="266" t="s">
        <v>341</v>
      </c>
      <c r="B135" s="266">
        <v>89726</v>
      </c>
      <c r="C135" s="266" t="s">
        <v>28</v>
      </c>
      <c r="D135" s="271" t="s">
        <v>343</v>
      </c>
      <c r="E135" s="266" t="s">
        <v>24</v>
      </c>
      <c r="F135" s="277">
        <v>19</v>
      </c>
      <c r="G135" s="274">
        <v>10.84</v>
      </c>
      <c r="H135" s="274">
        <v>13.55</v>
      </c>
      <c r="I135" s="274">
        <v>257.45</v>
      </c>
      <c r="J135" s="267">
        <v>4.625277514405148E-4</v>
      </c>
    </row>
    <row r="136" spans="1:10" ht="41.4">
      <c r="A136" s="266" t="s">
        <v>344</v>
      </c>
      <c r="B136" s="266">
        <v>89732</v>
      </c>
      <c r="C136" s="266" t="s">
        <v>28</v>
      </c>
      <c r="D136" s="271" t="s">
        <v>346</v>
      </c>
      <c r="E136" s="266" t="s">
        <v>24</v>
      </c>
      <c r="F136" s="277">
        <v>18</v>
      </c>
      <c r="G136" s="274">
        <v>15.76</v>
      </c>
      <c r="H136" s="274">
        <v>19.7</v>
      </c>
      <c r="I136" s="274">
        <v>354.6</v>
      </c>
      <c r="J136" s="267">
        <v>6.3706483068870284E-4</v>
      </c>
    </row>
    <row r="137" spans="1:10" ht="41.4">
      <c r="A137" s="266" t="s">
        <v>347</v>
      </c>
      <c r="B137" s="266">
        <v>89724</v>
      </c>
      <c r="C137" s="266" t="s">
        <v>28</v>
      </c>
      <c r="D137" s="271" t="s">
        <v>349</v>
      </c>
      <c r="E137" s="266" t="s">
        <v>24</v>
      </c>
      <c r="F137" s="277">
        <v>1</v>
      </c>
      <c r="G137" s="274">
        <v>10.63</v>
      </c>
      <c r="H137" s="274">
        <v>13.28</v>
      </c>
      <c r="I137" s="274">
        <v>13.28</v>
      </c>
      <c r="J137" s="267">
        <v>2.3858491121111038E-5</v>
      </c>
    </row>
    <row r="138" spans="1:10" ht="41.4">
      <c r="A138" s="266" t="s">
        <v>350</v>
      </c>
      <c r="B138" s="266">
        <v>89731</v>
      </c>
      <c r="C138" s="266" t="s">
        <v>28</v>
      </c>
      <c r="D138" s="271" t="s">
        <v>352</v>
      </c>
      <c r="E138" s="266" t="s">
        <v>24</v>
      </c>
      <c r="F138" s="277">
        <v>21</v>
      </c>
      <c r="G138" s="274">
        <v>15.1</v>
      </c>
      <c r="H138" s="274">
        <v>18.87</v>
      </c>
      <c r="I138" s="274">
        <v>396.27</v>
      </c>
      <c r="J138" s="267">
        <v>7.119280328736951E-4</v>
      </c>
    </row>
    <row r="139" spans="1:10" ht="55.2">
      <c r="A139" s="266" t="s">
        <v>353</v>
      </c>
      <c r="B139" s="266">
        <v>104345</v>
      </c>
      <c r="C139" s="266" t="s">
        <v>28</v>
      </c>
      <c r="D139" s="271" t="s">
        <v>355</v>
      </c>
      <c r="E139" s="266" t="s">
        <v>24</v>
      </c>
      <c r="F139" s="277">
        <v>9</v>
      </c>
      <c r="G139" s="274">
        <v>41.48</v>
      </c>
      <c r="H139" s="274">
        <v>51.85</v>
      </c>
      <c r="I139" s="274">
        <v>466.65</v>
      </c>
      <c r="J139" s="267">
        <v>8.3837084952307717E-4</v>
      </c>
    </row>
    <row r="140" spans="1:10" ht="55.2">
      <c r="A140" s="266" t="s">
        <v>356</v>
      </c>
      <c r="B140" s="266">
        <v>89797</v>
      </c>
      <c r="C140" s="266" t="s">
        <v>28</v>
      </c>
      <c r="D140" s="271" t="s">
        <v>358</v>
      </c>
      <c r="E140" s="266" t="s">
        <v>24</v>
      </c>
      <c r="F140" s="277">
        <v>5</v>
      </c>
      <c r="G140" s="274">
        <v>49.46</v>
      </c>
      <c r="H140" s="274">
        <v>61.82</v>
      </c>
      <c r="I140" s="274">
        <v>309.10000000000002</v>
      </c>
      <c r="J140" s="267">
        <v>5.5532075342887212E-4</v>
      </c>
    </row>
    <row r="141" spans="1:10" ht="41.4">
      <c r="A141" s="266" t="s">
        <v>359</v>
      </c>
      <c r="B141" s="266">
        <v>89783</v>
      </c>
      <c r="C141" s="266" t="s">
        <v>28</v>
      </c>
      <c r="D141" s="271" t="s">
        <v>361</v>
      </c>
      <c r="E141" s="266" t="s">
        <v>24</v>
      </c>
      <c r="F141" s="277">
        <v>6</v>
      </c>
      <c r="G141" s="274">
        <v>15.34</v>
      </c>
      <c r="H141" s="274">
        <v>19.170000000000002</v>
      </c>
      <c r="I141" s="274">
        <v>115.02</v>
      </c>
      <c r="J141" s="267">
        <v>2.0664184102034573E-4</v>
      </c>
    </row>
    <row r="142" spans="1:10" ht="41.4">
      <c r="A142" s="266" t="s">
        <v>362</v>
      </c>
      <c r="B142" s="266">
        <v>89785</v>
      </c>
      <c r="C142" s="266" t="s">
        <v>28</v>
      </c>
      <c r="D142" s="271" t="s">
        <v>364</v>
      </c>
      <c r="E142" s="266" t="s">
        <v>24</v>
      </c>
      <c r="F142" s="277">
        <v>1</v>
      </c>
      <c r="G142" s="274">
        <v>26.15</v>
      </c>
      <c r="H142" s="274">
        <v>32.68</v>
      </c>
      <c r="I142" s="274">
        <v>32.68</v>
      </c>
      <c r="J142" s="267">
        <v>5.8712009776950953E-5</v>
      </c>
    </row>
    <row r="143" spans="1:10" ht="41.4">
      <c r="A143" s="266" t="s">
        <v>365</v>
      </c>
      <c r="B143" s="266">
        <v>89752</v>
      </c>
      <c r="C143" s="266" t="s">
        <v>28</v>
      </c>
      <c r="D143" s="271" t="s">
        <v>367</v>
      </c>
      <c r="E143" s="266" t="s">
        <v>24</v>
      </c>
      <c r="F143" s="277">
        <v>30</v>
      </c>
      <c r="G143" s="274">
        <v>7.81</v>
      </c>
      <c r="H143" s="274">
        <v>9.76</v>
      </c>
      <c r="I143" s="274">
        <v>292.8</v>
      </c>
      <c r="J143" s="267">
        <v>5.260366114654602E-4</v>
      </c>
    </row>
    <row r="144" spans="1:10" ht="41.4">
      <c r="A144" s="266" t="s">
        <v>368</v>
      </c>
      <c r="B144" s="266">
        <v>89778</v>
      </c>
      <c r="C144" s="266" t="s">
        <v>28</v>
      </c>
      <c r="D144" s="271" t="s">
        <v>370</v>
      </c>
      <c r="E144" s="266" t="s">
        <v>24</v>
      </c>
      <c r="F144" s="277">
        <v>35</v>
      </c>
      <c r="G144" s="274">
        <v>17.38</v>
      </c>
      <c r="H144" s="274">
        <v>21.72</v>
      </c>
      <c r="I144" s="274">
        <v>760.2</v>
      </c>
      <c r="J144" s="267">
        <v>1.3657548908334797E-3</v>
      </c>
    </row>
    <row r="145" spans="1:10" ht="41.4">
      <c r="A145" s="266" t="s">
        <v>371</v>
      </c>
      <c r="B145" s="266">
        <v>89753</v>
      </c>
      <c r="C145" s="266" t="s">
        <v>28</v>
      </c>
      <c r="D145" s="271" t="s">
        <v>373</v>
      </c>
      <c r="E145" s="266" t="s">
        <v>24</v>
      </c>
      <c r="F145" s="277">
        <v>47</v>
      </c>
      <c r="G145" s="274">
        <v>9.3699999999999992</v>
      </c>
      <c r="H145" s="274">
        <v>11.71</v>
      </c>
      <c r="I145" s="274">
        <v>550.37</v>
      </c>
      <c r="J145" s="267">
        <v>9.8877995168116569E-4</v>
      </c>
    </row>
    <row r="146" spans="1:10" ht="41.4">
      <c r="A146" s="266" t="s">
        <v>374</v>
      </c>
      <c r="B146" s="266">
        <v>89848</v>
      </c>
      <c r="C146" s="266" t="s">
        <v>28</v>
      </c>
      <c r="D146" s="271" t="s">
        <v>376</v>
      </c>
      <c r="E146" s="266" t="s">
        <v>38</v>
      </c>
      <c r="F146" s="277">
        <v>72.12</v>
      </c>
      <c r="G146" s="274">
        <v>27.62</v>
      </c>
      <c r="H146" s="274">
        <v>34.520000000000003</v>
      </c>
      <c r="I146" s="274">
        <v>2489.58</v>
      </c>
      <c r="J146" s="267">
        <v>4.4727125244951515E-3</v>
      </c>
    </row>
    <row r="147" spans="1:10" ht="27.6">
      <c r="A147" s="266" t="s">
        <v>377</v>
      </c>
      <c r="B147" s="266">
        <v>89508</v>
      </c>
      <c r="C147" s="266" t="s">
        <v>28</v>
      </c>
      <c r="D147" s="271" t="s">
        <v>379</v>
      </c>
      <c r="E147" s="266" t="s">
        <v>38</v>
      </c>
      <c r="F147" s="277">
        <v>35.450000000000003</v>
      </c>
      <c r="G147" s="274">
        <v>16.8</v>
      </c>
      <c r="H147" s="274">
        <v>21</v>
      </c>
      <c r="I147" s="274">
        <v>744.45</v>
      </c>
      <c r="J147" s="267">
        <v>1.3374588640896921E-3</v>
      </c>
    </row>
    <row r="148" spans="1:10" ht="41.4">
      <c r="A148" s="266" t="s">
        <v>380</v>
      </c>
      <c r="B148" s="266">
        <v>89712</v>
      </c>
      <c r="C148" s="266" t="s">
        <v>28</v>
      </c>
      <c r="D148" s="271" t="s">
        <v>382</v>
      </c>
      <c r="E148" s="266" t="s">
        <v>38</v>
      </c>
      <c r="F148" s="277">
        <v>62.93</v>
      </c>
      <c r="G148" s="274">
        <v>28.03</v>
      </c>
      <c r="H148" s="274">
        <v>35.03</v>
      </c>
      <c r="I148" s="274">
        <v>2204.4299999999998</v>
      </c>
      <c r="J148" s="267">
        <v>3.9604196974481025E-3</v>
      </c>
    </row>
    <row r="149" spans="1:10" ht="41.4">
      <c r="A149" s="266" t="s">
        <v>383</v>
      </c>
      <c r="B149" s="266">
        <v>104344</v>
      </c>
      <c r="C149" s="266" t="s">
        <v>28</v>
      </c>
      <c r="D149" s="271" t="s">
        <v>385</v>
      </c>
      <c r="E149" s="266" t="s">
        <v>24</v>
      </c>
      <c r="F149" s="277">
        <v>6</v>
      </c>
      <c r="G149" s="274">
        <v>39.6</v>
      </c>
      <c r="H149" s="274">
        <v>49.5</v>
      </c>
      <c r="I149" s="274">
        <v>297</v>
      </c>
      <c r="J149" s="267">
        <v>5.3358221859713692E-4</v>
      </c>
    </row>
    <row r="150" spans="1:10" ht="41.4">
      <c r="A150" s="266" t="s">
        <v>386</v>
      </c>
      <c r="B150" s="266">
        <v>89784</v>
      </c>
      <c r="C150" s="266" t="s">
        <v>28</v>
      </c>
      <c r="D150" s="271" t="s">
        <v>388</v>
      </c>
      <c r="E150" s="266" t="s">
        <v>24</v>
      </c>
      <c r="F150" s="277">
        <v>9</v>
      </c>
      <c r="G150" s="274">
        <v>24.02</v>
      </c>
      <c r="H150" s="274">
        <v>30.02</v>
      </c>
      <c r="I150" s="274">
        <v>270.18</v>
      </c>
      <c r="J150" s="267">
        <v>4.8539812734200148E-4</v>
      </c>
    </row>
    <row r="151" spans="1:10" ht="55.2">
      <c r="A151" s="266" t="s">
        <v>389</v>
      </c>
      <c r="B151" s="266">
        <v>89804</v>
      </c>
      <c r="C151" s="266" t="s">
        <v>28</v>
      </c>
      <c r="D151" s="271" t="s">
        <v>391</v>
      </c>
      <c r="E151" s="266" t="s">
        <v>24</v>
      </c>
      <c r="F151" s="277">
        <v>1</v>
      </c>
      <c r="G151" s="274">
        <v>18.940000000000001</v>
      </c>
      <c r="H151" s="274">
        <v>23.67</v>
      </c>
      <c r="I151" s="274">
        <v>23.67</v>
      </c>
      <c r="J151" s="267">
        <v>4.252488590637788E-5</v>
      </c>
    </row>
    <row r="152" spans="1:10">
      <c r="A152" s="264" t="s">
        <v>392</v>
      </c>
      <c r="B152" s="264" t="s">
        <v>17</v>
      </c>
      <c r="C152" s="264"/>
      <c r="D152" s="270" t="s">
        <v>393</v>
      </c>
      <c r="E152" s="264"/>
      <c r="F152" s="276">
        <v>1</v>
      </c>
      <c r="G152" s="273" t="s">
        <v>19</v>
      </c>
      <c r="H152" s="273">
        <v>2468.2800000000002</v>
      </c>
      <c r="I152" s="273">
        <v>2468.2800000000002</v>
      </c>
      <c r="J152" s="265">
        <v>4.4344455168987915E-3</v>
      </c>
    </row>
    <row r="153" spans="1:10" ht="41.4">
      <c r="A153" s="266" t="s">
        <v>394</v>
      </c>
      <c r="B153" s="266">
        <v>97897</v>
      </c>
      <c r="C153" s="266" t="s">
        <v>28</v>
      </c>
      <c r="D153" s="271" t="s">
        <v>396</v>
      </c>
      <c r="E153" s="266" t="s">
        <v>24</v>
      </c>
      <c r="F153" s="277">
        <v>3</v>
      </c>
      <c r="G153" s="274">
        <v>577.77</v>
      </c>
      <c r="H153" s="274">
        <v>722.21</v>
      </c>
      <c r="I153" s="274">
        <v>2166.63</v>
      </c>
      <c r="J153" s="267">
        <v>3.8925092332630124E-3</v>
      </c>
    </row>
    <row r="154" spans="1:10" ht="41.4">
      <c r="A154" s="266" t="s">
        <v>397</v>
      </c>
      <c r="B154" s="266">
        <v>89707</v>
      </c>
      <c r="C154" s="266" t="s">
        <v>28</v>
      </c>
      <c r="D154" s="271" t="s">
        <v>399</v>
      </c>
      <c r="E154" s="266" t="s">
        <v>24</v>
      </c>
      <c r="F154" s="277">
        <v>5</v>
      </c>
      <c r="G154" s="274">
        <v>48.27</v>
      </c>
      <c r="H154" s="274">
        <v>60.33</v>
      </c>
      <c r="I154" s="274">
        <v>301.64999999999998</v>
      </c>
      <c r="J154" s="267">
        <v>5.4193628363577895E-4</v>
      </c>
    </row>
    <row r="155" spans="1:10">
      <c r="A155" s="264">
        <v>15</v>
      </c>
      <c r="B155" s="264" t="s">
        <v>17</v>
      </c>
      <c r="C155" s="264"/>
      <c r="D155" s="270" t="s">
        <v>400</v>
      </c>
      <c r="E155" s="264"/>
      <c r="F155" s="276">
        <v>1</v>
      </c>
      <c r="G155" s="273" t="s">
        <v>19</v>
      </c>
      <c r="H155" s="273">
        <v>11246.69</v>
      </c>
      <c r="I155" s="273">
        <v>11246.69</v>
      </c>
      <c r="J155" s="265">
        <v>2.0205501017084963E-2</v>
      </c>
    </row>
    <row r="156" spans="1:10" ht="69">
      <c r="A156" s="266" t="s">
        <v>401</v>
      </c>
      <c r="B156" s="266" t="s">
        <v>402</v>
      </c>
      <c r="C156" s="266" t="s">
        <v>22</v>
      </c>
      <c r="D156" s="271" t="s">
        <v>403</v>
      </c>
      <c r="E156" s="266" t="s">
        <v>24</v>
      </c>
      <c r="F156" s="277">
        <v>1</v>
      </c>
      <c r="G156" s="274">
        <v>2159.0300000000002</v>
      </c>
      <c r="H156" s="274">
        <v>2698.78</v>
      </c>
      <c r="I156" s="274">
        <v>2698.78</v>
      </c>
      <c r="J156" s="267">
        <v>4.8485556225777143E-3</v>
      </c>
    </row>
    <row r="157" spans="1:10" ht="69">
      <c r="A157" s="266" t="s">
        <v>404</v>
      </c>
      <c r="B157" s="266">
        <v>93441</v>
      </c>
      <c r="C157" s="266" t="s">
        <v>28</v>
      </c>
      <c r="D157" s="271" t="s">
        <v>406</v>
      </c>
      <c r="E157" s="266" t="s">
        <v>24</v>
      </c>
      <c r="F157" s="277">
        <v>2</v>
      </c>
      <c r="G157" s="274">
        <v>1254.06</v>
      </c>
      <c r="H157" s="274">
        <v>1567.57</v>
      </c>
      <c r="I157" s="274">
        <v>3135.14</v>
      </c>
      <c r="J157" s="267">
        <v>5.6325082720963902E-3</v>
      </c>
    </row>
    <row r="158" spans="1:10" ht="69">
      <c r="A158" s="266" t="s">
        <v>407</v>
      </c>
      <c r="B158" s="266">
        <v>93396</v>
      </c>
      <c r="C158" s="266" t="s">
        <v>28</v>
      </c>
      <c r="D158" s="271" t="s">
        <v>409</v>
      </c>
      <c r="E158" s="266" t="s">
        <v>24</v>
      </c>
      <c r="F158" s="277">
        <v>5</v>
      </c>
      <c r="G158" s="274">
        <v>716.43</v>
      </c>
      <c r="H158" s="274">
        <v>895.53</v>
      </c>
      <c r="I158" s="274">
        <v>4477.6499999999996</v>
      </c>
      <c r="J158" s="267">
        <v>8.0444256602743101E-3</v>
      </c>
    </row>
    <row r="159" spans="1:10" ht="27.6">
      <c r="A159" s="266" t="s">
        <v>410</v>
      </c>
      <c r="B159" s="266" t="s">
        <v>411</v>
      </c>
      <c r="C159" s="266" t="s">
        <v>22</v>
      </c>
      <c r="D159" s="271" t="s">
        <v>412</v>
      </c>
      <c r="E159" s="266" t="s">
        <v>24</v>
      </c>
      <c r="F159" s="277">
        <v>1</v>
      </c>
      <c r="G159" s="274">
        <v>748.1</v>
      </c>
      <c r="H159" s="274">
        <v>935.12</v>
      </c>
      <c r="I159" s="274">
        <v>935.12</v>
      </c>
      <c r="J159" s="267">
        <v>1.6800114621365477E-3</v>
      </c>
    </row>
    <row r="160" spans="1:10">
      <c r="A160" s="264">
        <v>16</v>
      </c>
      <c r="B160" s="264" t="s">
        <v>17</v>
      </c>
      <c r="C160" s="264"/>
      <c r="D160" s="270" t="s">
        <v>413</v>
      </c>
      <c r="E160" s="264"/>
      <c r="F160" s="276">
        <v>1</v>
      </c>
      <c r="G160" s="273" t="s">
        <v>19</v>
      </c>
      <c r="H160" s="273">
        <v>102726.05</v>
      </c>
      <c r="I160" s="273">
        <v>102726.05</v>
      </c>
      <c r="J160" s="265">
        <v>0.18455486083070846</v>
      </c>
    </row>
    <row r="161" spans="1:10">
      <c r="A161" s="264" t="s">
        <v>414</v>
      </c>
      <c r="B161" s="264" t="s">
        <v>17</v>
      </c>
      <c r="C161" s="264"/>
      <c r="D161" s="270" t="s">
        <v>415</v>
      </c>
      <c r="E161" s="264"/>
      <c r="F161" s="276">
        <v>1</v>
      </c>
      <c r="G161" s="273" t="s">
        <v>19</v>
      </c>
      <c r="H161" s="273">
        <v>12335.61</v>
      </c>
      <c r="I161" s="273">
        <v>12335.61</v>
      </c>
      <c r="J161" s="265">
        <v>2.2161825426091002E-2</v>
      </c>
    </row>
    <row r="162" spans="1:10" ht="41.4">
      <c r="A162" s="266" t="s">
        <v>416</v>
      </c>
      <c r="B162" s="266">
        <v>87257</v>
      </c>
      <c r="C162" s="266" t="s">
        <v>28</v>
      </c>
      <c r="D162" s="271" t="s">
        <v>1944</v>
      </c>
      <c r="E162" s="266" t="s">
        <v>30</v>
      </c>
      <c r="F162" s="277">
        <v>101.54</v>
      </c>
      <c r="G162" s="274">
        <v>81.040000000000006</v>
      </c>
      <c r="H162" s="274">
        <v>101.3</v>
      </c>
      <c r="I162" s="274">
        <v>10286</v>
      </c>
      <c r="J162" s="267">
        <v>1.8479551180101514E-2</v>
      </c>
    </row>
    <row r="163" spans="1:10" ht="27.6">
      <c r="A163" s="266" t="s">
        <v>417</v>
      </c>
      <c r="B163" s="266">
        <v>88650</v>
      </c>
      <c r="C163" s="266" t="s">
        <v>28</v>
      </c>
      <c r="D163" s="271" t="s">
        <v>419</v>
      </c>
      <c r="E163" s="266" t="s">
        <v>38</v>
      </c>
      <c r="F163" s="277">
        <v>110.97</v>
      </c>
      <c r="G163" s="274">
        <v>14.78</v>
      </c>
      <c r="H163" s="274">
        <v>18.47</v>
      </c>
      <c r="I163" s="274">
        <v>2049.61</v>
      </c>
      <c r="J163" s="267">
        <v>3.6822742459894872E-3</v>
      </c>
    </row>
    <row r="164" spans="1:10">
      <c r="A164" s="264" t="s">
        <v>420</v>
      </c>
      <c r="B164" s="264" t="s">
        <v>17</v>
      </c>
      <c r="C164" s="264"/>
      <c r="D164" s="270" t="s">
        <v>421</v>
      </c>
      <c r="E164" s="264"/>
      <c r="F164" s="276">
        <v>1</v>
      </c>
      <c r="G164" s="273" t="s">
        <v>19</v>
      </c>
      <c r="H164" s="273">
        <v>6596.09</v>
      </c>
      <c r="I164" s="273">
        <v>6596.09</v>
      </c>
      <c r="J164" s="265">
        <v>1.1850358034566966E-2</v>
      </c>
    </row>
    <row r="165" spans="1:10" ht="41.4">
      <c r="A165" s="266" t="s">
        <v>422</v>
      </c>
      <c r="B165" s="266">
        <v>104611</v>
      </c>
      <c r="C165" s="266" t="s">
        <v>28</v>
      </c>
      <c r="D165" s="271" t="s">
        <v>424</v>
      </c>
      <c r="E165" s="266" t="s">
        <v>30</v>
      </c>
      <c r="F165" s="277">
        <v>45.55</v>
      </c>
      <c r="G165" s="274">
        <v>115.85</v>
      </c>
      <c r="H165" s="274">
        <v>144.81</v>
      </c>
      <c r="I165" s="274">
        <v>6596.09</v>
      </c>
      <c r="J165" s="267">
        <v>1.1850358034566966E-2</v>
      </c>
    </row>
    <row r="166" spans="1:10">
      <c r="A166" s="264" t="s">
        <v>425</v>
      </c>
      <c r="B166" s="264" t="s">
        <v>17</v>
      </c>
      <c r="C166" s="264"/>
      <c r="D166" s="270" t="s">
        <v>426</v>
      </c>
      <c r="E166" s="264"/>
      <c r="F166" s="276">
        <v>1</v>
      </c>
      <c r="G166" s="273" t="s">
        <v>19</v>
      </c>
      <c r="H166" s="273">
        <v>83794.350000000006</v>
      </c>
      <c r="I166" s="273">
        <v>83794.350000000006</v>
      </c>
      <c r="J166" s="265">
        <v>0.1505426773700505</v>
      </c>
    </row>
    <row r="167" spans="1:10" ht="55.2">
      <c r="A167" s="266" t="s">
        <v>427</v>
      </c>
      <c r="B167" s="266">
        <v>87904</v>
      </c>
      <c r="C167" s="266" t="s">
        <v>28</v>
      </c>
      <c r="D167" s="271" t="s">
        <v>429</v>
      </c>
      <c r="E167" s="266" t="s">
        <v>30</v>
      </c>
      <c r="F167" s="277">
        <v>881.09</v>
      </c>
      <c r="G167" s="274">
        <v>10.81</v>
      </c>
      <c r="H167" s="274">
        <v>13.51</v>
      </c>
      <c r="I167" s="274">
        <v>11903.52</v>
      </c>
      <c r="J167" s="267">
        <v>2.1385544143822866E-2</v>
      </c>
    </row>
    <row r="168" spans="1:10" ht="55.2">
      <c r="A168" s="266" t="s">
        <v>430</v>
      </c>
      <c r="B168" s="266">
        <v>87794</v>
      </c>
      <c r="C168" s="266" t="s">
        <v>28</v>
      </c>
      <c r="D168" s="271" t="s">
        <v>432</v>
      </c>
      <c r="E168" s="266" t="s">
        <v>30</v>
      </c>
      <c r="F168" s="277">
        <v>812.27</v>
      </c>
      <c r="G168" s="274">
        <v>51.03</v>
      </c>
      <c r="H168" s="274">
        <v>63.78</v>
      </c>
      <c r="I168" s="274">
        <v>51806.58</v>
      </c>
      <c r="J168" s="267">
        <v>9.3074309408518727E-2</v>
      </c>
    </row>
    <row r="169" spans="1:10" ht="27.6">
      <c r="A169" s="266" t="s">
        <v>433</v>
      </c>
      <c r="B169" s="266">
        <v>88497</v>
      </c>
      <c r="C169" s="266" t="s">
        <v>28</v>
      </c>
      <c r="D169" s="271" t="s">
        <v>435</v>
      </c>
      <c r="E169" s="266" t="s">
        <v>30</v>
      </c>
      <c r="F169" s="277">
        <v>812.47</v>
      </c>
      <c r="G169" s="274">
        <v>19.78</v>
      </c>
      <c r="H169" s="274">
        <v>24.72</v>
      </c>
      <c r="I169" s="274">
        <v>20084.25</v>
      </c>
      <c r="J169" s="267">
        <v>3.6082823817708914E-2</v>
      </c>
    </row>
    <row r="170" spans="1:10">
      <c r="A170" s="264">
        <v>17</v>
      </c>
      <c r="B170" s="264" t="s">
        <v>17</v>
      </c>
      <c r="C170" s="264"/>
      <c r="D170" s="270" t="s">
        <v>437</v>
      </c>
      <c r="E170" s="264"/>
      <c r="F170" s="276">
        <v>1</v>
      </c>
      <c r="G170" s="273" t="s">
        <v>19</v>
      </c>
      <c r="H170" s="273">
        <v>15771.76</v>
      </c>
      <c r="I170" s="273">
        <v>15771.76</v>
      </c>
      <c r="J170" s="265">
        <v>2.8335120175022155E-2</v>
      </c>
    </row>
    <row r="171" spans="1:10">
      <c r="A171" s="264" t="s">
        <v>438</v>
      </c>
      <c r="B171" s="264" t="s">
        <v>17</v>
      </c>
      <c r="C171" s="264"/>
      <c r="D171" s="270" t="s">
        <v>439</v>
      </c>
      <c r="E171" s="264"/>
      <c r="F171" s="276">
        <v>1</v>
      </c>
      <c r="G171" s="273" t="s">
        <v>19</v>
      </c>
      <c r="H171" s="273">
        <v>10599.48</v>
      </c>
      <c r="I171" s="273">
        <v>10599.48</v>
      </c>
      <c r="J171" s="265">
        <v>1.9042740923824849E-2</v>
      </c>
    </row>
    <row r="172" spans="1:10" ht="27.6">
      <c r="A172" s="266" t="s">
        <v>440</v>
      </c>
      <c r="B172" s="266">
        <v>88485</v>
      </c>
      <c r="C172" s="266" t="s">
        <v>28</v>
      </c>
      <c r="D172" s="271" t="s">
        <v>442</v>
      </c>
      <c r="E172" s="266" t="s">
        <v>30</v>
      </c>
      <c r="F172" s="277">
        <v>501.87</v>
      </c>
      <c r="G172" s="274">
        <v>4.0199999999999996</v>
      </c>
      <c r="H172" s="274">
        <v>5.0199999999999996</v>
      </c>
      <c r="I172" s="274">
        <v>2519.38</v>
      </c>
      <c r="J172" s="267">
        <v>4.5262504036675246E-3</v>
      </c>
    </row>
    <row r="173" spans="1:10" ht="27.6">
      <c r="A173" s="266" t="s">
        <v>443</v>
      </c>
      <c r="B173" s="266">
        <v>104642</v>
      </c>
      <c r="C173" s="266" t="s">
        <v>28</v>
      </c>
      <c r="D173" s="271" t="s">
        <v>445</v>
      </c>
      <c r="E173" s="266" t="s">
        <v>30</v>
      </c>
      <c r="F173" s="277">
        <v>501.87</v>
      </c>
      <c r="G173" s="274">
        <v>12.88</v>
      </c>
      <c r="H173" s="274">
        <v>16.100000000000001</v>
      </c>
      <c r="I173" s="274">
        <v>8080.1</v>
      </c>
      <c r="J173" s="267">
        <v>1.4516490520157325E-2</v>
      </c>
    </row>
    <row r="174" spans="1:10">
      <c r="A174" s="264" t="s">
        <v>446</v>
      </c>
      <c r="B174" s="264" t="s">
        <v>17</v>
      </c>
      <c r="C174" s="264"/>
      <c r="D174" s="270" t="s">
        <v>447</v>
      </c>
      <c r="E174" s="264"/>
      <c r="F174" s="276">
        <v>1</v>
      </c>
      <c r="G174" s="273" t="s">
        <v>19</v>
      </c>
      <c r="H174" s="273">
        <v>5172.28</v>
      </c>
      <c r="I174" s="273">
        <v>5172.28</v>
      </c>
      <c r="J174" s="265">
        <v>9.2923792511973042E-3</v>
      </c>
    </row>
    <row r="175" spans="1:10" ht="27.6">
      <c r="A175" s="266" t="s">
        <v>448</v>
      </c>
      <c r="B175" s="266">
        <v>88485</v>
      </c>
      <c r="C175" s="266" t="s">
        <v>28</v>
      </c>
      <c r="D175" s="271" t="s">
        <v>442</v>
      </c>
      <c r="E175" s="266" t="s">
        <v>30</v>
      </c>
      <c r="F175" s="277">
        <v>244.9</v>
      </c>
      <c r="G175" s="274">
        <v>4.0199999999999996</v>
      </c>
      <c r="H175" s="274">
        <v>5.0199999999999996</v>
      </c>
      <c r="I175" s="274">
        <v>1229.3900000000001</v>
      </c>
      <c r="J175" s="267">
        <v>2.2086890360980948E-3</v>
      </c>
    </row>
    <row r="176" spans="1:10" ht="27.6">
      <c r="A176" s="266" t="s">
        <v>449</v>
      </c>
      <c r="B176" s="266">
        <v>104642</v>
      </c>
      <c r="C176" s="266" t="s">
        <v>28</v>
      </c>
      <c r="D176" s="271" t="s">
        <v>445</v>
      </c>
      <c r="E176" s="266" t="s">
        <v>30</v>
      </c>
      <c r="F176" s="277">
        <v>244.9</v>
      </c>
      <c r="G176" s="274">
        <v>12.88</v>
      </c>
      <c r="H176" s="274">
        <v>16.100000000000001</v>
      </c>
      <c r="I176" s="274">
        <v>3942.89</v>
      </c>
      <c r="J176" s="267">
        <v>7.0836902150992094E-3</v>
      </c>
    </row>
    <row r="177" spans="1:10">
      <c r="A177" s="264">
        <v>18</v>
      </c>
      <c r="B177" s="264" t="s">
        <v>17</v>
      </c>
      <c r="C177" s="264"/>
      <c r="D177" s="270" t="s">
        <v>450</v>
      </c>
      <c r="E177" s="264"/>
      <c r="F177" s="276">
        <v>1</v>
      </c>
      <c r="G177" s="273" t="s">
        <v>19</v>
      </c>
      <c r="H177" s="273">
        <v>52675.07</v>
      </c>
      <c r="I177" s="273">
        <v>52675.07</v>
      </c>
      <c r="J177" s="265">
        <v>9.4634615203230604E-2</v>
      </c>
    </row>
    <row r="178" spans="1:10">
      <c r="A178" s="264" t="s">
        <v>451</v>
      </c>
      <c r="B178" s="264" t="s">
        <v>17</v>
      </c>
      <c r="C178" s="264"/>
      <c r="D178" s="270" t="s">
        <v>452</v>
      </c>
      <c r="E178" s="264"/>
      <c r="F178" s="276">
        <v>1</v>
      </c>
      <c r="G178" s="273" t="s">
        <v>19</v>
      </c>
      <c r="H178" s="273">
        <v>15387.41</v>
      </c>
      <c r="I178" s="273">
        <v>15387.41</v>
      </c>
      <c r="J178" s="265">
        <v>2.7644607293817409E-2</v>
      </c>
    </row>
    <row r="179" spans="1:10" ht="69">
      <c r="A179" s="266" t="s">
        <v>453</v>
      </c>
      <c r="B179" s="266">
        <v>100688</v>
      </c>
      <c r="C179" s="266" t="s">
        <v>28</v>
      </c>
      <c r="D179" s="271" t="s">
        <v>455</v>
      </c>
      <c r="E179" s="266" t="s">
        <v>24</v>
      </c>
      <c r="F179" s="277">
        <v>3</v>
      </c>
      <c r="G179" s="274">
        <v>803</v>
      </c>
      <c r="H179" s="274">
        <v>1003.75</v>
      </c>
      <c r="I179" s="274">
        <v>3011.25</v>
      </c>
      <c r="J179" s="267">
        <v>5.4099308274431933E-3</v>
      </c>
    </row>
    <row r="180" spans="1:10" ht="69">
      <c r="A180" s="266" t="s">
        <v>456</v>
      </c>
      <c r="B180" s="266">
        <v>100690</v>
      </c>
      <c r="C180" s="266" t="s">
        <v>28</v>
      </c>
      <c r="D180" s="271" t="s">
        <v>458</v>
      </c>
      <c r="E180" s="266" t="s">
        <v>24</v>
      </c>
      <c r="F180" s="277">
        <v>8</v>
      </c>
      <c r="G180" s="274">
        <v>859.3</v>
      </c>
      <c r="H180" s="274">
        <v>1074.1199999999999</v>
      </c>
      <c r="I180" s="274">
        <v>8592.9599999999991</v>
      </c>
      <c r="J180" s="267">
        <v>1.5437881013860113E-2</v>
      </c>
    </row>
    <row r="181" spans="1:10" ht="27.6">
      <c r="A181" s="266" t="s">
        <v>459</v>
      </c>
      <c r="B181" s="266">
        <v>98689</v>
      </c>
      <c r="C181" s="266" t="s">
        <v>28</v>
      </c>
      <c r="D181" s="271" t="s">
        <v>461</v>
      </c>
      <c r="E181" s="266" t="s">
        <v>38</v>
      </c>
      <c r="F181" s="277">
        <v>11.25</v>
      </c>
      <c r="G181" s="274">
        <v>126.11</v>
      </c>
      <c r="H181" s="274">
        <v>157.63</v>
      </c>
      <c r="I181" s="274">
        <v>1773.33</v>
      </c>
      <c r="J181" s="267">
        <v>3.1859170225752888E-3</v>
      </c>
    </row>
    <row r="182" spans="1:10" ht="41.4">
      <c r="A182" s="266" t="s">
        <v>462</v>
      </c>
      <c r="B182" s="266">
        <v>100700</v>
      </c>
      <c r="C182" s="266" t="s">
        <v>28</v>
      </c>
      <c r="D182" s="271" t="s">
        <v>464</v>
      </c>
      <c r="E182" s="266" t="s">
        <v>24</v>
      </c>
      <c r="F182" s="277">
        <v>2</v>
      </c>
      <c r="G182" s="274">
        <v>744.29</v>
      </c>
      <c r="H182" s="274">
        <v>930.36</v>
      </c>
      <c r="I182" s="274">
        <v>1860.72</v>
      </c>
      <c r="J182" s="267">
        <v>3.3429195481079615E-3</v>
      </c>
    </row>
    <row r="183" spans="1:10" ht="27.6">
      <c r="A183" s="266" t="s">
        <v>465</v>
      </c>
      <c r="B183" s="266" t="s">
        <v>466</v>
      </c>
      <c r="C183" s="266" t="s">
        <v>22</v>
      </c>
      <c r="D183" s="271" t="s">
        <v>467</v>
      </c>
      <c r="E183" s="266" t="s">
        <v>24</v>
      </c>
      <c r="F183" s="277">
        <v>1</v>
      </c>
      <c r="G183" s="274">
        <v>119.32</v>
      </c>
      <c r="H183" s="274">
        <v>149.15</v>
      </c>
      <c r="I183" s="274">
        <v>149.15</v>
      </c>
      <c r="J183" s="267">
        <v>2.6795888183085172E-4</v>
      </c>
    </row>
    <row r="184" spans="1:10">
      <c r="A184" s="264" t="s">
        <v>468</v>
      </c>
      <c r="B184" s="264" t="s">
        <v>17</v>
      </c>
      <c r="C184" s="264"/>
      <c r="D184" s="270" t="s">
        <v>469</v>
      </c>
      <c r="E184" s="264"/>
      <c r="F184" s="276">
        <v>1</v>
      </c>
      <c r="G184" s="273" t="s">
        <v>19</v>
      </c>
      <c r="H184" s="273">
        <v>33992.28</v>
      </c>
      <c r="I184" s="273">
        <v>33992.28</v>
      </c>
      <c r="J184" s="265">
        <v>6.1069616759512071E-2</v>
      </c>
    </row>
    <row r="185" spans="1:10" ht="27.6">
      <c r="A185" s="266" t="s">
        <v>470</v>
      </c>
      <c r="B185" s="266">
        <v>101965</v>
      </c>
      <c r="C185" s="266" t="s">
        <v>28</v>
      </c>
      <c r="D185" s="271" t="s">
        <v>472</v>
      </c>
      <c r="E185" s="266" t="s">
        <v>38</v>
      </c>
      <c r="F185" s="277">
        <v>37</v>
      </c>
      <c r="G185" s="274">
        <v>168.19</v>
      </c>
      <c r="H185" s="274">
        <v>210.23</v>
      </c>
      <c r="I185" s="274">
        <v>7778.51</v>
      </c>
      <c r="J185" s="267">
        <v>1.3974662030909142E-2</v>
      </c>
    </row>
    <row r="186" spans="1:10" ht="69">
      <c r="A186" s="266" t="s">
        <v>473</v>
      </c>
      <c r="B186" s="266">
        <v>94569</v>
      </c>
      <c r="C186" s="266" t="s">
        <v>28</v>
      </c>
      <c r="D186" s="271" t="s">
        <v>475</v>
      </c>
      <c r="E186" s="266" t="s">
        <v>30</v>
      </c>
      <c r="F186" s="277">
        <v>1.68</v>
      </c>
      <c r="G186" s="274">
        <v>660.46</v>
      </c>
      <c r="H186" s="274">
        <v>825.57</v>
      </c>
      <c r="I186" s="274">
        <v>1386.95</v>
      </c>
      <c r="J186" s="267">
        <v>2.4917570979235658E-3</v>
      </c>
    </row>
    <row r="187" spans="1:10">
      <c r="A187" s="266" t="s">
        <v>476</v>
      </c>
      <c r="B187" s="266" t="s">
        <v>477</v>
      </c>
      <c r="C187" s="266" t="s">
        <v>22</v>
      </c>
      <c r="D187" s="271" t="s">
        <v>478</v>
      </c>
      <c r="E187" s="266" t="s">
        <v>30</v>
      </c>
      <c r="F187" s="277">
        <v>32.700000000000003</v>
      </c>
      <c r="G187" s="274">
        <v>607.39</v>
      </c>
      <c r="H187" s="274">
        <v>759.23</v>
      </c>
      <c r="I187" s="274">
        <v>24826.82</v>
      </c>
      <c r="J187" s="267">
        <v>4.460319763067936E-2</v>
      </c>
    </row>
    <row r="188" spans="1:10">
      <c r="A188" s="264" t="s">
        <v>479</v>
      </c>
      <c r="B188" s="264" t="s">
        <v>17</v>
      </c>
      <c r="C188" s="264"/>
      <c r="D188" s="270" t="s">
        <v>480</v>
      </c>
      <c r="E188" s="264"/>
      <c r="F188" s="276">
        <v>1</v>
      </c>
      <c r="G188" s="273" t="s">
        <v>19</v>
      </c>
      <c r="H188" s="273">
        <v>3295.38</v>
      </c>
      <c r="I188" s="273">
        <v>3295.38</v>
      </c>
      <c r="J188" s="265">
        <v>5.9203911499011207E-3</v>
      </c>
    </row>
    <row r="189" spans="1:10" ht="27.6">
      <c r="A189" s="266" t="s">
        <v>481</v>
      </c>
      <c r="B189" s="266" t="s">
        <v>482</v>
      </c>
      <c r="C189" s="266" t="s">
        <v>22</v>
      </c>
      <c r="D189" s="271" t="s">
        <v>483</v>
      </c>
      <c r="E189" s="266" t="s">
        <v>30</v>
      </c>
      <c r="F189" s="277">
        <v>4.3499999999999996</v>
      </c>
      <c r="G189" s="274">
        <v>606.04999999999995</v>
      </c>
      <c r="H189" s="274">
        <v>757.56</v>
      </c>
      <c r="I189" s="274">
        <v>3295.38</v>
      </c>
      <c r="J189" s="267">
        <v>5.9203911499011207E-3</v>
      </c>
    </row>
    <row r="190" spans="1:10">
      <c r="A190" s="264">
        <v>19</v>
      </c>
      <c r="B190" s="264" t="s">
        <v>17</v>
      </c>
      <c r="C190" s="264"/>
      <c r="D190" s="270" t="s">
        <v>484</v>
      </c>
      <c r="E190" s="264"/>
      <c r="F190" s="276">
        <v>1</v>
      </c>
      <c r="G190" s="273" t="s">
        <v>19</v>
      </c>
      <c r="H190" s="273">
        <v>5426.78</v>
      </c>
      <c r="I190" s="273">
        <v>5426.78</v>
      </c>
      <c r="J190" s="265">
        <v>9.7496071119143792E-3</v>
      </c>
    </row>
    <row r="191" spans="1:10">
      <c r="A191" s="266" t="s">
        <v>485</v>
      </c>
      <c r="B191" s="266" t="s">
        <v>486</v>
      </c>
      <c r="C191" s="266" t="s">
        <v>22</v>
      </c>
      <c r="D191" s="271" t="s">
        <v>487</v>
      </c>
      <c r="E191" s="266" t="s">
        <v>30</v>
      </c>
      <c r="F191" s="277">
        <v>102.5</v>
      </c>
      <c r="G191" s="274">
        <v>24.29</v>
      </c>
      <c r="H191" s="274">
        <v>30.36</v>
      </c>
      <c r="I191" s="274">
        <v>3111.9</v>
      </c>
      <c r="J191" s="267">
        <v>5.5907559126344456E-3</v>
      </c>
    </row>
    <row r="192" spans="1:10" ht="27.6">
      <c r="A192" s="266" t="s">
        <v>488</v>
      </c>
      <c r="B192" s="266" t="s">
        <v>489</v>
      </c>
      <c r="C192" s="266" t="s">
        <v>22</v>
      </c>
      <c r="D192" s="271" t="s">
        <v>490</v>
      </c>
      <c r="E192" s="266" t="s">
        <v>24</v>
      </c>
      <c r="F192" s="277">
        <v>1</v>
      </c>
      <c r="G192" s="274">
        <v>1851.91</v>
      </c>
      <c r="H192" s="274">
        <v>2314.88</v>
      </c>
      <c r="I192" s="274">
        <v>2314.88</v>
      </c>
      <c r="J192" s="267">
        <v>4.1588511992799336E-3</v>
      </c>
    </row>
    <row r="193" spans="1:10">
      <c r="A193" s="261"/>
      <c r="B193" s="261"/>
      <c r="C193" s="261"/>
      <c r="D193" s="261"/>
      <c r="E193" s="261"/>
      <c r="F193" s="261"/>
      <c r="G193" s="261"/>
      <c r="H193" s="261"/>
      <c r="I193" s="261"/>
      <c r="J193" s="261"/>
    </row>
    <row r="194" spans="1:10">
      <c r="A194" s="287"/>
      <c r="B194" s="287"/>
      <c r="C194" s="287"/>
      <c r="D194" s="263"/>
      <c r="E194" s="262"/>
      <c r="F194" s="288" t="s">
        <v>491</v>
      </c>
      <c r="G194" s="287"/>
      <c r="H194" s="289">
        <v>445325.42</v>
      </c>
      <c r="I194" s="289"/>
      <c r="J194" s="289"/>
    </row>
    <row r="195" spans="1:10" ht="14.4" thickBot="1">
      <c r="A195" s="287"/>
      <c r="B195" s="287"/>
      <c r="C195" s="287"/>
      <c r="D195" s="263"/>
      <c r="E195" s="262"/>
      <c r="F195" s="288" t="s">
        <v>492</v>
      </c>
      <c r="G195" s="287"/>
      <c r="H195" s="289">
        <v>111289.83</v>
      </c>
      <c r="I195" s="289"/>
      <c r="J195" s="289"/>
    </row>
    <row r="196" spans="1:10" ht="14.4" thickBot="1">
      <c r="A196" s="287"/>
      <c r="B196" s="287"/>
      <c r="C196" s="287"/>
      <c r="D196" s="263"/>
      <c r="E196" s="262"/>
      <c r="F196" s="290" t="s">
        <v>493</v>
      </c>
      <c r="G196" s="291"/>
      <c r="H196" s="292">
        <v>556615.25</v>
      </c>
      <c r="I196" s="292"/>
      <c r="J196" s="293"/>
    </row>
  </sheetData>
  <mergeCells count="18">
    <mergeCell ref="A1:D1"/>
    <mergeCell ref="A2:D2"/>
    <mergeCell ref="A3:J3"/>
    <mergeCell ref="E1:F1"/>
    <mergeCell ref="G1:H1"/>
    <mergeCell ref="I1:J1"/>
    <mergeCell ref="E2:F2"/>
    <mergeCell ref="G2:H2"/>
    <mergeCell ref="I2:J2"/>
    <mergeCell ref="A194:C194"/>
    <mergeCell ref="F194:G194"/>
    <mergeCell ref="H194:J194"/>
    <mergeCell ref="A195:C195"/>
    <mergeCell ref="F195:G195"/>
    <mergeCell ref="H195:J195"/>
    <mergeCell ref="A196:C196"/>
    <mergeCell ref="F196:G196"/>
    <mergeCell ref="H196:J196"/>
  </mergeCells>
  <pageMargins left="0.51181102362204722" right="0.51181102362204722" top="1.1811023622047245" bottom="0.98425196850393704" header="0.51181102362204722" footer="0.51181102362204722"/>
  <pageSetup paperSize="9" scale="70" fitToHeight="0" orientation="landscape" r:id="rId1"/>
  <headerFooter>
    <oddHeader>&amp;L &amp;CESTADO DE RORAIMA
&amp;"Arial,Negrito"PREFEITURA MUNICIPAL DE RORAINÓPOLIS &amp;"Arial,Normal"
&amp;"Arial,Itálico"“Trabalhando sempre” &amp;R&amp;G</oddHeader>
    <oddFooter xml:space="preserve">&amp;L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F23A-C17C-4ADB-A16B-D44AEF841AE2}">
  <sheetPr>
    <pageSetUpPr fitToPage="1"/>
  </sheetPr>
  <dimension ref="A1:G27"/>
  <sheetViews>
    <sheetView showWhiteSpace="0" view="pageBreakPreview" zoomScale="70" zoomScaleNormal="100" zoomScaleSheetLayoutView="70" workbookViewId="0">
      <selection activeCell="G29" sqref="G29"/>
    </sheetView>
  </sheetViews>
  <sheetFormatPr defaultRowHeight="13.8"/>
  <cols>
    <col min="1" max="1" width="10" bestFit="1" customWidth="1"/>
    <col min="2" max="2" width="60" bestFit="1" customWidth="1"/>
    <col min="3" max="3" width="30" bestFit="1" customWidth="1"/>
    <col min="4" max="4" width="12.3984375" customWidth="1"/>
    <col min="5" max="5" width="20" bestFit="1" customWidth="1"/>
    <col min="6" max="7" width="10" bestFit="1" customWidth="1"/>
  </cols>
  <sheetData>
    <row r="1" spans="1:7" ht="13.8" customHeight="1">
      <c r="A1" s="288" t="s">
        <v>0</v>
      </c>
      <c r="B1" s="288"/>
      <c r="C1" s="4" t="s">
        <v>1</v>
      </c>
      <c r="D1" s="5" t="s">
        <v>2</v>
      </c>
      <c r="E1" s="300" t="s">
        <v>3</v>
      </c>
      <c r="F1" s="300"/>
      <c r="G1" s="5"/>
    </row>
    <row r="2" spans="1:7" ht="61.2" customHeight="1">
      <c r="A2" s="301" t="s">
        <v>4</v>
      </c>
      <c r="B2" s="301"/>
      <c r="C2" s="6" t="s">
        <v>494</v>
      </c>
      <c r="D2" s="279">
        <v>0.25</v>
      </c>
      <c r="E2" s="302" t="s">
        <v>6</v>
      </c>
      <c r="F2" s="302"/>
      <c r="G2" s="7"/>
    </row>
    <row r="3" spans="1:7">
      <c r="A3" s="303" t="s">
        <v>496</v>
      </c>
      <c r="B3" s="297"/>
      <c r="C3" s="297"/>
      <c r="D3" s="297"/>
      <c r="E3" s="297"/>
      <c r="F3" s="297"/>
      <c r="G3" s="297"/>
    </row>
    <row r="4" spans="1:7">
      <c r="A4" s="8" t="s">
        <v>7</v>
      </c>
      <c r="B4" s="299" t="s">
        <v>10</v>
      </c>
      <c r="C4" s="299"/>
      <c r="D4" s="299"/>
      <c r="E4" s="8" t="s">
        <v>15</v>
      </c>
      <c r="F4" s="8" t="s">
        <v>16</v>
      </c>
    </row>
    <row r="5" spans="1:7" ht="27" customHeight="1">
      <c r="A5" s="9">
        <v>1</v>
      </c>
      <c r="B5" s="304" t="s">
        <v>18</v>
      </c>
      <c r="C5" s="304"/>
      <c r="D5" s="304"/>
      <c r="E5" s="10">
        <v>22530.93</v>
      </c>
      <c r="F5" s="11">
        <v>4.0478463355073366E-2</v>
      </c>
    </row>
    <row r="6" spans="1:7" ht="27" customHeight="1">
      <c r="A6" s="9">
        <v>2</v>
      </c>
      <c r="B6" s="304" t="s">
        <v>25</v>
      </c>
      <c r="C6" s="304"/>
      <c r="D6" s="304"/>
      <c r="E6" s="10">
        <v>3464.88</v>
      </c>
      <c r="F6" s="11">
        <v>6.224910294858073E-3</v>
      </c>
    </row>
    <row r="7" spans="1:7" ht="27" customHeight="1">
      <c r="A7" s="9">
        <v>3</v>
      </c>
      <c r="B7" s="304" t="s">
        <v>31</v>
      </c>
      <c r="C7" s="304"/>
      <c r="D7" s="304"/>
      <c r="E7" s="10">
        <v>11127.05</v>
      </c>
      <c r="F7" s="11">
        <v>1.999055900821977E-2</v>
      </c>
    </row>
    <row r="8" spans="1:7" ht="27" customHeight="1">
      <c r="A8" s="9">
        <v>4</v>
      </c>
      <c r="B8" s="304" t="s">
        <v>39</v>
      </c>
      <c r="C8" s="304"/>
      <c r="D8" s="304"/>
      <c r="E8" s="10">
        <v>3576.63</v>
      </c>
      <c r="F8" s="11">
        <v>6.4256773417544705E-3</v>
      </c>
    </row>
    <row r="9" spans="1:7" ht="27" customHeight="1">
      <c r="A9" s="9">
        <v>5</v>
      </c>
      <c r="B9" s="304" t="s">
        <v>53</v>
      </c>
      <c r="C9" s="304"/>
      <c r="D9" s="304"/>
      <c r="E9" s="10">
        <v>7172.76</v>
      </c>
      <c r="F9" s="11">
        <v>1.288638785947744E-2</v>
      </c>
    </row>
    <row r="10" spans="1:7" ht="27" customHeight="1">
      <c r="A10" s="9">
        <v>6</v>
      </c>
      <c r="B10" s="304" t="s">
        <v>60</v>
      </c>
      <c r="C10" s="304"/>
      <c r="D10" s="304"/>
      <c r="E10" s="10">
        <v>60387.08</v>
      </c>
      <c r="F10" s="11">
        <v>0.10848980512122153</v>
      </c>
    </row>
    <row r="11" spans="1:7" ht="27" customHeight="1">
      <c r="A11" s="9">
        <v>7</v>
      </c>
      <c r="B11" s="304" t="s">
        <v>108</v>
      </c>
      <c r="C11" s="304"/>
      <c r="D11" s="304"/>
      <c r="E11" s="10">
        <v>51501.49</v>
      </c>
      <c r="F11" s="11">
        <v>9.2526192913327476E-2</v>
      </c>
    </row>
    <row r="12" spans="1:7" ht="27" customHeight="1">
      <c r="A12" s="9">
        <v>8</v>
      </c>
      <c r="B12" s="304" t="s">
        <v>136</v>
      </c>
      <c r="C12" s="304"/>
      <c r="D12" s="304"/>
      <c r="E12" s="10">
        <v>6282.9</v>
      </c>
      <c r="F12" s="11">
        <v>1.1287689297050341E-2</v>
      </c>
    </row>
    <row r="13" spans="1:7" ht="27" customHeight="1">
      <c r="A13" s="9">
        <v>9</v>
      </c>
      <c r="B13" s="304" t="s">
        <v>140</v>
      </c>
      <c r="C13" s="304"/>
      <c r="D13" s="304"/>
      <c r="E13" s="10">
        <v>63670.1</v>
      </c>
      <c r="F13" s="11">
        <v>0.114387990627278</v>
      </c>
    </row>
    <row r="14" spans="1:7" ht="27" customHeight="1">
      <c r="A14" s="9">
        <v>10</v>
      </c>
      <c r="B14" s="304" t="s">
        <v>144</v>
      </c>
      <c r="C14" s="304"/>
      <c r="D14" s="304"/>
      <c r="E14" s="10">
        <v>17677.25</v>
      </c>
      <c r="F14" s="11">
        <v>3.1758472302007533E-2</v>
      </c>
    </row>
    <row r="15" spans="1:7" ht="27" customHeight="1">
      <c r="A15" s="9">
        <v>11</v>
      </c>
      <c r="B15" s="304" t="s">
        <v>151</v>
      </c>
      <c r="C15" s="304"/>
      <c r="D15" s="304"/>
      <c r="E15" s="10">
        <v>10638.15</v>
      </c>
      <c r="F15" s="11">
        <v>1.9112214406630072E-2</v>
      </c>
    </row>
    <row r="16" spans="1:7" ht="27" customHeight="1">
      <c r="A16" s="9">
        <v>12</v>
      </c>
      <c r="B16" s="304" t="s">
        <v>154</v>
      </c>
      <c r="C16" s="304"/>
      <c r="D16" s="304"/>
      <c r="E16" s="10">
        <v>41003.21</v>
      </c>
      <c r="F16" s="11">
        <v>7.3665265189913495E-2</v>
      </c>
    </row>
    <row r="17" spans="1:7" ht="27" customHeight="1">
      <c r="A17" s="9">
        <v>13</v>
      </c>
      <c r="B17" s="304" t="s">
        <v>176</v>
      </c>
      <c r="C17" s="304"/>
      <c r="D17" s="304"/>
      <c r="E17" s="10">
        <v>48311.89</v>
      </c>
      <c r="F17" s="11">
        <v>8.6795843268757014E-2</v>
      </c>
    </row>
    <row r="18" spans="1:7" ht="27" customHeight="1">
      <c r="A18" s="9">
        <v>14</v>
      </c>
      <c r="B18" s="304" t="s">
        <v>278</v>
      </c>
      <c r="C18" s="304"/>
      <c r="D18" s="304"/>
      <c r="E18" s="10">
        <v>21424.58</v>
      </c>
      <c r="F18" s="11">
        <v>3.8490824676470865E-2</v>
      </c>
    </row>
    <row r="19" spans="1:7" ht="27" customHeight="1">
      <c r="A19" s="9">
        <v>15</v>
      </c>
      <c r="B19" s="304" t="s">
        <v>400</v>
      </c>
      <c r="C19" s="304"/>
      <c r="D19" s="304"/>
      <c r="E19" s="10">
        <v>11246.69</v>
      </c>
      <c r="F19" s="11">
        <v>2.0205501017084963E-2</v>
      </c>
    </row>
    <row r="20" spans="1:7" ht="27" customHeight="1">
      <c r="A20" s="9">
        <v>16</v>
      </c>
      <c r="B20" s="304" t="s">
        <v>413</v>
      </c>
      <c r="C20" s="304"/>
      <c r="D20" s="304"/>
      <c r="E20" s="10">
        <v>102726.05</v>
      </c>
      <c r="F20" s="11">
        <v>0.18455486083070846</v>
      </c>
    </row>
    <row r="21" spans="1:7" ht="27" customHeight="1">
      <c r="A21" s="9">
        <v>17</v>
      </c>
      <c r="B21" s="304" t="s">
        <v>437</v>
      </c>
      <c r="C21" s="304"/>
      <c r="D21" s="304"/>
      <c r="E21" s="10">
        <v>15771.76</v>
      </c>
      <c r="F21" s="11">
        <v>2.8335120175022155E-2</v>
      </c>
    </row>
    <row r="22" spans="1:7" ht="27" customHeight="1">
      <c r="A22" s="9">
        <v>18</v>
      </c>
      <c r="B22" s="304" t="s">
        <v>450</v>
      </c>
      <c r="C22" s="304"/>
      <c r="D22" s="304"/>
      <c r="E22" s="10">
        <v>52675.07</v>
      </c>
      <c r="F22" s="11">
        <v>9.4634615203230604E-2</v>
      </c>
    </row>
    <row r="23" spans="1:7" ht="27" customHeight="1">
      <c r="A23" s="9">
        <v>19</v>
      </c>
      <c r="B23" s="304" t="s">
        <v>484</v>
      </c>
      <c r="C23" s="304"/>
      <c r="D23" s="304"/>
      <c r="E23" s="10">
        <v>5426.78</v>
      </c>
      <c r="F23" s="11">
        <v>9.7496071119143792E-3</v>
      </c>
    </row>
    <row r="24" spans="1:7">
      <c r="A24" s="12"/>
      <c r="B24" s="12"/>
      <c r="C24" s="12"/>
      <c r="D24" s="12"/>
      <c r="E24" s="12"/>
      <c r="F24" s="12"/>
      <c r="G24" s="12"/>
    </row>
    <row r="25" spans="1:7">
      <c r="A25" s="13"/>
      <c r="B25" s="14"/>
      <c r="C25" s="13"/>
      <c r="D25" s="6" t="s">
        <v>491</v>
      </c>
      <c r="E25" s="305">
        <v>445325.42</v>
      </c>
      <c r="F25" s="305"/>
      <c r="G25" s="7"/>
    </row>
    <row r="26" spans="1:7" ht="14.4" thickBot="1">
      <c r="A26" s="13"/>
      <c r="B26" s="14"/>
      <c r="C26" s="13"/>
      <c r="D26" s="6" t="s">
        <v>492</v>
      </c>
      <c r="E26" s="305">
        <v>111289.83</v>
      </c>
      <c r="F26" s="305"/>
      <c r="G26" s="7"/>
    </row>
    <row r="27" spans="1:7" ht="14.4" thickBot="1">
      <c r="A27" s="13"/>
      <c r="B27" s="14"/>
      <c r="C27" s="13"/>
      <c r="D27" s="16" t="s">
        <v>493</v>
      </c>
      <c r="E27" s="306">
        <v>556615.25</v>
      </c>
      <c r="F27" s="307"/>
      <c r="G27" s="7"/>
    </row>
  </sheetData>
  <mergeCells count="28">
    <mergeCell ref="B23:D23"/>
    <mergeCell ref="E25:F25"/>
    <mergeCell ref="E26:F26"/>
    <mergeCell ref="E27:F27"/>
    <mergeCell ref="B17:D17"/>
    <mergeCell ref="B18:D18"/>
    <mergeCell ref="B19:D19"/>
    <mergeCell ref="B20:D20"/>
    <mergeCell ref="B21:D21"/>
    <mergeCell ref="B22:D22"/>
    <mergeCell ref="B16:D16"/>
    <mergeCell ref="B5:D5"/>
    <mergeCell ref="B6:D6"/>
    <mergeCell ref="B7:D7"/>
    <mergeCell ref="B8:D8"/>
    <mergeCell ref="B9:D9"/>
    <mergeCell ref="B10:D10"/>
    <mergeCell ref="B11:D11"/>
    <mergeCell ref="B12:D12"/>
    <mergeCell ref="B13:D13"/>
    <mergeCell ref="B14:D14"/>
    <mergeCell ref="B15:D15"/>
    <mergeCell ref="B4:D4"/>
    <mergeCell ref="A1:B1"/>
    <mergeCell ref="E1:F1"/>
    <mergeCell ref="A2:B2"/>
    <mergeCell ref="E2:F2"/>
    <mergeCell ref="A3:G3"/>
  </mergeCells>
  <pageMargins left="0.51181102362204722" right="0.51181102362204722" top="1.1811023622047245" bottom="0.98425196850393704" header="0.51181102362204722" footer="0.51181102362204722"/>
  <pageSetup paperSize="9" scale="59" fitToHeight="0" orientation="portrait" r:id="rId1"/>
  <headerFooter>
    <oddHeader>&amp;L &amp;CESTADO DE RORAIMA
&amp;"Arial,Negrito"PREFEITURA MUNICIPAL DE RORAINÓPOLIS &amp;"Arial,Normal"
&amp;"Arial,Itálico"“Trabalhando sempre” &amp;R&amp;G</oddHeader>
    <oddFooter xml:space="preserve">&amp;L &amp;C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3FCE8-148E-4799-B498-A9ADB0FAB941}">
  <dimension ref="A1:H27"/>
  <sheetViews>
    <sheetView showWhiteSpace="0" view="pageBreakPreview" zoomScale="85" zoomScaleNormal="100" zoomScaleSheetLayoutView="85" workbookViewId="0">
      <selection activeCell="H31" sqref="H31"/>
    </sheetView>
  </sheetViews>
  <sheetFormatPr defaultRowHeight="13.8"/>
  <cols>
    <col min="1" max="1" width="20" bestFit="1" customWidth="1"/>
    <col min="2" max="2" width="60" bestFit="1" customWidth="1"/>
    <col min="3" max="3" width="24.5" customWidth="1"/>
    <col min="4" max="4" width="12.19921875" bestFit="1" customWidth="1"/>
    <col min="5" max="7" width="12.796875" bestFit="1" customWidth="1"/>
    <col min="8" max="8" width="12.69921875" bestFit="1" customWidth="1"/>
    <col min="9" max="30" width="12" bestFit="1" customWidth="1"/>
  </cols>
  <sheetData>
    <row r="1" spans="1:8">
      <c r="A1" s="288" t="s">
        <v>0</v>
      </c>
      <c r="B1" s="288"/>
      <c r="C1" s="4" t="s">
        <v>1</v>
      </c>
      <c r="D1" s="288" t="s">
        <v>2</v>
      </c>
      <c r="E1" s="288"/>
      <c r="F1" s="288" t="s">
        <v>3</v>
      </c>
      <c r="G1" s="288"/>
    </row>
    <row r="2" spans="1:8" ht="75.599999999999994" customHeight="1">
      <c r="A2" s="301" t="s">
        <v>4</v>
      </c>
      <c r="B2" s="301"/>
      <c r="C2" s="6" t="s">
        <v>494</v>
      </c>
      <c r="D2" s="301" t="s">
        <v>5</v>
      </c>
      <c r="E2" s="301"/>
      <c r="F2" s="301" t="s">
        <v>6</v>
      </c>
      <c r="G2" s="301"/>
    </row>
    <row r="3" spans="1:8">
      <c r="A3" s="310" t="s">
        <v>497</v>
      </c>
      <c r="B3" s="310"/>
      <c r="C3" s="310"/>
      <c r="D3" s="310"/>
      <c r="E3" s="310"/>
      <c r="F3" s="310"/>
      <c r="G3" s="310"/>
      <c r="H3" s="310"/>
    </row>
    <row r="4" spans="1:8">
      <c r="A4" s="24" t="s">
        <v>7</v>
      </c>
      <c r="B4" s="24" t="s">
        <v>10</v>
      </c>
      <c r="C4" s="24" t="s">
        <v>498</v>
      </c>
      <c r="D4" s="24" t="s">
        <v>499</v>
      </c>
      <c r="E4" s="24" t="s">
        <v>500</v>
      </c>
      <c r="F4" s="24" t="s">
        <v>501</v>
      </c>
      <c r="G4" s="24" t="s">
        <v>502</v>
      </c>
      <c r="H4" s="24" t="s">
        <v>503</v>
      </c>
    </row>
    <row r="5" spans="1:8" ht="27" thickBot="1">
      <c r="A5" s="280">
        <v>1</v>
      </c>
      <c r="B5" s="21" t="s">
        <v>18</v>
      </c>
      <c r="C5" s="22" t="s">
        <v>504</v>
      </c>
      <c r="D5" s="23" t="s">
        <v>505</v>
      </c>
      <c r="E5" s="23" t="s">
        <v>506</v>
      </c>
      <c r="F5" s="23" t="s">
        <v>507</v>
      </c>
      <c r="G5" s="23" t="s">
        <v>508</v>
      </c>
      <c r="H5" s="23" t="s">
        <v>509</v>
      </c>
    </row>
    <row r="6" spans="1:8" ht="27.6" thickTop="1" thickBot="1">
      <c r="A6" s="280">
        <v>2</v>
      </c>
      <c r="B6" s="21" t="s">
        <v>25</v>
      </c>
      <c r="C6" s="22" t="s">
        <v>510</v>
      </c>
      <c r="D6" s="23" t="s">
        <v>510</v>
      </c>
      <c r="E6" s="22" t="s">
        <v>19</v>
      </c>
      <c r="F6" s="22" t="s">
        <v>19</v>
      </c>
      <c r="G6" s="22" t="s">
        <v>19</v>
      </c>
      <c r="H6" s="22" t="s">
        <v>19</v>
      </c>
    </row>
    <row r="7" spans="1:8" ht="27.6" thickTop="1" thickBot="1">
      <c r="A7" s="280">
        <v>3</v>
      </c>
      <c r="B7" s="21" t="s">
        <v>31</v>
      </c>
      <c r="C7" s="22" t="s">
        <v>1945</v>
      </c>
      <c r="D7" s="23" t="s">
        <v>1945</v>
      </c>
      <c r="E7" s="22" t="s">
        <v>19</v>
      </c>
      <c r="F7" s="22" t="s">
        <v>19</v>
      </c>
      <c r="G7" s="22" t="s">
        <v>19</v>
      </c>
      <c r="H7" s="22" t="s">
        <v>19</v>
      </c>
    </row>
    <row r="8" spans="1:8" ht="27.6" thickTop="1" thickBot="1">
      <c r="A8" s="280">
        <v>4</v>
      </c>
      <c r="B8" s="21" t="s">
        <v>39</v>
      </c>
      <c r="C8" s="22" t="s">
        <v>511</v>
      </c>
      <c r="D8" s="23" t="s">
        <v>511</v>
      </c>
      <c r="E8" s="22" t="s">
        <v>19</v>
      </c>
      <c r="F8" s="22" t="s">
        <v>19</v>
      </c>
      <c r="G8" s="22" t="s">
        <v>19</v>
      </c>
      <c r="H8" s="22" t="s">
        <v>19</v>
      </c>
    </row>
    <row r="9" spans="1:8" ht="27.6" thickTop="1" thickBot="1">
      <c r="A9" s="280">
        <v>5</v>
      </c>
      <c r="B9" s="21" t="s">
        <v>53</v>
      </c>
      <c r="C9" s="22" t="s">
        <v>512</v>
      </c>
      <c r="D9" s="23" t="s">
        <v>512</v>
      </c>
      <c r="E9" s="22" t="s">
        <v>19</v>
      </c>
      <c r="F9" s="22" t="s">
        <v>19</v>
      </c>
      <c r="G9" s="22" t="s">
        <v>19</v>
      </c>
      <c r="H9" s="22" t="s">
        <v>19</v>
      </c>
    </row>
    <row r="10" spans="1:8" ht="27.6" thickTop="1" thickBot="1">
      <c r="A10" s="280">
        <v>6</v>
      </c>
      <c r="B10" s="21" t="s">
        <v>60</v>
      </c>
      <c r="C10" s="22" t="s">
        <v>513</v>
      </c>
      <c r="D10" s="23" t="s">
        <v>513</v>
      </c>
      <c r="E10" s="22" t="s">
        <v>19</v>
      </c>
      <c r="F10" s="22" t="s">
        <v>19</v>
      </c>
      <c r="G10" s="22" t="s">
        <v>19</v>
      </c>
      <c r="H10" s="22" t="s">
        <v>19</v>
      </c>
    </row>
    <row r="11" spans="1:8" ht="27.6" thickTop="1" thickBot="1">
      <c r="A11" s="280">
        <v>7</v>
      </c>
      <c r="B11" s="21" t="s">
        <v>108</v>
      </c>
      <c r="C11" s="22" t="s">
        <v>1946</v>
      </c>
      <c r="D11" s="22" t="s">
        <v>19</v>
      </c>
      <c r="E11" s="23" t="s">
        <v>1946</v>
      </c>
      <c r="F11" s="22" t="s">
        <v>19</v>
      </c>
      <c r="G11" s="22" t="s">
        <v>19</v>
      </c>
      <c r="H11" s="22" t="s">
        <v>19</v>
      </c>
    </row>
    <row r="12" spans="1:8" ht="27.6" thickTop="1" thickBot="1">
      <c r="A12" s="280">
        <v>8</v>
      </c>
      <c r="B12" s="21" t="s">
        <v>136</v>
      </c>
      <c r="C12" s="22" t="s">
        <v>514</v>
      </c>
      <c r="D12" s="22" t="s">
        <v>19</v>
      </c>
      <c r="E12" s="23" t="s">
        <v>514</v>
      </c>
      <c r="F12" s="22" t="s">
        <v>19</v>
      </c>
      <c r="G12" s="22" t="s">
        <v>19</v>
      </c>
      <c r="H12" s="22" t="s">
        <v>19</v>
      </c>
    </row>
    <row r="13" spans="1:8" ht="27.6" thickTop="1" thickBot="1">
      <c r="A13" s="280">
        <v>9</v>
      </c>
      <c r="B13" s="21" t="s">
        <v>140</v>
      </c>
      <c r="C13" s="22" t="s">
        <v>515</v>
      </c>
      <c r="D13" s="22" t="s">
        <v>19</v>
      </c>
      <c r="E13" s="23" t="s">
        <v>516</v>
      </c>
      <c r="F13" s="23" t="s">
        <v>516</v>
      </c>
      <c r="G13" s="22" t="s">
        <v>19</v>
      </c>
      <c r="H13" s="22" t="s">
        <v>19</v>
      </c>
    </row>
    <row r="14" spans="1:8" ht="27.6" thickTop="1" thickBot="1">
      <c r="A14" s="280">
        <v>10</v>
      </c>
      <c r="B14" s="21" t="s">
        <v>144</v>
      </c>
      <c r="C14" s="22" t="s">
        <v>517</v>
      </c>
      <c r="D14" s="22" t="s">
        <v>19</v>
      </c>
      <c r="E14" s="22" t="s">
        <v>19</v>
      </c>
      <c r="F14" s="23" t="s">
        <v>517</v>
      </c>
      <c r="G14" s="22" t="s">
        <v>19</v>
      </c>
      <c r="H14" s="22" t="s">
        <v>19</v>
      </c>
    </row>
    <row r="15" spans="1:8" ht="27.6" thickTop="1" thickBot="1">
      <c r="A15" s="280">
        <v>11</v>
      </c>
      <c r="B15" s="21" t="s">
        <v>151</v>
      </c>
      <c r="C15" s="22" t="s">
        <v>1947</v>
      </c>
      <c r="D15" s="22" t="s">
        <v>19</v>
      </c>
      <c r="E15" s="22" t="s">
        <v>19</v>
      </c>
      <c r="F15" s="22" t="s">
        <v>19</v>
      </c>
      <c r="G15" s="23" t="s">
        <v>1947</v>
      </c>
      <c r="H15" s="22" t="s">
        <v>19</v>
      </c>
    </row>
    <row r="16" spans="1:8" ht="27.6" thickTop="1" thickBot="1">
      <c r="A16" s="280">
        <v>12</v>
      </c>
      <c r="B16" s="21" t="s">
        <v>154</v>
      </c>
      <c r="C16" s="22" t="s">
        <v>518</v>
      </c>
      <c r="D16" s="22" t="s">
        <v>19</v>
      </c>
      <c r="E16" s="22" t="s">
        <v>19</v>
      </c>
      <c r="F16" s="22" t="s">
        <v>19</v>
      </c>
      <c r="G16" s="23" t="s">
        <v>518</v>
      </c>
      <c r="H16" s="22" t="s">
        <v>19</v>
      </c>
    </row>
    <row r="17" spans="1:8" ht="27.6" thickTop="1" thickBot="1">
      <c r="A17" s="280">
        <v>13</v>
      </c>
      <c r="B17" s="21" t="s">
        <v>176</v>
      </c>
      <c r="C17" s="22" t="s">
        <v>519</v>
      </c>
      <c r="D17" s="22" t="s">
        <v>19</v>
      </c>
      <c r="E17" s="22" t="s">
        <v>19</v>
      </c>
      <c r="F17" s="23" t="s">
        <v>519</v>
      </c>
      <c r="G17" s="22" t="s">
        <v>19</v>
      </c>
      <c r="H17" s="22" t="s">
        <v>19</v>
      </c>
    </row>
    <row r="18" spans="1:8" ht="27.6" thickTop="1" thickBot="1">
      <c r="A18" s="280">
        <v>14</v>
      </c>
      <c r="B18" s="21" t="s">
        <v>278</v>
      </c>
      <c r="C18" s="22" t="s">
        <v>520</v>
      </c>
      <c r="D18" s="22" t="s">
        <v>19</v>
      </c>
      <c r="E18" s="22" t="s">
        <v>19</v>
      </c>
      <c r="F18" s="23" t="s">
        <v>520</v>
      </c>
      <c r="G18" s="22" t="s">
        <v>19</v>
      </c>
      <c r="H18" s="22" t="s">
        <v>19</v>
      </c>
    </row>
    <row r="19" spans="1:8" ht="27.6" thickTop="1" thickBot="1">
      <c r="A19" s="280">
        <v>15</v>
      </c>
      <c r="B19" s="21" t="s">
        <v>400</v>
      </c>
      <c r="C19" s="22" t="s">
        <v>521</v>
      </c>
      <c r="D19" s="22" t="s">
        <v>19</v>
      </c>
      <c r="E19" s="22" t="s">
        <v>19</v>
      </c>
      <c r="F19" s="22" t="s">
        <v>19</v>
      </c>
      <c r="G19" s="22" t="s">
        <v>19</v>
      </c>
      <c r="H19" s="23" t="s">
        <v>521</v>
      </c>
    </row>
    <row r="20" spans="1:8" ht="27.6" thickTop="1" thickBot="1">
      <c r="A20" s="280">
        <v>16</v>
      </c>
      <c r="B20" s="21" t="s">
        <v>413</v>
      </c>
      <c r="C20" s="22" t="s">
        <v>1948</v>
      </c>
      <c r="D20" s="22" t="s">
        <v>19</v>
      </c>
      <c r="E20" s="22" t="s">
        <v>19</v>
      </c>
      <c r="F20" s="22" t="s">
        <v>19</v>
      </c>
      <c r="G20" s="23" t="s">
        <v>1948</v>
      </c>
      <c r="H20" s="22" t="s">
        <v>19</v>
      </c>
    </row>
    <row r="21" spans="1:8" ht="27.6" thickTop="1" thickBot="1">
      <c r="A21" s="280">
        <v>17</v>
      </c>
      <c r="B21" s="21" t="s">
        <v>437</v>
      </c>
      <c r="C21" s="22" t="s">
        <v>1949</v>
      </c>
      <c r="D21" s="22" t="s">
        <v>19</v>
      </c>
      <c r="E21" s="22" t="s">
        <v>19</v>
      </c>
      <c r="F21" s="22" t="s">
        <v>19</v>
      </c>
      <c r="G21" s="22" t="s">
        <v>19</v>
      </c>
      <c r="H21" s="23" t="s">
        <v>1949</v>
      </c>
    </row>
    <row r="22" spans="1:8" ht="27.6" thickTop="1" thickBot="1">
      <c r="A22" s="280">
        <v>18</v>
      </c>
      <c r="B22" s="21" t="s">
        <v>450</v>
      </c>
      <c r="C22" s="22" t="s">
        <v>1950</v>
      </c>
      <c r="D22" s="22" t="s">
        <v>19</v>
      </c>
      <c r="E22" s="22" t="s">
        <v>19</v>
      </c>
      <c r="F22" s="22" t="s">
        <v>19</v>
      </c>
      <c r="G22" s="22" t="s">
        <v>19</v>
      </c>
      <c r="H22" s="23" t="s">
        <v>1950</v>
      </c>
    </row>
    <row r="23" spans="1:8" ht="27.6" thickTop="1" thickBot="1">
      <c r="A23" s="280">
        <v>19</v>
      </c>
      <c r="B23" s="21" t="s">
        <v>484</v>
      </c>
      <c r="C23" s="22" t="s">
        <v>522</v>
      </c>
      <c r="D23" s="22" t="s">
        <v>19</v>
      </c>
      <c r="E23" s="22" t="s">
        <v>19</v>
      </c>
      <c r="F23" s="22" t="s">
        <v>19</v>
      </c>
      <c r="G23" s="22" t="s">
        <v>19</v>
      </c>
      <c r="H23" s="23" t="s">
        <v>522</v>
      </c>
    </row>
    <row r="24" spans="1:8" ht="14.4" thickTop="1">
      <c r="A24" s="301" t="s">
        <v>523</v>
      </c>
      <c r="B24" s="301"/>
      <c r="C24" s="6"/>
      <c r="D24" s="25">
        <v>0.16020000000000001</v>
      </c>
      <c r="E24" s="25">
        <v>0.16969999999999999</v>
      </c>
      <c r="F24" s="25">
        <v>0.2228</v>
      </c>
      <c r="G24" s="25">
        <v>0.28970000000000001</v>
      </c>
      <c r="H24" s="25">
        <v>0.15770000000000001</v>
      </c>
    </row>
    <row r="25" spans="1:8">
      <c r="A25" s="301" t="s">
        <v>524</v>
      </c>
      <c r="B25" s="301"/>
      <c r="C25" s="6"/>
      <c r="D25" s="15">
        <v>89148.59</v>
      </c>
      <c r="E25" s="15">
        <v>94456.83</v>
      </c>
      <c r="F25" s="15">
        <v>123989.27</v>
      </c>
      <c r="G25" s="15">
        <v>161225.82</v>
      </c>
      <c r="H25" s="15">
        <v>87794.72</v>
      </c>
    </row>
    <row r="26" spans="1:8" ht="14.4" thickBot="1">
      <c r="A26" s="301" t="s">
        <v>525</v>
      </c>
      <c r="B26" s="301"/>
      <c r="C26" s="6"/>
      <c r="D26" s="25">
        <v>0.16020000000000001</v>
      </c>
      <c r="E26" s="25">
        <v>0.32990000000000003</v>
      </c>
      <c r="F26" s="25">
        <v>0.55259999999999998</v>
      </c>
      <c r="G26" s="25">
        <v>0.84230000000000005</v>
      </c>
      <c r="H26" s="25">
        <v>1</v>
      </c>
    </row>
    <row r="27" spans="1:8" ht="14.4" thickBot="1">
      <c r="A27" s="308" t="s">
        <v>526</v>
      </c>
      <c r="B27" s="309"/>
      <c r="C27" s="26"/>
      <c r="D27" s="17">
        <v>89148.59</v>
      </c>
      <c r="E27" s="17">
        <v>183605.42</v>
      </c>
      <c r="F27" s="17">
        <v>307594.69</v>
      </c>
      <c r="G27" s="17">
        <v>468820.51</v>
      </c>
      <c r="H27" s="18">
        <v>556615.25</v>
      </c>
    </row>
  </sheetData>
  <mergeCells count="11">
    <mergeCell ref="A25:B25"/>
    <mergeCell ref="A26:B26"/>
    <mergeCell ref="A27:B27"/>
    <mergeCell ref="A1:B1"/>
    <mergeCell ref="A2:B2"/>
    <mergeCell ref="A3:H3"/>
    <mergeCell ref="D1:E1"/>
    <mergeCell ref="F1:G1"/>
    <mergeCell ref="D2:E2"/>
    <mergeCell ref="F2:G2"/>
    <mergeCell ref="A24:B24"/>
  </mergeCells>
  <pageMargins left="0.51181102362204722" right="0.51181102362204722" top="1.1811023622047245" bottom="0.98425196850393704" header="0.51181102362204722" footer="0.51181102362204722"/>
  <pageSetup paperSize="8" scale="74" orientation="portrait" r:id="rId1"/>
  <headerFooter>
    <oddHeader>&amp;L &amp;CESTADO DE RORAIMA
&amp;"Arial,Negrito"PREFEITURA MUNICIPAL DE RORAINÓPOLIS &amp;"Arial,Normal"
&amp;"Arial,Itálico"“Trabalhando sempre” &amp;R&amp;G</oddHeader>
    <oddFooter xml:space="preserve">&amp;L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CFCA0-07E4-4CE5-AF01-6892A821CF78}">
  <sheetPr>
    <pageSetUpPr fitToPage="1"/>
  </sheetPr>
  <dimension ref="A1:J3248"/>
  <sheetViews>
    <sheetView showWhiteSpace="0" view="pageBreakPreview" zoomScale="60" zoomScaleNormal="100" workbookViewId="0">
      <selection activeCell="T14" sqref="T14"/>
    </sheetView>
  </sheetViews>
  <sheetFormatPr defaultRowHeight="13.8"/>
  <cols>
    <col min="1" max="2" width="12" bestFit="1" customWidth="1"/>
    <col min="3" max="3" width="10" bestFit="1" customWidth="1"/>
    <col min="4" max="4" width="60" bestFit="1" customWidth="1"/>
    <col min="5" max="5" width="15" bestFit="1" customWidth="1"/>
    <col min="6" max="8" width="12" bestFit="1" customWidth="1"/>
    <col min="9" max="11" width="14" bestFit="1" customWidth="1"/>
  </cols>
  <sheetData>
    <row r="1" spans="1:10">
      <c r="A1" s="288" t="s">
        <v>0</v>
      </c>
      <c r="B1" s="288"/>
      <c r="C1" s="288"/>
      <c r="D1" s="288"/>
      <c r="E1" s="288" t="s">
        <v>1</v>
      </c>
      <c r="F1" s="288"/>
      <c r="G1" s="288" t="s">
        <v>2</v>
      </c>
      <c r="H1" s="288"/>
      <c r="I1" s="288" t="s">
        <v>3</v>
      </c>
      <c r="J1" s="288"/>
    </row>
    <row r="2" spans="1:10" ht="79.95" customHeight="1">
      <c r="A2" s="301" t="s">
        <v>4</v>
      </c>
      <c r="B2" s="301"/>
      <c r="C2" s="301"/>
      <c r="D2" s="301"/>
      <c r="E2" s="301" t="s">
        <v>494</v>
      </c>
      <c r="F2" s="301"/>
      <c r="G2" s="301" t="s">
        <v>5</v>
      </c>
      <c r="H2" s="301"/>
      <c r="I2" s="301" t="s">
        <v>6</v>
      </c>
      <c r="J2" s="301"/>
    </row>
    <row r="3" spans="1:10">
      <c r="A3" s="303" t="s">
        <v>527</v>
      </c>
      <c r="B3" s="297"/>
      <c r="C3" s="297"/>
      <c r="D3" s="297"/>
      <c r="E3" s="297"/>
      <c r="F3" s="297"/>
      <c r="G3" s="297"/>
      <c r="H3" s="297"/>
      <c r="I3" s="297"/>
      <c r="J3" s="297"/>
    </row>
    <row r="4" spans="1:10">
      <c r="A4" s="303" t="s">
        <v>528</v>
      </c>
      <c r="B4" s="297"/>
      <c r="C4" s="297"/>
      <c r="D4" s="297"/>
      <c r="E4" s="297"/>
      <c r="F4" s="297"/>
      <c r="G4" s="297"/>
      <c r="H4" s="297"/>
      <c r="I4" s="297"/>
      <c r="J4" s="297"/>
    </row>
    <row r="5" spans="1:10" ht="18" customHeight="1">
      <c r="A5" s="19" t="s">
        <v>20</v>
      </c>
      <c r="B5" s="20" t="s">
        <v>8</v>
      </c>
      <c r="C5" s="19" t="s">
        <v>9</v>
      </c>
      <c r="D5" s="19" t="s">
        <v>10</v>
      </c>
      <c r="E5" s="317" t="s">
        <v>529</v>
      </c>
      <c r="F5" s="317"/>
      <c r="G5" s="27" t="s">
        <v>11</v>
      </c>
      <c r="H5" s="20" t="s">
        <v>12</v>
      </c>
      <c r="I5" s="20" t="s">
        <v>13</v>
      </c>
      <c r="J5" s="20" t="s">
        <v>15</v>
      </c>
    </row>
    <row r="6" spans="1:10">
      <c r="A6" s="28" t="s">
        <v>530</v>
      </c>
      <c r="B6" s="29" t="s">
        <v>21</v>
      </c>
      <c r="C6" s="28" t="s">
        <v>22</v>
      </c>
      <c r="D6" s="28" t="s">
        <v>23</v>
      </c>
      <c r="E6" s="316" t="s">
        <v>19</v>
      </c>
      <c r="F6" s="316"/>
      <c r="G6" s="30" t="s">
        <v>24</v>
      </c>
      <c r="H6" s="31">
        <v>1</v>
      </c>
      <c r="I6" s="32">
        <v>18024.75</v>
      </c>
      <c r="J6" s="32">
        <v>18024.75</v>
      </c>
    </row>
    <row r="7" spans="1:10" ht="26.4">
      <c r="A7" s="33" t="s">
        <v>531</v>
      </c>
      <c r="B7" s="34" t="s">
        <v>532</v>
      </c>
      <c r="C7" s="33" t="s">
        <v>28</v>
      </c>
      <c r="D7" s="33" t="s">
        <v>533</v>
      </c>
      <c r="E7" s="315" t="s">
        <v>534</v>
      </c>
      <c r="F7" s="315"/>
      <c r="G7" s="35" t="s">
        <v>535</v>
      </c>
      <c r="H7" s="36">
        <v>120</v>
      </c>
      <c r="I7" s="37">
        <v>52.7</v>
      </c>
      <c r="J7" s="37">
        <v>6324</v>
      </c>
    </row>
    <row r="8" spans="1:10" ht="26.4">
      <c r="A8" s="33" t="s">
        <v>531</v>
      </c>
      <c r="B8" s="34" t="s">
        <v>536</v>
      </c>
      <c r="C8" s="33" t="s">
        <v>28</v>
      </c>
      <c r="D8" s="33" t="s">
        <v>537</v>
      </c>
      <c r="E8" s="315" t="s">
        <v>534</v>
      </c>
      <c r="F8" s="315"/>
      <c r="G8" s="35" t="s">
        <v>535</v>
      </c>
      <c r="H8" s="36">
        <v>120</v>
      </c>
      <c r="I8" s="37">
        <v>37.35</v>
      </c>
      <c r="J8" s="37">
        <v>4482</v>
      </c>
    </row>
    <row r="9" spans="1:10" ht="26.4">
      <c r="A9" s="33" t="s">
        <v>531</v>
      </c>
      <c r="B9" s="34" t="s">
        <v>538</v>
      </c>
      <c r="C9" s="33" t="s">
        <v>28</v>
      </c>
      <c r="D9" s="33" t="s">
        <v>539</v>
      </c>
      <c r="E9" s="315" t="s">
        <v>534</v>
      </c>
      <c r="F9" s="315"/>
      <c r="G9" s="35" t="s">
        <v>535</v>
      </c>
      <c r="H9" s="36">
        <v>55</v>
      </c>
      <c r="I9" s="37">
        <v>131.25</v>
      </c>
      <c r="J9" s="37">
        <v>7218.75</v>
      </c>
    </row>
    <row r="10" spans="1:10">
      <c r="A10" s="38"/>
      <c r="B10" s="38"/>
      <c r="C10" s="38"/>
      <c r="D10" s="38"/>
      <c r="E10" s="38" t="s">
        <v>540</v>
      </c>
      <c r="F10" s="39">
        <v>17230.650000000001</v>
      </c>
      <c r="G10" s="38" t="s">
        <v>541</v>
      </c>
      <c r="H10" s="39">
        <v>0</v>
      </c>
      <c r="I10" s="38" t="s">
        <v>542</v>
      </c>
      <c r="J10" s="39">
        <v>17230.650000000001</v>
      </c>
    </row>
    <row r="11" spans="1:10" ht="14.4" thickBot="1">
      <c r="A11" s="38"/>
      <c r="B11" s="38"/>
      <c r="C11" s="38"/>
      <c r="D11" s="38"/>
      <c r="E11" s="38" t="s">
        <v>543</v>
      </c>
      <c r="F11" s="39">
        <v>4506.18</v>
      </c>
      <c r="G11" s="38"/>
      <c r="H11" s="313" t="s">
        <v>544</v>
      </c>
      <c r="I11" s="313"/>
      <c r="J11" s="39">
        <v>22530.93</v>
      </c>
    </row>
    <row r="12" spans="1:10" ht="14.4" thickTop="1">
      <c r="A12" s="40"/>
      <c r="B12" s="40"/>
      <c r="C12" s="40"/>
      <c r="D12" s="40"/>
      <c r="E12" s="40"/>
      <c r="F12" s="40"/>
      <c r="G12" s="40"/>
      <c r="H12" s="40"/>
      <c r="I12" s="40"/>
      <c r="J12" s="40"/>
    </row>
    <row r="13" spans="1:10">
      <c r="A13" s="19" t="s">
        <v>26</v>
      </c>
      <c r="B13" s="20" t="s">
        <v>8</v>
      </c>
      <c r="C13" s="19" t="s">
        <v>9</v>
      </c>
      <c r="D13" s="19" t="s">
        <v>10</v>
      </c>
      <c r="E13" s="317" t="s">
        <v>529</v>
      </c>
      <c r="F13" s="317"/>
      <c r="G13" s="27" t="s">
        <v>11</v>
      </c>
      <c r="H13" s="20" t="s">
        <v>12</v>
      </c>
      <c r="I13" s="20" t="s">
        <v>13</v>
      </c>
      <c r="J13" s="20" t="s">
        <v>15</v>
      </c>
    </row>
    <row r="14" spans="1:10" ht="26.4">
      <c r="A14" s="28" t="s">
        <v>530</v>
      </c>
      <c r="B14" s="29" t="s">
        <v>27</v>
      </c>
      <c r="C14" s="28" t="s">
        <v>28</v>
      </c>
      <c r="D14" s="28" t="s">
        <v>29</v>
      </c>
      <c r="E14" s="316" t="s">
        <v>545</v>
      </c>
      <c r="F14" s="316"/>
      <c r="G14" s="30" t="s">
        <v>30</v>
      </c>
      <c r="H14" s="31">
        <v>1</v>
      </c>
      <c r="I14" s="32">
        <v>461.99</v>
      </c>
      <c r="J14" s="32">
        <v>461.99</v>
      </c>
    </row>
    <row r="15" spans="1:10" ht="26.4">
      <c r="A15" s="33" t="s">
        <v>531</v>
      </c>
      <c r="B15" s="34" t="s">
        <v>546</v>
      </c>
      <c r="C15" s="33" t="s">
        <v>28</v>
      </c>
      <c r="D15" s="33" t="s">
        <v>547</v>
      </c>
      <c r="E15" s="315" t="s">
        <v>548</v>
      </c>
      <c r="F15" s="315"/>
      <c r="G15" s="35" t="s">
        <v>30</v>
      </c>
      <c r="H15" s="36">
        <v>0.5</v>
      </c>
      <c r="I15" s="37">
        <v>25.33</v>
      </c>
      <c r="J15" s="37">
        <v>12.66</v>
      </c>
    </row>
    <row r="16" spans="1:10" ht="26.4">
      <c r="A16" s="33" t="s">
        <v>531</v>
      </c>
      <c r="B16" s="34" t="s">
        <v>549</v>
      </c>
      <c r="C16" s="33" t="s">
        <v>28</v>
      </c>
      <c r="D16" s="33" t="s">
        <v>550</v>
      </c>
      <c r="E16" s="315" t="s">
        <v>534</v>
      </c>
      <c r="F16" s="315"/>
      <c r="G16" s="35" t="s">
        <v>535</v>
      </c>
      <c r="H16" s="36">
        <v>0.37290000000000001</v>
      </c>
      <c r="I16" s="37">
        <v>32</v>
      </c>
      <c r="J16" s="37">
        <v>11.93</v>
      </c>
    </row>
    <row r="17" spans="1:10" ht="26.4">
      <c r="A17" s="33" t="s">
        <v>531</v>
      </c>
      <c r="B17" s="34" t="s">
        <v>551</v>
      </c>
      <c r="C17" s="33" t="s">
        <v>28</v>
      </c>
      <c r="D17" s="33" t="s">
        <v>552</v>
      </c>
      <c r="E17" s="315" t="s">
        <v>534</v>
      </c>
      <c r="F17" s="315"/>
      <c r="G17" s="35" t="s">
        <v>535</v>
      </c>
      <c r="H17" s="36">
        <v>1.1186</v>
      </c>
      <c r="I17" s="37">
        <v>23.13</v>
      </c>
      <c r="J17" s="37">
        <v>25.87</v>
      </c>
    </row>
    <row r="18" spans="1:10">
      <c r="A18" s="41" t="s">
        <v>553</v>
      </c>
      <c r="B18" s="42" t="s">
        <v>554</v>
      </c>
      <c r="C18" s="41" t="s">
        <v>28</v>
      </c>
      <c r="D18" s="41" t="s">
        <v>555</v>
      </c>
      <c r="E18" s="314" t="s">
        <v>556</v>
      </c>
      <c r="F18" s="314"/>
      <c r="G18" s="43" t="s">
        <v>72</v>
      </c>
      <c r="H18" s="44">
        <v>1.32E-2</v>
      </c>
      <c r="I18" s="45">
        <v>18.66</v>
      </c>
      <c r="J18" s="45">
        <v>0.24</v>
      </c>
    </row>
    <row r="19" spans="1:10">
      <c r="A19" s="41" t="s">
        <v>553</v>
      </c>
      <c r="B19" s="42" t="s">
        <v>557</v>
      </c>
      <c r="C19" s="41" t="s">
        <v>28</v>
      </c>
      <c r="D19" s="41" t="s">
        <v>558</v>
      </c>
      <c r="E19" s="314" t="s">
        <v>556</v>
      </c>
      <c r="F19" s="314"/>
      <c r="G19" s="43" t="s">
        <v>72</v>
      </c>
      <c r="H19" s="44">
        <v>1.1299999999999999E-2</v>
      </c>
      <c r="I19" s="45">
        <v>34.83</v>
      </c>
      <c r="J19" s="45">
        <v>0.39</v>
      </c>
    </row>
    <row r="20" spans="1:10" ht="26.4">
      <c r="A20" s="41" t="s">
        <v>553</v>
      </c>
      <c r="B20" s="42" t="s">
        <v>559</v>
      </c>
      <c r="C20" s="41" t="s">
        <v>28</v>
      </c>
      <c r="D20" s="41" t="s">
        <v>560</v>
      </c>
      <c r="E20" s="314" t="s">
        <v>556</v>
      </c>
      <c r="F20" s="314"/>
      <c r="G20" s="43" t="s">
        <v>38</v>
      </c>
      <c r="H20" s="44">
        <v>3.2082999999999999</v>
      </c>
      <c r="I20" s="45">
        <v>3.4</v>
      </c>
      <c r="J20" s="45">
        <v>10.9</v>
      </c>
    </row>
    <row r="21" spans="1:10" ht="26.4">
      <c r="A21" s="41" t="s">
        <v>553</v>
      </c>
      <c r="B21" s="42" t="s">
        <v>561</v>
      </c>
      <c r="C21" s="41" t="s">
        <v>28</v>
      </c>
      <c r="D21" s="41" t="s">
        <v>562</v>
      </c>
      <c r="E21" s="314" t="s">
        <v>556</v>
      </c>
      <c r="F21" s="314"/>
      <c r="G21" s="43" t="s">
        <v>30</v>
      </c>
      <c r="H21" s="44">
        <v>1</v>
      </c>
      <c r="I21" s="45">
        <v>400</v>
      </c>
      <c r="J21" s="45">
        <v>400</v>
      </c>
    </row>
    <row r="22" spans="1:10">
      <c r="A22" s="38"/>
      <c r="B22" s="38"/>
      <c r="C22" s="38"/>
      <c r="D22" s="38"/>
      <c r="E22" s="38" t="s">
        <v>540</v>
      </c>
      <c r="F22" s="39">
        <v>31.78</v>
      </c>
      <c r="G22" s="38" t="s">
        <v>541</v>
      </c>
      <c r="H22" s="39">
        <v>0</v>
      </c>
      <c r="I22" s="38" t="s">
        <v>542</v>
      </c>
      <c r="J22" s="39">
        <v>31.78</v>
      </c>
    </row>
    <row r="23" spans="1:10" ht="14.4" thickBot="1">
      <c r="A23" s="38"/>
      <c r="B23" s="38"/>
      <c r="C23" s="38"/>
      <c r="D23" s="38"/>
      <c r="E23" s="38" t="s">
        <v>543</v>
      </c>
      <c r="F23" s="39">
        <v>115.49</v>
      </c>
      <c r="G23" s="38"/>
      <c r="H23" s="313" t="s">
        <v>544</v>
      </c>
      <c r="I23" s="313"/>
      <c r="J23" s="39">
        <v>577.48</v>
      </c>
    </row>
    <row r="24" spans="1:10" ht="14.4" thickTop="1">
      <c r="A24" s="40"/>
      <c r="B24" s="40"/>
      <c r="C24" s="40"/>
      <c r="D24" s="40"/>
      <c r="E24" s="40"/>
      <c r="F24" s="40"/>
      <c r="G24" s="40"/>
      <c r="H24" s="40"/>
      <c r="I24" s="40"/>
      <c r="J24" s="40"/>
    </row>
    <row r="25" spans="1:10">
      <c r="A25" s="19" t="s">
        <v>32</v>
      </c>
      <c r="B25" s="20" t="s">
        <v>8</v>
      </c>
      <c r="C25" s="19" t="s">
        <v>9</v>
      </c>
      <c r="D25" s="19" t="s">
        <v>10</v>
      </c>
      <c r="E25" s="317" t="s">
        <v>529</v>
      </c>
      <c r="F25" s="317"/>
      <c r="G25" s="27" t="s">
        <v>11</v>
      </c>
      <c r="H25" s="20" t="s">
        <v>12</v>
      </c>
      <c r="I25" s="20" t="s">
        <v>13</v>
      </c>
      <c r="J25" s="20" t="s">
        <v>15</v>
      </c>
    </row>
    <row r="26" spans="1:10" ht="26.4">
      <c r="A26" s="28" t="s">
        <v>530</v>
      </c>
      <c r="B26" s="29" t="s">
        <v>33</v>
      </c>
      <c r="C26" s="28" t="s">
        <v>28</v>
      </c>
      <c r="D26" s="28" t="s">
        <v>34</v>
      </c>
      <c r="E26" s="316" t="s">
        <v>563</v>
      </c>
      <c r="F26" s="316"/>
      <c r="G26" s="30" t="s">
        <v>30</v>
      </c>
      <c r="H26" s="31">
        <v>1</v>
      </c>
      <c r="I26" s="32">
        <v>4.93</v>
      </c>
      <c r="J26" s="32">
        <v>4.93</v>
      </c>
    </row>
    <row r="27" spans="1:10" ht="26.4">
      <c r="A27" s="33" t="s">
        <v>531</v>
      </c>
      <c r="B27" s="34" t="s">
        <v>551</v>
      </c>
      <c r="C27" s="33" t="s">
        <v>28</v>
      </c>
      <c r="D27" s="33" t="s">
        <v>552</v>
      </c>
      <c r="E27" s="315" t="s">
        <v>534</v>
      </c>
      <c r="F27" s="315"/>
      <c r="G27" s="35" t="s">
        <v>535</v>
      </c>
      <c r="H27" s="36">
        <v>0.2132</v>
      </c>
      <c r="I27" s="37">
        <v>23.13</v>
      </c>
      <c r="J27" s="37">
        <v>4.93</v>
      </c>
    </row>
    <row r="28" spans="1:10">
      <c r="A28" s="38"/>
      <c r="B28" s="38"/>
      <c r="C28" s="38"/>
      <c r="D28" s="38"/>
      <c r="E28" s="38" t="s">
        <v>540</v>
      </c>
      <c r="F28" s="39">
        <v>3.27</v>
      </c>
      <c r="G28" s="38" t="s">
        <v>541</v>
      </c>
      <c r="H28" s="39">
        <v>0</v>
      </c>
      <c r="I28" s="38" t="s">
        <v>542</v>
      </c>
      <c r="J28" s="39">
        <v>3.27</v>
      </c>
    </row>
    <row r="29" spans="1:10" ht="14.4" thickBot="1">
      <c r="A29" s="38"/>
      <c r="B29" s="38"/>
      <c r="C29" s="38"/>
      <c r="D29" s="38"/>
      <c r="E29" s="38" t="s">
        <v>543</v>
      </c>
      <c r="F29" s="39">
        <v>1.23</v>
      </c>
      <c r="G29" s="38"/>
      <c r="H29" s="313" t="s">
        <v>544</v>
      </c>
      <c r="I29" s="313"/>
      <c r="J29" s="39">
        <v>6.16</v>
      </c>
    </row>
    <row r="30" spans="1:10" ht="14.4" thickTop="1">
      <c r="A30" s="40"/>
      <c r="B30" s="40"/>
      <c r="C30" s="40"/>
      <c r="D30" s="40"/>
      <c r="E30" s="40"/>
      <c r="F30" s="40"/>
      <c r="G30" s="40"/>
      <c r="H30" s="40"/>
      <c r="I30" s="40"/>
      <c r="J30" s="40"/>
    </row>
    <row r="31" spans="1:10">
      <c r="A31" s="19" t="s">
        <v>35</v>
      </c>
      <c r="B31" s="20" t="s">
        <v>8</v>
      </c>
      <c r="C31" s="19" t="s">
        <v>9</v>
      </c>
      <c r="D31" s="19" t="s">
        <v>10</v>
      </c>
      <c r="E31" s="317" t="s">
        <v>529</v>
      </c>
      <c r="F31" s="317"/>
      <c r="G31" s="27" t="s">
        <v>11</v>
      </c>
      <c r="H31" s="20" t="s">
        <v>12</v>
      </c>
      <c r="I31" s="20" t="s">
        <v>13</v>
      </c>
      <c r="J31" s="20" t="s">
        <v>15</v>
      </c>
    </row>
    <row r="32" spans="1:10" ht="39.6">
      <c r="A32" s="28" t="s">
        <v>530</v>
      </c>
      <c r="B32" s="29" t="s">
        <v>36</v>
      </c>
      <c r="C32" s="28" t="s">
        <v>28</v>
      </c>
      <c r="D32" s="28" t="s">
        <v>37</v>
      </c>
      <c r="E32" s="316" t="s">
        <v>564</v>
      </c>
      <c r="F32" s="316"/>
      <c r="G32" s="30" t="s">
        <v>38</v>
      </c>
      <c r="H32" s="31">
        <v>1</v>
      </c>
      <c r="I32" s="32">
        <v>62.62</v>
      </c>
      <c r="J32" s="32">
        <v>62.62</v>
      </c>
    </row>
    <row r="33" spans="1:10" ht="26.4">
      <c r="A33" s="33" t="s">
        <v>531</v>
      </c>
      <c r="B33" s="34" t="s">
        <v>565</v>
      </c>
      <c r="C33" s="33" t="s">
        <v>28</v>
      </c>
      <c r="D33" s="33" t="s">
        <v>566</v>
      </c>
      <c r="E33" s="315" t="s">
        <v>567</v>
      </c>
      <c r="F33" s="315"/>
      <c r="G33" s="35" t="s">
        <v>43</v>
      </c>
      <c r="H33" s="36">
        <v>4.0000000000000001E-3</v>
      </c>
      <c r="I33" s="37">
        <v>773.24</v>
      </c>
      <c r="J33" s="37">
        <v>3.09</v>
      </c>
    </row>
    <row r="34" spans="1:10" ht="26.4">
      <c r="A34" s="33" t="s">
        <v>531</v>
      </c>
      <c r="B34" s="34" t="s">
        <v>568</v>
      </c>
      <c r="C34" s="33" t="s">
        <v>28</v>
      </c>
      <c r="D34" s="33" t="s">
        <v>569</v>
      </c>
      <c r="E34" s="315" t="s">
        <v>570</v>
      </c>
      <c r="F34" s="315"/>
      <c r="G34" s="35" t="s">
        <v>571</v>
      </c>
      <c r="H34" s="36">
        <v>7.0000000000000001E-3</v>
      </c>
      <c r="I34" s="37">
        <v>34.479999999999997</v>
      </c>
      <c r="J34" s="37">
        <v>0.24</v>
      </c>
    </row>
    <row r="35" spans="1:10" ht="26.4">
      <c r="A35" s="33" t="s">
        <v>531</v>
      </c>
      <c r="B35" s="34" t="s">
        <v>549</v>
      </c>
      <c r="C35" s="33" t="s">
        <v>28</v>
      </c>
      <c r="D35" s="33" t="s">
        <v>550</v>
      </c>
      <c r="E35" s="315" t="s">
        <v>534</v>
      </c>
      <c r="F35" s="315"/>
      <c r="G35" s="35" t="s">
        <v>535</v>
      </c>
      <c r="H35" s="36">
        <v>0.72470000000000001</v>
      </c>
      <c r="I35" s="37">
        <v>32</v>
      </c>
      <c r="J35" s="37">
        <v>23.19</v>
      </c>
    </row>
    <row r="36" spans="1:10" ht="26.4">
      <c r="A36" s="33" t="s">
        <v>531</v>
      </c>
      <c r="B36" s="34" t="s">
        <v>572</v>
      </c>
      <c r="C36" s="33" t="s">
        <v>28</v>
      </c>
      <c r="D36" s="33" t="s">
        <v>573</v>
      </c>
      <c r="E36" s="315" t="s">
        <v>534</v>
      </c>
      <c r="F36" s="315"/>
      <c r="G36" s="35" t="s">
        <v>535</v>
      </c>
      <c r="H36" s="36">
        <v>0.72470000000000001</v>
      </c>
      <c r="I36" s="37">
        <v>24.45</v>
      </c>
      <c r="J36" s="37">
        <v>17.71</v>
      </c>
    </row>
    <row r="37" spans="1:10" ht="26.4">
      <c r="A37" s="33" t="s">
        <v>531</v>
      </c>
      <c r="B37" s="34" t="s">
        <v>574</v>
      </c>
      <c r="C37" s="33" t="s">
        <v>28</v>
      </c>
      <c r="D37" s="33" t="s">
        <v>575</v>
      </c>
      <c r="E37" s="315" t="s">
        <v>570</v>
      </c>
      <c r="F37" s="315"/>
      <c r="G37" s="35" t="s">
        <v>576</v>
      </c>
      <c r="H37" s="36">
        <v>2.8000000000000001E-2</v>
      </c>
      <c r="I37" s="37">
        <v>33.090000000000003</v>
      </c>
      <c r="J37" s="37">
        <v>0.92</v>
      </c>
    </row>
    <row r="38" spans="1:10" ht="39.6">
      <c r="A38" s="41" t="s">
        <v>553</v>
      </c>
      <c r="B38" s="42" t="s">
        <v>577</v>
      </c>
      <c r="C38" s="41" t="s">
        <v>28</v>
      </c>
      <c r="D38" s="41" t="s">
        <v>578</v>
      </c>
      <c r="E38" s="314" t="s">
        <v>556</v>
      </c>
      <c r="F38" s="314"/>
      <c r="G38" s="43" t="s">
        <v>38</v>
      </c>
      <c r="H38" s="44">
        <v>0.41249999999999998</v>
      </c>
      <c r="I38" s="45">
        <v>16.62</v>
      </c>
      <c r="J38" s="45">
        <v>6.85</v>
      </c>
    </row>
    <row r="39" spans="1:10" ht="26.4">
      <c r="A39" s="41" t="s">
        <v>553</v>
      </c>
      <c r="B39" s="42" t="s">
        <v>579</v>
      </c>
      <c r="C39" s="41" t="s">
        <v>28</v>
      </c>
      <c r="D39" s="41" t="s">
        <v>580</v>
      </c>
      <c r="E39" s="314" t="s">
        <v>556</v>
      </c>
      <c r="F39" s="314"/>
      <c r="G39" s="43" t="s">
        <v>38</v>
      </c>
      <c r="H39" s="44">
        <v>0.55000000000000004</v>
      </c>
      <c r="I39" s="45">
        <v>7.58</v>
      </c>
      <c r="J39" s="45">
        <v>4.16</v>
      </c>
    </row>
    <row r="40" spans="1:10">
      <c r="A40" s="41" t="s">
        <v>553</v>
      </c>
      <c r="B40" s="42" t="s">
        <v>581</v>
      </c>
      <c r="C40" s="41" t="s">
        <v>28</v>
      </c>
      <c r="D40" s="41" t="s">
        <v>582</v>
      </c>
      <c r="E40" s="314" t="s">
        <v>556</v>
      </c>
      <c r="F40" s="314"/>
      <c r="G40" s="43" t="s">
        <v>583</v>
      </c>
      <c r="H40" s="44">
        <v>2.5600000000000001E-2</v>
      </c>
      <c r="I40" s="45">
        <v>39.200000000000003</v>
      </c>
      <c r="J40" s="45">
        <v>1</v>
      </c>
    </row>
    <row r="41" spans="1:10" ht="39.6">
      <c r="A41" s="41" t="s">
        <v>553</v>
      </c>
      <c r="B41" s="42" t="s">
        <v>584</v>
      </c>
      <c r="C41" s="41" t="s">
        <v>28</v>
      </c>
      <c r="D41" s="41" t="s">
        <v>585</v>
      </c>
      <c r="E41" s="314" t="s">
        <v>556</v>
      </c>
      <c r="F41" s="314"/>
      <c r="G41" s="43" t="s">
        <v>38</v>
      </c>
      <c r="H41" s="44">
        <v>0.74450000000000005</v>
      </c>
      <c r="I41" s="45">
        <v>4.62</v>
      </c>
      <c r="J41" s="45">
        <v>3.43</v>
      </c>
    </row>
    <row r="42" spans="1:10">
      <c r="A42" s="41" t="s">
        <v>553</v>
      </c>
      <c r="B42" s="42" t="s">
        <v>586</v>
      </c>
      <c r="C42" s="41" t="s">
        <v>28</v>
      </c>
      <c r="D42" s="41" t="s">
        <v>587</v>
      </c>
      <c r="E42" s="314" t="s">
        <v>556</v>
      </c>
      <c r="F42" s="314"/>
      <c r="G42" s="43" t="s">
        <v>72</v>
      </c>
      <c r="H42" s="44">
        <v>0.111</v>
      </c>
      <c r="I42" s="45">
        <v>18.309999999999999</v>
      </c>
      <c r="J42" s="45">
        <v>2.0299999999999998</v>
      </c>
    </row>
    <row r="43" spans="1:10">
      <c r="A43" s="38"/>
      <c r="B43" s="38"/>
      <c r="C43" s="38"/>
      <c r="D43" s="38"/>
      <c r="E43" s="38" t="s">
        <v>540</v>
      </c>
      <c r="F43" s="39">
        <v>31.1</v>
      </c>
      <c r="G43" s="38" t="s">
        <v>541</v>
      </c>
      <c r="H43" s="39">
        <v>0</v>
      </c>
      <c r="I43" s="38" t="s">
        <v>542</v>
      </c>
      <c r="J43" s="39">
        <v>31.1</v>
      </c>
    </row>
    <row r="44" spans="1:10" ht="14.4" thickBot="1">
      <c r="A44" s="38"/>
      <c r="B44" s="38"/>
      <c r="C44" s="38"/>
      <c r="D44" s="38"/>
      <c r="E44" s="38" t="s">
        <v>543</v>
      </c>
      <c r="F44" s="39">
        <v>15.65</v>
      </c>
      <c r="G44" s="38"/>
      <c r="H44" s="313" t="s">
        <v>544</v>
      </c>
      <c r="I44" s="313"/>
      <c r="J44" s="39">
        <v>78.27</v>
      </c>
    </row>
    <row r="45" spans="1:10" ht="14.4" thickTop="1">
      <c r="A45" s="40"/>
      <c r="B45" s="40"/>
      <c r="C45" s="40"/>
      <c r="D45" s="40"/>
      <c r="E45" s="40"/>
      <c r="F45" s="40"/>
      <c r="G45" s="40"/>
      <c r="H45" s="40"/>
      <c r="I45" s="40"/>
      <c r="J45" s="40"/>
    </row>
    <row r="46" spans="1:10">
      <c r="A46" s="19" t="s">
        <v>1932</v>
      </c>
      <c r="B46" s="20" t="s">
        <v>8</v>
      </c>
      <c r="C46" s="19" t="s">
        <v>9</v>
      </c>
      <c r="D46" s="19" t="s">
        <v>10</v>
      </c>
      <c r="E46" s="317" t="s">
        <v>529</v>
      </c>
      <c r="F46" s="317"/>
      <c r="G46" s="27" t="s">
        <v>11</v>
      </c>
      <c r="H46" s="20" t="s">
        <v>12</v>
      </c>
      <c r="I46" s="20" t="s">
        <v>13</v>
      </c>
      <c r="J46" s="20" t="s">
        <v>15</v>
      </c>
    </row>
    <row r="47" spans="1:10" ht="26.4">
      <c r="A47" s="28" t="s">
        <v>530</v>
      </c>
      <c r="B47" s="29" t="s">
        <v>1933</v>
      </c>
      <c r="C47" s="28" t="s">
        <v>28</v>
      </c>
      <c r="D47" s="28" t="s">
        <v>1934</v>
      </c>
      <c r="E47" s="316" t="s">
        <v>1951</v>
      </c>
      <c r="F47" s="316"/>
      <c r="G47" s="30" t="s">
        <v>30</v>
      </c>
      <c r="H47" s="31">
        <v>1</v>
      </c>
      <c r="I47" s="32">
        <v>27.46</v>
      </c>
      <c r="J47" s="32">
        <v>27.46</v>
      </c>
    </row>
    <row r="48" spans="1:10" ht="26.4">
      <c r="A48" s="33" t="s">
        <v>531</v>
      </c>
      <c r="B48" s="34" t="s">
        <v>615</v>
      </c>
      <c r="C48" s="33" t="s">
        <v>28</v>
      </c>
      <c r="D48" s="33" t="s">
        <v>616</v>
      </c>
      <c r="E48" s="315" t="s">
        <v>534</v>
      </c>
      <c r="F48" s="315"/>
      <c r="G48" s="35" t="s">
        <v>535</v>
      </c>
      <c r="H48" s="36">
        <v>0.28070000000000001</v>
      </c>
      <c r="I48" s="37">
        <v>32.46</v>
      </c>
      <c r="J48" s="37">
        <v>9.11</v>
      </c>
    </row>
    <row r="49" spans="1:10" ht="26.4">
      <c r="A49" s="33" t="s">
        <v>531</v>
      </c>
      <c r="B49" s="34" t="s">
        <v>551</v>
      </c>
      <c r="C49" s="33" t="s">
        <v>28</v>
      </c>
      <c r="D49" s="33" t="s">
        <v>552</v>
      </c>
      <c r="E49" s="315" t="s">
        <v>534</v>
      </c>
      <c r="F49" s="315"/>
      <c r="G49" s="35" t="s">
        <v>535</v>
      </c>
      <c r="H49" s="36">
        <v>0.79359999999999997</v>
      </c>
      <c r="I49" s="37">
        <v>23.13</v>
      </c>
      <c r="J49" s="37">
        <v>18.350000000000001</v>
      </c>
    </row>
    <row r="50" spans="1:10">
      <c r="A50" s="38"/>
      <c r="B50" s="38"/>
      <c r="C50" s="38"/>
      <c r="D50" s="38"/>
      <c r="E50" s="38" t="s">
        <v>540</v>
      </c>
      <c r="F50" s="39">
        <v>19.079999999999998</v>
      </c>
      <c r="G50" s="38" t="s">
        <v>541</v>
      </c>
      <c r="H50" s="39">
        <v>0</v>
      </c>
      <c r="I50" s="38" t="s">
        <v>542</v>
      </c>
      <c r="J50" s="39">
        <v>19.079999999999998</v>
      </c>
    </row>
    <row r="51" spans="1:10" ht="14.4" thickBot="1">
      <c r="A51" s="38"/>
      <c r="B51" s="38"/>
      <c r="C51" s="38"/>
      <c r="D51" s="38"/>
      <c r="E51" s="38" t="s">
        <v>543</v>
      </c>
      <c r="F51" s="39">
        <v>6.86</v>
      </c>
      <c r="G51" s="38"/>
      <c r="H51" s="313" t="s">
        <v>544</v>
      </c>
      <c r="I51" s="313"/>
      <c r="J51" s="39">
        <v>34.32</v>
      </c>
    </row>
    <row r="52" spans="1:10" ht="14.4" thickTop="1">
      <c r="A52" s="40"/>
      <c r="B52" s="40"/>
      <c r="C52" s="40"/>
      <c r="D52" s="40"/>
      <c r="E52" s="40"/>
      <c r="F52" s="40"/>
      <c r="G52" s="40"/>
      <c r="H52" s="40"/>
      <c r="I52" s="40"/>
      <c r="J52" s="40"/>
    </row>
    <row r="53" spans="1:10">
      <c r="A53" s="19" t="s">
        <v>1935</v>
      </c>
      <c r="B53" s="20" t="s">
        <v>8</v>
      </c>
      <c r="C53" s="19" t="s">
        <v>9</v>
      </c>
      <c r="D53" s="19" t="s">
        <v>10</v>
      </c>
      <c r="E53" s="317" t="s">
        <v>529</v>
      </c>
      <c r="F53" s="317"/>
      <c r="G53" s="27" t="s">
        <v>11</v>
      </c>
      <c r="H53" s="20" t="s">
        <v>12</v>
      </c>
      <c r="I53" s="20" t="s">
        <v>13</v>
      </c>
      <c r="J53" s="20" t="s">
        <v>15</v>
      </c>
    </row>
    <row r="54" spans="1:10" ht="26.4">
      <c r="A54" s="28" t="s">
        <v>530</v>
      </c>
      <c r="B54" s="29" t="s">
        <v>1936</v>
      </c>
      <c r="C54" s="28" t="s">
        <v>22</v>
      </c>
      <c r="D54" s="28" t="s">
        <v>1937</v>
      </c>
      <c r="E54" s="316" t="s">
        <v>1952</v>
      </c>
      <c r="F54" s="316"/>
      <c r="G54" s="30" t="s">
        <v>30</v>
      </c>
      <c r="H54" s="31">
        <v>1</v>
      </c>
      <c r="I54" s="32">
        <v>47.47</v>
      </c>
      <c r="J54" s="32">
        <v>47.47</v>
      </c>
    </row>
    <row r="55" spans="1:10" ht="26.4">
      <c r="A55" s="33" t="s">
        <v>531</v>
      </c>
      <c r="B55" s="34" t="s">
        <v>551</v>
      </c>
      <c r="C55" s="33" t="s">
        <v>28</v>
      </c>
      <c r="D55" s="33" t="s">
        <v>552</v>
      </c>
      <c r="E55" s="315" t="s">
        <v>534</v>
      </c>
      <c r="F55" s="315"/>
      <c r="G55" s="35" t="s">
        <v>535</v>
      </c>
      <c r="H55" s="36">
        <v>1.8</v>
      </c>
      <c r="I55" s="37">
        <v>23.13</v>
      </c>
      <c r="J55" s="37">
        <v>41.63</v>
      </c>
    </row>
    <row r="56" spans="1:10" ht="26.4">
      <c r="A56" s="33" t="s">
        <v>531</v>
      </c>
      <c r="B56" s="34" t="s">
        <v>615</v>
      </c>
      <c r="C56" s="33" t="s">
        <v>28</v>
      </c>
      <c r="D56" s="33" t="s">
        <v>616</v>
      </c>
      <c r="E56" s="315" t="s">
        <v>534</v>
      </c>
      <c r="F56" s="315"/>
      <c r="G56" s="35" t="s">
        <v>535</v>
      </c>
      <c r="H56" s="36">
        <v>0.18</v>
      </c>
      <c r="I56" s="37">
        <v>32.46</v>
      </c>
      <c r="J56" s="37">
        <v>5.84</v>
      </c>
    </row>
    <row r="57" spans="1:10">
      <c r="A57" s="38"/>
      <c r="B57" s="38"/>
      <c r="C57" s="38"/>
      <c r="D57" s="38"/>
      <c r="E57" s="38" t="s">
        <v>540</v>
      </c>
      <c r="F57" s="39">
        <v>32.049999999999997</v>
      </c>
      <c r="G57" s="38" t="s">
        <v>541</v>
      </c>
      <c r="H57" s="39">
        <v>0</v>
      </c>
      <c r="I57" s="38" t="s">
        <v>542</v>
      </c>
      <c r="J57" s="39">
        <v>32.049999999999997</v>
      </c>
    </row>
    <row r="58" spans="1:10" ht="14.4" thickBot="1">
      <c r="A58" s="38"/>
      <c r="B58" s="38"/>
      <c r="C58" s="38"/>
      <c r="D58" s="38"/>
      <c r="E58" s="38" t="s">
        <v>543</v>
      </c>
      <c r="F58" s="39">
        <v>11.86</v>
      </c>
      <c r="G58" s="38"/>
      <c r="H58" s="313" t="s">
        <v>544</v>
      </c>
      <c r="I58" s="313"/>
      <c r="J58" s="39">
        <v>59.33</v>
      </c>
    </row>
    <row r="59" spans="1:10" ht="14.4" thickTop="1">
      <c r="A59" s="40"/>
      <c r="B59" s="40"/>
      <c r="C59" s="40"/>
      <c r="D59" s="40"/>
      <c r="E59" s="40"/>
      <c r="F59" s="40"/>
      <c r="G59" s="40"/>
      <c r="H59" s="40"/>
      <c r="I59" s="40"/>
      <c r="J59" s="40"/>
    </row>
    <row r="60" spans="1:10">
      <c r="A60" s="19" t="s">
        <v>40</v>
      </c>
      <c r="B60" s="20" t="s">
        <v>8</v>
      </c>
      <c r="C60" s="19" t="s">
        <v>9</v>
      </c>
      <c r="D60" s="19" t="s">
        <v>10</v>
      </c>
      <c r="E60" s="317" t="s">
        <v>529</v>
      </c>
      <c r="F60" s="317"/>
      <c r="G60" s="27" t="s">
        <v>11</v>
      </c>
      <c r="H60" s="20" t="s">
        <v>12</v>
      </c>
      <c r="I60" s="20" t="s">
        <v>13</v>
      </c>
      <c r="J60" s="20" t="s">
        <v>15</v>
      </c>
    </row>
    <row r="61" spans="1:10" ht="52.8">
      <c r="A61" s="28" t="s">
        <v>530</v>
      </c>
      <c r="B61" s="29" t="s">
        <v>41</v>
      </c>
      <c r="C61" s="28" t="s">
        <v>28</v>
      </c>
      <c r="D61" s="28" t="s">
        <v>42</v>
      </c>
      <c r="E61" s="316" t="s">
        <v>588</v>
      </c>
      <c r="F61" s="316"/>
      <c r="G61" s="30" t="s">
        <v>43</v>
      </c>
      <c r="H61" s="31">
        <v>1</v>
      </c>
      <c r="I61" s="32">
        <v>7.58</v>
      </c>
      <c r="J61" s="32">
        <v>7.58</v>
      </c>
    </row>
    <row r="62" spans="1:10" ht="39.6">
      <c r="A62" s="33" t="s">
        <v>531</v>
      </c>
      <c r="B62" s="34" t="s">
        <v>589</v>
      </c>
      <c r="C62" s="33" t="s">
        <v>28</v>
      </c>
      <c r="D62" s="33" t="s">
        <v>590</v>
      </c>
      <c r="E62" s="315" t="s">
        <v>570</v>
      </c>
      <c r="F62" s="315"/>
      <c r="G62" s="35" t="s">
        <v>571</v>
      </c>
      <c r="H62" s="36">
        <v>4.1999999999999997E-3</v>
      </c>
      <c r="I62" s="37">
        <v>273.69</v>
      </c>
      <c r="J62" s="37">
        <v>1.1399999999999999</v>
      </c>
    </row>
    <row r="63" spans="1:10" ht="39.6">
      <c r="A63" s="33" t="s">
        <v>531</v>
      </c>
      <c r="B63" s="34" t="s">
        <v>591</v>
      </c>
      <c r="C63" s="33" t="s">
        <v>28</v>
      </c>
      <c r="D63" s="33" t="s">
        <v>592</v>
      </c>
      <c r="E63" s="315" t="s">
        <v>570</v>
      </c>
      <c r="F63" s="315"/>
      <c r="G63" s="35" t="s">
        <v>576</v>
      </c>
      <c r="H63" s="36">
        <v>8.6999999999999994E-3</v>
      </c>
      <c r="I63" s="37">
        <v>103.11</v>
      </c>
      <c r="J63" s="37">
        <v>0.89</v>
      </c>
    </row>
    <row r="64" spans="1:10" ht="52.8">
      <c r="A64" s="33" t="s">
        <v>531</v>
      </c>
      <c r="B64" s="34" t="s">
        <v>593</v>
      </c>
      <c r="C64" s="33" t="s">
        <v>28</v>
      </c>
      <c r="D64" s="33" t="s">
        <v>594</v>
      </c>
      <c r="E64" s="315" t="s">
        <v>570</v>
      </c>
      <c r="F64" s="315"/>
      <c r="G64" s="35" t="s">
        <v>576</v>
      </c>
      <c r="H64" s="36">
        <v>1.2E-2</v>
      </c>
      <c r="I64" s="37">
        <v>78.66</v>
      </c>
      <c r="J64" s="37">
        <v>0.94</v>
      </c>
    </row>
    <row r="65" spans="1:10" ht="52.8">
      <c r="A65" s="33" t="s">
        <v>531</v>
      </c>
      <c r="B65" s="34" t="s">
        <v>595</v>
      </c>
      <c r="C65" s="33" t="s">
        <v>28</v>
      </c>
      <c r="D65" s="33" t="s">
        <v>596</v>
      </c>
      <c r="E65" s="315" t="s">
        <v>570</v>
      </c>
      <c r="F65" s="315"/>
      <c r="G65" s="35" t="s">
        <v>571</v>
      </c>
      <c r="H65" s="36">
        <v>1.5699999999999999E-2</v>
      </c>
      <c r="I65" s="37">
        <v>293.93</v>
      </c>
      <c r="J65" s="37">
        <v>4.6100000000000003</v>
      </c>
    </row>
    <row r="66" spans="1:10">
      <c r="A66" s="38"/>
      <c r="B66" s="38"/>
      <c r="C66" s="38"/>
      <c r="D66" s="38"/>
      <c r="E66" s="38" t="s">
        <v>540</v>
      </c>
      <c r="F66" s="39">
        <v>1.07</v>
      </c>
      <c r="G66" s="38" t="s">
        <v>541</v>
      </c>
      <c r="H66" s="39">
        <v>0</v>
      </c>
      <c r="I66" s="38" t="s">
        <v>542</v>
      </c>
      <c r="J66" s="39">
        <v>1.07</v>
      </c>
    </row>
    <row r="67" spans="1:10" ht="14.4" thickBot="1">
      <c r="A67" s="38"/>
      <c r="B67" s="38"/>
      <c r="C67" s="38"/>
      <c r="D67" s="38"/>
      <c r="E67" s="38" t="s">
        <v>543</v>
      </c>
      <c r="F67" s="39">
        <v>1.89</v>
      </c>
      <c r="G67" s="38"/>
      <c r="H67" s="313" t="s">
        <v>544</v>
      </c>
      <c r="I67" s="313"/>
      <c r="J67" s="39">
        <v>9.4700000000000006</v>
      </c>
    </row>
    <row r="68" spans="1:10" ht="14.4" thickTop="1">
      <c r="A68" s="40"/>
      <c r="B68" s="40"/>
      <c r="C68" s="40"/>
      <c r="D68" s="40"/>
      <c r="E68" s="40"/>
      <c r="F68" s="40"/>
      <c r="G68" s="40"/>
      <c r="H68" s="40"/>
      <c r="I68" s="40"/>
      <c r="J68" s="40"/>
    </row>
    <row r="69" spans="1:10">
      <c r="A69" s="19" t="s">
        <v>47</v>
      </c>
      <c r="B69" s="20" t="s">
        <v>8</v>
      </c>
      <c r="C69" s="19" t="s">
        <v>9</v>
      </c>
      <c r="D69" s="19" t="s">
        <v>10</v>
      </c>
      <c r="E69" s="317" t="s">
        <v>529</v>
      </c>
      <c r="F69" s="317"/>
      <c r="G69" s="27" t="s">
        <v>11</v>
      </c>
      <c r="H69" s="20" t="s">
        <v>12</v>
      </c>
      <c r="I69" s="20" t="s">
        <v>13</v>
      </c>
      <c r="J69" s="20" t="s">
        <v>15</v>
      </c>
    </row>
    <row r="70" spans="1:10">
      <c r="A70" s="28" t="s">
        <v>530</v>
      </c>
      <c r="B70" s="29" t="s">
        <v>48</v>
      </c>
      <c r="C70" s="28" t="s">
        <v>28</v>
      </c>
      <c r="D70" s="28" t="s">
        <v>49</v>
      </c>
      <c r="E70" s="316" t="s">
        <v>597</v>
      </c>
      <c r="F70" s="316"/>
      <c r="G70" s="30" t="s">
        <v>43</v>
      </c>
      <c r="H70" s="31">
        <v>1</v>
      </c>
      <c r="I70" s="32">
        <v>1.47</v>
      </c>
      <c r="J70" s="32">
        <v>1.47</v>
      </c>
    </row>
    <row r="71" spans="1:10" ht="26.4">
      <c r="A71" s="33" t="s">
        <v>531</v>
      </c>
      <c r="B71" s="34" t="s">
        <v>551</v>
      </c>
      <c r="C71" s="33" t="s">
        <v>28</v>
      </c>
      <c r="D71" s="33" t="s">
        <v>552</v>
      </c>
      <c r="E71" s="315" t="s">
        <v>534</v>
      </c>
      <c r="F71" s="315"/>
      <c r="G71" s="35" t="s">
        <v>535</v>
      </c>
      <c r="H71" s="36">
        <v>8.626E-3</v>
      </c>
      <c r="I71" s="37">
        <v>23.13</v>
      </c>
      <c r="J71" s="37">
        <v>0.19</v>
      </c>
    </row>
    <row r="72" spans="1:10" ht="39.6">
      <c r="A72" s="33" t="s">
        <v>531</v>
      </c>
      <c r="B72" s="34" t="s">
        <v>598</v>
      </c>
      <c r="C72" s="33" t="s">
        <v>28</v>
      </c>
      <c r="D72" s="33" t="s">
        <v>599</v>
      </c>
      <c r="E72" s="315" t="s">
        <v>570</v>
      </c>
      <c r="F72" s="315"/>
      <c r="G72" s="35" t="s">
        <v>571</v>
      </c>
      <c r="H72" s="36">
        <v>2.5225999999999998E-3</v>
      </c>
      <c r="I72" s="37">
        <v>280.73</v>
      </c>
      <c r="J72" s="37">
        <v>0.7</v>
      </c>
    </row>
    <row r="73" spans="1:10" ht="39.6">
      <c r="A73" s="33" t="s">
        <v>531</v>
      </c>
      <c r="B73" s="34" t="s">
        <v>600</v>
      </c>
      <c r="C73" s="33" t="s">
        <v>28</v>
      </c>
      <c r="D73" s="33" t="s">
        <v>601</v>
      </c>
      <c r="E73" s="315" t="s">
        <v>570</v>
      </c>
      <c r="F73" s="315"/>
      <c r="G73" s="35" t="s">
        <v>576</v>
      </c>
      <c r="H73" s="36">
        <v>6.1034000000000001E-3</v>
      </c>
      <c r="I73" s="37">
        <v>95.71</v>
      </c>
      <c r="J73" s="37">
        <v>0.57999999999999996</v>
      </c>
    </row>
    <row r="74" spans="1:10">
      <c r="A74" s="38"/>
      <c r="B74" s="38"/>
      <c r="C74" s="38"/>
      <c r="D74" s="38"/>
      <c r="E74" s="38" t="s">
        <v>540</v>
      </c>
      <c r="F74" s="39">
        <v>0.35</v>
      </c>
      <c r="G74" s="38" t="s">
        <v>541</v>
      </c>
      <c r="H74" s="39">
        <v>0</v>
      </c>
      <c r="I74" s="38" t="s">
        <v>542</v>
      </c>
      <c r="J74" s="39">
        <v>0.35</v>
      </c>
    </row>
    <row r="75" spans="1:10" ht="14.4" thickBot="1">
      <c r="A75" s="38"/>
      <c r="B75" s="38"/>
      <c r="C75" s="38"/>
      <c r="D75" s="38"/>
      <c r="E75" s="38" t="s">
        <v>543</v>
      </c>
      <c r="F75" s="39">
        <v>0.36</v>
      </c>
      <c r="G75" s="38"/>
      <c r="H75" s="313" t="s">
        <v>544</v>
      </c>
      <c r="I75" s="313"/>
      <c r="J75" s="39">
        <v>1.83</v>
      </c>
    </row>
    <row r="76" spans="1:10" ht="14.4" thickTop="1">
      <c r="A76" s="40"/>
      <c r="B76" s="40"/>
      <c r="C76" s="40"/>
      <c r="D76" s="40"/>
      <c r="E76" s="40"/>
      <c r="F76" s="40"/>
      <c r="G76" s="40"/>
      <c r="H76" s="40"/>
      <c r="I76" s="40"/>
      <c r="J76" s="40"/>
    </row>
    <row r="77" spans="1:10">
      <c r="A77" s="19" t="s">
        <v>50</v>
      </c>
      <c r="B77" s="20" t="s">
        <v>8</v>
      </c>
      <c r="C77" s="19" t="s">
        <v>9</v>
      </c>
      <c r="D77" s="19" t="s">
        <v>10</v>
      </c>
      <c r="E77" s="317" t="s">
        <v>529</v>
      </c>
      <c r="F77" s="317"/>
      <c r="G77" s="27" t="s">
        <v>11</v>
      </c>
      <c r="H77" s="20" t="s">
        <v>12</v>
      </c>
      <c r="I77" s="20" t="s">
        <v>13</v>
      </c>
      <c r="J77" s="20" t="s">
        <v>15</v>
      </c>
    </row>
    <row r="78" spans="1:10" ht="52.8">
      <c r="A78" s="28" t="s">
        <v>530</v>
      </c>
      <c r="B78" s="29" t="s">
        <v>51</v>
      </c>
      <c r="C78" s="28" t="s">
        <v>28</v>
      </c>
      <c r="D78" s="28" t="s">
        <v>52</v>
      </c>
      <c r="E78" s="316" t="s">
        <v>597</v>
      </c>
      <c r="F78" s="316"/>
      <c r="G78" s="30" t="s">
        <v>43</v>
      </c>
      <c r="H78" s="31">
        <v>1</v>
      </c>
      <c r="I78" s="32">
        <v>12.68</v>
      </c>
      <c r="J78" s="32">
        <v>12.68</v>
      </c>
    </row>
    <row r="79" spans="1:10" ht="39.6">
      <c r="A79" s="33" t="s">
        <v>531</v>
      </c>
      <c r="B79" s="34" t="s">
        <v>602</v>
      </c>
      <c r="C79" s="33" t="s">
        <v>28</v>
      </c>
      <c r="D79" s="33" t="s">
        <v>603</v>
      </c>
      <c r="E79" s="315" t="s">
        <v>570</v>
      </c>
      <c r="F79" s="315"/>
      <c r="G79" s="35" t="s">
        <v>576</v>
      </c>
      <c r="H79" s="36">
        <v>2.5237800000000001E-2</v>
      </c>
      <c r="I79" s="37">
        <v>69.86</v>
      </c>
      <c r="J79" s="37">
        <v>1.76</v>
      </c>
    </row>
    <row r="80" spans="1:10" ht="26.4">
      <c r="A80" s="33" t="s">
        <v>531</v>
      </c>
      <c r="B80" s="34" t="s">
        <v>551</v>
      </c>
      <c r="C80" s="33" t="s">
        <v>28</v>
      </c>
      <c r="D80" s="33" t="s">
        <v>552</v>
      </c>
      <c r="E80" s="315" t="s">
        <v>534</v>
      </c>
      <c r="F80" s="315"/>
      <c r="G80" s="35" t="s">
        <v>535</v>
      </c>
      <c r="H80" s="36">
        <v>3.5668900000000003E-2</v>
      </c>
      <c r="I80" s="37">
        <v>23.13</v>
      </c>
      <c r="J80" s="37">
        <v>0.82</v>
      </c>
    </row>
    <row r="81" spans="1:10" ht="39.6">
      <c r="A81" s="33" t="s">
        <v>531</v>
      </c>
      <c r="B81" s="34" t="s">
        <v>604</v>
      </c>
      <c r="C81" s="33" t="s">
        <v>28</v>
      </c>
      <c r="D81" s="33" t="s">
        <v>605</v>
      </c>
      <c r="E81" s="315" t="s">
        <v>570</v>
      </c>
      <c r="F81" s="315"/>
      <c r="G81" s="35" t="s">
        <v>576</v>
      </c>
      <c r="H81" s="36">
        <v>3.11577E-2</v>
      </c>
      <c r="I81" s="37">
        <v>100.61</v>
      </c>
      <c r="J81" s="37">
        <v>3.13</v>
      </c>
    </row>
    <row r="82" spans="1:10" ht="39.6">
      <c r="A82" s="33" t="s">
        <v>531</v>
      </c>
      <c r="B82" s="34" t="s">
        <v>606</v>
      </c>
      <c r="C82" s="33" t="s">
        <v>28</v>
      </c>
      <c r="D82" s="33" t="s">
        <v>607</v>
      </c>
      <c r="E82" s="315" t="s">
        <v>570</v>
      </c>
      <c r="F82" s="315"/>
      <c r="G82" s="35" t="s">
        <v>571</v>
      </c>
      <c r="H82" s="36">
        <v>4.5111999999999999E-3</v>
      </c>
      <c r="I82" s="37">
        <v>271.52999999999997</v>
      </c>
      <c r="J82" s="37">
        <v>1.22</v>
      </c>
    </row>
    <row r="83" spans="1:10" ht="39.6">
      <c r="A83" s="33" t="s">
        <v>531</v>
      </c>
      <c r="B83" s="34" t="s">
        <v>608</v>
      </c>
      <c r="C83" s="33" t="s">
        <v>28</v>
      </c>
      <c r="D83" s="33" t="s">
        <v>609</v>
      </c>
      <c r="E83" s="315" t="s">
        <v>570</v>
      </c>
      <c r="F83" s="315"/>
      <c r="G83" s="35" t="s">
        <v>571</v>
      </c>
      <c r="H83" s="36">
        <v>1.04312E-2</v>
      </c>
      <c r="I83" s="37">
        <v>176.89</v>
      </c>
      <c r="J83" s="37">
        <v>1.84</v>
      </c>
    </row>
    <row r="84" spans="1:10" ht="52.8">
      <c r="A84" s="33" t="s">
        <v>531</v>
      </c>
      <c r="B84" s="34" t="s">
        <v>610</v>
      </c>
      <c r="C84" s="33" t="s">
        <v>28</v>
      </c>
      <c r="D84" s="33" t="s">
        <v>611</v>
      </c>
      <c r="E84" s="315" t="s">
        <v>570</v>
      </c>
      <c r="F84" s="315"/>
      <c r="G84" s="35" t="s">
        <v>571</v>
      </c>
      <c r="H84" s="36">
        <v>4.2570000000000004E-3</v>
      </c>
      <c r="I84" s="37">
        <v>349.81</v>
      </c>
      <c r="J84" s="37">
        <v>1.48</v>
      </c>
    </row>
    <row r="85" spans="1:10" ht="52.8">
      <c r="A85" s="33" t="s">
        <v>531</v>
      </c>
      <c r="B85" s="34" t="s">
        <v>612</v>
      </c>
      <c r="C85" s="33" t="s">
        <v>28</v>
      </c>
      <c r="D85" s="33" t="s">
        <v>613</v>
      </c>
      <c r="E85" s="315" t="s">
        <v>570</v>
      </c>
      <c r="F85" s="315"/>
      <c r="G85" s="35" t="s">
        <v>576</v>
      </c>
      <c r="H85" s="36">
        <v>3.14119E-2</v>
      </c>
      <c r="I85" s="37">
        <v>77.61</v>
      </c>
      <c r="J85" s="37">
        <v>2.4300000000000002</v>
      </c>
    </row>
    <row r="86" spans="1:10">
      <c r="A86" s="38"/>
      <c r="B86" s="38"/>
      <c r="C86" s="38"/>
      <c r="D86" s="38"/>
      <c r="E86" s="38" t="s">
        <v>540</v>
      </c>
      <c r="F86" s="39">
        <v>3.25</v>
      </c>
      <c r="G86" s="38" t="s">
        <v>541</v>
      </c>
      <c r="H86" s="39">
        <v>0</v>
      </c>
      <c r="I86" s="38" t="s">
        <v>542</v>
      </c>
      <c r="J86" s="39">
        <v>3.25</v>
      </c>
    </row>
    <row r="87" spans="1:10" ht="14.4" thickBot="1">
      <c r="A87" s="38"/>
      <c r="B87" s="38"/>
      <c r="C87" s="38"/>
      <c r="D87" s="38"/>
      <c r="E87" s="38" t="s">
        <v>543</v>
      </c>
      <c r="F87" s="39">
        <v>3.17</v>
      </c>
      <c r="G87" s="38"/>
      <c r="H87" s="313" t="s">
        <v>544</v>
      </c>
      <c r="I87" s="313"/>
      <c r="J87" s="39">
        <v>15.85</v>
      </c>
    </row>
    <row r="88" spans="1:10" ht="14.4" thickTop="1">
      <c r="A88" s="40"/>
      <c r="B88" s="40"/>
      <c r="C88" s="40"/>
      <c r="D88" s="40"/>
      <c r="E88" s="40"/>
      <c r="F88" s="40"/>
      <c r="G88" s="40"/>
      <c r="H88" s="40"/>
      <c r="I88" s="40"/>
      <c r="J88" s="40"/>
    </row>
    <row r="89" spans="1:10">
      <c r="A89" s="19" t="s">
        <v>54</v>
      </c>
      <c r="B89" s="20" t="s">
        <v>8</v>
      </c>
      <c r="C89" s="19" t="s">
        <v>9</v>
      </c>
      <c r="D89" s="19" t="s">
        <v>10</v>
      </c>
      <c r="E89" s="317" t="s">
        <v>529</v>
      </c>
      <c r="F89" s="317"/>
      <c r="G89" s="27" t="s">
        <v>11</v>
      </c>
      <c r="H89" s="20" t="s">
        <v>12</v>
      </c>
      <c r="I89" s="20" t="s">
        <v>13</v>
      </c>
      <c r="J89" s="20" t="s">
        <v>15</v>
      </c>
    </row>
    <row r="90" spans="1:10" ht="39.6">
      <c r="A90" s="28" t="s">
        <v>530</v>
      </c>
      <c r="B90" s="29" t="s">
        <v>55</v>
      </c>
      <c r="C90" s="28" t="s">
        <v>28</v>
      </c>
      <c r="D90" s="28" t="s">
        <v>56</v>
      </c>
      <c r="E90" s="316" t="s">
        <v>614</v>
      </c>
      <c r="F90" s="316"/>
      <c r="G90" s="30" t="s">
        <v>43</v>
      </c>
      <c r="H90" s="31">
        <v>1</v>
      </c>
      <c r="I90" s="32">
        <v>61.03</v>
      </c>
      <c r="J90" s="32">
        <v>61.03</v>
      </c>
    </row>
    <row r="91" spans="1:10" ht="26.4">
      <c r="A91" s="33" t="s">
        <v>531</v>
      </c>
      <c r="B91" s="34" t="s">
        <v>615</v>
      </c>
      <c r="C91" s="33" t="s">
        <v>28</v>
      </c>
      <c r="D91" s="33" t="s">
        <v>616</v>
      </c>
      <c r="E91" s="315" t="s">
        <v>534</v>
      </c>
      <c r="F91" s="315"/>
      <c r="G91" s="35" t="s">
        <v>535</v>
      </c>
      <c r="H91" s="36">
        <v>8.5999999999999993E-2</v>
      </c>
      <c r="I91" s="37">
        <v>32.46</v>
      </c>
      <c r="J91" s="37">
        <v>2.79</v>
      </c>
    </row>
    <row r="92" spans="1:10" ht="26.4">
      <c r="A92" s="33" t="s">
        <v>531</v>
      </c>
      <c r="B92" s="34" t="s">
        <v>617</v>
      </c>
      <c r="C92" s="33" t="s">
        <v>28</v>
      </c>
      <c r="D92" s="33" t="s">
        <v>618</v>
      </c>
      <c r="E92" s="315" t="s">
        <v>570</v>
      </c>
      <c r="F92" s="315"/>
      <c r="G92" s="35" t="s">
        <v>571</v>
      </c>
      <c r="H92" s="36">
        <v>0.32800000000000001</v>
      </c>
      <c r="I92" s="37">
        <v>131.38999999999999</v>
      </c>
      <c r="J92" s="37">
        <v>43.09</v>
      </c>
    </row>
    <row r="93" spans="1:10" ht="26.4">
      <c r="A93" s="33" t="s">
        <v>531</v>
      </c>
      <c r="B93" s="34" t="s">
        <v>551</v>
      </c>
      <c r="C93" s="33" t="s">
        <v>28</v>
      </c>
      <c r="D93" s="33" t="s">
        <v>552</v>
      </c>
      <c r="E93" s="315" t="s">
        <v>534</v>
      </c>
      <c r="F93" s="315"/>
      <c r="G93" s="35" t="s">
        <v>535</v>
      </c>
      <c r="H93" s="36">
        <v>0.13600000000000001</v>
      </c>
      <c r="I93" s="37">
        <v>23.13</v>
      </c>
      <c r="J93" s="37">
        <v>3.14</v>
      </c>
    </row>
    <row r="94" spans="1:10" ht="26.4">
      <c r="A94" s="33" t="s">
        <v>531</v>
      </c>
      <c r="B94" s="34" t="s">
        <v>619</v>
      </c>
      <c r="C94" s="33" t="s">
        <v>28</v>
      </c>
      <c r="D94" s="33" t="s">
        <v>620</v>
      </c>
      <c r="E94" s="315" t="s">
        <v>570</v>
      </c>
      <c r="F94" s="315"/>
      <c r="G94" s="35" t="s">
        <v>576</v>
      </c>
      <c r="H94" s="36">
        <v>0.16400000000000001</v>
      </c>
      <c r="I94" s="37">
        <v>73.239999999999995</v>
      </c>
      <c r="J94" s="37">
        <v>12.01</v>
      </c>
    </row>
    <row r="95" spans="1:10">
      <c r="A95" s="38"/>
      <c r="B95" s="38"/>
      <c r="C95" s="38"/>
      <c r="D95" s="38"/>
      <c r="E95" s="38" t="s">
        <v>540</v>
      </c>
      <c r="F95" s="39">
        <v>17.899999999999999</v>
      </c>
      <c r="G95" s="38" t="s">
        <v>541</v>
      </c>
      <c r="H95" s="39">
        <v>0</v>
      </c>
      <c r="I95" s="38" t="s">
        <v>542</v>
      </c>
      <c r="J95" s="39">
        <v>17.899999999999999</v>
      </c>
    </row>
    <row r="96" spans="1:10" ht="14.4" thickBot="1">
      <c r="A96" s="38"/>
      <c r="B96" s="38"/>
      <c r="C96" s="38"/>
      <c r="D96" s="38"/>
      <c r="E96" s="38" t="s">
        <v>543</v>
      </c>
      <c r="F96" s="39">
        <v>15.25</v>
      </c>
      <c r="G96" s="38"/>
      <c r="H96" s="313" t="s">
        <v>544</v>
      </c>
      <c r="I96" s="313"/>
      <c r="J96" s="39">
        <v>76.28</v>
      </c>
    </row>
    <row r="97" spans="1:10" ht="14.4" thickTop="1">
      <c r="A97" s="40"/>
      <c r="B97" s="40"/>
      <c r="C97" s="40"/>
      <c r="D97" s="40"/>
      <c r="E97" s="40"/>
      <c r="F97" s="40"/>
      <c r="G97" s="40"/>
      <c r="H97" s="40"/>
      <c r="I97" s="40"/>
      <c r="J97" s="40"/>
    </row>
    <row r="98" spans="1:10">
      <c r="A98" s="19" t="s">
        <v>57</v>
      </c>
      <c r="B98" s="20" t="s">
        <v>8</v>
      </c>
      <c r="C98" s="19" t="s">
        <v>9</v>
      </c>
      <c r="D98" s="19" t="s">
        <v>10</v>
      </c>
      <c r="E98" s="317" t="s">
        <v>529</v>
      </c>
      <c r="F98" s="317"/>
      <c r="G98" s="27" t="s">
        <v>11</v>
      </c>
      <c r="H98" s="20" t="s">
        <v>12</v>
      </c>
      <c r="I98" s="20" t="s">
        <v>13</v>
      </c>
      <c r="J98" s="20" t="s">
        <v>15</v>
      </c>
    </row>
    <row r="99" spans="1:10" ht="26.4">
      <c r="A99" s="28" t="s">
        <v>530</v>
      </c>
      <c r="B99" s="29" t="s">
        <v>58</v>
      </c>
      <c r="C99" s="28" t="s">
        <v>28</v>
      </c>
      <c r="D99" s="28" t="s">
        <v>59</v>
      </c>
      <c r="E99" s="316" t="s">
        <v>621</v>
      </c>
      <c r="F99" s="316"/>
      <c r="G99" s="30" t="s">
        <v>43</v>
      </c>
      <c r="H99" s="31">
        <v>1</v>
      </c>
      <c r="I99" s="32">
        <v>28.43</v>
      </c>
      <c r="J99" s="32">
        <v>28.43</v>
      </c>
    </row>
    <row r="100" spans="1:10" ht="52.8">
      <c r="A100" s="33" t="s">
        <v>531</v>
      </c>
      <c r="B100" s="34" t="s">
        <v>612</v>
      </c>
      <c r="C100" s="33" t="s">
        <v>28</v>
      </c>
      <c r="D100" s="33" t="s">
        <v>613</v>
      </c>
      <c r="E100" s="315" t="s">
        <v>570</v>
      </c>
      <c r="F100" s="315"/>
      <c r="G100" s="35" t="s">
        <v>576</v>
      </c>
      <c r="H100" s="36">
        <v>5.9999999999999995E-4</v>
      </c>
      <c r="I100" s="37">
        <v>77.61</v>
      </c>
      <c r="J100" s="37">
        <v>0.04</v>
      </c>
    </row>
    <row r="101" spans="1:10" ht="26.4">
      <c r="A101" s="33" t="s">
        <v>531</v>
      </c>
      <c r="B101" s="34" t="s">
        <v>551</v>
      </c>
      <c r="C101" s="33" t="s">
        <v>28</v>
      </c>
      <c r="D101" s="33" t="s">
        <v>552</v>
      </c>
      <c r="E101" s="315" t="s">
        <v>534</v>
      </c>
      <c r="F101" s="315"/>
      <c r="G101" s="35" t="s">
        <v>535</v>
      </c>
      <c r="H101" s="36">
        <v>0.78659999999999997</v>
      </c>
      <c r="I101" s="37">
        <v>23.13</v>
      </c>
      <c r="J101" s="37">
        <v>18.190000000000001</v>
      </c>
    </row>
    <row r="102" spans="1:10" ht="52.8">
      <c r="A102" s="33" t="s">
        <v>531</v>
      </c>
      <c r="B102" s="34" t="s">
        <v>610</v>
      </c>
      <c r="C102" s="33" t="s">
        <v>28</v>
      </c>
      <c r="D102" s="33" t="s">
        <v>611</v>
      </c>
      <c r="E102" s="315" t="s">
        <v>570</v>
      </c>
      <c r="F102" s="315"/>
      <c r="G102" s="35" t="s">
        <v>571</v>
      </c>
      <c r="H102" s="36">
        <v>5.4000000000000003E-3</v>
      </c>
      <c r="I102" s="37">
        <v>349.81</v>
      </c>
      <c r="J102" s="37">
        <v>1.88</v>
      </c>
    </row>
    <row r="103" spans="1:10" ht="26.4">
      <c r="A103" s="33" t="s">
        <v>531</v>
      </c>
      <c r="B103" s="34" t="s">
        <v>622</v>
      </c>
      <c r="C103" s="33" t="s">
        <v>28</v>
      </c>
      <c r="D103" s="33" t="s">
        <v>623</v>
      </c>
      <c r="E103" s="315" t="s">
        <v>570</v>
      </c>
      <c r="F103" s="315"/>
      <c r="G103" s="35" t="s">
        <v>571</v>
      </c>
      <c r="H103" s="36">
        <v>0.19620000000000001</v>
      </c>
      <c r="I103" s="37">
        <v>42.45</v>
      </c>
      <c r="J103" s="37">
        <v>8.32</v>
      </c>
    </row>
    <row r="104" spans="1:10">
      <c r="A104" s="38"/>
      <c r="B104" s="38"/>
      <c r="C104" s="38"/>
      <c r="D104" s="38"/>
      <c r="E104" s="38" t="s">
        <v>540</v>
      </c>
      <c r="F104" s="39">
        <v>17.37</v>
      </c>
      <c r="G104" s="38" t="s">
        <v>541</v>
      </c>
      <c r="H104" s="39">
        <v>0</v>
      </c>
      <c r="I104" s="38" t="s">
        <v>542</v>
      </c>
      <c r="J104" s="39">
        <v>17.37</v>
      </c>
    </row>
    <row r="105" spans="1:10" ht="14.4" thickBot="1">
      <c r="A105" s="38"/>
      <c r="B105" s="38"/>
      <c r="C105" s="38"/>
      <c r="D105" s="38"/>
      <c r="E105" s="38" t="s">
        <v>543</v>
      </c>
      <c r="F105" s="39">
        <v>7.1</v>
      </c>
      <c r="G105" s="38"/>
      <c r="H105" s="313" t="s">
        <v>544</v>
      </c>
      <c r="I105" s="313"/>
      <c r="J105" s="39">
        <v>35.53</v>
      </c>
    </row>
    <row r="106" spans="1:10" ht="14.4" thickTop="1">
      <c r="A106" s="40"/>
      <c r="B106" s="40"/>
      <c r="C106" s="40"/>
      <c r="D106" s="40"/>
      <c r="E106" s="40"/>
      <c r="F106" s="40"/>
      <c r="G106" s="40"/>
      <c r="H106" s="40"/>
      <c r="I106" s="40"/>
      <c r="J106" s="40"/>
    </row>
    <row r="107" spans="1:10">
      <c r="A107" s="19" t="s">
        <v>63</v>
      </c>
      <c r="B107" s="20" t="s">
        <v>8</v>
      </c>
      <c r="C107" s="19" t="s">
        <v>9</v>
      </c>
      <c r="D107" s="19" t="s">
        <v>10</v>
      </c>
      <c r="E107" s="317" t="s">
        <v>529</v>
      </c>
      <c r="F107" s="317"/>
      <c r="G107" s="27" t="s">
        <v>11</v>
      </c>
      <c r="H107" s="20" t="s">
        <v>12</v>
      </c>
      <c r="I107" s="20" t="s">
        <v>13</v>
      </c>
      <c r="J107" s="20" t="s">
        <v>15</v>
      </c>
    </row>
    <row r="108" spans="1:10" ht="26.4">
      <c r="A108" s="28" t="s">
        <v>530</v>
      </c>
      <c r="B108" s="29" t="s">
        <v>64</v>
      </c>
      <c r="C108" s="28" t="s">
        <v>28</v>
      </c>
      <c r="D108" s="28" t="s">
        <v>65</v>
      </c>
      <c r="E108" s="316" t="s">
        <v>624</v>
      </c>
      <c r="F108" s="316"/>
      <c r="G108" s="30" t="s">
        <v>30</v>
      </c>
      <c r="H108" s="31">
        <v>1</v>
      </c>
      <c r="I108" s="32">
        <v>61.85</v>
      </c>
      <c r="J108" s="32">
        <v>61.85</v>
      </c>
    </row>
    <row r="109" spans="1:10" ht="26.4">
      <c r="A109" s="33" t="s">
        <v>531</v>
      </c>
      <c r="B109" s="34" t="s">
        <v>615</v>
      </c>
      <c r="C109" s="33" t="s">
        <v>28</v>
      </c>
      <c r="D109" s="33" t="s">
        <v>616</v>
      </c>
      <c r="E109" s="315" t="s">
        <v>534</v>
      </c>
      <c r="F109" s="315"/>
      <c r="G109" s="35" t="s">
        <v>535</v>
      </c>
      <c r="H109" s="36">
        <v>0.33905000000000002</v>
      </c>
      <c r="I109" s="37">
        <v>32.46</v>
      </c>
      <c r="J109" s="37">
        <v>11</v>
      </c>
    </row>
    <row r="110" spans="1:10" ht="26.4">
      <c r="A110" s="33" t="s">
        <v>531</v>
      </c>
      <c r="B110" s="34" t="s">
        <v>551</v>
      </c>
      <c r="C110" s="33" t="s">
        <v>28</v>
      </c>
      <c r="D110" s="33" t="s">
        <v>552</v>
      </c>
      <c r="E110" s="315" t="s">
        <v>534</v>
      </c>
      <c r="F110" s="315"/>
      <c r="G110" s="35" t="s">
        <v>535</v>
      </c>
      <c r="H110" s="36">
        <v>0.12265</v>
      </c>
      <c r="I110" s="37">
        <v>23.13</v>
      </c>
      <c r="J110" s="37">
        <v>2.83</v>
      </c>
    </row>
    <row r="111" spans="1:10" ht="39.6">
      <c r="A111" s="33" t="s">
        <v>531</v>
      </c>
      <c r="B111" s="34" t="s">
        <v>625</v>
      </c>
      <c r="C111" s="33" t="s">
        <v>28</v>
      </c>
      <c r="D111" s="33" t="s">
        <v>626</v>
      </c>
      <c r="E111" s="315" t="s">
        <v>567</v>
      </c>
      <c r="F111" s="315"/>
      <c r="G111" s="35" t="s">
        <v>43</v>
      </c>
      <c r="H111" s="36">
        <v>6.9000000000000006E-2</v>
      </c>
      <c r="I111" s="37">
        <v>696.06</v>
      </c>
      <c r="J111" s="37">
        <v>48.02</v>
      </c>
    </row>
    <row r="112" spans="1:10">
      <c r="A112" s="38"/>
      <c r="B112" s="38"/>
      <c r="C112" s="38"/>
      <c r="D112" s="38"/>
      <c r="E112" s="38" t="s">
        <v>540</v>
      </c>
      <c r="F112" s="39">
        <v>13.89</v>
      </c>
      <c r="G112" s="38" t="s">
        <v>541</v>
      </c>
      <c r="H112" s="39">
        <v>0</v>
      </c>
      <c r="I112" s="38" t="s">
        <v>542</v>
      </c>
      <c r="J112" s="39">
        <v>13.89</v>
      </c>
    </row>
    <row r="113" spans="1:10" ht="14.4" thickBot="1">
      <c r="A113" s="38"/>
      <c r="B113" s="38"/>
      <c r="C113" s="38"/>
      <c r="D113" s="38"/>
      <c r="E113" s="38" t="s">
        <v>543</v>
      </c>
      <c r="F113" s="39">
        <v>15.46</v>
      </c>
      <c r="G113" s="38"/>
      <c r="H113" s="313" t="s">
        <v>544</v>
      </c>
      <c r="I113" s="313"/>
      <c r="J113" s="39">
        <v>77.31</v>
      </c>
    </row>
    <row r="114" spans="1:10" ht="14.4" thickTop="1">
      <c r="A114" s="40"/>
      <c r="B114" s="40"/>
      <c r="C114" s="40"/>
      <c r="D114" s="40"/>
      <c r="E114" s="40"/>
      <c r="F114" s="40"/>
      <c r="G114" s="40"/>
      <c r="H114" s="40"/>
      <c r="I114" s="40"/>
      <c r="J114" s="40"/>
    </row>
    <row r="115" spans="1:10">
      <c r="A115" s="19" t="s">
        <v>66</v>
      </c>
      <c r="B115" s="20" t="s">
        <v>8</v>
      </c>
      <c r="C115" s="19" t="s">
        <v>9</v>
      </c>
      <c r="D115" s="19" t="s">
        <v>10</v>
      </c>
      <c r="E115" s="317" t="s">
        <v>529</v>
      </c>
      <c r="F115" s="317"/>
      <c r="G115" s="27" t="s">
        <v>11</v>
      </c>
      <c r="H115" s="20" t="s">
        <v>12</v>
      </c>
      <c r="I115" s="20" t="s">
        <v>13</v>
      </c>
      <c r="J115" s="20" t="s">
        <v>15</v>
      </c>
    </row>
    <row r="116" spans="1:10" ht="26.4">
      <c r="A116" s="28" t="s">
        <v>530</v>
      </c>
      <c r="B116" s="29" t="s">
        <v>67</v>
      </c>
      <c r="C116" s="28" t="s">
        <v>28</v>
      </c>
      <c r="D116" s="28" t="s">
        <v>68</v>
      </c>
      <c r="E116" s="316" t="s">
        <v>614</v>
      </c>
      <c r="F116" s="316"/>
      <c r="G116" s="30" t="s">
        <v>30</v>
      </c>
      <c r="H116" s="31">
        <v>1</v>
      </c>
      <c r="I116" s="32">
        <v>138.82</v>
      </c>
      <c r="J116" s="32">
        <v>138.82</v>
      </c>
    </row>
    <row r="117" spans="1:10" ht="26.4">
      <c r="A117" s="33" t="s">
        <v>531</v>
      </c>
      <c r="B117" s="34" t="s">
        <v>568</v>
      </c>
      <c r="C117" s="33" t="s">
        <v>28</v>
      </c>
      <c r="D117" s="33" t="s">
        <v>569</v>
      </c>
      <c r="E117" s="315" t="s">
        <v>570</v>
      </c>
      <c r="F117" s="315"/>
      <c r="G117" s="35" t="s">
        <v>571</v>
      </c>
      <c r="H117" s="36">
        <v>7.0000000000000007E-2</v>
      </c>
      <c r="I117" s="37">
        <v>34.479999999999997</v>
      </c>
      <c r="J117" s="37">
        <v>2.41</v>
      </c>
    </row>
    <row r="118" spans="1:10" ht="26.4">
      <c r="A118" s="33" t="s">
        <v>531</v>
      </c>
      <c r="B118" s="34" t="s">
        <v>572</v>
      </c>
      <c r="C118" s="33" t="s">
        <v>28</v>
      </c>
      <c r="D118" s="33" t="s">
        <v>573</v>
      </c>
      <c r="E118" s="315" t="s">
        <v>534</v>
      </c>
      <c r="F118" s="315"/>
      <c r="G118" s="35" t="s">
        <v>535</v>
      </c>
      <c r="H118" s="36">
        <v>1.081</v>
      </c>
      <c r="I118" s="37">
        <v>24.45</v>
      </c>
      <c r="J118" s="37">
        <v>26.43</v>
      </c>
    </row>
    <row r="119" spans="1:10" ht="26.4">
      <c r="A119" s="33" t="s">
        <v>531</v>
      </c>
      <c r="B119" s="34" t="s">
        <v>574</v>
      </c>
      <c r="C119" s="33" t="s">
        <v>28</v>
      </c>
      <c r="D119" s="33" t="s">
        <v>575</v>
      </c>
      <c r="E119" s="315" t="s">
        <v>570</v>
      </c>
      <c r="F119" s="315"/>
      <c r="G119" s="35" t="s">
        <v>576</v>
      </c>
      <c r="H119" s="36">
        <v>0.28199999999999997</v>
      </c>
      <c r="I119" s="37">
        <v>33.090000000000003</v>
      </c>
      <c r="J119" s="37">
        <v>9.33</v>
      </c>
    </row>
    <row r="120" spans="1:10" ht="26.4">
      <c r="A120" s="33" t="s">
        <v>531</v>
      </c>
      <c r="B120" s="34" t="s">
        <v>549</v>
      </c>
      <c r="C120" s="33" t="s">
        <v>28</v>
      </c>
      <c r="D120" s="33" t="s">
        <v>550</v>
      </c>
      <c r="E120" s="315" t="s">
        <v>534</v>
      </c>
      <c r="F120" s="315"/>
      <c r="G120" s="35" t="s">
        <v>535</v>
      </c>
      <c r="H120" s="36">
        <v>2.3919999999999999</v>
      </c>
      <c r="I120" s="37">
        <v>32</v>
      </c>
      <c r="J120" s="37">
        <v>76.540000000000006</v>
      </c>
    </row>
    <row r="121" spans="1:10">
      <c r="A121" s="41" t="s">
        <v>553</v>
      </c>
      <c r="B121" s="42" t="s">
        <v>627</v>
      </c>
      <c r="C121" s="41" t="s">
        <v>28</v>
      </c>
      <c r="D121" s="41" t="s">
        <v>628</v>
      </c>
      <c r="E121" s="314" t="s">
        <v>556</v>
      </c>
      <c r="F121" s="314"/>
      <c r="G121" s="43" t="s">
        <v>72</v>
      </c>
      <c r="H121" s="44">
        <v>4.7E-2</v>
      </c>
      <c r="I121" s="45">
        <v>22.6</v>
      </c>
      <c r="J121" s="45">
        <v>1.06</v>
      </c>
    </row>
    <row r="122" spans="1:10" ht="26.4">
      <c r="A122" s="41" t="s">
        <v>553</v>
      </c>
      <c r="B122" s="42" t="s">
        <v>629</v>
      </c>
      <c r="C122" s="41" t="s">
        <v>28</v>
      </c>
      <c r="D122" s="41" t="s">
        <v>630</v>
      </c>
      <c r="E122" s="314" t="s">
        <v>556</v>
      </c>
      <c r="F122" s="314"/>
      <c r="G122" s="43" t="s">
        <v>38</v>
      </c>
      <c r="H122" s="44">
        <v>3.609</v>
      </c>
      <c r="I122" s="45">
        <v>2.35</v>
      </c>
      <c r="J122" s="45">
        <v>8.48</v>
      </c>
    </row>
    <row r="123" spans="1:10">
      <c r="A123" s="41" t="s">
        <v>553</v>
      </c>
      <c r="B123" s="42" t="s">
        <v>631</v>
      </c>
      <c r="C123" s="41" t="s">
        <v>28</v>
      </c>
      <c r="D123" s="41" t="s">
        <v>632</v>
      </c>
      <c r="E123" s="314" t="s">
        <v>556</v>
      </c>
      <c r="F123" s="314"/>
      <c r="G123" s="43" t="s">
        <v>72</v>
      </c>
      <c r="H123" s="44">
        <v>3.7999999999999999E-2</v>
      </c>
      <c r="I123" s="45">
        <v>18.66</v>
      </c>
      <c r="J123" s="45">
        <v>0.7</v>
      </c>
    </row>
    <row r="124" spans="1:10" ht="26.4">
      <c r="A124" s="41" t="s">
        <v>553</v>
      </c>
      <c r="B124" s="42" t="s">
        <v>633</v>
      </c>
      <c r="C124" s="41" t="s">
        <v>28</v>
      </c>
      <c r="D124" s="41" t="s">
        <v>634</v>
      </c>
      <c r="E124" s="314" t="s">
        <v>556</v>
      </c>
      <c r="F124" s="314"/>
      <c r="G124" s="43" t="s">
        <v>38</v>
      </c>
      <c r="H124" s="44">
        <v>1.2270000000000001</v>
      </c>
      <c r="I124" s="45">
        <v>11.13</v>
      </c>
      <c r="J124" s="45">
        <v>13.65</v>
      </c>
    </row>
    <row r="125" spans="1:10" ht="26.4">
      <c r="A125" s="41" t="s">
        <v>553</v>
      </c>
      <c r="B125" s="42" t="s">
        <v>635</v>
      </c>
      <c r="C125" s="41" t="s">
        <v>28</v>
      </c>
      <c r="D125" s="41" t="s">
        <v>636</v>
      </c>
      <c r="E125" s="314" t="s">
        <v>556</v>
      </c>
      <c r="F125" s="314"/>
      <c r="G125" s="43" t="s">
        <v>583</v>
      </c>
      <c r="H125" s="44">
        <v>1.67E-2</v>
      </c>
      <c r="I125" s="45">
        <v>7.53</v>
      </c>
      <c r="J125" s="45">
        <v>0.12</v>
      </c>
    </row>
    <row r="126" spans="1:10">
      <c r="A126" s="41" t="s">
        <v>553</v>
      </c>
      <c r="B126" s="42" t="s">
        <v>637</v>
      </c>
      <c r="C126" s="41" t="s">
        <v>28</v>
      </c>
      <c r="D126" s="41" t="s">
        <v>638</v>
      </c>
      <c r="E126" s="314" t="s">
        <v>556</v>
      </c>
      <c r="F126" s="314"/>
      <c r="G126" s="43" t="s">
        <v>72</v>
      </c>
      <c r="H126" s="44">
        <v>5.0000000000000001E-3</v>
      </c>
      <c r="I126" s="45">
        <v>20.51</v>
      </c>
      <c r="J126" s="45">
        <v>0.1</v>
      </c>
    </row>
    <row r="127" spans="1:10">
      <c r="A127" s="38"/>
      <c r="B127" s="38"/>
      <c r="C127" s="38"/>
      <c r="D127" s="38"/>
      <c r="E127" s="38" t="s">
        <v>540</v>
      </c>
      <c r="F127" s="39">
        <v>85.65</v>
      </c>
      <c r="G127" s="38" t="s">
        <v>541</v>
      </c>
      <c r="H127" s="39">
        <v>0</v>
      </c>
      <c r="I127" s="38" t="s">
        <v>542</v>
      </c>
      <c r="J127" s="39">
        <v>85.65</v>
      </c>
    </row>
    <row r="128" spans="1:10" ht="14.4" thickBot="1">
      <c r="A128" s="38"/>
      <c r="B128" s="38"/>
      <c r="C128" s="38"/>
      <c r="D128" s="38"/>
      <c r="E128" s="38" t="s">
        <v>543</v>
      </c>
      <c r="F128" s="39">
        <v>34.700000000000003</v>
      </c>
      <c r="G128" s="38"/>
      <c r="H128" s="313" t="s">
        <v>544</v>
      </c>
      <c r="I128" s="313"/>
      <c r="J128" s="39">
        <v>173.52</v>
      </c>
    </row>
    <row r="129" spans="1:10" ht="14.4" thickTop="1">
      <c r="A129" s="40"/>
      <c r="B129" s="40"/>
      <c r="C129" s="40"/>
      <c r="D129" s="40"/>
      <c r="E129" s="40"/>
      <c r="F129" s="40"/>
      <c r="G129" s="40"/>
      <c r="H129" s="40"/>
      <c r="I129" s="40"/>
      <c r="J129" s="40"/>
    </row>
    <row r="130" spans="1:10">
      <c r="A130" s="19" t="s">
        <v>69</v>
      </c>
      <c r="B130" s="20" t="s">
        <v>8</v>
      </c>
      <c r="C130" s="19" t="s">
        <v>9</v>
      </c>
      <c r="D130" s="19" t="s">
        <v>10</v>
      </c>
      <c r="E130" s="317" t="s">
        <v>529</v>
      </c>
      <c r="F130" s="317"/>
      <c r="G130" s="27" t="s">
        <v>11</v>
      </c>
      <c r="H130" s="20" t="s">
        <v>12</v>
      </c>
      <c r="I130" s="20" t="s">
        <v>13</v>
      </c>
      <c r="J130" s="20" t="s">
        <v>15</v>
      </c>
    </row>
    <row r="131" spans="1:10" ht="26.4">
      <c r="A131" s="28" t="s">
        <v>530</v>
      </c>
      <c r="B131" s="29" t="s">
        <v>70</v>
      </c>
      <c r="C131" s="28" t="s">
        <v>28</v>
      </c>
      <c r="D131" s="28" t="s">
        <v>71</v>
      </c>
      <c r="E131" s="316" t="s">
        <v>614</v>
      </c>
      <c r="F131" s="316"/>
      <c r="G131" s="30" t="s">
        <v>72</v>
      </c>
      <c r="H131" s="31">
        <v>1</v>
      </c>
      <c r="I131" s="32">
        <v>13.89</v>
      </c>
      <c r="J131" s="32">
        <v>13.89</v>
      </c>
    </row>
    <row r="132" spans="1:10" ht="26.4">
      <c r="A132" s="33" t="s">
        <v>531</v>
      </c>
      <c r="B132" s="34" t="s">
        <v>639</v>
      </c>
      <c r="C132" s="33" t="s">
        <v>28</v>
      </c>
      <c r="D132" s="33" t="s">
        <v>640</v>
      </c>
      <c r="E132" s="315" t="s">
        <v>534</v>
      </c>
      <c r="F132" s="315"/>
      <c r="G132" s="35" t="s">
        <v>535</v>
      </c>
      <c r="H132" s="36">
        <v>3.1E-2</v>
      </c>
      <c r="I132" s="37">
        <v>24.62</v>
      </c>
      <c r="J132" s="37">
        <v>0.76</v>
      </c>
    </row>
    <row r="133" spans="1:10" ht="26.4">
      <c r="A133" s="33" t="s">
        <v>531</v>
      </c>
      <c r="B133" s="34" t="s">
        <v>641</v>
      </c>
      <c r="C133" s="33" t="s">
        <v>28</v>
      </c>
      <c r="D133" s="33" t="s">
        <v>642</v>
      </c>
      <c r="E133" s="315" t="s">
        <v>643</v>
      </c>
      <c r="F133" s="315"/>
      <c r="G133" s="35" t="s">
        <v>72</v>
      </c>
      <c r="H133" s="36">
        <v>1</v>
      </c>
      <c r="I133" s="37">
        <v>9.9499999999999993</v>
      </c>
      <c r="J133" s="37">
        <v>9.9499999999999993</v>
      </c>
    </row>
    <row r="134" spans="1:10" ht="26.4">
      <c r="A134" s="33" t="s">
        <v>531</v>
      </c>
      <c r="B134" s="34" t="s">
        <v>644</v>
      </c>
      <c r="C134" s="33" t="s">
        <v>28</v>
      </c>
      <c r="D134" s="33" t="s">
        <v>645</v>
      </c>
      <c r="E134" s="315" t="s">
        <v>534</v>
      </c>
      <c r="F134" s="315"/>
      <c r="G134" s="35" t="s">
        <v>535</v>
      </c>
      <c r="H134" s="36">
        <v>8.1000000000000003E-2</v>
      </c>
      <c r="I134" s="37">
        <v>32.22</v>
      </c>
      <c r="J134" s="37">
        <v>2.6</v>
      </c>
    </row>
    <row r="135" spans="1:10" ht="26.4">
      <c r="A135" s="41" t="s">
        <v>553</v>
      </c>
      <c r="B135" s="42" t="s">
        <v>646</v>
      </c>
      <c r="C135" s="41" t="s">
        <v>28</v>
      </c>
      <c r="D135" s="41" t="s">
        <v>647</v>
      </c>
      <c r="E135" s="314" t="s">
        <v>556</v>
      </c>
      <c r="F135" s="314"/>
      <c r="G135" s="43" t="s">
        <v>24</v>
      </c>
      <c r="H135" s="44">
        <v>0.39900000000000002</v>
      </c>
      <c r="I135" s="45">
        <v>0.22</v>
      </c>
      <c r="J135" s="45">
        <v>0.08</v>
      </c>
    </row>
    <row r="136" spans="1:10" ht="26.4">
      <c r="A136" s="41" t="s">
        <v>553</v>
      </c>
      <c r="B136" s="42" t="s">
        <v>648</v>
      </c>
      <c r="C136" s="41" t="s">
        <v>28</v>
      </c>
      <c r="D136" s="41" t="s">
        <v>649</v>
      </c>
      <c r="E136" s="314" t="s">
        <v>556</v>
      </c>
      <c r="F136" s="314"/>
      <c r="G136" s="43" t="s">
        <v>72</v>
      </c>
      <c r="H136" s="44">
        <v>2.5000000000000001E-2</v>
      </c>
      <c r="I136" s="45">
        <v>20.04</v>
      </c>
      <c r="J136" s="45">
        <v>0.5</v>
      </c>
    </row>
    <row r="137" spans="1:10">
      <c r="A137" s="38"/>
      <c r="B137" s="38"/>
      <c r="C137" s="38"/>
      <c r="D137" s="38"/>
      <c r="E137" s="38" t="s">
        <v>540</v>
      </c>
      <c r="F137" s="39">
        <v>2.71</v>
      </c>
      <c r="G137" s="38" t="s">
        <v>541</v>
      </c>
      <c r="H137" s="39">
        <v>0</v>
      </c>
      <c r="I137" s="38" t="s">
        <v>542</v>
      </c>
      <c r="J137" s="39">
        <v>2.71</v>
      </c>
    </row>
    <row r="138" spans="1:10" ht="14.4" thickBot="1">
      <c r="A138" s="38"/>
      <c r="B138" s="38"/>
      <c r="C138" s="38"/>
      <c r="D138" s="38"/>
      <c r="E138" s="38" t="s">
        <v>543</v>
      </c>
      <c r="F138" s="39">
        <v>3.47</v>
      </c>
      <c r="G138" s="38"/>
      <c r="H138" s="313" t="s">
        <v>544</v>
      </c>
      <c r="I138" s="313"/>
      <c r="J138" s="39">
        <v>17.36</v>
      </c>
    </row>
    <row r="139" spans="1:10" ht="14.4" thickTop="1">
      <c r="A139" s="40"/>
      <c r="B139" s="40"/>
      <c r="C139" s="40"/>
      <c r="D139" s="40"/>
      <c r="E139" s="40"/>
      <c r="F139" s="40"/>
      <c r="G139" s="40"/>
      <c r="H139" s="40"/>
      <c r="I139" s="40"/>
      <c r="J139" s="40"/>
    </row>
    <row r="140" spans="1:10">
      <c r="A140" s="19" t="s">
        <v>73</v>
      </c>
      <c r="B140" s="20" t="s">
        <v>8</v>
      </c>
      <c r="C140" s="19" t="s">
        <v>9</v>
      </c>
      <c r="D140" s="19" t="s">
        <v>10</v>
      </c>
      <c r="E140" s="317" t="s">
        <v>529</v>
      </c>
      <c r="F140" s="317"/>
      <c r="G140" s="27" t="s">
        <v>11</v>
      </c>
      <c r="H140" s="20" t="s">
        <v>12</v>
      </c>
      <c r="I140" s="20" t="s">
        <v>13</v>
      </c>
      <c r="J140" s="20" t="s">
        <v>15</v>
      </c>
    </row>
    <row r="141" spans="1:10" ht="26.4">
      <c r="A141" s="28" t="s">
        <v>530</v>
      </c>
      <c r="B141" s="29" t="s">
        <v>74</v>
      </c>
      <c r="C141" s="28" t="s">
        <v>28</v>
      </c>
      <c r="D141" s="28" t="s">
        <v>75</v>
      </c>
      <c r="E141" s="316" t="s">
        <v>614</v>
      </c>
      <c r="F141" s="316"/>
      <c r="G141" s="30" t="s">
        <v>43</v>
      </c>
      <c r="H141" s="31">
        <v>1</v>
      </c>
      <c r="I141" s="32">
        <v>1484.57</v>
      </c>
      <c r="J141" s="32">
        <v>1484.57</v>
      </c>
    </row>
    <row r="142" spans="1:10" ht="39.6">
      <c r="A142" s="33" t="s">
        <v>531</v>
      </c>
      <c r="B142" s="34" t="s">
        <v>650</v>
      </c>
      <c r="C142" s="33" t="s">
        <v>28</v>
      </c>
      <c r="D142" s="33" t="s">
        <v>651</v>
      </c>
      <c r="E142" s="315" t="s">
        <v>567</v>
      </c>
      <c r="F142" s="315"/>
      <c r="G142" s="35" t="s">
        <v>43</v>
      </c>
      <c r="H142" s="36">
        <v>1.19</v>
      </c>
      <c r="I142" s="37">
        <v>994.67</v>
      </c>
      <c r="J142" s="37">
        <v>1183.6500000000001</v>
      </c>
    </row>
    <row r="143" spans="1:10" ht="26.4">
      <c r="A143" s="33" t="s">
        <v>531</v>
      </c>
      <c r="B143" s="34" t="s">
        <v>551</v>
      </c>
      <c r="C143" s="33" t="s">
        <v>28</v>
      </c>
      <c r="D143" s="33" t="s">
        <v>552</v>
      </c>
      <c r="E143" s="315" t="s">
        <v>534</v>
      </c>
      <c r="F143" s="315"/>
      <c r="G143" s="35" t="s">
        <v>535</v>
      </c>
      <c r="H143" s="36">
        <v>5.0709999999999997</v>
      </c>
      <c r="I143" s="37">
        <v>23.13</v>
      </c>
      <c r="J143" s="37">
        <v>117.29</v>
      </c>
    </row>
    <row r="144" spans="1:10" ht="26.4">
      <c r="A144" s="33" t="s">
        <v>531</v>
      </c>
      <c r="B144" s="34" t="s">
        <v>652</v>
      </c>
      <c r="C144" s="33" t="s">
        <v>28</v>
      </c>
      <c r="D144" s="33" t="s">
        <v>653</v>
      </c>
      <c r="E144" s="315" t="s">
        <v>570</v>
      </c>
      <c r="F144" s="315"/>
      <c r="G144" s="35" t="s">
        <v>576</v>
      </c>
      <c r="H144" s="36">
        <v>1.9379999999999999</v>
      </c>
      <c r="I144" s="37">
        <v>0.56000000000000005</v>
      </c>
      <c r="J144" s="37">
        <v>1.08</v>
      </c>
    </row>
    <row r="145" spans="1:10" ht="26.4">
      <c r="A145" s="33" t="s">
        <v>531</v>
      </c>
      <c r="B145" s="34" t="s">
        <v>654</v>
      </c>
      <c r="C145" s="33" t="s">
        <v>28</v>
      </c>
      <c r="D145" s="33" t="s">
        <v>655</v>
      </c>
      <c r="E145" s="315" t="s">
        <v>570</v>
      </c>
      <c r="F145" s="315"/>
      <c r="G145" s="35" t="s">
        <v>571</v>
      </c>
      <c r="H145" s="36">
        <v>0.59799999999999998</v>
      </c>
      <c r="I145" s="37">
        <v>1.42</v>
      </c>
      <c r="J145" s="37">
        <v>0.84</v>
      </c>
    </row>
    <row r="146" spans="1:10" ht="26.4">
      <c r="A146" s="33" t="s">
        <v>531</v>
      </c>
      <c r="B146" s="34" t="s">
        <v>615</v>
      </c>
      <c r="C146" s="33" t="s">
        <v>28</v>
      </c>
      <c r="D146" s="33" t="s">
        <v>616</v>
      </c>
      <c r="E146" s="315" t="s">
        <v>534</v>
      </c>
      <c r="F146" s="315"/>
      <c r="G146" s="35" t="s">
        <v>535</v>
      </c>
      <c r="H146" s="36">
        <v>5.5979999999999999</v>
      </c>
      <c r="I146" s="37">
        <v>32.46</v>
      </c>
      <c r="J146" s="37">
        <v>181.71</v>
      </c>
    </row>
    <row r="147" spans="1:10">
      <c r="A147" s="38"/>
      <c r="B147" s="38"/>
      <c r="C147" s="38"/>
      <c r="D147" s="38"/>
      <c r="E147" s="38" t="s">
        <v>540</v>
      </c>
      <c r="F147" s="39">
        <v>274.67</v>
      </c>
      <c r="G147" s="38" t="s">
        <v>541</v>
      </c>
      <c r="H147" s="39">
        <v>0</v>
      </c>
      <c r="I147" s="38" t="s">
        <v>542</v>
      </c>
      <c r="J147" s="39">
        <v>274.67</v>
      </c>
    </row>
    <row r="148" spans="1:10" ht="14.4" thickBot="1">
      <c r="A148" s="38"/>
      <c r="B148" s="38"/>
      <c r="C148" s="38"/>
      <c r="D148" s="38"/>
      <c r="E148" s="38" t="s">
        <v>543</v>
      </c>
      <c r="F148" s="39">
        <v>371.14</v>
      </c>
      <c r="G148" s="38"/>
      <c r="H148" s="313" t="s">
        <v>544</v>
      </c>
      <c r="I148" s="313"/>
      <c r="J148" s="39">
        <v>1855.71</v>
      </c>
    </row>
    <row r="149" spans="1:10" ht="14.4" thickTop="1">
      <c r="A149" s="40"/>
      <c r="B149" s="40"/>
      <c r="C149" s="40"/>
      <c r="D149" s="40"/>
      <c r="E149" s="40"/>
      <c r="F149" s="40"/>
      <c r="G149" s="40"/>
      <c r="H149" s="40"/>
      <c r="I149" s="40"/>
      <c r="J149" s="40"/>
    </row>
    <row r="150" spans="1:10">
      <c r="A150" s="19" t="s">
        <v>78</v>
      </c>
      <c r="B150" s="20" t="s">
        <v>8</v>
      </c>
      <c r="C150" s="19" t="s">
        <v>9</v>
      </c>
      <c r="D150" s="19" t="s">
        <v>10</v>
      </c>
      <c r="E150" s="317" t="s">
        <v>529</v>
      </c>
      <c r="F150" s="317"/>
      <c r="G150" s="27" t="s">
        <v>11</v>
      </c>
      <c r="H150" s="20" t="s">
        <v>12</v>
      </c>
      <c r="I150" s="20" t="s">
        <v>13</v>
      </c>
      <c r="J150" s="20" t="s">
        <v>15</v>
      </c>
    </row>
    <row r="151" spans="1:10" ht="39.6">
      <c r="A151" s="28" t="s">
        <v>530</v>
      </c>
      <c r="B151" s="29" t="s">
        <v>79</v>
      </c>
      <c r="C151" s="28" t="s">
        <v>28</v>
      </c>
      <c r="D151" s="28" t="s">
        <v>80</v>
      </c>
      <c r="E151" s="316" t="s">
        <v>656</v>
      </c>
      <c r="F151" s="316"/>
      <c r="G151" s="30" t="s">
        <v>30</v>
      </c>
      <c r="H151" s="31">
        <v>1</v>
      </c>
      <c r="I151" s="32">
        <v>107.46</v>
      </c>
      <c r="J151" s="32">
        <v>107.46</v>
      </c>
    </row>
    <row r="152" spans="1:10" ht="26.4">
      <c r="A152" s="33" t="s">
        <v>531</v>
      </c>
      <c r="B152" s="34" t="s">
        <v>549</v>
      </c>
      <c r="C152" s="33" t="s">
        <v>28</v>
      </c>
      <c r="D152" s="33" t="s">
        <v>550</v>
      </c>
      <c r="E152" s="315" t="s">
        <v>534</v>
      </c>
      <c r="F152" s="315"/>
      <c r="G152" s="35" t="s">
        <v>535</v>
      </c>
      <c r="H152" s="36">
        <v>2.052</v>
      </c>
      <c r="I152" s="37">
        <v>32</v>
      </c>
      <c r="J152" s="37">
        <v>65.66</v>
      </c>
    </row>
    <row r="153" spans="1:10" ht="26.4">
      <c r="A153" s="33" t="s">
        <v>531</v>
      </c>
      <c r="B153" s="34" t="s">
        <v>657</v>
      </c>
      <c r="C153" s="33" t="s">
        <v>28</v>
      </c>
      <c r="D153" s="33" t="s">
        <v>658</v>
      </c>
      <c r="E153" s="315" t="s">
        <v>656</v>
      </c>
      <c r="F153" s="315"/>
      <c r="G153" s="35" t="s">
        <v>30</v>
      </c>
      <c r="H153" s="36">
        <v>0.27500000000000002</v>
      </c>
      <c r="I153" s="37">
        <v>115.93</v>
      </c>
      <c r="J153" s="37">
        <v>31.88</v>
      </c>
    </row>
    <row r="154" spans="1:10" ht="26.4">
      <c r="A154" s="33" t="s">
        <v>531</v>
      </c>
      <c r="B154" s="34" t="s">
        <v>572</v>
      </c>
      <c r="C154" s="33" t="s">
        <v>28</v>
      </c>
      <c r="D154" s="33" t="s">
        <v>573</v>
      </c>
      <c r="E154" s="315" t="s">
        <v>534</v>
      </c>
      <c r="F154" s="315"/>
      <c r="G154" s="35" t="s">
        <v>535</v>
      </c>
      <c r="H154" s="36">
        <v>0.376</v>
      </c>
      <c r="I154" s="37">
        <v>24.45</v>
      </c>
      <c r="J154" s="37">
        <v>9.19</v>
      </c>
    </row>
    <row r="155" spans="1:10" ht="26.4">
      <c r="A155" s="41" t="s">
        <v>553</v>
      </c>
      <c r="B155" s="42" t="s">
        <v>635</v>
      </c>
      <c r="C155" s="41" t="s">
        <v>28</v>
      </c>
      <c r="D155" s="41" t="s">
        <v>636</v>
      </c>
      <c r="E155" s="314" t="s">
        <v>556</v>
      </c>
      <c r="F155" s="314"/>
      <c r="G155" s="43" t="s">
        <v>583</v>
      </c>
      <c r="H155" s="44">
        <v>1.7000000000000001E-2</v>
      </c>
      <c r="I155" s="45">
        <v>7.53</v>
      </c>
      <c r="J155" s="45">
        <v>0.12</v>
      </c>
    </row>
    <row r="156" spans="1:10">
      <c r="A156" s="41" t="s">
        <v>553</v>
      </c>
      <c r="B156" s="42" t="s">
        <v>627</v>
      </c>
      <c r="C156" s="41" t="s">
        <v>28</v>
      </c>
      <c r="D156" s="41" t="s">
        <v>628</v>
      </c>
      <c r="E156" s="314" t="s">
        <v>556</v>
      </c>
      <c r="F156" s="314"/>
      <c r="G156" s="43" t="s">
        <v>72</v>
      </c>
      <c r="H156" s="44">
        <v>2.7E-2</v>
      </c>
      <c r="I156" s="45">
        <v>22.6</v>
      </c>
      <c r="J156" s="45">
        <v>0.61</v>
      </c>
    </row>
    <row r="157" spans="1:10">
      <c r="A157" s="38"/>
      <c r="B157" s="38"/>
      <c r="C157" s="38"/>
      <c r="D157" s="38"/>
      <c r="E157" s="38" t="s">
        <v>540</v>
      </c>
      <c r="F157" s="39">
        <v>62.8</v>
      </c>
      <c r="G157" s="38" t="s">
        <v>541</v>
      </c>
      <c r="H157" s="39">
        <v>0</v>
      </c>
      <c r="I157" s="38" t="s">
        <v>542</v>
      </c>
      <c r="J157" s="39">
        <v>62.8</v>
      </c>
    </row>
    <row r="158" spans="1:10" ht="14.4" thickBot="1">
      <c r="A158" s="38"/>
      <c r="B158" s="38"/>
      <c r="C158" s="38"/>
      <c r="D158" s="38"/>
      <c r="E158" s="38" t="s">
        <v>543</v>
      </c>
      <c r="F158" s="39">
        <v>26.86</v>
      </c>
      <c r="G158" s="38"/>
      <c r="H158" s="313" t="s">
        <v>544</v>
      </c>
      <c r="I158" s="313"/>
      <c r="J158" s="39">
        <v>134.32</v>
      </c>
    </row>
    <row r="159" spans="1:10" ht="14.4" thickTop="1">
      <c r="A159" s="40"/>
      <c r="B159" s="40"/>
      <c r="C159" s="40"/>
      <c r="D159" s="40"/>
      <c r="E159" s="40"/>
      <c r="F159" s="40"/>
      <c r="G159" s="40"/>
      <c r="H159" s="40"/>
      <c r="I159" s="40"/>
      <c r="J159" s="40"/>
    </row>
    <row r="160" spans="1:10">
      <c r="A160" s="19" t="s">
        <v>81</v>
      </c>
      <c r="B160" s="20" t="s">
        <v>8</v>
      </c>
      <c r="C160" s="19" t="s">
        <v>9</v>
      </c>
      <c r="D160" s="19" t="s">
        <v>10</v>
      </c>
      <c r="E160" s="317" t="s">
        <v>529</v>
      </c>
      <c r="F160" s="317"/>
      <c r="G160" s="27" t="s">
        <v>11</v>
      </c>
      <c r="H160" s="20" t="s">
        <v>12</v>
      </c>
      <c r="I160" s="20" t="s">
        <v>13</v>
      </c>
      <c r="J160" s="20" t="s">
        <v>15</v>
      </c>
    </row>
    <row r="161" spans="1:10" ht="39.6">
      <c r="A161" s="28" t="s">
        <v>530</v>
      </c>
      <c r="B161" s="29" t="s">
        <v>82</v>
      </c>
      <c r="C161" s="28" t="s">
        <v>28</v>
      </c>
      <c r="D161" s="28" t="s">
        <v>83</v>
      </c>
      <c r="E161" s="316" t="s">
        <v>643</v>
      </c>
      <c r="F161" s="316"/>
      <c r="G161" s="30" t="s">
        <v>72</v>
      </c>
      <c r="H161" s="31">
        <v>1</v>
      </c>
      <c r="I161" s="32">
        <v>15.52</v>
      </c>
      <c r="J161" s="32">
        <v>15.52</v>
      </c>
    </row>
    <row r="162" spans="1:10" ht="26.4">
      <c r="A162" s="33" t="s">
        <v>531</v>
      </c>
      <c r="B162" s="34" t="s">
        <v>639</v>
      </c>
      <c r="C162" s="33" t="s">
        <v>28</v>
      </c>
      <c r="D162" s="33" t="s">
        <v>640</v>
      </c>
      <c r="E162" s="315" t="s">
        <v>534</v>
      </c>
      <c r="F162" s="315"/>
      <c r="G162" s="35" t="s">
        <v>535</v>
      </c>
      <c r="H162" s="36">
        <v>1.7500000000000002E-2</v>
      </c>
      <c r="I162" s="37">
        <v>24.62</v>
      </c>
      <c r="J162" s="37">
        <v>0.43</v>
      </c>
    </row>
    <row r="163" spans="1:10" ht="26.4">
      <c r="A163" s="33" t="s">
        <v>531</v>
      </c>
      <c r="B163" s="34" t="s">
        <v>659</v>
      </c>
      <c r="C163" s="33" t="s">
        <v>28</v>
      </c>
      <c r="D163" s="33" t="s">
        <v>660</v>
      </c>
      <c r="E163" s="315" t="s">
        <v>643</v>
      </c>
      <c r="F163" s="315"/>
      <c r="G163" s="35" t="s">
        <v>72</v>
      </c>
      <c r="H163" s="36">
        <v>1</v>
      </c>
      <c r="I163" s="37">
        <v>10.89</v>
      </c>
      <c r="J163" s="37">
        <v>10.89</v>
      </c>
    </row>
    <row r="164" spans="1:10" ht="26.4">
      <c r="A164" s="33" t="s">
        <v>531</v>
      </c>
      <c r="B164" s="34" t="s">
        <v>644</v>
      </c>
      <c r="C164" s="33" t="s">
        <v>28</v>
      </c>
      <c r="D164" s="33" t="s">
        <v>645</v>
      </c>
      <c r="E164" s="315" t="s">
        <v>534</v>
      </c>
      <c r="F164" s="315"/>
      <c r="G164" s="35" t="s">
        <v>535</v>
      </c>
      <c r="H164" s="36">
        <v>0.1069</v>
      </c>
      <c r="I164" s="37">
        <v>32.22</v>
      </c>
      <c r="J164" s="37">
        <v>3.44</v>
      </c>
    </row>
    <row r="165" spans="1:10" ht="26.4">
      <c r="A165" s="41" t="s">
        <v>553</v>
      </c>
      <c r="B165" s="42" t="s">
        <v>648</v>
      </c>
      <c r="C165" s="41" t="s">
        <v>28</v>
      </c>
      <c r="D165" s="41" t="s">
        <v>649</v>
      </c>
      <c r="E165" s="314" t="s">
        <v>556</v>
      </c>
      <c r="F165" s="314"/>
      <c r="G165" s="43" t="s">
        <v>72</v>
      </c>
      <c r="H165" s="44">
        <v>2.5000000000000001E-2</v>
      </c>
      <c r="I165" s="45">
        <v>20.04</v>
      </c>
      <c r="J165" s="45">
        <v>0.5</v>
      </c>
    </row>
    <row r="166" spans="1:10" ht="26.4">
      <c r="A166" s="41" t="s">
        <v>553</v>
      </c>
      <c r="B166" s="42" t="s">
        <v>646</v>
      </c>
      <c r="C166" s="41" t="s">
        <v>28</v>
      </c>
      <c r="D166" s="41" t="s">
        <v>647</v>
      </c>
      <c r="E166" s="314" t="s">
        <v>556</v>
      </c>
      <c r="F166" s="314"/>
      <c r="G166" s="43" t="s">
        <v>24</v>
      </c>
      <c r="H166" s="44">
        <v>1.19</v>
      </c>
      <c r="I166" s="45">
        <v>0.22</v>
      </c>
      <c r="J166" s="45">
        <v>0.26</v>
      </c>
    </row>
    <row r="167" spans="1:10">
      <c r="A167" s="38"/>
      <c r="B167" s="38"/>
      <c r="C167" s="38"/>
      <c r="D167" s="38"/>
      <c r="E167" s="38" t="s">
        <v>540</v>
      </c>
      <c r="F167" s="39">
        <v>4.45</v>
      </c>
      <c r="G167" s="38" t="s">
        <v>541</v>
      </c>
      <c r="H167" s="39">
        <v>0</v>
      </c>
      <c r="I167" s="38" t="s">
        <v>542</v>
      </c>
      <c r="J167" s="39">
        <v>4.45</v>
      </c>
    </row>
    <row r="168" spans="1:10" ht="14.4" thickBot="1">
      <c r="A168" s="38"/>
      <c r="B168" s="38"/>
      <c r="C168" s="38"/>
      <c r="D168" s="38"/>
      <c r="E168" s="38" t="s">
        <v>543</v>
      </c>
      <c r="F168" s="39">
        <v>3.88</v>
      </c>
      <c r="G168" s="38"/>
      <c r="H168" s="313" t="s">
        <v>544</v>
      </c>
      <c r="I168" s="313"/>
      <c r="J168" s="39">
        <v>19.399999999999999</v>
      </c>
    </row>
    <row r="169" spans="1:10" ht="14.4" thickTop="1">
      <c r="A169" s="40"/>
      <c r="B169" s="40"/>
      <c r="C169" s="40"/>
      <c r="D169" s="40"/>
      <c r="E169" s="40"/>
      <c r="F169" s="40"/>
      <c r="G169" s="40"/>
      <c r="H169" s="40"/>
      <c r="I169" s="40"/>
      <c r="J169" s="40"/>
    </row>
    <row r="170" spans="1:10">
      <c r="A170" s="19" t="s">
        <v>84</v>
      </c>
      <c r="B170" s="20" t="s">
        <v>8</v>
      </c>
      <c r="C170" s="19" t="s">
        <v>9</v>
      </c>
      <c r="D170" s="19" t="s">
        <v>10</v>
      </c>
      <c r="E170" s="317" t="s">
        <v>529</v>
      </c>
      <c r="F170" s="317"/>
      <c r="G170" s="27" t="s">
        <v>11</v>
      </c>
      <c r="H170" s="20" t="s">
        <v>12</v>
      </c>
      <c r="I170" s="20" t="s">
        <v>13</v>
      </c>
      <c r="J170" s="20" t="s">
        <v>15</v>
      </c>
    </row>
    <row r="171" spans="1:10" ht="39.6">
      <c r="A171" s="28" t="s">
        <v>530</v>
      </c>
      <c r="B171" s="29" t="s">
        <v>85</v>
      </c>
      <c r="C171" s="28" t="s">
        <v>28</v>
      </c>
      <c r="D171" s="28" t="s">
        <v>86</v>
      </c>
      <c r="E171" s="316" t="s">
        <v>643</v>
      </c>
      <c r="F171" s="316"/>
      <c r="G171" s="30" t="s">
        <v>72</v>
      </c>
      <c r="H171" s="31">
        <v>1</v>
      </c>
      <c r="I171" s="32">
        <v>11.97</v>
      </c>
      <c r="J171" s="32">
        <v>11.97</v>
      </c>
    </row>
    <row r="172" spans="1:10" ht="26.4">
      <c r="A172" s="33" t="s">
        <v>531</v>
      </c>
      <c r="B172" s="34" t="s">
        <v>641</v>
      </c>
      <c r="C172" s="33" t="s">
        <v>28</v>
      </c>
      <c r="D172" s="33" t="s">
        <v>642</v>
      </c>
      <c r="E172" s="315" t="s">
        <v>643</v>
      </c>
      <c r="F172" s="315"/>
      <c r="G172" s="35" t="s">
        <v>72</v>
      </c>
      <c r="H172" s="36">
        <v>1</v>
      </c>
      <c r="I172" s="37">
        <v>9.9499999999999993</v>
      </c>
      <c r="J172" s="37">
        <v>9.9499999999999993</v>
      </c>
    </row>
    <row r="173" spans="1:10" ht="26.4">
      <c r="A173" s="33" t="s">
        <v>531</v>
      </c>
      <c r="B173" s="34" t="s">
        <v>644</v>
      </c>
      <c r="C173" s="33" t="s">
        <v>28</v>
      </c>
      <c r="D173" s="33" t="s">
        <v>645</v>
      </c>
      <c r="E173" s="315" t="s">
        <v>534</v>
      </c>
      <c r="F173" s="315"/>
      <c r="G173" s="35" t="s">
        <v>535</v>
      </c>
      <c r="H173" s="36">
        <v>3.9199999999999999E-2</v>
      </c>
      <c r="I173" s="37">
        <v>32.22</v>
      </c>
      <c r="J173" s="37">
        <v>1.26</v>
      </c>
    </row>
    <row r="174" spans="1:10" ht="26.4">
      <c r="A174" s="33" t="s">
        <v>531</v>
      </c>
      <c r="B174" s="34" t="s">
        <v>639</v>
      </c>
      <c r="C174" s="33" t="s">
        <v>28</v>
      </c>
      <c r="D174" s="33" t="s">
        <v>640</v>
      </c>
      <c r="E174" s="315" t="s">
        <v>534</v>
      </c>
      <c r="F174" s="315"/>
      <c r="G174" s="35" t="s">
        <v>535</v>
      </c>
      <c r="H174" s="36">
        <v>6.4000000000000003E-3</v>
      </c>
      <c r="I174" s="37">
        <v>24.62</v>
      </c>
      <c r="J174" s="37">
        <v>0.15</v>
      </c>
    </row>
    <row r="175" spans="1:10" ht="26.4">
      <c r="A175" s="41" t="s">
        <v>553</v>
      </c>
      <c r="B175" s="42" t="s">
        <v>646</v>
      </c>
      <c r="C175" s="41" t="s">
        <v>28</v>
      </c>
      <c r="D175" s="41" t="s">
        <v>647</v>
      </c>
      <c r="E175" s="314" t="s">
        <v>556</v>
      </c>
      <c r="F175" s="314"/>
      <c r="G175" s="43" t="s">
        <v>24</v>
      </c>
      <c r="H175" s="44">
        <v>0.54300000000000004</v>
      </c>
      <c r="I175" s="45">
        <v>0.22</v>
      </c>
      <c r="J175" s="45">
        <v>0.11</v>
      </c>
    </row>
    <row r="176" spans="1:10" ht="26.4">
      <c r="A176" s="41" t="s">
        <v>553</v>
      </c>
      <c r="B176" s="42" t="s">
        <v>648</v>
      </c>
      <c r="C176" s="41" t="s">
        <v>28</v>
      </c>
      <c r="D176" s="41" t="s">
        <v>649</v>
      </c>
      <c r="E176" s="314" t="s">
        <v>556</v>
      </c>
      <c r="F176" s="314"/>
      <c r="G176" s="43" t="s">
        <v>72</v>
      </c>
      <c r="H176" s="44">
        <v>2.5000000000000001E-2</v>
      </c>
      <c r="I176" s="45">
        <v>20.04</v>
      </c>
      <c r="J176" s="45">
        <v>0.5</v>
      </c>
    </row>
    <row r="177" spans="1:10">
      <c r="A177" s="38"/>
      <c r="B177" s="38"/>
      <c r="C177" s="38"/>
      <c r="D177" s="38"/>
      <c r="E177" s="38" t="s">
        <v>540</v>
      </c>
      <c r="F177" s="39">
        <v>1.28</v>
      </c>
      <c r="G177" s="38" t="s">
        <v>541</v>
      </c>
      <c r="H177" s="39">
        <v>0</v>
      </c>
      <c r="I177" s="38" t="s">
        <v>542</v>
      </c>
      <c r="J177" s="39">
        <v>1.28</v>
      </c>
    </row>
    <row r="178" spans="1:10" ht="14.4" thickBot="1">
      <c r="A178" s="38"/>
      <c r="B178" s="38"/>
      <c r="C178" s="38"/>
      <c r="D178" s="38"/>
      <c r="E178" s="38" t="s">
        <v>543</v>
      </c>
      <c r="F178" s="39">
        <v>2.99</v>
      </c>
      <c r="G178" s="38"/>
      <c r="H178" s="313" t="s">
        <v>544</v>
      </c>
      <c r="I178" s="313"/>
      <c r="J178" s="39">
        <v>14.96</v>
      </c>
    </row>
    <row r="179" spans="1:10" ht="14.4" thickTop="1">
      <c r="A179" s="40"/>
      <c r="B179" s="40"/>
      <c r="C179" s="40"/>
      <c r="D179" s="40"/>
      <c r="E179" s="40"/>
      <c r="F179" s="40"/>
      <c r="G179" s="40"/>
      <c r="H179" s="40"/>
      <c r="I179" s="40"/>
      <c r="J179" s="40"/>
    </row>
    <row r="180" spans="1:10">
      <c r="A180" s="19" t="s">
        <v>87</v>
      </c>
      <c r="B180" s="20" t="s">
        <v>8</v>
      </c>
      <c r="C180" s="19" t="s">
        <v>9</v>
      </c>
      <c r="D180" s="19" t="s">
        <v>10</v>
      </c>
      <c r="E180" s="317" t="s">
        <v>529</v>
      </c>
      <c r="F180" s="317"/>
      <c r="G180" s="27" t="s">
        <v>11</v>
      </c>
      <c r="H180" s="20" t="s">
        <v>12</v>
      </c>
      <c r="I180" s="20" t="s">
        <v>13</v>
      </c>
      <c r="J180" s="20" t="s">
        <v>15</v>
      </c>
    </row>
    <row r="181" spans="1:10" ht="26.4">
      <c r="A181" s="28" t="s">
        <v>530</v>
      </c>
      <c r="B181" s="29" t="s">
        <v>88</v>
      </c>
      <c r="C181" s="28" t="s">
        <v>28</v>
      </c>
      <c r="D181" s="28" t="s">
        <v>89</v>
      </c>
      <c r="E181" s="316" t="s">
        <v>661</v>
      </c>
      <c r="F181" s="316"/>
      <c r="G181" s="30" t="s">
        <v>43</v>
      </c>
      <c r="H181" s="31">
        <v>1</v>
      </c>
      <c r="I181" s="32">
        <v>1676.73</v>
      </c>
      <c r="J181" s="32">
        <v>1676.73</v>
      </c>
    </row>
    <row r="182" spans="1:10" ht="26.4">
      <c r="A182" s="33" t="s">
        <v>531</v>
      </c>
      <c r="B182" s="34" t="s">
        <v>549</v>
      </c>
      <c r="C182" s="33" t="s">
        <v>28</v>
      </c>
      <c r="D182" s="33" t="s">
        <v>550</v>
      </c>
      <c r="E182" s="315" t="s">
        <v>534</v>
      </c>
      <c r="F182" s="315"/>
      <c r="G182" s="35" t="s">
        <v>535</v>
      </c>
      <c r="H182" s="36">
        <v>2.4590000000000001</v>
      </c>
      <c r="I182" s="37">
        <v>32</v>
      </c>
      <c r="J182" s="37">
        <v>78.680000000000007</v>
      </c>
    </row>
    <row r="183" spans="1:10" ht="26.4">
      <c r="A183" s="33" t="s">
        <v>531</v>
      </c>
      <c r="B183" s="34" t="s">
        <v>615</v>
      </c>
      <c r="C183" s="33" t="s">
        <v>28</v>
      </c>
      <c r="D183" s="33" t="s">
        <v>616</v>
      </c>
      <c r="E183" s="315" t="s">
        <v>534</v>
      </c>
      <c r="F183" s="315"/>
      <c r="G183" s="35" t="s">
        <v>535</v>
      </c>
      <c r="H183" s="36">
        <v>2.4590000000000001</v>
      </c>
      <c r="I183" s="37">
        <v>32.46</v>
      </c>
      <c r="J183" s="37">
        <v>79.81</v>
      </c>
    </row>
    <row r="184" spans="1:10" ht="26.4">
      <c r="A184" s="33" t="s">
        <v>531</v>
      </c>
      <c r="B184" s="34" t="s">
        <v>551</v>
      </c>
      <c r="C184" s="33" t="s">
        <v>28</v>
      </c>
      <c r="D184" s="33" t="s">
        <v>552</v>
      </c>
      <c r="E184" s="315" t="s">
        <v>534</v>
      </c>
      <c r="F184" s="315"/>
      <c r="G184" s="35" t="s">
        <v>535</v>
      </c>
      <c r="H184" s="36">
        <v>7.3769999999999998</v>
      </c>
      <c r="I184" s="37">
        <v>23.13</v>
      </c>
      <c r="J184" s="37">
        <v>170.63</v>
      </c>
    </row>
    <row r="185" spans="1:10" ht="26.4">
      <c r="A185" s="33" t="s">
        <v>531</v>
      </c>
      <c r="B185" s="34" t="s">
        <v>654</v>
      </c>
      <c r="C185" s="33" t="s">
        <v>28</v>
      </c>
      <c r="D185" s="33" t="s">
        <v>655</v>
      </c>
      <c r="E185" s="315" t="s">
        <v>570</v>
      </c>
      <c r="F185" s="315"/>
      <c r="G185" s="35" t="s">
        <v>571</v>
      </c>
      <c r="H185" s="36">
        <v>1.042</v>
      </c>
      <c r="I185" s="37">
        <v>1.42</v>
      </c>
      <c r="J185" s="37">
        <v>1.47</v>
      </c>
    </row>
    <row r="186" spans="1:10" ht="26.4">
      <c r="A186" s="33" t="s">
        <v>531</v>
      </c>
      <c r="B186" s="34" t="s">
        <v>652</v>
      </c>
      <c r="C186" s="33" t="s">
        <v>28</v>
      </c>
      <c r="D186" s="33" t="s">
        <v>653</v>
      </c>
      <c r="E186" s="315" t="s">
        <v>570</v>
      </c>
      <c r="F186" s="315"/>
      <c r="G186" s="35" t="s">
        <v>576</v>
      </c>
      <c r="H186" s="36">
        <v>1.417</v>
      </c>
      <c r="I186" s="37">
        <v>0.56000000000000005</v>
      </c>
      <c r="J186" s="37">
        <v>0.79</v>
      </c>
    </row>
    <row r="187" spans="1:10" ht="39.6">
      <c r="A187" s="41" t="s">
        <v>553</v>
      </c>
      <c r="B187" s="42" t="s">
        <v>662</v>
      </c>
      <c r="C187" s="41" t="s">
        <v>28</v>
      </c>
      <c r="D187" s="41" t="s">
        <v>663</v>
      </c>
      <c r="E187" s="314" t="s">
        <v>556</v>
      </c>
      <c r="F187" s="314"/>
      <c r="G187" s="43" t="s">
        <v>43</v>
      </c>
      <c r="H187" s="44">
        <v>1.103</v>
      </c>
      <c r="I187" s="45">
        <v>1219.72</v>
      </c>
      <c r="J187" s="45">
        <v>1345.35</v>
      </c>
    </row>
    <row r="188" spans="1:10">
      <c r="A188" s="38"/>
      <c r="B188" s="38"/>
      <c r="C188" s="38"/>
      <c r="D188" s="38"/>
      <c r="E188" s="38" t="s">
        <v>540</v>
      </c>
      <c r="F188" s="39">
        <v>233.56</v>
      </c>
      <c r="G188" s="38" t="s">
        <v>541</v>
      </c>
      <c r="H188" s="39">
        <v>0</v>
      </c>
      <c r="I188" s="38" t="s">
        <v>542</v>
      </c>
      <c r="J188" s="39">
        <v>233.56</v>
      </c>
    </row>
    <row r="189" spans="1:10" ht="14.4" thickBot="1">
      <c r="A189" s="38"/>
      <c r="B189" s="38"/>
      <c r="C189" s="38"/>
      <c r="D189" s="38"/>
      <c r="E189" s="38" t="s">
        <v>543</v>
      </c>
      <c r="F189" s="39">
        <v>419.18</v>
      </c>
      <c r="G189" s="38"/>
      <c r="H189" s="313" t="s">
        <v>544</v>
      </c>
      <c r="I189" s="313"/>
      <c r="J189" s="39">
        <v>2095.91</v>
      </c>
    </row>
    <row r="190" spans="1:10" ht="14.4" thickTop="1">
      <c r="A190" s="40"/>
      <c r="B190" s="40"/>
      <c r="C190" s="40"/>
      <c r="D190" s="40"/>
      <c r="E190" s="40"/>
      <c r="F190" s="40"/>
      <c r="G190" s="40"/>
      <c r="H190" s="40"/>
      <c r="I190" s="40"/>
      <c r="J190" s="40"/>
    </row>
    <row r="191" spans="1:10">
      <c r="A191" s="19" t="s">
        <v>92</v>
      </c>
      <c r="B191" s="20" t="s">
        <v>8</v>
      </c>
      <c r="C191" s="19" t="s">
        <v>9</v>
      </c>
      <c r="D191" s="19" t="s">
        <v>10</v>
      </c>
      <c r="E191" s="317" t="s">
        <v>529</v>
      </c>
      <c r="F191" s="317"/>
      <c r="G191" s="27" t="s">
        <v>11</v>
      </c>
      <c r="H191" s="20" t="s">
        <v>12</v>
      </c>
      <c r="I191" s="20" t="s">
        <v>13</v>
      </c>
      <c r="J191" s="20" t="s">
        <v>15</v>
      </c>
    </row>
    <row r="192" spans="1:10" ht="39.6">
      <c r="A192" s="28" t="s">
        <v>530</v>
      </c>
      <c r="B192" s="29" t="s">
        <v>93</v>
      </c>
      <c r="C192" s="28" t="s">
        <v>28</v>
      </c>
      <c r="D192" s="28" t="s">
        <v>94</v>
      </c>
      <c r="E192" s="316" t="s">
        <v>614</v>
      </c>
      <c r="F192" s="316"/>
      <c r="G192" s="30" t="s">
        <v>30</v>
      </c>
      <c r="H192" s="31">
        <v>1</v>
      </c>
      <c r="I192" s="32">
        <v>68.400000000000006</v>
      </c>
      <c r="J192" s="32">
        <v>68.400000000000006</v>
      </c>
    </row>
    <row r="193" spans="1:10" ht="26.4">
      <c r="A193" s="33" t="s">
        <v>531</v>
      </c>
      <c r="B193" s="34" t="s">
        <v>568</v>
      </c>
      <c r="C193" s="33" t="s">
        <v>28</v>
      </c>
      <c r="D193" s="33" t="s">
        <v>569</v>
      </c>
      <c r="E193" s="315" t="s">
        <v>570</v>
      </c>
      <c r="F193" s="315"/>
      <c r="G193" s="35" t="s">
        <v>571</v>
      </c>
      <c r="H193" s="36">
        <v>1.2999999999999999E-2</v>
      </c>
      <c r="I193" s="37">
        <v>34.479999999999997</v>
      </c>
      <c r="J193" s="37">
        <v>0.44</v>
      </c>
    </row>
    <row r="194" spans="1:10" ht="26.4">
      <c r="A194" s="33" t="s">
        <v>531</v>
      </c>
      <c r="B194" s="34" t="s">
        <v>549</v>
      </c>
      <c r="C194" s="33" t="s">
        <v>28</v>
      </c>
      <c r="D194" s="33" t="s">
        <v>550</v>
      </c>
      <c r="E194" s="315" t="s">
        <v>534</v>
      </c>
      <c r="F194" s="315"/>
      <c r="G194" s="35" t="s">
        <v>535</v>
      </c>
      <c r="H194" s="36">
        <v>1.0880000000000001</v>
      </c>
      <c r="I194" s="37">
        <v>32</v>
      </c>
      <c r="J194" s="37">
        <v>34.81</v>
      </c>
    </row>
    <row r="195" spans="1:10" ht="26.4">
      <c r="A195" s="33" t="s">
        <v>531</v>
      </c>
      <c r="B195" s="34" t="s">
        <v>572</v>
      </c>
      <c r="C195" s="33" t="s">
        <v>28</v>
      </c>
      <c r="D195" s="33" t="s">
        <v>573</v>
      </c>
      <c r="E195" s="315" t="s">
        <v>534</v>
      </c>
      <c r="F195" s="315"/>
      <c r="G195" s="35" t="s">
        <v>535</v>
      </c>
      <c r="H195" s="36">
        <v>0.47699999999999998</v>
      </c>
      <c r="I195" s="37">
        <v>24.45</v>
      </c>
      <c r="J195" s="37">
        <v>11.66</v>
      </c>
    </row>
    <row r="196" spans="1:10" ht="26.4">
      <c r="A196" s="33" t="s">
        <v>531</v>
      </c>
      <c r="B196" s="34" t="s">
        <v>574</v>
      </c>
      <c r="C196" s="33" t="s">
        <v>28</v>
      </c>
      <c r="D196" s="33" t="s">
        <v>575</v>
      </c>
      <c r="E196" s="315" t="s">
        <v>570</v>
      </c>
      <c r="F196" s="315"/>
      <c r="G196" s="35" t="s">
        <v>576</v>
      </c>
      <c r="H196" s="36">
        <v>5.2999999999999999E-2</v>
      </c>
      <c r="I196" s="37">
        <v>33.090000000000003</v>
      </c>
      <c r="J196" s="37">
        <v>1.75</v>
      </c>
    </row>
    <row r="197" spans="1:10" ht="26.4">
      <c r="A197" s="41" t="s">
        <v>553</v>
      </c>
      <c r="B197" s="42" t="s">
        <v>664</v>
      </c>
      <c r="C197" s="41" t="s">
        <v>28</v>
      </c>
      <c r="D197" s="41" t="s">
        <v>665</v>
      </c>
      <c r="E197" s="314" t="s">
        <v>556</v>
      </c>
      <c r="F197" s="314"/>
      <c r="G197" s="43" t="s">
        <v>38</v>
      </c>
      <c r="H197" s="44">
        <v>0.60499999999999998</v>
      </c>
      <c r="I197" s="45">
        <v>6.71</v>
      </c>
      <c r="J197" s="45">
        <v>4.05</v>
      </c>
    </row>
    <row r="198" spans="1:10" ht="26.4">
      <c r="A198" s="41" t="s">
        <v>553</v>
      </c>
      <c r="B198" s="42" t="s">
        <v>633</v>
      </c>
      <c r="C198" s="41" t="s">
        <v>28</v>
      </c>
      <c r="D198" s="41" t="s">
        <v>634</v>
      </c>
      <c r="E198" s="314" t="s">
        <v>556</v>
      </c>
      <c r="F198" s="314"/>
      <c r="G198" s="43" t="s">
        <v>38</v>
      </c>
      <c r="H198" s="44">
        <v>1.1339999999999999</v>
      </c>
      <c r="I198" s="45">
        <v>11.13</v>
      </c>
      <c r="J198" s="45">
        <v>12.62</v>
      </c>
    </row>
    <row r="199" spans="1:10">
      <c r="A199" s="41" t="s">
        <v>553</v>
      </c>
      <c r="B199" s="42" t="s">
        <v>627</v>
      </c>
      <c r="C199" s="41" t="s">
        <v>28</v>
      </c>
      <c r="D199" s="41" t="s">
        <v>628</v>
      </c>
      <c r="E199" s="314" t="s">
        <v>556</v>
      </c>
      <c r="F199" s="314"/>
      <c r="G199" s="43" t="s">
        <v>72</v>
      </c>
      <c r="H199" s="44">
        <v>5.2999999999999999E-2</v>
      </c>
      <c r="I199" s="45">
        <v>22.6</v>
      </c>
      <c r="J199" s="45">
        <v>1.19</v>
      </c>
    </row>
    <row r="200" spans="1:10">
      <c r="A200" s="41" t="s">
        <v>553</v>
      </c>
      <c r="B200" s="42" t="s">
        <v>631</v>
      </c>
      <c r="C200" s="41" t="s">
        <v>28</v>
      </c>
      <c r="D200" s="41" t="s">
        <v>632</v>
      </c>
      <c r="E200" s="314" t="s">
        <v>556</v>
      </c>
      <c r="F200" s="314"/>
      <c r="G200" s="43" t="s">
        <v>72</v>
      </c>
      <c r="H200" s="44">
        <v>2.5999999999999999E-2</v>
      </c>
      <c r="I200" s="45">
        <v>18.66</v>
      </c>
      <c r="J200" s="45">
        <v>0.48</v>
      </c>
    </row>
    <row r="201" spans="1:10" ht="26.4">
      <c r="A201" s="41" t="s">
        <v>553</v>
      </c>
      <c r="B201" s="42" t="s">
        <v>635</v>
      </c>
      <c r="C201" s="41" t="s">
        <v>28</v>
      </c>
      <c r="D201" s="41" t="s">
        <v>636</v>
      </c>
      <c r="E201" s="314" t="s">
        <v>556</v>
      </c>
      <c r="F201" s="314"/>
      <c r="G201" s="43" t="s">
        <v>583</v>
      </c>
      <c r="H201" s="44">
        <v>1.67E-2</v>
      </c>
      <c r="I201" s="45">
        <v>7.53</v>
      </c>
      <c r="J201" s="45">
        <v>0.12</v>
      </c>
    </row>
    <row r="202" spans="1:10" ht="26.4">
      <c r="A202" s="41" t="s">
        <v>553</v>
      </c>
      <c r="B202" s="42" t="s">
        <v>629</v>
      </c>
      <c r="C202" s="41" t="s">
        <v>28</v>
      </c>
      <c r="D202" s="41" t="s">
        <v>630</v>
      </c>
      <c r="E202" s="314" t="s">
        <v>556</v>
      </c>
      <c r="F202" s="314"/>
      <c r="G202" s="43" t="s">
        <v>38</v>
      </c>
      <c r="H202" s="44">
        <v>0.54700000000000004</v>
      </c>
      <c r="I202" s="45">
        <v>2.35</v>
      </c>
      <c r="J202" s="45">
        <v>1.28</v>
      </c>
    </row>
    <row r="203" spans="1:10">
      <c r="A203" s="38"/>
      <c r="B203" s="38"/>
      <c r="C203" s="38"/>
      <c r="D203" s="38"/>
      <c r="E203" s="38" t="s">
        <v>540</v>
      </c>
      <c r="F203" s="39">
        <v>36.229999999999997</v>
      </c>
      <c r="G203" s="38" t="s">
        <v>541</v>
      </c>
      <c r="H203" s="39">
        <v>0</v>
      </c>
      <c r="I203" s="38" t="s">
        <v>542</v>
      </c>
      <c r="J203" s="39">
        <v>36.229999999999997</v>
      </c>
    </row>
    <row r="204" spans="1:10" ht="14.4" thickBot="1">
      <c r="A204" s="38"/>
      <c r="B204" s="38"/>
      <c r="C204" s="38"/>
      <c r="D204" s="38"/>
      <c r="E204" s="38" t="s">
        <v>543</v>
      </c>
      <c r="F204" s="39">
        <v>17.100000000000001</v>
      </c>
      <c r="G204" s="38"/>
      <c r="H204" s="313" t="s">
        <v>544</v>
      </c>
      <c r="I204" s="313"/>
      <c r="J204" s="39">
        <v>85.5</v>
      </c>
    </row>
    <row r="205" spans="1:10" ht="14.4" thickTop="1">
      <c r="A205" s="40"/>
      <c r="B205" s="40"/>
      <c r="C205" s="40"/>
      <c r="D205" s="40"/>
      <c r="E205" s="40"/>
      <c r="F205" s="40"/>
      <c r="G205" s="40"/>
      <c r="H205" s="40"/>
      <c r="I205" s="40"/>
      <c r="J205" s="40"/>
    </row>
    <row r="206" spans="1:10">
      <c r="A206" s="19" t="s">
        <v>95</v>
      </c>
      <c r="B206" s="20" t="s">
        <v>8</v>
      </c>
      <c r="C206" s="19" t="s">
        <v>9</v>
      </c>
      <c r="D206" s="19" t="s">
        <v>10</v>
      </c>
      <c r="E206" s="317" t="s">
        <v>529</v>
      </c>
      <c r="F206" s="317"/>
      <c r="G206" s="27" t="s">
        <v>11</v>
      </c>
      <c r="H206" s="20" t="s">
        <v>12</v>
      </c>
      <c r="I206" s="20" t="s">
        <v>13</v>
      </c>
      <c r="J206" s="20" t="s">
        <v>15</v>
      </c>
    </row>
    <row r="207" spans="1:10" ht="26.4">
      <c r="A207" s="28" t="s">
        <v>530</v>
      </c>
      <c r="B207" s="29" t="s">
        <v>96</v>
      </c>
      <c r="C207" s="28" t="s">
        <v>28</v>
      </c>
      <c r="D207" s="28" t="s">
        <v>97</v>
      </c>
      <c r="E207" s="316" t="s">
        <v>614</v>
      </c>
      <c r="F207" s="316"/>
      <c r="G207" s="30" t="s">
        <v>72</v>
      </c>
      <c r="H207" s="31">
        <v>1</v>
      </c>
      <c r="I207" s="32">
        <v>18.48</v>
      </c>
      <c r="J207" s="32">
        <v>18.48</v>
      </c>
    </row>
    <row r="208" spans="1:10" ht="26.4">
      <c r="A208" s="33" t="s">
        <v>531</v>
      </c>
      <c r="B208" s="34" t="s">
        <v>639</v>
      </c>
      <c r="C208" s="33" t="s">
        <v>28</v>
      </c>
      <c r="D208" s="33" t="s">
        <v>640</v>
      </c>
      <c r="E208" s="315" t="s">
        <v>534</v>
      </c>
      <c r="F208" s="315"/>
      <c r="G208" s="35" t="s">
        <v>535</v>
      </c>
      <c r="H208" s="36">
        <v>6.4000000000000001E-2</v>
      </c>
      <c r="I208" s="37">
        <v>24.62</v>
      </c>
      <c r="J208" s="37">
        <v>1.57</v>
      </c>
    </row>
    <row r="209" spans="1:10" ht="26.4">
      <c r="A209" s="33" t="s">
        <v>531</v>
      </c>
      <c r="B209" s="34" t="s">
        <v>644</v>
      </c>
      <c r="C209" s="33" t="s">
        <v>28</v>
      </c>
      <c r="D209" s="33" t="s">
        <v>645</v>
      </c>
      <c r="E209" s="315" t="s">
        <v>534</v>
      </c>
      <c r="F209" s="315"/>
      <c r="G209" s="35" t="s">
        <v>535</v>
      </c>
      <c r="H209" s="36">
        <v>0.16600000000000001</v>
      </c>
      <c r="I209" s="37">
        <v>32.22</v>
      </c>
      <c r="J209" s="37">
        <v>5.34</v>
      </c>
    </row>
    <row r="210" spans="1:10" ht="26.4">
      <c r="A210" s="33" t="s">
        <v>531</v>
      </c>
      <c r="B210" s="34" t="s">
        <v>659</v>
      </c>
      <c r="C210" s="33" t="s">
        <v>28</v>
      </c>
      <c r="D210" s="33" t="s">
        <v>660</v>
      </c>
      <c r="E210" s="315" t="s">
        <v>643</v>
      </c>
      <c r="F210" s="315"/>
      <c r="G210" s="35" t="s">
        <v>72</v>
      </c>
      <c r="H210" s="36">
        <v>1</v>
      </c>
      <c r="I210" s="37">
        <v>10.89</v>
      </c>
      <c r="J210" s="37">
        <v>10.89</v>
      </c>
    </row>
    <row r="211" spans="1:10" ht="26.4">
      <c r="A211" s="41" t="s">
        <v>553</v>
      </c>
      <c r="B211" s="42" t="s">
        <v>648</v>
      </c>
      <c r="C211" s="41" t="s">
        <v>28</v>
      </c>
      <c r="D211" s="41" t="s">
        <v>649</v>
      </c>
      <c r="E211" s="314" t="s">
        <v>556</v>
      </c>
      <c r="F211" s="314"/>
      <c r="G211" s="43" t="s">
        <v>72</v>
      </c>
      <c r="H211" s="44">
        <v>2.5000000000000001E-2</v>
      </c>
      <c r="I211" s="45">
        <v>20.04</v>
      </c>
      <c r="J211" s="45">
        <v>0.5</v>
      </c>
    </row>
    <row r="212" spans="1:10" ht="26.4">
      <c r="A212" s="41" t="s">
        <v>553</v>
      </c>
      <c r="B212" s="42" t="s">
        <v>646</v>
      </c>
      <c r="C212" s="41" t="s">
        <v>28</v>
      </c>
      <c r="D212" s="41" t="s">
        <v>647</v>
      </c>
      <c r="E212" s="314" t="s">
        <v>556</v>
      </c>
      <c r="F212" s="314"/>
      <c r="G212" s="43" t="s">
        <v>24</v>
      </c>
      <c r="H212" s="44">
        <v>0.81899999999999995</v>
      </c>
      <c r="I212" s="45">
        <v>0.22</v>
      </c>
      <c r="J212" s="45">
        <v>0.18</v>
      </c>
    </row>
    <row r="213" spans="1:10">
      <c r="A213" s="38"/>
      <c r="B213" s="38"/>
      <c r="C213" s="38"/>
      <c r="D213" s="38"/>
      <c r="E213" s="38" t="s">
        <v>540</v>
      </c>
      <c r="F213" s="39">
        <v>6.67</v>
      </c>
      <c r="G213" s="38" t="s">
        <v>541</v>
      </c>
      <c r="H213" s="39">
        <v>0</v>
      </c>
      <c r="I213" s="38" t="s">
        <v>542</v>
      </c>
      <c r="J213" s="39">
        <v>6.67</v>
      </c>
    </row>
    <row r="214" spans="1:10" ht="14.4" thickBot="1">
      <c r="A214" s="38"/>
      <c r="B214" s="38"/>
      <c r="C214" s="38"/>
      <c r="D214" s="38"/>
      <c r="E214" s="38" t="s">
        <v>543</v>
      </c>
      <c r="F214" s="39">
        <v>4.62</v>
      </c>
      <c r="G214" s="38"/>
      <c r="H214" s="313" t="s">
        <v>544</v>
      </c>
      <c r="I214" s="313"/>
      <c r="J214" s="39">
        <v>23.1</v>
      </c>
    </row>
    <row r="215" spans="1:10" ht="14.4" thickTop="1">
      <c r="A215" s="40"/>
      <c r="B215" s="40"/>
      <c r="C215" s="40"/>
      <c r="D215" s="40"/>
      <c r="E215" s="40"/>
      <c r="F215" s="40"/>
      <c r="G215" s="40"/>
      <c r="H215" s="40"/>
      <c r="I215" s="40"/>
      <c r="J215" s="40"/>
    </row>
    <row r="216" spans="1:10">
      <c r="A216" s="19" t="s">
        <v>98</v>
      </c>
      <c r="B216" s="20" t="s">
        <v>8</v>
      </c>
      <c r="C216" s="19" t="s">
        <v>9</v>
      </c>
      <c r="D216" s="19" t="s">
        <v>10</v>
      </c>
      <c r="E216" s="317" t="s">
        <v>529</v>
      </c>
      <c r="F216" s="317"/>
      <c r="G216" s="27" t="s">
        <v>11</v>
      </c>
      <c r="H216" s="20" t="s">
        <v>12</v>
      </c>
      <c r="I216" s="20" t="s">
        <v>13</v>
      </c>
      <c r="J216" s="20" t="s">
        <v>15</v>
      </c>
    </row>
    <row r="217" spans="1:10" ht="26.4">
      <c r="A217" s="28" t="s">
        <v>530</v>
      </c>
      <c r="B217" s="29" t="s">
        <v>99</v>
      </c>
      <c r="C217" s="28" t="s">
        <v>28</v>
      </c>
      <c r="D217" s="28" t="s">
        <v>100</v>
      </c>
      <c r="E217" s="316" t="s">
        <v>614</v>
      </c>
      <c r="F217" s="316"/>
      <c r="G217" s="30" t="s">
        <v>72</v>
      </c>
      <c r="H217" s="31">
        <v>1</v>
      </c>
      <c r="I217" s="32">
        <v>17.010000000000002</v>
      </c>
      <c r="J217" s="32">
        <v>17.010000000000002</v>
      </c>
    </row>
    <row r="218" spans="1:10" ht="26.4">
      <c r="A218" s="33" t="s">
        <v>531</v>
      </c>
      <c r="B218" s="34" t="s">
        <v>644</v>
      </c>
      <c r="C218" s="33" t="s">
        <v>28</v>
      </c>
      <c r="D218" s="33" t="s">
        <v>645</v>
      </c>
      <c r="E218" s="315" t="s">
        <v>534</v>
      </c>
      <c r="F218" s="315"/>
      <c r="G218" s="35" t="s">
        <v>535</v>
      </c>
      <c r="H218" s="36">
        <v>0.13100000000000001</v>
      </c>
      <c r="I218" s="37">
        <v>32.22</v>
      </c>
      <c r="J218" s="37">
        <v>4.22</v>
      </c>
    </row>
    <row r="219" spans="1:10" ht="26.4">
      <c r="A219" s="33" t="s">
        <v>531</v>
      </c>
      <c r="B219" s="34" t="s">
        <v>639</v>
      </c>
      <c r="C219" s="33" t="s">
        <v>28</v>
      </c>
      <c r="D219" s="33" t="s">
        <v>640</v>
      </c>
      <c r="E219" s="315" t="s">
        <v>534</v>
      </c>
      <c r="F219" s="315"/>
      <c r="G219" s="35" t="s">
        <v>535</v>
      </c>
      <c r="H219" s="36">
        <v>0.05</v>
      </c>
      <c r="I219" s="37">
        <v>24.62</v>
      </c>
      <c r="J219" s="37">
        <v>1.23</v>
      </c>
    </row>
    <row r="220" spans="1:10" ht="26.4">
      <c r="A220" s="33" t="s">
        <v>531</v>
      </c>
      <c r="B220" s="34" t="s">
        <v>666</v>
      </c>
      <c r="C220" s="33" t="s">
        <v>28</v>
      </c>
      <c r="D220" s="33" t="s">
        <v>667</v>
      </c>
      <c r="E220" s="315" t="s">
        <v>643</v>
      </c>
      <c r="F220" s="315"/>
      <c r="G220" s="35" t="s">
        <v>72</v>
      </c>
      <c r="H220" s="36">
        <v>1</v>
      </c>
      <c r="I220" s="37">
        <v>10.92</v>
      </c>
      <c r="J220" s="37">
        <v>10.92</v>
      </c>
    </row>
    <row r="221" spans="1:10" ht="26.4">
      <c r="A221" s="41" t="s">
        <v>553</v>
      </c>
      <c r="B221" s="42" t="s">
        <v>648</v>
      </c>
      <c r="C221" s="41" t="s">
        <v>28</v>
      </c>
      <c r="D221" s="41" t="s">
        <v>649</v>
      </c>
      <c r="E221" s="314" t="s">
        <v>556</v>
      </c>
      <c r="F221" s="314"/>
      <c r="G221" s="43" t="s">
        <v>72</v>
      </c>
      <c r="H221" s="44">
        <v>2.5000000000000001E-2</v>
      </c>
      <c r="I221" s="45">
        <v>20.04</v>
      </c>
      <c r="J221" s="45">
        <v>0.5</v>
      </c>
    </row>
    <row r="222" spans="1:10" ht="26.4">
      <c r="A222" s="41" t="s">
        <v>553</v>
      </c>
      <c r="B222" s="42" t="s">
        <v>646</v>
      </c>
      <c r="C222" s="41" t="s">
        <v>28</v>
      </c>
      <c r="D222" s="41" t="s">
        <v>647</v>
      </c>
      <c r="E222" s="314" t="s">
        <v>556</v>
      </c>
      <c r="F222" s="314"/>
      <c r="G222" s="43" t="s">
        <v>24</v>
      </c>
      <c r="H222" s="44">
        <v>0.64400000000000002</v>
      </c>
      <c r="I222" s="45">
        <v>0.22</v>
      </c>
      <c r="J222" s="45">
        <v>0.14000000000000001</v>
      </c>
    </row>
    <row r="223" spans="1:10">
      <c r="A223" s="38"/>
      <c r="B223" s="38"/>
      <c r="C223" s="38"/>
      <c r="D223" s="38"/>
      <c r="E223" s="38" t="s">
        <v>540</v>
      </c>
      <c r="F223" s="39">
        <v>4.84</v>
      </c>
      <c r="G223" s="38" t="s">
        <v>541</v>
      </c>
      <c r="H223" s="39">
        <v>0</v>
      </c>
      <c r="I223" s="38" t="s">
        <v>542</v>
      </c>
      <c r="J223" s="39">
        <v>4.84</v>
      </c>
    </row>
    <row r="224" spans="1:10" ht="14.4" thickBot="1">
      <c r="A224" s="38"/>
      <c r="B224" s="38"/>
      <c r="C224" s="38"/>
      <c r="D224" s="38"/>
      <c r="E224" s="38" t="s">
        <v>543</v>
      </c>
      <c r="F224" s="39">
        <v>4.25</v>
      </c>
      <c r="G224" s="38"/>
      <c r="H224" s="313" t="s">
        <v>544</v>
      </c>
      <c r="I224" s="313"/>
      <c r="J224" s="39">
        <v>21.26</v>
      </c>
    </row>
    <row r="225" spans="1:10" ht="14.4" thickTop="1">
      <c r="A225" s="40"/>
      <c r="B225" s="40"/>
      <c r="C225" s="40"/>
      <c r="D225" s="40"/>
      <c r="E225" s="40"/>
      <c r="F225" s="40"/>
      <c r="G225" s="40"/>
      <c r="H225" s="40"/>
      <c r="I225" s="40"/>
      <c r="J225" s="40"/>
    </row>
    <row r="226" spans="1:10">
      <c r="A226" s="19" t="s">
        <v>101</v>
      </c>
      <c r="B226" s="20" t="s">
        <v>8</v>
      </c>
      <c r="C226" s="19" t="s">
        <v>9</v>
      </c>
      <c r="D226" s="19" t="s">
        <v>10</v>
      </c>
      <c r="E226" s="317" t="s">
        <v>529</v>
      </c>
      <c r="F226" s="317"/>
      <c r="G226" s="27" t="s">
        <v>11</v>
      </c>
      <c r="H226" s="20" t="s">
        <v>12</v>
      </c>
      <c r="I226" s="20" t="s">
        <v>13</v>
      </c>
      <c r="J226" s="20" t="s">
        <v>15</v>
      </c>
    </row>
    <row r="227" spans="1:10" ht="26.4">
      <c r="A227" s="28" t="s">
        <v>530</v>
      </c>
      <c r="B227" s="29" t="s">
        <v>102</v>
      </c>
      <c r="C227" s="28" t="s">
        <v>28</v>
      </c>
      <c r="D227" s="28" t="s">
        <v>103</v>
      </c>
      <c r="E227" s="316" t="s">
        <v>614</v>
      </c>
      <c r="F227" s="316"/>
      <c r="G227" s="30" t="s">
        <v>72</v>
      </c>
      <c r="H227" s="31">
        <v>1</v>
      </c>
      <c r="I227" s="32">
        <v>15.66</v>
      </c>
      <c r="J227" s="32">
        <v>15.66</v>
      </c>
    </row>
    <row r="228" spans="1:10" ht="26.4">
      <c r="A228" s="33" t="s">
        <v>531</v>
      </c>
      <c r="B228" s="34" t="s">
        <v>639</v>
      </c>
      <c r="C228" s="33" t="s">
        <v>28</v>
      </c>
      <c r="D228" s="33" t="s">
        <v>640</v>
      </c>
      <c r="E228" s="315" t="s">
        <v>534</v>
      </c>
      <c r="F228" s="315"/>
      <c r="G228" s="35" t="s">
        <v>535</v>
      </c>
      <c r="H228" s="36">
        <v>3.9E-2</v>
      </c>
      <c r="I228" s="37">
        <v>24.62</v>
      </c>
      <c r="J228" s="37">
        <v>0.96</v>
      </c>
    </row>
    <row r="229" spans="1:10" ht="26.4">
      <c r="A229" s="33" t="s">
        <v>531</v>
      </c>
      <c r="B229" s="34" t="s">
        <v>668</v>
      </c>
      <c r="C229" s="33" t="s">
        <v>28</v>
      </c>
      <c r="D229" s="33" t="s">
        <v>669</v>
      </c>
      <c r="E229" s="315" t="s">
        <v>643</v>
      </c>
      <c r="F229" s="315"/>
      <c r="G229" s="35" t="s">
        <v>72</v>
      </c>
      <c r="H229" s="36">
        <v>1</v>
      </c>
      <c r="I229" s="37">
        <v>10.81</v>
      </c>
      <c r="J229" s="37">
        <v>10.81</v>
      </c>
    </row>
    <row r="230" spans="1:10" ht="26.4">
      <c r="A230" s="33" t="s">
        <v>531</v>
      </c>
      <c r="B230" s="34" t="s">
        <v>644</v>
      </c>
      <c r="C230" s="33" t="s">
        <v>28</v>
      </c>
      <c r="D230" s="33" t="s">
        <v>645</v>
      </c>
      <c r="E230" s="315" t="s">
        <v>534</v>
      </c>
      <c r="F230" s="315"/>
      <c r="G230" s="35" t="s">
        <v>535</v>
      </c>
      <c r="H230" s="36">
        <v>0.10199999999999999</v>
      </c>
      <c r="I230" s="37">
        <v>32.22</v>
      </c>
      <c r="J230" s="37">
        <v>3.28</v>
      </c>
    </row>
    <row r="231" spans="1:10" ht="26.4">
      <c r="A231" s="41" t="s">
        <v>553</v>
      </c>
      <c r="B231" s="42" t="s">
        <v>646</v>
      </c>
      <c r="C231" s="41" t="s">
        <v>28</v>
      </c>
      <c r="D231" s="41" t="s">
        <v>647</v>
      </c>
      <c r="E231" s="314" t="s">
        <v>556</v>
      </c>
      <c r="F231" s="314"/>
      <c r="G231" s="43" t="s">
        <v>24</v>
      </c>
      <c r="H231" s="44">
        <v>0.503</v>
      </c>
      <c r="I231" s="45">
        <v>0.22</v>
      </c>
      <c r="J231" s="45">
        <v>0.11</v>
      </c>
    </row>
    <row r="232" spans="1:10" ht="26.4">
      <c r="A232" s="41" t="s">
        <v>553</v>
      </c>
      <c r="B232" s="42" t="s">
        <v>648</v>
      </c>
      <c r="C232" s="41" t="s">
        <v>28</v>
      </c>
      <c r="D232" s="41" t="s">
        <v>649</v>
      </c>
      <c r="E232" s="314" t="s">
        <v>556</v>
      </c>
      <c r="F232" s="314"/>
      <c r="G232" s="43" t="s">
        <v>72</v>
      </c>
      <c r="H232" s="44">
        <v>2.5000000000000001E-2</v>
      </c>
      <c r="I232" s="45">
        <v>20.04</v>
      </c>
      <c r="J232" s="45">
        <v>0.5</v>
      </c>
    </row>
    <row r="233" spans="1:10">
      <c r="A233" s="38"/>
      <c r="B233" s="38"/>
      <c r="C233" s="38"/>
      <c r="D233" s="38"/>
      <c r="E233" s="38" t="s">
        <v>540</v>
      </c>
      <c r="F233" s="39">
        <v>3.56</v>
      </c>
      <c r="G233" s="38" t="s">
        <v>541</v>
      </c>
      <c r="H233" s="39">
        <v>0</v>
      </c>
      <c r="I233" s="38" t="s">
        <v>542</v>
      </c>
      <c r="J233" s="39">
        <v>3.56</v>
      </c>
    </row>
    <row r="234" spans="1:10" ht="14.4" thickBot="1">
      <c r="A234" s="38"/>
      <c r="B234" s="38"/>
      <c r="C234" s="38"/>
      <c r="D234" s="38"/>
      <c r="E234" s="38" t="s">
        <v>543</v>
      </c>
      <c r="F234" s="39">
        <v>3.91</v>
      </c>
      <c r="G234" s="38"/>
      <c r="H234" s="313" t="s">
        <v>544</v>
      </c>
      <c r="I234" s="313"/>
      <c r="J234" s="39">
        <v>19.57</v>
      </c>
    </row>
    <row r="235" spans="1:10" ht="14.4" thickTop="1">
      <c r="A235" s="40"/>
      <c r="B235" s="40"/>
      <c r="C235" s="40"/>
      <c r="D235" s="40"/>
      <c r="E235" s="40"/>
      <c r="F235" s="40"/>
      <c r="G235" s="40"/>
      <c r="H235" s="40"/>
      <c r="I235" s="40"/>
      <c r="J235" s="40"/>
    </row>
    <row r="236" spans="1:10">
      <c r="A236" s="19" t="s">
        <v>105</v>
      </c>
      <c r="B236" s="20" t="s">
        <v>8</v>
      </c>
      <c r="C236" s="19" t="s">
        <v>9</v>
      </c>
      <c r="D236" s="19" t="s">
        <v>10</v>
      </c>
      <c r="E236" s="317" t="s">
        <v>529</v>
      </c>
      <c r="F236" s="317"/>
      <c r="G236" s="27" t="s">
        <v>11</v>
      </c>
      <c r="H236" s="20" t="s">
        <v>12</v>
      </c>
      <c r="I236" s="20" t="s">
        <v>13</v>
      </c>
      <c r="J236" s="20" t="s">
        <v>15</v>
      </c>
    </row>
    <row r="237" spans="1:10" ht="39.6">
      <c r="A237" s="28" t="s">
        <v>530</v>
      </c>
      <c r="B237" s="29" t="s">
        <v>106</v>
      </c>
      <c r="C237" s="28" t="s">
        <v>28</v>
      </c>
      <c r="D237" s="28" t="s">
        <v>107</v>
      </c>
      <c r="E237" s="316" t="s">
        <v>614</v>
      </c>
      <c r="F237" s="316"/>
      <c r="G237" s="30" t="s">
        <v>43</v>
      </c>
      <c r="H237" s="31">
        <v>1</v>
      </c>
      <c r="I237" s="32">
        <v>1300.27</v>
      </c>
      <c r="J237" s="32">
        <v>1300.27</v>
      </c>
    </row>
    <row r="238" spans="1:10" ht="26.4">
      <c r="A238" s="33" t="s">
        <v>531</v>
      </c>
      <c r="B238" s="34" t="s">
        <v>551</v>
      </c>
      <c r="C238" s="33" t="s">
        <v>28</v>
      </c>
      <c r="D238" s="33" t="s">
        <v>552</v>
      </c>
      <c r="E238" s="315" t="s">
        <v>534</v>
      </c>
      <c r="F238" s="315"/>
      <c r="G238" s="35" t="s">
        <v>535</v>
      </c>
      <c r="H238" s="36">
        <v>2.8820000000000001</v>
      </c>
      <c r="I238" s="37">
        <v>23.13</v>
      </c>
      <c r="J238" s="37">
        <v>66.66</v>
      </c>
    </row>
    <row r="239" spans="1:10" ht="26.4">
      <c r="A239" s="33" t="s">
        <v>531</v>
      </c>
      <c r="B239" s="34" t="s">
        <v>652</v>
      </c>
      <c r="C239" s="33" t="s">
        <v>28</v>
      </c>
      <c r="D239" s="33" t="s">
        <v>653</v>
      </c>
      <c r="E239" s="315" t="s">
        <v>570</v>
      </c>
      <c r="F239" s="315"/>
      <c r="G239" s="35" t="s">
        <v>576</v>
      </c>
      <c r="H239" s="36">
        <v>1.101</v>
      </c>
      <c r="I239" s="37">
        <v>0.56000000000000005</v>
      </c>
      <c r="J239" s="37">
        <v>0.61</v>
      </c>
    </row>
    <row r="240" spans="1:10" ht="26.4">
      <c r="A240" s="33" t="s">
        <v>531</v>
      </c>
      <c r="B240" s="34" t="s">
        <v>654</v>
      </c>
      <c r="C240" s="33" t="s">
        <v>28</v>
      </c>
      <c r="D240" s="33" t="s">
        <v>655</v>
      </c>
      <c r="E240" s="315" t="s">
        <v>570</v>
      </c>
      <c r="F240" s="315"/>
      <c r="G240" s="35" t="s">
        <v>571</v>
      </c>
      <c r="H240" s="36">
        <v>0.34</v>
      </c>
      <c r="I240" s="37">
        <v>1.42</v>
      </c>
      <c r="J240" s="37">
        <v>0.48</v>
      </c>
    </row>
    <row r="241" spans="1:10" ht="39.6">
      <c r="A241" s="33" t="s">
        <v>531</v>
      </c>
      <c r="B241" s="34" t="s">
        <v>650</v>
      </c>
      <c r="C241" s="33" t="s">
        <v>28</v>
      </c>
      <c r="D241" s="33" t="s">
        <v>651</v>
      </c>
      <c r="E241" s="315" t="s">
        <v>567</v>
      </c>
      <c r="F241" s="315"/>
      <c r="G241" s="35" t="s">
        <v>43</v>
      </c>
      <c r="H241" s="36">
        <v>1.1599999999999999</v>
      </c>
      <c r="I241" s="37">
        <v>994.67</v>
      </c>
      <c r="J241" s="37">
        <v>1153.81</v>
      </c>
    </row>
    <row r="242" spans="1:10" ht="26.4">
      <c r="A242" s="33" t="s">
        <v>531</v>
      </c>
      <c r="B242" s="34" t="s">
        <v>615</v>
      </c>
      <c r="C242" s="33" t="s">
        <v>28</v>
      </c>
      <c r="D242" s="33" t="s">
        <v>616</v>
      </c>
      <c r="E242" s="315" t="s">
        <v>534</v>
      </c>
      <c r="F242" s="315"/>
      <c r="G242" s="35" t="s">
        <v>535</v>
      </c>
      <c r="H242" s="36">
        <v>2.4249999999999998</v>
      </c>
      <c r="I242" s="37">
        <v>32.46</v>
      </c>
      <c r="J242" s="37">
        <v>78.709999999999994</v>
      </c>
    </row>
    <row r="243" spans="1:10">
      <c r="A243" s="38"/>
      <c r="B243" s="38"/>
      <c r="C243" s="38"/>
      <c r="D243" s="38"/>
      <c r="E243" s="38" t="s">
        <v>540</v>
      </c>
      <c r="F243" s="39">
        <v>161.55000000000001</v>
      </c>
      <c r="G243" s="38" t="s">
        <v>541</v>
      </c>
      <c r="H243" s="39">
        <v>0</v>
      </c>
      <c r="I243" s="38" t="s">
        <v>542</v>
      </c>
      <c r="J243" s="39">
        <v>161.55000000000001</v>
      </c>
    </row>
    <row r="244" spans="1:10" ht="14.4" thickBot="1">
      <c r="A244" s="38"/>
      <c r="B244" s="38"/>
      <c r="C244" s="38"/>
      <c r="D244" s="38"/>
      <c r="E244" s="38" t="s">
        <v>543</v>
      </c>
      <c r="F244" s="39">
        <v>325.06</v>
      </c>
      <c r="G244" s="38"/>
      <c r="H244" s="313" t="s">
        <v>544</v>
      </c>
      <c r="I244" s="313"/>
      <c r="J244" s="39">
        <v>1625.33</v>
      </c>
    </row>
    <row r="245" spans="1:10" ht="14.4" thickTop="1">
      <c r="A245" s="40"/>
      <c r="B245" s="40"/>
      <c r="C245" s="40"/>
      <c r="D245" s="40"/>
      <c r="E245" s="40"/>
      <c r="F245" s="40"/>
      <c r="G245" s="40"/>
      <c r="H245" s="40"/>
      <c r="I245" s="40"/>
      <c r="J245" s="40"/>
    </row>
    <row r="246" spans="1:10">
      <c r="A246" s="19" t="s">
        <v>119</v>
      </c>
      <c r="B246" s="20" t="s">
        <v>8</v>
      </c>
      <c r="C246" s="19" t="s">
        <v>9</v>
      </c>
      <c r="D246" s="19" t="s">
        <v>10</v>
      </c>
      <c r="E246" s="317" t="s">
        <v>529</v>
      </c>
      <c r="F246" s="317"/>
      <c r="G246" s="27" t="s">
        <v>11</v>
      </c>
      <c r="H246" s="20" t="s">
        <v>12</v>
      </c>
      <c r="I246" s="20" t="s">
        <v>13</v>
      </c>
      <c r="J246" s="20" t="s">
        <v>15</v>
      </c>
    </row>
    <row r="247" spans="1:10" ht="39.6">
      <c r="A247" s="28" t="s">
        <v>530</v>
      </c>
      <c r="B247" s="29" t="s">
        <v>120</v>
      </c>
      <c r="C247" s="28" t="s">
        <v>28</v>
      </c>
      <c r="D247" s="28" t="s">
        <v>121</v>
      </c>
      <c r="E247" s="316" t="s">
        <v>643</v>
      </c>
      <c r="F247" s="316"/>
      <c r="G247" s="30" t="s">
        <v>72</v>
      </c>
      <c r="H247" s="31">
        <v>1</v>
      </c>
      <c r="I247" s="32">
        <v>13.49</v>
      </c>
      <c r="J247" s="32">
        <v>13.49</v>
      </c>
    </row>
    <row r="248" spans="1:10" ht="26.4">
      <c r="A248" s="33" t="s">
        <v>531</v>
      </c>
      <c r="B248" s="34" t="s">
        <v>668</v>
      </c>
      <c r="C248" s="33" t="s">
        <v>28</v>
      </c>
      <c r="D248" s="33" t="s">
        <v>669</v>
      </c>
      <c r="E248" s="315" t="s">
        <v>643</v>
      </c>
      <c r="F248" s="315"/>
      <c r="G248" s="35" t="s">
        <v>72</v>
      </c>
      <c r="H248" s="36">
        <v>1</v>
      </c>
      <c r="I248" s="37">
        <v>10.81</v>
      </c>
      <c r="J248" s="37">
        <v>10.81</v>
      </c>
    </row>
    <row r="249" spans="1:10" ht="26.4">
      <c r="A249" s="33" t="s">
        <v>531</v>
      </c>
      <c r="B249" s="34" t="s">
        <v>644</v>
      </c>
      <c r="C249" s="33" t="s">
        <v>28</v>
      </c>
      <c r="D249" s="33" t="s">
        <v>645</v>
      </c>
      <c r="E249" s="315" t="s">
        <v>534</v>
      </c>
      <c r="F249" s="315"/>
      <c r="G249" s="35" t="s">
        <v>535</v>
      </c>
      <c r="H249" s="36">
        <v>5.6099999999999997E-2</v>
      </c>
      <c r="I249" s="37">
        <v>32.22</v>
      </c>
      <c r="J249" s="37">
        <v>1.8</v>
      </c>
    </row>
    <row r="250" spans="1:10" ht="26.4">
      <c r="A250" s="33" t="s">
        <v>531</v>
      </c>
      <c r="B250" s="34" t="s">
        <v>639</v>
      </c>
      <c r="C250" s="33" t="s">
        <v>28</v>
      </c>
      <c r="D250" s="33" t="s">
        <v>640</v>
      </c>
      <c r="E250" s="315" t="s">
        <v>534</v>
      </c>
      <c r="F250" s="315"/>
      <c r="G250" s="35" t="s">
        <v>535</v>
      </c>
      <c r="H250" s="36">
        <v>9.1999999999999998E-3</v>
      </c>
      <c r="I250" s="37">
        <v>24.62</v>
      </c>
      <c r="J250" s="37">
        <v>0.22</v>
      </c>
    </row>
    <row r="251" spans="1:10" ht="26.4">
      <c r="A251" s="41" t="s">
        <v>553</v>
      </c>
      <c r="B251" s="42" t="s">
        <v>646</v>
      </c>
      <c r="C251" s="41" t="s">
        <v>28</v>
      </c>
      <c r="D251" s="41" t="s">
        <v>647</v>
      </c>
      <c r="E251" s="314" t="s">
        <v>556</v>
      </c>
      <c r="F251" s="314"/>
      <c r="G251" s="43" t="s">
        <v>24</v>
      </c>
      <c r="H251" s="44">
        <v>0.74299999999999999</v>
      </c>
      <c r="I251" s="45">
        <v>0.22</v>
      </c>
      <c r="J251" s="45">
        <v>0.16</v>
      </c>
    </row>
    <row r="252" spans="1:10" ht="26.4">
      <c r="A252" s="41" t="s">
        <v>553</v>
      </c>
      <c r="B252" s="42" t="s">
        <v>648</v>
      </c>
      <c r="C252" s="41" t="s">
        <v>28</v>
      </c>
      <c r="D252" s="41" t="s">
        <v>649</v>
      </c>
      <c r="E252" s="314" t="s">
        <v>556</v>
      </c>
      <c r="F252" s="314"/>
      <c r="G252" s="43" t="s">
        <v>72</v>
      </c>
      <c r="H252" s="44">
        <v>2.5000000000000001E-2</v>
      </c>
      <c r="I252" s="45">
        <v>20.04</v>
      </c>
      <c r="J252" s="45">
        <v>0.5</v>
      </c>
    </row>
    <row r="253" spans="1:10">
      <c r="A253" s="38"/>
      <c r="B253" s="38"/>
      <c r="C253" s="38"/>
      <c r="D253" s="38"/>
      <c r="E253" s="38" t="s">
        <v>540</v>
      </c>
      <c r="F253" s="39">
        <v>1.94</v>
      </c>
      <c r="G253" s="38" t="s">
        <v>541</v>
      </c>
      <c r="H253" s="39">
        <v>0</v>
      </c>
      <c r="I253" s="38" t="s">
        <v>542</v>
      </c>
      <c r="J253" s="39">
        <v>1.94</v>
      </c>
    </row>
    <row r="254" spans="1:10" ht="14.4" thickBot="1">
      <c r="A254" s="38"/>
      <c r="B254" s="38"/>
      <c r="C254" s="38"/>
      <c r="D254" s="38"/>
      <c r="E254" s="38" t="s">
        <v>543</v>
      </c>
      <c r="F254" s="39">
        <v>3.37</v>
      </c>
      <c r="G254" s="38"/>
      <c r="H254" s="313" t="s">
        <v>544</v>
      </c>
      <c r="I254" s="313"/>
      <c r="J254" s="39">
        <v>16.86</v>
      </c>
    </row>
    <row r="255" spans="1:10" ht="14.4" thickTop="1">
      <c r="A255" s="40"/>
      <c r="B255" s="40"/>
      <c r="C255" s="40"/>
      <c r="D255" s="40"/>
      <c r="E255" s="40"/>
      <c r="F255" s="40"/>
      <c r="G255" s="40"/>
      <c r="H255" s="40"/>
      <c r="I255" s="40"/>
      <c r="J255" s="40"/>
    </row>
    <row r="256" spans="1:10">
      <c r="A256" s="19" t="s">
        <v>123</v>
      </c>
      <c r="B256" s="20" t="s">
        <v>8</v>
      </c>
      <c r="C256" s="19" t="s">
        <v>9</v>
      </c>
      <c r="D256" s="19" t="s">
        <v>10</v>
      </c>
      <c r="E256" s="317" t="s">
        <v>529</v>
      </c>
      <c r="F256" s="317"/>
      <c r="G256" s="27" t="s">
        <v>11</v>
      </c>
      <c r="H256" s="20" t="s">
        <v>12</v>
      </c>
      <c r="I256" s="20" t="s">
        <v>13</v>
      </c>
      <c r="J256" s="20" t="s">
        <v>15</v>
      </c>
    </row>
    <row r="257" spans="1:10" ht="39.6">
      <c r="A257" s="28" t="s">
        <v>530</v>
      </c>
      <c r="B257" s="29" t="s">
        <v>124</v>
      </c>
      <c r="C257" s="28" t="s">
        <v>28</v>
      </c>
      <c r="D257" s="28" t="s">
        <v>125</v>
      </c>
      <c r="E257" s="316" t="s">
        <v>643</v>
      </c>
      <c r="F257" s="316"/>
      <c r="G257" s="30" t="s">
        <v>72</v>
      </c>
      <c r="H257" s="31">
        <v>1</v>
      </c>
      <c r="I257" s="32">
        <v>10.01</v>
      </c>
      <c r="J257" s="32">
        <v>10.01</v>
      </c>
    </row>
    <row r="258" spans="1:10" ht="26.4">
      <c r="A258" s="33" t="s">
        <v>531</v>
      </c>
      <c r="B258" s="34" t="s">
        <v>644</v>
      </c>
      <c r="C258" s="33" t="s">
        <v>28</v>
      </c>
      <c r="D258" s="33" t="s">
        <v>645</v>
      </c>
      <c r="E258" s="315" t="s">
        <v>534</v>
      </c>
      <c r="F258" s="315"/>
      <c r="G258" s="35" t="s">
        <v>535</v>
      </c>
      <c r="H258" s="36">
        <v>2.5700000000000001E-2</v>
      </c>
      <c r="I258" s="37">
        <v>32.22</v>
      </c>
      <c r="J258" s="37">
        <v>0.82</v>
      </c>
    </row>
    <row r="259" spans="1:10" ht="26.4">
      <c r="A259" s="33" t="s">
        <v>531</v>
      </c>
      <c r="B259" s="34" t="s">
        <v>670</v>
      </c>
      <c r="C259" s="33" t="s">
        <v>28</v>
      </c>
      <c r="D259" s="33" t="s">
        <v>671</v>
      </c>
      <c r="E259" s="315" t="s">
        <v>643</v>
      </c>
      <c r="F259" s="315"/>
      <c r="G259" s="35" t="s">
        <v>72</v>
      </c>
      <c r="H259" s="36">
        <v>1</v>
      </c>
      <c r="I259" s="37">
        <v>8.51</v>
      </c>
      <c r="J259" s="37">
        <v>8.51</v>
      </c>
    </row>
    <row r="260" spans="1:10" ht="26.4">
      <c r="A260" s="33" t="s">
        <v>531</v>
      </c>
      <c r="B260" s="34" t="s">
        <v>639</v>
      </c>
      <c r="C260" s="33" t="s">
        <v>28</v>
      </c>
      <c r="D260" s="33" t="s">
        <v>640</v>
      </c>
      <c r="E260" s="315" t="s">
        <v>534</v>
      </c>
      <c r="F260" s="315"/>
      <c r="G260" s="35" t="s">
        <v>535</v>
      </c>
      <c r="H260" s="36">
        <v>4.1999999999999997E-3</v>
      </c>
      <c r="I260" s="37">
        <v>24.62</v>
      </c>
      <c r="J260" s="37">
        <v>0.1</v>
      </c>
    </row>
    <row r="261" spans="1:10" ht="26.4">
      <c r="A261" s="41" t="s">
        <v>553</v>
      </c>
      <c r="B261" s="42" t="s">
        <v>648</v>
      </c>
      <c r="C261" s="41" t="s">
        <v>28</v>
      </c>
      <c r="D261" s="41" t="s">
        <v>649</v>
      </c>
      <c r="E261" s="314" t="s">
        <v>556</v>
      </c>
      <c r="F261" s="314"/>
      <c r="G261" s="43" t="s">
        <v>72</v>
      </c>
      <c r="H261" s="44">
        <v>2.5000000000000001E-2</v>
      </c>
      <c r="I261" s="45">
        <v>20.04</v>
      </c>
      <c r="J261" s="45">
        <v>0.5</v>
      </c>
    </row>
    <row r="262" spans="1:10" ht="26.4">
      <c r="A262" s="41" t="s">
        <v>553</v>
      </c>
      <c r="B262" s="42" t="s">
        <v>646</v>
      </c>
      <c r="C262" s="41" t="s">
        <v>28</v>
      </c>
      <c r="D262" s="41" t="s">
        <v>647</v>
      </c>
      <c r="E262" s="314" t="s">
        <v>556</v>
      </c>
      <c r="F262" s="314"/>
      <c r="G262" s="43" t="s">
        <v>24</v>
      </c>
      <c r="H262" s="44">
        <v>0.36699999999999999</v>
      </c>
      <c r="I262" s="45">
        <v>0.22</v>
      </c>
      <c r="J262" s="45">
        <v>0.08</v>
      </c>
    </row>
    <row r="263" spans="1:10">
      <c r="A263" s="38"/>
      <c r="B263" s="38"/>
      <c r="C263" s="38"/>
      <c r="D263" s="38"/>
      <c r="E263" s="38" t="s">
        <v>540</v>
      </c>
      <c r="F263" s="39">
        <v>0.81</v>
      </c>
      <c r="G263" s="38" t="s">
        <v>541</v>
      </c>
      <c r="H263" s="39">
        <v>0</v>
      </c>
      <c r="I263" s="38" t="s">
        <v>542</v>
      </c>
      <c r="J263" s="39">
        <v>0.81</v>
      </c>
    </row>
    <row r="264" spans="1:10" ht="14.4" thickBot="1">
      <c r="A264" s="38"/>
      <c r="B264" s="38"/>
      <c r="C264" s="38"/>
      <c r="D264" s="38"/>
      <c r="E264" s="38" t="s">
        <v>543</v>
      </c>
      <c r="F264" s="39">
        <v>2.5</v>
      </c>
      <c r="G264" s="38"/>
      <c r="H264" s="313" t="s">
        <v>544</v>
      </c>
      <c r="I264" s="313"/>
      <c r="J264" s="39">
        <v>12.51</v>
      </c>
    </row>
    <row r="265" spans="1:10" ht="14.4" thickTop="1">
      <c r="A265" s="40"/>
      <c r="B265" s="40"/>
      <c r="C265" s="40"/>
      <c r="D265" s="40"/>
      <c r="E265" s="40"/>
      <c r="F265" s="40"/>
      <c r="G265" s="40"/>
      <c r="H265" s="40"/>
      <c r="I265" s="40"/>
      <c r="J265" s="40"/>
    </row>
    <row r="266" spans="1:10">
      <c r="A266" s="19" t="s">
        <v>126</v>
      </c>
      <c r="B266" s="20" t="s">
        <v>8</v>
      </c>
      <c r="C266" s="19" t="s">
        <v>9</v>
      </c>
      <c r="D266" s="19" t="s">
        <v>10</v>
      </c>
      <c r="E266" s="317" t="s">
        <v>529</v>
      </c>
      <c r="F266" s="317"/>
      <c r="G266" s="27" t="s">
        <v>11</v>
      </c>
      <c r="H266" s="20" t="s">
        <v>12</v>
      </c>
      <c r="I266" s="20" t="s">
        <v>13</v>
      </c>
      <c r="J266" s="20" t="s">
        <v>15</v>
      </c>
    </row>
    <row r="267" spans="1:10" ht="39.6">
      <c r="A267" s="28" t="s">
        <v>530</v>
      </c>
      <c r="B267" s="29" t="s">
        <v>127</v>
      </c>
      <c r="C267" s="28" t="s">
        <v>28</v>
      </c>
      <c r="D267" s="28" t="s">
        <v>128</v>
      </c>
      <c r="E267" s="316" t="s">
        <v>661</v>
      </c>
      <c r="F267" s="316"/>
      <c r="G267" s="30" t="s">
        <v>43</v>
      </c>
      <c r="H267" s="31">
        <v>1</v>
      </c>
      <c r="I267" s="32">
        <v>1695.25</v>
      </c>
      <c r="J267" s="32">
        <v>1695.25</v>
      </c>
    </row>
    <row r="268" spans="1:10" ht="26.4">
      <c r="A268" s="33" t="s">
        <v>531</v>
      </c>
      <c r="B268" s="34" t="s">
        <v>551</v>
      </c>
      <c r="C268" s="33" t="s">
        <v>28</v>
      </c>
      <c r="D268" s="33" t="s">
        <v>552</v>
      </c>
      <c r="E268" s="315" t="s">
        <v>534</v>
      </c>
      <c r="F268" s="315"/>
      <c r="G268" s="35" t="s">
        <v>535</v>
      </c>
      <c r="H268" s="36">
        <v>8.407</v>
      </c>
      <c r="I268" s="37">
        <v>23.13</v>
      </c>
      <c r="J268" s="37">
        <v>194.45</v>
      </c>
    </row>
    <row r="269" spans="1:10" ht="26.4">
      <c r="A269" s="33" t="s">
        <v>531</v>
      </c>
      <c r="B269" s="34" t="s">
        <v>654</v>
      </c>
      <c r="C269" s="33" t="s">
        <v>28</v>
      </c>
      <c r="D269" s="33" t="s">
        <v>655</v>
      </c>
      <c r="E269" s="315" t="s">
        <v>570</v>
      </c>
      <c r="F269" s="315"/>
      <c r="G269" s="35" t="s">
        <v>571</v>
      </c>
      <c r="H269" s="36">
        <v>0.94199999999999995</v>
      </c>
      <c r="I269" s="37">
        <v>1.42</v>
      </c>
      <c r="J269" s="37">
        <v>1.33</v>
      </c>
    </row>
    <row r="270" spans="1:10" ht="26.4">
      <c r="A270" s="33" t="s">
        <v>531</v>
      </c>
      <c r="B270" s="34" t="s">
        <v>652</v>
      </c>
      <c r="C270" s="33" t="s">
        <v>28</v>
      </c>
      <c r="D270" s="33" t="s">
        <v>653</v>
      </c>
      <c r="E270" s="315" t="s">
        <v>570</v>
      </c>
      <c r="F270" s="315"/>
      <c r="G270" s="35" t="s">
        <v>576</v>
      </c>
      <c r="H270" s="36">
        <v>0.249</v>
      </c>
      <c r="I270" s="37">
        <v>0.56000000000000005</v>
      </c>
      <c r="J270" s="37">
        <v>0.13</v>
      </c>
    </row>
    <row r="271" spans="1:10" ht="26.4">
      <c r="A271" s="33" t="s">
        <v>531</v>
      </c>
      <c r="B271" s="34" t="s">
        <v>549</v>
      </c>
      <c r="C271" s="33" t="s">
        <v>28</v>
      </c>
      <c r="D271" s="33" t="s">
        <v>550</v>
      </c>
      <c r="E271" s="315" t="s">
        <v>534</v>
      </c>
      <c r="F271" s="315"/>
      <c r="G271" s="35" t="s">
        <v>535</v>
      </c>
      <c r="H271" s="36">
        <v>1.19</v>
      </c>
      <c r="I271" s="37">
        <v>32</v>
      </c>
      <c r="J271" s="37">
        <v>38.08</v>
      </c>
    </row>
    <row r="272" spans="1:10" ht="26.4">
      <c r="A272" s="33" t="s">
        <v>531</v>
      </c>
      <c r="B272" s="34" t="s">
        <v>615</v>
      </c>
      <c r="C272" s="33" t="s">
        <v>28</v>
      </c>
      <c r="D272" s="33" t="s">
        <v>616</v>
      </c>
      <c r="E272" s="315" t="s">
        <v>534</v>
      </c>
      <c r="F272" s="315"/>
      <c r="G272" s="35" t="s">
        <v>535</v>
      </c>
      <c r="H272" s="36">
        <v>3.5710000000000002</v>
      </c>
      <c r="I272" s="37">
        <v>32.46</v>
      </c>
      <c r="J272" s="37">
        <v>115.91</v>
      </c>
    </row>
    <row r="273" spans="1:10" ht="39.6">
      <c r="A273" s="41" t="s">
        <v>553</v>
      </c>
      <c r="B273" s="42" t="s">
        <v>662</v>
      </c>
      <c r="C273" s="41" t="s">
        <v>28</v>
      </c>
      <c r="D273" s="41" t="s">
        <v>663</v>
      </c>
      <c r="E273" s="314" t="s">
        <v>556</v>
      </c>
      <c r="F273" s="314"/>
      <c r="G273" s="43" t="s">
        <v>43</v>
      </c>
      <c r="H273" s="44">
        <v>1.103</v>
      </c>
      <c r="I273" s="45">
        <v>1219.72</v>
      </c>
      <c r="J273" s="45">
        <v>1345.35</v>
      </c>
    </row>
    <row r="274" spans="1:10">
      <c r="A274" s="38"/>
      <c r="B274" s="38"/>
      <c r="C274" s="38"/>
      <c r="D274" s="38"/>
      <c r="E274" s="38" t="s">
        <v>540</v>
      </c>
      <c r="F274" s="39">
        <v>245.82</v>
      </c>
      <c r="G274" s="38" t="s">
        <v>541</v>
      </c>
      <c r="H274" s="39">
        <v>0</v>
      </c>
      <c r="I274" s="38" t="s">
        <v>542</v>
      </c>
      <c r="J274" s="39">
        <v>245.82</v>
      </c>
    </row>
    <row r="275" spans="1:10" ht="14.4" thickBot="1">
      <c r="A275" s="38"/>
      <c r="B275" s="38"/>
      <c r="C275" s="38"/>
      <c r="D275" s="38"/>
      <c r="E275" s="38" t="s">
        <v>543</v>
      </c>
      <c r="F275" s="39">
        <v>423.81</v>
      </c>
      <c r="G275" s="38"/>
      <c r="H275" s="313" t="s">
        <v>544</v>
      </c>
      <c r="I275" s="313"/>
      <c r="J275" s="39">
        <v>2119.06</v>
      </c>
    </row>
    <row r="276" spans="1:10" ht="14.4" thickTop="1">
      <c r="A276" s="40"/>
      <c r="B276" s="40"/>
      <c r="C276" s="40"/>
      <c r="D276" s="40"/>
      <c r="E276" s="40"/>
      <c r="F276" s="40"/>
      <c r="G276" s="40"/>
      <c r="H276" s="40"/>
      <c r="I276" s="40"/>
      <c r="J276" s="40"/>
    </row>
    <row r="277" spans="1:10">
      <c r="A277" s="19" t="s">
        <v>130</v>
      </c>
      <c r="B277" s="20" t="s">
        <v>8</v>
      </c>
      <c r="C277" s="19" t="s">
        <v>9</v>
      </c>
      <c r="D277" s="19" t="s">
        <v>10</v>
      </c>
      <c r="E277" s="317" t="s">
        <v>529</v>
      </c>
      <c r="F277" s="317"/>
      <c r="G277" s="27" t="s">
        <v>11</v>
      </c>
      <c r="H277" s="20" t="s">
        <v>12</v>
      </c>
      <c r="I277" s="20" t="s">
        <v>13</v>
      </c>
      <c r="J277" s="20" t="s">
        <v>15</v>
      </c>
    </row>
    <row r="278" spans="1:10" ht="26.4">
      <c r="A278" s="28" t="s">
        <v>530</v>
      </c>
      <c r="B278" s="29" t="s">
        <v>132</v>
      </c>
      <c r="C278" s="28" t="s">
        <v>28</v>
      </c>
      <c r="D278" s="28" t="s">
        <v>133</v>
      </c>
      <c r="E278" s="316" t="s">
        <v>672</v>
      </c>
      <c r="F278" s="316"/>
      <c r="G278" s="30" t="s">
        <v>38</v>
      </c>
      <c r="H278" s="31">
        <v>1</v>
      </c>
      <c r="I278" s="32">
        <v>75.430000000000007</v>
      </c>
      <c r="J278" s="32">
        <v>75.430000000000007</v>
      </c>
    </row>
    <row r="279" spans="1:10" ht="26.4">
      <c r="A279" s="33" t="s">
        <v>531</v>
      </c>
      <c r="B279" s="34" t="s">
        <v>668</v>
      </c>
      <c r="C279" s="33" t="s">
        <v>28</v>
      </c>
      <c r="D279" s="33" t="s">
        <v>669</v>
      </c>
      <c r="E279" s="315" t="s">
        <v>643</v>
      </c>
      <c r="F279" s="315"/>
      <c r="G279" s="35" t="s">
        <v>72</v>
      </c>
      <c r="H279" s="36">
        <v>0.79</v>
      </c>
      <c r="I279" s="37">
        <v>10.81</v>
      </c>
      <c r="J279" s="37">
        <v>8.5299999999999994</v>
      </c>
    </row>
    <row r="280" spans="1:10" ht="26.4">
      <c r="A280" s="33" t="s">
        <v>531</v>
      </c>
      <c r="B280" s="34" t="s">
        <v>673</v>
      </c>
      <c r="C280" s="33" t="s">
        <v>28</v>
      </c>
      <c r="D280" s="33" t="s">
        <v>674</v>
      </c>
      <c r="E280" s="315" t="s">
        <v>656</v>
      </c>
      <c r="F280" s="315"/>
      <c r="G280" s="35" t="s">
        <v>30</v>
      </c>
      <c r="H280" s="36">
        <v>0.104</v>
      </c>
      <c r="I280" s="37">
        <v>129.29</v>
      </c>
      <c r="J280" s="37">
        <v>13.44</v>
      </c>
    </row>
    <row r="281" spans="1:10" ht="39.6">
      <c r="A281" s="33" t="s">
        <v>531</v>
      </c>
      <c r="B281" s="34" t="s">
        <v>675</v>
      </c>
      <c r="C281" s="33" t="s">
        <v>28</v>
      </c>
      <c r="D281" s="33" t="s">
        <v>676</v>
      </c>
      <c r="E281" s="315" t="s">
        <v>567</v>
      </c>
      <c r="F281" s="315"/>
      <c r="G281" s="35" t="s">
        <v>43</v>
      </c>
      <c r="H281" s="36">
        <v>3.2000000000000001E-2</v>
      </c>
      <c r="I281" s="37">
        <v>895.82</v>
      </c>
      <c r="J281" s="37">
        <v>28.66</v>
      </c>
    </row>
    <row r="282" spans="1:10" ht="26.4">
      <c r="A282" s="33" t="s">
        <v>531</v>
      </c>
      <c r="B282" s="34" t="s">
        <v>551</v>
      </c>
      <c r="C282" s="33" t="s">
        <v>28</v>
      </c>
      <c r="D282" s="33" t="s">
        <v>552</v>
      </c>
      <c r="E282" s="315" t="s">
        <v>534</v>
      </c>
      <c r="F282" s="315"/>
      <c r="G282" s="35" t="s">
        <v>535</v>
      </c>
      <c r="H282" s="36">
        <v>0.251</v>
      </c>
      <c r="I282" s="37">
        <v>23.13</v>
      </c>
      <c r="J282" s="37">
        <v>5.8</v>
      </c>
    </row>
    <row r="283" spans="1:10" ht="26.4">
      <c r="A283" s="33" t="s">
        <v>531</v>
      </c>
      <c r="B283" s="34" t="s">
        <v>615</v>
      </c>
      <c r="C283" s="33" t="s">
        <v>28</v>
      </c>
      <c r="D283" s="33" t="s">
        <v>616</v>
      </c>
      <c r="E283" s="315" t="s">
        <v>534</v>
      </c>
      <c r="F283" s="315"/>
      <c r="G283" s="35" t="s">
        <v>535</v>
      </c>
      <c r="H283" s="36">
        <v>0.501</v>
      </c>
      <c r="I283" s="37">
        <v>32.46</v>
      </c>
      <c r="J283" s="37">
        <v>16.260000000000002</v>
      </c>
    </row>
    <row r="284" spans="1:10" ht="26.4">
      <c r="A284" s="41" t="s">
        <v>553</v>
      </c>
      <c r="B284" s="42" t="s">
        <v>646</v>
      </c>
      <c r="C284" s="41" t="s">
        <v>28</v>
      </c>
      <c r="D284" s="41" t="s">
        <v>647</v>
      </c>
      <c r="E284" s="314" t="s">
        <v>556</v>
      </c>
      <c r="F284" s="314"/>
      <c r="G284" s="43" t="s">
        <v>24</v>
      </c>
      <c r="H284" s="44">
        <v>6</v>
      </c>
      <c r="I284" s="45">
        <v>0.22</v>
      </c>
      <c r="J284" s="45">
        <v>1.32</v>
      </c>
    </row>
    <row r="285" spans="1:10" ht="26.4">
      <c r="A285" s="41" t="s">
        <v>553</v>
      </c>
      <c r="B285" s="42" t="s">
        <v>635</v>
      </c>
      <c r="C285" s="41" t="s">
        <v>28</v>
      </c>
      <c r="D285" s="41" t="s">
        <v>636</v>
      </c>
      <c r="E285" s="314" t="s">
        <v>556</v>
      </c>
      <c r="F285" s="314"/>
      <c r="G285" s="43" t="s">
        <v>583</v>
      </c>
      <c r="H285" s="44">
        <v>8.9999999999999993E-3</v>
      </c>
      <c r="I285" s="45">
        <v>7.53</v>
      </c>
      <c r="J285" s="45">
        <v>0.06</v>
      </c>
    </row>
    <row r="286" spans="1:10" ht="26.4">
      <c r="A286" s="41" t="s">
        <v>553</v>
      </c>
      <c r="B286" s="42" t="s">
        <v>664</v>
      </c>
      <c r="C286" s="41" t="s">
        <v>28</v>
      </c>
      <c r="D286" s="41" t="s">
        <v>665</v>
      </c>
      <c r="E286" s="314" t="s">
        <v>556</v>
      </c>
      <c r="F286" s="314"/>
      <c r="G286" s="43" t="s">
        <v>38</v>
      </c>
      <c r="H286" s="44">
        <v>0.20300000000000001</v>
      </c>
      <c r="I286" s="45">
        <v>6.71</v>
      </c>
      <c r="J286" s="45">
        <v>1.36</v>
      </c>
    </row>
    <row r="287" spans="1:10">
      <c r="A287" s="38"/>
      <c r="B287" s="38"/>
      <c r="C287" s="38"/>
      <c r="D287" s="38"/>
      <c r="E287" s="38" t="s">
        <v>540</v>
      </c>
      <c r="F287" s="39">
        <v>21.62</v>
      </c>
      <c r="G287" s="38" t="s">
        <v>541</v>
      </c>
      <c r="H287" s="39">
        <v>0</v>
      </c>
      <c r="I287" s="38" t="s">
        <v>542</v>
      </c>
      <c r="J287" s="39">
        <v>21.62</v>
      </c>
    </row>
    <row r="288" spans="1:10" ht="14.4" thickBot="1">
      <c r="A288" s="38"/>
      <c r="B288" s="38"/>
      <c r="C288" s="38"/>
      <c r="D288" s="38"/>
      <c r="E288" s="38" t="s">
        <v>543</v>
      </c>
      <c r="F288" s="39">
        <v>18.850000000000001</v>
      </c>
      <c r="G288" s="38"/>
      <c r="H288" s="313" t="s">
        <v>544</v>
      </c>
      <c r="I288" s="313"/>
      <c r="J288" s="39">
        <v>94.28</v>
      </c>
    </row>
    <row r="289" spans="1:10" ht="14.4" thickTop="1">
      <c r="A289" s="40"/>
      <c r="B289" s="40"/>
      <c r="C289" s="40"/>
      <c r="D289" s="40"/>
      <c r="E289" s="40"/>
      <c r="F289" s="40"/>
      <c r="G289" s="40"/>
      <c r="H289" s="40"/>
      <c r="I289" s="40"/>
      <c r="J289" s="40"/>
    </row>
    <row r="290" spans="1:10">
      <c r="A290" s="19" t="s">
        <v>1938</v>
      </c>
      <c r="B290" s="20" t="s">
        <v>8</v>
      </c>
      <c r="C290" s="19" t="s">
        <v>9</v>
      </c>
      <c r="D290" s="19" t="s">
        <v>10</v>
      </c>
      <c r="E290" s="317" t="s">
        <v>529</v>
      </c>
      <c r="F290" s="317"/>
      <c r="G290" s="27" t="s">
        <v>11</v>
      </c>
      <c r="H290" s="20" t="s">
        <v>12</v>
      </c>
      <c r="I290" s="20" t="s">
        <v>13</v>
      </c>
      <c r="J290" s="20" t="s">
        <v>15</v>
      </c>
    </row>
    <row r="291" spans="1:10" ht="26.4">
      <c r="A291" s="28" t="s">
        <v>530</v>
      </c>
      <c r="B291" s="29" t="s">
        <v>134</v>
      </c>
      <c r="C291" s="28" t="s">
        <v>28</v>
      </c>
      <c r="D291" s="28" t="s">
        <v>135</v>
      </c>
      <c r="E291" s="316" t="s">
        <v>672</v>
      </c>
      <c r="F291" s="316"/>
      <c r="G291" s="30" t="s">
        <v>38</v>
      </c>
      <c r="H291" s="31">
        <v>1</v>
      </c>
      <c r="I291" s="32">
        <v>60.44</v>
      </c>
      <c r="J291" s="32">
        <v>60.44</v>
      </c>
    </row>
    <row r="292" spans="1:10" ht="26.4">
      <c r="A292" s="33" t="s">
        <v>531</v>
      </c>
      <c r="B292" s="34" t="s">
        <v>551</v>
      </c>
      <c r="C292" s="33" t="s">
        <v>28</v>
      </c>
      <c r="D292" s="33" t="s">
        <v>552</v>
      </c>
      <c r="E292" s="315" t="s">
        <v>534</v>
      </c>
      <c r="F292" s="315"/>
      <c r="G292" s="35" t="s">
        <v>535</v>
      </c>
      <c r="H292" s="36">
        <v>0.13700000000000001</v>
      </c>
      <c r="I292" s="37">
        <v>23.13</v>
      </c>
      <c r="J292" s="37">
        <v>3.16</v>
      </c>
    </row>
    <row r="293" spans="1:10" ht="39.6">
      <c r="A293" s="33" t="s">
        <v>531</v>
      </c>
      <c r="B293" s="34" t="s">
        <v>675</v>
      </c>
      <c r="C293" s="33" t="s">
        <v>28</v>
      </c>
      <c r="D293" s="33" t="s">
        <v>676</v>
      </c>
      <c r="E293" s="315" t="s">
        <v>567</v>
      </c>
      <c r="F293" s="315"/>
      <c r="G293" s="35" t="s">
        <v>43</v>
      </c>
      <c r="H293" s="36">
        <v>3.2000000000000001E-2</v>
      </c>
      <c r="I293" s="37">
        <v>895.82</v>
      </c>
      <c r="J293" s="37">
        <v>28.66</v>
      </c>
    </row>
    <row r="294" spans="1:10" ht="26.4">
      <c r="A294" s="33" t="s">
        <v>531</v>
      </c>
      <c r="B294" s="34" t="s">
        <v>615</v>
      </c>
      <c r="C294" s="33" t="s">
        <v>28</v>
      </c>
      <c r="D294" s="33" t="s">
        <v>616</v>
      </c>
      <c r="E294" s="315" t="s">
        <v>534</v>
      </c>
      <c r="F294" s="315"/>
      <c r="G294" s="35" t="s">
        <v>535</v>
      </c>
      <c r="H294" s="36">
        <v>0.27400000000000002</v>
      </c>
      <c r="I294" s="37">
        <v>32.46</v>
      </c>
      <c r="J294" s="37">
        <v>8.89</v>
      </c>
    </row>
    <row r="295" spans="1:10" ht="26.4">
      <c r="A295" s="33" t="s">
        <v>531</v>
      </c>
      <c r="B295" s="34" t="s">
        <v>668</v>
      </c>
      <c r="C295" s="33" t="s">
        <v>28</v>
      </c>
      <c r="D295" s="33" t="s">
        <v>669</v>
      </c>
      <c r="E295" s="315" t="s">
        <v>643</v>
      </c>
      <c r="F295" s="315"/>
      <c r="G295" s="35" t="s">
        <v>72</v>
      </c>
      <c r="H295" s="36">
        <v>0.79</v>
      </c>
      <c r="I295" s="37">
        <v>10.81</v>
      </c>
      <c r="J295" s="37">
        <v>8.5299999999999994</v>
      </c>
    </row>
    <row r="296" spans="1:10" ht="26.4">
      <c r="A296" s="33" t="s">
        <v>531</v>
      </c>
      <c r="B296" s="34" t="s">
        <v>673</v>
      </c>
      <c r="C296" s="33" t="s">
        <v>28</v>
      </c>
      <c r="D296" s="33" t="s">
        <v>674</v>
      </c>
      <c r="E296" s="315" t="s">
        <v>656</v>
      </c>
      <c r="F296" s="315"/>
      <c r="G296" s="35" t="s">
        <v>30</v>
      </c>
      <c r="H296" s="36">
        <v>7.5999999999999998E-2</v>
      </c>
      <c r="I296" s="37">
        <v>129.29</v>
      </c>
      <c r="J296" s="37">
        <v>9.82</v>
      </c>
    </row>
    <row r="297" spans="1:10" ht="26.4">
      <c r="A297" s="41" t="s">
        <v>553</v>
      </c>
      <c r="B297" s="42" t="s">
        <v>646</v>
      </c>
      <c r="C297" s="41" t="s">
        <v>28</v>
      </c>
      <c r="D297" s="41" t="s">
        <v>647</v>
      </c>
      <c r="E297" s="314" t="s">
        <v>556</v>
      </c>
      <c r="F297" s="314"/>
      <c r="G297" s="43" t="s">
        <v>24</v>
      </c>
      <c r="H297" s="44">
        <v>6</v>
      </c>
      <c r="I297" s="45">
        <v>0.22</v>
      </c>
      <c r="J297" s="45">
        <v>1.32</v>
      </c>
    </row>
    <row r="298" spans="1:10" ht="26.4">
      <c r="A298" s="41" t="s">
        <v>553</v>
      </c>
      <c r="B298" s="42" t="s">
        <v>635</v>
      </c>
      <c r="C298" s="41" t="s">
        <v>28</v>
      </c>
      <c r="D298" s="41" t="s">
        <v>636</v>
      </c>
      <c r="E298" s="314" t="s">
        <v>556</v>
      </c>
      <c r="F298" s="314"/>
      <c r="G298" s="43" t="s">
        <v>583</v>
      </c>
      <c r="H298" s="44">
        <v>8.9999999999999993E-3</v>
      </c>
      <c r="I298" s="45">
        <v>7.53</v>
      </c>
      <c r="J298" s="45">
        <v>0.06</v>
      </c>
    </row>
    <row r="299" spans="1:10">
      <c r="A299" s="38"/>
      <c r="B299" s="38"/>
      <c r="C299" s="38"/>
      <c r="D299" s="38"/>
      <c r="E299" s="38" t="s">
        <v>540</v>
      </c>
      <c r="F299" s="39">
        <v>13.46</v>
      </c>
      <c r="G299" s="38" t="s">
        <v>541</v>
      </c>
      <c r="H299" s="39">
        <v>0</v>
      </c>
      <c r="I299" s="38" t="s">
        <v>542</v>
      </c>
      <c r="J299" s="39">
        <v>13.46</v>
      </c>
    </row>
    <row r="300" spans="1:10" ht="14.4" thickBot="1">
      <c r="A300" s="38"/>
      <c r="B300" s="38"/>
      <c r="C300" s="38"/>
      <c r="D300" s="38"/>
      <c r="E300" s="38" t="s">
        <v>543</v>
      </c>
      <c r="F300" s="39">
        <v>15.11</v>
      </c>
      <c r="G300" s="38"/>
      <c r="H300" s="313" t="s">
        <v>544</v>
      </c>
      <c r="I300" s="313"/>
      <c r="J300" s="39">
        <v>75.55</v>
      </c>
    </row>
    <row r="301" spans="1:10" ht="14.4" thickTop="1">
      <c r="A301" s="40"/>
      <c r="B301" s="40"/>
      <c r="C301" s="40"/>
      <c r="D301" s="40"/>
      <c r="E301" s="40"/>
      <c r="F301" s="40"/>
      <c r="G301" s="40"/>
      <c r="H301" s="40"/>
      <c r="I301" s="40"/>
      <c r="J301" s="40"/>
    </row>
    <row r="302" spans="1:10">
      <c r="A302" s="19" t="s">
        <v>137</v>
      </c>
      <c r="B302" s="20" t="s">
        <v>8</v>
      </c>
      <c r="C302" s="19" t="s">
        <v>9</v>
      </c>
      <c r="D302" s="19" t="s">
        <v>10</v>
      </c>
      <c r="E302" s="317" t="s">
        <v>529</v>
      </c>
      <c r="F302" s="317"/>
      <c r="G302" s="27" t="s">
        <v>11</v>
      </c>
      <c r="H302" s="20" t="s">
        <v>12</v>
      </c>
      <c r="I302" s="20" t="s">
        <v>13</v>
      </c>
      <c r="J302" s="20" t="s">
        <v>15</v>
      </c>
    </row>
    <row r="303" spans="1:10" ht="26.4">
      <c r="A303" s="28" t="s">
        <v>530</v>
      </c>
      <c r="B303" s="29" t="s">
        <v>138</v>
      </c>
      <c r="C303" s="28" t="s">
        <v>28</v>
      </c>
      <c r="D303" s="28" t="s">
        <v>139</v>
      </c>
      <c r="E303" s="316" t="s">
        <v>677</v>
      </c>
      <c r="F303" s="316"/>
      <c r="G303" s="30" t="s">
        <v>30</v>
      </c>
      <c r="H303" s="31">
        <v>1</v>
      </c>
      <c r="I303" s="32">
        <v>46.43</v>
      </c>
      <c r="J303" s="32">
        <v>46.43</v>
      </c>
    </row>
    <row r="304" spans="1:10" ht="26.4">
      <c r="A304" s="33" t="s">
        <v>531</v>
      </c>
      <c r="B304" s="34" t="s">
        <v>678</v>
      </c>
      <c r="C304" s="33" t="s">
        <v>28</v>
      </c>
      <c r="D304" s="33" t="s">
        <v>679</v>
      </c>
      <c r="E304" s="315" t="s">
        <v>534</v>
      </c>
      <c r="F304" s="315"/>
      <c r="G304" s="35" t="s">
        <v>535</v>
      </c>
      <c r="H304" s="36">
        <v>9.69E-2</v>
      </c>
      <c r="I304" s="37">
        <v>23.04</v>
      </c>
      <c r="J304" s="37">
        <v>2.23</v>
      </c>
    </row>
    <row r="305" spans="1:10" ht="26.4">
      <c r="A305" s="33" t="s">
        <v>531</v>
      </c>
      <c r="B305" s="34" t="s">
        <v>680</v>
      </c>
      <c r="C305" s="33" t="s">
        <v>28</v>
      </c>
      <c r="D305" s="33" t="s">
        <v>681</v>
      </c>
      <c r="E305" s="315" t="s">
        <v>534</v>
      </c>
      <c r="F305" s="315"/>
      <c r="G305" s="35" t="s">
        <v>535</v>
      </c>
      <c r="H305" s="36">
        <v>0.4299</v>
      </c>
      <c r="I305" s="37">
        <v>32.75</v>
      </c>
      <c r="J305" s="37">
        <v>14.07</v>
      </c>
    </row>
    <row r="306" spans="1:10" ht="52.8">
      <c r="A306" s="41" t="s">
        <v>553</v>
      </c>
      <c r="B306" s="42" t="s">
        <v>682</v>
      </c>
      <c r="C306" s="41" t="s">
        <v>28</v>
      </c>
      <c r="D306" s="41" t="s">
        <v>683</v>
      </c>
      <c r="E306" s="314" t="s">
        <v>556</v>
      </c>
      <c r="F306" s="314"/>
      <c r="G306" s="43" t="s">
        <v>72</v>
      </c>
      <c r="H306" s="44">
        <v>1.5</v>
      </c>
      <c r="I306" s="45">
        <v>20.09</v>
      </c>
      <c r="J306" s="45">
        <v>30.13</v>
      </c>
    </row>
    <row r="307" spans="1:10">
      <c r="A307" s="38"/>
      <c r="B307" s="38"/>
      <c r="C307" s="38"/>
      <c r="D307" s="38"/>
      <c r="E307" s="38" t="s">
        <v>540</v>
      </c>
      <c r="F307" s="39">
        <v>12.16</v>
      </c>
      <c r="G307" s="38" t="s">
        <v>541</v>
      </c>
      <c r="H307" s="39">
        <v>0</v>
      </c>
      <c r="I307" s="38" t="s">
        <v>542</v>
      </c>
      <c r="J307" s="39">
        <v>12.16</v>
      </c>
    </row>
    <row r="308" spans="1:10" ht="14.4" thickBot="1">
      <c r="A308" s="38"/>
      <c r="B308" s="38"/>
      <c r="C308" s="38"/>
      <c r="D308" s="38"/>
      <c r="E308" s="38" t="s">
        <v>543</v>
      </c>
      <c r="F308" s="39">
        <v>11.6</v>
      </c>
      <c r="G308" s="38"/>
      <c r="H308" s="313" t="s">
        <v>544</v>
      </c>
      <c r="I308" s="313"/>
      <c r="J308" s="39">
        <v>58.03</v>
      </c>
    </row>
    <row r="309" spans="1:10" ht="14.4" thickTop="1">
      <c r="A309" s="40"/>
      <c r="B309" s="40"/>
      <c r="C309" s="40"/>
      <c r="D309" s="40"/>
      <c r="E309" s="40"/>
      <c r="F309" s="40"/>
      <c r="G309" s="40"/>
      <c r="H309" s="40"/>
      <c r="I309" s="40"/>
      <c r="J309" s="40"/>
    </row>
    <row r="310" spans="1:10">
      <c r="A310" s="19" t="s">
        <v>141</v>
      </c>
      <c r="B310" s="20" t="s">
        <v>8</v>
      </c>
      <c r="C310" s="19" t="s">
        <v>9</v>
      </c>
      <c r="D310" s="19" t="s">
        <v>10</v>
      </c>
      <c r="E310" s="317" t="s">
        <v>529</v>
      </c>
      <c r="F310" s="317"/>
      <c r="G310" s="27" t="s">
        <v>11</v>
      </c>
      <c r="H310" s="20" t="s">
        <v>12</v>
      </c>
      <c r="I310" s="20" t="s">
        <v>13</v>
      </c>
      <c r="J310" s="20" t="s">
        <v>15</v>
      </c>
    </row>
    <row r="311" spans="1:10" ht="39.6">
      <c r="A311" s="28" t="s">
        <v>530</v>
      </c>
      <c r="B311" s="29" t="s">
        <v>142</v>
      </c>
      <c r="C311" s="28" t="s">
        <v>28</v>
      </c>
      <c r="D311" s="28" t="s">
        <v>143</v>
      </c>
      <c r="E311" s="316" t="s">
        <v>684</v>
      </c>
      <c r="F311" s="316"/>
      <c r="G311" s="30" t="s">
        <v>30</v>
      </c>
      <c r="H311" s="31">
        <v>1</v>
      </c>
      <c r="I311" s="32">
        <v>134</v>
      </c>
      <c r="J311" s="32">
        <v>134</v>
      </c>
    </row>
    <row r="312" spans="1:10" ht="26.4">
      <c r="A312" s="33" t="s">
        <v>531</v>
      </c>
      <c r="B312" s="34" t="s">
        <v>551</v>
      </c>
      <c r="C312" s="33" t="s">
        <v>28</v>
      </c>
      <c r="D312" s="33" t="s">
        <v>552</v>
      </c>
      <c r="E312" s="315" t="s">
        <v>534</v>
      </c>
      <c r="F312" s="315"/>
      <c r="G312" s="35" t="s">
        <v>535</v>
      </c>
      <c r="H312" s="36">
        <v>1.1000000000000001</v>
      </c>
      <c r="I312" s="37">
        <v>23.13</v>
      </c>
      <c r="J312" s="37">
        <v>25.44</v>
      </c>
    </row>
    <row r="313" spans="1:10" ht="39.6">
      <c r="A313" s="33" t="s">
        <v>531</v>
      </c>
      <c r="B313" s="34" t="s">
        <v>685</v>
      </c>
      <c r="C313" s="33" t="s">
        <v>28</v>
      </c>
      <c r="D313" s="33" t="s">
        <v>686</v>
      </c>
      <c r="E313" s="315" t="s">
        <v>687</v>
      </c>
      <c r="F313" s="315"/>
      <c r="G313" s="35" t="s">
        <v>43</v>
      </c>
      <c r="H313" s="36">
        <v>1.0500000000000001E-2</v>
      </c>
      <c r="I313" s="37">
        <v>888.65</v>
      </c>
      <c r="J313" s="37">
        <v>9.33</v>
      </c>
    </row>
    <row r="314" spans="1:10" ht="26.4">
      <c r="A314" s="33" t="s">
        <v>531</v>
      </c>
      <c r="B314" s="34" t="s">
        <v>615</v>
      </c>
      <c r="C314" s="33" t="s">
        <v>28</v>
      </c>
      <c r="D314" s="33" t="s">
        <v>616</v>
      </c>
      <c r="E314" s="315" t="s">
        <v>534</v>
      </c>
      <c r="F314" s="315"/>
      <c r="G314" s="35" t="s">
        <v>535</v>
      </c>
      <c r="H314" s="36">
        <v>2.2000000000000002</v>
      </c>
      <c r="I314" s="37">
        <v>32.46</v>
      </c>
      <c r="J314" s="37">
        <v>71.41</v>
      </c>
    </row>
    <row r="315" spans="1:10" ht="26.4">
      <c r="A315" s="41" t="s">
        <v>553</v>
      </c>
      <c r="B315" s="42" t="s">
        <v>688</v>
      </c>
      <c r="C315" s="41" t="s">
        <v>28</v>
      </c>
      <c r="D315" s="41" t="s">
        <v>689</v>
      </c>
      <c r="E315" s="314" t="s">
        <v>556</v>
      </c>
      <c r="F315" s="314"/>
      <c r="G315" s="43" t="s">
        <v>24</v>
      </c>
      <c r="H315" s="44">
        <v>37.74</v>
      </c>
      <c r="I315" s="45">
        <v>0.7</v>
      </c>
      <c r="J315" s="45">
        <v>26.41</v>
      </c>
    </row>
    <row r="316" spans="1:10">
      <c r="A316" s="41" t="s">
        <v>553</v>
      </c>
      <c r="B316" s="42" t="s">
        <v>690</v>
      </c>
      <c r="C316" s="41" t="s">
        <v>28</v>
      </c>
      <c r="D316" s="41" t="s">
        <v>691</v>
      </c>
      <c r="E316" s="314" t="s">
        <v>556</v>
      </c>
      <c r="F316" s="314"/>
      <c r="G316" s="43" t="s">
        <v>692</v>
      </c>
      <c r="H316" s="44">
        <v>6.8999999999999999E-3</v>
      </c>
      <c r="I316" s="45">
        <v>41.93</v>
      </c>
      <c r="J316" s="45">
        <v>0.28000000000000003</v>
      </c>
    </row>
    <row r="317" spans="1:10" ht="26.4">
      <c r="A317" s="41" t="s">
        <v>553</v>
      </c>
      <c r="B317" s="42" t="s">
        <v>693</v>
      </c>
      <c r="C317" s="41" t="s">
        <v>28</v>
      </c>
      <c r="D317" s="41" t="s">
        <v>694</v>
      </c>
      <c r="E317" s="314" t="s">
        <v>556</v>
      </c>
      <c r="F317" s="314"/>
      <c r="G317" s="43" t="s">
        <v>38</v>
      </c>
      <c r="H317" s="44">
        <v>0.57999999999999996</v>
      </c>
      <c r="I317" s="45">
        <v>1.96</v>
      </c>
      <c r="J317" s="45">
        <v>1.1299999999999999</v>
      </c>
    </row>
    <row r="318" spans="1:10">
      <c r="A318" s="38"/>
      <c r="B318" s="38"/>
      <c r="C318" s="38"/>
      <c r="D318" s="38"/>
      <c r="E318" s="38" t="s">
        <v>540</v>
      </c>
      <c r="F318" s="39">
        <v>72.75</v>
      </c>
      <c r="G318" s="38" t="s">
        <v>541</v>
      </c>
      <c r="H318" s="39">
        <v>0</v>
      </c>
      <c r="I318" s="38" t="s">
        <v>542</v>
      </c>
      <c r="J318" s="39">
        <v>72.75</v>
      </c>
    </row>
    <row r="319" spans="1:10" ht="14.4" thickBot="1">
      <c r="A319" s="38"/>
      <c r="B319" s="38"/>
      <c r="C319" s="38"/>
      <c r="D319" s="38"/>
      <c r="E319" s="38" t="s">
        <v>543</v>
      </c>
      <c r="F319" s="39">
        <v>33.5</v>
      </c>
      <c r="G319" s="38"/>
      <c r="H319" s="313" t="s">
        <v>544</v>
      </c>
      <c r="I319" s="313"/>
      <c r="J319" s="39">
        <v>167.5</v>
      </c>
    </row>
    <row r="320" spans="1:10" ht="14.4" thickTop="1">
      <c r="A320" s="40"/>
      <c r="B320" s="40"/>
      <c r="C320" s="40"/>
      <c r="D320" s="40"/>
      <c r="E320" s="40"/>
      <c r="F320" s="40"/>
      <c r="G320" s="40"/>
      <c r="H320" s="40"/>
      <c r="I320" s="40"/>
      <c r="J320" s="40"/>
    </row>
    <row r="321" spans="1:10">
      <c r="A321" s="19" t="s">
        <v>145</v>
      </c>
      <c r="B321" s="20" t="s">
        <v>8</v>
      </c>
      <c r="C321" s="19" t="s">
        <v>9</v>
      </c>
      <c r="D321" s="19" t="s">
        <v>10</v>
      </c>
      <c r="E321" s="317" t="s">
        <v>529</v>
      </c>
      <c r="F321" s="317"/>
      <c r="G321" s="27" t="s">
        <v>11</v>
      </c>
      <c r="H321" s="20" t="s">
        <v>12</v>
      </c>
      <c r="I321" s="20" t="s">
        <v>13</v>
      </c>
      <c r="J321" s="20" t="s">
        <v>15</v>
      </c>
    </row>
    <row r="322" spans="1:10" ht="26.4">
      <c r="A322" s="28" t="s">
        <v>530</v>
      </c>
      <c r="B322" s="29" t="s">
        <v>146</v>
      </c>
      <c r="C322" s="28" t="s">
        <v>28</v>
      </c>
      <c r="D322" s="28" t="s">
        <v>147</v>
      </c>
      <c r="E322" s="316" t="s">
        <v>624</v>
      </c>
      <c r="F322" s="316"/>
      <c r="G322" s="30" t="s">
        <v>30</v>
      </c>
      <c r="H322" s="31">
        <v>1</v>
      </c>
      <c r="I322" s="32">
        <v>58.38</v>
      </c>
      <c r="J322" s="32">
        <v>58.38</v>
      </c>
    </row>
    <row r="323" spans="1:10" ht="39.6">
      <c r="A323" s="33" t="s">
        <v>531</v>
      </c>
      <c r="B323" s="34" t="s">
        <v>625</v>
      </c>
      <c r="C323" s="33" t="s">
        <v>28</v>
      </c>
      <c r="D323" s="33" t="s">
        <v>626</v>
      </c>
      <c r="E323" s="315" t="s">
        <v>567</v>
      </c>
      <c r="F323" s="315"/>
      <c r="G323" s="35" t="s">
        <v>43</v>
      </c>
      <c r="H323" s="36">
        <v>6.9000000000000006E-2</v>
      </c>
      <c r="I323" s="37">
        <v>696.06</v>
      </c>
      <c r="J323" s="37">
        <v>48.02</v>
      </c>
    </row>
    <row r="324" spans="1:10" ht="26.4">
      <c r="A324" s="33" t="s">
        <v>531</v>
      </c>
      <c r="B324" s="34" t="s">
        <v>551</v>
      </c>
      <c r="C324" s="33" t="s">
        <v>28</v>
      </c>
      <c r="D324" s="33" t="s">
        <v>552</v>
      </c>
      <c r="E324" s="315" t="s">
        <v>534</v>
      </c>
      <c r="F324" s="315"/>
      <c r="G324" s="35" t="s">
        <v>535</v>
      </c>
      <c r="H324" s="36">
        <v>9.1899999999999996E-2</v>
      </c>
      <c r="I324" s="37">
        <v>23.13</v>
      </c>
      <c r="J324" s="37">
        <v>2.12</v>
      </c>
    </row>
    <row r="325" spans="1:10" ht="26.4">
      <c r="A325" s="33" t="s">
        <v>531</v>
      </c>
      <c r="B325" s="34" t="s">
        <v>615</v>
      </c>
      <c r="C325" s="33" t="s">
        <v>28</v>
      </c>
      <c r="D325" s="33" t="s">
        <v>616</v>
      </c>
      <c r="E325" s="315" t="s">
        <v>534</v>
      </c>
      <c r="F325" s="315"/>
      <c r="G325" s="35" t="s">
        <v>535</v>
      </c>
      <c r="H325" s="36">
        <v>0.25414999999999999</v>
      </c>
      <c r="I325" s="37">
        <v>32.46</v>
      </c>
      <c r="J325" s="37">
        <v>8.24</v>
      </c>
    </row>
    <row r="326" spans="1:10">
      <c r="A326" s="38"/>
      <c r="B326" s="38"/>
      <c r="C326" s="38"/>
      <c r="D326" s="38"/>
      <c r="E326" s="38" t="s">
        <v>540</v>
      </c>
      <c r="F326" s="39">
        <v>11.33</v>
      </c>
      <c r="G326" s="38" t="s">
        <v>541</v>
      </c>
      <c r="H326" s="39">
        <v>0</v>
      </c>
      <c r="I326" s="38" t="s">
        <v>542</v>
      </c>
      <c r="J326" s="39">
        <v>11.33</v>
      </c>
    </row>
    <row r="327" spans="1:10" ht="14.4" thickBot="1">
      <c r="A327" s="38"/>
      <c r="B327" s="38"/>
      <c r="C327" s="38"/>
      <c r="D327" s="38"/>
      <c r="E327" s="38" t="s">
        <v>543</v>
      </c>
      <c r="F327" s="39">
        <v>14.59</v>
      </c>
      <c r="G327" s="38"/>
      <c r="H327" s="313" t="s">
        <v>544</v>
      </c>
      <c r="I327" s="313"/>
      <c r="J327" s="39">
        <v>72.97</v>
      </c>
    </row>
    <row r="328" spans="1:10" ht="14.4" thickTop="1">
      <c r="A328" s="40"/>
      <c r="B328" s="40"/>
      <c r="C328" s="40"/>
      <c r="D328" s="40"/>
      <c r="E328" s="40"/>
      <c r="F328" s="40"/>
      <c r="G328" s="40"/>
      <c r="H328" s="40"/>
      <c r="I328" s="40"/>
      <c r="J328" s="40"/>
    </row>
    <row r="329" spans="1:10">
      <c r="A329" s="19" t="s">
        <v>148</v>
      </c>
      <c r="B329" s="20" t="s">
        <v>8</v>
      </c>
      <c r="C329" s="19" t="s">
        <v>9</v>
      </c>
      <c r="D329" s="19" t="s">
        <v>10</v>
      </c>
      <c r="E329" s="317" t="s">
        <v>529</v>
      </c>
      <c r="F329" s="317"/>
      <c r="G329" s="27" t="s">
        <v>11</v>
      </c>
      <c r="H329" s="20" t="s">
        <v>12</v>
      </c>
      <c r="I329" s="20" t="s">
        <v>13</v>
      </c>
      <c r="J329" s="20" t="s">
        <v>15</v>
      </c>
    </row>
    <row r="330" spans="1:10" ht="39.6">
      <c r="A330" s="28" t="s">
        <v>530</v>
      </c>
      <c r="B330" s="29" t="s">
        <v>149</v>
      </c>
      <c r="C330" s="28" t="s">
        <v>28</v>
      </c>
      <c r="D330" s="28" t="s">
        <v>150</v>
      </c>
      <c r="E330" s="316" t="s">
        <v>695</v>
      </c>
      <c r="F330" s="316"/>
      <c r="G330" s="30" t="s">
        <v>43</v>
      </c>
      <c r="H330" s="31">
        <v>1</v>
      </c>
      <c r="I330" s="32">
        <v>1427.2</v>
      </c>
      <c r="J330" s="32">
        <v>1427.2</v>
      </c>
    </row>
    <row r="331" spans="1:10" ht="26.4">
      <c r="A331" s="33" t="s">
        <v>531</v>
      </c>
      <c r="B331" s="34" t="s">
        <v>549</v>
      </c>
      <c r="C331" s="33" t="s">
        <v>28</v>
      </c>
      <c r="D331" s="33" t="s">
        <v>550</v>
      </c>
      <c r="E331" s="315" t="s">
        <v>534</v>
      </c>
      <c r="F331" s="315"/>
      <c r="G331" s="35" t="s">
        <v>535</v>
      </c>
      <c r="H331" s="36">
        <v>1.6268</v>
      </c>
      <c r="I331" s="37">
        <v>32</v>
      </c>
      <c r="J331" s="37">
        <v>52.05</v>
      </c>
    </row>
    <row r="332" spans="1:10" ht="26.4">
      <c r="A332" s="33" t="s">
        <v>531</v>
      </c>
      <c r="B332" s="34" t="s">
        <v>615</v>
      </c>
      <c r="C332" s="33" t="s">
        <v>28</v>
      </c>
      <c r="D332" s="33" t="s">
        <v>616</v>
      </c>
      <c r="E332" s="315" t="s">
        <v>534</v>
      </c>
      <c r="F332" s="315"/>
      <c r="G332" s="35" t="s">
        <v>535</v>
      </c>
      <c r="H332" s="36">
        <v>0.156</v>
      </c>
      <c r="I332" s="37">
        <v>32.46</v>
      </c>
      <c r="J332" s="37">
        <v>5.0599999999999996</v>
      </c>
    </row>
    <row r="333" spans="1:10" ht="26.4">
      <c r="A333" s="33" t="s">
        <v>531</v>
      </c>
      <c r="B333" s="34" t="s">
        <v>551</v>
      </c>
      <c r="C333" s="33" t="s">
        <v>28</v>
      </c>
      <c r="D333" s="33" t="s">
        <v>552</v>
      </c>
      <c r="E333" s="315" t="s">
        <v>534</v>
      </c>
      <c r="F333" s="315"/>
      <c r="G333" s="35" t="s">
        <v>535</v>
      </c>
      <c r="H333" s="36">
        <v>1.7827999999999999</v>
      </c>
      <c r="I333" s="37">
        <v>23.13</v>
      </c>
      <c r="J333" s="37">
        <v>41.23</v>
      </c>
    </row>
    <row r="334" spans="1:10" ht="26.4">
      <c r="A334" s="41" t="s">
        <v>553</v>
      </c>
      <c r="B334" s="42" t="s">
        <v>629</v>
      </c>
      <c r="C334" s="41" t="s">
        <v>28</v>
      </c>
      <c r="D334" s="41" t="s">
        <v>630</v>
      </c>
      <c r="E334" s="314" t="s">
        <v>556</v>
      </c>
      <c r="F334" s="314"/>
      <c r="G334" s="43" t="s">
        <v>38</v>
      </c>
      <c r="H334" s="44">
        <v>2.5</v>
      </c>
      <c r="I334" s="45">
        <v>2.35</v>
      </c>
      <c r="J334" s="45">
        <v>5.87</v>
      </c>
    </row>
    <row r="335" spans="1:10" ht="26.4">
      <c r="A335" s="41" t="s">
        <v>553</v>
      </c>
      <c r="B335" s="42" t="s">
        <v>635</v>
      </c>
      <c r="C335" s="41" t="s">
        <v>28</v>
      </c>
      <c r="D335" s="41" t="s">
        <v>636</v>
      </c>
      <c r="E335" s="314" t="s">
        <v>556</v>
      </c>
      <c r="F335" s="314"/>
      <c r="G335" s="43" t="s">
        <v>583</v>
      </c>
      <c r="H335" s="44">
        <v>2.1299999999999999E-2</v>
      </c>
      <c r="I335" s="45">
        <v>7.53</v>
      </c>
      <c r="J335" s="45">
        <v>0.16</v>
      </c>
    </row>
    <row r="336" spans="1:10">
      <c r="A336" s="41" t="s">
        <v>553</v>
      </c>
      <c r="B336" s="42" t="s">
        <v>586</v>
      </c>
      <c r="C336" s="41" t="s">
        <v>28</v>
      </c>
      <c r="D336" s="41" t="s">
        <v>587</v>
      </c>
      <c r="E336" s="314" t="s">
        <v>556</v>
      </c>
      <c r="F336" s="314"/>
      <c r="G336" s="43" t="s">
        <v>72</v>
      </c>
      <c r="H336" s="44">
        <v>0.2994</v>
      </c>
      <c r="I336" s="45">
        <v>18.309999999999999</v>
      </c>
      <c r="J336" s="45">
        <v>5.48</v>
      </c>
    </row>
    <row r="337" spans="1:10" ht="39.6">
      <c r="A337" s="41" t="s">
        <v>553</v>
      </c>
      <c r="B337" s="42" t="s">
        <v>696</v>
      </c>
      <c r="C337" s="41" t="s">
        <v>28</v>
      </c>
      <c r="D337" s="41" t="s">
        <v>697</v>
      </c>
      <c r="E337" s="314" t="s">
        <v>556</v>
      </c>
      <c r="F337" s="314"/>
      <c r="G337" s="43" t="s">
        <v>43</v>
      </c>
      <c r="H337" s="44">
        <v>1.2315</v>
      </c>
      <c r="I337" s="45">
        <v>1061.0899999999999</v>
      </c>
      <c r="J337" s="45">
        <v>1306.73</v>
      </c>
    </row>
    <row r="338" spans="1:10" ht="26.4">
      <c r="A338" s="41" t="s">
        <v>553</v>
      </c>
      <c r="B338" s="42" t="s">
        <v>559</v>
      </c>
      <c r="C338" s="41" t="s">
        <v>28</v>
      </c>
      <c r="D338" s="41" t="s">
        <v>560</v>
      </c>
      <c r="E338" s="314" t="s">
        <v>556</v>
      </c>
      <c r="F338" s="314"/>
      <c r="G338" s="43" t="s">
        <v>38</v>
      </c>
      <c r="H338" s="44">
        <v>3.125</v>
      </c>
      <c r="I338" s="45">
        <v>3.4</v>
      </c>
      <c r="J338" s="45">
        <v>10.62</v>
      </c>
    </row>
    <row r="339" spans="1:10">
      <c r="A339" s="38"/>
      <c r="B339" s="38"/>
      <c r="C339" s="38"/>
      <c r="D339" s="38"/>
      <c r="E339" s="38" t="s">
        <v>540</v>
      </c>
      <c r="F339" s="39">
        <v>70.8</v>
      </c>
      <c r="G339" s="38" t="s">
        <v>541</v>
      </c>
      <c r="H339" s="39">
        <v>0</v>
      </c>
      <c r="I339" s="38" t="s">
        <v>542</v>
      </c>
      <c r="J339" s="39">
        <v>70.8</v>
      </c>
    </row>
    <row r="340" spans="1:10" ht="14.4" thickBot="1">
      <c r="A340" s="38"/>
      <c r="B340" s="38"/>
      <c r="C340" s="38"/>
      <c r="D340" s="38"/>
      <c r="E340" s="38" t="s">
        <v>543</v>
      </c>
      <c r="F340" s="39">
        <v>356.8</v>
      </c>
      <c r="G340" s="38"/>
      <c r="H340" s="313" t="s">
        <v>544</v>
      </c>
      <c r="I340" s="313"/>
      <c r="J340" s="39">
        <v>1784</v>
      </c>
    </row>
    <row r="341" spans="1:10" ht="14.4" thickTop="1">
      <c r="A341" s="40"/>
      <c r="B341" s="40"/>
      <c r="C341" s="40"/>
      <c r="D341" s="40"/>
      <c r="E341" s="40"/>
      <c r="F341" s="40"/>
      <c r="G341" s="40"/>
      <c r="H341" s="40"/>
      <c r="I341" s="40"/>
      <c r="J341" s="40"/>
    </row>
    <row r="342" spans="1:10">
      <c r="A342" s="19" t="s">
        <v>152</v>
      </c>
      <c r="B342" s="20" t="s">
        <v>8</v>
      </c>
      <c r="C342" s="19" t="s">
        <v>9</v>
      </c>
      <c r="D342" s="19" t="s">
        <v>10</v>
      </c>
      <c r="E342" s="317" t="s">
        <v>529</v>
      </c>
      <c r="F342" s="317"/>
      <c r="G342" s="27" t="s">
        <v>11</v>
      </c>
      <c r="H342" s="20" t="s">
        <v>12</v>
      </c>
      <c r="I342" s="20" t="s">
        <v>13</v>
      </c>
      <c r="J342" s="20" t="s">
        <v>15</v>
      </c>
    </row>
    <row r="343" spans="1:10" ht="39.6">
      <c r="A343" s="28" t="s">
        <v>530</v>
      </c>
      <c r="B343" s="29" t="s">
        <v>1939</v>
      </c>
      <c r="C343" s="28" t="s">
        <v>28</v>
      </c>
      <c r="D343" s="28" t="s">
        <v>1940</v>
      </c>
      <c r="E343" s="316" t="s">
        <v>698</v>
      </c>
      <c r="F343" s="316"/>
      <c r="G343" s="30" t="s">
        <v>30</v>
      </c>
      <c r="H343" s="31">
        <v>1</v>
      </c>
      <c r="I343" s="32">
        <v>67.930000000000007</v>
      </c>
      <c r="J343" s="32">
        <v>67.930000000000007</v>
      </c>
    </row>
    <row r="344" spans="1:10" ht="26.4">
      <c r="A344" s="33" t="s">
        <v>531</v>
      </c>
      <c r="B344" s="34" t="s">
        <v>699</v>
      </c>
      <c r="C344" s="33" t="s">
        <v>28</v>
      </c>
      <c r="D344" s="33" t="s">
        <v>700</v>
      </c>
      <c r="E344" s="315" t="s">
        <v>534</v>
      </c>
      <c r="F344" s="315"/>
      <c r="G344" s="35" t="s">
        <v>535</v>
      </c>
      <c r="H344" s="36">
        <v>0.6</v>
      </c>
      <c r="I344" s="37">
        <v>26.54</v>
      </c>
      <c r="J344" s="37">
        <v>15.92</v>
      </c>
    </row>
    <row r="345" spans="1:10" ht="26.4">
      <c r="A345" s="41" t="s">
        <v>553</v>
      </c>
      <c r="B345" s="42" t="s">
        <v>709</v>
      </c>
      <c r="C345" s="41" t="s">
        <v>28</v>
      </c>
      <c r="D345" s="41" t="s">
        <v>710</v>
      </c>
      <c r="E345" s="314" t="s">
        <v>556</v>
      </c>
      <c r="F345" s="314"/>
      <c r="G345" s="43" t="s">
        <v>72</v>
      </c>
      <c r="H345" s="44">
        <v>3.6999999999999998E-2</v>
      </c>
      <c r="I345" s="45">
        <v>23.28</v>
      </c>
      <c r="J345" s="45">
        <v>0.86</v>
      </c>
    </row>
    <row r="346" spans="1:10" ht="39.6">
      <c r="A346" s="41" t="s">
        <v>553</v>
      </c>
      <c r="B346" s="42" t="s">
        <v>705</v>
      </c>
      <c r="C346" s="41" t="s">
        <v>28</v>
      </c>
      <c r="D346" s="41" t="s">
        <v>706</v>
      </c>
      <c r="E346" s="314" t="s">
        <v>556</v>
      </c>
      <c r="F346" s="314"/>
      <c r="G346" s="43" t="s">
        <v>24</v>
      </c>
      <c r="H346" s="44">
        <v>1.2266999999999999</v>
      </c>
      <c r="I346" s="45">
        <v>2.5</v>
      </c>
      <c r="J346" s="45">
        <v>3.06</v>
      </c>
    </row>
    <row r="347" spans="1:10" ht="26.4">
      <c r="A347" s="41" t="s">
        <v>553</v>
      </c>
      <c r="B347" s="42" t="s">
        <v>1953</v>
      </c>
      <c r="C347" s="41" t="s">
        <v>28</v>
      </c>
      <c r="D347" s="41" t="s">
        <v>1954</v>
      </c>
      <c r="E347" s="314" t="s">
        <v>556</v>
      </c>
      <c r="F347" s="314"/>
      <c r="G347" s="43" t="s">
        <v>30</v>
      </c>
      <c r="H347" s="44">
        <v>1.0363</v>
      </c>
      <c r="I347" s="45">
        <v>21.49</v>
      </c>
      <c r="J347" s="45">
        <v>22.27</v>
      </c>
    </row>
    <row r="348" spans="1:10" ht="26.4">
      <c r="A348" s="41" t="s">
        <v>553</v>
      </c>
      <c r="B348" s="42" t="s">
        <v>703</v>
      </c>
      <c r="C348" s="41" t="s">
        <v>28</v>
      </c>
      <c r="D348" s="41" t="s">
        <v>704</v>
      </c>
      <c r="E348" s="314" t="s">
        <v>556</v>
      </c>
      <c r="F348" s="314"/>
      <c r="G348" s="43" t="s">
        <v>24</v>
      </c>
      <c r="H348" s="44">
        <v>2.2134</v>
      </c>
      <c r="I348" s="45">
        <v>0.22</v>
      </c>
      <c r="J348" s="45">
        <v>0.48</v>
      </c>
    </row>
    <row r="349" spans="1:10">
      <c r="A349" s="41" t="s">
        <v>553</v>
      </c>
      <c r="B349" s="42" t="s">
        <v>707</v>
      </c>
      <c r="C349" s="41" t="s">
        <v>28</v>
      </c>
      <c r="D349" s="41" t="s">
        <v>708</v>
      </c>
      <c r="E349" s="314" t="s">
        <v>556</v>
      </c>
      <c r="F349" s="314"/>
      <c r="G349" s="43" t="s">
        <v>692</v>
      </c>
      <c r="H349" s="44">
        <v>1.23E-2</v>
      </c>
      <c r="I349" s="45">
        <v>25.25</v>
      </c>
      <c r="J349" s="45">
        <v>0.31</v>
      </c>
    </row>
    <row r="350" spans="1:10" ht="26.4">
      <c r="A350" s="41" t="s">
        <v>553</v>
      </c>
      <c r="B350" s="42" t="s">
        <v>701</v>
      </c>
      <c r="C350" s="41" t="s">
        <v>28</v>
      </c>
      <c r="D350" s="41" t="s">
        <v>702</v>
      </c>
      <c r="E350" s="314" t="s">
        <v>556</v>
      </c>
      <c r="F350" s="314"/>
      <c r="G350" s="43" t="s">
        <v>38</v>
      </c>
      <c r="H350" s="44">
        <v>3.5470000000000002</v>
      </c>
      <c r="I350" s="45">
        <v>6.65</v>
      </c>
      <c r="J350" s="45">
        <v>23.58</v>
      </c>
    </row>
    <row r="351" spans="1:10" ht="26.4">
      <c r="A351" s="41" t="s">
        <v>553</v>
      </c>
      <c r="B351" s="42" t="s">
        <v>711</v>
      </c>
      <c r="C351" s="41" t="s">
        <v>28</v>
      </c>
      <c r="D351" s="41" t="s">
        <v>712</v>
      </c>
      <c r="E351" s="314" t="s">
        <v>556</v>
      </c>
      <c r="F351" s="314"/>
      <c r="G351" s="43" t="s">
        <v>692</v>
      </c>
      <c r="H351" s="44">
        <v>3.3599999999999998E-2</v>
      </c>
      <c r="I351" s="45">
        <v>43.29</v>
      </c>
      <c r="J351" s="45">
        <v>1.45</v>
      </c>
    </row>
    <row r="352" spans="1:10">
      <c r="A352" s="38"/>
      <c r="B352" s="38"/>
      <c r="C352" s="38"/>
      <c r="D352" s="38"/>
      <c r="E352" s="38" t="s">
        <v>540</v>
      </c>
      <c r="F352" s="39">
        <v>11.91</v>
      </c>
      <c r="G352" s="38" t="s">
        <v>541</v>
      </c>
      <c r="H352" s="39">
        <v>0</v>
      </c>
      <c r="I352" s="38" t="s">
        <v>542</v>
      </c>
      <c r="J352" s="39">
        <v>11.91</v>
      </c>
    </row>
    <row r="353" spans="1:10" ht="14.4" thickBot="1">
      <c r="A353" s="38"/>
      <c r="B353" s="38"/>
      <c r="C353" s="38"/>
      <c r="D353" s="38"/>
      <c r="E353" s="38" t="s">
        <v>543</v>
      </c>
      <c r="F353" s="39">
        <v>16.98</v>
      </c>
      <c r="G353" s="38"/>
      <c r="H353" s="313" t="s">
        <v>544</v>
      </c>
      <c r="I353" s="313"/>
      <c r="J353" s="39">
        <v>84.91</v>
      </c>
    </row>
    <row r="354" spans="1:10" ht="14.4" thickTop="1">
      <c r="A354" s="40"/>
      <c r="B354" s="40"/>
      <c r="C354" s="40"/>
      <c r="D354" s="40"/>
      <c r="E354" s="40"/>
      <c r="F354" s="40"/>
      <c r="G354" s="40"/>
      <c r="H354" s="40"/>
      <c r="I354" s="40"/>
      <c r="J354" s="40"/>
    </row>
    <row r="355" spans="1:10">
      <c r="A355" s="19" t="s">
        <v>153</v>
      </c>
      <c r="B355" s="20" t="s">
        <v>8</v>
      </c>
      <c r="C355" s="19" t="s">
        <v>9</v>
      </c>
      <c r="D355" s="19" t="s">
        <v>10</v>
      </c>
      <c r="E355" s="317" t="s">
        <v>529</v>
      </c>
      <c r="F355" s="317"/>
      <c r="G355" s="27" t="s">
        <v>11</v>
      </c>
      <c r="H355" s="20" t="s">
        <v>12</v>
      </c>
      <c r="I355" s="20" t="s">
        <v>13</v>
      </c>
      <c r="J355" s="20" t="s">
        <v>15</v>
      </c>
    </row>
    <row r="356" spans="1:10" ht="26.4">
      <c r="A356" s="28" t="s">
        <v>530</v>
      </c>
      <c r="B356" s="29" t="s">
        <v>1941</v>
      </c>
      <c r="C356" s="28" t="s">
        <v>28</v>
      </c>
      <c r="D356" s="28" t="s">
        <v>1942</v>
      </c>
      <c r="E356" s="316" t="s">
        <v>698</v>
      </c>
      <c r="F356" s="316"/>
      <c r="G356" s="30" t="s">
        <v>38</v>
      </c>
      <c r="H356" s="31">
        <v>1</v>
      </c>
      <c r="I356" s="32">
        <v>11.27</v>
      </c>
      <c r="J356" s="32">
        <v>11.27</v>
      </c>
    </row>
    <row r="357" spans="1:10" ht="26.4">
      <c r="A357" s="33" t="s">
        <v>531</v>
      </c>
      <c r="B357" s="34" t="s">
        <v>699</v>
      </c>
      <c r="C357" s="33" t="s">
        <v>28</v>
      </c>
      <c r="D357" s="33" t="s">
        <v>700</v>
      </c>
      <c r="E357" s="315" t="s">
        <v>534</v>
      </c>
      <c r="F357" s="315"/>
      <c r="G357" s="35" t="s">
        <v>535</v>
      </c>
      <c r="H357" s="36">
        <v>0.2114</v>
      </c>
      <c r="I357" s="37">
        <v>26.54</v>
      </c>
      <c r="J357" s="37">
        <v>5.61</v>
      </c>
    </row>
    <row r="358" spans="1:10" ht="26.4">
      <c r="A358" s="41" t="s">
        <v>553</v>
      </c>
      <c r="B358" s="42" t="s">
        <v>1955</v>
      </c>
      <c r="C358" s="41" t="s">
        <v>28</v>
      </c>
      <c r="D358" s="41" t="s">
        <v>1956</v>
      </c>
      <c r="E358" s="314" t="s">
        <v>556</v>
      </c>
      <c r="F358" s="314"/>
      <c r="G358" s="43" t="s">
        <v>38</v>
      </c>
      <c r="H358" s="44">
        <v>1.1512</v>
      </c>
      <c r="I358" s="45">
        <v>3.6</v>
      </c>
      <c r="J358" s="45">
        <v>4.1399999999999997</v>
      </c>
    </row>
    <row r="359" spans="1:10" ht="26.4">
      <c r="A359" s="41" t="s">
        <v>553</v>
      </c>
      <c r="B359" s="42" t="s">
        <v>711</v>
      </c>
      <c r="C359" s="41" t="s">
        <v>28</v>
      </c>
      <c r="D359" s="41" t="s">
        <v>712</v>
      </c>
      <c r="E359" s="314" t="s">
        <v>556</v>
      </c>
      <c r="F359" s="314"/>
      <c r="G359" s="43" t="s">
        <v>692</v>
      </c>
      <c r="H359" s="44">
        <v>3.1800000000000002E-2</v>
      </c>
      <c r="I359" s="45">
        <v>43.29</v>
      </c>
      <c r="J359" s="45">
        <v>1.37</v>
      </c>
    </row>
    <row r="360" spans="1:10" ht="26.4">
      <c r="A360" s="41" t="s">
        <v>553</v>
      </c>
      <c r="B360" s="42" t="s">
        <v>703</v>
      </c>
      <c r="C360" s="41" t="s">
        <v>28</v>
      </c>
      <c r="D360" s="41" t="s">
        <v>704</v>
      </c>
      <c r="E360" s="314" t="s">
        <v>556</v>
      </c>
      <c r="F360" s="314"/>
      <c r="G360" s="43" t="s">
        <v>24</v>
      </c>
      <c r="H360" s="44">
        <v>0.69299999999999995</v>
      </c>
      <c r="I360" s="45">
        <v>0.22</v>
      </c>
      <c r="J360" s="45">
        <v>0.15</v>
      </c>
    </row>
    <row r="361" spans="1:10">
      <c r="A361" s="38"/>
      <c r="B361" s="38"/>
      <c r="C361" s="38"/>
      <c r="D361" s="38"/>
      <c r="E361" s="38" t="s">
        <v>540</v>
      </c>
      <c r="F361" s="39">
        <v>4.1900000000000004</v>
      </c>
      <c r="G361" s="38" t="s">
        <v>541</v>
      </c>
      <c r="H361" s="39">
        <v>0</v>
      </c>
      <c r="I361" s="38" t="s">
        <v>542</v>
      </c>
      <c r="J361" s="39">
        <v>4.1900000000000004</v>
      </c>
    </row>
    <row r="362" spans="1:10" ht="14.4" thickBot="1">
      <c r="A362" s="38"/>
      <c r="B362" s="38"/>
      <c r="C362" s="38"/>
      <c r="D362" s="38"/>
      <c r="E362" s="38" t="s">
        <v>543</v>
      </c>
      <c r="F362" s="39">
        <v>2.81</v>
      </c>
      <c r="G362" s="38"/>
      <c r="H362" s="313" t="s">
        <v>544</v>
      </c>
      <c r="I362" s="313"/>
      <c r="J362" s="39">
        <v>14.08</v>
      </c>
    </row>
    <row r="363" spans="1:10" ht="14.4" thickTop="1">
      <c r="A363" s="40"/>
      <c r="B363" s="40"/>
      <c r="C363" s="40"/>
      <c r="D363" s="40"/>
      <c r="E363" s="40"/>
      <c r="F363" s="40"/>
      <c r="G363" s="40"/>
      <c r="H363" s="40"/>
      <c r="I363" s="40"/>
      <c r="J363" s="40"/>
    </row>
    <row r="364" spans="1:10">
      <c r="A364" s="19" t="s">
        <v>155</v>
      </c>
      <c r="B364" s="20" t="s">
        <v>8</v>
      </c>
      <c r="C364" s="19" t="s">
        <v>9</v>
      </c>
      <c r="D364" s="19" t="s">
        <v>10</v>
      </c>
      <c r="E364" s="317" t="s">
        <v>529</v>
      </c>
      <c r="F364" s="317"/>
      <c r="G364" s="27" t="s">
        <v>11</v>
      </c>
      <c r="H364" s="20" t="s">
        <v>12</v>
      </c>
      <c r="I364" s="20" t="s">
        <v>13</v>
      </c>
      <c r="J364" s="20" t="s">
        <v>15</v>
      </c>
    </row>
    <row r="365" spans="1:10" ht="39.6">
      <c r="A365" s="28" t="s">
        <v>530</v>
      </c>
      <c r="B365" s="29" t="s">
        <v>156</v>
      </c>
      <c r="C365" s="28" t="s">
        <v>22</v>
      </c>
      <c r="D365" s="28" t="s">
        <v>157</v>
      </c>
      <c r="E365" s="316" t="s">
        <v>713</v>
      </c>
      <c r="F365" s="316"/>
      <c r="G365" s="30" t="s">
        <v>30</v>
      </c>
      <c r="H365" s="31">
        <v>1</v>
      </c>
      <c r="I365" s="32">
        <v>135.27000000000001</v>
      </c>
      <c r="J365" s="32">
        <v>135.27000000000001</v>
      </c>
    </row>
    <row r="366" spans="1:10" ht="26.4">
      <c r="A366" s="33" t="s">
        <v>531</v>
      </c>
      <c r="B366" s="34" t="s">
        <v>699</v>
      </c>
      <c r="C366" s="33" t="s">
        <v>28</v>
      </c>
      <c r="D366" s="33" t="s">
        <v>700</v>
      </c>
      <c r="E366" s="315" t="s">
        <v>534</v>
      </c>
      <c r="F366" s="315"/>
      <c r="G366" s="35" t="s">
        <v>535</v>
      </c>
      <c r="H366" s="36">
        <v>0.61499999999999999</v>
      </c>
      <c r="I366" s="37">
        <v>26.54</v>
      </c>
      <c r="J366" s="37">
        <v>16.32</v>
      </c>
    </row>
    <row r="367" spans="1:10" ht="26.4">
      <c r="A367" s="33" t="s">
        <v>531</v>
      </c>
      <c r="B367" s="34" t="s">
        <v>714</v>
      </c>
      <c r="C367" s="33" t="s">
        <v>28</v>
      </c>
      <c r="D367" s="33" t="s">
        <v>715</v>
      </c>
      <c r="E367" s="315" t="s">
        <v>570</v>
      </c>
      <c r="F367" s="315"/>
      <c r="G367" s="35" t="s">
        <v>576</v>
      </c>
      <c r="H367" s="36">
        <v>2.18E-2</v>
      </c>
      <c r="I367" s="37">
        <v>28.07</v>
      </c>
      <c r="J367" s="37">
        <v>0.61</v>
      </c>
    </row>
    <row r="368" spans="1:10" ht="26.4">
      <c r="A368" s="33" t="s">
        <v>531</v>
      </c>
      <c r="B368" s="34" t="s">
        <v>551</v>
      </c>
      <c r="C368" s="33" t="s">
        <v>28</v>
      </c>
      <c r="D368" s="33" t="s">
        <v>552</v>
      </c>
      <c r="E368" s="315" t="s">
        <v>534</v>
      </c>
      <c r="F368" s="315"/>
      <c r="G368" s="35" t="s">
        <v>535</v>
      </c>
      <c r="H368" s="36">
        <v>0.27800000000000002</v>
      </c>
      <c r="I368" s="37">
        <v>23.13</v>
      </c>
      <c r="J368" s="37">
        <v>6.43</v>
      </c>
    </row>
    <row r="369" spans="1:10" ht="26.4">
      <c r="A369" s="33" t="s">
        <v>531</v>
      </c>
      <c r="B369" s="34" t="s">
        <v>716</v>
      </c>
      <c r="C369" s="33" t="s">
        <v>28</v>
      </c>
      <c r="D369" s="33" t="s">
        <v>717</v>
      </c>
      <c r="E369" s="315" t="s">
        <v>570</v>
      </c>
      <c r="F369" s="315"/>
      <c r="G369" s="35" t="s">
        <v>571</v>
      </c>
      <c r="H369" s="36">
        <v>1.5699999999999999E-2</v>
      </c>
      <c r="I369" s="37">
        <v>29.08</v>
      </c>
      <c r="J369" s="37">
        <v>0.45</v>
      </c>
    </row>
    <row r="370" spans="1:10" ht="26.4">
      <c r="A370" s="41" t="s">
        <v>553</v>
      </c>
      <c r="B370" s="42" t="s">
        <v>718</v>
      </c>
      <c r="C370" s="41" t="s">
        <v>28</v>
      </c>
      <c r="D370" s="41" t="s">
        <v>719</v>
      </c>
      <c r="E370" s="314" t="s">
        <v>556</v>
      </c>
      <c r="F370" s="314"/>
      <c r="G370" s="43" t="s">
        <v>72</v>
      </c>
      <c r="H370" s="44">
        <v>2.6659999999999999</v>
      </c>
      <c r="I370" s="45">
        <v>8.66</v>
      </c>
      <c r="J370" s="45">
        <v>23.08</v>
      </c>
    </row>
    <row r="371" spans="1:10" ht="26.4">
      <c r="A371" s="41" t="s">
        <v>553</v>
      </c>
      <c r="B371" s="42" t="s">
        <v>720</v>
      </c>
      <c r="C371" s="41" t="s">
        <v>28</v>
      </c>
      <c r="D371" s="41" t="s">
        <v>721</v>
      </c>
      <c r="E371" s="314" t="s">
        <v>556</v>
      </c>
      <c r="F371" s="314"/>
      <c r="G371" s="43" t="s">
        <v>72</v>
      </c>
      <c r="H371" s="44">
        <v>5.6909999999999998</v>
      </c>
      <c r="I371" s="45">
        <v>8.66</v>
      </c>
      <c r="J371" s="45">
        <v>49.28</v>
      </c>
    </row>
    <row r="372" spans="1:10">
      <c r="A372" s="41" t="s">
        <v>553</v>
      </c>
      <c r="B372" s="42" t="s">
        <v>722</v>
      </c>
      <c r="C372" s="41" t="s">
        <v>28</v>
      </c>
      <c r="D372" s="41" t="s">
        <v>723</v>
      </c>
      <c r="E372" s="314" t="s">
        <v>556</v>
      </c>
      <c r="F372" s="314"/>
      <c r="G372" s="43" t="s">
        <v>72</v>
      </c>
      <c r="H372" s="44">
        <v>1.7310000000000001</v>
      </c>
      <c r="I372" s="45">
        <v>17.77</v>
      </c>
      <c r="J372" s="45">
        <v>30.75</v>
      </c>
    </row>
    <row r="373" spans="1:10" ht="26.4">
      <c r="A373" s="41" t="s">
        <v>553</v>
      </c>
      <c r="B373" s="42" t="s">
        <v>724</v>
      </c>
      <c r="C373" s="41" t="s">
        <v>28</v>
      </c>
      <c r="D373" s="41" t="s">
        <v>725</v>
      </c>
      <c r="E373" s="314" t="s">
        <v>556</v>
      </c>
      <c r="F373" s="314"/>
      <c r="G373" s="43" t="s">
        <v>692</v>
      </c>
      <c r="H373" s="44">
        <v>7.0000000000000001E-3</v>
      </c>
      <c r="I373" s="45">
        <v>171.35</v>
      </c>
      <c r="J373" s="45">
        <v>1.19</v>
      </c>
    </row>
    <row r="374" spans="1:10" ht="26.4">
      <c r="A374" s="41" t="s">
        <v>553</v>
      </c>
      <c r="B374" s="42" t="s">
        <v>726</v>
      </c>
      <c r="C374" s="41" t="s">
        <v>28</v>
      </c>
      <c r="D374" s="41" t="s">
        <v>727</v>
      </c>
      <c r="E374" s="314" t="s">
        <v>556</v>
      </c>
      <c r="F374" s="314"/>
      <c r="G374" s="43" t="s">
        <v>72</v>
      </c>
      <c r="H374" s="44">
        <v>0.2</v>
      </c>
      <c r="I374" s="45">
        <v>8.0299999999999994</v>
      </c>
      <c r="J374" s="45">
        <v>1.6</v>
      </c>
    </row>
    <row r="375" spans="1:10">
      <c r="A375" s="41" t="s">
        <v>553</v>
      </c>
      <c r="B375" s="42" t="s">
        <v>728</v>
      </c>
      <c r="C375" s="41" t="s">
        <v>28</v>
      </c>
      <c r="D375" s="41" t="s">
        <v>729</v>
      </c>
      <c r="E375" s="314" t="s">
        <v>556</v>
      </c>
      <c r="F375" s="314"/>
      <c r="G375" s="43" t="s">
        <v>72</v>
      </c>
      <c r="H375" s="44">
        <v>0.45</v>
      </c>
      <c r="I375" s="45">
        <v>7.85</v>
      </c>
      <c r="J375" s="45">
        <v>3.53</v>
      </c>
    </row>
    <row r="376" spans="1:10">
      <c r="A376" s="41" t="s">
        <v>553</v>
      </c>
      <c r="B376" s="42" t="s">
        <v>707</v>
      </c>
      <c r="C376" s="41" t="s">
        <v>28</v>
      </c>
      <c r="D376" s="41" t="s">
        <v>708</v>
      </c>
      <c r="E376" s="314" t="s">
        <v>556</v>
      </c>
      <c r="F376" s="314"/>
      <c r="G376" s="43" t="s">
        <v>692</v>
      </c>
      <c r="H376" s="44">
        <v>0.06</v>
      </c>
      <c r="I376" s="45">
        <v>25.25</v>
      </c>
      <c r="J376" s="45">
        <v>1.51</v>
      </c>
    </row>
    <row r="377" spans="1:10" ht="26.4">
      <c r="A377" s="41" t="s">
        <v>553</v>
      </c>
      <c r="B377" s="42" t="s">
        <v>730</v>
      </c>
      <c r="C377" s="41" t="s">
        <v>28</v>
      </c>
      <c r="D377" s="41" t="s">
        <v>731</v>
      </c>
      <c r="E377" s="314" t="s">
        <v>556</v>
      </c>
      <c r="F377" s="314"/>
      <c r="G377" s="43" t="s">
        <v>692</v>
      </c>
      <c r="H377" s="44">
        <v>5.0000000000000001E-3</v>
      </c>
      <c r="I377" s="45">
        <v>104.61</v>
      </c>
      <c r="J377" s="45">
        <v>0.52</v>
      </c>
    </row>
    <row r="378" spans="1:10">
      <c r="A378" s="38"/>
      <c r="B378" s="38"/>
      <c r="C378" s="38"/>
      <c r="D378" s="38"/>
      <c r="E378" s="38" t="s">
        <v>540</v>
      </c>
      <c r="F378" s="39">
        <v>17.25</v>
      </c>
      <c r="G378" s="38" t="s">
        <v>541</v>
      </c>
      <c r="H378" s="39">
        <v>0</v>
      </c>
      <c r="I378" s="38" t="s">
        <v>542</v>
      </c>
      <c r="J378" s="39">
        <v>17.25</v>
      </c>
    </row>
    <row r="379" spans="1:10" ht="14.4" thickBot="1">
      <c r="A379" s="38"/>
      <c r="B379" s="38"/>
      <c r="C379" s="38"/>
      <c r="D379" s="38"/>
      <c r="E379" s="38" t="s">
        <v>543</v>
      </c>
      <c r="F379" s="39">
        <v>33.81</v>
      </c>
      <c r="G379" s="38"/>
      <c r="H379" s="313" t="s">
        <v>544</v>
      </c>
      <c r="I379" s="313"/>
      <c r="J379" s="39">
        <v>169.08</v>
      </c>
    </row>
    <row r="380" spans="1:10" ht="14.4" thickTop="1">
      <c r="A380" s="40"/>
      <c r="B380" s="40"/>
      <c r="C380" s="40"/>
      <c r="D380" s="40"/>
      <c r="E380" s="40"/>
      <c r="F380" s="40"/>
      <c r="G380" s="40"/>
      <c r="H380" s="40"/>
      <c r="I380" s="40"/>
      <c r="J380" s="40"/>
    </row>
    <row r="381" spans="1:10">
      <c r="A381" s="19" t="s">
        <v>158</v>
      </c>
      <c r="B381" s="20" t="s">
        <v>8</v>
      </c>
      <c r="C381" s="19" t="s">
        <v>9</v>
      </c>
      <c r="D381" s="19" t="s">
        <v>10</v>
      </c>
      <c r="E381" s="317" t="s">
        <v>529</v>
      </c>
      <c r="F381" s="317"/>
      <c r="G381" s="27" t="s">
        <v>11</v>
      </c>
      <c r="H381" s="20" t="s">
        <v>12</v>
      </c>
      <c r="I381" s="20" t="s">
        <v>13</v>
      </c>
      <c r="J381" s="20" t="s">
        <v>15</v>
      </c>
    </row>
    <row r="382" spans="1:10" ht="26.4">
      <c r="A382" s="28" t="s">
        <v>530</v>
      </c>
      <c r="B382" s="29" t="s">
        <v>159</v>
      </c>
      <c r="C382" s="28" t="s">
        <v>28</v>
      </c>
      <c r="D382" s="28" t="s">
        <v>160</v>
      </c>
      <c r="E382" s="316" t="s">
        <v>732</v>
      </c>
      <c r="F382" s="316"/>
      <c r="G382" s="30" t="s">
        <v>30</v>
      </c>
      <c r="H382" s="31">
        <v>1</v>
      </c>
      <c r="I382" s="32">
        <v>64.959999999999994</v>
      </c>
      <c r="J382" s="32">
        <v>64.959999999999994</v>
      </c>
    </row>
    <row r="383" spans="1:10" ht="26.4">
      <c r="A383" s="33" t="s">
        <v>531</v>
      </c>
      <c r="B383" s="34" t="s">
        <v>733</v>
      </c>
      <c r="C383" s="33" t="s">
        <v>28</v>
      </c>
      <c r="D383" s="33" t="s">
        <v>734</v>
      </c>
      <c r="E383" s="315" t="s">
        <v>534</v>
      </c>
      <c r="F383" s="315"/>
      <c r="G383" s="35" t="s">
        <v>535</v>
      </c>
      <c r="H383" s="36">
        <v>9.0999999999999998E-2</v>
      </c>
      <c r="I383" s="37">
        <v>31.7</v>
      </c>
      <c r="J383" s="37">
        <v>2.88</v>
      </c>
    </row>
    <row r="384" spans="1:10" ht="26.4">
      <c r="A384" s="33" t="s">
        <v>531</v>
      </c>
      <c r="B384" s="34" t="s">
        <v>714</v>
      </c>
      <c r="C384" s="33" t="s">
        <v>28</v>
      </c>
      <c r="D384" s="33" t="s">
        <v>715</v>
      </c>
      <c r="E384" s="315" t="s">
        <v>570</v>
      </c>
      <c r="F384" s="315"/>
      <c r="G384" s="35" t="s">
        <v>576</v>
      </c>
      <c r="H384" s="36">
        <v>1.2999999999999999E-3</v>
      </c>
      <c r="I384" s="37">
        <v>28.07</v>
      </c>
      <c r="J384" s="37">
        <v>0.03</v>
      </c>
    </row>
    <row r="385" spans="1:10" ht="26.4">
      <c r="A385" s="33" t="s">
        <v>531</v>
      </c>
      <c r="B385" s="34" t="s">
        <v>551</v>
      </c>
      <c r="C385" s="33" t="s">
        <v>28</v>
      </c>
      <c r="D385" s="33" t="s">
        <v>552</v>
      </c>
      <c r="E385" s="315" t="s">
        <v>534</v>
      </c>
      <c r="F385" s="315"/>
      <c r="G385" s="35" t="s">
        <v>535</v>
      </c>
      <c r="H385" s="36">
        <v>9.7000000000000003E-2</v>
      </c>
      <c r="I385" s="37">
        <v>23.13</v>
      </c>
      <c r="J385" s="37">
        <v>2.2400000000000002</v>
      </c>
    </row>
    <row r="386" spans="1:10" ht="26.4">
      <c r="A386" s="33" t="s">
        <v>531</v>
      </c>
      <c r="B386" s="34" t="s">
        <v>716</v>
      </c>
      <c r="C386" s="33" t="s">
        <v>28</v>
      </c>
      <c r="D386" s="33" t="s">
        <v>717</v>
      </c>
      <c r="E386" s="315" t="s">
        <v>570</v>
      </c>
      <c r="F386" s="315"/>
      <c r="G386" s="35" t="s">
        <v>571</v>
      </c>
      <c r="H386" s="36">
        <v>8.9999999999999998E-4</v>
      </c>
      <c r="I386" s="37">
        <v>29.08</v>
      </c>
      <c r="J386" s="37">
        <v>0.02</v>
      </c>
    </row>
    <row r="387" spans="1:10" ht="39.6">
      <c r="A387" s="41" t="s">
        <v>553</v>
      </c>
      <c r="B387" s="42" t="s">
        <v>735</v>
      </c>
      <c r="C387" s="41" t="s">
        <v>28</v>
      </c>
      <c r="D387" s="41" t="s">
        <v>736</v>
      </c>
      <c r="E387" s="314" t="s">
        <v>556</v>
      </c>
      <c r="F387" s="314"/>
      <c r="G387" s="43" t="s">
        <v>737</v>
      </c>
      <c r="H387" s="44">
        <v>4.1500000000000004</v>
      </c>
      <c r="I387" s="45">
        <v>1.59</v>
      </c>
      <c r="J387" s="45">
        <v>6.59</v>
      </c>
    </row>
    <row r="388" spans="1:10" ht="39.6">
      <c r="A388" s="41" t="s">
        <v>553</v>
      </c>
      <c r="B388" s="42" t="s">
        <v>738</v>
      </c>
      <c r="C388" s="41" t="s">
        <v>28</v>
      </c>
      <c r="D388" s="41" t="s">
        <v>739</v>
      </c>
      <c r="E388" s="314" t="s">
        <v>556</v>
      </c>
      <c r="F388" s="314"/>
      <c r="G388" s="43" t="s">
        <v>30</v>
      </c>
      <c r="H388" s="44">
        <v>1.1659999999999999</v>
      </c>
      <c r="I388" s="45">
        <v>45.63</v>
      </c>
      <c r="J388" s="45">
        <v>53.2</v>
      </c>
    </row>
    <row r="389" spans="1:10">
      <c r="A389" s="38"/>
      <c r="B389" s="38"/>
      <c r="C389" s="38"/>
      <c r="D389" s="38"/>
      <c r="E389" s="38" t="s">
        <v>540</v>
      </c>
      <c r="F389" s="39">
        <v>3.69</v>
      </c>
      <c r="G389" s="38" t="s">
        <v>541</v>
      </c>
      <c r="H389" s="39">
        <v>0</v>
      </c>
      <c r="I389" s="38" t="s">
        <v>542</v>
      </c>
      <c r="J389" s="39">
        <v>3.69</v>
      </c>
    </row>
    <row r="390" spans="1:10" ht="14.4" thickBot="1">
      <c r="A390" s="38"/>
      <c r="B390" s="38"/>
      <c r="C390" s="38"/>
      <c r="D390" s="38"/>
      <c r="E390" s="38" t="s">
        <v>543</v>
      </c>
      <c r="F390" s="39">
        <v>16.239999999999998</v>
      </c>
      <c r="G390" s="38"/>
      <c r="H390" s="313" t="s">
        <v>544</v>
      </c>
      <c r="I390" s="313"/>
      <c r="J390" s="39">
        <v>81.2</v>
      </c>
    </row>
    <row r="391" spans="1:10" ht="14.4" thickTop="1">
      <c r="A391" s="40"/>
      <c r="B391" s="40"/>
      <c r="C391" s="40"/>
      <c r="D391" s="40"/>
      <c r="E391" s="40"/>
      <c r="F391" s="40"/>
      <c r="G391" s="40"/>
      <c r="H391" s="40"/>
      <c r="I391" s="40"/>
      <c r="J391" s="40"/>
    </row>
    <row r="392" spans="1:10">
      <c r="A392" s="19" t="s">
        <v>161</v>
      </c>
      <c r="B392" s="20" t="s">
        <v>8</v>
      </c>
      <c r="C392" s="19" t="s">
        <v>9</v>
      </c>
      <c r="D392" s="19" t="s">
        <v>10</v>
      </c>
      <c r="E392" s="317" t="s">
        <v>529</v>
      </c>
      <c r="F392" s="317"/>
      <c r="G392" s="27" t="s">
        <v>11</v>
      </c>
      <c r="H392" s="20" t="s">
        <v>12</v>
      </c>
      <c r="I392" s="20" t="s">
        <v>13</v>
      </c>
      <c r="J392" s="20" t="s">
        <v>15</v>
      </c>
    </row>
    <row r="393" spans="1:10" ht="26.4">
      <c r="A393" s="28" t="s">
        <v>530</v>
      </c>
      <c r="B393" s="29" t="s">
        <v>162</v>
      </c>
      <c r="C393" s="28" t="s">
        <v>28</v>
      </c>
      <c r="D393" s="28" t="s">
        <v>163</v>
      </c>
      <c r="E393" s="316" t="s">
        <v>732</v>
      </c>
      <c r="F393" s="316"/>
      <c r="G393" s="30" t="s">
        <v>30</v>
      </c>
      <c r="H393" s="31">
        <v>1</v>
      </c>
      <c r="I393" s="32">
        <v>18</v>
      </c>
      <c r="J393" s="32">
        <v>18</v>
      </c>
    </row>
    <row r="394" spans="1:10" ht="26.4">
      <c r="A394" s="33" t="s">
        <v>531</v>
      </c>
      <c r="B394" s="34" t="s">
        <v>551</v>
      </c>
      <c r="C394" s="33" t="s">
        <v>28</v>
      </c>
      <c r="D394" s="33" t="s">
        <v>552</v>
      </c>
      <c r="E394" s="315" t="s">
        <v>534</v>
      </c>
      <c r="F394" s="315"/>
      <c r="G394" s="35" t="s">
        <v>535</v>
      </c>
      <c r="H394" s="36">
        <v>0.184</v>
      </c>
      <c r="I394" s="37">
        <v>23.13</v>
      </c>
      <c r="J394" s="37">
        <v>4.25</v>
      </c>
    </row>
    <row r="395" spans="1:10" ht="26.4">
      <c r="A395" s="33" t="s">
        <v>531</v>
      </c>
      <c r="B395" s="34" t="s">
        <v>733</v>
      </c>
      <c r="C395" s="33" t="s">
        <v>28</v>
      </c>
      <c r="D395" s="33" t="s">
        <v>734</v>
      </c>
      <c r="E395" s="315" t="s">
        <v>534</v>
      </c>
      <c r="F395" s="315"/>
      <c r="G395" s="35" t="s">
        <v>535</v>
      </c>
      <c r="H395" s="36">
        <v>0.183</v>
      </c>
      <c r="I395" s="37">
        <v>31.7</v>
      </c>
      <c r="J395" s="37">
        <v>5.8</v>
      </c>
    </row>
    <row r="396" spans="1:10" ht="26.4">
      <c r="A396" s="33" t="s">
        <v>531</v>
      </c>
      <c r="B396" s="34" t="s">
        <v>714</v>
      </c>
      <c r="C396" s="33" t="s">
        <v>28</v>
      </c>
      <c r="D396" s="33" t="s">
        <v>715</v>
      </c>
      <c r="E396" s="315" t="s">
        <v>570</v>
      </c>
      <c r="F396" s="315"/>
      <c r="G396" s="35" t="s">
        <v>576</v>
      </c>
      <c r="H396" s="36">
        <v>2.0000000000000001E-4</v>
      </c>
      <c r="I396" s="37">
        <v>28.07</v>
      </c>
      <c r="J396" s="37">
        <v>0</v>
      </c>
    </row>
    <row r="397" spans="1:10" ht="26.4">
      <c r="A397" s="33" t="s">
        <v>531</v>
      </c>
      <c r="B397" s="34" t="s">
        <v>716</v>
      </c>
      <c r="C397" s="33" t="s">
        <v>28</v>
      </c>
      <c r="D397" s="33" t="s">
        <v>717</v>
      </c>
      <c r="E397" s="315" t="s">
        <v>570</v>
      </c>
      <c r="F397" s="315"/>
      <c r="G397" s="35" t="s">
        <v>571</v>
      </c>
      <c r="H397" s="36">
        <v>1E-4</v>
      </c>
      <c r="I397" s="37">
        <v>29.08</v>
      </c>
      <c r="J397" s="37">
        <v>0</v>
      </c>
    </row>
    <row r="398" spans="1:10" ht="26.4">
      <c r="A398" s="41" t="s">
        <v>553</v>
      </c>
      <c r="B398" s="42" t="s">
        <v>740</v>
      </c>
      <c r="C398" s="41" t="s">
        <v>28</v>
      </c>
      <c r="D398" s="41" t="s">
        <v>741</v>
      </c>
      <c r="E398" s="314" t="s">
        <v>556</v>
      </c>
      <c r="F398" s="314"/>
      <c r="G398" s="43" t="s">
        <v>38</v>
      </c>
      <c r="H398" s="44">
        <v>0.88</v>
      </c>
      <c r="I398" s="45">
        <v>0.9</v>
      </c>
      <c r="J398" s="45">
        <v>0.79</v>
      </c>
    </row>
    <row r="399" spans="1:10" ht="26.4">
      <c r="A399" s="41" t="s">
        <v>553</v>
      </c>
      <c r="B399" s="42" t="s">
        <v>742</v>
      </c>
      <c r="C399" s="41" t="s">
        <v>28</v>
      </c>
      <c r="D399" s="41" t="s">
        <v>743</v>
      </c>
      <c r="E399" s="314" t="s">
        <v>556</v>
      </c>
      <c r="F399" s="314"/>
      <c r="G399" s="43" t="s">
        <v>30</v>
      </c>
      <c r="H399" s="44">
        <v>1.18</v>
      </c>
      <c r="I399" s="45">
        <v>6.07</v>
      </c>
      <c r="J399" s="45">
        <v>7.16</v>
      </c>
    </row>
    <row r="400" spans="1:10">
      <c r="A400" s="38"/>
      <c r="B400" s="38"/>
      <c r="C400" s="38"/>
      <c r="D400" s="38"/>
      <c r="E400" s="38" t="s">
        <v>540</v>
      </c>
      <c r="F400" s="39">
        <v>7.22</v>
      </c>
      <c r="G400" s="38" t="s">
        <v>541</v>
      </c>
      <c r="H400" s="39">
        <v>0</v>
      </c>
      <c r="I400" s="38" t="s">
        <v>542</v>
      </c>
      <c r="J400" s="39">
        <v>7.22</v>
      </c>
    </row>
    <row r="401" spans="1:10" ht="14.4" thickBot="1">
      <c r="A401" s="38"/>
      <c r="B401" s="38"/>
      <c r="C401" s="38"/>
      <c r="D401" s="38"/>
      <c r="E401" s="38" t="s">
        <v>543</v>
      </c>
      <c r="F401" s="39">
        <v>4.5</v>
      </c>
      <c r="G401" s="38"/>
      <c r="H401" s="313" t="s">
        <v>544</v>
      </c>
      <c r="I401" s="313"/>
      <c r="J401" s="39">
        <v>22.5</v>
      </c>
    </row>
    <row r="402" spans="1:10" ht="14.4" thickTop="1">
      <c r="A402" s="40"/>
      <c r="B402" s="40"/>
      <c r="C402" s="40"/>
      <c r="D402" s="40"/>
      <c r="E402" s="40"/>
      <c r="F402" s="40"/>
      <c r="G402" s="40"/>
      <c r="H402" s="40"/>
      <c r="I402" s="40"/>
      <c r="J402" s="40"/>
    </row>
    <row r="403" spans="1:10">
      <c r="A403" s="19" t="s">
        <v>164</v>
      </c>
      <c r="B403" s="20" t="s">
        <v>8</v>
      </c>
      <c r="C403" s="19" t="s">
        <v>9</v>
      </c>
      <c r="D403" s="19" t="s">
        <v>10</v>
      </c>
      <c r="E403" s="317" t="s">
        <v>529</v>
      </c>
      <c r="F403" s="317"/>
      <c r="G403" s="27" t="s">
        <v>11</v>
      </c>
      <c r="H403" s="20" t="s">
        <v>12</v>
      </c>
      <c r="I403" s="20" t="s">
        <v>13</v>
      </c>
      <c r="J403" s="20" t="s">
        <v>15</v>
      </c>
    </row>
    <row r="404" spans="1:10" ht="39.6">
      <c r="A404" s="28" t="s">
        <v>530</v>
      </c>
      <c r="B404" s="29" t="s">
        <v>165</v>
      </c>
      <c r="C404" s="28" t="s">
        <v>28</v>
      </c>
      <c r="D404" s="28" t="s">
        <v>166</v>
      </c>
      <c r="E404" s="316" t="s">
        <v>732</v>
      </c>
      <c r="F404" s="316"/>
      <c r="G404" s="30" t="s">
        <v>38</v>
      </c>
      <c r="H404" s="31">
        <v>1</v>
      </c>
      <c r="I404" s="32">
        <v>168.74</v>
      </c>
      <c r="J404" s="32">
        <v>168.74</v>
      </c>
    </row>
    <row r="405" spans="1:10" ht="26.4">
      <c r="A405" s="33" t="s">
        <v>531</v>
      </c>
      <c r="B405" s="34" t="s">
        <v>714</v>
      </c>
      <c r="C405" s="33" t="s">
        <v>28</v>
      </c>
      <c r="D405" s="33" t="s">
        <v>715</v>
      </c>
      <c r="E405" s="315" t="s">
        <v>570</v>
      </c>
      <c r="F405" s="315"/>
      <c r="G405" s="35" t="s">
        <v>576</v>
      </c>
      <c r="H405" s="36">
        <v>1.83E-2</v>
      </c>
      <c r="I405" s="37">
        <v>28.07</v>
      </c>
      <c r="J405" s="37">
        <v>0.51</v>
      </c>
    </row>
    <row r="406" spans="1:10" ht="26.4">
      <c r="A406" s="33" t="s">
        <v>531</v>
      </c>
      <c r="B406" s="34" t="s">
        <v>551</v>
      </c>
      <c r="C406" s="33" t="s">
        <v>28</v>
      </c>
      <c r="D406" s="33" t="s">
        <v>552</v>
      </c>
      <c r="E406" s="315" t="s">
        <v>534</v>
      </c>
      <c r="F406" s="315"/>
      <c r="G406" s="35" t="s">
        <v>535</v>
      </c>
      <c r="H406" s="36">
        <v>0.63300000000000001</v>
      </c>
      <c r="I406" s="37">
        <v>23.13</v>
      </c>
      <c r="J406" s="37">
        <v>14.64</v>
      </c>
    </row>
    <row r="407" spans="1:10" ht="26.4">
      <c r="A407" s="33" t="s">
        <v>531</v>
      </c>
      <c r="B407" s="34" t="s">
        <v>733</v>
      </c>
      <c r="C407" s="33" t="s">
        <v>28</v>
      </c>
      <c r="D407" s="33" t="s">
        <v>734</v>
      </c>
      <c r="E407" s="315" t="s">
        <v>534</v>
      </c>
      <c r="F407" s="315"/>
      <c r="G407" s="35" t="s">
        <v>535</v>
      </c>
      <c r="H407" s="36">
        <v>0.53900000000000003</v>
      </c>
      <c r="I407" s="37">
        <v>31.7</v>
      </c>
      <c r="J407" s="37">
        <v>17.079999999999998</v>
      </c>
    </row>
    <row r="408" spans="1:10" ht="26.4">
      <c r="A408" s="33" t="s">
        <v>531</v>
      </c>
      <c r="B408" s="34" t="s">
        <v>716</v>
      </c>
      <c r="C408" s="33" t="s">
        <v>28</v>
      </c>
      <c r="D408" s="33" t="s">
        <v>717</v>
      </c>
      <c r="E408" s="315" t="s">
        <v>570</v>
      </c>
      <c r="F408" s="315"/>
      <c r="G408" s="35" t="s">
        <v>571</v>
      </c>
      <c r="H408" s="36">
        <v>1.32E-2</v>
      </c>
      <c r="I408" s="37">
        <v>29.08</v>
      </c>
      <c r="J408" s="37">
        <v>0.38</v>
      </c>
    </row>
    <row r="409" spans="1:10" ht="26.4">
      <c r="A409" s="41" t="s">
        <v>553</v>
      </c>
      <c r="B409" s="42" t="s">
        <v>744</v>
      </c>
      <c r="C409" s="41" t="s">
        <v>28</v>
      </c>
      <c r="D409" s="41" t="s">
        <v>745</v>
      </c>
      <c r="E409" s="314" t="s">
        <v>556</v>
      </c>
      <c r="F409" s="314"/>
      <c r="G409" s="43" t="s">
        <v>72</v>
      </c>
      <c r="H409" s="44">
        <v>4.8999999999999998E-3</v>
      </c>
      <c r="I409" s="45">
        <v>70.37</v>
      </c>
      <c r="J409" s="45">
        <v>0.34</v>
      </c>
    </row>
    <row r="410" spans="1:10">
      <c r="A410" s="41" t="s">
        <v>553</v>
      </c>
      <c r="B410" s="42" t="s">
        <v>746</v>
      </c>
      <c r="C410" s="41" t="s">
        <v>28</v>
      </c>
      <c r="D410" s="41" t="s">
        <v>747</v>
      </c>
      <c r="E410" s="314" t="s">
        <v>556</v>
      </c>
      <c r="F410" s="314"/>
      <c r="G410" s="43" t="s">
        <v>72</v>
      </c>
      <c r="H410" s="44">
        <v>2.5000000000000001E-2</v>
      </c>
      <c r="I410" s="45">
        <v>18</v>
      </c>
      <c r="J410" s="45">
        <v>0.45</v>
      </c>
    </row>
    <row r="411" spans="1:10" ht="26.4">
      <c r="A411" s="41" t="s">
        <v>553</v>
      </c>
      <c r="B411" s="42" t="s">
        <v>748</v>
      </c>
      <c r="C411" s="41" t="s">
        <v>28</v>
      </c>
      <c r="D411" s="41" t="s">
        <v>749</v>
      </c>
      <c r="E411" s="314" t="s">
        <v>556</v>
      </c>
      <c r="F411" s="314"/>
      <c r="G411" s="43" t="s">
        <v>38</v>
      </c>
      <c r="H411" s="44">
        <v>1.05</v>
      </c>
      <c r="I411" s="45">
        <v>79.900000000000006</v>
      </c>
      <c r="J411" s="45">
        <v>83.89</v>
      </c>
    </row>
    <row r="412" spans="1:10">
      <c r="A412" s="41" t="s">
        <v>553</v>
      </c>
      <c r="B412" s="42" t="s">
        <v>750</v>
      </c>
      <c r="C412" s="41" t="s">
        <v>28</v>
      </c>
      <c r="D412" s="41" t="s">
        <v>751</v>
      </c>
      <c r="E412" s="314" t="s">
        <v>556</v>
      </c>
      <c r="F412" s="314"/>
      <c r="G412" s="43" t="s">
        <v>72</v>
      </c>
      <c r="H412" s="44">
        <v>0.18</v>
      </c>
      <c r="I412" s="45">
        <v>252.27</v>
      </c>
      <c r="J412" s="45">
        <v>45.4</v>
      </c>
    </row>
    <row r="413" spans="1:10" ht="26.4">
      <c r="A413" s="41" t="s">
        <v>553</v>
      </c>
      <c r="B413" s="42" t="s">
        <v>752</v>
      </c>
      <c r="C413" s="41" t="s">
        <v>28</v>
      </c>
      <c r="D413" s="41" t="s">
        <v>753</v>
      </c>
      <c r="E413" s="314" t="s">
        <v>556</v>
      </c>
      <c r="F413" s="314"/>
      <c r="G413" s="43" t="s">
        <v>754</v>
      </c>
      <c r="H413" s="44">
        <v>0.161</v>
      </c>
      <c r="I413" s="45">
        <v>37.6</v>
      </c>
      <c r="J413" s="45">
        <v>6.05</v>
      </c>
    </row>
    <row r="414" spans="1:10">
      <c r="A414" s="38"/>
      <c r="B414" s="38"/>
      <c r="C414" s="38"/>
      <c r="D414" s="38"/>
      <c r="E414" s="38" t="s">
        <v>540</v>
      </c>
      <c r="F414" s="39">
        <v>23.32</v>
      </c>
      <c r="G414" s="38" t="s">
        <v>541</v>
      </c>
      <c r="H414" s="39">
        <v>0</v>
      </c>
      <c r="I414" s="38" t="s">
        <v>542</v>
      </c>
      <c r="J414" s="39">
        <v>23.32</v>
      </c>
    </row>
    <row r="415" spans="1:10" ht="14.4" thickBot="1">
      <c r="A415" s="38"/>
      <c r="B415" s="38"/>
      <c r="C415" s="38"/>
      <c r="D415" s="38"/>
      <c r="E415" s="38" t="s">
        <v>543</v>
      </c>
      <c r="F415" s="39">
        <v>42.18</v>
      </c>
      <c r="G415" s="38"/>
      <c r="H415" s="313" t="s">
        <v>544</v>
      </c>
      <c r="I415" s="313"/>
      <c r="J415" s="39">
        <v>210.92</v>
      </c>
    </row>
    <row r="416" spans="1:10" ht="14.4" thickTop="1">
      <c r="A416" s="40"/>
      <c r="B416" s="40"/>
      <c r="C416" s="40"/>
      <c r="D416" s="40"/>
      <c r="E416" s="40"/>
      <c r="F416" s="40"/>
      <c r="G416" s="40"/>
      <c r="H416" s="40"/>
      <c r="I416" s="40"/>
      <c r="J416" s="40"/>
    </row>
    <row r="417" spans="1:10">
      <c r="A417" s="19" t="s">
        <v>170</v>
      </c>
      <c r="B417" s="20" t="s">
        <v>8</v>
      </c>
      <c r="C417" s="19" t="s">
        <v>9</v>
      </c>
      <c r="D417" s="19" t="s">
        <v>10</v>
      </c>
      <c r="E417" s="317" t="s">
        <v>529</v>
      </c>
      <c r="F417" s="317"/>
      <c r="G417" s="27" t="s">
        <v>11</v>
      </c>
      <c r="H417" s="20" t="s">
        <v>12</v>
      </c>
      <c r="I417" s="20" t="s">
        <v>13</v>
      </c>
      <c r="J417" s="20" t="s">
        <v>15</v>
      </c>
    </row>
    <row r="418" spans="1:10" ht="26.4">
      <c r="A418" s="28" t="s">
        <v>530</v>
      </c>
      <c r="B418" s="29" t="s">
        <v>171</v>
      </c>
      <c r="C418" s="28" t="s">
        <v>28</v>
      </c>
      <c r="D418" s="28" t="s">
        <v>172</v>
      </c>
      <c r="E418" s="316" t="s">
        <v>732</v>
      </c>
      <c r="F418" s="316"/>
      <c r="G418" s="30" t="s">
        <v>38</v>
      </c>
      <c r="H418" s="31">
        <v>1</v>
      </c>
      <c r="I418" s="32">
        <v>51.99</v>
      </c>
      <c r="J418" s="32">
        <v>51.99</v>
      </c>
    </row>
    <row r="419" spans="1:10" ht="26.4">
      <c r="A419" s="33" t="s">
        <v>531</v>
      </c>
      <c r="B419" s="34" t="s">
        <v>551</v>
      </c>
      <c r="C419" s="33" t="s">
        <v>28</v>
      </c>
      <c r="D419" s="33" t="s">
        <v>552</v>
      </c>
      <c r="E419" s="315" t="s">
        <v>534</v>
      </c>
      <c r="F419" s="315"/>
      <c r="G419" s="35" t="s">
        <v>535</v>
      </c>
      <c r="H419" s="36">
        <v>0.20699999999999999</v>
      </c>
      <c r="I419" s="37">
        <v>23.13</v>
      </c>
      <c r="J419" s="37">
        <v>4.78</v>
      </c>
    </row>
    <row r="420" spans="1:10" ht="26.4">
      <c r="A420" s="33" t="s">
        <v>531</v>
      </c>
      <c r="B420" s="34" t="s">
        <v>733</v>
      </c>
      <c r="C420" s="33" t="s">
        <v>28</v>
      </c>
      <c r="D420" s="33" t="s">
        <v>734</v>
      </c>
      <c r="E420" s="315" t="s">
        <v>534</v>
      </c>
      <c r="F420" s="315"/>
      <c r="G420" s="35" t="s">
        <v>535</v>
      </c>
      <c r="H420" s="36">
        <v>0.112</v>
      </c>
      <c r="I420" s="37">
        <v>31.7</v>
      </c>
      <c r="J420" s="37">
        <v>3.55</v>
      </c>
    </row>
    <row r="421" spans="1:10" ht="26.4">
      <c r="A421" s="33" t="s">
        <v>531</v>
      </c>
      <c r="B421" s="34" t="s">
        <v>716</v>
      </c>
      <c r="C421" s="33" t="s">
        <v>28</v>
      </c>
      <c r="D421" s="33" t="s">
        <v>717</v>
      </c>
      <c r="E421" s="315" t="s">
        <v>570</v>
      </c>
      <c r="F421" s="315"/>
      <c r="G421" s="35" t="s">
        <v>571</v>
      </c>
      <c r="H421" s="36">
        <v>1.32E-2</v>
      </c>
      <c r="I421" s="37">
        <v>29.08</v>
      </c>
      <c r="J421" s="37">
        <v>0.38</v>
      </c>
    </row>
    <row r="422" spans="1:10" ht="26.4">
      <c r="A422" s="33" t="s">
        <v>531</v>
      </c>
      <c r="B422" s="34" t="s">
        <v>714</v>
      </c>
      <c r="C422" s="33" t="s">
        <v>28</v>
      </c>
      <c r="D422" s="33" t="s">
        <v>715</v>
      </c>
      <c r="E422" s="315" t="s">
        <v>570</v>
      </c>
      <c r="F422" s="315"/>
      <c r="G422" s="35" t="s">
        <v>576</v>
      </c>
      <c r="H422" s="36">
        <v>1.83E-2</v>
      </c>
      <c r="I422" s="37">
        <v>28.07</v>
      </c>
      <c r="J422" s="37">
        <v>0.51</v>
      </c>
    </row>
    <row r="423" spans="1:10" ht="26.4">
      <c r="A423" s="41" t="s">
        <v>553</v>
      </c>
      <c r="B423" s="42" t="s">
        <v>744</v>
      </c>
      <c r="C423" s="41" t="s">
        <v>28</v>
      </c>
      <c r="D423" s="41" t="s">
        <v>745</v>
      </c>
      <c r="E423" s="314" t="s">
        <v>556</v>
      </c>
      <c r="F423" s="314"/>
      <c r="G423" s="43" t="s">
        <v>72</v>
      </c>
      <c r="H423" s="44">
        <v>1.1999999999999999E-3</v>
      </c>
      <c r="I423" s="45">
        <v>70.37</v>
      </c>
      <c r="J423" s="45">
        <v>0.08</v>
      </c>
    </row>
    <row r="424" spans="1:10">
      <c r="A424" s="41" t="s">
        <v>553</v>
      </c>
      <c r="B424" s="42" t="s">
        <v>750</v>
      </c>
      <c r="C424" s="41" t="s">
        <v>28</v>
      </c>
      <c r="D424" s="41" t="s">
        <v>751</v>
      </c>
      <c r="E424" s="314" t="s">
        <v>556</v>
      </c>
      <c r="F424" s="314"/>
      <c r="G424" s="43" t="s">
        <v>72</v>
      </c>
      <c r="H424" s="44">
        <v>4.4999999999999998E-2</v>
      </c>
      <c r="I424" s="45">
        <v>252.27</v>
      </c>
      <c r="J424" s="45">
        <v>11.35</v>
      </c>
    </row>
    <row r="425" spans="1:10" ht="26.4">
      <c r="A425" s="41" t="s">
        <v>553</v>
      </c>
      <c r="B425" s="42" t="s">
        <v>752</v>
      </c>
      <c r="C425" s="41" t="s">
        <v>28</v>
      </c>
      <c r="D425" s="41" t="s">
        <v>753</v>
      </c>
      <c r="E425" s="314" t="s">
        <v>556</v>
      </c>
      <c r="F425" s="314"/>
      <c r="G425" s="43" t="s">
        <v>754</v>
      </c>
      <c r="H425" s="44">
        <v>0.19800000000000001</v>
      </c>
      <c r="I425" s="45">
        <v>37.6</v>
      </c>
      <c r="J425" s="45">
        <v>7.44</v>
      </c>
    </row>
    <row r="426" spans="1:10" ht="26.4">
      <c r="A426" s="41" t="s">
        <v>553</v>
      </c>
      <c r="B426" s="42" t="s">
        <v>755</v>
      </c>
      <c r="C426" s="41" t="s">
        <v>28</v>
      </c>
      <c r="D426" s="41" t="s">
        <v>756</v>
      </c>
      <c r="E426" s="314" t="s">
        <v>556</v>
      </c>
      <c r="F426" s="314"/>
      <c r="G426" s="43" t="s">
        <v>38</v>
      </c>
      <c r="H426" s="44">
        <v>1.05</v>
      </c>
      <c r="I426" s="45">
        <v>22.67</v>
      </c>
      <c r="J426" s="45">
        <v>23.8</v>
      </c>
    </row>
    <row r="427" spans="1:10">
      <c r="A427" s="41" t="s">
        <v>553</v>
      </c>
      <c r="B427" s="42" t="s">
        <v>746</v>
      </c>
      <c r="C427" s="41" t="s">
        <v>28</v>
      </c>
      <c r="D427" s="41" t="s">
        <v>747</v>
      </c>
      <c r="E427" s="314" t="s">
        <v>556</v>
      </c>
      <c r="F427" s="314"/>
      <c r="G427" s="43" t="s">
        <v>72</v>
      </c>
      <c r="H427" s="44">
        <v>6.0000000000000001E-3</v>
      </c>
      <c r="I427" s="45">
        <v>18</v>
      </c>
      <c r="J427" s="45">
        <v>0.1</v>
      </c>
    </row>
    <row r="428" spans="1:10">
      <c r="A428" s="38"/>
      <c r="B428" s="38"/>
      <c r="C428" s="38"/>
      <c r="D428" s="38"/>
      <c r="E428" s="38" t="s">
        <v>540</v>
      </c>
      <c r="F428" s="39">
        <v>6.51</v>
      </c>
      <c r="G428" s="38" t="s">
        <v>541</v>
      </c>
      <c r="H428" s="39">
        <v>0</v>
      </c>
      <c r="I428" s="38" t="s">
        <v>542</v>
      </c>
      <c r="J428" s="39">
        <v>6.51</v>
      </c>
    </row>
    <row r="429" spans="1:10" ht="14.4" thickBot="1">
      <c r="A429" s="38"/>
      <c r="B429" s="38"/>
      <c r="C429" s="38"/>
      <c r="D429" s="38"/>
      <c r="E429" s="38" t="s">
        <v>543</v>
      </c>
      <c r="F429" s="39">
        <v>12.99</v>
      </c>
      <c r="G429" s="38"/>
      <c r="H429" s="313" t="s">
        <v>544</v>
      </c>
      <c r="I429" s="313"/>
      <c r="J429" s="39">
        <v>64.98</v>
      </c>
    </row>
    <row r="430" spans="1:10" ht="14.4" thickTop="1">
      <c r="A430" s="40"/>
      <c r="B430" s="40"/>
      <c r="C430" s="40"/>
      <c r="D430" s="40"/>
      <c r="E430" s="40"/>
      <c r="F430" s="40"/>
      <c r="G430" s="40"/>
      <c r="H430" s="40"/>
      <c r="I430" s="40"/>
      <c r="J430" s="40"/>
    </row>
    <row r="431" spans="1:10">
      <c r="A431" s="19" t="s">
        <v>173</v>
      </c>
      <c r="B431" s="20" t="s">
        <v>8</v>
      </c>
      <c r="C431" s="19" t="s">
        <v>9</v>
      </c>
      <c r="D431" s="19" t="s">
        <v>10</v>
      </c>
      <c r="E431" s="317" t="s">
        <v>529</v>
      </c>
      <c r="F431" s="317"/>
      <c r="G431" s="27" t="s">
        <v>11</v>
      </c>
      <c r="H431" s="20" t="s">
        <v>12</v>
      </c>
      <c r="I431" s="20" t="s">
        <v>13</v>
      </c>
      <c r="J431" s="20" t="s">
        <v>15</v>
      </c>
    </row>
    <row r="432" spans="1:10">
      <c r="A432" s="28" t="s">
        <v>530</v>
      </c>
      <c r="B432" s="29" t="s">
        <v>174</v>
      </c>
      <c r="C432" s="28" t="s">
        <v>22</v>
      </c>
      <c r="D432" s="28" t="s">
        <v>175</v>
      </c>
      <c r="E432" s="316">
        <v>90</v>
      </c>
      <c r="F432" s="316"/>
      <c r="G432" s="30" t="s">
        <v>38</v>
      </c>
      <c r="H432" s="31">
        <v>1</v>
      </c>
      <c r="I432" s="32">
        <v>102.43</v>
      </c>
      <c r="J432" s="32">
        <v>102.43</v>
      </c>
    </row>
    <row r="433" spans="1:10" ht="26.4">
      <c r="A433" s="33" t="s">
        <v>531</v>
      </c>
      <c r="B433" s="34" t="s">
        <v>615</v>
      </c>
      <c r="C433" s="33" t="s">
        <v>28</v>
      </c>
      <c r="D433" s="33" t="s">
        <v>616</v>
      </c>
      <c r="E433" s="315" t="s">
        <v>534</v>
      </c>
      <c r="F433" s="315"/>
      <c r="G433" s="35" t="s">
        <v>535</v>
      </c>
      <c r="H433" s="36">
        <v>1.5</v>
      </c>
      <c r="I433" s="37">
        <v>32.46</v>
      </c>
      <c r="J433" s="37">
        <v>48.69</v>
      </c>
    </row>
    <row r="434" spans="1:10" ht="26.4">
      <c r="A434" s="33" t="s">
        <v>531</v>
      </c>
      <c r="B434" s="34" t="s">
        <v>551</v>
      </c>
      <c r="C434" s="33" t="s">
        <v>28</v>
      </c>
      <c r="D434" s="33" t="s">
        <v>552</v>
      </c>
      <c r="E434" s="315" t="s">
        <v>534</v>
      </c>
      <c r="F434" s="315"/>
      <c r="G434" s="35" t="s">
        <v>535</v>
      </c>
      <c r="H434" s="36">
        <v>1.5</v>
      </c>
      <c r="I434" s="37">
        <v>23.13</v>
      </c>
      <c r="J434" s="37">
        <v>34.69</v>
      </c>
    </row>
    <row r="435" spans="1:10">
      <c r="A435" s="41" t="s">
        <v>553</v>
      </c>
      <c r="B435" s="42" t="s">
        <v>757</v>
      </c>
      <c r="C435" s="41" t="s">
        <v>28</v>
      </c>
      <c r="D435" s="41" t="s">
        <v>758</v>
      </c>
      <c r="E435" s="314" t="s">
        <v>556</v>
      </c>
      <c r="F435" s="314"/>
      <c r="G435" s="43" t="s">
        <v>72</v>
      </c>
      <c r="H435" s="44">
        <v>10.46</v>
      </c>
      <c r="I435" s="45">
        <v>1.57</v>
      </c>
      <c r="J435" s="45">
        <v>16.420000000000002</v>
      </c>
    </row>
    <row r="436" spans="1:10" ht="26.4">
      <c r="A436" s="41" t="s">
        <v>553</v>
      </c>
      <c r="B436" s="42" t="s">
        <v>759</v>
      </c>
      <c r="C436" s="41" t="s">
        <v>28</v>
      </c>
      <c r="D436" s="41" t="s">
        <v>760</v>
      </c>
      <c r="E436" s="314" t="s">
        <v>556</v>
      </c>
      <c r="F436" s="314"/>
      <c r="G436" s="43" t="s">
        <v>43</v>
      </c>
      <c r="H436" s="44">
        <v>3.7999999999999999E-2</v>
      </c>
      <c r="I436" s="45">
        <v>69.22</v>
      </c>
      <c r="J436" s="45">
        <v>2.63</v>
      </c>
    </row>
    <row r="437" spans="1:10">
      <c r="A437" s="38"/>
      <c r="B437" s="38"/>
      <c r="C437" s="38"/>
      <c r="D437" s="38"/>
      <c r="E437" s="38" t="s">
        <v>540</v>
      </c>
      <c r="F437" s="39">
        <v>59.9</v>
      </c>
      <c r="G437" s="38" t="s">
        <v>541</v>
      </c>
      <c r="H437" s="39">
        <v>0</v>
      </c>
      <c r="I437" s="38" t="s">
        <v>542</v>
      </c>
      <c r="J437" s="39">
        <v>59.9</v>
      </c>
    </row>
    <row r="438" spans="1:10" ht="14.4" thickBot="1">
      <c r="A438" s="38"/>
      <c r="B438" s="38"/>
      <c r="C438" s="38"/>
      <c r="D438" s="38"/>
      <c r="E438" s="38" t="s">
        <v>543</v>
      </c>
      <c r="F438" s="39">
        <v>25.6</v>
      </c>
      <c r="G438" s="38"/>
      <c r="H438" s="313" t="s">
        <v>544</v>
      </c>
      <c r="I438" s="313"/>
      <c r="J438" s="39">
        <v>128.03</v>
      </c>
    </row>
    <row r="439" spans="1:10" ht="14.4" thickTop="1">
      <c r="A439" s="40"/>
      <c r="B439" s="40"/>
      <c r="C439" s="40"/>
      <c r="D439" s="40"/>
      <c r="E439" s="40"/>
      <c r="F439" s="40"/>
      <c r="G439" s="40"/>
      <c r="H439" s="40"/>
      <c r="I439" s="40"/>
      <c r="J439" s="40"/>
    </row>
    <row r="440" spans="1:10">
      <c r="A440" s="19" t="s">
        <v>179</v>
      </c>
      <c r="B440" s="20" t="s">
        <v>8</v>
      </c>
      <c r="C440" s="19" t="s">
        <v>9</v>
      </c>
      <c r="D440" s="19" t="s">
        <v>10</v>
      </c>
      <c r="E440" s="317" t="s">
        <v>529</v>
      </c>
      <c r="F440" s="317"/>
      <c r="G440" s="27" t="s">
        <v>11</v>
      </c>
      <c r="H440" s="20" t="s">
        <v>12</v>
      </c>
      <c r="I440" s="20" t="s">
        <v>13</v>
      </c>
      <c r="J440" s="20" t="s">
        <v>15</v>
      </c>
    </row>
    <row r="441" spans="1:10" ht="39.6">
      <c r="A441" s="28" t="s">
        <v>530</v>
      </c>
      <c r="B441" s="29" t="s">
        <v>180</v>
      </c>
      <c r="C441" s="28" t="s">
        <v>28</v>
      </c>
      <c r="D441" s="28" t="s">
        <v>181</v>
      </c>
      <c r="E441" s="316" t="s">
        <v>761</v>
      </c>
      <c r="F441" s="316"/>
      <c r="G441" s="30" t="s">
        <v>38</v>
      </c>
      <c r="H441" s="31">
        <v>1</v>
      </c>
      <c r="I441" s="32">
        <v>13.18</v>
      </c>
      <c r="J441" s="32">
        <v>13.18</v>
      </c>
    </row>
    <row r="442" spans="1:10" ht="26.4">
      <c r="A442" s="33" t="s">
        <v>531</v>
      </c>
      <c r="B442" s="34" t="s">
        <v>762</v>
      </c>
      <c r="C442" s="33" t="s">
        <v>28</v>
      </c>
      <c r="D442" s="33" t="s">
        <v>763</v>
      </c>
      <c r="E442" s="315" t="s">
        <v>534</v>
      </c>
      <c r="F442" s="315"/>
      <c r="G442" s="35" t="s">
        <v>535</v>
      </c>
      <c r="H442" s="36">
        <v>0.14899999999999999</v>
      </c>
      <c r="I442" s="37">
        <v>35.18</v>
      </c>
      <c r="J442" s="37">
        <v>5.24</v>
      </c>
    </row>
    <row r="443" spans="1:10" ht="26.4">
      <c r="A443" s="33" t="s">
        <v>531</v>
      </c>
      <c r="B443" s="34" t="s">
        <v>764</v>
      </c>
      <c r="C443" s="33" t="s">
        <v>28</v>
      </c>
      <c r="D443" s="33" t="s">
        <v>765</v>
      </c>
      <c r="E443" s="315" t="s">
        <v>534</v>
      </c>
      <c r="F443" s="315"/>
      <c r="G443" s="35" t="s">
        <v>535</v>
      </c>
      <c r="H443" s="36">
        <v>0.14899999999999999</v>
      </c>
      <c r="I443" s="37">
        <v>25.07</v>
      </c>
      <c r="J443" s="37">
        <v>3.73</v>
      </c>
    </row>
    <row r="444" spans="1:10">
      <c r="A444" s="41" t="s">
        <v>553</v>
      </c>
      <c r="B444" s="42" t="s">
        <v>766</v>
      </c>
      <c r="C444" s="41" t="s">
        <v>28</v>
      </c>
      <c r="D444" s="41" t="s">
        <v>767</v>
      </c>
      <c r="E444" s="314" t="s">
        <v>556</v>
      </c>
      <c r="F444" s="314"/>
      <c r="G444" s="43" t="s">
        <v>38</v>
      </c>
      <c r="H444" s="44">
        <v>1.0169999999999999</v>
      </c>
      <c r="I444" s="45">
        <v>4.1399999999999997</v>
      </c>
      <c r="J444" s="45">
        <v>4.21</v>
      </c>
    </row>
    <row r="445" spans="1:10">
      <c r="A445" s="38"/>
      <c r="B445" s="38"/>
      <c r="C445" s="38"/>
      <c r="D445" s="38"/>
      <c r="E445" s="38" t="s">
        <v>540</v>
      </c>
      <c r="F445" s="39">
        <v>6.61</v>
      </c>
      <c r="G445" s="38" t="s">
        <v>541</v>
      </c>
      <c r="H445" s="39">
        <v>0</v>
      </c>
      <c r="I445" s="38" t="s">
        <v>542</v>
      </c>
      <c r="J445" s="39">
        <v>6.61</v>
      </c>
    </row>
    <row r="446" spans="1:10" ht="14.4" thickBot="1">
      <c r="A446" s="38"/>
      <c r="B446" s="38"/>
      <c r="C446" s="38"/>
      <c r="D446" s="38"/>
      <c r="E446" s="38" t="s">
        <v>543</v>
      </c>
      <c r="F446" s="39">
        <v>3.29</v>
      </c>
      <c r="G446" s="38"/>
      <c r="H446" s="313" t="s">
        <v>544</v>
      </c>
      <c r="I446" s="313"/>
      <c r="J446" s="39">
        <v>16.47</v>
      </c>
    </row>
    <row r="447" spans="1:10" ht="14.4" thickTop="1">
      <c r="A447" s="40"/>
      <c r="B447" s="40"/>
      <c r="C447" s="40"/>
      <c r="D447" s="40"/>
      <c r="E447" s="40"/>
      <c r="F447" s="40"/>
      <c r="G447" s="40"/>
      <c r="H447" s="40"/>
      <c r="I447" s="40"/>
      <c r="J447" s="40"/>
    </row>
    <row r="448" spans="1:10">
      <c r="A448" s="19" t="s">
        <v>182</v>
      </c>
      <c r="B448" s="20" t="s">
        <v>8</v>
      </c>
      <c r="C448" s="19" t="s">
        <v>9</v>
      </c>
      <c r="D448" s="19" t="s">
        <v>10</v>
      </c>
      <c r="E448" s="317" t="s">
        <v>529</v>
      </c>
      <c r="F448" s="317"/>
      <c r="G448" s="27" t="s">
        <v>11</v>
      </c>
      <c r="H448" s="20" t="s">
        <v>12</v>
      </c>
      <c r="I448" s="20" t="s">
        <v>13</v>
      </c>
      <c r="J448" s="20" t="s">
        <v>15</v>
      </c>
    </row>
    <row r="449" spans="1:10" ht="39.6">
      <c r="A449" s="28" t="s">
        <v>530</v>
      </c>
      <c r="B449" s="29" t="s">
        <v>183</v>
      </c>
      <c r="C449" s="28" t="s">
        <v>28</v>
      </c>
      <c r="D449" s="28" t="s">
        <v>184</v>
      </c>
      <c r="E449" s="316" t="s">
        <v>761</v>
      </c>
      <c r="F449" s="316"/>
      <c r="G449" s="30" t="s">
        <v>38</v>
      </c>
      <c r="H449" s="31">
        <v>1</v>
      </c>
      <c r="I449" s="32">
        <v>10.52</v>
      </c>
      <c r="J449" s="32">
        <v>10.52</v>
      </c>
    </row>
    <row r="450" spans="1:10" ht="26.4">
      <c r="A450" s="33" t="s">
        <v>531</v>
      </c>
      <c r="B450" s="34" t="s">
        <v>764</v>
      </c>
      <c r="C450" s="33" t="s">
        <v>28</v>
      </c>
      <c r="D450" s="33" t="s">
        <v>765</v>
      </c>
      <c r="E450" s="315" t="s">
        <v>534</v>
      </c>
      <c r="F450" s="315"/>
      <c r="G450" s="35" t="s">
        <v>535</v>
      </c>
      <c r="H450" s="36">
        <v>0.13400000000000001</v>
      </c>
      <c r="I450" s="37">
        <v>25.07</v>
      </c>
      <c r="J450" s="37">
        <v>3.35</v>
      </c>
    </row>
    <row r="451" spans="1:10" ht="26.4">
      <c r="A451" s="33" t="s">
        <v>531</v>
      </c>
      <c r="B451" s="34" t="s">
        <v>762</v>
      </c>
      <c r="C451" s="33" t="s">
        <v>28</v>
      </c>
      <c r="D451" s="33" t="s">
        <v>763</v>
      </c>
      <c r="E451" s="315" t="s">
        <v>534</v>
      </c>
      <c r="F451" s="315"/>
      <c r="G451" s="35" t="s">
        <v>535</v>
      </c>
      <c r="H451" s="36">
        <v>0.13400000000000001</v>
      </c>
      <c r="I451" s="37">
        <v>35.18</v>
      </c>
      <c r="J451" s="37">
        <v>4.71</v>
      </c>
    </row>
    <row r="452" spans="1:10">
      <c r="A452" s="41" t="s">
        <v>553</v>
      </c>
      <c r="B452" s="42" t="s">
        <v>768</v>
      </c>
      <c r="C452" s="41" t="s">
        <v>28</v>
      </c>
      <c r="D452" s="41" t="s">
        <v>769</v>
      </c>
      <c r="E452" s="314" t="s">
        <v>556</v>
      </c>
      <c r="F452" s="314"/>
      <c r="G452" s="43" t="s">
        <v>38</v>
      </c>
      <c r="H452" s="44">
        <v>1.0169999999999999</v>
      </c>
      <c r="I452" s="45">
        <v>2.42</v>
      </c>
      <c r="J452" s="45">
        <v>2.46</v>
      </c>
    </row>
    <row r="453" spans="1:10">
      <c r="A453" s="38"/>
      <c r="B453" s="38"/>
      <c r="C453" s="38"/>
      <c r="D453" s="38"/>
      <c r="E453" s="38" t="s">
        <v>540</v>
      </c>
      <c r="F453" s="39">
        <v>5.95</v>
      </c>
      <c r="G453" s="38" t="s">
        <v>541</v>
      </c>
      <c r="H453" s="39">
        <v>0</v>
      </c>
      <c r="I453" s="38" t="s">
        <v>542</v>
      </c>
      <c r="J453" s="39">
        <v>5.95</v>
      </c>
    </row>
    <row r="454" spans="1:10" ht="14.4" thickBot="1">
      <c r="A454" s="38"/>
      <c r="B454" s="38"/>
      <c r="C454" s="38"/>
      <c r="D454" s="38"/>
      <c r="E454" s="38" t="s">
        <v>543</v>
      </c>
      <c r="F454" s="39">
        <v>2.63</v>
      </c>
      <c r="G454" s="38"/>
      <c r="H454" s="313" t="s">
        <v>544</v>
      </c>
      <c r="I454" s="313"/>
      <c r="J454" s="39">
        <v>13.15</v>
      </c>
    </row>
    <row r="455" spans="1:10" ht="14.4" thickTop="1">
      <c r="A455" s="40"/>
      <c r="B455" s="40"/>
      <c r="C455" s="40"/>
      <c r="D455" s="40"/>
      <c r="E455" s="40"/>
      <c r="F455" s="40"/>
      <c r="G455" s="40"/>
      <c r="H455" s="40"/>
      <c r="I455" s="40"/>
      <c r="J455" s="40"/>
    </row>
    <row r="456" spans="1:10">
      <c r="A456" s="19" t="s">
        <v>185</v>
      </c>
      <c r="B456" s="20" t="s">
        <v>8</v>
      </c>
      <c r="C456" s="19" t="s">
        <v>9</v>
      </c>
      <c r="D456" s="19" t="s">
        <v>10</v>
      </c>
      <c r="E456" s="317" t="s">
        <v>529</v>
      </c>
      <c r="F456" s="317"/>
      <c r="G456" s="27" t="s">
        <v>11</v>
      </c>
      <c r="H456" s="20" t="s">
        <v>12</v>
      </c>
      <c r="I456" s="20" t="s">
        <v>13</v>
      </c>
      <c r="J456" s="20" t="s">
        <v>15</v>
      </c>
    </row>
    <row r="457" spans="1:10" ht="39.6">
      <c r="A457" s="28" t="s">
        <v>530</v>
      </c>
      <c r="B457" s="29" t="s">
        <v>186</v>
      </c>
      <c r="C457" s="28" t="s">
        <v>28</v>
      </c>
      <c r="D457" s="28" t="s">
        <v>187</v>
      </c>
      <c r="E457" s="316" t="s">
        <v>761</v>
      </c>
      <c r="F457" s="316"/>
      <c r="G457" s="30" t="s">
        <v>38</v>
      </c>
      <c r="H457" s="31">
        <v>1</v>
      </c>
      <c r="I457" s="32">
        <v>22.93</v>
      </c>
      <c r="J457" s="32">
        <v>22.93</v>
      </c>
    </row>
    <row r="458" spans="1:10" ht="26.4">
      <c r="A458" s="33" t="s">
        <v>531</v>
      </c>
      <c r="B458" s="34" t="s">
        <v>764</v>
      </c>
      <c r="C458" s="33" t="s">
        <v>28</v>
      </c>
      <c r="D458" s="33" t="s">
        <v>765</v>
      </c>
      <c r="E458" s="315" t="s">
        <v>534</v>
      </c>
      <c r="F458" s="315"/>
      <c r="G458" s="35" t="s">
        <v>535</v>
      </c>
      <c r="H458" s="36">
        <v>0.219</v>
      </c>
      <c r="I458" s="37">
        <v>25.07</v>
      </c>
      <c r="J458" s="37">
        <v>5.49</v>
      </c>
    </row>
    <row r="459" spans="1:10" ht="26.4">
      <c r="A459" s="33" t="s">
        <v>531</v>
      </c>
      <c r="B459" s="34" t="s">
        <v>762</v>
      </c>
      <c r="C459" s="33" t="s">
        <v>28</v>
      </c>
      <c r="D459" s="33" t="s">
        <v>763</v>
      </c>
      <c r="E459" s="315" t="s">
        <v>534</v>
      </c>
      <c r="F459" s="315"/>
      <c r="G459" s="35" t="s">
        <v>535</v>
      </c>
      <c r="H459" s="36">
        <v>0.219</v>
      </c>
      <c r="I459" s="37">
        <v>35.18</v>
      </c>
      <c r="J459" s="37">
        <v>7.7</v>
      </c>
    </row>
    <row r="460" spans="1:10">
      <c r="A460" s="41" t="s">
        <v>553</v>
      </c>
      <c r="B460" s="42" t="s">
        <v>770</v>
      </c>
      <c r="C460" s="41" t="s">
        <v>28</v>
      </c>
      <c r="D460" s="41" t="s">
        <v>771</v>
      </c>
      <c r="E460" s="314" t="s">
        <v>556</v>
      </c>
      <c r="F460" s="314"/>
      <c r="G460" s="43" t="s">
        <v>38</v>
      </c>
      <c r="H460" s="44">
        <v>1.0169999999999999</v>
      </c>
      <c r="I460" s="45">
        <v>9.58</v>
      </c>
      <c r="J460" s="45">
        <v>9.74</v>
      </c>
    </row>
    <row r="461" spans="1:10">
      <c r="A461" s="38"/>
      <c r="B461" s="38"/>
      <c r="C461" s="38"/>
      <c r="D461" s="38"/>
      <c r="E461" s="38" t="s">
        <v>540</v>
      </c>
      <c r="F461" s="39">
        <v>9.73</v>
      </c>
      <c r="G461" s="38" t="s">
        <v>541</v>
      </c>
      <c r="H461" s="39">
        <v>0</v>
      </c>
      <c r="I461" s="38" t="s">
        <v>542</v>
      </c>
      <c r="J461" s="39">
        <v>9.73</v>
      </c>
    </row>
    <row r="462" spans="1:10" ht="14.4" thickBot="1">
      <c r="A462" s="38"/>
      <c r="B462" s="38"/>
      <c r="C462" s="38"/>
      <c r="D462" s="38"/>
      <c r="E462" s="38" t="s">
        <v>543</v>
      </c>
      <c r="F462" s="39">
        <v>5.73</v>
      </c>
      <c r="G462" s="38"/>
      <c r="H462" s="313" t="s">
        <v>544</v>
      </c>
      <c r="I462" s="313"/>
      <c r="J462" s="39">
        <v>28.66</v>
      </c>
    </row>
    <row r="463" spans="1:10" ht="14.4" thickTop="1">
      <c r="A463" s="40"/>
      <c r="B463" s="40"/>
      <c r="C463" s="40"/>
      <c r="D463" s="40"/>
      <c r="E463" s="40"/>
      <c r="F463" s="40"/>
      <c r="G463" s="40"/>
      <c r="H463" s="40"/>
      <c r="I463" s="40"/>
      <c r="J463" s="40"/>
    </row>
    <row r="464" spans="1:10">
      <c r="A464" s="19" t="s">
        <v>190</v>
      </c>
      <c r="B464" s="20" t="s">
        <v>8</v>
      </c>
      <c r="C464" s="19" t="s">
        <v>9</v>
      </c>
      <c r="D464" s="19" t="s">
        <v>10</v>
      </c>
      <c r="E464" s="317" t="s">
        <v>529</v>
      </c>
      <c r="F464" s="317"/>
      <c r="G464" s="27" t="s">
        <v>11</v>
      </c>
      <c r="H464" s="20" t="s">
        <v>12</v>
      </c>
      <c r="I464" s="20" t="s">
        <v>13</v>
      </c>
      <c r="J464" s="20" t="s">
        <v>15</v>
      </c>
    </row>
    <row r="465" spans="1:10" ht="39.6">
      <c r="A465" s="28" t="s">
        <v>530</v>
      </c>
      <c r="B465" s="29" t="s">
        <v>191</v>
      </c>
      <c r="C465" s="28" t="s">
        <v>28</v>
      </c>
      <c r="D465" s="28" t="s">
        <v>192</v>
      </c>
      <c r="E465" s="316" t="s">
        <v>761</v>
      </c>
      <c r="F465" s="316"/>
      <c r="G465" s="30" t="s">
        <v>38</v>
      </c>
      <c r="H465" s="31">
        <v>1</v>
      </c>
      <c r="I465" s="32">
        <v>28.78</v>
      </c>
      <c r="J465" s="32">
        <v>28.78</v>
      </c>
    </row>
    <row r="466" spans="1:10" ht="26.4">
      <c r="A466" s="33" t="s">
        <v>531</v>
      </c>
      <c r="B466" s="34" t="s">
        <v>764</v>
      </c>
      <c r="C466" s="33" t="s">
        <v>28</v>
      </c>
      <c r="D466" s="33" t="s">
        <v>765</v>
      </c>
      <c r="E466" s="315" t="s">
        <v>534</v>
      </c>
      <c r="F466" s="315"/>
      <c r="G466" s="35" t="s">
        <v>535</v>
      </c>
      <c r="H466" s="36">
        <v>0.114</v>
      </c>
      <c r="I466" s="37">
        <v>25.07</v>
      </c>
      <c r="J466" s="37">
        <v>2.85</v>
      </c>
    </row>
    <row r="467" spans="1:10" ht="26.4">
      <c r="A467" s="33" t="s">
        <v>531</v>
      </c>
      <c r="B467" s="34" t="s">
        <v>762</v>
      </c>
      <c r="C467" s="33" t="s">
        <v>28</v>
      </c>
      <c r="D467" s="33" t="s">
        <v>763</v>
      </c>
      <c r="E467" s="315" t="s">
        <v>534</v>
      </c>
      <c r="F467" s="315"/>
      <c r="G467" s="35" t="s">
        <v>535</v>
      </c>
      <c r="H467" s="36">
        <v>0.114</v>
      </c>
      <c r="I467" s="37">
        <v>35.18</v>
      </c>
      <c r="J467" s="37">
        <v>4.01</v>
      </c>
    </row>
    <row r="468" spans="1:10" ht="26.4">
      <c r="A468" s="41" t="s">
        <v>553</v>
      </c>
      <c r="B468" s="42" t="s">
        <v>772</v>
      </c>
      <c r="C468" s="41" t="s">
        <v>28</v>
      </c>
      <c r="D468" s="41" t="s">
        <v>773</v>
      </c>
      <c r="E468" s="314" t="s">
        <v>556</v>
      </c>
      <c r="F468" s="314"/>
      <c r="G468" s="43" t="s">
        <v>24</v>
      </c>
      <c r="H468" s="44">
        <v>9.4000000000000004E-3</v>
      </c>
      <c r="I468" s="45">
        <v>4.72</v>
      </c>
      <c r="J468" s="45">
        <v>0.04</v>
      </c>
    </row>
    <row r="469" spans="1:10" ht="39.6">
      <c r="A469" s="41" t="s">
        <v>553</v>
      </c>
      <c r="B469" s="42" t="s">
        <v>774</v>
      </c>
      <c r="C469" s="41" t="s">
        <v>28</v>
      </c>
      <c r="D469" s="41" t="s">
        <v>775</v>
      </c>
      <c r="E469" s="314" t="s">
        <v>556</v>
      </c>
      <c r="F469" s="314"/>
      <c r="G469" s="43" t="s">
        <v>38</v>
      </c>
      <c r="H469" s="44">
        <v>1.2434000000000001</v>
      </c>
      <c r="I469" s="45">
        <v>17.600000000000001</v>
      </c>
      <c r="J469" s="45">
        <v>21.88</v>
      </c>
    </row>
    <row r="470" spans="1:10">
      <c r="A470" s="38"/>
      <c r="B470" s="38"/>
      <c r="C470" s="38"/>
      <c r="D470" s="38"/>
      <c r="E470" s="38" t="s">
        <v>540</v>
      </c>
      <c r="F470" s="39">
        <v>5.05</v>
      </c>
      <c r="G470" s="38" t="s">
        <v>541</v>
      </c>
      <c r="H470" s="39">
        <v>0</v>
      </c>
      <c r="I470" s="38" t="s">
        <v>542</v>
      </c>
      <c r="J470" s="39">
        <v>5.05</v>
      </c>
    </row>
    <row r="471" spans="1:10" ht="14.4" thickBot="1">
      <c r="A471" s="38"/>
      <c r="B471" s="38"/>
      <c r="C471" s="38"/>
      <c r="D471" s="38"/>
      <c r="E471" s="38" t="s">
        <v>543</v>
      </c>
      <c r="F471" s="39">
        <v>7.19</v>
      </c>
      <c r="G471" s="38"/>
      <c r="H471" s="313" t="s">
        <v>544</v>
      </c>
      <c r="I471" s="313"/>
      <c r="J471" s="39">
        <v>35.97</v>
      </c>
    </row>
    <row r="472" spans="1:10" ht="14.4" thickTop="1">
      <c r="A472" s="40"/>
      <c r="B472" s="40"/>
      <c r="C472" s="40"/>
      <c r="D472" s="40"/>
      <c r="E472" s="40"/>
      <c r="F472" s="40"/>
      <c r="G472" s="40"/>
      <c r="H472" s="40"/>
      <c r="I472" s="40"/>
      <c r="J472" s="40"/>
    </row>
    <row r="473" spans="1:10">
      <c r="A473" s="19" t="s">
        <v>193</v>
      </c>
      <c r="B473" s="20" t="s">
        <v>8</v>
      </c>
      <c r="C473" s="19" t="s">
        <v>9</v>
      </c>
      <c r="D473" s="19" t="s">
        <v>10</v>
      </c>
      <c r="E473" s="317" t="s">
        <v>529</v>
      </c>
      <c r="F473" s="317"/>
      <c r="G473" s="27" t="s">
        <v>11</v>
      </c>
      <c r="H473" s="20" t="s">
        <v>12</v>
      </c>
      <c r="I473" s="20" t="s">
        <v>13</v>
      </c>
      <c r="J473" s="20" t="s">
        <v>15</v>
      </c>
    </row>
    <row r="474" spans="1:10" ht="39.6">
      <c r="A474" s="28" t="s">
        <v>530</v>
      </c>
      <c r="B474" s="29" t="s">
        <v>194</v>
      </c>
      <c r="C474" s="28" t="s">
        <v>28</v>
      </c>
      <c r="D474" s="28" t="s">
        <v>195</v>
      </c>
      <c r="E474" s="316" t="s">
        <v>776</v>
      </c>
      <c r="F474" s="316"/>
      <c r="G474" s="30" t="s">
        <v>38</v>
      </c>
      <c r="H474" s="31">
        <v>1</v>
      </c>
      <c r="I474" s="32">
        <v>40.21</v>
      </c>
      <c r="J474" s="32">
        <v>40.21</v>
      </c>
    </row>
    <row r="475" spans="1:10" ht="26.4">
      <c r="A475" s="33" t="s">
        <v>531</v>
      </c>
      <c r="B475" s="34" t="s">
        <v>762</v>
      </c>
      <c r="C475" s="33" t="s">
        <v>28</v>
      </c>
      <c r="D475" s="33" t="s">
        <v>763</v>
      </c>
      <c r="E475" s="315" t="s">
        <v>534</v>
      </c>
      <c r="F475" s="315"/>
      <c r="G475" s="35" t="s">
        <v>535</v>
      </c>
      <c r="H475" s="36">
        <v>3.0000000000000001E-3</v>
      </c>
      <c r="I475" s="37">
        <v>35.18</v>
      </c>
      <c r="J475" s="37">
        <v>0.1</v>
      </c>
    </row>
    <row r="476" spans="1:10" ht="39.6">
      <c r="A476" s="41" t="s">
        <v>553</v>
      </c>
      <c r="B476" s="42" t="s">
        <v>777</v>
      </c>
      <c r="C476" s="41" t="s">
        <v>28</v>
      </c>
      <c r="D476" s="41" t="s">
        <v>778</v>
      </c>
      <c r="E476" s="314" t="s">
        <v>556</v>
      </c>
      <c r="F476" s="314"/>
      <c r="G476" s="43" t="s">
        <v>38</v>
      </c>
      <c r="H476" s="44">
        <v>1.0401</v>
      </c>
      <c r="I476" s="45">
        <v>38.57</v>
      </c>
      <c r="J476" s="45">
        <v>40.11</v>
      </c>
    </row>
    <row r="477" spans="1:10">
      <c r="A477" s="38"/>
      <c r="B477" s="38"/>
      <c r="C477" s="38"/>
      <c r="D477" s="38"/>
      <c r="E477" s="38" t="s">
        <v>540</v>
      </c>
      <c r="F477" s="39">
        <v>0.08</v>
      </c>
      <c r="G477" s="38" t="s">
        <v>541</v>
      </c>
      <c r="H477" s="39">
        <v>0</v>
      </c>
      <c r="I477" s="38" t="s">
        <v>542</v>
      </c>
      <c r="J477" s="39">
        <v>0.08</v>
      </c>
    </row>
    <row r="478" spans="1:10" ht="14.4" thickBot="1">
      <c r="A478" s="38"/>
      <c r="B478" s="38"/>
      <c r="C478" s="38"/>
      <c r="D478" s="38"/>
      <c r="E478" s="38" t="s">
        <v>543</v>
      </c>
      <c r="F478" s="39">
        <v>10.050000000000001</v>
      </c>
      <c r="G478" s="38"/>
      <c r="H478" s="313" t="s">
        <v>544</v>
      </c>
      <c r="I478" s="313"/>
      <c r="J478" s="39">
        <v>50.26</v>
      </c>
    </row>
    <row r="479" spans="1:10" ht="14.4" thickTop="1">
      <c r="A479" s="40"/>
      <c r="B479" s="40"/>
      <c r="C479" s="40"/>
      <c r="D479" s="40"/>
      <c r="E479" s="40"/>
      <c r="F479" s="40"/>
      <c r="G479" s="40"/>
      <c r="H479" s="40"/>
      <c r="I479" s="40"/>
      <c r="J479" s="40"/>
    </row>
    <row r="480" spans="1:10">
      <c r="A480" s="19" t="s">
        <v>196</v>
      </c>
      <c r="B480" s="20" t="s">
        <v>8</v>
      </c>
      <c r="C480" s="19" t="s">
        <v>9</v>
      </c>
      <c r="D480" s="19" t="s">
        <v>10</v>
      </c>
      <c r="E480" s="317" t="s">
        <v>529</v>
      </c>
      <c r="F480" s="317"/>
      <c r="G480" s="27" t="s">
        <v>11</v>
      </c>
      <c r="H480" s="20" t="s">
        <v>12</v>
      </c>
      <c r="I480" s="20" t="s">
        <v>13</v>
      </c>
      <c r="J480" s="20" t="s">
        <v>15</v>
      </c>
    </row>
    <row r="481" spans="1:10" ht="39.6">
      <c r="A481" s="28" t="s">
        <v>530</v>
      </c>
      <c r="B481" s="29" t="s">
        <v>197</v>
      </c>
      <c r="C481" s="28" t="s">
        <v>28</v>
      </c>
      <c r="D481" s="28" t="s">
        <v>198</v>
      </c>
      <c r="E481" s="316" t="s">
        <v>761</v>
      </c>
      <c r="F481" s="316"/>
      <c r="G481" s="30" t="s">
        <v>38</v>
      </c>
      <c r="H481" s="31">
        <v>1</v>
      </c>
      <c r="I481" s="32">
        <v>5.53</v>
      </c>
      <c r="J481" s="32">
        <v>5.53</v>
      </c>
    </row>
    <row r="482" spans="1:10" ht="26.4">
      <c r="A482" s="33" t="s">
        <v>531</v>
      </c>
      <c r="B482" s="34" t="s">
        <v>762</v>
      </c>
      <c r="C482" s="33" t="s">
        <v>28</v>
      </c>
      <c r="D482" s="33" t="s">
        <v>763</v>
      </c>
      <c r="E482" s="315" t="s">
        <v>534</v>
      </c>
      <c r="F482" s="315"/>
      <c r="G482" s="35" t="s">
        <v>535</v>
      </c>
      <c r="H482" s="36">
        <v>2.9000000000000001E-2</v>
      </c>
      <c r="I482" s="37">
        <v>35.18</v>
      </c>
      <c r="J482" s="37">
        <v>1.02</v>
      </c>
    </row>
    <row r="483" spans="1:10" ht="26.4">
      <c r="A483" s="33" t="s">
        <v>531</v>
      </c>
      <c r="B483" s="34" t="s">
        <v>764</v>
      </c>
      <c r="C483" s="33" t="s">
        <v>28</v>
      </c>
      <c r="D483" s="33" t="s">
        <v>765</v>
      </c>
      <c r="E483" s="315" t="s">
        <v>534</v>
      </c>
      <c r="F483" s="315"/>
      <c r="G483" s="35" t="s">
        <v>535</v>
      </c>
      <c r="H483" s="36">
        <v>2.9000000000000001E-2</v>
      </c>
      <c r="I483" s="37">
        <v>25.07</v>
      </c>
      <c r="J483" s="37">
        <v>0.72</v>
      </c>
    </row>
    <row r="484" spans="1:10" ht="26.4">
      <c r="A484" s="41" t="s">
        <v>553</v>
      </c>
      <c r="B484" s="42" t="s">
        <v>772</v>
      </c>
      <c r="C484" s="41" t="s">
        <v>28</v>
      </c>
      <c r="D484" s="41" t="s">
        <v>773</v>
      </c>
      <c r="E484" s="314" t="s">
        <v>556</v>
      </c>
      <c r="F484" s="314"/>
      <c r="G484" s="43" t="s">
        <v>24</v>
      </c>
      <c r="H484" s="44">
        <v>9.4000000000000004E-3</v>
      </c>
      <c r="I484" s="45">
        <v>4.72</v>
      </c>
      <c r="J484" s="45">
        <v>0.04</v>
      </c>
    </row>
    <row r="485" spans="1:10" ht="39.6">
      <c r="A485" s="41" t="s">
        <v>553</v>
      </c>
      <c r="B485" s="42" t="s">
        <v>779</v>
      </c>
      <c r="C485" s="41" t="s">
        <v>28</v>
      </c>
      <c r="D485" s="41" t="s">
        <v>780</v>
      </c>
      <c r="E485" s="314" t="s">
        <v>556</v>
      </c>
      <c r="F485" s="314"/>
      <c r="G485" s="43" t="s">
        <v>38</v>
      </c>
      <c r="H485" s="44">
        <v>1.2434000000000001</v>
      </c>
      <c r="I485" s="45">
        <v>3.02</v>
      </c>
      <c r="J485" s="45">
        <v>3.75</v>
      </c>
    </row>
    <row r="486" spans="1:10">
      <c r="A486" s="38"/>
      <c r="B486" s="38"/>
      <c r="C486" s="38"/>
      <c r="D486" s="38"/>
      <c r="E486" s="38" t="s">
        <v>540</v>
      </c>
      <c r="F486" s="39">
        <v>1.28</v>
      </c>
      <c r="G486" s="38" t="s">
        <v>541</v>
      </c>
      <c r="H486" s="39">
        <v>0</v>
      </c>
      <c r="I486" s="38" t="s">
        <v>542</v>
      </c>
      <c r="J486" s="39">
        <v>1.28</v>
      </c>
    </row>
    <row r="487" spans="1:10" ht="14.4" thickBot="1">
      <c r="A487" s="38"/>
      <c r="B487" s="38"/>
      <c r="C487" s="38"/>
      <c r="D487" s="38"/>
      <c r="E487" s="38" t="s">
        <v>543</v>
      </c>
      <c r="F487" s="39">
        <v>1.38</v>
      </c>
      <c r="G487" s="38"/>
      <c r="H487" s="313" t="s">
        <v>544</v>
      </c>
      <c r="I487" s="313"/>
      <c r="J487" s="39">
        <v>6.91</v>
      </c>
    </row>
    <row r="488" spans="1:10" ht="14.4" thickTop="1">
      <c r="A488" s="40"/>
      <c r="B488" s="40"/>
      <c r="C488" s="40"/>
      <c r="D488" s="40"/>
      <c r="E488" s="40"/>
      <c r="F488" s="40"/>
      <c r="G488" s="40"/>
      <c r="H488" s="40"/>
      <c r="I488" s="40"/>
      <c r="J488" s="40"/>
    </row>
    <row r="489" spans="1:10">
      <c r="A489" s="19" t="s">
        <v>199</v>
      </c>
      <c r="B489" s="20" t="s">
        <v>8</v>
      </c>
      <c r="C489" s="19" t="s">
        <v>9</v>
      </c>
      <c r="D489" s="19" t="s">
        <v>10</v>
      </c>
      <c r="E489" s="317" t="s">
        <v>529</v>
      </c>
      <c r="F489" s="317"/>
      <c r="G489" s="27" t="s">
        <v>11</v>
      </c>
      <c r="H489" s="20" t="s">
        <v>12</v>
      </c>
      <c r="I489" s="20" t="s">
        <v>13</v>
      </c>
      <c r="J489" s="20" t="s">
        <v>15</v>
      </c>
    </row>
    <row r="490" spans="1:10" ht="39.6">
      <c r="A490" s="28" t="s">
        <v>530</v>
      </c>
      <c r="B490" s="29" t="s">
        <v>200</v>
      </c>
      <c r="C490" s="28" t="s">
        <v>28</v>
      </c>
      <c r="D490" s="28" t="s">
        <v>201</v>
      </c>
      <c r="E490" s="316" t="s">
        <v>761</v>
      </c>
      <c r="F490" s="316"/>
      <c r="G490" s="30" t="s">
        <v>38</v>
      </c>
      <c r="H490" s="31">
        <v>1</v>
      </c>
      <c r="I490" s="32">
        <v>8.14</v>
      </c>
      <c r="J490" s="32">
        <v>8.14</v>
      </c>
    </row>
    <row r="491" spans="1:10" ht="26.4">
      <c r="A491" s="33" t="s">
        <v>531</v>
      </c>
      <c r="B491" s="34" t="s">
        <v>762</v>
      </c>
      <c r="C491" s="33" t="s">
        <v>28</v>
      </c>
      <c r="D491" s="33" t="s">
        <v>763</v>
      </c>
      <c r="E491" s="315" t="s">
        <v>534</v>
      </c>
      <c r="F491" s="315"/>
      <c r="G491" s="35" t="s">
        <v>535</v>
      </c>
      <c r="H491" s="36">
        <v>3.9E-2</v>
      </c>
      <c r="I491" s="37">
        <v>35.18</v>
      </c>
      <c r="J491" s="37">
        <v>1.37</v>
      </c>
    </row>
    <row r="492" spans="1:10" ht="26.4">
      <c r="A492" s="33" t="s">
        <v>531</v>
      </c>
      <c r="B492" s="34" t="s">
        <v>764</v>
      </c>
      <c r="C492" s="33" t="s">
        <v>28</v>
      </c>
      <c r="D492" s="33" t="s">
        <v>765</v>
      </c>
      <c r="E492" s="315" t="s">
        <v>534</v>
      </c>
      <c r="F492" s="315"/>
      <c r="G492" s="35" t="s">
        <v>535</v>
      </c>
      <c r="H492" s="36">
        <v>3.9E-2</v>
      </c>
      <c r="I492" s="37">
        <v>25.07</v>
      </c>
      <c r="J492" s="37">
        <v>0.97</v>
      </c>
    </row>
    <row r="493" spans="1:10" ht="26.4">
      <c r="A493" s="41" t="s">
        <v>553</v>
      </c>
      <c r="B493" s="42" t="s">
        <v>772</v>
      </c>
      <c r="C493" s="41" t="s">
        <v>28</v>
      </c>
      <c r="D493" s="41" t="s">
        <v>773</v>
      </c>
      <c r="E493" s="314" t="s">
        <v>556</v>
      </c>
      <c r="F493" s="314"/>
      <c r="G493" s="43" t="s">
        <v>24</v>
      </c>
      <c r="H493" s="44">
        <v>9.4000000000000004E-3</v>
      </c>
      <c r="I493" s="45">
        <v>4.72</v>
      </c>
      <c r="J493" s="45">
        <v>0.04</v>
      </c>
    </row>
    <row r="494" spans="1:10" ht="39.6">
      <c r="A494" s="41" t="s">
        <v>553</v>
      </c>
      <c r="B494" s="42" t="s">
        <v>781</v>
      </c>
      <c r="C494" s="41" t="s">
        <v>28</v>
      </c>
      <c r="D494" s="41" t="s">
        <v>782</v>
      </c>
      <c r="E494" s="314" t="s">
        <v>556</v>
      </c>
      <c r="F494" s="314"/>
      <c r="G494" s="43" t="s">
        <v>38</v>
      </c>
      <c r="H494" s="44">
        <v>1.2434000000000001</v>
      </c>
      <c r="I494" s="45">
        <v>4.6399999999999997</v>
      </c>
      <c r="J494" s="45">
        <v>5.76</v>
      </c>
    </row>
    <row r="495" spans="1:10">
      <c r="A495" s="38"/>
      <c r="B495" s="38"/>
      <c r="C495" s="38"/>
      <c r="D495" s="38"/>
      <c r="E495" s="38" t="s">
        <v>540</v>
      </c>
      <c r="F495" s="39">
        <v>1.72</v>
      </c>
      <c r="G495" s="38" t="s">
        <v>541</v>
      </c>
      <c r="H495" s="39">
        <v>0</v>
      </c>
      <c r="I495" s="38" t="s">
        <v>542</v>
      </c>
      <c r="J495" s="39">
        <v>1.72</v>
      </c>
    </row>
    <row r="496" spans="1:10" ht="14.4" thickBot="1">
      <c r="A496" s="38"/>
      <c r="B496" s="38"/>
      <c r="C496" s="38"/>
      <c r="D496" s="38"/>
      <c r="E496" s="38" t="s">
        <v>543</v>
      </c>
      <c r="F496" s="39">
        <v>2.0299999999999998</v>
      </c>
      <c r="G496" s="38"/>
      <c r="H496" s="313" t="s">
        <v>544</v>
      </c>
      <c r="I496" s="313"/>
      <c r="J496" s="39">
        <v>10.17</v>
      </c>
    </row>
    <row r="497" spans="1:10" ht="14.4" thickTop="1">
      <c r="A497" s="40"/>
      <c r="B497" s="40"/>
      <c r="C497" s="40"/>
      <c r="D497" s="40"/>
      <c r="E497" s="40"/>
      <c r="F497" s="40"/>
      <c r="G497" s="40"/>
      <c r="H497" s="40"/>
      <c r="I497" s="40"/>
      <c r="J497" s="40"/>
    </row>
    <row r="498" spans="1:10">
      <c r="A498" s="19" t="s">
        <v>202</v>
      </c>
      <c r="B498" s="20" t="s">
        <v>8</v>
      </c>
      <c r="C498" s="19" t="s">
        <v>9</v>
      </c>
      <c r="D498" s="19" t="s">
        <v>10</v>
      </c>
      <c r="E498" s="317" t="s">
        <v>529</v>
      </c>
      <c r="F498" s="317"/>
      <c r="G498" s="27" t="s">
        <v>11</v>
      </c>
      <c r="H498" s="20" t="s">
        <v>12</v>
      </c>
      <c r="I498" s="20" t="s">
        <v>13</v>
      </c>
      <c r="J498" s="20" t="s">
        <v>15</v>
      </c>
    </row>
    <row r="499" spans="1:10" ht="39.6">
      <c r="A499" s="28" t="s">
        <v>530</v>
      </c>
      <c r="B499" s="29" t="s">
        <v>203</v>
      </c>
      <c r="C499" s="28" t="s">
        <v>28</v>
      </c>
      <c r="D499" s="28" t="s">
        <v>204</v>
      </c>
      <c r="E499" s="316" t="s">
        <v>761</v>
      </c>
      <c r="F499" s="316"/>
      <c r="G499" s="30" t="s">
        <v>38</v>
      </c>
      <c r="H499" s="31">
        <v>1</v>
      </c>
      <c r="I499" s="32">
        <v>4.93</v>
      </c>
      <c r="J499" s="32">
        <v>4.93</v>
      </c>
    </row>
    <row r="500" spans="1:10" ht="26.4">
      <c r="A500" s="33" t="s">
        <v>531</v>
      </c>
      <c r="B500" s="34" t="s">
        <v>764</v>
      </c>
      <c r="C500" s="33" t="s">
        <v>28</v>
      </c>
      <c r="D500" s="33" t="s">
        <v>765</v>
      </c>
      <c r="E500" s="315" t="s">
        <v>534</v>
      </c>
      <c r="F500" s="315"/>
      <c r="G500" s="35" t="s">
        <v>535</v>
      </c>
      <c r="H500" s="36">
        <v>2.9000000000000001E-2</v>
      </c>
      <c r="I500" s="37">
        <v>25.07</v>
      </c>
      <c r="J500" s="37">
        <v>0.72</v>
      </c>
    </row>
    <row r="501" spans="1:10" ht="26.4">
      <c r="A501" s="33" t="s">
        <v>531</v>
      </c>
      <c r="B501" s="34" t="s">
        <v>762</v>
      </c>
      <c r="C501" s="33" t="s">
        <v>28</v>
      </c>
      <c r="D501" s="33" t="s">
        <v>763</v>
      </c>
      <c r="E501" s="315" t="s">
        <v>534</v>
      </c>
      <c r="F501" s="315"/>
      <c r="G501" s="35" t="s">
        <v>535</v>
      </c>
      <c r="H501" s="36">
        <v>2.9000000000000001E-2</v>
      </c>
      <c r="I501" s="37">
        <v>35.18</v>
      </c>
      <c r="J501" s="37">
        <v>1.02</v>
      </c>
    </row>
    <row r="502" spans="1:10" ht="26.4">
      <c r="A502" s="41" t="s">
        <v>553</v>
      </c>
      <c r="B502" s="42" t="s">
        <v>772</v>
      </c>
      <c r="C502" s="41" t="s">
        <v>28</v>
      </c>
      <c r="D502" s="41" t="s">
        <v>773</v>
      </c>
      <c r="E502" s="314" t="s">
        <v>556</v>
      </c>
      <c r="F502" s="314"/>
      <c r="G502" s="43" t="s">
        <v>24</v>
      </c>
      <c r="H502" s="44">
        <v>9.4000000000000004E-3</v>
      </c>
      <c r="I502" s="45">
        <v>4.72</v>
      </c>
      <c r="J502" s="45">
        <v>0.04</v>
      </c>
    </row>
    <row r="503" spans="1:10" ht="26.4">
      <c r="A503" s="41" t="s">
        <v>553</v>
      </c>
      <c r="B503" s="42" t="s">
        <v>783</v>
      </c>
      <c r="C503" s="41" t="s">
        <v>28</v>
      </c>
      <c r="D503" s="41" t="s">
        <v>784</v>
      </c>
      <c r="E503" s="314" t="s">
        <v>556</v>
      </c>
      <c r="F503" s="314"/>
      <c r="G503" s="43" t="s">
        <v>38</v>
      </c>
      <c r="H503" s="44">
        <v>1.2434000000000001</v>
      </c>
      <c r="I503" s="45">
        <v>2.54</v>
      </c>
      <c r="J503" s="45">
        <v>3.15</v>
      </c>
    </row>
    <row r="504" spans="1:10">
      <c r="A504" s="38"/>
      <c r="B504" s="38"/>
      <c r="C504" s="38"/>
      <c r="D504" s="38"/>
      <c r="E504" s="38" t="s">
        <v>540</v>
      </c>
      <c r="F504" s="39">
        <v>1.28</v>
      </c>
      <c r="G504" s="38" t="s">
        <v>541</v>
      </c>
      <c r="H504" s="39">
        <v>0</v>
      </c>
      <c r="I504" s="38" t="s">
        <v>542</v>
      </c>
      <c r="J504" s="39">
        <v>1.28</v>
      </c>
    </row>
    <row r="505" spans="1:10" ht="14.4" thickBot="1">
      <c r="A505" s="38"/>
      <c r="B505" s="38"/>
      <c r="C505" s="38"/>
      <c r="D505" s="38"/>
      <c r="E505" s="38" t="s">
        <v>543</v>
      </c>
      <c r="F505" s="39">
        <v>1.23</v>
      </c>
      <c r="G505" s="38"/>
      <c r="H505" s="313" t="s">
        <v>544</v>
      </c>
      <c r="I505" s="313"/>
      <c r="J505" s="39">
        <v>6.16</v>
      </c>
    </row>
    <row r="506" spans="1:10" ht="14.4" thickTop="1">
      <c r="A506" s="40"/>
      <c r="B506" s="40"/>
      <c r="C506" s="40"/>
      <c r="D506" s="40"/>
      <c r="E506" s="40"/>
      <c r="F506" s="40"/>
      <c r="G506" s="40"/>
      <c r="H506" s="40"/>
      <c r="I506" s="40"/>
      <c r="J506" s="40"/>
    </row>
    <row r="507" spans="1:10">
      <c r="A507" s="19" t="s">
        <v>205</v>
      </c>
      <c r="B507" s="20" t="s">
        <v>8</v>
      </c>
      <c r="C507" s="19" t="s">
        <v>9</v>
      </c>
      <c r="D507" s="19" t="s">
        <v>10</v>
      </c>
      <c r="E507" s="317" t="s">
        <v>529</v>
      </c>
      <c r="F507" s="317"/>
      <c r="G507" s="27" t="s">
        <v>11</v>
      </c>
      <c r="H507" s="20" t="s">
        <v>12</v>
      </c>
      <c r="I507" s="20" t="s">
        <v>13</v>
      </c>
      <c r="J507" s="20" t="s">
        <v>15</v>
      </c>
    </row>
    <row r="508" spans="1:10" ht="39.6">
      <c r="A508" s="28" t="s">
        <v>530</v>
      </c>
      <c r="B508" s="29" t="s">
        <v>206</v>
      </c>
      <c r="C508" s="28" t="s">
        <v>28</v>
      </c>
      <c r="D508" s="28" t="s">
        <v>207</v>
      </c>
      <c r="E508" s="316" t="s">
        <v>761</v>
      </c>
      <c r="F508" s="316"/>
      <c r="G508" s="30" t="s">
        <v>38</v>
      </c>
      <c r="H508" s="31">
        <v>1</v>
      </c>
      <c r="I508" s="32">
        <v>7.62</v>
      </c>
      <c r="J508" s="32">
        <v>7.62</v>
      </c>
    </row>
    <row r="509" spans="1:10" ht="26.4">
      <c r="A509" s="33" t="s">
        <v>531</v>
      </c>
      <c r="B509" s="34" t="s">
        <v>762</v>
      </c>
      <c r="C509" s="33" t="s">
        <v>28</v>
      </c>
      <c r="D509" s="33" t="s">
        <v>763</v>
      </c>
      <c r="E509" s="315" t="s">
        <v>534</v>
      </c>
      <c r="F509" s="315"/>
      <c r="G509" s="35" t="s">
        <v>535</v>
      </c>
      <c r="H509" s="36">
        <v>3.9E-2</v>
      </c>
      <c r="I509" s="37">
        <v>35.18</v>
      </c>
      <c r="J509" s="37">
        <v>1.37</v>
      </c>
    </row>
    <row r="510" spans="1:10" ht="26.4">
      <c r="A510" s="33" t="s">
        <v>531</v>
      </c>
      <c r="B510" s="34" t="s">
        <v>764</v>
      </c>
      <c r="C510" s="33" t="s">
        <v>28</v>
      </c>
      <c r="D510" s="33" t="s">
        <v>765</v>
      </c>
      <c r="E510" s="315" t="s">
        <v>534</v>
      </c>
      <c r="F510" s="315"/>
      <c r="G510" s="35" t="s">
        <v>535</v>
      </c>
      <c r="H510" s="36">
        <v>3.9E-2</v>
      </c>
      <c r="I510" s="37">
        <v>25.07</v>
      </c>
      <c r="J510" s="37">
        <v>0.97</v>
      </c>
    </row>
    <row r="511" spans="1:10" ht="26.4">
      <c r="A511" s="41" t="s">
        <v>553</v>
      </c>
      <c r="B511" s="42" t="s">
        <v>772</v>
      </c>
      <c r="C511" s="41" t="s">
        <v>28</v>
      </c>
      <c r="D511" s="41" t="s">
        <v>773</v>
      </c>
      <c r="E511" s="314" t="s">
        <v>556</v>
      </c>
      <c r="F511" s="314"/>
      <c r="G511" s="43" t="s">
        <v>24</v>
      </c>
      <c r="H511" s="44">
        <v>9.4000000000000004E-3</v>
      </c>
      <c r="I511" s="45">
        <v>4.72</v>
      </c>
      <c r="J511" s="45">
        <v>0.04</v>
      </c>
    </row>
    <row r="512" spans="1:10" ht="26.4">
      <c r="A512" s="41" t="s">
        <v>553</v>
      </c>
      <c r="B512" s="42" t="s">
        <v>785</v>
      </c>
      <c r="C512" s="41" t="s">
        <v>28</v>
      </c>
      <c r="D512" s="41" t="s">
        <v>786</v>
      </c>
      <c r="E512" s="314" t="s">
        <v>556</v>
      </c>
      <c r="F512" s="314"/>
      <c r="G512" s="43" t="s">
        <v>38</v>
      </c>
      <c r="H512" s="44">
        <v>1.2434000000000001</v>
      </c>
      <c r="I512" s="45">
        <v>4.22</v>
      </c>
      <c r="J512" s="45">
        <v>5.24</v>
      </c>
    </row>
    <row r="513" spans="1:10">
      <c r="A513" s="38"/>
      <c r="B513" s="38"/>
      <c r="C513" s="38"/>
      <c r="D513" s="38"/>
      <c r="E513" s="38" t="s">
        <v>540</v>
      </c>
      <c r="F513" s="39">
        <v>1.72</v>
      </c>
      <c r="G513" s="38" t="s">
        <v>541</v>
      </c>
      <c r="H513" s="39">
        <v>0</v>
      </c>
      <c r="I513" s="38" t="s">
        <v>542</v>
      </c>
      <c r="J513" s="39">
        <v>1.72</v>
      </c>
    </row>
    <row r="514" spans="1:10" ht="14.4" thickBot="1">
      <c r="A514" s="38"/>
      <c r="B514" s="38"/>
      <c r="C514" s="38"/>
      <c r="D514" s="38"/>
      <c r="E514" s="38" t="s">
        <v>543</v>
      </c>
      <c r="F514" s="39">
        <v>1.9</v>
      </c>
      <c r="G514" s="38"/>
      <c r="H514" s="313" t="s">
        <v>544</v>
      </c>
      <c r="I514" s="313"/>
      <c r="J514" s="39">
        <v>9.52</v>
      </c>
    </row>
    <row r="515" spans="1:10" ht="14.4" thickTop="1">
      <c r="A515" s="40"/>
      <c r="B515" s="40"/>
      <c r="C515" s="40"/>
      <c r="D515" s="40"/>
      <c r="E515" s="40"/>
      <c r="F515" s="40"/>
      <c r="G515" s="40"/>
      <c r="H515" s="40"/>
      <c r="I515" s="40"/>
      <c r="J515" s="40"/>
    </row>
    <row r="516" spans="1:10">
      <c r="A516" s="19" t="s">
        <v>210</v>
      </c>
      <c r="B516" s="20" t="s">
        <v>8</v>
      </c>
      <c r="C516" s="19" t="s">
        <v>9</v>
      </c>
      <c r="D516" s="19" t="s">
        <v>10</v>
      </c>
      <c r="E516" s="317" t="s">
        <v>529</v>
      </c>
      <c r="F516" s="317"/>
      <c r="G516" s="27" t="s">
        <v>11</v>
      </c>
      <c r="H516" s="20" t="s">
        <v>12</v>
      </c>
      <c r="I516" s="20" t="s">
        <v>13</v>
      </c>
      <c r="J516" s="20" t="s">
        <v>15</v>
      </c>
    </row>
    <row r="517" spans="1:10" ht="39.6">
      <c r="A517" s="28" t="s">
        <v>530</v>
      </c>
      <c r="B517" s="29" t="s">
        <v>211</v>
      </c>
      <c r="C517" s="28" t="s">
        <v>28</v>
      </c>
      <c r="D517" s="28" t="s">
        <v>212</v>
      </c>
      <c r="E517" s="316" t="s">
        <v>787</v>
      </c>
      <c r="F517" s="316"/>
      <c r="G517" s="30" t="s">
        <v>24</v>
      </c>
      <c r="H517" s="31">
        <v>1</v>
      </c>
      <c r="I517" s="32">
        <v>182.63</v>
      </c>
      <c r="J517" s="32">
        <v>182.63</v>
      </c>
    </row>
    <row r="518" spans="1:10" ht="26.4">
      <c r="A518" s="33" t="s">
        <v>531</v>
      </c>
      <c r="B518" s="34" t="s">
        <v>551</v>
      </c>
      <c r="C518" s="33" t="s">
        <v>28</v>
      </c>
      <c r="D518" s="33" t="s">
        <v>552</v>
      </c>
      <c r="E518" s="315" t="s">
        <v>534</v>
      </c>
      <c r="F518" s="315"/>
      <c r="G518" s="35" t="s">
        <v>535</v>
      </c>
      <c r="H518" s="36">
        <v>1.9099999999999999E-2</v>
      </c>
      <c r="I518" s="37">
        <v>23.13</v>
      </c>
      <c r="J518" s="37">
        <v>0.44</v>
      </c>
    </row>
    <row r="519" spans="1:10" ht="26.4">
      <c r="A519" s="33" t="s">
        <v>531</v>
      </c>
      <c r="B519" s="34" t="s">
        <v>788</v>
      </c>
      <c r="C519" s="33" t="s">
        <v>28</v>
      </c>
      <c r="D519" s="33" t="s">
        <v>789</v>
      </c>
      <c r="E519" s="315" t="s">
        <v>790</v>
      </c>
      <c r="F519" s="315"/>
      <c r="G519" s="35" t="s">
        <v>43</v>
      </c>
      <c r="H519" s="36">
        <v>3.5999999999999997E-2</v>
      </c>
      <c r="I519" s="37">
        <v>573.87</v>
      </c>
      <c r="J519" s="37">
        <v>20.65</v>
      </c>
    </row>
    <row r="520" spans="1:10" ht="26.4">
      <c r="A520" s="33" t="s">
        <v>531</v>
      </c>
      <c r="B520" s="34" t="s">
        <v>615</v>
      </c>
      <c r="C520" s="33" t="s">
        <v>28</v>
      </c>
      <c r="D520" s="33" t="s">
        <v>616</v>
      </c>
      <c r="E520" s="315" t="s">
        <v>534</v>
      </c>
      <c r="F520" s="315"/>
      <c r="G520" s="35" t="s">
        <v>535</v>
      </c>
      <c r="H520" s="36">
        <v>2.4299999999999999E-2</v>
      </c>
      <c r="I520" s="37">
        <v>32.46</v>
      </c>
      <c r="J520" s="37">
        <v>0.78</v>
      </c>
    </row>
    <row r="521" spans="1:10" ht="26.4">
      <c r="A521" s="33" t="s">
        <v>531</v>
      </c>
      <c r="B521" s="34" t="s">
        <v>791</v>
      </c>
      <c r="C521" s="33" t="s">
        <v>28</v>
      </c>
      <c r="D521" s="33" t="s">
        <v>792</v>
      </c>
      <c r="E521" s="315" t="s">
        <v>793</v>
      </c>
      <c r="F521" s="315"/>
      <c r="G521" s="35" t="s">
        <v>43</v>
      </c>
      <c r="H521" s="36">
        <v>9.1000000000000004E-3</v>
      </c>
      <c r="I521" s="37">
        <v>4230.83</v>
      </c>
      <c r="J521" s="37">
        <v>38.5</v>
      </c>
    </row>
    <row r="522" spans="1:10" ht="26.4">
      <c r="A522" s="41" t="s">
        <v>553</v>
      </c>
      <c r="B522" s="42" t="s">
        <v>794</v>
      </c>
      <c r="C522" s="41" t="s">
        <v>28</v>
      </c>
      <c r="D522" s="41" t="s">
        <v>795</v>
      </c>
      <c r="E522" s="314" t="s">
        <v>556</v>
      </c>
      <c r="F522" s="314"/>
      <c r="G522" s="43" t="s">
        <v>24</v>
      </c>
      <c r="H522" s="44">
        <v>1</v>
      </c>
      <c r="I522" s="45">
        <v>122.26</v>
      </c>
      <c r="J522" s="45">
        <v>122.26</v>
      </c>
    </row>
    <row r="523" spans="1:10">
      <c r="A523" s="38"/>
      <c r="B523" s="38"/>
      <c r="C523" s="38"/>
      <c r="D523" s="38"/>
      <c r="E523" s="38" t="s">
        <v>540</v>
      </c>
      <c r="F523" s="39">
        <v>22.14</v>
      </c>
      <c r="G523" s="38" t="s">
        <v>541</v>
      </c>
      <c r="H523" s="39">
        <v>0</v>
      </c>
      <c r="I523" s="38" t="s">
        <v>542</v>
      </c>
      <c r="J523" s="39">
        <v>22.14</v>
      </c>
    </row>
    <row r="524" spans="1:10" ht="14.4" thickBot="1">
      <c r="A524" s="38"/>
      <c r="B524" s="38"/>
      <c r="C524" s="38"/>
      <c r="D524" s="38"/>
      <c r="E524" s="38" t="s">
        <v>543</v>
      </c>
      <c r="F524" s="39">
        <v>45.65</v>
      </c>
      <c r="G524" s="38"/>
      <c r="H524" s="313" t="s">
        <v>544</v>
      </c>
      <c r="I524" s="313"/>
      <c r="J524" s="39">
        <v>228.28</v>
      </c>
    </row>
    <row r="525" spans="1:10" ht="14.4" thickTop="1">
      <c r="A525" s="40"/>
      <c r="B525" s="40"/>
      <c r="C525" s="40"/>
      <c r="D525" s="40"/>
      <c r="E525" s="40"/>
      <c r="F525" s="40"/>
      <c r="G525" s="40"/>
      <c r="H525" s="40"/>
      <c r="I525" s="40"/>
      <c r="J525" s="40"/>
    </row>
    <row r="526" spans="1:10">
      <c r="A526" s="19" t="s">
        <v>213</v>
      </c>
      <c r="B526" s="20" t="s">
        <v>8</v>
      </c>
      <c r="C526" s="19" t="s">
        <v>9</v>
      </c>
      <c r="D526" s="19" t="s">
        <v>10</v>
      </c>
      <c r="E526" s="317" t="s">
        <v>529</v>
      </c>
      <c r="F526" s="317"/>
      <c r="G526" s="27" t="s">
        <v>11</v>
      </c>
      <c r="H526" s="20" t="s">
        <v>12</v>
      </c>
      <c r="I526" s="20" t="s">
        <v>13</v>
      </c>
      <c r="J526" s="20" t="s">
        <v>15</v>
      </c>
    </row>
    <row r="527" spans="1:10" ht="39.6">
      <c r="A527" s="28" t="s">
        <v>530</v>
      </c>
      <c r="B527" s="29" t="s">
        <v>214</v>
      </c>
      <c r="C527" s="28" t="s">
        <v>28</v>
      </c>
      <c r="D527" s="28" t="s">
        <v>215</v>
      </c>
      <c r="E527" s="316" t="s">
        <v>796</v>
      </c>
      <c r="F527" s="316"/>
      <c r="G527" s="30" t="s">
        <v>24</v>
      </c>
      <c r="H527" s="31">
        <v>1</v>
      </c>
      <c r="I527" s="32">
        <v>651.16999999999996</v>
      </c>
      <c r="J527" s="32">
        <v>651.16999999999996</v>
      </c>
    </row>
    <row r="528" spans="1:10" ht="26.4">
      <c r="A528" s="33" t="s">
        <v>531</v>
      </c>
      <c r="B528" s="34" t="s">
        <v>764</v>
      </c>
      <c r="C528" s="33" t="s">
        <v>28</v>
      </c>
      <c r="D528" s="33" t="s">
        <v>765</v>
      </c>
      <c r="E528" s="315" t="s">
        <v>534</v>
      </c>
      <c r="F528" s="315"/>
      <c r="G528" s="35" t="s">
        <v>535</v>
      </c>
      <c r="H528" s="36">
        <v>2.0377000000000001</v>
      </c>
      <c r="I528" s="37">
        <v>25.07</v>
      </c>
      <c r="J528" s="37">
        <v>51.08</v>
      </c>
    </row>
    <row r="529" spans="1:10" ht="39.6">
      <c r="A529" s="33" t="s">
        <v>531</v>
      </c>
      <c r="B529" s="34" t="s">
        <v>797</v>
      </c>
      <c r="C529" s="33" t="s">
        <v>28</v>
      </c>
      <c r="D529" s="33" t="s">
        <v>798</v>
      </c>
      <c r="E529" s="315" t="s">
        <v>687</v>
      </c>
      <c r="F529" s="315"/>
      <c r="G529" s="35" t="s">
        <v>43</v>
      </c>
      <c r="H529" s="36">
        <v>1.9199999999999998E-2</v>
      </c>
      <c r="I529" s="37">
        <v>943.67</v>
      </c>
      <c r="J529" s="37">
        <v>18.11</v>
      </c>
    </row>
    <row r="530" spans="1:10" ht="26.4">
      <c r="A530" s="33" t="s">
        <v>531</v>
      </c>
      <c r="B530" s="34" t="s">
        <v>762</v>
      </c>
      <c r="C530" s="33" t="s">
        <v>28</v>
      </c>
      <c r="D530" s="33" t="s">
        <v>763</v>
      </c>
      <c r="E530" s="315" t="s">
        <v>534</v>
      </c>
      <c r="F530" s="315"/>
      <c r="G530" s="35" t="s">
        <v>535</v>
      </c>
      <c r="H530" s="36">
        <v>2.0377000000000001</v>
      </c>
      <c r="I530" s="37">
        <v>35.18</v>
      </c>
      <c r="J530" s="37">
        <v>71.680000000000007</v>
      </c>
    </row>
    <row r="531" spans="1:10" ht="39.6">
      <c r="A531" s="41" t="s">
        <v>553</v>
      </c>
      <c r="B531" s="42" t="s">
        <v>799</v>
      </c>
      <c r="C531" s="41" t="s">
        <v>28</v>
      </c>
      <c r="D531" s="41" t="s">
        <v>800</v>
      </c>
      <c r="E531" s="314" t="s">
        <v>556</v>
      </c>
      <c r="F531" s="314"/>
      <c r="G531" s="43" t="s">
        <v>24</v>
      </c>
      <c r="H531" s="44">
        <v>1</v>
      </c>
      <c r="I531" s="45">
        <v>510.3</v>
      </c>
      <c r="J531" s="45">
        <v>510.3</v>
      </c>
    </row>
    <row r="532" spans="1:10">
      <c r="A532" s="38"/>
      <c r="B532" s="38"/>
      <c r="C532" s="38"/>
      <c r="D532" s="38"/>
      <c r="E532" s="38" t="s">
        <v>540</v>
      </c>
      <c r="F532" s="39">
        <v>93.86</v>
      </c>
      <c r="G532" s="38" t="s">
        <v>541</v>
      </c>
      <c r="H532" s="39">
        <v>0</v>
      </c>
      <c r="I532" s="38" t="s">
        <v>542</v>
      </c>
      <c r="J532" s="39">
        <v>93.86</v>
      </c>
    </row>
    <row r="533" spans="1:10" ht="14.4" thickBot="1">
      <c r="A533" s="38"/>
      <c r="B533" s="38"/>
      <c r="C533" s="38"/>
      <c r="D533" s="38"/>
      <c r="E533" s="38" t="s">
        <v>543</v>
      </c>
      <c r="F533" s="39">
        <v>162.79</v>
      </c>
      <c r="G533" s="38"/>
      <c r="H533" s="313" t="s">
        <v>544</v>
      </c>
      <c r="I533" s="313"/>
      <c r="J533" s="39">
        <v>813.96</v>
      </c>
    </row>
    <row r="534" spans="1:10" ht="14.4" thickTop="1">
      <c r="A534" s="40"/>
      <c r="B534" s="40"/>
      <c r="C534" s="40"/>
      <c r="D534" s="40"/>
      <c r="E534" s="40"/>
      <c r="F534" s="40"/>
      <c r="G534" s="40"/>
      <c r="H534" s="40"/>
      <c r="I534" s="40"/>
      <c r="J534" s="40"/>
    </row>
    <row r="535" spans="1:10">
      <c r="A535" s="19" t="s">
        <v>218</v>
      </c>
      <c r="B535" s="20" t="s">
        <v>8</v>
      </c>
      <c r="C535" s="19" t="s">
        <v>9</v>
      </c>
      <c r="D535" s="19" t="s">
        <v>10</v>
      </c>
      <c r="E535" s="317" t="s">
        <v>529</v>
      </c>
      <c r="F535" s="317"/>
      <c r="G535" s="27" t="s">
        <v>11</v>
      </c>
      <c r="H535" s="20" t="s">
        <v>12</v>
      </c>
      <c r="I535" s="20" t="s">
        <v>13</v>
      </c>
      <c r="J535" s="20" t="s">
        <v>15</v>
      </c>
    </row>
    <row r="536" spans="1:10" ht="26.4">
      <c r="A536" s="28" t="s">
        <v>530</v>
      </c>
      <c r="B536" s="29" t="s">
        <v>219</v>
      </c>
      <c r="C536" s="28" t="s">
        <v>28</v>
      </c>
      <c r="D536" s="28" t="s">
        <v>220</v>
      </c>
      <c r="E536" s="316" t="s">
        <v>761</v>
      </c>
      <c r="F536" s="316"/>
      <c r="G536" s="30" t="s">
        <v>24</v>
      </c>
      <c r="H536" s="31">
        <v>1</v>
      </c>
      <c r="I536" s="32">
        <v>38.049999999999997</v>
      </c>
      <c r="J536" s="32">
        <v>38.049999999999997</v>
      </c>
    </row>
    <row r="537" spans="1:10" ht="26.4">
      <c r="A537" s="33" t="s">
        <v>531</v>
      </c>
      <c r="B537" s="34" t="s">
        <v>801</v>
      </c>
      <c r="C537" s="33" t="s">
        <v>28</v>
      </c>
      <c r="D537" s="33" t="s">
        <v>802</v>
      </c>
      <c r="E537" s="315" t="s">
        <v>761</v>
      </c>
      <c r="F537" s="315"/>
      <c r="G537" s="35" t="s">
        <v>24</v>
      </c>
      <c r="H537" s="36">
        <v>1</v>
      </c>
      <c r="I537" s="37">
        <v>26.28</v>
      </c>
      <c r="J537" s="37">
        <v>26.28</v>
      </c>
    </row>
    <row r="538" spans="1:10" ht="39.6">
      <c r="A538" s="33" t="s">
        <v>531</v>
      </c>
      <c r="B538" s="34" t="s">
        <v>803</v>
      </c>
      <c r="C538" s="33" t="s">
        <v>28</v>
      </c>
      <c r="D538" s="33" t="s">
        <v>804</v>
      </c>
      <c r="E538" s="315" t="s">
        <v>761</v>
      </c>
      <c r="F538" s="315"/>
      <c r="G538" s="35" t="s">
        <v>24</v>
      </c>
      <c r="H538" s="36">
        <v>1</v>
      </c>
      <c r="I538" s="37">
        <v>11.77</v>
      </c>
      <c r="J538" s="37">
        <v>11.77</v>
      </c>
    </row>
    <row r="539" spans="1:10">
      <c r="A539" s="38"/>
      <c r="B539" s="38"/>
      <c r="C539" s="38"/>
      <c r="D539" s="38"/>
      <c r="E539" s="38" t="s">
        <v>540</v>
      </c>
      <c r="F539" s="39">
        <v>19.760000000000002</v>
      </c>
      <c r="G539" s="38" t="s">
        <v>541</v>
      </c>
      <c r="H539" s="39">
        <v>0</v>
      </c>
      <c r="I539" s="38" t="s">
        <v>542</v>
      </c>
      <c r="J539" s="39">
        <v>19.760000000000002</v>
      </c>
    </row>
    <row r="540" spans="1:10" ht="14.4" thickBot="1">
      <c r="A540" s="38"/>
      <c r="B540" s="38"/>
      <c r="C540" s="38"/>
      <c r="D540" s="38"/>
      <c r="E540" s="38" t="s">
        <v>543</v>
      </c>
      <c r="F540" s="39">
        <v>9.51</v>
      </c>
      <c r="G540" s="38"/>
      <c r="H540" s="313" t="s">
        <v>544</v>
      </c>
      <c r="I540" s="313"/>
      <c r="J540" s="39">
        <v>47.56</v>
      </c>
    </row>
    <row r="541" spans="1:10" ht="14.4" thickTop="1">
      <c r="A541" s="40"/>
      <c r="B541" s="40"/>
      <c r="C541" s="40"/>
      <c r="D541" s="40"/>
      <c r="E541" s="40"/>
      <c r="F541" s="40"/>
      <c r="G541" s="40"/>
      <c r="H541" s="40"/>
      <c r="I541" s="40"/>
      <c r="J541" s="40"/>
    </row>
    <row r="542" spans="1:10">
      <c r="A542" s="19" t="s">
        <v>221</v>
      </c>
      <c r="B542" s="20" t="s">
        <v>8</v>
      </c>
      <c r="C542" s="19" t="s">
        <v>9</v>
      </c>
      <c r="D542" s="19" t="s">
        <v>10</v>
      </c>
      <c r="E542" s="317" t="s">
        <v>529</v>
      </c>
      <c r="F542" s="317"/>
      <c r="G542" s="27" t="s">
        <v>11</v>
      </c>
      <c r="H542" s="20" t="s">
        <v>12</v>
      </c>
      <c r="I542" s="20" t="s">
        <v>13</v>
      </c>
      <c r="J542" s="20" t="s">
        <v>15</v>
      </c>
    </row>
    <row r="543" spans="1:10" ht="26.4">
      <c r="A543" s="28" t="s">
        <v>530</v>
      </c>
      <c r="B543" s="29" t="s">
        <v>222</v>
      </c>
      <c r="C543" s="28" t="s">
        <v>28</v>
      </c>
      <c r="D543" s="28" t="s">
        <v>223</v>
      </c>
      <c r="E543" s="316" t="s">
        <v>761</v>
      </c>
      <c r="F543" s="316"/>
      <c r="G543" s="30" t="s">
        <v>24</v>
      </c>
      <c r="H543" s="31">
        <v>1</v>
      </c>
      <c r="I543" s="32">
        <v>33.53</v>
      </c>
      <c r="J543" s="32">
        <v>33.53</v>
      </c>
    </row>
    <row r="544" spans="1:10" ht="26.4">
      <c r="A544" s="33" t="s">
        <v>531</v>
      </c>
      <c r="B544" s="34" t="s">
        <v>805</v>
      </c>
      <c r="C544" s="33" t="s">
        <v>28</v>
      </c>
      <c r="D544" s="33" t="s">
        <v>806</v>
      </c>
      <c r="E544" s="315" t="s">
        <v>761</v>
      </c>
      <c r="F544" s="315"/>
      <c r="G544" s="35" t="s">
        <v>24</v>
      </c>
      <c r="H544" s="36">
        <v>1</v>
      </c>
      <c r="I544" s="37">
        <v>21.76</v>
      </c>
      <c r="J544" s="37">
        <v>21.76</v>
      </c>
    </row>
    <row r="545" spans="1:10" ht="39.6">
      <c r="A545" s="33" t="s">
        <v>531</v>
      </c>
      <c r="B545" s="34" t="s">
        <v>803</v>
      </c>
      <c r="C545" s="33" t="s">
        <v>28</v>
      </c>
      <c r="D545" s="33" t="s">
        <v>804</v>
      </c>
      <c r="E545" s="315" t="s">
        <v>761</v>
      </c>
      <c r="F545" s="315"/>
      <c r="G545" s="35" t="s">
        <v>24</v>
      </c>
      <c r="H545" s="36">
        <v>1</v>
      </c>
      <c r="I545" s="37">
        <v>11.77</v>
      </c>
      <c r="J545" s="37">
        <v>11.77</v>
      </c>
    </row>
    <row r="546" spans="1:10">
      <c r="A546" s="38"/>
      <c r="B546" s="38"/>
      <c r="C546" s="38"/>
      <c r="D546" s="38"/>
      <c r="E546" s="38" t="s">
        <v>540</v>
      </c>
      <c r="F546" s="39">
        <v>16.43</v>
      </c>
      <c r="G546" s="38" t="s">
        <v>541</v>
      </c>
      <c r="H546" s="39">
        <v>0</v>
      </c>
      <c r="I546" s="38" t="s">
        <v>542</v>
      </c>
      <c r="J546" s="39">
        <v>16.43</v>
      </c>
    </row>
    <row r="547" spans="1:10" ht="14.4" thickBot="1">
      <c r="A547" s="38"/>
      <c r="B547" s="38"/>
      <c r="C547" s="38"/>
      <c r="D547" s="38"/>
      <c r="E547" s="38" t="s">
        <v>543</v>
      </c>
      <c r="F547" s="39">
        <v>8.3800000000000008</v>
      </c>
      <c r="G547" s="38"/>
      <c r="H547" s="313" t="s">
        <v>544</v>
      </c>
      <c r="I547" s="313"/>
      <c r="J547" s="39">
        <v>41.91</v>
      </c>
    </row>
    <row r="548" spans="1:10" ht="14.4" thickTop="1">
      <c r="A548" s="40"/>
      <c r="B548" s="40"/>
      <c r="C548" s="40"/>
      <c r="D548" s="40"/>
      <c r="E548" s="40"/>
      <c r="F548" s="40"/>
      <c r="G548" s="40"/>
      <c r="H548" s="40"/>
      <c r="I548" s="40"/>
      <c r="J548" s="40"/>
    </row>
    <row r="549" spans="1:10">
      <c r="A549" s="19" t="s">
        <v>224</v>
      </c>
      <c r="B549" s="20" t="s">
        <v>8</v>
      </c>
      <c r="C549" s="19" t="s">
        <v>9</v>
      </c>
      <c r="D549" s="19" t="s">
        <v>10</v>
      </c>
      <c r="E549" s="317" t="s">
        <v>529</v>
      </c>
      <c r="F549" s="317"/>
      <c r="G549" s="27" t="s">
        <v>11</v>
      </c>
      <c r="H549" s="20" t="s">
        <v>12</v>
      </c>
      <c r="I549" s="20" t="s">
        <v>13</v>
      </c>
      <c r="J549" s="20" t="s">
        <v>15</v>
      </c>
    </row>
    <row r="550" spans="1:10" ht="26.4">
      <c r="A550" s="28" t="s">
        <v>530</v>
      </c>
      <c r="B550" s="29" t="s">
        <v>225</v>
      </c>
      <c r="C550" s="28" t="s">
        <v>28</v>
      </c>
      <c r="D550" s="28" t="s">
        <v>226</v>
      </c>
      <c r="E550" s="316" t="s">
        <v>761</v>
      </c>
      <c r="F550" s="316"/>
      <c r="G550" s="30" t="s">
        <v>24</v>
      </c>
      <c r="H550" s="31">
        <v>1</v>
      </c>
      <c r="I550" s="32">
        <v>51.51</v>
      </c>
      <c r="J550" s="32">
        <v>51.51</v>
      </c>
    </row>
    <row r="551" spans="1:10" ht="26.4">
      <c r="A551" s="33" t="s">
        <v>531</v>
      </c>
      <c r="B551" s="34" t="s">
        <v>807</v>
      </c>
      <c r="C551" s="33" t="s">
        <v>28</v>
      </c>
      <c r="D551" s="33" t="s">
        <v>808</v>
      </c>
      <c r="E551" s="315" t="s">
        <v>761</v>
      </c>
      <c r="F551" s="315"/>
      <c r="G551" s="35" t="s">
        <v>24</v>
      </c>
      <c r="H551" s="36">
        <v>1</v>
      </c>
      <c r="I551" s="37">
        <v>39.74</v>
      </c>
      <c r="J551" s="37">
        <v>39.74</v>
      </c>
    </row>
    <row r="552" spans="1:10" ht="39.6">
      <c r="A552" s="33" t="s">
        <v>531</v>
      </c>
      <c r="B552" s="34" t="s">
        <v>803</v>
      </c>
      <c r="C552" s="33" t="s">
        <v>28</v>
      </c>
      <c r="D552" s="33" t="s">
        <v>804</v>
      </c>
      <c r="E552" s="315" t="s">
        <v>761</v>
      </c>
      <c r="F552" s="315"/>
      <c r="G552" s="35" t="s">
        <v>24</v>
      </c>
      <c r="H552" s="36">
        <v>1</v>
      </c>
      <c r="I552" s="37">
        <v>11.77</v>
      </c>
      <c r="J552" s="37">
        <v>11.77</v>
      </c>
    </row>
    <row r="553" spans="1:10">
      <c r="A553" s="38"/>
      <c r="B553" s="38"/>
      <c r="C553" s="38"/>
      <c r="D553" s="38"/>
      <c r="E553" s="38" t="s">
        <v>540</v>
      </c>
      <c r="F553" s="39">
        <v>24.38</v>
      </c>
      <c r="G553" s="38" t="s">
        <v>541</v>
      </c>
      <c r="H553" s="39">
        <v>0</v>
      </c>
      <c r="I553" s="38" t="s">
        <v>542</v>
      </c>
      <c r="J553" s="39">
        <v>24.38</v>
      </c>
    </row>
    <row r="554" spans="1:10" ht="14.4" thickBot="1">
      <c r="A554" s="38"/>
      <c r="B554" s="38"/>
      <c r="C554" s="38"/>
      <c r="D554" s="38"/>
      <c r="E554" s="38" t="s">
        <v>543</v>
      </c>
      <c r="F554" s="39">
        <v>12.87</v>
      </c>
      <c r="G554" s="38"/>
      <c r="H554" s="313" t="s">
        <v>544</v>
      </c>
      <c r="I554" s="313"/>
      <c r="J554" s="39">
        <v>64.38</v>
      </c>
    </row>
    <row r="555" spans="1:10" ht="14.4" thickTop="1">
      <c r="A555" s="40"/>
      <c r="B555" s="40"/>
      <c r="C555" s="40"/>
      <c r="D555" s="40"/>
      <c r="E555" s="40"/>
      <c r="F555" s="40"/>
      <c r="G555" s="40"/>
      <c r="H555" s="40"/>
      <c r="I555" s="40"/>
      <c r="J555" s="40"/>
    </row>
    <row r="556" spans="1:10">
      <c r="A556" s="19" t="s">
        <v>227</v>
      </c>
      <c r="B556" s="20" t="s">
        <v>8</v>
      </c>
      <c r="C556" s="19" t="s">
        <v>9</v>
      </c>
      <c r="D556" s="19" t="s">
        <v>10</v>
      </c>
      <c r="E556" s="317" t="s">
        <v>529</v>
      </c>
      <c r="F556" s="317"/>
      <c r="G556" s="27" t="s">
        <v>11</v>
      </c>
      <c r="H556" s="20" t="s">
        <v>12</v>
      </c>
      <c r="I556" s="20" t="s">
        <v>13</v>
      </c>
      <c r="J556" s="20" t="s">
        <v>15</v>
      </c>
    </row>
    <row r="557" spans="1:10" ht="26.4">
      <c r="A557" s="28" t="s">
        <v>530</v>
      </c>
      <c r="B557" s="29" t="s">
        <v>228</v>
      </c>
      <c r="C557" s="28" t="s">
        <v>28</v>
      </c>
      <c r="D557" s="28" t="s">
        <v>229</v>
      </c>
      <c r="E557" s="316" t="s">
        <v>761</v>
      </c>
      <c r="F557" s="316"/>
      <c r="G557" s="30" t="s">
        <v>24</v>
      </c>
      <c r="H557" s="31">
        <v>1</v>
      </c>
      <c r="I557" s="32">
        <v>32.06</v>
      </c>
      <c r="J557" s="32">
        <v>32.06</v>
      </c>
    </row>
    <row r="558" spans="1:10" ht="26.4">
      <c r="A558" s="33" t="s">
        <v>531</v>
      </c>
      <c r="B558" s="34" t="s">
        <v>809</v>
      </c>
      <c r="C558" s="33" t="s">
        <v>28</v>
      </c>
      <c r="D558" s="33" t="s">
        <v>810</v>
      </c>
      <c r="E558" s="315" t="s">
        <v>761</v>
      </c>
      <c r="F558" s="315"/>
      <c r="G558" s="35" t="s">
        <v>24</v>
      </c>
      <c r="H558" s="36">
        <v>1</v>
      </c>
      <c r="I558" s="37">
        <v>20.29</v>
      </c>
      <c r="J558" s="37">
        <v>20.29</v>
      </c>
    </row>
    <row r="559" spans="1:10" ht="39.6">
      <c r="A559" s="33" t="s">
        <v>531</v>
      </c>
      <c r="B559" s="34" t="s">
        <v>803</v>
      </c>
      <c r="C559" s="33" t="s">
        <v>28</v>
      </c>
      <c r="D559" s="33" t="s">
        <v>804</v>
      </c>
      <c r="E559" s="315" t="s">
        <v>761</v>
      </c>
      <c r="F559" s="315"/>
      <c r="G559" s="35" t="s">
        <v>24</v>
      </c>
      <c r="H559" s="36">
        <v>1</v>
      </c>
      <c r="I559" s="37">
        <v>11.77</v>
      </c>
      <c r="J559" s="37">
        <v>11.77</v>
      </c>
    </row>
    <row r="560" spans="1:10">
      <c r="A560" s="38"/>
      <c r="B560" s="38"/>
      <c r="C560" s="38"/>
      <c r="D560" s="38"/>
      <c r="E560" s="38" t="s">
        <v>540</v>
      </c>
      <c r="F560" s="39">
        <v>15.98</v>
      </c>
      <c r="G560" s="38" t="s">
        <v>541</v>
      </c>
      <c r="H560" s="39">
        <v>0</v>
      </c>
      <c r="I560" s="38" t="s">
        <v>542</v>
      </c>
      <c r="J560" s="39">
        <v>15.98</v>
      </c>
    </row>
    <row r="561" spans="1:10" ht="14.4" thickBot="1">
      <c r="A561" s="38"/>
      <c r="B561" s="38"/>
      <c r="C561" s="38"/>
      <c r="D561" s="38"/>
      <c r="E561" s="38" t="s">
        <v>543</v>
      </c>
      <c r="F561" s="39">
        <v>8.01</v>
      </c>
      <c r="G561" s="38"/>
      <c r="H561" s="313" t="s">
        <v>544</v>
      </c>
      <c r="I561" s="313"/>
      <c r="J561" s="39">
        <v>40.07</v>
      </c>
    </row>
    <row r="562" spans="1:10" ht="14.4" thickTop="1">
      <c r="A562" s="40"/>
      <c r="B562" s="40"/>
      <c r="C562" s="40"/>
      <c r="D562" s="40"/>
      <c r="E562" s="40"/>
      <c r="F562" s="40"/>
      <c r="G562" s="40"/>
      <c r="H562" s="40"/>
      <c r="I562" s="40"/>
      <c r="J562" s="40"/>
    </row>
    <row r="563" spans="1:10">
      <c r="A563" s="19" t="s">
        <v>230</v>
      </c>
      <c r="B563" s="20" t="s">
        <v>8</v>
      </c>
      <c r="C563" s="19" t="s">
        <v>9</v>
      </c>
      <c r="D563" s="19" t="s">
        <v>10</v>
      </c>
      <c r="E563" s="317" t="s">
        <v>529</v>
      </c>
      <c r="F563" s="317"/>
      <c r="G563" s="27" t="s">
        <v>11</v>
      </c>
      <c r="H563" s="20" t="s">
        <v>12</v>
      </c>
      <c r="I563" s="20" t="s">
        <v>13</v>
      </c>
      <c r="J563" s="20" t="s">
        <v>15</v>
      </c>
    </row>
    <row r="564" spans="1:10" ht="26.4">
      <c r="A564" s="28" t="s">
        <v>530</v>
      </c>
      <c r="B564" s="29" t="s">
        <v>231</v>
      </c>
      <c r="C564" s="28" t="s">
        <v>28</v>
      </c>
      <c r="D564" s="28" t="s">
        <v>232</v>
      </c>
      <c r="E564" s="316" t="s">
        <v>761</v>
      </c>
      <c r="F564" s="316"/>
      <c r="G564" s="30" t="s">
        <v>24</v>
      </c>
      <c r="H564" s="31">
        <v>1</v>
      </c>
      <c r="I564" s="32">
        <v>51.75</v>
      </c>
      <c r="J564" s="32">
        <v>51.75</v>
      </c>
    </row>
    <row r="565" spans="1:10" ht="39.6">
      <c r="A565" s="33" t="s">
        <v>531</v>
      </c>
      <c r="B565" s="34" t="s">
        <v>803</v>
      </c>
      <c r="C565" s="33" t="s">
        <v>28</v>
      </c>
      <c r="D565" s="33" t="s">
        <v>804</v>
      </c>
      <c r="E565" s="315" t="s">
        <v>761</v>
      </c>
      <c r="F565" s="315"/>
      <c r="G565" s="35" t="s">
        <v>24</v>
      </c>
      <c r="H565" s="36">
        <v>1</v>
      </c>
      <c r="I565" s="37">
        <v>11.77</v>
      </c>
      <c r="J565" s="37">
        <v>11.77</v>
      </c>
    </row>
    <row r="566" spans="1:10" ht="26.4">
      <c r="A566" s="33" t="s">
        <v>531</v>
      </c>
      <c r="B566" s="34" t="s">
        <v>811</v>
      </c>
      <c r="C566" s="33" t="s">
        <v>28</v>
      </c>
      <c r="D566" s="33" t="s">
        <v>812</v>
      </c>
      <c r="E566" s="315" t="s">
        <v>761</v>
      </c>
      <c r="F566" s="315"/>
      <c r="G566" s="35" t="s">
        <v>24</v>
      </c>
      <c r="H566" s="36">
        <v>1</v>
      </c>
      <c r="I566" s="37">
        <v>39.979999999999997</v>
      </c>
      <c r="J566" s="37">
        <v>39.979999999999997</v>
      </c>
    </row>
    <row r="567" spans="1:10">
      <c r="A567" s="38"/>
      <c r="B567" s="38"/>
      <c r="C567" s="38"/>
      <c r="D567" s="38"/>
      <c r="E567" s="38" t="s">
        <v>540</v>
      </c>
      <c r="F567" s="39">
        <v>28.39</v>
      </c>
      <c r="G567" s="38" t="s">
        <v>541</v>
      </c>
      <c r="H567" s="39">
        <v>0</v>
      </c>
      <c r="I567" s="38" t="s">
        <v>542</v>
      </c>
      <c r="J567" s="39">
        <v>28.39</v>
      </c>
    </row>
    <row r="568" spans="1:10" ht="14.4" thickBot="1">
      <c r="A568" s="38"/>
      <c r="B568" s="38"/>
      <c r="C568" s="38"/>
      <c r="D568" s="38"/>
      <c r="E568" s="38" t="s">
        <v>543</v>
      </c>
      <c r="F568" s="39">
        <v>12.93</v>
      </c>
      <c r="G568" s="38"/>
      <c r="H568" s="313" t="s">
        <v>544</v>
      </c>
      <c r="I568" s="313"/>
      <c r="J568" s="39">
        <v>64.680000000000007</v>
      </c>
    </row>
    <row r="569" spans="1:10" ht="14.4" thickTop="1">
      <c r="A569" s="40"/>
      <c r="B569" s="40"/>
      <c r="C569" s="40"/>
      <c r="D569" s="40"/>
      <c r="E569" s="40"/>
      <c r="F569" s="40"/>
      <c r="G569" s="40"/>
      <c r="H569" s="40"/>
      <c r="I569" s="40"/>
      <c r="J569" s="40"/>
    </row>
    <row r="570" spans="1:10">
      <c r="A570" s="19" t="s">
        <v>235</v>
      </c>
      <c r="B570" s="20" t="s">
        <v>8</v>
      </c>
      <c r="C570" s="19" t="s">
        <v>9</v>
      </c>
      <c r="D570" s="19" t="s">
        <v>10</v>
      </c>
      <c r="E570" s="317" t="s">
        <v>529</v>
      </c>
      <c r="F570" s="317"/>
      <c r="G570" s="27" t="s">
        <v>11</v>
      </c>
      <c r="H570" s="20" t="s">
        <v>12</v>
      </c>
      <c r="I570" s="20" t="s">
        <v>13</v>
      </c>
      <c r="J570" s="20" t="s">
        <v>15</v>
      </c>
    </row>
    <row r="571" spans="1:10" ht="26.4">
      <c r="A571" s="28" t="s">
        <v>530</v>
      </c>
      <c r="B571" s="29" t="s">
        <v>236</v>
      </c>
      <c r="C571" s="28" t="s">
        <v>28</v>
      </c>
      <c r="D571" s="28" t="s">
        <v>237</v>
      </c>
      <c r="E571" s="316" t="s">
        <v>796</v>
      </c>
      <c r="F571" s="316"/>
      <c r="G571" s="30" t="s">
        <v>24</v>
      </c>
      <c r="H571" s="31">
        <v>1</v>
      </c>
      <c r="I571" s="32">
        <v>9.9</v>
      </c>
      <c r="J571" s="32">
        <v>9.9</v>
      </c>
    </row>
    <row r="572" spans="1:10" ht="26.4">
      <c r="A572" s="33" t="s">
        <v>531</v>
      </c>
      <c r="B572" s="34" t="s">
        <v>764</v>
      </c>
      <c r="C572" s="33" t="s">
        <v>28</v>
      </c>
      <c r="D572" s="33" t="s">
        <v>765</v>
      </c>
      <c r="E572" s="315" t="s">
        <v>534</v>
      </c>
      <c r="F572" s="315"/>
      <c r="G572" s="35" t="s">
        <v>535</v>
      </c>
      <c r="H572" s="36">
        <v>3.5428000000000001E-2</v>
      </c>
      <c r="I572" s="37">
        <v>25.07</v>
      </c>
      <c r="J572" s="37">
        <v>0.88</v>
      </c>
    </row>
    <row r="573" spans="1:10" ht="26.4">
      <c r="A573" s="33" t="s">
        <v>531</v>
      </c>
      <c r="B573" s="34" t="s">
        <v>762</v>
      </c>
      <c r="C573" s="33" t="s">
        <v>28</v>
      </c>
      <c r="D573" s="33" t="s">
        <v>763</v>
      </c>
      <c r="E573" s="315" t="s">
        <v>534</v>
      </c>
      <c r="F573" s="315"/>
      <c r="G573" s="35" t="s">
        <v>535</v>
      </c>
      <c r="H573" s="36">
        <v>3.5428000000000001E-2</v>
      </c>
      <c r="I573" s="37">
        <v>35.18</v>
      </c>
      <c r="J573" s="37">
        <v>1.24</v>
      </c>
    </row>
    <row r="574" spans="1:10" ht="26.4">
      <c r="A574" s="41" t="s">
        <v>553</v>
      </c>
      <c r="B574" s="42" t="s">
        <v>813</v>
      </c>
      <c r="C574" s="41" t="s">
        <v>28</v>
      </c>
      <c r="D574" s="41" t="s">
        <v>814</v>
      </c>
      <c r="E574" s="314" t="s">
        <v>556</v>
      </c>
      <c r="F574" s="314"/>
      <c r="G574" s="43" t="s">
        <v>24</v>
      </c>
      <c r="H574" s="44">
        <v>1</v>
      </c>
      <c r="I574" s="45">
        <v>7.25</v>
      </c>
      <c r="J574" s="45">
        <v>7.25</v>
      </c>
    </row>
    <row r="575" spans="1:10" ht="26.4">
      <c r="A575" s="41" t="s">
        <v>553</v>
      </c>
      <c r="B575" s="42" t="s">
        <v>815</v>
      </c>
      <c r="C575" s="41" t="s">
        <v>28</v>
      </c>
      <c r="D575" s="41" t="s">
        <v>816</v>
      </c>
      <c r="E575" s="314" t="s">
        <v>556</v>
      </c>
      <c r="F575" s="314"/>
      <c r="G575" s="43" t="s">
        <v>24</v>
      </c>
      <c r="H575" s="44">
        <v>1</v>
      </c>
      <c r="I575" s="45">
        <v>0.53</v>
      </c>
      <c r="J575" s="45">
        <v>0.53</v>
      </c>
    </row>
    <row r="576" spans="1:10">
      <c r="A576" s="38"/>
      <c r="B576" s="38"/>
      <c r="C576" s="38"/>
      <c r="D576" s="38"/>
      <c r="E576" s="38" t="s">
        <v>540</v>
      </c>
      <c r="F576" s="39">
        <v>1.56</v>
      </c>
      <c r="G576" s="38" t="s">
        <v>541</v>
      </c>
      <c r="H576" s="39">
        <v>0</v>
      </c>
      <c r="I576" s="38" t="s">
        <v>542</v>
      </c>
      <c r="J576" s="39">
        <v>1.56</v>
      </c>
    </row>
    <row r="577" spans="1:10" ht="14.4" thickBot="1">
      <c r="A577" s="38"/>
      <c r="B577" s="38"/>
      <c r="C577" s="38"/>
      <c r="D577" s="38"/>
      <c r="E577" s="38" t="s">
        <v>543</v>
      </c>
      <c r="F577" s="39">
        <v>2.4700000000000002</v>
      </c>
      <c r="G577" s="38"/>
      <c r="H577" s="313" t="s">
        <v>544</v>
      </c>
      <c r="I577" s="313"/>
      <c r="J577" s="39">
        <v>12.37</v>
      </c>
    </row>
    <row r="578" spans="1:10" ht="14.4" thickTop="1">
      <c r="A578" s="40"/>
      <c r="B578" s="40"/>
      <c r="C578" s="40"/>
      <c r="D578" s="40"/>
      <c r="E578" s="40"/>
      <c r="F578" s="40"/>
      <c r="G578" s="40"/>
      <c r="H578" s="40"/>
      <c r="I578" s="40"/>
      <c r="J578" s="40"/>
    </row>
    <row r="579" spans="1:10">
      <c r="A579" s="19" t="s">
        <v>238</v>
      </c>
      <c r="B579" s="20" t="s">
        <v>8</v>
      </c>
      <c r="C579" s="19" t="s">
        <v>9</v>
      </c>
      <c r="D579" s="19" t="s">
        <v>10</v>
      </c>
      <c r="E579" s="317" t="s">
        <v>529</v>
      </c>
      <c r="F579" s="317"/>
      <c r="G579" s="27" t="s">
        <v>11</v>
      </c>
      <c r="H579" s="20" t="s">
        <v>12</v>
      </c>
      <c r="I579" s="20" t="s">
        <v>13</v>
      </c>
      <c r="J579" s="20" t="s">
        <v>15</v>
      </c>
    </row>
    <row r="580" spans="1:10" ht="26.4">
      <c r="A580" s="28" t="s">
        <v>530</v>
      </c>
      <c r="B580" s="29" t="s">
        <v>239</v>
      </c>
      <c r="C580" s="28" t="s">
        <v>28</v>
      </c>
      <c r="D580" s="28" t="s">
        <v>240</v>
      </c>
      <c r="E580" s="316" t="s">
        <v>796</v>
      </c>
      <c r="F580" s="316"/>
      <c r="G580" s="30" t="s">
        <v>24</v>
      </c>
      <c r="H580" s="31">
        <v>1</v>
      </c>
      <c r="I580" s="32">
        <v>9.9</v>
      </c>
      <c r="J580" s="32">
        <v>9.9</v>
      </c>
    </row>
    <row r="581" spans="1:10" ht="26.4">
      <c r="A581" s="33" t="s">
        <v>531</v>
      </c>
      <c r="B581" s="34" t="s">
        <v>764</v>
      </c>
      <c r="C581" s="33" t="s">
        <v>28</v>
      </c>
      <c r="D581" s="33" t="s">
        <v>765</v>
      </c>
      <c r="E581" s="315" t="s">
        <v>534</v>
      </c>
      <c r="F581" s="315"/>
      <c r="G581" s="35" t="s">
        <v>535</v>
      </c>
      <c r="H581" s="36">
        <v>3.5428000000000001E-2</v>
      </c>
      <c r="I581" s="37">
        <v>25.07</v>
      </c>
      <c r="J581" s="37">
        <v>0.88</v>
      </c>
    </row>
    <row r="582" spans="1:10" ht="26.4">
      <c r="A582" s="33" t="s">
        <v>531</v>
      </c>
      <c r="B582" s="34" t="s">
        <v>762</v>
      </c>
      <c r="C582" s="33" t="s">
        <v>28</v>
      </c>
      <c r="D582" s="33" t="s">
        <v>763</v>
      </c>
      <c r="E582" s="315" t="s">
        <v>534</v>
      </c>
      <c r="F582" s="315"/>
      <c r="G582" s="35" t="s">
        <v>535</v>
      </c>
      <c r="H582" s="36">
        <v>3.5428000000000001E-2</v>
      </c>
      <c r="I582" s="37">
        <v>35.18</v>
      </c>
      <c r="J582" s="37">
        <v>1.24</v>
      </c>
    </row>
    <row r="583" spans="1:10" ht="26.4">
      <c r="A583" s="41" t="s">
        <v>553</v>
      </c>
      <c r="B583" s="42" t="s">
        <v>815</v>
      </c>
      <c r="C583" s="41" t="s">
        <v>28</v>
      </c>
      <c r="D583" s="41" t="s">
        <v>816</v>
      </c>
      <c r="E583" s="314" t="s">
        <v>556</v>
      </c>
      <c r="F583" s="314"/>
      <c r="G583" s="43" t="s">
        <v>24</v>
      </c>
      <c r="H583" s="44">
        <v>1</v>
      </c>
      <c r="I583" s="45">
        <v>0.53</v>
      </c>
      <c r="J583" s="45">
        <v>0.53</v>
      </c>
    </row>
    <row r="584" spans="1:10" ht="26.4">
      <c r="A584" s="41" t="s">
        <v>553</v>
      </c>
      <c r="B584" s="42" t="s">
        <v>813</v>
      </c>
      <c r="C584" s="41" t="s">
        <v>28</v>
      </c>
      <c r="D584" s="41" t="s">
        <v>814</v>
      </c>
      <c r="E584" s="314" t="s">
        <v>556</v>
      </c>
      <c r="F584" s="314"/>
      <c r="G584" s="43" t="s">
        <v>24</v>
      </c>
      <c r="H584" s="44">
        <v>1</v>
      </c>
      <c r="I584" s="45">
        <v>7.25</v>
      </c>
      <c r="J584" s="45">
        <v>7.25</v>
      </c>
    </row>
    <row r="585" spans="1:10">
      <c r="A585" s="38"/>
      <c r="B585" s="38"/>
      <c r="C585" s="38"/>
      <c r="D585" s="38"/>
      <c r="E585" s="38" t="s">
        <v>540</v>
      </c>
      <c r="F585" s="39">
        <v>1.56</v>
      </c>
      <c r="G585" s="38" t="s">
        <v>541</v>
      </c>
      <c r="H585" s="39">
        <v>0</v>
      </c>
      <c r="I585" s="38" t="s">
        <v>542</v>
      </c>
      <c r="J585" s="39">
        <v>1.56</v>
      </c>
    </row>
    <row r="586" spans="1:10" ht="14.4" thickBot="1">
      <c r="A586" s="38"/>
      <c r="B586" s="38"/>
      <c r="C586" s="38"/>
      <c r="D586" s="38"/>
      <c r="E586" s="38" t="s">
        <v>543</v>
      </c>
      <c r="F586" s="39">
        <v>2.4700000000000002</v>
      </c>
      <c r="G586" s="38"/>
      <c r="H586" s="313" t="s">
        <v>544</v>
      </c>
      <c r="I586" s="313"/>
      <c r="J586" s="39">
        <v>12.37</v>
      </c>
    </row>
    <row r="587" spans="1:10" ht="14.4" thickTop="1">
      <c r="A587" s="40"/>
      <c r="B587" s="40"/>
      <c r="C587" s="40"/>
      <c r="D587" s="40"/>
      <c r="E587" s="40"/>
      <c r="F587" s="40"/>
      <c r="G587" s="40"/>
      <c r="H587" s="40"/>
      <c r="I587" s="40"/>
      <c r="J587" s="40"/>
    </row>
    <row r="588" spans="1:10">
      <c r="A588" s="19" t="s">
        <v>241</v>
      </c>
      <c r="B588" s="20" t="s">
        <v>8</v>
      </c>
      <c r="C588" s="19" t="s">
        <v>9</v>
      </c>
      <c r="D588" s="19" t="s">
        <v>10</v>
      </c>
      <c r="E588" s="317" t="s">
        <v>529</v>
      </c>
      <c r="F588" s="317"/>
      <c r="G588" s="27" t="s">
        <v>11</v>
      </c>
      <c r="H588" s="20" t="s">
        <v>12</v>
      </c>
      <c r="I588" s="20" t="s">
        <v>13</v>
      </c>
      <c r="J588" s="20" t="s">
        <v>15</v>
      </c>
    </row>
    <row r="589" spans="1:10" ht="26.4">
      <c r="A589" s="28" t="s">
        <v>530</v>
      </c>
      <c r="B589" s="29" t="s">
        <v>242</v>
      </c>
      <c r="C589" s="28" t="s">
        <v>28</v>
      </c>
      <c r="D589" s="28" t="s">
        <v>243</v>
      </c>
      <c r="E589" s="316" t="s">
        <v>796</v>
      </c>
      <c r="F589" s="316"/>
      <c r="G589" s="30" t="s">
        <v>24</v>
      </c>
      <c r="H589" s="31">
        <v>1</v>
      </c>
      <c r="I589" s="32">
        <v>46.92</v>
      </c>
      <c r="J589" s="32">
        <v>46.92</v>
      </c>
    </row>
    <row r="590" spans="1:10" ht="26.4">
      <c r="A590" s="33" t="s">
        <v>531</v>
      </c>
      <c r="B590" s="34" t="s">
        <v>762</v>
      </c>
      <c r="C590" s="33" t="s">
        <v>28</v>
      </c>
      <c r="D590" s="33" t="s">
        <v>763</v>
      </c>
      <c r="E590" s="315" t="s">
        <v>534</v>
      </c>
      <c r="F590" s="315"/>
      <c r="G590" s="35" t="s">
        <v>535</v>
      </c>
      <c r="H590" s="36">
        <v>7.0857000000000003E-2</v>
      </c>
      <c r="I590" s="37">
        <v>35.18</v>
      </c>
      <c r="J590" s="37">
        <v>2.4900000000000002</v>
      </c>
    </row>
    <row r="591" spans="1:10" ht="26.4">
      <c r="A591" s="33" t="s">
        <v>531</v>
      </c>
      <c r="B591" s="34" t="s">
        <v>764</v>
      </c>
      <c r="C591" s="33" t="s">
        <v>28</v>
      </c>
      <c r="D591" s="33" t="s">
        <v>765</v>
      </c>
      <c r="E591" s="315" t="s">
        <v>534</v>
      </c>
      <c r="F591" s="315"/>
      <c r="G591" s="35" t="s">
        <v>535</v>
      </c>
      <c r="H591" s="36">
        <v>7.0857000000000003E-2</v>
      </c>
      <c r="I591" s="37">
        <v>25.07</v>
      </c>
      <c r="J591" s="37">
        <v>1.77</v>
      </c>
    </row>
    <row r="592" spans="1:10" ht="26.4">
      <c r="A592" s="41" t="s">
        <v>553</v>
      </c>
      <c r="B592" s="42" t="s">
        <v>817</v>
      </c>
      <c r="C592" s="41" t="s">
        <v>28</v>
      </c>
      <c r="D592" s="41" t="s">
        <v>818</v>
      </c>
      <c r="E592" s="314" t="s">
        <v>556</v>
      </c>
      <c r="F592" s="314"/>
      <c r="G592" s="43" t="s">
        <v>24</v>
      </c>
      <c r="H592" s="44">
        <v>1</v>
      </c>
      <c r="I592" s="45">
        <v>41.6</v>
      </c>
      <c r="J592" s="45">
        <v>41.6</v>
      </c>
    </row>
    <row r="593" spans="1:10" ht="26.4">
      <c r="A593" s="41" t="s">
        <v>553</v>
      </c>
      <c r="B593" s="42" t="s">
        <v>815</v>
      </c>
      <c r="C593" s="41" t="s">
        <v>28</v>
      </c>
      <c r="D593" s="41" t="s">
        <v>816</v>
      </c>
      <c r="E593" s="314" t="s">
        <v>556</v>
      </c>
      <c r="F593" s="314"/>
      <c r="G593" s="43" t="s">
        <v>24</v>
      </c>
      <c r="H593" s="44">
        <v>2</v>
      </c>
      <c r="I593" s="45">
        <v>0.53</v>
      </c>
      <c r="J593" s="45">
        <v>1.06</v>
      </c>
    </row>
    <row r="594" spans="1:10">
      <c r="A594" s="38"/>
      <c r="B594" s="38"/>
      <c r="C594" s="38"/>
      <c r="D594" s="38"/>
      <c r="E594" s="38" t="s">
        <v>540</v>
      </c>
      <c r="F594" s="39">
        <v>3.14</v>
      </c>
      <c r="G594" s="38" t="s">
        <v>541</v>
      </c>
      <c r="H594" s="39">
        <v>0</v>
      </c>
      <c r="I594" s="38" t="s">
        <v>542</v>
      </c>
      <c r="J594" s="39">
        <v>3.14</v>
      </c>
    </row>
    <row r="595" spans="1:10" ht="14.4" thickBot="1">
      <c r="A595" s="38"/>
      <c r="B595" s="38"/>
      <c r="C595" s="38"/>
      <c r="D595" s="38"/>
      <c r="E595" s="38" t="s">
        <v>543</v>
      </c>
      <c r="F595" s="39">
        <v>11.73</v>
      </c>
      <c r="G595" s="38"/>
      <c r="H595" s="313" t="s">
        <v>544</v>
      </c>
      <c r="I595" s="313"/>
      <c r="J595" s="39">
        <v>58.65</v>
      </c>
    </row>
    <row r="596" spans="1:10" ht="14.4" thickTop="1">
      <c r="A596" s="40"/>
      <c r="B596" s="40"/>
      <c r="C596" s="40"/>
      <c r="D596" s="40"/>
      <c r="E596" s="40"/>
      <c r="F596" s="40"/>
      <c r="G596" s="40"/>
      <c r="H596" s="40"/>
      <c r="I596" s="40"/>
      <c r="J596" s="40"/>
    </row>
    <row r="597" spans="1:10">
      <c r="A597" s="19" t="s">
        <v>244</v>
      </c>
      <c r="B597" s="20" t="s">
        <v>8</v>
      </c>
      <c r="C597" s="19" t="s">
        <v>9</v>
      </c>
      <c r="D597" s="19" t="s">
        <v>10</v>
      </c>
      <c r="E597" s="317" t="s">
        <v>529</v>
      </c>
      <c r="F597" s="317"/>
      <c r="G597" s="27" t="s">
        <v>11</v>
      </c>
      <c r="H597" s="20" t="s">
        <v>12</v>
      </c>
      <c r="I597" s="20" t="s">
        <v>13</v>
      </c>
      <c r="J597" s="20" t="s">
        <v>15</v>
      </c>
    </row>
    <row r="598" spans="1:10" ht="26.4">
      <c r="A598" s="28" t="s">
        <v>530</v>
      </c>
      <c r="B598" s="29" t="s">
        <v>245</v>
      </c>
      <c r="C598" s="28" t="s">
        <v>28</v>
      </c>
      <c r="D598" s="28" t="s">
        <v>246</v>
      </c>
      <c r="E598" s="316" t="s">
        <v>796</v>
      </c>
      <c r="F598" s="316"/>
      <c r="G598" s="30" t="s">
        <v>24</v>
      </c>
      <c r="H598" s="31">
        <v>1</v>
      </c>
      <c r="I598" s="32">
        <v>69.11</v>
      </c>
      <c r="J598" s="32">
        <v>69.11</v>
      </c>
    </row>
    <row r="599" spans="1:10" ht="26.4">
      <c r="A599" s="33" t="s">
        <v>531</v>
      </c>
      <c r="B599" s="34" t="s">
        <v>762</v>
      </c>
      <c r="C599" s="33" t="s">
        <v>28</v>
      </c>
      <c r="D599" s="33" t="s">
        <v>763</v>
      </c>
      <c r="E599" s="315" t="s">
        <v>534</v>
      </c>
      <c r="F599" s="315"/>
      <c r="G599" s="35" t="s">
        <v>535</v>
      </c>
      <c r="H599" s="36">
        <v>0.26037700000000003</v>
      </c>
      <c r="I599" s="37">
        <v>35.18</v>
      </c>
      <c r="J599" s="37">
        <v>9.16</v>
      </c>
    </row>
    <row r="600" spans="1:10" ht="26.4">
      <c r="A600" s="33" t="s">
        <v>531</v>
      </c>
      <c r="B600" s="34" t="s">
        <v>764</v>
      </c>
      <c r="C600" s="33" t="s">
        <v>28</v>
      </c>
      <c r="D600" s="33" t="s">
        <v>765</v>
      </c>
      <c r="E600" s="315" t="s">
        <v>534</v>
      </c>
      <c r="F600" s="315"/>
      <c r="G600" s="35" t="s">
        <v>535</v>
      </c>
      <c r="H600" s="36">
        <v>0.26037700000000003</v>
      </c>
      <c r="I600" s="37">
        <v>25.07</v>
      </c>
      <c r="J600" s="37">
        <v>6.52</v>
      </c>
    </row>
    <row r="601" spans="1:10" ht="26.4">
      <c r="A601" s="41" t="s">
        <v>553</v>
      </c>
      <c r="B601" s="42" t="s">
        <v>819</v>
      </c>
      <c r="C601" s="41" t="s">
        <v>28</v>
      </c>
      <c r="D601" s="41" t="s">
        <v>820</v>
      </c>
      <c r="E601" s="314" t="s">
        <v>556</v>
      </c>
      <c r="F601" s="314"/>
      <c r="G601" s="43" t="s">
        <v>24</v>
      </c>
      <c r="H601" s="44">
        <v>1</v>
      </c>
      <c r="I601" s="45">
        <v>50.97</v>
      </c>
      <c r="J601" s="45">
        <v>50.97</v>
      </c>
    </row>
    <row r="602" spans="1:10" ht="26.4">
      <c r="A602" s="41" t="s">
        <v>553</v>
      </c>
      <c r="B602" s="42" t="s">
        <v>821</v>
      </c>
      <c r="C602" s="41" t="s">
        <v>28</v>
      </c>
      <c r="D602" s="41" t="s">
        <v>822</v>
      </c>
      <c r="E602" s="314" t="s">
        <v>556</v>
      </c>
      <c r="F602" s="314"/>
      <c r="G602" s="43" t="s">
        <v>24</v>
      </c>
      <c r="H602" s="44">
        <v>3</v>
      </c>
      <c r="I602" s="45">
        <v>0.82</v>
      </c>
      <c r="J602" s="45">
        <v>2.46</v>
      </c>
    </row>
    <row r="603" spans="1:10">
      <c r="A603" s="38"/>
      <c r="B603" s="38"/>
      <c r="C603" s="38"/>
      <c r="D603" s="38"/>
      <c r="E603" s="38" t="s">
        <v>540</v>
      </c>
      <c r="F603" s="39">
        <v>11.57</v>
      </c>
      <c r="G603" s="38" t="s">
        <v>541</v>
      </c>
      <c r="H603" s="39">
        <v>0</v>
      </c>
      <c r="I603" s="38" t="s">
        <v>542</v>
      </c>
      <c r="J603" s="39">
        <v>11.57</v>
      </c>
    </row>
    <row r="604" spans="1:10" ht="14.4" thickBot="1">
      <c r="A604" s="38"/>
      <c r="B604" s="38"/>
      <c r="C604" s="38"/>
      <c r="D604" s="38"/>
      <c r="E604" s="38" t="s">
        <v>543</v>
      </c>
      <c r="F604" s="39">
        <v>17.27</v>
      </c>
      <c r="G604" s="38"/>
      <c r="H604" s="313" t="s">
        <v>544</v>
      </c>
      <c r="I604" s="313"/>
      <c r="J604" s="39">
        <v>86.38</v>
      </c>
    </row>
    <row r="605" spans="1:10" ht="14.4" thickTop="1">
      <c r="A605" s="40"/>
      <c r="B605" s="40"/>
      <c r="C605" s="40"/>
      <c r="D605" s="40"/>
      <c r="E605" s="40"/>
      <c r="F605" s="40"/>
      <c r="G605" s="40"/>
      <c r="H605" s="40"/>
      <c r="I605" s="40"/>
      <c r="J605" s="40"/>
    </row>
    <row r="606" spans="1:10">
      <c r="A606" s="19" t="s">
        <v>247</v>
      </c>
      <c r="B606" s="20" t="s">
        <v>8</v>
      </c>
      <c r="C606" s="19" t="s">
        <v>9</v>
      </c>
      <c r="D606" s="19" t="s">
        <v>10</v>
      </c>
      <c r="E606" s="317" t="s">
        <v>529</v>
      </c>
      <c r="F606" s="317"/>
      <c r="G606" s="27" t="s">
        <v>11</v>
      </c>
      <c r="H606" s="20" t="s">
        <v>12</v>
      </c>
      <c r="I606" s="20" t="s">
        <v>13</v>
      </c>
      <c r="J606" s="20" t="s">
        <v>15</v>
      </c>
    </row>
    <row r="607" spans="1:10" ht="26.4">
      <c r="A607" s="28" t="s">
        <v>530</v>
      </c>
      <c r="B607" s="29" t="s">
        <v>248</v>
      </c>
      <c r="C607" s="28" t="s">
        <v>28</v>
      </c>
      <c r="D607" s="28" t="s">
        <v>249</v>
      </c>
      <c r="E607" s="316" t="s">
        <v>796</v>
      </c>
      <c r="F607" s="316"/>
      <c r="G607" s="30" t="s">
        <v>24</v>
      </c>
      <c r="H607" s="31">
        <v>1</v>
      </c>
      <c r="I607" s="32">
        <v>63.1</v>
      </c>
      <c r="J607" s="32">
        <v>63.1</v>
      </c>
    </row>
    <row r="608" spans="1:10" ht="26.4">
      <c r="A608" s="33" t="s">
        <v>531</v>
      </c>
      <c r="B608" s="34" t="s">
        <v>764</v>
      </c>
      <c r="C608" s="33" t="s">
        <v>28</v>
      </c>
      <c r="D608" s="33" t="s">
        <v>765</v>
      </c>
      <c r="E608" s="315" t="s">
        <v>534</v>
      </c>
      <c r="F608" s="315"/>
      <c r="G608" s="35" t="s">
        <v>535</v>
      </c>
      <c r="H608" s="36">
        <v>0.13244900000000001</v>
      </c>
      <c r="I608" s="37">
        <v>25.07</v>
      </c>
      <c r="J608" s="37">
        <v>3.32</v>
      </c>
    </row>
    <row r="609" spans="1:10" ht="26.4">
      <c r="A609" s="33" t="s">
        <v>531</v>
      </c>
      <c r="B609" s="34" t="s">
        <v>762</v>
      </c>
      <c r="C609" s="33" t="s">
        <v>28</v>
      </c>
      <c r="D609" s="33" t="s">
        <v>763</v>
      </c>
      <c r="E609" s="315" t="s">
        <v>534</v>
      </c>
      <c r="F609" s="315"/>
      <c r="G609" s="35" t="s">
        <v>535</v>
      </c>
      <c r="H609" s="36">
        <v>0.13244900000000001</v>
      </c>
      <c r="I609" s="37">
        <v>35.18</v>
      </c>
      <c r="J609" s="37">
        <v>4.6500000000000004</v>
      </c>
    </row>
    <row r="610" spans="1:10" ht="26.4">
      <c r="A610" s="41" t="s">
        <v>553</v>
      </c>
      <c r="B610" s="42" t="s">
        <v>821</v>
      </c>
      <c r="C610" s="41" t="s">
        <v>28</v>
      </c>
      <c r="D610" s="41" t="s">
        <v>822</v>
      </c>
      <c r="E610" s="314" t="s">
        <v>556</v>
      </c>
      <c r="F610" s="314"/>
      <c r="G610" s="43" t="s">
        <v>24</v>
      </c>
      <c r="H610" s="44">
        <v>1</v>
      </c>
      <c r="I610" s="45">
        <v>0.82</v>
      </c>
      <c r="J610" s="45">
        <v>0.82</v>
      </c>
    </row>
    <row r="611" spans="1:10" ht="26.4">
      <c r="A611" s="41" t="s">
        <v>553</v>
      </c>
      <c r="B611" s="42" t="s">
        <v>823</v>
      </c>
      <c r="C611" s="41" t="s">
        <v>28</v>
      </c>
      <c r="D611" s="41" t="s">
        <v>824</v>
      </c>
      <c r="E611" s="314" t="s">
        <v>556</v>
      </c>
      <c r="F611" s="314"/>
      <c r="G611" s="43" t="s">
        <v>24</v>
      </c>
      <c r="H611" s="44">
        <v>1</v>
      </c>
      <c r="I611" s="45">
        <v>54.31</v>
      </c>
      <c r="J611" s="45">
        <v>54.31</v>
      </c>
    </row>
    <row r="612" spans="1:10">
      <c r="A612" s="38"/>
      <c r="B612" s="38"/>
      <c r="C612" s="38"/>
      <c r="D612" s="38"/>
      <c r="E612" s="38" t="s">
        <v>540</v>
      </c>
      <c r="F612" s="39">
        <v>5.88</v>
      </c>
      <c r="G612" s="38" t="s">
        <v>541</v>
      </c>
      <c r="H612" s="39">
        <v>0</v>
      </c>
      <c r="I612" s="38" t="s">
        <v>542</v>
      </c>
      <c r="J612" s="39">
        <v>5.88</v>
      </c>
    </row>
    <row r="613" spans="1:10" ht="14.4" thickBot="1">
      <c r="A613" s="38"/>
      <c r="B613" s="38"/>
      <c r="C613" s="38"/>
      <c r="D613" s="38"/>
      <c r="E613" s="38" t="s">
        <v>543</v>
      </c>
      <c r="F613" s="39">
        <v>15.77</v>
      </c>
      <c r="G613" s="38"/>
      <c r="H613" s="313" t="s">
        <v>544</v>
      </c>
      <c r="I613" s="313"/>
      <c r="J613" s="39">
        <v>78.87</v>
      </c>
    </row>
    <row r="614" spans="1:10" ht="14.4" thickTop="1">
      <c r="A614" s="40"/>
      <c r="B614" s="40"/>
      <c r="C614" s="40"/>
      <c r="D614" s="40"/>
      <c r="E614" s="40"/>
      <c r="F614" s="40"/>
      <c r="G614" s="40"/>
      <c r="H614" s="40"/>
      <c r="I614" s="40"/>
      <c r="J614" s="40"/>
    </row>
    <row r="615" spans="1:10">
      <c r="A615" s="19" t="s">
        <v>250</v>
      </c>
      <c r="B615" s="20" t="s">
        <v>8</v>
      </c>
      <c r="C615" s="19" t="s">
        <v>9</v>
      </c>
      <c r="D615" s="19" t="s">
        <v>10</v>
      </c>
      <c r="E615" s="317" t="s">
        <v>529</v>
      </c>
      <c r="F615" s="317"/>
      <c r="G615" s="27" t="s">
        <v>11</v>
      </c>
      <c r="H615" s="20" t="s">
        <v>12</v>
      </c>
      <c r="I615" s="20" t="s">
        <v>13</v>
      </c>
      <c r="J615" s="20" t="s">
        <v>15</v>
      </c>
    </row>
    <row r="616" spans="1:10" ht="26.4">
      <c r="A616" s="28" t="s">
        <v>530</v>
      </c>
      <c r="B616" s="29" t="s">
        <v>251</v>
      </c>
      <c r="C616" s="28" t="s">
        <v>28</v>
      </c>
      <c r="D616" s="28" t="s">
        <v>252</v>
      </c>
      <c r="E616" s="316" t="s">
        <v>796</v>
      </c>
      <c r="F616" s="316"/>
      <c r="G616" s="30" t="s">
        <v>24</v>
      </c>
      <c r="H616" s="31">
        <v>1</v>
      </c>
      <c r="I616" s="32">
        <v>161.61000000000001</v>
      </c>
      <c r="J616" s="32">
        <v>161.61000000000001</v>
      </c>
    </row>
    <row r="617" spans="1:10" ht="26.4">
      <c r="A617" s="33" t="s">
        <v>531</v>
      </c>
      <c r="B617" s="34" t="s">
        <v>764</v>
      </c>
      <c r="C617" s="33" t="s">
        <v>28</v>
      </c>
      <c r="D617" s="33" t="s">
        <v>765</v>
      </c>
      <c r="E617" s="315" t="s">
        <v>534</v>
      </c>
      <c r="F617" s="315"/>
      <c r="G617" s="35" t="s">
        <v>535</v>
      </c>
      <c r="H617" s="36">
        <v>0.50855799999999995</v>
      </c>
      <c r="I617" s="37">
        <v>25.07</v>
      </c>
      <c r="J617" s="37">
        <v>12.74</v>
      </c>
    </row>
    <row r="618" spans="1:10" ht="26.4">
      <c r="A618" s="33" t="s">
        <v>531</v>
      </c>
      <c r="B618" s="34" t="s">
        <v>762</v>
      </c>
      <c r="C618" s="33" t="s">
        <v>28</v>
      </c>
      <c r="D618" s="33" t="s">
        <v>763</v>
      </c>
      <c r="E618" s="315" t="s">
        <v>534</v>
      </c>
      <c r="F618" s="315"/>
      <c r="G618" s="35" t="s">
        <v>535</v>
      </c>
      <c r="H618" s="36">
        <v>0.50855799999999995</v>
      </c>
      <c r="I618" s="37">
        <v>35.18</v>
      </c>
      <c r="J618" s="37">
        <v>17.89</v>
      </c>
    </row>
    <row r="619" spans="1:10" ht="26.4">
      <c r="A619" s="41" t="s">
        <v>553</v>
      </c>
      <c r="B619" s="42" t="s">
        <v>825</v>
      </c>
      <c r="C619" s="41" t="s">
        <v>28</v>
      </c>
      <c r="D619" s="41" t="s">
        <v>826</v>
      </c>
      <c r="E619" s="314" t="s">
        <v>556</v>
      </c>
      <c r="F619" s="314"/>
      <c r="G619" s="43" t="s">
        <v>24</v>
      </c>
      <c r="H619" s="44">
        <v>4</v>
      </c>
      <c r="I619" s="45">
        <v>0.89</v>
      </c>
      <c r="J619" s="45">
        <v>3.56</v>
      </c>
    </row>
    <row r="620" spans="1:10" ht="26.4">
      <c r="A620" s="41" t="s">
        <v>553</v>
      </c>
      <c r="B620" s="42" t="s">
        <v>827</v>
      </c>
      <c r="C620" s="41" t="s">
        <v>28</v>
      </c>
      <c r="D620" s="41" t="s">
        <v>828</v>
      </c>
      <c r="E620" s="314" t="s">
        <v>556</v>
      </c>
      <c r="F620" s="314"/>
      <c r="G620" s="43" t="s">
        <v>24</v>
      </c>
      <c r="H620" s="44">
        <v>1</v>
      </c>
      <c r="I620" s="45">
        <v>127.42</v>
      </c>
      <c r="J620" s="45">
        <v>127.42</v>
      </c>
    </row>
    <row r="621" spans="1:10">
      <c r="A621" s="38"/>
      <c r="B621" s="38"/>
      <c r="C621" s="38"/>
      <c r="D621" s="38"/>
      <c r="E621" s="38" t="s">
        <v>540</v>
      </c>
      <c r="F621" s="39">
        <v>22.6</v>
      </c>
      <c r="G621" s="38" t="s">
        <v>541</v>
      </c>
      <c r="H621" s="39">
        <v>0</v>
      </c>
      <c r="I621" s="38" t="s">
        <v>542</v>
      </c>
      <c r="J621" s="39">
        <v>22.6</v>
      </c>
    </row>
    <row r="622" spans="1:10" ht="14.4" thickBot="1">
      <c r="A622" s="38"/>
      <c r="B622" s="38"/>
      <c r="C622" s="38"/>
      <c r="D622" s="38"/>
      <c r="E622" s="38" t="s">
        <v>543</v>
      </c>
      <c r="F622" s="39">
        <v>40.4</v>
      </c>
      <c r="G622" s="38"/>
      <c r="H622" s="313" t="s">
        <v>544</v>
      </c>
      <c r="I622" s="313"/>
      <c r="J622" s="39">
        <v>202.01</v>
      </c>
    </row>
    <row r="623" spans="1:10" ht="14.4" thickTop="1">
      <c r="A623" s="40"/>
      <c r="B623" s="40"/>
      <c r="C623" s="40"/>
      <c r="D623" s="40"/>
      <c r="E623" s="40"/>
      <c r="F623" s="40"/>
      <c r="G623" s="40"/>
      <c r="H623" s="40"/>
      <c r="I623" s="40"/>
      <c r="J623" s="40"/>
    </row>
    <row r="624" spans="1:10">
      <c r="A624" s="19" t="s">
        <v>255</v>
      </c>
      <c r="B624" s="20" t="s">
        <v>8</v>
      </c>
      <c r="C624" s="19" t="s">
        <v>9</v>
      </c>
      <c r="D624" s="19" t="s">
        <v>10</v>
      </c>
      <c r="E624" s="317" t="s">
        <v>529</v>
      </c>
      <c r="F624" s="317"/>
      <c r="G624" s="27" t="s">
        <v>11</v>
      </c>
      <c r="H624" s="20" t="s">
        <v>12</v>
      </c>
      <c r="I624" s="20" t="s">
        <v>13</v>
      </c>
      <c r="J624" s="20" t="s">
        <v>15</v>
      </c>
    </row>
    <row r="625" spans="1:10" ht="26.4">
      <c r="A625" s="28" t="s">
        <v>530</v>
      </c>
      <c r="B625" s="29" t="s">
        <v>256</v>
      </c>
      <c r="C625" s="28" t="s">
        <v>22</v>
      </c>
      <c r="D625" s="28" t="s">
        <v>257</v>
      </c>
      <c r="E625" s="316" t="s">
        <v>829</v>
      </c>
      <c r="F625" s="316"/>
      <c r="G625" s="30" t="s">
        <v>24</v>
      </c>
      <c r="H625" s="31">
        <v>1</v>
      </c>
      <c r="I625" s="32">
        <v>13</v>
      </c>
      <c r="J625" s="32">
        <v>13</v>
      </c>
    </row>
    <row r="626" spans="1:10" ht="26.4">
      <c r="A626" s="33" t="s">
        <v>531</v>
      </c>
      <c r="B626" s="34" t="s">
        <v>764</v>
      </c>
      <c r="C626" s="33" t="s">
        <v>28</v>
      </c>
      <c r="D626" s="33" t="s">
        <v>765</v>
      </c>
      <c r="E626" s="315" t="s">
        <v>534</v>
      </c>
      <c r="F626" s="315"/>
      <c r="G626" s="35" t="s">
        <v>535</v>
      </c>
      <c r="H626" s="36">
        <v>5.0874999999999997E-2</v>
      </c>
      <c r="I626" s="37">
        <v>25.07</v>
      </c>
      <c r="J626" s="37">
        <v>1.27</v>
      </c>
    </row>
    <row r="627" spans="1:10" ht="26.4">
      <c r="A627" s="33" t="s">
        <v>531</v>
      </c>
      <c r="B627" s="34" t="s">
        <v>762</v>
      </c>
      <c r="C627" s="33" t="s">
        <v>28</v>
      </c>
      <c r="D627" s="33" t="s">
        <v>763</v>
      </c>
      <c r="E627" s="315" t="s">
        <v>534</v>
      </c>
      <c r="F627" s="315"/>
      <c r="G627" s="35" t="s">
        <v>535</v>
      </c>
      <c r="H627" s="36">
        <v>0.1628</v>
      </c>
      <c r="I627" s="37">
        <v>35.18</v>
      </c>
      <c r="J627" s="37">
        <v>5.72</v>
      </c>
    </row>
    <row r="628" spans="1:10" ht="26.4">
      <c r="A628" s="41" t="s">
        <v>553</v>
      </c>
      <c r="B628" s="42" t="s">
        <v>830</v>
      </c>
      <c r="C628" s="41" t="s">
        <v>28</v>
      </c>
      <c r="D628" s="41" t="s">
        <v>831</v>
      </c>
      <c r="E628" s="314" t="s">
        <v>556</v>
      </c>
      <c r="F628" s="314"/>
      <c r="G628" s="43" t="s">
        <v>24</v>
      </c>
      <c r="H628" s="44">
        <v>1</v>
      </c>
      <c r="I628" s="45">
        <v>6.01</v>
      </c>
      <c r="J628" s="45">
        <v>6.01</v>
      </c>
    </row>
    <row r="629" spans="1:10">
      <c r="A629" s="38"/>
      <c r="B629" s="38"/>
      <c r="C629" s="38"/>
      <c r="D629" s="38"/>
      <c r="E629" s="38" t="s">
        <v>540</v>
      </c>
      <c r="F629" s="39">
        <v>5.31</v>
      </c>
      <c r="G629" s="38" t="s">
        <v>541</v>
      </c>
      <c r="H629" s="39">
        <v>0</v>
      </c>
      <c r="I629" s="38" t="s">
        <v>542</v>
      </c>
      <c r="J629" s="39">
        <v>5.31</v>
      </c>
    </row>
    <row r="630" spans="1:10" ht="14.4" thickBot="1">
      <c r="A630" s="38"/>
      <c r="B630" s="38"/>
      <c r="C630" s="38"/>
      <c r="D630" s="38"/>
      <c r="E630" s="38" t="s">
        <v>543</v>
      </c>
      <c r="F630" s="39">
        <v>3.25</v>
      </c>
      <c r="G630" s="38"/>
      <c r="H630" s="313" t="s">
        <v>544</v>
      </c>
      <c r="I630" s="313"/>
      <c r="J630" s="39">
        <v>16.25</v>
      </c>
    </row>
    <row r="631" spans="1:10" ht="14.4" thickTop="1">
      <c r="A631" s="40"/>
      <c r="B631" s="40"/>
      <c r="C631" s="40"/>
      <c r="D631" s="40"/>
      <c r="E631" s="40"/>
      <c r="F631" s="40"/>
      <c r="G631" s="40"/>
      <c r="H631" s="40"/>
      <c r="I631" s="40"/>
      <c r="J631" s="40"/>
    </row>
    <row r="632" spans="1:10">
      <c r="A632" s="19" t="s">
        <v>258</v>
      </c>
      <c r="B632" s="20" t="s">
        <v>8</v>
      </c>
      <c r="C632" s="19" t="s">
        <v>9</v>
      </c>
      <c r="D632" s="19" t="s">
        <v>10</v>
      </c>
      <c r="E632" s="317" t="s">
        <v>529</v>
      </c>
      <c r="F632" s="317"/>
      <c r="G632" s="27" t="s">
        <v>11</v>
      </c>
      <c r="H632" s="20" t="s">
        <v>12</v>
      </c>
      <c r="I632" s="20" t="s">
        <v>13</v>
      </c>
      <c r="J632" s="20" t="s">
        <v>15</v>
      </c>
    </row>
    <row r="633" spans="1:10">
      <c r="A633" s="28" t="s">
        <v>530</v>
      </c>
      <c r="B633" s="29" t="s">
        <v>259</v>
      </c>
      <c r="C633" s="28" t="s">
        <v>22</v>
      </c>
      <c r="D633" s="28" t="s">
        <v>260</v>
      </c>
      <c r="E633" s="316" t="s">
        <v>829</v>
      </c>
      <c r="F633" s="316"/>
      <c r="G633" s="30" t="s">
        <v>24</v>
      </c>
      <c r="H633" s="31">
        <v>1</v>
      </c>
      <c r="I633" s="32">
        <v>27.11</v>
      </c>
      <c r="J633" s="32">
        <v>27.11</v>
      </c>
    </row>
    <row r="634" spans="1:10" ht="26.4">
      <c r="A634" s="33" t="s">
        <v>531</v>
      </c>
      <c r="B634" s="34" t="s">
        <v>764</v>
      </c>
      <c r="C634" s="33" t="s">
        <v>28</v>
      </c>
      <c r="D634" s="33" t="s">
        <v>765</v>
      </c>
      <c r="E634" s="315" t="s">
        <v>534</v>
      </c>
      <c r="F634" s="315"/>
      <c r="G634" s="35" t="s">
        <v>535</v>
      </c>
      <c r="H634" s="36">
        <v>5.0874999999999997E-2</v>
      </c>
      <c r="I634" s="37">
        <v>25.07</v>
      </c>
      <c r="J634" s="37">
        <v>1.27</v>
      </c>
    </row>
    <row r="635" spans="1:10" ht="26.4">
      <c r="A635" s="33" t="s">
        <v>531</v>
      </c>
      <c r="B635" s="34" t="s">
        <v>762</v>
      </c>
      <c r="C635" s="33" t="s">
        <v>28</v>
      </c>
      <c r="D635" s="33" t="s">
        <v>763</v>
      </c>
      <c r="E635" s="315" t="s">
        <v>534</v>
      </c>
      <c r="F635" s="315"/>
      <c r="G635" s="35" t="s">
        <v>535</v>
      </c>
      <c r="H635" s="36">
        <v>0.1628</v>
      </c>
      <c r="I635" s="37">
        <v>35.18</v>
      </c>
      <c r="J635" s="37">
        <v>5.72</v>
      </c>
    </row>
    <row r="636" spans="1:10">
      <c r="A636" s="41" t="s">
        <v>553</v>
      </c>
      <c r="B636" s="42" t="s">
        <v>832</v>
      </c>
      <c r="C636" s="41" t="s">
        <v>22</v>
      </c>
      <c r="D636" s="41" t="s">
        <v>833</v>
      </c>
      <c r="E636" s="314" t="s">
        <v>556</v>
      </c>
      <c r="F636" s="314"/>
      <c r="G636" s="43" t="s">
        <v>24</v>
      </c>
      <c r="H636" s="44">
        <v>1</v>
      </c>
      <c r="I636" s="45">
        <v>20.12</v>
      </c>
      <c r="J636" s="45">
        <v>20.12</v>
      </c>
    </row>
    <row r="637" spans="1:10">
      <c r="A637" s="38"/>
      <c r="B637" s="38"/>
      <c r="C637" s="38"/>
      <c r="D637" s="38"/>
      <c r="E637" s="38" t="s">
        <v>540</v>
      </c>
      <c r="F637" s="39">
        <v>5.31</v>
      </c>
      <c r="G637" s="38" t="s">
        <v>541</v>
      </c>
      <c r="H637" s="39">
        <v>0</v>
      </c>
      <c r="I637" s="38" t="s">
        <v>542</v>
      </c>
      <c r="J637" s="39">
        <v>5.31</v>
      </c>
    </row>
    <row r="638" spans="1:10" ht="14.4" thickBot="1">
      <c r="A638" s="38"/>
      <c r="B638" s="38"/>
      <c r="C638" s="38"/>
      <c r="D638" s="38"/>
      <c r="E638" s="38" t="s">
        <v>543</v>
      </c>
      <c r="F638" s="39">
        <v>6.77</v>
      </c>
      <c r="G638" s="38"/>
      <c r="H638" s="313" t="s">
        <v>544</v>
      </c>
      <c r="I638" s="313"/>
      <c r="J638" s="39">
        <v>33.880000000000003</v>
      </c>
    </row>
    <row r="639" spans="1:10" ht="14.4" thickTop="1">
      <c r="A639" s="40"/>
      <c r="B639" s="40"/>
      <c r="C639" s="40"/>
      <c r="D639" s="40"/>
      <c r="E639" s="40"/>
      <c r="F639" s="40"/>
      <c r="G639" s="40"/>
      <c r="H639" s="40"/>
      <c r="I639" s="40"/>
      <c r="J639" s="40"/>
    </row>
    <row r="640" spans="1:10">
      <c r="A640" s="19" t="s">
        <v>261</v>
      </c>
      <c r="B640" s="20" t="s">
        <v>8</v>
      </c>
      <c r="C640" s="19" t="s">
        <v>9</v>
      </c>
      <c r="D640" s="19" t="s">
        <v>10</v>
      </c>
      <c r="E640" s="317" t="s">
        <v>529</v>
      </c>
      <c r="F640" s="317"/>
      <c r="G640" s="27" t="s">
        <v>11</v>
      </c>
      <c r="H640" s="20" t="s">
        <v>12</v>
      </c>
      <c r="I640" s="20" t="s">
        <v>13</v>
      </c>
      <c r="J640" s="20" t="s">
        <v>15</v>
      </c>
    </row>
    <row r="641" spans="1:10" ht="26.4">
      <c r="A641" s="28" t="s">
        <v>530</v>
      </c>
      <c r="B641" s="29" t="s">
        <v>262</v>
      </c>
      <c r="C641" s="28" t="s">
        <v>28</v>
      </c>
      <c r="D641" s="28" t="s">
        <v>263</v>
      </c>
      <c r="E641" s="316" t="s">
        <v>761</v>
      </c>
      <c r="F641" s="316"/>
      <c r="G641" s="30" t="s">
        <v>24</v>
      </c>
      <c r="H641" s="31">
        <v>1</v>
      </c>
      <c r="I641" s="32">
        <v>20.41</v>
      </c>
      <c r="J641" s="32">
        <v>20.41</v>
      </c>
    </row>
    <row r="642" spans="1:10" ht="26.4">
      <c r="A642" s="33" t="s">
        <v>531</v>
      </c>
      <c r="B642" s="34" t="s">
        <v>762</v>
      </c>
      <c r="C642" s="33" t="s">
        <v>28</v>
      </c>
      <c r="D642" s="33" t="s">
        <v>763</v>
      </c>
      <c r="E642" s="315" t="s">
        <v>534</v>
      </c>
      <c r="F642" s="315"/>
      <c r="G642" s="35" t="s">
        <v>535</v>
      </c>
      <c r="H642" s="36">
        <v>0.222</v>
      </c>
      <c r="I642" s="37">
        <v>35.18</v>
      </c>
      <c r="J642" s="37">
        <v>7.8</v>
      </c>
    </row>
    <row r="643" spans="1:10" ht="26.4">
      <c r="A643" s="33" t="s">
        <v>531</v>
      </c>
      <c r="B643" s="34" t="s">
        <v>764</v>
      </c>
      <c r="C643" s="33" t="s">
        <v>28</v>
      </c>
      <c r="D643" s="33" t="s">
        <v>765</v>
      </c>
      <c r="E643" s="315" t="s">
        <v>534</v>
      </c>
      <c r="F643" s="315"/>
      <c r="G643" s="35" t="s">
        <v>535</v>
      </c>
      <c r="H643" s="36">
        <v>0.222</v>
      </c>
      <c r="I643" s="37">
        <v>25.07</v>
      </c>
      <c r="J643" s="37">
        <v>5.56</v>
      </c>
    </row>
    <row r="644" spans="1:10" ht="26.4">
      <c r="A644" s="41" t="s">
        <v>553</v>
      </c>
      <c r="B644" s="42" t="s">
        <v>834</v>
      </c>
      <c r="C644" s="41" t="s">
        <v>28</v>
      </c>
      <c r="D644" s="41" t="s">
        <v>835</v>
      </c>
      <c r="E644" s="314" t="s">
        <v>556</v>
      </c>
      <c r="F644" s="314"/>
      <c r="G644" s="43" t="s">
        <v>24</v>
      </c>
      <c r="H644" s="44">
        <v>1</v>
      </c>
      <c r="I644" s="45">
        <v>7.05</v>
      </c>
      <c r="J644" s="45">
        <v>7.05</v>
      </c>
    </row>
    <row r="645" spans="1:10">
      <c r="A645" s="38"/>
      <c r="B645" s="38"/>
      <c r="C645" s="38"/>
      <c r="D645" s="38"/>
      <c r="E645" s="38" t="s">
        <v>540</v>
      </c>
      <c r="F645" s="39">
        <v>9.86</v>
      </c>
      <c r="G645" s="38" t="s">
        <v>541</v>
      </c>
      <c r="H645" s="39">
        <v>0</v>
      </c>
      <c r="I645" s="38" t="s">
        <v>542</v>
      </c>
      <c r="J645" s="39">
        <v>9.86</v>
      </c>
    </row>
    <row r="646" spans="1:10" ht="14.4" thickBot="1">
      <c r="A646" s="38"/>
      <c r="B646" s="38"/>
      <c r="C646" s="38"/>
      <c r="D646" s="38"/>
      <c r="E646" s="38" t="s">
        <v>543</v>
      </c>
      <c r="F646" s="39">
        <v>5.0999999999999996</v>
      </c>
      <c r="G646" s="38"/>
      <c r="H646" s="313" t="s">
        <v>544</v>
      </c>
      <c r="I646" s="313"/>
      <c r="J646" s="39">
        <v>25.51</v>
      </c>
    </row>
    <row r="647" spans="1:10" ht="14.4" thickTop="1">
      <c r="A647" s="40"/>
      <c r="B647" s="40"/>
      <c r="C647" s="40"/>
      <c r="D647" s="40"/>
      <c r="E647" s="40"/>
      <c r="F647" s="40"/>
      <c r="G647" s="40"/>
      <c r="H647" s="40"/>
      <c r="I647" s="40"/>
      <c r="J647" s="40"/>
    </row>
    <row r="648" spans="1:10">
      <c r="A648" s="19" t="s">
        <v>266</v>
      </c>
      <c r="B648" s="20" t="s">
        <v>8</v>
      </c>
      <c r="C648" s="19" t="s">
        <v>9</v>
      </c>
      <c r="D648" s="19" t="s">
        <v>10</v>
      </c>
      <c r="E648" s="317" t="s">
        <v>529</v>
      </c>
      <c r="F648" s="317"/>
      <c r="G648" s="27" t="s">
        <v>11</v>
      </c>
      <c r="H648" s="20" t="s">
        <v>12</v>
      </c>
      <c r="I648" s="20" t="s">
        <v>13</v>
      </c>
      <c r="J648" s="20" t="s">
        <v>15</v>
      </c>
    </row>
    <row r="649" spans="1:10" ht="26.4">
      <c r="A649" s="28" t="s">
        <v>530</v>
      </c>
      <c r="B649" s="29" t="s">
        <v>267</v>
      </c>
      <c r="C649" s="28" t="s">
        <v>28</v>
      </c>
      <c r="D649" s="28" t="s">
        <v>268</v>
      </c>
      <c r="E649" s="316" t="s">
        <v>836</v>
      </c>
      <c r="F649" s="316"/>
      <c r="G649" s="30" t="s">
        <v>24</v>
      </c>
      <c r="H649" s="31">
        <v>1</v>
      </c>
      <c r="I649" s="32">
        <v>128.56</v>
      </c>
      <c r="J649" s="32">
        <v>128.56</v>
      </c>
    </row>
    <row r="650" spans="1:10" ht="26.4">
      <c r="A650" s="33" t="s">
        <v>531</v>
      </c>
      <c r="B650" s="34" t="s">
        <v>764</v>
      </c>
      <c r="C650" s="33" t="s">
        <v>28</v>
      </c>
      <c r="D650" s="33" t="s">
        <v>765</v>
      </c>
      <c r="E650" s="315" t="s">
        <v>534</v>
      </c>
      <c r="F650" s="315"/>
      <c r="G650" s="35" t="s">
        <v>535</v>
      </c>
      <c r="H650" s="36">
        <v>0.38819999999999999</v>
      </c>
      <c r="I650" s="37">
        <v>25.07</v>
      </c>
      <c r="J650" s="37">
        <v>9.73</v>
      </c>
    </row>
    <row r="651" spans="1:10" ht="26.4">
      <c r="A651" s="33" t="s">
        <v>531</v>
      </c>
      <c r="B651" s="34" t="s">
        <v>762</v>
      </c>
      <c r="C651" s="33" t="s">
        <v>28</v>
      </c>
      <c r="D651" s="33" t="s">
        <v>763</v>
      </c>
      <c r="E651" s="315" t="s">
        <v>534</v>
      </c>
      <c r="F651" s="315"/>
      <c r="G651" s="35" t="s">
        <v>535</v>
      </c>
      <c r="H651" s="36">
        <v>0.38819999999999999</v>
      </c>
      <c r="I651" s="37">
        <v>35.18</v>
      </c>
      <c r="J651" s="37">
        <v>13.65</v>
      </c>
    </row>
    <row r="652" spans="1:10" ht="26.4">
      <c r="A652" s="41" t="s">
        <v>553</v>
      </c>
      <c r="B652" s="42" t="s">
        <v>837</v>
      </c>
      <c r="C652" s="41" t="s">
        <v>28</v>
      </c>
      <c r="D652" s="41" t="s">
        <v>838</v>
      </c>
      <c r="E652" s="314" t="s">
        <v>556</v>
      </c>
      <c r="F652" s="314"/>
      <c r="G652" s="43" t="s">
        <v>24</v>
      </c>
      <c r="H652" s="44">
        <v>1</v>
      </c>
      <c r="I652" s="45">
        <v>105.18</v>
      </c>
      <c r="J652" s="45">
        <v>105.18</v>
      </c>
    </row>
    <row r="653" spans="1:10">
      <c r="A653" s="38"/>
      <c r="B653" s="38"/>
      <c r="C653" s="38"/>
      <c r="D653" s="38"/>
      <c r="E653" s="38" t="s">
        <v>540</v>
      </c>
      <c r="F653" s="39">
        <v>17.25</v>
      </c>
      <c r="G653" s="38" t="s">
        <v>541</v>
      </c>
      <c r="H653" s="39">
        <v>0</v>
      </c>
      <c r="I653" s="38" t="s">
        <v>542</v>
      </c>
      <c r="J653" s="39">
        <v>17.25</v>
      </c>
    </row>
    <row r="654" spans="1:10" ht="14.4" thickBot="1">
      <c r="A654" s="38"/>
      <c r="B654" s="38"/>
      <c r="C654" s="38"/>
      <c r="D654" s="38"/>
      <c r="E654" s="38" t="s">
        <v>543</v>
      </c>
      <c r="F654" s="39">
        <v>32.14</v>
      </c>
      <c r="G654" s="38"/>
      <c r="H654" s="313" t="s">
        <v>544</v>
      </c>
      <c r="I654" s="313"/>
      <c r="J654" s="39">
        <v>160.69999999999999</v>
      </c>
    </row>
    <row r="655" spans="1:10" ht="14.4" thickTop="1">
      <c r="A655" s="40"/>
      <c r="B655" s="40"/>
      <c r="C655" s="40"/>
      <c r="D655" s="40"/>
      <c r="E655" s="40"/>
      <c r="F655" s="40"/>
      <c r="G655" s="40"/>
      <c r="H655" s="40"/>
      <c r="I655" s="40"/>
      <c r="J655" s="40"/>
    </row>
    <row r="656" spans="1:10">
      <c r="A656" s="19" t="s">
        <v>269</v>
      </c>
      <c r="B656" s="20" t="s">
        <v>8</v>
      </c>
      <c r="C656" s="19" t="s">
        <v>9</v>
      </c>
      <c r="D656" s="19" t="s">
        <v>10</v>
      </c>
      <c r="E656" s="317" t="s">
        <v>529</v>
      </c>
      <c r="F656" s="317"/>
      <c r="G656" s="27" t="s">
        <v>11</v>
      </c>
      <c r="H656" s="20" t="s">
        <v>12</v>
      </c>
      <c r="I656" s="20" t="s">
        <v>13</v>
      </c>
      <c r="J656" s="20" t="s">
        <v>15</v>
      </c>
    </row>
    <row r="657" spans="1:10" ht="39.6">
      <c r="A657" s="28" t="s">
        <v>530</v>
      </c>
      <c r="B657" s="29" t="s">
        <v>270</v>
      </c>
      <c r="C657" s="28" t="s">
        <v>28</v>
      </c>
      <c r="D657" s="28" t="s">
        <v>271</v>
      </c>
      <c r="E657" s="316" t="s">
        <v>836</v>
      </c>
      <c r="F657" s="316"/>
      <c r="G657" s="30" t="s">
        <v>24</v>
      </c>
      <c r="H657" s="31">
        <v>1</v>
      </c>
      <c r="I657" s="32">
        <v>22.1</v>
      </c>
      <c r="J657" s="32">
        <v>22.1</v>
      </c>
    </row>
    <row r="658" spans="1:10" ht="26.4">
      <c r="A658" s="33" t="s">
        <v>531</v>
      </c>
      <c r="B658" s="34" t="s">
        <v>764</v>
      </c>
      <c r="C658" s="33" t="s">
        <v>28</v>
      </c>
      <c r="D658" s="33" t="s">
        <v>765</v>
      </c>
      <c r="E658" s="315" t="s">
        <v>534</v>
      </c>
      <c r="F658" s="315"/>
      <c r="G658" s="35" t="s">
        <v>535</v>
      </c>
      <c r="H658" s="36">
        <v>0.18629999999999999</v>
      </c>
      <c r="I658" s="37">
        <v>25.07</v>
      </c>
      <c r="J658" s="37">
        <v>4.67</v>
      </c>
    </row>
    <row r="659" spans="1:10" ht="26.4">
      <c r="A659" s="33" t="s">
        <v>531</v>
      </c>
      <c r="B659" s="34" t="s">
        <v>762</v>
      </c>
      <c r="C659" s="33" t="s">
        <v>28</v>
      </c>
      <c r="D659" s="33" t="s">
        <v>763</v>
      </c>
      <c r="E659" s="315" t="s">
        <v>534</v>
      </c>
      <c r="F659" s="315"/>
      <c r="G659" s="35" t="s">
        <v>535</v>
      </c>
      <c r="H659" s="36">
        <v>0.18629999999999999</v>
      </c>
      <c r="I659" s="37">
        <v>35.18</v>
      </c>
      <c r="J659" s="37">
        <v>6.55</v>
      </c>
    </row>
    <row r="660" spans="1:10" ht="26.4">
      <c r="A660" s="41" t="s">
        <v>553</v>
      </c>
      <c r="B660" s="42" t="s">
        <v>839</v>
      </c>
      <c r="C660" s="41" t="s">
        <v>28</v>
      </c>
      <c r="D660" s="41" t="s">
        <v>840</v>
      </c>
      <c r="E660" s="314" t="s">
        <v>556</v>
      </c>
      <c r="F660" s="314"/>
      <c r="G660" s="43" t="s">
        <v>24</v>
      </c>
      <c r="H660" s="44">
        <v>1</v>
      </c>
      <c r="I660" s="45">
        <v>10.88</v>
      </c>
      <c r="J660" s="45">
        <v>10.88</v>
      </c>
    </row>
    <row r="661" spans="1:10">
      <c r="A661" s="38"/>
      <c r="B661" s="38"/>
      <c r="C661" s="38"/>
      <c r="D661" s="38"/>
      <c r="E661" s="38" t="s">
        <v>540</v>
      </c>
      <c r="F661" s="39">
        <v>8.27</v>
      </c>
      <c r="G661" s="38" t="s">
        <v>541</v>
      </c>
      <c r="H661" s="39">
        <v>0</v>
      </c>
      <c r="I661" s="38" t="s">
        <v>542</v>
      </c>
      <c r="J661" s="39">
        <v>8.27</v>
      </c>
    </row>
    <row r="662" spans="1:10" ht="14.4" thickBot="1">
      <c r="A662" s="38"/>
      <c r="B662" s="38"/>
      <c r="C662" s="38"/>
      <c r="D662" s="38"/>
      <c r="E662" s="38" t="s">
        <v>543</v>
      </c>
      <c r="F662" s="39">
        <v>5.52</v>
      </c>
      <c r="G662" s="38"/>
      <c r="H662" s="313" t="s">
        <v>544</v>
      </c>
      <c r="I662" s="313"/>
      <c r="J662" s="39">
        <v>27.62</v>
      </c>
    </row>
    <row r="663" spans="1:10" ht="14.4" thickTop="1">
      <c r="A663" s="40"/>
      <c r="B663" s="40"/>
      <c r="C663" s="40"/>
      <c r="D663" s="40"/>
      <c r="E663" s="40"/>
      <c r="F663" s="40"/>
      <c r="G663" s="40"/>
      <c r="H663" s="40"/>
      <c r="I663" s="40"/>
      <c r="J663" s="40"/>
    </row>
    <row r="664" spans="1:10">
      <c r="A664" s="19" t="s">
        <v>272</v>
      </c>
      <c r="B664" s="20" t="s">
        <v>8</v>
      </c>
      <c r="C664" s="19" t="s">
        <v>9</v>
      </c>
      <c r="D664" s="19" t="s">
        <v>10</v>
      </c>
      <c r="E664" s="317" t="s">
        <v>529</v>
      </c>
      <c r="F664" s="317"/>
      <c r="G664" s="27" t="s">
        <v>11</v>
      </c>
      <c r="H664" s="20" t="s">
        <v>12</v>
      </c>
      <c r="I664" s="20" t="s">
        <v>13</v>
      </c>
      <c r="J664" s="20" t="s">
        <v>15</v>
      </c>
    </row>
    <row r="665" spans="1:10" ht="26.4">
      <c r="A665" s="28" t="s">
        <v>530</v>
      </c>
      <c r="B665" s="29" t="s">
        <v>273</v>
      </c>
      <c r="C665" s="28" t="s">
        <v>28</v>
      </c>
      <c r="D665" s="28" t="s">
        <v>274</v>
      </c>
      <c r="E665" s="316" t="s">
        <v>787</v>
      </c>
      <c r="F665" s="316"/>
      <c r="G665" s="30" t="s">
        <v>24</v>
      </c>
      <c r="H665" s="31">
        <v>1</v>
      </c>
      <c r="I665" s="32">
        <v>48.53</v>
      </c>
      <c r="J665" s="32">
        <v>48.53</v>
      </c>
    </row>
    <row r="666" spans="1:10" ht="26.4">
      <c r="A666" s="33" t="s">
        <v>531</v>
      </c>
      <c r="B666" s="34" t="s">
        <v>551</v>
      </c>
      <c r="C666" s="33" t="s">
        <v>28</v>
      </c>
      <c r="D666" s="33" t="s">
        <v>552</v>
      </c>
      <c r="E666" s="315" t="s">
        <v>534</v>
      </c>
      <c r="F666" s="315"/>
      <c r="G666" s="35" t="s">
        <v>535</v>
      </c>
      <c r="H666" s="36">
        <v>0.10879999999999999</v>
      </c>
      <c r="I666" s="37">
        <v>23.13</v>
      </c>
      <c r="J666" s="37">
        <v>2.5099999999999998</v>
      </c>
    </row>
    <row r="667" spans="1:10" ht="26.4">
      <c r="A667" s="33" t="s">
        <v>531</v>
      </c>
      <c r="B667" s="34" t="s">
        <v>841</v>
      </c>
      <c r="C667" s="33" t="s">
        <v>28</v>
      </c>
      <c r="D667" s="33" t="s">
        <v>842</v>
      </c>
      <c r="E667" s="315" t="s">
        <v>790</v>
      </c>
      <c r="F667" s="315"/>
      <c r="G667" s="35" t="s">
        <v>43</v>
      </c>
      <c r="H667" s="36">
        <v>1.41E-2</v>
      </c>
      <c r="I667" s="37">
        <v>216.25</v>
      </c>
      <c r="J667" s="37">
        <v>3.04</v>
      </c>
    </row>
    <row r="668" spans="1:10" ht="26.4">
      <c r="A668" s="33" t="s">
        <v>531</v>
      </c>
      <c r="B668" s="34" t="s">
        <v>615</v>
      </c>
      <c r="C668" s="33" t="s">
        <v>28</v>
      </c>
      <c r="D668" s="33" t="s">
        <v>616</v>
      </c>
      <c r="E668" s="315" t="s">
        <v>534</v>
      </c>
      <c r="F668" s="315"/>
      <c r="G668" s="35" t="s">
        <v>535</v>
      </c>
      <c r="H668" s="36">
        <v>0.1384</v>
      </c>
      <c r="I668" s="37">
        <v>32.46</v>
      </c>
      <c r="J668" s="37">
        <v>4.49</v>
      </c>
    </row>
    <row r="669" spans="1:10" ht="39.6">
      <c r="A669" s="41" t="s">
        <v>553</v>
      </c>
      <c r="B669" s="42" t="s">
        <v>843</v>
      </c>
      <c r="C669" s="41" t="s">
        <v>28</v>
      </c>
      <c r="D669" s="41" t="s">
        <v>844</v>
      </c>
      <c r="E669" s="314" t="s">
        <v>556</v>
      </c>
      <c r="F669" s="314"/>
      <c r="G669" s="43" t="s">
        <v>24</v>
      </c>
      <c r="H669" s="44">
        <v>1</v>
      </c>
      <c r="I669" s="45">
        <v>38.49</v>
      </c>
      <c r="J669" s="45">
        <v>38.49</v>
      </c>
    </row>
    <row r="670" spans="1:10">
      <c r="A670" s="38"/>
      <c r="B670" s="38"/>
      <c r="C670" s="38"/>
      <c r="D670" s="38"/>
      <c r="E670" s="38" t="s">
        <v>540</v>
      </c>
      <c r="F670" s="39">
        <v>6.47</v>
      </c>
      <c r="G670" s="38" t="s">
        <v>541</v>
      </c>
      <c r="H670" s="39">
        <v>0</v>
      </c>
      <c r="I670" s="38" t="s">
        <v>542</v>
      </c>
      <c r="J670" s="39">
        <v>6.47</v>
      </c>
    </row>
    <row r="671" spans="1:10" ht="14.4" thickBot="1">
      <c r="A671" s="38"/>
      <c r="B671" s="38"/>
      <c r="C671" s="38"/>
      <c r="D671" s="38"/>
      <c r="E671" s="38" t="s">
        <v>543</v>
      </c>
      <c r="F671" s="39">
        <v>12.13</v>
      </c>
      <c r="G671" s="38"/>
      <c r="H671" s="313" t="s">
        <v>544</v>
      </c>
      <c r="I671" s="313"/>
      <c r="J671" s="39">
        <v>60.66</v>
      </c>
    </row>
    <row r="672" spans="1:10" ht="14.4" thickTop="1">
      <c r="A672" s="40"/>
      <c r="B672" s="40"/>
      <c r="C672" s="40"/>
      <c r="D672" s="40"/>
      <c r="E672" s="40"/>
      <c r="F672" s="40"/>
      <c r="G672" s="40"/>
      <c r="H672" s="40"/>
      <c r="I672" s="40"/>
      <c r="J672" s="40"/>
    </row>
    <row r="673" spans="1:10">
      <c r="A673" s="19" t="s">
        <v>283</v>
      </c>
      <c r="B673" s="20" t="s">
        <v>8</v>
      </c>
      <c r="C673" s="19" t="s">
        <v>9</v>
      </c>
      <c r="D673" s="19" t="s">
        <v>10</v>
      </c>
      <c r="E673" s="317" t="s">
        <v>529</v>
      </c>
      <c r="F673" s="317"/>
      <c r="G673" s="27" t="s">
        <v>11</v>
      </c>
      <c r="H673" s="20" t="s">
        <v>12</v>
      </c>
      <c r="I673" s="20" t="s">
        <v>13</v>
      </c>
      <c r="J673" s="20" t="s">
        <v>15</v>
      </c>
    </row>
    <row r="674" spans="1:10" ht="26.4">
      <c r="A674" s="28" t="s">
        <v>530</v>
      </c>
      <c r="B674" s="29" t="s">
        <v>284</v>
      </c>
      <c r="C674" s="28" t="s">
        <v>28</v>
      </c>
      <c r="D674" s="28" t="s">
        <v>285</v>
      </c>
      <c r="E674" s="316" t="s">
        <v>845</v>
      </c>
      <c r="F674" s="316"/>
      <c r="G674" s="30" t="s">
        <v>38</v>
      </c>
      <c r="H674" s="31">
        <v>1</v>
      </c>
      <c r="I674" s="32">
        <v>6.65</v>
      </c>
      <c r="J674" s="32">
        <v>6.65</v>
      </c>
    </row>
    <row r="675" spans="1:10" ht="26.4">
      <c r="A675" s="33" t="s">
        <v>531</v>
      </c>
      <c r="B675" s="34" t="s">
        <v>846</v>
      </c>
      <c r="C675" s="33" t="s">
        <v>28</v>
      </c>
      <c r="D675" s="33" t="s">
        <v>847</v>
      </c>
      <c r="E675" s="315" t="s">
        <v>534</v>
      </c>
      <c r="F675" s="315"/>
      <c r="G675" s="35" t="s">
        <v>535</v>
      </c>
      <c r="H675" s="36">
        <v>4.6300000000000001E-2</v>
      </c>
      <c r="I675" s="37">
        <v>24.07</v>
      </c>
      <c r="J675" s="37">
        <v>1.1100000000000001</v>
      </c>
    </row>
    <row r="676" spans="1:10" ht="26.4">
      <c r="A676" s="33" t="s">
        <v>531</v>
      </c>
      <c r="B676" s="34" t="s">
        <v>848</v>
      </c>
      <c r="C676" s="33" t="s">
        <v>28</v>
      </c>
      <c r="D676" s="33" t="s">
        <v>849</v>
      </c>
      <c r="E676" s="315" t="s">
        <v>534</v>
      </c>
      <c r="F676" s="315"/>
      <c r="G676" s="35" t="s">
        <v>535</v>
      </c>
      <c r="H676" s="36">
        <v>4.6300000000000001E-2</v>
      </c>
      <c r="I676" s="37">
        <v>31.73</v>
      </c>
      <c r="J676" s="37">
        <v>1.46</v>
      </c>
    </row>
    <row r="677" spans="1:10">
      <c r="A677" s="41" t="s">
        <v>553</v>
      </c>
      <c r="B677" s="42" t="s">
        <v>850</v>
      </c>
      <c r="C677" s="41" t="s">
        <v>28</v>
      </c>
      <c r="D677" s="41" t="s">
        <v>851</v>
      </c>
      <c r="E677" s="314" t="s">
        <v>556</v>
      </c>
      <c r="F677" s="314"/>
      <c r="G677" s="43" t="s">
        <v>24</v>
      </c>
      <c r="H677" s="44">
        <v>5.1000000000000004E-3</v>
      </c>
      <c r="I677" s="45">
        <v>1.62</v>
      </c>
      <c r="J677" s="45">
        <v>0</v>
      </c>
    </row>
    <row r="678" spans="1:10">
      <c r="A678" s="41" t="s">
        <v>553</v>
      </c>
      <c r="B678" s="42" t="s">
        <v>852</v>
      </c>
      <c r="C678" s="41" t="s">
        <v>28</v>
      </c>
      <c r="D678" s="41" t="s">
        <v>853</v>
      </c>
      <c r="E678" s="314" t="s">
        <v>556</v>
      </c>
      <c r="F678" s="314"/>
      <c r="G678" s="43" t="s">
        <v>38</v>
      </c>
      <c r="H678" s="44">
        <v>1.0492999999999999</v>
      </c>
      <c r="I678" s="45">
        <v>3.89</v>
      </c>
      <c r="J678" s="45">
        <v>4.08</v>
      </c>
    </row>
    <row r="679" spans="1:10">
      <c r="A679" s="38"/>
      <c r="B679" s="38"/>
      <c r="C679" s="38"/>
      <c r="D679" s="38"/>
      <c r="E679" s="38" t="s">
        <v>540</v>
      </c>
      <c r="F679" s="39">
        <v>1.91</v>
      </c>
      <c r="G679" s="38" t="s">
        <v>541</v>
      </c>
      <c r="H679" s="39">
        <v>0</v>
      </c>
      <c r="I679" s="38" t="s">
        <v>542</v>
      </c>
      <c r="J679" s="39">
        <v>1.91</v>
      </c>
    </row>
    <row r="680" spans="1:10" ht="14.4" thickBot="1">
      <c r="A680" s="38"/>
      <c r="B680" s="38"/>
      <c r="C680" s="38"/>
      <c r="D680" s="38"/>
      <c r="E680" s="38" t="s">
        <v>543</v>
      </c>
      <c r="F680" s="39">
        <v>1.66</v>
      </c>
      <c r="G680" s="38"/>
      <c r="H680" s="313" t="s">
        <v>544</v>
      </c>
      <c r="I680" s="313"/>
      <c r="J680" s="39">
        <v>8.31</v>
      </c>
    </row>
    <row r="681" spans="1:10" ht="14.4" thickTop="1">
      <c r="A681" s="40"/>
      <c r="B681" s="40"/>
      <c r="C681" s="40"/>
      <c r="D681" s="40"/>
      <c r="E681" s="40"/>
      <c r="F681" s="40"/>
      <c r="G681" s="40"/>
      <c r="H681" s="40"/>
      <c r="I681" s="40"/>
      <c r="J681" s="40"/>
    </row>
    <row r="682" spans="1:10">
      <c r="A682" s="19" t="s">
        <v>286</v>
      </c>
      <c r="B682" s="20" t="s">
        <v>8</v>
      </c>
      <c r="C682" s="19" t="s">
        <v>9</v>
      </c>
      <c r="D682" s="19" t="s">
        <v>10</v>
      </c>
      <c r="E682" s="317" t="s">
        <v>529</v>
      </c>
      <c r="F682" s="317"/>
      <c r="G682" s="27" t="s">
        <v>11</v>
      </c>
      <c r="H682" s="20" t="s">
        <v>12</v>
      </c>
      <c r="I682" s="20" t="s">
        <v>13</v>
      </c>
      <c r="J682" s="20" t="s">
        <v>15</v>
      </c>
    </row>
    <row r="683" spans="1:10" ht="39.6">
      <c r="A683" s="28" t="s">
        <v>530</v>
      </c>
      <c r="B683" s="29" t="s">
        <v>287</v>
      </c>
      <c r="C683" s="28" t="s">
        <v>28</v>
      </c>
      <c r="D683" s="28" t="s">
        <v>288</v>
      </c>
      <c r="E683" s="316" t="s">
        <v>845</v>
      </c>
      <c r="F683" s="316"/>
      <c r="G683" s="30" t="s">
        <v>24</v>
      </c>
      <c r="H683" s="31">
        <v>1</v>
      </c>
      <c r="I683" s="32">
        <v>3.51</v>
      </c>
      <c r="J683" s="32">
        <v>3.51</v>
      </c>
    </row>
    <row r="684" spans="1:10" ht="26.4">
      <c r="A684" s="33" t="s">
        <v>531</v>
      </c>
      <c r="B684" s="34" t="s">
        <v>848</v>
      </c>
      <c r="C684" s="33" t="s">
        <v>28</v>
      </c>
      <c r="D684" s="33" t="s">
        <v>849</v>
      </c>
      <c r="E684" s="315" t="s">
        <v>534</v>
      </c>
      <c r="F684" s="315"/>
      <c r="G684" s="35" t="s">
        <v>535</v>
      </c>
      <c r="H684" s="36">
        <v>3.8399999999999997E-2</v>
      </c>
      <c r="I684" s="37">
        <v>31.73</v>
      </c>
      <c r="J684" s="37">
        <v>1.21</v>
      </c>
    </row>
    <row r="685" spans="1:10" ht="26.4">
      <c r="A685" s="33" t="s">
        <v>531</v>
      </c>
      <c r="B685" s="34" t="s">
        <v>846</v>
      </c>
      <c r="C685" s="33" t="s">
        <v>28</v>
      </c>
      <c r="D685" s="33" t="s">
        <v>847</v>
      </c>
      <c r="E685" s="315" t="s">
        <v>534</v>
      </c>
      <c r="F685" s="315"/>
      <c r="G685" s="35" t="s">
        <v>535</v>
      </c>
      <c r="H685" s="36">
        <v>3.8399999999999997E-2</v>
      </c>
      <c r="I685" s="37">
        <v>24.07</v>
      </c>
      <c r="J685" s="37">
        <v>0.92</v>
      </c>
    </row>
    <row r="686" spans="1:10" ht="26.4">
      <c r="A686" s="41" t="s">
        <v>553</v>
      </c>
      <c r="B686" s="42" t="s">
        <v>854</v>
      </c>
      <c r="C686" s="41" t="s">
        <v>28</v>
      </c>
      <c r="D686" s="41" t="s">
        <v>855</v>
      </c>
      <c r="E686" s="314" t="s">
        <v>556</v>
      </c>
      <c r="F686" s="314"/>
      <c r="G686" s="43" t="s">
        <v>24</v>
      </c>
      <c r="H686" s="44">
        <v>4.0000000000000001E-3</v>
      </c>
      <c r="I686" s="45">
        <v>69.739999999999995</v>
      </c>
      <c r="J686" s="45">
        <v>0.27</v>
      </c>
    </row>
    <row r="687" spans="1:10">
      <c r="A687" s="41" t="s">
        <v>553</v>
      </c>
      <c r="B687" s="42" t="s">
        <v>856</v>
      </c>
      <c r="C687" s="41" t="s">
        <v>28</v>
      </c>
      <c r="D687" s="41" t="s">
        <v>857</v>
      </c>
      <c r="E687" s="314" t="s">
        <v>556</v>
      </c>
      <c r="F687" s="314"/>
      <c r="G687" s="43" t="s">
        <v>24</v>
      </c>
      <c r="H687" s="44">
        <v>5.3E-3</v>
      </c>
      <c r="I687" s="45">
        <v>14.75</v>
      </c>
      <c r="J687" s="45">
        <v>7.0000000000000007E-2</v>
      </c>
    </row>
    <row r="688" spans="1:10" ht="26.4">
      <c r="A688" s="41" t="s">
        <v>553</v>
      </c>
      <c r="B688" s="42" t="s">
        <v>858</v>
      </c>
      <c r="C688" s="41" t="s">
        <v>28</v>
      </c>
      <c r="D688" s="41" t="s">
        <v>859</v>
      </c>
      <c r="E688" s="314" t="s">
        <v>556</v>
      </c>
      <c r="F688" s="314"/>
      <c r="G688" s="43" t="s">
        <v>24</v>
      </c>
      <c r="H688" s="44">
        <v>1</v>
      </c>
      <c r="I688" s="45">
        <v>0.83</v>
      </c>
      <c r="J688" s="45">
        <v>0.83</v>
      </c>
    </row>
    <row r="689" spans="1:10">
      <c r="A689" s="41" t="s">
        <v>553</v>
      </c>
      <c r="B689" s="42" t="s">
        <v>860</v>
      </c>
      <c r="C689" s="41" t="s">
        <v>28</v>
      </c>
      <c r="D689" s="41" t="s">
        <v>861</v>
      </c>
      <c r="E689" s="314" t="s">
        <v>556</v>
      </c>
      <c r="F689" s="314"/>
      <c r="G689" s="43" t="s">
        <v>24</v>
      </c>
      <c r="H689" s="44">
        <v>3.5000000000000001E-3</v>
      </c>
      <c r="I689" s="45">
        <v>61.55</v>
      </c>
      <c r="J689" s="45">
        <v>0.21</v>
      </c>
    </row>
    <row r="690" spans="1:10">
      <c r="A690" s="38"/>
      <c r="B690" s="38"/>
      <c r="C690" s="38"/>
      <c r="D690" s="38"/>
      <c r="E690" s="38" t="s">
        <v>540</v>
      </c>
      <c r="F690" s="39">
        <v>1.58</v>
      </c>
      <c r="G690" s="38" t="s">
        <v>541</v>
      </c>
      <c r="H690" s="39">
        <v>0</v>
      </c>
      <c r="I690" s="38" t="s">
        <v>542</v>
      </c>
      <c r="J690" s="39">
        <v>1.58</v>
      </c>
    </row>
    <row r="691" spans="1:10" ht="14.4" thickBot="1">
      <c r="A691" s="38"/>
      <c r="B691" s="38"/>
      <c r="C691" s="38"/>
      <c r="D691" s="38"/>
      <c r="E691" s="38" t="s">
        <v>543</v>
      </c>
      <c r="F691" s="39">
        <v>0.87</v>
      </c>
      <c r="G691" s="38"/>
      <c r="H691" s="313" t="s">
        <v>544</v>
      </c>
      <c r="I691" s="313"/>
      <c r="J691" s="39">
        <v>4.38</v>
      </c>
    </row>
    <row r="692" spans="1:10" ht="14.4" thickTop="1">
      <c r="A692" s="40"/>
      <c r="B692" s="40"/>
      <c r="C692" s="40"/>
      <c r="D692" s="40"/>
      <c r="E692" s="40"/>
      <c r="F692" s="40"/>
      <c r="G692" s="40"/>
      <c r="H692" s="40"/>
      <c r="I692" s="40"/>
      <c r="J692" s="40"/>
    </row>
    <row r="693" spans="1:10">
      <c r="A693" s="19" t="s">
        <v>289</v>
      </c>
      <c r="B693" s="20" t="s">
        <v>8</v>
      </c>
      <c r="C693" s="19" t="s">
        <v>9</v>
      </c>
      <c r="D693" s="19" t="s">
        <v>10</v>
      </c>
      <c r="E693" s="317" t="s">
        <v>529</v>
      </c>
      <c r="F693" s="317"/>
      <c r="G693" s="27" t="s">
        <v>11</v>
      </c>
      <c r="H693" s="20" t="s">
        <v>12</v>
      </c>
      <c r="I693" s="20" t="s">
        <v>13</v>
      </c>
      <c r="J693" s="20" t="s">
        <v>15</v>
      </c>
    </row>
    <row r="694" spans="1:10" ht="39.6">
      <c r="A694" s="28" t="s">
        <v>530</v>
      </c>
      <c r="B694" s="29" t="s">
        <v>290</v>
      </c>
      <c r="C694" s="28" t="s">
        <v>28</v>
      </c>
      <c r="D694" s="28" t="s">
        <v>291</v>
      </c>
      <c r="E694" s="316" t="s">
        <v>845</v>
      </c>
      <c r="F694" s="316"/>
      <c r="G694" s="30" t="s">
        <v>24</v>
      </c>
      <c r="H694" s="31">
        <v>1</v>
      </c>
      <c r="I694" s="32">
        <v>6.98</v>
      </c>
      <c r="J694" s="32">
        <v>6.98</v>
      </c>
    </row>
    <row r="695" spans="1:10" ht="26.4">
      <c r="A695" s="33" t="s">
        <v>531</v>
      </c>
      <c r="B695" s="34" t="s">
        <v>848</v>
      </c>
      <c r="C695" s="33" t="s">
        <v>28</v>
      </c>
      <c r="D695" s="33" t="s">
        <v>849</v>
      </c>
      <c r="E695" s="315" t="s">
        <v>534</v>
      </c>
      <c r="F695" s="315"/>
      <c r="G695" s="35" t="s">
        <v>535</v>
      </c>
      <c r="H695" s="36">
        <v>5.7599999999999998E-2</v>
      </c>
      <c r="I695" s="37">
        <v>31.73</v>
      </c>
      <c r="J695" s="37">
        <v>1.82</v>
      </c>
    </row>
    <row r="696" spans="1:10" ht="26.4">
      <c r="A696" s="33" t="s">
        <v>531</v>
      </c>
      <c r="B696" s="34" t="s">
        <v>846</v>
      </c>
      <c r="C696" s="33" t="s">
        <v>28</v>
      </c>
      <c r="D696" s="33" t="s">
        <v>847</v>
      </c>
      <c r="E696" s="315" t="s">
        <v>534</v>
      </c>
      <c r="F696" s="315"/>
      <c r="G696" s="35" t="s">
        <v>535</v>
      </c>
      <c r="H696" s="36">
        <v>5.7599999999999998E-2</v>
      </c>
      <c r="I696" s="37">
        <v>24.07</v>
      </c>
      <c r="J696" s="37">
        <v>1.38</v>
      </c>
    </row>
    <row r="697" spans="1:10">
      <c r="A697" s="41" t="s">
        <v>553</v>
      </c>
      <c r="B697" s="42" t="s">
        <v>860</v>
      </c>
      <c r="C697" s="41" t="s">
        <v>28</v>
      </c>
      <c r="D697" s="41" t="s">
        <v>861</v>
      </c>
      <c r="E697" s="314" t="s">
        <v>556</v>
      </c>
      <c r="F697" s="314"/>
      <c r="G697" s="43" t="s">
        <v>24</v>
      </c>
      <c r="H697" s="44">
        <v>7.1000000000000004E-3</v>
      </c>
      <c r="I697" s="45">
        <v>61.55</v>
      </c>
      <c r="J697" s="45">
        <v>0.43</v>
      </c>
    </row>
    <row r="698" spans="1:10" ht="26.4">
      <c r="A698" s="41" t="s">
        <v>553</v>
      </c>
      <c r="B698" s="42" t="s">
        <v>854</v>
      </c>
      <c r="C698" s="41" t="s">
        <v>28</v>
      </c>
      <c r="D698" s="41" t="s">
        <v>855</v>
      </c>
      <c r="E698" s="314" t="s">
        <v>556</v>
      </c>
      <c r="F698" s="314"/>
      <c r="G698" s="43" t="s">
        <v>24</v>
      </c>
      <c r="H698" s="44">
        <v>8.0000000000000002E-3</v>
      </c>
      <c r="I698" s="45">
        <v>69.739999999999995</v>
      </c>
      <c r="J698" s="45">
        <v>0.55000000000000004</v>
      </c>
    </row>
    <row r="699" spans="1:10" ht="26.4">
      <c r="A699" s="41" t="s">
        <v>553</v>
      </c>
      <c r="B699" s="42" t="s">
        <v>862</v>
      </c>
      <c r="C699" s="41" t="s">
        <v>28</v>
      </c>
      <c r="D699" s="41" t="s">
        <v>863</v>
      </c>
      <c r="E699" s="314" t="s">
        <v>556</v>
      </c>
      <c r="F699" s="314"/>
      <c r="G699" s="43" t="s">
        <v>24</v>
      </c>
      <c r="H699" s="44">
        <v>1</v>
      </c>
      <c r="I699" s="45">
        <v>2.79</v>
      </c>
      <c r="J699" s="45">
        <v>2.79</v>
      </c>
    </row>
    <row r="700" spans="1:10">
      <c r="A700" s="41" t="s">
        <v>553</v>
      </c>
      <c r="B700" s="42" t="s">
        <v>850</v>
      </c>
      <c r="C700" s="41" t="s">
        <v>28</v>
      </c>
      <c r="D700" s="41" t="s">
        <v>851</v>
      </c>
      <c r="E700" s="314" t="s">
        <v>556</v>
      </c>
      <c r="F700" s="314"/>
      <c r="G700" s="43" t="s">
        <v>24</v>
      </c>
      <c r="H700" s="44">
        <v>6.4000000000000003E-3</v>
      </c>
      <c r="I700" s="45">
        <v>1.62</v>
      </c>
      <c r="J700" s="45">
        <v>0.01</v>
      </c>
    </row>
    <row r="701" spans="1:10">
      <c r="A701" s="38"/>
      <c r="B701" s="38"/>
      <c r="C701" s="38"/>
      <c r="D701" s="38"/>
      <c r="E701" s="38" t="s">
        <v>540</v>
      </c>
      <c r="F701" s="39">
        <v>2.38</v>
      </c>
      <c r="G701" s="38" t="s">
        <v>541</v>
      </c>
      <c r="H701" s="39">
        <v>0</v>
      </c>
      <c r="I701" s="38" t="s">
        <v>542</v>
      </c>
      <c r="J701" s="39">
        <v>2.38</v>
      </c>
    </row>
    <row r="702" spans="1:10" ht="14.4" thickBot="1">
      <c r="A702" s="38"/>
      <c r="B702" s="38"/>
      <c r="C702" s="38"/>
      <c r="D702" s="38"/>
      <c r="E702" s="38" t="s">
        <v>543</v>
      </c>
      <c r="F702" s="39">
        <v>1.74</v>
      </c>
      <c r="G702" s="38"/>
      <c r="H702" s="313" t="s">
        <v>544</v>
      </c>
      <c r="I702" s="313"/>
      <c r="J702" s="39">
        <v>8.7200000000000006</v>
      </c>
    </row>
    <row r="703" spans="1:10" ht="14.4" thickTop="1">
      <c r="A703" s="40"/>
      <c r="B703" s="40"/>
      <c r="C703" s="40"/>
      <c r="D703" s="40"/>
      <c r="E703" s="40"/>
      <c r="F703" s="40"/>
      <c r="G703" s="40"/>
      <c r="H703" s="40"/>
      <c r="I703" s="40"/>
      <c r="J703" s="40"/>
    </row>
    <row r="704" spans="1:10">
      <c r="A704" s="19" t="s">
        <v>292</v>
      </c>
      <c r="B704" s="20" t="s">
        <v>8</v>
      </c>
      <c r="C704" s="19" t="s">
        <v>9</v>
      </c>
      <c r="D704" s="19" t="s">
        <v>10</v>
      </c>
      <c r="E704" s="317" t="s">
        <v>529</v>
      </c>
      <c r="F704" s="317"/>
      <c r="G704" s="27" t="s">
        <v>11</v>
      </c>
      <c r="H704" s="20" t="s">
        <v>12</v>
      </c>
      <c r="I704" s="20" t="s">
        <v>13</v>
      </c>
      <c r="J704" s="20" t="s">
        <v>15</v>
      </c>
    </row>
    <row r="705" spans="1:10" ht="26.4">
      <c r="A705" s="28" t="s">
        <v>530</v>
      </c>
      <c r="B705" s="29" t="s">
        <v>293</v>
      </c>
      <c r="C705" s="28" t="s">
        <v>28</v>
      </c>
      <c r="D705" s="28" t="s">
        <v>294</v>
      </c>
      <c r="E705" s="316" t="s">
        <v>845</v>
      </c>
      <c r="F705" s="316"/>
      <c r="G705" s="30" t="s">
        <v>24</v>
      </c>
      <c r="H705" s="31">
        <v>1</v>
      </c>
      <c r="I705" s="32">
        <v>6.89</v>
      </c>
      <c r="J705" s="32">
        <v>6.89</v>
      </c>
    </row>
    <row r="706" spans="1:10" ht="26.4">
      <c r="A706" s="33" t="s">
        <v>531</v>
      </c>
      <c r="B706" s="34" t="s">
        <v>846</v>
      </c>
      <c r="C706" s="33" t="s">
        <v>28</v>
      </c>
      <c r="D706" s="33" t="s">
        <v>847</v>
      </c>
      <c r="E706" s="315" t="s">
        <v>534</v>
      </c>
      <c r="F706" s="315"/>
      <c r="G706" s="35" t="s">
        <v>535</v>
      </c>
      <c r="H706" s="36">
        <v>7.6700000000000004E-2</v>
      </c>
      <c r="I706" s="37">
        <v>24.07</v>
      </c>
      <c r="J706" s="37">
        <v>1.84</v>
      </c>
    </row>
    <row r="707" spans="1:10" ht="26.4">
      <c r="A707" s="33" t="s">
        <v>531</v>
      </c>
      <c r="B707" s="34" t="s">
        <v>848</v>
      </c>
      <c r="C707" s="33" t="s">
        <v>28</v>
      </c>
      <c r="D707" s="33" t="s">
        <v>849</v>
      </c>
      <c r="E707" s="315" t="s">
        <v>534</v>
      </c>
      <c r="F707" s="315"/>
      <c r="G707" s="35" t="s">
        <v>535</v>
      </c>
      <c r="H707" s="36">
        <v>7.6700000000000004E-2</v>
      </c>
      <c r="I707" s="37">
        <v>31.73</v>
      </c>
      <c r="J707" s="37">
        <v>2.4300000000000002</v>
      </c>
    </row>
    <row r="708" spans="1:10">
      <c r="A708" s="41" t="s">
        <v>553</v>
      </c>
      <c r="B708" s="42" t="s">
        <v>860</v>
      </c>
      <c r="C708" s="41" t="s">
        <v>28</v>
      </c>
      <c r="D708" s="41" t="s">
        <v>861</v>
      </c>
      <c r="E708" s="314" t="s">
        <v>556</v>
      </c>
      <c r="F708" s="314"/>
      <c r="G708" s="43" t="s">
        <v>24</v>
      </c>
      <c r="H708" s="44">
        <v>1.06E-2</v>
      </c>
      <c r="I708" s="45">
        <v>61.55</v>
      </c>
      <c r="J708" s="45">
        <v>0.65</v>
      </c>
    </row>
    <row r="709" spans="1:10" ht="26.4">
      <c r="A709" s="41" t="s">
        <v>553</v>
      </c>
      <c r="B709" s="42" t="s">
        <v>854</v>
      </c>
      <c r="C709" s="41" t="s">
        <v>28</v>
      </c>
      <c r="D709" s="41" t="s">
        <v>855</v>
      </c>
      <c r="E709" s="314" t="s">
        <v>556</v>
      </c>
      <c r="F709" s="314"/>
      <c r="G709" s="43" t="s">
        <v>24</v>
      </c>
      <c r="H709" s="44">
        <v>1.2E-2</v>
      </c>
      <c r="I709" s="45">
        <v>69.739999999999995</v>
      </c>
      <c r="J709" s="45">
        <v>0.83</v>
      </c>
    </row>
    <row r="710" spans="1:10">
      <c r="A710" s="41" t="s">
        <v>553</v>
      </c>
      <c r="B710" s="42" t="s">
        <v>850</v>
      </c>
      <c r="C710" s="41" t="s">
        <v>28</v>
      </c>
      <c r="D710" s="41" t="s">
        <v>851</v>
      </c>
      <c r="E710" s="314" t="s">
        <v>556</v>
      </c>
      <c r="F710" s="314"/>
      <c r="G710" s="43" t="s">
        <v>24</v>
      </c>
      <c r="H710" s="44">
        <v>9.5999999999999992E-3</v>
      </c>
      <c r="I710" s="45">
        <v>1.62</v>
      </c>
      <c r="J710" s="45">
        <v>0.01</v>
      </c>
    </row>
    <row r="711" spans="1:10" ht="26.4">
      <c r="A711" s="41" t="s">
        <v>553</v>
      </c>
      <c r="B711" s="42" t="s">
        <v>864</v>
      </c>
      <c r="C711" s="41" t="s">
        <v>28</v>
      </c>
      <c r="D711" s="41" t="s">
        <v>865</v>
      </c>
      <c r="E711" s="314" t="s">
        <v>556</v>
      </c>
      <c r="F711" s="314"/>
      <c r="G711" s="43" t="s">
        <v>24</v>
      </c>
      <c r="H711" s="44">
        <v>1</v>
      </c>
      <c r="I711" s="45">
        <v>1.1299999999999999</v>
      </c>
      <c r="J711" s="45">
        <v>1.1299999999999999</v>
      </c>
    </row>
    <row r="712" spans="1:10">
      <c r="A712" s="38"/>
      <c r="B712" s="38"/>
      <c r="C712" s="38"/>
      <c r="D712" s="38"/>
      <c r="E712" s="38" t="s">
        <v>540</v>
      </c>
      <c r="F712" s="39">
        <v>3.16</v>
      </c>
      <c r="G712" s="38" t="s">
        <v>541</v>
      </c>
      <c r="H712" s="39">
        <v>0</v>
      </c>
      <c r="I712" s="38" t="s">
        <v>542</v>
      </c>
      <c r="J712" s="39">
        <v>3.16</v>
      </c>
    </row>
    <row r="713" spans="1:10" ht="14.4" thickBot="1">
      <c r="A713" s="38"/>
      <c r="B713" s="38"/>
      <c r="C713" s="38"/>
      <c r="D713" s="38"/>
      <c r="E713" s="38" t="s">
        <v>543</v>
      </c>
      <c r="F713" s="39">
        <v>1.72</v>
      </c>
      <c r="G713" s="38"/>
      <c r="H713" s="313" t="s">
        <v>544</v>
      </c>
      <c r="I713" s="313"/>
      <c r="J713" s="39">
        <v>8.61</v>
      </c>
    </row>
    <row r="714" spans="1:10" ht="14.4" thickTop="1">
      <c r="A714" s="40"/>
      <c r="B714" s="40"/>
      <c r="C714" s="40"/>
      <c r="D714" s="40"/>
      <c r="E714" s="40"/>
      <c r="F714" s="40"/>
      <c r="G714" s="40"/>
      <c r="H714" s="40"/>
      <c r="I714" s="40"/>
      <c r="J714" s="40"/>
    </row>
    <row r="715" spans="1:10">
      <c r="A715" s="19" t="s">
        <v>295</v>
      </c>
      <c r="B715" s="20" t="s">
        <v>8</v>
      </c>
      <c r="C715" s="19" t="s">
        <v>9</v>
      </c>
      <c r="D715" s="19" t="s">
        <v>10</v>
      </c>
      <c r="E715" s="317" t="s">
        <v>529</v>
      </c>
      <c r="F715" s="317"/>
      <c r="G715" s="27" t="s">
        <v>11</v>
      </c>
      <c r="H715" s="20" t="s">
        <v>12</v>
      </c>
      <c r="I715" s="20" t="s">
        <v>13</v>
      </c>
      <c r="J715" s="20" t="s">
        <v>15</v>
      </c>
    </row>
    <row r="716" spans="1:10" ht="39.6">
      <c r="A716" s="28" t="s">
        <v>530</v>
      </c>
      <c r="B716" s="29" t="s">
        <v>296</v>
      </c>
      <c r="C716" s="28" t="s">
        <v>28</v>
      </c>
      <c r="D716" s="28" t="s">
        <v>297</v>
      </c>
      <c r="E716" s="316" t="s">
        <v>845</v>
      </c>
      <c r="F716" s="316"/>
      <c r="G716" s="30" t="s">
        <v>24</v>
      </c>
      <c r="H716" s="31">
        <v>1</v>
      </c>
      <c r="I716" s="32">
        <v>20.96</v>
      </c>
      <c r="J716" s="32">
        <v>20.96</v>
      </c>
    </row>
    <row r="717" spans="1:10" ht="26.4">
      <c r="A717" s="33" t="s">
        <v>531</v>
      </c>
      <c r="B717" s="34" t="s">
        <v>848</v>
      </c>
      <c r="C717" s="33" t="s">
        <v>28</v>
      </c>
      <c r="D717" s="33" t="s">
        <v>849</v>
      </c>
      <c r="E717" s="315" t="s">
        <v>534</v>
      </c>
      <c r="F717" s="315"/>
      <c r="G717" s="35" t="s">
        <v>535</v>
      </c>
      <c r="H717" s="36">
        <v>0.15</v>
      </c>
      <c r="I717" s="37">
        <v>31.73</v>
      </c>
      <c r="J717" s="37">
        <v>4.75</v>
      </c>
    </row>
    <row r="718" spans="1:10" ht="26.4">
      <c r="A718" s="33" t="s">
        <v>531</v>
      </c>
      <c r="B718" s="34" t="s">
        <v>846</v>
      </c>
      <c r="C718" s="33" t="s">
        <v>28</v>
      </c>
      <c r="D718" s="33" t="s">
        <v>847</v>
      </c>
      <c r="E718" s="315" t="s">
        <v>534</v>
      </c>
      <c r="F718" s="315"/>
      <c r="G718" s="35" t="s">
        <v>535</v>
      </c>
      <c r="H718" s="36">
        <v>0.15</v>
      </c>
      <c r="I718" s="37">
        <v>24.07</v>
      </c>
      <c r="J718" s="37">
        <v>3.61</v>
      </c>
    </row>
    <row r="719" spans="1:10" ht="26.4">
      <c r="A719" s="41" t="s">
        <v>553</v>
      </c>
      <c r="B719" s="42" t="s">
        <v>854</v>
      </c>
      <c r="C719" s="41" t="s">
        <v>28</v>
      </c>
      <c r="D719" s="41" t="s">
        <v>855</v>
      </c>
      <c r="E719" s="314" t="s">
        <v>556</v>
      </c>
      <c r="F719" s="314"/>
      <c r="G719" s="43" t="s">
        <v>24</v>
      </c>
      <c r="H719" s="44">
        <v>2.5999999999999999E-2</v>
      </c>
      <c r="I719" s="45">
        <v>69.739999999999995</v>
      </c>
      <c r="J719" s="45">
        <v>1.81</v>
      </c>
    </row>
    <row r="720" spans="1:10" ht="26.4">
      <c r="A720" s="41" t="s">
        <v>553</v>
      </c>
      <c r="B720" s="42" t="s">
        <v>866</v>
      </c>
      <c r="C720" s="41" t="s">
        <v>28</v>
      </c>
      <c r="D720" s="41" t="s">
        <v>867</v>
      </c>
      <c r="E720" s="314" t="s">
        <v>556</v>
      </c>
      <c r="F720" s="314"/>
      <c r="G720" s="43" t="s">
        <v>24</v>
      </c>
      <c r="H720" s="44">
        <v>1</v>
      </c>
      <c r="I720" s="45">
        <v>9.5299999999999994</v>
      </c>
      <c r="J720" s="45">
        <v>9.5299999999999994</v>
      </c>
    </row>
    <row r="721" spans="1:10">
      <c r="A721" s="41" t="s">
        <v>553</v>
      </c>
      <c r="B721" s="42" t="s">
        <v>860</v>
      </c>
      <c r="C721" s="41" t="s">
        <v>28</v>
      </c>
      <c r="D721" s="41" t="s">
        <v>861</v>
      </c>
      <c r="E721" s="314" t="s">
        <v>556</v>
      </c>
      <c r="F721" s="314"/>
      <c r="G721" s="43" t="s">
        <v>24</v>
      </c>
      <c r="H721" s="44">
        <v>0.02</v>
      </c>
      <c r="I721" s="45">
        <v>61.55</v>
      </c>
      <c r="J721" s="45">
        <v>1.23</v>
      </c>
    </row>
    <row r="722" spans="1:10">
      <c r="A722" s="41" t="s">
        <v>553</v>
      </c>
      <c r="B722" s="42" t="s">
        <v>850</v>
      </c>
      <c r="C722" s="41" t="s">
        <v>28</v>
      </c>
      <c r="D722" s="41" t="s">
        <v>851</v>
      </c>
      <c r="E722" s="314" t="s">
        <v>556</v>
      </c>
      <c r="F722" s="314"/>
      <c r="G722" s="43" t="s">
        <v>24</v>
      </c>
      <c r="H722" s="44">
        <v>1.8800000000000001E-2</v>
      </c>
      <c r="I722" s="45">
        <v>1.62</v>
      </c>
      <c r="J722" s="45">
        <v>0.03</v>
      </c>
    </row>
    <row r="723" spans="1:10">
      <c r="A723" s="38"/>
      <c r="B723" s="38"/>
      <c r="C723" s="38"/>
      <c r="D723" s="38"/>
      <c r="E723" s="38" t="s">
        <v>540</v>
      </c>
      <c r="F723" s="39">
        <v>6.19</v>
      </c>
      <c r="G723" s="38" t="s">
        <v>541</v>
      </c>
      <c r="H723" s="39">
        <v>0</v>
      </c>
      <c r="I723" s="38" t="s">
        <v>542</v>
      </c>
      <c r="J723" s="39">
        <v>6.19</v>
      </c>
    </row>
    <row r="724" spans="1:10" ht="14.4" thickBot="1">
      <c r="A724" s="38"/>
      <c r="B724" s="38"/>
      <c r="C724" s="38"/>
      <c r="D724" s="38"/>
      <c r="E724" s="38" t="s">
        <v>543</v>
      </c>
      <c r="F724" s="39">
        <v>5.24</v>
      </c>
      <c r="G724" s="38"/>
      <c r="H724" s="313" t="s">
        <v>544</v>
      </c>
      <c r="I724" s="313"/>
      <c r="J724" s="39">
        <v>26.2</v>
      </c>
    </row>
    <row r="725" spans="1:10" ht="14.4" thickTop="1">
      <c r="A725" s="40"/>
      <c r="B725" s="40"/>
      <c r="C725" s="40"/>
      <c r="D725" s="40"/>
      <c r="E725" s="40"/>
      <c r="F725" s="40"/>
      <c r="G725" s="40"/>
      <c r="H725" s="40"/>
      <c r="I725" s="40"/>
      <c r="J725" s="40"/>
    </row>
    <row r="726" spans="1:10">
      <c r="A726" s="19" t="s">
        <v>298</v>
      </c>
      <c r="B726" s="20" t="s">
        <v>8</v>
      </c>
      <c r="C726" s="19" t="s">
        <v>9</v>
      </c>
      <c r="D726" s="19" t="s">
        <v>10</v>
      </c>
      <c r="E726" s="317" t="s">
        <v>529</v>
      </c>
      <c r="F726" s="317"/>
      <c r="G726" s="27" t="s">
        <v>11</v>
      </c>
      <c r="H726" s="20" t="s">
        <v>12</v>
      </c>
      <c r="I726" s="20" t="s">
        <v>13</v>
      </c>
      <c r="J726" s="20" t="s">
        <v>15</v>
      </c>
    </row>
    <row r="727" spans="1:10" ht="39.6">
      <c r="A727" s="28" t="s">
        <v>530</v>
      </c>
      <c r="B727" s="29" t="s">
        <v>299</v>
      </c>
      <c r="C727" s="28" t="s">
        <v>28</v>
      </c>
      <c r="D727" s="28" t="s">
        <v>300</v>
      </c>
      <c r="E727" s="316" t="s">
        <v>845</v>
      </c>
      <c r="F727" s="316"/>
      <c r="G727" s="30" t="s">
        <v>24</v>
      </c>
      <c r="H727" s="31">
        <v>1</v>
      </c>
      <c r="I727" s="32">
        <v>18.55</v>
      </c>
      <c r="J727" s="32">
        <v>18.55</v>
      </c>
    </row>
    <row r="728" spans="1:10" ht="26.4">
      <c r="A728" s="33" t="s">
        <v>531</v>
      </c>
      <c r="B728" s="34" t="s">
        <v>846</v>
      </c>
      <c r="C728" s="33" t="s">
        <v>28</v>
      </c>
      <c r="D728" s="33" t="s">
        <v>847</v>
      </c>
      <c r="E728" s="315" t="s">
        <v>534</v>
      </c>
      <c r="F728" s="315"/>
      <c r="G728" s="35" t="s">
        <v>535</v>
      </c>
      <c r="H728" s="36">
        <v>0.10050000000000001</v>
      </c>
      <c r="I728" s="37">
        <v>24.07</v>
      </c>
      <c r="J728" s="37">
        <v>2.41</v>
      </c>
    </row>
    <row r="729" spans="1:10" ht="26.4">
      <c r="A729" s="33" t="s">
        <v>531</v>
      </c>
      <c r="B729" s="34" t="s">
        <v>848</v>
      </c>
      <c r="C729" s="33" t="s">
        <v>28</v>
      </c>
      <c r="D729" s="33" t="s">
        <v>849</v>
      </c>
      <c r="E729" s="315" t="s">
        <v>534</v>
      </c>
      <c r="F729" s="315"/>
      <c r="G729" s="35" t="s">
        <v>535</v>
      </c>
      <c r="H729" s="36">
        <v>0.10050000000000001</v>
      </c>
      <c r="I729" s="37">
        <v>31.73</v>
      </c>
      <c r="J729" s="37">
        <v>3.18</v>
      </c>
    </row>
    <row r="730" spans="1:10" ht="26.4">
      <c r="A730" s="41" t="s">
        <v>553</v>
      </c>
      <c r="B730" s="42" t="s">
        <v>854</v>
      </c>
      <c r="C730" s="41" t="s">
        <v>28</v>
      </c>
      <c r="D730" s="41" t="s">
        <v>855</v>
      </c>
      <c r="E730" s="314" t="s">
        <v>556</v>
      </c>
      <c r="F730" s="314"/>
      <c r="G730" s="43" t="s">
        <v>24</v>
      </c>
      <c r="H730" s="44">
        <v>1.4E-2</v>
      </c>
      <c r="I730" s="45">
        <v>69.739999999999995</v>
      </c>
      <c r="J730" s="45">
        <v>0.97</v>
      </c>
    </row>
    <row r="731" spans="1:10">
      <c r="A731" s="41" t="s">
        <v>553</v>
      </c>
      <c r="B731" s="42" t="s">
        <v>850</v>
      </c>
      <c r="C731" s="41" t="s">
        <v>28</v>
      </c>
      <c r="D731" s="41" t="s">
        <v>851</v>
      </c>
      <c r="E731" s="314" t="s">
        <v>556</v>
      </c>
      <c r="F731" s="314"/>
      <c r="G731" s="43" t="s">
        <v>24</v>
      </c>
      <c r="H731" s="44">
        <v>1.12E-2</v>
      </c>
      <c r="I731" s="45">
        <v>1.62</v>
      </c>
      <c r="J731" s="45">
        <v>0.01</v>
      </c>
    </row>
    <row r="732" spans="1:10" ht="26.4">
      <c r="A732" s="41" t="s">
        <v>553</v>
      </c>
      <c r="B732" s="42" t="s">
        <v>868</v>
      </c>
      <c r="C732" s="41" t="s">
        <v>28</v>
      </c>
      <c r="D732" s="41" t="s">
        <v>869</v>
      </c>
      <c r="E732" s="314" t="s">
        <v>556</v>
      </c>
      <c r="F732" s="314"/>
      <c r="G732" s="43" t="s">
        <v>24</v>
      </c>
      <c r="H732" s="44">
        <v>1</v>
      </c>
      <c r="I732" s="45">
        <v>11.26</v>
      </c>
      <c r="J732" s="45">
        <v>11.26</v>
      </c>
    </row>
    <row r="733" spans="1:10">
      <c r="A733" s="41" t="s">
        <v>553</v>
      </c>
      <c r="B733" s="42" t="s">
        <v>860</v>
      </c>
      <c r="C733" s="41" t="s">
        <v>28</v>
      </c>
      <c r="D733" s="41" t="s">
        <v>861</v>
      </c>
      <c r="E733" s="314" t="s">
        <v>556</v>
      </c>
      <c r="F733" s="314"/>
      <c r="G733" s="43" t="s">
        <v>24</v>
      </c>
      <c r="H733" s="44">
        <v>1.18E-2</v>
      </c>
      <c r="I733" s="45">
        <v>61.55</v>
      </c>
      <c r="J733" s="45">
        <v>0.72</v>
      </c>
    </row>
    <row r="734" spans="1:10">
      <c r="A734" s="38"/>
      <c r="B734" s="38"/>
      <c r="C734" s="38"/>
      <c r="D734" s="38"/>
      <c r="E734" s="38" t="s">
        <v>540</v>
      </c>
      <c r="F734" s="39">
        <v>4.1500000000000004</v>
      </c>
      <c r="G734" s="38" t="s">
        <v>541</v>
      </c>
      <c r="H734" s="39">
        <v>0</v>
      </c>
      <c r="I734" s="38" t="s">
        <v>542</v>
      </c>
      <c r="J734" s="39">
        <v>4.1500000000000004</v>
      </c>
    </row>
    <row r="735" spans="1:10" ht="14.4" thickBot="1">
      <c r="A735" s="38"/>
      <c r="B735" s="38"/>
      <c r="C735" s="38"/>
      <c r="D735" s="38"/>
      <c r="E735" s="38" t="s">
        <v>543</v>
      </c>
      <c r="F735" s="39">
        <v>4.63</v>
      </c>
      <c r="G735" s="38"/>
      <c r="H735" s="313" t="s">
        <v>544</v>
      </c>
      <c r="I735" s="313"/>
      <c r="J735" s="39">
        <v>23.18</v>
      </c>
    </row>
    <row r="736" spans="1:10" ht="14.4" thickTop="1">
      <c r="A736" s="40"/>
      <c r="B736" s="40"/>
      <c r="C736" s="40"/>
      <c r="D736" s="40"/>
      <c r="E736" s="40"/>
      <c r="F736" s="40"/>
      <c r="G736" s="40"/>
      <c r="H736" s="40"/>
      <c r="I736" s="40"/>
      <c r="J736" s="40"/>
    </row>
    <row r="737" spans="1:10">
      <c r="A737" s="19" t="s">
        <v>301</v>
      </c>
      <c r="B737" s="20" t="s">
        <v>8</v>
      </c>
      <c r="C737" s="19" t="s">
        <v>9</v>
      </c>
      <c r="D737" s="19" t="s">
        <v>10</v>
      </c>
      <c r="E737" s="317" t="s">
        <v>529</v>
      </c>
      <c r="F737" s="317"/>
      <c r="G737" s="27" t="s">
        <v>11</v>
      </c>
      <c r="H737" s="20" t="s">
        <v>12</v>
      </c>
      <c r="I737" s="20" t="s">
        <v>13</v>
      </c>
      <c r="J737" s="20" t="s">
        <v>15</v>
      </c>
    </row>
    <row r="738" spans="1:10" ht="26.4">
      <c r="A738" s="28" t="s">
        <v>530</v>
      </c>
      <c r="B738" s="29" t="s">
        <v>302</v>
      </c>
      <c r="C738" s="28" t="s">
        <v>28</v>
      </c>
      <c r="D738" s="28" t="s">
        <v>303</v>
      </c>
      <c r="E738" s="316" t="s">
        <v>845</v>
      </c>
      <c r="F738" s="316"/>
      <c r="G738" s="30" t="s">
        <v>24</v>
      </c>
      <c r="H738" s="31">
        <v>1</v>
      </c>
      <c r="I738" s="32">
        <v>9.41</v>
      </c>
      <c r="J738" s="32">
        <v>9.41</v>
      </c>
    </row>
    <row r="739" spans="1:10" ht="26.4">
      <c r="A739" s="33" t="s">
        <v>531</v>
      </c>
      <c r="B739" s="34" t="s">
        <v>848</v>
      </c>
      <c r="C739" s="33" t="s">
        <v>28</v>
      </c>
      <c r="D739" s="33" t="s">
        <v>849</v>
      </c>
      <c r="E739" s="315" t="s">
        <v>534</v>
      </c>
      <c r="F739" s="315"/>
      <c r="G739" s="35" t="s">
        <v>535</v>
      </c>
      <c r="H739" s="36">
        <v>6.7000000000000004E-2</v>
      </c>
      <c r="I739" s="37">
        <v>31.73</v>
      </c>
      <c r="J739" s="37">
        <v>2.12</v>
      </c>
    </row>
    <row r="740" spans="1:10" ht="26.4">
      <c r="A740" s="33" t="s">
        <v>531</v>
      </c>
      <c r="B740" s="34" t="s">
        <v>846</v>
      </c>
      <c r="C740" s="33" t="s">
        <v>28</v>
      </c>
      <c r="D740" s="33" t="s">
        <v>847</v>
      </c>
      <c r="E740" s="315" t="s">
        <v>534</v>
      </c>
      <c r="F740" s="315"/>
      <c r="G740" s="35" t="s">
        <v>535</v>
      </c>
      <c r="H740" s="36">
        <v>6.7000000000000004E-2</v>
      </c>
      <c r="I740" s="37">
        <v>24.07</v>
      </c>
      <c r="J740" s="37">
        <v>1.61</v>
      </c>
    </row>
    <row r="741" spans="1:10" ht="26.4">
      <c r="A741" s="41" t="s">
        <v>553</v>
      </c>
      <c r="B741" s="42" t="s">
        <v>854</v>
      </c>
      <c r="C741" s="41" t="s">
        <v>28</v>
      </c>
      <c r="D741" s="41" t="s">
        <v>855</v>
      </c>
      <c r="E741" s="314" t="s">
        <v>556</v>
      </c>
      <c r="F741" s="314"/>
      <c r="G741" s="43" t="s">
        <v>24</v>
      </c>
      <c r="H741" s="44">
        <v>1.4E-2</v>
      </c>
      <c r="I741" s="45">
        <v>69.739999999999995</v>
      </c>
      <c r="J741" s="45">
        <v>0.97</v>
      </c>
    </row>
    <row r="742" spans="1:10">
      <c r="A742" s="41" t="s">
        <v>553</v>
      </c>
      <c r="B742" s="42" t="s">
        <v>860</v>
      </c>
      <c r="C742" s="41" t="s">
        <v>28</v>
      </c>
      <c r="D742" s="41" t="s">
        <v>861</v>
      </c>
      <c r="E742" s="314" t="s">
        <v>556</v>
      </c>
      <c r="F742" s="314"/>
      <c r="G742" s="43" t="s">
        <v>24</v>
      </c>
      <c r="H742" s="44">
        <v>1.18E-2</v>
      </c>
      <c r="I742" s="45">
        <v>61.55</v>
      </c>
      <c r="J742" s="45">
        <v>0.72</v>
      </c>
    </row>
    <row r="743" spans="1:10">
      <c r="A743" s="41" t="s">
        <v>553</v>
      </c>
      <c r="B743" s="42" t="s">
        <v>870</v>
      </c>
      <c r="C743" s="41" t="s">
        <v>28</v>
      </c>
      <c r="D743" s="41" t="s">
        <v>871</v>
      </c>
      <c r="E743" s="314" t="s">
        <v>556</v>
      </c>
      <c r="F743" s="314"/>
      <c r="G743" s="43" t="s">
        <v>24</v>
      </c>
      <c r="H743" s="44">
        <v>1</v>
      </c>
      <c r="I743" s="45">
        <v>3.98</v>
      </c>
      <c r="J743" s="45">
        <v>3.98</v>
      </c>
    </row>
    <row r="744" spans="1:10">
      <c r="A744" s="41" t="s">
        <v>553</v>
      </c>
      <c r="B744" s="42" t="s">
        <v>850</v>
      </c>
      <c r="C744" s="41" t="s">
        <v>28</v>
      </c>
      <c r="D744" s="41" t="s">
        <v>851</v>
      </c>
      <c r="E744" s="314" t="s">
        <v>556</v>
      </c>
      <c r="F744" s="314"/>
      <c r="G744" s="43" t="s">
        <v>24</v>
      </c>
      <c r="H744" s="44">
        <v>1.12E-2</v>
      </c>
      <c r="I744" s="45">
        <v>1.62</v>
      </c>
      <c r="J744" s="45">
        <v>0.01</v>
      </c>
    </row>
    <row r="745" spans="1:10">
      <c r="A745" s="38"/>
      <c r="B745" s="38"/>
      <c r="C745" s="38"/>
      <c r="D745" s="38"/>
      <c r="E745" s="38" t="s">
        <v>540</v>
      </c>
      <c r="F745" s="39">
        <v>2.76</v>
      </c>
      <c r="G745" s="38" t="s">
        <v>541</v>
      </c>
      <c r="H745" s="39">
        <v>0</v>
      </c>
      <c r="I745" s="38" t="s">
        <v>542</v>
      </c>
      <c r="J745" s="39">
        <v>2.76</v>
      </c>
    </row>
    <row r="746" spans="1:10" ht="14.4" thickBot="1">
      <c r="A746" s="38"/>
      <c r="B746" s="38"/>
      <c r="C746" s="38"/>
      <c r="D746" s="38"/>
      <c r="E746" s="38" t="s">
        <v>543</v>
      </c>
      <c r="F746" s="39">
        <v>2.35</v>
      </c>
      <c r="G746" s="38"/>
      <c r="H746" s="313" t="s">
        <v>544</v>
      </c>
      <c r="I746" s="313"/>
      <c r="J746" s="39">
        <v>11.76</v>
      </c>
    </row>
    <row r="747" spans="1:10" ht="14.4" thickTop="1">
      <c r="A747" s="40"/>
      <c r="B747" s="40"/>
      <c r="C747" s="40"/>
      <c r="D747" s="40"/>
      <c r="E747" s="40"/>
      <c r="F747" s="40"/>
      <c r="G747" s="40"/>
      <c r="H747" s="40"/>
      <c r="I747" s="40"/>
      <c r="J747" s="40"/>
    </row>
    <row r="748" spans="1:10">
      <c r="A748" s="19" t="s">
        <v>304</v>
      </c>
      <c r="B748" s="20" t="s">
        <v>8</v>
      </c>
      <c r="C748" s="19" t="s">
        <v>9</v>
      </c>
      <c r="D748" s="19" t="s">
        <v>10</v>
      </c>
      <c r="E748" s="317" t="s">
        <v>529</v>
      </c>
      <c r="F748" s="317"/>
      <c r="G748" s="27" t="s">
        <v>11</v>
      </c>
      <c r="H748" s="20" t="s">
        <v>12</v>
      </c>
      <c r="I748" s="20" t="s">
        <v>13</v>
      </c>
      <c r="J748" s="20" t="s">
        <v>15</v>
      </c>
    </row>
    <row r="749" spans="1:10" ht="26.4">
      <c r="A749" s="28" t="s">
        <v>530</v>
      </c>
      <c r="B749" s="29" t="s">
        <v>305</v>
      </c>
      <c r="C749" s="28" t="s">
        <v>28</v>
      </c>
      <c r="D749" s="28" t="s">
        <v>306</v>
      </c>
      <c r="E749" s="316" t="s">
        <v>845</v>
      </c>
      <c r="F749" s="316"/>
      <c r="G749" s="30" t="s">
        <v>38</v>
      </c>
      <c r="H749" s="31">
        <v>1</v>
      </c>
      <c r="I749" s="32">
        <v>18.329999999999998</v>
      </c>
      <c r="J749" s="32">
        <v>18.329999999999998</v>
      </c>
    </row>
    <row r="750" spans="1:10" ht="26.4">
      <c r="A750" s="33" t="s">
        <v>531</v>
      </c>
      <c r="B750" s="34" t="s">
        <v>848</v>
      </c>
      <c r="C750" s="33" t="s">
        <v>28</v>
      </c>
      <c r="D750" s="33" t="s">
        <v>849</v>
      </c>
      <c r="E750" s="315" t="s">
        <v>534</v>
      </c>
      <c r="F750" s="315"/>
      <c r="G750" s="35" t="s">
        <v>535</v>
      </c>
      <c r="H750" s="36">
        <v>8.09E-2</v>
      </c>
      <c r="I750" s="37">
        <v>31.73</v>
      </c>
      <c r="J750" s="37">
        <v>2.56</v>
      </c>
    </row>
    <row r="751" spans="1:10" ht="26.4">
      <c r="A751" s="33" t="s">
        <v>531</v>
      </c>
      <c r="B751" s="34" t="s">
        <v>846</v>
      </c>
      <c r="C751" s="33" t="s">
        <v>28</v>
      </c>
      <c r="D751" s="33" t="s">
        <v>847</v>
      </c>
      <c r="E751" s="315" t="s">
        <v>534</v>
      </c>
      <c r="F751" s="315"/>
      <c r="G751" s="35" t="s">
        <v>535</v>
      </c>
      <c r="H751" s="36">
        <v>8.09E-2</v>
      </c>
      <c r="I751" s="37">
        <v>24.07</v>
      </c>
      <c r="J751" s="37">
        <v>1.94</v>
      </c>
    </row>
    <row r="752" spans="1:10">
      <c r="A752" s="41" t="s">
        <v>553</v>
      </c>
      <c r="B752" s="42" t="s">
        <v>850</v>
      </c>
      <c r="C752" s="41" t="s">
        <v>28</v>
      </c>
      <c r="D752" s="41" t="s">
        <v>851</v>
      </c>
      <c r="E752" s="314" t="s">
        <v>556</v>
      </c>
      <c r="F752" s="314"/>
      <c r="G752" s="43" t="s">
        <v>24</v>
      </c>
      <c r="H752" s="44">
        <v>8.9999999999999993E-3</v>
      </c>
      <c r="I752" s="45">
        <v>1.62</v>
      </c>
      <c r="J752" s="45">
        <v>0.01</v>
      </c>
    </row>
    <row r="753" spans="1:10">
      <c r="A753" s="41" t="s">
        <v>553</v>
      </c>
      <c r="B753" s="42" t="s">
        <v>872</v>
      </c>
      <c r="C753" s="41" t="s">
        <v>28</v>
      </c>
      <c r="D753" s="41" t="s">
        <v>873</v>
      </c>
      <c r="E753" s="314" t="s">
        <v>556</v>
      </c>
      <c r="F753" s="314"/>
      <c r="G753" s="43" t="s">
        <v>38</v>
      </c>
      <c r="H753" s="44">
        <v>1.0492999999999999</v>
      </c>
      <c r="I753" s="45">
        <v>13.18</v>
      </c>
      <c r="J753" s="45">
        <v>13.82</v>
      </c>
    </row>
    <row r="754" spans="1:10">
      <c r="A754" s="38"/>
      <c r="B754" s="38"/>
      <c r="C754" s="38"/>
      <c r="D754" s="38"/>
      <c r="E754" s="38" t="s">
        <v>540</v>
      </c>
      <c r="F754" s="39">
        <v>3.34</v>
      </c>
      <c r="G754" s="38" t="s">
        <v>541</v>
      </c>
      <c r="H754" s="39">
        <v>0</v>
      </c>
      <c r="I754" s="38" t="s">
        <v>542</v>
      </c>
      <c r="J754" s="39">
        <v>3.34</v>
      </c>
    </row>
    <row r="755" spans="1:10" ht="14.4" thickBot="1">
      <c r="A755" s="38"/>
      <c r="B755" s="38"/>
      <c r="C755" s="38"/>
      <c r="D755" s="38"/>
      <c r="E755" s="38" t="s">
        <v>543</v>
      </c>
      <c r="F755" s="39">
        <v>4.58</v>
      </c>
      <c r="G755" s="38"/>
      <c r="H755" s="313" t="s">
        <v>544</v>
      </c>
      <c r="I755" s="313"/>
      <c r="J755" s="39">
        <v>22.91</v>
      </c>
    </row>
    <row r="756" spans="1:10" ht="14.4" thickTop="1">
      <c r="A756" s="40"/>
      <c r="B756" s="40"/>
      <c r="C756" s="40"/>
      <c r="D756" s="40"/>
      <c r="E756" s="40"/>
      <c r="F756" s="40"/>
      <c r="G756" s="40"/>
      <c r="H756" s="40"/>
      <c r="I756" s="40"/>
      <c r="J756" s="40"/>
    </row>
    <row r="757" spans="1:10">
      <c r="A757" s="19" t="s">
        <v>309</v>
      </c>
      <c r="B757" s="20" t="s">
        <v>8</v>
      </c>
      <c r="C757" s="19" t="s">
        <v>9</v>
      </c>
      <c r="D757" s="19" t="s">
        <v>10</v>
      </c>
      <c r="E757" s="317" t="s">
        <v>529</v>
      </c>
      <c r="F757" s="317"/>
      <c r="G757" s="27" t="s">
        <v>11</v>
      </c>
      <c r="H757" s="20" t="s">
        <v>12</v>
      </c>
      <c r="I757" s="20" t="s">
        <v>13</v>
      </c>
      <c r="J757" s="20" t="s">
        <v>15</v>
      </c>
    </row>
    <row r="758" spans="1:10" ht="39.6">
      <c r="A758" s="28" t="s">
        <v>530</v>
      </c>
      <c r="B758" s="29" t="s">
        <v>310</v>
      </c>
      <c r="C758" s="28" t="s">
        <v>28</v>
      </c>
      <c r="D758" s="28" t="s">
        <v>311</v>
      </c>
      <c r="E758" s="316" t="s">
        <v>874</v>
      </c>
      <c r="F758" s="316"/>
      <c r="G758" s="30" t="s">
        <v>24</v>
      </c>
      <c r="H758" s="31">
        <v>1</v>
      </c>
      <c r="I758" s="32">
        <v>90.43</v>
      </c>
      <c r="J758" s="32">
        <v>90.43</v>
      </c>
    </row>
    <row r="759" spans="1:10" ht="26.4">
      <c r="A759" s="33" t="s">
        <v>531</v>
      </c>
      <c r="B759" s="34" t="s">
        <v>848</v>
      </c>
      <c r="C759" s="33" t="s">
        <v>28</v>
      </c>
      <c r="D759" s="33" t="s">
        <v>849</v>
      </c>
      <c r="E759" s="315" t="s">
        <v>534</v>
      </c>
      <c r="F759" s="315"/>
      <c r="G759" s="35" t="s">
        <v>535</v>
      </c>
      <c r="H759" s="36">
        <v>0.22120000000000001</v>
      </c>
      <c r="I759" s="37">
        <v>31.73</v>
      </c>
      <c r="J759" s="37">
        <v>7.01</v>
      </c>
    </row>
    <row r="760" spans="1:10" ht="26.4">
      <c r="A760" s="33" t="s">
        <v>531</v>
      </c>
      <c r="B760" s="34" t="s">
        <v>846</v>
      </c>
      <c r="C760" s="33" t="s">
        <v>28</v>
      </c>
      <c r="D760" s="33" t="s">
        <v>847</v>
      </c>
      <c r="E760" s="315" t="s">
        <v>534</v>
      </c>
      <c r="F760" s="315"/>
      <c r="G760" s="35" t="s">
        <v>535</v>
      </c>
      <c r="H760" s="36">
        <v>0.22120000000000001</v>
      </c>
      <c r="I760" s="37">
        <v>24.07</v>
      </c>
      <c r="J760" s="37">
        <v>5.32</v>
      </c>
    </row>
    <row r="761" spans="1:10">
      <c r="A761" s="41" t="s">
        <v>553</v>
      </c>
      <c r="B761" s="42" t="s">
        <v>856</v>
      </c>
      <c r="C761" s="41" t="s">
        <v>28</v>
      </c>
      <c r="D761" s="41" t="s">
        <v>857</v>
      </c>
      <c r="E761" s="314" t="s">
        <v>556</v>
      </c>
      <c r="F761" s="314"/>
      <c r="G761" s="43" t="s">
        <v>24</v>
      </c>
      <c r="H761" s="44">
        <v>1.06E-2</v>
      </c>
      <c r="I761" s="45">
        <v>14.75</v>
      </c>
      <c r="J761" s="45">
        <v>0.15</v>
      </c>
    </row>
    <row r="762" spans="1:10" ht="26.4">
      <c r="A762" s="41" t="s">
        <v>553</v>
      </c>
      <c r="B762" s="42" t="s">
        <v>875</v>
      </c>
      <c r="C762" s="41" t="s">
        <v>28</v>
      </c>
      <c r="D762" s="41" t="s">
        <v>876</v>
      </c>
      <c r="E762" s="314" t="s">
        <v>556</v>
      </c>
      <c r="F762" s="314"/>
      <c r="G762" s="43" t="s">
        <v>24</v>
      </c>
      <c r="H762" s="44">
        <v>1</v>
      </c>
      <c r="I762" s="45">
        <v>77.95</v>
      </c>
      <c r="J762" s="45">
        <v>77.95</v>
      </c>
    </row>
    <row r="763" spans="1:10">
      <c r="A763" s="38"/>
      <c r="B763" s="38"/>
      <c r="C763" s="38"/>
      <c r="D763" s="38"/>
      <c r="E763" s="38" t="s">
        <v>540</v>
      </c>
      <c r="F763" s="39">
        <v>9.14</v>
      </c>
      <c r="G763" s="38" t="s">
        <v>541</v>
      </c>
      <c r="H763" s="39">
        <v>0</v>
      </c>
      <c r="I763" s="38" t="s">
        <v>542</v>
      </c>
      <c r="J763" s="39">
        <v>9.14</v>
      </c>
    </row>
    <row r="764" spans="1:10" ht="14.4" thickBot="1">
      <c r="A764" s="38"/>
      <c r="B764" s="38"/>
      <c r="C764" s="38"/>
      <c r="D764" s="38"/>
      <c r="E764" s="38" t="s">
        <v>543</v>
      </c>
      <c r="F764" s="39">
        <v>22.6</v>
      </c>
      <c r="G764" s="38"/>
      <c r="H764" s="313" t="s">
        <v>544</v>
      </c>
      <c r="I764" s="313"/>
      <c r="J764" s="39">
        <v>113.03</v>
      </c>
    </row>
    <row r="765" spans="1:10" ht="14.4" thickTop="1">
      <c r="A765" s="40"/>
      <c r="B765" s="40"/>
      <c r="C765" s="40"/>
      <c r="D765" s="40"/>
      <c r="E765" s="40"/>
      <c r="F765" s="40"/>
      <c r="G765" s="40"/>
      <c r="H765" s="40"/>
      <c r="I765" s="40"/>
      <c r="J765" s="40"/>
    </row>
    <row r="766" spans="1:10">
      <c r="A766" s="19" t="s">
        <v>312</v>
      </c>
      <c r="B766" s="20" t="s">
        <v>8</v>
      </c>
      <c r="C766" s="19" t="s">
        <v>9</v>
      </c>
      <c r="D766" s="19" t="s">
        <v>10</v>
      </c>
      <c r="E766" s="317" t="s">
        <v>529</v>
      </c>
      <c r="F766" s="317"/>
      <c r="G766" s="27" t="s">
        <v>11</v>
      </c>
      <c r="H766" s="20" t="s">
        <v>12</v>
      </c>
      <c r="I766" s="20" t="s">
        <v>13</v>
      </c>
      <c r="J766" s="20" t="s">
        <v>15</v>
      </c>
    </row>
    <row r="767" spans="1:10" ht="39.6">
      <c r="A767" s="28" t="s">
        <v>530</v>
      </c>
      <c r="B767" s="29" t="s">
        <v>313</v>
      </c>
      <c r="C767" s="28" t="s">
        <v>28</v>
      </c>
      <c r="D767" s="28" t="s">
        <v>314</v>
      </c>
      <c r="E767" s="316" t="s">
        <v>877</v>
      </c>
      <c r="F767" s="316"/>
      <c r="G767" s="30" t="s">
        <v>24</v>
      </c>
      <c r="H767" s="31">
        <v>1</v>
      </c>
      <c r="I767" s="32">
        <v>593.57000000000005</v>
      </c>
      <c r="J767" s="32">
        <v>593.57000000000005</v>
      </c>
    </row>
    <row r="768" spans="1:10" ht="39.6">
      <c r="A768" s="33" t="s">
        <v>531</v>
      </c>
      <c r="B768" s="34" t="s">
        <v>878</v>
      </c>
      <c r="C768" s="33" t="s">
        <v>28</v>
      </c>
      <c r="D768" s="33" t="s">
        <v>879</v>
      </c>
      <c r="E768" s="315" t="s">
        <v>845</v>
      </c>
      <c r="F768" s="315"/>
      <c r="G768" s="35" t="s">
        <v>24</v>
      </c>
      <c r="H768" s="36">
        <v>3</v>
      </c>
      <c r="I768" s="37">
        <v>19.48</v>
      </c>
      <c r="J768" s="37">
        <v>58.44</v>
      </c>
    </row>
    <row r="769" spans="1:10" ht="39.6">
      <c r="A769" s="33" t="s">
        <v>531</v>
      </c>
      <c r="B769" s="34" t="s">
        <v>880</v>
      </c>
      <c r="C769" s="33" t="s">
        <v>28</v>
      </c>
      <c r="D769" s="33" t="s">
        <v>881</v>
      </c>
      <c r="E769" s="315" t="s">
        <v>845</v>
      </c>
      <c r="F769" s="315"/>
      <c r="G769" s="35" t="s">
        <v>24</v>
      </c>
      <c r="H769" s="36">
        <v>1</v>
      </c>
      <c r="I769" s="37">
        <v>25.68</v>
      </c>
      <c r="J769" s="37">
        <v>25.68</v>
      </c>
    </row>
    <row r="770" spans="1:10" ht="26.4">
      <c r="A770" s="33" t="s">
        <v>531</v>
      </c>
      <c r="B770" s="34" t="s">
        <v>882</v>
      </c>
      <c r="C770" s="33" t="s">
        <v>28</v>
      </c>
      <c r="D770" s="33" t="s">
        <v>883</v>
      </c>
      <c r="E770" s="315" t="s">
        <v>877</v>
      </c>
      <c r="F770" s="315"/>
      <c r="G770" s="35" t="s">
        <v>24</v>
      </c>
      <c r="H770" s="36">
        <v>1</v>
      </c>
      <c r="I770" s="37">
        <v>5.38</v>
      </c>
      <c r="J770" s="37">
        <v>5.38</v>
      </c>
    </row>
    <row r="771" spans="1:10" ht="39.6">
      <c r="A771" s="33" t="s">
        <v>531</v>
      </c>
      <c r="B771" s="34" t="s">
        <v>884</v>
      </c>
      <c r="C771" s="33" t="s">
        <v>28</v>
      </c>
      <c r="D771" s="33" t="s">
        <v>885</v>
      </c>
      <c r="E771" s="315" t="s">
        <v>845</v>
      </c>
      <c r="F771" s="315"/>
      <c r="G771" s="35" t="s">
        <v>24</v>
      </c>
      <c r="H771" s="36">
        <v>1</v>
      </c>
      <c r="I771" s="37">
        <v>7.79</v>
      </c>
      <c r="J771" s="37">
        <v>7.79</v>
      </c>
    </row>
    <row r="772" spans="1:10" ht="26.4">
      <c r="A772" s="33" t="s">
        <v>531</v>
      </c>
      <c r="B772" s="34" t="s">
        <v>886</v>
      </c>
      <c r="C772" s="33" t="s">
        <v>28</v>
      </c>
      <c r="D772" s="33" t="s">
        <v>887</v>
      </c>
      <c r="E772" s="315" t="s">
        <v>845</v>
      </c>
      <c r="F772" s="315"/>
      <c r="G772" s="35" t="s">
        <v>24</v>
      </c>
      <c r="H772" s="36">
        <v>1</v>
      </c>
      <c r="I772" s="37">
        <v>11.14</v>
      </c>
      <c r="J772" s="37">
        <v>11.14</v>
      </c>
    </row>
    <row r="773" spans="1:10" ht="26.4">
      <c r="A773" s="33" t="s">
        <v>531</v>
      </c>
      <c r="B773" s="34" t="s">
        <v>888</v>
      </c>
      <c r="C773" s="33" t="s">
        <v>28</v>
      </c>
      <c r="D773" s="33" t="s">
        <v>889</v>
      </c>
      <c r="E773" s="315" t="s">
        <v>874</v>
      </c>
      <c r="F773" s="315"/>
      <c r="G773" s="35" t="s">
        <v>24</v>
      </c>
      <c r="H773" s="36">
        <v>1</v>
      </c>
      <c r="I773" s="37">
        <v>30.37</v>
      </c>
      <c r="J773" s="37">
        <v>30.37</v>
      </c>
    </row>
    <row r="774" spans="1:10" ht="26.4">
      <c r="A774" s="33" t="s">
        <v>531</v>
      </c>
      <c r="B774" s="34" t="s">
        <v>284</v>
      </c>
      <c r="C774" s="33" t="s">
        <v>28</v>
      </c>
      <c r="D774" s="33" t="s">
        <v>285</v>
      </c>
      <c r="E774" s="315" t="s">
        <v>845</v>
      </c>
      <c r="F774" s="315"/>
      <c r="G774" s="35" t="s">
        <v>38</v>
      </c>
      <c r="H774" s="36">
        <v>1.4</v>
      </c>
      <c r="I774" s="37">
        <v>6.65</v>
      </c>
      <c r="J774" s="37">
        <v>9.31</v>
      </c>
    </row>
    <row r="775" spans="1:10" ht="26.4">
      <c r="A775" s="33" t="s">
        <v>531</v>
      </c>
      <c r="B775" s="34" t="s">
        <v>890</v>
      </c>
      <c r="C775" s="33" t="s">
        <v>28</v>
      </c>
      <c r="D775" s="33" t="s">
        <v>891</v>
      </c>
      <c r="E775" s="315" t="s">
        <v>874</v>
      </c>
      <c r="F775" s="315"/>
      <c r="G775" s="35" t="s">
        <v>24</v>
      </c>
      <c r="H775" s="36">
        <v>2</v>
      </c>
      <c r="I775" s="37">
        <v>21.31</v>
      </c>
      <c r="J775" s="37">
        <v>42.62</v>
      </c>
    </row>
    <row r="776" spans="1:10" ht="26.4">
      <c r="A776" s="33" t="s">
        <v>531</v>
      </c>
      <c r="B776" s="34" t="s">
        <v>892</v>
      </c>
      <c r="C776" s="33" t="s">
        <v>28</v>
      </c>
      <c r="D776" s="33" t="s">
        <v>893</v>
      </c>
      <c r="E776" s="315" t="s">
        <v>845</v>
      </c>
      <c r="F776" s="315"/>
      <c r="G776" s="35" t="s">
        <v>38</v>
      </c>
      <c r="H776" s="36">
        <v>0.85</v>
      </c>
      <c r="I776" s="37">
        <v>12.17</v>
      </c>
      <c r="J776" s="37">
        <v>10.34</v>
      </c>
    </row>
    <row r="777" spans="1:10" ht="26.4">
      <c r="A777" s="33" t="s">
        <v>531</v>
      </c>
      <c r="B777" s="34" t="s">
        <v>894</v>
      </c>
      <c r="C777" s="33" t="s">
        <v>28</v>
      </c>
      <c r="D777" s="33" t="s">
        <v>895</v>
      </c>
      <c r="E777" s="315" t="s">
        <v>877</v>
      </c>
      <c r="F777" s="315"/>
      <c r="G777" s="35" t="s">
        <v>24</v>
      </c>
      <c r="H777" s="36">
        <v>1</v>
      </c>
      <c r="I777" s="37">
        <v>327.89</v>
      </c>
      <c r="J777" s="37">
        <v>327.89</v>
      </c>
    </row>
    <row r="778" spans="1:10" ht="26.4">
      <c r="A778" s="33" t="s">
        <v>531</v>
      </c>
      <c r="B778" s="34" t="s">
        <v>896</v>
      </c>
      <c r="C778" s="33" t="s">
        <v>28</v>
      </c>
      <c r="D778" s="33" t="s">
        <v>897</v>
      </c>
      <c r="E778" s="315" t="s">
        <v>877</v>
      </c>
      <c r="F778" s="315"/>
      <c r="G778" s="35" t="s">
        <v>24</v>
      </c>
      <c r="H778" s="36">
        <v>3</v>
      </c>
      <c r="I778" s="37">
        <v>4.7699999999999996</v>
      </c>
      <c r="J778" s="37">
        <v>14.31</v>
      </c>
    </row>
    <row r="779" spans="1:10" ht="26.4">
      <c r="A779" s="33" t="s">
        <v>531</v>
      </c>
      <c r="B779" s="34" t="s">
        <v>293</v>
      </c>
      <c r="C779" s="33" t="s">
        <v>28</v>
      </c>
      <c r="D779" s="33" t="s">
        <v>294</v>
      </c>
      <c r="E779" s="315" t="s">
        <v>845</v>
      </c>
      <c r="F779" s="315"/>
      <c r="G779" s="35" t="s">
        <v>24</v>
      </c>
      <c r="H779" s="36">
        <v>1</v>
      </c>
      <c r="I779" s="37">
        <v>6.89</v>
      </c>
      <c r="J779" s="37">
        <v>6.89</v>
      </c>
    </row>
    <row r="780" spans="1:10" ht="26.4">
      <c r="A780" s="33" t="s">
        <v>531</v>
      </c>
      <c r="B780" s="34" t="s">
        <v>898</v>
      </c>
      <c r="C780" s="33" t="s">
        <v>28</v>
      </c>
      <c r="D780" s="33" t="s">
        <v>899</v>
      </c>
      <c r="E780" s="315" t="s">
        <v>874</v>
      </c>
      <c r="F780" s="315"/>
      <c r="G780" s="35" t="s">
        <v>24</v>
      </c>
      <c r="H780" s="36">
        <v>1</v>
      </c>
      <c r="I780" s="37">
        <v>31.37</v>
      </c>
      <c r="J780" s="37">
        <v>31.37</v>
      </c>
    </row>
    <row r="781" spans="1:10" ht="39.6">
      <c r="A781" s="33" t="s">
        <v>531</v>
      </c>
      <c r="B781" s="34" t="s">
        <v>900</v>
      </c>
      <c r="C781" s="33" t="s">
        <v>28</v>
      </c>
      <c r="D781" s="33" t="s">
        <v>901</v>
      </c>
      <c r="E781" s="315" t="s">
        <v>845</v>
      </c>
      <c r="F781" s="315"/>
      <c r="G781" s="35" t="s">
        <v>24</v>
      </c>
      <c r="H781" s="36">
        <v>2</v>
      </c>
      <c r="I781" s="37">
        <v>6.02</v>
      </c>
      <c r="J781" s="37">
        <v>12.04</v>
      </c>
    </row>
    <row r="782" spans="1:10">
      <c r="A782" s="38"/>
      <c r="B782" s="38"/>
      <c r="C782" s="38"/>
      <c r="D782" s="38"/>
      <c r="E782" s="38" t="s">
        <v>540</v>
      </c>
      <c r="F782" s="39">
        <v>78.790000000000006</v>
      </c>
      <c r="G782" s="38" t="s">
        <v>541</v>
      </c>
      <c r="H782" s="39">
        <v>0</v>
      </c>
      <c r="I782" s="38" t="s">
        <v>542</v>
      </c>
      <c r="J782" s="39">
        <v>78.790000000000006</v>
      </c>
    </row>
    <row r="783" spans="1:10" ht="14.4" thickBot="1">
      <c r="A783" s="38"/>
      <c r="B783" s="38"/>
      <c r="C783" s="38"/>
      <c r="D783" s="38"/>
      <c r="E783" s="38" t="s">
        <v>543</v>
      </c>
      <c r="F783" s="39">
        <v>148.38999999999999</v>
      </c>
      <c r="G783" s="38"/>
      <c r="H783" s="313" t="s">
        <v>544</v>
      </c>
      <c r="I783" s="313"/>
      <c r="J783" s="39">
        <v>741.96</v>
      </c>
    </row>
    <row r="784" spans="1:10" ht="14.4" thickTop="1">
      <c r="A784" s="40"/>
      <c r="B784" s="40"/>
      <c r="C784" s="40"/>
      <c r="D784" s="40"/>
      <c r="E784" s="40"/>
      <c r="F784" s="40"/>
      <c r="G784" s="40"/>
      <c r="H784" s="40"/>
      <c r="I784" s="40"/>
      <c r="J784" s="40"/>
    </row>
    <row r="785" spans="1:10">
      <c r="A785" s="19" t="s">
        <v>317</v>
      </c>
      <c r="B785" s="20" t="s">
        <v>8</v>
      </c>
      <c r="C785" s="19" t="s">
        <v>9</v>
      </c>
      <c r="D785" s="19" t="s">
        <v>10</v>
      </c>
      <c r="E785" s="317" t="s">
        <v>529</v>
      </c>
      <c r="F785" s="317"/>
      <c r="G785" s="27" t="s">
        <v>11</v>
      </c>
      <c r="H785" s="20" t="s">
        <v>12</v>
      </c>
      <c r="I785" s="20" t="s">
        <v>13</v>
      </c>
      <c r="J785" s="20" t="s">
        <v>15</v>
      </c>
    </row>
    <row r="786" spans="1:10" ht="26.4">
      <c r="A786" s="28" t="s">
        <v>530</v>
      </c>
      <c r="B786" s="29" t="s">
        <v>318</v>
      </c>
      <c r="C786" s="28" t="s">
        <v>28</v>
      </c>
      <c r="D786" s="28" t="s">
        <v>319</v>
      </c>
      <c r="E786" s="316" t="s">
        <v>902</v>
      </c>
      <c r="F786" s="316"/>
      <c r="G786" s="30" t="s">
        <v>24</v>
      </c>
      <c r="H786" s="31">
        <v>1</v>
      </c>
      <c r="I786" s="32">
        <v>461.48</v>
      </c>
      <c r="J786" s="32">
        <v>461.48</v>
      </c>
    </row>
    <row r="787" spans="1:10" ht="26.4">
      <c r="A787" s="33" t="s">
        <v>531</v>
      </c>
      <c r="B787" s="34" t="s">
        <v>848</v>
      </c>
      <c r="C787" s="33" t="s">
        <v>28</v>
      </c>
      <c r="D787" s="33" t="s">
        <v>849</v>
      </c>
      <c r="E787" s="315" t="s">
        <v>534</v>
      </c>
      <c r="F787" s="315"/>
      <c r="G787" s="35" t="s">
        <v>535</v>
      </c>
      <c r="H787" s="36">
        <v>0.77910000000000001</v>
      </c>
      <c r="I787" s="37">
        <v>31.73</v>
      </c>
      <c r="J787" s="37">
        <v>24.72</v>
      </c>
    </row>
    <row r="788" spans="1:10" ht="26.4">
      <c r="A788" s="33" t="s">
        <v>531</v>
      </c>
      <c r="B788" s="34" t="s">
        <v>551</v>
      </c>
      <c r="C788" s="33" t="s">
        <v>28</v>
      </c>
      <c r="D788" s="33" t="s">
        <v>552</v>
      </c>
      <c r="E788" s="315" t="s">
        <v>534</v>
      </c>
      <c r="F788" s="315"/>
      <c r="G788" s="35" t="s">
        <v>535</v>
      </c>
      <c r="H788" s="36">
        <v>0.43840000000000001</v>
      </c>
      <c r="I788" s="37">
        <v>23.13</v>
      </c>
      <c r="J788" s="37">
        <v>10.14</v>
      </c>
    </row>
    <row r="789" spans="1:10" ht="26.4">
      <c r="A789" s="41" t="s">
        <v>553</v>
      </c>
      <c r="B789" s="42" t="s">
        <v>903</v>
      </c>
      <c r="C789" s="41" t="s">
        <v>28</v>
      </c>
      <c r="D789" s="41" t="s">
        <v>904</v>
      </c>
      <c r="E789" s="314" t="s">
        <v>556</v>
      </c>
      <c r="F789" s="314"/>
      <c r="G789" s="43" t="s">
        <v>24</v>
      </c>
      <c r="H789" s="44">
        <v>1</v>
      </c>
      <c r="I789" s="45">
        <v>10.18</v>
      </c>
      <c r="J789" s="45">
        <v>10.18</v>
      </c>
    </row>
    <row r="790" spans="1:10" ht="39.6">
      <c r="A790" s="41" t="s">
        <v>553</v>
      </c>
      <c r="B790" s="42" t="s">
        <v>905</v>
      </c>
      <c r="C790" s="41" t="s">
        <v>28</v>
      </c>
      <c r="D790" s="41" t="s">
        <v>906</v>
      </c>
      <c r="E790" s="314" t="s">
        <v>556</v>
      </c>
      <c r="F790" s="314"/>
      <c r="G790" s="43" t="s">
        <v>24</v>
      </c>
      <c r="H790" s="44">
        <v>2</v>
      </c>
      <c r="I790" s="45">
        <v>20.78</v>
      </c>
      <c r="J790" s="45">
        <v>41.56</v>
      </c>
    </row>
    <row r="791" spans="1:10" ht="26.4">
      <c r="A791" s="41" t="s">
        <v>553</v>
      </c>
      <c r="B791" s="42" t="s">
        <v>907</v>
      </c>
      <c r="C791" s="41" t="s">
        <v>28</v>
      </c>
      <c r="D791" s="41" t="s">
        <v>908</v>
      </c>
      <c r="E791" s="314" t="s">
        <v>556</v>
      </c>
      <c r="F791" s="314"/>
      <c r="G791" s="43" t="s">
        <v>24</v>
      </c>
      <c r="H791" s="44">
        <v>1</v>
      </c>
      <c r="I791" s="45">
        <v>357.02</v>
      </c>
      <c r="J791" s="45">
        <v>357.02</v>
      </c>
    </row>
    <row r="792" spans="1:10">
      <c r="A792" s="41" t="s">
        <v>553</v>
      </c>
      <c r="B792" s="42" t="s">
        <v>909</v>
      </c>
      <c r="C792" s="41" t="s">
        <v>28</v>
      </c>
      <c r="D792" s="41" t="s">
        <v>910</v>
      </c>
      <c r="E792" s="314" t="s">
        <v>556</v>
      </c>
      <c r="F792" s="314"/>
      <c r="G792" s="43" t="s">
        <v>72</v>
      </c>
      <c r="H792" s="44">
        <v>8.8099999999999998E-2</v>
      </c>
      <c r="I792" s="45">
        <v>202.82</v>
      </c>
      <c r="J792" s="45">
        <v>17.86</v>
      </c>
    </row>
    <row r="793" spans="1:10">
      <c r="A793" s="38"/>
      <c r="B793" s="38"/>
      <c r="C793" s="38"/>
      <c r="D793" s="38"/>
      <c r="E793" s="38" t="s">
        <v>540</v>
      </c>
      <c r="F793" s="39">
        <v>25.81</v>
      </c>
      <c r="G793" s="38" t="s">
        <v>541</v>
      </c>
      <c r="H793" s="39">
        <v>0</v>
      </c>
      <c r="I793" s="38" t="s">
        <v>542</v>
      </c>
      <c r="J793" s="39">
        <v>25.81</v>
      </c>
    </row>
    <row r="794" spans="1:10" ht="14.4" thickBot="1">
      <c r="A794" s="38"/>
      <c r="B794" s="38"/>
      <c r="C794" s="38"/>
      <c r="D794" s="38"/>
      <c r="E794" s="38" t="s">
        <v>543</v>
      </c>
      <c r="F794" s="39">
        <v>115.37</v>
      </c>
      <c r="G794" s="38"/>
      <c r="H794" s="313" t="s">
        <v>544</v>
      </c>
      <c r="I794" s="313"/>
      <c r="J794" s="39">
        <v>576.85</v>
      </c>
    </row>
    <row r="795" spans="1:10" ht="14.4" thickTop="1">
      <c r="A795" s="40"/>
      <c r="B795" s="40"/>
      <c r="C795" s="40"/>
      <c r="D795" s="40"/>
      <c r="E795" s="40"/>
      <c r="F795" s="40"/>
      <c r="G795" s="40"/>
      <c r="H795" s="40"/>
      <c r="I795" s="40"/>
      <c r="J795" s="40"/>
    </row>
    <row r="796" spans="1:10">
      <c r="A796" s="19" t="s">
        <v>320</v>
      </c>
      <c r="B796" s="20" t="s">
        <v>8</v>
      </c>
      <c r="C796" s="19" t="s">
        <v>9</v>
      </c>
      <c r="D796" s="19" t="s">
        <v>10</v>
      </c>
      <c r="E796" s="317" t="s">
        <v>529</v>
      </c>
      <c r="F796" s="317"/>
      <c r="G796" s="27" t="s">
        <v>11</v>
      </c>
      <c r="H796" s="20" t="s">
        <v>12</v>
      </c>
      <c r="I796" s="20" t="s">
        <v>13</v>
      </c>
      <c r="J796" s="20" t="s">
        <v>15</v>
      </c>
    </row>
    <row r="797" spans="1:10" ht="26.4">
      <c r="A797" s="28" t="s">
        <v>530</v>
      </c>
      <c r="B797" s="29" t="s">
        <v>321</v>
      </c>
      <c r="C797" s="28" t="s">
        <v>28</v>
      </c>
      <c r="D797" s="28" t="s">
        <v>322</v>
      </c>
      <c r="E797" s="316" t="s">
        <v>902</v>
      </c>
      <c r="F797" s="316"/>
      <c r="G797" s="30" t="s">
        <v>24</v>
      </c>
      <c r="H797" s="31">
        <v>1</v>
      </c>
      <c r="I797" s="32">
        <v>44.98</v>
      </c>
      <c r="J797" s="32">
        <v>44.98</v>
      </c>
    </row>
    <row r="798" spans="1:10" ht="26.4">
      <c r="A798" s="33" t="s">
        <v>531</v>
      </c>
      <c r="B798" s="34" t="s">
        <v>848</v>
      </c>
      <c r="C798" s="33" t="s">
        <v>28</v>
      </c>
      <c r="D798" s="33" t="s">
        <v>849</v>
      </c>
      <c r="E798" s="315" t="s">
        <v>534</v>
      </c>
      <c r="F798" s="315"/>
      <c r="G798" s="35" t="s">
        <v>535</v>
      </c>
      <c r="H798" s="36">
        <v>0.15359999999999999</v>
      </c>
      <c r="I798" s="37">
        <v>31.73</v>
      </c>
      <c r="J798" s="37">
        <v>4.87</v>
      </c>
    </row>
    <row r="799" spans="1:10" ht="26.4">
      <c r="A799" s="33" t="s">
        <v>531</v>
      </c>
      <c r="B799" s="34" t="s">
        <v>551</v>
      </c>
      <c r="C799" s="33" t="s">
        <v>28</v>
      </c>
      <c r="D799" s="33" t="s">
        <v>552</v>
      </c>
      <c r="E799" s="315" t="s">
        <v>534</v>
      </c>
      <c r="F799" s="315"/>
      <c r="G799" s="35" t="s">
        <v>535</v>
      </c>
      <c r="H799" s="36">
        <v>4.8399999999999999E-2</v>
      </c>
      <c r="I799" s="37">
        <v>23.13</v>
      </c>
      <c r="J799" s="37">
        <v>1.1100000000000001</v>
      </c>
    </row>
    <row r="800" spans="1:10">
      <c r="A800" s="41" t="s">
        <v>553</v>
      </c>
      <c r="B800" s="42" t="s">
        <v>911</v>
      </c>
      <c r="C800" s="41" t="s">
        <v>28</v>
      </c>
      <c r="D800" s="41" t="s">
        <v>912</v>
      </c>
      <c r="E800" s="314" t="s">
        <v>556</v>
      </c>
      <c r="F800" s="314"/>
      <c r="G800" s="43" t="s">
        <v>24</v>
      </c>
      <c r="H800" s="44">
        <v>1</v>
      </c>
      <c r="I800" s="45">
        <v>39</v>
      </c>
      <c r="J800" s="45">
        <v>39</v>
      </c>
    </row>
    <row r="801" spans="1:10">
      <c r="A801" s="38"/>
      <c r="B801" s="38"/>
      <c r="C801" s="38"/>
      <c r="D801" s="38"/>
      <c r="E801" s="38" t="s">
        <v>540</v>
      </c>
      <c r="F801" s="39">
        <v>4.5</v>
      </c>
      <c r="G801" s="38" t="s">
        <v>541</v>
      </c>
      <c r="H801" s="39">
        <v>0</v>
      </c>
      <c r="I801" s="38" t="s">
        <v>542</v>
      </c>
      <c r="J801" s="39">
        <v>4.5</v>
      </c>
    </row>
    <row r="802" spans="1:10" ht="14.4" thickBot="1">
      <c r="A802" s="38"/>
      <c r="B802" s="38"/>
      <c r="C802" s="38"/>
      <c r="D802" s="38"/>
      <c r="E802" s="38" t="s">
        <v>543</v>
      </c>
      <c r="F802" s="39">
        <v>11.24</v>
      </c>
      <c r="G802" s="38"/>
      <c r="H802" s="313" t="s">
        <v>544</v>
      </c>
      <c r="I802" s="313"/>
      <c r="J802" s="39">
        <v>56.22</v>
      </c>
    </row>
    <row r="803" spans="1:10" ht="14.4" thickTop="1">
      <c r="A803" s="40"/>
      <c r="B803" s="40"/>
      <c r="C803" s="40"/>
      <c r="D803" s="40"/>
      <c r="E803" s="40"/>
      <c r="F803" s="40"/>
      <c r="G803" s="40"/>
      <c r="H803" s="40"/>
      <c r="I803" s="40"/>
      <c r="J803" s="40"/>
    </row>
    <row r="804" spans="1:10">
      <c r="A804" s="19" t="s">
        <v>326</v>
      </c>
      <c r="B804" s="20" t="s">
        <v>8</v>
      </c>
      <c r="C804" s="19" t="s">
        <v>9</v>
      </c>
      <c r="D804" s="19" t="s">
        <v>10</v>
      </c>
      <c r="E804" s="317" t="s">
        <v>529</v>
      </c>
      <c r="F804" s="317"/>
      <c r="G804" s="27" t="s">
        <v>11</v>
      </c>
      <c r="H804" s="20" t="s">
        <v>12</v>
      </c>
      <c r="I804" s="20" t="s">
        <v>13</v>
      </c>
      <c r="J804" s="20" t="s">
        <v>15</v>
      </c>
    </row>
    <row r="805" spans="1:10" ht="39.6">
      <c r="A805" s="28" t="s">
        <v>530</v>
      </c>
      <c r="B805" s="29" t="s">
        <v>327</v>
      </c>
      <c r="C805" s="28" t="s">
        <v>28</v>
      </c>
      <c r="D805" s="28" t="s">
        <v>328</v>
      </c>
      <c r="E805" s="316" t="s">
        <v>913</v>
      </c>
      <c r="F805" s="316"/>
      <c r="G805" s="30" t="s">
        <v>24</v>
      </c>
      <c r="H805" s="31">
        <v>1</v>
      </c>
      <c r="I805" s="32">
        <v>60.61</v>
      </c>
      <c r="J805" s="32">
        <v>60.61</v>
      </c>
    </row>
    <row r="806" spans="1:10" ht="26.4">
      <c r="A806" s="33" t="s">
        <v>531</v>
      </c>
      <c r="B806" s="34" t="s">
        <v>848</v>
      </c>
      <c r="C806" s="33" t="s">
        <v>28</v>
      </c>
      <c r="D806" s="33" t="s">
        <v>849</v>
      </c>
      <c r="E806" s="315" t="s">
        <v>534</v>
      </c>
      <c r="F806" s="315"/>
      <c r="G806" s="35" t="s">
        <v>535</v>
      </c>
      <c r="H806" s="36">
        <v>0.19259999999999999</v>
      </c>
      <c r="I806" s="37">
        <v>31.73</v>
      </c>
      <c r="J806" s="37">
        <v>6.11</v>
      </c>
    </row>
    <row r="807" spans="1:10" ht="26.4">
      <c r="A807" s="33" t="s">
        <v>531</v>
      </c>
      <c r="B807" s="34" t="s">
        <v>846</v>
      </c>
      <c r="C807" s="33" t="s">
        <v>28</v>
      </c>
      <c r="D807" s="33" t="s">
        <v>847</v>
      </c>
      <c r="E807" s="315" t="s">
        <v>534</v>
      </c>
      <c r="F807" s="315"/>
      <c r="G807" s="35" t="s">
        <v>535</v>
      </c>
      <c r="H807" s="36">
        <v>0.19259999999999999</v>
      </c>
      <c r="I807" s="37">
        <v>24.07</v>
      </c>
      <c r="J807" s="37">
        <v>4.63</v>
      </c>
    </row>
    <row r="808" spans="1:10">
      <c r="A808" s="41" t="s">
        <v>553</v>
      </c>
      <c r="B808" s="42" t="s">
        <v>914</v>
      </c>
      <c r="C808" s="41" t="s">
        <v>28</v>
      </c>
      <c r="D808" s="41" t="s">
        <v>915</v>
      </c>
      <c r="E808" s="314" t="s">
        <v>556</v>
      </c>
      <c r="F808" s="314"/>
      <c r="G808" s="43" t="s">
        <v>24</v>
      </c>
      <c r="H808" s="44">
        <v>1</v>
      </c>
      <c r="I808" s="45">
        <v>40.950000000000003</v>
      </c>
      <c r="J808" s="45">
        <v>40.950000000000003</v>
      </c>
    </row>
    <row r="809" spans="1:10">
      <c r="A809" s="41" t="s">
        <v>553</v>
      </c>
      <c r="B809" s="42" t="s">
        <v>916</v>
      </c>
      <c r="C809" s="41" t="s">
        <v>28</v>
      </c>
      <c r="D809" s="41" t="s">
        <v>917</v>
      </c>
      <c r="E809" s="314" t="s">
        <v>556</v>
      </c>
      <c r="F809" s="314"/>
      <c r="G809" s="43" t="s">
        <v>24</v>
      </c>
      <c r="H809" s="44">
        <v>2</v>
      </c>
      <c r="I809" s="45">
        <v>3</v>
      </c>
      <c r="J809" s="45">
        <v>6</v>
      </c>
    </row>
    <row r="810" spans="1:10" ht="39.6">
      <c r="A810" s="41" t="s">
        <v>553</v>
      </c>
      <c r="B810" s="42" t="s">
        <v>918</v>
      </c>
      <c r="C810" s="41" t="s">
        <v>28</v>
      </c>
      <c r="D810" s="41" t="s">
        <v>919</v>
      </c>
      <c r="E810" s="314" t="s">
        <v>556</v>
      </c>
      <c r="F810" s="314"/>
      <c r="G810" s="43" t="s">
        <v>24</v>
      </c>
      <c r="H810" s="44">
        <v>0.115</v>
      </c>
      <c r="I810" s="45">
        <v>25.4</v>
      </c>
      <c r="J810" s="45">
        <v>2.92</v>
      </c>
    </row>
    <row r="811" spans="1:10">
      <c r="A811" s="38"/>
      <c r="B811" s="38"/>
      <c r="C811" s="38"/>
      <c r="D811" s="38"/>
      <c r="E811" s="38" t="s">
        <v>540</v>
      </c>
      <c r="F811" s="39">
        <v>7.96</v>
      </c>
      <c r="G811" s="38" t="s">
        <v>541</v>
      </c>
      <c r="H811" s="39">
        <v>0</v>
      </c>
      <c r="I811" s="38" t="s">
        <v>542</v>
      </c>
      <c r="J811" s="39">
        <v>7.96</v>
      </c>
    </row>
    <row r="812" spans="1:10" ht="14.4" thickBot="1">
      <c r="A812" s="38"/>
      <c r="B812" s="38"/>
      <c r="C812" s="38"/>
      <c r="D812" s="38"/>
      <c r="E812" s="38" t="s">
        <v>543</v>
      </c>
      <c r="F812" s="39">
        <v>15.15</v>
      </c>
      <c r="G812" s="38"/>
      <c r="H812" s="313" t="s">
        <v>544</v>
      </c>
      <c r="I812" s="313"/>
      <c r="J812" s="39">
        <v>75.760000000000005</v>
      </c>
    </row>
    <row r="813" spans="1:10" ht="14.4" thickTop="1">
      <c r="A813" s="40"/>
      <c r="B813" s="40"/>
      <c r="C813" s="40"/>
      <c r="D813" s="40"/>
      <c r="E813" s="40"/>
      <c r="F813" s="40"/>
      <c r="G813" s="40"/>
      <c r="H813" s="40"/>
      <c r="I813" s="40"/>
      <c r="J813" s="40"/>
    </row>
    <row r="814" spans="1:10">
      <c r="A814" s="19" t="s">
        <v>329</v>
      </c>
      <c r="B814" s="20" t="s">
        <v>8</v>
      </c>
      <c r="C814" s="19" t="s">
        <v>9</v>
      </c>
      <c r="D814" s="19" t="s">
        <v>10</v>
      </c>
      <c r="E814" s="317" t="s">
        <v>529</v>
      </c>
      <c r="F814" s="317"/>
      <c r="G814" s="27" t="s">
        <v>11</v>
      </c>
      <c r="H814" s="20" t="s">
        <v>12</v>
      </c>
      <c r="I814" s="20" t="s">
        <v>13</v>
      </c>
      <c r="J814" s="20" t="s">
        <v>15</v>
      </c>
    </row>
    <row r="815" spans="1:10" ht="39.6">
      <c r="A815" s="28" t="s">
        <v>530</v>
      </c>
      <c r="B815" s="29" t="s">
        <v>330</v>
      </c>
      <c r="C815" s="28" t="s">
        <v>28</v>
      </c>
      <c r="D815" s="28" t="s">
        <v>331</v>
      </c>
      <c r="E815" s="316" t="s">
        <v>913</v>
      </c>
      <c r="F815" s="316"/>
      <c r="G815" s="30" t="s">
        <v>24</v>
      </c>
      <c r="H815" s="31">
        <v>1</v>
      </c>
      <c r="I815" s="32">
        <v>22.68</v>
      </c>
      <c r="J815" s="32">
        <v>22.68</v>
      </c>
    </row>
    <row r="816" spans="1:10" ht="26.4">
      <c r="A816" s="33" t="s">
        <v>531</v>
      </c>
      <c r="B816" s="34" t="s">
        <v>848</v>
      </c>
      <c r="C816" s="33" t="s">
        <v>28</v>
      </c>
      <c r="D816" s="33" t="s">
        <v>849</v>
      </c>
      <c r="E816" s="315" t="s">
        <v>534</v>
      </c>
      <c r="F816" s="315"/>
      <c r="G816" s="35" t="s">
        <v>535</v>
      </c>
      <c r="H816" s="36">
        <v>0.13789999999999999</v>
      </c>
      <c r="I816" s="37">
        <v>31.73</v>
      </c>
      <c r="J816" s="37">
        <v>4.37</v>
      </c>
    </row>
    <row r="817" spans="1:10" ht="26.4">
      <c r="A817" s="33" t="s">
        <v>531</v>
      </c>
      <c r="B817" s="34" t="s">
        <v>846</v>
      </c>
      <c r="C817" s="33" t="s">
        <v>28</v>
      </c>
      <c r="D817" s="33" t="s">
        <v>847</v>
      </c>
      <c r="E817" s="315" t="s">
        <v>534</v>
      </c>
      <c r="F817" s="315"/>
      <c r="G817" s="35" t="s">
        <v>535</v>
      </c>
      <c r="H817" s="36">
        <v>0.13789999999999999</v>
      </c>
      <c r="I817" s="37">
        <v>24.07</v>
      </c>
      <c r="J817" s="37">
        <v>3.31</v>
      </c>
    </row>
    <row r="818" spans="1:10" ht="39.6">
      <c r="A818" s="41" t="s">
        <v>553</v>
      </c>
      <c r="B818" s="42" t="s">
        <v>918</v>
      </c>
      <c r="C818" s="41" t="s">
        <v>28</v>
      </c>
      <c r="D818" s="41" t="s">
        <v>919</v>
      </c>
      <c r="E818" s="314" t="s">
        <v>556</v>
      </c>
      <c r="F818" s="314"/>
      <c r="G818" s="43" t="s">
        <v>24</v>
      </c>
      <c r="H818" s="44">
        <v>0.05</v>
      </c>
      <c r="I818" s="45">
        <v>25.4</v>
      </c>
      <c r="J818" s="45">
        <v>1.27</v>
      </c>
    </row>
    <row r="819" spans="1:10">
      <c r="A819" s="41" t="s">
        <v>553</v>
      </c>
      <c r="B819" s="42" t="s">
        <v>920</v>
      </c>
      <c r="C819" s="41" t="s">
        <v>28</v>
      </c>
      <c r="D819" s="41" t="s">
        <v>921</v>
      </c>
      <c r="E819" s="314" t="s">
        <v>556</v>
      </c>
      <c r="F819" s="314"/>
      <c r="G819" s="43" t="s">
        <v>24</v>
      </c>
      <c r="H819" s="44">
        <v>2</v>
      </c>
      <c r="I819" s="45">
        <v>1.69</v>
      </c>
      <c r="J819" s="45">
        <v>3.38</v>
      </c>
    </row>
    <row r="820" spans="1:10">
      <c r="A820" s="41" t="s">
        <v>553</v>
      </c>
      <c r="B820" s="42" t="s">
        <v>922</v>
      </c>
      <c r="C820" s="41" t="s">
        <v>28</v>
      </c>
      <c r="D820" s="41" t="s">
        <v>923</v>
      </c>
      <c r="E820" s="314" t="s">
        <v>556</v>
      </c>
      <c r="F820" s="314"/>
      <c r="G820" s="43" t="s">
        <v>24</v>
      </c>
      <c r="H820" s="44">
        <v>1</v>
      </c>
      <c r="I820" s="45">
        <v>10.35</v>
      </c>
      <c r="J820" s="45">
        <v>10.35</v>
      </c>
    </row>
    <row r="821" spans="1:10">
      <c r="A821" s="38"/>
      <c r="B821" s="38"/>
      <c r="C821" s="38"/>
      <c r="D821" s="38"/>
      <c r="E821" s="38" t="s">
        <v>540</v>
      </c>
      <c r="F821" s="39">
        <v>5.69</v>
      </c>
      <c r="G821" s="38" t="s">
        <v>541</v>
      </c>
      <c r="H821" s="39">
        <v>0</v>
      </c>
      <c r="I821" s="38" t="s">
        <v>542</v>
      </c>
      <c r="J821" s="39">
        <v>5.69</v>
      </c>
    </row>
    <row r="822" spans="1:10" ht="14.4" thickBot="1">
      <c r="A822" s="38"/>
      <c r="B822" s="38"/>
      <c r="C822" s="38"/>
      <c r="D822" s="38"/>
      <c r="E822" s="38" t="s">
        <v>543</v>
      </c>
      <c r="F822" s="39">
        <v>5.67</v>
      </c>
      <c r="G822" s="38"/>
      <c r="H822" s="313" t="s">
        <v>544</v>
      </c>
      <c r="I822" s="313"/>
      <c r="J822" s="39">
        <v>28.35</v>
      </c>
    </row>
    <row r="823" spans="1:10" ht="14.4" thickTop="1">
      <c r="A823" s="40"/>
      <c r="B823" s="40"/>
      <c r="C823" s="40"/>
      <c r="D823" s="40"/>
      <c r="E823" s="40"/>
      <c r="F823" s="40"/>
      <c r="G823" s="40"/>
      <c r="H823" s="40"/>
      <c r="I823" s="40"/>
      <c r="J823" s="40"/>
    </row>
    <row r="824" spans="1:10">
      <c r="A824" s="19" t="s">
        <v>332</v>
      </c>
      <c r="B824" s="20" t="s">
        <v>8</v>
      </c>
      <c r="C824" s="19" t="s">
        <v>9</v>
      </c>
      <c r="D824" s="19" t="s">
        <v>10</v>
      </c>
      <c r="E824" s="317" t="s">
        <v>529</v>
      </c>
      <c r="F824" s="317"/>
      <c r="G824" s="27" t="s">
        <v>11</v>
      </c>
      <c r="H824" s="20" t="s">
        <v>12</v>
      </c>
      <c r="I824" s="20" t="s">
        <v>13</v>
      </c>
      <c r="J824" s="20" t="s">
        <v>15</v>
      </c>
    </row>
    <row r="825" spans="1:10" ht="39.6">
      <c r="A825" s="28" t="s">
        <v>530</v>
      </c>
      <c r="B825" s="29" t="s">
        <v>333</v>
      </c>
      <c r="C825" s="28" t="s">
        <v>28</v>
      </c>
      <c r="D825" s="28" t="s">
        <v>334</v>
      </c>
      <c r="E825" s="316" t="s">
        <v>924</v>
      </c>
      <c r="F825" s="316"/>
      <c r="G825" s="30" t="s">
        <v>24</v>
      </c>
      <c r="H825" s="31">
        <v>1</v>
      </c>
      <c r="I825" s="32">
        <v>40.78</v>
      </c>
      <c r="J825" s="32">
        <v>40.78</v>
      </c>
    </row>
    <row r="826" spans="1:10" ht="26.4">
      <c r="A826" s="33" t="s">
        <v>531</v>
      </c>
      <c r="B826" s="34" t="s">
        <v>846</v>
      </c>
      <c r="C826" s="33" t="s">
        <v>28</v>
      </c>
      <c r="D826" s="33" t="s">
        <v>847</v>
      </c>
      <c r="E826" s="315" t="s">
        <v>534</v>
      </c>
      <c r="F826" s="315"/>
      <c r="G826" s="35" t="s">
        <v>535</v>
      </c>
      <c r="H826" s="36">
        <v>0.19259999999999999</v>
      </c>
      <c r="I826" s="37">
        <v>24.07</v>
      </c>
      <c r="J826" s="37">
        <v>4.63</v>
      </c>
    </row>
    <row r="827" spans="1:10" ht="26.4">
      <c r="A827" s="33" t="s">
        <v>531</v>
      </c>
      <c r="B827" s="34" t="s">
        <v>848</v>
      </c>
      <c r="C827" s="33" t="s">
        <v>28</v>
      </c>
      <c r="D827" s="33" t="s">
        <v>849</v>
      </c>
      <c r="E827" s="315" t="s">
        <v>534</v>
      </c>
      <c r="F827" s="315"/>
      <c r="G827" s="35" t="s">
        <v>535</v>
      </c>
      <c r="H827" s="36">
        <v>0.19259999999999999</v>
      </c>
      <c r="I827" s="37">
        <v>31.73</v>
      </c>
      <c r="J827" s="37">
        <v>6.11</v>
      </c>
    </row>
    <row r="828" spans="1:10" ht="39.6">
      <c r="A828" s="41" t="s">
        <v>553</v>
      </c>
      <c r="B828" s="42" t="s">
        <v>918</v>
      </c>
      <c r="C828" s="41" t="s">
        <v>28</v>
      </c>
      <c r="D828" s="41" t="s">
        <v>919</v>
      </c>
      <c r="E828" s="314" t="s">
        <v>556</v>
      </c>
      <c r="F828" s="314"/>
      <c r="G828" s="43" t="s">
        <v>24</v>
      </c>
      <c r="H828" s="44">
        <v>0.115</v>
      </c>
      <c r="I828" s="45">
        <v>25.4</v>
      </c>
      <c r="J828" s="45">
        <v>2.92</v>
      </c>
    </row>
    <row r="829" spans="1:10">
      <c r="A829" s="41" t="s">
        <v>553</v>
      </c>
      <c r="B829" s="42" t="s">
        <v>916</v>
      </c>
      <c r="C829" s="41" t="s">
        <v>28</v>
      </c>
      <c r="D829" s="41" t="s">
        <v>917</v>
      </c>
      <c r="E829" s="314" t="s">
        <v>556</v>
      </c>
      <c r="F829" s="314"/>
      <c r="G829" s="43" t="s">
        <v>24</v>
      </c>
      <c r="H829" s="44">
        <v>2</v>
      </c>
      <c r="I829" s="45">
        <v>3</v>
      </c>
      <c r="J829" s="45">
        <v>6</v>
      </c>
    </row>
    <row r="830" spans="1:10">
      <c r="A830" s="41" t="s">
        <v>553</v>
      </c>
      <c r="B830" s="42" t="s">
        <v>925</v>
      </c>
      <c r="C830" s="41" t="s">
        <v>28</v>
      </c>
      <c r="D830" s="41" t="s">
        <v>926</v>
      </c>
      <c r="E830" s="314" t="s">
        <v>556</v>
      </c>
      <c r="F830" s="314"/>
      <c r="G830" s="43" t="s">
        <v>24</v>
      </c>
      <c r="H830" s="44">
        <v>1</v>
      </c>
      <c r="I830" s="45">
        <v>21.12</v>
      </c>
      <c r="J830" s="45">
        <v>21.12</v>
      </c>
    </row>
    <row r="831" spans="1:10">
      <c r="A831" s="38"/>
      <c r="B831" s="38"/>
      <c r="C831" s="38"/>
      <c r="D831" s="38"/>
      <c r="E831" s="38" t="s">
        <v>540</v>
      </c>
      <c r="F831" s="39">
        <v>7.96</v>
      </c>
      <c r="G831" s="38" t="s">
        <v>541</v>
      </c>
      <c r="H831" s="39">
        <v>0</v>
      </c>
      <c r="I831" s="38" t="s">
        <v>542</v>
      </c>
      <c r="J831" s="39">
        <v>7.96</v>
      </c>
    </row>
    <row r="832" spans="1:10" ht="14.4" thickBot="1">
      <c r="A832" s="38"/>
      <c r="B832" s="38"/>
      <c r="C832" s="38"/>
      <c r="D832" s="38"/>
      <c r="E832" s="38" t="s">
        <v>543</v>
      </c>
      <c r="F832" s="39">
        <v>10.19</v>
      </c>
      <c r="G832" s="38"/>
      <c r="H832" s="313" t="s">
        <v>544</v>
      </c>
      <c r="I832" s="313"/>
      <c r="J832" s="39">
        <v>50.97</v>
      </c>
    </row>
    <row r="833" spans="1:10" ht="14.4" thickTop="1">
      <c r="A833" s="40"/>
      <c r="B833" s="40"/>
      <c r="C833" s="40"/>
      <c r="D833" s="40"/>
      <c r="E833" s="40"/>
      <c r="F833" s="40"/>
      <c r="G833" s="40"/>
      <c r="H833" s="40"/>
      <c r="I833" s="40"/>
      <c r="J833" s="40"/>
    </row>
    <row r="834" spans="1:10">
      <c r="A834" s="19" t="s">
        <v>335</v>
      </c>
      <c r="B834" s="20" t="s">
        <v>8</v>
      </c>
      <c r="C834" s="19" t="s">
        <v>9</v>
      </c>
      <c r="D834" s="19" t="s">
        <v>10</v>
      </c>
      <c r="E834" s="317" t="s">
        <v>529</v>
      </c>
      <c r="F834" s="317"/>
      <c r="G834" s="27" t="s">
        <v>11</v>
      </c>
      <c r="H834" s="20" t="s">
        <v>12</v>
      </c>
      <c r="I834" s="20" t="s">
        <v>13</v>
      </c>
      <c r="J834" s="20" t="s">
        <v>15</v>
      </c>
    </row>
    <row r="835" spans="1:10" ht="39.6">
      <c r="A835" s="28" t="s">
        <v>530</v>
      </c>
      <c r="B835" s="29" t="s">
        <v>336</v>
      </c>
      <c r="C835" s="28" t="s">
        <v>28</v>
      </c>
      <c r="D835" s="28" t="s">
        <v>337</v>
      </c>
      <c r="E835" s="316" t="s">
        <v>924</v>
      </c>
      <c r="F835" s="316"/>
      <c r="G835" s="30" t="s">
        <v>24</v>
      </c>
      <c r="H835" s="31">
        <v>1</v>
      </c>
      <c r="I835" s="32">
        <v>13.27</v>
      </c>
      <c r="J835" s="32">
        <v>13.27</v>
      </c>
    </row>
    <row r="836" spans="1:10" ht="26.4">
      <c r="A836" s="33" t="s">
        <v>531</v>
      </c>
      <c r="B836" s="34" t="s">
        <v>846</v>
      </c>
      <c r="C836" s="33" t="s">
        <v>28</v>
      </c>
      <c r="D836" s="33" t="s">
        <v>847</v>
      </c>
      <c r="E836" s="315" t="s">
        <v>534</v>
      </c>
      <c r="F836" s="315"/>
      <c r="G836" s="35" t="s">
        <v>535</v>
      </c>
      <c r="H836" s="36">
        <v>0.127</v>
      </c>
      <c r="I836" s="37">
        <v>24.07</v>
      </c>
      <c r="J836" s="37">
        <v>3.05</v>
      </c>
    </row>
    <row r="837" spans="1:10" ht="26.4">
      <c r="A837" s="33" t="s">
        <v>531</v>
      </c>
      <c r="B837" s="34" t="s">
        <v>848</v>
      </c>
      <c r="C837" s="33" t="s">
        <v>28</v>
      </c>
      <c r="D837" s="33" t="s">
        <v>849</v>
      </c>
      <c r="E837" s="315" t="s">
        <v>534</v>
      </c>
      <c r="F837" s="315"/>
      <c r="G837" s="35" t="s">
        <v>535</v>
      </c>
      <c r="H837" s="36">
        <v>0.127</v>
      </c>
      <c r="I837" s="37">
        <v>31.73</v>
      </c>
      <c r="J837" s="37">
        <v>4.0199999999999996</v>
      </c>
    </row>
    <row r="838" spans="1:10" ht="26.4">
      <c r="A838" s="41" t="s">
        <v>553</v>
      </c>
      <c r="B838" s="42" t="s">
        <v>854</v>
      </c>
      <c r="C838" s="41" t="s">
        <v>28</v>
      </c>
      <c r="D838" s="41" t="s">
        <v>855</v>
      </c>
      <c r="E838" s="314" t="s">
        <v>556</v>
      </c>
      <c r="F838" s="314"/>
      <c r="G838" s="43" t="s">
        <v>24</v>
      </c>
      <c r="H838" s="44">
        <v>1.4999999999999999E-2</v>
      </c>
      <c r="I838" s="45">
        <v>69.739999999999995</v>
      </c>
      <c r="J838" s="45">
        <v>1.04</v>
      </c>
    </row>
    <row r="839" spans="1:10">
      <c r="A839" s="41" t="s">
        <v>553</v>
      </c>
      <c r="B839" s="42" t="s">
        <v>850</v>
      </c>
      <c r="C839" s="41" t="s">
        <v>28</v>
      </c>
      <c r="D839" s="41" t="s">
        <v>851</v>
      </c>
      <c r="E839" s="314" t="s">
        <v>556</v>
      </c>
      <c r="F839" s="314"/>
      <c r="G839" s="43" t="s">
        <v>24</v>
      </c>
      <c r="H839" s="44">
        <v>7.1000000000000004E-3</v>
      </c>
      <c r="I839" s="45">
        <v>1.62</v>
      </c>
      <c r="J839" s="45">
        <v>0.01</v>
      </c>
    </row>
    <row r="840" spans="1:10">
      <c r="A840" s="41" t="s">
        <v>553</v>
      </c>
      <c r="B840" s="42" t="s">
        <v>860</v>
      </c>
      <c r="C840" s="41" t="s">
        <v>28</v>
      </c>
      <c r="D840" s="41" t="s">
        <v>861</v>
      </c>
      <c r="E840" s="314" t="s">
        <v>556</v>
      </c>
      <c r="F840" s="314"/>
      <c r="G840" s="43" t="s">
        <v>24</v>
      </c>
      <c r="H840" s="44">
        <v>9.9000000000000008E-3</v>
      </c>
      <c r="I840" s="45">
        <v>61.55</v>
      </c>
      <c r="J840" s="45">
        <v>0.6</v>
      </c>
    </row>
    <row r="841" spans="1:10">
      <c r="A841" s="41" t="s">
        <v>553</v>
      </c>
      <c r="B841" s="42" t="s">
        <v>927</v>
      </c>
      <c r="C841" s="41" t="s">
        <v>28</v>
      </c>
      <c r="D841" s="41" t="s">
        <v>928</v>
      </c>
      <c r="E841" s="314" t="s">
        <v>556</v>
      </c>
      <c r="F841" s="314"/>
      <c r="G841" s="43" t="s">
        <v>24</v>
      </c>
      <c r="H841" s="44">
        <v>1</v>
      </c>
      <c r="I841" s="45">
        <v>4.55</v>
      </c>
      <c r="J841" s="45">
        <v>4.55</v>
      </c>
    </row>
    <row r="842" spans="1:10">
      <c r="A842" s="38"/>
      <c r="B842" s="38"/>
      <c r="C842" s="38"/>
      <c r="D842" s="38"/>
      <c r="E842" s="38" t="s">
        <v>540</v>
      </c>
      <c r="F842" s="39">
        <v>5.24</v>
      </c>
      <c r="G842" s="38" t="s">
        <v>541</v>
      </c>
      <c r="H842" s="39">
        <v>0</v>
      </c>
      <c r="I842" s="38" t="s">
        <v>542</v>
      </c>
      <c r="J842" s="39">
        <v>5.24</v>
      </c>
    </row>
    <row r="843" spans="1:10" ht="14.4" thickBot="1">
      <c r="A843" s="38"/>
      <c r="B843" s="38"/>
      <c r="C843" s="38"/>
      <c r="D843" s="38"/>
      <c r="E843" s="38" t="s">
        <v>543</v>
      </c>
      <c r="F843" s="39">
        <v>3.31</v>
      </c>
      <c r="G843" s="38"/>
      <c r="H843" s="313" t="s">
        <v>544</v>
      </c>
      <c r="I843" s="313"/>
      <c r="J843" s="39">
        <v>16.579999999999998</v>
      </c>
    </row>
    <row r="844" spans="1:10" ht="14.4" thickTop="1">
      <c r="A844" s="40"/>
      <c r="B844" s="40"/>
      <c r="C844" s="40"/>
      <c r="D844" s="40"/>
      <c r="E844" s="40"/>
      <c r="F844" s="40"/>
      <c r="G844" s="40"/>
      <c r="H844" s="40"/>
      <c r="I844" s="40"/>
      <c r="J844" s="40"/>
    </row>
    <row r="845" spans="1:10">
      <c r="A845" s="19" t="s">
        <v>338</v>
      </c>
      <c r="B845" s="20" t="s">
        <v>8</v>
      </c>
      <c r="C845" s="19" t="s">
        <v>9</v>
      </c>
      <c r="D845" s="19" t="s">
        <v>10</v>
      </c>
      <c r="E845" s="317" t="s">
        <v>529</v>
      </c>
      <c r="F845" s="317"/>
      <c r="G845" s="27" t="s">
        <v>11</v>
      </c>
      <c r="H845" s="20" t="s">
        <v>12</v>
      </c>
      <c r="I845" s="20" t="s">
        <v>13</v>
      </c>
      <c r="J845" s="20" t="s">
        <v>15</v>
      </c>
    </row>
    <row r="846" spans="1:10" ht="39.6">
      <c r="A846" s="28" t="s">
        <v>530</v>
      </c>
      <c r="B846" s="29" t="s">
        <v>339</v>
      </c>
      <c r="C846" s="28" t="s">
        <v>28</v>
      </c>
      <c r="D846" s="28" t="s">
        <v>340</v>
      </c>
      <c r="E846" s="316" t="s">
        <v>924</v>
      </c>
      <c r="F846" s="316"/>
      <c r="G846" s="30" t="s">
        <v>24</v>
      </c>
      <c r="H846" s="31">
        <v>1</v>
      </c>
      <c r="I846" s="32">
        <v>27.94</v>
      </c>
      <c r="J846" s="32">
        <v>27.94</v>
      </c>
    </row>
    <row r="847" spans="1:10" ht="26.4">
      <c r="A847" s="33" t="s">
        <v>531</v>
      </c>
      <c r="B847" s="34" t="s">
        <v>848</v>
      </c>
      <c r="C847" s="33" t="s">
        <v>28</v>
      </c>
      <c r="D847" s="33" t="s">
        <v>849</v>
      </c>
      <c r="E847" s="315" t="s">
        <v>534</v>
      </c>
      <c r="F847" s="315"/>
      <c r="G847" s="35" t="s">
        <v>535</v>
      </c>
      <c r="H847" s="36">
        <v>0.19259999999999999</v>
      </c>
      <c r="I847" s="37">
        <v>31.73</v>
      </c>
      <c r="J847" s="37">
        <v>6.11</v>
      </c>
    </row>
    <row r="848" spans="1:10" ht="26.4">
      <c r="A848" s="33" t="s">
        <v>531</v>
      </c>
      <c r="B848" s="34" t="s">
        <v>846</v>
      </c>
      <c r="C848" s="33" t="s">
        <v>28</v>
      </c>
      <c r="D848" s="33" t="s">
        <v>847</v>
      </c>
      <c r="E848" s="315" t="s">
        <v>534</v>
      </c>
      <c r="F848" s="315"/>
      <c r="G848" s="35" t="s">
        <v>535</v>
      </c>
      <c r="H848" s="36">
        <v>0.19259999999999999</v>
      </c>
      <c r="I848" s="37">
        <v>24.07</v>
      </c>
      <c r="J848" s="37">
        <v>4.63</v>
      </c>
    </row>
    <row r="849" spans="1:10" ht="39.6">
      <c r="A849" s="41" t="s">
        <v>553</v>
      </c>
      <c r="B849" s="42" t="s">
        <v>918</v>
      </c>
      <c r="C849" s="41" t="s">
        <v>28</v>
      </c>
      <c r="D849" s="41" t="s">
        <v>919</v>
      </c>
      <c r="E849" s="314" t="s">
        <v>556</v>
      </c>
      <c r="F849" s="314"/>
      <c r="G849" s="43" t="s">
        <v>24</v>
      </c>
      <c r="H849" s="44">
        <v>0.115</v>
      </c>
      <c r="I849" s="45">
        <v>25.4</v>
      </c>
      <c r="J849" s="45">
        <v>2.92</v>
      </c>
    </row>
    <row r="850" spans="1:10">
      <c r="A850" s="41" t="s">
        <v>553</v>
      </c>
      <c r="B850" s="42" t="s">
        <v>916</v>
      </c>
      <c r="C850" s="41" t="s">
        <v>28</v>
      </c>
      <c r="D850" s="41" t="s">
        <v>917</v>
      </c>
      <c r="E850" s="314" t="s">
        <v>556</v>
      </c>
      <c r="F850" s="314"/>
      <c r="G850" s="43" t="s">
        <v>24</v>
      </c>
      <c r="H850" s="44">
        <v>2</v>
      </c>
      <c r="I850" s="45">
        <v>3</v>
      </c>
      <c r="J850" s="45">
        <v>6</v>
      </c>
    </row>
    <row r="851" spans="1:10" ht="26.4">
      <c r="A851" s="41" t="s">
        <v>553</v>
      </c>
      <c r="B851" s="42" t="s">
        <v>929</v>
      </c>
      <c r="C851" s="41" t="s">
        <v>28</v>
      </c>
      <c r="D851" s="41" t="s">
        <v>930</v>
      </c>
      <c r="E851" s="314" t="s">
        <v>556</v>
      </c>
      <c r="F851" s="314"/>
      <c r="G851" s="43" t="s">
        <v>24</v>
      </c>
      <c r="H851" s="44">
        <v>1</v>
      </c>
      <c r="I851" s="45">
        <v>8.2799999999999994</v>
      </c>
      <c r="J851" s="45">
        <v>8.2799999999999994</v>
      </c>
    </row>
    <row r="852" spans="1:10">
      <c r="A852" s="38"/>
      <c r="B852" s="38"/>
      <c r="C852" s="38"/>
      <c r="D852" s="38"/>
      <c r="E852" s="38" t="s">
        <v>540</v>
      </c>
      <c r="F852" s="39">
        <v>7.96</v>
      </c>
      <c r="G852" s="38" t="s">
        <v>541</v>
      </c>
      <c r="H852" s="39">
        <v>0</v>
      </c>
      <c r="I852" s="38" t="s">
        <v>542</v>
      </c>
      <c r="J852" s="39">
        <v>7.96</v>
      </c>
    </row>
    <row r="853" spans="1:10" ht="14.4" thickBot="1">
      <c r="A853" s="38"/>
      <c r="B853" s="38"/>
      <c r="C853" s="38"/>
      <c r="D853" s="38"/>
      <c r="E853" s="38" t="s">
        <v>543</v>
      </c>
      <c r="F853" s="39">
        <v>6.98</v>
      </c>
      <c r="G853" s="38"/>
      <c r="H853" s="313" t="s">
        <v>544</v>
      </c>
      <c r="I853" s="313"/>
      <c r="J853" s="39">
        <v>34.92</v>
      </c>
    </row>
    <row r="854" spans="1:10" ht="14.4" thickTop="1">
      <c r="A854" s="40"/>
      <c r="B854" s="40"/>
      <c r="C854" s="40"/>
      <c r="D854" s="40"/>
      <c r="E854" s="40"/>
      <c r="F854" s="40"/>
      <c r="G854" s="40"/>
      <c r="H854" s="40"/>
      <c r="I854" s="40"/>
      <c r="J854" s="40"/>
    </row>
    <row r="855" spans="1:10">
      <c r="A855" s="19" t="s">
        <v>341</v>
      </c>
      <c r="B855" s="20" t="s">
        <v>8</v>
      </c>
      <c r="C855" s="19" t="s">
        <v>9</v>
      </c>
      <c r="D855" s="19" t="s">
        <v>10</v>
      </c>
      <c r="E855" s="317" t="s">
        <v>529</v>
      </c>
      <c r="F855" s="317"/>
      <c r="G855" s="27" t="s">
        <v>11</v>
      </c>
      <c r="H855" s="20" t="s">
        <v>12</v>
      </c>
      <c r="I855" s="20" t="s">
        <v>13</v>
      </c>
      <c r="J855" s="20" t="s">
        <v>15</v>
      </c>
    </row>
    <row r="856" spans="1:10" ht="39.6">
      <c r="A856" s="28" t="s">
        <v>530</v>
      </c>
      <c r="B856" s="29" t="s">
        <v>342</v>
      </c>
      <c r="C856" s="28" t="s">
        <v>28</v>
      </c>
      <c r="D856" s="28" t="s">
        <v>343</v>
      </c>
      <c r="E856" s="316" t="s">
        <v>924</v>
      </c>
      <c r="F856" s="316"/>
      <c r="G856" s="30" t="s">
        <v>24</v>
      </c>
      <c r="H856" s="31">
        <v>1</v>
      </c>
      <c r="I856" s="32">
        <v>10.84</v>
      </c>
      <c r="J856" s="32">
        <v>10.84</v>
      </c>
    </row>
    <row r="857" spans="1:10" ht="26.4">
      <c r="A857" s="33" t="s">
        <v>531</v>
      </c>
      <c r="B857" s="34" t="s">
        <v>848</v>
      </c>
      <c r="C857" s="33" t="s">
        <v>28</v>
      </c>
      <c r="D857" s="33" t="s">
        <v>849</v>
      </c>
      <c r="E857" s="315" t="s">
        <v>534</v>
      </c>
      <c r="F857" s="315"/>
      <c r="G857" s="35" t="s">
        <v>535</v>
      </c>
      <c r="H857" s="36">
        <v>0.127</v>
      </c>
      <c r="I857" s="37">
        <v>31.73</v>
      </c>
      <c r="J857" s="37">
        <v>4.0199999999999996</v>
      </c>
    </row>
    <row r="858" spans="1:10" ht="26.4">
      <c r="A858" s="33" t="s">
        <v>531</v>
      </c>
      <c r="B858" s="34" t="s">
        <v>846</v>
      </c>
      <c r="C858" s="33" t="s">
        <v>28</v>
      </c>
      <c r="D858" s="33" t="s">
        <v>847</v>
      </c>
      <c r="E858" s="315" t="s">
        <v>534</v>
      </c>
      <c r="F858" s="315"/>
      <c r="G858" s="35" t="s">
        <v>535</v>
      </c>
      <c r="H858" s="36">
        <v>0.127</v>
      </c>
      <c r="I858" s="37">
        <v>24.07</v>
      </c>
      <c r="J858" s="37">
        <v>3.05</v>
      </c>
    </row>
    <row r="859" spans="1:10" ht="26.4">
      <c r="A859" s="41" t="s">
        <v>553</v>
      </c>
      <c r="B859" s="42" t="s">
        <v>854</v>
      </c>
      <c r="C859" s="41" t="s">
        <v>28</v>
      </c>
      <c r="D859" s="41" t="s">
        <v>855</v>
      </c>
      <c r="E859" s="314" t="s">
        <v>556</v>
      </c>
      <c r="F859" s="314"/>
      <c r="G859" s="43" t="s">
        <v>24</v>
      </c>
      <c r="H859" s="44">
        <v>1.4999999999999999E-2</v>
      </c>
      <c r="I859" s="45">
        <v>69.739999999999995</v>
      </c>
      <c r="J859" s="45">
        <v>1.04</v>
      </c>
    </row>
    <row r="860" spans="1:10">
      <c r="A860" s="41" t="s">
        <v>553</v>
      </c>
      <c r="B860" s="42" t="s">
        <v>860</v>
      </c>
      <c r="C860" s="41" t="s">
        <v>28</v>
      </c>
      <c r="D860" s="41" t="s">
        <v>861</v>
      </c>
      <c r="E860" s="314" t="s">
        <v>556</v>
      </c>
      <c r="F860" s="314"/>
      <c r="G860" s="43" t="s">
        <v>24</v>
      </c>
      <c r="H860" s="44">
        <v>9.9000000000000008E-3</v>
      </c>
      <c r="I860" s="45">
        <v>61.55</v>
      </c>
      <c r="J860" s="45">
        <v>0.6</v>
      </c>
    </row>
    <row r="861" spans="1:10" ht="26.4">
      <c r="A861" s="41" t="s">
        <v>553</v>
      </c>
      <c r="B861" s="42" t="s">
        <v>931</v>
      </c>
      <c r="C861" s="41" t="s">
        <v>28</v>
      </c>
      <c r="D861" s="41" t="s">
        <v>932</v>
      </c>
      <c r="E861" s="314" t="s">
        <v>556</v>
      </c>
      <c r="F861" s="314"/>
      <c r="G861" s="43" t="s">
        <v>24</v>
      </c>
      <c r="H861" s="44">
        <v>1</v>
      </c>
      <c r="I861" s="45">
        <v>2.12</v>
      </c>
      <c r="J861" s="45">
        <v>2.12</v>
      </c>
    </row>
    <row r="862" spans="1:10">
      <c r="A862" s="41" t="s">
        <v>553</v>
      </c>
      <c r="B862" s="42" t="s">
        <v>850</v>
      </c>
      <c r="C862" s="41" t="s">
        <v>28</v>
      </c>
      <c r="D862" s="41" t="s">
        <v>851</v>
      </c>
      <c r="E862" s="314" t="s">
        <v>556</v>
      </c>
      <c r="F862" s="314"/>
      <c r="G862" s="43" t="s">
        <v>24</v>
      </c>
      <c r="H862" s="44">
        <v>7.1000000000000004E-3</v>
      </c>
      <c r="I862" s="45">
        <v>1.62</v>
      </c>
      <c r="J862" s="45">
        <v>0.01</v>
      </c>
    </row>
    <row r="863" spans="1:10">
      <c r="A863" s="38"/>
      <c r="B863" s="38"/>
      <c r="C863" s="38"/>
      <c r="D863" s="38"/>
      <c r="E863" s="38" t="s">
        <v>540</v>
      </c>
      <c r="F863" s="39">
        <v>5.24</v>
      </c>
      <c r="G863" s="38" t="s">
        <v>541</v>
      </c>
      <c r="H863" s="39">
        <v>0</v>
      </c>
      <c r="I863" s="38" t="s">
        <v>542</v>
      </c>
      <c r="J863" s="39">
        <v>5.24</v>
      </c>
    </row>
    <row r="864" spans="1:10" ht="14.4" thickBot="1">
      <c r="A864" s="38"/>
      <c r="B864" s="38"/>
      <c r="C864" s="38"/>
      <c r="D864" s="38"/>
      <c r="E864" s="38" t="s">
        <v>543</v>
      </c>
      <c r="F864" s="39">
        <v>2.71</v>
      </c>
      <c r="G864" s="38"/>
      <c r="H864" s="313" t="s">
        <v>544</v>
      </c>
      <c r="I864" s="313"/>
      <c r="J864" s="39">
        <v>13.55</v>
      </c>
    </row>
    <row r="865" spans="1:10" ht="14.4" thickTop="1">
      <c r="A865" s="40"/>
      <c r="B865" s="40"/>
      <c r="C865" s="40"/>
      <c r="D865" s="40"/>
      <c r="E865" s="40"/>
      <c r="F865" s="40"/>
      <c r="G865" s="40"/>
      <c r="H865" s="40"/>
      <c r="I865" s="40"/>
      <c r="J865" s="40"/>
    </row>
    <row r="866" spans="1:10">
      <c r="A866" s="19" t="s">
        <v>344</v>
      </c>
      <c r="B866" s="20" t="s">
        <v>8</v>
      </c>
      <c r="C866" s="19" t="s">
        <v>9</v>
      </c>
      <c r="D866" s="19" t="s">
        <v>10</v>
      </c>
      <c r="E866" s="317" t="s">
        <v>529</v>
      </c>
      <c r="F866" s="317"/>
      <c r="G866" s="27" t="s">
        <v>11</v>
      </c>
      <c r="H866" s="20" t="s">
        <v>12</v>
      </c>
      <c r="I866" s="20" t="s">
        <v>13</v>
      </c>
      <c r="J866" s="20" t="s">
        <v>15</v>
      </c>
    </row>
    <row r="867" spans="1:10" ht="39.6">
      <c r="A867" s="28" t="s">
        <v>530</v>
      </c>
      <c r="B867" s="29" t="s">
        <v>345</v>
      </c>
      <c r="C867" s="28" t="s">
        <v>28</v>
      </c>
      <c r="D867" s="28" t="s">
        <v>346</v>
      </c>
      <c r="E867" s="316" t="s">
        <v>924</v>
      </c>
      <c r="F867" s="316"/>
      <c r="G867" s="30" t="s">
        <v>24</v>
      </c>
      <c r="H867" s="31">
        <v>1</v>
      </c>
      <c r="I867" s="32">
        <v>15.76</v>
      </c>
      <c r="J867" s="32">
        <v>15.76</v>
      </c>
    </row>
    <row r="868" spans="1:10" ht="26.4">
      <c r="A868" s="33" t="s">
        <v>531</v>
      </c>
      <c r="B868" s="34" t="s">
        <v>848</v>
      </c>
      <c r="C868" s="33" t="s">
        <v>28</v>
      </c>
      <c r="D868" s="33" t="s">
        <v>849</v>
      </c>
      <c r="E868" s="315" t="s">
        <v>534</v>
      </c>
      <c r="F868" s="315"/>
      <c r="G868" s="35" t="s">
        <v>535</v>
      </c>
      <c r="H868" s="36">
        <v>0.13789999999999999</v>
      </c>
      <c r="I868" s="37">
        <v>31.73</v>
      </c>
      <c r="J868" s="37">
        <v>4.37</v>
      </c>
    </row>
    <row r="869" spans="1:10" ht="26.4">
      <c r="A869" s="33" t="s">
        <v>531</v>
      </c>
      <c r="B869" s="34" t="s">
        <v>846</v>
      </c>
      <c r="C869" s="33" t="s">
        <v>28</v>
      </c>
      <c r="D869" s="33" t="s">
        <v>847</v>
      </c>
      <c r="E869" s="315" t="s">
        <v>534</v>
      </c>
      <c r="F869" s="315"/>
      <c r="G869" s="35" t="s">
        <v>535</v>
      </c>
      <c r="H869" s="36">
        <v>0.13789999999999999</v>
      </c>
      <c r="I869" s="37">
        <v>24.07</v>
      </c>
      <c r="J869" s="37">
        <v>3.31</v>
      </c>
    </row>
    <row r="870" spans="1:10" ht="26.4">
      <c r="A870" s="41" t="s">
        <v>553</v>
      </c>
      <c r="B870" s="42" t="s">
        <v>933</v>
      </c>
      <c r="C870" s="41" t="s">
        <v>28</v>
      </c>
      <c r="D870" s="41" t="s">
        <v>934</v>
      </c>
      <c r="E870" s="314" t="s">
        <v>556</v>
      </c>
      <c r="F870" s="314"/>
      <c r="G870" s="43" t="s">
        <v>24</v>
      </c>
      <c r="H870" s="44">
        <v>1</v>
      </c>
      <c r="I870" s="45">
        <v>3.43</v>
      </c>
      <c r="J870" s="45">
        <v>3.43</v>
      </c>
    </row>
    <row r="871" spans="1:10">
      <c r="A871" s="41" t="s">
        <v>553</v>
      </c>
      <c r="B871" s="42" t="s">
        <v>920</v>
      </c>
      <c r="C871" s="41" t="s">
        <v>28</v>
      </c>
      <c r="D871" s="41" t="s">
        <v>921</v>
      </c>
      <c r="E871" s="314" t="s">
        <v>556</v>
      </c>
      <c r="F871" s="314"/>
      <c r="G871" s="43" t="s">
        <v>24</v>
      </c>
      <c r="H871" s="44">
        <v>2</v>
      </c>
      <c r="I871" s="45">
        <v>1.69</v>
      </c>
      <c r="J871" s="45">
        <v>3.38</v>
      </c>
    </row>
    <row r="872" spans="1:10" ht="39.6">
      <c r="A872" s="41" t="s">
        <v>553</v>
      </c>
      <c r="B872" s="42" t="s">
        <v>918</v>
      </c>
      <c r="C872" s="41" t="s">
        <v>28</v>
      </c>
      <c r="D872" s="41" t="s">
        <v>919</v>
      </c>
      <c r="E872" s="314" t="s">
        <v>556</v>
      </c>
      <c r="F872" s="314"/>
      <c r="G872" s="43" t="s">
        <v>24</v>
      </c>
      <c r="H872" s="44">
        <v>0.05</v>
      </c>
      <c r="I872" s="45">
        <v>25.4</v>
      </c>
      <c r="J872" s="45">
        <v>1.27</v>
      </c>
    </row>
    <row r="873" spans="1:10">
      <c r="A873" s="38"/>
      <c r="B873" s="38"/>
      <c r="C873" s="38"/>
      <c r="D873" s="38"/>
      <c r="E873" s="38" t="s">
        <v>540</v>
      </c>
      <c r="F873" s="39">
        <v>5.69</v>
      </c>
      <c r="G873" s="38" t="s">
        <v>541</v>
      </c>
      <c r="H873" s="39">
        <v>0</v>
      </c>
      <c r="I873" s="38" t="s">
        <v>542</v>
      </c>
      <c r="J873" s="39">
        <v>5.69</v>
      </c>
    </row>
    <row r="874" spans="1:10" ht="14.4" thickBot="1">
      <c r="A874" s="38"/>
      <c r="B874" s="38"/>
      <c r="C874" s="38"/>
      <c r="D874" s="38"/>
      <c r="E874" s="38" t="s">
        <v>543</v>
      </c>
      <c r="F874" s="39">
        <v>3.94</v>
      </c>
      <c r="G874" s="38"/>
      <c r="H874" s="313" t="s">
        <v>544</v>
      </c>
      <c r="I874" s="313"/>
      <c r="J874" s="39">
        <v>19.7</v>
      </c>
    </row>
    <row r="875" spans="1:10" ht="14.4" thickTop="1">
      <c r="A875" s="40"/>
      <c r="B875" s="40"/>
      <c r="C875" s="40"/>
      <c r="D875" s="40"/>
      <c r="E875" s="40"/>
      <c r="F875" s="40"/>
      <c r="G875" s="40"/>
      <c r="H875" s="40"/>
      <c r="I875" s="40"/>
      <c r="J875" s="40"/>
    </row>
    <row r="876" spans="1:10">
      <c r="A876" s="19" t="s">
        <v>347</v>
      </c>
      <c r="B876" s="20" t="s">
        <v>8</v>
      </c>
      <c r="C876" s="19" t="s">
        <v>9</v>
      </c>
      <c r="D876" s="19" t="s">
        <v>10</v>
      </c>
      <c r="E876" s="317" t="s">
        <v>529</v>
      </c>
      <c r="F876" s="317"/>
      <c r="G876" s="27" t="s">
        <v>11</v>
      </c>
      <c r="H876" s="20" t="s">
        <v>12</v>
      </c>
      <c r="I876" s="20" t="s">
        <v>13</v>
      </c>
      <c r="J876" s="20" t="s">
        <v>15</v>
      </c>
    </row>
    <row r="877" spans="1:10" ht="39.6">
      <c r="A877" s="28" t="s">
        <v>530</v>
      </c>
      <c r="B877" s="29" t="s">
        <v>348</v>
      </c>
      <c r="C877" s="28" t="s">
        <v>28</v>
      </c>
      <c r="D877" s="28" t="s">
        <v>349</v>
      </c>
      <c r="E877" s="316" t="s">
        <v>924</v>
      </c>
      <c r="F877" s="316"/>
      <c r="G877" s="30" t="s">
        <v>24</v>
      </c>
      <c r="H877" s="31">
        <v>1</v>
      </c>
      <c r="I877" s="32">
        <v>10.63</v>
      </c>
      <c r="J877" s="32">
        <v>10.63</v>
      </c>
    </row>
    <row r="878" spans="1:10" ht="26.4">
      <c r="A878" s="33" t="s">
        <v>531</v>
      </c>
      <c r="B878" s="34" t="s">
        <v>848</v>
      </c>
      <c r="C878" s="33" t="s">
        <v>28</v>
      </c>
      <c r="D878" s="33" t="s">
        <v>849</v>
      </c>
      <c r="E878" s="315" t="s">
        <v>534</v>
      </c>
      <c r="F878" s="315"/>
      <c r="G878" s="35" t="s">
        <v>535</v>
      </c>
      <c r="H878" s="36">
        <v>0.127</v>
      </c>
      <c r="I878" s="37">
        <v>31.73</v>
      </c>
      <c r="J878" s="37">
        <v>4.0199999999999996</v>
      </c>
    </row>
    <row r="879" spans="1:10" ht="26.4">
      <c r="A879" s="33" t="s">
        <v>531</v>
      </c>
      <c r="B879" s="34" t="s">
        <v>846</v>
      </c>
      <c r="C879" s="33" t="s">
        <v>28</v>
      </c>
      <c r="D879" s="33" t="s">
        <v>847</v>
      </c>
      <c r="E879" s="315" t="s">
        <v>534</v>
      </c>
      <c r="F879" s="315"/>
      <c r="G879" s="35" t="s">
        <v>535</v>
      </c>
      <c r="H879" s="36">
        <v>0.127</v>
      </c>
      <c r="I879" s="37">
        <v>24.07</v>
      </c>
      <c r="J879" s="37">
        <v>3.05</v>
      </c>
    </row>
    <row r="880" spans="1:10">
      <c r="A880" s="41" t="s">
        <v>553</v>
      </c>
      <c r="B880" s="42" t="s">
        <v>860</v>
      </c>
      <c r="C880" s="41" t="s">
        <v>28</v>
      </c>
      <c r="D880" s="41" t="s">
        <v>861</v>
      </c>
      <c r="E880" s="314" t="s">
        <v>556</v>
      </c>
      <c r="F880" s="314"/>
      <c r="G880" s="43" t="s">
        <v>24</v>
      </c>
      <c r="H880" s="44">
        <v>9.9000000000000008E-3</v>
      </c>
      <c r="I880" s="45">
        <v>61.55</v>
      </c>
      <c r="J880" s="45">
        <v>0.6</v>
      </c>
    </row>
    <row r="881" spans="1:10">
      <c r="A881" s="41" t="s">
        <v>553</v>
      </c>
      <c r="B881" s="42" t="s">
        <v>850</v>
      </c>
      <c r="C881" s="41" t="s">
        <v>28</v>
      </c>
      <c r="D881" s="41" t="s">
        <v>851</v>
      </c>
      <c r="E881" s="314" t="s">
        <v>556</v>
      </c>
      <c r="F881" s="314"/>
      <c r="G881" s="43" t="s">
        <v>24</v>
      </c>
      <c r="H881" s="44">
        <v>7.1000000000000004E-3</v>
      </c>
      <c r="I881" s="45">
        <v>1.62</v>
      </c>
      <c r="J881" s="45">
        <v>0.01</v>
      </c>
    </row>
    <row r="882" spans="1:10" ht="26.4">
      <c r="A882" s="41" t="s">
        <v>553</v>
      </c>
      <c r="B882" s="42" t="s">
        <v>935</v>
      </c>
      <c r="C882" s="41" t="s">
        <v>28</v>
      </c>
      <c r="D882" s="41" t="s">
        <v>936</v>
      </c>
      <c r="E882" s="314" t="s">
        <v>556</v>
      </c>
      <c r="F882" s="314"/>
      <c r="G882" s="43" t="s">
        <v>24</v>
      </c>
      <c r="H882" s="44">
        <v>1</v>
      </c>
      <c r="I882" s="45">
        <v>1.91</v>
      </c>
      <c r="J882" s="45">
        <v>1.91</v>
      </c>
    </row>
    <row r="883" spans="1:10" ht="26.4">
      <c r="A883" s="41" t="s">
        <v>553</v>
      </c>
      <c r="B883" s="42" t="s">
        <v>854</v>
      </c>
      <c r="C883" s="41" t="s">
        <v>28</v>
      </c>
      <c r="D883" s="41" t="s">
        <v>855</v>
      </c>
      <c r="E883" s="314" t="s">
        <v>556</v>
      </c>
      <c r="F883" s="314"/>
      <c r="G883" s="43" t="s">
        <v>24</v>
      </c>
      <c r="H883" s="44">
        <v>1.4999999999999999E-2</v>
      </c>
      <c r="I883" s="45">
        <v>69.739999999999995</v>
      </c>
      <c r="J883" s="45">
        <v>1.04</v>
      </c>
    </row>
    <row r="884" spans="1:10">
      <c r="A884" s="38"/>
      <c r="B884" s="38"/>
      <c r="C884" s="38"/>
      <c r="D884" s="38"/>
      <c r="E884" s="38" t="s">
        <v>540</v>
      </c>
      <c r="F884" s="39">
        <v>5.24</v>
      </c>
      <c r="G884" s="38" t="s">
        <v>541</v>
      </c>
      <c r="H884" s="39">
        <v>0</v>
      </c>
      <c r="I884" s="38" t="s">
        <v>542</v>
      </c>
      <c r="J884" s="39">
        <v>5.24</v>
      </c>
    </row>
    <row r="885" spans="1:10" ht="14.4" thickBot="1">
      <c r="A885" s="38"/>
      <c r="B885" s="38"/>
      <c r="C885" s="38"/>
      <c r="D885" s="38"/>
      <c r="E885" s="38" t="s">
        <v>543</v>
      </c>
      <c r="F885" s="39">
        <v>2.65</v>
      </c>
      <c r="G885" s="38"/>
      <c r="H885" s="313" t="s">
        <v>544</v>
      </c>
      <c r="I885" s="313"/>
      <c r="J885" s="39">
        <v>13.28</v>
      </c>
    </row>
    <row r="886" spans="1:10" ht="14.4" thickTop="1">
      <c r="A886" s="40"/>
      <c r="B886" s="40"/>
      <c r="C886" s="40"/>
      <c r="D886" s="40"/>
      <c r="E886" s="40"/>
      <c r="F886" s="40"/>
      <c r="G886" s="40"/>
      <c r="H886" s="40"/>
      <c r="I886" s="40"/>
      <c r="J886" s="40"/>
    </row>
    <row r="887" spans="1:10">
      <c r="A887" s="19" t="s">
        <v>350</v>
      </c>
      <c r="B887" s="20" t="s">
        <v>8</v>
      </c>
      <c r="C887" s="19" t="s">
        <v>9</v>
      </c>
      <c r="D887" s="19" t="s">
        <v>10</v>
      </c>
      <c r="E887" s="317" t="s">
        <v>529</v>
      </c>
      <c r="F887" s="317"/>
      <c r="G887" s="27" t="s">
        <v>11</v>
      </c>
      <c r="H887" s="20" t="s">
        <v>12</v>
      </c>
      <c r="I887" s="20" t="s">
        <v>13</v>
      </c>
      <c r="J887" s="20" t="s">
        <v>15</v>
      </c>
    </row>
    <row r="888" spans="1:10" ht="39.6">
      <c r="A888" s="28" t="s">
        <v>530</v>
      </c>
      <c r="B888" s="29" t="s">
        <v>351</v>
      </c>
      <c r="C888" s="28" t="s">
        <v>28</v>
      </c>
      <c r="D888" s="28" t="s">
        <v>352</v>
      </c>
      <c r="E888" s="316" t="s">
        <v>924</v>
      </c>
      <c r="F888" s="316"/>
      <c r="G888" s="30" t="s">
        <v>24</v>
      </c>
      <c r="H888" s="31">
        <v>1</v>
      </c>
      <c r="I888" s="32">
        <v>15.1</v>
      </c>
      <c r="J888" s="32">
        <v>15.1</v>
      </c>
    </row>
    <row r="889" spans="1:10" ht="26.4">
      <c r="A889" s="33" t="s">
        <v>531</v>
      </c>
      <c r="B889" s="34" t="s">
        <v>846</v>
      </c>
      <c r="C889" s="33" t="s">
        <v>28</v>
      </c>
      <c r="D889" s="33" t="s">
        <v>847</v>
      </c>
      <c r="E889" s="315" t="s">
        <v>534</v>
      </c>
      <c r="F889" s="315"/>
      <c r="G889" s="35" t="s">
        <v>535</v>
      </c>
      <c r="H889" s="36">
        <v>0.13789999999999999</v>
      </c>
      <c r="I889" s="37">
        <v>24.07</v>
      </c>
      <c r="J889" s="37">
        <v>3.31</v>
      </c>
    </row>
    <row r="890" spans="1:10" ht="26.4">
      <c r="A890" s="33" t="s">
        <v>531</v>
      </c>
      <c r="B890" s="34" t="s">
        <v>848</v>
      </c>
      <c r="C890" s="33" t="s">
        <v>28</v>
      </c>
      <c r="D890" s="33" t="s">
        <v>849</v>
      </c>
      <c r="E890" s="315" t="s">
        <v>534</v>
      </c>
      <c r="F890" s="315"/>
      <c r="G890" s="35" t="s">
        <v>535</v>
      </c>
      <c r="H890" s="36">
        <v>0.13789999999999999</v>
      </c>
      <c r="I890" s="37">
        <v>31.73</v>
      </c>
      <c r="J890" s="37">
        <v>4.37</v>
      </c>
    </row>
    <row r="891" spans="1:10" ht="39.6">
      <c r="A891" s="41" t="s">
        <v>553</v>
      </c>
      <c r="B891" s="42" t="s">
        <v>918</v>
      </c>
      <c r="C891" s="41" t="s">
        <v>28</v>
      </c>
      <c r="D891" s="41" t="s">
        <v>919</v>
      </c>
      <c r="E891" s="314" t="s">
        <v>556</v>
      </c>
      <c r="F891" s="314"/>
      <c r="G891" s="43" t="s">
        <v>24</v>
      </c>
      <c r="H891" s="44">
        <v>0.05</v>
      </c>
      <c r="I891" s="45">
        <v>25.4</v>
      </c>
      <c r="J891" s="45">
        <v>1.27</v>
      </c>
    </row>
    <row r="892" spans="1:10">
      <c r="A892" s="41" t="s">
        <v>553</v>
      </c>
      <c r="B892" s="42" t="s">
        <v>920</v>
      </c>
      <c r="C892" s="41" t="s">
        <v>28</v>
      </c>
      <c r="D892" s="41" t="s">
        <v>921</v>
      </c>
      <c r="E892" s="314" t="s">
        <v>556</v>
      </c>
      <c r="F892" s="314"/>
      <c r="G892" s="43" t="s">
        <v>24</v>
      </c>
      <c r="H892" s="44">
        <v>2</v>
      </c>
      <c r="I892" s="45">
        <v>1.69</v>
      </c>
      <c r="J892" s="45">
        <v>3.38</v>
      </c>
    </row>
    <row r="893" spans="1:10" ht="26.4">
      <c r="A893" s="41" t="s">
        <v>553</v>
      </c>
      <c r="B893" s="42" t="s">
        <v>937</v>
      </c>
      <c r="C893" s="41" t="s">
        <v>28</v>
      </c>
      <c r="D893" s="41" t="s">
        <v>938</v>
      </c>
      <c r="E893" s="314" t="s">
        <v>556</v>
      </c>
      <c r="F893" s="314"/>
      <c r="G893" s="43" t="s">
        <v>24</v>
      </c>
      <c r="H893" s="44">
        <v>1</v>
      </c>
      <c r="I893" s="45">
        <v>2.77</v>
      </c>
      <c r="J893" s="45">
        <v>2.77</v>
      </c>
    </row>
    <row r="894" spans="1:10">
      <c r="A894" s="38"/>
      <c r="B894" s="38"/>
      <c r="C894" s="38"/>
      <c r="D894" s="38"/>
      <c r="E894" s="38" t="s">
        <v>540</v>
      </c>
      <c r="F894" s="39">
        <v>5.69</v>
      </c>
      <c r="G894" s="38" t="s">
        <v>541</v>
      </c>
      <c r="H894" s="39">
        <v>0</v>
      </c>
      <c r="I894" s="38" t="s">
        <v>542</v>
      </c>
      <c r="J894" s="39">
        <v>5.69</v>
      </c>
    </row>
    <row r="895" spans="1:10" ht="14.4" thickBot="1">
      <c r="A895" s="38"/>
      <c r="B895" s="38"/>
      <c r="C895" s="38"/>
      <c r="D895" s="38"/>
      <c r="E895" s="38" t="s">
        <v>543</v>
      </c>
      <c r="F895" s="39">
        <v>3.77</v>
      </c>
      <c r="G895" s="38"/>
      <c r="H895" s="313" t="s">
        <v>544</v>
      </c>
      <c r="I895" s="313"/>
      <c r="J895" s="39">
        <v>18.87</v>
      </c>
    </row>
    <row r="896" spans="1:10" ht="14.4" thickTop="1">
      <c r="A896" s="40"/>
      <c r="B896" s="40"/>
      <c r="C896" s="40"/>
      <c r="D896" s="40"/>
      <c r="E896" s="40"/>
      <c r="F896" s="40"/>
      <c r="G896" s="40"/>
      <c r="H896" s="40"/>
      <c r="I896" s="40"/>
      <c r="J896" s="40"/>
    </row>
    <row r="897" spans="1:10">
      <c r="A897" s="19" t="s">
        <v>353</v>
      </c>
      <c r="B897" s="20" t="s">
        <v>8</v>
      </c>
      <c r="C897" s="19" t="s">
        <v>9</v>
      </c>
      <c r="D897" s="19" t="s">
        <v>10</v>
      </c>
      <c r="E897" s="317" t="s">
        <v>529</v>
      </c>
      <c r="F897" s="317"/>
      <c r="G897" s="27" t="s">
        <v>11</v>
      </c>
      <c r="H897" s="20" t="s">
        <v>12</v>
      </c>
      <c r="I897" s="20" t="s">
        <v>13</v>
      </c>
      <c r="J897" s="20" t="s">
        <v>15</v>
      </c>
    </row>
    <row r="898" spans="1:10" ht="52.8">
      <c r="A898" s="28" t="s">
        <v>530</v>
      </c>
      <c r="B898" s="29" t="s">
        <v>354</v>
      </c>
      <c r="C898" s="28" t="s">
        <v>28</v>
      </c>
      <c r="D898" s="28" t="s">
        <v>355</v>
      </c>
      <c r="E898" s="316" t="s">
        <v>924</v>
      </c>
      <c r="F898" s="316"/>
      <c r="G898" s="30" t="s">
        <v>24</v>
      </c>
      <c r="H898" s="31">
        <v>1</v>
      </c>
      <c r="I898" s="32">
        <v>41.48</v>
      </c>
      <c r="J898" s="32">
        <v>41.48</v>
      </c>
    </row>
    <row r="899" spans="1:10" ht="26.4">
      <c r="A899" s="33" t="s">
        <v>531</v>
      </c>
      <c r="B899" s="34" t="s">
        <v>846</v>
      </c>
      <c r="C899" s="33" t="s">
        <v>28</v>
      </c>
      <c r="D899" s="33" t="s">
        <v>847</v>
      </c>
      <c r="E899" s="315" t="s">
        <v>534</v>
      </c>
      <c r="F899" s="315"/>
      <c r="G899" s="35" t="s">
        <v>535</v>
      </c>
      <c r="H899" s="36">
        <v>0.23250000000000001</v>
      </c>
      <c r="I899" s="37">
        <v>24.07</v>
      </c>
      <c r="J899" s="37">
        <v>5.59</v>
      </c>
    </row>
    <row r="900" spans="1:10" ht="26.4">
      <c r="A900" s="33" t="s">
        <v>531</v>
      </c>
      <c r="B900" s="34" t="s">
        <v>848</v>
      </c>
      <c r="C900" s="33" t="s">
        <v>28</v>
      </c>
      <c r="D900" s="33" t="s">
        <v>849</v>
      </c>
      <c r="E900" s="315" t="s">
        <v>534</v>
      </c>
      <c r="F900" s="315"/>
      <c r="G900" s="35" t="s">
        <v>535</v>
      </c>
      <c r="H900" s="36">
        <v>0.23250000000000001</v>
      </c>
      <c r="I900" s="37">
        <v>31.73</v>
      </c>
      <c r="J900" s="37">
        <v>7.37</v>
      </c>
    </row>
    <row r="901" spans="1:10">
      <c r="A901" s="41" t="s">
        <v>553</v>
      </c>
      <c r="B901" s="42" t="s">
        <v>920</v>
      </c>
      <c r="C901" s="41" t="s">
        <v>28</v>
      </c>
      <c r="D901" s="41" t="s">
        <v>921</v>
      </c>
      <c r="E901" s="314" t="s">
        <v>556</v>
      </c>
      <c r="F901" s="314"/>
      <c r="G901" s="43" t="s">
        <v>24</v>
      </c>
      <c r="H901" s="44">
        <v>1</v>
      </c>
      <c r="I901" s="45">
        <v>1.69</v>
      </c>
      <c r="J901" s="45">
        <v>1.69</v>
      </c>
    </row>
    <row r="902" spans="1:10" ht="39.6">
      <c r="A902" s="41" t="s">
        <v>553</v>
      </c>
      <c r="B902" s="42" t="s">
        <v>918</v>
      </c>
      <c r="C902" s="41" t="s">
        <v>28</v>
      </c>
      <c r="D902" s="41" t="s">
        <v>919</v>
      </c>
      <c r="E902" s="314" t="s">
        <v>556</v>
      </c>
      <c r="F902" s="314"/>
      <c r="G902" s="43" t="s">
        <v>24</v>
      </c>
      <c r="H902" s="44">
        <v>0.14000000000000001</v>
      </c>
      <c r="I902" s="45">
        <v>25.4</v>
      </c>
      <c r="J902" s="45">
        <v>3.55</v>
      </c>
    </row>
    <row r="903" spans="1:10">
      <c r="A903" s="41" t="s">
        <v>553</v>
      </c>
      <c r="B903" s="42" t="s">
        <v>916</v>
      </c>
      <c r="C903" s="41" t="s">
        <v>28</v>
      </c>
      <c r="D903" s="41" t="s">
        <v>917</v>
      </c>
      <c r="E903" s="314" t="s">
        <v>556</v>
      </c>
      <c r="F903" s="314"/>
      <c r="G903" s="43" t="s">
        <v>24</v>
      </c>
      <c r="H903" s="44">
        <v>2</v>
      </c>
      <c r="I903" s="45">
        <v>3</v>
      </c>
      <c r="J903" s="45">
        <v>6</v>
      </c>
    </row>
    <row r="904" spans="1:10" ht="26.4">
      <c r="A904" s="41" t="s">
        <v>553</v>
      </c>
      <c r="B904" s="42" t="s">
        <v>939</v>
      </c>
      <c r="C904" s="41" t="s">
        <v>28</v>
      </c>
      <c r="D904" s="41" t="s">
        <v>940</v>
      </c>
      <c r="E904" s="314" t="s">
        <v>556</v>
      </c>
      <c r="F904" s="314"/>
      <c r="G904" s="43" t="s">
        <v>24</v>
      </c>
      <c r="H904" s="44">
        <v>1</v>
      </c>
      <c r="I904" s="45">
        <v>17.28</v>
      </c>
      <c r="J904" s="45">
        <v>17.28</v>
      </c>
    </row>
    <row r="905" spans="1:10">
      <c r="A905" s="38"/>
      <c r="B905" s="38"/>
      <c r="C905" s="38"/>
      <c r="D905" s="38"/>
      <c r="E905" s="38" t="s">
        <v>540</v>
      </c>
      <c r="F905" s="39">
        <v>9.6</v>
      </c>
      <c r="G905" s="38" t="s">
        <v>541</v>
      </c>
      <c r="H905" s="39">
        <v>0</v>
      </c>
      <c r="I905" s="38" t="s">
        <v>542</v>
      </c>
      <c r="J905" s="39">
        <v>9.6</v>
      </c>
    </row>
    <row r="906" spans="1:10" ht="14.4" thickBot="1">
      <c r="A906" s="38"/>
      <c r="B906" s="38"/>
      <c r="C906" s="38"/>
      <c r="D906" s="38"/>
      <c r="E906" s="38" t="s">
        <v>543</v>
      </c>
      <c r="F906" s="39">
        <v>10.37</v>
      </c>
      <c r="G906" s="38"/>
      <c r="H906" s="313" t="s">
        <v>544</v>
      </c>
      <c r="I906" s="313"/>
      <c r="J906" s="39">
        <v>51.85</v>
      </c>
    </row>
    <row r="907" spans="1:10" ht="14.4" thickTop="1">
      <c r="A907" s="40"/>
      <c r="B907" s="40"/>
      <c r="C907" s="40"/>
      <c r="D907" s="40"/>
      <c r="E907" s="40"/>
      <c r="F907" s="40"/>
      <c r="G907" s="40"/>
      <c r="H907" s="40"/>
      <c r="I907" s="40"/>
      <c r="J907" s="40"/>
    </row>
    <row r="908" spans="1:10">
      <c r="A908" s="19" t="s">
        <v>356</v>
      </c>
      <c r="B908" s="20" t="s">
        <v>8</v>
      </c>
      <c r="C908" s="19" t="s">
        <v>9</v>
      </c>
      <c r="D908" s="19" t="s">
        <v>10</v>
      </c>
      <c r="E908" s="317" t="s">
        <v>529</v>
      </c>
      <c r="F908" s="317"/>
      <c r="G908" s="27" t="s">
        <v>11</v>
      </c>
      <c r="H908" s="20" t="s">
        <v>12</v>
      </c>
      <c r="I908" s="20" t="s">
        <v>13</v>
      </c>
      <c r="J908" s="20" t="s">
        <v>15</v>
      </c>
    </row>
    <row r="909" spans="1:10" ht="39.6">
      <c r="A909" s="28" t="s">
        <v>530</v>
      </c>
      <c r="B909" s="29" t="s">
        <v>357</v>
      </c>
      <c r="C909" s="28" t="s">
        <v>28</v>
      </c>
      <c r="D909" s="28" t="s">
        <v>358</v>
      </c>
      <c r="E909" s="316" t="s">
        <v>924</v>
      </c>
      <c r="F909" s="316"/>
      <c r="G909" s="30" t="s">
        <v>24</v>
      </c>
      <c r="H909" s="31">
        <v>1</v>
      </c>
      <c r="I909" s="32">
        <v>49.46</v>
      </c>
      <c r="J909" s="32">
        <v>49.46</v>
      </c>
    </row>
    <row r="910" spans="1:10" ht="26.4">
      <c r="A910" s="33" t="s">
        <v>531</v>
      </c>
      <c r="B910" s="34" t="s">
        <v>846</v>
      </c>
      <c r="C910" s="33" t="s">
        <v>28</v>
      </c>
      <c r="D910" s="33" t="s">
        <v>847</v>
      </c>
      <c r="E910" s="315" t="s">
        <v>534</v>
      </c>
      <c r="F910" s="315"/>
      <c r="G910" s="35" t="s">
        <v>535</v>
      </c>
      <c r="H910" s="36">
        <v>0.25679999999999997</v>
      </c>
      <c r="I910" s="37">
        <v>24.07</v>
      </c>
      <c r="J910" s="37">
        <v>6.18</v>
      </c>
    </row>
    <row r="911" spans="1:10" ht="26.4">
      <c r="A911" s="33" t="s">
        <v>531</v>
      </c>
      <c r="B911" s="34" t="s">
        <v>848</v>
      </c>
      <c r="C911" s="33" t="s">
        <v>28</v>
      </c>
      <c r="D911" s="33" t="s">
        <v>849</v>
      </c>
      <c r="E911" s="315" t="s">
        <v>534</v>
      </c>
      <c r="F911" s="315"/>
      <c r="G911" s="35" t="s">
        <v>535</v>
      </c>
      <c r="H911" s="36">
        <v>0.25679999999999997</v>
      </c>
      <c r="I911" s="37">
        <v>31.73</v>
      </c>
      <c r="J911" s="37">
        <v>8.14</v>
      </c>
    </row>
    <row r="912" spans="1:10" ht="26.4">
      <c r="A912" s="41" t="s">
        <v>553</v>
      </c>
      <c r="B912" s="42" t="s">
        <v>941</v>
      </c>
      <c r="C912" s="41" t="s">
        <v>28</v>
      </c>
      <c r="D912" s="41" t="s">
        <v>942</v>
      </c>
      <c r="E912" s="314" t="s">
        <v>556</v>
      </c>
      <c r="F912" s="314"/>
      <c r="G912" s="43" t="s">
        <v>24</v>
      </c>
      <c r="H912" s="44">
        <v>1</v>
      </c>
      <c r="I912" s="45">
        <v>21.76</v>
      </c>
      <c r="J912" s="45">
        <v>21.76</v>
      </c>
    </row>
    <row r="913" spans="1:10">
      <c r="A913" s="41" t="s">
        <v>553</v>
      </c>
      <c r="B913" s="42" t="s">
        <v>916</v>
      </c>
      <c r="C913" s="41" t="s">
        <v>28</v>
      </c>
      <c r="D913" s="41" t="s">
        <v>917</v>
      </c>
      <c r="E913" s="314" t="s">
        <v>556</v>
      </c>
      <c r="F913" s="314"/>
      <c r="G913" s="43" t="s">
        <v>24</v>
      </c>
      <c r="H913" s="44">
        <v>3</v>
      </c>
      <c r="I913" s="45">
        <v>3</v>
      </c>
      <c r="J913" s="45">
        <v>9</v>
      </c>
    </row>
    <row r="914" spans="1:10" ht="39.6">
      <c r="A914" s="41" t="s">
        <v>553</v>
      </c>
      <c r="B914" s="42" t="s">
        <v>918</v>
      </c>
      <c r="C914" s="41" t="s">
        <v>28</v>
      </c>
      <c r="D914" s="41" t="s">
        <v>919</v>
      </c>
      <c r="E914" s="314" t="s">
        <v>556</v>
      </c>
      <c r="F914" s="314"/>
      <c r="G914" s="43" t="s">
        <v>24</v>
      </c>
      <c r="H914" s="44">
        <v>0.17249999999999999</v>
      </c>
      <c r="I914" s="45">
        <v>25.4</v>
      </c>
      <c r="J914" s="45">
        <v>4.38</v>
      </c>
    </row>
    <row r="915" spans="1:10">
      <c r="A915" s="38"/>
      <c r="B915" s="38"/>
      <c r="C915" s="38"/>
      <c r="D915" s="38"/>
      <c r="E915" s="38" t="s">
        <v>540</v>
      </c>
      <c r="F915" s="39">
        <v>10.61</v>
      </c>
      <c r="G915" s="38" t="s">
        <v>541</v>
      </c>
      <c r="H915" s="39">
        <v>0</v>
      </c>
      <c r="I915" s="38" t="s">
        <v>542</v>
      </c>
      <c r="J915" s="39">
        <v>10.61</v>
      </c>
    </row>
    <row r="916" spans="1:10" ht="14.4" thickBot="1">
      <c r="A916" s="38"/>
      <c r="B916" s="38"/>
      <c r="C916" s="38"/>
      <c r="D916" s="38"/>
      <c r="E916" s="38" t="s">
        <v>543</v>
      </c>
      <c r="F916" s="39">
        <v>12.36</v>
      </c>
      <c r="G916" s="38"/>
      <c r="H916" s="313" t="s">
        <v>544</v>
      </c>
      <c r="I916" s="313"/>
      <c r="J916" s="39">
        <v>61.82</v>
      </c>
    </row>
    <row r="917" spans="1:10" ht="14.4" thickTop="1">
      <c r="A917" s="40"/>
      <c r="B917" s="40"/>
      <c r="C917" s="40"/>
      <c r="D917" s="40"/>
      <c r="E917" s="40"/>
      <c r="F917" s="40"/>
      <c r="G917" s="40"/>
      <c r="H917" s="40"/>
      <c r="I917" s="40"/>
      <c r="J917" s="40"/>
    </row>
    <row r="918" spans="1:10">
      <c r="A918" s="19" t="s">
        <v>359</v>
      </c>
      <c r="B918" s="20" t="s">
        <v>8</v>
      </c>
      <c r="C918" s="19" t="s">
        <v>9</v>
      </c>
      <c r="D918" s="19" t="s">
        <v>10</v>
      </c>
      <c r="E918" s="317" t="s">
        <v>529</v>
      </c>
      <c r="F918" s="317"/>
      <c r="G918" s="27" t="s">
        <v>11</v>
      </c>
      <c r="H918" s="20" t="s">
        <v>12</v>
      </c>
      <c r="I918" s="20" t="s">
        <v>13</v>
      </c>
      <c r="J918" s="20" t="s">
        <v>15</v>
      </c>
    </row>
    <row r="919" spans="1:10" ht="39.6">
      <c r="A919" s="28" t="s">
        <v>530</v>
      </c>
      <c r="B919" s="29" t="s">
        <v>360</v>
      </c>
      <c r="C919" s="28" t="s">
        <v>28</v>
      </c>
      <c r="D919" s="28" t="s">
        <v>361</v>
      </c>
      <c r="E919" s="316" t="s">
        <v>924</v>
      </c>
      <c r="F919" s="316"/>
      <c r="G919" s="30" t="s">
        <v>24</v>
      </c>
      <c r="H919" s="31">
        <v>1</v>
      </c>
      <c r="I919" s="32">
        <v>15.34</v>
      </c>
      <c r="J919" s="32">
        <v>15.34</v>
      </c>
    </row>
    <row r="920" spans="1:10" ht="26.4">
      <c r="A920" s="33" t="s">
        <v>531</v>
      </c>
      <c r="B920" s="34" t="s">
        <v>846</v>
      </c>
      <c r="C920" s="33" t="s">
        <v>28</v>
      </c>
      <c r="D920" s="33" t="s">
        <v>847</v>
      </c>
      <c r="E920" s="315" t="s">
        <v>534</v>
      </c>
      <c r="F920" s="315"/>
      <c r="G920" s="35" t="s">
        <v>535</v>
      </c>
      <c r="H920" s="36">
        <v>0.16930000000000001</v>
      </c>
      <c r="I920" s="37">
        <v>24.07</v>
      </c>
      <c r="J920" s="37">
        <v>4.07</v>
      </c>
    </row>
    <row r="921" spans="1:10" ht="26.4">
      <c r="A921" s="33" t="s">
        <v>531</v>
      </c>
      <c r="B921" s="34" t="s">
        <v>848</v>
      </c>
      <c r="C921" s="33" t="s">
        <v>28</v>
      </c>
      <c r="D921" s="33" t="s">
        <v>849</v>
      </c>
      <c r="E921" s="315" t="s">
        <v>534</v>
      </c>
      <c r="F921" s="315"/>
      <c r="G921" s="35" t="s">
        <v>535</v>
      </c>
      <c r="H921" s="36">
        <v>0.16930000000000001</v>
      </c>
      <c r="I921" s="37">
        <v>31.73</v>
      </c>
      <c r="J921" s="37">
        <v>5.37</v>
      </c>
    </row>
    <row r="922" spans="1:10" ht="26.4">
      <c r="A922" s="41" t="s">
        <v>553</v>
      </c>
      <c r="B922" s="42" t="s">
        <v>854</v>
      </c>
      <c r="C922" s="41" t="s">
        <v>28</v>
      </c>
      <c r="D922" s="41" t="s">
        <v>855</v>
      </c>
      <c r="E922" s="314" t="s">
        <v>556</v>
      </c>
      <c r="F922" s="314"/>
      <c r="G922" s="43" t="s">
        <v>24</v>
      </c>
      <c r="H922" s="44">
        <v>2.2499999999999999E-2</v>
      </c>
      <c r="I922" s="45">
        <v>69.739999999999995</v>
      </c>
      <c r="J922" s="45">
        <v>1.56</v>
      </c>
    </row>
    <row r="923" spans="1:10">
      <c r="A923" s="41" t="s">
        <v>553</v>
      </c>
      <c r="B923" s="42" t="s">
        <v>860</v>
      </c>
      <c r="C923" s="41" t="s">
        <v>28</v>
      </c>
      <c r="D923" s="41" t="s">
        <v>861</v>
      </c>
      <c r="E923" s="314" t="s">
        <v>556</v>
      </c>
      <c r="F923" s="314"/>
      <c r="G923" s="43" t="s">
        <v>24</v>
      </c>
      <c r="H923" s="44">
        <v>1.4800000000000001E-2</v>
      </c>
      <c r="I923" s="45">
        <v>61.55</v>
      </c>
      <c r="J923" s="45">
        <v>0.91</v>
      </c>
    </row>
    <row r="924" spans="1:10" ht="26.4">
      <c r="A924" s="41" t="s">
        <v>553</v>
      </c>
      <c r="B924" s="42" t="s">
        <v>943</v>
      </c>
      <c r="C924" s="41" t="s">
        <v>28</v>
      </c>
      <c r="D924" s="41" t="s">
        <v>944</v>
      </c>
      <c r="E924" s="314" t="s">
        <v>556</v>
      </c>
      <c r="F924" s="314"/>
      <c r="G924" s="43" t="s">
        <v>24</v>
      </c>
      <c r="H924" s="44">
        <v>1</v>
      </c>
      <c r="I924" s="45">
        <v>3.42</v>
      </c>
      <c r="J924" s="45">
        <v>3.42</v>
      </c>
    </row>
    <row r="925" spans="1:10">
      <c r="A925" s="41" t="s">
        <v>553</v>
      </c>
      <c r="B925" s="42" t="s">
        <v>850</v>
      </c>
      <c r="C925" s="41" t="s">
        <v>28</v>
      </c>
      <c r="D925" s="41" t="s">
        <v>851</v>
      </c>
      <c r="E925" s="314" t="s">
        <v>556</v>
      </c>
      <c r="F925" s="314"/>
      <c r="G925" s="43" t="s">
        <v>24</v>
      </c>
      <c r="H925" s="44">
        <v>1.0699999999999999E-2</v>
      </c>
      <c r="I925" s="45">
        <v>1.62</v>
      </c>
      <c r="J925" s="45">
        <v>0.01</v>
      </c>
    </row>
    <row r="926" spans="1:10">
      <c r="A926" s="38"/>
      <c r="B926" s="38"/>
      <c r="C926" s="38"/>
      <c r="D926" s="38"/>
      <c r="E926" s="38" t="s">
        <v>540</v>
      </c>
      <c r="F926" s="39">
        <v>6.99</v>
      </c>
      <c r="G926" s="38" t="s">
        <v>541</v>
      </c>
      <c r="H926" s="39">
        <v>0</v>
      </c>
      <c r="I926" s="38" t="s">
        <v>542</v>
      </c>
      <c r="J926" s="39">
        <v>6.99</v>
      </c>
    </row>
    <row r="927" spans="1:10" ht="14.4" thickBot="1">
      <c r="A927" s="38"/>
      <c r="B927" s="38"/>
      <c r="C927" s="38"/>
      <c r="D927" s="38"/>
      <c r="E927" s="38" t="s">
        <v>543</v>
      </c>
      <c r="F927" s="39">
        <v>3.83</v>
      </c>
      <c r="G927" s="38"/>
      <c r="H927" s="313" t="s">
        <v>544</v>
      </c>
      <c r="I927" s="313"/>
      <c r="J927" s="39">
        <v>19.170000000000002</v>
      </c>
    </row>
    <row r="928" spans="1:10" ht="14.4" thickTop="1">
      <c r="A928" s="40"/>
      <c r="B928" s="40"/>
      <c r="C928" s="40"/>
      <c r="D928" s="40"/>
      <c r="E928" s="40"/>
      <c r="F928" s="40"/>
      <c r="G928" s="40"/>
      <c r="H928" s="40"/>
      <c r="I928" s="40"/>
      <c r="J928" s="40"/>
    </row>
    <row r="929" spans="1:10">
      <c r="A929" s="19" t="s">
        <v>362</v>
      </c>
      <c r="B929" s="20" t="s">
        <v>8</v>
      </c>
      <c r="C929" s="19" t="s">
        <v>9</v>
      </c>
      <c r="D929" s="19" t="s">
        <v>10</v>
      </c>
      <c r="E929" s="317" t="s">
        <v>529</v>
      </c>
      <c r="F929" s="317"/>
      <c r="G929" s="27" t="s">
        <v>11</v>
      </c>
      <c r="H929" s="20" t="s">
        <v>12</v>
      </c>
      <c r="I929" s="20" t="s">
        <v>13</v>
      </c>
      <c r="J929" s="20" t="s">
        <v>15</v>
      </c>
    </row>
    <row r="930" spans="1:10" ht="39.6">
      <c r="A930" s="28" t="s">
        <v>530</v>
      </c>
      <c r="B930" s="29" t="s">
        <v>363</v>
      </c>
      <c r="C930" s="28" t="s">
        <v>28</v>
      </c>
      <c r="D930" s="28" t="s">
        <v>364</v>
      </c>
      <c r="E930" s="316" t="s">
        <v>924</v>
      </c>
      <c r="F930" s="316"/>
      <c r="G930" s="30" t="s">
        <v>24</v>
      </c>
      <c r="H930" s="31">
        <v>1</v>
      </c>
      <c r="I930" s="32">
        <v>26.15</v>
      </c>
      <c r="J930" s="32">
        <v>26.15</v>
      </c>
    </row>
    <row r="931" spans="1:10" ht="26.4">
      <c r="A931" s="33" t="s">
        <v>531</v>
      </c>
      <c r="B931" s="34" t="s">
        <v>848</v>
      </c>
      <c r="C931" s="33" t="s">
        <v>28</v>
      </c>
      <c r="D931" s="33" t="s">
        <v>849</v>
      </c>
      <c r="E931" s="315" t="s">
        <v>534</v>
      </c>
      <c r="F931" s="315"/>
      <c r="G931" s="35" t="s">
        <v>535</v>
      </c>
      <c r="H931" s="36">
        <v>0.18390000000000001</v>
      </c>
      <c r="I931" s="37">
        <v>31.73</v>
      </c>
      <c r="J931" s="37">
        <v>5.83</v>
      </c>
    </row>
    <row r="932" spans="1:10" ht="26.4">
      <c r="A932" s="33" t="s">
        <v>531</v>
      </c>
      <c r="B932" s="34" t="s">
        <v>846</v>
      </c>
      <c r="C932" s="33" t="s">
        <v>28</v>
      </c>
      <c r="D932" s="33" t="s">
        <v>847</v>
      </c>
      <c r="E932" s="315" t="s">
        <v>534</v>
      </c>
      <c r="F932" s="315"/>
      <c r="G932" s="35" t="s">
        <v>535</v>
      </c>
      <c r="H932" s="36">
        <v>0.18390000000000001</v>
      </c>
      <c r="I932" s="37">
        <v>24.07</v>
      </c>
      <c r="J932" s="37">
        <v>4.42</v>
      </c>
    </row>
    <row r="933" spans="1:10" ht="39.6">
      <c r="A933" s="41" t="s">
        <v>553</v>
      </c>
      <c r="B933" s="42" t="s">
        <v>918</v>
      </c>
      <c r="C933" s="41" t="s">
        <v>28</v>
      </c>
      <c r="D933" s="41" t="s">
        <v>919</v>
      </c>
      <c r="E933" s="314" t="s">
        <v>556</v>
      </c>
      <c r="F933" s="314"/>
      <c r="G933" s="43" t="s">
        <v>24</v>
      </c>
      <c r="H933" s="44">
        <v>7.4999999999999997E-2</v>
      </c>
      <c r="I933" s="45">
        <v>25.4</v>
      </c>
      <c r="J933" s="45">
        <v>1.9</v>
      </c>
    </row>
    <row r="934" spans="1:10">
      <c r="A934" s="41" t="s">
        <v>553</v>
      </c>
      <c r="B934" s="42" t="s">
        <v>920</v>
      </c>
      <c r="C934" s="41" t="s">
        <v>28</v>
      </c>
      <c r="D934" s="41" t="s">
        <v>921</v>
      </c>
      <c r="E934" s="314" t="s">
        <v>556</v>
      </c>
      <c r="F934" s="314"/>
      <c r="G934" s="43" t="s">
        <v>24</v>
      </c>
      <c r="H934" s="44">
        <v>3</v>
      </c>
      <c r="I934" s="45">
        <v>1.69</v>
      </c>
      <c r="J934" s="45">
        <v>5.07</v>
      </c>
    </row>
    <row r="935" spans="1:10" ht="26.4">
      <c r="A935" s="41" t="s">
        <v>553</v>
      </c>
      <c r="B935" s="42" t="s">
        <v>945</v>
      </c>
      <c r="C935" s="41" t="s">
        <v>28</v>
      </c>
      <c r="D935" s="41" t="s">
        <v>946</v>
      </c>
      <c r="E935" s="314" t="s">
        <v>556</v>
      </c>
      <c r="F935" s="314"/>
      <c r="G935" s="43" t="s">
        <v>24</v>
      </c>
      <c r="H935" s="44">
        <v>1</v>
      </c>
      <c r="I935" s="45">
        <v>8.93</v>
      </c>
      <c r="J935" s="45">
        <v>8.93</v>
      </c>
    </row>
    <row r="936" spans="1:10">
      <c r="A936" s="38"/>
      <c r="B936" s="38"/>
      <c r="C936" s="38"/>
      <c r="D936" s="38"/>
      <c r="E936" s="38" t="s">
        <v>540</v>
      </c>
      <c r="F936" s="39">
        <v>7.59</v>
      </c>
      <c r="G936" s="38" t="s">
        <v>541</v>
      </c>
      <c r="H936" s="39">
        <v>0</v>
      </c>
      <c r="I936" s="38" t="s">
        <v>542</v>
      </c>
      <c r="J936" s="39">
        <v>7.59</v>
      </c>
    </row>
    <row r="937" spans="1:10" ht="14.4" thickBot="1">
      <c r="A937" s="38"/>
      <c r="B937" s="38"/>
      <c r="C937" s="38"/>
      <c r="D937" s="38"/>
      <c r="E937" s="38" t="s">
        <v>543</v>
      </c>
      <c r="F937" s="39">
        <v>6.53</v>
      </c>
      <c r="G937" s="38"/>
      <c r="H937" s="313" t="s">
        <v>544</v>
      </c>
      <c r="I937" s="313"/>
      <c r="J937" s="39">
        <v>32.68</v>
      </c>
    </row>
    <row r="938" spans="1:10" ht="14.4" thickTop="1">
      <c r="A938" s="40"/>
      <c r="B938" s="40"/>
      <c r="C938" s="40"/>
      <c r="D938" s="40"/>
      <c r="E938" s="40"/>
      <c r="F938" s="40"/>
      <c r="G938" s="40"/>
      <c r="H938" s="40"/>
      <c r="I938" s="40"/>
      <c r="J938" s="40"/>
    </row>
    <row r="939" spans="1:10">
      <c r="A939" s="19" t="s">
        <v>365</v>
      </c>
      <c r="B939" s="20" t="s">
        <v>8</v>
      </c>
      <c r="C939" s="19" t="s">
        <v>9</v>
      </c>
      <c r="D939" s="19" t="s">
        <v>10</v>
      </c>
      <c r="E939" s="317" t="s">
        <v>529</v>
      </c>
      <c r="F939" s="317"/>
      <c r="G939" s="27" t="s">
        <v>11</v>
      </c>
      <c r="H939" s="20" t="s">
        <v>12</v>
      </c>
      <c r="I939" s="20" t="s">
        <v>13</v>
      </c>
      <c r="J939" s="20" t="s">
        <v>15</v>
      </c>
    </row>
    <row r="940" spans="1:10" ht="39.6">
      <c r="A940" s="28" t="s">
        <v>530</v>
      </c>
      <c r="B940" s="29" t="s">
        <v>366</v>
      </c>
      <c r="C940" s="28" t="s">
        <v>28</v>
      </c>
      <c r="D940" s="28" t="s">
        <v>367</v>
      </c>
      <c r="E940" s="316" t="s">
        <v>924</v>
      </c>
      <c r="F940" s="316"/>
      <c r="G940" s="30" t="s">
        <v>24</v>
      </c>
      <c r="H940" s="31">
        <v>1</v>
      </c>
      <c r="I940" s="32">
        <v>7.81</v>
      </c>
      <c r="J940" s="32">
        <v>7.81</v>
      </c>
    </row>
    <row r="941" spans="1:10" ht="26.4">
      <c r="A941" s="33" t="s">
        <v>531</v>
      </c>
      <c r="B941" s="34" t="s">
        <v>848</v>
      </c>
      <c r="C941" s="33" t="s">
        <v>28</v>
      </c>
      <c r="D941" s="33" t="s">
        <v>849</v>
      </c>
      <c r="E941" s="315" t="s">
        <v>534</v>
      </c>
      <c r="F941" s="315"/>
      <c r="G941" s="35" t="s">
        <v>535</v>
      </c>
      <c r="H941" s="36">
        <v>8.4599999999999995E-2</v>
      </c>
      <c r="I941" s="37">
        <v>31.73</v>
      </c>
      <c r="J941" s="37">
        <v>2.68</v>
      </c>
    </row>
    <row r="942" spans="1:10" ht="26.4">
      <c r="A942" s="33" t="s">
        <v>531</v>
      </c>
      <c r="B942" s="34" t="s">
        <v>846</v>
      </c>
      <c r="C942" s="33" t="s">
        <v>28</v>
      </c>
      <c r="D942" s="33" t="s">
        <v>847</v>
      </c>
      <c r="E942" s="315" t="s">
        <v>534</v>
      </c>
      <c r="F942" s="315"/>
      <c r="G942" s="35" t="s">
        <v>535</v>
      </c>
      <c r="H942" s="36">
        <v>8.4599999999999995E-2</v>
      </c>
      <c r="I942" s="37">
        <v>24.07</v>
      </c>
      <c r="J942" s="37">
        <v>2.0299999999999998</v>
      </c>
    </row>
    <row r="943" spans="1:10" ht="26.4">
      <c r="A943" s="41" t="s">
        <v>553</v>
      </c>
      <c r="B943" s="42" t="s">
        <v>854</v>
      </c>
      <c r="C943" s="41" t="s">
        <v>28</v>
      </c>
      <c r="D943" s="41" t="s">
        <v>855</v>
      </c>
      <c r="E943" s="314" t="s">
        <v>556</v>
      </c>
      <c r="F943" s="314"/>
      <c r="G943" s="43" t="s">
        <v>24</v>
      </c>
      <c r="H943" s="44">
        <v>1.4999999999999999E-2</v>
      </c>
      <c r="I943" s="45">
        <v>69.739999999999995</v>
      </c>
      <c r="J943" s="45">
        <v>1.04</v>
      </c>
    </row>
    <row r="944" spans="1:10">
      <c r="A944" s="41" t="s">
        <v>553</v>
      </c>
      <c r="B944" s="42" t="s">
        <v>850</v>
      </c>
      <c r="C944" s="41" t="s">
        <v>28</v>
      </c>
      <c r="D944" s="41" t="s">
        <v>851</v>
      </c>
      <c r="E944" s="314" t="s">
        <v>556</v>
      </c>
      <c r="F944" s="314"/>
      <c r="G944" s="43" t="s">
        <v>24</v>
      </c>
      <c r="H944" s="44">
        <v>7.1000000000000004E-3</v>
      </c>
      <c r="I944" s="45">
        <v>1.62</v>
      </c>
      <c r="J944" s="45">
        <v>0.01</v>
      </c>
    </row>
    <row r="945" spans="1:10" ht="26.4">
      <c r="A945" s="41" t="s">
        <v>553</v>
      </c>
      <c r="B945" s="42" t="s">
        <v>947</v>
      </c>
      <c r="C945" s="41" t="s">
        <v>28</v>
      </c>
      <c r="D945" s="41" t="s">
        <v>948</v>
      </c>
      <c r="E945" s="314" t="s">
        <v>556</v>
      </c>
      <c r="F945" s="314"/>
      <c r="G945" s="43" t="s">
        <v>24</v>
      </c>
      <c r="H945" s="44">
        <v>1</v>
      </c>
      <c r="I945" s="45">
        <v>1.45</v>
      </c>
      <c r="J945" s="45">
        <v>1.45</v>
      </c>
    </row>
    <row r="946" spans="1:10">
      <c r="A946" s="41" t="s">
        <v>553</v>
      </c>
      <c r="B946" s="42" t="s">
        <v>860</v>
      </c>
      <c r="C946" s="41" t="s">
        <v>28</v>
      </c>
      <c r="D946" s="41" t="s">
        <v>861</v>
      </c>
      <c r="E946" s="314" t="s">
        <v>556</v>
      </c>
      <c r="F946" s="314"/>
      <c r="G946" s="43" t="s">
        <v>24</v>
      </c>
      <c r="H946" s="44">
        <v>9.9000000000000008E-3</v>
      </c>
      <c r="I946" s="45">
        <v>61.55</v>
      </c>
      <c r="J946" s="45">
        <v>0.6</v>
      </c>
    </row>
    <row r="947" spans="1:10">
      <c r="A947" s="38"/>
      <c r="B947" s="38"/>
      <c r="C947" s="38"/>
      <c r="D947" s="38"/>
      <c r="E947" s="38" t="s">
        <v>540</v>
      </c>
      <c r="F947" s="39">
        <v>3.49</v>
      </c>
      <c r="G947" s="38" t="s">
        <v>541</v>
      </c>
      <c r="H947" s="39">
        <v>0</v>
      </c>
      <c r="I947" s="38" t="s">
        <v>542</v>
      </c>
      <c r="J947" s="39">
        <v>3.49</v>
      </c>
    </row>
    <row r="948" spans="1:10" ht="14.4" thickBot="1">
      <c r="A948" s="38"/>
      <c r="B948" s="38"/>
      <c r="C948" s="38"/>
      <c r="D948" s="38"/>
      <c r="E948" s="38" t="s">
        <v>543</v>
      </c>
      <c r="F948" s="39">
        <v>1.95</v>
      </c>
      <c r="G948" s="38"/>
      <c r="H948" s="313" t="s">
        <v>544</v>
      </c>
      <c r="I948" s="313"/>
      <c r="J948" s="39">
        <v>9.76</v>
      </c>
    </row>
    <row r="949" spans="1:10" ht="14.4" thickTop="1">
      <c r="A949" s="40"/>
      <c r="B949" s="40"/>
      <c r="C949" s="40"/>
      <c r="D949" s="40"/>
      <c r="E949" s="40"/>
      <c r="F949" s="40"/>
      <c r="G949" s="40"/>
      <c r="H949" s="40"/>
      <c r="I949" s="40"/>
      <c r="J949" s="40"/>
    </row>
    <row r="950" spans="1:10">
      <c r="A950" s="19" t="s">
        <v>368</v>
      </c>
      <c r="B950" s="20" t="s">
        <v>8</v>
      </c>
      <c r="C950" s="19" t="s">
        <v>9</v>
      </c>
      <c r="D950" s="19" t="s">
        <v>10</v>
      </c>
      <c r="E950" s="317" t="s">
        <v>529</v>
      </c>
      <c r="F950" s="317"/>
      <c r="G950" s="27" t="s">
        <v>11</v>
      </c>
      <c r="H950" s="20" t="s">
        <v>12</v>
      </c>
      <c r="I950" s="20" t="s">
        <v>13</v>
      </c>
      <c r="J950" s="20" t="s">
        <v>15</v>
      </c>
    </row>
    <row r="951" spans="1:10" ht="39.6">
      <c r="A951" s="28" t="s">
        <v>530</v>
      </c>
      <c r="B951" s="29" t="s">
        <v>369</v>
      </c>
      <c r="C951" s="28" t="s">
        <v>28</v>
      </c>
      <c r="D951" s="28" t="s">
        <v>370</v>
      </c>
      <c r="E951" s="316" t="s">
        <v>924</v>
      </c>
      <c r="F951" s="316"/>
      <c r="G951" s="30" t="s">
        <v>24</v>
      </c>
      <c r="H951" s="31">
        <v>1</v>
      </c>
      <c r="I951" s="32">
        <v>17.38</v>
      </c>
      <c r="J951" s="32">
        <v>17.38</v>
      </c>
    </row>
    <row r="952" spans="1:10" ht="26.4">
      <c r="A952" s="33" t="s">
        <v>531</v>
      </c>
      <c r="B952" s="34" t="s">
        <v>846</v>
      </c>
      <c r="C952" s="33" t="s">
        <v>28</v>
      </c>
      <c r="D952" s="33" t="s">
        <v>847</v>
      </c>
      <c r="E952" s="315" t="s">
        <v>534</v>
      </c>
      <c r="F952" s="315"/>
      <c r="G952" s="35" t="s">
        <v>535</v>
      </c>
      <c r="H952" s="36">
        <v>0.12839999999999999</v>
      </c>
      <c r="I952" s="37">
        <v>24.07</v>
      </c>
      <c r="J952" s="37">
        <v>3.09</v>
      </c>
    </row>
    <row r="953" spans="1:10" ht="26.4">
      <c r="A953" s="33" t="s">
        <v>531</v>
      </c>
      <c r="B953" s="34" t="s">
        <v>848</v>
      </c>
      <c r="C953" s="33" t="s">
        <v>28</v>
      </c>
      <c r="D953" s="33" t="s">
        <v>849</v>
      </c>
      <c r="E953" s="315" t="s">
        <v>534</v>
      </c>
      <c r="F953" s="315"/>
      <c r="G953" s="35" t="s">
        <v>535</v>
      </c>
      <c r="H953" s="36">
        <v>0.12839999999999999</v>
      </c>
      <c r="I953" s="37">
        <v>31.73</v>
      </c>
      <c r="J953" s="37">
        <v>4.07</v>
      </c>
    </row>
    <row r="954" spans="1:10">
      <c r="A954" s="41" t="s">
        <v>553</v>
      </c>
      <c r="B954" s="42" t="s">
        <v>850</v>
      </c>
      <c r="C954" s="41" t="s">
        <v>28</v>
      </c>
      <c r="D954" s="41" t="s">
        <v>851</v>
      </c>
      <c r="E954" s="314" t="s">
        <v>556</v>
      </c>
      <c r="F954" s="314"/>
      <c r="G954" s="43" t="s">
        <v>24</v>
      </c>
      <c r="H954" s="44">
        <v>5.4000000000000003E-3</v>
      </c>
      <c r="I954" s="45">
        <v>1.62</v>
      </c>
      <c r="J954" s="45">
        <v>0</v>
      </c>
    </row>
    <row r="955" spans="1:10" ht="26.4">
      <c r="A955" s="41" t="s">
        <v>553</v>
      </c>
      <c r="B955" s="42" t="s">
        <v>854</v>
      </c>
      <c r="C955" s="41" t="s">
        <v>28</v>
      </c>
      <c r="D955" s="41" t="s">
        <v>855</v>
      </c>
      <c r="E955" s="314" t="s">
        <v>556</v>
      </c>
      <c r="F955" s="314"/>
      <c r="G955" s="43" t="s">
        <v>24</v>
      </c>
      <c r="H955" s="44">
        <v>0.04</v>
      </c>
      <c r="I955" s="45">
        <v>69.739999999999995</v>
      </c>
      <c r="J955" s="45">
        <v>2.78</v>
      </c>
    </row>
    <row r="956" spans="1:10">
      <c r="A956" s="41" t="s">
        <v>553</v>
      </c>
      <c r="B956" s="42" t="s">
        <v>860</v>
      </c>
      <c r="C956" s="41" t="s">
        <v>28</v>
      </c>
      <c r="D956" s="41" t="s">
        <v>861</v>
      </c>
      <c r="E956" s="314" t="s">
        <v>556</v>
      </c>
      <c r="F956" s="314"/>
      <c r="G956" s="43" t="s">
        <v>24</v>
      </c>
      <c r="H956" s="44">
        <v>2.4500000000000001E-2</v>
      </c>
      <c r="I956" s="45">
        <v>61.55</v>
      </c>
      <c r="J956" s="45">
        <v>1.5</v>
      </c>
    </row>
    <row r="957" spans="1:10" ht="26.4">
      <c r="A957" s="41" t="s">
        <v>553</v>
      </c>
      <c r="B957" s="42" t="s">
        <v>949</v>
      </c>
      <c r="C957" s="41" t="s">
        <v>28</v>
      </c>
      <c r="D957" s="41" t="s">
        <v>950</v>
      </c>
      <c r="E957" s="314" t="s">
        <v>556</v>
      </c>
      <c r="F957" s="314"/>
      <c r="G957" s="43" t="s">
        <v>24</v>
      </c>
      <c r="H957" s="44">
        <v>1</v>
      </c>
      <c r="I957" s="45">
        <v>5.94</v>
      </c>
      <c r="J957" s="45">
        <v>5.94</v>
      </c>
    </row>
    <row r="958" spans="1:10">
      <c r="A958" s="38"/>
      <c r="B958" s="38"/>
      <c r="C958" s="38"/>
      <c r="D958" s="38"/>
      <c r="E958" s="38" t="s">
        <v>540</v>
      </c>
      <c r="F958" s="39">
        <v>5.3</v>
      </c>
      <c r="G958" s="38" t="s">
        <v>541</v>
      </c>
      <c r="H958" s="39">
        <v>0</v>
      </c>
      <c r="I958" s="38" t="s">
        <v>542</v>
      </c>
      <c r="J958" s="39">
        <v>5.3</v>
      </c>
    </row>
    <row r="959" spans="1:10" ht="14.4" thickBot="1">
      <c r="A959" s="38"/>
      <c r="B959" s="38"/>
      <c r="C959" s="38"/>
      <c r="D959" s="38"/>
      <c r="E959" s="38" t="s">
        <v>543</v>
      </c>
      <c r="F959" s="39">
        <v>4.34</v>
      </c>
      <c r="G959" s="38"/>
      <c r="H959" s="313" t="s">
        <v>544</v>
      </c>
      <c r="I959" s="313"/>
      <c r="J959" s="39">
        <v>21.72</v>
      </c>
    </row>
    <row r="960" spans="1:10" ht="14.4" thickTop="1">
      <c r="A960" s="40"/>
      <c r="B960" s="40"/>
      <c r="C960" s="40"/>
      <c r="D960" s="40"/>
      <c r="E960" s="40"/>
      <c r="F960" s="40"/>
      <c r="G960" s="40"/>
      <c r="H960" s="40"/>
      <c r="I960" s="40"/>
      <c r="J960" s="40"/>
    </row>
    <row r="961" spans="1:10">
      <c r="A961" s="19" t="s">
        <v>371</v>
      </c>
      <c r="B961" s="20" t="s">
        <v>8</v>
      </c>
      <c r="C961" s="19" t="s">
        <v>9</v>
      </c>
      <c r="D961" s="19" t="s">
        <v>10</v>
      </c>
      <c r="E961" s="317" t="s">
        <v>529</v>
      </c>
      <c r="F961" s="317"/>
      <c r="G961" s="27" t="s">
        <v>11</v>
      </c>
      <c r="H961" s="20" t="s">
        <v>12</v>
      </c>
      <c r="I961" s="20" t="s">
        <v>13</v>
      </c>
      <c r="J961" s="20" t="s">
        <v>15</v>
      </c>
    </row>
    <row r="962" spans="1:10" ht="39.6">
      <c r="A962" s="28" t="s">
        <v>530</v>
      </c>
      <c r="B962" s="29" t="s">
        <v>372</v>
      </c>
      <c r="C962" s="28" t="s">
        <v>28</v>
      </c>
      <c r="D962" s="28" t="s">
        <v>373</v>
      </c>
      <c r="E962" s="316" t="s">
        <v>924</v>
      </c>
      <c r="F962" s="316"/>
      <c r="G962" s="30" t="s">
        <v>24</v>
      </c>
      <c r="H962" s="31">
        <v>1</v>
      </c>
      <c r="I962" s="32">
        <v>9.3699999999999992</v>
      </c>
      <c r="J962" s="32">
        <v>9.3699999999999992</v>
      </c>
    </row>
    <row r="963" spans="1:10" ht="26.4">
      <c r="A963" s="33" t="s">
        <v>531</v>
      </c>
      <c r="B963" s="34" t="s">
        <v>846</v>
      </c>
      <c r="C963" s="33" t="s">
        <v>28</v>
      </c>
      <c r="D963" s="33" t="s">
        <v>847</v>
      </c>
      <c r="E963" s="315" t="s">
        <v>534</v>
      </c>
      <c r="F963" s="315"/>
      <c r="G963" s="35" t="s">
        <v>535</v>
      </c>
      <c r="H963" s="36">
        <v>9.1899999999999996E-2</v>
      </c>
      <c r="I963" s="37">
        <v>24.07</v>
      </c>
      <c r="J963" s="37">
        <v>2.21</v>
      </c>
    </row>
    <row r="964" spans="1:10" ht="26.4">
      <c r="A964" s="33" t="s">
        <v>531</v>
      </c>
      <c r="B964" s="34" t="s">
        <v>848</v>
      </c>
      <c r="C964" s="33" t="s">
        <v>28</v>
      </c>
      <c r="D964" s="33" t="s">
        <v>849</v>
      </c>
      <c r="E964" s="315" t="s">
        <v>534</v>
      </c>
      <c r="F964" s="315"/>
      <c r="G964" s="35" t="s">
        <v>535</v>
      </c>
      <c r="H964" s="36">
        <v>9.1899999999999996E-2</v>
      </c>
      <c r="I964" s="37">
        <v>31.73</v>
      </c>
      <c r="J964" s="37">
        <v>2.91</v>
      </c>
    </row>
    <row r="965" spans="1:10">
      <c r="A965" s="41" t="s">
        <v>553</v>
      </c>
      <c r="B965" s="42" t="s">
        <v>850</v>
      </c>
      <c r="C965" s="41" t="s">
        <v>28</v>
      </c>
      <c r="D965" s="41" t="s">
        <v>851</v>
      </c>
      <c r="E965" s="314" t="s">
        <v>556</v>
      </c>
      <c r="F965" s="314"/>
      <c r="G965" s="43" t="s">
        <v>24</v>
      </c>
      <c r="H965" s="44">
        <v>3.9E-2</v>
      </c>
      <c r="I965" s="45">
        <v>1.62</v>
      </c>
      <c r="J965" s="45">
        <v>0.06</v>
      </c>
    </row>
    <row r="966" spans="1:10">
      <c r="A966" s="41" t="s">
        <v>553</v>
      </c>
      <c r="B966" s="42" t="s">
        <v>860</v>
      </c>
      <c r="C966" s="41" t="s">
        <v>28</v>
      </c>
      <c r="D966" s="41" t="s">
        <v>861</v>
      </c>
      <c r="E966" s="314" t="s">
        <v>556</v>
      </c>
      <c r="F966" s="314"/>
      <c r="G966" s="43" t="s">
        <v>24</v>
      </c>
      <c r="H966" s="44">
        <v>7.3000000000000001E-3</v>
      </c>
      <c r="I966" s="45">
        <v>61.55</v>
      </c>
      <c r="J966" s="45">
        <v>0.44</v>
      </c>
    </row>
    <row r="967" spans="1:10" ht="26.4">
      <c r="A967" s="41" t="s">
        <v>553</v>
      </c>
      <c r="B967" s="42" t="s">
        <v>854</v>
      </c>
      <c r="C967" s="41" t="s">
        <v>28</v>
      </c>
      <c r="D967" s="41" t="s">
        <v>855</v>
      </c>
      <c r="E967" s="314" t="s">
        <v>556</v>
      </c>
      <c r="F967" s="314"/>
      <c r="G967" s="43" t="s">
        <v>24</v>
      </c>
      <c r="H967" s="44">
        <v>1.0999999999999999E-2</v>
      </c>
      <c r="I967" s="45">
        <v>69.739999999999995</v>
      </c>
      <c r="J967" s="45">
        <v>0.76</v>
      </c>
    </row>
    <row r="968" spans="1:10" ht="26.4">
      <c r="A968" s="41" t="s">
        <v>553</v>
      </c>
      <c r="B968" s="42" t="s">
        <v>951</v>
      </c>
      <c r="C968" s="41" t="s">
        <v>28</v>
      </c>
      <c r="D968" s="41" t="s">
        <v>952</v>
      </c>
      <c r="E968" s="314" t="s">
        <v>556</v>
      </c>
      <c r="F968" s="314"/>
      <c r="G968" s="43" t="s">
        <v>24</v>
      </c>
      <c r="H968" s="44">
        <v>1</v>
      </c>
      <c r="I968" s="45">
        <v>2.99</v>
      </c>
      <c r="J968" s="45">
        <v>2.99</v>
      </c>
    </row>
    <row r="969" spans="1:10">
      <c r="A969" s="38"/>
      <c r="B969" s="38"/>
      <c r="C969" s="38"/>
      <c r="D969" s="38"/>
      <c r="E969" s="38" t="s">
        <v>540</v>
      </c>
      <c r="F969" s="39">
        <v>3.79</v>
      </c>
      <c r="G969" s="38" t="s">
        <v>541</v>
      </c>
      <c r="H969" s="39">
        <v>0</v>
      </c>
      <c r="I969" s="38" t="s">
        <v>542</v>
      </c>
      <c r="J969" s="39">
        <v>3.79</v>
      </c>
    </row>
    <row r="970" spans="1:10" ht="14.4" thickBot="1">
      <c r="A970" s="38"/>
      <c r="B970" s="38"/>
      <c r="C970" s="38"/>
      <c r="D970" s="38"/>
      <c r="E970" s="38" t="s">
        <v>543</v>
      </c>
      <c r="F970" s="39">
        <v>2.34</v>
      </c>
      <c r="G970" s="38"/>
      <c r="H970" s="313" t="s">
        <v>544</v>
      </c>
      <c r="I970" s="313"/>
      <c r="J970" s="39">
        <v>11.71</v>
      </c>
    </row>
    <row r="971" spans="1:10" ht="14.4" thickTop="1">
      <c r="A971" s="40"/>
      <c r="B971" s="40"/>
      <c r="C971" s="40"/>
      <c r="D971" s="40"/>
      <c r="E971" s="40"/>
      <c r="F971" s="40"/>
      <c r="G971" s="40"/>
      <c r="H971" s="40"/>
      <c r="I971" s="40"/>
      <c r="J971" s="40"/>
    </row>
    <row r="972" spans="1:10">
      <c r="A972" s="19" t="s">
        <v>374</v>
      </c>
      <c r="B972" s="20" t="s">
        <v>8</v>
      </c>
      <c r="C972" s="19" t="s">
        <v>9</v>
      </c>
      <c r="D972" s="19" t="s">
        <v>10</v>
      </c>
      <c r="E972" s="317" t="s">
        <v>529</v>
      </c>
      <c r="F972" s="317"/>
      <c r="G972" s="27" t="s">
        <v>11</v>
      </c>
      <c r="H972" s="20" t="s">
        <v>12</v>
      </c>
      <c r="I972" s="20" t="s">
        <v>13</v>
      </c>
      <c r="J972" s="20" t="s">
        <v>15</v>
      </c>
    </row>
    <row r="973" spans="1:10" ht="39.6">
      <c r="A973" s="28" t="s">
        <v>530</v>
      </c>
      <c r="B973" s="29" t="s">
        <v>375</v>
      </c>
      <c r="C973" s="28" t="s">
        <v>28</v>
      </c>
      <c r="D973" s="28" t="s">
        <v>376</v>
      </c>
      <c r="E973" s="316" t="s">
        <v>924</v>
      </c>
      <c r="F973" s="316"/>
      <c r="G973" s="30" t="s">
        <v>38</v>
      </c>
      <c r="H973" s="31">
        <v>1</v>
      </c>
      <c r="I973" s="32">
        <v>27.62</v>
      </c>
      <c r="J973" s="32">
        <v>27.62</v>
      </c>
    </row>
    <row r="974" spans="1:10" ht="26.4">
      <c r="A974" s="33" t="s">
        <v>531</v>
      </c>
      <c r="B974" s="34" t="s">
        <v>848</v>
      </c>
      <c r="C974" s="33" t="s">
        <v>28</v>
      </c>
      <c r="D974" s="33" t="s">
        <v>849</v>
      </c>
      <c r="E974" s="315" t="s">
        <v>534</v>
      </c>
      <c r="F974" s="315"/>
      <c r="G974" s="35" t="s">
        <v>535</v>
      </c>
      <c r="H974" s="36">
        <v>0.23960000000000001</v>
      </c>
      <c r="I974" s="37">
        <v>31.73</v>
      </c>
      <c r="J974" s="37">
        <v>7.6</v>
      </c>
    </row>
    <row r="975" spans="1:10" ht="26.4">
      <c r="A975" s="33" t="s">
        <v>531</v>
      </c>
      <c r="B975" s="34" t="s">
        <v>846</v>
      </c>
      <c r="C975" s="33" t="s">
        <v>28</v>
      </c>
      <c r="D975" s="33" t="s">
        <v>847</v>
      </c>
      <c r="E975" s="315" t="s">
        <v>534</v>
      </c>
      <c r="F975" s="315"/>
      <c r="G975" s="35" t="s">
        <v>535</v>
      </c>
      <c r="H975" s="36">
        <v>0.23960000000000001</v>
      </c>
      <c r="I975" s="37">
        <v>24.07</v>
      </c>
      <c r="J975" s="37">
        <v>5.76</v>
      </c>
    </row>
    <row r="976" spans="1:10">
      <c r="A976" s="41" t="s">
        <v>553</v>
      </c>
      <c r="B976" s="42" t="s">
        <v>850</v>
      </c>
      <c r="C976" s="41" t="s">
        <v>28</v>
      </c>
      <c r="D976" s="41" t="s">
        <v>851</v>
      </c>
      <c r="E976" s="314" t="s">
        <v>556</v>
      </c>
      <c r="F976" s="314"/>
      <c r="G976" s="43" t="s">
        <v>24</v>
      </c>
      <c r="H976" s="44">
        <v>1.3299999999999999E-2</v>
      </c>
      <c r="I976" s="45">
        <v>1.62</v>
      </c>
      <c r="J976" s="45">
        <v>0.02</v>
      </c>
    </row>
    <row r="977" spans="1:10" ht="26.4">
      <c r="A977" s="41" t="s">
        <v>553</v>
      </c>
      <c r="B977" s="42" t="s">
        <v>953</v>
      </c>
      <c r="C977" s="41" t="s">
        <v>28</v>
      </c>
      <c r="D977" s="41" t="s">
        <v>954</v>
      </c>
      <c r="E977" s="314" t="s">
        <v>556</v>
      </c>
      <c r="F977" s="314"/>
      <c r="G977" s="43" t="s">
        <v>38</v>
      </c>
      <c r="H977" s="44">
        <v>1.0548999999999999</v>
      </c>
      <c r="I977" s="45">
        <v>13.5</v>
      </c>
      <c r="J977" s="45">
        <v>14.24</v>
      </c>
    </row>
    <row r="978" spans="1:10">
      <c r="A978" s="38"/>
      <c r="B978" s="38"/>
      <c r="C978" s="38"/>
      <c r="D978" s="38"/>
      <c r="E978" s="38" t="s">
        <v>540</v>
      </c>
      <c r="F978" s="39">
        <v>9.9</v>
      </c>
      <c r="G978" s="38" t="s">
        <v>541</v>
      </c>
      <c r="H978" s="39">
        <v>0</v>
      </c>
      <c r="I978" s="38" t="s">
        <v>542</v>
      </c>
      <c r="J978" s="39">
        <v>9.9</v>
      </c>
    </row>
    <row r="979" spans="1:10" ht="14.4" thickBot="1">
      <c r="A979" s="38"/>
      <c r="B979" s="38"/>
      <c r="C979" s="38"/>
      <c r="D979" s="38"/>
      <c r="E979" s="38" t="s">
        <v>543</v>
      </c>
      <c r="F979" s="39">
        <v>6.9</v>
      </c>
      <c r="G979" s="38"/>
      <c r="H979" s="313" t="s">
        <v>544</v>
      </c>
      <c r="I979" s="313"/>
      <c r="J979" s="39">
        <v>34.520000000000003</v>
      </c>
    </row>
    <row r="980" spans="1:10" ht="14.4" thickTop="1">
      <c r="A980" s="40"/>
      <c r="B980" s="40"/>
      <c r="C980" s="40"/>
      <c r="D980" s="40"/>
      <c r="E980" s="40"/>
      <c r="F980" s="40"/>
      <c r="G980" s="40"/>
      <c r="H980" s="40"/>
      <c r="I980" s="40"/>
      <c r="J980" s="40"/>
    </row>
    <row r="981" spans="1:10">
      <c r="A981" s="19" t="s">
        <v>377</v>
      </c>
      <c r="B981" s="20" t="s">
        <v>8</v>
      </c>
      <c r="C981" s="19" t="s">
        <v>9</v>
      </c>
      <c r="D981" s="19" t="s">
        <v>10</v>
      </c>
      <c r="E981" s="317" t="s">
        <v>529</v>
      </c>
      <c r="F981" s="317"/>
      <c r="G981" s="27" t="s">
        <v>11</v>
      </c>
      <c r="H981" s="20" t="s">
        <v>12</v>
      </c>
      <c r="I981" s="20" t="s">
        <v>13</v>
      </c>
      <c r="J981" s="20" t="s">
        <v>15</v>
      </c>
    </row>
    <row r="982" spans="1:10" ht="26.4">
      <c r="A982" s="28" t="s">
        <v>530</v>
      </c>
      <c r="B982" s="29" t="s">
        <v>378</v>
      </c>
      <c r="C982" s="28" t="s">
        <v>28</v>
      </c>
      <c r="D982" s="28" t="s">
        <v>379</v>
      </c>
      <c r="E982" s="316" t="s">
        <v>955</v>
      </c>
      <c r="F982" s="316"/>
      <c r="G982" s="30" t="s">
        <v>38</v>
      </c>
      <c r="H982" s="31">
        <v>1</v>
      </c>
      <c r="I982" s="32">
        <v>16.8</v>
      </c>
      <c r="J982" s="32">
        <v>16.8</v>
      </c>
    </row>
    <row r="983" spans="1:10" ht="26.4">
      <c r="A983" s="33" t="s">
        <v>531</v>
      </c>
      <c r="B983" s="34" t="s">
        <v>848</v>
      </c>
      <c r="C983" s="33" t="s">
        <v>28</v>
      </c>
      <c r="D983" s="33" t="s">
        <v>849</v>
      </c>
      <c r="E983" s="315" t="s">
        <v>534</v>
      </c>
      <c r="F983" s="315"/>
      <c r="G983" s="35" t="s">
        <v>535</v>
      </c>
      <c r="H983" s="36">
        <v>0.14829999999999999</v>
      </c>
      <c r="I983" s="37">
        <v>31.73</v>
      </c>
      <c r="J983" s="37">
        <v>4.7</v>
      </c>
    </row>
    <row r="984" spans="1:10" ht="26.4">
      <c r="A984" s="33" t="s">
        <v>531</v>
      </c>
      <c r="B984" s="34" t="s">
        <v>846</v>
      </c>
      <c r="C984" s="33" t="s">
        <v>28</v>
      </c>
      <c r="D984" s="33" t="s">
        <v>847</v>
      </c>
      <c r="E984" s="315" t="s">
        <v>534</v>
      </c>
      <c r="F984" s="315"/>
      <c r="G984" s="35" t="s">
        <v>535</v>
      </c>
      <c r="H984" s="36">
        <v>0.14829999999999999</v>
      </c>
      <c r="I984" s="37">
        <v>24.07</v>
      </c>
      <c r="J984" s="37">
        <v>3.56</v>
      </c>
    </row>
    <row r="985" spans="1:10">
      <c r="A985" s="41" t="s">
        <v>553</v>
      </c>
      <c r="B985" s="42" t="s">
        <v>850</v>
      </c>
      <c r="C985" s="41" t="s">
        <v>28</v>
      </c>
      <c r="D985" s="41" t="s">
        <v>851</v>
      </c>
      <c r="E985" s="314" t="s">
        <v>556</v>
      </c>
      <c r="F985" s="314"/>
      <c r="G985" s="43" t="s">
        <v>24</v>
      </c>
      <c r="H985" s="44">
        <v>8.2000000000000007E-3</v>
      </c>
      <c r="I985" s="45">
        <v>1.62</v>
      </c>
      <c r="J985" s="45">
        <v>0.01</v>
      </c>
    </row>
    <row r="986" spans="1:10" ht="26.4">
      <c r="A986" s="41" t="s">
        <v>553</v>
      </c>
      <c r="B986" s="42" t="s">
        <v>956</v>
      </c>
      <c r="C986" s="41" t="s">
        <v>28</v>
      </c>
      <c r="D986" s="41" t="s">
        <v>957</v>
      </c>
      <c r="E986" s="314" t="s">
        <v>556</v>
      </c>
      <c r="F986" s="314"/>
      <c r="G986" s="43" t="s">
        <v>38</v>
      </c>
      <c r="H986" s="44">
        <v>1.0353000000000001</v>
      </c>
      <c r="I986" s="45">
        <v>8.24</v>
      </c>
      <c r="J986" s="45">
        <v>8.5299999999999994</v>
      </c>
    </row>
    <row r="987" spans="1:10">
      <c r="A987" s="38"/>
      <c r="B987" s="38"/>
      <c r="C987" s="38"/>
      <c r="D987" s="38"/>
      <c r="E987" s="38" t="s">
        <v>540</v>
      </c>
      <c r="F987" s="39">
        <v>6.12</v>
      </c>
      <c r="G987" s="38" t="s">
        <v>541</v>
      </c>
      <c r="H987" s="39">
        <v>0</v>
      </c>
      <c r="I987" s="38" t="s">
        <v>542</v>
      </c>
      <c r="J987" s="39">
        <v>6.12</v>
      </c>
    </row>
    <row r="988" spans="1:10" ht="14.4" thickBot="1">
      <c r="A988" s="38"/>
      <c r="B988" s="38"/>
      <c r="C988" s="38"/>
      <c r="D988" s="38"/>
      <c r="E988" s="38" t="s">
        <v>543</v>
      </c>
      <c r="F988" s="39">
        <v>4.2</v>
      </c>
      <c r="G988" s="38"/>
      <c r="H988" s="313" t="s">
        <v>544</v>
      </c>
      <c r="I988" s="313"/>
      <c r="J988" s="39">
        <v>21</v>
      </c>
    </row>
    <row r="989" spans="1:10" ht="14.4" thickTop="1">
      <c r="A989" s="40"/>
      <c r="B989" s="40"/>
      <c r="C989" s="40"/>
      <c r="D989" s="40"/>
      <c r="E989" s="40"/>
      <c r="F989" s="40"/>
      <c r="G989" s="40"/>
      <c r="H989" s="40"/>
      <c r="I989" s="40"/>
      <c r="J989" s="40"/>
    </row>
    <row r="990" spans="1:10">
      <c r="A990" s="19" t="s">
        <v>380</v>
      </c>
      <c r="B990" s="20" t="s">
        <v>8</v>
      </c>
      <c r="C990" s="19" t="s">
        <v>9</v>
      </c>
      <c r="D990" s="19" t="s">
        <v>10</v>
      </c>
      <c r="E990" s="317" t="s">
        <v>529</v>
      </c>
      <c r="F990" s="317"/>
      <c r="G990" s="27" t="s">
        <v>11</v>
      </c>
      <c r="H990" s="20" t="s">
        <v>12</v>
      </c>
      <c r="I990" s="20" t="s">
        <v>13</v>
      </c>
      <c r="J990" s="20" t="s">
        <v>15</v>
      </c>
    </row>
    <row r="991" spans="1:10" ht="39.6">
      <c r="A991" s="28" t="s">
        <v>530</v>
      </c>
      <c r="B991" s="29" t="s">
        <v>381</v>
      </c>
      <c r="C991" s="28" t="s">
        <v>28</v>
      </c>
      <c r="D991" s="28" t="s">
        <v>382</v>
      </c>
      <c r="E991" s="316" t="s">
        <v>924</v>
      </c>
      <c r="F991" s="316"/>
      <c r="G991" s="30" t="s">
        <v>38</v>
      </c>
      <c r="H991" s="31">
        <v>1</v>
      </c>
      <c r="I991" s="32">
        <v>28.03</v>
      </c>
      <c r="J991" s="32">
        <v>28.03</v>
      </c>
    </row>
    <row r="992" spans="1:10" ht="26.4">
      <c r="A992" s="33" t="s">
        <v>531</v>
      </c>
      <c r="B992" s="34" t="s">
        <v>848</v>
      </c>
      <c r="C992" s="33" t="s">
        <v>28</v>
      </c>
      <c r="D992" s="33" t="s">
        <v>849</v>
      </c>
      <c r="E992" s="315" t="s">
        <v>534</v>
      </c>
      <c r="F992" s="315"/>
      <c r="G992" s="35" t="s">
        <v>535</v>
      </c>
      <c r="H992" s="36">
        <v>0.31819999999999998</v>
      </c>
      <c r="I992" s="37">
        <v>31.73</v>
      </c>
      <c r="J992" s="37">
        <v>10.09</v>
      </c>
    </row>
    <row r="993" spans="1:10" ht="26.4">
      <c r="A993" s="33" t="s">
        <v>531</v>
      </c>
      <c r="B993" s="34" t="s">
        <v>846</v>
      </c>
      <c r="C993" s="33" t="s">
        <v>28</v>
      </c>
      <c r="D993" s="33" t="s">
        <v>847</v>
      </c>
      <c r="E993" s="315" t="s">
        <v>534</v>
      </c>
      <c r="F993" s="315"/>
      <c r="G993" s="35" t="s">
        <v>535</v>
      </c>
      <c r="H993" s="36">
        <v>0.31819999999999998</v>
      </c>
      <c r="I993" s="37">
        <v>24.07</v>
      </c>
      <c r="J993" s="37">
        <v>7.65</v>
      </c>
    </row>
    <row r="994" spans="1:10">
      <c r="A994" s="41" t="s">
        <v>553</v>
      </c>
      <c r="B994" s="42" t="s">
        <v>850</v>
      </c>
      <c r="C994" s="41" t="s">
        <v>28</v>
      </c>
      <c r="D994" s="41" t="s">
        <v>851</v>
      </c>
      <c r="E994" s="314" t="s">
        <v>556</v>
      </c>
      <c r="F994" s="314"/>
      <c r="G994" s="43" t="s">
        <v>24</v>
      </c>
      <c r="H994" s="44">
        <v>1.77E-2</v>
      </c>
      <c r="I994" s="45">
        <v>1.62</v>
      </c>
      <c r="J994" s="45">
        <v>0.02</v>
      </c>
    </row>
    <row r="995" spans="1:10" ht="26.4">
      <c r="A995" s="41" t="s">
        <v>553</v>
      </c>
      <c r="B995" s="42" t="s">
        <v>958</v>
      </c>
      <c r="C995" s="41" t="s">
        <v>28</v>
      </c>
      <c r="D995" s="41" t="s">
        <v>959</v>
      </c>
      <c r="E995" s="314" t="s">
        <v>556</v>
      </c>
      <c r="F995" s="314"/>
      <c r="G995" s="43" t="s">
        <v>38</v>
      </c>
      <c r="H995" s="44">
        <v>1.0548999999999999</v>
      </c>
      <c r="I995" s="45">
        <v>9.74</v>
      </c>
      <c r="J995" s="45">
        <v>10.27</v>
      </c>
    </row>
    <row r="996" spans="1:10">
      <c r="A996" s="38"/>
      <c r="B996" s="38"/>
      <c r="C996" s="38"/>
      <c r="D996" s="38"/>
      <c r="E996" s="38" t="s">
        <v>540</v>
      </c>
      <c r="F996" s="39">
        <v>13.15</v>
      </c>
      <c r="G996" s="38" t="s">
        <v>541</v>
      </c>
      <c r="H996" s="39">
        <v>0</v>
      </c>
      <c r="I996" s="38" t="s">
        <v>542</v>
      </c>
      <c r="J996" s="39">
        <v>13.15</v>
      </c>
    </row>
    <row r="997" spans="1:10" ht="14.4" thickBot="1">
      <c r="A997" s="38"/>
      <c r="B997" s="38"/>
      <c r="C997" s="38"/>
      <c r="D997" s="38"/>
      <c r="E997" s="38" t="s">
        <v>543</v>
      </c>
      <c r="F997" s="39">
        <v>7</v>
      </c>
      <c r="G997" s="38"/>
      <c r="H997" s="313" t="s">
        <v>544</v>
      </c>
      <c r="I997" s="313"/>
      <c r="J997" s="39">
        <v>35.03</v>
      </c>
    </row>
    <row r="998" spans="1:10" ht="14.4" thickTop="1">
      <c r="A998" s="40"/>
      <c r="B998" s="40"/>
      <c r="C998" s="40"/>
      <c r="D998" s="40"/>
      <c r="E998" s="40"/>
      <c r="F998" s="40"/>
      <c r="G998" s="40"/>
      <c r="H998" s="40"/>
      <c r="I998" s="40"/>
      <c r="J998" s="40"/>
    </row>
    <row r="999" spans="1:10">
      <c r="A999" s="19" t="s">
        <v>383</v>
      </c>
      <c r="B999" s="20" t="s">
        <v>8</v>
      </c>
      <c r="C999" s="19" t="s">
        <v>9</v>
      </c>
      <c r="D999" s="19" t="s">
        <v>10</v>
      </c>
      <c r="E999" s="317" t="s">
        <v>529</v>
      </c>
      <c r="F999" s="317"/>
      <c r="G999" s="27" t="s">
        <v>11</v>
      </c>
      <c r="H999" s="20" t="s">
        <v>12</v>
      </c>
      <c r="I999" s="20" t="s">
        <v>13</v>
      </c>
      <c r="J999" s="20" t="s">
        <v>15</v>
      </c>
    </row>
    <row r="1000" spans="1:10" ht="39.6">
      <c r="A1000" s="28" t="s">
        <v>530</v>
      </c>
      <c r="B1000" s="29" t="s">
        <v>384</v>
      </c>
      <c r="C1000" s="28" t="s">
        <v>28</v>
      </c>
      <c r="D1000" s="28" t="s">
        <v>385</v>
      </c>
      <c r="E1000" s="316" t="s">
        <v>924</v>
      </c>
      <c r="F1000" s="316"/>
      <c r="G1000" s="30" t="s">
        <v>24</v>
      </c>
      <c r="H1000" s="31">
        <v>1</v>
      </c>
      <c r="I1000" s="32">
        <v>39.6</v>
      </c>
      <c r="J1000" s="32">
        <v>39.6</v>
      </c>
    </row>
    <row r="1001" spans="1:10" ht="26.4">
      <c r="A1001" s="33" t="s">
        <v>531</v>
      </c>
      <c r="B1001" s="34" t="s">
        <v>846</v>
      </c>
      <c r="C1001" s="33" t="s">
        <v>28</v>
      </c>
      <c r="D1001" s="33" t="s">
        <v>847</v>
      </c>
      <c r="E1001" s="315" t="s">
        <v>534</v>
      </c>
      <c r="F1001" s="315"/>
      <c r="G1001" s="35" t="s">
        <v>535</v>
      </c>
      <c r="H1001" s="36">
        <v>0.23250000000000001</v>
      </c>
      <c r="I1001" s="37">
        <v>24.07</v>
      </c>
      <c r="J1001" s="37">
        <v>5.59</v>
      </c>
    </row>
    <row r="1002" spans="1:10" ht="26.4">
      <c r="A1002" s="33" t="s">
        <v>531</v>
      </c>
      <c r="B1002" s="34" t="s">
        <v>848</v>
      </c>
      <c r="C1002" s="33" t="s">
        <v>28</v>
      </c>
      <c r="D1002" s="33" t="s">
        <v>849</v>
      </c>
      <c r="E1002" s="315" t="s">
        <v>534</v>
      </c>
      <c r="F1002" s="315"/>
      <c r="G1002" s="35" t="s">
        <v>535</v>
      </c>
      <c r="H1002" s="36">
        <v>0.23250000000000001</v>
      </c>
      <c r="I1002" s="37">
        <v>31.73</v>
      </c>
      <c r="J1002" s="37">
        <v>7.37</v>
      </c>
    </row>
    <row r="1003" spans="1:10">
      <c r="A1003" s="41" t="s">
        <v>553</v>
      </c>
      <c r="B1003" s="42" t="s">
        <v>916</v>
      </c>
      <c r="C1003" s="41" t="s">
        <v>28</v>
      </c>
      <c r="D1003" s="41" t="s">
        <v>917</v>
      </c>
      <c r="E1003" s="314" t="s">
        <v>556</v>
      </c>
      <c r="F1003" s="314"/>
      <c r="G1003" s="43" t="s">
        <v>24</v>
      </c>
      <c r="H1003" s="44">
        <v>2</v>
      </c>
      <c r="I1003" s="45">
        <v>3</v>
      </c>
      <c r="J1003" s="45">
        <v>6</v>
      </c>
    </row>
    <row r="1004" spans="1:10">
      <c r="A1004" s="41" t="s">
        <v>553</v>
      </c>
      <c r="B1004" s="42" t="s">
        <v>920</v>
      </c>
      <c r="C1004" s="41" t="s">
        <v>28</v>
      </c>
      <c r="D1004" s="41" t="s">
        <v>921</v>
      </c>
      <c r="E1004" s="314" t="s">
        <v>556</v>
      </c>
      <c r="F1004" s="314"/>
      <c r="G1004" s="43" t="s">
        <v>24</v>
      </c>
      <c r="H1004" s="44">
        <v>1</v>
      </c>
      <c r="I1004" s="45">
        <v>1.69</v>
      </c>
      <c r="J1004" s="45">
        <v>1.69</v>
      </c>
    </row>
    <row r="1005" spans="1:10" ht="39.6">
      <c r="A1005" s="41" t="s">
        <v>553</v>
      </c>
      <c r="B1005" s="42" t="s">
        <v>918</v>
      </c>
      <c r="C1005" s="41" t="s">
        <v>28</v>
      </c>
      <c r="D1005" s="41" t="s">
        <v>919</v>
      </c>
      <c r="E1005" s="314" t="s">
        <v>556</v>
      </c>
      <c r="F1005" s="314"/>
      <c r="G1005" s="43" t="s">
        <v>24</v>
      </c>
      <c r="H1005" s="44">
        <v>0.14000000000000001</v>
      </c>
      <c r="I1005" s="45">
        <v>25.4</v>
      </c>
      <c r="J1005" s="45">
        <v>3.55</v>
      </c>
    </row>
    <row r="1006" spans="1:10" ht="26.4">
      <c r="A1006" s="41" t="s">
        <v>553</v>
      </c>
      <c r="B1006" s="42" t="s">
        <v>960</v>
      </c>
      <c r="C1006" s="41" t="s">
        <v>28</v>
      </c>
      <c r="D1006" s="41" t="s">
        <v>961</v>
      </c>
      <c r="E1006" s="314" t="s">
        <v>556</v>
      </c>
      <c r="F1006" s="314"/>
      <c r="G1006" s="43" t="s">
        <v>24</v>
      </c>
      <c r="H1006" s="44">
        <v>1</v>
      </c>
      <c r="I1006" s="45">
        <v>15.4</v>
      </c>
      <c r="J1006" s="45">
        <v>15.4</v>
      </c>
    </row>
    <row r="1007" spans="1:10">
      <c r="A1007" s="38"/>
      <c r="B1007" s="38"/>
      <c r="C1007" s="38"/>
      <c r="D1007" s="38"/>
      <c r="E1007" s="38" t="s">
        <v>540</v>
      </c>
      <c r="F1007" s="39">
        <v>9.6</v>
      </c>
      <c r="G1007" s="38" t="s">
        <v>541</v>
      </c>
      <c r="H1007" s="39">
        <v>0</v>
      </c>
      <c r="I1007" s="38" t="s">
        <v>542</v>
      </c>
      <c r="J1007" s="39">
        <v>9.6</v>
      </c>
    </row>
    <row r="1008" spans="1:10" ht="14.4" thickBot="1">
      <c r="A1008" s="38"/>
      <c r="B1008" s="38"/>
      <c r="C1008" s="38"/>
      <c r="D1008" s="38"/>
      <c r="E1008" s="38" t="s">
        <v>543</v>
      </c>
      <c r="F1008" s="39">
        <v>9.9</v>
      </c>
      <c r="G1008" s="38"/>
      <c r="H1008" s="313" t="s">
        <v>544</v>
      </c>
      <c r="I1008" s="313"/>
      <c r="J1008" s="39">
        <v>49.5</v>
      </c>
    </row>
    <row r="1009" spans="1:10" ht="14.4" thickTop="1">
      <c r="A1009" s="40"/>
      <c r="B1009" s="40"/>
      <c r="C1009" s="40"/>
      <c r="D1009" s="40"/>
      <c r="E1009" s="40"/>
      <c r="F1009" s="40"/>
      <c r="G1009" s="40"/>
      <c r="H1009" s="40"/>
      <c r="I1009" s="40"/>
      <c r="J1009" s="40"/>
    </row>
    <row r="1010" spans="1:10">
      <c r="A1010" s="19" t="s">
        <v>386</v>
      </c>
      <c r="B1010" s="20" t="s">
        <v>8</v>
      </c>
      <c r="C1010" s="19" t="s">
        <v>9</v>
      </c>
      <c r="D1010" s="19" t="s">
        <v>10</v>
      </c>
      <c r="E1010" s="317" t="s">
        <v>529</v>
      </c>
      <c r="F1010" s="317"/>
      <c r="G1010" s="27" t="s">
        <v>11</v>
      </c>
      <c r="H1010" s="20" t="s">
        <v>12</v>
      </c>
      <c r="I1010" s="20" t="s">
        <v>13</v>
      </c>
      <c r="J1010" s="20" t="s">
        <v>15</v>
      </c>
    </row>
    <row r="1011" spans="1:10" ht="39.6">
      <c r="A1011" s="28" t="s">
        <v>530</v>
      </c>
      <c r="B1011" s="29" t="s">
        <v>387</v>
      </c>
      <c r="C1011" s="28" t="s">
        <v>28</v>
      </c>
      <c r="D1011" s="28" t="s">
        <v>388</v>
      </c>
      <c r="E1011" s="316" t="s">
        <v>924</v>
      </c>
      <c r="F1011" s="316"/>
      <c r="G1011" s="30" t="s">
        <v>24</v>
      </c>
      <c r="H1011" s="31">
        <v>1</v>
      </c>
      <c r="I1011" s="32">
        <v>24.02</v>
      </c>
      <c r="J1011" s="32">
        <v>24.02</v>
      </c>
    </row>
    <row r="1012" spans="1:10" ht="26.4">
      <c r="A1012" s="33" t="s">
        <v>531</v>
      </c>
      <c r="B1012" s="34" t="s">
        <v>846</v>
      </c>
      <c r="C1012" s="33" t="s">
        <v>28</v>
      </c>
      <c r="D1012" s="33" t="s">
        <v>847</v>
      </c>
      <c r="E1012" s="315" t="s">
        <v>534</v>
      </c>
      <c r="F1012" s="315"/>
      <c r="G1012" s="35" t="s">
        <v>535</v>
      </c>
      <c r="H1012" s="36">
        <v>0.18390000000000001</v>
      </c>
      <c r="I1012" s="37">
        <v>24.07</v>
      </c>
      <c r="J1012" s="37">
        <v>4.42</v>
      </c>
    </row>
    <row r="1013" spans="1:10" ht="26.4">
      <c r="A1013" s="33" t="s">
        <v>531</v>
      </c>
      <c r="B1013" s="34" t="s">
        <v>848</v>
      </c>
      <c r="C1013" s="33" t="s">
        <v>28</v>
      </c>
      <c r="D1013" s="33" t="s">
        <v>849</v>
      </c>
      <c r="E1013" s="315" t="s">
        <v>534</v>
      </c>
      <c r="F1013" s="315"/>
      <c r="G1013" s="35" t="s">
        <v>535</v>
      </c>
      <c r="H1013" s="36">
        <v>0.18390000000000001</v>
      </c>
      <c r="I1013" s="37">
        <v>31.73</v>
      </c>
      <c r="J1013" s="37">
        <v>5.83</v>
      </c>
    </row>
    <row r="1014" spans="1:10" ht="26.4">
      <c r="A1014" s="41" t="s">
        <v>553</v>
      </c>
      <c r="B1014" s="42" t="s">
        <v>962</v>
      </c>
      <c r="C1014" s="41" t="s">
        <v>28</v>
      </c>
      <c r="D1014" s="41" t="s">
        <v>963</v>
      </c>
      <c r="E1014" s="314" t="s">
        <v>556</v>
      </c>
      <c r="F1014" s="314"/>
      <c r="G1014" s="43" t="s">
        <v>24</v>
      </c>
      <c r="H1014" s="44">
        <v>1</v>
      </c>
      <c r="I1014" s="45">
        <v>6.8</v>
      </c>
      <c r="J1014" s="45">
        <v>6.8</v>
      </c>
    </row>
    <row r="1015" spans="1:10">
      <c r="A1015" s="41" t="s">
        <v>553</v>
      </c>
      <c r="B1015" s="42" t="s">
        <v>920</v>
      </c>
      <c r="C1015" s="41" t="s">
        <v>28</v>
      </c>
      <c r="D1015" s="41" t="s">
        <v>921</v>
      </c>
      <c r="E1015" s="314" t="s">
        <v>556</v>
      </c>
      <c r="F1015" s="314"/>
      <c r="G1015" s="43" t="s">
        <v>24</v>
      </c>
      <c r="H1015" s="44">
        <v>3</v>
      </c>
      <c r="I1015" s="45">
        <v>1.69</v>
      </c>
      <c r="J1015" s="45">
        <v>5.07</v>
      </c>
    </row>
    <row r="1016" spans="1:10" ht="39.6">
      <c r="A1016" s="41" t="s">
        <v>553</v>
      </c>
      <c r="B1016" s="42" t="s">
        <v>918</v>
      </c>
      <c r="C1016" s="41" t="s">
        <v>28</v>
      </c>
      <c r="D1016" s="41" t="s">
        <v>919</v>
      </c>
      <c r="E1016" s="314" t="s">
        <v>556</v>
      </c>
      <c r="F1016" s="314"/>
      <c r="G1016" s="43" t="s">
        <v>24</v>
      </c>
      <c r="H1016" s="44">
        <v>7.4999999999999997E-2</v>
      </c>
      <c r="I1016" s="45">
        <v>25.4</v>
      </c>
      <c r="J1016" s="45">
        <v>1.9</v>
      </c>
    </row>
    <row r="1017" spans="1:10">
      <c r="A1017" s="38"/>
      <c r="B1017" s="38"/>
      <c r="C1017" s="38"/>
      <c r="D1017" s="38"/>
      <c r="E1017" s="38" t="s">
        <v>540</v>
      </c>
      <c r="F1017" s="39">
        <v>7.59</v>
      </c>
      <c r="G1017" s="38" t="s">
        <v>541</v>
      </c>
      <c r="H1017" s="39">
        <v>0</v>
      </c>
      <c r="I1017" s="38" t="s">
        <v>542</v>
      </c>
      <c r="J1017" s="39">
        <v>7.59</v>
      </c>
    </row>
    <row r="1018" spans="1:10" ht="14.4" thickBot="1">
      <c r="A1018" s="38"/>
      <c r="B1018" s="38"/>
      <c r="C1018" s="38"/>
      <c r="D1018" s="38"/>
      <c r="E1018" s="38" t="s">
        <v>543</v>
      </c>
      <c r="F1018" s="39">
        <v>6</v>
      </c>
      <c r="G1018" s="38"/>
      <c r="H1018" s="313" t="s">
        <v>544</v>
      </c>
      <c r="I1018" s="313"/>
      <c r="J1018" s="39">
        <v>30.02</v>
      </c>
    </row>
    <row r="1019" spans="1:10" ht="14.4" thickTop="1">
      <c r="A1019" s="40"/>
      <c r="B1019" s="40"/>
      <c r="C1019" s="40"/>
      <c r="D1019" s="40"/>
      <c r="E1019" s="40"/>
      <c r="F1019" s="40"/>
      <c r="G1019" s="40"/>
      <c r="H1019" s="40"/>
      <c r="I1019" s="40"/>
      <c r="J1019" s="40"/>
    </row>
    <row r="1020" spans="1:10">
      <c r="A1020" s="19" t="s">
        <v>389</v>
      </c>
      <c r="B1020" s="20" t="s">
        <v>8</v>
      </c>
      <c r="C1020" s="19" t="s">
        <v>9</v>
      </c>
      <c r="D1020" s="19" t="s">
        <v>10</v>
      </c>
      <c r="E1020" s="317" t="s">
        <v>529</v>
      </c>
      <c r="F1020" s="317"/>
      <c r="G1020" s="27" t="s">
        <v>11</v>
      </c>
      <c r="H1020" s="20" t="s">
        <v>12</v>
      </c>
      <c r="I1020" s="20" t="s">
        <v>13</v>
      </c>
      <c r="J1020" s="20" t="s">
        <v>15</v>
      </c>
    </row>
    <row r="1021" spans="1:10" ht="39.6">
      <c r="A1021" s="28" t="s">
        <v>530</v>
      </c>
      <c r="B1021" s="29" t="s">
        <v>390</v>
      </c>
      <c r="C1021" s="28" t="s">
        <v>28</v>
      </c>
      <c r="D1021" s="28" t="s">
        <v>391</v>
      </c>
      <c r="E1021" s="316" t="s">
        <v>924</v>
      </c>
      <c r="F1021" s="316"/>
      <c r="G1021" s="30" t="s">
        <v>24</v>
      </c>
      <c r="H1021" s="31">
        <v>1</v>
      </c>
      <c r="I1021" s="32">
        <v>18.940000000000001</v>
      </c>
      <c r="J1021" s="32">
        <v>18.940000000000001</v>
      </c>
    </row>
    <row r="1022" spans="1:10" ht="26.4">
      <c r="A1022" s="33" t="s">
        <v>531</v>
      </c>
      <c r="B1022" s="34" t="s">
        <v>848</v>
      </c>
      <c r="C1022" s="33" t="s">
        <v>28</v>
      </c>
      <c r="D1022" s="33" t="s">
        <v>849</v>
      </c>
      <c r="E1022" s="315" t="s">
        <v>534</v>
      </c>
      <c r="F1022" s="315"/>
      <c r="G1022" s="35" t="s">
        <v>535</v>
      </c>
      <c r="H1022" s="36">
        <v>3.4299999999999997E-2</v>
      </c>
      <c r="I1022" s="37">
        <v>31.73</v>
      </c>
      <c r="J1022" s="37">
        <v>1.08</v>
      </c>
    </row>
    <row r="1023" spans="1:10" ht="26.4">
      <c r="A1023" s="33" t="s">
        <v>531</v>
      </c>
      <c r="B1023" s="34" t="s">
        <v>846</v>
      </c>
      <c r="C1023" s="33" t="s">
        <v>28</v>
      </c>
      <c r="D1023" s="33" t="s">
        <v>847</v>
      </c>
      <c r="E1023" s="315" t="s">
        <v>534</v>
      </c>
      <c r="F1023" s="315"/>
      <c r="G1023" s="35" t="s">
        <v>535</v>
      </c>
      <c r="H1023" s="36">
        <v>3.4299999999999997E-2</v>
      </c>
      <c r="I1023" s="37">
        <v>24.07</v>
      </c>
      <c r="J1023" s="37">
        <v>0.82</v>
      </c>
    </row>
    <row r="1024" spans="1:10">
      <c r="A1024" s="41" t="s">
        <v>553</v>
      </c>
      <c r="B1024" s="42" t="s">
        <v>964</v>
      </c>
      <c r="C1024" s="41" t="s">
        <v>28</v>
      </c>
      <c r="D1024" s="41" t="s">
        <v>965</v>
      </c>
      <c r="E1024" s="314" t="s">
        <v>556</v>
      </c>
      <c r="F1024" s="314"/>
      <c r="G1024" s="43" t="s">
        <v>24</v>
      </c>
      <c r="H1024" s="44">
        <v>1</v>
      </c>
      <c r="I1024" s="45">
        <v>12.39</v>
      </c>
      <c r="J1024" s="45">
        <v>12.39</v>
      </c>
    </row>
    <row r="1025" spans="1:10" ht="39.6">
      <c r="A1025" s="41" t="s">
        <v>553</v>
      </c>
      <c r="B1025" s="42" t="s">
        <v>918</v>
      </c>
      <c r="C1025" s="41" t="s">
        <v>28</v>
      </c>
      <c r="D1025" s="41" t="s">
        <v>919</v>
      </c>
      <c r="E1025" s="314" t="s">
        <v>556</v>
      </c>
      <c r="F1025" s="314"/>
      <c r="G1025" s="43" t="s">
        <v>24</v>
      </c>
      <c r="H1025" s="44">
        <v>0.05</v>
      </c>
      <c r="I1025" s="45">
        <v>25.4</v>
      </c>
      <c r="J1025" s="45">
        <v>1.27</v>
      </c>
    </row>
    <row r="1026" spans="1:10">
      <c r="A1026" s="41" t="s">
        <v>553</v>
      </c>
      <c r="B1026" s="42" t="s">
        <v>920</v>
      </c>
      <c r="C1026" s="41" t="s">
        <v>28</v>
      </c>
      <c r="D1026" s="41" t="s">
        <v>921</v>
      </c>
      <c r="E1026" s="314" t="s">
        <v>556</v>
      </c>
      <c r="F1026" s="314"/>
      <c r="G1026" s="43" t="s">
        <v>24</v>
      </c>
      <c r="H1026" s="44">
        <v>2</v>
      </c>
      <c r="I1026" s="45">
        <v>1.69</v>
      </c>
      <c r="J1026" s="45">
        <v>3.38</v>
      </c>
    </row>
    <row r="1027" spans="1:10">
      <c r="A1027" s="38"/>
      <c r="B1027" s="38"/>
      <c r="C1027" s="38"/>
      <c r="D1027" s="38"/>
      <c r="E1027" s="38" t="s">
        <v>540</v>
      </c>
      <c r="F1027" s="39">
        <v>1.41</v>
      </c>
      <c r="G1027" s="38" t="s">
        <v>541</v>
      </c>
      <c r="H1027" s="39">
        <v>0</v>
      </c>
      <c r="I1027" s="38" t="s">
        <v>542</v>
      </c>
      <c r="J1027" s="39">
        <v>1.41</v>
      </c>
    </row>
    <row r="1028" spans="1:10" ht="14.4" thickBot="1">
      <c r="A1028" s="38"/>
      <c r="B1028" s="38"/>
      <c r="C1028" s="38"/>
      <c r="D1028" s="38"/>
      <c r="E1028" s="38" t="s">
        <v>543</v>
      </c>
      <c r="F1028" s="39">
        <v>4.7300000000000004</v>
      </c>
      <c r="G1028" s="38"/>
      <c r="H1028" s="313" t="s">
        <v>544</v>
      </c>
      <c r="I1028" s="313"/>
      <c r="J1028" s="39">
        <v>23.67</v>
      </c>
    </row>
    <row r="1029" spans="1:10" ht="14.4" thickTop="1">
      <c r="A1029" s="40"/>
      <c r="B1029" s="40"/>
      <c r="C1029" s="40"/>
      <c r="D1029" s="40"/>
      <c r="E1029" s="40"/>
      <c r="F1029" s="40"/>
      <c r="G1029" s="40"/>
      <c r="H1029" s="40"/>
      <c r="I1029" s="40"/>
      <c r="J1029" s="40"/>
    </row>
    <row r="1030" spans="1:10">
      <c r="A1030" s="19" t="s">
        <v>394</v>
      </c>
      <c r="B1030" s="20" t="s">
        <v>8</v>
      </c>
      <c r="C1030" s="19" t="s">
        <v>9</v>
      </c>
      <c r="D1030" s="19" t="s">
        <v>10</v>
      </c>
      <c r="E1030" s="317" t="s">
        <v>529</v>
      </c>
      <c r="F1030" s="317"/>
      <c r="G1030" s="27" t="s">
        <v>11</v>
      </c>
      <c r="H1030" s="20" t="s">
        <v>12</v>
      </c>
      <c r="I1030" s="20" t="s">
        <v>13</v>
      </c>
      <c r="J1030" s="20" t="s">
        <v>15</v>
      </c>
    </row>
    <row r="1031" spans="1:10" ht="26.4">
      <c r="A1031" s="28" t="s">
        <v>530</v>
      </c>
      <c r="B1031" s="29" t="s">
        <v>395</v>
      </c>
      <c r="C1031" s="28" t="s">
        <v>28</v>
      </c>
      <c r="D1031" s="28" t="s">
        <v>396</v>
      </c>
      <c r="E1031" s="316" t="s">
        <v>787</v>
      </c>
      <c r="F1031" s="316"/>
      <c r="G1031" s="30" t="s">
        <v>24</v>
      </c>
      <c r="H1031" s="31">
        <v>1</v>
      </c>
      <c r="I1031" s="32">
        <v>577.77</v>
      </c>
      <c r="J1031" s="32">
        <v>577.77</v>
      </c>
    </row>
    <row r="1032" spans="1:10" ht="52.8">
      <c r="A1032" s="33" t="s">
        <v>531</v>
      </c>
      <c r="B1032" s="34" t="s">
        <v>966</v>
      </c>
      <c r="C1032" s="33" t="s">
        <v>28</v>
      </c>
      <c r="D1032" s="33" t="s">
        <v>967</v>
      </c>
      <c r="E1032" s="315" t="s">
        <v>570</v>
      </c>
      <c r="F1032" s="315"/>
      <c r="G1032" s="35" t="s">
        <v>571</v>
      </c>
      <c r="H1032" s="36">
        <v>4.36E-2</v>
      </c>
      <c r="I1032" s="37">
        <v>158.49</v>
      </c>
      <c r="J1032" s="37">
        <v>6.91</v>
      </c>
    </row>
    <row r="1033" spans="1:10" ht="26.4">
      <c r="A1033" s="33" t="s">
        <v>531</v>
      </c>
      <c r="B1033" s="34" t="s">
        <v>841</v>
      </c>
      <c r="C1033" s="33" t="s">
        <v>28</v>
      </c>
      <c r="D1033" s="33" t="s">
        <v>842</v>
      </c>
      <c r="E1033" s="315" t="s">
        <v>790</v>
      </c>
      <c r="F1033" s="315"/>
      <c r="G1033" s="35" t="s">
        <v>43</v>
      </c>
      <c r="H1033" s="36">
        <v>4.0500000000000001E-2</v>
      </c>
      <c r="I1033" s="37">
        <v>216.25</v>
      </c>
      <c r="J1033" s="37">
        <v>8.75</v>
      </c>
    </row>
    <row r="1034" spans="1:10" ht="26.4">
      <c r="A1034" s="33" t="s">
        <v>531</v>
      </c>
      <c r="B1034" s="34" t="s">
        <v>551</v>
      </c>
      <c r="C1034" s="33" t="s">
        <v>28</v>
      </c>
      <c r="D1034" s="33" t="s">
        <v>552</v>
      </c>
      <c r="E1034" s="315" t="s">
        <v>534</v>
      </c>
      <c r="F1034" s="315"/>
      <c r="G1034" s="35" t="s">
        <v>535</v>
      </c>
      <c r="H1034" s="36">
        <v>6.7400000000000002E-2</v>
      </c>
      <c r="I1034" s="37">
        <v>23.13</v>
      </c>
      <c r="J1034" s="37">
        <v>1.55</v>
      </c>
    </row>
    <row r="1035" spans="1:10" ht="52.8">
      <c r="A1035" s="33" t="s">
        <v>531</v>
      </c>
      <c r="B1035" s="34" t="s">
        <v>968</v>
      </c>
      <c r="C1035" s="33" t="s">
        <v>28</v>
      </c>
      <c r="D1035" s="33" t="s">
        <v>969</v>
      </c>
      <c r="E1035" s="315" t="s">
        <v>570</v>
      </c>
      <c r="F1035" s="315"/>
      <c r="G1035" s="35" t="s">
        <v>576</v>
      </c>
      <c r="H1035" s="36">
        <v>8.8800000000000004E-2</v>
      </c>
      <c r="I1035" s="37">
        <v>67.540000000000006</v>
      </c>
      <c r="J1035" s="37">
        <v>5.99</v>
      </c>
    </row>
    <row r="1036" spans="1:10" ht="26.4">
      <c r="A1036" s="33" t="s">
        <v>531</v>
      </c>
      <c r="B1036" s="34" t="s">
        <v>615</v>
      </c>
      <c r="C1036" s="33" t="s">
        <v>28</v>
      </c>
      <c r="D1036" s="33" t="s">
        <v>616</v>
      </c>
      <c r="E1036" s="315" t="s">
        <v>534</v>
      </c>
      <c r="F1036" s="315"/>
      <c r="G1036" s="35" t="s">
        <v>535</v>
      </c>
      <c r="H1036" s="36">
        <v>8.5800000000000001E-2</v>
      </c>
      <c r="I1036" s="37">
        <v>32.46</v>
      </c>
      <c r="J1036" s="37">
        <v>2.78</v>
      </c>
    </row>
    <row r="1037" spans="1:10" ht="26.4">
      <c r="A1037" s="41" t="s">
        <v>553</v>
      </c>
      <c r="B1037" s="42" t="s">
        <v>970</v>
      </c>
      <c r="C1037" s="41" t="s">
        <v>28</v>
      </c>
      <c r="D1037" s="41" t="s">
        <v>971</v>
      </c>
      <c r="E1037" s="314" t="s">
        <v>556</v>
      </c>
      <c r="F1037" s="314"/>
      <c r="G1037" s="43" t="s">
        <v>24</v>
      </c>
      <c r="H1037" s="44">
        <v>1</v>
      </c>
      <c r="I1037" s="45">
        <v>551.79</v>
      </c>
      <c r="J1037" s="45">
        <v>551.79</v>
      </c>
    </row>
    <row r="1038" spans="1:10">
      <c r="A1038" s="38"/>
      <c r="B1038" s="38"/>
      <c r="C1038" s="38"/>
      <c r="D1038" s="38"/>
      <c r="E1038" s="38" t="s">
        <v>540</v>
      </c>
      <c r="F1038" s="39">
        <v>10.85</v>
      </c>
      <c r="G1038" s="38" t="s">
        <v>541</v>
      </c>
      <c r="H1038" s="39">
        <v>0</v>
      </c>
      <c r="I1038" s="38" t="s">
        <v>542</v>
      </c>
      <c r="J1038" s="39">
        <v>10.85</v>
      </c>
    </row>
    <row r="1039" spans="1:10" ht="14.4" thickBot="1">
      <c r="A1039" s="38"/>
      <c r="B1039" s="38"/>
      <c r="C1039" s="38"/>
      <c r="D1039" s="38"/>
      <c r="E1039" s="38" t="s">
        <v>543</v>
      </c>
      <c r="F1039" s="39">
        <v>144.44</v>
      </c>
      <c r="G1039" s="38"/>
      <c r="H1039" s="313" t="s">
        <v>544</v>
      </c>
      <c r="I1039" s="313"/>
      <c r="J1039" s="39">
        <v>722.21</v>
      </c>
    </row>
    <row r="1040" spans="1:10" ht="14.4" thickTop="1">
      <c r="A1040" s="40"/>
      <c r="B1040" s="40"/>
      <c r="C1040" s="40"/>
      <c r="D1040" s="40"/>
      <c r="E1040" s="40"/>
      <c r="F1040" s="40"/>
      <c r="G1040" s="40"/>
      <c r="H1040" s="40"/>
      <c r="I1040" s="40"/>
      <c r="J1040" s="40"/>
    </row>
    <row r="1041" spans="1:10">
      <c r="A1041" s="19" t="s">
        <v>397</v>
      </c>
      <c r="B1041" s="20" t="s">
        <v>8</v>
      </c>
      <c r="C1041" s="19" t="s">
        <v>9</v>
      </c>
      <c r="D1041" s="19" t="s">
        <v>10</v>
      </c>
      <c r="E1041" s="317" t="s">
        <v>529</v>
      </c>
      <c r="F1041" s="317"/>
      <c r="G1041" s="27" t="s">
        <v>11</v>
      </c>
      <c r="H1041" s="20" t="s">
        <v>12</v>
      </c>
      <c r="I1041" s="20" t="s">
        <v>13</v>
      </c>
      <c r="J1041" s="20" t="s">
        <v>15</v>
      </c>
    </row>
    <row r="1042" spans="1:10" ht="39.6">
      <c r="A1042" s="28" t="s">
        <v>530</v>
      </c>
      <c r="B1042" s="29" t="s">
        <v>398</v>
      </c>
      <c r="C1042" s="28" t="s">
        <v>28</v>
      </c>
      <c r="D1042" s="28" t="s">
        <v>399</v>
      </c>
      <c r="E1042" s="316" t="s">
        <v>972</v>
      </c>
      <c r="F1042" s="316"/>
      <c r="G1042" s="30" t="s">
        <v>24</v>
      </c>
      <c r="H1042" s="31">
        <v>1</v>
      </c>
      <c r="I1042" s="32">
        <v>48.27</v>
      </c>
      <c r="J1042" s="32">
        <v>48.27</v>
      </c>
    </row>
    <row r="1043" spans="1:10" ht="26.4">
      <c r="A1043" s="33" t="s">
        <v>531</v>
      </c>
      <c r="B1043" s="34" t="s">
        <v>848</v>
      </c>
      <c r="C1043" s="33" t="s">
        <v>28</v>
      </c>
      <c r="D1043" s="33" t="s">
        <v>849</v>
      </c>
      <c r="E1043" s="315" t="s">
        <v>534</v>
      </c>
      <c r="F1043" s="315"/>
      <c r="G1043" s="35" t="s">
        <v>535</v>
      </c>
      <c r="H1043" s="36">
        <v>0.3987</v>
      </c>
      <c r="I1043" s="37">
        <v>31.73</v>
      </c>
      <c r="J1043" s="37">
        <v>12.65</v>
      </c>
    </row>
    <row r="1044" spans="1:10" ht="26.4">
      <c r="A1044" s="33" t="s">
        <v>531</v>
      </c>
      <c r="B1044" s="34" t="s">
        <v>846</v>
      </c>
      <c r="C1044" s="33" t="s">
        <v>28</v>
      </c>
      <c r="D1044" s="33" t="s">
        <v>847</v>
      </c>
      <c r="E1044" s="315" t="s">
        <v>534</v>
      </c>
      <c r="F1044" s="315"/>
      <c r="G1044" s="35" t="s">
        <v>535</v>
      </c>
      <c r="H1044" s="36">
        <v>0.3987</v>
      </c>
      <c r="I1044" s="37">
        <v>24.07</v>
      </c>
      <c r="J1044" s="37">
        <v>9.59</v>
      </c>
    </row>
    <row r="1045" spans="1:10">
      <c r="A1045" s="41" t="s">
        <v>553</v>
      </c>
      <c r="B1045" s="42" t="s">
        <v>850</v>
      </c>
      <c r="C1045" s="41" t="s">
        <v>28</v>
      </c>
      <c r="D1045" s="41" t="s">
        <v>851</v>
      </c>
      <c r="E1045" s="314" t="s">
        <v>556</v>
      </c>
      <c r="F1045" s="314"/>
      <c r="G1045" s="43" t="s">
        <v>24</v>
      </c>
      <c r="H1045" s="44">
        <v>1.54E-2</v>
      </c>
      <c r="I1045" s="45">
        <v>1.62</v>
      </c>
      <c r="J1045" s="45">
        <v>0.02</v>
      </c>
    </row>
    <row r="1046" spans="1:10" ht="26.4">
      <c r="A1046" s="41" t="s">
        <v>553</v>
      </c>
      <c r="B1046" s="42" t="s">
        <v>854</v>
      </c>
      <c r="C1046" s="41" t="s">
        <v>28</v>
      </c>
      <c r="D1046" s="41" t="s">
        <v>855</v>
      </c>
      <c r="E1046" s="314" t="s">
        <v>556</v>
      </c>
      <c r="F1046" s="314"/>
      <c r="G1046" s="43" t="s">
        <v>24</v>
      </c>
      <c r="H1046" s="44">
        <v>4.3999999999999997E-2</v>
      </c>
      <c r="I1046" s="45">
        <v>69.739999999999995</v>
      </c>
      <c r="J1046" s="45">
        <v>3.06</v>
      </c>
    </row>
    <row r="1047" spans="1:10" ht="26.4">
      <c r="A1047" s="41" t="s">
        <v>553</v>
      </c>
      <c r="B1047" s="42" t="s">
        <v>973</v>
      </c>
      <c r="C1047" s="41" t="s">
        <v>28</v>
      </c>
      <c r="D1047" s="41" t="s">
        <v>974</v>
      </c>
      <c r="E1047" s="314" t="s">
        <v>556</v>
      </c>
      <c r="F1047" s="314"/>
      <c r="G1047" s="43" t="s">
        <v>24</v>
      </c>
      <c r="H1047" s="44">
        <v>1</v>
      </c>
      <c r="I1047" s="45">
        <v>21.16</v>
      </c>
      <c r="J1047" s="45">
        <v>21.16</v>
      </c>
    </row>
    <row r="1048" spans="1:10">
      <c r="A1048" s="41" t="s">
        <v>553</v>
      </c>
      <c r="B1048" s="42" t="s">
        <v>860</v>
      </c>
      <c r="C1048" s="41" t="s">
        <v>28</v>
      </c>
      <c r="D1048" s="41" t="s">
        <v>861</v>
      </c>
      <c r="E1048" s="314" t="s">
        <v>556</v>
      </c>
      <c r="F1048" s="314"/>
      <c r="G1048" s="43" t="s">
        <v>24</v>
      </c>
      <c r="H1048" s="44">
        <v>2.92E-2</v>
      </c>
      <c r="I1048" s="45">
        <v>61.55</v>
      </c>
      <c r="J1048" s="45">
        <v>1.79</v>
      </c>
    </row>
    <row r="1049" spans="1:10">
      <c r="A1049" s="38"/>
      <c r="B1049" s="38"/>
      <c r="C1049" s="38"/>
      <c r="D1049" s="38"/>
      <c r="E1049" s="38" t="s">
        <v>540</v>
      </c>
      <c r="F1049" s="39">
        <v>16.48</v>
      </c>
      <c r="G1049" s="38" t="s">
        <v>541</v>
      </c>
      <c r="H1049" s="39">
        <v>0</v>
      </c>
      <c r="I1049" s="38" t="s">
        <v>542</v>
      </c>
      <c r="J1049" s="39">
        <v>16.48</v>
      </c>
    </row>
    <row r="1050" spans="1:10" ht="14.4" thickBot="1">
      <c r="A1050" s="38"/>
      <c r="B1050" s="38"/>
      <c r="C1050" s="38"/>
      <c r="D1050" s="38"/>
      <c r="E1050" s="38" t="s">
        <v>543</v>
      </c>
      <c r="F1050" s="39">
        <v>12.06</v>
      </c>
      <c r="G1050" s="38"/>
      <c r="H1050" s="313" t="s">
        <v>544</v>
      </c>
      <c r="I1050" s="313"/>
      <c r="J1050" s="39">
        <v>60.33</v>
      </c>
    </row>
    <row r="1051" spans="1:10" ht="14.4" thickTop="1">
      <c r="A1051" s="40"/>
      <c r="B1051" s="40"/>
      <c r="C1051" s="40"/>
      <c r="D1051" s="40"/>
      <c r="E1051" s="40"/>
      <c r="F1051" s="40"/>
      <c r="G1051" s="40"/>
      <c r="H1051" s="40"/>
      <c r="I1051" s="40"/>
      <c r="J1051" s="40"/>
    </row>
    <row r="1052" spans="1:10">
      <c r="A1052" s="19" t="s">
        <v>401</v>
      </c>
      <c r="B1052" s="20" t="s">
        <v>8</v>
      </c>
      <c r="C1052" s="19" t="s">
        <v>9</v>
      </c>
      <c r="D1052" s="19" t="s">
        <v>10</v>
      </c>
      <c r="E1052" s="317" t="s">
        <v>529</v>
      </c>
      <c r="F1052" s="317"/>
      <c r="G1052" s="27" t="s">
        <v>11</v>
      </c>
      <c r="H1052" s="20" t="s">
        <v>12</v>
      </c>
      <c r="I1052" s="20" t="s">
        <v>13</v>
      </c>
      <c r="J1052" s="20" t="s">
        <v>15</v>
      </c>
    </row>
    <row r="1053" spans="1:10" ht="66">
      <c r="A1053" s="28" t="s">
        <v>530</v>
      </c>
      <c r="B1053" s="29" t="s">
        <v>402</v>
      </c>
      <c r="C1053" s="28" t="s">
        <v>22</v>
      </c>
      <c r="D1053" s="28" t="s">
        <v>403</v>
      </c>
      <c r="E1053" s="316" t="s">
        <v>902</v>
      </c>
      <c r="F1053" s="316"/>
      <c r="G1053" s="30" t="s">
        <v>24</v>
      </c>
      <c r="H1053" s="31">
        <v>1</v>
      </c>
      <c r="I1053" s="32">
        <v>2159.0300000000002</v>
      </c>
      <c r="J1053" s="32">
        <v>2159.0300000000002</v>
      </c>
    </row>
    <row r="1054" spans="1:10" ht="26.4">
      <c r="A1054" s="33" t="s">
        <v>531</v>
      </c>
      <c r="B1054" s="34" t="s">
        <v>975</v>
      </c>
      <c r="C1054" s="33" t="s">
        <v>28</v>
      </c>
      <c r="D1054" s="33" t="s">
        <v>976</v>
      </c>
      <c r="E1054" s="315" t="s">
        <v>902</v>
      </c>
      <c r="F1054" s="315"/>
      <c r="G1054" s="35" t="s">
        <v>24</v>
      </c>
      <c r="H1054" s="36">
        <v>2</v>
      </c>
      <c r="I1054" s="37">
        <v>12.5</v>
      </c>
      <c r="J1054" s="37">
        <v>25</v>
      </c>
    </row>
    <row r="1055" spans="1:10" ht="26.4">
      <c r="A1055" s="33" t="s">
        <v>531</v>
      </c>
      <c r="B1055" s="34" t="s">
        <v>977</v>
      </c>
      <c r="C1055" s="33" t="s">
        <v>28</v>
      </c>
      <c r="D1055" s="33" t="s">
        <v>978</v>
      </c>
      <c r="E1055" s="315" t="s">
        <v>902</v>
      </c>
      <c r="F1055" s="315"/>
      <c r="G1055" s="35" t="s">
        <v>24</v>
      </c>
      <c r="H1055" s="36">
        <v>2</v>
      </c>
      <c r="I1055" s="37">
        <v>137.63999999999999</v>
      </c>
      <c r="J1055" s="37">
        <v>275.27999999999997</v>
      </c>
    </row>
    <row r="1056" spans="1:10" ht="39.6">
      <c r="A1056" s="33" t="s">
        <v>531</v>
      </c>
      <c r="B1056" s="34" t="s">
        <v>979</v>
      </c>
      <c r="C1056" s="33" t="s">
        <v>28</v>
      </c>
      <c r="D1056" s="33" t="s">
        <v>980</v>
      </c>
      <c r="E1056" s="315" t="s">
        <v>902</v>
      </c>
      <c r="F1056" s="315"/>
      <c r="G1056" s="35" t="s">
        <v>24</v>
      </c>
      <c r="H1056" s="36">
        <v>2</v>
      </c>
      <c r="I1056" s="37">
        <v>334.57</v>
      </c>
      <c r="J1056" s="37">
        <v>669.14</v>
      </c>
    </row>
    <row r="1057" spans="1:10" ht="26.4">
      <c r="A1057" s="33" t="s">
        <v>531</v>
      </c>
      <c r="B1057" s="34" t="s">
        <v>981</v>
      </c>
      <c r="C1057" s="33" t="s">
        <v>22</v>
      </c>
      <c r="D1057" s="33" t="s">
        <v>982</v>
      </c>
      <c r="E1057" s="315" t="s">
        <v>902</v>
      </c>
      <c r="F1057" s="315"/>
      <c r="G1057" s="35" t="s">
        <v>24</v>
      </c>
      <c r="H1057" s="36">
        <v>1</v>
      </c>
      <c r="I1057" s="37">
        <v>1189.6099999999999</v>
      </c>
      <c r="J1057" s="37">
        <v>1189.6099999999999</v>
      </c>
    </row>
    <row r="1058" spans="1:10">
      <c r="A1058" s="38"/>
      <c r="B1058" s="38"/>
      <c r="C1058" s="38"/>
      <c r="D1058" s="38"/>
      <c r="E1058" s="38" t="s">
        <v>540</v>
      </c>
      <c r="F1058" s="39">
        <v>112.9</v>
      </c>
      <c r="G1058" s="38" t="s">
        <v>541</v>
      </c>
      <c r="H1058" s="39">
        <v>0</v>
      </c>
      <c r="I1058" s="38" t="s">
        <v>542</v>
      </c>
      <c r="J1058" s="39">
        <v>112.9</v>
      </c>
    </row>
    <row r="1059" spans="1:10" ht="14.4" thickBot="1">
      <c r="A1059" s="38"/>
      <c r="B1059" s="38"/>
      <c r="C1059" s="38"/>
      <c r="D1059" s="38"/>
      <c r="E1059" s="38" t="s">
        <v>543</v>
      </c>
      <c r="F1059" s="39">
        <v>539.75</v>
      </c>
      <c r="G1059" s="38"/>
      <c r="H1059" s="313" t="s">
        <v>544</v>
      </c>
      <c r="I1059" s="313"/>
      <c r="J1059" s="39">
        <v>2698.78</v>
      </c>
    </row>
    <row r="1060" spans="1:10" ht="14.4" thickTop="1">
      <c r="A1060" s="40"/>
      <c r="B1060" s="40"/>
      <c r="C1060" s="40"/>
      <c r="D1060" s="40"/>
      <c r="E1060" s="40"/>
      <c r="F1060" s="40"/>
      <c r="G1060" s="40"/>
      <c r="H1060" s="40"/>
      <c r="I1060" s="40"/>
      <c r="J1060" s="40"/>
    </row>
    <row r="1061" spans="1:10">
      <c r="A1061" s="19" t="s">
        <v>404</v>
      </c>
      <c r="B1061" s="20" t="s">
        <v>8</v>
      </c>
      <c r="C1061" s="19" t="s">
        <v>9</v>
      </c>
      <c r="D1061" s="19" t="s">
        <v>10</v>
      </c>
      <c r="E1061" s="317" t="s">
        <v>529</v>
      </c>
      <c r="F1061" s="317"/>
      <c r="G1061" s="27" t="s">
        <v>11</v>
      </c>
      <c r="H1061" s="20" t="s">
        <v>12</v>
      </c>
      <c r="I1061" s="20" t="s">
        <v>13</v>
      </c>
      <c r="J1061" s="20" t="s">
        <v>15</v>
      </c>
    </row>
    <row r="1062" spans="1:10" ht="66">
      <c r="A1062" s="28" t="s">
        <v>530</v>
      </c>
      <c r="B1062" s="29" t="s">
        <v>405</v>
      </c>
      <c r="C1062" s="28" t="s">
        <v>28</v>
      </c>
      <c r="D1062" s="28" t="s">
        <v>406</v>
      </c>
      <c r="E1062" s="316" t="s">
        <v>902</v>
      </c>
      <c r="F1062" s="316"/>
      <c r="G1062" s="30" t="s">
        <v>24</v>
      </c>
      <c r="H1062" s="31">
        <v>1</v>
      </c>
      <c r="I1062" s="32">
        <v>1254.06</v>
      </c>
      <c r="J1062" s="32">
        <v>1254.06</v>
      </c>
    </row>
    <row r="1063" spans="1:10" ht="26.4">
      <c r="A1063" s="33" t="s">
        <v>531</v>
      </c>
      <c r="B1063" s="34" t="s">
        <v>983</v>
      </c>
      <c r="C1063" s="33" t="s">
        <v>28</v>
      </c>
      <c r="D1063" s="33" t="s">
        <v>984</v>
      </c>
      <c r="E1063" s="315" t="s">
        <v>902</v>
      </c>
      <c r="F1063" s="315"/>
      <c r="G1063" s="35" t="s">
        <v>24</v>
      </c>
      <c r="H1063" s="36">
        <v>1</v>
      </c>
      <c r="I1063" s="37">
        <v>11.16</v>
      </c>
      <c r="J1063" s="37">
        <v>11.16</v>
      </c>
    </row>
    <row r="1064" spans="1:10" ht="26.4">
      <c r="A1064" s="33" t="s">
        <v>531</v>
      </c>
      <c r="B1064" s="34" t="s">
        <v>985</v>
      </c>
      <c r="C1064" s="33" t="s">
        <v>28</v>
      </c>
      <c r="D1064" s="33" t="s">
        <v>986</v>
      </c>
      <c r="E1064" s="315" t="s">
        <v>902</v>
      </c>
      <c r="F1064" s="315"/>
      <c r="G1064" s="35" t="s">
        <v>24</v>
      </c>
      <c r="H1064" s="36">
        <v>1</v>
      </c>
      <c r="I1064" s="37">
        <v>823.72</v>
      </c>
      <c r="J1064" s="37">
        <v>823.72</v>
      </c>
    </row>
    <row r="1065" spans="1:10" ht="39.6">
      <c r="A1065" s="33" t="s">
        <v>531</v>
      </c>
      <c r="B1065" s="34" t="s">
        <v>987</v>
      </c>
      <c r="C1065" s="33" t="s">
        <v>28</v>
      </c>
      <c r="D1065" s="33" t="s">
        <v>988</v>
      </c>
      <c r="E1065" s="315" t="s">
        <v>902</v>
      </c>
      <c r="F1065" s="315"/>
      <c r="G1065" s="35" t="s">
        <v>24</v>
      </c>
      <c r="H1065" s="36">
        <v>1</v>
      </c>
      <c r="I1065" s="37">
        <v>84.61</v>
      </c>
      <c r="J1065" s="37">
        <v>84.61</v>
      </c>
    </row>
    <row r="1066" spans="1:10" ht="39.6">
      <c r="A1066" s="33" t="s">
        <v>531</v>
      </c>
      <c r="B1066" s="34" t="s">
        <v>979</v>
      </c>
      <c r="C1066" s="33" t="s">
        <v>28</v>
      </c>
      <c r="D1066" s="33" t="s">
        <v>980</v>
      </c>
      <c r="E1066" s="315" t="s">
        <v>902</v>
      </c>
      <c r="F1066" s="315"/>
      <c r="G1066" s="35" t="s">
        <v>24</v>
      </c>
      <c r="H1066" s="36">
        <v>1</v>
      </c>
      <c r="I1066" s="37">
        <v>334.57</v>
      </c>
      <c r="J1066" s="37">
        <v>334.57</v>
      </c>
    </row>
    <row r="1067" spans="1:10">
      <c r="A1067" s="38"/>
      <c r="B1067" s="38"/>
      <c r="C1067" s="38"/>
      <c r="D1067" s="38"/>
      <c r="E1067" s="38" t="s">
        <v>540</v>
      </c>
      <c r="F1067" s="39">
        <v>83.98</v>
      </c>
      <c r="G1067" s="38" t="s">
        <v>541</v>
      </c>
      <c r="H1067" s="39">
        <v>0</v>
      </c>
      <c r="I1067" s="38" t="s">
        <v>542</v>
      </c>
      <c r="J1067" s="39">
        <v>83.98</v>
      </c>
    </row>
    <row r="1068" spans="1:10" ht="14.4" thickBot="1">
      <c r="A1068" s="38"/>
      <c r="B1068" s="38"/>
      <c r="C1068" s="38"/>
      <c r="D1068" s="38"/>
      <c r="E1068" s="38" t="s">
        <v>543</v>
      </c>
      <c r="F1068" s="39">
        <v>313.51</v>
      </c>
      <c r="G1068" s="38"/>
      <c r="H1068" s="313" t="s">
        <v>544</v>
      </c>
      <c r="I1068" s="313"/>
      <c r="J1068" s="39">
        <v>1567.57</v>
      </c>
    </row>
    <row r="1069" spans="1:10" ht="14.4" thickTop="1">
      <c r="A1069" s="40"/>
      <c r="B1069" s="40"/>
      <c r="C1069" s="40"/>
      <c r="D1069" s="40"/>
      <c r="E1069" s="40"/>
      <c r="F1069" s="40"/>
      <c r="G1069" s="40"/>
      <c r="H1069" s="40"/>
      <c r="I1069" s="40"/>
      <c r="J1069" s="40"/>
    </row>
    <row r="1070" spans="1:10">
      <c r="A1070" s="19" t="s">
        <v>407</v>
      </c>
      <c r="B1070" s="20" t="s">
        <v>8</v>
      </c>
      <c r="C1070" s="19" t="s">
        <v>9</v>
      </c>
      <c r="D1070" s="19" t="s">
        <v>10</v>
      </c>
      <c r="E1070" s="317" t="s">
        <v>529</v>
      </c>
      <c r="F1070" s="317"/>
      <c r="G1070" s="27" t="s">
        <v>11</v>
      </c>
      <c r="H1070" s="20" t="s">
        <v>12</v>
      </c>
      <c r="I1070" s="20" t="s">
        <v>13</v>
      </c>
      <c r="J1070" s="20" t="s">
        <v>15</v>
      </c>
    </row>
    <row r="1071" spans="1:10" ht="66">
      <c r="A1071" s="28" t="s">
        <v>530</v>
      </c>
      <c r="B1071" s="29" t="s">
        <v>408</v>
      </c>
      <c r="C1071" s="28" t="s">
        <v>28</v>
      </c>
      <c r="D1071" s="28" t="s">
        <v>409</v>
      </c>
      <c r="E1071" s="316" t="s">
        <v>902</v>
      </c>
      <c r="F1071" s="316"/>
      <c r="G1071" s="30" t="s">
        <v>24</v>
      </c>
      <c r="H1071" s="31">
        <v>1</v>
      </c>
      <c r="I1071" s="32">
        <v>716.43</v>
      </c>
      <c r="J1071" s="32">
        <v>716.43</v>
      </c>
    </row>
    <row r="1072" spans="1:10" ht="26.4">
      <c r="A1072" s="33" t="s">
        <v>531</v>
      </c>
      <c r="B1072" s="34" t="s">
        <v>983</v>
      </c>
      <c r="C1072" s="33" t="s">
        <v>28</v>
      </c>
      <c r="D1072" s="33" t="s">
        <v>984</v>
      </c>
      <c r="E1072" s="315" t="s">
        <v>902</v>
      </c>
      <c r="F1072" s="315"/>
      <c r="G1072" s="35" t="s">
        <v>24</v>
      </c>
      <c r="H1072" s="36">
        <v>1</v>
      </c>
      <c r="I1072" s="37">
        <v>11.16</v>
      </c>
      <c r="J1072" s="37">
        <v>11.16</v>
      </c>
    </row>
    <row r="1073" spans="1:10" ht="39.6">
      <c r="A1073" s="33" t="s">
        <v>531</v>
      </c>
      <c r="B1073" s="34" t="s">
        <v>989</v>
      </c>
      <c r="C1073" s="33" t="s">
        <v>28</v>
      </c>
      <c r="D1073" s="33" t="s">
        <v>990</v>
      </c>
      <c r="E1073" s="315" t="s">
        <v>902</v>
      </c>
      <c r="F1073" s="315"/>
      <c r="G1073" s="35" t="s">
        <v>24</v>
      </c>
      <c r="H1073" s="36">
        <v>1</v>
      </c>
      <c r="I1073" s="37">
        <v>234.27</v>
      </c>
      <c r="J1073" s="37">
        <v>234.27</v>
      </c>
    </row>
    <row r="1074" spans="1:10" ht="26.4">
      <c r="A1074" s="33" t="s">
        <v>531</v>
      </c>
      <c r="B1074" s="34" t="s">
        <v>991</v>
      </c>
      <c r="C1074" s="33" t="s">
        <v>28</v>
      </c>
      <c r="D1074" s="33" t="s">
        <v>992</v>
      </c>
      <c r="E1074" s="315" t="s">
        <v>902</v>
      </c>
      <c r="F1074" s="315"/>
      <c r="G1074" s="35" t="s">
        <v>24</v>
      </c>
      <c r="H1074" s="36">
        <v>1</v>
      </c>
      <c r="I1074" s="37">
        <v>398.72</v>
      </c>
      <c r="J1074" s="37">
        <v>398.72</v>
      </c>
    </row>
    <row r="1075" spans="1:10" ht="26.4">
      <c r="A1075" s="33" t="s">
        <v>531</v>
      </c>
      <c r="B1075" s="34" t="s">
        <v>993</v>
      </c>
      <c r="C1075" s="33" t="s">
        <v>28</v>
      </c>
      <c r="D1075" s="33" t="s">
        <v>994</v>
      </c>
      <c r="E1075" s="315" t="s">
        <v>902</v>
      </c>
      <c r="F1075" s="315"/>
      <c r="G1075" s="35" t="s">
        <v>24</v>
      </c>
      <c r="H1075" s="36">
        <v>1</v>
      </c>
      <c r="I1075" s="37">
        <v>72.28</v>
      </c>
      <c r="J1075" s="37">
        <v>72.28</v>
      </c>
    </row>
    <row r="1076" spans="1:10">
      <c r="A1076" s="38"/>
      <c r="B1076" s="38"/>
      <c r="C1076" s="38"/>
      <c r="D1076" s="38"/>
      <c r="E1076" s="38" t="s">
        <v>540</v>
      </c>
      <c r="F1076" s="39">
        <v>105.76</v>
      </c>
      <c r="G1076" s="38" t="s">
        <v>541</v>
      </c>
      <c r="H1076" s="39">
        <v>0</v>
      </c>
      <c r="I1076" s="38" t="s">
        <v>542</v>
      </c>
      <c r="J1076" s="39">
        <v>105.76</v>
      </c>
    </row>
    <row r="1077" spans="1:10" ht="14.4" thickBot="1">
      <c r="A1077" s="38"/>
      <c r="B1077" s="38"/>
      <c r="C1077" s="38"/>
      <c r="D1077" s="38"/>
      <c r="E1077" s="38" t="s">
        <v>543</v>
      </c>
      <c r="F1077" s="39">
        <v>179.1</v>
      </c>
      <c r="G1077" s="38"/>
      <c r="H1077" s="313" t="s">
        <v>544</v>
      </c>
      <c r="I1077" s="313"/>
      <c r="J1077" s="39">
        <v>895.53</v>
      </c>
    </row>
    <row r="1078" spans="1:10" ht="14.4" thickTop="1">
      <c r="A1078" s="40"/>
      <c r="B1078" s="40"/>
      <c r="C1078" s="40"/>
      <c r="D1078" s="40"/>
      <c r="E1078" s="40"/>
      <c r="F1078" s="40"/>
      <c r="G1078" s="40"/>
      <c r="H1078" s="40"/>
      <c r="I1078" s="40"/>
      <c r="J1078" s="40"/>
    </row>
    <row r="1079" spans="1:10">
      <c r="A1079" s="19" t="s">
        <v>410</v>
      </c>
      <c r="B1079" s="20" t="s">
        <v>8</v>
      </c>
      <c r="C1079" s="19" t="s">
        <v>9</v>
      </c>
      <c r="D1079" s="19" t="s">
        <v>10</v>
      </c>
      <c r="E1079" s="317" t="s">
        <v>529</v>
      </c>
      <c r="F1079" s="317"/>
      <c r="G1079" s="27" t="s">
        <v>11</v>
      </c>
      <c r="H1079" s="20" t="s">
        <v>12</v>
      </c>
      <c r="I1079" s="20" t="s">
        <v>13</v>
      </c>
      <c r="J1079" s="20" t="s">
        <v>15</v>
      </c>
    </row>
    <row r="1080" spans="1:10" ht="26.4">
      <c r="A1080" s="28" t="s">
        <v>530</v>
      </c>
      <c r="B1080" s="29" t="s">
        <v>411</v>
      </c>
      <c r="C1080" s="28" t="s">
        <v>22</v>
      </c>
      <c r="D1080" s="28" t="s">
        <v>412</v>
      </c>
      <c r="E1080" s="316" t="s">
        <v>995</v>
      </c>
      <c r="F1080" s="316"/>
      <c r="G1080" s="30" t="s">
        <v>24</v>
      </c>
      <c r="H1080" s="31">
        <v>1</v>
      </c>
      <c r="I1080" s="32">
        <v>748.1</v>
      </c>
      <c r="J1080" s="32">
        <v>748.1</v>
      </c>
    </row>
    <row r="1081" spans="1:10" ht="26.4">
      <c r="A1081" s="33" t="s">
        <v>531</v>
      </c>
      <c r="B1081" s="34" t="s">
        <v>551</v>
      </c>
      <c r="C1081" s="33" t="s">
        <v>28</v>
      </c>
      <c r="D1081" s="33" t="s">
        <v>552</v>
      </c>
      <c r="E1081" s="315" t="s">
        <v>534</v>
      </c>
      <c r="F1081" s="315"/>
      <c r="G1081" s="35" t="s">
        <v>535</v>
      </c>
      <c r="H1081" s="36">
        <v>0.98340000000000005</v>
      </c>
      <c r="I1081" s="37">
        <v>23.13</v>
      </c>
      <c r="J1081" s="37">
        <v>22.74</v>
      </c>
    </row>
    <row r="1082" spans="1:10" ht="26.4">
      <c r="A1082" s="33" t="s">
        <v>531</v>
      </c>
      <c r="B1082" s="34" t="s">
        <v>996</v>
      </c>
      <c r="C1082" s="33" t="s">
        <v>28</v>
      </c>
      <c r="D1082" s="33" t="s">
        <v>997</v>
      </c>
      <c r="E1082" s="315" t="s">
        <v>534</v>
      </c>
      <c r="F1082" s="315"/>
      <c r="G1082" s="35" t="s">
        <v>535</v>
      </c>
      <c r="H1082" s="36">
        <v>1.4944</v>
      </c>
      <c r="I1082" s="37">
        <v>33.82</v>
      </c>
      <c r="J1082" s="37">
        <v>50.54</v>
      </c>
    </row>
    <row r="1083" spans="1:10">
      <c r="A1083" s="41" t="s">
        <v>553</v>
      </c>
      <c r="B1083" s="42" t="s">
        <v>998</v>
      </c>
      <c r="C1083" s="41" t="s">
        <v>28</v>
      </c>
      <c r="D1083" s="41" t="s">
        <v>999</v>
      </c>
      <c r="E1083" s="314" t="s">
        <v>556</v>
      </c>
      <c r="F1083" s="314"/>
      <c r="G1083" s="43" t="s">
        <v>72</v>
      </c>
      <c r="H1083" s="44">
        <v>0.74</v>
      </c>
      <c r="I1083" s="45">
        <v>34.93</v>
      </c>
      <c r="J1083" s="45">
        <v>25.84</v>
      </c>
    </row>
    <row r="1084" spans="1:10">
      <c r="A1084" s="41" t="s">
        <v>553</v>
      </c>
      <c r="B1084" s="42" t="s">
        <v>909</v>
      </c>
      <c r="C1084" s="41" t="s">
        <v>28</v>
      </c>
      <c r="D1084" s="41" t="s">
        <v>910</v>
      </c>
      <c r="E1084" s="314" t="s">
        <v>556</v>
      </c>
      <c r="F1084" s="314"/>
      <c r="G1084" s="43" t="s">
        <v>72</v>
      </c>
      <c r="H1084" s="44">
        <v>0.03</v>
      </c>
      <c r="I1084" s="45">
        <v>202.82</v>
      </c>
      <c r="J1084" s="45">
        <v>6.08</v>
      </c>
    </row>
    <row r="1085" spans="1:10" ht="26.4">
      <c r="A1085" s="41" t="s">
        <v>553</v>
      </c>
      <c r="B1085" s="42" t="s">
        <v>1000</v>
      </c>
      <c r="C1085" s="41" t="s">
        <v>28</v>
      </c>
      <c r="D1085" s="41" t="s">
        <v>1001</v>
      </c>
      <c r="E1085" s="314" t="s">
        <v>556</v>
      </c>
      <c r="F1085" s="314"/>
      <c r="G1085" s="43" t="s">
        <v>24</v>
      </c>
      <c r="H1085" s="44">
        <v>3</v>
      </c>
      <c r="I1085" s="45">
        <v>20.27</v>
      </c>
      <c r="J1085" s="45">
        <v>60.81</v>
      </c>
    </row>
    <row r="1086" spans="1:10" ht="39.6">
      <c r="A1086" s="41" t="s">
        <v>553</v>
      </c>
      <c r="B1086" s="42" t="s">
        <v>1002</v>
      </c>
      <c r="C1086" s="41" t="s">
        <v>28</v>
      </c>
      <c r="D1086" s="41" t="s">
        <v>1003</v>
      </c>
      <c r="E1086" s="314" t="s">
        <v>556</v>
      </c>
      <c r="F1086" s="314"/>
      <c r="G1086" s="43" t="s">
        <v>30</v>
      </c>
      <c r="H1086" s="44">
        <v>0.85</v>
      </c>
      <c r="I1086" s="45">
        <v>679.24</v>
      </c>
      <c r="J1086" s="45">
        <v>577.35</v>
      </c>
    </row>
    <row r="1087" spans="1:10" ht="39.6">
      <c r="A1087" s="41" t="s">
        <v>553</v>
      </c>
      <c r="B1087" s="42" t="s">
        <v>1004</v>
      </c>
      <c r="C1087" s="41" t="s">
        <v>28</v>
      </c>
      <c r="D1087" s="41" t="s">
        <v>1005</v>
      </c>
      <c r="E1087" s="314" t="s">
        <v>556</v>
      </c>
      <c r="F1087" s="314"/>
      <c r="G1087" s="43" t="s">
        <v>24</v>
      </c>
      <c r="H1087" s="44">
        <v>6</v>
      </c>
      <c r="I1087" s="45">
        <v>0.79</v>
      </c>
      <c r="J1087" s="45">
        <v>4.74</v>
      </c>
    </row>
    <row r="1088" spans="1:10">
      <c r="A1088" s="38"/>
      <c r="B1088" s="38"/>
      <c r="C1088" s="38"/>
      <c r="D1088" s="38"/>
      <c r="E1088" s="38" t="s">
        <v>540</v>
      </c>
      <c r="F1088" s="39">
        <v>53.86</v>
      </c>
      <c r="G1088" s="38" t="s">
        <v>541</v>
      </c>
      <c r="H1088" s="39">
        <v>0</v>
      </c>
      <c r="I1088" s="38" t="s">
        <v>542</v>
      </c>
      <c r="J1088" s="39">
        <v>53.86</v>
      </c>
    </row>
    <row r="1089" spans="1:10" ht="14.4" thickBot="1">
      <c r="A1089" s="38"/>
      <c r="B1089" s="38"/>
      <c r="C1089" s="38"/>
      <c r="D1089" s="38"/>
      <c r="E1089" s="38" t="s">
        <v>543</v>
      </c>
      <c r="F1089" s="39">
        <v>187.02</v>
      </c>
      <c r="G1089" s="38"/>
      <c r="H1089" s="313" t="s">
        <v>544</v>
      </c>
      <c r="I1089" s="313"/>
      <c r="J1089" s="39">
        <v>935.12</v>
      </c>
    </row>
    <row r="1090" spans="1:10" ht="14.4" thickTop="1">
      <c r="A1090" s="40"/>
      <c r="B1090" s="40"/>
      <c r="C1090" s="40"/>
      <c r="D1090" s="40"/>
      <c r="E1090" s="40"/>
      <c r="F1090" s="40"/>
      <c r="G1090" s="40"/>
      <c r="H1090" s="40"/>
      <c r="I1090" s="40"/>
      <c r="J1090" s="40"/>
    </row>
    <row r="1091" spans="1:10">
      <c r="A1091" s="19" t="s">
        <v>416</v>
      </c>
      <c r="B1091" s="20" t="s">
        <v>8</v>
      </c>
      <c r="C1091" s="19" t="s">
        <v>9</v>
      </c>
      <c r="D1091" s="19" t="s">
        <v>10</v>
      </c>
      <c r="E1091" s="317" t="s">
        <v>529</v>
      </c>
      <c r="F1091" s="317"/>
      <c r="G1091" s="27" t="s">
        <v>11</v>
      </c>
      <c r="H1091" s="20" t="s">
        <v>12</v>
      </c>
      <c r="I1091" s="20" t="s">
        <v>13</v>
      </c>
      <c r="J1091" s="20" t="s">
        <v>15</v>
      </c>
    </row>
    <row r="1092" spans="1:10" ht="39.6">
      <c r="A1092" s="28" t="s">
        <v>530</v>
      </c>
      <c r="B1092" s="29" t="s">
        <v>1943</v>
      </c>
      <c r="C1092" s="28" t="s">
        <v>28</v>
      </c>
      <c r="D1092" s="28" t="s">
        <v>1944</v>
      </c>
      <c r="E1092" s="316" t="s">
        <v>1006</v>
      </c>
      <c r="F1092" s="316"/>
      <c r="G1092" s="30" t="s">
        <v>30</v>
      </c>
      <c r="H1092" s="31">
        <v>1</v>
      </c>
      <c r="I1092" s="32">
        <v>81.040000000000006</v>
      </c>
      <c r="J1092" s="32">
        <v>81.040000000000006</v>
      </c>
    </row>
    <row r="1093" spans="1:10" ht="26.4">
      <c r="A1093" s="33" t="s">
        <v>531</v>
      </c>
      <c r="B1093" s="34" t="s">
        <v>1007</v>
      </c>
      <c r="C1093" s="33" t="s">
        <v>28</v>
      </c>
      <c r="D1093" s="33" t="s">
        <v>1008</v>
      </c>
      <c r="E1093" s="315" t="s">
        <v>534</v>
      </c>
      <c r="F1093" s="315"/>
      <c r="G1093" s="35" t="s">
        <v>535</v>
      </c>
      <c r="H1093" s="36">
        <v>0.28920000000000001</v>
      </c>
      <c r="I1093" s="37">
        <v>36.880000000000003</v>
      </c>
      <c r="J1093" s="37">
        <v>10.66</v>
      </c>
    </row>
    <row r="1094" spans="1:10" ht="26.4">
      <c r="A1094" s="33" t="s">
        <v>531</v>
      </c>
      <c r="B1094" s="34" t="s">
        <v>551</v>
      </c>
      <c r="C1094" s="33" t="s">
        <v>28</v>
      </c>
      <c r="D1094" s="33" t="s">
        <v>552</v>
      </c>
      <c r="E1094" s="315" t="s">
        <v>534</v>
      </c>
      <c r="F1094" s="315"/>
      <c r="G1094" s="35" t="s">
        <v>535</v>
      </c>
      <c r="H1094" s="36">
        <v>0.1356</v>
      </c>
      <c r="I1094" s="37">
        <v>23.13</v>
      </c>
      <c r="J1094" s="37">
        <v>3.13</v>
      </c>
    </row>
    <row r="1095" spans="1:10">
      <c r="A1095" s="41" t="s">
        <v>553</v>
      </c>
      <c r="B1095" s="42" t="s">
        <v>1013</v>
      </c>
      <c r="C1095" s="41" t="s">
        <v>28</v>
      </c>
      <c r="D1095" s="41" t="s">
        <v>1014</v>
      </c>
      <c r="E1095" s="314" t="s">
        <v>556</v>
      </c>
      <c r="F1095" s="314"/>
      <c r="G1095" s="43" t="s">
        <v>72</v>
      </c>
      <c r="H1095" s="44">
        <v>9.1300000000000008</v>
      </c>
      <c r="I1095" s="45">
        <v>1.64</v>
      </c>
      <c r="J1095" s="45">
        <v>14.97</v>
      </c>
    </row>
    <row r="1096" spans="1:10" ht="26.4">
      <c r="A1096" s="41" t="s">
        <v>553</v>
      </c>
      <c r="B1096" s="42" t="s">
        <v>1015</v>
      </c>
      <c r="C1096" s="41" t="s">
        <v>28</v>
      </c>
      <c r="D1096" s="41" t="s">
        <v>1016</v>
      </c>
      <c r="E1096" s="314" t="s">
        <v>556</v>
      </c>
      <c r="F1096" s="314"/>
      <c r="G1096" s="43" t="s">
        <v>30</v>
      </c>
      <c r="H1096" s="44">
        <v>1.0690999999999999</v>
      </c>
      <c r="I1096" s="45">
        <v>47.64</v>
      </c>
      <c r="J1096" s="45">
        <v>50.93</v>
      </c>
    </row>
    <row r="1097" spans="1:10">
      <c r="A1097" s="41" t="s">
        <v>553</v>
      </c>
      <c r="B1097" s="42" t="s">
        <v>1009</v>
      </c>
      <c r="C1097" s="41" t="s">
        <v>28</v>
      </c>
      <c r="D1097" s="41" t="s">
        <v>1010</v>
      </c>
      <c r="E1097" s="314" t="s">
        <v>556</v>
      </c>
      <c r="F1097" s="314"/>
      <c r="G1097" s="43" t="s">
        <v>72</v>
      </c>
      <c r="H1097" s="44">
        <v>0.14099999999999999</v>
      </c>
      <c r="I1097" s="45">
        <v>9.6300000000000008</v>
      </c>
      <c r="J1097" s="45">
        <v>1.35</v>
      </c>
    </row>
    <row r="1098" spans="1:10">
      <c r="A1098" s="38"/>
      <c r="B1098" s="38"/>
      <c r="C1098" s="38"/>
      <c r="D1098" s="38"/>
      <c r="E1098" s="38" t="s">
        <v>540</v>
      </c>
      <c r="F1098" s="39">
        <v>10.46</v>
      </c>
      <c r="G1098" s="38" t="s">
        <v>541</v>
      </c>
      <c r="H1098" s="39">
        <v>0</v>
      </c>
      <c r="I1098" s="38" t="s">
        <v>542</v>
      </c>
      <c r="J1098" s="39">
        <v>10.46</v>
      </c>
    </row>
    <row r="1099" spans="1:10" ht="14.4" thickBot="1">
      <c r="A1099" s="38"/>
      <c r="B1099" s="38"/>
      <c r="C1099" s="38"/>
      <c r="D1099" s="38"/>
      <c r="E1099" s="38" t="s">
        <v>543</v>
      </c>
      <c r="F1099" s="39">
        <v>20.260000000000002</v>
      </c>
      <c r="G1099" s="38"/>
      <c r="H1099" s="313" t="s">
        <v>544</v>
      </c>
      <c r="I1099" s="313"/>
      <c r="J1099" s="39">
        <v>101.3</v>
      </c>
    </row>
    <row r="1100" spans="1:10" ht="14.4" thickTop="1">
      <c r="A1100" s="40"/>
      <c r="B1100" s="40"/>
      <c r="C1100" s="40"/>
      <c r="D1100" s="40"/>
      <c r="E1100" s="40"/>
      <c r="F1100" s="40"/>
      <c r="G1100" s="40"/>
      <c r="H1100" s="40"/>
      <c r="I1100" s="40"/>
      <c r="J1100" s="40"/>
    </row>
    <row r="1101" spans="1:10">
      <c r="A1101" s="19" t="s">
        <v>417</v>
      </c>
      <c r="B1101" s="20" t="s">
        <v>8</v>
      </c>
      <c r="C1101" s="19" t="s">
        <v>9</v>
      </c>
      <c r="D1101" s="19" t="s">
        <v>10</v>
      </c>
      <c r="E1101" s="317" t="s">
        <v>529</v>
      </c>
      <c r="F1101" s="317"/>
      <c r="G1101" s="27" t="s">
        <v>11</v>
      </c>
      <c r="H1101" s="20" t="s">
        <v>12</v>
      </c>
      <c r="I1101" s="20" t="s">
        <v>13</v>
      </c>
      <c r="J1101" s="20" t="s">
        <v>15</v>
      </c>
    </row>
    <row r="1102" spans="1:10" ht="26.4">
      <c r="A1102" s="28" t="s">
        <v>530</v>
      </c>
      <c r="B1102" s="29" t="s">
        <v>418</v>
      </c>
      <c r="C1102" s="28" t="s">
        <v>28</v>
      </c>
      <c r="D1102" s="28" t="s">
        <v>419</v>
      </c>
      <c r="E1102" s="316" t="s">
        <v>1006</v>
      </c>
      <c r="F1102" s="316"/>
      <c r="G1102" s="30" t="s">
        <v>38</v>
      </c>
      <c r="H1102" s="31">
        <v>1</v>
      </c>
      <c r="I1102" s="32">
        <v>14.78</v>
      </c>
      <c r="J1102" s="32">
        <v>14.78</v>
      </c>
    </row>
    <row r="1103" spans="1:10" ht="26.4">
      <c r="A1103" s="33" t="s">
        <v>531</v>
      </c>
      <c r="B1103" s="34" t="s">
        <v>1007</v>
      </c>
      <c r="C1103" s="33" t="s">
        <v>28</v>
      </c>
      <c r="D1103" s="33" t="s">
        <v>1008</v>
      </c>
      <c r="E1103" s="315" t="s">
        <v>534</v>
      </c>
      <c r="F1103" s="315"/>
      <c r="G1103" s="35" t="s">
        <v>535</v>
      </c>
      <c r="H1103" s="36">
        <v>8.7099999999999997E-2</v>
      </c>
      <c r="I1103" s="37">
        <v>36.880000000000003</v>
      </c>
      <c r="J1103" s="37">
        <v>3.21</v>
      </c>
    </row>
    <row r="1104" spans="1:10" ht="26.4">
      <c r="A1104" s="33" t="s">
        <v>531</v>
      </c>
      <c r="B1104" s="34" t="s">
        <v>551</v>
      </c>
      <c r="C1104" s="33" t="s">
        <v>28</v>
      </c>
      <c r="D1104" s="33" t="s">
        <v>552</v>
      </c>
      <c r="E1104" s="315" t="s">
        <v>534</v>
      </c>
      <c r="F1104" s="315"/>
      <c r="G1104" s="35" t="s">
        <v>535</v>
      </c>
      <c r="H1104" s="36">
        <v>3.2599999999999997E-2</v>
      </c>
      <c r="I1104" s="37">
        <v>23.13</v>
      </c>
      <c r="J1104" s="37">
        <v>0.75</v>
      </c>
    </row>
    <row r="1105" spans="1:10">
      <c r="A1105" s="41" t="s">
        <v>553</v>
      </c>
      <c r="B1105" s="42" t="s">
        <v>1013</v>
      </c>
      <c r="C1105" s="41" t="s">
        <v>28</v>
      </c>
      <c r="D1105" s="41" t="s">
        <v>1014</v>
      </c>
      <c r="E1105" s="314" t="s">
        <v>556</v>
      </c>
      <c r="F1105" s="314"/>
      <c r="G1105" s="43" t="s">
        <v>72</v>
      </c>
      <c r="H1105" s="44">
        <v>0.63919999999999999</v>
      </c>
      <c r="I1105" s="45">
        <v>1.64</v>
      </c>
      <c r="J1105" s="45">
        <v>1.04</v>
      </c>
    </row>
    <row r="1106" spans="1:10">
      <c r="A1106" s="41" t="s">
        <v>553</v>
      </c>
      <c r="B1106" s="42" t="s">
        <v>1009</v>
      </c>
      <c r="C1106" s="41" t="s">
        <v>28</v>
      </c>
      <c r="D1106" s="41" t="s">
        <v>1010</v>
      </c>
      <c r="E1106" s="314" t="s">
        <v>556</v>
      </c>
      <c r="F1106" s="314"/>
      <c r="G1106" s="43" t="s">
        <v>72</v>
      </c>
      <c r="H1106" s="44">
        <v>8.8999999999999996E-2</v>
      </c>
      <c r="I1106" s="45">
        <v>9.6300000000000008</v>
      </c>
      <c r="J1106" s="45">
        <v>0.85</v>
      </c>
    </row>
    <row r="1107" spans="1:10" ht="26.4">
      <c r="A1107" s="41" t="s">
        <v>553</v>
      </c>
      <c r="B1107" s="42" t="s">
        <v>1015</v>
      </c>
      <c r="C1107" s="41" t="s">
        <v>28</v>
      </c>
      <c r="D1107" s="41" t="s">
        <v>1016</v>
      </c>
      <c r="E1107" s="314" t="s">
        <v>556</v>
      </c>
      <c r="F1107" s="314"/>
      <c r="G1107" s="43" t="s">
        <v>30</v>
      </c>
      <c r="H1107" s="44">
        <v>0.1875</v>
      </c>
      <c r="I1107" s="45">
        <v>47.64</v>
      </c>
      <c r="J1107" s="45">
        <v>8.93</v>
      </c>
    </row>
    <row r="1108" spans="1:10">
      <c r="A1108" s="38"/>
      <c r="B1108" s="38"/>
      <c r="C1108" s="38"/>
      <c r="D1108" s="38"/>
      <c r="E1108" s="38" t="s">
        <v>540</v>
      </c>
      <c r="F1108" s="39">
        <v>3.02</v>
      </c>
      <c r="G1108" s="38" t="s">
        <v>541</v>
      </c>
      <c r="H1108" s="39">
        <v>0</v>
      </c>
      <c r="I1108" s="38" t="s">
        <v>542</v>
      </c>
      <c r="J1108" s="39">
        <v>3.02</v>
      </c>
    </row>
    <row r="1109" spans="1:10" ht="14.4" thickBot="1">
      <c r="A1109" s="38"/>
      <c r="B1109" s="38"/>
      <c r="C1109" s="38"/>
      <c r="D1109" s="38"/>
      <c r="E1109" s="38" t="s">
        <v>543</v>
      </c>
      <c r="F1109" s="39">
        <v>3.69</v>
      </c>
      <c r="G1109" s="38"/>
      <c r="H1109" s="313" t="s">
        <v>544</v>
      </c>
      <c r="I1109" s="313"/>
      <c r="J1109" s="39">
        <v>18.47</v>
      </c>
    </row>
    <row r="1110" spans="1:10" ht="14.4" thickTop="1">
      <c r="A1110" s="40"/>
      <c r="B1110" s="40"/>
      <c r="C1110" s="40"/>
      <c r="D1110" s="40"/>
      <c r="E1110" s="40"/>
      <c r="F1110" s="40"/>
      <c r="G1110" s="40"/>
      <c r="H1110" s="40"/>
      <c r="I1110" s="40"/>
      <c r="J1110" s="40"/>
    </row>
    <row r="1111" spans="1:10">
      <c r="A1111" s="19" t="s">
        <v>422</v>
      </c>
      <c r="B1111" s="20" t="s">
        <v>8</v>
      </c>
      <c r="C1111" s="19" t="s">
        <v>9</v>
      </c>
      <c r="D1111" s="19" t="s">
        <v>10</v>
      </c>
      <c r="E1111" s="317" t="s">
        <v>529</v>
      </c>
      <c r="F1111" s="317"/>
      <c r="G1111" s="27" t="s">
        <v>11</v>
      </c>
      <c r="H1111" s="20" t="s">
        <v>12</v>
      </c>
      <c r="I1111" s="20" t="s">
        <v>13</v>
      </c>
      <c r="J1111" s="20" t="s">
        <v>15</v>
      </c>
    </row>
    <row r="1112" spans="1:10" ht="39.6">
      <c r="A1112" s="28" t="s">
        <v>530</v>
      </c>
      <c r="B1112" s="29" t="s">
        <v>423</v>
      </c>
      <c r="C1112" s="28" t="s">
        <v>28</v>
      </c>
      <c r="D1112" s="28" t="s">
        <v>424</v>
      </c>
      <c r="E1112" s="316" t="s">
        <v>1006</v>
      </c>
      <c r="F1112" s="316"/>
      <c r="G1112" s="30" t="s">
        <v>30</v>
      </c>
      <c r="H1112" s="31">
        <v>1</v>
      </c>
      <c r="I1112" s="32">
        <v>115.85</v>
      </c>
      <c r="J1112" s="32">
        <v>115.85</v>
      </c>
    </row>
    <row r="1113" spans="1:10" ht="26.4">
      <c r="A1113" s="33" t="s">
        <v>531</v>
      </c>
      <c r="B1113" s="34" t="s">
        <v>551</v>
      </c>
      <c r="C1113" s="33" t="s">
        <v>28</v>
      </c>
      <c r="D1113" s="33" t="s">
        <v>552</v>
      </c>
      <c r="E1113" s="315" t="s">
        <v>534</v>
      </c>
      <c r="F1113" s="315"/>
      <c r="G1113" s="35" t="s">
        <v>535</v>
      </c>
      <c r="H1113" s="36">
        <v>0.32590000000000002</v>
      </c>
      <c r="I1113" s="37">
        <v>23.13</v>
      </c>
      <c r="J1113" s="37">
        <v>7.53</v>
      </c>
    </row>
    <row r="1114" spans="1:10" ht="26.4">
      <c r="A1114" s="33" t="s">
        <v>531</v>
      </c>
      <c r="B1114" s="34" t="s">
        <v>1007</v>
      </c>
      <c r="C1114" s="33" t="s">
        <v>28</v>
      </c>
      <c r="D1114" s="33" t="s">
        <v>1008</v>
      </c>
      <c r="E1114" s="315" t="s">
        <v>534</v>
      </c>
      <c r="F1114" s="315"/>
      <c r="G1114" s="35" t="s">
        <v>535</v>
      </c>
      <c r="H1114" s="36">
        <v>0.74070000000000003</v>
      </c>
      <c r="I1114" s="37">
        <v>36.880000000000003</v>
      </c>
      <c r="J1114" s="37">
        <v>27.31</v>
      </c>
    </row>
    <row r="1115" spans="1:10">
      <c r="A1115" s="41" t="s">
        <v>553</v>
      </c>
      <c r="B1115" s="42" t="s">
        <v>1009</v>
      </c>
      <c r="C1115" s="41" t="s">
        <v>28</v>
      </c>
      <c r="D1115" s="41" t="s">
        <v>1010</v>
      </c>
      <c r="E1115" s="314" t="s">
        <v>556</v>
      </c>
      <c r="F1115" s="314"/>
      <c r="G1115" s="43" t="s">
        <v>72</v>
      </c>
      <c r="H1115" s="44">
        <v>0.14099999999999999</v>
      </c>
      <c r="I1115" s="45">
        <v>9.6300000000000008</v>
      </c>
      <c r="J1115" s="45">
        <v>1.35</v>
      </c>
    </row>
    <row r="1116" spans="1:10" ht="26.4">
      <c r="A1116" s="41" t="s">
        <v>553</v>
      </c>
      <c r="B1116" s="42" t="s">
        <v>1017</v>
      </c>
      <c r="C1116" s="41" t="s">
        <v>28</v>
      </c>
      <c r="D1116" s="41" t="s">
        <v>1018</v>
      </c>
      <c r="E1116" s="314" t="s">
        <v>556</v>
      </c>
      <c r="F1116" s="314"/>
      <c r="G1116" s="43" t="s">
        <v>30</v>
      </c>
      <c r="H1116" s="44">
        <v>1.0864</v>
      </c>
      <c r="I1116" s="45">
        <v>62.99</v>
      </c>
      <c r="J1116" s="45">
        <v>68.430000000000007</v>
      </c>
    </row>
    <row r="1117" spans="1:10">
      <c r="A1117" s="41" t="s">
        <v>553</v>
      </c>
      <c r="B1117" s="42" t="s">
        <v>1013</v>
      </c>
      <c r="C1117" s="41" t="s">
        <v>28</v>
      </c>
      <c r="D1117" s="41" t="s">
        <v>1014</v>
      </c>
      <c r="E1117" s="314" t="s">
        <v>556</v>
      </c>
      <c r="F1117" s="314"/>
      <c r="G1117" s="43" t="s">
        <v>72</v>
      </c>
      <c r="H1117" s="44">
        <v>6.85</v>
      </c>
      <c r="I1117" s="45">
        <v>1.64</v>
      </c>
      <c r="J1117" s="45">
        <v>11.23</v>
      </c>
    </row>
    <row r="1118" spans="1:10">
      <c r="A1118" s="38"/>
      <c r="B1118" s="38"/>
      <c r="C1118" s="38"/>
      <c r="D1118" s="38"/>
      <c r="E1118" s="38" t="s">
        <v>540</v>
      </c>
      <c r="F1118" s="39">
        <v>26.48</v>
      </c>
      <c r="G1118" s="38" t="s">
        <v>541</v>
      </c>
      <c r="H1118" s="39">
        <v>0</v>
      </c>
      <c r="I1118" s="38" t="s">
        <v>542</v>
      </c>
      <c r="J1118" s="39">
        <v>26.48</v>
      </c>
    </row>
    <row r="1119" spans="1:10" ht="14.4" thickBot="1">
      <c r="A1119" s="38"/>
      <c r="B1119" s="38"/>
      <c r="C1119" s="38"/>
      <c r="D1119" s="38"/>
      <c r="E1119" s="38" t="s">
        <v>543</v>
      </c>
      <c r="F1119" s="39">
        <v>28.96</v>
      </c>
      <c r="G1119" s="38"/>
      <c r="H1119" s="313" t="s">
        <v>544</v>
      </c>
      <c r="I1119" s="313"/>
      <c r="J1119" s="39">
        <v>144.81</v>
      </c>
    </row>
    <row r="1120" spans="1:10" ht="14.4" thickTop="1">
      <c r="A1120" s="40"/>
      <c r="B1120" s="40"/>
      <c r="C1120" s="40"/>
      <c r="D1120" s="40"/>
      <c r="E1120" s="40"/>
      <c r="F1120" s="40"/>
      <c r="G1120" s="40"/>
      <c r="H1120" s="40"/>
      <c r="I1120" s="40"/>
      <c r="J1120" s="40"/>
    </row>
    <row r="1121" spans="1:10">
      <c r="A1121" s="19" t="s">
        <v>427</v>
      </c>
      <c r="B1121" s="20" t="s">
        <v>8</v>
      </c>
      <c r="C1121" s="19" t="s">
        <v>9</v>
      </c>
      <c r="D1121" s="19" t="s">
        <v>10</v>
      </c>
      <c r="E1121" s="317" t="s">
        <v>529</v>
      </c>
      <c r="F1121" s="317"/>
      <c r="G1121" s="27" t="s">
        <v>11</v>
      </c>
      <c r="H1121" s="20" t="s">
        <v>12</v>
      </c>
      <c r="I1121" s="20" t="s">
        <v>13</v>
      </c>
      <c r="J1121" s="20" t="s">
        <v>15</v>
      </c>
    </row>
    <row r="1122" spans="1:10" ht="52.8">
      <c r="A1122" s="28" t="s">
        <v>530</v>
      </c>
      <c r="B1122" s="29" t="s">
        <v>428</v>
      </c>
      <c r="C1122" s="28" t="s">
        <v>28</v>
      </c>
      <c r="D1122" s="28" t="s">
        <v>429</v>
      </c>
      <c r="E1122" s="316" t="s">
        <v>1019</v>
      </c>
      <c r="F1122" s="316"/>
      <c r="G1122" s="30" t="s">
        <v>30</v>
      </c>
      <c r="H1122" s="31">
        <v>1</v>
      </c>
      <c r="I1122" s="32">
        <v>10.81</v>
      </c>
      <c r="J1122" s="32">
        <v>10.81</v>
      </c>
    </row>
    <row r="1123" spans="1:10" ht="26.4">
      <c r="A1123" s="33" t="s">
        <v>531</v>
      </c>
      <c r="B1123" s="34" t="s">
        <v>615</v>
      </c>
      <c r="C1123" s="33" t="s">
        <v>28</v>
      </c>
      <c r="D1123" s="33" t="s">
        <v>616</v>
      </c>
      <c r="E1123" s="315" t="s">
        <v>534</v>
      </c>
      <c r="F1123" s="315"/>
      <c r="G1123" s="35" t="s">
        <v>535</v>
      </c>
      <c r="H1123" s="36">
        <v>0.1724</v>
      </c>
      <c r="I1123" s="37">
        <v>32.46</v>
      </c>
      <c r="J1123" s="37">
        <v>5.59</v>
      </c>
    </row>
    <row r="1124" spans="1:10" ht="26.4">
      <c r="A1124" s="33" t="s">
        <v>531</v>
      </c>
      <c r="B1124" s="34" t="s">
        <v>551</v>
      </c>
      <c r="C1124" s="33" t="s">
        <v>28</v>
      </c>
      <c r="D1124" s="33" t="s">
        <v>552</v>
      </c>
      <c r="E1124" s="315" t="s">
        <v>534</v>
      </c>
      <c r="F1124" s="315"/>
      <c r="G1124" s="35" t="s">
        <v>535</v>
      </c>
      <c r="H1124" s="36">
        <v>5.7500000000000002E-2</v>
      </c>
      <c r="I1124" s="37">
        <v>23.13</v>
      </c>
      <c r="J1124" s="37">
        <v>1.32</v>
      </c>
    </row>
    <row r="1125" spans="1:10" ht="39.6">
      <c r="A1125" s="33" t="s">
        <v>531</v>
      </c>
      <c r="B1125" s="34" t="s">
        <v>1020</v>
      </c>
      <c r="C1125" s="33" t="s">
        <v>28</v>
      </c>
      <c r="D1125" s="33" t="s">
        <v>1021</v>
      </c>
      <c r="E1125" s="315" t="s">
        <v>687</v>
      </c>
      <c r="F1125" s="315"/>
      <c r="G1125" s="35" t="s">
        <v>43</v>
      </c>
      <c r="H1125" s="36">
        <v>3.7000000000000002E-3</v>
      </c>
      <c r="I1125" s="37">
        <v>1055.32</v>
      </c>
      <c r="J1125" s="37">
        <v>3.9</v>
      </c>
    </row>
    <row r="1126" spans="1:10">
      <c r="A1126" s="38"/>
      <c r="B1126" s="38"/>
      <c r="C1126" s="38"/>
      <c r="D1126" s="38"/>
      <c r="E1126" s="38" t="s">
        <v>540</v>
      </c>
      <c r="F1126" s="39">
        <v>5.73</v>
      </c>
      <c r="G1126" s="38" t="s">
        <v>541</v>
      </c>
      <c r="H1126" s="39">
        <v>0</v>
      </c>
      <c r="I1126" s="38" t="s">
        <v>542</v>
      </c>
      <c r="J1126" s="39">
        <v>5.73</v>
      </c>
    </row>
    <row r="1127" spans="1:10" ht="14.4" thickBot="1">
      <c r="A1127" s="38"/>
      <c r="B1127" s="38"/>
      <c r="C1127" s="38"/>
      <c r="D1127" s="38"/>
      <c r="E1127" s="38" t="s">
        <v>543</v>
      </c>
      <c r="F1127" s="39">
        <v>2.7</v>
      </c>
      <c r="G1127" s="38"/>
      <c r="H1127" s="313" t="s">
        <v>544</v>
      </c>
      <c r="I1127" s="313"/>
      <c r="J1127" s="39">
        <v>13.51</v>
      </c>
    </row>
    <row r="1128" spans="1:10" ht="14.4" thickTop="1">
      <c r="A1128" s="40"/>
      <c r="B1128" s="40"/>
      <c r="C1128" s="40"/>
      <c r="D1128" s="40"/>
      <c r="E1128" s="40"/>
      <c r="F1128" s="40"/>
      <c r="G1128" s="40"/>
      <c r="H1128" s="40"/>
      <c r="I1128" s="40"/>
      <c r="J1128" s="40"/>
    </row>
    <row r="1129" spans="1:10">
      <c r="A1129" s="19" t="s">
        <v>430</v>
      </c>
      <c r="B1129" s="20" t="s">
        <v>8</v>
      </c>
      <c r="C1129" s="19" t="s">
        <v>9</v>
      </c>
      <c r="D1129" s="19" t="s">
        <v>10</v>
      </c>
      <c r="E1129" s="317" t="s">
        <v>529</v>
      </c>
      <c r="F1129" s="317"/>
      <c r="G1129" s="27" t="s">
        <v>11</v>
      </c>
      <c r="H1129" s="20" t="s">
        <v>12</v>
      </c>
      <c r="I1129" s="20" t="s">
        <v>13</v>
      </c>
      <c r="J1129" s="20" t="s">
        <v>15</v>
      </c>
    </row>
    <row r="1130" spans="1:10" ht="39.6">
      <c r="A1130" s="28" t="s">
        <v>530</v>
      </c>
      <c r="B1130" s="29" t="s">
        <v>431</v>
      </c>
      <c r="C1130" s="28" t="s">
        <v>28</v>
      </c>
      <c r="D1130" s="28" t="s">
        <v>432</v>
      </c>
      <c r="E1130" s="316" t="s">
        <v>1022</v>
      </c>
      <c r="F1130" s="316"/>
      <c r="G1130" s="30" t="s">
        <v>30</v>
      </c>
      <c r="H1130" s="31">
        <v>1</v>
      </c>
      <c r="I1130" s="32">
        <v>51.03</v>
      </c>
      <c r="J1130" s="32">
        <v>51.03</v>
      </c>
    </row>
    <row r="1131" spans="1:10" ht="26.4">
      <c r="A1131" s="33" t="s">
        <v>531</v>
      </c>
      <c r="B1131" s="34" t="s">
        <v>551</v>
      </c>
      <c r="C1131" s="33" t="s">
        <v>28</v>
      </c>
      <c r="D1131" s="33" t="s">
        <v>552</v>
      </c>
      <c r="E1131" s="315" t="s">
        <v>534</v>
      </c>
      <c r="F1131" s="315"/>
      <c r="G1131" s="35" t="s">
        <v>535</v>
      </c>
      <c r="H1131" s="36">
        <v>0.40899999999999997</v>
      </c>
      <c r="I1131" s="37">
        <v>23.13</v>
      </c>
      <c r="J1131" s="37">
        <v>9.4600000000000009</v>
      </c>
    </row>
    <row r="1132" spans="1:10" ht="26.4">
      <c r="A1132" s="33" t="s">
        <v>531</v>
      </c>
      <c r="B1132" s="34" t="s">
        <v>615</v>
      </c>
      <c r="C1132" s="33" t="s">
        <v>28</v>
      </c>
      <c r="D1132" s="33" t="s">
        <v>616</v>
      </c>
      <c r="E1132" s="315" t="s">
        <v>534</v>
      </c>
      <c r="F1132" s="315"/>
      <c r="G1132" s="35" t="s">
        <v>535</v>
      </c>
      <c r="H1132" s="36">
        <v>0.40899999999999997</v>
      </c>
      <c r="I1132" s="37">
        <v>32.46</v>
      </c>
      <c r="J1132" s="37">
        <v>13.27</v>
      </c>
    </row>
    <row r="1133" spans="1:10" ht="39.6">
      <c r="A1133" s="33" t="s">
        <v>531</v>
      </c>
      <c r="B1133" s="34" t="s">
        <v>685</v>
      </c>
      <c r="C1133" s="33" t="s">
        <v>28</v>
      </c>
      <c r="D1133" s="33" t="s">
        <v>686</v>
      </c>
      <c r="E1133" s="315" t="s">
        <v>687</v>
      </c>
      <c r="F1133" s="315"/>
      <c r="G1133" s="35" t="s">
        <v>43</v>
      </c>
      <c r="H1133" s="36">
        <v>2.93E-2</v>
      </c>
      <c r="I1133" s="37">
        <v>888.65</v>
      </c>
      <c r="J1133" s="37">
        <v>26.03</v>
      </c>
    </row>
    <row r="1134" spans="1:10" ht="26.4">
      <c r="A1134" s="41" t="s">
        <v>553</v>
      </c>
      <c r="B1134" s="42" t="s">
        <v>1023</v>
      </c>
      <c r="C1134" s="41" t="s">
        <v>28</v>
      </c>
      <c r="D1134" s="41" t="s">
        <v>1024</v>
      </c>
      <c r="E1134" s="314" t="s">
        <v>556</v>
      </c>
      <c r="F1134" s="314"/>
      <c r="G1134" s="43" t="s">
        <v>30</v>
      </c>
      <c r="H1134" s="44">
        <v>0.15809999999999999</v>
      </c>
      <c r="I1134" s="45">
        <v>14.37</v>
      </c>
      <c r="J1134" s="45">
        <v>2.27</v>
      </c>
    </row>
    <row r="1135" spans="1:10">
      <c r="A1135" s="38"/>
      <c r="B1135" s="38"/>
      <c r="C1135" s="38"/>
      <c r="D1135" s="38"/>
      <c r="E1135" s="38" t="s">
        <v>540</v>
      </c>
      <c r="F1135" s="39">
        <v>21.31</v>
      </c>
      <c r="G1135" s="38" t="s">
        <v>541</v>
      </c>
      <c r="H1135" s="39">
        <v>0</v>
      </c>
      <c r="I1135" s="38" t="s">
        <v>542</v>
      </c>
      <c r="J1135" s="39">
        <v>21.31</v>
      </c>
    </row>
    <row r="1136" spans="1:10" ht="14.4" thickBot="1">
      <c r="A1136" s="38"/>
      <c r="B1136" s="38"/>
      <c r="C1136" s="38"/>
      <c r="D1136" s="38"/>
      <c r="E1136" s="38" t="s">
        <v>543</v>
      </c>
      <c r="F1136" s="39">
        <v>12.75</v>
      </c>
      <c r="G1136" s="38"/>
      <c r="H1136" s="313" t="s">
        <v>544</v>
      </c>
      <c r="I1136" s="313"/>
      <c r="J1136" s="39">
        <v>63.78</v>
      </c>
    </row>
    <row r="1137" spans="1:10" ht="14.4" thickTop="1">
      <c r="A1137" s="40"/>
      <c r="B1137" s="40"/>
      <c r="C1137" s="40"/>
      <c r="D1137" s="40"/>
      <c r="E1137" s="40"/>
      <c r="F1137" s="40"/>
      <c r="G1137" s="40"/>
      <c r="H1137" s="40"/>
      <c r="I1137" s="40"/>
      <c r="J1137" s="40"/>
    </row>
    <row r="1138" spans="1:10">
      <c r="A1138" s="19" t="s">
        <v>433</v>
      </c>
      <c r="B1138" s="20" t="s">
        <v>8</v>
      </c>
      <c r="C1138" s="19" t="s">
        <v>9</v>
      </c>
      <c r="D1138" s="19" t="s">
        <v>10</v>
      </c>
      <c r="E1138" s="317" t="s">
        <v>529</v>
      </c>
      <c r="F1138" s="317"/>
      <c r="G1138" s="27" t="s">
        <v>11</v>
      </c>
      <c r="H1138" s="20" t="s">
        <v>12</v>
      </c>
      <c r="I1138" s="20" t="s">
        <v>13</v>
      </c>
      <c r="J1138" s="20" t="s">
        <v>15</v>
      </c>
    </row>
    <row r="1139" spans="1:10" ht="26.4">
      <c r="A1139" s="28" t="s">
        <v>530</v>
      </c>
      <c r="B1139" s="29" t="s">
        <v>434</v>
      </c>
      <c r="C1139" s="28" t="s">
        <v>28</v>
      </c>
      <c r="D1139" s="28" t="s">
        <v>435</v>
      </c>
      <c r="E1139" s="316" t="s">
        <v>1025</v>
      </c>
      <c r="F1139" s="316"/>
      <c r="G1139" s="30" t="s">
        <v>30</v>
      </c>
      <c r="H1139" s="31">
        <v>1</v>
      </c>
      <c r="I1139" s="32">
        <v>19.78</v>
      </c>
      <c r="J1139" s="32">
        <v>19.78</v>
      </c>
    </row>
    <row r="1140" spans="1:10" ht="26.4">
      <c r="A1140" s="33" t="s">
        <v>531</v>
      </c>
      <c r="B1140" s="34" t="s">
        <v>1026</v>
      </c>
      <c r="C1140" s="33" t="s">
        <v>28</v>
      </c>
      <c r="D1140" s="33" t="s">
        <v>1027</v>
      </c>
      <c r="E1140" s="315" t="s">
        <v>534</v>
      </c>
      <c r="F1140" s="315"/>
      <c r="G1140" s="35" t="s">
        <v>535</v>
      </c>
      <c r="H1140" s="36">
        <v>0.36099999999999999</v>
      </c>
      <c r="I1140" s="37">
        <v>34.11</v>
      </c>
      <c r="J1140" s="37">
        <v>12.31</v>
      </c>
    </row>
    <row r="1141" spans="1:10" ht="26.4">
      <c r="A1141" s="33" t="s">
        <v>531</v>
      </c>
      <c r="B1141" s="34" t="s">
        <v>551</v>
      </c>
      <c r="C1141" s="33" t="s">
        <v>28</v>
      </c>
      <c r="D1141" s="33" t="s">
        <v>552</v>
      </c>
      <c r="E1141" s="315" t="s">
        <v>534</v>
      </c>
      <c r="F1141" s="315"/>
      <c r="G1141" s="35" t="s">
        <v>535</v>
      </c>
      <c r="H1141" s="36">
        <v>0.1203</v>
      </c>
      <c r="I1141" s="37">
        <v>23.13</v>
      </c>
      <c r="J1141" s="37">
        <v>2.78</v>
      </c>
    </row>
    <row r="1142" spans="1:10">
      <c r="A1142" s="41" t="s">
        <v>553</v>
      </c>
      <c r="B1142" s="42" t="s">
        <v>1028</v>
      </c>
      <c r="C1142" s="41" t="s">
        <v>28</v>
      </c>
      <c r="D1142" s="41" t="s">
        <v>1029</v>
      </c>
      <c r="E1142" s="314" t="s">
        <v>556</v>
      </c>
      <c r="F1142" s="314"/>
      <c r="G1142" s="43" t="s">
        <v>72</v>
      </c>
      <c r="H1142" s="44">
        <v>1.3389</v>
      </c>
      <c r="I1142" s="45">
        <v>3.44</v>
      </c>
      <c r="J1142" s="45">
        <v>4.5999999999999996</v>
      </c>
    </row>
    <row r="1143" spans="1:10" ht="26.4">
      <c r="A1143" s="41" t="s">
        <v>553</v>
      </c>
      <c r="B1143" s="42" t="s">
        <v>1030</v>
      </c>
      <c r="C1143" s="41" t="s">
        <v>28</v>
      </c>
      <c r="D1143" s="41" t="s">
        <v>1031</v>
      </c>
      <c r="E1143" s="314" t="s">
        <v>556</v>
      </c>
      <c r="F1143" s="314"/>
      <c r="G1143" s="43" t="s">
        <v>24</v>
      </c>
      <c r="H1143" s="44">
        <v>8.0199999999999994E-2</v>
      </c>
      <c r="I1143" s="45">
        <v>1.1599999999999999</v>
      </c>
      <c r="J1143" s="45">
        <v>0.09</v>
      </c>
    </row>
    <row r="1144" spans="1:10">
      <c r="A1144" s="38"/>
      <c r="B1144" s="38"/>
      <c r="C1144" s="38"/>
      <c r="D1144" s="38"/>
      <c r="E1144" s="38" t="s">
        <v>540</v>
      </c>
      <c r="F1144" s="39">
        <v>10.65</v>
      </c>
      <c r="G1144" s="38" t="s">
        <v>541</v>
      </c>
      <c r="H1144" s="39">
        <v>0</v>
      </c>
      <c r="I1144" s="38" t="s">
        <v>542</v>
      </c>
      <c r="J1144" s="39">
        <v>10.65</v>
      </c>
    </row>
    <row r="1145" spans="1:10" ht="14.4" thickBot="1">
      <c r="A1145" s="38"/>
      <c r="B1145" s="38"/>
      <c r="C1145" s="38"/>
      <c r="D1145" s="38"/>
      <c r="E1145" s="38" t="s">
        <v>543</v>
      </c>
      <c r="F1145" s="39">
        <v>4.9400000000000004</v>
      </c>
      <c r="G1145" s="38"/>
      <c r="H1145" s="313" t="s">
        <v>544</v>
      </c>
      <c r="I1145" s="313"/>
      <c r="J1145" s="39">
        <v>24.72</v>
      </c>
    </row>
    <row r="1146" spans="1:10" ht="14.4" thickTop="1">
      <c r="A1146" s="40"/>
      <c r="B1146" s="40"/>
      <c r="C1146" s="40"/>
      <c r="D1146" s="40"/>
      <c r="E1146" s="40"/>
      <c r="F1146" s="40"/>
      <c r="G1146" s="40"/>
      <c r="H1146" s="40"/>
      <c r="I1146" s="40"/>
      <c r="J1146" s="40"/>
    </row>
    <row r="1147" spans="1:10">
      <c r="A1147" s="19" t="s">
        <v>440</v>
      </c>
      <c r="B1147" s="20" t="s">
        <v>8</v>
      </c>
      <c r="C1147" s="19" t="s">
        <v>9</v>
      </c>
      <c r="D1147" s="19" t="s">
        <v>10</v>
      </c>
      <c r="E1147" s="317" t="s">
        <v>529</v>
      </c>
      <c r="F1147" s="317"/>
      <c r="G1147" s="27" t="s">
        <v>11</v>
      </c>
      <c r="H1147" s="20" t="s">
        <v>12</v>
      </c>
      <c r="I1147" s="20" t="s">
        <v>13</v>
      </c>
      <c r="J1147" s="20" t="s">
        <v>15</v>
      </c>
    </row>
    <row r="1148" spans="1:10" ht="26.4">
      <c r="A1148" s="28" t="s">
        <v>530</v>
      </c>
      <c r="B1148" s="29" t="s">
        <v>441</v>
      </c>
      <c r="C1148" s="28" t="s">
        <v>28</v>
      </c>
      <c r="D1148" s="28" t="s">
        <v>442</v>
      </c>
      <c r="E1148" s="316" t="s">
        <v>1025</v>
      </c>
      <c r="F1148" s="316"/>
      <c r="G1148" s="30" t="s">
        <v>30</v>
      </c>
      <c r="H1148" s="31">
        <v>1</v>
      </c>
      <c r="I1148" s="32">
        <v>4.0199999999999996</v>
      </c>
      <c r="J1148" s="32">
        <v>4.0199999999999996</v>
      </c>
    </row>
    <row r="1149" spans="1:10" ht="26.4">
      <c r="A1149" s="33" t="s">
        <v>531</v>
      </c>
      <c r="B1149" s="34" t="s">
        <v>1026</v>
      </c>
      <c r="C1149" s="33" t="s">
        <v>28</v>
      </c>
      <c r="D1149" s="33" t="s">
        <v>1027</v>
      </c>
      <c r="E1149" s="315" t="s">
        <v>534</v>
      </c>
      <c r="F1149" s="315"/>
      <c r="G1149" s="35" t="s">
        <v>535</v>
      </c>
      <c r="H1149" s="36">
        <v>6.6600000000000006E-2</v>
      </c>
      <c r="I1149" s="37">
        <v>34.11</v>
      </c>
      <c r="J1149" s="37">
        <v>2.27</v>
      </c>
    </row>
    <row r="1150" spans="1:10" ht="26.4">
      <c r="A1150" s="33" t="s">
        <v>531</v>
      </c>
      <c r="B1150" s="34" t="s">
        <v>551</v>
      </c>
      <c r="C1150" s="33" t="s">
        <v>28</v>
      </c>
      <c r="D1150" s="33" t="s">
        <v>552</v>
      </c>
      <c r="E1150" s="315" t="s">
        <v>534</v>
      </c>
      <c r="F1150" s="315"/>
      <c r="G1150" s="35" t="s">
        <v>535</v>
      </c>
      <c r="H1150" s="36">
        <v>2.2200000000000001E-2</v>
      </c>
      <c r="I1150" s="37">
        <v>23.13</v>
      </c>
      <c r="J1150" s="37">
        <v>0.51</v>
      </c>
    </row>
    <row r="1151" spans="1:10">
      <c r="A1151" s="41" t="s">
        <v>553</v>
      </c>
      <c r="B1151" s="42" t="s">
        <v>1032</v>
      </c>
      <c r="C1151" s="41" t="s">
        <v>28</v>
      </c>
      <c r="D1151" s="41" t="s">
        <v>1033</v>
      </c>
      <c r="E1151" s="314" t="s">
        <v>556</v>
      </c>
      <c r="F1151" s="314"/>
      <c r="G1151" s="43" t="s">
        <v>583</v>
      </c>
      <c r="H1151" s="44">
        <v>0.1666</v>
      </c>
      <c r="I1151" s="45">
        <v>7.45</v>
      </c>
      <c r="J1151" s="45">
        <v>1.24</v>
      </c>
    </row>
    <row r="1152" spans="1:10">
      <c r="A1152" s="38"/>
      <c r="B1152" s="38"/>
      <c r="C1152" s="38"/>
      <c r="D1152" s="38"/>
      <c r="E1152" s="38" t="s">
        <v>540</v>
      </c>
      <c r="F1152" s="39">
        <v>1.96</v>
      </c>
      <c r="G1152" s="38" t="s">
        <v>541</v>
      </c>
      <c r="H1152" s="39">
        <v>0</v>
      </c>
      <c r="I1152" s="38" t="s">
        <v>542</v>
      </c>
      <c r="J1152" s="39">
        <v>1.96</v>
      </c>
    </row>
    <row r="1153" spans="1:10" ht="14.4" thickBot="1">
      <c r="A1153" s="38"/>
      <c r="B1153" s="38"/>
      <c r="C1153" s="38"/>
      <c r="D1153" s="38"/>
      <c r="E1153" s="38" t="s">
        <v>543</v>
      </c>
      <c r="F1153" s="39">
        <v>1</v>
      </c>
      <c r="G1153" s="38"/>
      <c r="H1153" s="313" t="s">
        <v>544</v>
      </c>
      <c r="I1153" s="313"/>
      <c r="J1153" s="39">
        <v>5.0199999999999996</v>
      </c>
    </row>
    <row r="1154" spans="1:10" ht="14.4" thickTop="1">
      <c r="A1154" s="40"/>
      <c r="B1154" s="40"/>
      <c r="C1154" s="40"/>
      <c r="D1154" s="40"/>
      <c r="E1154" s="40"/>
      <c r="F1154" s="40"/>
      <c r="G1154" s="40"/>
      <c r="H1154" s="40"/>
      <c r="I1154" s="40"/>
      <c r="J1154" s="40"/>
    </row>
    <row r="1155" spans="1:10">
      <c r="A1155" s="19" t="s">
        <v>443</v>
      </c>
      <c r="B1155" s="20" t="s">
        <v>8</v>
      </c>
      <c r="C1155" s="19" t="s">
        <v>9</v>
      </c>
      <c r="D1155" s="19" t="s">
        <v>10</v>
      </c>
      <c r="E1155" s="317" t="s">
        <v>529</v>
      </c>
      <c r="F1155" s="317"/>
      <c r="G1155" s="27" t="s">
        <v>11</v>
      </c>
      <c r="H1155" s="20" t="s">
        <v>12</v>
      </c>
      <c r="I1155" s="20" t="s">
        <v>13</v>
      </c>
      <c r="J1155" s="20" t="s">
        <v>15</v>
      </c>
    </row>
    <row r="1156" spans="1:10" ht="26.4">
      <c r="A1156" s="28" t="s">
        <v>530</v>
      </c>
      <c r="B1156" s="29" t="s">
        <v>444</v>
      </c>
      <c r="C1156" s="28" t="s">
        <v>28</v>
      </c>
      <c r="D1156" s="28" t="s">
        <v>445</v>
      </c>
      <c r="E1156" s="316" t="s">
        <v>1025</v>
      </c>
      <c r="F1156" s="316"/>
      <c r="G1156" s="30" t="s">
        <v>30</v>
      </c>
      <c r="H1156" s="31">
        <v>1</v>
      </c>
      <c r="I1156" s="32">
        <v>12.88</v>
      </c>
      <c r="J1156" s="32">
        <v>12.88</v>
      </c>
    </row>
    <row r="1157" spans="1:10" ht="26.4">
      <c r="A1157" s="33" t="s">
        <v>531</v>
      </c>
      <c r="B1157" s="34" t="s">
        <v>1026</v>
      </c>
      <c r="C1157" s="33" t="s">
        <v>28</v>
      </c>
      <c r="D1157" s="33" t="s">
        <v>1027</v>
      </c>
      <c r="E1157" s="315" t="s">
        <v>534</v>
      </c>
      <c r="F1157" s="315"/>
      <c r="G1157" s="35" t="s">
        <v>535</v>
      </c>
      <c r="H1157" s="36">
        <v>0.16309999999999999</v>
      </c>
      <c r="I1157" s="37">
        <v>34.11</v>
      </c>
      <c r="J1157" s="37">
        <v>5.56</v>
      </c>
    </row>
    <row r="1158" spans="1:10" ht="26.4">
      <c r="A1158" s="33" t="s">
        <v>531</v>
      </c>
      <c r="B1158" s="34" t="s">
        <v>551</v>
      </c>
      <c r="C1158" s="33" t="s">
        <v>28</v>
      </c>
      <c r="D1158" s="33" t="s">
        <v>552</v>
      </c>
      <c r="E1158" s="315" t="s">
        <v>534</v>
      </c>
      <c r="F1158" s="315"/>
      <c r="G1158" s="35" t="s">
        <v>535</v>
      </c>
      <c r="H1158" s="36">
        <v>5.4399999999999997E-2</v>
      </c>
      <c r="I1158" s="37">
        <v>23.13</v>
      </c>
      <c r="J1158" s="37">
        <v>1.25</v>
      </c>
    </row>
    <row r="1159" spans="1:10">
      <c r="A1159" s="41" t="s">
        <v>553</v>
      </c>
      <c r="B1159" s="42" t="s">
        <v>1034</v>
      </c>
      <c r="C1159" s="41" t="s">
        <v>28</v>
      </c>
      <c r="D1159" s="41" t="s">
        <v>1035</v>
      </c>
      <c r="E1159" s="314" t="s">
        <v>556</v>
      </c>
      <c r="F1159" s="314"/>
      <c r="G1159" s="43" t="s">
        <v>583</v>
      </c>
      <c r="H1159" s="44">
        <v>0.23669999999999999</v>
      </c>
      <c r="I1159" s="45">
        <v>25.66</v>
      </c>
      <c r="J1159" s="45">
        <v>6.07</v>
      </c>
    </row>
    <row r="1160" spans="1:10">
      <c r="A1160" s="38"/>
      <c r="B1160" s="38"/>
      <c r="C1160" s="38"/>
      <c r="D1160" s="38"/>
      <c r="E1160" s="38" t="s">
        <v>540</v>
      </c>
      <c r="F1160" s="39">
        <v>4.8099999999999996</v>
      </c>
      <c r="G1160" s="38" t="s">
        <v>541</v>
      </c>
      <c r="H1160" s="39">
        <v>0</v>
      </c>
      <c r="I1160" s="38" t="s">
        <v>542</v>
      </c>
      <c r="J1160" s="39">
        <v>4.8099999999999996</v>
      </c>
    </row>
    <row r="1161" spans="1:10" ht="14.4" thickBot="1">
      <c r="A1161" s="38"/>
      <c r="B1161" s="38"/>
      <c r="C1161" s="38"/>
      <c r="D1161" s="38"/>
      <c r="E1161" s="38" t="s">
        <v>543</v>
      </c>
      <c r="F1161" s="39">
        <v>3.22</v>
      </c>
      <c r="G1161" s="38"/>
      <c r="H1161" s="313" t="s">
        <v>544</v>
      </c>
      <c r="I1161" s="313"/>
      <c r="J1161" s="39">
        <v>16.100000000000001</v>
      </c>
    </row>
    <row r="1162" spans="1:10" ht="14.4" thickTop="1">
      <c r="A1162" s="40"/>
      <c r="B1162" s="40"/>
      <c r="C1162" s="40"/>
      <c r="D1162" s="40"/>
      <c r="E1162" s="40"/>
      <c r="F1162" s="40"/>
      <c r="G1162" s="40"/>
      <c r="H1162" s="40"/>
      <c r="I1162" s="40"/>
      <c r="J1162" s="40"/>
    </row>
    <row r="1163" spans="1:10">
      <c r="A1163" s="19" t="s">
        <v>453</v>
      </c>
      <c r="B1163" s="20" t="s">
        <v>8</v>
      </c>
      <c r="C1163" s="19" t="s">
        <v>9</v>
      </c>
      <c r="D1163" s="19" t="s">
        <v>10</v>
      </c>
      <c r="E1163" s="317" t="s">
        <v>529</v>
      </c>
      <c r="F1163" s="317"/>
      <c r="G1163" s="27" t="s">
        <v>11</v>
      </c>
      <c r="H1163" s="20" t="s">
        <v>12</v>
      </c>
      <c r="I1163" s="20" t="s">
        <v>13</v>
      </c>
      <c r="J1163" s="20" t="s">
        <v>15</v>
      </c>
    </row>
    <row r="1164" spans="1:10" ht="66">
      <c r="A1164" s="28" t="s">
        <v>530</v>
      </c>
      <c r="B1164" s="29" t="s">
        <v>454</v>
      </c>
      <c r="C1164" s="28" t="s">
        <v>28</v>
      </c>
      <c r="D1164" s="28" t="s">
        <v>455</v>
      </c>
      <c r="E1164" s="316" t="s">
        <v>1036</v>
      </c>
      <c r="F1164" s="316"/>
      <c r="G1164" s="30" t="s">
        <v>24</v>
      </c>
      <c r="H1164" s="31">
        <v>1</v>
      </c>
      <c r="I1164" s="32">
        <v>803</v>
      </c>
      <c r="J1164" s="32">
        <v>803</v>
      </c>
    </row>
    <row r="1165" spans="1:10" ht="26.4">
      <c r="A1165" s="33" t="s">
        <v>531</v>
      </c>
      <c r="B1165" s="34" t="s">
        <v>1037</v>
      </c>
      <c r="C1165" s="33" t="s">
        <v>28</v>
      </c>
      <c r="D1165" s="33" t="s">
        <v>1038</v>
      </c>
      <c r="E1165" s="315" t="s">
        <v>1036</v>
      </c>
      <c r="F1165" s="315"/>
      <c r="G1165" s="35" t="s">
        <v>38</v>
      </c>
      <c r="H1165" s="36">
        <v>9.6</v>
      </c>
      <c r="I1165" s="37">
        <v>7.28</v>
      </c>
      <c r="J1165" s="37">
        <v>69.88</v>
      </c>
    </row>
    <row r="1166" spans="1:10" ht="39.6">
      <c r="A1166" s="33" t="s">
        <v>531</v>
      </c>
      <c r="B1166" s="34" t="s">
        <v>1039</v>
      </c>
      <c r="C1166" s="33" t="s">
        <v>28</v>
      </c>
      <c r="D1166" s="33" t="s">
        <v>1040</v>
      </c>
      <c r="E1166" s="315" t="s">
        <v>1036</v>
      </c>
      <c r="F1166" s="315"/>
      <c r="G1166" s="35" t="s">
        <v>24</v>
      </c>
      <c r="H1166" s="36">
        <v>1</v>
      </c>
      <c r="I1166" s="37">
        <v>104.04</v>
      </c>
      <c r="J1166" s="37">
        <v>104.04</v>
      </c>
    </row>
    <row r="1167" spans="1:10" ht="26.4">
      <c r="A1167" s="33" t="s">
        <v>531</v>
      </c>
      <c r="B1167" s="34" t="s">
        <v>1041</v>
      </c>
      <c r="C1167" s="33" t="s">
        <v>28</v>
      </c>
      <c r="D1167" s="33" t="s">
        <v>1042</v>
      </c>
      <c r="E1167" s="315" t="s">
        <v>1036</v>
      </c>
      <c r="F1167" s="315"/>
      <c r="G1167" s="35" t="s">
        <v>24</v>
      </c>
      <c r="H1167" s="36">
        <v>1</v>
      </c>
      <c r="I1167" s="37">
        <v>336.05</v>
      </c>
      <c r="J1167" s="37">
        <v>336.05</v>
      </c>
    </row>
    <row r="1168" spans="1:10" ht="39.6">
      <c r="A1168" s="33" t="s">
        <v>531</v>
      </c>
      <c r="B1168" s="34" t="s">
        <v>1043</v>
      </c>
      <c r="C1168" s="33" t="s">
        <v>28</v>
      </c>
      <c r="D1168" s="33" t="s">
        <v>1044</v>
      </c>
      <c r="E1168" s="315" t="s">
        <v>1036</v>
      </c>
      <c r="F1168" s="315"/>
      <c r="G1168" s="35" t="s">
        <v>24</v>
      </c>
      <c r="H1168" s="36">
        <v>1</v>
      </c>
      <c r="I1168" s="37">
        <v>293.02999999999997</v>
      </c>
      <c r="J1168" s="37">
        <v>293.02999999999997</v>
      </c>
    </row>
    <row r="1169" spans="1:10">
      <c r="A1169" s="38"/>
      <c r="B1169" s="38"/>
      <c r="C1169" s="38"/>
      <c r="D1169" s="38"/>
      <c r="E1169" s="38" t="s">
        <v>540</v>
      </c>
      <c r="F1169" s="39">
        <v>230.73</v>
      </c>
      <c r="G1169" s="38" t="s">
        <v>541</v>
      </c>
      <c r="H1169" s="39">
        <v>0</v>
      </c>
      <c r="I1169" s="38" t="s">
        <v>542</v>
      </c>
      <c r="J1169" s="39">
        <v>230.73</v>
      </c>
    </row>
    <row r="1170" spans="1:10" ht="14.4" thickBot="1">
      <c r="A1170" s="38"/>
      <c r="B1170" s="38"/>
      <c r="C1170" s="38"/>
      <c r="D1170" s="38"/>
      <c r="E1170" s="38" t="s">
        <v>543</v>
      </c>
      <c r="F1170" s="39">
        <v>200.75</v>
      </c>
      <c r="G1170" s="38"/>
      <c r="H1170" s="313" t="s">
        <v>544</v>
      </c>
      <c r="I1170" s="313"/>
      <c r="J1170" s="39">
        <v>1003.75</v>
      </c>
    </row>
    <row r="1171" spans="1:10" ht="14.4" thickTop="1">
      <c r="A1171" s="40"/>
      <c r="B1171" s="40"/>
      <c r="C1171" s="40"/>
      <c r="D1171" s="40"/>
      <c r="E1171" s="40"/>
      <c r="F1171" s="40"/>
      <c r="G1171" s="40"/>
      <c r="H1171" s="40"/>
      <c r="I1171" s="40"/>
      <c r="J1171" s="40"/>
    </row>
    <row r="1172" spans="1:10">
      <c r="A1172" s="19" t="s">
        <v>456</v>
      </c>
      <c r="B1172" s="20" t="s">
        <v>8</v>
      </c>
      <c r="C1172" s="19" t="s">
        <v>9</v>
      </c>
      <c r="D1172" s="19" t="s">
        <v>10</v>
      </c>
      <c r="E1172" s="317" t="s">
        <v>529</v>
      </c>
      <c r="F1172" s="317"/>
      <c r="G1172" s="27" t="s">
        <v>11</v>
      </c>
      <c r="H1172" s="20" t="s">
        <v>12</v>
      </c>
      <c r="I1172" s="20" t="s">
        <v>13</v>
      </c>
      <c r="J1172" s="20" t="s">
        <v>15</v>
      </c>
    </row>
    <row r="1173" spans="1:10" ht="66">
      <c r="A1173" s="28" t="s">
        <v>530</v>
      </c>
      <c r="B1173" s="29" t="s">
        <v>457</v>
      </c>
      <c r="C1173" s="28" t="s">
        <v>28</v>
      </c>
      <c r="D1173" s="28" t="s">
        <v>458</v>
      </c>
      <c r="E1173" s="316" t="s">
        <v>1036</v>
      </c>
      <c r="F1173" s="316"/>
      <c r="G1173" s="30" t="s">
        <v>24</v>
      </c>
      <c r="H1173" s="31">
        <v>1</v>
      </c>
      <c r="I1173" s="32">
        <v>859.3</v>
      </c>
      <c r="J1173" s="32">
        <v>859.3</v>
      </c>
    </row>
    <row r="1174" spans="1:10" ht="39.6">
      <c r="A1174" s="33" t="s">
        <v>531</v>
      </c>
      <c r="B1174" s="34" t="s">
        <v>1045</v>
      </c>
      <c r="C1174" s="33" t="s">
        <v>28</v>
      </c>
      <c r="D1174" s="33" t="s">
        <v>1046</v>
      </c>
      <c r="E1174" s="315" t="s">
        <v>1036</v>
      </c>
      <c r="F1174" s="315"/>
      <c r="G1174" s="35" t="s">
        <v>24</v>
      </c>
      <c r="H1174" s="36">
        <v>1</v>
      </c>
      <c r="I1174" s="37">
        <v>106.29</v>
      </c>
      <c r="J1174" s="37">
        <v>106.29</v>
      </c>
    </row>
    <row r="1175" spans="1:10" ht="39.6">
      <c r="A1175" s="33" t="s">
        <v>531</v>
      </c>
      <c r="B1175" s="34" t="s">
        <v>1047</v>
      </c>
      <c r="C1175" s="33" t="s">
        <v>28</v>
      </c>
      <c r="D1175" s="33" t="s">
        <v>1048</v>
      </c>
      <c r="E1175" s="315" t="s">
        <v>1036</v>
      </c>
      <c r="F1175" s="315"/>
      <c r="G1175" s="35" t="s">
        <v>24</v>
      </c>
      <c r="H1175" s="36">
        <v>1</v>
      </c>
      <c r="I1175" s="37">
        <v>344.16</v>
      </c>
      <c r="J1175" s="37">
        <v>344.16</v>
      </c>
    </row>
    <row r="1176" spans="1:10" ht="26.4">
      <c r="A1176" s="33" t="s">
        <v>531</v>
      </c>
      <c r="B1176" s="34" t="s">
        <v>1041</v>
      </c>
      <c r="C1176" s="33" t="s">
        <v>28</v>
      </c>
      <c r="D1176" s="33" t="s">
        <v>1042</v>
      </c>
      <c r="E1176" s="315" t="s">
        <v>1036</v>
      </c>
      <c r="F1176" s="315"/>
      <c r="G1176" s="35" t="s">
        <v>24</v>
      </c>
      <c r="H1176" s="36">
        <v>1</v>
      </c>
      <c r="I1176" s="37">
        <v>336.05</v>
      </c>
      <c r="J1176" s="37">
        <v>336.05</v>
      </c>
    </row>
    <row r="1177" spans="1:10" ht="26.4">
      <c r="A1177" s="33" t="s">
        <v>531</v>
      </c>
      <c r="B1177" s="34" t="s">
        <v>1037</v>
      </c>
      <c r="C1177" s="33" t="s">
        <v>28</v>
      </c>
      <c r="D1177" s="33" t="s">
        <v>1038</v>
      </c>
      <c r="E1177" s="315" t="s">
        <v>1036</v>
      </c>
      <c r="F1177" s="315"/>
      <c r="G1177" s="35" t="s">
        <v>38</v>
      </c>
      <c r="H1177" s="36">
        <v>10</v>
      </c>
      <c r="I1177" s="37">
        <v>7.28</v>
      </c>
      <c r="J1177" s="37">
        <v>72.8</v>
      </c>
    </row>
    <row r="1178" spans="1:10">
      <c r="A1178" s="38"/>
      <c r="B1178" s="38"/>
      <c r="C1178" s="38"/>
      <c r="D1178" s="38"/>
      <c r="E1178" s="38" t="s">
        <v>540</v>
      </c>
      <c r="F1178" s="39">
        <v>246.87</v>
      </c>
      <c r="G1178" s="38" t="s">
        <v>541</v>
      </c>
      <c r="H1178" s="39">
        <v>0</v>
      </c>
      <c r="I1178" s="38" t="s">
        <v>542</v>
      </c>
      <c r="J1178" s="39">
        <v>246.87</v>
      </c>
    </row>
    <row r="1179" spans="1:10" ht="14.4" thickBot="1">
      <c r="A1179" s="38"/>
      <c r="B1179" s="38"/>
      <c r="C1179" s="38"/>
      <c r="D1179" s="38"/>
      <c r="E1179" s="38" t="s">
        <v>543</v>
      </c>
      <c r="F1179" s="39">
        <v>214.82</v>
      </c>
      <c r="G1179" s="38"/>
      <c r="H1179" s="313" t="s">
        <v>544</v>
      </c>
      <c r="I1179" s="313"/>
      <c r="J1179" s="39">
        <v>1074.1199999999999</v>
      </c>
    </row>
    <row r="1180" spans="1:10" ht="14.4" thickTop="1">
      <c r="A1180" s="40"/>
      <c r="B1180" s="40"/>
      <c r="C1180" s="40"/>
      <c r="D1180" s="40"/>
      <c r="E1180" s="40"/>
      <c r="F1180" s="40"/>
      <c r="G1180" s="40"/>
      <c r="H1180" s="40"/>
      <c r="I1180" s="40"/>
      <c r="J1180" s="40"/>
    </row>
    <row r="1181" spans="1:10">
      <c r="A1181" s="19" t="s">
        <v>459</v>
      </c>
      <c r="B1181" s="20" t="s">
        <v>8</v>
      </c>
      <c r="C1181" s="19" t="s">
        <v>9</v>
      </c>
      <c r="D1181" s="19" t="s">
        <v>10</v>
      </c>
      <c r="E1181" s="317" t="s">
        <v>529</v>
      </c>
      <c r="F1181" s="317"/>
      <c r="G1181" s="27" t="s">
        <v>11</v>
      </c>
      <c r="H1181" s="20" t="s">
        <v>12</v>
      </c>
      <c r="I1181" s="20" t="s">
        <v>13</v>
      </c>
      <c r="J1181" s="20" t="s">
        <v>15</v>
      </c>
    </row>
    <row r="1182" spans="1:10" ht="26.4">
      <c r="A1182" s="28" t="s">
        <v>530</v>
      </c>
      <c r="B1182" s="29" t="s">
        <v>460</v>
      </c>
      <c r="C1182" s="28" t="s">
        <v>28</v>
      </c>
      <c r="D1182" s="28" t="s">
        <v>461</v>
      </c>
      <c r="E1182" s="316" t="s">
        <v>1049</v>
      </c>
      <c r="F1182" s="316"/>
      <c r="G1182" s="30" t="s">
        <v>38</v>
      </c>
      <c r="H1182" s="31">
        <v>1</v>
      </c>
      <c r="I1182" s="32">
        <v>126.11</v>
      </c>
      <c r="J1182" s="32">
        <v>126.11</v>
      </c>
    </row>
    <row r="1183" spans="1:10" ht="26.4">
      <c r="A1183" s="33" t="s">
        <v>531</v>
      </c>
      <c r="B1183" s="34" t="s">
        <v>996</v>
      </c>
      <c r="C1183" s="33" t="s">
        <v>28</v>
      </c>
      <c r="D1183" s="33" t="s">
        <v>997</v>
      </c>
      <c r="E1183" s="315" t="s">
        <v>534</v>
      </c>
      <c r="F1183" s="315"/>
      <c r="G1183" s="35" t="s">
        <v>535</v>
      </c>
      <c r="H1183" s="36">
        <v>0.54700000000000004</v>
      </c>
      <c r="I1183" s="37">
        <v>33.82</v>
      </c>
      <c r="J1183" s="37">
        <v>18.489999999999998</v>
      </c>
    </row>
    <row r="1184" spans="1:10" ht="26.4">
      <c r="A1184" s="33" t="s">
        <v>531</v>
      </c>
      <c r="B1184" s="34" t="s">
        <v>551</v>
      </c>
      <c r="C1184" s="33" t="s">
        <v>28</v>
      </c>
      <c r="D1184" s="33" t="s">
        <v>552</v>
      </c>
      <c r="E1184" s="315" t="s">
        <v>534</v>
      </c>
      <c r="F1184" s="315"/>
      <c r="G1184" s="35" t="s">
        <v>535</v>
      </c>
      <c r="H1184" s="36">
        <v>0.27300000000000002</v>
      </c>
      <c r="I1184" s="37">
        <v>23.13</v>
      </c>
      <c r="J1184" s="37">
        <v>6.31</v>
      </c>
    </row>
    <row r="1185" spans="1:10">
      <c r="A1185" s="41" t="s">
        <v>553</v>
      </c>
      <c r="B1185" s="42" t="s">
        <v>1011</v>
      </c>
      <c r="C1185" s="41" t="s">
        <v>28</v>
      </c>
      <c r="D1185" s="41" t="s">
        <v>1012</v>
      </c>
      <c r="E1185" s="314" t="s">
        <v>556</v>
      </c>
      <c r="F1185" s="314"/>
      <c r="G1185" s="43" t="s">
        <v>72</v>
      </c>
      <c r="H1185" s="44">
        <v>1.29</v>
      </c>
      <c r="I1185" s="45">
        <v>5.04</v>
      </c>
      <c r="J1185" s="45">
        <v>6.5</v>
      </c>
    </row>
    <row r="1186" spans="1:10" ht="39.6">
      <c r="A1186" s="41" t="s">
        <v>553</v>
      </c>
      <c r="B1186" s="42" t="s">
        <v>1050</v>
      </c>
      <c r="C1186" s="41" t="s">
        <v>28</v>
      </c>
      <c r="D1186" s="41" t="s">
        <v>1051</v>
      </c>
      <c r="E1186" s="314" t="s">
        <v>556</v>
      </c>
      <c r="F1186" s="314"/>
      <c r="G1186" s="43" t="s">
        <v>38</v>
      </c>
      <c r="H1186" s="44">
        <v>1</v>
      </c>
      <c r="I1186" s="45">
        <v>94.81</v>
      </c>
      <c r="J1186" s="45">
        <v>94.81</v>
      </c>
    </row>
    <row r="1187" spans="1:10">
      <c r="A1187" s="38"/>
      <c r="B1187" s="38"/>
      <c r="C1187" s="38"/>
      <c r="D1187" s="38"/>
      <c r="E1187" s="38" t="s">
        <v>540</v>
      </c>
      <c r="F1187" s="39">
        <v>18.38</v>
      </c>
      <c r="G1187" s="38" t="s">
        <v>541</v>
      </c>
      <c r="H1187" s="39">
        <v>0</v>
      </c>
      <c r="I1187" s="38" t="s">
        <v>542</v>
      </c>
      <c r="J1187" s="39">
        <v>18.38</v>
      </c>
    </row>
    <row r="1188" spans="1:10" ht="14.4" thickBot="1">
      <c r="A1188" s="38"/>
      <c r="B1188" s="38"/>
      <c r="C1188" s="38"/>
      <c r="D1188" s="38"/>
      <c r="E1188" s="38" t="s">
        <v>543</v>
      </c>
      <c r="F1188" s="39">
        <v>31.52</v>
      </c>
      <c r="G1188" s="38"/>
      <c r="H1188" s="313" t="s">
        <v>544</v>
      </c>
      <c r="I1188" s="313"/>
      <c r="J1188" s="39">
        <v>157.63</v>
      </c>
    </row>
    <row r="1189" spans="1:10" ht="14.4" thickTop="1">
      <c r="A1189" s="40"/>
      <c r="B1189" s="40"/>
      <c r="C1189" s="40"/>
      <c r="D1189" s="40"/>
      <c r="E1189" s="40"/>
      <c r="F1189" s="40"/>
      <c r="G1189" s="40"/>
      <c r="H1189" s="40"/>
      <c r="I1189" s="40"/>
      <c r="J1189" s="40"/>
    </row>
    <row r="1190" spans="1:10">
      <c r="A1190" s="19" t="s">
        <v>462</v>
      </c>
      <c r="B1190" s="20" t="s">
        <v>8</v>
      </c>
      <c r="C1190" s="19" t="s">
        <v>9</v>
      </c>
      <c r="D1190" s="19" t="s">
        <v>10</v>
      </c>
      <c r="E1190" s="317" t="s">
        <v>529</v>
      </c>
      <c r="F1190" s="317"/>
      <c r="G1190" s="27" t="s">
        <v>11</v>
      </c>
      <c r="H1190" s="20" t="s">
        <v>12</v>
      </c>
      <c r="I1190" s="20" t="s">
        <v>13</v>
      </c>
      <c r="J1190" s="20" t="s">
        <v>15</v>
      </c>
    </row>
    <row r="1191" spans="1:10" ht="39.6">
      <c r="A1191" s="28" t="s">
        <v>530</v>
      </c>
      <c r="B1191" s="29" t="s">
        <v>463</v>
      </c>
      <c r="C1191" s="28" t="s">
        <v>28</v>
      </c>
      <c r="D1191" s="28" t="s">
        <v>464</v>
      </c>
      <c r="E1191" s="316" t="s">
        <v>1036</v>
      </c>
      <c r="F1191" s="316"/>
      <c r="G1191" s="30" t="s">
        <v>24</v>
      </c>
      <c r="H1191" s="31">
        <v>1</v>
      </c>
      <c r="I1191" s="32">
        <v>744.29</v>
      </c>
      <c r="J1191" s="32">
        <v>744.29</v>
      </c>
    </row>
    <row r="1192" spans="1:10" ht="26.4">
      <c r="A1192" s="33" t="s">
        <v>531</v>
      </c>
      <c r="B1192" s="34" t="s">
        <v>615</v>
      </c>
      <c r="C1192" s="33" t="s">
        <v>28</v>
      </c>
      <c r="D1192" s="33" t="s">
        <v>616</v>
      </c>
      <c r="E1192" s="315" t="s">
        <v>534</v>
      </c>
      <c r="F1192" s="315"/>
      <c r="G1192" s="35" t="s">
        <v>535</v>
      </c>
      <c r="H1192" s="36">
        <v>1.389</v>
      </c>
      <c r="I1192" s="37">
        <v>32.46</v>
      </c>
      <c r="J1192" s="37">
        <v>45.08</v>
      </c>
    </row>
    <row r="1193" spans="1:10" ht="26.4">
      <c r="A1193" s="33" t="s">
        <v>531</v>
      </c>
      <c r="B1193" s="34" t="s">
        <v>551</v>
      </c>
      <c r="C1193" s="33" t="s">
        <v>28</v>
      </c>
      <c r="D1193" s="33" t="s">
        <v>552</v>
      </c>
      <c r="E1193" s="315" t="s">
        <v>534</v>
      </c>
      <c r="F1193" s="315"/>
      <c r="G1193" s="35" t="s">
        <v>535</v>
      </c>
      <c r="H1193" s="36">
        <v>2.4239999999999999</v>
      </c>
      <c r="I1193" s="37">
        <v>23.13</v>
      </c>
      <c r="J1193" s="37">
        <v>56.06</v>
      </c>
    </row>
    <row r="1194" spans="1:10" ht="26.4">
      <c r="A1194" s="33" t="s">
        <v>531</v>
      </c>
      <c r="B1194" s="34" t="s">
        <v>1052</v>
      </c>
      <c r="C1194" s="33" t="s">
        <v>28</v>
      </c>
      <c r="D1194" s="33" t="s">
        <v>1053</v>
      </c>
      <c r="E1194" s="315" t="s">
        <v>534</v>
      </c>
      <c r="F1194" s="315"/>
      <c r="G1194" s="35" t="s">
        <v>535</v>
      </c>
      <c r="H1194" s="36">
        <v>3.4580000000000002</v>
      </c>
      <c r="I1194" s="37">
        <v>30.65</v>
      </c>
      <c r="J1194" s="37">
        <v>105.98</v>
      </c>
    </row>
    <row r="1195" spans="1:10" ht="39.6">
      <c r="A1195" s="33" t="s">
        <v>531</v>
      </c>
      <c r="B1195" s="34" t="s">
        <v>1054</v>
      </c>
      <c r="C1195" s="33" t="s">
        <v>28</v>
      </c>
      <c r="D1195" s="33" t="s">
        <v>1055</v>
      </c>
      <c r="E1195" s="315" t="s">
        <v>687</v>
      </c>
      <c r="F1195" s="315"/>
      <c r="G1195" s="35" t="s">
        <v>43</v>
      </c>
      <c r="H1195" s="36">
        <v>2.5000000000000001E-2</v>
      </c>
      <c r="I1195" s="37">
        <v>967.82</v>
      </c>
      <c r="J1195" s="37">
        <v>24.19</v>
      </c>
    </row>
    <row r="1196" spans="1:10" ht="26.4">
      <c r="A1196" s="41" t="s">
        <v>553</v>
      </c>
      <c r="B1196" s="42" t="s">
        <v>1056</v>
      </c>
      <c r="C1196" s="41" t="s">
        <v>28</v>
      </c>
      <c r="D1196" s="41" t="s">
        <v>1057</v>
      </c>
      <c r="E1196" s="314" t="s">
        <v>556</v>
      </c>
      <c r="F1196" s="314"/>
      <c r="G1196" s="43" t="s">
        <v>24</v>
      </c>
      <c r="H1196" s="44">
        <v>6</v>
      </c>
      <c r="I1196" s="45">
        <v>7.01</v>
      </c>
      <c r="J1196" s="45">
        <v>42.06</v>
      </c>
    </row>
    <row r="1197" spans="1:10">
      <c r="A1197" s="41" t="s">
        <v>553</v>
      </c>
      <c r="B1197" s="42" t="s">
        <v>1058</v>
      </c>
      <c r="C1197" s="41" t="s">
        <v>28</v>
      </c>
      <c r="D1197" s="41" t="s">
        <v>1059</v>
      </c>
      <c r="E1197" s="314" t="s">
        <v>556</v>
      </c>
      <c r="F1197" s="314"/>
      <c r="G1197" s="43" t="s">
        <v>72</v>
      </c>
      <c r="H1197" s="44">
        <v>3.15E-2</v>
      </c>
      <c r="I1197" s="45">
        <v>20.27</v>
      </c>
      <c r="J1197" s="45">
        <v>0.63</v>
      </c>
    </row>
    <row r="1198" spans="1:10" ht="52.8">
      <c r="A1198" s="41" t="s">
        <v>553</v>
      </c>
      <c r="B1198" s="42" t="s">
        <v>1060</v>
      </c>
      <c r="C1198" s="41" t="s">
        <v>28</v>
      </c>
      <c r="D1198" s="41" t="s">
        <v>1061</v>
      </c>
      <c r="E1198" s="314" t="s">
        <v>556</v>
      </c>
      <c r="F1198" s="314"/>
      <c r="G1198" s="43" t="s">
        <v>1062</v>
      </c>
      <c r="H1198" s="44">
        <v>1</v>
      </c>
      <c r="I1198" s="45">
        <v>105.73</v>
      </c>
      <c r="J1198" s="45">
        <v>105.73</v>
      </c>
    </row>
    <row r="1199" spans="1:10" ht="39.6">
      <c r="A1199" s="41" t="s">
        <v>553</v>
      </c>
      <c r="B1199" s="42" t="s">
        <v>1063</v>
      </c>
      <c r="C1199" s="41" t="s">
        <v>28</v>
      </c>
      <c r="D1199" s="41" t="s">
        <v>1064</v>
      </c>
      <c r="E1199" s="314" t="s">
        <v>556</v>
      </c>
      <c r="F1199" s="314"/>
      <c r="G1199" s="43" t="s">
        <v>38</v>
      </c>
      <c r="H1199" s="44">
        <v>6.3</v>
      </c>
      <c r="I1199" s="45">
        <v>6.2</v>
      </c>
      <c r="J1199" s="45">
        <v>39.06</v>
      </c>
    </row>
    <row r="1200" spans="1:10" ht="26.4">
      <c r="A1200" s="41" t="s">
        <v>553</v>
      </c>
      <c r="B1200" s="42" t="s">
        <v>1065</v>
      </c>
      <c r="C1200" s="41" t="s">
        <v>28</v>
      </c>
      <c r="D1200" s="41" t="s">
        <v>1066</v>
      </c>
      <c r="E1200" s="314" t="s">
        <v>556</v>
      </c>
      <c r="F1200" s="314"/>
      <c r="G1200" s="43" t="s">
        <v>24</v>
      </c>
      <c r="H1200" s="44">
        <v>39.6</v>
      </c>
      <c r="I1200" s="45">
        <v>0.06</v>
      </c>
      <c r="J1200" s="45">
        <v>2.37</v>
      </c>
    </row>
    <row r="1201" spans="1:10">
      <c r="A1201" s="41" t="s">
        <v>553</v>
      </c>
      <c r="B1201" s="42" t="s">
        <v>1067</v>
      </c>
      <c r="C1201" s="41" t="s">
        <v>28</v>
      </c>
      <c r="D1201" s="41" t="s">
        <v>1068</v>
      </c>
      <c r="E1201" s="314" t="s">
        <v>556</v>
      </c>
      <c r="F1201" s="314"/>
      <c r="G1201" s="43" t="s">
        <v>72</v>
      </c>
      <c r="H1201" s="44">
        <v>0.22500000000000001</v>
      </c>
      <c r="I1201" s="45">
        <v>18.29</v>
      </c>
      <c r="J1201" s="45">
        <v>4.1100000000000003</v>
      </c>
    </row>
    <row r="1202" spans="1:10" ht="52.8">
      <c r="A1202" s="41" t="s">
        <v>553</v>
      </c>
      <c r="B1202" s="42" t="s">
        <v>1069</v>
      </c>
      <c r="C1202" s="41" t="s">
        <v>28</v>
      </c>
      <c r="D1202" s="41" t="s">
        <v>1070</v>
      </c>
      <c r="E1202" s="314" t="s">
        <v>556</v>
      </c>
      <c r="F1202" s="314"/>
      <c r="G1202" s="43" t="s">
        <v>24</v>
      </c>
      <c r="H1202" s="44">
        <v>2</v>
      </c>
      <c r="I1202" s="45">
        <v>159.51</v>
      </c>
      <c r="J1202" s="45">
        <v>319.02</v>
      </c>
    </row>
    <row r="1203" spans="1:10">
      <c r="A1203" s="38"/>
      <c r="B1203" s="38"/>
      <c r="C1203" s="38"/>
      <c r="D1203" s="38"/>
      <c r="E1203" s="38" t="s">
        <v>540</v>
      </c>
      <c r="F1203" s="39">
        <v>154.24</v>
      </c>
      <c r="G1203" s="38" t="s">
        <v>541</v>
      </c>
      <c r="H1203" s="39">
        <v>0</v>
      </c>
      <c r="I1203" s="38" t="s">
        <v>542</v>
      </c>
      <c r="J1203" s="39">
        <v>154.24</v>
      </c>
    </row>
    <row r="1204" spans="1:10" ht="14.4" thickBot="1">
      <c r="A1204" s="38"/>
      <c r="B1204" s="38"/>
      <c r="C1204" s="38"/>
      <c r="D1204" s="38"/>
      <c r="E1204" s="38" t="s">
        <v>543</v>
      </c>
      <c r="F1204" s="39">
        <v>186.07</v>
      </c>
      <c r="G1204" s="38"/>
      <c r="H1204" s="313" t="s">
        <v>544</v>
      </c>
      <c r="I1204" s="313"/>
      <c r="J1204" s="39">
        <v>930.36</v>
      </c>
    </row>
    <row r="1205" spans="1:10" ht="14.4" thickTop="1">
      <c r="A1205" s="40"/>
      <c r="B1205" s="40"/>
      <c r="C1205" s="40"/>
      <c r="D1205" s="40"/>
      <c r="E1205" s="40"/>
      <c r="F1205" s="40"/>
      <c r="G1205" s="40"/>
      <c r="H1205" s="40"/>
      <c r="I1205" s="40"/>
      <c r="J1205" s="40"/>
    </row>
    <row r="1206" spans="1:10">
      <c r="A1206" s="19" t="s">
        <v>465</v>
      </c>
      <c r="B1206" s="20" t="s">
        <v>8</v>
      </c>
      <c r="C1206" s="19" t="s">
        <v>9</v>
      </c>
      <c r="D1206" s="19" t="s">
        <v>10</v>
      </c>
      <c r="E1206" s="317" t="s">
        <v>529</v>
      </c>
      <c r="F1206" s="317"/>
      <c r="G1206" s="27" t="s">
        <v>11</v>
      </c>
      <c r="H1206" s="20" t="s">
        <v>12</v>
      </c>
      <c r="I1206" s="20" t="s">
        <v>13</v>
      </c>
      <c r="J1206" s="20" t="s">
        <v>15</v>
      </c>
    </row>
    <row r="1207" spans="1:10" ht="26.4">
      <c r="A1207" s="28" t="s">
        <v>530</v>
      </c>
      <c r="B1207" s="29" t="s">
        <v>466</v>
      </c>
      <c r="C1207" s="28" t="s">
        <v>22</v>
      </c>
      <c r="D1207" s="28" t="s">
        <v>467</v>
      </c>
      <c r="E1207" s="316" t="s">
        <v>1071</v>
      </c>
      <c r="F1207" s="316"/>
      <c r="G1207" s="30" t="s">
        <v>24</v>
      </c>
      <c r="H1207" s="31">
        <v>1</v>
      </c>
      <c r="I1207" s="32">
        <v>119.32</v>
      </c>
      <c r="J1207" s="32">
        <v>119.32</v>
      </c>
    </row>
    <row r="1208" spans="1:10" ht="26.4">
      <c r="A1208" s="33" t="s">
        <v>531</v>
      </c>
      <c r="B1208" s="34" t="s">
        <v>1072</v>
      </c>
      <c r="C1208" s="33" t="s">
        <v>28</v>
      </c>
      <c r="D1208" s="33" t="s">
        <v>1073</v>
      </c>
      <c r="E1208" s="315" t="s">
        <v>534</v>
      </c>
      <c r="F1208" s="315"/>
      <c r="G1208" s="35" t="s">
        <v>535</v>
      </c>
      <c r="H1208" s="36">
        <v>0.36</v>
      </c>
      <c r="I1208" s="37">
        <v>32.22</v>
      </c>
      <c r="J1208" s="37">
        <v>11.59</v>
      </c>
    </row>
    <row r="1209" spans="1:10" ht="26.4">
      <c r="A1209" s="33" t="s">
        <v>531</v>
      </c>
      <c r="B1209" s="34" t="s">
        <v>1074</v>
      </c>
      <c r="C1209" s="33" t="s">
        <v>28</v>
      </c>
      <c r="D1209" s="33" t="s">
        <v>1075</v>
      </c>
      <c r="E1209" s="315" t="s">
        <v>687</v>
      </c>
      <c r="F1209" s="315"/>
      <c r="G1209" s="35" t="s">
        <v>43</v>
      </c>
      <c r="H1209" s="36">
        <v>2E-3</v>
      </c>
      <c r="I1209" s="37">
        <v>948.1</v>
      </c>
      <c r="J1209" s="37">
        <v>1.89</v>
      </c>
    </row>
    <row r="1210" spans="1:10" ht="26.4">
      <c r="A1210" s="33" t="s">
        <v>531</v>
      </c>
      <c r="B1210" s="34" t="s">
        <v>551</v>
      </c>
      <c r="C1210" s="33" t="s">
        <v>28</v>
      </c>
      <c r="D1210" s="33" t="s">
        <v>552</v>
      </c>
      <c r="E1210" s="315" t="s">
        <v>534</v>
      </c>
      <c r="F1210" s="315"/>
      <c r="G1210" s="35" t="s">
        <v>535</v>
      </c>
      <c r="H1210" s="36">
        <v>0.65</v>
      </c>
      <c r="I1210" s="37">
        <v>23.13</v>
      </c>
      <c r="J1210" s="37">
        <v>15.03</v>
      </c>
    </row>
    <row r="1211" spans="1:10" ht="26.4">
      <c r="A1211" s="33" t="s">
        <v>531</v>
      </c>
      <c r="B1211" s="34" t="s">
        <v>615</v>
      </c>
      <c r="C1211" s="33" t="s">
        <v>28</v>
      </c>
      <c r="D1211" s="33" t="s">
        <v>616</v>
      </c>
      <c r="E1211" s="315" t="s">
        <v>534</v>
      </c>
      <c r="F1211" s="315"/>
      <c r="G1211" s="35" t="s">
        <v>535</v>
      </c>
      <c r="H1211" s="36">
        <v>0.28999999999999998</v>
      </c>
      <c r="I1211" s="37">
        <v>32.46</v>
      </c>
      <c r="J1211" s="37">
        <v>9.41</v>
      </c>
    </row>
    <row r="1212" spans="1:10">
      <c r="A1212" s="41" t="s">
        <v>553</v>
      </c>
      <c r="B1212" s="42" t="s">
        <v>1076</v>
      </c>
      <c r="C1212" s="41" t="s">
        <v>28</v>
      </c>
      <c r="D1212" s="41" t="s">
        <v>1077</v>
      </c>
      <c r="E1212" s="314" t="s">
        <v>556</v>
      </c>
      <c r="F1212" s="314"/>
      <c r="G1212" s="43" t="s">
        <v>72</v>
      </c>
      <c r="H1212" s="44">
        <v>0.36</v>
      </c>
      <c r="I1212" s="45">
        <v>9.3699999999999992</v>
      </c>
      <c r="J1212" s="45">
        <v>3.37</v>
      </c>
    </row>
    <row r="1213" spans="1:10" ht="26.4">
      <c r="A1213" s="41" t="s">
        <v>553</v>
      </c>
      <c r="B1213" s="42" t="s">
        <v>1078</v>
      </c>
      <c r="C1213" s="41" t="s">
        <v>28</v>
      </c>
      <c r="D1213" s="41" t="s">
        <v>1079</v>
      </c>
      <c r="E1213" s="314" t="s">
        <v>556</v>
      </c>
      <c r="F1213" s="314"/>
      <c r="G1213" s="43" t="s">
        <v>24</v>
      </c>
      <c r="H1213" s="44">
        <v>2</v>
      </c>
      <c r="I1213" s="45">
        <v>23.79</v>
      </c>
      <c r="J1213" s="45">
        <v>47.58</v>
      </c>
    </row>
    <row r="1214" spans="1:10" ht="26.4">
      <c r="A1214" s="41" t="s">
        <v>553</v>
      </c>
      <c r="B1214" s="42" t="s">
        <v>1080</v>
      </c>
      <c r="C1214" s="41" t="s">
        <v>28</v>
      </c>
      <c r="D1214" s="41" t="s">
        <v>1081</v>
      </c>
      <c r="E1214" s="314" t="s">
        <v>556</v>
      </c>
      <c r="F1214" s="314"/>
      <c r="G1214" s="43" t="s">
        <v>38</v>
      </c>
      <c r="H1214" s="44">
        <v>2.4</v>
      </c>
      <c r="I1214" s="45">
        <v>12.69</v>
      </c>
      <c r="J1214" s="45">
        <v>30.45</v>
      </c>
    </row>
    <row r="1215" spans="1:10">
      <c r="A1215" s="38"/>
      <c r="B1215" s="38"/>
      <c r="C1215" s="38"/>
      <c r="D1215" s="38"/>
      <c r="E1215" s="38" t="s">
        <v>540</v>
      </c>
      <c r="F1215" s="39">
        <v>26.11</v>
      </c>
      <c r="G1215" s="38" t="s">
        <v>541</v>
      </c>
      <c r="H1215" s="39">
        <v>0</v>
      </c>
      <c r="I1215" s="38" t="s">
        <v>542</v>
      </c>
      <c r="J1215" s="39">
        <v>26.11</v>
      </c>
    </row>
    <row r="1216" spans="1:10" ht="14.4" thickBot="1">
      <c r="A1216" s="38"/>
      <c r="B1216" s="38"/>
      <c r="C1216" s="38"/>
      <c r="D1216" s="38"/>
      <c r="E1216" s="38" t="s">
        <v>543</v>
      </c>
      <c r="F1216" s="39">
        <v>29.83</v>
      </c>
      <c r="G1216" s="38"/>
      <c r="H1216" s="313" t="s">
        <v>544</v>
      </c>
      <c r="I1216" s="313"/>
      <c r="J1216" s="39">
        <v>149.15</v>
      </c>
    </row>
    <row r="1217" spans="1:10" ht="14.4" thickTop="1">
      <c r="A1217" s="40"/>
      <c r="B1217" s="40"/>
      <c r="C1217" s="40"/>
      <c r="D1217" s="40"/>
      <c r="E1217" s="40"/>
      <c r="F1217" s="40"/>
      <c r="G1217" s="40"/>
      <c r="H1217" s="40"/>
      <c r="I1217" s="40"/>
      <c r="J1217" s="40"/>
    </row>
    <row r="1218" spans="1:10">
      <c r="A1218" s="19" t="s">
        <v>470</v>
      </c>
      <c r="B1218" s="20" t="s">
        <v>8</v>
      </c>
      <c r="C1218" s="19" t="s">
        <v>9</v>
      </c>
      <c r="D1218" s="19" t="s">
        <v>10</v>
      </c>
      <c r="E1218" s="317" t="s">
        <v>529</v>
      </c>
      <c r="F1218" s="317"/>
      <c r="G1218" s="27" t="s">
        <v>11</v>
      </c>
      <c r="H1218" s="20" t="s">
        <v>12</v>
      </c>
      <c r="I1218" s="20" t="s">
        <v>13</v>
      </c>
      <c r="J1218" s="20" t="s">
        <v>15</v>
      </c>
    </row>
    <row r="1219" spans="1:10" ht="26.4">
      <c r="A1219" s="28" t="s">
        <v>530</v>
      </c>
      <c r="B1219" s="29" t="s">
        <v>471</v>
      </c>
      <c r="C1219" s="28" t="s">
        <v>28</v>
      </c>
      <c r="D1219" s="28" t="s">
        <v>472</v>
      </c>
      <c r="E1219" s="316" t="s">
        <v>1082</v>
      </c>
      <c r="F1219" s="316"/>
      <c r="G1219" s="30" t="s">
        <v>38</v>
      </c>
      <c r="H1219" s="31">
        <v>1</v>
      </c>
      <c r="I1219" s="32">
        <v>168.19</v>
      </c>
      <c r="J1219" s="32">
        <v>168.19</v>
      </c>
    </row>
    <row r="1220" spans="1:10" ht="26.4">
      <c r="A1220" s="33" t="s">
        <v>531</v>
      </c>
      <c r="B1220" s="34" t="s">
        <v>996</v>
      </c>
      <c r="C1220" s="33" t="s">
        <v>28</v>
      </c>
      <c r="D1220" s="33" t="s">
        <v>997</v>
      </c>
      <c r="E1220" s="315" t="s">
        <v>534</v>
      </c>
      <c r="F1220" s="315"/>
      <c r="G1220" s="35" t="s">
        <v>535</v>
      </c>
      <c r="H1220" s="36">
        <v>0.41899999999999998</v>
      </c>
      <c r="I1220" s="37">
        <v>33.82</v>
      </c>
      <c r="J1220" s="37">
        <v>14.17</v>
      </c>
    </row>
    <row r="1221" spans="1:10" ht="26.4">
      <c r="A1221" s="33" t="s">
        <v>531</v>
      </c>
      <c r="B1221" s="34" t="s">
        <v>551</v>
      </c>
      <c r="C1221" s="33" t="s">
        <v>28</v>
      </c>
      <c r="D1221" s="33" t="s">
        <v>552</v>
      </c>
      <c r="E1221" s="315" t="s">
        <v>534</v>
      </c>
      <c r="F1221" s="315"/>
      <c r="G1221" s="35" t="s">
        <v>535</v>
      </c>
      <c r="H1221" s="36">
        <v>0.20899999999999999</v>
      </c>
      <c r="I1221" s="37">
        <v>23.13</v>
      </c>
      <c r="J1221" s="37">
        <v>4.83</v>
      </c>
    </row>
    <row r="1222" spans="1:10" ht="52.8">
      <c r="A1222" s="33" t="s">
        <v>531</v>
      </c>
      <c r="B1222" s="34" t="s">
        <v>1083</v>
      </c>
      <c r="C1222" s="33" t="s">
        <v>28</v>
      </c>
      <c r="D1222" s="33" t="s">
        <v>1084</v>
      </c>
      <c r="E1222" s="315" t="s">
        <v>687</v>
      </c>
      <c r="F1222" s="315"/>
      <c r="G1222" s="35" t="s">
        <v>43</v>
      </c>
      <c r="H1222" s="36">
        <v>6.0000000000000001E-3</v>
      </c>
      <c r="I1222" s="37">
        <v>681.93</v>
      </c>
      <c r="J1222" s="37">
        <v>4.09</v>
      </c>
    </row>
    <row r="1223" spans="1:10" ht="26.4">
      <c r="A1223" s="33" t="s">
        <v>531</v>
      </c>
      <c r="B1223" s="34" t="s">
        <v>574</v>
      </c>
      <c r="C1223" s="33" t="s">
        <v>28</v>
      </c>
      <c r="D1223" s="33" t="s">
        <v>575</v>
      </c>
      <c r="E1223" s="315" t="s">
        <v>570</v>
      </c>
      <c r="F1223" s="315"/>
      <c r="G1223" s="35" t="s">
        <v>576</v>
      </c>
      <c r="H1223" s="36">
        <v>0.39800000000000002</v>
      </c>
      <c r="I1223" s="37">
        <v>33.090000000000003</v>
      </c>
      <c r="J1223" s="37">
        <v>13.16</v>
      </c>
    </row>
    <row r="1224" spans="1:10" ht="26.4">
      <c r="A1224" s="33" t="s">
        <v>531</v>
      </c>
      <c r="B1224" s="34" t="s">
        <v>568</v>
      </c>
      <c r="C1224" s="33" t="s">
        <v>28</v>
      </c>
      <c r="D1224" s="33" t="s">
        <v>569</v>
      </c>
      <c r="E1224" s="315" t="s">
        <v>570</v>
      </c>
      <c r="F1224" s="315"/>
      <c r="G1224" s="35" t="s">
        <v>571</v>
      </c>
      <c r="H1224" s="36">
        <v>2.1000000000000001E-2</v>
      </c>
      <c r="I1224" s="37">
        <v>34.479999999999997</v>
      </c>
      <c r="J1224" s="37">
        <v>0.72</v>
      </c>
    </row>
    <row r="1225" spans="1:10" ht="26.4">
      <c r="A1225" s="41" t="s">
        <v>553</v>
      </c>
      <c r="B1225" s="42" t="s">
        <v>1085</v>
      </c>
      <c r="C1225" s="41" t="s">
        <v>28</v>
      </c>
      <c r="D1225" s="41" t="s">
        <v>1086</v>
      </c>
      <c r="E1225" s="314" t="s">
        <v>556</v>
      </c>
      <c r="F1225" s="314"/>
      <c r="G1225" s="43" t="s">
        <v>38</v>
      </c>
      <c r="H1225" s="44">
        <v>1.04</v>
      </c>
      <c r="I1225" s="45">
        <v>126.18</v>
      </c>
      <c r="J1225" s="45">
        <v>131.22</v>
      </c>
    </row>
    <row r="1226" spans="1:10">
      <c r="A1226" s="38"/>
      <c r="B1226" s="38"/>
      <c r="C1226" s="38"/>
      <c r="D1226" s="38"/>
      <c r="E1226" s="38" t="s">
        <v>540</v>
      </c>
      <c r="F1226" s="39">
        <v>25.5</v>
      </c>
      <c r="G1226" s="38" t="s">
        <v>541</v>
      </c>
      <c r="H1226" s="39">
        <v>0</v>
      </c>
      <c r="I1226" s="38" t="s">
        <v>542</v>
      </c>
      <c r="J1226" s="39">
        <v>25.5</v>
      </c>
    </row>
    <row r="1227" spans="1:10" ht="14.4" thickBot="1">
      <c r="A1227" s="38"/>
      <c r="B1227" s="38"/>
      <c r="C1227" s="38"/>
      <c r="D1227" s="38"/>
      <c r="E1227" s="38" t="s">
        <v>543</v>
      </c>
      <c r="F1227" s="39">
        <v>42.04</v>
      </c>
      <c r="G1227" s="38"/>
      <c r="H1227" s="313" t="s">
        <v>544</v>
      </c>
      <c r="I1227" s="313"/>
      <c r="J1227" s="39">
        <v>210.23</v>
      </c>
    </row>
    <row r="1228" spans="1:10" ht="14.4" thickTop="1">
      <c r="A1228" s="40"/>
      <c r="B1228" s="40"/>
      <c r="C1228" s="40"/>
      <c r="D1228" s="40"/>
      <c r="E1228" s="40"/>
      <c r="F1228" s="40"/>
      <c r="G1228" s="40"/>
      <c r="H1228" s="40"/>
      <c r="I1228" s="40"/>
      <c r="J1228" s="40"/>
    </row>
    <row r="1229" spans="1:10">
      <c r="A1229" s="19" t="s">
        <v>473</v>
      </c>
      <c r="B1229" s="20" t="s">
        <v>8</v>
      </c>
      <c r="C1229" s="19" t="s">
        <v>9</v>
      </c>
      <c r="D1229" s="19" t="s">
        <v>10</v>
      </c>
      <c r="E1229" s="317" t="s">
        <v>529</v>
      </c>
      <c r="F1229" s="317"/>
      <c r="G1229" s="27" t="s">
        <v>11</v>
      </c>
      <c r="H1229" s="20" t="s">
        <v>12</v>
      </c>
      <c r="I1229" s="20" t="s">
        <v>13</v>
      </c>
      <c r="J1229" s="20" t="s">
        <v>15</v>
      </c>
    </row>
    <row r="1230" spans="1:10" ht="66">
      <c r="A1230" s="28" t="s">
        <v>530</v>
      </c>
      <c r="B1230" s="29" t="s">
        <v>474</v>
      </c>
      <c r="C1230" s="28" t="s">
        <v>28</v>
      </c>
      <c r="D1230" s="28" t="s">
        <v>475</v>
      </c>
      <c r="E1230" s="316" t="s">
        <v>1087</v>
      </c>
      <c r="F1230" s="316"/>
      <c r="G1230" s="30" t="s">
        <v>30</v>
      </c>
      <c r="H1230" s="31">
        <v>1</v>
      </c>
      <c r="I1230" s="32">
        <v>660.46</v>
      </c>
      <c r="J1230" s="32">
        <v>660.46</v>
      </c>
    </row>
    <row r="1231" spans="1:10" ht="26.4">
      <c r="A1231" s="33" t="s">
        <v>531</v>
      </c>
      <c r="B1231" s="34" t="s">
        <v>551</v>
      </c>
      <c r="C1231" s="33" t="s">
        <v>28</v>
      </c>
      <c r="D1231" s="33" t="s">
        <v>552</v>
      </c>
      <c r="E1231" s="315" t="s">
        <v>534</v>
      </c>
      <c r="F1231" s="315"/>
      <c r="G1231" s="35" t="s">
        <v>535</v>
      </c>
      <c r="H1231" s="36">
        <v>0.50520690000000001</v>
      </c>
      <c r="I1231" s="37">
        <v>23.13</v>
      </c>
      <c r="J1231" s="37">
        <v>11.68</v>
      </c>
    </row>
    <row r="1232" spans="1:10" ht="26.4">
      <c r="A1232" s="33" t="s">
        <v>531</v>
      </c>
      <c r="B1232" s="34" t="s">
        <v>615</v>
      </c>
      <c r="C1232" s="33" t="s">
        <v>28</v>
      </c>
      <c r="D1232" s="33" t="s">
        <v>616</v>
      </c>
      <c r="E1232" s="315" t="s">
        <v>534</v>
      </c>
      <c r="F1232" s="315"/>
      <c r="G1232" s="35" t="s">
        <v>535</v>
      </c>
      <c r="H1232" s="36">
        <v>1.0104139000000001</v>
      </c>
      <c r="I1232" s="37">
        <v>32.46</v>
      </c>
      <c r="J1232" s="37">
        <v>32.79</v>
      </c>
    </row>
    <row r="1233" spans="1:10" ht="26.4">
      <c r="A1233" s="41" t="s">
        <v>553</v>
      </c>
      <c r="B1233" s="42" t="s">
        <v>1088</v>
      </c>
      <c r="C1233" s="41" t="s">
        <v>28</v>
      </c>
      <c r="D1233" s="41" t="s">
        <v>1089</v>
      </c>
      <c r="E1233" s="314" t="s">
        <v>556</v>
      </c>
      <c r="F1233" s="314"/>
      <c r="G1233" s="43" t="s">
        <v>24</v>
      </c>
      <c r="H1233" s="44">
        <v>24.4</v>
      </c>
      <c r="I1233" s="45">
        <v>0.17</v>
      </c>
      <c r="J1233" s="45">
        <v>4.1399999999999997</v>
      </c>
    </row>
    <row r="1234" spans="1:10">
      <c r="A1234" s="41" t="s">
        <v>553</v>
      </c>
      <c r="B1234" s="42" t="s">
        <v>1090</v>
      </c>
      <c r="C1234" s="41" t="s">
        <v>28</v>
      </c>
      <c r="D1234" s="41" t="s">
        <v>1091</v>
      </c>
      <c r="E1234" s="314" t="s">
        <v>556</v>
      </c>
      <c r="F1234" s="314"/>
      <c r="G1234" s="43" t="s">
        <v>24</v>
      </c>
      <c r="H1234" s="44">
        <v>1.16875</v>
      </c>
      <c r="I1234" s="45">
        <v>24.84</v>
      </c>
      <c r="J1234" s="45">
        <v>29.03</v>
      </c>
    </row>
    <row r="1235" spans="1:10" ht="39.6">
      <c r="A1235" s="41" t="s">
        <v>553</v>
      </c>
      <c r="B1235" s="42" t="s">
        <v>1092</v>
      </c>
      <c r="C1235" s="41" t="s">
        <v>28</v>
      </c>
      <c r="D1235" s="41" t="s">
        <v>1093</v>
      </c>
      <c r="E1235" s="314" t="s">
        <v>556</v>
      </c>
      <c r="F1235" s="314"/>
      <c r="G1235" s="43" t="s">
        <v>24</v>
      </c>
      <c r="H1235" s="44">
        <v>2.0832999999999999</v>
      </c>
      <c r="I1235" s="45">
        <v>279.76</v>
      </c>
      <c r="J1235" s="45">
        <v>582.82000000000005</v>
      </c>
    </row>
    <row r="1236" spans="1:10">
      <c r="A1236" s="38"/>
      <c r="B1236" s="38"/>
      <c r="C1236" s="38"/>
      <c r="D1236" s="38"/>
      <c r="E1236" s="38" t="s">
        <v>540</v>
      </c>
      <c r="F1236" s="39">
        <v>32.590000000000003</v>
      </c>
      <c r="G1236" s="38" t="s">
        <v>541</v>
      </c>
      <c r="H1236" s="39">
        <v>0</v>
      </c>
      <c r="I1236" s="38" t="s">
        <v>542</v>
      </c>
      <c r="J1236" s="39">
        <v>32.590000000000003</v>
      </c>
    </row>
    <row r="1237" spans="1:10" ht="14.4" thickBot="1">
      <c r="A1237" s="38"/>
      <c r="B1237" s="38"/>
      <c r="C1237" s="38"/>
      <c r="D1237" s="38"/>
      <c r="E1237" s="38" t="s">
        <v>543</v>
      </c>
      <c r="F1237" s="39">
        <v>165.11</v>
      </c>
      <c r="G1237" s="38"/>
      <c r="H1237" s="313" t="s">
        <v>544</v>
      </c>
      <c r="I1237" s="313"/>
      <c r="J1237" s="39">
        <v>825.57</v>
      </c>
    </row>
    <row r="1238" spans="1:10" ht="14.4" thickTop="1">
      <c r="A1238" s="40"/>
      <c r="B1238" s="40"/>
      <c r="C1238" s="40"/>
      <c r="D1238" s="40"/>
      <c r="E1238" s="40"/>
      <c r="F1238" s="40"/>
      <c r="G1238" s="40"/>
      <c r="H1238" s="40"/>
      <c r="I1238" s="40"/>
      <c r="J1238" s="40"/>
    </row>
    <row r="1239" spans="1:10">
      <c r="A1239" s="19" t="s">
        <v>476</v>
      </c>
      <c r="B1239" s="20" t="s">
        <v>8</v>
      </c>
      <c r="C1239" s="19" t="s">
        <v>9</v>
      </c>
      <c r="D1239" s="19" t="s">
        <v>10</v>
      </c>
      <c r="E1239" s="317" t="s">
        <v>529</v>
      </c>
      <c r="F1239" s="317"/>
      <c r="G1239" s="27" t="s">
        <v>11</v>
      </c>
      <c r="H1239" s="20" t="s">
        <v>12</v>
      </c>
      <c r="I1239" s="20" t="s">
        <v>13</v>
      </c>
      <c r="J1239" s="20" t="s">
        <v>15</v>
      </c>
    </row>
    <row r="1240" spans="1:10">
      <c r="A1240" s="28" t="s">
        <v>530</v>
      </c>
      <c r="B1240" s="29" t="s">
        <v>477</v>
      </c>
      <c r="C1240" s="28" t="s">
        <v>22</v>
      </c>
      <c r="D1240" s="28" t="s">
        <v>478</v>
      </c>
      <c r="E1240" s="316" t="s">
        <v>1071</v>
      </c>
      <c r="F1240" s="316"/>
      <c r="G1240" s="30" t="s">
        <v>30</v>
      </c>
      <c r="H1240" s="31">
        <v>1</v>
      </c>
      <c r="I1240" s="32">
        <v>607.39</v>
      </c>
      <c r="J1240" s="32">
        <v>607.39</v>
      </c>
    </row>
    <row r="1241" spans="1:10" ht="26.4">
      <c r="A1241" s="33" t="s">
        <v>531</v>
      </c>
      <c r="B1241" s="34" t="s">
        <v>551</v>
      </c>
      <c r="C1241" s="33" t="s">
        <v>28</v>
      </c>
      <c r="D1241" s="33" t="s">
        <v>552</v>
      </c>
      <c r="E1241" s="315" t="s">
        <v>534</v>
      </c>
      <c r="F1241" s="315"/>
      <c r="G1241" s="35" t="s">
        <v>535</v>
      </c>
      <c r="H1241" s="36">
        <v>1</v>
      </c>
      <c r="I1241" s="37">
        <v>23.13</v>
      </c>
      <c r="J1241" s="37">
        <v>23.13</v>
      </c>
    </row>
    <row r="1242" spans="1:10" ht="26.4">
      <c r="A1242" s="33" t="s">
        <v>531</v>
      </c>
      <c r="B1242" s="34" t="s">
        <v>1094</v>
      </c>
      <c r="C1242" s="33" t="s">
        <v>28</v>
      </c>
      <c r="D1242" s="33" t="s">
        <v>1095</v>
      </c>
      <c r="E1242" s="315" t="s">
        <v>534</v>
      </c>
      <c r="F1242" s="315"/>
      <c r="G1242" s="35" t="s">
        <v>535</v>
      </c>
      <c r="H1242" s="36">
        <v>1</v>
      </c>
      <c r="I1242" s="37">
        <v>29.45</v>
      </c>
      <c r="J1242" s="37">
        <v>29.45</v>
      </c>
    </row>
    <row r="1243" spans="1:10" ht="39.6">
      <c r="A1243" s="41" t="s">
        <v>553</v>
      </c>
      <c r="B1243" s="42" t="s">
        <v>1096</v>
      </c>
      <c r="C1243" s="41" t="s">
        <v>28</v>
      </c>
      <c r="D1243" s="41" t="s">
        <v>1097</v>
      </c>
      <c r="E1243" s="314" t="s">
        <v>556</v>
      </c>
      <c r="F1243" s="314"/>
      <c r="G1243" s="43" t="s">
        <v>24</v>
      </c>
      <c r="H1243" s="44">
        <v>1</v>
      </c>
      <c r="I1243" s="45">
        <v>14.27</v>
      </c>
      <c r="J1243" s="45">
        <v>14.27</v>
      </c>
    </row>
    <row r="1244" spans="1:10" ht="39.6">
      <c r="A1244" s="41" t="s">
        <v>553</v>
      </c>
      <c r="B1244" s="42" t="s">
        <v>1098</v>
      </c>
      <c r="C1244" s="41" t="s">
        <v>28</v>
      </c>
      <c r="D1244" s="41" t="s">
        <v>1099</v>
      </c>
      <c r="E1244" s="314" t="s">
        <v>556</v>
      </c>
      <c r="F1244" s="314"/>
      <c r="G1244" s="43" t="s">
        <v>38</v>
      </c>
      <c r="H1244" s="44">
        <v>2</v>
      </c>
      <c r="I1244" s="45">
        <v>22.59</v>
      </c>
      <c r="J1244" s="45">
        <v>45.18</v>
      </c>
    </row>
    <row r="1245" spans="1:10" ht="39.6">
      <c r="A1245" s="41" t="s">
        <v>553</v>
      </c>
      <c r="B1245" s="42" t="s">
        <v>1100</v>
      </c>
      <c r="C1245" s="41" t="s">
        <v>28</v>
      </c>
      <c r="D1245" s="41" t="s">
        <v>1101</v>
      </c>
      <c r="E1245" s="314" t="s">
        <v>556</v>
      </c>
      <c r="F1245" s="314"/>
      <c r="G1245" s="43" t="s">
        <v>737</v>
      </c>
      <c r="H1245" s="44">
        <v>1</v>
      </c>
      <c r="I1245" s="45">
        <v>75.83</v>
      </c>
      <c r="J1245" s="45">
        <v>75.83</v>
      </c>
    </row>
    <row r="1246" spans="1:10" ht="39.6">
      <c r="A1246" s="41" t="s">
        <v>553</v>
      </c>
      <c r="B1246" s="42" t="s">
        <v>1102</v>
      </c>
      <c r="C1246" s="41" t="s">
        <v>28</v>
      </c>
      <c r="D1246" s="41" t="s">
        <v>1103</v>
      </c>
      <c r="E1246" s="314" t="s">
        <v>556</v>
      </c>
      <c r="F1246" s="314"/>
      <c r="G1246" s="43" t="s">
        <v>38</v>
      </c>
      <c r="H1246" s="44">
        <v>2</v>
      </c>
      <c r="I1246" s="45">
        <v>21.75</v>
      </c>
      <c r="J1246" s="45">
        <v>43.5</v>
      </c>
    </row>
    <row r="1247" spans="1:10">
      <c r="A1247" s="41" t="s">
        <v>553</v>
      </c>
      <c r="B1247" s="42" t="s">
        <v>1104</v>
      </c>
      <c r="C1247" s="41" t="s">
        <v>28</v>
      </c>
      <c r="D1247" s="41" t="s">
        <v>1105</v>
      </c>
      <c r="E1247" s="314" t="s">
        <v>556</v>
      </c>
      <c r="F1247" s="314"/>
      <c r="G1247" s="43" t="s">
        <v>30</v>
      </c>
      <c r="H1247" s="44">
        <v>1</v>
      </c>
      <c r="I1247" s="45">
        <v>376.03</v>
      </c>
      <c r="J1247" s="45">
        <v>376.03</v>
      </c>
    </row>
    <row r="1248" spans="1:10">
      <c r="A1248" s="38"/>
      <c r="B1248" s="38"/>
      <c r="C1248" s="38"/>
      <c r="D1248" s="38"/>
      <c r="E1248" s="38" t="s">
        <v>540</v>
      </c>
      <c r="F1248" s="39">
        <v>36.93</v>
      </c>
      <c r="G1248" s="38" t="s">
        <v>541</v>
      </c>
      <c r="H1248" s="39">
        <v>0</v>
      </c>
      <c r="I1248" s="38" t="s">
        <v>542</v>
      </c>
      <c r="J1248" s="39">
        <v>36.93</v>
      </c>
    </row>
    <row r="1249" spans="1:10" ht="14.4" thickBot="1">
      <c r="A1249" s="38"/>
      <c r="B1249" s="38"/>
      <c r="C1249" s="38"/>
      <c r="D1249" s="38"/>
      <c r="E1249" s="38" t="s">
        <v>543</v>
      </c>
      <c r="F1249" s="39">
        <v>151.84</v>
      </c>
      <c r="G1249" s="38"/>
      <c r="H1249" s="313" t="s">
        <v>544</v>
      </c>
      <c r="I1249" s="313"/>
      <c r="J1249" s="39">
        <v>759.23</v>
      </c>
    </row>
    <row r="1250" spans="1:10" ht="14.4" thickTop="1">
      <c r="A1250" s="40"/>
      <c r="B1250" s="40"/>
      <c r="C1250" s="40"/>
      <c r="D1250" s="40"/>
      <c r="E1250" s="40"/>
      <c r="F1250" s="40"/>
      <c r="G1250" s="40"/>
      <c r="H1250" s="40"/>
      <c r="I1250" s="40"/>
      <c r="J1250" s="40"/>
    </row>
    <row r="1251" spans="1:10">
      <c r="A1251" s="19" t="s">
        <v>481</v>
      </c>
      <c r="B1251" s="20" t="s">
        <v>8</v>
      </c>
      <c r="C1251" s="19" t="s">
        <v>9</v>
      </c>
      <c r="D1251" s="19" t="s">
        <v>10</v>
      </c>
      <c r="E1251" s="317" t="s">
        <v>529</v>
      </c>
      <c r="F1251" s="317"/>
      <c r="G1251" s="27" t="s">
        <v>11</v>
      </c>
      <c r="H1251" s="20" t="s">
        <v>12</v>
      </c>
      <c r="I1251" s="20" t="s">
        <v>13</v>
      </c>
      <c r="J1251" s="20" t="s">
        <v>15</v>
      </c>
    </row>
    <row r="1252" spans="1:10" ht="26.4">
      <c r="A1252" s="28" t="s">
        <v>530</v>
      </c>
      <c r="B1252" s="29" t="s">
        <v>482</v>
      </c>
      <c r="C1252" s="28" t="s">
        <v>22</v>
      </c>
      <c r="D1252" s="28" t="s">
        <v>483</v>
      </c>
      <c r="E1252" s="316" t="s">
        <v>1106</v>
      </c>
      <c r="F1252" s="316"/>
      <c r="G1252" s="30" t="s">
        <v>30</v>
      </c>
      <c r="H1252" s="31">
        <v>1</v>
      </c>
      <c r="I1252" s="32">
        <v>606.04999999999995</v>
      </c>
      <c r="J1252" s="32">
        <v>606.04999999999995</v>
      </c>
    </row>
    <row r="1253" spans="1:10" ht="26.4">
      <c r="A1253" s="33" t="s">
        <v>531</v>
      </c>
      <c r="B1253" s="34" t="s">
        <v>1107</v>
      </c>
      <c r="C1253" s="33" t="s">
        <v>28</v>
      </c>
      <c r="D1253" s="33" t="s">
        <v>1108</v>
      </c>
      <c r="E1253" s="315" t="s">
        <v>687</v>
      </c>
      <c r="F1253" s="315"/>
      <c r="G1253" s="35" t="s">
        <v>43</v>
      </c>
      <c r="H1253" s="36">
        <v>8.0000000000000002E-3</v>
      </c>
      <c r="I1253" s="37">
        <v>1111.68</v>
      </c>
      <c r="J1253" s="37">
        <v>8.89</v>
      </c>
    </row>
    <row r="1254" spans="1:10" ht="26.4">
      <c r="A1254" s="33" t="s">
        <v>531</v>
      </c>
      <c r="B1254" s="34" t="s">
        <v>1109</v>
      </c>
      <c r="C1254" s="33" t="s">
        <v>28</v>
      </c>
      <c r="D1254" s="33" t="s">
        <v>1110</v>
      </c>
      <c r="E1254" s="315" t="s">
        <v>534</v>
      </c>
      <c r="F1254" s="315"/>
      <c r="G1254" s="35" t="s">
        <v>535</v>
      </c>
      <c r="H1254" s="36">
        <v>6.9649999999999999</v>
      </c>
      <c r="I1254" s="37">
        <v>24.62</v>
      </c>
      <c r="J1254" s="37">
        <v>171.47</v>
      </c>
    </row>
    <row r="1255" spans="1:10" ht="26.4">
      <c r="A1255" s="33" t="s">
        <v>531</v>
      </c>
      <c r="B1255" s="34" t="s">
        <v>1072</v>
      </c>
      <c r="C1255" s="33" t="s">
        <v>28</v>
      </c>
      <c r="D1255" s="33" t="s">
        <v>1073</v>
      </c>
      <c r="E1255" s="315" t="s">
        <v>534</v>
      </c>
      <c r="F1255" s="315"/>
      <c r="G1255" s="35" t="s">
        <v>535</v>
      </c>
      <c r="H1255" s="36">
        <v>8.4789999999999992</v>
      </c>
      <c r="I1255" s="37">
        <v>32.22</v>
      </c>
      <c r="J1255" s="37">
        <v>273.19</v>
      </c>
    </row>
    <row r="1256" spans="1:10" ht="26.4">
      <c r="A1256" s="41" t="s">
        <v>553</v>
      </c>
      <c r="B1256" s="42" t="s">
        <v>1111</v>
      </c>
      <c r="C1256" s="41" t="s">
        <v>28</v>
      </c>
      <c r="D1256" s="41" t="s">
        <v>1112</v>
      </c>
      <c r="E1256" s="314" t="s">
        <v>556</v>
      </c>
      <c r="F1256" s="314"/>
      <c r="G1256" s="43" t="s">
        <v>38</v>
      </c>
      <c r="H1256" s="44">
        <v>9.17</v>
      </c>
      <c r="I1256" s="45">
        <v>9.41</v>
      </c>
      <c r="J1256" s="45">
        <v>86.28</v>
      </c>
    </row>
    <row r="1257" spans="1:10" ht="26.4">
      <c r="A1257" s="41" t="s">
        <v>553</v>
      </c>
      <c r="B1257" s="42" t="s">
        <v>1113</v>
      </c>
      <c r="C1257" s="41" t="s">
        <v>28</v>
      </c>
      <c r="D1257" s="41" t="s">
        <v>1114</v>
      </c>
      <c r="E1257" s="314" t="s">
        <v>556</v>
      </c>
      <c r="F1257" s="314"/>
      <c r="G1257" s="43" t="s">
        <v>72</v>
      </c>
      <c r="H1257" s="44">
        <v>7.5439999999999996</v>
      </c>
      <c r="I1257" s="45">
        <v>8.02</v>
      </c>
      <c r="J1257" s="45">
        <v>60.5</v>
      </c>
    </row>
    <row r="1258" spans="1:10">
      <c r="A1258" s="41" t="s">
        <v>553</v>
      </c>
      <c r="B1258" s="42" t="s">
        <v>1115</v>
      </c>
      <c r="C1258" s="41" t="s">
        <v>28</v>
      </c>
      <c r="D1258" s="41" t="s">
        <v>1116</v>
      </c>
      <c r="E1258" s="314" t="s">
        <v>556</v>
      </c>
      <c r="F1258" s="314"/>
      <c r="G1258" s="43" t="s">
        <v>72</v>
      </c>
      <c r="H1258" s="44">
        <v>0.115</v>
      </c>
      <c r="I1258" s="45">
        <v>49.78</v>
      </c>
      <c r="J1258" s="45">
        <v>5.72</v>
      </c>
    </row>
    <row r="1259" spans="1:10">
      <c r="A1259" s="38"/>
      <c r="B1259" s="38"/>
      <c r="C1259" s="38"/>
      <c r="D1259" s="38"/>
      <c r="E1259" s="38" t="s">
        <v>540</v>
      </c>
      <c r="F1259" s="39">
        <v>324.17</v>
      </c>
      <c r="G1259" s="38" t="s">
        <v>541</v>
      </c>
      <c r="H1259" s="39">
        <v>0</v>
      </c>
      <c r="I1259" s="38" t="s">
        <v>542</v>
      </c>
      <c r="J1259" s="39">
        <v>324.17</v>
      </c>
    </row>
    <row r="1260" spans="1:10" ht="14.4" thickBot="1">
      <c r="A1260" s="38"/>
      <c r="B1260" s="38"/>
      <c r="C1260" s="38"/>
      <c r="D1260" s="38"/>
      <c r="E1260" s="38" t="s">
        <v>543</v>
      </c>
      <c r="F1260" s="39">
        <v>151.51</v>
      </c>
      <c r="G1260" s="38"/>
      <c r="H1260" s="313" t="s">
        <v>544</v>
      </c>
      <c r="I1260" s="313"/>
      <c r="J1260" s="39">
        <v>757.56</v>
      </c>
    </row>
    <row r="1261" spans="1:10" ht="14.4" thickTop="1">
      <c r="A1261" s="40"/>
      <c r="B1261" s="40"/>
      <c r="C1261" s="40"/>
      <c r="D1261" s="40"/>
      <c r="E1261" s="40"/>
      <c r="F1261" s="40"/>
      <c r="G1261" s="40"/>
      <c r="H1261" s="40"/>
      <c r="I1261" s="40"/>
      <c r="J1261" s="40"/>
    </row>
    <row r="1262" spans="1:10">
      <c r="A1262" s="19" t="s">
        <v>485</v>
      </c>
      <c r="B1262" s="20" t="s">
        <v>8</v>
      </c>
      <c r="C1262" s="19" t="s">
        <v>9</v>
      </c>
      <c r="D1262" s="19" t="s">
        <v>10</v>
      </c>
      <c r="E1262" s="317" t="s">
        <v>529</v>
      </c>
      <c r="F1262" s="317"/>
      <c r="G1262" s="27" t="s">
        <v>11</v>
      </c>
      <c r="H1262" s="20" t="s">
        <v>12</v>
      </c>
      <c r="I1262" s="20" t="s">
        <v>13</v>
      </c>
      <c r="J1262" s="20" t="s">
        <v>15</v>
      </c>
    </row>
    <row r="1263" spans="1:10">
      <c r="A1263" s="28" t="s">
        <v>530</v>
      </c>
      <c r="B1263" s="29" t="s">
        <v>486</v>
      </c>
      <c r="C1263" s="28" t="s">
        <v>22</v>
      </c>
      <c r="D1263" s="28" t="s">
        <v>487</v>
      </c>
      <c r="E1263" s="316" t="s">
        <v>1117</v>
      </c>
      <c r="F1263" s="316"/>
      <c r="G1263" s="30" t="s">
        <v>30</v>
      </c>
      <c r="H1263" s="31">
        <v>1</v>
      </c>
      <c r="I1263" s="32">
        <v>24.29</v>
      </c>
      <c r="J1263" s="32">
        <v>24.29</v>
      </c>
    </row>
    <row r="1264" spans="1:10" ht="26.4">
      <c r="A1264" s="33" t="s">
        <v>531</v>
      </c>
      <c r="B1264" s="34" t="s">
        <v>551</v>
      </c>
      <c r="C1264" s="33" t="s">
        <v>28</v>
      </c>
      <c r="D1264" s="33" t="s">
        <v>552</v>
      </c>
      <c r="E1264" s="315" t="s">
        <v>534</v>
      </c>
      <c r="F1264" s="315"/>
      <c r="G1264" s="35" t="s">
        <v>535</v>
      </c>
      <c r="H1264" s="36">
        <v>1</v>
      </c>
      <c r="I1264" s="37">
        <v>23.13</v>
      </c>
      <c r="J1264" s="37">
        <v>23.13</v>
      </c>
    </row>
    <row r="1265" spans="1:10" ht="26.4">
      <c r="A1265" s="41" t="s">
        <v>553</v>
      </c>
      <c r="B1265" s="42" t="s">
        <v>1118</v>
      </c>
      <c r="C1265" s="41" t="s">
        <v>28</v>
      </c>
      <c r="D1265" s="41" t="s">
        <v>1119</v>
      </c>
      <c r="E1265" s="314" t="s">
        <v>556</v>
      </c>
      <c r="F1265" s="314"/>
      <c r="G1265" s="43" t="s">
        <v>583</v>
      </c>
      <c r="H1265" s="44">
        <v>0.05</v>
      </c>
      <c r="I1265" s="45">
        <v>17.920000000000002</v>
      </c>
      <c r="J1265" s="45">
        <v>0.89</v>
      </c>
    </row>
    <row r="1266" spans="1:10">
      <c r="A1266" s="41" t="s">
        <v>553</v>
      </c>
      <c r="B1266" s="42" t="s">
        <v>1120</v>
      </c>
      <c r="C1266" s="41" t="s">
        <v>28</v>
      </c>
      <c r="D1266" s="41" t="s">
        <v>1121</v>
      </c>
      <c r="E1266" s="314" t="s">
        <v>556</v>
      </c>
      <c r="F1266" s="314"/>
      <c r="G1266" s="43" t="s">
        <v>72</v>
      </c>
      <c r="H1266" s="44">
        <v>0.02</v>
      </c>
      <c r="I1266" s="45">
        <v>13.95</v>
      </c>
      <c r="J1266" s="45">
        <v>0.27</v>
      </c>
    </row>
    <row r="1267" spans="1:10">
      <c r="A1267" s="38"/>
      <c r="B1267" s="38"/>
      <c r="C1267" s="38"/>
      <c r="D1267" s="38"/>
      <c r="E1267" s="38" t="s">
        <v>540</v>
      </c>
      <c r="F1267" s="39">
        <v>15.35</v>
      </c>
      <c r="G1267" s="38" t="s">
        <v>541</v>
      </c>
      <c r="H1267" s="39">
        <v>0</v>
      </c>
      <c r="I1267" s="38" t="s">
        <v>542</v>
      </c>
      <c r="J1267" s="39">
        <v>15.35</v>
      </c>
    </row>
    <row r="1268" spans="1:10" ht="14.4" thickBot="1">
      <c r="A1268" s="38"/>
      <c r="B1268" s="38"/>
      <c r="C1268" s="38"/>
      <c r="D1268" s="38"/>
      <c r="E1268" s="38" t="s">
        <v>543</v>
      </c>
      <c r="F1268" s="39">
        <v>6.07</v>
      </c>
      <c r="G1268" s="38"/>
      <c r="H1268" s="313" t="s">
        <v>544</v>
      </c>
      <c r="I1268" s="313"/>
      <c r="J1268" s="39">
        <v>30.36</v>
      </c>
    </row>
    <row r="1269" spans="1:10" ht="14.4" thickTop="1">
      <c r="A1269" s="40"/>
      <c r="B1269" s="40"/>
      <c r="C1269" s="40"/>
      <c r="D1269" s="40"/>
      <c r="E1269" s="40"/>
      <c r="F1269" s="40"/>
      <c r="G1269" s="40"/>
      <c r="H1269" s="40"/>
      <c r="I1269" s="40"/>
      <c r="J1269" s="40"/>
    </row>
    <row r="1270" spans="1:10">
      <c r="A1270" s="19" t="s">
        <v>488</v>
      </c>
      <c r="B1270" s="20" t="s">
        <v>8</v>
      </c>
      <c r="C1270" s="19" t="s">
        <v>9</v>
      </c>
      <c r="D1270" s="19" t="s">
        <v>10</v>
      </c>
      <c r="E1270" s="317" t="s">
        <v>529</v>
      </c>
      <c r="F1270" s="317"/>
      <c r="G1270" s="27" t="s">
        <v>11</v>
      </c>
      <c r="H1270" s="20" t="s">
        <v>12</v>
      </c>
      <c r="I1270" s="20" t="s">
        <v>13</v>
      </c>
      <c r="J1270" s="20" t="s">
        <v>15</v>
      </c>
    </row>
    <row r="1271" spans="1:10" ht="26.4">
      <c r="A1271" s="28" t="s">
        <v>530</v>
      </c>
      <c r="B1271" s="29" t="s">
        <v>489</v>
      </c>
      <c r="C1271" s="28" t="s">
        <v>22</v>
      </c>
      <c r="D1271" s="28" t="s">
        <v>490</v>
      </c>
      <c r="E1271" s="316" t="s">
        <v>1122</v>
      </c>
      <c r="F1271" s="316"/>
      <c r="G1271" s="30" t="s">
        <v>24</v>
      </c>
      <c r="H1271" s="31">
        <v>1</v>
      </c>
      <c r="I1271" s="32">
        <v>1851.91</v>
      </c>
      <c r="J1271" s="32">
        <v>1851.91</v>
      </c>
    </row>
    <row r="1272" spans="1:10" ht="39.6">
      <c r="A1272" s="33" t="s">
        <v>531</v>
      </c>
      <c r="B1272" s="34" t="s">
        <v>1123</v>
      </c>
      <c r="C1272" s="33" t="s">
        <v>28</v>
      </c>
      <c r="D1272" s="33" t="s">
        <v>1124</v>
      </c>
      <c r="E1272" s="315" t="s">
        <v>588</v>
      </c>
      <c r="F1272" s="315"/>
      <c r="G1272" s="35" t="s">
        <v>1125</v>
      </c>
      <c r="H1272" s="36">
        <v>519</v>
      </c>
      <c r="I1272" s="37">
        <v>0.95</v>
      </c>
      <c r="J1272" s="37">
        <v>493.05</v>
      </c>
    </row>
    <row r="1273" spans="1:10" ht="52.8">
      <c r="A1273" s="33" t="s">
        <v>531</v>
      </c>
      <c r="B1273" s="34" t="s">
        <v>1126</v>
      </c>
      <c r="C1273" s="33" t="s">
        <v>28</v>
      </c>
      <c r="D1273" s="33" t="s">
        <v>1127</v>
      </c>
      <c r="E1273" s="315" t="s">
        <v>588</v>
      </c>
      <c r="F1273" s="315"/>
      <c r="G1273" s="35" t="s">
        <v>43</v>
      </c>
      <c r="H1273" s="36">
        <v>14</v>
      </c>
      <c r="I1273" s="37">
        <v>9.7899999999999991</v>
      </c>
      <c r="J1273" s="37">
        <v>137.06</v>
      </c>
    </row>
    <row r="1274" spans="1:10" ht="26.4">
      <c r="A1274" s="33" t="s">
        <v>531</v>
      </c>
      <c r="B1274" s="34" t="s">
        <v>551</v>
      </c>
      <c r="C1274" s="33" t="s">
        <v>28</v>
      </c>
      <c r="D1274" s="33" t="s">
        <v>552</v>
      </c>
      <c r="E1274" s="315" t="s">
        <v>534</v>
      </c>
      <c r="F1274" s="315"/>
      <c r="G1274" s="35" t="s">
        <v>535</v>
      </c>
      <c r="H1274" s="36">
        <v>4</v>
      </c>
      <c r="I1274" s="37">
        <v>23.13</v>
      </c>
      <c r="J1274" s="37">
        <v>92.52</v>
      </c>
    </row>
    <row r="1275" spans="1:10" ht="26.4">
      <c r="A1275" s="33" t="s">
        <v>531</v>
      </c>
      <c r="B1275" s="34" t="s">
        <v>1128</v>
      </c>
      <c r="C1275" s="33" t="s">
        <v>28</v>
      </c>
      <c r="D1275" s="33" t="s">
        <v>1129</v>
      </c>
      <c r="E1275" s="315" t="s">
        <v>588</v>
      </c>
      <c r="F1275" s="315"/>
      <c r="G1275" s="35" t="s">
        <v>1125</v>
      </c>
      <c r="H1275" s="36">
        <v>482.6</v>
      </c>
      <c r="I1275" s="37">
        <v>2.34</v>
      </c>
      <c r="J1275" s="37">
        <v>1129.28</v>
      </c>
    </row>
    <row r="1276" spans="1:10">
      <c r="A1276" s="38"/>
      <c r="B1276" s="38"/>
      <c r="C1276" s="38"/>
      <c r="D1276" s="38"/>
      <c r="E1276" s="38" t="s">
        <v>540</v>
      </c>
      <c r="F1276" s="39">
        <v>220.92</v>
      </c>
      <c r="G1276" s="38" t="s">
        <v>541</v>
      </c>
      <c r="H1276" s="39">
        <v>0</v>
      </c>
      <c r="I1276" s="38" t="s">
        <v>542</v>
      </c>
      <c r="J1276" s="39">
        <v>220.92</v>
      </c>
    </row>
    <row r="1277" spans="1:10" ht="14.4" thickBot="1">
      <c r="A1277" s="38"/>
      <c r="B1277" s="38"/>
      <c r="C1277" s="38"/>
      <c r="D1277" s="38"/>
      <c r="E1277" s="38" t="s">
        <v>543</v>
      </c>
      <c r="F1277" s="39">
        <v>462.97</v>
      </c>
      <c r="G1277" s="38"/>
      <c r="H1277" s="313" t="s">
        <v>544</v>
      </c>
      <c r="I1277" s="313"/>
      <c r="J1277" s="39">
        <v>2314.88</v>
      </c>
    </row>
    <row r="1278" spans="1:10" ht="14.4" thickTop="1">
      <c r="A1278" s="40"/>
      <c r="B1278" s="40"/>
      <c r="C1278" s="40"/>
      <c r="D1278" s="40"/>
      <c r="E1278" s="40"/>
      <c r="F1278" s="40"/>
      <c r="G1278" s="40"/>
      <c r="H1278" s="40"/>
      <c r="I1278" s="40"/>
      <c r="J1278" s="40"/>
    </row>
    <row r="1279" spans="1:10">
      <c r="A1279" s="303" t="s">
        <v>1130</v>
      </c>
      <c r="B1279" s="297"/>
      <c r="C1279" s="297"/>
      <c r="D1279" s="297"/>
      <c r="E1279" s="297"/>
      <c r="F1279" s="297"/>
      <c r="G1279" s="297"/>
      <c r="H1279" s="297"/>
      <c r="I1279" s="297"/>
      <c r="J1279" s="297"/>
    </row>
    <row r="1280" spans="1:10">
      <c r="A1280" s="19"/>
      <c r="B1280" s="20" t="s">
        <v>8</v>
      </c>
      <c r="C1280" s="19" t="s">
        <v>9</v>
      </c>
      <c r="D1280" s="19" t="s">
        <v>10</v>
      </c>
      <c r="E1280" s="317" t="s">
        <v>529</v>
      </c>
      <c r="F1280" s="317"/>
      <c r="G1280" s="27" t="s">
        <v>11</v>
      </c>
      <c r="H1280" s="20" t="s">
        <v>12</v>
      </c>
      <c r="I1280" s="20" t="s">
        <v>13</v>
      </c>
      <c r="J1280" s="20" t="s">
        <v>15</v>
      </c>
    </row>
    <row r="1281" spans="1:10" ht="39.6">
      <c r="A1281" s="28" t="s">
        <v>530</v>
      </c>
      <c r="B1281" s="29" t="s">
        <v>878</v>
      </c>
      <c r="C1281" s="28" t="s">
        <v>28</v>
      </c>
      <c r="D1281" s="28" t="s">
        <v>879</v>
      </c>
      <c r="E1281" s="316" t="s">
        <v>845</v>
      </c>
      <c r="F1281" s="316"/>
      <c r="G1281" s="30" t="s">
        <v>24</v>
      </c>
      <c r="H1281" s="31">
        <v>1</v>
      </c>
      <c r="I1281" s="32">
        <v>19.48</v>
      </c>
      <c r="J1281" s="32">
        <v>19.48</v>
      </c>
    </row>
    <row r="1282" spans="1:10" ht="26.4">
      <c r="A1282" s="33" t="s">
        <v>531</v>
      </c>
      <c r="B1282" s="34" t="s">
        <v>848</v>
      </c>
      <c r="C1282" s="33" t="s">
        <v>28</v>
      </c>
      <c r="D1282" s="33" t="s">
        <v>849</v>
      </c>
      <c r="E1282" s="315" t="s">
        <v>534</v>
      </c>
      <c r="F1282" s="315"/>
      <c r="G1282" s="35" t="s">
        <v>535</v>
      </c>
      <c r="H1282" s="36">
        <v>0.1338</v>
      </c>
      <c r="I1282" s="37">
        <v>31.73</v>
      </c>
      <c r="J1282" s="37">
        <v>4.24</v>
      </c>
    </row>
    <row r="1283" spans="1:10" ht="26.4">
      <c r="A1283" s="33" t="s">
        <v>531</v>
      </c>
      <c r="B1283" s="34" t="s">
        <v>846</v>
      </c>
      <c r="C1283" s="33" t="s">
        <v>28</v>
      </c>
      <c r="D1283" s="33" t="s">
        <v>847</v>
      </c>
      <c r="E1283" s="315" t="s">
        <v>534</v>
      </c>
      <c r="F1283" s="315"/>
      <c r="G1283" s="35" t="s">
        <v>535</v>
      </c>
      <c r="H1283" s="36">
        <v>0.1338</v>
      </c>
      <c r="I1283" s="37">
        <v>24.07</v>
      </c>
      <c r="J1283" s="37">
        <v>3.22</v>
      </c>
    </row>
    <row r="1284" spans="1:10" ht="26.4">
      <c r="A1284" s="41" t="s">
        <v>553</v>
      </c>
      <c r="B1284" s="42" t="s">
        <v>854</v>
      </c>
      <c r="C1284" s="41" t="s">
        <v>28</v>
      </c>
      <c r="D1284" s="41" t="s">
        <v>855</v>
      </c>
      <c r="E1284" s="314" t="s">
        <v>556</v>
      </c>
      <c r="F1284" s="314"/>
      <c r="G1284" s="43" t="s">
        <v>24</v>
      </c>
      <c r="H1284" s="44">
        <v>4.0000000000000001E-3</v>
      </c>
      <c r="I1284" s="45">
        <v>69.739999999999995</v>
      </c>
      <c r="J1284" s="45">
        <v>0.27</v>
      </c>
    </row>
    <row r="1285" spans="1:10">
      <c r="A1285" s="41" t="s">
        <v>553</v>
      </c>
      <c r="B1285" s="42" t="s">
        <v>860</v>
      </c>
      <c r="C1285" s="41" t="s">
        <v>28</v>
      </c>
      <c r="D1285" s="41" t="s">
        <v>861</v>
      </c>
      <c r="E1285" s="314" t="s">
        <v>556</v>
      </c>
      <c r="F1285" s="314"/>
      <c r="G1285" s="43" t="s">
        <v>24</v>
      </c>
      <c r="H1285" s="44">
        <v>3.5000000000000001E-3</v>
      </c>
      <c r="I1285" s="45">
        <v>61.55</v>
      </c>
      <c r="J1285" s="45">
        <v>0.21</v>
      </c>
    </row>
    <row r="1286" spans="1:10" ht="26.4">
      <c r="A1286" s="41" t="s">
        <v>553</v>
      </c>
      <c r="B1286" s="42" t="s">
        <v>1131</v>
      </c>
      <c r="C1286" s="41" t="s">
        <v>28</v>
      </c>
      <c r="D1286" s="41" t="s">
        <v>1132</v>
      </c>
      <c r="E1286" s="314" t="s">
        <v>556</v>
      </c>
      <c r="F1286" s="314"/>
      <c r="G1286" s="43" t="s">
        <v>24</v>
      </c>
      <c r="H1286" s="44">
        <v>1</v>
      </c>
      <c r="I1286" s="45">
        <v>11.54</v>
      </c>
      <c r="J1286" s="45">
        <v>11.54</v>
      </c>
    </row>
    <row r="1287" spans="1:10">
      <c r="A1287" s="38"/>
      <c r="B1287" s="38"/>
      <c r="C1287" s="38"/>
      <c r="D1287" s="38"/>
      <c r="E1287" s="38" t="s">
        <v>540</v>
      </c>
      <c r="F1287" s="39">
        <v>5.52</v>
      </c>
      <c r="G1287" s="38" t="s">
        <v>541</v>
      </c>
      <c r="H1287" s="39">
        <v>0</v>
      </c>
      <c r="I1287" s="38" t="s">
        <v>542</v>
      </c>
      <c r="J1287" s="39">
        <v>5.52</v>
      </c>
    </row>
    <row r="1288" spans="1:10" ht="14.4" thickBot="1">
      <c r="A1288" s="38"/>
      <c r="B1288" s="38"/>
      <c r="C1288" s="38"/>
      <c r="D1288" s="38"/>
      <c r="E1288" s="38" t="s">
        <v>543</v>
      </c>
      <c r="F1288" s="39">
        <v>4.87</v>
      </c>
      <c r="G1288" s="38"/>
      <c r="H1288" s="313" t="s">
        <v>544</v>
      </c>
      <c r="I1288" s="313"/>
      <c r="J1288" s="39">
        <v>24.35</v>
      </c>
    </row>
    <row r="1289" spans="1:10" ht="14.4" thickTop="1">
      <c r="A1289" s="40"/>
      <c r="B1289" s="40"/>
      <c r="C1289" s="40"/>
      <c r="D1289" s="40"/>
      <c r="E1289" s="40"/>
      <c r="F1289" s="40"/>
      <c r="G1289" s="40"/>
      <c r="H1289" s="40"/>
      <c r="I1289" s="40"/>
      <c r="J1289" s="40"/>
    </row>
    <row r="1290" spans="1:10">
      <c r="A1290" s="19"/>
      <c r="B1290" s="20" t="s">
        <v>8</v>
      </c>
      <c r="C1290" s="19" t="s">
        <v>9</v>
      </c>
      <c r="D1290" s="19" t="s">
        <v>10</v>
      </c>
      <c r="E1290" s="317" t="s">
        <v>529</v>
      </c>
      <c r="F1290" s="317"/>
      <c r="G1290" s="27" t="s">
        <v>11</v>
      </c>
      <c r="H1290" s="20" t="s">
        <v>12</v>
      </c>
      <c r="I1290" s="20" t="s">
        <v>13</v>
      </c>
      <c r="J1290" s="20" t="s">
        <v>15</v>
      </c>
    </row>
    <row r="1291" spans="1:10" ht="39.6">
      <c r="A1291" s="28" t="s">
        <v>530</v>
      </c>
      <c r="B1291" s="29" t="s">
        <v>880</v>
      </c>
      <c r="C1291" s="28" t="s">
        <v>28</v>
      </c>
      <c r="D1291" s="28" t="s">
        <v>881</v>
      </c>
      <c r="E1291" s="316" t="s">
        <v>845</v>
      </c>
      <c r="F1291" s="316"/>
      <c r="G1291" s="30" t="s">
        <v>24</v>
      </c>
      <c r="H1291" s="31">
        <v>1</v>
      </c>
      <c r="I1291" s="32">
        <v>25.68</v>
      </c>
      <c r="J1291" s="32">
        <v>25.68</v>
      </c>
    </row>
    <row r="1292" spans="1:10" ht="26.4">
      <c r="A1292" s="33" t="s">
        <v>531</v>
      </c>
      <c r="B1292" s="34" t="s">
        <v>846</v>
      </c>
      <c r="C1292" s="33" t="s">
        <v>28</v>
      </c>
      <c r="D1292" s="33" t="s">
        <v>847</v>
      </c>
      <c r="E1292" s="315" t="s">
        <v>534</v>
      </c>
      <c r="F1292" s="315"/>
      <c r="G1292" s="35" t="s">
        <v>535</v>
      </c>
      <c r="H1292" s="36">
        <v>0.13750000000000001</v>
      </c>
      <c r="I1292" s="37">
        <v>24.07</v>
      </c>
      <c r="J1292" s="37">
        <v>3.3</v>
      </c>
    </row>
    <row r="1293" spans="1:10" ht="26.4">
      <c r="A1293" s="33" t="s">
        <v>531</v>
      </c>
      <c r="B1293" s="34" t="s">
        <v>848</v>
      </c>
      <c r="C1293" s="33" t="s">
        <v>28</v>
      </c>
      <c r="D1293" s="33" t="s">
        <v>849</v>
      </c>
      <c r="E1293" s="315" t="s">
        <v>534</v>
      </c>
      <c r="F1293" s="315"/>
      <c r="G1293" s="35" t="s">
        <v>535</v>
      </c>
      <c r="H1293" s="36">
        <v>0.13750000000000001</v>
      </c>
      <c r="I1293" s="37">
        <v>31.73</v>
      </c>
      <c r="J1293" s="37">
        <v>4.3600000000000003</v>
      </c>
    </row>
    <row r="1294" spans="1:10" ht="26.4">
      <c r="A1294" s="41" t="s">
        <v>553</v>
      </c>
      <c r="B1294" s="42" t="s">
        <v>1133</v>
      </c>
      <c r="C1294" s="41" t="s">
        <v>28</v>
      </c>
      <c r="D1294" s="41" t="s">
        <v>1134</v>
      </c>
      <c r="E1294" s="314" t="s">
        <v>556</v>
      </c>
      <c r="F1294" s="314"/>
      <c r="G1294" s="43" t="s">
        <v>24</v>
      </c>
      <c r="H1294" s="44">
        <v>1</v>
      </c>
      <c r="I1294" s="45">
        <v>17.36</v>
      </c>
      <c r="J1294" s="45">
        <v>17.36</v>
      </c>
    </row>
    <row r="1295" spans="1:10">
      <c r="A1295" s="41" t="s">
        <v>553</v>
      </c>
      <c r="B1295" s="42" t="s">
        <v>860</v>
      </c>
      <c r="C1295" s="41" t="s">
        <v>28</v>
      </c>
      <c r="D1295" s="41" t="s">
        <v>861</v>
      </c>
      <c r="E1295" s="314" t="s">
        <v>556</v>
      </c>
      <c r="F1295" s="314"/>
      <c r="G1295" s="43" t="s">
        <v>24</v>
      </c>
      <c r="H1295" s="44">
        <v>4.7000000000000002E-3</v>
      </c>
      <c r="I1295" s="45">
        <v>61.55</v>
      </c>
      <c r="J1295" s="45">
        <v>0.28000000000000003</v>
      </c>
    </row>
    <row r="1296" spans="1:10" ht="26.4">
      <c r="A1296" s="41" t="s">
        <v>553</v>
      </c>
      <c r="B1296" s="42" t="s">
        <v>854</v>
      </c>
      <c r="C1296" s="41" t="s">
        <v>28</v>
      </c>
      <c r="D1296" s="41" t="s">
        <v>855</v>
      </c>
      <c r="E1296" s="314" t="s">
        <v>556</v>
      </c>
      <c r="F1296" s="314"/>
      <c r="G1296" s="43" t="s">
        <v>24</v>
      </c>
      <c r="H1296" s="44">
        <v>5.4999999999999997E-3</v>
      </c>
      <c r="I1296" s="45">
        <v>69.739999999999995</v>
      </c>
      <c r="J1296" s="45">
        <v>0.38</v>
      </c>
    </row>
    <row r="1297" spans="1:10">
      <c r="A1297" s="38"/>
      <c r="B1297" s="38"/>
      <c r="C1297" s="38"/>
      <c r="D1297" s="38"/>
      <c r="E1297" s="38" t="s">
        <v>540</v>
      </c>
      <c r="F1297" s="39">
        <v>5.68</v>
      </c>
      <c r="G1297" s="38" t="s">
        <v>541</v>
      </c>
      <c r="H1297" s="39">
        <v>0</v>
      </c>
      <c r="I1297" s="38" t="s">
        <v>542</v>
      </c>
      <c r="J1297" s="39">
        <v>5.68</v>
      </c>
    </row>
    <row r="1298" spans="1:10" ht="14.4" thickBot="1">
      <c r="A1298" s="38"/>
      <c r="B1298" s="38"/>
      <c r="C1298" s="38"/>
      <c r="D1298" s="38"/>
      <c r="E1298" s="38" t="s">
        <v>543</v>
      </c>
      <c r="F1298" s="39">
        <v>6.42</v>
      </c>
      <c r="G1298" s="38"/>
      <c r="H1298" s="313" t="s">
        <v>544</v>
      </c>
      <c r="I1298" s="313"/>
      <c r="J1298" s="39">
        <v>32.1</v>
      </c>
    </row>
    <row r="1299" spans="1:10" ht="14.4" thickTop="1">
      <c r="A1299" s="40"/>
      <c r="B1299" s="40"/>
      <c r="C1299" s="40"/>
      <c r="D1299" s="40"/>
      <c r="E1299" s="40"/>
      <c r="F1299" s="40"/>
      <c r="G1299" s="40"/>
      <c r="H1299" s="40"/>
      <c r="I1299" s="40"/>
      <c r="J1299" s="40"/>
    </row>
    <row r="1300" spans="1:10">
      <c r="A1300" s="19"/>
      <c r="B1300" s="20" t="s">
        <v>8</v>
      </c>
      <c r="C1300" s="19" t="s">
        <v>9</v>
      </c>
      <c r="D1300" s="19" t="s">
        <v>10</v>
      </c>
      <c r="E1300" s="317" t="s">
        <v>529</v>
      </c>
      <c r="F1300" s="317"/>
      <c r="G1300" s="27" t="s">
        <v>11</v>
      </c>
      <c r="H1300" s="20" t="s">
        <v>12</v>
      </c>
      <c r="I1300" s="20" t="s">
        <v>13</v>
      </c>
      <c r="J1300" s="20" t="s">
        <v>15</v>
      </c>
    </row>
    <row r="1301" spans="1:10">
      <c r="A1301" s="28" t="s">
        <v>530</v>
      </c>
      <c r="B1301" s="29" t="s">
        <v>639</v>
      </c>
      <c r="C1301" s="28" t="s">
        <v>28</v>
      </c>
      <c r="D1301" s="28" t="s">
        <v>640</v>
      </c>
      <c r="E1301" s="316" t="s">
        <v>534</v>
      </c>
      <c r="F1301" s="316"/>
      <c r="G1301" s="30" t="s">
        <v>535</v>
      </c>
      <c r="H1301" s="31">
        <v>1</v>
      </c>
      <c r="I1301" s="32">
        <v>24.62</v>
      </c>
      <c r="J1301" s="32">
        <v>24.62</v>
      </c>
    </row>
    <row r="1302" spans="1:10" ht="26.4">
      <c r="A1302" s="33" t="s">
        <v>531</v>
      </c>
      <c r="B1302" s="34" t="s">
        <v>1135</v>
      </c>
      <c r="C1302" s="33" t="s">
        <v>28</v>
      </c>
      <c r="D1302" s="33" t="s">
        <v>1136</v>
      </c>
      <c r="E1302" s="315" t="s">
        <v>534</v>
      </c>
      <c r="F1302" s="315"/>
      <c r="G1302" s="35" t="s">
        <v>535</v>
      </c>
      <c r="H1302" s="36">
        <v>1</v>
      </c>
      <c r="I1302" s="37">
        <v>0.19</v>
      </c>
      <c r="J1302" s="37">
        <v>0.19</v>
      </c>
    </row>
    <row r="1303" spans="1:10" ht="26.4">
      <c r="A1303" s="41" t="s">
        <v>553</v>
      </c>
      <c r="B1303" s="42" t="s">
        <v>1137</v>
      </c>
      <c r="C1303" s="41" t="s">
        <v>28</v>
      </c>
      <c r="D1303" s="41" t="s">
        <v>1138</v>
      </c>
      <c r="E1303" s="314" t="s">
        <v>556</v>
      </c>
      <c r="F1303" s="314"/>
      <c r="G1303" s="43" t="s">
        <v>535</v>
      </c>
      <c r="H1303" s="44">
        <v>1</v>
      </c>
      <c r="I1303" s="45">
        <v>1.43</v>
      </c>
      <c r="J1303" s="45">
        <v>1.43</v>
      </c>
    </row>
    <row r="1304" spans="1:10" ht="26.4">
      <c r="A1304" s="41" t="s">
        <v>553</v>
      </c>
      <c r="B1304" s="42" t="s">
        <v>1139</v>
      </c>
      <c r="C1304" s="41" t="s">
        <v>28</v>
      </c>
      <c r="D1304" s="41" t="s">
        <v>1140</v>
      </c>
      <c r="E1304" s="314" t="s">
        <v>556</v>
      </c>
      <c r="F1304" s="314"/>
      <c r="G1304" s="43" t="s">
        <v>535</v>
      </c>
      <c r="H1304" s="44">
        <v>1</v>
      </c>
      <c r="I1304" s="45">
        <v>0.78</v>
      </c>
      <c r="J1304" s="45">
        <v>0.78</v>
      </c>
    </row>
    <row r="1305" spans="1:10">
      <c r="A1305" s="41" t="s">
        <v>553</v>
      </c>
      <c r="B1305" s="42" t="s">
        <v>1141</v>
      </c>
      <c r="C1305" s="41" t="s">
        <v>28</v>
      </c>
      <c r="D1305" s="41" t="s">
        <v>1142</v>
      </c>
      <c r="E1305" s="314" t="s">
        <v>1143</v>
      </c>
      <c r="F1305" s="314"/>
      <c r="G1305" s="43" t="s">
        <v>535</v>
      </c>
      <c r="H1305" s="44">
        <v>1</v>
      </c>
      <c r="I1305" s="45">
        <v>16.559999999999999</v>
      </c>
      <c r="J1305" s="45">
        <v>16.559999999999999</v>
      </c>
    </row>
    <row r="1306" spans="1:10" ht="26.4">
      <c r="A1306" s="41" t="s">
        <v>553</v>
      </c>
      <c r="B1306" s="42" t="s">
        <v>1144</v>
      </c>
      <c r="C1306" s="41" t="s">
        <v>28</v>
      </c>
      <c r="D1306" s="41" t="s">
        <v>1145</v>
      </c>
      <c r="E1306" s="314" t="s">
        <v>556</v>
      </c>
      <c r="F1306" s="314"/>
      <c r="G1306" s="43" t="s">
        <v>535</v>
      </c>
      <c r="H1306" s="44">
        <v>1</v>
      </c>
      <c r="I1306" s="45">
        <v>0.94</v>
      </c>
      <c r="J1306" s="45">
        <v>0.94</v>
      </c>
    </row>
    <row r="1307" spans="1:10" ht="26.4">
      <c r="A1307" s="41" t="s">
        <v>553</v>
      </c>
      <c r="B1307" s="42" t="s">
        <v>1146</v>
      </c>
      <c r="C1307" s="41" t="s">
        <v>28</v>
      </c>
      <c r="D1307" s="41" t="s">
        <v>1147</v>
      </c>
      <c r="E1307" s="314" t="s">
        <v>556</v>
      </c>
      <c r="F1307" s="314"/>
      <c r="G1307" s="43" t="s">
        <v>535</v>
      </c>
      <c r="H1307" s="44">
        <v>1</v>
      </c>
      <c r="I1307" s="45">
        <v>3.4</v>
      </c>
      <c r="J1307" s="45">
        <v>3.4</v>
      </c>
    </row>
    <row r="1308" spans="1:10" ht="26.4">
      <c r="A1308" s="41" t="s">
        <v>553</v>
      </c>
      <c r="B1308" s="42" t="s">
        <v>1148</v>
      </c>
      <c r="C1308" s="41" t="s">
        <v>28</v>
      </c>
      <c r="D1308" s="41" t="s">
        <v>1149</v>
      </c>
      <c r="E1308" s="314" t="s">
        <v>556</v>
      </c>
      <c r="F1308" s="314"/>
      <c r="G1308" s="43" t="s">
        <v>535</v>
      </c>
      <c r="H1308" s="44">
        <v>1</v>
      </c>
      <c r="I1308" s="45">
        <v>1.31</v>
      </c>
      <c r="J1308" s="45">
        <v>1.31</v>
      </c>
    </row>
    <row r="1309" spans="1:10" ht="26.4">
      <c r="A1309" s="41" t="s">
        <v>553</v>
      </c>
      <c r="B1309" s="42" t="s">
        <v>1150</v>
      </c>
      <c r="C1309" s="41" t="s">
        <v>28</v>
      </c>
      <c r="D1309" s="41" t="s">
        <v>1151</v>
      </c>
      <c r="E1309" s="314" t="s">
        <v>556</v>
      </c>
      <c r="F1309" s="314"/>
      <c r="G1309" s="43" t="s">
        <v>535</v>
      </c>
      <c r="H1309" s="44">
        <v>1</v>
      </c>
      <c r="I1309" s="45">
        <v>0.01</v>
      </c>
      <c r="J1309" s="45">
        <v>0.01</v>
      </c>
    </row>
    <row r="1310" spans="1:10">
      <c r="A1310" s="38"/>
      <c r="B1310" s="38"/>
      <c r="C1310" s="38"/>
      <c r="D1310" s="38"/>
      <c r="E1310" s="38" t="s">
        <v>540</v>
      </c>
      <c r="F1310" s="39">
        <v>16.75</v>
      </c>
      <c r="G1310" s="38" t="s">
        <v>541</v>
      </c>
      <c r="H1310" s="39">
        <v>0</v>
      </c>
      <c r="I1310" s="38" t="s">
        <v>542</v>
      </c>
      <c r="J1310" s="39">
        <v>16.75</v>
      </c>
    </row>
    <row r="1311" spans="1:10" ht="14.4" thickBot="1">
      <c r="A1311" s="38"/>
      <c r="B1311" s="38"/>
      <c r="C1311" s="38"/>
      <c r="D1311" s="38"/>
      <c r="E1311" s="38" t="s">
        <v>543</v>
      </c>
      <c r="F1311" s="39">
        <v>6.15</v>
      </c>
      <c r="G1311" s="38"/>
      <c r="H1311" s="313" t="s">
        <v>544</v>
      </c>
      <c r="I1311" s="313"/>
      <c r="J1311" s="39">
        <v>30.77</v>
      </c>
    </row>
    <row r="1312" spans="1:10" ht="14.4" thickTop="1">
      <c r="A1312" s="40"/>
      <c r="B1312" s="40"/>
      <c r="C1312" s="40"/>
      <c r="D1312" s="40"/>
      <c r="E1312" s="40"/>
      <c r="F1312" s="40"/>
      <c r="G1312" s="40"/>
      <c r="H1312" s="40"/>
      <c r="I1312" s="40"/>
      <c r="J1312" s="40"/>
    </row>
    <row r="1313" spans="1:10">
      <c r="A1313" s="19"/>
      <c r="B1313" s="20" t="s">
        <v>8</v>
      </c>
      <c r="C1313" s="19" t="s">
        <v>9</v>
      </c>
      <c r="D1313" s="19" t="s">
        <v>10</v>
      </c>
      <c r="E1313" s="317" t="s">
        <v>529</v>
      </c>
      <c r="F1313" s="317"/>
      <c r="G1313" s="27" t="s">
        <v>11</v>
      </c>
      <c r="H1313" s="20" t="s">
        <v>12</v>
      </c>
      <c r="I1313" s="20" t="s">
        <v>13</v>
      </c>
      <c r="J1313" s="20" t="s">
        <v>15</v>
      </c>
    </row>
    <row r="1314" spans="1:10">
      <c r="A1314" s="28" t="s">
        <v>530</v>
      </c>
      <c r="B1314" s="29" t="s">
        <v>572</v>
      </c>
      <c r="C1314" s="28" t="s">
        <v>28</v>
      </c>
      <c r="D1314" s="28" t="s">
        <v>573</v>
      </c>
      <c r="E1314" s="316" t="s">
        <v>534</v>
      </c>
      <c r="F1314" s="316"/>
      <c r="G1314" s="30" t="s">
        <v>535</v>
      </c>
      <c r="H1314" s="31">
        <v>1</v>
      </c>
      <c r="I1314" s="32">
        <v>24.45</v>
      </c>
      <c r="J1314" s="32">
        <v>24.45</v>
      </c>
    </row>
    <row r="1315" spans="1:10" ht="26.4">
      <c r="A1315" s="33" t="s">
        <v>531</v>
      </c>
      <c r="B1315" s="34" t="s">
        <v>1152</v>
      </c>
      <c r="C1315" s="33" t="s">
        <v>28</v>
      </c>
      <c r="D1315" s="33" t="s">
        <v>1153</v>
      </c>
      <c r="E1315" s="315" t="s">
        <v>534</v>
      </c>
      <c r="F1315" s="315"/>
      <c r="G1315" s="35" t="s">
        <v>535</v>
      </c>
      <c r="H1315" s="36">
        <v>1</v>
      </c>
      <c r="I1315" s="37">
        <v>0.24</v>
      </c>
      <c r="J1315" s="37">
        <v>0.24</v>
      </c>
    </row>
    <row r="1316" spans="1:10" ht="26.4">
      <c r="A1316" s="41" t="s">
        <v>553</v>
      </c>
      <c r="B1316" s="42" t="s">
        <v>1150</v>
      </c>
      <c r="C1316" s="41" t="s">
        <v>28</v>
      </c>
      <c r="D1316" s="41" t="s">
        <v>1151</v>
      </c>
      <c r="E1316" s="314" t="s">
        <v>556</v>
      </c>
      <c r="F1316" s="314"/>
      <c r="G1316" s="43" t="s">
        <v>535</v>
      </c>
      <c r="H1316" s="44">
        <v>1</v>
      </c>
      <c r="I1316" s="45">
        <v>0.01</v>
      </c>
      <c r="J1316" s="45">
        <v>0.01</v>
      </c>
    </row>
    <row r="1317" spans="1:10" ht="26.4">
      <c r="A1317" s="41" t="s">
        <v>553</v>
      </c>
      <c r="B1317" s="42" t="s">
        <v>1154</v>
      </c>
      <c r="C1317" s="41" t="s">
        <v>28</v>
      </c>
      <c r="D1317" s="41" t="s">
        <v>1155</v>
      </c>
      <c r="E1317" s="314" t="s">
        <v>556</v>
      </c>
      <c r="F1317" s="314"/>
      <c r="G1317" s="43" t="s">
        <v>535</v>
      </c>
      <c r="H1317" s="44">
        <v>1</v>
      </c>
      <c r="I1317" s="45">
        <v>1.43</v>
      </c>
      <c r="J1317" s="45">
        <v>1.43</v>
      </c>
    </row>
    <row r="1318" spans="1:10" ht="26.4">
      <c r="A1318" s="41" t="s">
        <v>553</v>
      </c>
      <c r="B1318" s="42" t="s">
        <v>1137</v>
      </c>
      <c r="C1318" s="41" t="s">
        <v>28</v>
      </c>
      <c r="D1318" s="41" t="s">
        <v>1138</v>
      </c>
      <c r="E1318" s="314" t="s">
        <v>556</v>
      </c>
      <c r="F1318" s="314"/>
      <c r="G1318" s="43" t="s">
        <v>535</v>
      </c>
      <c r="H1318" s="44">
        <v>1</v>
      </c>
      <c r="I1318" s="45">
        <v>1.43</v>
      </c>
      <c r="J1318" s="45">
        <v>1.43</v>
      </c>
    </row>
    <row r="1319" spans="1:10" ht="26.4">
      <c r="A1319" s="41" t="s">
        <v>553</v>
      </c>
      <c r="B1319" s="42" t="s">
        <v>1144</v>
      </c>
      <c r="C1319" s="41" t="s">
        <v>28</v>
      </c>
      <c r="D1319" s="41" t="s">
        <v>1145</v>
      </c>
      <c r="E1319" s="314" t="s">
        <v>556</v>
      </c>
      <c r="F1319" s="314"/>
      <c r="G1319" s="43" t="s">
        <v>535</v>
      </c>
      <c r="H1319" s="44">
        <v>1</v>
      </c>
      <c r="I1319" s="45">
        <v>0.94</v>
      </c>
      <c r="J1319" s="45">
        <v>0.94</v>
      </c>
    </row>
    <row r="1320" spans="1:10" ht="26.4">
      <c r="A1320" s="41" t="s">
        <v>553</v>
      </c>
      <c r="B1320" s="42" t="s">
        <v>1146</v>
      </c>
      <c r="C1320" s="41" t="s">
        <v>28</v>
      </c>
      <c r="D1320" s="41" t="s">
        <v>1147</v>
      </c>
      <c r="E1320" s="314" t="s">
        <v>556</v>
      </c>
      <c r="F1320" s="314"/>
      <c r="G1320" s="43" t="s">
        <v>535</v>
      </c>
      <c r="H1320" s="44">
        <v>1</v>
      </c>
      <c r="I1320" s="45">
        <v>3.4</v>
      </c>
      <c r="J1320" s="45">
        <v>3.4</v>
      </c>
    </row>
    <row r="1321" spans="1:10">
      <c r="A1321" s="41" t="s">
        <v>553</v>
      </c>
      <c r="B1321" s="42" t="s">
        <v>1156</v>
      </c>
      <c r="C1321" s="41" t="s">
        <v>28</v>
      </c>
      <c r="D1321" s="41" t="s">
        <v>1157</v>
      </c>
      <c r="E1321" s="314" t="s">
        <v>1143</v>
      </c>
      <c r="F1321" s="314"/>
      <c r="G1321" s="43" t="s">
        <v>535</v>
      </c>
      <c r="H1321" s="44">
        <v>1</v>
      </c>
      <c r="I1321" s="45">
        <v>16.559999999999999</v>
      </c>
      <c r="J1321" s="45">
        <v>16.559999999999999</v>
      </c>
    </row>
    <row r="1322" spans="1:10" ht="26.4">
      <c r="A1322" s="41" t="s">
        <v>553</v>
      </c>
      <c r="B1322" s="42" t="s">
        <v>1158</v>
      </c>
      <c r="C1322" s="41" t="s">
        <v>28</v>
      </c>
      <c r="D1322" s="41" t="s">
        <v>1159</v>
      </c>
      <c r="E1322" s="314" t="s">
        <v>556</v>
      </c>
      <c r="F1322" s="314"/>
      <c r="G1322" s="43" t="s">
        <v>535</v>
      </c>
      <c r="H1322" s="44">
        <v>1</v>
      </c>
      <c r="I1322" s="45">
        <v>0.44</v>
      </c>
      <c r="J1322" s="45">
        <v>0.44</v>
      </c>
    </row>
    <row r="1323" spans="1:10">
      <c r="A1323" s="38"/>
      <c r="B1323" s="38"/>
      <c r="C1323" s="38"/>
      <c r="D1323" s="38"/>
      <c r="E1323" s="38" t="s">
        <v>540</v>
      </c>
      <c r="F1323" s="39">
        <v>16.8</v>
      </c>
      <c r="G1323" s="38" t="s">
        <v>541</v>
      </c>
      <c r="H1323" s="39">
        <v>0</v>
      </c>
      <c r="I1323" s="38" t="s">
        <v>542</v>
      </c>
      <c r="J1323" s="39">
        <v>16.8</v>
      </c>
    </row>
    <row r="1324" spans="1:10" ht="14.4" thickBot="1">
      <c r="A1324" s="38"/>
      <c r="B1324" s="38"/>
      <c r="C1324" s="38"/>
      <c r="D1324" s="38"/>
      <c r="E1324" s="38" t="s">
        <v>543</v>
      </c>
      <c r="F1324" s="39">
        <v>6.11</v>
      </c>
      <c r="G1324" s="38"/>
      <c r="H1324" s="313" t="s">
        <v>544</v>
      </c>
      <c r="I1324" s="313"/>
      <c r="J1324" s="39">
        <v>30.56</v>
      </c>
    </row>
    <row r="1325" spans="1:10" ht="14.4" thickTop="1">
      <c r="A1325" s="40"/>
      <c r="B1325" s="40"/>
      <c r="C1325" s="40"/>
      <c r="D1325" s="40"/>
      <c r="E1325" s="40"/>
      <c r="F1325" s="40"/>
      <c r="G1325" s="40"/>
      <c r="H1325" s="40"/>
      <c r="I1325" s="40"/>
      <c r="J1325" s="40"/>
    </row>
    <row r="1326" spans="1:10">
      <c r="A1326" s="19"/>
      <c r="B1326" s="20" t="s">
        <v>8</v>
      </c>
      <c r="C1326" s="19" t="s">
        <v>9</v>
      </c>
      <c r="D1326" s="19" t="s">
        <v>10</v>
      </c>
      <c r="E1326" s="317" t="s">
        <v>529</v>
      </c>
      <c r="F1326" s="317"/>
      <c r="G1326" s="27" t="s">
        <v>11</v>
      </c>
      <c r="H1326" s="20" t="s">
        <v>12</v>
      </c>
      <c r="I1326" s="20" t="s">
        <v>13</v>
      </c>
      <c r="J1326" s="20" t="s">
        <v>15</v>
      </c>
    </row>
    <row r="1327" spans="1:10">
      <c r="A1327" s="28" t="s">
        <v>530</v>
      </c>
      <c r="B1327" s="29" t="s">
        <v>678</v>
      </c>
      <c r="C1327" s="28" t="s">
        <v>28</v>
      </c>
      <c r="D1327" s="28" t="s">
        <v>679</v>
      </c>
      <c r="E1327" s="316" t="s">
        <v>534</v>
      </c>
      <c r="F1327" s="316"/>
      <c r="G1327" s="30" t="s">
        <v>535</v>
      </c>
      <c r="H1327" s="31">
        <v>1</v>
      </c>
      <c r="I1327" s="32">
        <v>23.04</v>
      </c>
      <c r="J1327" s="32">
        <v>23.04</v>
      </c>
    </row>
    <row r="1328" spans="1:10" ht="26.4">
      <c r="A1328" s="33" t="s">
        <v>531</v>
      </c>
      <c r="B1328" s="34" t="s">
        <v>1160</v>
      </c>
      <c r="C1328" s="33" t="s">
        <v>28</v>
      </c>
      <c r="D1328" s="33" t="s">
        <v>1161</v>
      </c>
      <c r="E1328" s="315" t="s">
        <v>534</v>
      </c>
      <c r="F1328" s="315"/>
      <c r="G1328" s="35" t="s">
        <v>535</v>
      </c>
      <c r="H1328" s="36">
        <v>1</v>
      </c>
      <c r="I1328" s="37">
        <v>0.17</v>
      </c>
      <c r="J1328" s="37">
        <v>0.17</v>
      </c>
    </row>
    <row r="1329" spans="1:10" ht="26.4">
      <c r="A1329" s="41" t="s">
        <v>553</v>
      </c>
      <c r="B1329" s="42" t="s">
        <v>1146</v>
      </c>
      <c r="C1329" s="41" t="s">
        <v>28</v>
      </c>
      <c r="D1329" s="41" t="s">
        <v>1147</v>
      </c>
      <c r="E1329" s="314" t="s">
        <v>556</v>
      </c>
      <c r="F1329" s="314"/>
      <c r="G1329" s="43" t="s">
        <v>535</v>
      </c>
      <c r="H1329" s="44">
        <v>1</v>
      </c>
      <c r="I1329" s="45">
        <v>3.4</v>
      </c>
      <c r="J1329" s="45">
        <v>3.4</v>
      </c>
    </row>
    <row r="1330" spans="1:10" ht="26.4">
      <c r="A1330" s="41" t="s">
        <v>553</v>
      </c>
      <c r="B1330" s="42" t="s">
        <v>1137</v>
      </c>
      <c r="C1330" s="41" t="s">
        <v>28</v>
      </c>
      <c r="D1330" s="41" t="s">
        <v>1138</v>
      </c>
      <c r="E1330" s="314" t="s">
        <v>556</v>
      </c>
      <c r="F1330" s="314"/>
      <c r="G1330" s="43" t="s">
        <v>535</v>
      </c>
      <c r="H1330" s="44">
        <v>1</v>
      </c>
      <c r="I1330" s="45">
        <v>1.43</v>
      </c>
      <c r="J1330" s="45">
        <v>1.43</v>
      </c>
    </row>
    <row r="1331" spans="1:10" ht="26.4">
      <c r="A1331" s="41" t="s">
        <v>553</v>
      </c>
      <c r="B1331" s="42" t="s">
        <v>1162</v>
      </c>
      <c r="C1331" s="41" t="s">
        <v>28</v>
      </c>
      <c r="D1331" s="41" t="s">
        <v>1163</v>
      </c>
      <c r="E1331" s="314" t="s">
        <v>556</v>
      </c>
      <c r="F1331" s="314"/>
      <c r="G1331" s="43" t="s">
        <v>535</v>
      </c>
      <c r="H1331" s="44">
        <v>1</v>
      </c>
      <c r="I1331" s="45">
        <v>0.61</v>
      </c>
      <c r="J1331" s="45">
        <v>0.61</v>
      </c>
    </row>
    <row r="1332" spans="1:10">
      <c r="A1332" s="41" t="s">
        <v>553</v>
      </c>
      <c r="B1332" s="42" t="s">
        <v>1164</v>
      </c>
      <c r="C1332" s="41" t="s">
        <v>28</v>
      </c>
      <c r="D1332" s="41" t="s">
        <v>1165</v>
      </c>
      <c r="E1332" s="314" t="s">
        <v>1143</v>
      </c>
      <c r="F1332" s="314"/>
      <c r="G1332" s="43" t="s">
        <v>535</v>
      </c>
      <c r="H1332" s="44">
        <v>1</v>
      </c>
      <c r="I1332" s="45">
        <v>15.09</v>
      </c>
      <c r="J1332" s="45">
        <v>15.09</v>
      </c>
    </row>
    <row r="1333" spans="1:10" ht="26.4">
      <c r="A1333" s="41" t="s">
        <v>553</v>
      </c>
      <c r="B1333" s="42" t="s">
        <v>1144</v>
      </c>
      <c r="C1333" s="41" t="s">
        <v>28</v>
      </c>
      <c r="D1333" s="41" t="s">
        <v>1145</v>
      </c>
      <c r="E1333" s="314" t="s">
        <v>556</v>
      </c>
      <c r="F1333" s="314"/>
      <c r="G1333" s="43" t="s">
        <v>535</v>
      </c>
      <c r="H1333" s="44">
        <v>1</v>
      </c>
      <c r="I1333" s="45">
        <v>0.94</v>
      </c>
      <c r="J1333" s="45">
        <v>0.94</v>
      </c>
    </row>
    <row r="1334" spans="1:10" ht="26.4">
      <c r="A1334" s="41" t="s">
        <v>553</v>
      </c>
      <c r="B1334" s="42" t="s">
        <v>1150</v>
      </c>
      <c r="C1334" s="41" t="s">
        <v>28</v>
      </c>
      <c r="D1334" s="41" t="s">
        <v>1151</v>
      </c>
      <c r="E1334" s="314" t="s">
        <v>556</v>
      </c>
      <c r="F1334" s="314"/>
      <c r="G1334" s="43" t="s">
        <v>535</v>
      </c>
      <c r="H1334" s="44">
        <v>1</v>
      </c>
      <c r="I1334" s="45">
        <v>0.01</v>
      </c>
      <c r="J1334" s="45">
        <v>0.01</v>
      </c>
    </row>
    <row r="1335" spans="1:10" ht="26.4">
      <c r="A1335" s="41" t="s">
        <v>553</v>
      </c>
      <c r="B1335" s="42" t="s">
        <v>1166</v>
      </c>
      <c r="C1335" s="41" t="s">
        <v>28</v>
      </c>
      <c r="D1335" s="41" t="s">
        <v>1167</v>
      </c>
      <c r="E1335" s="314" t="s">
        <v>556</v>
      </c>
      <c r="F1335" s="314"/>
      <c r="G1335" s="43" t="s">
        <v>535</v>
      </c>
      <c r="H1335" s="44">
        <v>1</v>
      </c>
      <c r="I1335" s="45">
        <v>1.39</v>
      </c>
      <c r="J1335" s="45">
        <v>1.39</v>
      </c>
    </row>
    <row r="1336" spans="1:10">
      <c r="A1336" s="38"/>
      <c r="B1336" s="38"/>
      <c r="C1336" s="38"/>
      <c r="D1336" s="38"/>
      <c r="E1336" s="38" t="s">
        <v>540</v>
      </c>
      <c r="F1336" s="39">
        <v>15.26</v>
      </c>
      <c r="G1336" s="38" t="s">
        <v>541</v>
      </c>
      <c r="H1336" s="39">
        <v>0</v>
      </c>
      <c r="I1336" s="38" t="s">
        <v>542</v>
      </c>
      <c r="J1336" s="39">
        <v>15.26</v>
      </c>
    </row>
    <row r="1337" spans="1:10" ht="14.4" thickBot="1">
      <c r="A1337" s="38"/>
      <c r="B1337" s="38"/>
      <c r="C1337" s="38"/>
      <c r="D1337" s="38"/>
      <c r="E1337" s="38" t="s">
        <v>543</v>
      </c>
      <c r="F1337" s="39">
        <v>5.76</v>
      </c>
      <c r="G1337" s="38"/>
      <c r="H1337" s="313" t="s">
        <v>544</v>
      </c>
      <c r="I1337" s="313"/>
      <c r="J1337" s="39">
        <v>28.8</v>
      </c>
    </row>
    <row r="1338" spans="1:10" ht="14.4" thickTop="1">
      <c r="A1338" s="40"/>
      <c r="B1338" s="40"/>
      <c r="C1338" s="40"/>
      <c r="D1338" s="40"/>
      <c r="E1338" s="40"/>
      <c r="F1338" s="40"/>
      <c r="G1338" s="40"/>
      <c r="H1338" s="40"/>
      <c r="I1338" s="40"/>
      <c r="J1338" s="40"/>
    </row>
    <row r="1339" spans="1:10">
      <c r="A1339" s="19"/>
      <c r="B1339" s="20" t="s">
        <v>8</v>
      </c>
      <c r="C1339" s="19" t="s">
        <v>9</v>
      </c>
      <c r="D1339" s="19" t="s">
        <v>10</v>
      </c>
      <c r="E1339" s="317" t="s">
        <v>529</v>
      </c>
      <c r="F1339" s="317"/>
      <c r="G1339" s="27" t="s">
        <v>11</v>
      </c>
      <c r="H1339" s="20" t="s">
        <v>12</v>
      </c>
      <c r="I1339" s="20" t="s">
        <v>13</v>
      </c>
      <c r="J1339" s="20" t="s">
        <v>15</v>
      </c>
    </row>
    <row r="1340" spans="1:10" ht="26.4">
      <c r="A1340" s="28" t="s">
        <v>530</v>
      </c>
      <c r="B1340" s="29" t="s">
        <v>1037</v>
      </c>
      <c r="C1340" s="28" t="s">
        <v>28</v>
      </c>
      <c r="D1340" s="28" t="s">
        <v>1038</v>
      </c>
      <c r="E1340" s="316" t="s">
        <v>1036</v>
      </c>
      <c r="F1340" s="316"/>
      <c r="G1340" s="30" t="s">
        <v>38</v>
      </c>
      <c r="H1340" s="31">
        <v>1</v>
      </c>
      <c r="I1340" s="32">
        <v>7.28</v>
      </c>
      <c r="J1340" s="32">
        <v>7.28</v>
      </c>
    </row>
    <row r="1341" spans="1:10" ht="26.4">
      <c r="A1341" s="33" t="s">
        <v>531</v>
      </c>
      <c r="B1341" s="34" t="s">
        <v>1052</v>
      </c>
      <c r="C1341" s="33" t="s">
        <v>28</v>
      </c>
      <c r="D1341" s="33" t="s">
        <v>1053</v>
      </c>
      <c r="E1341" s="315" t="s">
        <v>534</v>
      </c>
      <c r="F1341" s="315"/>
      <c r="G1341" s="35" t="s">
        <v>535</v>
      </c>
      <c r="H1341" s="36">
        <v>6.8000000000000005E-2</v>
      </c>
      <c r="I1341" s="37">
        <v>30.65</v>
      </c>
      <c r="J1341" s="37">
        <v>2.08</v>
      </c>
    </row>
    <row r="1342" spans="1:10" ht="26.4">
      <c r="A1342" s="33" t="s">
        <v>531</v>
      </c>
      <c r="B1342" s="34" t="s">
        <v>551</v>
      </c>
      <c r="C1342" s="33" t="s">
        <v>28</v>
      </c>
      <c r="D1342" s="33" t="s">
        <v>552</v>
      </c>
      <c r="E1342" s="315" t="s">
        <v>534</v>
      </c>
      <c r="F1342" s="315"/>
      <c r="G1342" s="35" t="s">
        <v>535</v>
      </c>
      <c r="H1342" s="36">
        <v>3.4000000000000002E-2</v>
      </c>
      <c r="I1342" s="37">
        <v>23.13</v>
      </c>
      <c r="J1342" s="37">
        <v>0.78</v>
      </c>
    </row>
    <row r="1343" spans="1:10">
      <c r="A1343" s="41" t="s">
        <v>553</v>
      </c>
      <c r="B1343" s="42" t="s">
        <v>1168</v>
      </c>
      <c r="C1343" s="41" t="s">
        <v>28</v>
      </c>
      <c r="D1343" s="41" t="s">
        <v>1169</v>
      </c>
      <c r="E1343" s="314" t="s">
        <v>556</v>
      </c>
      <c r="F1343" s="314"/>
      <c r="G1343" s="43" t="s">
        <v>72</v>
      </c>
      <c r="H1343" s="44">
        <v>6.0000000000000001E-3</v>
      </c>
      <c r="I1343" s="45">
        <v>20.59</v>
      </c>
      <c r="J1343" s="45">
        <v>0.12</v>
      </c>
    </row>
    <row r="1344" spans="1:10" ht="39.6">
      <c r="A1344" s="41" t="s">
        <v>553</v>
      </c>
      <c r="B1344" s="42" t="s">
        <v>1170</v>
      </c>
      <c r="C1344" s="41" t="s">
        <v>28</v>
      </c>
      <c r="D1344" s="41" t="s">
        <v>1171</v>
      </c>
      <c r="E1344" s="314" t="s">
        <v>556</v>
      </c>
      <c r="F1344" s="314"/>
      <c r="G1344" s="43" t="s">
        <v>38</v>
      </c>
      <c r="H1344" s="44">
        <v>1.163</v>
      </c>
      <c r="I1344" s="45">
        <v>3.7</v>
      </c>
      <c r="J1344" s="45">
        <v>4.3</v>
      </c>
    </row>
    <row r="1345" spans="1:10">
      <c r="A1345" s="38"/>
      <c r="B1345" s="38"/>
      <c r="C1345" s="38"/>
      <c r="D1345" s="38"/>
      <c r="E1345" s="38" t="s">
        <v>540</v>
      </c>
      <c r="F1345" s="39">
        <v>2.08</v>
      </c>
      <c r="G1345" s="38" t="s">
        <v>541</v>
      </c>
      <c r="H1345" s="39">
        <v>0</v>
      </c>
      <c r="I1345" s="38" t="s">
        <v>542</v>
      </c>
      <c r="J1345" s="39">
        <v>2.08</v>
      </c>
    </row>
    <row r="1346" spans="1:10" ht="14.4" thickBot="1">
      <c r="A1346" s="38"/>
      <c r="B1346" s="38"/>
      <c r="C1346" s="38"/>
      <c r="D1346" s="38"/>
      <c r="E1346" s="38" t="s">
        <v>543</v>
      </c>
      <c r="F1346" s="39">
        <v>1.82</v>
      </c>
      <c r="G1346" s="38"/>
      <c r="H1346" s="313" t="s">
        <v>544</v>
      </c>
      <c r="I1346" s="313"/>
      <c r="J1346" s="39">
        <v>9.1</v>
      </c>
    </row>
    <row r="1347" spans="1:10" ht="14.4" thickTop="1">
      <c r="A1347" s="40"/>
      <c r="B1347" s="40"/>
      <c r="C1347" s="40"/>
      <c r="D1347" s="40"/>
      <c r="E1347" s="40"/>
      <c r="F1347" s="40"/>
      <c r="G1347" s="40"/>
      <c r="H1347" s="40"/>
      <c r="I1347" s="40"/>
      <c r="J1347" s="40"/>
    </row>
    <row r="1348" spans="1:10">
      <c r="A1348" s="19"/>
      <c r="B1348" s="20" t="s">
        <v>8</v>
      </c>
      <c r="C1348" s="19" t="s">
        <v>9</v>
      </c>
      <c r="D1348" s="19" t="s">
        <v>10</v>
      </c>
      <c r="E1348" s="317" t="s">
        <v>529</v>
      </c>
      <c r="F1348" s="317"/>
      <c r="G1348" s="27" t="s">
        <v>11</v>
      </c>
      <c r="H1348" s="20" t="s">
        <v>12</v>
      </c>
      <c r="I1348" s="20" t="s">
        <v>13</v>
      </c>
      <c r="J1348" s="20" t="s">
        <v>15</v>
      </c>
    </row>
    <row r="1349" spans="1:10" ht="39.6">
      <c r="A1349" s="28" t="s">
        <v>530</v>
      </c>
      <c r="B1349" s="29" t="s">
        <v>1054</v>
      </c>
      <c r="C1349" s="28" t="s">
        <v>28</v>
      </c>
      <c r="D1349" s="28" t="s">
        <v>1055</v>
      </c>
      <c r="E1349" s="316" t="s">
        <v>687</v>
      </c>
      <c r="F1349" s="316"/>
      <c r="G1349" s="30" t="s">
        <v>43</v>
      </c>
      <c r="H1349" s="31">
        <v>1</v>
      </c>
      <c r="I1349" s="32">
        <v>967.82</v>
      </c>
      <c r="J1349" s="32">
        <v>967.82</v>
      </c>
    </row>
    <row r="1350" spans="1:10" ht="26.4">
      <c r="A1350" s="33" t="s">
        <v>531</v>
      </c>
      <c r="B1350" s="34" t="s">
        <v>551</v>
      </c>
      <c r="C1350" s="33" t="s">
        <v>28</v>
      </c>
      <c r="D1350" s="33" t="s">
        <v>552</v>
      </c>
      <c r="E1350" s="315" t="s">
        <v>534</v>
      </c>
      <c r="F1350" s="315"/>
      <c r="G1350" s="35" t="s">
        <v>535</v>
      </c>
      <c r="H1350" s="36">
        <v>8.7799999999999994</v>
      </c>
      <c r="I1350" s="37">
        <v>23.13</v>
      </c>
      <c r="J1350" s="37">
        <v>203.08</v>
      </c>
    </row>
    <row r="1351" spans="1:10" ht="26.4">
      <c r="A1351" s="41" t="s">
        <v>553</v>
      </c>
      <c r="B1351" s="42" t="s">
        <v>1172</v>
      </c>
      <c r="C1351" s="41" t="s">
        <v>28</v>
      </c>
      <c r="D1351" s="41" t="s">
        <v>1173</v>
      </c>
      <c r="E1351" s="314" t="s">
        <v>556</v>
      </c>
      <c r="F1351" s="314"/>
      <c r="G1351" s="43" t="s">
        <v>43</v>
      </c>
      <c r="H1351" s="44">
        <v>1.1299999999999999</v>
      </c>
      <c r="I1351" s="45">
        <v>68.33</v>
      </c>
      <c r="J1351" s="45">
        <v>77.209999999999994</v>
      </c>
    </row>
    <row r="1352" spans="1:10">
      <c r="A1352" s="41" t="s">
        <v>553</v>
      </c>
      <c r="B1352" s="42" t="s">
        <v>1174</v>
      </c>
      <c r="C1352" s="41" t="s">
        <v>28</v>
      </c>
      <c r="D1352" s="41" t="s">
        <v>1175</v>
      </c>
      <c r="E1352" s="314" t="s">
        <v>556</v>
      </c>
      <c r="F1352" s="314"/>
      <c r="G1352" s="43" t="s">
        <v>72</v>
      </c>
      <c r="H1352" s="44">
        <v>339.62</v>
      </c>
      <c r="I1352" s="45">
        <v>1.74</v>
      </c>
      <c r="J1352" s="45">
        <v>590.92999999999995</v>
      </c>
    </row>
    <row r="1353" spans="1:10">
      <c r="A1353" s="41" t="s">
        <v>553</v>
      </c>
      <c r="B1353" s="42" t="s">
        <v>1176</v>
      </c>
      <c r="C1353" s="41" t="s">
        <v>28</v>
      </c>
      <c r="D1353" s="41" t="s">
        <v>1177</v>
      </c>
      <c r="E1353" s="314" t="s">
        <v>556</v>
      </c>
      <c r="F1353" s="314"/>
      <c r="G1353" s="43" t="s">
        <v>72</v>
      </c>
      <c r="H1353" s="44">
        <v>75.47</v>
      </c>
      <c r="I1353" s="45">
        <v>1.28</v>
      </c>
      <c r="J1353" s="45">
        <v>96.6</v>
      </c>
    </row>
    <row r="1354" spans="1:10">
      <c r="A1354" s="38"/>
      <c r="B1354" s="38"/>
      <c r="C1354" s="38"/>
      <c r="D1354" s="38"/>
      <c r="E1354" s="38" t="s">
        <v>540</v>
      </c>
      <c r="F1354" s="39">
        <v>134.77000000000001</v>
      </c>
      <c r="G1354" s="38" t="s">
        <v>541</v>
      </c>
      <c r="H1354" s="39">
        <v>0</v>
      </c>
      <c r="I1354" s="38" t="s">
        <v>542</v>
      </c>
      <c r="J1354" s="39">
        <v>134.77000000000001</v>
      </c>
    </row>
    <row r="1355" spans="1:10" ht="14.4" thickBot="1">
      <c r="A1355" s="38"/>
      <c r="B1355" s="38"/>
      <c r="C1355" s="38"/>
      <c r="D1355" s="38"/>
      <c r="E1355" s="38" t="s">
        <v>543</v>
      </c>
      <c r="F1355" s="39">
        <v>241.95</v>
      </c>
      <c r="G1355" s="38"/>
      <c r="H1355" s="313" t="s">
        <v>544</v>
      </c>
      <c r="I1355" s="313"/>
      <c r="J1355" s="39">
        <v>1209.77</v>
      </c>
    </row>
    <row r="1356" spans="1:10" ht="14.4" thickTop="1">
      <c r="A1356" s="40"/>
      <c r="B1356" s="40"/>
      <c r="C1356" s="40"/>
      <c r="D1356" s="40"/>
      <c r="E1356" s="40"/>
      <c r="F1356" s="40"/>
      <c r="G1356" s="40"/>
      <c r="H1356" s="40"/>
      <c r="I1356" s="40"/>
      <c r="J1356" s="40"/>
    </row>
    <row r="1357" spans="1:10">
      <c r="A1357" s="19"/>
      <c r="B1357" s="20" t="s">
        <v>8</v>
      </c>
      <c r="C1357" s="19" t="s">
        <v>9</v>
      </c>
      <c r="D1357" s="19" t="s">
        <v>10</v>
      </c>
      <c r="E1357" s="317" t="s">
        <v>529</v>
      </c>
      <c r="F1357" s="317"/>
      <c r="G1357" s="27" t="s">
        <v>11</v>
      </c>
      <c r="H1357" s="20" t="s">
        <v>12</v>
      </c>
      <c r="I1357" s="20" t="s">
        <v>13</v>
      </c>
      <c r="J1357" s="20" t="s">
        <v>15</v>
      </c>
    </row>
    <row r="1358" spans="1:10" ht="39.6">
      <c r="A1358" s="28" t="s">
        <v>530</v>
      </c>
      <c r="B1358" s="29" t="s">
        <v>797</v>
      </c>
      <c r="C1358" s="28" t="s">
        <v>28</v>
      </c>
      <c r="D1358" s="28" t="s">
        <v>798</v>
      </c>
      <c r="E1358" s="316" t="s">
        <v>687</v>
      </c>
      <c r="F1358" s="316"/>
      <c r="G1358" s="30" t="s">
        <v>43</v>
      </c>
      <c r="H1358" s="31">
        <v>1</v>
      </c>
      <c r="I1358" s="32">
        <v>943.67</v>
      </c>
      <c r="J1358" s="32">
        <v>943.67</v>
      </c>
    </row>
    <row r="1359" spans="1:10" ht="26.4">
      <c r="A1359" s="33" t="s">
        <v>531</v>
      </c>
      <c r="B1359" s="34" t="s">
        <v>551</v>
      </c>
      <c r="C1359" s="33" t="s">
        <v>28</v>
      </c>
      <c r="D1359" s="33" t="s">
        <v>552</v>
      </c>
      <c r="E1359" s="315" t="s">
        <v>534</v>
      </c>
      <c r="F1359" s="315"/>
      <c r="G1359" s="35" t="s">
        <v>535</v>
      </c>
      <c r="H1359" s="36">
        <v>11.23</v>
      </c>
      <c r="I1359" s="37">
        <v>23.13</v>
      </c>
      <c r="J1359" s="37">
        <v>259.74</v>
      </c>
    </row>
    <row r="1360" spans="1:10" ht="26.4">
      <c r="A1360" s="41" t="s">
        <v>553</v>
      </c>
      <c r="B1360" s="42" t="s">
        <v>1172</v>
      </c>
      <c r="C1360" s="41" t="s">
        <v>28</v>
      </c>
      <c r="D1360" s="41" t="s">
        <v>1173</v>
      </c>
      <c r="E1360" s="314" t="s">
        <v>556</v>
      </c>
      <c r="F1360" s="314"/>
      <c r="G1360" s="43" t="s">
        <v>43</v>
      </c>
      <c r="H1360" s="44">
        <v>1.1599999999999999</v>
      </c>
      <c r="I1360" s="45">
        <v>68.33</v>
      </c>
      <c r="J1360" s="45">
        <v>79.260000000000005</v>
      </c>
    </row>
    <row r="1361" spans="1:10">
      <c r="A1361" s="41" t="s">
        <v>553</v>
      </c>
      <c r="B1361" s="42" t="s">
        <v>1174</v>
      </c>
      <c r="C1361" s="41" t="s">
        <v>28</v>
      </c>
      <c r="D1361" s="41" t="s">
        <v>1175</v>
      </c>
      <c r="E1361" s="314" t="s">
        <v>556</v>
      </c>
      <c r="F1361" s="314"/>
      <c r="G1361" s="43" t="s">
        <v>72</v>
      </c>
      <c r="H1361" s="44">
        <v>261.89</v>
      </c>
      <c r="I1361" s="45">
        <v>1.74</v>
      </c>
      <c r="J1361" s="45">
        <v>455.68</v>
      </c>
    </row>
    <row r="1362" spans="1:10">
      <c r="A1362" s="41" t="s">
        <v>553</v>
      </c>
      <c r="B1362" s="42" t="s">
        <v>1176</v>
      </c>
      <c r="C1362" s="41" t="s">
        <v>28</v>
      </c>
      <c r="D1362" s="41" t="s">
        <v>1177</v>
      </c>
      <c r="E1362" s="314" t="s">
        <v>556</v>
      </c>
      <c r="F1362" s="314"/>
      <c r="G1362" s="43" t="s">
        <v>72</v>
      </c>
      <c r="H1362" s="44">
        <v>116.4</v>
      </c>
      <c r="I1362" s="45">
        <v>1.28</v>
      </c>
      <c r="J1362" s="45">
        <v>148.99</v>
      </c>
    </row>
    <row r="1363" spans="1:10">
      <c r="A1363" s="38"/>
      <c r="B1363" s="38"/>
      <c r="C1363" s="38"/>
      <c r="D1363" s="38"/>
      <c r="E1363" s="38" t="s">
        <v>540</v>
      </c>
      <c r="F1363" s="39">
        <v>172.38</v>
      </c>
      <c r="G1363" s="38" t="s">
        <v>541</v>
      </c>
      <c r="H1363" s="39">
        <v>0</v>
      </c>
      <c r="I1363" s="38" t="s">
        <v>542</v>
      </c>
      <c r="J1363" s="39">
        <v>172.38</v>
      </c>
    </row>
    <row r="1364" spans="1:10" ht="14.4" thickBot="1">
      <c r="A1364" s="38"/>
      <c r="B1364" s="38"/>
      <c r="C1364" s="38"/>
      <c r="D1364" s="38"/>
      <c r="E1364" s="38" t="s">
        <v>543</v>
      </c>
      <c r="F1364" s="39">
        <v>235.91</v>
      </c>
      <c r="G1364" s="38"/>
      <c r="H1364" s="313" t="s">
        <v>544</v>
      </c>
      <c r="I1364" s="313"/>
      <c r="J1364" s="39">
        <v>1179.58</v>
      </c>
    </row>
    <row r="1365" spans="1:10" ht="14.4" thickTop="1">
      <c r="A1365" s="40"/>
      <c r="B1365" s="40"/>
      <c r="C1365" s="40"/>
      <c r="D1365" s="40"/>
      <c r="E1365" s="40"/>
      <c r="F1365" s="40"/>
      <c r="G1365" s="40"/>
      <c r="H1365" s="40"/>
      <c r="I1365" s="40"/>
      <c r="J1365" s="40"/>
    </row>
    <row r="1366" spans="1:10">
      <c r="A1366" s="19"/>
      <c r="B1366" s="20" t="s">
        <v>8</v>
      </c>
      <c r="C1366" s="19" t="s">
        <v>9</v>
      </c>
      <c r="D1366" s="19" t="s">
        <v>10</v>
      </c>
      <c r="E1366" s="317" t="s">
        <v>529</v>
      </c>
      <c r="F1366" s="317"/>
      <c r="G1366" s="27" t="s">
        <v>11</v>
      </c>
      <c r="H1366" s="20" t="s">
        <v>12</v>
      </c>
      <c r="I1366" s="20" t="s">
        <v>13</v>
      </c>
      <c r="J1366" s="20" t="s">
        <v>15</v>
      </c>
    </row>
    <row r="1367" spans="1:10" ht="39.6">
      <c r="A1367" s="28" t="s">
        <v>530</v>
      </c>
      <c r="B1367" s="29" t="s">
        <v>685</v>
      </c>
      <c r="C1367" s="28" t="s">
        <v>28</v>
      </c>
      <c r="D1367" s="28" t="s">
        <v>686</v>
      </c>
      <c r="E1367" s="316" t="s">
        <v>687</v>
      </c>
      <c r="F1367" s="316"/>
      <c r="G1367" s="30" t="s">
        <v>43</v>
      </c>
      <c r="H1367" s="31">
        <v>1</v>
      </c>
      <c r="I1367" s="32">
        <v>888.65</v>
      </c>
      <c r="J1367" s="32">
        <v>888.65</v>
      </c>
    </row>
    <row r="1368" spans="1:10" ht="26.4">
      <c r="A1368" s="33" t="s">
        <v>531</v>
      </c>
      <c r="B1368" s="34" t="s">
        <v>551</v>
      </c>
      <c r="C1368" s="33" t="s">
        <v>28</v>
      </c>
      <c r="D1368" s="33" t="s">
        <v>552</v>
      </c>
      <c r="E1368" s="315" t="s">
        <v>534</v>
      </c>
      <c r="F1368" s="315"/>
      <c r="G1368" s="35" t="s">
        <v>535</v>
      </c>
      <c r="H1368" s="36">
        <v>11.1</v>
      </c>
      <c r="I1368" s="37">
        <v>23.13</v>
      </c>
      <c r="J1368" s="37">
        <v>256.74</v>
      </c>
    </row>
    <row r="1369" spans="1:10">
      <c r="A1369" s="41" t="s">
        <v>553</v>
      </c>
      <c r="B1369" s="42" t="s">
        <v>1174</v>
      </c>
      <c r="C1369" s="41" t="s">
        <v>28</v>
      </c>
      <c r="D1369" s="41" t="s">
        <v>1175</v>
      </c>
      <c r="E1369" s="314" t="s">
        <v>556</v>
      </c>
      <c r="F1369" s="314"/>
      <c r="G1369" s="43" t="s">
        <v>72</v>
      </c>
      <c r="H1369" s="44">
        <v>192.52</v>
      </c>
      <c r="I1369" s="45">
        <v>1.74</v>
      </c>
      <c r="J1369" s="45">
        <v>334.98</v>
      </c>
    </row>
    <row r="1370" spans="1:10" ht="26.4">
      <c r="A1370" s="41" t="s">
        <v>553</v>
      </c>
      <c r="B1370" s="42" t="s">
        <v>1172</v>
      </c>
      <c r="C1370" s="41" t="s">
        <v>28</v>
      </c>
      <c r="D1370" s="41" t="s">
        <v>1173</v>
      </c>
      <c r="E1370" s="314" t="s">
        <v>556</v>
      </c>
      <c r="F1370" s="314"/>
      <c r="G1370" s="43" t="s">
        <v>43</v>
      </c>
      <c r="H1370" s="44">
        <v>1.1399999999999999</v>
      </c>
      <c r="I1370" s="45">
        <v>68.33</v>
      </c>
      <c r="J1370" s="45">
        <v>77.89</v>
      </c>
    </row>
    <row r="1371" spans="1:10">
      <c r="A1371" s="41" t="s">
        <v>553</v>
      </c>
      <c r="B1371" s="42" t="s">
        <v>1176</v>
      </c>
      <c r="C1371" s="41" t="s">
        <v>28</v>
      </c>
      <c r="D1371" s="41" t="s">
        <v>1177</v>
      </c>
      <c r="E1371" s="314" t="s">
        <v>556</v>
      </c>
      <c r="F1371" s="314"/>
      <c r="G1371" s="43" t="s">
        <v>72</v>
      </c>
      <c r="H1371" s="44">
        <v>171.13</v>
      </c>
      <c r="I1371" s="45">
        <v>1.28</v>
      </c>
      <c r="J1371" s="45">
        <v>219.04</v>
      </c>
    </row>
    <row r="1372" spans="1:10">
      <c r="A1372" s="38"/>
      <c r="B1372" s="38"/>
      <c r="C1372" s="38"/>
      <c r="D1372" s="38"/>
      <c r="E1372" s="38" t="s">
        <v>540</v>
      </c>
      <c r="F1372" s="39">
        <v>170.38</v>
      </c>
      <c r="G1372" s="38" t="s">
        <v>541</v>
      </c>
      <c r="H1372" s="39">
        <v>0</v>
      </c>
      <c r="I1372" s="38" t="s">
        <v>542</v>
      </c>
      <c r="J1372" s="39">
        <v>170.38</v>
      </c>
    </row>
    <row r="1373" spans="1:10" ht="14.4" thickBot="1">
      <c r="A1373" s="38"/>
      <c r="B1373" s="38"/>
      <c r="C1373" s="38"/>
      <c r="D1373" s="38"/>
      <c r="E1373" s="38" t="s">
        <v>543</v>
      </c>
      <c r="F1373" s="39">
        <v>222.16</v>
      </c>
      <c r="G1373" s="38"/>
      <c r="H1373" s="313" t="s">
        <v>544</v>
      </c>
      <c r="I1373" s="313"/>
      <c r="J1373" s="39">
        <v>1110.81</v>
      </c>
    </row>
    <row r="1374" spans="1:10" ht="14.4" thickTop="1">
      <c r="A1374" s="40"/>
      <c r="B1374" s="40"/>
      <c r="C1374" s="40"/>
      <c r="D1374" s="40"/>
      <c r="E1374" s="40"/>
      <c r="F1374" s="40"/>
      <c r="G1374" s="40"/>
      <c r="H1374" s="40"/>
      <c r="I1374" s="40"/>
      <c r="J1374" s="40"/>
    </row>
    <row r="1375" spans="1:10">
      <c r="A1375" s="19"/>
      <c r="B1375" s="20" t="s">
        <v>8</v>
      </c>
      <c r="C1375" s="19" t="s">
        <v>9</v>
      </c>
      <c r="D1375" s="19" t="s">
        <v>10</v>
      </c>
      <c r="E1375" s="317" t="s">
        <v>529</v>
      </c>
      <c r="F1375" s="317"/>
      <c r="G1375" s="27" t="s">
        <v>11</v>
      </c>
      <c r="H1375" s="20" t="s">
        <v>12</v>
      </c>
      <c r="I1375" s="20" t="s">
        <v>13</v>
      </c>
      <c r="J1375" s="20" t="s">
        <v>15</v>
      </c>
    </row>
    <row r="1376" spans="1:10" ht="39.6">
      <c r="A1376" s="28" t="s">
        <v>530</v>
      </c>
      <c r="B1376" s="29" t="s">
        <v>1020</v>
      </c>
      <c r="C1376" s="28" t="s">
        <v>28</v>
      </c>
      <c r="D1376" s="28" t="s">
        <v>1021</v>
      </c>
      <c r="E1376" s="316" t="s">
        <v>687</v>
      </c>
      <c r="F1376" s="316"/>
      <c r="G1376" s="30" t="s">
        <v>43</v>
      </c>
      <c r="H1376" s="31">
        <v>1</v>
      </c>
      <c r="I1376" s="32">
        <v>1055.32</v>
      </c>
      <c r="J1376" s="32">
        <v>1055.32</v>
      </c>
    </row>
    <row r="1377" spans="1:10" ht="26.4">
      <c r="A1377" s="33" t="s">
        <v>531</v>
      </c>
      <c r="B1377" s="34" t="s">
        <v>551</v>
      </c>
      <c r="C1377" s="33" t="s">
        <v>28</v>
      </c>
      <c r="D1377" s="33" t="s">
        <v>552</v>
      </c>
      <c r="E1377" s="315" t="s">
        <v>534</v>
      </c>
      <c r="F1377" s="315"/>
      <c r="G1377" s="35" t="s">
        <v>535</v>
      </c>
      <c r="H1377" s="36">
        <v>11.02</v>
      </c>
      <c r="I1377" s="37">
        <v>23.13</v>
      </c>
      <c r="J1377" s="37">
        <v>254.89</v>
      </c>
    </row>
    <row r="1378" spans="1:10" ht="26.4">
      <c r="A1378" s="41" t="s">
        <v>553</v>
      </c>
      <c r="B1378" s="42" t="s">
        <v>759</v>
      </c>
      <c r="C1378" s="41" t="s">
        <v>28</v>
      </c>
      <c r="D1378" s="41" t="s">
        <v>760</v>
      </c>
      <c r="E1378" s="314" t="s">
        <v>556</v>
      </c>
      <c r="F1378" s="314"/>
      <c r="G1378" s="43" t="s">
        <v>43</v>
      </c>
      <c r="H1378" s="44">
        <v>0.94</v>
      </c>
      <c r="I1378" s="45">
        <v>69.22</v>
      </c>
      <c r="J1378" s="45">
        <v>65.06</v>
      </c>
    </row>
    <row r="1379" spans="1:10">
      <c r="A1379" s="41" t="s">
        <v>553</v>
      </c>
      <c r="B1379" s="42" t="s">
        <v>1174</v>
      </c>
      <c r="C1379" s="41" t="s">
        <v>28</v>
      </c>
      <c r="D1379" s="41" t="s">
        <v>1175</v>
      </c>
      <c r="E1379" s="314" t="s">
        <v>556</v>
      </c>
      <c r="F1379" s="314"/>
      <c r="G1379" s="43" t="s">
        <v>72</v>
      </c>
      <c r="H1379" s="44">
        <v>422.63</v>
      </c>
      <c r="I1379" s="45">
        <v>1.74</v>
      </c>
      <c r="J1379" s="45">
        <v>735.37</v>
      </c>
    </row>
    <row r="1380" spans="1:10">
      <c r="A1380" s="38"/>
      <c r="B1380" s="38"/>
      <c r="C1380" s="38"/>
      <c r="D1380" s="38"/>
      <c r="E1380" s="38" t="s">
        <v>540</v>
      </c>
      <c r="F1380" s="39">
        <v>169.15</v>
      </c>
      <c r="G1380" s="38" t="s">
        <v>541</v>
      </c>
      <c r="H1380" s="39">
        <v>0</v>
      </c>
      <c r="I1380" s="38" t="s">
        <v>542</v>
      </c>
      <c r="J1380" s="39">
        <v>169.15</v>
      </c>
    </row>
    <row r="1381" spans="1:10" ht="14.4" thickBot="1">
      <c r="A1381" s="38"/>
      <c r="B1381" s="38"/>
      <c r="C1381" s="38"/>
      <c r="D1381" s="38"/>
      <c r="E1381" s="38" t="s">
        <v>543</v>
      </c>
      <c r="F1381" s="39">
        <v>263.83</v>
      </c>
      <c r="G1381" s="38"/>
      <c r="H1381" s="313" t="s">
        <v>544</v>
      </c>
      <c r="I1381" s="313"/>
      <c r="J1381" s="39">
        <v>1319.15</v>
      </c>
    </row>
    <row r="1382" spans="1:10" ht="14.4" thickTop="1">
      <c r="A1382" s="40"/>
      <c r="B1382" s="40"/>
      <c r="C1382" s="40"/>
      <c r="D1382" s="40"/>
      <c r="E1382" s="40"/>
      <c r="F1382" s="40"/>
      <c r="G1382" s="40"/>
      <c r="H1382" s="40"/>
      <c r="I1382" s="40"/>
      <c r="J1382" s="40"/>
    </row>
    <row r="1383" spans="1:10">
      <c r="A1383" s="19"/>
      <c r="B1383" s="20" t="s">
        <v>8</v>
      </c>
      <c r="C1383" s="19" t="s">
        <v>9</v>
      </c>
      <c r="D1383" s="19" t="s">
        <v>10</v>
      </c>
      <c r="E1383" s="317" t="s">
        <v>529</v>
      </c>
      <c r="F1383" s="317"/>
      <c r="G1383" s="27" t="s">
        <v>11</v>
      </c>
      <c r="H1383" s="20" t="s">
        <v>12</v>
      </c>
      <c r="I1383" s="20" t="s">
        <v>13</v>
      </c>
      <c r="J1383" s="20" t="s">
        <v>15</v>
      </c>
    </row>
    <row r="1384" spans="1:10" ht="26.4">
      <c r="A1384" s="28" t="s">
        <v>530</v>
      </c>
      <c r="B1384" s="29" t="s">
        <v>1107</v>
      </c>
      <c r="C1384" s="28" t="s">
        <v>28</v>
      </c>
      <c r="D1384" s="28" t="s">
        <v>1108</v>
      </c>
      <c r="E1384" s="316" t="s">
        <v>687</v>
      </c>
      <c r="F1384" s="316"/>
      <c r="G1384" s="30" t="s">
        <v>43</v>
      </c>
      <c r="H1384" s="31">
        <v>1</v>
      </c>
      <c r="I1384" s="32">
        <v>1111.68</v>
      </c>
      <c r="J1384" s="32">
        <v>1111.68</v>
      </c>
    </row>
    <row r="1385" spans="1:10" ht="26.4">
      <c r="A1385" s="33" t="s">
        <v>531</v>
      </c>
      <c r="B1385" s="34" t="s">
        <v>551</v>
      </c>
      <c r="C1385" s="33" t="s">
        <v>28</v>
      </c>
      <c r="D1385" s="33" t="s">
        <v>552</v>
      </c>
      <c r="E1385" s="315" t="s">
        <v>534</v>
      </c>
      <c r="F1385" s="315"/>
      <c r="G1385" s="35" t="s">
        <v>535</v>
      </c>
      <c r="H1385" s="36">
        <v>8.57</v>
      </c>
      <c r="I1385" s="37">
        <v>23.13</v>
      </c>
      <c r="J1385" s="37">
        <v>198.22</v>
      </c>
    </row>
    <row r="1386" spans="1:10" ht="26.4">
      <c r="A1386" s="41" t="s">
        <v>553</v>
      </c>
      <c r="B1386" s="42" t="s">
        <v>1172</v>
      </c>
      <c r="C1386" s="41" t="s">
        <v>28</v>
      </c>
      <c r="D1386" s="41" t="s">
        <v>1173</v>
      </c>
      <c r="E1386" s="314" t="s">
        <v>556</v>
      </c>
      <c r="F1386" s="314"/>
      <c r="G1386" s="43" t="s">
        <v>43</v>
      </c>
      <c r="H1386" s="44">
        <v>1.07</v>
      </c>
      <c r="I1386" s="45">
        <v>68.33</v>
      </c>
      <c r="J1386" s="45">
        <v>73.11</v>
      </c>
    </row>
    <row r="1387" spans="1:10">
      <c r="A1387" s="41" t="s">
        <v>553</v>
      </c>
      <c r="B1387" s="42" t="s">
        <v>1174</v>
      </c>
      <c r="C1387" s="41" t="s">
        <v>28</v>
      </c>
      <c r="D1387" s="41" t="s">
        <v>1175</v>
      </c>
      <c r="E1387" s="314" t="s">
        <v>556</v>
      </c>
      <c r="F1387" s="314"/>
      <c r="G1387" s="43" t="s">
        <v>72</v>
      </c>
      <c r="H1387" s="44">
        <v>482.96</v>
      </c>
      <c r="I1387" s="45">
        <v>1.74</v>
      </c>
      <c r="J1387" s="45">
        <v>840.35</v>
      </c>
    </row>
    <row r="1388" spans="1:10">
      <c r="A1388" s="38"/>
      <c r="B1388" s="38"/>
      <c r="C1388" s="38"/>
      <c r="D1388" s="38"/>
      <c r="E1388" s="38" t="s">
        <v>540</v>
      </c>
      <c r="F1388" s="39">
        <v>131.54</v>
      </c>
      <c r="G1388" s="38" t="s">
        <v>541</v>
      </c>
      <c r="H1388" s="39">
        <v>0</v>
      </c>
      <c r="I1388" s="38" t="s">
        <v>542</v>
      </c>
      <c r="J1388" s="39">
        <v>131.54</v>
      </c>
    </row>
    <row r="1389" spans="1:10" ht="14.4" thickBot="1">
      <c r="A1389" s="38"/>
      <c r="B1389" s="38"/>
      <c r="C1389" s="38"/>
      <c r="D1389" s="38"/>
      <c r="E1389" s="38" t="s">
        <v>543</v>
      </c>
      <c r="F1389" s="39">
        <v>277.92</v>
      </c>
      <c r="G1389" s="38"/>
      <c r="H1389" s="313" t="s">
        <v>544</v>
      </c>
      <c r="I1389" s="313"/>
      <c r="J1389" s="39">
        <v>1389.6</v>
      </c>
    </row>
    <row r="1390" spans="1:10" ht="14.4" thickTop="1">
      <c r="A1390" s="40"/>
      <c r="B1390" s="40"/>
      <c r="C1390" s="40"/>
      <c r="D1390" s="40"/>
      <c r="E1390" s="40"/>
      <c r="F1390" s="40"/>
      <c r="G1390" s="40"/>
      <c r="H1390" s="40"/>
      <c r="I1390" s="40"/>
      <c r="J1390" s="40"/>
    </row>
    <row r="1391" spans="1:10">
      <c r="A1391" s="19"/>
      <c r="B1391" s="20" t="s">
        <v>8</v>
      </c>
      <c r="C1391" s="19" t="s">
        <v>9</v>
      </c>
      <c r="D1391" s="19" t="s">
        <v>10</v>
      </c>
      <c r="E1391" s="317" t="s">
        <v>529</v>
      </c>
      <c r="F1391" s="317"/>
      <c r="G1391" s="27" t="s">
        <v>11</v>
      </c>
      <c r="H1391" s="20" t="s">
        <v>12</v>
      </c>
      <c r="I1391" s="20" t="s">
        <v>13</v>
      </c>
      <c r="J1391" s="20" t="s">
        <v>15</v>
      </c>
    </row>
    <row r="1392" spans="1:10" ht="26.4">
      <c r="A1392" s="28" t="s">
        <v>530</v>
      </c>
      <c r="B1392" s="29" t="s">
        <v>1074</v>
      </c>
      <c r="C1392" s="28" t="s">
        <v>28</v>
      </c>
      <c r="D1392" s="28" t="s">
        <v>1075</v>
      </c>
      <c r="E1392" s="316" t="s">
        <v>687</v>
      </c>
      <c r="F1392" s="316"/>
      <c r="G1392" s="30" t="s">
        <v>43</v>
      </c>
      <c r="H1392" s="31">
        <v>1</v>
      </c>
      <c r="I1392" s="32">
        <v>948.1</v>
      </c>
      <c r="J1392" s="32">
        <v>948.1</v>
      </c>
    </row>
    <row r="1393" spans="1:10" ht="26.4">
      <c r="A1393" s="33" t="s">
        <v>531</v>
      </c>
      <c r="B1393" s="34" t="s">
        <v>551</v>
      </c>
      <c r="C1393" s="33" t="s">
        <v>28</v>
      </c>
      <c r="D1393" s="33" t="s">
        <v>552</v>
      </c>
      <c r="E1393" s="315" t="s">
        <v>534</v>
      </c>
      <c r="F1393" s="315"/>
      <c r="G1393" s="35" t="s">
        <v>535</v>
      </c>
      <c r="H1393" s="36">
        <v>8.2899999999999991</v>
      </c>
      <c r="I1393" s="37">
        <v>23.13</v>
      </c>
      <c r="J1393" s="37">
        <v>191.74</v>
      </c>
    </row>
    <row r="1394" spans="1:10">
      <c r="A1394" s="41" t="s">
        <v>553</v>
      </c>
      <c r="B1394" s="42" t="s">
        <v>1174</v>
      </c>
      <c r="C1394" s="41" t="s">
        <v>28</v>
      </c>
      <c r="D1394" s="41" t="s">
        <v>1175</v>
      </c>
      <c r="E1394" s="314" t="s">
        <v>556</v>
      </c>
      <c r="F1394" s="314"/>
      <c r="G1394" s="43" t="s">
        <v>72</v>
      </c>
      <c r="H1394" s="44">
        <v>389.54</v>
      </c>
      <c r="I1394" s="45">
        <v>1.74</v>
      </c>
      <c r="J1394" s="45">
        <v>677.79</v>
      </c>
    </row>
    <row r="1395" spans="1:10" ht="26.4">
      <c r="A1395" s="41" t="s">
        <v>553</v>
      </c>
      <c r="B1395" s="42" t="s">
        <v>1172</v>
      </c>
      <c r="C1395" s="41" t="s">
        <v>28</v>
      </c>
      <c r="D1395" s="41" t="s">
        <v>1173</v>
      </c>
      <c r="E1395" s="314" t="s">
        <v>556</v>
      </c>
      <c r="F1395" s="314"/>
      <c r="G1395" s="43" t="s">
        <v>43</v>
      </c>
      <c r="H1395" s="44">
        <v>1.1499999999999999</v>
      </c>
      <c r="I1395" s="45">
        <v>68.33</v>
      </c>
      <c r="J1395" s="45">
        <v>78.569999999999993</v>
      </c>
    </row>
    <row r="1396" spans="1:10">
      <c r="A1396" s="38"/>
      <c r="B1396" s="38"/>
      <c r="C1396" s="38"/>
      <c r="D1396" s="38"/>
      <c r="E1396" s="38" t="s">
        <v>540</v>
      </c>
      <c r="F1396" s="39">
        <v>127.25</v>
      </c>
      <c r="G1396" s="38" t="s">
        <v>541</v>
      </c>
      <c r="H1396" s="39">
        <v>0</v>
      </c>
      <c r="I1396" s="38" t="s">
        <v>542</v>
      </c>
      <c r="J1396" s="39">
        <v>127.25</v>
      </c>
    </row>
    <row r="1397" spans="1:10" ht="14.4" thickBot="1">
      <c r="A1397" s="38"/>
      <c r="B1397" s="38"/>
      <c r="C1397" s="38"/>
      <c r="D1397" s="38"/>
      <c r="E1397" s="38" t="s">
        <v>543</v>
      </c>
      <c r="F1397" s="39">
        <v>237.02</v>
      </c>
      <c r="G1397" s="38"/>
      <c r="H1397" s="313" t="s">
        <v>544</v>
      </c>
      <c r="I1397" s="313"/>
      <c r="J1397" s="39">
        <v>1185.1199999999999</v>
      </c>
    </row>
    <row r="1398" spans="1:10" ht="14.4" thickTop="1">
      <c r="A1398" s="40"/>
      <c r="B1398" s="40"/>
      <c r="C1398" s="40"/>
      <c r="D1398" s="40"/>
      <c r="E1398" s="40"/>
      <c r="F1398" s="40"/>
      <c r="G1398" s="40"/>
      <c r="H1398" s="40"/>
      <c r="I1398" s="40"/>
      <c r="J1398" s="40"/>
    </row>
    <row r="1399" spans="1:10">
      <c r="A1399" s="19"/>
      <c r="B1399" s="20" t="s">
        <v>8</v>
      </c>
      <c r="C1399" s="19" t="s">
        <v>9</v>
      </c>
      <c r="D1399" s="19" t="s">
        <v>10</v>
      </c>
      <c r="E1399" s="317" t="s">
        <v>529</v>
      </c>
      <c r="F1399" s="317"/>
      <c r="G1399" s="27" t="s">
        <v>11</v>
      </c>
      <c r="H1399" s="20" t="s">
        <v>12</v>
      </c>
      <c r="I1399" s="20" t="s">
        <v>13</v>
      </c>
      <c r="J1399" s="20" t="s">
        <v>15</v>
      </c>
    </row>
    <row r="1400" spans="1:10" ht="52.8">
      <c r="A1400" s="28" t="s">
        <v>530</v>
      </c>
      <c r="B1400" s="29" t="s">
        <v>1083</v>
      </c>
      <c r="C1400" s="28" t="s">
        <v>28</v>
      </c>
      <c r="D1400" s="28" t="s">
        <v>1084</v>
      </c>
      <c r="E1400" s="316" t="s">
        <v>687</v>
      </c>
      <c r="F1400" s="316"/>
      <c r="G1400" s="30" t="s">
        <v>43</v>
      </c>
      <c r="H1400" s="31">
        <v>1</v>
      </c>
      <c r="I1400" s="32">
        <v>681.93</v>
      </c>
      <c r="J1400" s="32">
        <v>681.93</v>
      </c>
    </row>
    <row r="1401" spans="1:10" ht="39.6">
      <c r="A1401" s="33" t="s">
        <v>531</v>
      </c>
      <c r="B1401" s="34" t="s">
        <v>1178</v>
      </c>
      <c r="C1401" s="33" t="s">
        <v>28</v>
      </c>
      <c r="D1401" s="33" t="s">
        <v>1179</v>
      </c>
      <c r="E1401" s="315" t="s">
        <v>570</v>
      </c>
      <c r="F1401" s="315"/>
      <c r="G1401" s="35" t="s">
        <v>576</v>
      </c>
      <c r="H1401" s="36">
        <v>1.01</v>
      </c>
      <c r="I1401" s="37">
        <v>0.45</v>
      </c>
      <c r="J1401" s="37">
        <v>0.45</v>
      </c>
    </row>
    <row r="1402" spans="1:10" ht="26.4">
      <c r="A1402" s="33" t="s">
        <v>531</v>
      </c>
      <c r="B1402" s="34" t="s">
        <v>1180</v>
      </c>
      <c r="C1402" s="33" t="s">
        <v>28</v>
      </c>
      <c r="D1402" s="33" t="s">
        <v>1181</v>
      </c>
      <c r="E1402" s="315" t="s">
        <v>534</v>
      </c>
      <c r="F1402" s="315"/>
      <c r="G1402" s="35" t="s">
        <v>535</v>
      </c>
      <c r="H1402" s="36">
        <v>4.33</v>
      </c>
      <c r="I1402" s="37">
        <v>22.5</v>
      </c>
      <c r="J1402" s="37">
        <v>97.42</v>
      </c>
    </row>
    <row r="1403" spans="1:10" ht="39.6">
      <c r="A1403" s="33" t="s">
        <v>531</v>
      </c>
      <c r="B1403" s="34" t="s">
        <v>1182</v>
      </c>
      <c r="C1403" s="33" t="s">
        <v>28</v>
      </c>
      <c r="D1403" s="33" t="s">
        <v>1183</v>
      </c>
      <c r="E1403" s="315" t="s">
        <v>570</v>
      </c>
      <c r="F1403" s="315"/>
      <c r="G1403" s="35" t="s">
        <v>571</v>
      </c>
      <c r="H1403" s="36">
        <v>3.3319999999999999</v>
      </c>
      <c r="I1403" s="37">
        <v>2.0699999999999998</v>
      </c>
      <c r="J1403" s="37">
        <v>6.89</v>
      </c>
    </row>
    <row r="1404" spans="1:10" ht="26.4">
      <c r="A1404" s="41" t="s">
        <v>553</v>
      </c>
      <c r="B1404" s="42" t="s">
        <v>1172</v>
      </c>
      <c r="C1404" s="41" t="s">
        <v>28</v>
      </c>
      <c r="D1404" s="41" t="s">
        <v>1173</v>
      </c>
      <c r="E1404" s="314" t="s">
        <v>556</v>
      </c>
      <c r="F1404" s="314"/>
      <c r="G1404" s="43" t="s">
        <v>43</v>
      </c>
      <c r="H1404" s="44">
        <v>1.27</v>
      </c>
      <c r="I1404" s="45">
        <v>68.33</v>
      </c>
      <c r="J1404" s="45">
        <v>86.77</v>
      </c>
    </row>
    <row r="1405" spans="1:10">
      <c r="A1405" s="41" t="s">
        <v>553</v>
      </c>
      <c r="B1405" s="42" t="s">
        <v>1174</v>
      </c>
      <c r="C1405" s="41" t="s">
        <v>28</v>
      </c>
      <c r="D1405" s="41" t="s">
        <v>1175</v>
      </c>
      <c r="E1405" s="314" t="s">
        <v>556</v>
      </c>
      <c r="F1405" s="314"/>
      <c r="G1405" s="43" t="s">
        <v>72</v>
      </c>
      <c r="H1405" s="44">
        <v>281.52999999999997</v>
      </c>
      <c r="I1405" s="45">
        <v>1.74</v>
      </c>
      <c r="J1405" s="45">
        <v>489.86</v>
      </c>
    </row>
    <row r="1406" spans="1:10" ht="26.4">
      <c r="A1406" s="41" t="s">
        <v>553</v>
      </c>
      <c r="B1406" s="42" t="s">
        <v>1184</v>
      </c>
      <c r="C1406" s="41" t="s">
        <v>28</v>
      </c>
      <c r="D1406" s="41" t="s">
        <v>1185</v>
      </c>
      <c r="E1406" s="314" t="s">
        <v>556</v>
      </c>
      <c r="F1406" s="314"/>
      <c r="G1406" s="43" t="s">
        <v>583</v>
      </c>
      <c r="H1406" s="44">
        <v>6.3E-2</v>
      </c>
      <c r="I1406" s="45">
        <v>8.68</v>
      </c>
      <c r="J1406" s="45">
        <v>0.54</v>
      </c>
    </row>
    <row r="1407" spans="1:10">
      <c r="A1407" s="38"/>
      <c r="B1407" s="38"/>
      <c r="C1407" s="38"/>
      <c r="D1407" s="38"/>
      <c r="E1407" s="38" t="s">
        <v>540</v>
      </c>
      <c r="F1407" s="39">
        <v>68.5</v>
      </c>
      <c r="G1407" s="38" t="s">
        <v>541</v>
      </c>
      <c r="H1407" s="39">
        <v>0</v>
      </c>
      <c r="I1407" s="38" t="s">
        <v>542</v>
      </c>
      <c r="J1407" s="39">
        <v>68.5</v>
      </c>
    </row>
    <row r="1408" spans="1:10" ht="14.4" thickBot="1">
      <c r="A1408" s="38"/>
      <c r="B1408" s="38"/>
      <c r="C1408" s="38"/>
      <c r="D1408" s="38"/>
      <c r="E1408" s="38" t="s">
        <v>543</v>
      </c>
      <c r="F1408" s="39">
        <v>170.48</v>
      </c>
      <c r="G1408" s="38"/>
      <c r="H1408" s="313" t="s">
        <v>544</v>
      </c>
      <c r="I1408" s="313"/>
      <c r="J1408" s="39">
        <v>852.41</v>
      </c>
    </row>
    <row r="1409" spans="1:10" ht="14.4" thickTop="1">
      <c r="A1409" s="40"/>
      <c r="B1409" s="40"/>
      <c r="C1409" s="40"/>
      <c r="D1409" s="40"/>
      <c r="E1409" s="40"/>
      <c r="F1409" s="40"/>
      <c r="G1409" s="40"/>
      <c r="H1409" s="40"/>
      <c r="I1409" s="40"/>
      <c r="J1409" s="40"/>
    </row>
    <row r="1410" spans="1:10">
      <c r="A1410" s="19"/>
      <c r="B1410" s="20" t="s">
        <v>8</v>
      </c>
      <c r="C1410" s="19" t="s">
        <v>9</v>
      </c>
      <c r="D1410" s="19" t="s">
        <v>10</v>
      </c>
      <c r="E1410" s="317" t="s">
        <v>529</v>
      </c>
      <c r="F1410" s="317"/>
      <c r="G1410" s="27" t="s">
        <v>11</v>
      </c>
      <c r="H1410" s="20" t="s">
        <v>12</v>
      </c>
      <c r="I1410" s="20" t="s">
        <v>13</v>
      </c>
      <c r="J1410" s="20" t="s">
        <v>15</v>
      </c>
    </row>
    <row r="1411" spans="1:10">
      <c r="A1411" s="28" t="s">
        <v>530</v>
      </c>
      <c r="B1411" s="29" t="s">
        <v>644</v>
      </c>
      <c r="C1411" s="28" t="s">
        <v>28</v>
      </c>
      <c r="D1411" s="28" t="s">
        <v>645</v>
      </c>
      <c r="E1411" s="316" t="s">
        <v>534</v>
      </c>
      <c r="F1411" s="316"/>
      <c r="G1411" s="30" t="s">
        <v>535</v>
      </c>
      <c r="H1411" s="31">
        <v>1</v>
      </c>
      <c r="I1411" s="32">
        <v>32.22</v>
      </c>
      <c r="J1411" s="32">
        <v>32.22</v>
      </c>
    </row>
    <row r="1412" spans="1:10" ht="26.4">
      <c r="A1412" s="33" t="s">
        <v>531</v>
      </c>
      <c r="B1412" s="34" t="s">
        <v>1186</v>
      </c>
      <c r="C1412" s="33" t="s">
        <v>28</v>
      </c>
      <c r="D1412" s="33" t="s">
        <v>1187</v>
      </c>
      <c r="E1412" s="315" t="s">
        <v>534</v>
      </c>
      <c r="F1412" s="315"/>
      <c r="G1412" s="35" t="s">
        <v>535</v>
      </c>
      <c r="H1412" s="36">
        <v>1</v>
      </c>
      <c r="I1412" s="37">
        <v>0.27</v>
      </c>
      <c r="J1412" s="37">
        <v>0.27</v>
      </c>
    </row>
    <row r="1413" spans="1:10">
      <c r="A1413" s="41" t="s">
        <v>553</v>
      </c>
      <c r="B1413" s="42" t="s">
        <v>1188</v>
      </c>
      <c r="C1413" s="41" t="s">
        <v>28</v>
      </c>
      <c r="D1413" s="41" t="s">
        <v>1189</v>
      </c>
      <c r="E1413" s="314" t="s">
        <v>1143</v>
      </c>
      <c r="F1413" s="314"/>
      <c r="G1413" s="43" t="s">
        <v>535</v>
      </c>
      <c r="H1413" s="44">
        <v>1</v>
      </c>
      <c r="I1413" s="45">
        <v>24.08</v>
      </c>
      <c r="J1413" s="45">
        <v>24.08</v>
      </c>
    </row>
    <row r="1414" spans="1:10" ht="26.4">
      <c r="A1414" s="41" t="s">
        <v>553</v>
      </c>
      <c r="B1414" s="42" t="s">
        <v>1139</v>
      </c>
      <c r="C1414" s="41" t="s">
        <v>28</v>
      </c>
      <c r="D1414" s="41" t="s">
        <v>1140</v>
      </c>
      <c r="E1414" s="314" t="s">
        <v>556</v>
      </c>
      <c r="F1414" s="314"/>
      <c r="G1414" s="43" t="s">
        <v>535</v>
      </c>
      <c r="H1414" s="44">
        <v>1</v>
      </c>
      <c r="I1414" s="45">
        <v>0.78</v>
      </c>
      <c r="J1414" s="45">
        <v>0.78</v>
      </c>
    </row>
    <row r="1415" spans="1:10" ht="26.4">
      <c r="A1415" s="41" t="s">
        <v>553</v>
      </c>
      <c r="B1415" s="42" t="s">
        <v>1144</v>
      </c>
      <c r="C1415" s="41" t="s">
        <v>28</v>
      </c>
      <c r="D1415" s="41" t="s">
        <v>1145</v>
      </c>
      <c r="E1415" s="314" t="s">
        <v>556</v>
      </c>
      <c r="F1415" s="314"/>
      <c r="G1415" s="43" t="s">
        <v>535</v>
      </c>
      <c r="H1415" s="44">
        <v>1</v>
      </c>
      <c r="I1415" s="45">
        <v>0.94</v>
      </c>
      <c r="J1415" s="45">
        <v>0.94</v>
      </c>
    </row>
    <row r="1416" spans="1:10" ht="26.4">
      <c r="A1416" s="41" t="s">
        <v>553</v>
      </c>
      <c r="B1416" s="42" t="s">
        <v>1146</v>
      </c>
      <c r="C1416" s="41" t="s">
        <v>28</v>
      </c>
      <c r="D1416" s="41" t="s">
        <v>1147</v>
      </c>
      <c r="E1416" s="314" t="s">
        <v>556</v>
      </c>
      <c r="F1416" s="314"/>
      <c r="G1416" s="43" t="s">
        <v>535</v>
      </c>
      <c r="H1416" s="44">
        <v>1</v>
      </c>
      <c r="I1416" s="45">
        <v>3.4</v>
      </c>
      <c r="J1416" s="45">
        <v>3.4</v>
      </c>
    </row>
    <row r="1417" spans="1:10" ht="26.4">
      <c r="A1417" s="41" t="s">
        <v>553</v>
      </c>
      <c r="B1417" s="42" t="s">
        <v>1137</v>
      </c>
      <c r="C1417" s="41" t="s">
        <v>28</v>
      </c>
      <c r="D1417" s="41" t="s">
        <v>1138</v>
      </c>
      <c r="E1417" s="314" t="s">
        <v>556</v>
      </c>
      <c r="F1417" s="314"/>
      <c r="G1417" s="43" t="s">
        <v>535</v>
      </c>
      <c r="H1417" s="44">
        <v>1</v>
      </c>
      <c r="I1417" s="45">
        <v>1.43</v>
      </c>
      <c r="J1417" s="45">
        <v>1.43</v>
      </c>
    </row>
    <row r="1418" spans="1:10" ht="26.4">
      <c r="A1418" s="41" t="s">
        <v>553</v>
      </c>
      <c r="B1418" s="42" t="s">
        <v>1148</v>
      </c>
      <c r="C1418" s="41" t="s">
        <v>28</v>
      </c>
      <c r="D1418" s="41" t="s">
        <v>1149</v>
      </c>
      <c r="E1418" s="314" t="s">
        <v>556</v>
      </c>
      <c r="F1418" s="314"/>
      <c r="G1418" s="43" t="s">
        <v>535</v>
      </c>
      <c r="H1418" s="44">
        <v>1</v>
      </c>
      <c r="I1418" s="45">
        <v>1.31</v>
      </c>
      <c r="J1418" s="45">
        <v>1.31</v>
      </c>
    </row>
    <row r="1419" spans="1:10" ht="26.4">
      <c r="A1419" s="41" t="s">
        <v>553</v>
      </c>
      <c r="B1419" s="42" t="s">
        <v>1150</v>
      </c>
      <c r="C1419" s="41" t="s">
        <v>28</v>
      </c>
      <c r="D1419" s="41" t="s">
        <v>1151</v>
      </c>
      <c r="E1419" s="314" t="s">
        <v>556</v>
      </c>
      <c r="F1419" s="314"/>
      <c r="G1419" s="43" t="s">
        <v>535</v>
      </c>
      <c r="H1419" s="44">
        <v>1</v>
      </c>
      <c r="I1419" s="45">
        <v>0.01</v>
      </c>
      <c r="J1419" s="45">
        <v>0.01</v>
      </c>
    </row>
    <row r="1420" spans="1:10">
      <c r="A1420" s="38"/>
      <c r="B1420" s="38"/>
      <c r="C1420" s="38"/>
      <c r="D1420" s="38"/>
      <c r="E1420" s="38" t="s">
        <v>540</v>
      </c>
      <c r="F1420" s="39">
        <v>24.35</v>
      </c>
      <c r="G1420" s="38" t="s">
        <v>541</v>
      </c>
      <c r="H1420" s="39">
        <v>0</v>
      </c>
      <c r="I1420" s="38" t="s">
        <v>542</v>
      </c>
      <c r="J1420" s="39">
        <v>24.35</v>
      </c>
    </row>
    <row r="1421" spans="1:10" ht="14.4" thickBot="1">
      <c r="A1421" s="38"/>
      <c r="B1421" s="38"/>
      <c r="C1421" s="38"/>
      <c r="D1421" s="38"/>
      <c r="E1421" s="38" t="s">
        <v>543</v>
      </c>
      <c r="F1421" s="39">
        <v>8.0500000000000007</v>
      </c>
      <c r="G1421" s="38"/>
      <c r="H1421" s="313" t="s">
        <v>544</v>
      </c>
      <c r="I1421" s="313"/>
      <c r="J1421" s="39">
        <v>40.270000000000003</v>
      </c>
    </row>
    <row r="1422" spans="1:10" ht="14.4" thickTop="1">
      <c r="A1422" s="40"/>
      <c r="B1422" s="40"/>
      <c r="C1422" s="40"/>
      <c r="D1422" s="40"/>
      <c r="E1422" s="40"/>
      <c r="F1422" s="40"/>
      <c r="G1422" s="40"/>
      <c r="H1422" s="40"/>
      <c r="I1422" s="40"/>
      <c r="J1422" s="40"/>
    </row>
    <row r="1423" spans="1:10">
      <c r="A1423" s="19"/>
      <c r="B1423" s="20" t="s">
        <v>8</v>
      </c>
      <c r="C1423" s="19" t="s">
        <v>9</v>
      </c>
      <c r="D1423" s="19" t="s">
        <v>10</v>
      </c>
      <c r="E1423" s="317" t="s">
        <v>529</v>
      </c>
      <c r="F1423" s="317"/>
      <c r="G1423" s="27" t="s">
        <v>11</v>
      </c>
      <c r="H1423" s="20" t="s">
        <v>12</v>
      </c>
      <c r="I1423" s="20" t="s">
        <v>13</v>
      </c>
      <c r="J1423" s="20" t="s">
        <v>15</v>
      </c>
    </row>
    <row r="1424" spans="1:10" ht="26.4">
      <c r="A1424" s="28" t="s">
        <v>530</v>
      </c>
      <c r="B1424" s="29" t="s">
        <v>1190</v>
      </c>
      <c r="C1424" s="28" t="s">
        <v>28</v>
      </c>
      <c r="D1424" s="28" t="s">
        <v>1191</v>
      </c>
      <c r="E1424" s="316" t="s">
        <v>643</v>
      </c>
      <c r="F1424" s="316"/>
      <c r="G1424" s="30" t="s">
        <v>72</v>
      </c>
      <c r="H1424" s="31">
        <v>1</v>
      </c>
      <c r="I1424" s="32">
        <v>17.079999999999998</v>
      </c>
      <c r="J1424" s="32">
        <v>17.079999999999998</v>
      </c>
    </row>
    <row r="1425" spans="1:10" ht="26.4">
      <c r="A1425" s="33" t="s">
        <v>531</v>
      </c>
      <c r="B1425" s="34" t="s">
        <v>1192</v>
      </c>
      <c r="C1425" s="33" t="s">
        <v>28</v>
      </c>
      <c r="D1425" s="33" t="s">
        <v>1193</v>
      </c>
      <c r="E1425" s="315" t="s">
        <v>643</v>
      </c>
      <c r="F1425" s="315"/>
      <c r="G1425" s="35" t="s">
        <v>72</v>
      </c>
      <c r="H1425" s="36">
        <v>1</v>
      </c>
      <c r="I1425" s="37">
        <v>12.16</v>
      </c>
      <c r="J1425" s="37">
        <v>12.16</v>
      </c>
    </row>
    <row r="1426" spans="1:10" ht="26.4">
      <c r="A1426" s="33" t="s">
        <v>531</v>
      </c>
      <c r="B1426" s="34" t="s">
        <v>644</v>
      </c>
      <c r="C1426" s="33" t="s">
        <v>28</v>
      </c>
      <c r="D1426" s="33" t="s">
        <v>645</v>
      </c>
      <c r="E1426" s="315" t="s">
        <v>534</v>
      </c>
      <c r="F1426" s="315"/>
      <c r="G1426" s="35" t="s">
        <v>535</v>
      </c>
      <c r="H1426" s="36">
        <v>0.1055</v>
      </c>
      <c r="I1426" s="37">
        <v>32.22</v>
      </c>
      <c r="J1426" s="37">
        <v>3.39</v>
      </c>
    </row>
    <row r="1427" spans="1:10" ht="26.4">
      <c r="A1427" s="33" t="s">
        <v>531</v>
      </c>
      <c r="B1427" s="34" t="s">
        <v>639</v>
      </c>
      <c r="C1427" s="33" t="s">
        <v>28</v>
      </c>
      <c r="D1427" s="33" t="s">
        <v>640</v>
      </c>
      <c r="E1427" s="315" t="s">
        <v>534</v>
      </c>
      <c r="F1427" s="315"/>
      <c r="G1427" s="35" t="s">
        <v>535</v>
      </c>
      <c r="H1427" s="36">
        <v>1.72E-2</v>
      </c>
      <c r="I1427" s="37">
        <v>24.62</v>
      </c>
      <c r="J1427" s="37">
        <v>0.42</v>
      </c>
    </row>
    <row r="1428" spans="1:10" ht="26.4">
      <c r="A1428" s="41" t="s">
        <v>553</v>
      </c>
      <c r="B1428" s="42" t="s">
        <v>646</v>
      </c>
      <c r="C1428" s="41" t="s">
        <v>28</v>
      </c>
      <c r="D1428" s="41" t="s">
        <v>647</v>
      </c>
      <c r="E1428" s="314" t="s">
        <v>556</v>
      </c>
      <c r="F1428" s="314"/>
      <c r="G1428" s="43" t="s">
        <v>24</v>
      </c>
      <c r="H1428" s="44">
        <v>2.8159999999999998</v>
      </c>
      <c r="I1428" s="45">
        <v>0.22</v>
      </c>
      <c r="J1428" s="45">
        <v>0.61</v>
      </c>
    </row>
    <row r="1429" spans="1:10" ht="26.4">
      <c r="A1429" s="41" t="s">
        <v>553</v>
      </c>
      <c r="B1429" s="42" t="s">
        <v>648</v>
      </c>
      <c r="C1429" s="41" t="s">
        <v>28</v>
      </c>
      <c r="D1429" s="41" t="s">
        <v>649</v>
      </c>
      <c r="E1429" s="314" t="s">
        <v>556</v>
      </c>
      <c r="F1429" s="314"/>
      <c r="G1429" s="43" t="s">
        <v>72</v>
      </c>
      <c r="H1429" s="44">
        <v>2.5000000000000001E-2</v>
      </c>
      <c r="I1429" s="45">
        <v>20.04</v>
      </c>
      <c r="J1429" s="45">
        <v>0.5</v>
      </c>
    </row>
    <row r="1430" spans="1:10">
      <c r="A1430" s="38"/>
      <c r="B1430" s="38"/>
      <c r="C1430" s="38"/>
      <c r="D1430" s="38"/>
      <c r="E1430" s="38" t="s">
        <v>540</v>
      </c>
      <c r="F1430" s="39">
        <v>5.36</v>
      </c>
      <c r="G1430" s="38" t="s">
        <v>541</v>
      </c>
      <c r="H1430" s="39">
        <v>0</v>
      </c>
      <c r="I1430" s="38" t="s">
        <v>542</v>
      </c>
      <c r="J1430" s="39">
        <v>5.36</v>
      </c>
    </row>
    <row r="1431" spans="1:10" ht="14.4" thickBot="1">
      <c r="A1431" s="38"/>
      <c r="B1431" s="38"/>
      <c r="C1431" s="38"/>
      <c r="D1431" s="38"/>
      <c r="E1431" s="38" t="s">
        <v>543</v>
      </c>
      <c r="F1431" s="39">
        <v>4.2699999999999996</v>
      </c>
      <c r="G1431" s="38"/>
      <c r="H1431" s="313" t="s">
        <v>544</v>
      </c>
      <c r="I1431" s="313"/>
      <c r="J1431" s="39">
        <v>21.35</v>
      </c>
    </row>
    <row r="1432" spans="1:10" ht="14.4" thickTop="1">
      <c r="A1432" s="40"/>
      <c r="B1432" s="40"/>
      <c r="C1432" s="40"/>
      <c r="D1432" s="40"/>
      <c r="E1432" s="40"/>
      <c r="F1432" s="40"/>
      <c r="G1432" s="40"/>
      <c r="H1432" s="40"/>
      <c r="I1432" s="40"/>
      <c r="J1432" s="40"/>
    </row>
    <row r="1433" spans="1:10">
      <c r="A1433" s="19"/>
      <c r="B1433" s="20" t="s">
        <v>8</v>
      </c>
      <c r="C1433" s="19" t="s">
        <v>9</v>
      </c>
      <c r="D1433" s="19" t="s">
        <v>10</v>
      </c>
      <c r="E1433" s="317" t="s">
        <v>529</v>
      </c>
      <c r="F1433" s="317"/>
      <c r="G1433" s="27" t="s">
        <v>11</v>
      </c>
      <c r="H1433" s="20" t="s">
        <v>12</v>
      </c>
      <c r="I1433" s="20" t="s">
        <v>13</v>
      </c>
      <c r="J1433" s="20" t="s">
        <v>15</v>
      </c>
    </row>
    <row r="1434" spans="1:10">
      <c r="A1434" s="28" t="s">
        <v>530</v>
      </c>
      <c r="B1434" s="29" t="s">
        <v>764</v>
      </c>
      <c r="C1434" s="28" t="s">
        <v>28</v>
      </c>
      <c r="D1434" s="28" t="s">
        <v>765</v>
      </c>
      <c r="E1434" s="316" t="s">
        <v>534</v>
      </c>
      <c r="F1434" s="316"/>
      <c r="G1434" s="30" t="s">
        <v>535</v>
      </c>
      <c r="H1434" s="31">
        <v>1</v>
      </c>
      <c r="I1434" s="32">
        <v>25.07</v>
      </c>
      <c r="J1434" s="32">
        <v>25.07</v>
      </c>
    </row>
    <row r="1435" spans="1:10" ht="26.4">
      <c r="A1435" s="33" t="s">
        <v>531</v>
      </c>
      <c r="B1435" s="34" t="s">
        <v>1194</v>
      </c>
      <c r="C1435" s="33" t="s">
        <v>28</v>
      </c>
      <c r="D1435" s="33" t="s">
        <v>1195</v>
      </c>
      <c r="E1435" s="315" t="s">
        <v>534</v>
      </c>
      <c r="F1435" s="315"/>
      <c r="G1435" s="35" t="s">
        <v>535</v>
      </c>
      <c r="H1435" s="36">
        <v>1</v>
      </c>
      <c r="I1435" s="37">
        <v>0.61</v>
      </c>
      <c r="J1435" s="37">
        <v>0.61</v>
      </c>
    </row>
    <row r="1436" spans="1:10" ht="26.4">
      <c r="A1436" s="41" t="s">
        <v>553</v>
      </c>
      <c r="B1436" s="42" t="s">
        <v>1146</v>
      </c>
      <c r="C1436" s="41" t="s">
        <v>28</v>
      </c>
      <c r="D1436" s="41" t="s">
        <v>1147</v>
      </c>
      <c r="E1436" s="314" t="s">
        <v>556</v>
      </c>
      <c r="F1436" s="314"/>
      <c r="G1436" s="43" t="s">
        <v>535</v>
      </c>
      <c r="H1436" s="44">
        <v>1</v>
      </c>
      <c r="I1436" s="45">
        <v>3.4</v>
      </c>
      <c r="J1436" s="45">
        <v>3.4</v>
      </c>
    </row>
    <row r="1437" spans="1:10" ht="26.4">
      <c r="A1437" s="41" t="s">
        <v>553</v>
      </c>
      <c r="B1437" s="42" t="s">
        <v>1137</v>
      </c>
      <c r="C1437" s="41" t="s">
        <v>28</v>
      </c>
      <c r="D1437" s="41" t="s">
        <v>1138</v>
      </c>
      <c r="E1437" s="314" t="s">
        <v>556</v>
      </c>
      <c r="F1437" s="314"/>
      <c r="G1437" s="43" t="s">
        <v>535</v>
      </c>
      <c r="H1437" s="44">
        <v>1</v>
      </c>
      <c r="I1437" s="45">
        <v>1.43</v>
      </c>
      <c r="J1437" s="45">
        <v>1.43</v>
      </c>
    </row>
    <row r="1438" spans="1:10">
      <c r="A1438" s="41" t="s">
        <v>553</v>
      </c>
      <c r="B1438" s="42" t="s">
        <v>1196</v>
      </c>
      <c r="C1438" s="41" t="s">
        <v>28</v>
      </c>
      <c r="D1438" s="41" t="s">
        <v>1197</v>
      </c>
      <c r="E1438" s="314" t="s">
        <v>1143</v>
      </c>
      <c r="F1438" s="314"/>
      <c r="G1438" s="43" t="s">
        <v>535</v>
      </c>
      <c r="H1438" s="44">
        <v>1</v>
      </c>
      <c r="I1438" s="45">
        <v>16.559999999999999</v>
      </c>
      <c r="J1438" s="45">
        <v>16.559999999999999</v>
      </c>
    </row>
    <row r="1439" spans="1:10" ht="26.4">
      <c r="A1439" s="41" t="s">
        <v>553</v>
      </c>
      <c r="B1439" s="42" t="s">
        <v>1144</v>
      </c>
      <c r="C1439" s="41" t="s">
        <v>28</v>
      </c>
      <c r="D1439" s="41" t="s">
        <v>1145</v>
      </c>
      <c r="E1439" s="314" t="s">
        <v>556</v>
      </c>
      <c r="F1439" s="314"/>
      <c r="G1439" s="43" t="s">
        <v>535</v>
      </c>
      <c r="H1439" s="44">
        <v>1</v>
      </c>
      <c r="I1439" s="45">
        <v>0.94</v>
      </c>
      <c r="J1439" s="45">
        <v>0.94</v>
      </c>
    </row>
    <row r="1440" spans="1:10" ht="26.4">
      <c r="A1440" s="41" t="s">
        <v>553</v>
      </c>
      <c r="B1440" s="42" t="s">
        <v>1150</v>
      </c>
      <c r="C1440" s="41" t="s">
        <v>28</v>
      </c>
      <c r="D1440" s="41" t="s">
        <v>1151</v>
      </c>
      <c r="E1440" s="314" t="s">
        <v>556</v>
      </c>
      <c r="F1440" s="314"/>
      <c r="G1440" s="43" t="s">
        <v>535</v>
      </c>
      <c r="H1440" s="44">
        <v>1</v>
      </c>
      <c r="I1440" s="45">
        <v>0.01</v>
      </c>
      <c r="J1440" s="45">
        <v>0.01</v>
      </c>
    </row>
    <row r="1441" spans="1:10" ht="26.4">
      <c r="A1441" s="41" t="s">
        <v>553</v>
      </c>
      <c r="B1441" s="42" t="s">
        <v>1198</v>
      </c>
      <c r="C1441" s="41" t="s">
        <v>28</v>
      </c>
      <c r="D1441" s="41" t="s">
        <v>1199</v>
      </c>
      <c r="E1441" s="314" t="s">
        <v>556</v>
      </c>
      <c r="F1441" s="314"/>
      <c r="G1441" s="43" t="s">
        <v>535</v>
      </c>
      <c r="H1441" s="44">
        <v>1</v>
      </c>
      <c r="I1441" s="45">
        <v>1.26</v>
      </c>
      <c r="J1441" s="45">
        <v>1.26</v>
      </c>
    </row>
    <row r="1442" spans="1:10" ht="26.4">
      <c r="A1442" s="41" t="s">
        <v>553</v>
      </c>
      <c r="B1442" s="42" t="s">
        <v>1200</v>
      </c>
      <c r="C1442" s="41" t="s">
        <v>28</v>
      </c>
      <c r="D1442" s="41" t="s">
        <v>1201</v>
      </c>
      <c r="E1442" s="314" t="s">
        <v>556</v>
      </c>
      <c r="F1442" s="314"/>
      <c r="G1442" s="43" t="s">
        <v>535</v>
      </c>
      <c r="H1442" s="44">
        <v>1</v>
      </c>
      <c r="I1442" s="45">
        <v>0.86</v>
      </c>
      <c r="J1442" s="45">
        <v>0.86</v>
      </c>
    </row>
    <row r="1443" spans="1:10">
      <c r="A1443" s="38"/>
      <c r="B1443" s="38"/>
      <c r="C1443" s="38"/>
      <c r="D1443" s="38"/>
      <c r="E1443" s="38" t="s">
        <v>540</v>
      </c>
      <c r="F1443" s="39">
        <v>17.170000000000002</v>
      </c>
      <c r="G1443" s="38" t="s">
        <v>541</v>
      </c>
      <c r="H1443" s="39">
        <v>0</v>
      </c>
      <c r="I1443" s="38" t="s">
        <v>542</v>
      </c>
      <c r="J1443" s="39">
        <v>17.170000000000002</v>
      </c>
    </row>
    <row r="1444" spans="1:10" ht="14.4" thickBot="1">
      <c r="A1444" s="38"/>
      <c r="B1444" s="38"/>
      <c r="C1444" s="38"/>
      <c r="D1444" s="38"/>
      <c r="E1444" s="38" t="s">
        <v>543</v>
      </c>
      <c r="F1444" s="39">
        <v>6.26</v>
      </c>
      <c r="G1444" s="38"/>
      <c r="H1444" s="313" t="s">
        <v>544</v>
      </c>
      <c r="I1444" s="313"/>
      <c r="J1444" s="39">
        <v>31.33</v>
      </c>
    </row>
    <row r="1445" spans="1:10" ht="14.4" thickTop="1">
      <c r="A1445" s="40"/>
      <c r="B1445" s="40"/>
      <c r="C1445" s="40"/>
      <c r="D1445" s="40"/>
      <c r="E1445" s="40"/>
      <c r="F1445" s="40"/>
      <c r="G1445" s="40"/>
      <c r="H1445" s="40"/>
      <c r="I1445" s="40"/>
      <c r="J1445" s="40"/>
    </row>
    <row r="1446" spans="1:10">
      <c r="A1446" s="19"/>
      <c r="B1446" s="20" t="s">
        <v>8</v>
      </c>
      <c r="C1446" s="19" t="s">
        <v>9</v>
      </c>
      <c r="D1446" s="19" t="s">
        <v>10</v>
      </c>
      <c r="E1446" s="317" t="s">
        <v>529</v>
      </c>
      <c r="F1446" s="317"/>
      <c r="G1446" s="27" t="s">
        <v>11</v>
      </c>
      <c r="H1446" s="20" t="s">
        <v>12</v>
      </c>
      <c r="I1446" s="20" t="s">
        <v>13</v>
      </c>
      <c r="J1446" s="20" t="s">
        <v>15</v>
      </c>
    </row>
    <row r="1447" spans="1:10" ht="26.4">
      <c r="A1447" s="28" t="s">
        <v>530</v>
      </c>
      <c r="B1447" s="29" t="s">
        <v>846</v>
      </c>
      <c r="C1447" s="28" t="s">
        <v>28</v>
      </c>
      <c r="D1447" s="28" t="s">
        <v>847</v>
      </c>
      <c r="E1447" s="316" t="s">
        <v>534</v>
      </c>
      <c r="F1447" s="316"/>
      <c r="G1447" s="30" t="s">
        <v>535</v>
      </c>
      <c r="H1447" s="31">
        <v>1</v>
      </c>
      <c r="I1447" s="32">
        <v>24.07</v>
      </c>
      <c r="J1447" s="32">
        <v>24.07</v>
      </c>
    </row>
    <row r="1448" spans="1:10" ht="26.4">
      <c r="A1448" s="33" t="s">
        <v>531</v>
      </c>
      <c r="B1448" s="34" t="s">
        <v>1202</v>
      </c>
      <c r="C1448" s="33" t="s">
        <v>28</v>
      </c>
      <c r="D1448" s="33" t="s">
        <v>1203</v>
      </c>
      <c r="E1448" s="315" t="s">
        <v>534</v>
      </c>
      <c r="F1448" s="315"/>
      <c r="G1448" s="35" t="s">
        <v>535</v>
      </c>
      <c r="H1448" s="36">
        <v>1</v>
      </c>
      <c r="I1448" s="37">
        <v>0.28999999999999998</v>
      </c>
      <c r="J1448" s="37">
        <v>0.28999999999999998</v>
      </c>
    </row>
    <row r="1449" spans="1:10" ht="26.4">
      <c r="A1449" s="41" t="s">
        <v>553</v>
      </c>
      <c r="B1449" s="42" t="s">
        <v>1204</v>
      </c>
      <c r="C1449" s="41" t="s">
        <v>28</v>
      </c>
      <c r="D1449" s="41" t="s">
        <v>1205</v>
      </c>
      <c r="E1449" s="314" t="s">
        <v>556</v>
      </c>
      <c r="F1449" s="314"/>
      <c r="G1449" s="43" t="s">
        <v>535</v>
      </c>
      <c r="H1449" s="44">
        <v>1</v>
      </c>
      <c r="I1449" s="45">
        <v>1.1299999999999999</v>
      </c>
      <c r="J1449" s="45">
        <v>1.1299999999999999</v>
      </c>
    </row>
    <row r="1450" spans="1:10">
      <c r="A1450" s="41" t="s">
        <v>553</v>
      </c>
      <c r="B1450" s="42" t="s">
        <v>1206</v>
      </c>
      <c r="C1450" s="41" t="s">
        <v>28</v>
      </c>
      <c r="D1450" s="41" t="s">
        <v>1207</v>
      </c>
      <c r="E1450" s="314" t="s">
        <v>1143</v>
      </c>
      <c r="F1450" s="314"/>
      <c r="G1450" s="43" t="s">
        <v>535</v>
      </c>
      <c r="H1450" s="44">
        <v>1</v>
      </c>
      <c r="I1450" s="45">
        <v>16.559999999999999</v>
      </c>
      <c r="J1450" s="45">
        <v>16.559999999999999</v>
      </c>
    </row>
    <row r="1451" spans="1:10" ht="26.4">
      <c r="A1451" s="41" t="s">
        <v>553</v>
      </c>
      <c r="B1451" s="42" t="s">
        <v>1208</v>
      </c>
      <c r="C1451" s="41" t="s">
        <v>28</v>
      </c>
      <c r="D1451" s="41" t="s">
        <v>1209</v>
      </c>
      <c r="E1451" s="314" t="s">
        <v>556</v>
      </c>
      <c r="F1451" s="314"/>
      <c r="G1451" s="43" t="s">
        <v>535</v>
      </c>
      <c r="H1451" s="44">
        <v>1</v>
      </c>
      <c r="I1451" s="45">
        <v>0.31</v>
      </c>
      <c r="J1451" s="45">
        <v>0.31</v>
      </c>
    </row>
    <row r="1452" spans="1:10" ht="26.4">
      <c r="A1452" s="41" t="s">
        <v>553</v>
      </c>
      <c r="B1452" s="42" t="s">
        <v>1144</v>
      </c>
      <c r="C1452" s="41" t="s">
        <v>28</v>
      </c>
      <c r="D1452" s="41" t="s">
        <v>1145</v>
      </c>
      <c r="E1452" s="314" t="s">
        <v>556</v>
      </c>
      <c r="F1452" s="314"/>
      <c r="G1452" s="43" t="s">
        <v>535</v>
      </c>
      <c r="H1452" s="44">
        <v>1</v>
      </c>
      <c r="I1452" s="45">
        <v>0.94</v>
      </c>
      <c r="J1452" s="45">
        <v>0.94</v>
      </c>
    </row>
    <row r="1453" spans="1:10" ht="26.4">
      <c r="A1453" s="41" t="s">
        <v>553</v>
      </c>
      <c r="B1453" s="42" t="s">
        <v>1150</v>
      </c>
      <c r="C1453" s="41" t="s">
        <v>28</v>
      </c>
      <c r="D1453" s="41" t="s">
        <v>1151</v>
      </c>
      <c r="E1453" s="314" t="s">
        <v>556</v>
      </c>
      <c r="F1453" s="314"/>
      <c r="G1453" s="43" t="s">
        <v>535</v>
      </c>
      <c r="H1453" s="44">
        <v>1</v>
      </c>
      <c r="I1453" s="45">
        <v>0.01</v>
      </c>
      <c r="J1453" s="45">
        <v>0.01</v>
      </c>
    </row>
    <row r="1454" spans="1:10" ht="26.4">
      <c r="A1454" s="41" t="s">
        <v>553</v>
      </c>
      <c r="B1454" s="42" t="s">
        <v>1137</v>
      </c>
      <c r="C1454" s="41" t="s">
        <v>28</v>
      </c>
      <c r="D1454" s="41" t="s">
        <v>1138</v>
      </c>
      <c r="E1454" s="314" t="s">
        <v>556</v>
      </c>
      <c r="F1454" s="314"/>
      <c r="G1454" s="43" t="s">
        <v>535</v>
      </c>
      <c r="H1454" s="44">
        <v>1</v>
      </c>
      <c r="I1454" s="45">
        <v>1.43</v>
      </c>
      <c r="J1454" s="45">
        <v>1.43</v>
      </c>
    </row>
    <row r="1455" spans="1:10" ht="26.4">
      <c r="A1455" s="41" t="s">
        <v>553</v>
      </c>
      <c r="B1455" s="42" t="s">
        <v>1146</v>
      </c>
      <c r="C1455" s="41" t="s">
        <v>28</v>
      </c>
      <c r="D1455" s="41" t="s">
        <v>1147</v>
      </c>
      <c r="E1455" s="314" t="s">
        <v>556</v>
      </c>
      <c r="F1455" s="314"/>
      <c r="G1455" s="43" t="s">
        <v>535</v>
      </c>
      <c r="H1455" s="44">
        <v>1</v>
      </c>
      <c r="I1455" s="45">
        <v>3.4</v>
      </c>
      <c r="J1455" s="45">
        <v>3.4</v>
      </c>
    </row>
    <row r="1456" spans="1:10">
      <c r="A1456" s="38"/>
      <c r="B1456" s="38"/>
      <c r="C1456" s="38"/>
      <c r="D1456" s="38"/>
      <c r="E1456" s="38" t="s">
        <v>540</v>
      </c>
      <c r="F1456" s="39">
        <v>16.850000000000001</v>
      </c>
      <c r="G1456" s="38" t="s">
        <v>541</v>
      </c>
      <c r="H1456" s="39">
        <v>0</v>
      </c>
      <c r="I1456" s="38" t="s">
        <v>542</v>
      </c>
      <c r="J1456" s="39">
        <v>16.850000000000001</v>
      </c>
    </row>
    <row r="1457" spans="1:10" ht="14.4" thickBot="1">
      <c r="A1457" s="38"/>
      <c r="B1457" s="38"/>
      <c r="C1457" s="38"/>
      <c r="D1457" s="38"/>
      <c r="E1457" s="38" t="s">
        <v>543</v>
      </c>
      <c r="F1457" s="39">
        <v>6.01</v>
      </c>
      <c r="G1457" s="38"/>
      <c r="H1457" s="313" t="s">
        <v>544</v>
      </c>
      <c r="I1457" s="313"/>
      <c r="J1457" s="39">
        <v>30.08</v>
      </c>
    </row>
    <row r="1458" spans="1:10" ht="14.4" thickTop="1">
      <c r="A1458" s="40"/>
      <c r="B1458" s="40"/>
      <c r="C1458" s="40"/>
      <c r="D1458" s="40"/>
      <c r="E1458" s="40"/>
      <c r="F1458" s="40"/>
      <c r="G1458" s="40"/>
      <c r="H1458" s="40"/>
      <c r="I1458" s="40"/>
      <c r="J1458" s="40"/>
    </row>
    <row r="1459" spans="1:10">
      <c r="A1459" s="19"/>
      <c r="B1459" s="20" t="s">
        <v>8</v>
      </c>
      <c r="C1459" s="19" t="s">
        <v>9</v>
      </c>
      <c r="D1459" s="19" t="s">
        <v>10</v>
      </c>
      <c r="E1459" s="317" t="s">
        <v>529</v>
      </c>
      <c r="F1459" s="317"/>
      <c r="G1459" s="27" t="s">
        <v>11</v>
      </c>
      <c r="H1459" s="20" t="s">
        <v>12</v>
      </c>
      <c r="I1459" s="20" t="s">
        <v>13</v>
      </c>
      <c r="J1459" s="20" t="s">
        <v>15</v>
      </c>
    </row>
    <row r="1460" spans="1:10">
      <c r="A1460" s="28" t="s">
        <v>530</v>
      </c>
      <c r="B1460" s="29" t="s">
        <v>1109</v>
      </c>
      <c r="C1460" s="28" t="s">
        <v>28</v>
      </c>
      <c r="D1460" s="28" t="s">
        <v>1110</v>
      </c>
      <c r="E1460" s="316" t="s">
        <v>534</v>
      </c>
      <c r="F1460" s="316"/>
      <c r="G1460" s="30" t="s">
        <v>535</v>
      </c>
      <c r="H1460" s="31">
        <v>1</v>
      </c>
      <c r="I1460" s="32">
        <v>24.62</v>
      </c>
      <c r="J1460" s="32">
        <v>24.62</v>
      </c>
    </row>
    <row r="1461" spans="1:10" ht="26.4">
      <c r="A1461" s="33" t="s">
        <v>531</v>
      </c>
      <c r="B1461" s="34" t="s">
        <v>1210</v>
      </c>
      <c r="C1461" s="33" t="s">
        <v>28</v>
      </c>
      <c r="D1461" s="33" t="s">
        <v>1211</v>
      </c>
      <c r="E1461" s="315" t="s">
        <v>534</v>
      </c>
      <c r="F1461" s="315"/>
      <c r="G1461" s="35" t="s">
        <v>535</v>
      </c>
      <c r="H1461" s="36">
        <v>1</v>
      </c>
      <c r="I1461" s="37">
        <v>0.19</v>
      </c>
      <c r="J1461" s="37">
        <v>0.19</v>
      </c>
    </row>
    <row r="1462" spans="1:10" ht="26.4">
      <c r="A1462" s="41" t="s">
        <v>553</v>
      </c>
      <c r="B1462" s="42" t="s">
        <v>1146</v>
      </c>
      <c r="C1462" s="41" t="s">
        <v>28</v>
      </c>
      <c r="D1462" s="41" t="s">
        <v>1147</v>
      </c>
      <c r="E1462" s="314" t="s">
        <v>556</v>
      </c>
      <c r="F1462" s="314"/>
      <c r="G1462" s="43" t="s">
        <v>535</v>
      </c>
      <c r="H1462" s="44">
        <v>1</v>
      </c>
      <c r="I1462" s="45">
        <v>3.4</v>
      </c>
      <c r="J1462" s="45">
        <v>3.4</v>
      </c>
    </row>
    <row r="1463" spans="1:10">
      <c r="A1463" s="41" t="s">
        <v>553</v>
      </c>
      <c r="B1463" s="42" t="s">
        <v>1212</v>
      </c>
      <c r="C1463" s="41" t="s">
        <v>28</v>
      </c>
      <c r="D1463" s="41" t="s">
        <v>1213</v>
      </c>
      <c r="E1463" s="314" t="s">
        <v>1143</v>
      </c>
      <c r="F1463" s="314"/>
      <c r="G1463" s="43" t="s">
        <v>535</v>
      </c>
      <c r="H1463" s="44">
        <v>1</v>
      </c>
      <c r="I1463" s="45">
        <v>16.559999999999999</v>
      </c>
      <c r="J1463" s="45">
        <v>16.559999999999999</v>
      </c>
    </row>
    <row r="1464" spans="1:10" ht="26.4">
      <c r="A1464" s="41" t="s">
        <v>553</v>
      </c>
      <c r="B1464" s="42" t="s">
        <v>1137</v>
      </c>
      <c r="C1464" s="41" t="s">
        <v>28</v>
      </c>
      <c r="D1464" s="41" t="s">
        <v>1138</v>
      </c>
      <c r="E1464" s="314" t="s">
        <v>556</v>
      </c>
      <c r="F1464" s="314"/>
      <c r="G1464" s="43" t="s">
        <v>535</v>
      </c>
      <c r="H1464" s="44">
        <v>1</v>
      </c>
      <c r="I1464" s="45">
        <v>1.43</v>
      </c>
      <c r="J1464" s="45">
        <v>1.43</v>
      </c>
    </row>
    <row r="1465" spans="1:10" ht="26.4">
      <c r="A1465" s="41" t="s">
        <v>553</v>
      </c>
      <c r="B1465" s="42" t="s">
        <v>1139</v>
      </c>
      <c r="C1465" s="41" t="s">
        <v>28</v>
      </c>
      <c r="D1465" s="41" t="s">
        <v>1140</v>
      </c>
      <c r="E1465" s="314" t="s">
        <v>556</v>
      </c>
      <c r="F1465" s="314"/>
      <c r="G1465" s="43" t="s">
        <v>535</v>
      </c>
      <c r="H1465" s="44">
        <v>1</v>
      </c>
      <c r="I1465" s="45">
        <v>0.78</v>
      </c>
      <c r="J1465" s="45">
        <v>0.78</v>
      </c>
    </row>
    <row r="1466" spans="1:10" ht="26.4">
      <c r="A1466" s="41" t="s">
        <v>553</v>
      </c>
      <c r="B1466" s="42" t="s">
        <v>1150</v>
      </c>
      <c r="C1466" s="41" t="s">
        <v>28</v>
      </c>
      <c r="D1466" s="41" t="s">
        <v>1151</v>
      </c>
      <c r="E1466" s="314" t="s">
        <v>556</v>
      </c>
      <c r="F1466" s="314"/>
      <c r="G1466" s="43" t="s">
        <v>535</v>
      </c>
      <c r="H1466" s="44">
        <v>1</v>
      </c>
      <c r="I1466" s="45">
        <v>0.01</v>
      </c>
      <c r="J1466" s="45">
        <v>0.01</v>
      </c>
    </row>
    <row r="1467" spans="1:10" ht="26.4">
      <c r="A1467" s="41" t="s">
        <v>553</v>
      </c>
      <c r="B1467" s="42" t="s">
        <v>1148</v>
      </c>
      <c r="C1467" s="41" t="s">
        <v>28</v>
      </c>
      <c r="D1467" s="41" t="s">
        <v>1149</v>
      </c>
      <c r="E1467" s="314" t="s">
        <v>556</v>
      </c>
      <c r="F1467" s="314"/>
      <c r="G1467" s="43" t="s">
        <v>535</v>
      </c>
      <c r="H1467" s="44">
        <v>1</v>
      </c>
      <c r="I1467" s="45">
        <v>1.31</v>
      </c>
      <c r="J1467" s="45">
        <v>1.31</v>
      </c>
    </row>
    <row r="1468" spans="1:10" ht="26.4">
      <c r="A1468" s="41" t="s">
        <v>553</v>
      </c>
      <c r="B1468" s="42" t="s">
        <v>1144</v>
      </c>
      <c r="C1468" s="41" t="s">
        <v>28</v>
      </c>
      <c r="D1468" s="41" t="s">
        <v>1145</v>
      </c>
      <c r="E1468" s="314" t="s">
        <v>556</v>
      </c>
      <c r="F1468" s="314"/>
      <c r="G1468" s="43" t="s">
        <v>535</v>
      </c>
      <c r="H1468" s="44">
        <v>1</v>
      </c>
      <c r="I1468" s="45">
        <v>0.94</v>
      </c>
      <c r="J1468" s="45">
        <v>0.94</v>
      </c>
    </row>
    <row r="1469" spans="1:10">
      <c r="A1469" s="38"/>
      <c r="B1469" s="38"/>
      <c r="C1469" s="38"/>
      <c r="D1469" s="38"/>
      <c r="E1469" s="38" t="s">
        <v>540</v>
      </c>
      <c r="F1469" s="39">
        <v>16.75</v>
      </c>
      <c r="G1469" s="38" t="s">
        <v>541</v>
      </c>
      <c r="H1469" s="39">
        <v>0</v>
      </c>
      <c r="I1469" s="38" t="s">
        <v>542</v>
      </c>
      <c r="J1469" s="39">
        <v>16.75</v>
      </c>
    </row>
    <row r="1470" spans="1:10" ht="14.4" thickBot="1">
      <c r="A1470" s="38"/>
      <c r="B1470" s="38"/>
      <c r="C1470" s="38"/>
      <c r="D1470" s="38"/>
      <c r="E1470" s="38" t="s">
        <v>543</v>
      </c>
      <c r="F1470" s="39">
        <v>6.15</v>
      </c>
      <c r="G1470" s="38"/>
      <c r="H1470" s="313" t="s">
        <v>544</v>
      </c>
      <c r="I1470" s="313"/>
      <c r="J1470" s="39">
        <v>30.77</v>
      </c>
    </row>
    <row r="1471" spans="1:10" ht="14.4" thickTop="1">
      <c r="A1471" s="40"/>
      <c r="B1471" s="40"/>
      <c r="C1471" s="40"/>
      <c r="D1471" s="40"/>
      <c r="E1471" s="40"/>
      <c r="F1471" s="40"/>
      <c r="G1471" s="40"/>
      <c r="H1471" s="40"/>
      <c r="I1471" s="40"/>
      <c r="J1471" s="40"/>
    </row>
    <row r="1472" spans="1:10">
      <c r="A1472" s="19"/>
      <c r="B1472" s="20" t="s">
        <v>8</v>
      </c>
      <c r="C1472" s="19" t="s">
        <v>9</v>
      </c>
      <c r="D1472" s="19" t="s">
        <v>10</v>
      </c>
      <c r="E1472" s="317" t="s">
        <v>529</v>
      </c>
      <c r="F1472" s="317"/>
      <c r="G1472" s="27" t="s">
        <v>11</v>
      </c>
      <c r="H1472" s="20" t="s">
        <v>12</v>
      </c>
      <c r="I1472" s="20" t="s">
        <v>13</v>
      </c>
      <c r="J1472" s="20" t="s">
        <v>15</v>
      </c>
    </row>
    <row r="1473" spans="1:10">
      <c r="A1473" s="28" t="s">
        <v>530</v>
      </c>
      <c r="B1473" s="29" t="s">
        <v>1007</v>
      </c>
      <c r="C1473" s="28" t="s">
        <v>28</v>
      </c>
      <c r="D1473" s="28" t="s">
        <v>1008</v>
      </c>
      <c r="E1473" s="316" t="s">
        <v>534</v>
      </c>
      <c r="F1473" s="316"/>
      <c r="G1473" s="30" t="s">
        <v>535</v>
      </c>
      <c r="H1473" s="31">
        <v>1</v>
      </c>
      <c r="I1473" s="32">
        <v>36.880000000000003</v>
      </c>
      <c r="J1473" s="32">
        <v>36.880000000000003</v>
      </c>
    </row>
    <row r="1474" spans="1:10" ht="26.4">
      <c r="A1474" s="33" t="s">
        <v>531</v>
      </c>
      <c r="B1474" s="34" t="s">
        <v>1214</v>
      </c>
      <c r="C1474" s="33" t="s">
        <v>28</v>
      </c>
      <c r="D1474" s="33" t="s">
        <v>1215</v>
      </c>
      <c r="E1474" s="315" t="s">
        <v>534</v>
      </c>
      <c r="F1474" s="315"/>
      <c r="G1474" s="35" t="s">
        <v>535</v>
      </c>
      <c r="H1474" s="36">
        <v>1</v>
      </c>
      <c r="I1474" s="37">
        <v>0.42</v>
      </c>
      <c r="J1474" s="37">
        <v>0.42</v>
      </c>
    </row>
    <row r="1475" spans="1:10" ht="26.4">
      <c r="A1475" s="41" t="s">
        <v>553</v>
      </c>
      <c r="B1475" s="42" t="s">
        <v>1137</v>
      </c>
      <c r="C1475" s="41" t="s">
        <v>28</v>
      </c>
      <c r="D1475" s="41" t="s">
        <v>1138</v>
      </c>
      <c r="E1475" s="314" t="s">
        <v>556</v>
      </c>
      <c r="F1475" s="314"/>
      <c r="G1475" s="43" t="s">
        <v>535</v>
      </c>
      <c r="H1475" s="44">
        <v>1</v>
      </c>
      <c r="I1475" s="45">
        <v>1.43</v>
      </c>
      <c r="J1475" s="45">
        <v>1.43</v>
      </c>
    </row>
    <row r="1476" spans="1:10" ht="26.4">
      <c r="A1476" s="41" t="s">
        <v>553</v>
      </c>
      <c r="B1476" s="42" t="s">
        <v>1144</v>
      </c>
      <c r="C1476" s="41" t="s">
        <v>28</v>
      </c>
      <c r="D1476" s="41" t="s">
        <v>1145</v>
      </c>
      <c r="E1476" s="314" t="s">
        <v>556</v>
      </c>
      <c r="F1476" s="314"/>
      <c r="G1476" s="43" t="s">
        <v>535</v>
      </c>
      <c r="H1476" s="44">
        <v>1</v>
      </c>
      <c r="I1476" s="45">
        <v>0.94</v>
      </c>
      <c r="J1476" s="45">
        <v>0.94</v>
      </c>
    </row>
    <row r="1477" spans="1:10" ht="26.4">
      <c r="A1477" s="41" t="s">
        <v>553</v>
      </c>
      <c r="B1477" s="42" t="s">
        <v>1146</v>
      </c>
      <c r="C1477" s="41" t="s">
        <v>28</v>
      </c>
      <c r="D1477" s="41" t="s">
        <v>1147</v>
      </c>
      <c r="E1477" s="314" t="s">
        <v>556</v>
      </c>
      <c r="F1477" s="314"/>
      <c r="G1477" s="43" t="s">
        <v>535</v>
      </c>
      <c r="H1477" s="44">
        <v>1</v>
      </c>
      <c r="I1477" s="45">
        <v>3.4</v>
      </c>
      <c r="J1477" s="45">
        <v>3.4</v>
      </c>
    </row>
    <row r="1478" spans="1:10" ht="26.4">
      <c r="A1478" s="41" t="s">
        <v>553</v>
      </c>
      <c r="B1478" s="42" t="s">
        <v>1148</v>
      </c>
      <c r="C1478" s="41" t="s">
        <v>28</v>
      </c>
      <c r="D1478" s="41" t="s">
        <v>1149</v>
      </c>
      <c r="E1478" s="314" t="s">
        <v>556</v>
      </c>
      <c r="F1478" s="314"/>
      <c r="G1478" s="43" t="s">
        <v>535</v>
      </c>
      <c r="H1478" s="44">
        <v>1</v>
      </c>
      <c r="I1478" s="45">
        <v>1.31</v>
      </c>
      <c r="J1478" s="45">
        <v>1.31</v>
      </c>
    </row>
    <row r="1479" spans="1:10" ht="26.4">
      <c r="A1479" s="41" t="s">
        <v>553</v>
      </c>
      <c r="B1479" s="42" t="s">
        <v>1139</v>
      </c>
      <c r="C1479" s="41" t="s">
        <v>28</v>
      </c>
      <c r="D1479" s="41" t="s">
        <v>1140</v>
      </c>
      <c r="E1479" s="314" t="s">
        <v>556</v>
      </c>
      <c r="F1479" s="314"/>
      <c r="G1479" s="43" t="s">
        <v>535</v>
      </c>
      <c r="H1479" s="44">
        <v>1</v>
      </c>
      <c r="I1479" s="45">
        <v>0.78</v>
      </c>
      <c r="J1479" s="45">
        <v>0.78</v>
      </c>
    </row>
    <row r="1480" spans="1:10" ht="26.4">
      <c r="A1480" s="41" t="s">
        <v>553</v>
      </c>
      <c r="B1480" s="42" t="s">
        <v>1150</v>
      </c>
      <c r="C1480" s="41" t="s">
        <v>28</v>
      </c>
      <c r="D1480" s="41" t="s">
        <v>1151</v>
      </c>
      <c r="E1480" s="314" t="s">
        <v>556</v>
      </c>
      <c r="F1480" s="314"/>
      <c r="G1480" s="43" t="s">
        <v>535</v>
      </c>
      <c r="H1480" s="44">
        <v>1</v>
      </c>
      <c r="I1480" s="45">
        <v>0.01</v>
      </c>
      <c r="J1480" s="45">
        <v>0.01</v>
      </c>
    </row>
    <row r="1481" spans="1:10">
      <c r="A1481" s="41" t="s">
        <v>553</v>
      </c>
      <c r="B1481" s="42" t="s">
        <v>1216</v>
      </c>
      <c r="C1481" s="41" t="s">
        <v>28</v>
      </c>
      <c r="D1481" s="41" t="s">
        <v>1217</v>
      </c>
      <c r="E1481" s="314" t="s">
        <v>1143</v>
      </c>
      <c r="F1481" s="314"/>
      <c r="G1481" s="43" t="s">
        <v>535</v>
      </c>
      <c r="H1481" s="44">
        <v>1</v>
      </c>
      <c r="I1481" s="45">
        <v>28.59</v>
      </c>
      <c r="J1481" s="45">
        <v>28.59</v>
      </c>
    </row>
    <row r="1482" spans="1:10">
      <c r="A1482" s="38"/>
      <c r="B1482" s="38"/>
      <c r="C1482" s="38"/>
      <c r="D1482" s="38"/>
      <c r="E1482" s="38" t="s">
        <v>540</v>
      </c>
      <c r="F1482" s="39">
        <v>29.01</v>
      </c>
      <c r="G1482" s="38" t="s">
        <v>541</v>
      </c>
      <c r="H1482" s="39">
        <v>0</v>
      </c>
      <c r="I1482" s="38" t="s">
        <v>542</v>
      </c>
      <c r="J1482" s="39">
        <v>29.01</v>
      </c>
    </row>
    <row r="1483" spans="1:10" ht="14.4" thickBot="1">
      <c r="A1483" s="38"/>
      <c r="B1483" s="38"/>
      <c r="C1483" s="38"/>
      <c r="D1483" s="38"/>
      <c r="E1483" s="38" t="s">
        <v>543</v>
      </c>
      <c r="F1483" s="39">
        <v>9.2200000000000006</v>
      </c>
      <c r="G1483" s="38"/>
      <c r="H1483" s="313" t="s">
        <v>544</v>
      </c>
      <c r="I1483" s="313"/>
      <c r="J1483" s="39">
        <v>46.1</v>
      </c>
    </row>
    <row r="1484" spans="1:10" ht="14.4" thickTop="1">
      <c r="A1484" s="40"/>
      <c r="B1484" s="40"/>
      <c r="C1484" s="40"/>
      <c r="D1484" s="40"/>
      <c r="E1484" s="40"/>
      <c r="F1484" s="40"/>
      <c r="G1484" s="40"/>
      <c r="H1484" s="40"/>
      <c r="I1484" s="40"/>
      <c r="J1484" s="40"/>
    </row>
    <row r="1485" spans="1:10">
      <c r="A1485" s="19"/>
      <c r="B1485" s="20" t="s">
        <v>8</v>
      </c>
      <c r="C1485" s="19" t="s">
        <v>9</v>
      </c>
      <c r="D1485" s="19" t="s">
        <v>10</v>
      </c>
      <c r="E1485" s="317" t="s">
        <v>529</v>
      </c>
      <c r="F1485" s="317"/>
      <c r="G1485" s="27" t="s">
        <v>11</v>
      </c>
      <c r="H1485" s="20" t="s">
        <v>12</v>
      </c>
      <c r="I1485" s="20" t="s">
        <v>13</v>
      </c>
      <c r="J1485" s="20" t="s">
        <v>15</v>
      </c>
    </row>
    <row r="1486" spans="1:10" ht="26.4">
      <c r="A1486" s="28" t="s">
        <v>530</v>
      </c>
      <c r="B1486" s="29" t="s">
        <v>991</v>
      </c>
      <c r="C1486" s="28" t="s">
        <v>28</v>
      </c>
      <c r="D1486" s="28" t="s">
        <v>992</v>
      </c>
      <c r="E1486" s="316" t="s">
        <v>902</v>
      </c>
      <c r="F1486" s="316"/>
      <c r="G1486" s="30" t="s">
        <v>24</v>
      </c>
      <c r="H1486" s="31">
        <v>1</v>
      </c>
      <c r="I1486" s="32">
        <v>398.72</v>
      </c>
      <c r="J1486" s="32">
        <v>398.72</v>
      </c>
    </row>
    <row r="1487" spans="1:10" ht="26.4">
      <c r="A1487" s="33" t="s">
        <v>531</v>
      </c>
      <c r="B1487" s="34" t="s">
        <v>996</v>
      </c>
      <c r="C1487" s="33" t="s">
        <v>28</v>
      </c>
      <c r="D1487" s="33" t="s">
        <v>997</v>
      </c>
      <c r="E1487" s="315" t="s">
        <v>534</v>
      </c>
      <c r="F1487" s="315"/>
      <c r="G1487" s="35" t="s">
        <v>535</v>
      </c>
      <c r="H1487" s="36">
        <v>1.9209000000000001</v>
      </c>
      <c r="I1487" s="37">
        <v>33.82</v>
      </c>
      <c r="J1487" s="37">
        <v>64.959999999999994</v>
      </c>
    </row>
    <row r="1488" spans="1:10" ht="26.4">
      <c r="A1488" s="33" t="s">
        <v>531</v>
      </c>
      <c r="B1488" s="34" t="s">
        <v>551</v>
      </c>
      <c r="C1488" s="33" t="s">
        <v>28</v>
      </c>
      <c r="D1488" s="33" t="s">
        <v>552</v>
      </c>
      <c r="E1488" s="315" t="s">
        <v>534</v>
      </c>
      <c r="F1488" s="315"/>
      <c r="G1488" s="35" t="s">
        <v>535</v>
      </c>
      <c r="H1488" s="36">
        <v>0.98109999999999997</v>
      </c>
      <c r="I1488" s="37">
        <v>23.13</v>
      </c>
      <c r="J1488" s="37">
        <v>22.69</v>
      </c>
    </row>
    <row r="1489" spans="1:10" ht="39.6">
      <c r="A1489" s="41" t="s">
        <v>553</v>
      </c>
      <c r="B1489" s="42" t="s">
        <v>1002</v>
      </c>
      <c r="C1489" s="41" t="s">
        <v>28</v>
      </c>
      <c r="D1489" s="41" t="s">
        <v>1003</v>
      </c>
      <c r="E1489" s="314" t="s">
        <v>556</v>
      </c>
      <c r="F1489" s="314"/>
      <c r="G1489" s="43" t="s">
        <v>30</v>
      </c>
      <c r="H1489" s="44">
        <v>0.377</v>
      </c>
      <c r="I1489" s="45">
        <v>679.24</v>
      </c>
      <c r="J1489" s="45">
        <v>256.07</v>
      </c>
    </row>
    <row r="1490" spans="1:10" ht="26.4">
      <c r="A1490" s="41" t="s">
        <v>553</v>
      </c>
      <c r="B1490" s="42" t="s">
        <v>1218</v>
      </c>
      <c r="C1490" s="41" t="s">
        <v>28</v>
      </c>
      <c r="D1490" s="41" t="s">
        <v>1219</v>
      </c>
      <c r="E1490" s="314" t="s">
        <v>556</v>
      </c>
      <c r="F1490" s="314"/>
      <c r="G1490" s="43" t="s">
        <v>24</v>
      </c>
      <c r="H1490" s="44">
        <v>2</v>
      </c>
      <c r="I1490" s="45">
        <v>16.86</v>
      </c>
      <c r="J1490" s="45">
        <v>33.72</v>
      </c>
    </row>
    <row r="1491" spans="1:10" ht="39.6">
      <c r="A1491" s="41" t="s">
        <v>553</v>
      </c>
      <c r="B1491" s="42" t="s">
        <v>1004</v>
      </c>
      <c r="C1491" s="41" t="s">
        <v>28</v>
      </c>
      <c r="D1491" s="41" t="s">
        <v>1005</v>
      </c>
      <c r="E1491" s="314" t="s">
        <v>556</v>
      </c>
      <c r="F1491" s="314"/>
      <c r="G1491" s="43" t="s">
        <v>24</v>
      </c>
      <c r="H1491" s="44">
        <v>6</v>
      </c>
      <c r="I1491" s="45">
        <v>0.79</v>
      </c>
      <c r="J1491" s="45">
        <v>4.74</v>
      </c>
    </row>
    <row r="1492" spans="1:10">
      <c r="A1492" s="41" t="s">
        <v>553</v>
      </c>
      <c r="B1492" s="42" t="s">
        <v>909</v>
      </c>
      <c r="C1492" s="41" t="s">
        <v>28</v>
      </c>
      <c r="D1492" s="41" t="s">
        <v>910</v>
      </c>
      <c r="E1492" s="314" t="s">
        <v>556</v>
      </c>
      <c r="F1492" s="314"/>
      <c r="G1492" s="43" t="s">
        <v>72</v>
      </c>
      <c r="H1492" s="44">
        <v>1.54E-2</v>
      </c>
      <c r="I1492" s="45">
        <v>202.82</v>
      </c>
      <c r="J1492" s="45">
        <v>3.12</v>
      </c>
    </row>
    <row r="1493" spans="1:10">
      <c r="A1493" s="41" t="s">
        <v>553</v>
      </c>
      <c r="B1493" s="42" t="s">
        <v>998</v>
      </c>
      <c r="C1493" s="41" t="s">
        <v>28</v>
      </c>
      <c r="D1493" s="41" t="s">
        <v>999</v>
      </c>
      <c r="E1493" s="314" t="s">
        <v>556</v>
      </c>
      <c r="F1493" s="314"/>
      <c r="G1493" s="43" t="s">
        <v>72</v>
      </c>
      <c r="H1493" s="44">
        <v>0.38440000000000002</v>
      </c>
      <c r="I1493" s="45">
        <v>34.93</v>
      </c>
      <c r="J1493" s="45">
        <v>13.42</v>
      </c>
    </row>
    <row r="1494" spans="1:10">
      <c r="A1494" s="38"/>
      <c r="B1494" s="38"/>
      <c r="C1494" s="38"/>
      <c r="D1494" s="38"/>
      <c r="E1494" s="38" t="s">
        <v>540</v>
      </c>
      <c r="F1494" s="39">
        <v>64.89</v>
      </c>
      <c r="G1494" s="38" t="s">
        <v>541</v>
      </c>
      <c r="H1494" s="39">
        <v>0</v>
      </c>
      <c r="I1494" s="38" t="s">
        <v>542</v>
      </c>
      <c r="J1494" s="39">
        <v>64.89</v>
      </c>
    </row>
    <row r="1495" spans="1:10" ht="14.4" thickBot="1">
      <c r="A1495" s="38"/>
      <c r="B1495" s="38"/>
      <c r="C1495" s="38"/>
      <c r="D1495" s="38"/>
      <c r="E1495" s="38" t="s">
        <v>543</v>
      </c>
      <c r="F1495" s="39">
        <v>99.68</v>
      </c>
      <c r="G1495" s="38"/>
      <c r="H1495" s="313" t="s">
        <v>544</v>
      </c>
      <c r="I1495" s="313"/>
      <c r="J1495" s="39">
        <v>498.4</v>
      </c>
    </row>
    <row r="1496" spans="1:10" ht="14.4" thickTop="1">
      <c r="A1496" s="40"/>
      <c r="B1496" s="40"/>
      <c r="C1496" s="40"/>
      <c r="D1496" s="40"/>
      <c r="E1496" s="40"/>
      <c r="F1496" s="40"/>
      <c r="G1496" s="40"/>
      <c r="H1496" s="40"/>
      <c r="I1496" s="40"/>
      <c r="J1496" s="40"/>
    </row>
    <row r="1497" spans="1:10">
      <c r="A1497" s="19"/>
      <c r="B1497" s="20" t="s">
        <v>8</v>
      </c>
      <c r="C1497" s="19" t="s">
        <v>9</v>
      </c>
      <c r="D1497" s="19" t="s">
        <v>10</v>
      </c>
      <c r="E1497" s="317" t="s">
        <v>529</v>
      </c>
      <c r="F1497" s="317"/>
      <c r="G1497" s="27" t="s">
        <v>11</v>
      </c>
      <c r="H1497" s="20" t="s">
        <v>12</v>
      </c>
      <c r="I1497" s="20" t="s">
        <v>13</v>
      </c>
      <c r="J1497" s="20" t="s">
        <v>15</v>
      </c>
    </row>
    <row r="1498" spans="1:10" ht="26.4">
      <c r="A1498" s="28" t="s">
        <v>530</v>
      </c>
      <c r="B1498" s="29" t="s">
        <v>985</v>
      </c>
      <c r="C1498" s="28" t="s">
        <v>28</v>
      </c>
      <c r="D1498" s="28" t="s">
        <v>986</v>
      </c>
      <c r="E1498" s="316" t="s">
        <v>902</v>
      </c>
      <c r="F1498" s="316"/>
      <c r="G1498" s="30" t="s">
        <v>24</v>
      </c>
      <c r="H1498" s="31">
        <v>1</v>
      </c>
      <c r="I1498" s="32">
        <v>823.72</v>
      </c>
      <c r="J1498" s="32">
        <v>823.72</v>
      </c>
    </row>
    <row r="1499" spans="1:10" ht="26.4">
      <c r="A1499" s="33" t="s">
        <v>531</v>
      </c>
      <c r="B1499" s="34" t="s">
        <v>551</v>
      </c>
      <c r="C1499" s="33" t="s">
        <v>28</v>
      </c>
      <c r="D1499" s="33" t="s">
        <v>552</v>
      </c>
      <c r="E1499" s="315" t="s">
        <v>534</v>
      </c>
      <c r="F1499" s="315"/>
      <c r="G1499" s="35" t="s">
        <v>535</v>
      </c>
      <c r="H1499" s="36">
        <v>0.98340000000000005</v>
      </c>
      <c r="I1499" s="37">
        <v>23.13</v>
      </c>
      <c r="J1499" s="37">
        <v>22.74</v>
      </c>
    </row>
    <row r="1500" spans="1:10" ht="26.4">
      <c r="A1500" s="33" t="s">
        <v>531</v>
      </c>
      <c r="B1500" s="34" t="s">
        <v>996</v>
      </c>
      <c r="C1500" s="33" t="s">
        <v>28</v>
      </c>
      <c r="D1500" s="33" t="s">
        <v>997</v>
      </c>
      <c r="E1500" s="315" t="s">
        <v>534</v>
      </c>
      <c r="F1500" s="315"/>
      <c r="G1500" s="35" t="s">
        <v>535</v>
      </c>
      <c r="H1500" s="36">
        <v>1.4944</v>
      </c>
      <c r="I1500" s="37">
        <v>33.82</v>
      </c>
      <c r="J1500" s="37">
        <v>50.54</v>
      </c>
    </row>
    <row r="1501" spans="1:10">
      <c r="A1501" s="41" t="s">
        <v>553</v>
      </c>
      <c r="B1501" s="42" t="s">
        <v>998</v>
      </c>
      <c r="C1501" s="41" t="s">
        <v>28</v>
      </c>
      <c r="D1501" s="41" t="s">
        <v>999</v>
      </c>
      <c r="E1501" s="314" t="s">
        <v>556</v>
      </c>
      <c r="F1501" s="314"/>
      <c r="G1501" s="43" t="s">
        <v>72</v>
      </c>
      <c r="H1501" s="44">
        <v>0.52280000000000004</v>
      </c>
      <c r="I1501" s="45">
        <v>34.93</v>
      </c>
      <c r="J1501" s="45">
        <v>18.260000000000002</v>
      </c>
    </row>
    <row r="1502" spans="1:10">
      <c r="A1502" s="41" t="s">
        <v>553</v>
      </c>
      <c r="B1502" s="42" t="s">
        <v>909</v>
      </c>
      <c r="C1502" s="41" t="s">
        <v>28</v>
      </c>
      <c r="D1502" s="41" t="s">
        <v>910</v>
      </c>
      <c r="E1502" s="314" t="s">
        <v>556</v>
      </c>
      <c r="F1502" s="314"/>
      <c r="G1502" s="43" t="s">
        <v>72</v>
      </c>
      <c r="H1502" s="44">
        <v>2.1100000000000001E-2</v>
      </c>
      <c r="I1502" s="45">
        <v>202.82</v>
      </c>
      <c r="J1502" s="45">
        <v>4.2699999999999996</v>
      </c>
    </row>
    <row r="1503" spans="1:10" ht="39.6">
      <c r="A1503" s="41" t="s">
        <v>553</v>
      </c>
      <c r="B1503" s="42" t="s">
        <v>1004</v>
      </c>
      <c r="C1503" s="41" t="s">
        <v>28</v>
      </c>
      <c r="D1503" s="41" t="s">
        <v>1005</v>
      </c>
      <c r="E1503" s="314" t="s">
        <v>556</v>
      </c>
      <c r="F1503" s="314"/>
      <c r="G1503" s="43" t="s">
        <v>24</v>
      </c>
      <c r="H1503" s="44">
        <v>6</v>
      </c>
      <c r="I1503" s="45">
        <v>0.79</v>
      </c>
      <c r="J1503" s="45">
        <v>4.74</v>
      </c>
    </row>
    <row r="1504" spans="1:10" ht="39.6">
      <c r="A1504" s="41" t="s">
        <v>553</v>
      </c>
      <c r="B1504" s="42" t="s">
        <v>1002</v>
      </c>
      <c r="C1504" s="41" t="s">
        <v>28</v>
      </c>
      <c r="D1504" s="41" t="s">
        <v>1003</v>
      </c>
      <c r="E1504" s="314" t="s">
        <v>556</v>
      </c>
      <c r="F1504" s="314"/>
      <c r="G1504" s="43" t="s">
        <v>30</v>
      </c>
      <c r="H1504" s="44">
        <v>1.0049999999999999</v>
      </c>
      <c r="I1504" s="45">
        <v>679.24</v>
      </c>
      <c r="J1504" s="45">
        <v>682.63</v>
      </c>
    </row>
    <row r="1505" spans="1:10" ht="26.4">
      <c r="A1505" s="41" t="s">
        <v>553</v>
      </c>
      <c r="B1505" s="42" t="s">
        <v>1000</v>
      </c>
      <c r="C1505" s="41" t="s">
        <v>28</v>
      </c>
      <c r="D1505" s="41" t="s">
        <v>1001</v>
      </c>
      <c r="E1505" s="314" t="s">
        <v>556</v>
      </c>
      <c r="F1505" s="314"/>
      <c r="G1505" s="43" t="s">
        <v>24</v>
      </c>
      <c r="H1505" s="44">
        <v>2</v>
      </c>
      <c r="I1505" s="45">
        <v>20.27</v>
      </c>
      <c r="J1505" s="45">
        <v>40.54</v>
      </c>
    </row>
    <row r="1506" spans="1:10">
      <c r="A1506" s="38"/>
      <c r="B1506" s="38"/>
      <c r="C1506" s="38"/>
      <c r="D1506" s="38"/>
      <c r="E1506" s="38" t="s">
        <v>540</v>
      </c>
      <c r="F1506" s="39">
        <v>53.86</v>
      </c>
      <c r="G1506" s="38" t="s">
        <v>541</v>
      </c>
      <c r="H1506" s="39">
        <v>0</v>
      </c>
      <c r="I1506" s="38" t="s">
        <v>542</v>
      </c>
      <c r="J1506" s="39">
        <v>53.86</v>
      </c>
    </row>
    <row r="1507" spans="1:10" ht="14.4" thickBot="1">
      <c r="A1507" s="38"/>
      <c r="B1507" s="38"/>
      <c r="C1507" s="38"/>
      <c r="D1507" s="38"/>
      <c r="E1507" s="38" t="s">
        <v>543</v>
      </c>
      <c r="F1507" s="39">
        <v>205.93</v>
      </c>
      <c r="G1507" s="38"/>
      <c r="H1507" s="313" t="s">
        <v>544</v>
      </c>
      <c r="I1507" s="313"/>
      <c r="J1507" s="39">
        <v>1029.6500000000001</v>
      </c>
    </row>
    <row r="1508" spans="1:10" ht="14.4" thickTop="1">
      <c r="A1508" s="40"/>
      <c r="B1508" s="40"/>
      <c r="C1508" s="40"/>
      <c r="D1508" s="40"/>
      <c r="E1508" s="40"/>
      <c r="F1508" s="40"/>
      <c r="G1508" s="40"/>
      <c r="H1508" s="40"/>
      <c r="I1508" s="40"/>
      <c r="J1508" s="40"/>
    </row>
    <row r="1509" spans="1:10">
      <c r="A1509" s="19"/>
      <c r="B1509" s="20" t="s">
        <v>8</v>
      </c>
      <c r="C1509" s="19" t="s">
        <v>9</v>
      </c>
      <c r="D1509" s="19" t="s">
        <v>10</v>
      </c>
      <c r="E1509" s="317" t="s">
        <v>529</v>
      </c>
      <c r="F1509" s="317"/>
      <c r="G1509" s="27" t="s">
        <v>11</v>
      </c>
      <c r="H1509" s="20" t="s">
        <v>12</v>
      </c>
      <c r="I1509" s="20" t="s">
        <v>13</v>
      </c>
      <c r="J1509" s="20" t="s">
        <v>15</v>
      </c>
    </row>
    <row r="1510" spans="1:10" ht="26.4">
      <c r="A1510" s="28" t="s">
        <v>530</v>
      </c>
      <c r="B1510" s="29" t="s">
        <v>981</v>
      </c>
      <c r="C1510" s="28" t="s">
        <v>22</v>
      </c>
      <c r="D1510" s="28" t="s">
        <v>982</v>
      </c>
      <c r="E1510" s="316" t="s">
        <v>902</v>
      </c>
      <c r="F1510" s="316"/>
      <c r="G1510" s="30" t="s">
        <v>24</v>
      </c>
      <c r="H1510" s="31">
        <v>1</v>
      </c>
      <c r="I1510" s="32">
        <v>1189.6099999999999</v>
      </c>
      <c r="J1510" s="32">
        <v>1189.6099999999999</v>
      </c>
    </row>
    <row r="1511" spans="1:10" ht="26.4">
      <c r="A1511" s="33" t="s">
        <v>531</v>
      </c>
      <c r="B1511" s="34" t="s">
        <v>996</v>
      </c>
      <c r="C1511" s="33" t="s">
        <v>28</v>
      </c>
      <c r="D1511" s="33" t="s">
        <v>997</v>
      </c>
      <c r="E1511" s="315" t="s">
        <v>534</v>
      </c>
      <c r="F1511" s="315"/>
      <c r="G1511" s="35" t="s">
        <v>535</v>
      </c>
      <c r="H1511" s="36">
        <v>1.4944</v>
      </c>
      <c r="I1511" s="37">
        <v>33.82</v>
      </c>
      <c r="J1511" s="37">
        <v>50.54</v>
      </c>
    </row>
    <row r="1512" spans="1:10" ht="26.4">
      <c r="A1512" s="33" t="s">
        <v>531</v>
      </c>
      <c r="B1512" s="34" t="s">
        <v>551</v>
      </c>
      <c r="C1512" s="33" t="s">
        <v>28</v>
      </c>
      <c r="D1512" s="33" t="s">
        <v>552</v>
      </c>
      <c r="E1512" s="315" t="s">
        <v>534</v>
      </c>
      <c r="F1512" s="315"/>
      <c r="G1512" s="35" t="s">
        <v>535</v>
      </c>
      <c r="H1512" s="36">
        <v>0.98340000000000005</v>
      </c>
      <c r="I1512" s="37">
        <v>23.13</v>
      </c>
      <c r="J1512" s="37">
        <v>22.74</v>
      </c>
    </row>
    <row r="1513" spans="1:10" ht="39.6">
      <c r="A1513" s="41" t="s">
        <v>553</v>
      </c>
      <c r="B1513" s="42" t="s">
        <v>1002</v>
      </c>
      <c r="C1513" s="41" t="s">
        <v>28</v>
      </c>
      <c r="D1513" s="41" t="s">
        <v>1003</v>
      </c>
      <c r="E1513" s="314" t="s">
        <v>556</v>
      </c>
      <c r="F1513" s="314"/>
      <c r="G1513" s="43" t="s">
        <v>30</v>
      </c>
      <c r="H1513" s="44">
        <v>1.5</v>
      </c>
      <c r="I1513" s="45">
        <v>679.24</v>
      </c>
      <c r="J1513" s="45">
        <v>1018.86</v>
      </c>
    </row>
    <row r="1514" spans="1:10" ht="39.6">
      <c r="A1514" s="41" t="s">
        <v>553</v>
      </c>
      <c r="B1514" s="42" t="s">
        <v>1004</v>
      </c>
      <c r="C1514" s="41" t="s">
        <v>28</v>
      </c>
      <c r="D1514" s="41" t="s">
        <v>1005</v>
      </c>
      <c r="E1514" s="314" t="s">
        <v>556</v>
      </c>
      <c r="F1514" s="314"/>
      <c r="G1514" s="43" t="s">
        <v>24</v>
      </c>
      <c r="H1514" s="44">
        <v>6</v>
      </c>
      <c r="I1514" s="45">
        <v>0.79</v>
      </c>
      <c r="J1514" s="45">
        <v>4.74</v>
      </c>
    </row>
    <row r="1515" spans="1:10">
      <c r="A1515" s="41" t="s">
        <v>553</v>
      </c>
      <c r="B1515" s="42" t="s">
        <v>998</v>
      </c>
      <c r="C1515" s="41" t="s">
        <v>28</v>
      </c>
      <c r="D1515" s="41" t="s">
        <v>999</v>
      </c>
      <c r="E1515" s="314" t="s">
        <v>556</v>
      </c>
      <c r="F1515" s="314"/>
      <c r="G1515" s="43" t="s">
        <v>72</v>
      </c>
      <c r="H1515" s="44">
        <v>0.74</v>
      </c>
      <c r="I1515" s="45">
        <v>34.93</v>
      </c>
      <c r="J1515" s="45">
        <v>25.84</v>
      </c>
    </row>
    <row r="1516" spans="1:10" ht="26.4">
      <c r="A1516" s="41" t="s">
        <v>553</v>
      </c>
      <c r="B1516" s="42" t="s">
        <v>1000</v>
      </c>
      <c r="C1516" s="41" t="s">
        <v>28</v>
      </c>
      <c r="D1516" s="41" t="s">
        <v>1001</v>
      </c>
      <c r="E1516" s="314" t="s">
        <v>556</v>
      </c>
      <c r="F1516" s="314"/>
      <c r="G1516" s="43" t="s">
        <v>24</v>
      </c>
      <c r="H1516" s="44">
        <v>3</v>
      </c>
      <c r="I1516" s="45">
        <v>20.27</v>
      </c>
      <c r="J1516" s="45">
        <v>60.81</v>
      </c>
    </row>
    <row r="1517" spans="1:10">
      <c r="A1517" s="41" t="s">
        <v>553</v>
      </c>
      <c r="B1517" s="42" t="s">
        <v>909</v>
      </c>
      <c r="C1517" s="41" t="s">
        <v>28</v>
      </c>
      <c r="D1517" s="41" t="s">
        <v>910</v>
      </c>
      <c r="E1517" s="314" t="s">
        <v>556</v>
      </c>
      <c r="F1517" s="314"/>
      <c r="G1517" s="43" t="s">
        <v>72</v>
      </c>
      <c r="H1517" s="44">
        <v>0.03</v>
      </c>
      <c r="I1517" s="45">
        <v>202.82</v>
      </c>
      <c r="J1517" s="45">
        <v>6.08</v>
      </c>
    </row>
    <row r="1518" spans="1:10">
      <c r="A1518" s="38"/>
      <c r="B1518" s="38"/>
      <c r="C1518" s="38"/>
      <c r="D1518" s="38"/>
      <c r="E1518" s="38" t="s">
        <v>540</v>
      </c>
      <c r="F1518" s="39">
        <v>53.86</v>
      </c>
      <c r="G1518" s="38" t="s">
        <v>541</v>
      </c>
      <c r="H1518" s="39">
        <v>0</v>
      </c>
      <c r="I1518" s="38" t="s">
        <v>542</v>
      </c>
      <c r="J1518" s="39">
        <v>53.86</v>
      </c>
    </row>
    <row r="1519" spans="1:10" ht="14.4" thickBot="1">
      <c r="A1519" s="38"/>
      <c r="B1519" s="38"/>
      <c r="C1519" s="38"/>
      <c r="D1519" s="38"/>
      <c r="E1519" s="38" t="s">
        <v>543</v>
      </c>
      <c r="F1519" s="39">
        <v>297.39999999999998</v>
      </c>
      <c r="G1519" s="38"/>
      <c r="H1519" s="313" t="s">
        <v>544</v>
      </c>
      <c r="I1519" s="313"/>
      <c r="J1519" s="39">
        <v>1487.01</v>
      </c>
    </row>
    <row r="1520" spans="1:10" ht="14.4" thickTop="1">
      <c r="A1520" s="40"/>
      <c r="B1520" s="40"/>
      <c r="C1520" s="40"/>
      <c r="D1520" s="40"/>
      <c r="E1520" s="40"/>
      <c r="F1520" s="40"/>
      <c r="G1520" s="40"/>
      <c r="H1520" s="40"/>
      <c r="I1520" s="40"/>
      <c r="J1520" s="40"/>
    </row>
    <row r="1521" spans="1:10">
      <c r="A1521" s="19"/>
      <c r="B1521" s="20" t="s">
        <v>8</v>
      </c>
      <c r="C1521" s="19" t="s">
        <v>9</v>
      </c>
      <c r="D1521" s="19" t="s">
        <v>10</v>
      </c>
      <c r="E1521" s="317" t="s">
        <v>529</v>
      </c>
      <c r="F1521" s="317"/>
      <c r="G1521" s="27" t="s">
        <v>11</v>
      </c>
      <c r="H1521" s="20" t="s">
        <v>12</v>
      </c>
      <c r="I1521" s="20" t="s">
        <v>13</v>
      </c>
      <c r="J1521" s="20" t="s">
        <v>15</v>
      </c>
    </row>
    <row r="1522" spans="1:10" ht="26.4">
      <c r="A1522" s="28" t="s">
        <v>530</v>
      </c>
      <c r="B1522" s="29" t="s">
        <v>1041</v>
      </c>
      <c r="C1522" s="28" t="s">
        <v>28</v>
      </c>
      <c r="D1522" s="28" t="s">
        <v>1042</v>
      </c>
      <c r="E1522" s="316" t="s">
        <v>1036</v>
      </c>
      <c r="F1522" s="316"/>
      <c r="G1522" s="30" t="s">
        <v>24</v>
      </c>
      <c r="H1522" s="31">
        <v>1</v>
      </c>
      <c r="I1522" s="32">
        <v>336.05</v>
      </c>
      <c r="J1522" s="32">
        <v>336.05</v>
      </c>
    </row>
    <row r="1523" spans="1:10" ht="26.4">
      <c r="A1523" s="33" t="s">
        <v>531</v>
      </c>
      <c r="B1523" s="34" t="s">
        <v>551</v>
      </c>
      <c r="C1523" s="33" t="s">
        <v>28</v>
      </c>
      <c r="D1523" s="33" t="s">
        <v>552</v>
      </c>
      <c r="E1523" s="315" t="s">
        <v>534</v>
      </c>
      <c r="F1523" s="315"/>
      <c r="G1523" s="35" t="s">
        <v>535</v>
      </c>
      <c r="H1523" s="36">
        <v>0.95699999999999996</v>
      </c>
      <c r="I1523" s="37">
        <v>23.13</v>
      </c>
      <c r="J1523" s="37">
        <v>22.13</v>
      </c>
    </row>
    <row r="1524" spans="1:10" ht="26.4">
      <c r="A1524" s="33" t="s">
        <v>531</v>
      </c>
      <c r="B1524" s="34" t="s">
        <v>615</v>
      </c>
      <c r="C1524" s="33" t="s">
        <v>28</v>
      </c>
      <c r="D1524" s="33" t="s">
        <v>616</v>
      </c>
      <c r="E1524" s="315" t="s">
        <v>534</v>
      </c>
      <c r="F1524" s="315"/>
      <c r="G1524" s="35" t="s">
        <v>535</v>
      </c>
      <c r="H1524" s="36">
        <v>1.3620000000000001</v>
      </c>
      <c r="I1524" s="37">
        <v>32.46</v>
      </c>
      <c r="J1524" s="37">
        <v>44.21</v>
      </c>
    </row>
    <row r="1525" spans="1:10" ht="26.4">
      <c r="A1525" s="33" t="s">
        <v>531</v>
      </c>
      <c r="B1525" s="34" t="s">
        <v>1052</v>
      </c>
      <c r="C1525" s="33" t="s">
        <v>28</v>
      </c>
      <c r="D1525" s="33" t="s">
        <v>1053</v>
      </c>
      <c r="E1525" s="315" t="s">
        <v>534</v>
      </c>
      <c r="F1525" s="315"/>
      <c r="G1525" s="35" t="s">
        <v>535</v>
      </c>
      <c r="H1525" s="36">
        <v>0.55200000000000005</v>
      </c>
      <c r="I1525" s="37">
        <v>30.65</v>
      </c>
      <c r="J1525" s="37">
        <v>16.91</v>
      </c>
    </row>
    <row r="1526" spans="1:10" ht="26.4">
      <c r="A1526" s="33" t="s">
        <v>531</v>
      </c>
      <c r="B1526" s="34" t="s">
        <v>1220</v>
      </c>
      <c r="C1526" s="33" t="s">
        <v>28</v>
      </c>
      <c r="D1526" s="33" t="s">
        <v>1221</v>
      </c>
      <c r="E1526" s="315" t="s">
        <v>1036</v>
      </c>
      <c r="F1526" s="315"/>
      <c r="G1526" s="35" t="s">
        <v>24</v>
      </c>
      <c r="H1526" s="36">
        <v>1</v>
      </c>
      <c r="I1526" s="37">
        <v>222.23</v>
      </c>
      <c r="J1526" s="37">
        <v>222.23</v>
      </c>
    </row>
    <row r="1527" spans="1:10" ht="26.4">
      <c r="A1527" s="33" t="s">
        <v>531</v>
      </c>
      <c r="B1527" s="34" t="s">
        <v>1107</v>
      </c>
      <c r="C1527" s="33" t="s">
        <v>28</v>
      </c>
      <c r="D1527" s="33" t="s">
        <v>1108</v>
      </c>
      <c r="E1527" s="315" t="s">
        <v>687</v>
      </c>
      <c r="F1527" s="315"/>
      <c r="G1527" s="35" t="s">
        <v>43</v>
      </c>
      <c r="H1527" s="36">
        <v>2.23E-2</v>
      </c>
      <c r="I1527" s="37">
        <v>1111.68</v>
      </c>
      <c r="J1527" s="37">
        <v>24.79</v>
      </c>
    </row>
    <row r="1528" spans="1:10" ht="26.4">
      <c r="A1528" s="41" t="s">
        <v>553</v>
      </c>
      <c r="B1528" s="42" t="s">
        <v>1222</v>
      </c>
      <c r="C1528" s="41" t="s">
        <v>28</v>
      </c>
      <c r="D1528" s="41" t="s">
        <v>1223</v>
      </c>
      <c r="E1528" s="314" t="s">
        <v>556</v>
      </c>
      <c r="F1528" s="314"/>
      <c r="G1528" s="43" t="s">
        <v>583</v>
      </c>
      <c r="H1528" s="44">
        <v>0.1671</v>
      </c>
      <c r="I1528" s="45">
        <v>12.8</v>
      </c>
      <c r="J1528" s="45">
        <v>2.13</v>
      </c>
    </row>
    <row r="1529" spans="1:10">
      <c r="A1529" s="41" t="s">
        <v>553</v>
      </c>
      <c r="B1529" s="42" t="s">
        <v>1067</v>
      </c>
      <c r="C1529" s="41" t="s">
        <v>28</v>
      </c>
      <c r="D1529" s="41" t="s">
        <v>1068</v>
      </c>
      <c r="E1529" s="314" t="s">
        <v>556</v>
      </c>
      <c r="F1529" s="314"/>
      <c r="G1529" s="43" t="s">
        <v>72</v>
      </c>
      <c r="H1529" s="44">
        <v>0.2</v>
      </c>
      <c r="I1529" s="45">
        <v>18.29</v>
      </c>
      <c r="J1529" s="45">
        <v>3.65</v>
      </c>
    </row>
    <row r="1530" spans="1:10">
      <c r="A1530" s="38"/>
      <c r="B1530" s="38"/>
      <c r="C1530" s="38"/>
      <c r="D1530" s="38"/>
      <c r="E1530" s="38" t="s">
        <v>540</v>
      </c>
      <c r="F1530" s="39">
        <v>147.93</v>
      </c>
      <c r="G1530" s="38" t="s">
        <v>541</v>
      </c>
      <c r="H1530" s="39">
        <v>0</v>
      </c>
      <c r="I1530" s="38" t="s">
        <v>542</v>
      </c>
      <c r="J1530" s="39">
        <v>147.93</v>
      </c>
    </row>
    <row r="1531" spans="1:10" ht="14.4" thickBot="1">
      <c r="A1531" s="38"/>
      <c r="B1531" s="38"/>
      <c r="C1531" s="38"/>
      <c r="D1531" s="38"/>
      <c r="E1531" s="38" t="s">
        <v>543</v>
      </c>
      <c r="F1531" s="39">
        <v>84.01</v>
      </c>
      <c r="G1531" s="38"/>
      <c r="H1531" s="313" t="s">
        <v>544</v>
      </c>
      <c r="I1531" s="313"/>
      <c r="J1531" s="39">
        <v>420.06</v>
      </c>
    </row>
    <row r="1532" spans="1:10" ht="14.4" thickTop="1">
      <c r="A1532" s="40"/>
      <c r="B1532" s="40"/>
      <c r="C1532" s="40"/>
      <c r="D1532" s="40"/>
      <c r="E1532" s="40"/>
      <c r="F1532" s="40"/>
      <c r="G1532" s="40"/>
      <c r="H1532" s="40"/>
      <c r="I1532" s="40"/>
      <c r="J1532" s="40"/>
    </row>
    <row r="1533" spans="1:10">
      <c r="A1533" s="19"/>
      <c r="B1533" s="20" t="s">
        <v>8</v>
      </c>
      <c r="C1533" s="19" t="s">
        <v>9</v>
      </c>
      <c r="D1533" s="19" t="s">
        <v>10</v>
      </c>
      <c r="E1533" s="317" t="s">
        <v>529</v>
      </c>
      <c r="F1533" s="317"/>
      <c r="G1533" s="27" t="s">
        <v>11</v>
      </c>
      <c r="H1533" s="20" t="s">
        <v>12</v>
      </c>
      <c r="I1533" s="20" t="s">
        <v>13</v>
      </c>
      <c r="J1533" s="20" t="s">
        <v>15</v>
      </c>
    </row>
    <row r="1534" spans="1:10" ht="26.4">
      <c r="A1534" s="28" t="s">
        <v>530</v>
      </c>
      <c r="B1534" s="29" t="s">
        <v>1220</v>
      </c>
      <c r="C1534" s="28" t="s">
        <v>28</v>
      </c>
      <c r="D1534" s="28" t="s">
        <v>1221</v>
      </c>
      <c r="E1534" s="316" t="s">
        <v>1036</v>
      </c>
      <c r="F1534" s="316"/>
      <c r="G1534" s="30" t="s">
        <v>24</v>
      </c>
      <c r="H1534" s="31">
        <v>1</v>
      </c>
      <c r="I1534" s="32">
        <v>222.23</v>
      </c>
      <c r="J1534" s="32">
        <v>222.23</v>
      </c>
    </row>
    <row r="1535" spans="1:10" ht="26.4">
      <c r="A1535" s="33" t="s">
        <v>531</v>
      </c>
      <c r="B1535" s="34" t="s">
        <v>1052</v>
      </c>
      <c r="C1535" s="33" t="s">
        <v>28</v>
      </c>
      <c r="D1535" s="33" t="s">
        <v>1053</v>
      </c>
      <c r="E1535" s="315" t="s">
        <v>534</v>
      </c>
      <c r="F1535" s="315"/>
      <c r="G1535" s="35" t="s">
        <v>535</v>
      </c>
      <c r="H1535" s="36">
        <v>2.7410000000000001</v>
      </c>
      <c r="I1535" s="37">
        <v>30.65</v>
      </c>
      <c r="J1535" s="37">
        <v>84.01</v>
      </c>
    </row>
    <row r="1536" spans="1:10" ht="26.4">
      <c r="A1536" s="33" t="s">
        <v>531</v>
      </c>
      <c r="B1536" s="34" t="s">
        <v>551</v>
      </c>
      <c r="C1536" s="33" t="s">
        <v>28</v>
      </c>
      <c r="D1536" s="33" t="s">
        <v>552</v>
      </c>
      <c r="E1536" s="315" t="s">
        <v>534</v>
      </c>
      <c r="F1536" s="315"/>
      <c r="G1536" s="35" t="s">
        <v>535</v>
      </c>
      <c r="H1536" s="36">
        <v>1.375</v>
      </c>
      <c r="I1536" s="37">
        <v>23.13</v>
      </c>
      <c r="J1536" s="37">
        <v>31.8</v>
      </c>
    </row>
    <row r="1537" spans="1:10" ht="52.8">
      <c r="A1537" s="41" t="s">
        <v>553</v>
      </c>
      <c r="B1537" s="42" t="s">
        <v>1060</v>
      </c>
      <c r="C1537" s="41" t="s">
        <v>28</v>
      </c>
      <c r="D1537" s="41" t="s">
        <v>1061</v>
      </c>
      <c r="E1537" s="314" t="s">
        <v>556</v>
      </c>
      <c r="F1537" s="314"/>
      <c r="G1537" s="43" t="s">
        <v>1062</v>
      </c>
      <c r="H1537" s="44">
        <v>1</v>
      </c>
      <c r="I1537" s="45">
        <v>105.73</v>
      </c>
      <c r="J1537" s="45">
        <v>105.73</v>
      </c>
    </row>
    <row r="1538" spans="1:10">
      <c r="A1538" s="41" t="s">
        <v>553</v>
      </c>
      <c r="B1538" s="42" t="s">
        <v>1224</v>
      </c>
      <c r="C1538" s="41" t="s">
        <v>28</v>
      </c>
      <c r="D1538" s="41" t="s">
        <v>1225</v>
      </c>
      <c r="E1538" s="314" t="s">
        <v>556</v>
      </c>
      <c r="F1538" s="314"/>
      <c r="G1538" s="43" t="s">
        <v>72</v>
      </c>
      <c r="H1538" s="44">
        <v>1.0999999999999999E-2</v>
      </c>
      <c r="I1538" s="45">
        <v>24.12</v>
      </c>
      <c r="J1538" s="45">
        <v>0.26</v>
      </c>
    </row>
    <row r="1539" spans="1:10">
      <c r="A1539" s="41" t="s">
        <v>553</v>
      </c>
      <c r="B1539" s="42" t="s">
        <v>1226</v>
      </c>
      <c r="C1539" s="41" t="s">
        <v>28</v>
      </c>
      <c r="D1539" s="41" t="s">
        <v>1227</v>
      </c>
      <c r="E1539" s="314" t="s">
        <v>556</v>
      </c>
      <c r="F1539" s="314"/>
      <c r="G1539" s="43" t="s">
        <v>72</v>
      </c>
      <c r="H1539" s="44">
        <v>2.4E-2</v>
      </c>
      <c r="I1539" s="45">
        <v>18.309999999999999</v>
      </c>
      <c r="J1539" s="45">
        <v>0.43</v>
      </c>
    </row>
    <row r="1540" spans="1:10">
      <c r="A1540" s="38"/>
      <c r="B1540" s="38"/>
      <c r="C1540" s="38"/>
      <c r="D1540" s="38"/>
      <c r="E1540" s="38" t="s">
        <v>540</v>
      </c>
      <c r="F1540" s="39">
        <v>84.14</v>
      </c>
      <c r="G1540" s="38" t="s">
        <v>541</v>
      </c>
      <c r="H1540" s="39">
        <v>0</v>
      </c>
      <c r="I1540" s="38" t="s">
        <v>542</v>
      </c>
      <c r="J1540" s="39">
        <v>84.14</v>
      </c>
    </row>
    <row r="1541" spans="1:10" ht="14.4" thickBot="1">
      <c r="A1541" s="38"/>
      <c r="B1541" s="38"/>
      <c r="C1541" s="38"/>
      <c r="D1541" s="38"/>
      <c r="E1541" s="38" t="s">
        <v>543</v>
      </c>
      <c r="F1541" s="39">
        <v>55.55</v>
      </c>
      <c r="G1541" s="38"/>
      <c r="H1541" s="313" t="s">
        <v>544</v>
      </c>
      <c r="I1541" s="313"/>
      <c r="J1541" s="39">
        <v>277.77999999999997</v>
      </c>
    </row>
    <row r="1542" spans="1:10" ht="14.4" thickTop="1">
      <c r="A1542" s="40"/>
      <c r="B1542" s="40"/>
      <c r="C1542" s="40"/>
      <c r="D1542" s="40"/>
      <c r="E1542" s="40"/>
      <c r="F1542" s="40"/>
      <c r="G1542" s="40"/>
      <c r="H1542" s="40"/>
      <c r="I1542" s="40"/>
      <c r="J1542" s="40"/>
    </row>
    <row r="1543" spans="1:10">
      <c r="A1543" s="19"/>
      <c r="B1543" s="20" t="s">
        <v>8</v>
      </c>
      <c r="C1543" s="19" t="s">
        <v>9</v>
      </c>
      <c r="D1543" s="19" t="s">
        <v>10</v>
      </c>
      <c r="E1543" s="317" t="s">
        <v>529</v>
      </c>
      <c r="F1543" s="317"/>
      <c r="G1543" s="27" t="s">
        <v>11</v>
      </c>
      <c r="H1543" s="20" t="s">
        <v>12</v>
      </c>
      <c r="I1543" s="20" t="s">
        <v>13</v>
      </c>
      <c r="J1543" s="20" t="s">
        <v>15</v>
      </c>
    </row>
    <row r="1544" spans="1:10" ht="39.6">
      <c r="A1544" s="28" t="s">
        <v>530</v>
      </c>
      <c r="B1544" s="29" t="s">
        <v>1178</v>
      </c>
      <c r="C1544" s="28" t="s">
        <v>28</v>
      </c>
      <c r="D1544" s="28" t="s">
        <v>1179</v>
      </c>
      <c r="E1544" s="316" t="s">
        <v>570</v>
      </c>
      <c r="F1544" s="316"/>
      <c r="G1544" s="30" t="s">
        <v>576</v>
      </c>
      <c r="H1544" s="31">
        <v>1</v>
      </c>
      <c r="I1544" s="32">
        <v>0.45</v>
      </c>
      <c r="J1544" s="32">
        <v>0.45</v>
      </c>
    </row>
    <row r="1545" spans="1:10" ht="39.6">
      <c r="A1545" s="33" t="s">
        <v>531</v>
      </c>
      <c r="B1545" s="34" t="s">
        <v>1228</v>
      </c>
      <c r="C1545" s="33" t="s">
        <v>28</v>
      </c>
      <c r="D1545" s="33" t="s">
        <v>1229</v>
      </c>
      <c r="E1545" s="315" t="s">
        <v>1230</v>
      </c>
      <c r="F1545" s="315"/>
      <c r="G1545" s="35" t="s">
        <v>535</v>
      </c>
      <c r="H1545" s="36">
        <v>1</v>
      </c>
      <c r="I1545" s="37">
        <v>0.08</v>
      </c>
      <c r="J1545" s="37">
        <v>0.08</v>
      </c>
    </row>
    <row r="1546" spans="1:10" ht="39.6">
      <c r="A1546" s="33" t="s">
        <v>531</v>
      </c>
      <c r="B1546" s="34" t="s">
        <v>1231</v>
      </c>
      <c r="C1546" s="33" t="s">
        <v>28</v>
      </c>
      <c r="D1546" s="33" t="s">
        <v>1232</v>
      </c>
      <c r="E1546" s="315" t="s">
        <v>1230</v>
      </c>
      <c r="F1546" s="315"/>
      <c r="G1546" s="35" t="s">
        <v>535</v>
      </c>
      <c r="H1546" s="36">
        <v>1</v>
      </c>
      <c r="I1546" s="37">
        <v>0.37</v>
      </c>
      <c r="J1546" s="37">
        <v>0.37</v>
      </c>
    </row>
    <row r="1547" spans="1:10">
      <c r="A1547" s="38"/>
      <c r="B1547" s="38"/>
      <c r="C1547" s="38"/>
      <c r="D1547" s="38"/>
      <c r="E1547" s="38" t="s">
        <v>540</v>
      </c>
      <c r="F1547" s="39">
        <v>0</v>
      </c>
      <c r="G1547" s="38" t="s">
        <v>541</v>
      </c>
      <c r="H1547" s="39">
        <v>0</v>
      </c>
      <c r="I1547" s="38" t="s">
        <v>542</v>
      </c>
      <c r="J1547" s="39">
        <v>0</v>
      </c>
    </row>
    <row r="1548" spans="1:10" ht="14.4" thickBot="1">
      <c r="A1548" s="38"/>
      <c r="B1548" s="38"/>
      <c r="C1548" s="38"/>
      <c r="D1548" s="38"/>
      <c r="E1548" s="38" t="s">
        <v>543</v>
      </c>
      <c r="F1548" s="39">
        <v>0.11</v>
      </c>
      <c r="G1548" s="38"/>
      <c r="H1548" s="313" t="s">
        <v>544</v>
      </c>
      <c r="I1548" s="313"/>
      <c r="J1548" s="39">
        <v>0.56000000000000005</v>
      </c>
    </row>
    <row r="1549" spans="1:10" ht="14.4" thickTop="1">
      <c r="A1549" s="40"/>
      <c r="B1549" s="40"/>
      <c r="C1549" s="40"/>
      <c r="D1549" s="40"/>
      <c r="E1549" s="40"/>
      <c r="F1549" s="40"/>
      <c r="G1549" s="40"/>
      <c r="H1549" s="40"/>
      <c r="I1549" s="40"/>
      <c r="J1549" s="40"/>
    </row>
    <row r="1550" spans="1:10">
      <c r="A1550" s="19"/>
      <c r="B1550" s="20" t="s">
        <v>8</v>
      </c>
      <c r="C1550" s="19" t="s">
        <v>9</v>
      </c>
      <c r="D1550" s="19" t="s">
        <v>10</v>
      </c>
      <c r="E1550" s="317" t="s">
        <v>529</v>
      </c>
      <c r="F1550" s="317"/>
      <c r="G1550" s="27" t="s">
        <v>11</v>
      </c>
      <c r="H1550" s="20" t="s">
        <v>12</v>
      </c>
      <c r="I1550" s="20" t="s">
        <v>13</v>
      </c>
      <c r="J1550" s="20" t="s">
        <v>15</v>
      </c>
    </row>
    <row r="1551" spans="1:10" ht="39.6">
      <c r="A1551" s="28" t="s">
        <v>530</v>
      </c>
      <c r="B1551" s="29" t="s">
        <v>1182</v>
      </c>
      <c r="C1551" s="28" t="s">
        <v>28</v>
      </c>
      <c r="D1551" s="28" t="s">
        <v>1183</v>
      </c>
      <c r="E1551" s="316" t="s">
        <v>570</v>
      </c>
      <c r="F1551" s="316"/>
      <c r="G1551" s="30" t="s">
        <v>571</v>
      </c>
      <c r="H1551" s="31">
        <v>1</v>
      </c>
      <c r="I1551" s="32">
        <v>2.0699999999999998</v>
      </c>
      <c r="J1551" s="32">
        <v>2.0699999999999998</v>
      </c>
    </row>
    <row r="1552" spans="1:10" ht="39.6">
      <c r="A1552" s="33" t="s">
        <v>531</v>
      </c>
      <c r="B1552" s="34" t="s">
        <v>1233</v>
      </c>
      <c r="C1552" s="33" t="s">
        <v>28</v>
      </c>
      <c r="D1552" s="33" t="s">
        <v>1234</v>
      </c>
      <c r="E1552" s="315" t="s">
        <v>1230</v>
      </c>
      <c r="F1552" s="315"/>
      <c r="G1552" s="35" t="s">
        <v>535</v>
      </c>
      <c r="H1552" s="36">
        <v>1</v>
      </c>
      <c r="I1552" s="37">
        <v>1.22</v>
      </c>
      <c r="J1552" s="37">
        <v>1.22</v>
      </c>
    </row>
    <row r="1553" spans="1:10" ht="39.6">
      <c r="A1553" s="33" t="s">
        <v>531</v>
      </c>
      <c r="B1553" s="34" t="s">
        <v>1228</v>
      </c>
      <c r="C1553" s="33" t="s">
        <v>28</v>
      </c>
      <c r="D1553" s="33" t="s">
        <v>1229</v>
      </c>
      <c r="E1553" s="315" t="s">
        <v>1230</v>
      </c>
      <c r="F1553" s="315"/>
      <c r="G1553" s="35" t="s">
        <v>535</v>
      </c>
      <c r="H1553" s="36">
        <v>1</v>
      </c>
      <c r="I1553" s="37">
        <v>0.08</v>
      </c>
      <c r="J1553" s="37">
        <v>0.08</v>
      </c>
    </row>
    <row r="1554" spans="1:10" ht="39.6">
      <c r="A1554" s="33" t="s">
        <v>531</v>
      </c>
      <c r="B1554" s="34" t="s">
        <v>1231</v>
      </c>
      <c r="C1554" s="33" t="s">
        <v>28</v>
      </c>
      <c r="D1554" s="33" t="s">
        <v>1232</v>
      </c>
      <c r="E1554" s="315" t="s">
        <v>1230</v>
      </c>
      <c r="F1554" s="315"/>
      <c r="G1554" s="35" t="s">
        <v>535</v>
      </c>
      <c r="H1554" s="36">
        <v>1</v>
      </c>
      <c r="I1554" s="37">
        <v>0.37</v>
      </c>
      <c r="J1554" s="37">
        <v>0.37</v>
      </c>
    </row>
    <row r="1555" spans="1:10" ht="39.6">
      <c r="A1555" s="33" t="s">
        <v>531</v>
      </c>
      <c r="B1555" s="34" t="s">
        <v>1235</v>
      </c>
      <c r="C1555" s="33" t="s">
        <v>28</v>
      </c>
      <c r="D1555" s="33" t="s">
        <v>1236</v>
      </c>
      <c r="E1555" s="315" t="s">
        <v>1230</v>
      </c>
      <c r="F1555" s="315"/>
      <c r="G1555" s="35" t="s">
        <v>535</v>
      </c>
      <c r="H1555" s="36">
        <v>1</v>
      </c>
      <c r="I1555" s="37">
        <v>0.4</v>
      </c>
      <c r="J1555" s="37">
        <v>0.4</v>
      </c>
    </row>
    <row r="1556" spans="1:10">
      <c r="A1556" s="38"/>
      <c r="B1556" s="38"/>
      <c r="C1556" s="38"/>
      <c r="D1556" s="38"/>
      <c r="E1556" s="38" t="s">
        <v>540</v>
      </c>
      <c r="F1556" s="39">
        <v>0</v>
      </c>
      <c r="G1556" s="38" t="s">
        <v>541</v>
      </c>
      <c r="H1556" s="39">
        <v>0</v>
      </c>
      <c r="I1556" s="38" t="s">
        <v>542</v>
      </c>
      <c r="J1556" s="39">
        <v>0</v>
      </c>
    </row>
    <row r="1557" spans="1:10" ht="14.4" thickBot="1">
      <c r="A1557" s="38"/>
      <c r="B1557" s="38"/>
      <c r="C1557" s="38"/>
      <c r="D1557" s="38"/>
      <c r="E1557" s="38" t="s">
        <v>543</v>
      </c>
      <c r="F1557" s="39">
        <v>0.51</v>
      </c>
      <c r="G1557" s="38"/>
      <c r="H1557" s="313" t="s">
        <v>544</v>
      </c>
      <c r="I1557" s="313"/>
      <c r="J1557" s="39">
        <v>2.58</v>
      </c>
    </row>
    <row r="1558" spans="1:10" ht="14.4" thickTop="1">
      <c r="A1558" s="40"/>
      <c r="B1558" s="40"/>
      <c r="C1558" s="40"/>
      <c r="D1558" s="40"/>
      <c r="E1558" s="40"/>
      <c r="F1558" s="40"/>
      <c r="G1558" s="40"/>
      <c r="H1558" s="40"/>
      <c r="I1558" s="40"/>
      <c r="J1558" s="40"/>
    </row>
    <row r="1559" spans="1:10">
      <c r="A1559" s="19"/>
      <c r="B1559" s="20" t="s">
        <v>8</v>
      </c>
      <c r="C1559" s="19" t="s">
        <v>9</v>
      </c>
      <c r="D1559" s="19" t="s">
        <v>10</v>
      </c>
      <c r="E1559" s="317" t="s">
        <v>529</v>
      </c>
      <c r="F1559" s="317"/>
      <c r="G1559" s="27" t="s">
        <v>11</v>
      </c>
      <c r="H1559" s="20" t="s">
        <v>12</v>
      </c>
      <c r="I1559" s="20" t="s">
        <v>13</v>
      </c>
      <c r="J1559" s="20" t="s">
        <v>15</v>
      </c>
    </row>
    <row r="1560" spans="1:10" ht="39.6">
      <c r="A1560" s="28" t="s">
        <v>530</v>
      </c>
      <c r="B1560" s="29" t="s">
        <v>1231</v>
      </c>
      <c r="C1560" s="28" t="s">
        <v>28</v>
      </c>
      <c r="D1560" s="28" t="s">
        <v>1232</v>
      </c>
      <c r="E1560" s="316" t="s">
        <v>1230</v>
      </c>
      <c r="F1560" s="316"/>
      <c r="G1560" s="30" t="s">
        <v>535</v>
      </c>
      <c r="H1560" s="31">
        <v>1</v>
      </c>
      <c r="I1560" s="32">
        <v>0.37</v>
      </c>
      <c r="J1560" s="32">
        <v>0.37</v>
      </c>
    </row>
    <row r="1561" spans="1:10" ht="39.6">
      <c r="A1561" s="41" t="s">
        <v>553</v>
      </c>
      <c r="B1561" s="42" t="s">
        <v>1237</v>
      </c>
      <c r="C1561" s="41" t="s">
        <v>28</v>
      </c>
      <c r="D1561" s="41" t="s">
        <v>1238</v>
      </c>
      <c r="E1561" s="314" t="s">
        <v>1239</v>
      </c>
      <c r="F1561" s="314"/>
      <c r="G1561" s="43" t="s">
        <v>24</v>
      </c>
      <c r="H1561" s="44">
        <v>6.3999999999999997E-5</v>
      </c>
      <c r="I1561" s="45">
        <v>5823.46</v>
      </c>
      <c r="J1561" s="45">
        <v>0.37</v>
      </c>
    </row>
    <row r="1562" spans="1:10">
      <c r="A1562" s="38"/>
      <c r="B1562" s="38"/>
      <c r="C1562" s="38"/>
      <c r="D1562" s="38"/>
      <c r="E1562" s="38" t="s">
        <v>540</v>
      </c>
      <c r="F1562" s="39">
        <v>0</v>
      </c>
      <c r="G1562" s="38" t="s">
        <v>541</v>
      </c>
      <c r="H1562" s="39">
        <v>0</v>
      </c>
      <c r="I1562" s="38" t="s">
        <v>542</v>
      </c>
      <c r="J1562" s="39">
        <v>0</v>
      </c>
    </row>
    <row r="1563" spans="1:10" ht="14.4" thickBot="1">
      <c r="A1563" s="38"/>
      <c r="B1563" s="38"/>
      <c r="C1563" s="38"/>
      <c r="D1563" s="38"/>
      <c r="E1563" s="38" t="s">
        <v>543</v>
      </c>
      <c r="F1563" s="39">
        <v>0.09</v>
      </c>
      <c r="G1563" s="38"/>
      <c r="H1563" s="313" t="s">
        <v>544</v>
      </c>
      <c r="I1563" s="313"/>
      <c r="J1563" s="39">
        <v>0.46</v>
      </c>
    </row>
    <row r="1564" spans="1:10" ht="14.4" thickTop="1">
      <c r="A1564" s="40"/>
      <c r="B1564" s="40"/>
      <c r="C1564" s="40"/>
      <c r="D1564" s="40"/>
      <c r="E1564" s="40"/>
      <c r="F1564" s="40"/>
      <c r="G1564" s="40"/>
      <c r="H1564" s="40"/>
      <c r="I1564" s="40"/>
      <c r="J1564" s="40"/>
    </row>
    <row r="1565" spans="1:10">
      <c r="A1565" s="19"/>
      <c r="B1565" s="20" t="s">
        <v>8</v>
      </c>
      <c r="C1565" s="19" t="s">
        <v>9</v>
      </c>
      <c r="D1565" s="19" t="s">
        <v>10</v>
      </c>
      <c r="E1565" s="317" t="s">
        <v>529</v>
      </c>
      <c r="F1565" s="317"/>
      <c r="G1565" s="27" t="s">
        <v>11</v>
      </c>
      <c r="H1565" s="20" t="s">
        <v>12</v>
      </c>
      <c r="I1565" s="20" t="s">
        <v>13</v>
      </c>
      <c r="J1565" s="20" t="s">
        <v>15</v>
      </c>
    </row>
    <row r="1566" spans="1:10" ht="39.6">
      <c r="A1566" s="28" t="s">
        <v>530</v>
      </c>
      <c r="B1566" s="29" t="s">
        <v>1228</v>
      </c>
      <c r="C1566" s="28" t="s">
        <v>28</v>
      </c>
      <c r="D1566" s="28" t="s">
        <v>1229</v>
      </c>
      <c r="E1566" s="316" t="s">
        <v>1230</v>
      </c>
      <c r="F1566" s="316"/>
      <c r="G1566" s="30" t="s">
        <v>535</v>
      </c>
      <c r="H1566" s="31">
        <v>1</v>
      </c>
      <c r="I1566" s="32">
        <v>0.08</v>
      </c>
      <c r="J1566" s="32">
        <v>0.08</v>
      </c>
    </row>
    <row r="1567" spans="1:10" ht="39.6">
      <c r="A1567" s="41" t="s">
        <v>553</v>
      </c>
      <c r="B1567" s="42" t="s">
        <v>1237</v>
      </c>
      <c r="C1567" s="41" t="s">
        <v>28</v>
      </c>
      <c r="D1567" s="41" t="s">
        <v>1238</v>
      </c>
      <c r="E1567" s="314" t="s">
        <v>1239</v>
      </c>
      <c r="F1567" s="314"/>
      <c r="G1567" s="43" t="s">
        <v>24</v>
      </c>
      <c r="H1567" s="44">
        <v>1.4800000000000001E-5</v>
      </c>
      <c r="I1567" s="45">
        <v>5823.46</v>
      </c>
      <c r="J1567" s="45">
        <v>0.08</v>
      </c>
    </row>
    <row r="1568" spans="1:10">
      <c r="A1568" s="38"/>
      <c r="B1568" s="38"/>
      <c r="C1568" s="38"/>
      <c r="D1568" s="38"/>
      <c r="E1568" s="38" t="s">
        <v>540</v>
      </c>
      <c r="F1568" s="39">
        <v>0</v>
      </c>
      <c r="G1568" s="38" t="s">
        <v>541</v>
      </c>
      <c r="H1568" s="39">
        <v>0</v>
      </c>
      <c r="I1568" s="38" t="s">
        <v>542</v>
      </c>
      <c r="J1568" s="39">
        <v>0</v>
      </c>
    </row>
    <row r="1569" spans="1:10" ht="14.4" thickBot="1">
      <c r="A1569" s="38"/>
      <c r="B1569" s="38"/>
      <c r="C1569" s="38"/>
      <c r="D1569" s="38"/>
      <c r="E1569" s="38" t="s">
        <v>543</v>
      </c>
      <c r="F1569" s="39">
        <v>0.02</v>
      </c>
      <c r="G1569" s="38"/>
      <c r="H1569" s="313" t="s">
        <v>544</v>
      </c>
      <c r="I1569" s="313"/>
      <c r="J1569" s="39">
        <v>0.1</v>
      </c>
    </row>
    <row r="1570" spans="1:10" ht="14.4" thickTop="1">
      <c r="A1570" s="40"/>
      <c r="B1570" s="40"/>
      <c r="C1570" s="40"/>
      <c r="D1570" s="40"/>
      <c r="E1570" s="40"/>
      <c r="F1570" s="40"/>
      <c r="G1570" s="40"/>
      <c r="H1570" s="40"/>
      <c r="I1570" s="40"/>
      <c r="J1570" s="40"/>
    </row>
    <row r="1571" spans="1:10">
      <c r="A1571" s="19"/>
      <c r="B1571" s="20" t="s">
        <v>8</v>
      </c>
      <c r="C1571" s="19" t="s">
        <v>9</v>
      </c>
      <c r="D1571" s="19" t="s">
        <v>10</v>
      </c>
      <c r="E1571" s="317" t="s">
        <v>529</v>
      </c>
      <c r="F1571" s="317"/>
      <c r="G1571" s="27" t="s">
        <v>11</v>
      </c>
      <c r="H1571" s="20" t="s">
        <v>12</v>
      </c>
      <c r="I1571" s="20" t="s">
        <v>13</v>
      </c>
      <c r="J1571" s="20" t="s">
        <v>15</v>
      </c>
    </row>
    <row r="1572" spans="1:10" ht="39.6">
      <c r="A1572" s="28" t="s">
        <v>530</v>
      </c>
      <c r="B1572" s="29" t="s">
        <v>1235</v>
      </c>
      <c r="C1572" s="28" t="s">
        <v>28</v>
      </c>
      <c r="D1572" s="28" t="s">
        <v>1236</v>
      </c>
      <c r="E1572" s="316" t="s">
        <v>1230</v>
      </c>
      <c r="F1572" s="316"/>
      <c r="G1572" s="30" t="s">
        <v>535</v>
      </c>
      <c r="H1572" s="31">
        <v>1</v>
      </c>
      <c r="I1572" s="32">
        <v>0.4</v>
      </c>
      <c r="J1572" s="32">
        <v>0.4</v>
      </c>
    </row>
    <row r="1573" spans="1:10" ht="39.6">
      <c r="A1573" s="41" t="s">
        <v>553</v>
      </c>
      <c r="B1573" s="42" t="s">
        <v>1237</v>
      </c>
      <c r="C1573" s="41" t="s">
        <v>28</v>
      </c>
      <c r="D1573" s="41" t="s">
        <v>1238</v>
      </c>
      <c r="E1573" s="314" t="s">
        <v>1239</v>
      </c>
      <c r="F1573" s="314"/>
      <c r="G1573" s="43" t="s">
        <v>24</v>
      </c>
      <c r="H1573" s="44">
        <v>6.9999999999999994E-5</v>
      </c>
      <c r="I1573" s="45">
        <v>5823.46</v>
      </c>
      <c r="J1573" s="45">
        <v>0.4</v>
      </c>
    </row>
    <row r="1574" spans="1:10">
      <c r="A1574" s="38"/>
      <c r="B1574" s="38"/>
      <c r="C1574" s="38"/>
      <c r="D1574" s="38"/>
      <c r="E1574" s="38" t="s">
        <v>540</v>
      </c>
      <c r="F1574" s="39">
        <v>0</v>
      </c>
      <c r="G1574" s="38" t="s">
        <v>541</v>
      </c>
      <c r="H1574" s="39">
        <v>0</v>
      </c>
      <c r="I1574" s="38" t="s">
        <v>542</v>
      </c>
      <c r="J1574" s="39">
        <v>0</v>
      </c>
    </row>
    <row r="1575" spans="1:10" ht="14.4" thickBot="1">
      <c r="A1575" s="38"/>
      <c r="B1575" s="38"/>
      <c r="C1575" s="38"/>
      <c r="D1575" s="38"/>
      <c r="E1575" s="38" t="s">
        <v>543</v>
      </c>
      <c r="F1575" s="39">
        <v>0.1</v>
      </c>
      <c r="G1575" s="38"/>
      <c r="H1575" s="313" t="s">
        <v>544</v>
      </c>
      <c r="I1575" s="313"/>
      <c r="J1575" s="39">
        <v>0.5</v>
      </c>
    </row>
    <row r="1576" spans="1:10" ht="14.4" thickTop="1">
      <c r="A1576" s="40"/>
      <c r="B1576" s="40"/>
      <c r="C1576" s="40"/>
      <c r="D1576" s="40"/>
      <c r="E1576" s="40"/>
      <c r="F1576" s="40"/>
      <c r="G1576" s="40"/>
      <c r="H1576" s="40"/>
      <c r="I1576" s="40"/>
      <c r="J1576" s="40"/>
    </row>
    <row r="1577" spans="1:10">
      <c r="A1577" s="19"/>
      <c r="B1577" s="20" t="s">
        <v>8</v>
      </c>
      <c r="C1577" s="19" t="s">
        <v>9</v>
      </c>
      <c r="D1577" s="19" t="s">
        <v>10</v>
      </c>
      <c r="E1577" s="317" t="s">
        <v>529</v>
      </c>
      <c r="F1577" s="317"/>
      <c r="G1577" s="27" t="s">
        <v>11</v>
      </c>
      <c r="H1577" s="20" t="s">
        <v>12</v>
      </c>
      <c r="I1577" s="20" t="s">
        <v>13</v>
      </c>
      <c r="J1577" s="20" t="s">
        <v>15</v>
      </c>
    </row>
    <row r="1578" spans="1:10" ht="39.6">
      <c r="A1578" s="28" t="s">
        <v>530</v>
      </c>
      <c r="B1578" s="29" t="s">
        <v>1233</v>
      </c>
      <c r="C1578" s="28" t="s">
        <v>28</v>
      </c>
      <c r="D1578" s="28" t="s">
        <v>1234</v>
      </c>
      <c r="E1578" s="316" t="s">
        <v>1230</v>
      </c>
      <c r="F1578" s="316"/>
      <c r="G1578" s="30" t="s">
        <v>535</v>
      </c>
      <c r="H1578" s="31">
        <v>1</v>
      </c>
      <c r="I1578" s="32">
        <v>1.22</v>
      </c>
      <c r="J1578" s="32">
        <v>1.22</v>
      </c>
    </row>
    <row r="1579" spans="1:10">
      <c r="A1579" s="41" t="s">
        <v>553</v>
      </c>
      <c r="B1579" s="42" t="s">
        <v>1240</v>
      </c>
      <c r="C1579" s="41" t="s">
        <v>28</v>
      </c>
      <c r="D1579" s="41" t="s">
        <v>1241</v>
      </c>
      <c r="E1579" s="314" t="s">
        <v>1242</v>
      </c>
      <c r="F1579" s="314"/>
      <c r="G1579" s="43" t="s">
        <v>1243</v>
      </c>
      <c r="H1579" s="44">
        <v>1.25</v>
      </c>
      <c r="I1579" s="45">
        <v>0.98</v>
      </c>
      <c r="J1579" s="45">
        <v>1.22</v>
      </c>
    </row>
    <row r="1580" spans="1:10">
      <c r="A1580" s="38"/>
      <c r="B1580" s="38"/>
      <c r="C1580" s="38"/>
      <c r="D1580" s="38"/>
      <c r="E1580" s="38" t="s">
        <v>540</v>
      </c>
      <c r="F1580" s="39">
        <v>0</v>
      </c>
      <c r="G1580" s="38" t="s">
        <v>541</v>
      </c>
      <c r="H1580" s="39">
        <v>0</v>
      </c>
      <c r="I1580" s="38" t="s">
        <v>542</v>
      </c>
      <c r="J1580" s="39">
        <v>0</v>
      </c>
    </row>
    <row r="1581" spans="1:10" ht="14.4" thickBot="1">
      <c r="A1581" s="38"/>
      <c r="B1581" s="38"/>
      <c r="C1581" s="38"/>
      <c r="D1581" s="38"/>
      <c r="E1581" s="38" t="s">
        <v>543</v>
      </c>
      <c r="F1581" s="39">
        <v>0.3</v>
      </c>
      <c r="G1581" s="38"/>
      <c r="H1581" s="313" t="s">
        <v>544</v>
      </c>
      <c r="I1581" s="313"/>
      <c r="J1581" s="39">
        <v>1.52</v>
      </c>
    </row>
    <row r="1582" spans="1:10" ht="14.4" thickTop="1">
      <c r="A1582" s="40"/>
      <c r="B1582" s="40"/>
      <c r="C1582" s="40"/>
      <c r="D1582" s="40"/>
      <c r="E1582" s="40"/>
      <c r="F1582" s="40"/>
      <c r="G1582" s="40"/>
      <c r="H1582" s="40"/>
      <c r="I1582" s="40"/>
      <c r="J1582" s="40"/>
    </row>
    <row r="1583" spans="1:10">
      <c r="A1583" s="19"/>
      <c r="B1583" s="20" t="s">
        <v>8</v>
      </c>
      <c r="C1583" s="19" t="s">
        <v>9</v>
      </c>
      <c r="D1583" s="19" t="s">
        <v>10</v>
      </c>
      <c r="E1583" s="317" t="s">
        <v>529</v>
      </c>
      <c r="F1583" s="317"/>
      <c r="G1583" s="27" t="s">
        <v>11</v>
      </c>
      <c r="H1583" s="20" t="s">
        <v>12</v>
      </c>
      <c r="I1583" s="20" t="s">
        <v>13</v>
      </c>
      <c r="J1583" s="20" t="s">
        <v>15</v>
      </c>
    </row>
    <row r="1584" spans="1:10" ht="39.6">
      <c r="A1584" s="28" t="s">
        <v>530</v>
      </c>
      <c r="B1584" s="29" t="s">
        <v>1244</v>
      </c>
      <c r="C1584" s="28" t="s">
        <v>28</v>
      </c>
      <c r="D1584" s="28" t="s">
        <v>1245</v>
      </c>
      <c r="E1584" s="316" t="s">
        <v>570</v>
      </c>
      <c r="F1584" s="316"/>
      <c r="G1584" s="30" t="s">
        <v>576</v>
      </c>
      <c r="H1584" s="31">
        <v>1</v>
      </c>
      <c r="I1584" s="32">
        <v>1.86</v>
      </c>
      <c r="J1584" s="32">
        <v>1.86</v>
      </c>
    </row>
    <row r="1585" spans="1:10" ht="39.6">
      <c r="A1585" s="33" t="s">
        <v>531</v>
      </c>
      <c r="B1585" s="34" t="s">
        <v>1246</v>
      </c>
      <c r="C1585" s="33" t="s">
        <v>28</v>
      </c>
      <c r="D1585" s="33" t="s">
        <v>1247</v>
      </c>
      <c r="E1585" s="315" t="s">
        <v>1230</v>
      </c>
      <c r="F1585" s="315"/>
      <c r="G1585" s="35" t="s">
        <v>535</v>
      </c>
      <c r="H1585" s="36">
        <v>1</v>
      </c>
      <c r="I1585" s="37">
        <v>1.51</v>
      </c>
      <c r="J1585" s="37">
        <v>1.51</v>
      </c>
    </row>
    <row r="1586" spans="1:10" ht="39.6">
      <c r="A1586" s="33" t="s">
        <v>531</v>
      </c>
      <c r="B1586" s="34" t="s">
        <v>1248</v>
      </c>
      <c r="C1586" s="33" t="s">
        <v>28</v>
      </c>
      <c r="D1586" s="33" t="s">
        <v>1249</v>
      </c>
      <c r="E1586" s="315" t="s">
        <v>1230</v>
      </c>
      <c r="F1586" s="315"/>
      <c r="G1586" s="35" t="s">
        <v>535</v>
      </c>
      <c r="H1586" s="36">
        <v>1</v>
      </c>
      <c r="I1586" s="37">
        <v>0.35</v>
      </c>
      <c r="J1586" s="37">
        <v>0.35</v>
      </c>
    </row>
    <row r="1587" spans="1:10">
      <c r="A1587" s="38"/>
      <c r="B1587" s="38"/>
      <c r="C1587" s="38"/>
      <c r="D1587" s="38"/>
      <c r="E1587" s="38" t="s">
        <v>540</v>
      </c>
      <c r="F1587" s="39">
        <v>0</v>
      </c>
      <c r="G1587" s="38" t="s">
        <v>541</v>
      </c>
      <c r="H1587" s="39">
        <v>0</v>
      </c>
      <c r="I1587" s="38" t="s">
        <v>542</v>
      </c>
      <c r="J1587" s="39">
        <v>0</v>
      </c>
    </row>
    <row r="1588" spans="1:10" ht="14.4" thickBot="1">
      <c r="A1588" s="38"/>
      <c r="B1588" s="38"/>
      <c r="C1588" s="38"/>
      <c r="D1588" s="38"/>
      <c r="E1588" s="38" t="s">
        <v>543</v>
      </c>
      <c r="F1588" s="39">
        <v>0.46</v>
      </c>
      <c r="G1588" s="38"/>
      <c r="H1588" s="313" t="s">
        <v>544</v>
      </c>
      <c r="I1588" s="313"/>
      <c r="J1588" s="39">
        <v>2.3199999999999998</v>
      </c>
    </row>
    <row r="1589" spans="1:10" ht="14.4" thickTop="1">
      <c r="A1589" s="40"/>
      <c r="B1589" s="40"/>
      <c r="C1589" s="40"/>
      <c r="D1589" s="40"/>
      <c r="E1589" s="40"/>
      <c r="F1589" s="40"/>
      <c r="G1589" s="40"/>
      <c r="H1589" s="40"/>
      <c r="I1589" s="40"/>
      <c r="J1589" s="40"/>
    </row>
    <row r="1590" spans="1:10">
      <c r="A1590" s="19"/>
      <c r="B1590" s="20" t="s">
        <v>8</v>
      </c>
      <c r="C1590" s="19" t="s">
        <v>9</v>
      </c>
      <c r="D1590" s="19" t="s">
        <v>10</v>
      </c>
      <c r="E1590" s="317" t="s">
        <v>529</v>
      </c>
      <c r="F1590" s="317"/>
      <c r="G1590" s="27" t="s">
        <v>11</v>
      </c>
      <c r="H1590" s="20" t="s">
        <v>12</v>
      </c>
      <c r="I1590" s="20" t="s">
        <v>13</v>
      </c>
      <c r="J1590" s="20" t="s">
        <v>15</v>
      </c>
    </row>
    <row r="1591" spans="1:10" ht="39.6">
      <c r="A1591" s="28" t="s">
        <v>530</v>
      </c>
      <c r="B1591" s="29" t="s">
        <v>1250</v>
      </c>
      <c r="C1591" s="28" t="s">
        <v>28</v>
      </c>
      <c r="D1591" s="28" t="s">
        <v>1251</v>
      </c>
      <c r="E1591" s="316" t="s">
        <v>570</v>
      </c>
      <c r="F1591" s="316"/>
      <c r="G1591" s="30" t="s">
        <v>571</v>
      </c>
      <c r="H1591" s="31">
        <v>1</v>
      </c>
      <c r="I1591" s="32">
        <v>5.96</v>
      </c>
      <c r="J1591" s="32">
        <v>5.96</v>
      </c>
    </row>
    <row r="1592" spans="1:10" ht="39.6">
      <c r="A1592" s="33" t="s">
        <v>531</v>
      </c>
      <c r="B1592" s="34" t="s">
        <v>1252</v>
      </c>
      <c r="C1592" s="33" t="s">
        <v>28</v>
      </c>
      <c r="D1592" s="33" t="s">
        <v>1253</v>
      </c>
      <c r="E1592" s="315" t="s">
        <v>1230</v>
      </c>
      <c r="F1592" s="315"/>
      <c r="G1592" s="35" t="s">
        <v>535</v>
      </c>
      <c r="H1592" s="36">
        <v>1</v>
      </c>
      <c r="I1592" s="37">
        <v>2.4500000000000002</v>
      </c>
      <c r="J1592" s="37">
        <v>2.4500000000000002</v>
      </c>
    </row>
    <row r="1593" spans="1:10" ht="39.6">
      <c r="A1593" s="33" t="s">
        <v>531</v>
      </c>
      <c r="B1593" s="34" t="s">
        <v>1246</v>
      </c>
      <c r="C1593" s="33" t="s">
        <v>28</v>
      </c>
      <c r="D1593" s="33" t="s">
        <v>1247</v>
      </c>
      <c r="E1593" s="315" t="s">
        <v>1230</v>
      </c>
      <c r="F1593" s="315"/>
      <c r="G1593" s="35" t="s">
        <v>535</v>
      </c>
      <c r="H1593" s="36">
        <v>1</v>
      </c>
      <c r="I1593" s="37">
        <v>1.51</v>
      </c>
      <c r="J1593" s="37">
        <v>1.51</v>
      </c>
    </row>
    <row r="1594" spans="1:10" ht="39.6">
      <c r="A1594" s="33" t="s">
        <v>531</v>
      </c>
      <c r="B1594" s="34" t="s">
        <v>1248</v>
      </c>
      <c r="C1594" s="33" t="s">
        <v>28</v>
      </c>
      <c r="D1594" s="33" t="s">
        <v>1249</v>
      </c>
      <c r="E1594" s="315" t="s">
        <v>1230</v>
      </c>
      <c r="F1594" s="315"/>
      <c r="G1594" s="35" t="s">
        <v>535</v>
      </c>
      <c r="H1594" s="36">
        <v>1</v>
      </c>
      <c r="I1594" s="37">
        <v>0.35</v>
      </c>
      <c r="J1594" s="37">
        <v>0.35</v>
      </c>
    </row>
    <row r="1595" spans="1:10" ht="39.6">
      <c r="A1595" s="33" t="s">
        <v>531</v>
      </c>
      <c r="B1595" s="34" t="s">
        <v>1254</v>
      </c>
      <c r="C1595" s="33" t="s">
        <v>28</v>
      </c>
      <c r="D1595" s="33" t="s">
        <v>1255</v>
      </c>
      <c r="E1595" s="315" t="s">
        <v>1230</v>
      </c>
      <c r="F1595" s="315"/>
      <c r="G1595" s="35" t="s">
        <v>535</v>
      </c>
      <c r="H1595" s="36">
        <v>1</v>
      </c>
      <c r="I1595" s="37">
        <v>1.65</v>
      </c>
      <c r="J1595" s="37">
        <v>1.65</v>
      </c>
    </row>
    <row r="1596" spans="1:10">
      <c r="A1596" s="38"/>
      <c r="B1596" s="38"/>
      <c r="C1596" s="38"/>
      <c r="D1596" s="38"/>
      <c r="E1596" s="38" t="s">
        <v>540</v>
      </c>
      <c r="F1596" s="39">
        <v>0</v>
      </c>
      <c r="G1596" s="38" t="s">
        <v>541</v>
      </c>
      <c r="H1596" s="39">
        <v>0</v>
      </c>
      <c r="I1596" s="38" t="s">
        <v>542</v>
      </c>
      <c r="J1596" s="39">
        <v>0</v>
      </c>
    </row>
    <row r="1597" spans="1:10" ht="14.4" thickBot="1">
      <c r="A1597" s="38"/>
      <c r="B1597" s="38"/>
      <c r="C1597" s="38"/>
      <c r="D1597" s="38"/>
      <c r="E1597" s="38" t="s">
        <v>543</v>
      </c>
      <c r="F1597" s="39">
        <v>1.49</v>
      </c>
      <c r="G1597" s="38"/>
      <c r="H1597" s="313" t="s">
        <v>544</v>
      </c>
      <c r="I1597" s="313"/>
      <c r="J1597" s="39">
        <v>7.45</v>
      </c>
    </row>
    <row r="1598" spans="1:10" ht="14.4" thickTop="1">
      <c r="A1598" s="40"/>
      <c r="B1598" s="40"/>
      <c r="C1598" s="40"/>
      <c r="D1598" s="40"/>
      <c r="E1598" s="40"/>
      <c r="F1598" s="40"/>
      <c r="G1598" s="40"/>
      <c r="H1598" s="40"/>
      <c r="I1598" s="40"/>
      <c r="J1598" s="40"/>
    </row>
    <row r="1599" spans="1:10">
      <c r="A1599" s="19"/>
      <c r="B1599" s="20" t="s">
        <v>8</v>
      </c>
      <c r="C1599" s="19" t="s">
        <v>9</v>
      </c>
      <c r="D1599" s="19" t="s">
        <v>10</v>
      </c>
      <c r="E1599" s="317" t="s">
        <v>529</v>
      </c>
      <c r="F1599" s="317"/>
      <c r="G1599" s="27" t="s">
        <v>11</v>
      </c>
      <c r="H1599" s="20" t="s">
        <v>12</v>
      </c>
      <c r="I1599" s="20" t="s">
        <v>13</v>
      </c>
      <c r="J1599" s="20" t="s">
        <v>15</v>
      </c>
    </row>
    <row r="1600" spans="1:10" ht="39.6">
      <c r="A1600" s="28" t="s">
        <v>530</v>
      </c>
      <c r="B1600" s="29" t="s">
        <v>1246</v>
      </c>
      <c r="C1600" s="28" t="s">
        <v>28</v>
      </c>
      <c r="D1600" s="28" t="s">
        <v>1247</v>
      </c>
      <c r="E1600" s="316" t="s">
        <v>1230</v>
      </c>
      <c r="F1600" s="316"/>
      <c r="G1600" s="30" t="s">
        <v>535</v>
      </c>
      <c r="H1600" s="31">
        <v>1</v>
      </c>
      <c r="I1600" s="32">
        <v>1.51</v>
      </c>
      <c r="J1600" s="32">
        <v>1.51</v>
      </c>
    </row>
    <row r="1601" spans="1:10" ht="39.6">
      <c r="A1601" s="41" t="s">
        <v>553</v>
      </c>
      <c r="B1601" s="42" t="s">
        <v>1256</v>
      </c>
      <c r="C1601" s="41" t="s">
        <v>28</v>
      </c>
      <c r="D1601" s="41" t="s">
        <v>1257</v>
      </c>
      <c r="E1601" s="314" t="s">
        <v>1239</v>
      </c>
      <c r="F1601" s="314"/>
      <c r="G1601" s="43" t="s">
        <v>24</v>
      </c>
      <c r="H1601" s="44">
        <v>6.3999999999999997E-5</v>
      </c>
      <c r="I1601" s="45">
        <v>23688.65</v>
      </c>
      <c r="J1601" s="45">
        <v>1.51</v>
      </c>
    </row>
    <row r="1602" spans="1:10">
      <c r="A1602" s="38"/>
      <c r="B1602" s="38"/>
      <c r="C1602" s="38"/>
      <c r="D1602" s="38"/>
      <c r="E1602" s="38" t="s">
        <v>540</v>
      </c>
      <c r="F1602" s="39">
        <v>0</v>
      </c>
      <c r="G1602" s="38" t="s">
        <v>541</v>
      </c>
      <c r="H1602" s="39">
        <v>0</v>
      </c>
      <c r="I1602" s="38" t="s">
        <v>542</v>
      </c>
      <c r="J1602" s="39">
        <v>0</v>
      </c>
    </row>
    <row r="1603" spans="1:10" ht="14.4" thickBot="1">
      <c r="A1603" s="38"/>
      <c r="B1603" s="38"/>
      <c r="C1603" s="38"/>
      <c r="D1603" s="38"/>
      <c r="E1603" s="38" t="s">
        <v>543</v>
      </c>
      <c r="F1603" s="39">
        <v>0.37</v>
      </c>
      <c r="G1603" s="38"/>
      <c r="H1603" s="313" t="s">
        <v>544</v>
      </c>
      <c r="I1603" s="313"/>
      <c r="J1603" s="39">
        <v>1.88</v>
      </c>
    </row>
    <row r="1604" spans="1:10" ht="14.4" thickTop="1">
      <c r="A1604" s="40"/>
      <c r="B1604" s="40"/>
      <c r="C1604" s="40"/>
      <c r="D1604" s="40"/>
      <c r="E1604" s="40"/>
      <c r="F1604" s="40"/>
      <c r="G1604" s="40"/>
      <c r="H1604" s="40"/>
      <c r="I1604" s="40"/>
      <c r="J1604" s="40"/>
    </row>
    <row r="1605" spans="1:10">
      <c r="A1605" s="19"/>
      <c r="B1605" s="20" t="s">
        <v>8</v>
      </c>
      <c r="C1605" s="19" t="s">
        <v>9</v>
      </c>
      <c r="D1605" s="19" t="s">
        <v>10</v>
      </c>
      <c r="E1605" s="317" t="s">
        <v>529</v>
      </c>
      <c r="F1605" s="317"/>
      <c r="G1605" s="27" t="s">
        <v>11</v>
      </c>
      <c r="H1605" s="20" t="s">
        <v>12</v>
      </c>
      <c r="I1605" s="20" t="s">
        <v>13</v>
      </c>
      <c r="J1605" s="20" t="s">
        <v>15</v>
      </c>
    </row>
    <row r="1606" spans="1:10" ht="39.6">
      <c r="A1606" s="28" t="s">
        <v>530</v>
      </c>
      <c r="B1606" s="29" t="s">
        <v>1248</v>
      </c>
      <c r="C1606" s="28" t="s">
        <v>28</v>
      </c>
      <c r="D1606" s="28" t="s">
        <v>1249</v>
      </c>
      <c r="E1606" s="316" t="s">
        <v>1230</v>
      </c>
      <c r="F1606" s="316"/>
      <c r="G1606" s="30" t="s">
        <v>535</v>
      </c>
      <c r="H1606" s="31">
        <v>1</v>
      </c>
      <c r="I1606" s="32">
        <v>0.35</v>
      </c>
      <c r="J1606" s="32">
        <v>0.35</v>
      </c>
    </row>
    <row r="1607" spans="1:10" ht="39.6">
      <c r="A1607" s="41" t="s">
        <v>553</v>
      </c>
      <c r="B1607" s="42" t="s">
        <v>1256</v>
      </c>
      <c r="C1607" s="41" t="s">
        <v>28</v>
      </c>
      <c r="D1607" s="41" t="s">
        <v>1257</v>
      </c>
      <c r="E1607" s="314" t="s">
        <v>1239</v>
      </c>
      <c r="F1607" s="314"/>
      <c r="G1607" s="43" t="s">
        <v>24</v>
      </c>
      <c r="H1607" s="44">
        <v>1.4800000000000001E-5</v>
      </c>
      <c r="I1607" s="45">
        <v>23688.65</v>
      </c>
      <c r="J1607" s="45">
        <v>0.35</v>
      </c>
    </row>
    <row r="1608" spans="1:10">
      <c r="A1608" s="38"/>
      <c r="B1608" s="38"/>
      <c r="C1608" s="38"/>
      <c r="D1608" s="38"/>
      <c r="E1608" s="38" t="s">
        <v>540</v>
      </c>
      <c r="F1608" s="39">
        <v>0</v>
      </c>
      <c r="G1608" s="38" t="s">
        <v>541</v>
      </c>
      <c r="H1608" s="39">
        <v>0</v>
      </c>
      <c r="I1608" s="38" t="s">
        <v>542</v>
      </c>
      <c r="J1608" s="39">
        <v>0</v>
      </c>
    </row>
    <row r="1609" spans="1:10" ht="14.4" thickBot="1">
      <c r="A1609" s="38"/>
      <c r="B1609" s="38"/>
      <c r="C1609" s="38"/>
      <c r="D1609" s="38"/>
      <c r="E1609" s="38" t="s">
        <v>543</v>
      </c>
      <c r="F1609" s="39">
        <v>0.08</v>
      </c>
      <c r="G1609" s="38"/>
      <c r="H1609" s="313" t="s">
        <v>544</v>
      </c>
      <c r="I1609" s="313"/>
      <c r="J1609" s="39">
        <v>0.43</v>
      </c>
    </row>
    <row r="1610" spans="1:10" ht="14.4" thickTop="1">
      <c r="A1610" s="40"/>
      <c r="B1610" s="40"/>
      <c r="C1610" s="40"/>
      <c r="D1610" s="40"/>
      <c r="E1610" s="40"/>
      <c r="F1610" s="40"/>
      <c r="G1610" s="40"/>
      <c r="H1610" s="40"/>
      <c r="I1610" s="40"/>
      <c r="J1610" s="40"/>
    </row>
    <row r="1611" spans="1:10">
      <c r="A1611" s="19"/>
      <c r="B1611" s="20" t="s">
        <v>8</v>
      </c>
      <c r="C1611" s="19" t="s">
        <v>9</v>
      </c>
      <c r="D1611" s="19" t="s">
        <v>10</v>
      </c>
      <c r="E1611" s="317" t="s">
        <v>529</v>
      </c>
      <c r="F1611" s="317"/>
      <c r="G1611" s="27" t="s">
        <v>11</v>
      </c>
      <c r="H1611" s="20" t="s">
        <v>12</v>
      </c>
      <c r="I1611" s="20" t="s">
        <v>13</v>
      </c>
      <c r="J1611" s="20" t="s">
        <v>15</v>
      </c>
    </row>
    <row r="1612" spans="1:10" ht="39.6">
      <c r="A1612" s="28" t="s">
        <v>530</v>
      </c>
      <c r="B1612" s="29" t="s">
        <v>1254</v>
      </c>
      <c r="C1612" s="28" t="s">
        <v>28</v>
      </c>
      <c r="D1612" s="28" t="s">
        <v>1255</v>
      </c>
      <c r="E1612" s="316" t="s">
        <v>1230</v>
      </c>
      <c r="F1612" s="316"/>
      <c r="G1612" s="30" t="s">
        <v>535</v>
      </c>
      <c r="H1612" s="31">
        <v>1</v>
      </c>
      <c r="I1612" s="32">
        <v>1.65</v>
      </c>
      <c r="J1612" s="32">
        <v>1.65</v>
      </c>
    </row>
    <row r="1613" spans="1:10" ht="39.6">
      <c r="A1613" s="41" t="s">
        <v>553</v>
      </c>
      <c r="B1613" s="42" t="s">
        <v>1256</v>
      </c>
      <c r="C1613" s="41" t="s">
        <v>28</v>
      </c>
      <c r="D1613" s="41" t="s">
        <v>1257</v>
      </c>
      <c r="E1613" s="314" t="s">
        <v>1239</v>
      </c>
      <c r="F1613" s="314"/>
      <c r="G1613" s="43" t="s">
        <v>24</v>
      </c>
      <c r="H1613" s="44">
        <v>6.9999999999999994E-5</v>
      </c>
      <c r="I1613" s="45">
        <v>23688.65</v>
      </c>
      <c r="J1613" s="45">
        <v>1.65</v>
      </c>
    </row>
    <row r="1614" spans="1:10">
      <c r="A1614" s="38"/>
      <c r="B1614" s="38"/>
      <c r="C1614" s="38"/>
      <c r="D1614" s="38"/>
      <c r="E1614" s="38" t="s">
        <v>540</v>
      </c>
      <c r="F1614" s="39">
        <v>0</v>
      </c>
      <c r="G1614" s="38" t="s">
        <v>541</v>
      </c>
      <c r="H1614" s="39">
        <v>0</v>
      </c>
      <c r="I1614" s="38" t="s">
        <v>542</v>
      </c>
      <c r="J1614" s="39">
        <v>0</v>
      </c>
    </row>
    <row r="1615" spans="1:10" ht="14.4" thickBot="1">
      <c r="A1615" s="38"/>
      <c r="B1615" s="38"/>
      <c r="C1615" s="38"/>
      <c r="D1615" s="38"/>
      <c r="E1615" s="38" t="s">
        <v>543</v>
      </c>
      <c r="F1615" s="39">
        <v>0.41</v>
      </c>
      <c r="G1615" s="38"/>
      <c r="H1615" s="313" t="s">
        <v>544</v>
      </c>
      <c r="I1615" s="313"/>
      <c r="J1615" s="39">
        <v>2.06</v>
      </c>
    </row>
    <row r="1616" spans="1:10" ht="14.4" thickTop="1">
      <c r="A1616" s="40"/>
      <c r="B1616" s="40"/>
      <c r="C1616" s="40"/>
      <c r="D1616" s="40"/>
      <c r="E1616" s="40"/>
      <c r="F1616" s="40"/>
      <c r="G1616" s="40"/>
      <c r="H1616" s="40"/>
      <c r="I1616" s="40"/>
      <c r="J1616" s="40"/>
    </row>
    <row r="1617" spans="1:10">
      <c r="A1617" s="19"/>
      <c r="B1617" s="20" t="s">
        <v>8</v>
      </c>
      <c r="C1617" s="19" t="s">
        <v>9</v>
      </c>
      <c r="D1617" s="19" t="s">
        <v>10</v>
      </c>
      <c r="E1617" s="317" t="s">
        <v>529</v>
      </c>
      <c r="F1617" s="317"/>
      <c r="G1617" s="27" t="s">
        <v>11</v>
      </c>
      <c r="H1617" s="20" t="s">
        <v>12</v>
      </c>
      <c r="I1617" s="20" t="s">
        <v>13</v>
      </c>
      <c r="J1617" s="20" t="s">
        <v>15</v>
      </c>
    </row>
    <row r="1618" spans="1:10" ht="39.6">
      <c r="A1618" s="28" t="s">
        <v>530</v>
      </c>
      <c r="B1618" s="29" t="s">
        <v>1252</v>
      </c>
      <c r="C1618" s="28" t="s">
        <v>28</v>
      </c>
      <c r="D1618" s="28" t="s">
        <v>1253</v>
      </c>
      <c r="E1618" s="316" t="s">
        <v>1230</v>
      </c>
      <c r="F1618" s="316"/>
      <c r="G1618" s="30" t="s">
        <v>535</v>
      </c>
      <c r="H1618" s="31">
        <v>1</v>
      </c>
      <c r="I1618" s="32">
        <v>2.4500000000000002</v>
      </c>
      <c r="J1618" s="32">
        <v>2.4500000000000002</v>
      </c>
    </row>
    <row r="1619" spans="1:10">
      <c r="A1619" s="41" t="s">
        <v>553</v>
      </c>
      <c r="B1619" s="42" t="s">
        <v>1240</v>
      </c>
      <c r="C1619" s="41" t="s">
        <v>28</v>
      </c>
      <c r="D1619" s="41" t="s">
        <v>1241</v>
      </c>
      <c r="E1619" s="314" t="s">
        <v>1242</v>
      </c>
      <c r="F1619" s="314"/>
      <c r="G1619" s="43" t="s">
        <v>1243</v>
      </c>
      <c r="H1619" s="44">
        <v>2.5</v>
      </c>
      <c r="I1619" s="45">
        <v>0.98</v>
      </c>
      <c r="J1619" s="45">
        <v>2.4500000000000002</v>
      </c>
    </row>
    <row r="1620" spans="1:10">
      <c r="A1620" s="38"/>
      <c r="B1620" s="38"/>
      <c r="C1620" s="38"/>
      <c r="D1620" s="38"/>
      <c r="E1620" s="38" t="s">
        <v>540</v>
      </c>
      <c r="F1620" s="39">
        <v>0</v>
      </c>
      <c r="G1620" s="38" t="s">
        <v>541</v>
      </c>
      <c r="H1620" s="39">
        <v>0</v>
      </c>
      <c r="I1620" s="38" t="s">
        <v>542</v>
      </c>
      <c r="J1620" s="39">
        <v>0</v>
      </c>
    </row>
    <row r="1621" spans="1:10" ht="14.4" thickBot="1">
      <c r="A1621" s="38"/>
      <c r="B1621" s="38"/>
      <c r="C1621" s="38"/>
      <c r="D1621" s="38"/>
      <c r="E1621" s="38" t="s">
        <v>543</v>
      </c>
      <c r="F1621" s="39">
        <v>0.61</v>
      </c>
      <c r="G1621" s="38"/>
      <c r="H1621" s="313" t="s">
        <v>544</v>
      </c>
      <c r="I1621" s="313"/>
      <c r="J1621" s="39">
        <v>3.06</v>
      </c>
    </row>
    <row r="1622" spans="1:10" ht="14.4" thickTop="1">
      <c r="A1622" s="40"/>
      <c r="B1622" s="40"/>
      <c r="C1622" s="40"/>
      <c r="D1622" s="40"/>
      <c r="E1622" s="40"/>
      <c r="F1622" s="40"/>
      <c r="G1622" s="40"/>
      <c r="H1622" s="40"/>
      <c r="I1622" s="40"/>
      <c r="J1622" s="40"/>
    </row>
    <row r="1623" spans="1:10">
      <c r="A1623" s="19"/>
      <c r="B1623" s="20" t="s">
        <v>8</v>
      </c>
      <c r="C1623" s="19" t="s">
        <v>9</v>
      </c>
      <c r="D1623" s="19" t="s">
        <v>10</v>
      </c>
      <c r="E1623" s="317" t="s">
        <v>529</v>
      </c>
      <c r="F1623" s="317"/>
      <c r="G1623" s="27" t="s">
        <v>11</v>
      </c>
      <c r="H1623" s="20" t="s">
        <v>12</v>
      </c>
      <c r="I1623" s="20" t="s">
        <v>13</v>
      </c>
      <c r="J1623" s="20" t="s">
        <v>15</v>
      </c>
    </row>
    <row r="1624" spans="1:10" ht="26.4">
      <c r="A1624" s="28" t="s">
        <v>530</v>
      </c>
      <c r="B1624" s="29" t="s">
        <v>894</v>
      </c>
      <c r="C1624" s="28" t="s">
        <v>28</v>
      </c>
      <c r="D1624" s="28" t="s">
        <v>895</v>
      </c>
      <c r="E1624" s="316" t="s">
        <v>877</v>
      </c>
      <c r="F1624" s="316"/>
      <c r="G1624" s="30" t="s">
        <v>24</v>
      </c>
      <c r="H1624" s="31">
        <v>1</v>
      </c>
      <c r="I1624" s="32">
        <v>327.89</v>
      </c>
      <c r="J1624" s="32">
        <v>327.89</v>
      </c>
    </row>
    <row r="1625" spans="1:10" ht="26.4">
      <c r="A1625" s="33" t="s">
        <v>531</v>
      </c>
      <c r="B1625" s="34" t="s">
        <v>848</v>
      </c>
      <c r="C1625" s="33" t="s">
        <v>28</v>
      </c>
      <c r="D1625" s="33" t="s">
        <v>849</v>
      </c>
      <c r="E1625" s="315" t="s">
        <v>534</v>
      </c>
      <c r="F1625" s="315"/>
      <c r="G1625" s="35" t="s">
        <v>535</v>
      </c>
      <c r="H1625" s="36">
        <v>0.1052</v>
      </c>
      <c r="I1625" s="37">
        <v>31.73</v>
      </c>
      <c r="J1625" s="37">
        <v>3.33</v>
      </c>
    </row>
    <row r="1626" spans="1:10" ht="26.4">
      <c r="A1626" s="33" t="s">
        <v>531</v>
      </c>
      <c r="B1626" s="34" t="s">
        <v>846</v>
      </c>
      <c r="C1626" s="33" t="s">
        <v>28</v>
      </c>
      <c r="D1626" s="33" t="s">
        <v>847</v>
      </c>
      <c r="E1626" s="315" t="s">
        <v>534</v>
      </c>
      <c r="F1626" s="315"/>
      <c r="G1626" s="35" t="s">
        <v>535</v>
      </c>
      <c r="H1626" s="36">
        <v>0.1052</v>
      </c>
      <c r="I1626" s="37">
        <v>24.07</v>
      </c>
      <c r="J1626" s="37">
        <v>2.5299999999999998</v>
      </c>
    </row>
    <row r="1627" spans="1:10" ht="26.4">
      <c r="A1627" s="41" t="s">
        <v>553</v>
      </c>
      <c r="B1627" s="42" t="s">
        <v>1258</v>
      </c>
      <c r="C1627" s="41" t="s">
        <v>28</v>
      </c>
      <c r="D1627" s="41" t="s">
        <v>1259</v>
      </c>
      <c r="E1627" s="314" t="s">
        <v>556</v>
      </c>
      <c r="F1627" s="314"/>
      <c r="G1627" s="43" t="s">
        <v>24</v>
      </c>
      <c r="H1627" s="44">
        <v>1</v>
      </c>
      <c r="I1627" s="45">
        <v>322.02999999999997</v>
      </c>
      <c r="J1627" s="45">
        <v>322.02999999999997</v>
      </c>
    </row>
    <row r="1628" spans="1:10">
      <c r="A1628" s="38"/>
      <c r="B1628" s="38"/>
      <c r="C1628" s="38"/>
      <c r="D1628" s="38"/>
      <c r="E1628" s="38" t="s">
        <v>540</v>
      </c>
      <c r="F1628" s="39">
        <v>4.34</v>
      </c>
      <c r="G1628" s="38" t="s">
        <v>541</v>
      </c>
      <c r="H1628" s="39">
        <v>0</v>
      </c>
      <c r="I1628" s="38" t="s">
        <v>542</v>
      </c>
      <c r="J1628" s="39">
        <v>4.34</v>
      </c>
    </row>
    <row r="1629" spans="1:10" ht="14.4" thickBot="1">
      <c r="A1629" s="38"/>
      <c r="B1629" s="38"/>
      <c r="C1629" s="38"/>
      <c r="D1629" s="38"/>
      <c r="E1629" s="38" t="s">
        <v>543</v>
      </c>
      <c r="F1629" s="39">
        <v>81.97</v>
      </c>
      <c r="G1629" s="38"/>
      <c r="H1629" s="313" t="s">
        <v>544</v>
      </c>
      <c r="I1629" s="313"/>
      <c r="J1629" s="39">
        <v>409.86</v>
      </c>
    </row>
    <row r="1630" spans="1:10" ht="14.4" thickTop="1">
      <c r="A1630" s="40"/>
      <c r="B1630" s="40"/>
      <c r="C1630" s="40"/>
      <c r="D1630" s="40"/>
      <c r="E1630" s="40"/>
      <c r="F1630" s="40"/>
      <c r="G1630" s="40"/>
      <c r="H1630" s="40"/>
      <c r="I1630" s="40"/>
      <c r="J1630" s="40"/>
    </row>
    <row r="1631" spans="1:10">
      <c r="A1631" s="19"/>
      <c r="B1631" s="20" t="s">
        <v>8</v>
      </c>
      <c r="C1631" s="19" t="s">
        <v>9</v>
      </c>
      <c r="D1631" s="19" t="s">
        <v>10</v>
      </c>
      <c r="E1631" s="317" t="s">
        <v>529</v>
      </c>
      <c r="F1631" s="317"/>
      <c r="G1631" s="27" t="s">
        <v>11</v>
      </c>
      <c r="H1631" s="20" t="s">
        <v>12</v>
      </c>
      <c r="I1631" s="20" t="s">
        <v>13</v>
      </c>
      <c r="J1631" s="20" t="s">
        <v>15</v>
      </c>
    </row>
    <row r="1632" spans="1:10" ht="52.8">
      <c r="A1632" s="28" t="s">
        <v>530</v>
      </c>
      <c r="B1632" s="29" t="s">
        <v>593</v>
      </c>
      <c r="C1632" s="28" t="s">
        <v>28</v>
      </c>
      <c r="D1632" s="28" t="s">
        <v>594</v>
      </c>
      <c r="E1632" s="316" t="s">
        <v>570</v>
      </c>
      <c r="F1632" s="316"/>
      <c r="G1632" s="30" t="s">
        <v>576</v>
      </c>
      <c r="H1632" s="31">
        <v>1</v>
      </c>
      <c r="I1632" s="32">
        <v>78.66</v>
      </c>
      <c r="J1632" s="32">
        <v>78.66</v>
      </c>
    </row>
    <row r="1633" spans="1:10" ht="52.8">
      <c r="A1633" s="33" t="s">
        <v>531</v>
      </c>
      <c r="B1633" s="34" t="s">
        <v>1260</v>
      </c>
      <c r="C1633" s="33" t="s">
        <v>28</v>
      </c>
      <c r="D1633" s="33" t="s">
        <v>1261</v>
      </c>
      <c r="E1633" s="315" t="s">
        <v>1230</v>
      </c>
      <c r="F1633" s="315"/>
      <c r="G1633" s="35" t="s">
        <v>535</v>
      </c>
      <c r="H1633" s="36">
        <v>1</v>
      </c>
      <c r="I1633" s="37">
        <v>29.55</v>
      </c>
      <c r="J1633" s="37">
        <v>29.55</v>
      </c>
    </row>
    <row r="1634" spans="1:10" ht="52.8">
      <c r="A1634" s="33" t="s">
        <v>531</v>
      </c>
      <c r="B1634" s="34" t="s">
        <v>1262</v>
      </c>
      <c r="C1634" s="33" t="s">
        <v>28</v>
      </c>
      <c r="D1634" s="33" t="s">
        <v>1263</v>
      </c>
      <c r="E1634" s="315" t="s">
        <v>1230</v>
      </c>
      <c r="F1634" s="315"/>
      <c r="G1634" s="35" t="s">
        <v>535</v>
      </c>
      <c r="H1634" s="36">
        <v>1</v>
      </c>
      <c r="I1634" s="37">
        <v>11.34</v>
      </c>
      <c r="J1634" s="37">
        <v>11.34</v>
      </c>
    </row>
    <row r="1635" spans="1:10" ht="26.4">
      <c r="A1635" s="33" t="s">
        <v>531</v>
      </c>
      <c r="B1635" s="34" t="s">
        <v>1264</v>
      </c>
      <c r="C1635" s="33" t="s">
        <v>28</v>
      </c>
      <c r="D1635" s="33" t="s">
        <v>1265</v>
      </c>
      <c r="E1635" s="315" t="s">
        <v>534</v>
      </c>
      <c r="F1635" s="315"/>
      <c r="G1635" s="35" t="s">
        <v>535</v>
      </c>
      <c r="H1635" s="36">
        <v>1</v>
      </c>
      <c r="I1635" s="37">
        <v>33.19</v>
      </c>
      <c r="J1635" s="37">
        <v>33.19</v>
      </c>
    </row>
    <row r="1636" spans="1:10" ht="52.8">
      <c r="A1636" s="33" t="s">
        <v>531</v>
      </c>
      <c r="B1636" s="34" t="s">
        <v>1266</v>
      </c>
      <c r="C1636" s="33" t="s">
        <v>28</v>
      </c>
      <c r="D1636" s="33" t="s">
        <v>1267</v>
      </c>
      <c r="E1636" s="315" t="s">
        <v>1230</v>
      </c>
      <c r="F1636" s="315"/>
      <c r="G1636" s="35" t="s">
        <v>535</v>
      </c>
      <c r="H1636" s="36">
        <v>1</v>
      </c>
      <c r="I1636" s="37">
        <v>4.58</v>
      </c>
      <c r="J1636" s="37">
        <v>4.58</v>
      </c>
    </row>
    <row r="1637" spans="1:10">
      <c r="A1637" s="38"/>
      <c r="B1637" s="38"/>
      <c r="C1637" s="38"/>
      <c r="D1637" s="38"/>
      <c r="E1637" s="38" t="s">
        <v>540</v>
      </c>
      <c r="F1637" s="39">
        <v>26.51</v>
      </c>
      <c r="G1637" s="38" t="s">
        <v>541</v>
      </c>
      <c r="H1637" s="39">
        <v>0</v>
      </c>
      <c r="I1637" s="38" t="s">
        <v>542</v>
      </c>
      <c r="J1637" s="39">
        <v>26.51</v>
      </c>
    </row>
    <row r="1638" spans="1:10" ht="14.4" thickBot="1">
      <c r="A1638" s="38"/>
      <c r="B1638" s="38"/>
      <c r="C1638" s="38"/>
      <c r="D1638" s="38"/>
      <c r="E1638" s="38" t="s">
        <v>543</v>
      </c>
      <c r="F1638" s="39">
        <v>19.66</v>
      </c>
      <c r="G1638" s="38"/>
      <c r="H1638" s="313" t="s">
        <v>544</v>
      </c>
      <c r="I1638" s="313"/>
      <c r="J1638" s="39">
        <v>98.32</v>
      </c>
    </row>
    <row r="1639" spans="1:10" ht="14.4" thickTop="1">
      <c r="A1639" s="40"/>
      <c r="B1639" s="40"/>
      <c r="C1639" s="40"/>
      <c r="D1639" s="40"/>
      <c r="E1639" s="40"/>
      <c r="F1639" s="40"/>
      <c r="G1639" s="40"/>
      <c r="H1639" s="40"/>
      <c r="I1639" s="40"/>
      <c r="J1639" s="40"/>
    </row>
    <row r="1640" spans="1:10">
      <c r="A1640" s="19"/>
      <c r="B1640" s="20" t="s">
        <v>8</v>
      </c>
      <c r="C1640" s="19" t="s">
        <v>9</v>
      </c>
      <c r="D1640" s="19" t="s">
        <v>10</v>
      </c>
      <c r="E1640" s="317" t="s">
        <v>529</v>
      </c>
      <c r="F1640" s="317"/>
      <c r="G1640" s="27" t="s">
        <v>11</v>
      </c>
      <c r="H1640" s="20" t="s">
        <v>12</v>
      </c>
      <c r="I1640" s="20" t="s">
        <v>13</v>
      </c>
      <c r="J1640" s="20" t="s">
        <v>15</v>
      </c>
    </row>
    <row r="1641" spans="1:10" ht="52.8">
      <c r="A1641" s="28" t="s">
        <v>530</v>
      </c>
      <c r="B1641" s="29" t="s">
        <v>595</v>
      </c>
      <c r="C1641" s="28" t="s">
        <v>28</v>
      </c>
      <c r="D1641" s="28" t="s">
        <v>596</v>
      </c>
      <c r="E1641" s="316" t="s">
        <v>570</v>
      </c>
      <c r="F1641" s="316"/>
      <c r="G1641" s="30" t="s">
        <v>571</v>
      </c>
      <c r="H1641" s="31">
        <v>1</v>
      </c>
      <c r="I1641" s="32">
        <v>293.93</v>
      </c>
      <c r="J1641" s="32">
        <v>293.93</v>
      </c>
    </row>
    <row r="1642" spans="1:10" ht="52.8">
      <c r="A1642" s="33" t="s">
        <v>531</v>
      </c>
      <c r="B1642" s="34" t="s">
        <v>1268</v>
      </c>
      <c r="C1642" s="33" t="s">
        <v>28</v>
      </c>
      <c r="D1642" s="33" t="s">
        <v>1269</v>
      </c>
      <c r="E1642" s="315" t="s">
        <v>1230</v>
      </c>
      <c r="F1642" s="315"/>
      <c r="G1642" s="35" t="s">
        <v>535</v>
      </c>
      <c r="H1642" s="36">
        <v>1</v>
      </c>
      <c r="I1642" s="37">
        <v>162.1</v>
      </c>
      <c r="J1642" s="37">
        <v>162.1</v>
      </c>
    </row>
    <row r="1643" spans="1:10" ht="52.8">
      <c r="A1643" s="33" t="s">
        <v>531</v>
      </c>
      <c r="B1643" s="34" t="s">
        <v>1266</v>
      </c>
      <c r="C1643" s="33" t="s">
        <v>28</v>
      </c>
      <c r="D1643" s="33" t="s">
        <v>1267</v>
      </c>
      <c r="E1643" s="315" t="s">
        <v>1230</v>
      </c>
      <c r="F1643" s="315"/>
      <c r="G1643" s="35" t="s">
        <v>535</v>
      </c>
      <c r="H1643" s="36">
        <v>1</v>
      </c>
      <c r="I1643" s="37">
        <v>4.58</v>
      </c>
      <c r="J1643" s="37">
        <v>4.58</v>
      </c>
    </row>
    <row r="1644" spans="1:10" ht="52.8">
      <c r="A1644" s="33" t="s">
        <v>531</v>
      </c>
      <c r="B1644" s="34" t="s">
        <v>1270</v>
      </c>
      <c r="C1644" s="33" t="s">
        <v>28</v>
      </c>
      <c r="D1644" s="33" t="s">
        <v>1271</v>
      </c>
      <c r="E1644" s="315" t="s">
        <v>1230</v>
      </c>
      <c r="F1644" s="315"/>
      <c r="G1644" s="35" t="s">
        <v>535</v>
      </c>
      <c r="H1644" s="36">
        <v>1</v>
      </c>
      <c r="I1644" s="37">
        <v>53.17</v>
      </c>
      <c r="J1644" s="37">
        <v>53.17</v>
      </c>
    </row>
    <row r="1645" spans="1:10" ht="52.8">
      <c r="A1645" s="33" t="s">
        <v>531</v>
      </c>
      <c r="B1645" s="34" t="s">
        <v>1260</v>
      </c>
      <c r="C1645" s="33" t="s">
        <v>28</v>
      </c>
      <c r="D1645" s="33" t="s">
        <v>1261</v>
      </c>
      <c r="E1645" s="315" t="s">
        <v>1230</v>
      </c>
      <c r="F1645" s="315"/>
      <c r="G1645" s="35" t="s">
        <v>535</v>
      </c>
      <c r="H1645" s="36">
        <v>1</v>
      </c>
      <c r="I1645" s="37">
        <v>29.55</v>
      </c>
      <c r="J1645" s="37">
        <v>29.55</v>
      </c>
    </row>
    <row r="1646" spans="1:10" ht="26.4">
      <c r="A1646" s="33" t="s">
        <v>531</v>
      </c>
      <c r="B1646" s="34" t="s">
        <v>1264</v>
      </c>
      <c r="C1646" s="33" t="s">
        <v>28</v>
      </c>
      <c r="D1646" s="33" t="s">
        <v>1265</v>
      </c>
      <c r="E1646" s="315" t="s">
        <v>534</v>
      </c>
      <c r="F1646" s="315"/>
      <c r="G1646" s="35" t="s">
        <v>535</v>
      </c>
      <c r="H1646" s="36">
        <v>1</v>
      </c>
      <c r="I1646" s="37">
        <v>33.19</v>
      </c>
      <c r="J1646" s="37">
        <v>33.19</v>
      </c>
    </row>
    <row r="1647" spans="1:10" ht="52.8">
      <c r="A1647" s="33" t="s">
        <v>531</v>
      </c>
      <c r="B1647" s="34" t="s">
        <v>1262</v>
      </c>
      <c r="C1647" s="33" t="s">
        <v>28</v>
      </c>
      <c r="D1647" s="33" t="s">
        <v>1263</v>
      </c>
      <c r="E1647" s="315" t="s">
        <v>1230</v>
      </c>
      <c r="F1647" s="315"/>
      <c r="G1647" s="35" t="s">
        <v>535</v>
      </c>
      <c r="H1647" s="36">
        <v>1</v>
      </c>
      <c r="I1647" s="37">
        <v>11.34</v>
      </c>
      <c r="J1647" s="37">
        <v>11.34</v>
      </c>
    </row>
    <row r="1648" spans="1:10">
      <c r="A1648" s="38"/>
      <c r="B1648" s="38"/>
      <c r="C1648" s="38"/>
      <c r="D1648" s="38"/>
      <c r="E1648" s="38" t="s">
        <v>540</v>
      </c>
      <c r="F1648" s="39">
        <v>26.51</v>
      </c>
      <c r="G1648" s="38" t="s">
        <v>541</v>
      </c>
      <c r="H1648" s="39">
        <v>0</v>
      </c>
      <c r="I1648" s="38" t="s">
        <v>542</v>
      </c>
      <c r="J1648" s="39">
        <v>26.51</v>
      </c>
    </row>
    <row r="1649" spans="1:10" ht="14.4" thickBot="1">
      <c r="A1649" s="38"/>
      <c r="B1649" s="38"/>
      <c r="C1649" s="38"/>
      <c r="D1649" s="38"/>
      <c r="E1649" s="38" t="s">
        <v>543</v>
      </c>
      <c r="F1649" s="39">
        <v>73.48</v>
      </c>
      <c r="G1649" s="38"/>
      <c r="H1649" s="313" t="s">
        <v>544</v>
      </c>
      <c r="I1649" s="313"/>
      <c r="J1649" s="39">
        <v>367.41</v>
      </c>
    </row>
    <row r="1650" spans="1:10" ht="14.4" thickTop="1">
      <c r="A1650" s="40"/>
      <c r="B1650" s="40"/>
      <c r="C1650" s="40"/>
      <c r="D1650" s="40"/>
      <c r="E1650" s="40"/>
      <c r="F1650" s="40"/>
      <c r="G1650" s="40"/>
      <c r="H1650" s="40"/>
      <c r="I1650" s="40"/>
      <c r="J1650" s="40"/>
    </row>
    <row r="1651" spans="1:10">
      <c r="A1651" s="19"/>
      <c r="B1651" s="20" t="s">
        <v>8</v>
      </c>
      <c r="C1651" s="19" t="s">
        <v>9</v>
      </c>
      <c r="D1651" s="19" t="s">
        <v>10</v>
      </c>
      <c r="E1651" s="317" t="s">
        <v>529</v>
      </c>
      <c r="F1651" s="317"/>
      <c r="G1651" s="27" t="s">
        <v>11</v>
      </c>
      <c r="H1651" s="20" t="s">
        <v>12</v>
      </c>
      <c r="I1651" s="20" t="s">
        <v>13</v>
      </c>
      <c r="J1651" s="20" t="s">
        <v>15</v>
      </c>
    </row>
    <row r="1652" spans="1:10" ht="52.8">
      <c r="A1652" s="28" t="s">
        <v>530</v>
      </c>
      <c r="B1652" s="29" t="s">
        <v>1260</v>
      </c>
      <c r="C1652" s="28" t="s">
        <v>28</v>
      </c>
      <c r="D1652" s="28" t="s">
        <v>1261</v>
      </c>
      <c r="E1652" s="316" t="s">
        <v>1230</v>
      </c>
      <c r="F1652" s="316"/>
      <c r="G1652" s="30" t="s">
        <v>535</v>
      </c>
      <c r="H1652" s="31">
        <v>1</v>
      </c>
      <c r="I1652" s="32">
        <v>29.55</v>
      </c>
      <c r="J1652" s="32">
        <v>29.55</v>
      </c>
    </row>
    <row r="1653" spans="1:10" ht="39.6">
      <c r="A1653" s="41" t="s">
        <v>553</v>
      </c>
      <c r="B1653" s="42" t="s">
        <v>1272</v>
      </c>
      <c r="C1653" s="41" t="s">
        <v>28</v>
      </c>
      <c r="D1653" s="41" t="s">
        <v>1273</v>
      </c>
      <c r="E1653" s="314" t="s">
        <v>1239</v>
      </c>
      <c r="F1653" s="314"/>
      <c r="G1653" s="43" t="s">
        <v>24</v>
      </c>
      <c r="H1653" s="44">
        <v>3.4199999999999998E-5</v>
      </c>
      <c r="I1653" s="45">
        <v>720250.97</v>
      </c>
      <c r="J1653" s="45">
        <v>24.63</v>
      </c>
    </row>
    <row r="1654" spans="1:10" ht="26.4">
      <c r="A1654" s="41" t="s">
        <v>553</v>
      </c>
      <c r="B1654" s="42" t="s">
        <v>1274</v>
      </c>
      <c r="C1654" s="41" t="s">
        <v>28</v>
      </c>
      <c r="D1654" s="41" t="s">
        <v>1275</v>
      </c>
      <c r="E1654" s="314" t="s">
        <v>1239</v>
      </c>
      <c r="F1654" s="314"/>
      <c r="G1654" s="43" t="s">
        <v>24</v>
      </c>
      <c r="H1654" s="44">
        <v>6.0300000000000002E-5</v>
      </c>
      <c r="I1654" s="45">
        <v>81699.7</v>
      </c>
      <c r="J1654" s="45">
        <v>4.92</v>
      </c>
    </row>
    <row r="1655" spans="1:10">
      <c r="A1655" s="38"/>
      <c r="B1655" s="38"/>
      <c r="C1655" s="38"/>
      <c r="D1655" s="38"/>
      <c r="E1655" s="38" t="s">
        <v>540</v>
      </c>
      <c r="F1655" s="39">
        <v>0</v>
      </c>
      <c r="G1655" s="38" t="s">
        <v>541</v>
      </c>
      <c r="H1655" s="39">
        <v>0</v>
      </c>
      <c r="I1655" s="38" t="s">
        <v>542</v>
      </c>
      <c r="J1655" s="39">
        <v>0</v>
      </c>
    </row>
    <row r="1656" spans="1:10" ht="14.4" thickBot="1">
      <c r="A1656" s="38"/>
      <c r="B1656" s="38"/>
      <c r="C1656" s="38"/>
      <c r="D1656" s="38"/>
      <c r="E1656" s="38" t="s">
        <v>543</v>
      </c>
      <c r="F1656" s="39">
        <v>7.38</v>
      </c>
      <c r="G1656" s="38"/>
      <c r="H1656" s="313" t="s">
        <v>544</v>
      </c>
      <c r="I1656" s="313"/>
      <c r="J1656" s="39">
        <v>36.93</v>
      </c>
    </row>
    <row r="1657" spans="1:10" ht="14.4" thickTop="1">
      <c r="A1657" s="40"/>
      <c r="B1657" s="40"/>
      <c r="C1657" s="40"/>
      <c r="D1657" s="40"/>
      <c r="E1657" s="40"/>
      <c r="F1657" s="40"/>
      <c r="G1657" s="40"/>
      <c r="H1657" s="40"/>
      <c r="I1657" s="40"/>
      <c r="J1657" s="40"/>
    </row>
    <row r="1658" spans="1:10">
      <c r="A1658" s="19"/>
      <c r="B1658" s="20" t="s">
        <v>8</v>
      </c>
      <c r="C1658" s="19" t="s">
        <v>9</v>
      </c>
      <c r="D1658" s="19" t="s">
        <v>10</v>
      </c>
      <c r="E1658" s="317" t="s">
        <v>529</v>
      </c>
      <c r="F1658" s="317"/>
      <c r="G1658" s="27" t="s">
        <v>11</v>
      </c>
      <c r="H1658" s="20" t="s">
        <v>12</v>
      </c>
      <c r="I1658" s="20" t="s">
        <v>13</v>
      </c>
      <c r="J1658" s="20" t="s">
        <v>15</v>
      </c>
    </row>
    <row r="1659" spans="1:10" ht="52.8">
      <c r="A1659" s="28" t="s">
        <v>530</v>
      </c>
      <c r="B1659" s="29" t="s">
        <v>1266</v>
      </c>
      <c r="C1659" s="28" t="s">
        <v>28</v>
      </c>
      <c r="D1659" s="28" t="s">
        <v>1267</v>
      </c>
      <c r="E1659" s="316" t="s">
        <v>1230</v>
      </c>
      <c r="F1659" s="316"/>
      <c r="G1659" s="30" t="s">
        <v>535</v>
      </c>
      <c r="H1659" s="31">
        <v>1</v>
      </c>
      <c r="I1659" s="32">
        <v>4.58</v>
      </c>
      <c r="J1659" s="32">
        <v>4.58</v>
      </c>
    </row>
    <row r="1660" spans="1:10" ht="39.6">
      <c r="A1660" s="41" t="s">
        <v>553</v>
      </c>
      <c r="B1660" s="42" t="s">
        <v>1272</v>
      </c>
      <c r="C1660" s="41" t="s">
        <v>28</v>
      </c>
      <c r="D1660" s="41" t="s">
        <v>1273</v>
      </c>
      <c r="E1660" s="314" t="s">
        <v>1239</v>
      </c>
      <c r="F1660" s="314"/>
      <c r="G1660" s="43" t="s">
        <v>24</v>
      </c>
      <c r="H1660" s="44">
        <v>5.6999999999999996E-6</v>
      </c>
      <c r="I1660" s="45">
        <v>720250.97</v>
      </c>
      <c r="J1660" s="45">
        <v>4.0999999999999996</v>
      </c>
    </row>
    <row r="1661" spans="1:10" ht="26.4">
      <c r="A1661" s="41" t="s">
        <v>553</v>
      </c>
      <c r="B1661" s="42" t="s">
        <v>1274</v>
      </c>
      <c r="C1661" s="41" t="s">
        <v>28</v>
      </c>
      <c r="D1661" s="41" t="s">
        <v>1275</v>
      </c>
      <c r="E1661" s="314" t="s">
        <v>1239</v>
      </c>
      <c r="F1661" s="314"/>
      <c r="G1661" s="43" t="s">
        <v>24</v>
      </c>
      <c r="H1661" s="44">
        <v>5.9000000000000003E-6</v>
      </c>
      <c r="I1661" s="45">
        <v>81699.7</v>
      </c>
      <c r="J1661" s="45">
        <v>0.48</v>
      </c>
    </row>
    <row r="1662" spans="1:10">
      <c r="A1662" s="38"/>
      <c r="B1662" s="38"/>
      <c r="C1662" s="38"/>
      <c r="D1662" s="38"/>
      <c r="E1662" s="38" t="s">
        <v>540</v>
      </c>
      <c r="F1662" s="39">
        <v>0</v>
      </c>
      <c r="G1662" s="38" t="s">
        <v>541</v>
      </c>
      <c r="H1662" s="39">
        <v>0</v>
      </c>
      <c r="I1662" s="38" t="s">
        <v>542</v>
      </c>
      <c r="J1662" s="39">
        <v>0</v>
      </c>
    </row>
    <row r="1663" spans="1:10" ht="14.4" thickBot="1">
      <c r="A1663" s="38"/>
      <c r="B1663" s="38"/>
      <c r="C1663" s="38"/>
      <c r="D1663" s="38"/>
      <c r="E1663" s="38" t="s">
        <v>543</v>
      </c>
      <c r="F1663" s="39">
        <v>1.1399999999999999</v>
      </c>
      <c r="G1663" s="38"/>
      <c r="H1663" s="313" t="s">
        <v>544</v>
      </c>
      <c r="I1663" s="313"/>
      <c r="J1663" s="39">
        <v>5.72</v>
      </c>
    </row>
    <row r="1664" spans="1:10" ht="14.4" thickTop="1">
      <c r="A1664" s="40"/>
      <c r="B1664" s="40"/>
      <c r="C1664" s="40"/>
      <c r="D1664" s="40"/>
      <c r="E1664" s="40"/>
      <c r="F1664" s="40"/>
      <c r="G1664" s="40"/>
      <c r="H1664" s="40"/>
      <c r="I1664" s="40"/>
      <c r="J1664" s="40"/>
    </row>
    <row r="1665" spans="1:10">
      <c r="A1665" s="19"/>
      <c r="B1665" s="20" t="s">
        <v>8</v>
      </c>
      <c r="C1665" s="19" t="s">
        <v>9</v>
      </c>
      <c r="D1665" s="19" t="s">
        <v>10</v>
      </c>
      <c r="E1665" s="317" t="s">
        <v>529</v>
      </c>
      <c r="F1665" s="317"/>
      <c r="G1665" s="27" t="s">
        <v>11</v>
      </c>
      <c r="H1665" s="20" t="s">
        <v>12</v>
      </c>
      <c r="I1665" s="20" t="s">
        <v>13</v>
      </c>
      <c r="J1665" s="20" t="s">
        <v>15</v>
      </c>
    </row>
    <row r="1666" spans="1:10" ht="52.8">
      <c r="A1666" s="28" t="s">
        <v>530</v>
      </c>
      <c r="B1666" s="29" t="s">
        <v>1262</v>
      </c>
      <c r="C1666" s="28" t="s">
        <v>28</v>
      </c>
      <c r="D1666" s="28" t="s">
        <v>1263</v>
      </c>
      <c r="E1666" s="316" t="s">
        <v>1230</v>
      </c>
      <c r="F1666" s="316"/>
      <c r="G1666" s="30" t="s">
        <v>535</v>
      </c>
      <c r="H1666" s="31">
        <v>1</v>
      </c>
      <c r="I1666" s="32">
        <v>11.34</v>
      </c>
      <c r="J1666" s="32">
        <v>11.34</v>
      </c>
    </row>
    <row r="1667" spans="1:10" ht="39.6">
      <c r="A1667" s="41" t="s">
        <v>553</v>
      </c>
      <c r="B1667" s="42" t="s">
        <v>1272</v>
      </c>
      <c r="C1667" s="41" t="s">
        <v>28</v>
      </c>
      <c r="D1667" s="41" t="s">
        <v>1273</v>
      </c>
      <c r="E1667" s="314" t="s">
        <v>1239</v>
      </c>
      <c r="F1667" s="314"/>
      <c r="G1667" s="43" t="s">
        <v>24</v>
      </c>
      <c r="H1667" s="44">
        <v>1.4100000000000001E-5</v>
      </c>
      <c r="I1667" s="45">
        <v>720250.97</v>
      </c>
      <c r="J1667" s="45">
        <v>10.15</v>
      </c>
    </row>
    <row r="1668" spans="1:10" ht="26.4">
      <c r="A1668" s="41" t="s">
        <v>553</v>
      </c>
      <c r="B1668" s="42" t="s">
        <v>1274</v>
      </c>
      <c r="C1668" s="41" t="s">
        <v>28</v>
      </c>
      <c r="D1668" s="41" t="s">
        <v>1275</v>
      </c>
      <c r="E1668" s="314" t="s">
        <v>1239</v>
      </c>
      <c r="F1668" s="314"/>
      <c r="G1668" s="43" t="s">
        <v>24</v>
      </c>
      <c r="H1668" s="44">
        <v>1.4600000000000001E-5</v>
      </c>
      <c r="I1668" s="45">
        <v>81699.7</v>
      </c>
      <c r="J1668" s="45">
        <v>1.19</v>
      </c>
    </row>
    <row r="1669" spans="1:10">
      <c r="A1669" s="38"/>
      <c r="B1669" s="38"/>
      <c r="C1669" s="38"/>
      <c r="D1669" s="38"/>
      <c r="E1669" s="38" t="s">
        <v>540</v>
      </c>
      <c r="F1669" s="39">
        <v>0</v>
      </c>
      <c r="G1669" s="38" t="s">
        <v>541</v>
      </c>
      <c r="H1669" s="39">
        <v>0</v>
      </c>
      <c r="I1669" s="38" t="s">
        <v>542</v>
      </c>
      <c r="J1669" s="39">
        <v>0</v>
      </c>
    </row>
    <row r="1670" spans="1:10" ht="14.4" thickBot="1">
      <c r="A1670" s="38"/>
      <c r="B1670" s="38"/>
      <c r="C1670" s="38"/>
      <c r="D1670" s="38"/>
      <c r="E1670" s="38" t="s">
        <v>543</v>
      </c>
      <c r="F1670" s="39">
        <v>2.83</v>
      </c>
      <c r="G1670" s="38"/>
      <c r="H1670" s="313" t="s">
        <v>544</v>
      </c>
      <c r="I1670" s="313"/>
      <c r="J1670" s="39">
        <v>14.17</v>
      </c>
    </row>
    <row r="1671" spans="1:10" ht="14.4" thickTop="1">
      <c r="A1671" s="40"/>
      <c r="B1671" s="40"/>
      <c r="C1671" s="40"/>
      <c r="D1671" s="40"/>
      <c r="E1671" s="40"/>
      <c r="F1671" s="40"/>
      <c r="G1671" s="40"/>
      <c r="H1671" s="40"/>
      <c r="I1671" s="40"/>
      <c r="J1671" s="40"/>
    </row>
    <row r="1672" spans="1:10">
      <c r="A1672" s="19"/>
      <c r="B1672" s="20" t="s">
        <v>8</v>
      </c>
      <c r="C1672" s="19" t="s">
        <v>9</v>
      </c>
      <c r="D1672" s="19" t="s">
        <v>10</v>
      </c>
      <c r="E1672" s="317" t="s">
        <v>529</v>
      </c>
      <c r="F1672" s="317"/>
      <c r="G1672" s="27" t="s">
        <v>11</v>
      </c>
      <c r="H1672" s="20" t="s">
        <v>12</v>
      </c>
      <c r="I1672" s="20" t="s">
        <v>13</v>
      </c>
      <c r="J1672" s="20" t="s">
        <v>15</v>
      </c>
    </row>
    <row r="1673" spans="1:10" ht="52.8">
      <c r="A1673" s="28" t="s">
        <v>530</v>
      </c>
      <c r="B1673" s="29" t="s">
        <v>1270</v>
      </c>
      <c r="C1673" s="28" t="s">
        <v>28</v>
      </c>
      <c r="D1673" s="28" t="s">
        <v>1271</v>
      </c>
      <c r="E1673" s="316" t="s">
        <v>1230</v>
      </c>
      <c r="F1673" s="316"/>
      <c r="G1673" s="30" t="s">
        <v>535</v>
      </c>
      <c r="H1673" s="31">
        <v>1</v>
      </c>
      <c r="I1673" s="32">
        <v>53.17</v>
      </c>
      <c r="J1673" s="32">
        <v>53.17</v>
      </c>
    </row>
    <row r="1674" spans="1:10" ht="39.6">
      <c r="A1674" s="41" t="s">
        <v>553</v>
      </c>
      <c r="B1674" s="42" t="s">
        <v>1272</v>
      </c>
      <c r="C1674" s="41" t="s">
        <v>28</v>
      </c>
      <c r="D1674" s="41" t="s">
        <v>1273</v>
      </c>
      <c r="E1674" s="314" t="s">
        <v>1239</v>
      </c>
      <c r="F1674" s="314"/>
      <c r="G1674" s="43" t="s">
        <v>24</v>
      </c>
      <c r="H1674" s="44">
        <v>6.4200000000000002E-5</v>
      </c>
      <c r="I1674" s="45">
        <v>720250.97</v>
      </c>
      <c r="J1674" s="45">
        <v>46.24</v>
      </c>
    </row>
    <row r="1675" spans="1:10" ht="26.4">
      <c r="A1675" s="41" t="s">
        <v>553</v>
      </c>
      <c r="B1675" s="42" t="s">
        <v>1274</v>
      </c>
      <c r="C1675" s="41" t="s">
        <v>28</v>
      </c>
      <c r="D1675" s="41" t="s">
        <v>1275</v>
      </c>
      <c r="E1675" s="314" t="s">
        <v>1239</v>
      </c>
      <c r="F1675" s="314"/>
      <c r="G1675" s="43" t="s">
        <v>24</v>
      </c>
      <c r="H1675" s="44">
        <v>8.4900000000000004E-5</v>
      </c>
      <c r="I1675" s="45">
        <v>81699.7</v>
      </c>
      <c r="J1675" s="45">
        <v>6.93</v>
      </c>
    </row>
    <row r="1676" spans="1:10">
      <c r="A1676" s="38"/>
      <c r="B1676" s="38"/>
      <c r="C1676" s="38"/>
      <c r="D1676" s="38"/>
      <c r="E1676" s="38" t="s">
        <v>540</v>
      </c>
      <c r="F1676" s="39">
        <v>0</v>
      </c>
      <c r="G1676" s="38" t="s">
        <v>541</v>
      </c>
      <c r="H1676" s="39">
        <v>0</v>
      </c>
      <c r="I1676" s="38" t="s">
        <v>542</v>
      </c>
      <c r="J1676" s="39">
        <v>0</v>
      </c>
    </row>
    <row r="1677" spans="1:10" ht="14.4" thickBot="1">
      <c r="A1677" s="38"/>
      <c r="B1677" s="38"/>
      <c r="C1677" s="38"/>
      <c r="D1677" s="38"/>
      <c r="E1677" s="38" t="s">
        <v>543</v>
      </c>
      <c r="F1677" s="39">
        <v>13.29</v>
      </c>
      <c r="G1677" s="38"/>
      <c r="H1677" s="313" t="s">
        <v>544</v>
      </c>
      <c r="I1677" s="313"/>
      <c r="J1677" s="39">
        <v>66.459999999999994</v>
      </c>
    </row>
    <row r="1678" spans="1:10" ht="14.4" thickTop="1">
      <c r="A1678" s="40"/>
      <c r="B1678" s="40"/>
      <c r="C1678" s="40"/>
      <c r="D1678" s="40"/>
      <c r="E1678" s="40"/>
      <c r="F1678" s="40"/>
      <c r="G1678" s="40"/>
      <c r="H1678" s="40"/>
      <c r="I1678" s="40"/>
      <c r="J1678" s="40"/>
    </row>
    <row r="1679" spans="1:10">
      <c r="A1679" s="19"/>
      <c r="B1679" s="20" t="s">
        <v>8</v>
      </c>
      <c r="C1679" s="19" t="s">
        <v>9</v>
      </c>
      <c r="D1679" s="19" t="s">
        <v>10</v>
      </c>
      <c r="E1679" s="317" t="s">
        <v>529</v>
      </c>
      <c r="F1679" s="317"/>
      <c r="G1679" s="27" t="s">
        <v>11</v>
      </c>
      <c r="H1679" s="20" t="s">
        <v>12</v>
      </c>
      <c r="I1679" s="20" t="s">
        <v>13</v>
      </c>
      <c r="J1679" s="20" t="s">
        <v>15</v>
      </c>
    </row>
    <row r="1680" spans="1:10" ht="52.8">
      <c r="A1680" s="28" t="s">
        <v>530</v>
      </c>
      <c r="B1680" s="29" t="s">
        <v>1268</v>
      </c>
      <c r="C1680" s="28" t="s">
        <v>28</v>
      </c>
      <c r="D1680" s="28" t="s">
        <v>1269</v>
      </c>
      <c r="E1680" s="316" t="s">
        <v>1230</v>
      </c>
      <c r="F1680" s="316"/>
      <c r="G1680" s="30" t="s">
        <v>535</v>
      </c>
      <c r="H1680" s="31">
        <v>1</v>
      </c>
      <c r="I1680" s="32">
        <v>162.1</v>
      </c>
      <c r="J1680" s="32">
        <v>162.1</v>
      </c>
    </row>
    <row r="1681" spans="1:10">
      <c r="A1681" s="41" t="s">
        <v>553</v>
      </c>
      <c r="B1681" s="42" t="s">
        <v>1276</v>
      </c>
      <c r="C1681" s="41" t="s">
        <v>28</v>
      </c>
      <c r="D1681" s="41" t="s">
        <v>1277</v>
      </c>
      <c r="E1681" s="314" t="s">
        <v>556</v>
      </c>
      <c r="F1681" s="314"/>
      <c r="G1681" s="43" t="s">
        <v>583</v>
      </c>
      <c r="H1681" s="44">
        <v>23.7</v>
      </c>
      <c r="I1681" s="45">
        <v>6.84</v>
      </c>
      <c r="J1681" s="45">
        <v>162.1</v>
      </c>
    </row>
    <row r="1682" spans="1:10">
      <c r="A1682" s="38"/>
      <c r="B1682" s="38"/>
      <c r="C1682" s="38"/>
      <c r="D1682" s="38"/>
      <c r="E1682" s="38" t="s">
        <v>540</v>
      </c>
      <c r="F1682" s="39">
        <v>0</v>
      </c>
      <c r="G1682" s="38" t="s">
        <v>541</v>
      </c>
      <c r="H1682" s="39">
        <v>0</v>
      </c>
      <c r="I1682" s="38" t="s">
        <v>542</v>
      </c>
      <c r="J1682" s="39">
        <v>0</v>
      </c>
    </row>
    <row r="1683" spans="1:10" ht="14.4" thickBot="1">
      <c r="A1683" s="38"/>
      <c r="B1683" s="38"/>
      <c r="C1683" s="38"/>
      <c r="D1683" s="38"/>
      <c r="E1683" s="38" t="s">
        <v>543</v>
      </c>
      <c r="F1683" s="39">
        <v>40.520000000000003</v>
      </c>
      <c r="G1683" s="38"/>
      <c r="H1683" s="313" t="s">
        <v>544</v>
      </c>
      <c r="I1683" s="313"/>
      <c r="J1683" s="39">
        <v>202.62</v>
      </c>
    </row>
    <row r="1684" spans="1:10" ht="14.4" thickTop="1">
      <c r="A1684" s="40"/>
      <c r="B1684" s="40"/>
      <c r="C1684" s="40"/>
      <c r="D1684" s="40"/>
      <c r="E1684" s="40"/>
      <c r="F1684" s="40"/>
      <c r="G1684" s="40"/>
      <c r="H1684" s="40"/>
      <c r="I1684" s="40"/>
      <c r="J1684" s="40"/>
    </row>
    <row r="1685" spans="1:10">
      <c r="A1685" s="19"/>
      <c r="B1685" s="20" t="s">
        <v>8</v>
      </c>
      <c r="C1685" s="19" t="s">
        <v>9</v>
      </c>
      <c r="D1685" s="19" t="s">
        <v>10</v>
      </c>
      <c r="E1685" s="317" t="s">
        <v>529</v>
      </c>
      <c r="F1685" s="317"/>
      <c r="G1685" s="27" t="s">
        <v>11</v>
      </c>
      <c r="H1685" s="20" t="s">
        <v>12</v>
      </c>
      <c r="I1685" s="20" t="s">
        <v>13</v>
      </c>
      <c r="J1685" s="20" t="s">
        <v>15</v>
      </c>
    </row>
    <row r="1686" spans="1:10" ht="52.8">
      <c r="A1686" s="28" t="s">
        <v>530</v>
      </c>
      <c r="B1686" s="29" t="s">
        <v>1278</v>
      </c>
      <c r="C1686" s="28" t="s">
        <v>28</v>
      </c>
      <c r="D1686" s="28" t="s">
        <v>1279</v>
      </c>
      <c r="E1686" s="316" t="s">
        <v>570</v>
      </c>
      <c r="F1686" s="316"/>
      <c r="G1686" s="30" t="s">
        <v>576</v>
      </c>
      <c r="H1686" s="31">
        <v>1</v>
      </c>
      <c r="I1686" s="32">
        <v>91.92</v>
      </c>
      <c r="J1686" s="32">
        <v>91.92</v>
      </c>
    </row>
    <row r="1687" spans="1:10" ht="52.8">
      <c r="A1687" s="33" t="s">
        <v>531</v>
      </c>
      <c r="B1687" s="34" t="s">
        <v>1280</v>
      </c>
      <c r="C1687" s="33" t="s">
        <v>28</v>
      </c>
      <c r="D1687" s="33" t="s">
        <v>1281</v>
      </c>
      <c r="E1687" s="315" t="s">
        <v>1230</v>
      </c>
      <c r="F1687" s="315"/>
      <c r="G1687" s="35" t="s">
        <v>535</v>
      </c>
      <c r="H1687" s="36">
        <v>1</v>
      </c>
      <c r="I1687" s="37">
        <v>5.57</v>
      </c>
      <c r="J1687" s="37">
        <v>5.57</v>
      </c>
    </row>
    <row r="1688" spans="1:10" ht="52.8">
      <c r="A1688" s="33" t="s">
        <v>531</v>
      </c>
      <c r="B1688" s="34" t="s">
        <v>1282</v>
      </c>
      <c r="C1688" s="33" t="s">
        <v>28</v>
      </c>
      <c r="D1688" s="33" t="s">
        <v>1283</v>
      </c>
      <c r="E1688" s="315" t="s">
        <v>1230</v>
      </c>
      <c r="F1688" s="315"/>
      <c r="G1688" s="35" t="s">
        <v>535</v>
      </c>
      <c r="H1688" s="36">
        <v>1</v>
      </c>
      <c r="I1688" s="37">
        <v>39.369999999999997</v>
      </c>
      <c r="J1688" s="37">
        <v>39.369999999999997</v>
      </c>
    </row>
    <row r="1689" spans="1:10" ht="26.4">
      <c r="A1689" s="33" t="s">
        <v>531</v>
      </c>
      <c r="B1689" s="34" t="s">
        <v>1264</v>
      </c>
      <c r="C1689" s="33" t="s">
        <v>28</v>
      </c>
      <c r="D1689" s="33" t="s">
        <v>1265</v>
      </c>
      <c r="E1689" s="315" t="s">
        <v>534</v>
      </c>
      <c r="F1689" s="315"/>
      <c r="G1689" s="35" t="s">
        <v>535</v>
      </c>
      <c r="H1689" s="36">
        <v>1</v>
      </c>
      <c r="I1689" s="37">
        <v>33.19</v>
      </c>
      <c r="J1689" s="37">
        <v>33.19</v>
      </c>
    </row>
    <row r="1690" spans="1:10" ht="52.8">
      <c r="A1690" s="33" t="s">
        <v>531</v>
      </c>
      <c r="B1690" s="34" t="s">
        <v>1284</v>
      </c>
      <c r="C1690" s="33" t="s">
        <v>28</v>
      </c>
      <c r="D1690" s="33" t="s">
        <v>1285</v>
      </c>
      <c r="E1690" s="315" t="s">
        <v>1230</v>
      </c>
      <c r="F1690" s="315"/>
      <c r="G1690" s="35" t="s">
        <v>535</v>
      </c>
      <c r="H1690" s="36">
        <v>1</v>
      </c>
      <c r="I1690" s="37">
        <v>13.79</v>
      </c>
      <c r="J1690" s="37">
        <v>13.79</v>
      </c>
    </row>
    <row r="1691" spans="1:10">
      <c r="A1691" s="38"/>
      <c r="B1691" s="38"/>
      <c r="C1691" s="38"/>
      <c r="D1691" s="38"/>
      <c r="E1691" s="38" t="s">
        <v>540</v>
      </c>
      <c r="F1691" s="39">
        <v>26.51</v>
      </c>
      <c r="G1691" s="38" t="s">
        <v>541</v>
      </c>
      <c r="H1691" s="39">
        <v>0</v>
      </c>
      <c r="I1691" s="38" t="s">
        <v>542</v>
      </c>
      <c r="J1691" s="39">
        <v>26.51</v>
      </c>
    </row>
    <row r="1692" spans="1:10" ht="14.4" thickBot="1">
      <c r="A1692" s="38"/>
      <c r="B1692" s="38"/>
      <c r="C1692" s="38"/>
      <c r="D1692" s="38"/>
      <c r="E1692" s="38" t="s">
        <v>543</v>
      </c>
      <c r="F1692" s="39">
        <v>22.98</v>
      </c>
      <c r="G1692" s="38"/>
      <c r="H1692" s="313" t="s">
        <v>544</v>
      </c>
      <c r="I1692" s="313"/>
      <c r="J1692" s="39">
        <v>114.9</v>
      </c>
    </row>
    <row r="1693" spans="1:10" ht="14.4" thickTop="1">
      <c r="A1693" s="40"/>
      <c r="B1693" s="40"/>
      <c r="C1693" s="40"/>
      <c r="D1693" s="40"/>
      <c r="E1693" s="40"/>
      <c r="F1693" s="40"/>
      <c r="G1693" s="40"/>
      <c r="H1693" s="40"/>
      <c r="I1693" s="40"/>
      <c r="J1693" s="40"/>
    </row>
    <row r="1694" spans="1:10">
      <c r="A1694" s="19"/>
      <c r="B1694" s="20" t="s">
        <v>8</v>
      </c>
      <c r="C1694" s="19" t="s">
        <v>9</v>
      </c>
      <c r="D1694" s="19" t="s">
        <v>10</v>
      </c>
      <c r="E1694" s="317" t="s">
        <v>529</v>
      </c>
      <c r="F1694" s="317"/>
      <c r="G1694" s="27" t="s">
        <v>11</v>
      </c>
      <c r="H1694" s="20" t="s">
        <v>12</v>
      </c>
      <c r="I1694" s="20" t="s">
        <v>13</v>
      </c>
      <c r="J1694" s="20" t="s">
        <v>15</v>
      </c>
    </row>
    <row r="1695" spans="1:10" ht="52.8">
      <c r="A1695" s="28" t="s">
        <v>530</v>
      </c>
      <c r="B1695" s="29" t="s">
        <v>1286</v>
      </c>
      <c r="C1695" s="28" t="s">
        <v>28</v>
      </c>
      <c r="D1695" s="28" t="s">
        <v>1287</v>
      </c>
      <c r="E1695" s="316" t="s">
        <v>570</v>
      </c>
      <c r="F1695" s="316"/>
      <c r="G1695" s="30" t="s">
        <v>571</v>
      </c>
      <c r="H1695" s="31">
        <v>1</v>
      </c>
      <c r="I1695" s="32">
        <v>360.68</v>
      </c>
      <c r="J1695" s="32">
        <v>360.68</v>
      </c>
    </row>
    <row r="1696" spans="1:10" ht="52.8">
      <c r="A1696" s="33" t="s">
        <v>531</v>
      </c>
      <c r="B1696" s="34" t="s">
        <v>1280</v>
      </c>
      <c r="C1696" s="33" t="s">
        <v>28</v>
      </c>
      <c r="D1696" s="33" t="s">
        <v>1281</v>
      </c>
      <c r="E1696" s="315" t="s">
        <v>1230</v>
      </c>
      <c r="F1696" s="315"/>
      <c r="G1696" s="35" t="s">
        <v>535</v>
      </c>
      <c r="H1696" s="36">
        <v>1</v>
      </c>
      <c r="I1696" s="37">
        <v>5.57</v>
      </c>
      <c r="J1696" s="37">
        <v>5.57</v>
      </c>
    </row>
    <row r="1697" spans="1:10" ht="26.4">
      <c r="A1697" s="33" t="s">
        <v>531</v>
      </c>
      <c r="B1697" s="34" t="s">
        <v>1264</v>
      </c>
      <c r="C1697" s="33" t="s">
        <v>28</v>
      </c>
      <c r="D1697" s="33" t="s">
        <v>1265</v>
      </c>
      <c r="E1697" s="315" t="s">
        <v>534</v>
      </c>
      <c r="F1697" s="315"/>
      <c r="G1697" s="35" t="s">
        <v>535</v>
      </c>
      <c r="H1697" s="36">
        <v>1</v>
      </c>
      <c r="I1697" s="37">
        <v>33.19</v>
      </c>
      <c r="J1697" s="37">
        <v>33.19</v>
      </c>
    </row>
    <row r="1698" spans="1:10" ht="52.8">
      <c r="A1698" s="33" t="s">
        <v>531</v>
      </c>
      <c r="B1698" s="34" t="s">
        <v>1288</v>
      </c>
      <c r="C1698" s="33" t="s">
        <v>28</v>
      </c>
      <c r="D1698" s="33" t="s">
        <v>1289</v>
      </c>
      <c r="E1698" s="315" t="s">
        <v>1230</v>
      </c>
      <c r="F1698" s="315"/>
      <c r="G1698" s="35" t="s">
        <v>535</v>
      </c>
      <c r="H1698" s="36">
        <v>1</v>
      </c>
      <c r="I1698" s="37">
        <v>201.57</v>
      </c>
      <c r="J1698" s="37">
        <v>201.57</v>
      </c>
    </row>
    <row r="1699" spans="1:10" ht="52.8">
      <c r="A1699" s="33" t="s">
        <v>531</v>
      </c>
      <c r="B1699" s="34" t="s">
        <v>1284</v>
      </c>
      <c r="C1699" s="33" t="s">
        <v>28</v>
      </c>
      <c r="D1699" s="33" t="s">
        <v>1285</v>
      </c>
      <c r="E1699" s="315" t="s">
        <v>1230</v>
      </c>
      <c r="F1699" s="315"/>
      <c r="G1699" s="35" t="s">
        <v>535</v>
      </c>
      <c r="H1699" s="36">
        <v>1</v>
      </c>
      <c r="I1699" s="37">
        <v>13.79</v>
      </c>
      <c r="J1699" s="37">
        <v>13.79</v>
      </c>
    </row>
    <row r="1700" spans="1:10" ht="52.8">
      <c r="A1700" s="33" t="s">
        <v>531</v>
      </c>
      <c r="B1700" s="34" t="s">
        <v>1282</v>
      </c>
      <c r="C1700" s="33" t="s">
        <v>28</v>
      </c>
      <c r="D1700" s="33" t="s">
        <v>1283</v>
      </c>
      <c r="E1700" s="315" t="s">
        <v>1230</v>
      </c>
      <c r="F1700" s="315"/>
      <c r="G1700" s="35" t="s">
        <v>535</v>
      </c>
      <c r="H1700" s="36">
        <v>1</v>
      </c>
      <c r="I1700" s="37">
        <v>39.369999999999997</v>
      </c>
      <c r="J1700" s="37">
        <v>39.369999999999997</v>
      </c>
    </row>
    <row r="1701" spans="1:10" ht="52.8">
      <c r="A1701" s="33" t="s">
        <v>531</v>
      </c>
      <c r="B1701" s="34" t="s">
        <v>1290</v>
      </c>
      <c r="C1701" s="33" t="s">
        <v>28</v>
      </c>
      <c r="D1701" s="33" t="s">
        <v>1291</v>
      </c>
      <c r="E1701" s="315" t="s">
        <v>1230</v>
      </c>
      <c r="F1701" s="315"/>
      <c r="G1701" s="35" t="s">
        <v>535</v>
      </c>
      <c r="H1701" s="36">
        <v>1</v>
      </c>
      <c r="I1701" s="37">
        <v>67.19</v>
      </c>
      <c r="J1701" s="37">
        <v>67.19</v>
      </c>
    </row>
    <row r="1702" spans="1:10">
      <c r="A1702" s="38"/>
      <c r="B1702" s="38"/>
      <c r="C1702" s="38"/>
      <c r="D1702" s="38"/>
      <c r="E1702" s="38" t="s">
        <v>540</v>
      </c>
      <c r="F1702" s="39">
        <v>26.51</v>
      </c>
      <c r="G1702" s="38" t="s">
        <v>541</v>
      </c>
      <c r="H1702" s="39">
        <v>0</v>
      </c>
      <c r="I1702" s="38" t="s">
        <v>542</v>
      </c>
      <c r="J1702" s="39">
        <v>26.51</v>
      </c>
    </row>
    <row r="1703" spans="1:10" ht="14.4" thickBot="1">
      <c r="A1703" s="38"/>
      <c r="B1703" s="38"/>
      <c r="C1703" s="38"/>
      <c r="D1703" s="38"/>
      <c r="E1703" s="38" t="s">
        <v>543</v>
      </c>
      <c r="F1703" s="39">
        <v>90.17</v>
      </c>
      <c r="G1703" s="38"/>
      <c r="H1703" s="313" t="s">
        <v>544</v>
      </c>
      <c r="I1703" s="313"/>
      <c r="J1703" s="39">
        <v>450.85</v>
      </c>
    </row>
    <row r="1704" spans="1:10" ht="14.4" thickTop="1">
      <c r="A1704" s="40"/>
      <c r="B1704" s="40"/>
      <c r="C1704" s="40"/>
      <c r="D1704" s="40"/>
      <c r="E1704" s="40"/>
      <c r="F1704" s="40"/>
      <c r="G1704" s="40"/>
      <c r="H1704" s="40"/>
      <c r="I1704" s="40"/>
      <c r="J1704" s="40"/>
    </row>
    <row r="1705" spans="1:10">
      <c r="A1705" s="19"/>
      <c r="B1705" s="20" t="s">
        <v>8</v>
      </c>
      <c r="C1705" s="19" t="s">
        <v>9</v>
      </c>
      <c r="D1705" s="19" t="s">
        <v>10</v>
      </c>
      <c r="E1705" s="317" t="s">
        <v>529</v>
      </c>
      <c r="F1705" s="317"/>
      <c r="G1705" s="27" t="s">
        <v>11</v>
      </c>
      <c r="H1705" s="20" t="s">
        <v>12</v>
      </c>
      <c r="I1705" s="20" t="s">
        <v>13</v>
      </c>
      <c r="J1705" s="20" t="s">
        <v>15</v>
      </c>
    </row>
    <row r="1706" spans="1:10" ht="52.8">
      <c r="A1706" s="28" t="s">
        <v>530</v>
      </c>
      <c r="B1706" s="29" t="s">
        <v>1282</v>
      </c>
      <c r="C1706" s="28" t="s">
        <v>28</v>
      </c>
      <c r="D1706" s="28" t="s">
        <v>1283</v>
      </c>
      <c r="E1706" s="316" t="s">
        <v>1230</v>
      </c>
      <c r="F1706" s="316"/>
      <c r="G1706" s="30" t="s">
        <v>535</v>
      </c>
      <c r="H1706" s="31">
        <v>1</v>
      </c>
      <c r="I1706" s="32">
        <v>39.369999999999997</v>
      </c>
      <c r="J1706" s="32">
        <v>39.369999999999997</v>
      </c>
    </row>
    <row r="1707" spans="1:10" ht="52.8">
      <c r="A1707" s="41" t="s">
        <v>553</v>
      </c>
      <c r="B1707" s="42" t="s">
        <v>1292</v>
      </c>
      <c r="C1707" s="41" t="s">
        <v>28</v>
      </c>
      <c r="D1707" s="41" t="s">
        <v>1293</v>
      </c>
      <c r="E1707" s="314" t="s">
        <v>1239</v>
      </c>
      <c r="F1707" s="314"/>
      <c r="G1707" s="43" t="s">
        <v>24</v>
      </c>
      <c r="H1707" s="44">
        <v>3.4199999999999998E-5</v>
      </c>
      <c r="I1707" s="45">
        <v>732160.78</v>
      </c>
      <c r="J1707" s="45">
        <v>25.03</v>
      </c>
    </row>
    <row r="1708" spans="1:10" ht="39.6">
      <c r="A1708" s="41" t="s">
        <v>553</v>
      </c>
      <c r="B1708" s="42" t="s">
        <v>1294</v>
      </c>
      <c r="C1708" s="41" t="s">
        <v>28</v>
      </c>
      <c r="D1708" s="41" t="s">
        <v>1295</v>
      </c>
      <c r="E1708" s="314" t="s">
        <v>1239</v>
      </c>
      <c r="F1708" s="314"/>
      <c r="G1708" s="43" t="s">
        <v>24</v>
      </c>
      <c r="H1708" s="44">
        <v>6.0300000000000002E-5</v>
      </c>
      <c r="I1708" s="45">
        <v>237841.37</v>
      </c>
      <c r="J1708" s="45">
        <v>14.34</v>
      </c>
    </row>
    <row r="1709" spans="1:10">
      <c r="A1709" s="38"/>
      <c r="B1709" s="38"/>
      <c r="C1709" s="38"/>
      <c r="D1709" s="38"/>
      <c r="E1709" s="38" t="s">
        <v>540</v>
      </c>
      <c r="F1709" s="39">
        <v>0</v>
      </c>
      <c r="G1709" s="38" t="s">
        <v>541</v>
      </c>
      <c r="H1709" s="39">
        <v>0</v>
      </c>
      <c r="I1709" s="38" t="s">
        <v>542</v>
      </c>
      <c r="J1709" s="39">
        <v>0</v>
      </c>
    </row>
    <row r="1710" spans="1:10" ht="14.4" thickBot="1">
      <c r="A1710" s="38"/>
      <c r="B1710" s="38"/>
      <c r="C1710" s="38"/>
      <c r="D1710" s="38"/>
      <c r="E1710" s="38" t="s">
        <v>543</v>
      </c>
      <c r="F1710" s="39">
        <v>9.84</v>
      </c>
      <c r="G1710" s="38"/>
      <c r="H1710" s="313" t="s">
        <v>544</v>
      </c>
      <c r="I1710" s="313"/>
      <c r="J1710" s="39">
        <v>49.21</v>
      </c>
    </row>
    <row r="1711" spans="1:10" ht="14.4" thickTop="1">
      <c r="A1711" s="40"/>
      <c r="B1711" s="40"/>
      <c r="C1711" s="40"/>
      <c r="D1711" s="40"/>
      <c r="E1711" s="40"/>
      <c r="F1711" s="40"/>
      <c r="G1711" s="40"/>
      <c r="H1711" s="40"/>
      <c r="I1711" s="40"/>
      <c r="J1711" s="40"/>
    </row>
    <row r="1712" spans="1:10">
      <c r="A1712" s="19"/>
      <c r="B1712" s="20" t="s">
        <v>8</v>
      </c>
      <c r="C1712" s="19" t="s">
        <v>9</v>
      </c>
      <c r="D1712" s="19" t="s">
        <v>10</v>
      </c>
      <c r="E1712" s="317" t="s">
        <v>529</v>
      </c>
      <c r="F1712" s="317"/>
      <c r="G1712" s="27" t="s">
        <v>11</v>
      </c>
      <c r="H1712" s="20" t="s">
        <v>12</v>
      </c>
      <c r="I1712" s="20" t="s">
        <v>13</v>
      </c>
      <c r="J1712" s="20" t="s">
        <v>15</v>
      </c>
    </row>
    <row r="1713" spans="1:10" ht="52.8">
      <c r="A1713" s="28" t="s">
        <v>530</v>
      </c>
      <c r="B1713" s="29" t="s">
        <v>1280</v>
      </c>
      <c r="C1713" s="28" t="s">
        <v>28</v>
      </c>
      <c r="D1713" s="28" t="s">
        <v>1281</v>
      </c>
      <c r="E1713" s="316" t="s">
        <v>1230</v>
      </c>
      <c r="F1713" s="316"/>
      <c r="G1713" s="30" t="s">
        <v>535</v>
      </c>
      <c r="H1713" s="31">
        <v>1</v>
      </c>
      <c r="I1713" s="32">
        <v>5.57</v>
      </c>
      <c r="J1713" s="32">
        <v>5.57</v>
      </c>
    </row>
    <row r="1714" spans="1:10" ht="39.6">
      <c r="A1714" s="41" t="s">
        <v>553</v>
      </c>
      <c r="B1714" s="42" t="s">
        <v>1294</v>
      </c>
      <c r="C1714" s="41" t="s">
        <v>28</v>
      </c>
      <c r="D1714" s="41" t="s">
        <v>1295</v>
      </c>
      <c r="E1714" s="314" t="s">
        <v>1239</v>
      </c>
      <c r="F1714" s="314"/>
      <c r="G1714" s="43" t="s">
        <v>24</v>
      </c>
      <c r="H1714" s="44">
        <v>5.9000000000000003E-6</v>
      </c>
      <c r="I1714" s="45">
        <v>237841.37</v>
      </c>
      <c r="J1714" s="45">
        <v>1.4</v>
      </c>
    </row>
    <row r="1715" spans="1:10" ht="52.8">
      <c r="A1715" s="41" t="s">
        <v>553</v>
      </c>
      <c r="B1715" s="42" t="s">
        <v>1292</v>
      </c>
      <c r="C1715" s="41" t="s">
        <v>28</v>
      </c>
      <c r="D1715" s="41" t="s">
        <v>1293</v>
      </c>
      <c r="E1715" s="314" t="s">
        <v>1239</v>
      </c>
      <c r="F1715" s="314"/>
      <c r="G1715" s="43" t="s">
        <v>24</v>
      </c>
      <c r="H1715" s="44">
        <v>5.6999999999999996E-6</v>
      </c>
      <c r="I1715" s="45">
        <v>732160.78</v>
      </c>
      <c r="J1715" s="45">
        <v>4.17</v>
      </c>
    </row>
    <row r="1716" spans="1:10">
      <c r="A1716" s="38"/>
      <c r="B1716" s="38"/>
      <c r="C1716" s="38"/>
      <c r="D1716" s="38"/>
      <c r="E1716" s="38" t="s">
        <v>540</v>
      </c>
      <c r="F1716" s="39">
        <v>0</v>
      </c>
      <c r="G1716" s="38" t="s">
        <v>541</v>
      </c>
      <c r="H1716" s="39">
        <v>0</v>
      </c>
      <c r="I1716" s="38" t="s">
        <v>542</v>
      </c>
      <c r="J1716" s="39">
        <v>0</v>
      </c>
    </row>
    <row r="1717" spans="1:10" ht="14.4" thickBot="1">
      <c r="A1717" s="38"/>
      <c r="B1717" s="38"/>
      <c r="C1717" s="38"/>
      <c r="D1717" s="38"/>
      <c r="E1717" s="38" t="s">
        <v>543</v>
      </c>
      <c r="F1717" s="39">
        <v>1.39</v>
      </c>
      <c r="G1717" s="38"/>
      <c r="H1717" s="313" t="s">
        <v>544</v>
      </c>
      <c r="I1717" s="313"/>
      <c r="J1717" s="39">
        <v>6.96</v>
      </c>
    </row>
    <row r="1718" spans="1:10" ht="14.4" thickTop="1">
      <c r="A1718" s="40"/>
      <c r="B1718" s="40"/>
      <c r="C1718" s="40"/>
      <c r="D1718" s="40"/>
      <c r="E1718" s="40"/>
      <c r="F1718" s="40"/>
      <c r="G1718" s="40"/>
      <c r="H1718" s="40"/>
      <c r="I1718" s="40"/>
      <c r="J1718" s="40"/>
    </row>
    <row r="1719" spans="1:10">
      <c r="A1719" s="19"/>
      <c r="B1719" s="20" t="s">
        <v>8</v>
      </c>
      <c r="C1719" s="19" t="s">
        <v>9</v>
      </c>
      <c r="D1719" s="19" t="s">
        <v>10</v>
      </c>
      <c r="E1719" s="317" t="s">
        <v>529</v>
      </c>
      <c r="F1719" s="317"/>
      <c r="G1719" s="27" t="s">
        <v>11</v>
      </c>
      <c r="H1719" s="20" t="s">
        <v>12</v>
      </c>
      <c r="I1719" s="20" t="s">
        <v>13</v>
      </c>
      <c r="J1719" s="20" t="s">
        <v>15</v>
      </c>
    </row>
    <row r="1720" spans="1:10" ht="52.8">
      <c r="A1720" s="28" t="s">
        <v>530</v>
      </c>
      <c r="B1720" s="29" t="s">
        <v>1284</v>
      </c>
      <c r="C1720" s="28" t="s">
        <v>28</v>
      </c>
      <c r="D1720" s="28" t="s">
        <v>1285</v>
      </c>
      <c r="E1720" s="316" t="s">
        <v>1230</v>
      </c>
      <c r="F1720" s="316"/>
      <c r="G1720" s="30" t="s">
        <v>535</v>
      </c>
      <c r="H1720" s="31">
        <v>1</v>
      </c>
      <c r="I1720" s="32">
        <v>13.79</v>
      </c>
      <c r="J1720" s="32">
        <v>13.79</v>
      </c>
    </row>
    <row r="1721" spans="1:10" ht="52.8">
      <c r="A1721" s="41" t="s">
        <v>553</v>
      </c>
      <c r="B1721" s="42" t="s">
        <v>1292</v>
      </c>
      <c r="C1721" s="41" t="s">
        <v>28</v>
      </c>
      <c r="D1721" s="41" t="s">
        <v>1293</v>
      </c>
      <c r="E1721" s="314" t="s">
        <v>1239</v>
      </c>
      <c r="F1721" s="314"/>
      <c r="G1721" s="43" t="s">
        <v>24</v>
      </c>
      <c r="H1721" s="44">
        <v>1.4100000000000001E-5</v>
      </c>
      <c r="I1721" s="45">
        <v>732160.78</v>
      </c>
      <c r="J1721" s="45">
        <v>10.32</v>
      </c>
    </row>
    <row r="1722" spans="1:10" ht="39.6">
      <c r="A1722" s="41" t="s">
        <v>553</v>
      </c>
      <c r="B1722" s="42" t="s">
        <v>1294</v>
      </c>
      <c r="C1722" s="41" t="s">
        <v>28</v>
      </c>
      <c r="D1722" s="41" t="s">
        <v>1295</v>
      </c>
      <c r="E1722" s="314" t="s">
        <v>1239</v>
      </c>
      <c r="F1722" s="314"/>
      <c r="G1722" s="43" t="s">
        <v>24</v>
      </c>
      <c r="H1722" s="44">
        <v>1.4600000000000001E-5</v>
      </c>
      <c r="I1722" s="45">
        <v>237841.37</v>
      </c>
      <c r="J1722" s="45">
        <v>3.47</v>
      </c>
    </row>
    <row r="1723" spans="1:10">
      <c r="A1723" s="38"/>
      <c r="B1723" s="38"/>
      <c r="C1723" s="38"/>
      <c r="D1723" s="38"/>
      <c r="E1723" s="38" t="s">
        <v>540</v>
      </c>
      <c r="F1723" s="39">
        <v>0</v>
      </c>
      <c r="G1723" s="38" t="s">
        <v>541</v>
      </c>
      <c r="H1723" s="39">
        <v>0</v>
      </c>
      <c r="I1723" s="38" t="s">
        <v>542</v>
      </c>
      <c r="J1723" s="39">
        <v>0</v>
      </c>
    </row>
    <row r="1724" spans="1:10" ht="14.4" thickBot="1">
      <c r="A1724" s="38"/>
      <c r="B1724" s="38"/>
      <c r="C1724" s="38"/>
      <c r="D1724" s="38"/>
      <c r="E1724" s="38" t="s">
        <v>543</v>
      </c>
      <c r="F1724" s="39">
        <v>3.44</v>
      </c>
      <c r="G1724" s="38"/>
      <c r="H1724" s="313" t="s">
        <v>544</v>
      </c>
      <c r="I1724" s="313"/>
      <c r="J1724" s="39">
        <v>17.23</v>
      </c>
    </row>
    <row r="1725" spans="1:10" ht="14.4" thickTop="1">
      <c r="A1725" s="40"/>
      <c r="B1725" s="40"/>
      <c r="C1725" s="40"/>
      <c r="D1725" s="40"/>
      <c r="E1725" s="40"/>
      <c r="F1725" s="40"/>
      <c r="G1725" s="40"/>
      <c r="H1725" s="40"/>
      <c r="I1725" s="40"/>
      <c r="J1725" s="40"/>
    </row>
    <row r="1726" spans="1:10">
      <c r="A1726" s="19"/>
      <c r="B1726" s="20" t="s">
        <v>8</v>
      </c>
      <c r="C1726" s="19" t="s">
        <v>9</v>
      </c>
      <c r="D1726" s="19" t="s">
        <v>10</v>
      </c>
      <c r="E1726" s="317" t="s">
        <v>529</v>
      </c>
      <c r="F1726" s="317"/>
      <c r="G1726" s="27" t="s">
        <v>11</v>
      </c>
      <c r="H1726" s="20" t="s">
        <v>12</v>
      </c>
      <c r="I1726" s="20" t="s">
        <v>13</v>
      </c>
      <c r="J1726" s="20" t="s">
        <v>15</v>
      </c>
    </row>
    <row r="1727" spans="1:10" ht="52.8">
      <c r="A1727" s="28" t="s">
        <v>530</v>
      </c>
      <c r="B1727" s="29" t="s">
        <v>1290</v>
      </c>
      <c r="C1727" s="28" t="s">
        <v>28</v>
      </c>
      <c r="D1727" s="28" t="s">
        <v>1291</v>
      </c>
      <c r="E1727" s="316" t="s">
        <v>1230</v>
      </c>
      <c r="F1727" s="316"/>
      <c r="G1727" s="30" t="s">
        <v>535</v>
      </c>
      <c r="H1727" s="31">
        <v>1</v>
      </c>
      <c r="I1727" s="32">
        <v>67.19</v>
      </c>
      <c r="J1727" s="32">
        <v>67.19</v>
      </c>
    </row>
    <row r="1728" spans="1:10" ht="39.6">
      <c r="A1728" s="41" t="s">
        <v>553</v>
      </c>
      <c r="B1728" s="42" t="s">
        <v>1294</v>
      </c>
      <c r="C1728" s="41" t="s">
        <v>28</v>
      </c>
      <c r="D1728" s="41" t="s">
        <v>1295</v>
      </c>
      <c r="E1728" s="314" t="s">
        <v>1239</v>
      </c>
      <c r="F1728" s="314"/>
      <c r="G1728" s="43" t="s">
        <v>24</v>
      </c>
      <c r="H1728" s="44">
        <v>8.4900000000000004E-5</v>
      </c>
      <c r="I1728" s="45">
        <v>237841.37</v>
      </c>
      <c r="J1728" s="45">
        <v>20.190000000000001</v>
      </c>
    </row>
    <row r="1729" spans="1:10" ht="52.8">
      <c r="A1729" s="41" t="s">
        <v>553</v>
      </c>
      <c r="B1729" s="42" t="s">
        <v>1292</v>
      </c>
      <c r="C1729" s="41" t="s">
        <v>28</v>
      </c>
      <c r="D1729" s="41" t="s">
        <v>1293</v>
      </c>
      <c r="E1729" s="314" t="s">
        <v>1239</v>
      </c>
      <c r="F1729" s="314"/>
      <c r="G1729" s="43" t="s">
        <v>24</v>
      </c>
      <c r="H1729" s="44">
        <v>6.4200000000000002E-5</v>
      </c>
      <c r="I1729" s="45">
        <v>732160.78</v>
      </c>
      <c r="J1729" s="45">
        <v>47</v>
      </c>
    </row>
    <row r="1730" spans="1:10">
      <c r="A1730" s="38"/>
      <c r="B1730" s="38"/>
      <c r="C1730" s="38"/>
      <c r="D1730" s="38"/>
      <c r="E1730" s="38" t="s">
        <v>540</v>
      </c>
      <c r="F1730" s="39">
        <v>0</v>
      </c>
      <c r="G1730" s="38" t="s">
        <v>541</v>
      </c>
      <c r="H1730" s="39">
        <v>0</v>
      </c>
      <c r="I1730" s="38" t="s">
        <v>542</v>
      </c>
      <c r="J1730" s="39">
        <v>0</v>
      </c>
    </row>
    <row r="1731" spans="1:10" ht="14.4" thickBot="1">
      <c r="A1731" s="38"/>
      <c r="B1731" s="38"/>
      <c r="C1731" s="38"/>
      <c r="D1731" s="38"/>
      <c r="E1731" s="38" t="s">
        <v>543</v>
      </c>
      <c r="F1731" s="39">
        <v>16.79</v>
      </c>
      <c r="G1731" s="38"/>
      <c r="H1731" s="313" t="s">
        <v>544</v>
      </c>
      <c r="I1731" s="313"/>
      <c r="J1731" s="39">
        <v>83.98</v>
      </c>
    </row>
    <row r="1732" spans="1:10" ht="14.4" thickTop="1">
      <c r="A1732" s="40"/>
      <c r="B1732" s="40"/>
      <c r="C1732" s="40"/>
      <c r="D1732" s="40"/>
      <c r="E1732" s="40"/>
      <c r="F1732" s="40"/>
      <c r="G1732" s="40"/>
      <c r="H1732" s="40"/>
      <c r="I1732" s="40"/>
      <c r="J1732" s="40"/>
    </row>
    <row r="1733" spans="1:10">
      <c r="A1733" s="19"/>
      <c r="B1733" s="20" t="s">
        <v>8</v>
      </c>
      <c r="C1733" s="19" t="s">
        <v>9</v>
      </c>
      <c r="D1733" s="19" t="s">
        <v>10</v>
      </c>
      <c r="E1733" s="317" t="s">
        <v>529</v>
      </c>
      <c r="F1733" s="317"/>
      <c r="G1733" s="27" t="s">
        <v>11</v>
      </c>
      <c r="H1733" s="20" t="s">
        <v>12</v>
      </c>
      <c r="I1733" s="20" t="s">
        <v>13</v>
      </c>
      <c r="J1733" s="20" t="s">
        <v>15</v>
      </c>
    </row>
    <row r="1734" spans="1:10" ht="52.8">
      <c r="A1734" s="28" t="s">
        <v>530</v>
      </c>
      <c r="B1734" s="29" t="s">
        <v>1288</v>
      </c>
      <c r="C1734" s="28" t="s">
        <v>28</v>
      </c>
      <c r="D1734" s="28" t="s">
        <v>1289</v>
      </c>
      <c r="E1734" s="316" t="s">
        <v>1230</v>
      </c>
      <c r="F1734" s="316"/>
      <c r="G1734" s="30" t="s">
        <v>535</v>
      </c>
      <c r="H1734" s="31">
        <v>1</v>
      </c>
      <c r="I1734" s="32">
        <v>201.57</v>
      </c>
      <c r="J1734" s="32">
        <v>201.57</v>
      </c>
    </row>
    <row r="1735" spans="1:10">
      <c r="A1735" s="41" t="s">
        <v>553</v>
      </c>
      <c r="B1735" s="42" t="s">
        <v>1276</v>
      </c>
      <c r="C1735" s="41" t="s">
        <v>28</v>
      </c>
      <c r="D1735" s="41" t="s">
        <v>1277</v>
      </c>
      <c r="E1735" s="314" t="s">
        <v>556</v>
      </c>
      <c r="F1735" s="314"/>
      <c r="G1735" s="43" t="s">
        <v>583</v>
      </c>
      <c r="H1735" s="44">
        <v>29.47</v>
      </c>
      <c r="I1735" s="45">
        <v>6.84</v>
      </c>
      <c r="J1735" s="45">
        <v>201.57</v>
      </c>
    </row>
    <row r="1736" spans="1:10">
      <c r="A1736" s="38"/>
      <c r="B1736" s="38"/>
      <c r="C1736" s="38"/>
      <c r="D1736" s="38"/>
      <c r="E1736" s="38" t="s">
        <v>540</v>
      </c>
      <c r="F1736" s="39">
        <v>0</v>
      </c>
      <c r="G1736" s="38" t="s">
        <v>541</v>
      </c>
      <c r="H1736" s="39">
        <v>0</v>
      </c>
      <c r="I1736" s="38" t="s">
        <v>542</v>
      </c>
      <c r="J1736" s="39">
        <v>0</v>
      </c>
    </row>
    <row r="1737" spans="1:10" ht="14.4" thickBot="1">
      <c r="A1737" s="38"/>
      <c r="B1737" s="38"/>
      <c r="C1737" s="38"/>
      <c r="D1737" s="38"/>
      <c r="E1737" s="38" t="s">
        <v>543</v>
      </c>
      <c r="F1737" s="39">
        <v>50.39</v>
      </c>
      <c r="G1737" s="38"/>
      <c r="H1737" s="313" t="s">
        <v>544</v>
      </c>
      <c r="I1737" s="313"/>
      <c r="J1737" s="39">
        <v>251.96</v>
      </c>
    </row>
    <row r="1738" spans="1:10" ht="14.4" thickTop="1">
      <c r="A1738" s="40"/>
      <c r="B1738" s="40"/>
      <c r="C1738" s="40"/>
      <c r="D1738" s="40"/>
      <c r="E1738" s="40"/>
      <c r="F1738" s="40"/>
      <c r="G1738" s="40"/>
      <c r="H1738" s="40"/>
      <c r="I1738" s="40"/>
      <c r="J1738" s="40"/>
    </row>
    <row r="1739" spans="1:10">
      <c r="A1739" s="19"/>
      <c r="B1739" s="20" t="s">
        <v>8</v>
      </c>
      <c r="C1739" s="19" t="s">
        <v>9</v>
      </c>
      <c r="D1739" s="19" t="s">
        <v>10</v>
      </c>
      <c r="E1739" s="317" t="s">
        <v>529</v>
      </c>
      <c r="F1739" s="317"/>
      <c r="G1739" s="27" t="s">
        <v>11</v>
      </c>
      <c r="H1739" s="20" t="s">
        <v>12</v>
      </c>
      <c r="I1739" s="20" t="s">
        <v>13</v>
      </c>
      <c r="J1739" s="20" t="s">
        <v>15</v>
      </c>
    </row>
    <row r="1740" spans="1:10" ht="52.8">
      <c r="A1740" s="28" t="s">
        <v>530</v>
      </c>
      <c r="B1740" s="29" t="s">
        <v>612</v>
      </c>
      <c r="C1740" s="28" t="s">
        <v>28</v>
      </c>
      <c r="D1740" s="28" t="s">
        <v>613</v>
      </c>
      <c r="E1740" s="316" t="s">
        <v>570</v>
      </c>
      <c r="F1740" s="316"/>
      <c r="G1740" s="30" t="s">
        <v>576</v>
      </c>
      <c r="H1740" s="31">
        <v>1</v>
      </c>
      <c r="I1740" s="32">
        <v>77.61</v>
      </c>
      <c r="J1740" s="32">
        <v>77.61</v>
      </c>
    </row>
    <row r="1741" spans="1:10" ht="52.8">
      <c r="A1741" s="33" t="s">
        <v>531</v>
      </c>
      <c r="B1741" s="34" t="s">
        <v>1296</v>
      </c>
      <c r="C1741" s="33" t="s">
        <v>28</v>
      </c>
      <c r="D1741" s="33" t="s">
        <v>1297</v>
      </c>
      <c r="E1741" s="315" t="s">
        <v>1230</v>
      </c>
      <c r="F1741" s="315"/>
      <c r="G1741" s="35" t="s">
        <v>535</v>
      </c>
      <c r="H1741" s="36">
        <v>1</v>
      </c>
      <c r="I1741" s="37">
        <v>4.59</v>
      </c>
      <c r="J1741" s="37">
        <v>4.59</v>
      </c>
    </row>
    <row r="1742" spans="1:10" ht="52.8">
      <c r="A1742" s="33" t="s">
        <v>531</v>
      </c>
      <c r="B1742" s="34" t="s">
        <v>1298</v>
      </c>
      <c r="C1742" s="33" t="s">
        <v>28</v>
      </c>
      <c r="D1742" s="33" t="s">
        <v>1299</v>
      </c>
      <c r="E1742" s="315" t="s">
        <v>1230</v>
      </c>
      <c r="F1742" s="315"/>
      <c r="G1742" s="35" t="s">
        <v>535</v>
      </c>
      <c r="H1742" s="36">
        <v>1</v>
      </c>
      <c r="I1742" s="37">
        <v>29.43</v>
      </c>
      <c r="J1742" s="37">
        <v>29.43</v>
      </c>
    </row>
    <row r="1743" spans="1:10" ht="52.8">
      <c r="A1743" s="33" t="s">
        <v>531</v>
      </c>
      <c r="B1743" s="34" t="s">
        <v>1300</v>
      </c>
      <c r="C1743" s="33" t="s">
        <v>28</v>
      </c>
      <c r="D1743" s="33" t="s">
        <v>1301</v>
      </c>
      <c r="E1743" s="315" t="s">
        <v>1230</v>
      </c>
      <c r="F1743" s="315"/>
      <c r="G1743" s="35" t="s">
        <v>535</v>
      </c>
      <c r="H1743" s="36">
        <v>1</v>
      </c>
      <c r="I1743" s="37">
        <v>11.38</v>
      </c>
      <c r="J1743" s="37">
        <v>11.38</v>
      </c>
    </row>
    <row r="1744" spans="1:10" ht="26.4">
      <c r="A1744" s="33" t="s">
        <v>531</v>
      </c>
      <c r="B1744" s="34" t="s">
        <v>1302</v>
      </c>
      <c r="C1744" s="33" t="s">
        <v>28</v>
      </c>
      <c r="D1744" s="33" t="s">
        <v>1303</v>
      </c>
      <c r="E1744" s="315" t="s">
        <v>534</v>
      </c>
      <c r="F1744" s="315"/>
      <c r="G1744" s="35" t="s">
        <v>535</v>
      </c>
      <c r="H1744" s="36">
        <v>1</v>
      </c>
      <c r="I1744" s="37">
        <v>32.21</v>
      </c>
      <c r="J1744" s="37">
        <v>32.21</v>
      </c>
    </row>
    <row r="1745" spans="1:10">
      <c r="A1745" s="38"/>
      <c r="B1745" s="38"/>
      <c r="C1745" s="38"/>
      <c r="D1745" s="38"/>
      <c r="E1745" s="38" t="s">
        <v>540</v>
      </c>
      <c r="F1745" s="39">
        <v>25.53</v>
      </c>
      <c r="G1745" s="38" t="s">
        <v>541</v>
      </c>
      <c r="H1745" s="39">
        <v>0</v>
      </c>
      <c r="I1745" s="38" t="s">
        <v>542</v>
      </c>
      <c r="J1745" s="39">
        <v>25.53</v>
      </c>
    </row>
    <row r="1746" spans="1:10" ht="14.4" thickBot="1">
      <c r="A1746" s="38"/>
      <c r="B1746" s="38"/>
      <c r="C1746" s="38"/>
      <c r="D1746" s="38"/>
      <c r="E1746" s="38" t="s">
        <v>543</v>
      </c>
      <c r="F1746" s="39">
        <v>19.399999999999999</v>
      </c>
      <c r="G1746" s="38"/>
      <c r="H1746" s="313" t="s">
        <v>544</v>
      </c>
      <c r="I1746" s="313"/>
      <c r="J1746" s="39">
        <v>97.01</v>
      </c>
    </row>
    <row r="1747" spans="1:10" ht="14.4" thickTop="1">
      <c r="A1747" s="40"/>
      <c r="B1747" s="40"/>
      <c r="C1747" s="40"/>
      <c r="D1747" s="40"/>
      <c r="E1747" s="40"/>
      <c r="F1747" s="40"/>
      <c r="G1747" s="40"/>
      <c r="H1747" s="40"/>
      <c r="I1747" s="40"/>
      <c r="J1747" s="40"/>
    </row>
    <row r="1748" spans="1:10">
      <c r="A1748" s="19"/>
      <c r="B1748" s="20" t="s">
        <v>8</v>
      </c>
      <c r="C1748" s="19" t="s">
        <v>9</v>
      </c>
      <c r="D1748" s="19" t="s">
        <v>10</v>
      </c>
      <c r="E1748" s="317" t="s">
        <v>529</v>
      </c>
      <c r="F1748" s="317"/>
      <c r="G1748" s="27" t="s">
        <v>11</v>
      </c>
      <c r="H1748" s="20" t="s">
        <v>12</v>
      </c>
      <c r="I1748" s="20" t="s">
        <v>13</v>
      </c>
      <c r="J1748" s="20" t="s">
        <v>15</v>
      </c>
    </row>
    <row r="1749" spans="1:10" ht="52.8">
      <c r="A1749" s="28" t="s">
        <v>530</v>
      </c>
      <c r="B1749" s="29" t="s">
        <v>610</v>
      </c>
      <c r="C1749" s="28" t="s">
        <v>28</v>
      </c>
      <c r="D1749" s="28" t="s">
        <v>611</v>
      </c>
      <c r="E1749" s="316" t="s">
        <v>570</v>
      </c>
      <c r="F1749" s="316"/>
      <c r="G1749" s="30" t="s">
        <v>571</v>
      </c>
      <c r="H1749" s="31">
        <v>1</v>
      </c>
      <c r="I1749" s="32">
        <v>349.81</v>
      </c>
      <c r="J1749" s="32">
        <v>349.81</v>
      </c>
    </row>
    <row r="1750" spans="1:10" ht="52.8">
      <c r="A1750" s="33" t="s">
        <v>531</v>
      </c>
      <c r="B1750" s="34" t="s">
        <v>1298</v>
      </c>
      <c r="C1750" s="33" t="s">
        <v>28</v>
      </c>
      <c r="D1750" s="33" t="s">
        <v>1299</v>
      </c>
      <c r="E1750" s="315" t="s">
        <v>1230</v>
      </c>
      <c r="F1750" s="315"/>
      <c r="G1750" s="35" t="s">
        <v>535</v>
      </c>
      <c r="H1750" s="36">
        <v>1</v>
      </c>
      <c r="I1750" s="37">
        <v>29.43</v>
      </c>
      <c r="J1750" s="37">
        <v>29.43</v>
      </c>
    </row>
    <row r="1751" spans="1:10" ht="52.8">
      <c r="A1751" s="33" t="s">
        <v>531</v>
      </c>
      <c r="B1751" s="34" t="s">
        <v>1296</v>
      </c>
      <c r="C1751" s="33" t="s">
        <v>28</v>
      </c>
      <c r="D1751" s="33" t="s">
        <v>1297</v>
      </c>
      <c r="E1751" s="315" t="s">
        <v>1230</v>
      </c>
      <c r="F1751" s="315"/>
      <c r="G1751" s="35" t="s">
        <v>535</v>
      </c>
      <c r="H1751" s="36">
        <v>1</v>
      </c>
      <c r="I1751" s="37">
        <v>4.59</v>
      </c>
      <c r="J1751" s="37">
        <v>4.59</v>
      </c>
    </row>
    <row r="1752" spans="1:10" ht="52.8">
      <c r="A1752" s="33" t="s">
        <v>531</v>
      </c>
      <c r="B1752" s="34" t="s">
        <v>1304</v>
      </c>
      <c r="C1752" s="33" t="s">
        <v>28</v>
      </c>
      <c r="D1752" s="33" t="s">
        <v>1305</v>
      </c>
      <c r="E1752" s="315" t="s">
        <v>1230</v>
      </c>
      <c r="F1752" s="315"/>
      <c r="G1752" s="35" t="s">
        <v>535</v>
      </c>
      <c r="H1752" s="36">
        <v>1</v>
      </c>
      <c r="I1752" s="37">
        <v>52.23</v>
      </c>
      <c r="J1752" s="37">
        <v>52.23</v>
      </c>
    </row>
    <row r="1753" spans="1:10" ht="52.8">
      <c r="A1753" s="33" t="s">
        <v>531</v>
      </c>
      <c r="B1753" s="34" t="s">
        <v>1306</v>
      </c>
      <c r="C1753" s="33" t="s">
        <v>28</v>
      </c>
      <c r="D1753" s="33" t="s">
        <v>1307</v>
      </c>
      <c r="E1753" s="315" t="s">
        <v>1230</v>
      </c>
      <c r="F1753" s="315"/>
      <c r="G1753" s="35" t="s">
        <v>535</v>
      </c>
      <c r="H1753" s="36">
        <v>1</v>
      </c>
      <c r="I1753" s="37">
        <v>219.97</v>
      </c>
      <c r="J1753" s="37">
        <v>219.97</v>
      </c>
    </row>
    <row r="1754" spans="1:10" ht="52.8">
      <c r="A1754" s="33" t="s">
        <v>531</v>
      </c>
      <c r="B1754" s="34" t="s">
        <v>1300</v>
      </c>
      <c r="C1754" s="33" t="s">
        <v>28</v>
      </c>
      <c r="D1754" s="33" t="s">
        <v>1301</v>
      </c>
      <c r="E1754" s="315" t="s">
        <v>1230</v>
      </c>
      <c r="F1754" s="315"/>
      <c r="G1754" s="35" t="s">
        <v>535</v>
      </c>
      <c r="H1754" s="36">
        <v>1</v>
      </c>
      <c r="I1754" s="37">
        <v>11.38</v>
      </c>
      <c r="J1754" s="37">
        <v>11.38</v>
      </c>
    </row>
    <row r="1755" spans="1:10" ht="26.4">
      <c r="A1755" s="33" t="s">
        <v>531</v>
      </c>
      <c r="B1755" s="34" t="s">
        <v>1302</v>
      </c>
      <c r="C1755" s="33" t="s">
        <v>28</v>
      </c>
      <c r="D1755" s="33" t="s">
        <v>1303</v>
      </c>
      <c r="E1755" s="315" t="s">
        <v>534</v>
      </c>
      <c r="F1755" s="315"/>
      <c r="G1755" s="35" t="s">
        <v>535</v>
      </c>
      <c r="H1755" s="36">
        <v>1</v>
      </c>
      <c r="I1755" s="37">
        <v>32.21</v>
      </c>
      <c r="J1755" s="37">
        <v>32.21</v>
      </c>
    </row>
    <row r="1756" spans="1:10">
      <c r="A1756" s="38"/>
      <c r="B1756" s="38"/>
      <c r="C1756" s="38"/>
      <c r="D1756" s="38"/>
      <c r="E1756" s="38" t="s">
        <v>540</v>
      </c>
      <c r="F1756" s="39">
        <v>25.53</v>
      </c>
      <c r="G1756" s="38" t="s">
        <v>541</v>
      </c>
      <c r="H1756" s="39">
        <v>0</v>
      </c>
      <c r="I1756" s="38" t="s">
        <v>542</v>
      </c>
      <c r="J1756" s="39">
        <v>25.53</v>
      </c>
    </row>
    <row r="1757" spans="1:10" ht="14.4" thickBot="1">
      <c r="A1757" s="38"/>
      <c r="B1757" s="38"/>
      <c r="C1757" s="38"/>
      <c r="D1757" s="38"/>
      <c r="E1757" s="38" t="s">
        <v>543</v>
      </c>
      <c r="F1757" s="39">
        <v>87.45</v>
      </c>
      <c r="G1757" s="38"/>
      <c r="H1757" s="313" t="s">
        <v>544</v>
      </c>
      <c r="I1757" s="313"/>
      <c r="J1757" s="39">
        <v>437.26</v>
      </c>
    </row>
    <row r="1758" spans="1:10" ht="14.4" thickTop="1">
      <c r="A1758" s="40"/>
      <c r="B1758" s="40"/>
      <c r="C1758" s="40"/>
      <c r="D1758" s="40"/>
      <c r="E1758" s="40"/>
      <c r="F1758" s="40"/>
      <c r="G1758" s="40"/>
      <c r="H1758" s="40"/>
      <c r="I1758" s="40"/>
      <c r="J1758" s="40"/>
    </row>
    <row r="1759" spans="1:10">
      <c r="A1759" s="19"/>
      <c r="B1759" s="20" t="s">
        <v>8</v>
      </c>
      <c r="C1759" s="19" t="s">
        <v>9</v>
      </c>
      <c r="D1759" s="19" t="s">
        <v>10</v>
      </c>
      <c r="E1759" s="317" t="s">
        <v>529</v>
      </c>
      <c r="F1759" s="317"/>
      <c r="G1759" s="27" t="s">
        <v>11</v>
      </c>
      <c r="H1759" s="20" t="s">
        <v>12</v>
      </c>
      <c r="I1759" s="20" t="s">
        <v>13</v>
      </c>
      <c r="J1759" s="20" t="s">
        <v>15</v>
      </c>
    </row>
    <row r="1760" spans="1:10" ht="52.8">
      <c r="A1760" s="28" t="s">
        <v>530</v>
      </c>
      <c r="B1760" s="29" t="s">
        <v>1298</v>
      </c>
      <c r="C1760" s="28" t="s">
        <v>28</v>
      </c>
      <c r="D1760" s="28" t="s">
        <v>1299</v>
      </c>
      <c r="E1760" s="316" t="s">
        <v>1230</v>
      </c>
      <c r="F1760" s="316"/>
      <c r="G1760" s="30" t="s">
        <v>535</v>
      </c>
      <c r="H1760" s="31">
        <v>1</v>
      </c>
      <c r="I1760" s="32">
        <v>29.43</v>
      </c>
      <c r="J1760" s="32">
        <v>29.43</v>
      </c>
    </row>
    <row r="1761" spans="1:10" ht="39.6">
      <c r="A1761" s="41" t="s">
        <v>553</v>
      </c>
      <c r="B1761" s="42" t="s">
        <v>1272</v>
      </c>
      <c r="C1761" s="41" t="s">
        <v>28</v>
      </c>
      <c r="D1761" s="41" t="s">
        <v>1273</v>
      </c>
      <c r="E1761" s="314" t="s">
        <v>1239</v>
      </c>
      <c r="F1761" s="314"/>
      <c r="G1761" s="43" t="s">
        <v>24</v>
      </c>
      <c r="H1761" s="44">
        <v>3.43E-5</v>
      </c>
      <c r="I1761" s="45">
        <v>720250.97</v>
      </c>
      <c r="J1761" s="45">
        <v>24.7</v>
      </c>
    </row>
    <row r="1762" spans="1:10" ht="52.8">
      <c r="A1762" s="41" t="s">
        <v>553</v>
      </c>
      <c r="B1762" s="42" t="s">
        <v>1308</v>
      </c>
      <c r="C1762" s="41" t="s">
        <v>28</v>
      </c>
      <c r="D1762" s="41" t="s">
        <v>1309</v>
      </c>
      <c r="E1762" s="314" t="s">
        <v>1239</v>
      </c>
      <c r="F1762" s="314"/>
      <c r="G1762" s="43" t="s">
        <v>24</v>
      </c>
      <c r="H1762" s="44">
        <v>5.5099999999999998E-5</v>
      </c>
      <c r="I1762" s="45">
        <v>85950</v>
      </c>
      <c r="J1762" s="45">
        <v>4.7300000000000004</v>
      </c>
    </row>
    <row r="1763" spans="1:10">
      <c r="A1763" s="38"/>
      <c r="B1763" s="38"/>
      <c r="C1763" s="38"/>
      <c r="D1763" s="38"/>
      <c r="E1763" s="38" t="s">
        <v>540</v>
      </c>
      <c r="F1763" s="39">
        <v>0</v>
      </c>
      <c r="G1763" s="38" t="s">
        <v>541</v>
      </c>
      <c r="H1763" s="39">
        <v>0</v>
      </c>
      <c r="I1763" s="38" t="s">
        <v>542</v>
      </c>
      <c r="J1763" s="39">
        <v>0</v>
      </c>
    </row>
    <row r="1764" spans="1:10" ht="14.4" thickBot="1">
      <c r="A1764" s="38"/>
      <c r="B1764" s="38"/>
      <c r="C1764" s="38"/>
      <c r="D1764" s="38"/>
      <c r="E1764" s="38" t="s">
        <v>543</v>
      </c>
      <c r="F1764" s="39">
        <v>7.35</v>
      </c>
      <c r="G1764" s="38"/>
      <c r="H1764" s="313" t="s">
        <v>544</v>
      </c>
      <c r="I1764" s="313"/>
      <c r="J1764" s="39">
        <v>36.78</v>
      </c>
    </row>
    <row r="1765" spans="1:10" ht="14.4" thickTop="1">
      <c r="A1765" s="40"/>
      <c r="B1765" s="40"/>
      <c r="C1765" s="40"/>
      <c r="D1765" s="40"/>
      <c r="E1765" s="40"/>
      <c r="F1765" s="40"/>
      <c r="G1765" s="40"/>
      <c r="H1765" s="40"/>
      <c r="I1765" s="40"/>
      <c r="J1765" s="40"/>
    </row>
    <row r="1766" spans="1:10">
      <c r="A1766" s="19"/>
      <c r="B1766" s="20" t="s">
        <v>8</v>
      </c>
      <c r="C1766" s="19" t="s">
        <v>9</v>
      </c>
      <c r="D1766" s="19" t="s">
        <v>10</v>
      </c>
      <c r="E1766" s="317" t="s">
        <v>529</v>
      </c>
      <c r="F1766" s="317"/>
      <c r="G1766" s="27" t="s">
        <v>11</v>
      </c>
      <c r="H1766" s="20" t="s">
        <v>12</v>
      </c>
      <c r="I1766" s="20" t="s">
        <v>13</v>
      </c>
      <c r="J1766" s="20" t="s">
        <v>15</v>
      </c>
    </row>
    <row r="1767" spans="1:10" ht="52.8">
      <c r="A1767" s="28" t="s">
        <v>530</v>
      </c>
      <c r="B1767" s="29" t="s">
        <v>1296</v>
      </c>
      <c r="C1767" s="28" t="s">
        <v>28</v>
      </c>
      <c r="D1767" s="28" t="s">
        <v>1297</v>
      </c>
      <c r="E1767" s="316" t="s">
        <v>1230</v>
      </c>
      <c r="F1767" s="316"/>
      <c r="G1767" s="30" t="s">
        <v>535</v>
      </c>
      <c r="H1767" s="31">
        <v>1</v>
      </c>
      <c r="I1767" s="32">
        <v>4.59</v>
      </c>
      <c r="J1767" s="32">
        <v>4.59</v>
      </c>
    </row>
    <row r="1768" spans="1:10" ht="39.6">
      <c r="A1768" s="41" t="s">
        <v>553</v>
      </c>
      <c r="B1768" s="42" t="s">
        <v>1272</v>
      </c>
      <c r="C1768" s="41" t="s">
        <v>28</v>
      </c>
      <c r="D1768" s="41" t="s">
        <v>1273</v>
      </c>
      <c r="E1768" s="314" t="s">
        <v>1239</v>
      </c>
      <c r="F1768" s="314"/>
      <c r="G1768" s="43" t="s">
        <v>24</v>
      </c>
      <c r="H1768" s="44">
        <v>5.6999999999999996E-6</v>
      </c>
      <c r="I1768" s="45">
        <v>720250.97</v>
      </c>
      <c r="J1768" s="45">
        <v>4.0999999999999996</v>
      </c>
    </row>
    <row r="1769" spans="1:10" ht="52.8">
      <c r="A1769" s="41" t="s">
        <v>553</v>
      </c>
      <c r="B1769" s="42" t="s">
        <v>1308</v>
      </c>
      <c r="C1769" s="41" t="s">
        <v>28</v>
      </c>
      <c r="D1769" s="41" t="s">
        <v>1309</v>
      </c>
      <c r="E1769" s="314" t="s">
        <v>1239</v>
      </c>
      <c r="F1769" s="314"/>
      <c r="G1769" s="43" t="s">
        <v>24</v>
      </c>
      <c r="H1769" s="44">
        <v>5.8000000000000004E-6</v>
      </c>
      <c r="I1769" s="45">
        <v>85950</v>
      </c>
      <c r="J1769" s="45">
        <v>0.49</v>
      </c>
    </row>
    <row r="1770" spans="1:10">
      <c r="A1770" s="38"/>
      <c r="B1770" s="38"/>
      <c r="C1770" s="38"/>
      <c r="D1770" s="38"/>
      <c r="E1770" s="38" t="s">
        <v>540</v>
      </c>
      <c r="F1770" s="39">
        <v>0</v>
      </c>
      <c r="G1770" s="38" t="s">
        <v>541</v>
      </c>
      <c r="H1770" s="39">
        <v>0</v>
      </c>
      <c r="I1770" s="38" t="s">
        <v>542</v>
      </c>
      <c r="J1770" s="39">
        <v>0</v>
      </c>
    </row>
    <row r="1771" spans="1:10" ht="14.4" thickBot="1">
      <c r="A1771" s="38"/>
      <c r="B1771" s="38"/>
      <c r="C1771" s="38"/>
      <c r="D1771" s="38"/>
      <c r="E1771" s="38" t="s">
        <v>543</v>
      </c>
      <c r="F1771" s="39">
        <v>1.1399999999999999</v>
      </c>
      <c r="G1771" s="38"/>
      <c r="H1771" s="313" t="s">
        <v>544</v>
      </c>
      <c r="I1771" s="313"/>
      <c r="J1771" s="39">
        <v>5.73</v>
      </c>
    </row>
    <row r="1772" spans="1:10" ht="14.4" thickTop="1">
      <c r="A1772" s="40"/>
      <c r="B1772" s="40"/>
      <c r="C1772" s="40"/>
      <c r="D1772" s="40"/>
      <c r="E1772" s="40"/>
      <c r="F1772" s="40"/>
      <c r="G1772" s="40"/>
      <c r="H1772" s="40"/>
      <c r="I1772" s="40"/>
      <c r="J1772" s="40"/>
    </row>
    <row r="1773" spans="1:10">
      <c r="A1773" s="19"/>
      <c r="B1773" s="20" t="s">
        <v>8</v>
      </c>
      <c r="C1773" s="19" t="s">
        <v>9</v>
      </c>
      <c r="D1773" s="19" t="s">
        <v>10</v>
      </c>
      <c r="E1773" s="317" t="s">
        <v>529</v>
      </c>
      <c r="F1773" s="317"/>
      <c r="G1773" s="27" t="s">
        <v>11</v>
      </c>
      <c r="H1773" s="20" t="s">
        <v>12</v>
      </c>
      <c r="I1773" s="20" t="s">
        <v>13</v>
      </c>
      <c r="J1773" s="20" t="s">
        <v>15</v>
      </c>
    </row>
    <row r="1774" spans="1:10" ht="52.8">
      <c r="A1774" s="28" t="s">
        <v>530</v>
      </c>
      <c r="B1774" s="29" t="s">
        <v>1300</v>
      </c>
      <c r="C1774" s="28" t="s">
        <v>28</v>
      </c>
      <c r="D1774" s="28" t="s">
        <v>1301</v>
      </c>
      <c r="E1774" s="316" t="s">
        <v>1230</v>
      </c>
      <c r="F1774" s="316"/>
      <c r="G1774" s="30" t="s">
        <v>535</v>
      </c>
      <c r="H1774" s="31">
        <v>1</v>
      </c>
      <c r="I1774" s="32">
        <v>11.38</v>
      </c>
      <c r="J1774" s="32">
        <v>11.38</v>
      </c>
    </row>
    <row r="1775" spans="1:10" ht="52.8">
      <c r="A1775" s="41" t="s">
        <v>553</v>
      </c>
      <c r="B1775" s="42" t="s">
        <v>1308</v>
      </c>
      <c r="C1775" s="41" t="s">
        <v>28</v>
      </c>
      <c r="D1775" s="41" t="s">
        <v>1309</v>
      </c>
      <c r="E1775" s="314" t="s">
        <v>1239</v>
      </c>
      <c r="F1775" s="314"/>
      <c r="G1775" s="43" t="s">
        <v>24</v>
      </c>
      <c r="H1775" s="44">
        <v>1.4399999999999999E-5</v>
      </c>
      <c r="I1775" s="45">
        <v>85950</v>
      </c>
      <c r="J1775" s="45">
        <v>1.23</v>
      </c>
    </row>
    <row r="1776" spans="1:10" ht="39.6">
      <c r="A1776" s="41" t="s">
        <v>553</v>
      </c>
      <c r="B1776" s="42" t="s">
        <v>1272</v>
      </c>
      <c r="C1776" s="41" t="s">
        <v>28</v>
      </c>
      <c r="D1776" s="41" t="s">
        <v>1273</v>
      </c>
      <c r="E1776" s="314" t="s">
        <v>1239</v>
      </c>
      <c r="F1776" s="314"/>
      <c r="G1776" s="43" t="s">
        <v>24</v>
      </c>
      <c r="H1776" s="44">
        <v>1.4100000000000001E-5</v>
      </c>
      <c r="I1776" s="45">
        <v>720250.97</v>
      </c>
      <c r="J1776" s="45">
        <v>10.15</v>
      </c>
    </row>
    <row r="1777" spans="1:10">
      <c r="A1777" s="38"/>
      <c r="B1777" s="38"/>
      <c r="C1777" s="38"/>
      <c r="D1777" s="38"/>
      <c r="E1777" s="38" t="s">
        <v>540</v>
      </c>
      <c r="F1777" s="39">
        <v>0</v>
      </c>
      <c r="G1777" s="38" t="s">
        <v>541</v>
      </c>
      <c r="H1777" s="39">
        <v>0</v>
      </c>
      <c r="I1777" s="38" t="s">
        <v>542</v>
      </c>
      <c r="J1777" s="39">
        <v>0</v>
      </c>
    </row>
    <row r="1778" spans="1:10" ht="14.4" thickBot="1">
      <c r="A1778" s="38"/>
      <c r="B1778" s="38"/>
      <c r="C1778" s="38"/>
      <c r="D1778" s="38"/>
      <c r="E1778" s="38" t="s">
        <v>543</v>
      </c>
      <c r="F1778" s="39">
        <v>2.84</v>
      </c>
      <c r="G1778" s="38"/>
      <c r="H1778" s="313" t="s">
        <v>544</v>
      </c>
      <c r="I1778" s="313"/>
      <c r="J1778" s="39">
        <v>14.22</v>
      </c>
    </row>
    <row r="1779" spans="1:10" ht="14.4" thickTop="1">
      <c r="A1779" s="40"/>
      <c r="B1779" s="40"/>
      <c r="C1779" s="40"/>
      <c r="D1779" s="40"/>
      <c r="E1779" s="40"/>
      <c r="F1779" s="40"/>
      <c r="G1779" s="40"/>
      <c r="H1779" s="40"/>
      <c r="I1779" s="40"/>
      <c r="J1779" s="40"/>
    </row>
    <row r="1780" spans="1:10">
      <c r="A1780" s="19"/>
      <c r="B1780" s="20" t="s">
        <v>8</v>
      </c>
      <c r="C1780" s="19" t="s">
        <v>9</v>
      </c>
      <c r="D1780" s="19" t="s">
        <v>10</v>
      </c>
      <c r="E1780" s="317" t="s">
        <v>529</v>
      </c>
      <c r="F1780" s="317"/>
      <c r="G1780" s="27" t="s">
        <v>11</v>
      </c>
      <c r="H1780" s="20" t="s">
        <v>12</v>
      </c>
      <c r="I1780" s="20" t="s">
        <v>13</v>
      </c>
      <c r="J1780" s="20" t="s">
        <v>15</v>
      </c>
    </row>
    <row r="1781" spans="1:10" ht="52.8">
      <c r="A1781" s="28" t="s">
        <v>530</v>
      </c>
      <c r="B1781" s="29" t="s">
        <v>1304</v>
      </c>
      <c r="C1781" s="28" t="s">
        <v>28</v>
      </c>
      <c r="D1781" s="28" t="s">
        <v>1305</v>
      </c>
      <c r="E1781" s="316" t="s">
        <v>1230</v>
      </c>
      <c r="F1781" s="316"/>
      <c r="G1781" s="30" t="s">
        <v>535</v>
      </c>
      <c r="H1781" s="31">
        <v>1</v>
      </c>
      <c r="I1781" s="32">
        <v>52.23</v>
      </c>
      <c r="J1781" s="32">
        <v>52.23</v>
      </c>
    </row>
    <row r="1782" spans="1:10" ht="39.6">
      <c r="A1782" s="41" t="s">
        <v>553</v>
      </c>
      <c r="B1782" s="42" t="s">
        <v>1272</v>
      </c>
      <c r="C1782" s="41" t="s">
        <v>28</v>
      </c>
      <c r="D1782" s="41" t="s">
        <v>1273</v>
      </c>
      <c r="E1782" s="314" t="s">
        <v>1239</v>
      </c>
      <c r="F1782" s="314"/>
      <c r="G1782" s="43" t="s">
        <v>24</v>
      </c>
      <c r="H1782" s="44">
        <v>6.4300000000000004E-5</v>
      </c>
      <c r="I1782" s="45">
        <v>720250.97</v>
      </c>
      <c r="J1782" s="45">
        <v>46.31</v>
      </c>
    </row>
    <row r="1783" spans="1:10" ht="52.8">
      <c r="A1783" s="41" t="s">
        <v>553</v>
      </c>
      <c r="B1783" s="42" t="s">
        <v>1308</v>
      </c>
      <c r="C1783" s="41" t="s">
        <v>28</v>
      </c>
      <c r="D1783" s="41" t="s">
        <v>1309</v>
      </c>
      <c r="E1783" s="314" t="s">
        <v>1239</v>
      </c>
      <c r="F1783" s="314"/>
      <c r="G1783" s="43" t="s">
        <v>24</v>
      </c>
      <c r="H1783" s="44">
        <v>6.8899999999999994E-5</v>
      </c>
      <c r="I1783" s="45">
        <v>85950</v>
      </c>
      <c r="J1783" s="45">
        <v>5.92</v>
      </c>
    </row>
    <row r="1784" spans="1:10">
      <c r="A1784" s="38"/>
      <c r="B1784" s="38"/>
      <c r="C1784" s="38"/>
      <c r="D1784" s="38"/>
      <c r="E1784" s="38" t="s">
        <v>540</v>
      </c>
      <c r="F1784" s="39">
        <v>0</v>
      </c>
      <c r="G1784" s="38" t="s">
        <v>541</v>
      </c>
      <c r="H1784" s="39">
        <v>0</v>
      </c>
      <c r="I1784" s="38" t="s">
        <v>542</v>
      </c>
      <c r="J1784" s="39">
        <v>0</v>
      </c>
    </row>
    <row r="1785" spans="1:10" ht="14.4" thickBot="1">
      <c r="A1785" s="38"/>
      <c r="B1785" s="38"/>
      <c r="C1785" s="38"/>
      <c r="D1785" s="38"/>
      <c r="E1785" s="38" t="s">
        <v>543</v>
      </c>
      <c r="F1785" s="39">
        <v>13.05</v>
      </c>
      <c r="G1785" s="38"/>
      <c r="H1785" s="313" t="s">
        <v>544</v>
      </c>
      <c r="I1785" s="313"/>
      <c r="J1785" s="39">
        <v>65.28</v>
      </c>
    </row>
    <row r="1786" spans="1:10" ht="14.4" thickTop="1">
      <c r="A1786" s="40"/>
      <c r="B1786" s="40"/>
      <c r="C1786" s="40"/>
      <c r="D1786" s="40"/>
      <c r="E1786" s="40"/>
      <c r="F1786" s="40"/>
      <c r="G1786" s="40"/>
      <c r="H1786" s="40"/>
      <c r="I1786" s="40"/>
      <c r="J1786" s="40"/>
    </row>
    <row r="1787" spans="1:10">
      <c r="A1787" s="19"/>
      <c r="B1787" s="20" t="s">
        <v>8</v>
      </c>
      <c r="C1787" s="19" t="s">
        <v>9</v>
      </c>
      <c r="D1787" s="19" t="s">
        <v>10</v>
      </c>
      <c r="E1787" s="317" t="s">
        <v>529</v>
      </c>
      <c r="F1787" s="317"/>
      <c r="G1787" s="27" t="s">
        <v>11</v>
      </c>
      <c r="H1787" s="20" t="s">
        <v>12</v>
      </c>
      <c r="I1787" s="20" t="s">
        <v>13</v>
      </c>
      <c r="J1787" s="20" t="s">
        <v>15</v>
      </c>
    </row>
    <row r="1788" spans="1:10" ht="52.8">
      <c r="A1788" s="28" t="s">
        <v>530</v>
      </c>
      <c r="B1788" s="29" t="s">
        <v>1306</v>
      </c>
      <c r="C1788" s="28" t="s">
        <v>28</v>
      </c>
      <c r="D1788" s="28" t="s">
        <v>1307</v>
      </c>
      <c r="E1788" s="316" t="s">
        <v>1230</v>
      </c>
      <c r="F1788" s="316"/>
      <c r="G1788" s="30" t="s">
        <v>535</v>
      </c>
      <c r="H1788" s="31">
        <v>1</v>
      </c>
      <c r="I1788" s="32">
        <v>219.97</v>
      </c>
      <c r="J1788" s="32">
        <v>219.97</v>
      </c>
    </row>
    <row r="1789" spans="1:10">
      <c r="A1789" s="41" t="s">
        <v>553</v>
      </c>
      <c r="B1789" s="42" t="s">
        <v>1276</v>
      </c>
      <c r="C1789" s="41" t="s">
        <v>28</v>
      </c>
      <c r="D1789" s="41" t="s">
        <v>1277</v>
      </c>
      <c r="E1789" s="314" t="s">
        <v>556</v>
      </c>
      <c r="F1789" s="314"/>
      <c r="G1789" s="43" t="s">
        <v>583</v>
      </c>
      <c r="H1789" s="44">
        <v>32.159999999999997</v>
      </c>
      <c r="I1789" s="45">
        <v>6.84</v>
      </c>
      <c r="J1789" s="45">
        <v>219.97</v>
      </c>
    </row>
    <row r="1790" spans="1:10">
      <c r="A1790" s="38"/>
      <c r="B1790" s="38"/>
      <c r="C1790" s="38"/>
      <c r="D1790" s="38"/>
      <c r="E1790" s="38" t="s">
        <v>540</v>
      </c>
      <c r="F1790" s="39">
        <v>0</v>
      </c>
      <c r="G1790" s="38" t="s">
        <v>541</v>
      </c>
      <c r="H1790" s="39">
        <v>0</v>
      </c>
      <c r="I1790" s="38" t="s">
        <v>542</v>
      </c>
      <c r="J1790" s="39">
        <v>0</v>
      </c>
    </row>
    <row r="1791" spans="1:10" ht="14.4" thickBot="1">
      <c r="A1791" s="38"/>
      <c r="B1791" s="38"/>
      <c r="C1791" s="38"/>
      <c r="D1791" s="38"/>
      <c r="E1791" s="38" t="s">
        <v>543</v>
      </c>
      <c r="F1791" s="39">
        <v>54.99</v>
      </c>
      <c r="G1791" s="38"/>
      <c r="H1791" s="313" t="s">
        <v>544</v>
      </c>
      <c r="I1791" s="313"/>
      <c r="J1791" s="39">
        <v>274.95999999999998</v>
      </c>
    </row>
    <row r="1792" spans="1:10" ht="14.4" thickTop="1">
      <c r="A1792" s="40"/>
      <c r="B1792" s="40"/>
      <c r="C1792" s="40"/>
      <c r="D1792" s="40"/>
      <c r="E1792" s="40"/>
      <c r="F1792" s="40"/>
      <c r="G1792" s="40"/>
      <c r="H1792" s="40"/>
      <c r="I1792" s="40"/>
      <c r="J1792" s="40"/>
    </row>
    <row r="1793" spans="1:10">
      <c r="A1793" s="19"/>
      <c r="B1793" s="20" t="s">
        <v>8</v>
      </c>
      <c r="C1793" s="19" t="s">
        <v>9</v>
      </c>
      <c r="D1793" s="19" t="s">
        <v>10</v>
      </c>
      <c r="E1793" s="317" t="s">
        <v>529</v>
      </c>
      <c r="F1793" s="317"/>
      <c r="G1793" s="27" t="s">
        <v>11</v>
      </c>
      <c r="H1793" s="20" t="s">
        <v>12</v>
      </c>
      <c r="I1793" s="20" t="s">
        <v>13</v>
      </c>
      <c r="J1793" s="20" t="s">
        <v>15</v>
      </c>
    </row>
    <row r="1794" spans="1:10" ht="52.8">
      <c r="A1794" s="28" t="s">
        <v>530</v>
      </c>
      <c r="B1794" s="29" t="s">
        <v>1126</v>
      </c>
      <c r="C1794" s="28" t="s">
        <v>28</v>
      </c>
      <c r="D1794" s="28" t="s">
        <v>1127</v>
      </c>
      <c r="E1794" s="316" t="s">
        <v>588</v>
      </c>
      <c r="F1794" s="316"/>
      <c r="G1794" s="30" t="s">
        <v>43</v>
      </c>
      <c r="H1794" s="31">
        <v>1</v>
      </c>
      <c r="I1794" s="32">
        <v>9.7899999999999991</v>
      </c>
      <c r="J1794" s="32">
        <v>9.7899999999999991</v>
      </c>
    </row>
    <row r="1795" spans="1:10" ht="52.8">
      <c r="A1795" s="33" t="s">
        <v>531</v>
      </c>
      <c r="B1795" s="34" t="s">
        <v>1286</v>
      </c>
      <c r="C1795" s="33" t="s">
        <v>28</v>
      </c>
      <c r="D1795" s="33" t="s">
        <v>1287</v>
      </c>
      <c r="E1795" s="315" t="s">
        <v>570</v>
      </c>
      <c r="F1795" s="315"/>
      <c r="G1795" s="35" t="s">
        <v>571</v>
      </c>
      <c r="H1795" s="36">
        <v>1.6899999999999998E-2</v>
      </c>
      <c r="I1795" s="37">
        <v>360.68</v>
      </c>
      <c r="J1795" s="37">
        <v>6.09</v>
      </c>
    </row>
    <row r="1796" spans="1:10" ht="39.6">
      <c r="A1796" s="33" t="s">
        <v>531</v>
      </c>
      <c r="B1796" s="34" t="s">
        <v>1310</v>
      </c>
      <c r="C1796" s="33" t="s">
        <v>28</v>
      </c>
      <c r="D1796" s="33" t="s">
        <v>1311</v>
      </c>
      <c r="E1796" s="315" t="s">
        <v>570</v>
      </c>
      <c r="F1796" s="315"/>
      <c r="G1796" s="35" t="s">
        <v>571</v>
      </c>
      <c r="H1796" s="36">
        <v>8.3000000000000001E-3</v>
      </c>
      <c r="I1796" s="37">
        <v>228.7</v>
      </c>
      <c r="J1796" s="37">
        <v>1.89</v>
      </c>
    </row>
    <row r="1797" spans="1:10" ht="39.6">
      <c r="A1797" s="33" t="s">
        <v>531</v>
      </c>
      <c r="B1797" s="34" t="s">
        <v>1312</v>
      </c>
      <c r="C1797" s="33" t="s">
        <v>28</v>
      </c>
      <c r="D1797" s="33" t="s">
        <v>1313</v>
      </c>
      <c r="E1797" s="315" t="s">
        <v>570</v>
      </c>
      <c r="F1797" s="315"/>
      <c r="G1797" s="35" t="s">
        <v>576</v>
      </c>
      <c r="H1797" s="36">
        <v>8.5000000000000006E-3</v>
      </c>
      <c r="I1797" s="37">
        <v>95.14</v>
      </c>
      <c r="J1797" s="37">
        <v>0.8</v>
      </c>
    </row>
    <row r="1798" spans="1:10" ht="52.8">
      <c r="A1798" s="33" t="s">
        <v>531</v>
      </c>
      <c r="B1798" s="34" t="s">
        <v>1278</v>
      </c>
      <c r="C1798" s="33" t="s">
        <v>28</v>
      </c>
      <c r="D1798" s="33" t="s">
        <v>1279</v>
      </c>
      <c r="E1798" s="315" t="s">
        <v>570</v>
      </c>
      <c r="F1798" s="315"/>
      <c r="G1798" s="35" t="s">
        <v>576</v>
      </c>
      <c r="H1798" s="36">
        <v>1.0999999999999999E-2</v>
      </c>
      <c r="I1798" s="37">
        <v>91.92</v>
      </c>
      <c r="J1798" s="37">
        <v>1.01</v>
      </c>
    </row>
    <row r="1799" spans="1:10">
      <c r="A1799" s="38"/>
      <c r="B1799" s="38"/>
      <c r="C1799" s="38"/>
      <c r="D1799" s="38"/>
      <c r="E1799" s="38" t="s">
        <v>540</v>
      </c>
      <c r="F1799" s="39">
        <v>1.19</v>
      </c>
      <c r="G1799" s="38" t="s">
        <v>541</v>
      </c>
      <c r="H1799" s="39">
        <v>0</v>
      </c>
      <c r="I1799" s="38" t="s">
        <v>542</v>
      </c>
      <c r="J1799" s="39">
        <v>1.19</v>
      </c>
    </row>
    <row r="1800" spans="1:10" ht="14.4" thickBot="1">
      <c r="A1800" s="38"/>
      <c r="B1800" s="38"/>
      <c r="C1800" s="38"/>
      <c r="D1800" s="38"/>
      <c r="E1800" s="38" t="s">
        <v>543</v>
      </c>
      <c r="F1800" s="39">
        <v>2.44</v>
      </c>
      <c r="G1800" s="38"/>
      <c r="H1800" s="313" t="s">
        <v>544</v>
      </c>
      <c r="I1800" s="313"/>
      <c r="J1800" s="39">
        <v>12.23</v>
      </c>
    </row>
    <row r="1801" spans="1:10" ht="14.4" thickTop="1">
      <c r="A1801" s="40"/>
      <c r="B1801" s="40"/>
      <c r="C1801" s="40"/>
      <c r="D1801" s="40"/>
      <c r="E1801" s="40"/>
      <c r="F1801" s="40"/>
      <c r="G1801" s="40"/>
      <c r="H1801" s="40"/>
      <c r="I1801" s="40"/>
      <c r="J1801" s="40"/>
    </row>
    <row r="1802" spans="1:10">
      <c r="A1802" s="19"/>
      <c r="B1802" s="20" t="s">
        <v>8</v>
      </c>
      <c r="C1802" s="19" t="s">
        <v>9</v>
      </c>
      <c r="D1802" s="19" t="s">
        <v>10</v>
      </c>
      <c r="E1802" s="317" t="s">
        <v>529</v>
      </c>
      <c r="F1802" s="317"/>
      <c r="G1802" s="27" t="s">
        <v>11</v>
      </c>
      <c r="H1802" s="20" t="s">
        <v>12</v>
      </c>
      <c r="I1802" s="20" t="s">
        <v>13</v>
      </c>
      <c r="J1802" s="20" t="s">
        <v>15</v>
      </c>
    </row>
    <row r="1803" spans="1:10">
      <c r="A1803" s="28" t="s">
        <v>530</v>
      </c>
      <c r="B1803" s="29" t="s">
        <v>1052</v>
      </c>
      <c r="C1803" s="28" t="s">
        <v>28</v>
      </c>
      <c r="D1803" s="28" t="s">
        <v>1053</v>
      </c>
      <c r="E1803" s="316" t="s">
        <v>534</v>
      </c>
      <c r="F1803" s="316"/>
      <c r="G1803" s="30" t="s">
        <v>535</v>
      </c>
      <c r="H1803" s="31">
        <v>1</v>
      </c>
      <c r="I1803" s="32">
        <v>30.65</v>
      </c>
      <c r="J1803" s="32">
        <v>30.65</v>
      </c>
    </row>
    <row r="1804" spans="1:10" ht="26.4">
      <c r="A1804" s="33" t="s">
        <v>531</v>
      </c>
      <c r="B1804" s="34" t="s">
        <v>1314</v>
      </c>
      <c r="C1804" s="33" t="s">
        <v>28</v>
      </c>
      <c r="D1804" s="33" t="s">
        <v>1315</v>
      </c>
      <c r="E1804" s="315" t="s">
        <v>534</v>
      </c>
      <c r="F1804" s="315"/>
      <c r="G1804" s="35" t="s">
        <v>535</v>
      </c>
      <c r="H1804" s="36">
        <v>1</v>
      </c>
      <c r="I1804" s="37">
        <v>0.33</v>
      </c>
      <c r="J1804" s="37">
        <v>0.33</v>
      </c>
    </row>
    <row r="1805" spans="1:10" ht="26.4">
      <c r="A1805" s="41" t="s">
        <v>553</v>
      </c>
      <c r="B1805" s="42" t="s">
        <v>1146</v>
      </c>
      <c r="C1805" s="41" t="s">
        <v>28</v>
      </c>
      <c r="D1805" s="41" t="s">
        <v>1147</v>
      </c>
      <c r="E1805" s="314" t="s">
        <v>556</v>
      </c>
      <c r="F1805" s="314"/>
      <c r="G1805" s="43" t="s">
        <v>535</v>
      </c>
      <c r="H1805" s="44">
        <v>1</v>
      </c>
      <c r="I1805" s="45">
        <v>3.4</v>
      </c>
      <c r="J1805" s="45">
        <v>3.4</v>
      </c>
    </row>
    <row r="1806" spans="1:10" ht="26.4">
      <c r="A1806" s="41" t="s">
        <v>553</v>
      </c>
      <c r="B1806" s="42" t="s">
        <v>1158</v>
      </c>
      <c r="C1806" s="41" t="s">
        <v>28</v>
      </c>
      <c r="D1806" s="41" t="s">
        <v>1159</v>
      </c>
      <c r="E1806" s="314" t="s">
        <v>556</v>
      </c>
      <c r="F1806" s="314"/>
      <c r="G1806" s="43" t="s">
        <v>535</v>
      </c>
      <c r="H1806" s="44">
        <v>1</v>
      </c>
      <c r="I1806" s="45">
        <v>0.44</v>
      </c>
      <c r="J1806" s="45">
        <v>0.44</v>
      </c>
    </row>
    <row r="1807" spans="1:10" ht="26.4">
      <c r="A1807" s="41" t="s">
        <v>553</v>
      </c>
      <c r="B1807" s="42" t="s">
        <v>1150</v>
      </c>
      <c r="C1807" s="41" t="s">
        <v>28</v>
      </c>
      <c r="D1807" s="41" t="s">
        <v>1151</v>
      </c>
      <c r="E1807" s="314" t="s">
        <v>556</v>
      </c>
      <c r="F1807" s="314"/>
      <c r="G1807" s="43" t="s">
        <v>535</v>
      </c>
      <c r="H1807" s="44">
        <v>1</v>
      </c>
      <c r="I1807" s="45">
        <v>0.01</v>
      </c>
      <c r="J1807" s="45">
        <v>0.01</v>
      </c>
    </row>
    <row r="1808" spans="1:10" ht="26.4">
      <c r="A1808" s="41" t="s">
        <v>553</v>
      </c>
      <c r="B1808" s="42" t="s">
        <v>1144</v>
      </c>
      <c r="C1808" s="41" t="s">
        <v>28</v>
      </c>
      <c r="D1808" s="41" t="s">
        <v>1145</v>
      </c>
      <c r="E1808" s="314" t="s">
        <v>556</v>
      </c>
      <c r="F1808" s="314"/>
      <c r="G1808" s="43" t="s">
        <v>535</v>
      </c>
      <c r="H1808" s="44">
        <v>1</v>
      </c>
      <c r="I1808" s="45">
        <v>0.94</v>
      </c>
      <c r="J1808" s="45">
        <v>0.94</v>
      </c>
    </row>
    <row r="1809" spans="1:10" ht="26.4">
      <c r="A1809" s="41" t="s">
        <v>553</v>
      </c>
      <c r="B1809" s="42" t="s">
        <v>1154</v>
      </c>
      <c r="C1809" s="41" t="s">
        <v>28</v>
      </c>
      <c r="D1809" s="41" t="s">
        <v>1155</v>
      </c>
      <c r="E1809" s="314" t="s">
        <v>556</v>
      </c>
      <c r="F1809" s="314"/>
      <c r="G1809" s="43" t="s">
        <v>535</v>
      </c>
      <c r="H1809" s="44">
        <v>1</v>
      </c>
      <c r="I1809" s="45">
        <v>1.43</v>
      </c>
      <c r="J1809" s="45">
        <v>1.43</v>
      </c>
    </row>
    <row r="1810" spans="1:10" ht="26.4">
      <c r="A1810" s="41" t="s">
        <v>553</v>
      </c>
      <c r="B1810" s="42" t="s">
        <v>1137</v>
      </c>
      <c r="C1810" s="41" t="s">
        <v>28</v>
      </c>
      <c r="D1810" s="41" t="s">
        <v>1138</v>
      </c>
      <c r="E1810" s="314" t="s">
        <v>556</v>
      </c>
      <c r="F1810" s="314"/>
      <c r="G1810" s="43" t="s">
        <v>535</v>
      </c>
      <c r="H1810" s="44">
        <v>1</v>
      </c>
      <c r="I1810" s="45">
        <v>1.43</v>
      </c>
      <c r="J1810" s="45">
        <v>1.43</v>
      </c>
    </row>
    <row r="1811" spans="1:10">
      <c r="A1811" s="41" t="s">
        <v>553</v>
      </c>
      <c r="B1811" s="42" t="s">
        <v>1316</v>
      </c>
      <c r="C1811" s="41" t="s">
        <v>28</v>
      </c>
      <c r="D1811" s="41" t="s">
        <v>1317</v>
      </c>
      <c r="E1811" s="314" t="s">
        <v>1143</v>
      </c>
      <c r="F1811" s="314"/>
      <c r="G1811" s="43" t="s">
        <v>535</v>
      </c>
      <c r="H1811" s="44">
        <v>1</v>
      </c>
      <c r="I1811" s="45">
        <v>22.67</v>
      </c>
      <c r="J1811" s="45">
        <v>22.67</v>
      </c>
    </row>
    <row r="1812" spans="1:10">
      <c r="A1812" s="38"/>
      <c r="B1812" s="38"/>
      <c r="C1812" s="38"/>
      <c r="D1812" s="38"/>
      <c r="E1812" s="38" t="s">
        <v>540</v>
      </c>
      <c r="F1812" s="39">
        <v>23</v>
      </c>
      <c r="G1812" s="38" t="s">
        <v>541</v>
      </c>
      <c r="H1812" s="39">
        <v>0</v>
      </c>
      <c r="I1812" s="38" t="s">
        <v>542</v>
      </c>
      <c r="J1812" s="39">
        <v>23</v>
      </c>
    </row>
    <row r="1813" spans="1:10" ht="14.4" thickBot="1">
      <c r="A1813" s="38"/>
      <c r="B1813" s="38"/>
      <c r="C1813" s="38"/>
      <c r="D1813" s="38"/>
      <c r="E1813" s="38" t="s">
        <v>543</v>
      </c>
      <c r="F1813" s="39">
        <v>7.66</v>
      </c>
      <c r="G1813" s="38"/>
      <c r="H1813" s="313" t="s">
        <v>544</v>
      </c>
      <c r="I1813" s="313"/>
      <c r="J1813" s="39">
        <v>38.31</v>
      </c>
    </row>
    <row r="1814" spans="1:10" ht="14.4" thickTop="1">
      <c r="A1814" s="40"/>
      <c r="B1814" s="40"/>
      <c r="C1814" s="40"/>
      <c r="D1814" s="40"/>
      <c r="E1814" s="40"/>
      <c r="F1814" s="40"/>
      <c r="G1814" s="40"/>
      <c r="H1814" s="40"/>
      <c r="I1814" s="40"/>
      <c r="J1814" s="40"/>
    </row>
    <row r="1815" spans="1:10">
      <c r="A1815" s="19"/>
      <c r="B1815" s="20" t="s">
        <v>8</v>
      </c>
      <c r="C1815" s="19" t="s">
        <v>9</v>
      </c>
      <c r="D1815" s="19" t="s">
        <v>10</v>
      </c>
      <c r="E1815" s="317" t="s">
        <v>529</v>
      </c>
      <c r="F1815" s="317"/>
      <c r="G1815" s="27" t="s">
        <v>11</v>
      </c>
      <c r="H1815" s="20" t="s">
        <v>12</v>
      </c>
      <c r="I1815" s="20" t="s">
        <v>13</v>
      </c>
      <c r="J1815" s="20" t="s">
        <v>15</v>
      </c>
    </row>
    <row r="1816" spans="1:10">
      <c r="A1816" s="28" t="s">
        <v>530</v>
      </c>
      <c r="B1816" s="29" t="s">
        <v>549</v>
      </c>
      <c r="C1816" s="28" t="s">
        <v>28</v>
      </c>
      <c r="D1816" s="28" t="s">
        <v>550</v>
      </c>
      <c r="E1816" s="316" t="s">
        <v>534</v>
      </c>
      <c r="F1816" s="316"/>
      <c r="G1816" s="30" t="s">
        <v>535</v>
      </c>
      <c r="H1816" s="31">
        <v>1</v>
      </c>
      <c r="I1816" s="32">
        <v>32</v>
      </c>
      <c r="J1816" s="32">
        <v>32</v>
      </c>
    </row>
    <row r="1817" spans="1:10" ht="26.4">
      <c r="A1817" s="33" t="s">
        <v>531</v>
      </c>
      <c r="B1817" s="34" t="s">
        <v>1318</v>
      </c>
      <c r="C1817" s="33" t="s">
        <v>28</v>
      </c>
      <c r="D1817" s="33" t="s">
        <v>1319</v>
      </c>
      <c r="E1817" s="315" t="s">
        <v>534</v>
      </c>
      <c r="F1817" s="315"/>
      <c r="G1817" s="35" t="s">
        <v>535</v>
      </c>
      <c r="H1817" s="36">
        <v>1</v>
      </c>
      <c r="I1817" s="37">
        <v>0.27</v>
      </c>
      <c r="J1817" s="37">
        <v>0.27</v>
      </c>
    </row>
    <row r="1818" spans="1:10" ht="26.4">
      <c r="A1818" s="41" t="s">
        <v>553</v>
      </c>
      <c r="B1818" s="42" t="s">
        <v>1144</v>
      </c>
      <c r="C1818" s="41" t="s">
        <v>28</v>
      </c>
      <c r="D1818" s="41" t="s">
        <v>1145</v>
      </c>
      <c r="E1818" s="314" t="s">
        <v>556</v>
      </c>
      <c r="F1818" s="314"/>
      <c r="G1818" s="43" t="s">
        <v>535</v>
      </c>
      <c r="H1818" s="44">
        <v>1</v>
      </c>
      <c r="I1818" s="45">
        <v>0.94</v>
      </c>
      <c r="J1818" s="45">
        <v>0.94</v>
      </c>
    </row>
    <row r="1819" spans="1:10" ht="26.4">
      <c r="A1819" s="41" t="s">
        <v>553</v>
      </c>
      <c r="B1819" s="42" t="s">
        <v>1154</v>
      </c>
      <c r="C1819" s="41" t="s">
        <v>28</v>
      </c>
      <c r="D1819" s="41" t="s">
        <v>1155</v>
      </c>
      <c r="E1819" s="314" t="s">
        <v>556</v>
      </c>
      <c r="F1819" s="314"/>
      <c r="G1819" s="43" t="s">
        <v>535</v>
      </c>
      <c r="H1819" s="44">
        <v>1</v>
      </c>
      <c r="I1819" s="45">
        <v>1.43</v>
      </c>
      <c r="J1819" s="45">
        <v>1.43</v>
      </c>
    </row>
    <row r="1820" spans="1:10" ht="26.4">
      <c r="A1820" s="41" t="s">
        <v>553</v>
      </c>
      <c r="B1820" s="42" t="s">
        <v>1146</v>
      </c>
      <c r="C1820" s="41" t="s">
        <v>28</v>
      </c>
      <c r="D1820" s="41" t="s">
        <v>1147</v>
      </c>
      <c r="E1820" s="314" t="s">
        <v>556</v>
      </c>
      <c r="F1820" s="314"/>
      <c r="G1820" s="43" t="s">
        <v>535</v>
      </c>
      <c r="H1820" s="44">
        <v>1</v>
      </c>
      <c r="I1820" s="45">
        <v>3.4</v>
      </c>
      <c r="J1820" s="45">
        <v>3.4</v>
      </c>
    </row>
    <row r="1821" spans="1:10" ht="26.4">
      <c r="A1821" s="41" t="s">
        <v>553</v>
      </c>
      <c r="B1821" s="42" t="s">
        <v>1158</v>
      </c>
      <c r="C1821" s="41" t="s">
        <v>28</v>
      </c>
      <c r="D1821" s="41" t="s">
        <v>1159</v>
      </c>
      <c r="E1821" s="314" t="s">
        <v>556</v>
      </c>
      <c r="F1821" s="314"/>
      <c r="G1821" s="43" t="s">
        <v>535</v>
      </c>
      <c r="H1821" s="44">
        <v>1</v>
      </c>
      <c r="I1821" s="45">
        <v>0.44</v>
      </c>
      <c r="J1821" s="45">
        <v>0.44</v>
      </c>
    </row>
    <row r="1822" spans="1:10" ht="26.4">
      <c r="A1822" s="41" t="s">
        <v>553</v>
      </c>
      <c r="B1822" s="42" t="s">
        <v>1137</v>
      </c>
      <c r="C1822" s="41" t="s">
        <v>28</v>
      </c>
      <c r="D1822" s="41" t="s">
        <v>1138</v>
      </c>
      <c r="E1822" s="314" t="s">
        <v>556</v>
      </c>
      <c r="F1822" s="314"/>
      <c r="G1822" s="43" t="s">
        <v>535</v>
      </c>
      <c r="H1822" s="44">
        <v>1</v>
      </c>
      <c r="I1822" s="45">
        <v>1.43</v>
      </c>
      <c r="J1822" s="45">
        <v>1.43</v>
      </c>
    </row>
    <row r="1823" spans="1:10">
      <c r="A1823" s="41" t="s">
        <v>553</v>
      </c>
      <c r="B1823" s="42" t="s">
        <v>1320</v>
      </c>
      <c r="C1823" s="41" t="s">
        <v>28</v>
      </c>
      <c r="D1823" s="41" t="s">
        <v>1321</v>
      </c>
      <c r="E1823" s="314" t="s">
        <v>1143</v>
      </c>
      <c r="F1823" s="314"/>
      <c r="G1823" s="43" t="s">
        <v>535</v>
      </c>
      <c r="H1823" s="44">
        <v>1</v>
      </c>
      <c r="I1823" s="45">
        <v>24.08</v>
      </c>
      <c r="J1823" s="45">
        <v>24.08</v>
      </c>
    </row>
    <row r="1824" spans="1:10" ht="26.4">
      <c r="A1824" s="41" t="s">
        <v>553</v>
      </c>
      <c r="B1824" s="42" t="s">
        <v>1150</v>
      </c>
      <c r="C1824" s="41" t="s">
        <v>28</v>
      </c>
      <c r="D1824" s="41" t="s">
        <v>1151</v>
      </c>
      <c r="E1824" s="314" t="s">
        <v>556</v>
      </c>
      <c r="F1824" s="314"/>
      <c r="G1824" s="43" t="s">
        <v>535</v>
      </c>
      <c r="H1824" s="44">
        <v>1</v>
      </c>
      <c r="I1824" s="45">
        <v>0.01</v>
      </c>
      <c r="J1824" s="45">
        <v>0.01</v>
      </c>
    </row>
    <row r="1825" spans="1:10">
      <c r="A1825" s="38"/>
      <c r="B1825" s="38"/>
      <c r="C1825" s="38"/>
      <c r="D1825" s="38"/>
      <c r="E1825" s="38" t="s">
        <v>540</v>
      </c>
      <c r="F1825" s="39">
        <v>24.35</v>
      </c>
      <c r="G1825" s="38" t="s">
        <v>541</v>
      </c>
      <c r="H1825" s="39">
        <v>0</v>
      </c>
      <c r="I1825" s="38" t="s">
        <v>542</v>
      </c>
      <c r="J1825" s="39">
        <v>24.35</v>
      </c>
    </row>
    <row r="1826" spans="1:10" ht="14.4" thickBot="1">
      <c r="A1826" s="38"/>
      <c r="B1826" s="38"/>
      <c r="C1826" s="38"/>
      <c r="D1826" s="38"/>
      <c r="E1826" s="38" t="s">
        <v>543</v>
      </c>
      <c r="F1826" s="39">
        <v>8</v>
      </c>
      <c r="G1826" s="38"/>
      <c r="H1826" s="313" t="s">
        <v>544</v>
      </c>
      <c r="I1826" s="313"/>
      <c r="J1826" s="39">
        <v>40</v>
      </c>
    </row>
    <row r="1827" spans="1:10" ht="14.4" thickTop="1">
      <c r="A1827" s="40"/>
      <c r="B1827" s="40"/>
      <c r="C1827" s="40"/>
      <c r="D1827" s="40"/>
      <c r="E1827" s="40"/>
      <c r="F1827" s="40"/>
      <c r="G1827" s="40"/>
      <c r="H1827" s="40"/>
      <c r="I1827" s="40"/>
      <c r="J1827" s="40"/>
    </row>
    <row r="1828" spans="1:10">
      <c r="A1828" s="19"/>
      <c r="B1828" s="20" t="s">
        <v>8</v>
      </c>
      <c r="C1828" s="19" t="s">
        <v>9</v>
      </c>
      <c r="D1828" s="19" t="s">
        <v>10</v>
      </c>
      <c r="E1828" s="317" t="s">
        <v>529</v>
      </c>
      <c r="F1828" s="317"/>
      <c r="G1828" s="27" t="s">
        <v>11</v>
      </c>
      <c r="H1828" s="20" t="s">
        <v>12</v>
      </c>
      <c r="I1828" s="20" t="s">
        <v>13</v>
      </c>
      <c r="J1828" s="20" t="s">
        <v>15</v>
      </c>
    </row>
    <row r="1829" spans="1:10" ht="26.4">
      <c r="A1829" s="28" t="s">
        <v>530</v>
      </c>
      <c r="B1829" s="29" t="s">
        <v>1322</v>
      </c>
      <c r="C1829" s="28" t="s">
        <v>28</v>
      </c>
      <c r="D1829" s="28" t="s">
        <v>1323</v>
      </c>
      <c r="E1829" s="316" t="s">
        <v>570</v>
      </c>
      <c r="F1829" s="316"/>
      <c r="G1829" s="30" t="s">
        <v>576</v>
      </c>
      <c r="H1829" s="31">
        <v>1</v>
      </c>
      <c r="I1829" s="32">
        <v>34.15</v>
      </c>
      <c r="J1829" s="32">
        <v>34.15</v>
      </c>
    </row>
    <row r="1830" spans="1:10" ht="26.4">
      <c r="A1830" s="33" t="s">
        <v>531</v>
      </c>
      <c r="B1830" s="34" t="s">
        <v>1324</v>
      </c>
      <c r="C1830" s="33" t="s">
        <v>28</v>
      </c>
      <c r="D1830" s="33" t="s">
        <v>1325</v>
      </c>
      <c r="E1830" s="315" t="s">
        <v>534</v>
      </c>
      <c r="F1830" s="315"/>
      <c r="G1830" s="35" t="s">
        <v>535</v>
      </c>
      <c r="H1830" s="36">
        <v>1</v>
      </c>
      <c r="I1830" s="37">
        <v>32.99</v>
      </c>
      <c r="J1830" s="37">
        <v>32.99</v>
      </c>
    </row>
    <row r="1831" spans="1:10" ht="26.4">
      <c r="A1831" s="33" t="s">
        <v>531</v>
      </c>
      <c r="B1831" s="34" t="s">
        <v>1326</v>
      </c>
      <c r="C1831" s="33" t="s">
        <v>28</v>
      </c>
      <c r="D1831" s="33" t="s">
        <v>1327</v>
      </c>
      <c r="E1831" s="315" t="s">
        <v>1230</v>
      </c>
      <c r="F1831" s="315"/>
      <c r="G1831" s="35" t="s">
        <v>535</v>
      </c>
      <c r="H1831" s="36">
        <v>1</v>
      </c>
      <c r="I1831" s="37">
        <v>0.92</v>
      </c>
      <c r="J1831" s="37">
        <v>0.92</v>
      </c>
    </row>
    <row r="1832" spans="1:10" ht="26.4">
      <c r="A1832" s="33" t="s">
        <v>531</v>
      </c>
      <c r="B1832" s="34" t="s">
        <v>1328</v>
      </c>
      <c r="C1832" s="33" t="s">
        <v>28</v>
      </c>
      <c r="D1832" s="33" t="s">
        <v>1329</v>
      </c>
      <c r="E1832" s="315" t="s">
        <v>1230</v>
      </c>
      <c r="F1832" s="315"/>
      <c r="G1832" s="35" t="s">
        <v>535</v>
      </c>
      <c r="H1832" s="36">
        <v>1</v>
      </c>
      <c r="I1832" s="37">
        <v>0.24</v>
      </c>
      <c r="J1832" s="37">
        <v>0.24</v>
      </c>
    </row>
    <row r="1833" spans="1:10">
      <c r="A1833" s="38"/>
      <c r="B1833" s="38"/>
      <c r="C1833" s="38"/>
      <c r="D1833" s="38"/>
      <c r="E1833" s="38" t="s">
        <v>540</v>
      </c>
      <c r="F1833" s="39">
        <v>26.31</v>
      </c>
      <c r="G1833" s="38" t="s">
        <v>541</v>
      </c>
      <c r="H1833" s="39">
        <v>0</v>
      </c>
      <c r="I1833" s="38" t="s">
        <v>542</v>
      </c>
      <c r="J1833" s="39">
        <v>26.31</v>
      </c>
    </row>
    <row r="1834" spans="1:10" ht="14.4" thickBot="1">
      <c r="A1834" s="38"/>
      <c r="B1834" s="38"/>
      <c r="C1834" s="38"/>
      <c r="D1834" s="38"/>
      <c r="E1834" s="38" t="s">
        <v>543</v>
      </c>
      <c r="F1834" s="39">
        <v>8.5299999999999994</v>
      </c>
      <c r="G1834" s="38"/>
      <c r="H1834" s="313" t="s">
        <v>544</v>
      </c>
      <c r="I1834" s="313"/>
      <c r="J1834" s="39">
        <v>42.68</v>
      </c>
    </row>
    <row r="1835" spans="1:10" ht="14.4" thickTop="1">
      <c r="A1835" s="40"/>
      <c r="B1835" s="40"/>
      <c r="C1835" s="40"/>
      <c r="D1835" s="40"/>
      <c r="E1835" s="40"/>
      <c r="F1835" s="40"/>
      <c r="G1835" s="40"/>
      <c r="H1835" s="40"/>
      <c r="I1835" s="40"/>
      <c r="J1835" s="40"/>
    </row>
    <row r="1836" spans="1:10">
      <c r="A1836" s="19"/>
      <c r="B1836" s="20" t="s">
        <v>8</v>
      </c>
      <c r="C1836" s="19" t="s">
        <v>9</v>
      </c>
      <c r="D1836" s="19" t="s">
        <v>10</v>
      </c>
      <c r="E1836" s="317" t="s">
        <v>529</v>
      </c>
      <c r="F1836" s="317"/>
      <c r="G1836" s="27" t="s">
        <v>11</v>
      </c>
      <c r="H1836" s="20" t="s">
        <v>12</v>
      </c>
      <c r="I1836" s="20" t="s">
        <v>13</v>
      </c>
      <c r="J1836" s="20" t="s">
        <v>15</v>
      </c>
    </row>
    <row r="1837" spans="1:10" ht="26.4">
      <c r="A1837" s="28" t="s">
        <v>530</v>
      </c>
      <c r="B1837" s="29" t="s">
        <v>622</v>
      </c>
      <c r="C1837" s="28" t="s">
        <v>28</v>
      </c>
      <c r="D1837" s="28" t="s">
        <v>623</v>
      </c>
      <c r="E1837" s="316" t="s">
        <v>570</v>
      </c>
      <c r="F1837" s="316"/>
      <c r="G1837" s="30" t="s">
        <v>571</v>
      </c>
      <c r="H1837" s="31">
        <v>1</v>
      </c>
      <c r="I1837" s="32">
        <v>42.45</v>
      </c>
      <c r="J1837" s="32">
        <v>42.45</v>
      </c>
    </row>
    <row r="1838" spans="1:10" ht="26.4">
      <c r="A1838" s="33" t="s">
        <v>531</v>
      </c>
      <c r="B1838" s="34" t="s">
        <v>1326</v>
      </c>
      <c r="C1838" s="33" t="s">
        <v>28</v>
      </c>
      <c r="D1838" s="33" t="s">
        <v>1327</v>
      </c>
      <c r="E1838" s="315" t="s">
        <v>1230</v>
      </c>
      <c r="F1838" s="315"/>
      <c r="G1838" s="35" t="s">
        <v>535</v>
      </c>
      <c r="H1838" s="36">
        <v>1</v>
      </c>
      <c r="I1838" s="37">
        <v>0.92</v>
      </c>
      <c r="J1838" s="37">
        <v>0.92</v>
      </c>
    </row>
    <row r="1839" spans="1:10" ht="26.4">
      <c r="A1839" s="33" t="s">
        <v>531</v>
      </c>
      <c r="B1839" s="34" t="s">
        <v>1328</v>
      </c>
      <c r="C1839" s="33" t="s">
        <v>28</v>
      </c>
      <c r="D1839" s="33" t="s">
        <v>1329</v>
      </c>
      <c r="E1839" s="315" t="s">
        <v>1230</v>
      </c>
      <c r="F1839" s="315"/>
      <c r="G1839" s="35" t="s">
        <v>535</v>
      </c>
      <c r="H1839" s="36">
        <v>1</v>
      </c>
      <c r="I1839" s="37">
        <v>0.24</v>
      </c>
      <c r="J1839" s="37">
        <v>0.24</v>
      </c>
    </row>
    <row r="1840" spans="1:10" ht="26.4">
      <c r="A1840" s="33" t="s">
        <v>531</v>
      </c>
      <c r="B1840" s="34" t="s">
        <v>1330</v>
      </c>
      <c r="C1840" s="33" t="s">
        <v>28</v>
      </c>
      <c r="D1840" s="33" t="s">
        <v>1331</v>
      </c>
      <c r="E1840" s="315" t="s">
        <v>1230</v>
      </c>
      <c r="F1840" s="315"/>
      <c r="G1840" s="35" t="s">
        <v>535</v>
      </c>
      <c r="H1840" s="36">
        <v>1</v>
      </c>
      <c r="I1840" s="37">
        <v>1.1499999999999999</v>
      </c>
      <c r="J1840" s="37">
        <v>1.1499999999999999</v>
      </c>
    </row>
    <row r="1841" spans="1:10" ht="26.4">
      <c r="A1841" s="33" t="s">
        <v>531</v>
      </c>
      <c r="B1841" s="34" t="s">
        <v>1324</v>
      </c>
      <c r="C1841" s="33" t="s">
        <v>28</v>
      </c>
      <c r="D1841" s="33" t="s">
        <v>1325</v>
      </c>
      <c r="E1841" s="315" t="s">
        <v>534</v>
      </c>
      <c r="F1841" s="315"/>
      <c r="G1841" s="35" t="s">
        <v>535</v>
      </c>
      <c r="H1841" s="36">
        <v>1</v>
      </c>
      <c r="I1841" s="37">
        <v>32.99</v>
      </c>
      <c r="J1841" s="37">
        <v>32.99</v>
      </c>
    </row>
    <row r="1842" spans="1:10" ht="39.6">
      <c r="A1842" s="33" t="s">
        <v>531</v>
      </c>
      <c r="B1842" s="34" t="s">
        <v>1332</v>
      </c>
      <c r="C1842" s="33" t="s">
        <v>28</v>
      </c>
      <c r="D1842" s="33" t="s">
        <v>1333</v>
      </c>
      <c r="E1842" s="315" t="s">
        <v>1230</v>
      </c>
      <c r="F1842" s="315"/>
      <c r="G1842" s="35" t="s">
        <v>535</v>
      </c>
      <c r="H1842" s="36">
        <v>1</v>
      </c>
      <c r="I1842" s="37">
        <v>7.15</v>
      </c>
      <c r="J1842" s="37">
        <v>7.15</v>
      </c>
    </row>
    <row r="1843" spans="1:10">
      <c r="A1843" s="38"/>
      <c r="B1843" s="38"/>
      <c r="C1843" s="38"/>
      <c r="D1843" s="38"/>
      <c r="E1843" s="38" t="s">
        <v>540</v>
      </c>
      <c r="F1843" s="39">
        <v>26.31</v>
      </c>
      <c r="G1843" s="38" t="s">
        <v>541</v>
      </c>
      <c r="H1843" s="39">
        <v>0</v>
      </c>
      <c r="I1843" s="38" t="s">
        <v>542</v>
      </c>
      <c r="J1843" s="39">
        <v>26.31</v>
      </c>
    </row>
    <row r="1844" spans="1:10" ht="14.4" thickBot="1">
      <c r="A1844" s="38"/>
      <c r="B1844" s="38"/>
      <c r="C1844" s="38"/>
      <c r="D1844" s="38"/>
      <c r="E1844" s="38" t="s">
        <v>543</v>
      </c>
      <c r="F1844" s="39">
        <v>10.61</v>
      </c>
      <c r="G1844" s="38"/>
      <c r="H1844" s="313" t="s">
        <v>544</v>
      </c>
      <c r="I1844" s="313"/>
      <c r="J1844" s="39">
        <v>53.06</v>
      </c>
    </row>
    <row r="1845" spans="1:10" ht="14.4" thickTop="1">
      <c r="A1845" s="40"/>
      <c r="B1845" s="40"/>
      <c r="C1845" s="40"/>
      <c r="D1845" s="40"/>
      <c r="E1845" s="40"/>
      <c r="F1845" s="40"/>
      <c r="G1845" s="40"/>
      <c r="H1845" s="40"/>
      <c r="I1845" s="40"/>
      <c r="J1845" s="40"/>
    </row>
    <row r="1846" spans="1:10">
      <c r="A1846" s="19"/>
      <c r="B1846" s="20" t="s">
        <v>8</v>
      </c>
      <c r="C1846" s="19" t="s">
        <v>9</v>
      </c>
      <c r="D1846" s="19" t="s">
        <v>10</v>
      </c>
      <c r="E1846" s="317" t="s">
        <v>529</v>
      </c>
      <c r="F1846" s="317"/>
      <c r="G1846" s="27" t="s">
        <v>11</v>
      </c>
      <c r="H1846" s="20" t="s">
        <v>12</v>
      </c>
      <c r="I1846" s="20" t="s">
        <v>13</v>
      </c>
      <c r="J1846" s="20" t="s">
        <v>15</v>
      </c>
    </row>
    <row r="1847" spans="1:10" ht="26.4">
      <c r="A1847" s="28" t="s">
        <v>530</v>
      </c>
      <c r="B1847" s="29" t="s">
        <v>1326</v>
      </c>
      <c r="C1847" s="28" t="s">
        <v>28</v>
      </c>
      <c r="D1847" s="28" t="s">
        <v>1327</v>
      </c>
      <c r="E1847" s="316" t="s">
        <v>1230</v>
      </c>
      <c r="F1847" s="316"/>
      <c r="G1847" s="30" t="s">
        <v>535</v>
      </c>
      <c r="H1847" s="31">
        <v>1</v>
      </c>
      <c r="I1847" s="32">
        <v>0.92</v>
      </c>
      <c r="J1847" s="32">
        <v>0.92</v>
      </c>
    </row>
    <row r="1848" spans="1:10" ht="26.4">
      <c r="A1848" s="41" t="s">
        <v>553</v>
      </c>
      <c r="B1848" s="42" t="s">
        <v>1334</v>
      </c>
      <c r="C1848" s="41" t="s">
        <v>28</v>
      </c>
      <c r="D1848" s="41" t="s">
        <v>1335</v>
      </c>
      <c r="E1848" s="314" t="s">
        <v>1239</v>
      </c>
      <c r="F1848" s="314"/>
      <c r="G1848" s="43" t="s">
        <v>24</v>
      </c>
      <c r="H1848" s="44">
        <v>5.3300000000000001E-5</v>
      </c>
      <c r="I1848" s="45">
        <v>17335.43</v>
      </c>
      <c r="J1848" s="45">
        <v>0.92</v>
      </c>
    </row>
    <row r="1849" spans="1:10">
      <c r="A1849" s="38"/>
      <c r="B1849" s="38"/>
      <c r="C1849" s="38"/>
      <c r="D1849" s="38"/>
      <c r="E1849" s="38" t="s">
        <v>540</v>
      </c>
      <c r="F1849" s="39">
        <v>0</v>
      </c>
      <c r="G1849" s="38" t="s">
        <v>541</v>
      </c>
      <c r="H1849" s="39">
        <v>0</v>
      </c>
      <c r="I1849" s="38" t="s">
        <v>542</v>
      </c>
      <c r="J1849" s="39">
        <v>0</v>
      </c>
    </row>
    <row r="1850" spans="1:10" ht="14.4" thickBot="1">
      <c r="A1850" s="38"/>
      <c r="B1850" s="38"/>
      <c r="C1850" s="38"/>
      <c r="D1850" s="38"/>
      <c r="E1850" s="38" t="s">
        <v>543</v>
      </c>
      <c r="F1850" s="39">
        <v>0.23</v>
      </c>
      <c r="G1850" s="38"/>
      <c r="H1850" s="313" t="s">
        <v>544</v>
      </c>
      <c r="I1850" s="313"/>
      <c r="J1850" s="39">
        <v>1.1499999999999999</v>
      </c>
    </row>
    <row r="1851" spans="1:10" ht="14.4" thickTop="1">
      <c r="A1851" s="40"/>
      <c r="B1851" s="40"/>
      <c r="C1851" s="40"/>
      <c r="D1851" s="40"/>
      <c r="E1851" s="40"/>
      <c r="F1851" s="40"/>
      <c r="G1851" s="40"/>
      <c r="H1851" s="40"/>
      <c r="I1851" s="40"/>
      <c r="J1851" s="40"/>
    </row>
    <row r="1852" spans="1:10">
      <c r="A1852" s="19"/>
      <c r="B1852" s="20" t="s">
        <v>8</v>
      </c>
      <c r="C1852" s="19" t="s">
        <v>9</v>
      </c>
      <c r="D1852" s="19" t="s">
        <v>10</v>
      </c>
      <c r="E1852" s="317" t="s">
        <v>529</v>
      </c>
      <c r="F1852" s="317"/>
      <c r="G1852" s="27" t="s">
        <v>11</v>
      </c>
      <c r="H1852" s="20" t="s">
        <v>12</v>
      </c>
      <c r="I1852" s="20" t="s">
        <v>13</v>
      </c>
      <c r="J1852" s="20" t="s">
        <v>15</v>
      </c>
    </row>
    <row r="1853" spans="1:10" ht="26.4">
      <c r="A1853" s="28" t="s">
        <v>530</v>
      </c>
      <c r="B1853" s="29" t="s">
        <v>1328</v>
      </c>
      <c r="C1853" s="28" t="s">
        <v>28</v>
      </c>
      <c r="D1853" s="28" t="s">
        <v>1329</v>
      </c>
      <c r="E1853" s="316" t="s">
        <v>1230</v>
      </c>
      <c r="F1853" s="316"/>
      <c r="G1853" s="30" t="s">
        <v>535</v>
      </c>
      <c r="H1853" s="31">
        <v>1</v>
      </c>
      <c r="I1853" s="32">
        <v>0.24</v>
      </c>
      <c r="J1853" s="32">
        <v>0.24</v>
      </c>
    </row>
    <row r="1854" spans="1:10" ht="26.4">
      <c r="A1854" s="41" t="s">
        <v>553</v>
      </c>
      <c r="B1854" s="42" t="s">
        <v>1334</v>
      </c>
      <c r="C1854" s="41" t="s">
        <v>28</v>
      </c>
      <c r="D1854" s="41" t="s">
        <v>1335</v>
      </c>
      <c r="E1854" s="314" t="s">
        <v>1239</v>
      </c>
      <c r="F1854" s="314"/>
      <c r="G1854" s="43" t="s">
        <v>24</v>
      </c>
      <c r="H1854" s="44">
        <v>1.43E-5</v>
      </c>
      <c r="I1854" s="45">
        <v>17335.43</v>
      </c>
      <c r="J1854" s="45">
        <v>0.24</v>
      </c>
    </row>
    <row r="1855" spans="1:10">
      <c r="A1855" s="38"/>
      <c r="B1855" s="38"/>
      <c r="C1855" s="38"/>
      <c r="D1855" s="38"/>
      <c r="E1855" s="38" t="s">
        <v>540</v>
      </c>
      <c r="F1855" s="39">
        <v>0</v>
      </c>
      <c r="G1855" s="38" t="s">
        <v>541</v>
      </c>
      <c r="H1855" s="39">
        <v>0</v>
      </c>
      <c r="I1855" s="38" t="s">
        <v>542</v>
      </c>
      <c r="J1855" s="39">
        <v>0</v>
      </c>
    </row>
    <row r="1856" spans="1:10" ht="14.4" thickBot="1">
      <c r="A1856" s="38"/>
      <c r="B1856" s="38"/>
      <c r="C1856" s="38"/>
      <c r="D1856" s="38"/>
      <c r="E1856" s="38" t="s">
        <v>543</v>
      </c>
      <c r="F1856" s="39">
        <v>0.06</v>
      </c>
      <c r="G1856" s="38"/>
      <c r="H1856" s="313" t="s">
        <v>544</v>
      </c>
      <c r="I1856" s="313"/>
      <c r="J1856" s="39">
        <v>0.3</v>
      </c>
    </row>
    <row r="1857" spans="1:10" ht="14.4" thickTop="1">
      <c r="A1857" s="40"/>
      <c r="B1857" s="40"/>
      <c r="C1857" s="40"/>
      <c r="D1857" s="40"/>
      <c r="E1857" s="40"/>
      <c r="F1857" s="40"/>
      <c r="G1857" s="40"/>
      <c r="H1857" s="40"/>
      <c r="I1857" s="40"/>
      <c r="J1857" s="40"/>
    </row>
    <row r="1858" spans="1:10">
      <c r="A1858" s="19"/>
      <c r="B1858" s="20" t="s">
        <v>8</v>
      </c>
      <c r="C1858" s="19" t="s">
        <v>9</v>
      </c>
      <c r="D1858" s="19" t="s">
        <v>10</v>
      </c>
      <c r="E1858" s="317" t="s">
        <v>529</v>
      </c>
      <c r="F1858" s="317"/>
      <c r="G1858" s="27" t="s">
        <v>11</v>
      </c>
      <c r="H1858" s="20" t="s">
        <v>12</v>
      </c>
      <c r="I1858" s="20" t="s">
        <v>13</v>
      </c>
      <c r="J1858" s="20" t="s">
        <v>15</v>
      </c>
    </row>
    <row r="1859" spans="1:10" ht="26.4">
      <c r="A1859" s="28" t="s">
        <v>530</v>
      </c>
      <c r="B1859" s="29" t="s">
        <v>1330</v>
      </c>
      <c r="C1859" s="28" t="s">
        <v>28</v>
      </c>
      <c r="D1859" s="28" t="s">
        <v>1331</v>
      </c>
      <c r="E1859" s="316" t="s">
        <v>1230</v>
      </c>
      <c r="F1859" s="316"/>
      <c r="G1859" s="30" t="s">
        <v>535</v>
      </c>
      <c r="H1859" s="31">
        <v>1</v>
      </c>
      <c r="I1859" s="32">
        <v>1.1499999999999999</v>
      </c>
      <c r="J1859" s="32">
        <v>1.1499999999999999</v>
      </c>
    </row>
    <row r="1860" spans="1:10" ht="26.4">
      <c r="A1860" s="41" t="s">
        <v>553</v>
      </c>
      <c r="B1860" s="42" t="s">
        <v>1334</v>
      </c>
      <c r="C1860" s="41" t="s">
        <v>28</v>
      </c>
      <c r="D1860" s="41" t="s">
        <v>1335</v>
      </c>
      <c r="E1860" s="314" t="s">
        <v>1239</v>
      </c>
      <c r="F1860" s="314"/>
      <c r="G1860" s="43" t="s">
        <v>24</v>
      </c>
      <c r="H1860" s="44">
        <v>6.6699999999999995E-5</v>
      </c>
      <c r="I1860" s="45">
        <v>17335.43</v>
      </c>
      <c r="J1860" s="45">
        <v>1.1499999999999999</v>
      </c>
    </row>
    <row r="1861" spans="1:10">
      <c r="A1861" s="38"/>
      <c r="B1861" s="38"/>
      <c r="C1861" s="38"/>
      <c r="D1861" s="38"/>
      <c r="E1861" s="38" t="s">
        <v>540</v>
      </c>
      <c r="F1861" s="39">
        <v>0</v>
      </c>
      <c r="G1861" s="38" t="s">
        <v>541</v>
      </c>
      <c r="H1861" s="39">
        <v>0</v>
      </c>
      <c r="I1861" s="38" t="s">
        <v>542</v>
      </c>
      <c r="J1861" s="39">
        <v>0</v>
      </c>
    </row>
    <row r="1862" spans="1:10" ht="14.4" thickBot="1">
      <c r="A1862" s="38"/>
      <c r="B1862" s="38"/>
      <c r="C1862" s="38"/>
      <c r="D1862" s="38"/>
      <c r="E1862" s="38" t="s">
        <v>543</v>
      </c>
      <c r="F1862" s="39">
        <v>0.28000000000000003</v>
      </c>
      <c r="G1862" s="38"/>
      <c r="H1862" s="313" t="s">
        <v>544</v>
      </c>
      <c r="I1862" s="313"/>
      <c r="J1862" s="39">
        <v>1.43</v>
      </c>
    </row>
    <row r="1863" spans="1:10" ht="14.4" thickTop="1">
      <c r="A1863" s="40"/>
      <c r="B1863" s="40"/>
      <c r="C1863" s="40"/>
      <c r="D1863" s="40"/>
      <c r="E1863" s="40"/>
      <c r="F1863" s="40"/>
      <c r="G1863" s="40"/>
      <c r="H1863" s="40"/>
      <c r="I1863" s="40"/>
      <c r="J1863" s="40"/>
    </row>
    <row r="1864" spans="1:10">
      <c r="A1864" s="19"/>
      <c r="B1864" s="20" t="s">
        <v>8</v>
      </c>
      <c r="C1864" s="19" t="s">
        <v>9</v>
      </c>
      <c r="D1864" s="19" t="s">
        <v>10</v>
      </c>
      <c r="E1864" s="317" t="s">
        <v>529</v>
      </c>
      <c r="F1864" s="317"/>
      <c r="G1864" s="27" t="s">
        <v>11</v>
      </c>
      <c r="H1864" s="20" t="s">
        <v>12</v>
      </c>
      <c r="I1864" s="20" t="s">
        <v>13</v>
      </c>
      <c r="J1864" s="20" t="s">
        <v>15</v>
      </c>
    </row>
    <row r="1865" spans="1:10" ht="39.6">
      <c r="A1865" s="28" t="s">
        <v>530</v>
      </c>
      <c r="B1865" s="29" t="s">
        <v>1332</v>
      </c>
      <c r="C1865" s="28" t="s">
        <v>28</v>
      </c>
      <c r="D1865" s="28" t="s">
        <v>1333</v>
      </c>
      <c r="E1865" s="316" t="s">
        <v>1230</v>
      </c>
      <c r="F1865" s="316"/>
      <c r="G1865" s="30" t="s">
        <v>535</v>
      </c>
      <c r="H1865" s="31">
        <v>1</v>
      </c>
      <c r="I1865" s="32">
        <v>7.15</v>
      </c>
      <c r="J1865" s="32">
        <v>7.15</v>
      </c>
    </row>
    <row r="1866" spans="1:10">
      <c r="A1866" s="41" t="s">
        <v>553</v>
      </c>
      <c r="B1866" s="42" t="s">
        <v>1336</v>
      </c>
      <c r="C1866" s="41" t="s">
        <v>28</v>
      </c>
      <c r="D1866" s="41" t="s">
        <v>1337</v>
      </c>
      <c r="E1866" s="314" t="s">
        <v>556</v>
      </c>
      <c r="F1866" s="314"/>
      <c r="G1866" s="43" t="s">
        <v>583</v>
      </c>
      <c r="H1866" s="44">
        <v>1.03</v>
      </c>
      <c r="I1866" s="45">
        <v>6.95</v>
      </c>
      <c r="J1866" s="45">
        <v>7.15</v>
      </c>
    </row>
    <row r="1867" spans="1:10">
      <c r="A1867" s="38"/>
      <c r="B1867" s="38"/>
      <c r="C1867" s="38"/>
      <c r="D1867" s="38"/>
      <c r="E1867" s="38" t="s">
        <v>540</v>
      </c>
      <c r="F1867" s="39">
        <v>0</v>
      </c>
      <c r="G1867" s="38" t="s">
        <v>541</v>
      </c>
      <c r="H1867" s="39">
        <v>0</v>
      </c>
      <c r="I1867" s="38" t="s">
        <v>542</v>
      </c>
      <c r="J1867" s="39">
        <v>0</v>
      </c>
    </row>
    <row r="1868" spans="1:10" ht="14.4" thickBot="1">
      <c r="A1868" s="38"/>
      <c r="B1868" s="38"/>
      <c r="C1868" s="38"/>
      <c r="D1868" s="38"/>
      <c r="E1868" s="38" t="s">
        <v>543</v>
      </c>
      <c r="F1868" s="39">
        <v>1.78</v>
      </c>
      <c r="G1868" s="38"/>
      <c r="H1868" s="313" t="s">
        <v>544</v>
      </c>
      <c r="I1868" s="313"/>
      <c r="J1868" s="39">
        <v>8.93</v>
      </c>
    </row>
    <row r="1869" spans="1:10" ht="14.4" thickTop="1">
      <c r="A1869" s="40"/>
      <c r="B1869" s="40"/>
      <c r="C1869" s="40"/>
      <c r="D1869" s="40"/>
      <c r="E1869" s="40"/>
      <c r="F1869" s="40"/>
      <c r="G1869" s="40"/>
      <c r="H1869" s="40"/>
      <c r="I1869" s="40"/>
      <c r="J1869" s="40"/>
    </row>
    <row r="1870" spans="1:10">
      <c r="A1870" s="19"/>
      <c r="B1870" s="20" t="s">
        <v>8</v>
      </c>
      <c r="C1870" s="19" t="s">
        <v>9</v>
      </c>
      <c r="D1870" s="19" t="s">
        <v>10</v>
      </c>
      <c r="E1870" s="317" t="s">
        <v>529</v>
      </c>
      <c r="F1870" s="317"/>
      <c r="G1870" s="27" t="s">
        <v>11</v>
      </c>
      <c r="H1870" s="20" t="s">
        <v>12</v>
      </c>
      <c r="I1870" s="20" t="s">
        <v>13</v>
      </c>
      <c r="J1870" s="20" t="s">
        <v>15</v>
      </c>
    </row>
    <row r="1871" spans="1:10" ht="39.6">
      <c r="A1871" s="28" t="s">
        <v>530</v>
      </c>
      <c r="B1871" s="29" t="s">
        <v>675</v>
      </c>
      <c r="C1871" s="28" t="s">
        <v>28</v>
      </c>
      <c r="D1871" s="28" t="s">
        <v>676</v>
      </c>
      <c r="E1871" s="316" t="s">
        <v>567</v>
      </c>
      <c r="F1871" s="316"/>
      <c r="G1871" s="30" t="s">
        <v>43</v>
      </c>
      <c r="H1871" s="31">
        <v>1</v>
      </c>
      <c r="I1871" s="32">
        <v>895.82</v>
      </c>
      <c r="J1871" s="32">
        <v>895.82</v>
      </c>
    </row>
    <row r="1872" spans="1:10" ht="26.4">
      <c r="A1872" s="33" t="s">
        <v>531</v>
      </c>
      <c r="B1872" s="34" t="s">
        <v>551</v>
      </c>
      <c r="C1872" s="33" t="s">
        <v>28</v>
      </c>
      <c r="D1872" s="33" t="s">
        <v>552</v>
      </c>
      <c r="E1872" s="315" t="s">
        <v>534</v>
      </c>
      <c r="F1872" s="315"/>
      <c r="G1872" s="35" t="s">
        <v>535</v>
      </c>
      <c r="H1872" s="36">
        <v>2.5333000000000001</v>
      </c>
      <c r="I1872" s="37">
        <v>23.13</v>
      </c>
      <c r="J1872" s="37">
        <v>58.59</v>
      </c>
    </row>
    <row r="1873" spans="1:10" ht="39.6">
      <c r="A1873" s="33" t="s">
        <v>531</v>
      </c>
      <c r="B1873" s="34" t="s">
        <v>1178</v>
      </c>
      <c r="C1873" s="33" t="s">
        <v>28</v>
      </c>
      <c r="D1873" s="33" t="s">
        <v>1179</v>
      </c>
      <c r="E1873" s="315" t="s">
        <v>570</v>
      </c>
      <c r="F1873" s="315"/>
      <c r="G1873" s="35" t="s">
        <v>576</v>
      </c>
      <c r="H1873" s="36">
        <v>0.77869999999999995</v>
      </c>
      <c r="I1873" s="37">
        <v>0.45</v>
      </c>
      <c r="J1873" s="37">
        <v>0.35</v>
      </c>
    </row>
    <row r="1874" spans="1:10" ht="39.6">
      <c r="A1874" s="33" t="s">
        <v>531</v>
      </c>
      <c r="B1874" s="34" t="s">
        <v>1182</v>
      </c>
      <c r="C1874" s="33" t="s">
        <v>28</v>
      </c>
      <c r="D1874" s="33" t="s">
        <v>1183</v>
      </c>
      <c r="E1874" s="315" t="s">
        <v>570</v>
      </c>
      <c r="F1874" s="315"/>
      <c r="G1874" s="35" t="s">
        <v>571</v>
      </c>
      <c r="H1874" s="36">
        <v>0.82589999999999997</v>
      </c>
      <c r="I1874" s="37">
        <v>2.0699999999999998</v>
      </c>
      <c r="J1874" s="37">
        <v>1.7</v>
      </c>
    </row>
    <row r="1875" spans="1:10" ht="26.4">
      <c r="A1875" s="33" t="s">
        <v>531</v>
      </c>
      <c r="B1875" s="34" t="s">
        <v>1180</v>
      </c>
      <c r="C1875" s="33" t="s">
        <v>28</v>
      </c>
      <c r="D1875" s="33" t="s">
        <v>1181</v>
      </c>
      <c r="E1875" s="315" t="s">
        <v>534</v>
      </c>
      <c r="F1875" s="315"/>
      <c r="G1875" s="35" t="s">
        <v>535</v>
      </c>
      <c r="H1875" s="36">
        <v>1.6046</v>
      </c>
      <c r="I1875" s="37">
        <v>22.5</v>
      </c>
      <c r="J1875" s="37">
        <v>36.1</v>
      </c>
    </row>
    <row r="1876" spans="1:10">
      <c r="A1876" s="41" t="s">
        <v>553</v>
      </c>
      <c r="B1876" s="42" t="s">
        <v>1174</v>
      </c>
      <c r="C1876" s="41" t="s">
        <v>28</v>
      </c>
      <c r="D1876" s="41" t="s">
        <v>1175</v>
      </c>
      <c r="E1876" s="314" t="s">
        <v>556</v>
      </c>
      <c r="F1876" s="314"/>
      <c r="G1876" s="43" t="s">
        <v>72</v>
      </c>
      <c r="H1876" s="44">
        <v>322.97770000000003</v>
      </c>
      <c r="I1876" s="45">
        <v>1.74</v>
      </c>
      <c r="J1876" s="45">
        <v>561.98</v>
      </c>
    </row>
    <row r="1877" spans="1:10" ht="26.4">
      <c r="A1877" s="41" t="s">
        <v>553</v>
      </c>
      <c r="B1877" s="42" t="s">
        <v>1338</v>
      </c>
      <c r="C1877" s="41" t="s">
        <v>28</v>
      </c>
      <c r="D1877" s="41" t="s">
        <v>1339</v>
      </c>
      <c r="E1877" s="314" t="s">
        <v>556</v>
      </c>
      <c r="F1877" s="314"/>
      <c r="G1877" s="43" t="s">
        <v>43</v>
      </c>
      <c r="H1877" s="44">
        <v>0.58720000000000006</v>
      </c>
      <c r="I1877" s="45">
        <v>315.83999999999997</v>
      </c>
      <c r="J1877" s="45">
        <v>185.46</v>
      </c>
    </row>
    <row r="1878" spans="1:10" ht="26.4">
      <c r="A1878" s="41" t="s">
        <v>553</v>
      </c>
      <c r="B1878" s="42" t="s">
        <v>1172</v>
      </c>
      <c r="C1878" s="41" t="s">
        <v>28</v>
      </c>
      <c r="D1878" s="41" t="s">
        <v>1173</v>
      </c>
      <c r="E1878" s="314" t="s">
        <v>556</v>
      </c>
      <c r="F1878" s="314"/>
      <c r="G1878" s="43" t="s">
        <v>43</v>
      </c>
      <c r="H1878" s="44">
        <v>0.75580000000000003</v>
      </c>
      <c r="I1878" s="45">
        <v>68.33</v>
      </c>
      <c r="J1878" s="45">
        <v>51.64</v>
      </c>
    </row>
    <row r="1879" spans="1:10">
      <c r="A1879" s="38"/>
      <c r="B1879" s="38"/>
      <c r="C1879" s="38"/>
      <c r="D1879" s="38"/>
      <c r="E1879" s="38" t="s">
        <v>540</v>
      </c>
      <c r="F1879" s="39">
        <v>64.260000000000005</v>
      </c>
      <c r="G1879" s="38" t="s">
        <v>541</v>
      </c>
      <c r="H1879" s="39">
        <v>0</v>
      </c>
      <c r="I1879" s="38" t="s">
        <v>542</v>
      </c>
      <c r="J1879" s="39">
        <v>64.260000000000005</v>
      </c>
    </row>
    <row r="1880" spans="1:10" ht="14.4" thickBot="1">
      <c r="A1880" s="38"/>
      <c r="B1880" s="38"/>
      <c r="C1880" s="38"/>
      <c r="D1880" s="38"/>
      <c r="E1880" s="38" t="s">
        <v>543</v>
      </c>
      <c r="F1880" s="39">
        <v>223.95</v>
      </c>
      <c r="G1880" s="38"/>
      <c r="H1880" s="313" t="s">
        <v>544</v>
      </c>
      <c r="I1880" s="313"/>
      <c r="J1880" s="39">
        <v>1119.77</v>
      </c>
    </row>
    <row r="1881" spans="1:10" ht="14.4" thickTop="1">
      <c r="A1881" s="40"/>
      <c r="B1881" s="40"/>
      <c r="C1881" s="40"/>
      <c r="D1881" s="40"/>
      <c r="E1881" s="40"/>
      <c r="F1881" s="40"/>
      <c r="G1881" s="40"/>
      <c r="H1881" s="40"/>
      <c r="I1881" s="40"/>
      <c r="J1881" s="40"/>
    </row>
    <row r="1882" spans="1:10">
      <c r="A1882" s="19"/>
      <c r="B1882" s="20" t="s">
        <v>8</v>
      </c>
      <c r="C1882" s="19" t="s">
        <v>9</v>
      </c>
      <c r="D1882" s="19" t="s">
        <v>10</v>
      </c>
      <c r="E1882" s="317" t="s">
        <v>529</v>
      </c>
      <c r="F1882" s="317"/>
      <c r="G1882" s="27" t="s">
        <v>11</v>
      </c>
      <c r="H1882" s="20" t="s">
        <v>12</v>
      </c>
      <c r="I1882" s="20" t="s">
        <v>13</v>
      </c>
      <c r="J1882" s="20" t="s">
        <v>15</v>
      </c>
    </row>
    <row r="1883" spans="1:10" ht="39.6">
      <c r="A1883" s="28" t="s">
        <v>530</v>
      </c>
      <c r="B1883" s="29" t="s">
        <v>1340</v>
      </c>
      <c r="C1883" s="28" t="s">
        <v>28</v>
      </c>
      <c r="D1883" s="28" t="s">
        <v>1341</v>
      </c>
      <c r="E1883" s="316" t="s">
        <v>567</v>
      </c>
      <c r="F1883" s="316"/>
      <c r="G1883" s="30" t="s">
        <v>43</v>
      </c>
      <c r="H1883" s="31">
        <v>1</v>
      </c>
      <c r="I1883" s="32">
        <v>952.16</v>
      </c>
      <c r="J1883" s="32">
        <v>952.16</v>
      </c>
    </row>
    <row r="1884" spans="1:10" ht="39.6">
      <c r="A1884" s="33" t="s">
        <v>531</v>
      </c>
      <c r="B1884" s="34" t="s">
        <v>1250</v>
      </c>
      <c r="C1884" s="33" t="s">
        <v>28</v>
      </c>
      <c r="D1884" s="33" t="s">
        <v>1251</v>
      </c>
      <c r="E1884" s="315" t="s">
        <v>570</v>
      </c>
      <c r="F1884" s="315"/>
      <c r="G1884" s="35" t="s">
        <v>571</v>
      </c>
      <c r="H1884" s="36">
        <v>0.64339999999999997</v>
      </c>
      <c r="I1884" s="37">
        <v>5.96</v>
      </c>
      <c r="J1884" s="37">
        <v>3.83</v>
      </c>
    </row>
    <row r="1885" spans="1:10" ht="26.4">
      <c r="A1885" s="33" t="s">
        <v>531</v>
      </c>
      <c r="B1885" s="34" t="s">
        <v>551</v>
      </c>
      <c r="C1885" s="33" t="s">
        <v>28</v>
      </c>
      <c r="D1885" s="33" t="s">
        <v>552</v>
      </c>
      <c r="E1885" s="315" t="s">
        <v>534</v>
      </c>
      <c r="F1885" s="315"/>
      <c r="G1885" s="35" t="s">
        <v>535</v>
      </c>
      <c r="H1885" s="36">
        <v>1.9792000000000001</v>
      </c>
      <c r="I1885" s="37">
        <v>23.13</v>
      </c>
      <c r="J1885" s="37">
        <v>45.77</v>
      </c>
    </row>
    <row r="1886" spans="1:10" ht="26.4">
      <c r="A1886" s="33" t="s">
        <v>531</v>
      </c>
      <c r="B1886" s="34" t="s">
        <v>1180</v>
      </c>
      <c r="C1886" s="33" t="s">
        <v>28</v>
      </c>
      <c r="D1886" s="33" t="s">
        <v>1181</v>
      </c>
      <c r="E1886" s="315" t="s">
        <v>534</v>
      </c>
      <c r="F1886" s="315"/>
      <c r="G1886" s="35" t="s">
        <v>535</v>
      </c>
      <c r="H1886" s="36">
        <v>1.2501</v>
      </c>
      <c r="I1886" s="37">
        <v>22.5</v>
      </c>
      <c r="J1886" s="37">
        <v>28.12</v>
      </c>
    </row>
    <row r="1887" spans="1:10" ht="39.6">
      <c r="A1887" s="33" t="s">
        <v>531</v>
      </c>
      <c r="B1887" s="34" t="s">
        <v>1244</v>
      </c>
      <c r="C1887" s="33" t="s">
        <v>28</v>
      </c>
      <c r="D1887" s="33" t="s">
        <v>1245</v>
      </c>
      <c r="E1887" s="315" t="s">
        <v>570</v>
      </c>
      <c r="F1887" s="315"/>
      <c r="G1887" s="35" t="s">
        <v>576</v>
      </c>
      <c r="H1887" s="36">
        <v>0.60670000000000002</v>
      </c>
      <c r="I1887" s="37">
        <v>1.86</v>
      </c>
      <c r="J1887" s="37">
        <v>1.1200000000000001</v>
      </c>
    </row>
    <row r="1888" spans="1:10" ht="26.4">
      <c r="A1888" s="41" t="s">
        <v>553</v>
      </c>
      <c r="B1888" s="42" t="s">
        <v>1172</v>
      </c>
      <c r="C1888" s="41" t="s">
        <v>28</v>
      </c>
      <c r="D1888" s="41" t="s">
        <v>1173</v>
      </c>
      <c r="E1888" s="314" t="s">
        <v>556</v>
      </c>
      <c r="F1888" s="314"/>
      <c r="G1888" s="43" t="s">
        <v>43</v>
      </c>
      <c r="H1888" s="44">
        <v>0.72750000000000004</v>
      </c>
      <c r="I1888" s="45">
        <v>68.33</v>
      </c>
      <c r="J1888" s="45">
        <v>49.71</v>
      </c>
    </row>
    <row r="1889" spans="1:10" ht="26.4">
      <c r="A1889" s="41" t="s">
        <v>553</v>
      </c>
      <c r="B1889" s="42" t="s">
        <v>1338</v>
      </c>
      <c r="C1889" s="41" t="s">
        <v>28</v>
      </c>
      <c r="D1889" s="41" t="s">
        <v>1339</v>
      </c>
      <c r="E1889" s="314" t="s">
        <v>556</v>
      </c>
      <c r="F1889" s="314"/>
      <c r="G1889" s="43" t="s">
        <v>43</v>
      </c>
      <c r="H1889" s="44">
        <v>0.59719999999999995</v>
      </c>
      <c r="I1889" s="45">
        <v>315.83999999999997</v>
      </c>
      <c r="J1889" s="45">
        <v>188.61</v>
      </c>
    </row>
    <row r="1890" spans="1:10">
      <c r="A1890" s="41" t="s">
        <v>553</v>
      </c>
      <c r="B1890" s="42" t="s">
        <v>1174</v>
      </c>
      <c r="C1890" s="41" t="s">
        <v>28</v>
      </c>
      <c r="D1890" s="41" t="s">
        <v>1175</v>
      </c>
      <c r="E1890" s="314" t="s">
        <v>556</v>
      </c>
      <c r="F1890" s="314"/>
      <c r="G1890" s="43" t="s">
        <v>72</v>
      </c>
      <c r="H1890" s="44">
        <v>364.94330000000002</v>
      </c>
      <c r="I1890" s="45">
        <v>1.74</v>
      </c>
      <c r="J1890" s="45">
        <v>635</v>
      </c>
    </row>
    <row r="1891" spans="1:10">
      <c r="A1891" s="38"/>
      <c r="B1891" s="38"/>
      <c r="C1891" s="38"/>
      <c r="D1891" s="38"/>
      <c r="E1891" s="38" t="s">
        <v>540</v>
      </c>
      <c r="F1891" s="39">
        <v>50.15</v>
      </c>
      <c r="G1891" s="38" t="s">
        <v>541</v>
      </c>
      <c r="H1891" s="39">
        <v>0</v>
      </c>
      <c r="I1891" s="38" t="s">
        <v>542</v>
      </c>
      <c r="J1891" s="39">
        <v>50.15</v>
      </c>
    </row>
    <row r="1892" spans="1:10" ht="14.4" thickBot="1">
      <c r="A1892" s="38"/>
      <c r="B1892" s="38"/>
      <c r="C1892" s="38"/>
      <c r="D1892" s="38"/>
      <c r="E1892" s="38" t="s">
        <v>543</v>
      </c>
      <c r="F1892" s="39">
        <v>238.04</v>
      </c>
      <c r="G1892" s="38"/>
      <c r="H1892" s="313" t="s">
        <v>544</v>
      </c>
      <c r="I1892" s="313"/>
      <c r="J1892" s="39">
        <v>1190.2</v>
      </c>
    </row>
    <row r="1893" spans="1:10" ht="14.4" thickTop="1">
      <c r="A1893" s="40"/>
      <c r="B1893" s="40"/>
      <c r="C1893" s="40"/>
      <c r="D1893" s="40"/>
      <c r="E1893" s="40"/>
      <c r="F1893" s="40"/>
      <c r="G1893" s="40"/>
      <c r="H1893" s="40"/>
      <c r="I1893" s="40"/>
      <c r="J1893" s="40"/>
    </row>
    <row r="1894" spans="1:10">
      <c r="A1894" s="19"/>
      <c r="B1894" s="20" t="s">
        <v>8</v>
      </c>
      <c r="C1894" s="19" t="s">
        <v>9</v>
      </c>
      <c r="D1894" s="19" t="s">
        <v>10</v>
      </c>
      <c r="E1894" s="317" t="s">
        <v>529</v>
      </c>
      <c r="F1894" s="317"/>
      <c r="G1894" s="27" t="s">
        <v>11</v>
      </c>
      <c r="H1894" s="20" t="s">
        <v>12</v>
      </c>
      <c r="I1894" s="20" t="s">
        <v>13</v>
      </c>
      <c r="J1894" s="20" t="s">
        <v>15</v>
      </c>
    </row>
    <row r="1895" spans="1:10" ht="39.6">
      <c r="A1895" s="28" t="s">
        <v>530</v>
      </c>
      <c r="B1895" s="29" t="s">
        <v>650</v>
      </c>
      <c r="C1895" s="28" t="s">
        <v>28</v>
      </c>
      <c r="D1895" s="28" t="s">
        <v>651</v>
      </c>
      <c r="E1895" s="316" t="s">
        <v>567</v>
      </c>
      <c r="F1895" s="316"/>
      <c r="G1895" s="30" t="s">
        <v>43</v>
      </c>
      <c r="H1895" s="31">
        <v>1</v>
      </c>
      <c r="I1895" s="32">
        <v>994.67</v>
      </c>
      <c r="J1895" s="32">
        <v>994.67</v>
      </c>
    </row>
    <row r="1896" spans="1:10" ht="39.6">
      <c r="A1896" s="33" t="s">
        <v>531</v>
      </c>
      <c r="B1896" s="34" t="s">
        <v>1244</v>
      </c>
      <c r="C1896" s="33" t="s">
        <v>28</v>
      </c>
      <c r="D1896" s="33" t="s">
        <v>1245</v>
      </c>
      <c r="E1896" s="315" t="s">
        <v>570</v>
      </c>
      <c r="F1896" s="315"/>
      <c r="G1896" s="35" t="s">
        <v>576</v>
      </c>
      <c r="H1896" s="36">
        <v>0.6018</v>
      </c>
      <c r="I1896" s="37">
        <v>1.86</v>
      </c>
      <c r="J1896" s="37">
        <v>1.1100000000000001</v>
      </c>
    </row>
    <row r="1897" spans="1:10" ht="26.4">
      <c r="A1897" s="33" t="s">
        <v>531</v>
      </c>
      <c r="B1897" s="34" t="s">
        <v>1180</v>
      </c>
      <c r="C1897" s="33" t="s">
        <v>28</v>
      </c>
      <c r="D1897" s="33" t="s">
        <v>1181</v>
      </c>
      <c r="E1897" s="315" t="s">
        <v>534</v>
      </c>
      <c r="F1897" s="315"/>
      <c r="G1897" s="35" t="s">
        <v>535</v>
      </c>
      <c r="H1897" s="36">
        <v>1.24</v>
      </c>
      <c r="I1897" s="37">
        <v>22.5</v>
      </c>
      <c r="J1897" s="37">
        <v>27.9</v>
      </c>
    </row>
    <row r="1898" spans="1:10" ht="26.4">
      <c r="A1898" s="33" t="s">
        <v>531</v>
      </c>
      <c r="B1898" s="34" t="s">
        <v>551</v>
      </c>
      <c r="C1898" s="33" t="s">
        <v>28</v>
      </c>
      <c r="D1898" s="33" t="s">
        <v>552</v>
      </c>
      <c r="E1898" s="315" t="s">
        <v>534</v>
      </c>
      <c r="F1898" s="315"/>
      <c r="G1898" s="35" t="s">
        <v>535</v>
      </c>
      <c r="H1898" s="36">
        <v>1.9633</v>
      </c>
      <c r="I1898" s="37">
        <v>23.13</v>
      </c>
      <c r="J1898" s="37">
        <v>45.41</v>
      </c>
    </row>
    <row r="1899" spans="1:10" ht="39.6">
      <c r="A1899" s="33" t="s">
        <v>531</v>
      </c>
      <c r="B1899" s="34" t="s">
        <v>1250</v>
      </c>
      <c r="C1899" s="33" t="s">
        <v>28</v>
      </c>
      <c r="D1899" s="33" t="s">
        <v>1251</v>
      </c>
      <c r="E1899" s="315" t="s">
        <v>570</v>
      </c>
      <c r="F1899" s="315"/>
      <c r="G1899" s="35" t="s">
        <v>571</v>
      </c>
      <c r="H1899" s="36">
        <v>0.63819999999999999</v>
      </c>
      <c r="I1899" s="37">
        <v>5.96</v>
      </c>
      <c r="J1899" s="37">
        <v>3.8</v>
      </c>
    </row>
    <row r="1900" spans="1:10" ht="26.4">
      <c r="A1900" s="41" t="s">
        <v>553</v>
      </c>
      <c r="B1900" s="42" t="s">
        <v>1172</v>
      </c>
      <c r="C1900" s="41" t="s">
        <v>28</v>
      </c>
      <c r="D1900" s="41" t="s">
        <v>1173</v>
      </c>
      <c r="E1900" s="314" t="s">
        <v>556</v>
      </c>
      <c r="F1900" s="314"/>
      <c r="G1900" s="43" t="s">
        <v>43</v>
      </c>
      <c r="H1900" s="44">
        <v>0.71189999999999998</v>
      </c>
      <c r="I1900" s="45">
        <v>68.33</v>
      </c>
      <c r="J1900" s="45">
        <v>48.64</v>
      </c>
    </row>
    <row r="1901" spans="1:10">
      <c r="A1901" s="41" t="s">
        <v>553</v>
      </c>
      <c r="B1901" s="42" t="s">
        <v>1174</v>
      </c>
      <c r="C1901" s="41" t="s">
        <v>28</v>
      </c>
      <c r="D1901" s="41" t="s">
        <v>1175</v>
      </c>
      <c r="E1901" s="314" t="s">
        <v>556</v>
      </c>
      <c r="F1901" s="314"/>
      <c r="G1901" s="43" t="s">
        <v>72</v>
      </c>
      <c r="H1901" s="44">
        <v>391.16629999999998</v>
      </c>
      <c r="I1901" s="45">
        <v>1.74</v>
      </c>
      <c r="J1901" s="45">
        <v>680.62</v>
      </c>
    </row>
    <row r="1902" spans="1:10" ht="26.4">
      <c r="A1902" s="41" t="s">
        <v>553</v>
      </c>
      <c r="B1902" s="42" t="s">
        <v>1338</v>
      </c>
      <c r="C1902" s="41" t="s">
        <v>28</v>
      </c>
      <c r="D1902" s="41" t="s">
        <v>1339</v>
      </c>
      <c r="E1902" s="314" t="s">
        <v>556</v>
      </c>
      <c r="F1902" s="314"/>
      <c r="G1902" s="43" t="s">
        <v>43</v>
      </c>
      <c r="H1902" s="44">
        <v>0.5927</v>
      </c>
      <c r="I1902" s="45">
        <v>315.83999999999997</v>
      </c>
      <c r="J1902" s="45">
        <v>187.19</v>
      </c>
    </row>
    <row r="1903" spans="1:10">
      <c r="A1903" s="38"/>
      <c r="B1903" s="38"/>
      <c r="C1903" s="38"/>
      <c r="D1903" s="38"/>
      <c r="E1903" s="38" t="s">
        <v>540</v>
      </c>
      <c r="F1903" s="39">
        <v>49.74</v>
      </c>
      <c r="G1903" s="38" t="s">
        <v>541</v>
      </c>
      <c r="H1903" s="39">
        <v>0</v>
      </c>
      <c r="I1903" s="38" t="s">
        <v>542</v>
      </c>
      <c r="J1903" s="39">
        <v>49.74</v>
      </c>
    </row>
    <row r="1904" spans="1:10" ht="14.4" thickBot="1">
      <c r="A1904" s="38"/>
      <c r="B1904" s="38"/>
      <c r="C1904" s="38"/>
      <c r="D1904" s="38"/>
      <c r="E1904" s="38" t="s">
        <v>543</v>
      </c>
      <c r="F1904" s="39">
        <v>248.66</v>
      </c>
      <c r="G1904" s="38"/>
      <c r="H1904" s="313" t="s">
        <v>544</v>
      </c>
      <c r="I1904" s="313"/>
      <c r="J1904" s="39">
        <v>1243.33</v>
      </c>
    </row>
    <row r="1905" spans="1:10" ht="14.4" thickTop="1">
      <c r="A1905" s="40"/>
      <c r="B1905" s="40"/>
      <c r="C1905" s="40"/>
      <c r="D1905" s="40"/>
      <c r="E1905" s="40"/>
      <c r="F1905" s="40"/>
      <c r="G1905" s="40"/>
      <c r="H1905" s="40"/>
      <c r="I1905" s="40"/>
      <c r="J1905" s="40"/>
    </row>
    <row r="1906" spans="1:10">
      <c r="A1906" s="19"/>
      <c r="B1906" s="20" t="s">
        <v>8</v>
      </c>
      <c r="C1906" s="19" t="s">
        <v>9</v>
      </c>
      <c r="D1906" s="19" t="s">
        <v>10</v>
      </c>
      <c r="E1906" s="317" t="s">
        <v>529</v>
      </c>
      <c r="F1906" s="317"/>
      <c r="G1906" s="27" t="s">
        <v>11</v>
      </c>
      <c r="H1906" s="20" t="s">
        <v>12</v>
      </c>
      <c r="I1906" s="20" t="s">
        <v>13</v>
      </c>
      <c r="J1906" s="20" t="s">
        <v>15</v>
      </c>
    </row>
    <row r="1907" spans="1:10" ht="26.4">
      <c r="A1907" s="28" t="s">
        <v>530</v>
      </c>
      <c r="B1907" s="29" t="s">
        <v>565</v>
      </c>
      <c r="C1907" s="28" t="s">
        <v>28</v>
      </c>
      <c r="D1907" s="28" t="s">
        <v>566</v>
      </c>
      <c r="E1907" s="316" t="s">
        <v>567</v>
      </c>
      <c r="F1907" s="316"/>
      <c r="G1907" s="30" t="s">
        <v>43</v>
      </c>
      <c r="H1907" s="31">
        <v>1</v>
      </c>
      <c r="I1907" s="32">
        <v>773.24</v>
      </c>
      <c r="J1907" s="32">
        <v>773.24</v>
      </c>
    </row>
    <row r="1908" spans="1:10" ht="26.4">
      <c r="A1908" s="33" t="s">
        <v>531</v>
      </c>
      <c r="B1908" s="34" t="s">
        <v>551</v>
      </c>
      <c r="C1908" s="33" t="s">
        <v>28</v>
      </c>
      <c r="D1908" s="33" t="s">
        <v>552</v>
      </c>
      <c r="E1908" s="315" t="s">
        <v>534</v>
      </c>
      <c r="F1908" s="315"/>
      <c r="G1908" s="35" t="s">
        <v>535</v>
      </c>
      <c r="H1908" s="36">
        <v>6.2858000000000001</v>
      </c>
      <c r="I1908" s="37">
        <v>23.13</v>
      </c>
      <c r="J1908" s="37">
        <v>145.38999999999999</v>
      </c>
    </row>
    <row r="1909" spans="1:10">
      <c r="A1909" s="41" t="s">
        <v>553</v>
      </c>
      <c r="B1909" s="42" t="s">
        <v>1174</v>
      </c>
      <c r="C1909" s="41" t="s">
        <v>28</v>
      </c>
      <c r="D1909" s="41" t="s">
        <v>1175</v>
      </c>
      <c r="E1909" s="314" t="s">
        <v>556</v>
      </c>
      <c r="F1909" s="314"/>
      <c r="G1909" s="43" t="s">
        <v>72</v>
      </c>
      <c r="H1909" s="44">
        <v>218.93</v>
      </c>
      <c r="I1909" s="45">
        <v>1.74</v>
      </c>
      <c r="J1909" s="45">
        <v>380.93</v>
      </c>
    </row>
    <row r="1910" spans="1:10" ht="26.4">
      <c r="A1910" s="41" t="s">
        <v>553</v>
      </c>
      <c r="B1910" s="42" t="s">
        <v>1172</v>
      </c>
      <c r="C1910" s="41" t="s">
        <v>28</v>
      </c>
      <c r="D1910" s="41" t="s">
        <v>1173</v>
      </c>
      <c r="E1910" s="314" t="s">
        <v>556</v>
      </c>
      <c r="F1910" s="314"/>
      <c r="G1910" s="43" t="s">
        <v>43</v>
      </c>
      <c r="H1910" s="44">
        <v>0.8538</v>
      </c>
      <c r="I1910" s="45">
        <v>68.33</v>
      </c>
      <c r="J1910" s="45">
        <v>58.34</v>
      </c>
    </row>
    <row r="1911" spans="1:10" ht="26.4">
      <c r="A1911" s="41" t="s">
        <v>553</v>
      </c>
      <c r="B1911" s="42" t="s">
        <v>1338</v>
      </c>
      <c r="C1911" s="41" t="s">
        <v>28</v>
      </c>
      <c r="D1911" s="41" t="s">
        <v>1339</v>
      </c>
      <c r="E1911" s="314" t="s">
        <v>556</v>
      </c>
      <c r="F1911" s="314"/>
      <c r="G1911" s="43" t="s">
        <v>43</v>
      </c>
      <c r="H1911" s="44">
        <v>0.59709999999999996</v>
      </c>
      <c r="I1911" s="45">
        <v>315.83999999999997</v>
      </c>
      <c r="J1911" s="45">
        <v>188.58</v>
      </c>
    </row>
    <row r="1912" spans="1:10">
      <c r="A1912" s="38"/>
      <c r="B1912" s="38"/>
      <c r="C1912" s="38"/>
      <c r="D1912" s="38"/>
      <c r="E1912" s="38" t="s">
        <v>540</v>
      </c>
      <c r="F1912" s="39">
        <v>96.48</v>
      </c>
      <c r="G1912" s="38" t="s">
        <v>541</v>
      </c>
      <c r="H1912" s="39">
        <v>0</v>
      </c>
      <c r="I1912" s="38" t="s">
        <v>542</v>
      </c>
      <c r="J1912" s="39">
        <v>96.48</v>
      </c>
    </row>
    <row r="1913" spans="1:10" ht="14.4" thickBot="1">
      <c r="A1913" s="38"/>
      <c r="B1913" s="38"/>
      <c r="C1913" s="38"/>
      <c r="D1913" s="38"/>
      <c r="E1913" s="38" t="s">
        <v>543</v>
      </c>
      <c r="F1913" s="39">
        <v>193.31</v>
      </c>
      <c r="G1913" s="38"/>
      <c r="H1913" s="313" t="s">
        <v>544</v>
      </c>
      <c r="I1913" s="313"/>
      <c r="J1913" s="39">
        <v>966.55</v>
      </c>
    </row>
    <row r="1914" spans="1:10" ht="14.4" thickTop="1">
      <c r="A1914" s="40"/>
      <c r="B1914" s="40"/>
      <c r="C1914" s="40"/>
      <c r="D1914" s="40"/>
      <c r="E1914" s="40"/>
      <c r="F1914" s="40"/>
      <c r="G1914" s="40"/>
      <c r="H1914" s="40"/>
      <c r="I1914" s="40"/>
      <c r="J1914" s="40"/>
    </row>
    <row r="1915" spans="1:10">
      <c r="A1915" s="19"/>
      <c r="B1915" s="20" t="s">
        <v>8</v>
      </c>
      <c r="C1915" s="19" t="s">
        <v>9</v>
      </c>
      <c r="D1915" s="19" t="s">
        <v>10</v>
      </c>
      <c r="E1915" s="317" t="s">
        <v>529</v>
      </c>
      <c r="F1915" s="317"/>
      <c r="G1915" s="27" t="s">
        <v>11</v>
      </c>
      <c r="H1915" s="20" t="s">
        <v>12</v>
      </c>
      <c r="I1915" s="20" t="s">
        <v>13</v>
      </c>
      <c r="J1915" s="20" t="s">
        <v>15</v>
      </c>
    </row>
    <row r="1916" spans="1:10" ht="39.6">
      <c r="A1916" s="28" t="s">
        <v>530</v>
      </c>
      <c r="B1916" s="29" t="s">
        <v>625</v>
      </c>
      <c r="C1916" s="28" t="s">
        <v>28</v>
      </c>
      <c r="D1916" s="28" t="s">
        <v>626</v>
      </c>
      <c r="E1916" s="316" t="s">
        <v>567</v>
      </c>
      <c r="F1916" s="316"/>
      <c r="G1916" s="30" t="s">
        <v>43</v>
      </c>
      <c r="H1916" s="31">
        <v>1</v>
      </c>
      <c r="I1916" s="32">
        <v>696.06</v>
      </c>
      <c r="J1916" s="32">
        <v>696.06</v>
      </c>
    </row>
    <row r="1917" spans="1:10" ht="39.6">
      <c r="A1917" s="33" t="s">
        <v>531</v>
      </c>
      <c r="B1917" s="34" t="s">
        <v>1250</v>
      </c>
      <c r="C1917" s="33" t="s">
        <v>28</v>
      </c>
      <c r="D1917" s="33" t="s">
        <v>1251</v>
      </c>
      <c r="E1917" s="315" t="s">
        <v>570</v>
      </c>
      <c r="F1917" s="315"/>
      <c r="G1917" s="35" t="s">
        <v>571</v>
      </c>
      <c r="H1917" s="36">
        <v>0.68530000000000002</v>
      </c>
      <c r="I1917" s="37">
        <v>5.96</v>
      </c>
      <c r="J1917" s="37">
        <v>4.08</v>
      </c>
    </row>
    <row r="1918" spans="1:10" ht="26.4">
      <c r="A1918" s="33" t="s">
        <v>531</v>
      </c>
      <c r="B1918" s="34" t="s">
        <v>551</v>
      </c>
      <c r="C1918" s="33" t="s">
        <v>28</v>
      </c>
      <c r="D1918" s="33" t="s">
        <v>552</v>
      </c>
      <c r="E1918" s="315" t="s">
        <v>534</v>
      </c>
      <c r="F1918" s="315"/>
      <c r="G1918" s="35" t="s">
        <v>535</v>
      </c>
      <c r="H1918" s="36">
        <v>2.1057999999999999</v>
      </c>
      <c r="I1918" s="37">
        <v>23.13</v>
      </c>
      <c r="J1918" s="37">
        <v>48.7</v>
      </c>
    </row>
    <row r="1919" spans="1:10" ht="26.4">
      <c r="A1919" s="33" t="s">
        <v>531</v>
      </c>
      <c r="B1919" s="34" t="s">
        <v>1180</v>
      </c>
      <c r="C1919" s="33" t="s">
        <v>28</v>
      </c>
      <c r="D1919" s="33" t="s">
        <v>1181</v>
      </c>
      <c r="E1919" s="315" t="s">
        <v>534</v>
      </c>
      <c r="F1919" s="315"/>
      <c r="G1919" s="35" t="s">
        <v>535</v>
      </c>
      <c r="H1919" s="36">
        <v>1.3314999999999999</v>
      </c>
      <c r="I1919" s="37">
        <v>22.5</v>
      </c>
      <c r="J1919" s="37">
        <v>29.95</v>
      </c>
    </row>
    <row r="1920" spans="1:10" ht="39.6">
      <c r="A1920" s="33" t="s">
        <v>531</v>
      </c>
      <c r="B1920" s="34" t="s">
        <v>1244</v>
      </c>
      <c r="C1920" s="33" t="s">
        <v>28</v>
      </c>
      <c r="D1920" s="33" t="s">
        <v>1245</v>
      </c>
      <c r="E1920" s="315" t="s">
        <v>570</v>
      </c>
      <c r="F1920" s="315"/>
      <c r="G1920" s="35" t="s">
        <v>576</v>
      </c>
      <c r="H1920" s="36">
        <v>0.6462</v>
      </c>
      <c r="I1920" s="37">
        <v>1.86</v>
      </c>
      <c r="J1920" s="37">
        <v>1.2</v>
      </c>
    </row>
    <row r="1921" spans="1:10" ht="26.4">
      <c r="A1921" s="41" t="s">
        <v>553</v>
      </c>
      <c r="B1921" s="42" t="s">
        <v>1172</v>
      </c>
      <c r="C1921" s="41" t="s">
        <v>28</v>
      </c>
      <c r="D1921" s="41" t="s">
        <v>1173</v>
      </c>
      <c r="E1921" s="314" t="s">
        <v>556</v>
      </c>
      <c r="F1921" s="314"/>
      <c r="G1921" s="43" t="s">
        <v>43</v>
      </c>
      <c r="H1921" s="44">
        <v>0.83250000000000002</v>
      </c>
      <c r="I1921" s="45">
        <v>68.33</v>
      </c>
      <c r="J1921" s="45">
        <v>56.88</v>
      </c>
    </row>
    <row r="1922" spans="1:10" ht="26.4">
      <c r="A1922" s="41" t="s">
        <v>553</v>
      </c>
      <c r="B1922" s="42" t="s">
        <v>1338</v>
      </c>
      <c r="C1922" s="41" t="s">
        <v>28</v>
      </c>
      <c r="D1922" s="41" t="s">
        <v>1339</v>
      </c>
      <c r="E1922" s="314" t="s">
        <v>556</v>
      </c>
      <c r="F1922" s="314"/>
      <c r="G1922" s="43" t="s">
        <v>43</v>
      </c>
      <c r="H1922" s="44">
        <v>0.58209999999999995</v>
      </c>
      <c r="I1922" s="45">
        <v>315.83999999999997</v>
      </c>
      <c r="J1922" s="45">
        <v>183.85</v>
      </c>
    </row>
    <row r="1923" spans="1:10">
      <c r="A1923" s="41" t="s">
        <v>553</v>
      </c>
      <c r="B1923" s="42" t="s">
        <v>1174</v>
      </c>
      <c r="C1923" s="41" t="s">
        <v>28</v>
      </c>
      <c r="D1923" s="41" t="s">
        <v>1175</v>
      </c>
      <c r="E1923" s="314" t="s">
        <v>556</v>
      </c>
      <c r="F1923" s="314"/>
      <c r="G1923" s="43" t="s">
        <v>72</v>
      </c>
      <c r="H1923" s="44">
        <v>213.45310000000001</v>
      </c>
      <c r="I1923" s="45">
        <v>1.74</v>
      </c>
      <c r="J1923" s="45">
        <v>371.4</v>
      </c>
    </row>
    <row r="1924" spans="1:10">
      <c r="A1924" s="38"/>
      <c r="B1924" s="38"/>
      <c r="C1924" s="38"/>
      <c r="D1924" s="38"/>
      <c r="E1924" s="38" t="s">
        <v>540</v>
      </c>
      <c r="F1924" s="39">
        <v>53.38</v>
      </c>
      <c r="G1924" s="38" t="s">
        <v>541</v>
      </c>
      <c r="H1924" s="39">
        <v>0</v>
      </c>
      <c r="I1924" s="38" t="s">
        <v>542</v>
      </c>
      <c r="J1924" s="39">
        <v>53.38</v>
      </c>
    </row>
    <row r="1925" spans="1:10" ht="14.4" thickBot="1">
      <c r="A1925" s="38"/>
      <c r="B1925" s="38"/>
      <c r="C1925" s="38"/>
      <c r="D1925" s="38"/>
      <c r="E1925" s="38" t="s">
        <v>543</v>
      </c>
      <c r="F1925" s="39">
        <v>174.01</v>
      </c>
      <c r="G1925" s="38"/>
      <c r="H1925" s="313" t="s">
        <v>544</v>
      </c>
      <c r="I1925" s="313"/>
      <c r="J1925" s="39">
        <v>870.07</v>
      </c>
    </row>
    <row r="1926" spans="1:10" ht="14.4" thickTop="1">
      <c r="A1926" s="40"/>
      <c r="B1926" s="40"/>
      <c r="C1926" s="40"/>
      <c r="D1926" s="40"/>
      <c r="E1926" s="40"/>
      <c r="F1926" s="40"/>
      <c r="G1926" s="40"/>
      <c r="H1926" s="40"/>
      <c r="I1926" s="40"/>
      <c r="J1926" s="40"/>
    </row>
    <row r="1927" spans="1:10">
      <c r="A1927" s="19"/>
      <c r="B1927" s="20" t="s">
        <v>8</v>
      </c>
      <c r="C1927" s="19" t="s">
        <v>9</v>
      </c>
      <c r="D1927" s="19" t="s">
        <v>10</v>
      </c>
      <c r="E1927" s="317" t="s">
        <v>529</v>
      </c>
      <c r="F1927" s="317"/>
      <c r="G1927" s="27" t="s">
        <v>11</v>
      </c>
      <c r="H1927" s="20" t="s">
        <v>12</v>
      </c>
      <c r="I1927" s="20" t="s">
        <v>13</v>
      </c>
      <c r="J1927" s="20" t="s">
        <v>15</v>
      </c>
    </row>
    <row r="1928" spans="1:10">
      <c r="A1928" s="28" t="s">
        <v>530</v>
      </c>
      <c r="B1928" s="29" t="s">
        <v>641</v>
      </c>
      <c r="C1928" s="28" t="s">
        <v>28</v>
      </c>
      <c r="D1928" s="28" t="s">
        <v>642</v>
      </c>
      <c r="E1928" s="316" t="s">
        <v>643</v>
      </c>
      <c r="F1928" s="316"/>
      <c r="G1928" s="30" t="s">
        <v>72</v>
      </c>
      <c r="H1928" s="31">
        <v>1</v>
      </c>
      <c r="I1928" s="32">
        <v>9.9499999999999993</v>
      </c>
      <c r="J1928" s="32">
        <v>9.9499999999999993</v>
      </c>
    </row>
    <row r="1929" spans="1:10" ht="26.4">
      <c r="A1929" s="33" t="s">
        <v>531</v>
      </c>
      <c r="B1929" s="34" t="s">
        <v>639</v>
      </c>
      <c r="C1929" s="33" t="s">
        <v>28</v>
      </c>
      <c r="D1929" s="33" t="s">
        <v>640</v>
      </c>
      <c r="E1929" s="315" t="s">
        <v>534</v>
      </c>
      <c r="F1929" s="315"/>
      <c r="G1929" s="35" t="s">
        <v>535</v>
      </c>
      <c r="H1929" s="36">
        <v>1.4E-3</v>
      </c>
      <c r="I1929" s="37">
        <v>24.62</v>
      </c>
      <c r="J1929" s="37">
        <v>0.03</v>
      </c>
    </row>
    <row r="1930" spans="1:10" ht="26.4">
      <c r="A1930" s="33" t="s">
        <v>531</v>
      </c>
      <c r="B1930" s="34" t="s">
        <v>644</v>
      </c>
      <c r="C1930" s="33" t="s">
        <v>28</v>
      </c>
      <c r="D1930" s="33" t="s">
        <v>645</v>
      </c>
      <c r="E1930" s="315" t="s">
        <v>534</v>
      </c>
      <c r="F1930" s="315"/>
      <c r="G1930" s="35" t="s">
        <v>535</v>
      </c>
      <c r="H1930" s="36">
        <v>8.8000000000000005E-3</v>
      </c>
      <c r="I1930" s="37">
        <v>32.22</v>
      </c>
      <c r="J1930" s="37">
        <v>0.28000000000000003</v>
      </c>
    </row>
    <row r="1931" spans="1:10">
      <c r="A1931" s="41" t="s">
        <v>553</v>
      </c>
      <c r="B1931" s="42" t="s">
        <v>1342</v>
      </c>
      <c r="C1931" s="41" t="s">
        <v>28</v>
      </c>
      <c r="D1931" s="41" t="s">
        <v>1343</v>
      </c>
      <c r="E1931" s="314" t="s">
        <v>556</v>
      </c>
      <c r="F1931" s="314"/>
      <c r="G1931" s="43" t="s">
        <v>72</v>
      </c>
      <c r="H1931" s="44">
        <v>1.1100000000000001</v>
      </c>
      <c r="I1931" s="45">
        <v>8.69</v>
      </c>
      <c r="J1931" s="45">
        <v>9.64</v>
      </c>
    </row>
    <row r="1932" spans="1:10">
      <c r="A1932" s="38"/>
      <c r="B1932" s="38"/>
      <c r="C1932" s="38"/>
      <c r="D1932" s="38"/>
      <c r="E1932" s="38" t="s">
        <v>540</v>
      </c>
      <c r="F1932" s="39">
        <v>0.23</v>
      </c>
      <c r="G1932" s="38" t="s">
        <v>541</v>
      </c>
      <c r="H1932" s="39">
        <v>0</v>
      </c>
      <c r="I1932" s="38" t="s">
        <v>542</v>
      </c>
      <c r="J1932" s="39">
        <v>0.23</v>
      </c>
    </row>
    <row r="1933" spans="1:10" ht="14.4" thickBot="1">
      <c r="A1933" s="38"/>
      <c r="B1933" s="38"/>
      <c r="C1933" s="38"/>
      <c r="D1933" s="38"/>
      <c r="E1933" s="38" t="s">
        <v>543</v>
      </c>
      <c r="F1933" s="39">
        <v>2.48</v>
      </c>
      <c r="G1933" s="38"/>
      <c r="H1933" s="313" t="s">
        <v>544</v>
      </c>
      <c r="I1933" s="313"/>
      <c r="J1933" s="39">
        <v>12.43</v>
      </c>
    </row>
    <row r="1934" spans="1:10" ht="14.4" thickTop="1">
      <c r="A1934" s="40"/>
      <c r="B1934" s="40"/>
      <c r="C1934" s="40"/>
      <c r="D1934" s="40"/>
      <c r="E1934" s="40"/>
      <c r="F1934" s="40"/>
      <c r="G1934" s="40"/>
      <c r="H1934" s="40"/>
      <c r="I1934" s="40"/>
      <c r="J1934" s="40"/>
    </row>
    <row r="1935" spans="1:10">
      <c r="A1935" s="19"/>
      <c r="B1935" s="20" t="s">
        <v>8</v>
      </c>
      <c r="C1935" s="19" t="s">
        <v>9</v>
      </c>
      <c r="D1935" s="19" t="s">
        <v>10</v>
      </c>
      <c r="E1935" s="317" t="s">
        <v>529</v>
      </c>
      <c r="F1935" s="317"/>
      <c r="G1935" s="27" t="s">
        <v>11</v>
      </c>
      <c r="H1935" s="20" t="s">
        <v>12</v>
      </c>
      <c r="I1935" s="20" t="s">
        <v>13</v>
      </c>
      <c r="J1935" s="20" t="s">
        <v>15</v>
      </c>
    </row>
    <row r="1936" spans="1:10">
      <c r="A1936" s="28" t="s">
        <v>530</v>
      </c>
      <c r="B1936" s="29" t="s">
        <v>670</v>
      </c>
      <c r="C1936" s="28" t="s">
        <v>28</v>
      </c>
      <c r="D1936" s="28" t="s">
        <v>671</v>
      </c>
      <c r="E1936" s="316" t="s">
        <v>643</v>
      </c>
      <c r="F1936" s="316"/>
      <c r="G1936" s="30" t="s">
        <v>72</v>
      </c>
      <c r="H1936" s="31">
        <v>1</v>
      </c>
      <c r="I1936" s="32">
        <v>8.51</v>
      </c>
      <c r="J1936" s="32">
        <v>8.51</v>
      </c>
    </row>
    <row r="1937" spans="1:10" ht="26.4">
      <c r="A1937" s="33" t="s">
        <v>531</v>
      </c>
      <c r="B1937" s="34" t="s">
        <v>639</v>
      </c>
      <c r="C1937" s="33" t="s">
        <v>28</v>
      </c>
      <c r="D1937" s="33" t="s">
        <v>640</v>
      </c>
      <c r="E1937" s="315" t="s">
        <v>534</v>
      </c>
      <c r="F1937" s="315"/>
      <c r="G1937" s="35" t="s">
        <v>535</v>
      </c>
      <c r="H1937" s="36">
        <v>8.0000000000000004E-4</v>
      </c>
      <c r="I1937" s="37">
        <v>24.62</v>
      </c>
      <c r="J1937" s="37">
        <v>0.01</v>
      </c>
    </row>
    <row r="1938" spans="1:10" ht="26.4">
      <c r="A1938" s="33" t="s">
        <v>531</v>
      </c>
      <c r="B1938" s="34" t="s">
        <v>644</v>
      </c>
      <c r="C1938" s="33" t="s">
        <v>28</v>
      </c>
      <c r="D1938" s="33" t="s">
        <v>645</v>
      </c>
      <c r="E1938" s="315" t="s">
        <v>534</v>
      </c>
      <c r="F1938" s="315"/>
      <c r="G1938" s="35" t="s">
        <v>535</v>
      </c>
      <c r="H1938" s="36">
        <v>4.7999999999999996E-3</v>
      </c>
      <c r="I1938" s="37">
        <v>32.22</v>
      </c>
      <c r="J1938" s="37">
        <v>0.15</v>
      </c>
    </row>
    <row r="1939" spans="1:10">
      <c r="A1939" s="41" t="s">
        <v>553</v>
      </c>
      <c r="B1939" s="42" t="s">
        <v>1344</v>
      </c>
      <c r="C1939" s="41" t="s">
        <v>28</v>
      </c>
      <c r="D1939" s="41" t="s">
        <v>1345</v>
      </c>
      <c r="E1939" s="314" t="s">
        <v>556</v>
      </c>
      <c r="F1939" s="314"/>
      <c r="G1939" s="43" t="s">
        <v>72</v>
      </c>
      <c r="H1939" s="44">
        <v>1.1100000000000001</v>
      </c>
      <c r="I1939" s="45">
        <v>7.53</v>
      </c>
      <c r="J1939" s="45">
        <v>8.35</v>
      </c>
    </row>
    <row r="1940" spans="1:10">
      <c r="A1940" s="38"/>
      <c r="B1940" s="38"/>
      <c r="C1940" s="38"/>
      <c r="D1940" s="38"/>
      <c r="E1940" s="38" t="s">
        <v>540</v>
      </c>
      <c r="F1940" s="39">
        <v>0.12</v>
      </c>
      <c r="G1940" s="38" t="s">
        <v>541</v>
      </c>
      <c r="H1940" s="39">
        <v>0</v>
      </c>
      <c r="I1940" s="38" t="s">
        <v>542</v>
      </c>
      <c r="J1940" s="39">
        <v>0.12</v>
      </c>
    </row>
    <row r="1941" spans="1:10" ht="14.4" thickBot="1">
      <c r="A1941" s="38"/>
      <c r="B1941" s="38"/>
      <c r="C1941" s="38"/>
      <c r="D1941" s="38"/>
      <c r="E1941" s="38" t="s">
        <v>543</v>
      </c>
      <c r="F1941" s="39">
        <v>2.12</v>
      </c>
      <c r="G1941" s="38"/>
      <c r="H1941" s="313" t="s">
        <v>544</v>
      </c>
      <c r="I1941" s="313"/>
      <c r="J1941" s="39">
        <v>10.63</v>
      </c>
    </row>
    <row r="1942" spans="1:10" ht="14.4" thickTop="1">
      <c r="A1942" s="40"/>
      <c r="B1942" s="40"/>
      <c r="C1942" s="40"/>
      <c r="D1942" s="40"/>
      <c r="E1942" s="40"/>
      <c r="F1942" s="40"/>
      <c r="G1942" s="40"/>
      <c r="H1942" s="40"/>
      <c r="I1942" s="40"/>
      <c r="J1942" s="40"/>
    </row>
    <row r="1943" spans="1:10">
      <c r="A1943" s="19"/>
      <c r="B1943" s="20" t="s">
        <v>8</v>
      </c>
      <c r="C1943" s="19" t="s">
        <v>9</v>
      </c>
      <c r="D1943" s="19" t="s">
        <v>10</v>
      </c>
      <c r="E1943" s="317" t="s">
        <v>529</v>
      </c>
      <c r="F1943" s="317"/>
      <c r="G1943" s="27" t="s">
        <v>11</v>
      </c>
      <c r="H1943" s="20" t="s">
        <v>12</v>
      </c>
      <c r="I1943" s="20" t="s">
        <v>13</v>
      </c>
      <c r="J1943" s="20" t="s">
        <v>15</v>
      </c>
    </row>
    <row r="1944" spans="1:10">
      <c r="A1944" s="28" t="s">
        <v>530</v>
      </c>
      <c r="B1944" s="29" t="s">
        <v>666</v>
      </c>
      <c r="C1944" s="28" t="s">
        <v>28</v>
      </c>
      <c r="D1944" s="28" t="s">
        <v>667</v>
      </c>
      <c r="E1944" s="316" t="s">
        <v>643</v>
      </c>
      <c r="F1944" s="316"/>
      <c r="G1944" s="30" t="s">
        <v>72</v>
      </c>
      <c r="H1944" s="31">
        <v>1</v>
      </c>
      <c r="I1944" s="32">
        <v>10.92</v>
      </c>
      <c r="J1944" s="32">
        <v>10.92</v>
      </c>
    </row>
    <row r="1945" spans="1:10" ht="26.4">
      <c r="A1945" s="33" t="s">
        <v>531</v>
      </c>
      <c r="B1945" s="34" t="s">
        <v>639</v>
      </c>
      <c r="C1945" s="33" t="s">
        <v>28</v>
      </c>
      <c r="D1945" s="33" t="s">
        <v>640</v>
      </c>
      <c r="E1945" s="315" t="s">
        <v>534</v>
      </c>
      <c r="F1945" s="315"/>
      <c r="G1945" s="35" t="s">
        <v>535</v>
      </c>
      <c r="H1945" s="36">
        <v>5.1000000000000004E-3</v>
      </c>
      <c r="I1945" s="37">
        <v>24.62</v>
      </c>
      <c r="J1945" s="37">
        <v>0.12</v>
      </c>
    </row>
    <row r="1946" spans="1:10" ht="26.4">
      <c r="A1946" s="33" t="s">
        <v>531</v>
      </c>
      <c r="B1946" s="34" t="s">
        <v>644</v>
      </c>
      <c r="C1946" s="33" t="s">
        <v>28</v>
      </c>
      <c r="D1946" s="33" t="s">
        <v>645</v>
      </c>
      <c r="E1946" s="315" t="s">
        <v>534</v>
      </c>
      <c r="F1946" s="315"/>
      <c r="G1946" s="35" t="s">
        <v>535</v>
      </c>
      <c r="H1946" s="36">
        <v>3.1E-2</v>
      </c>
      <c r="I1946" s="37">
        <v>32.22</v>
      </c>
      <c r="J1946" s="37">
        <v>0.99</v>
      </c>
    </row>
    <row r="1947" spans="1:10">
      <c r="A1947" s="41" t="s">
        <v>553</v>
      </c>
      <c r="B1947" s="42" t="s">
        <v>1346</v>
      </c>
      <c r="C1947" s="41" t="s">
        <v>28</v>
      </c>
      <c r="D1947" s="41" t="s">
        <v>1347</v>
      </c>
      <c r="E1947" s="314" t="s">
        <v>556</v>
      </c>
      <c r="F1947" s="314"/>
      <c r="G1947" s="43" t="s">
        <v>72</v>
      </c>
      <c r="H1947" s="44">
        <v>1.07</v>
      </c>
      <c r="I1947" s="45">
        <v>9.17</v>
      </c>
      <c r="J1947" s="45">
        <v>9.81</v>
      </c>
    </row>
    <row r="1948" spans="1:10">
      <c r="A1948" s="38"/>
      <c r="B1948" s="38"/>
      <c r="C1948" s="38"/>
      <c r="D1948" s="38"/>
      <c r="E1948" s="38" t="s">
        <v>540</v>
      </c>
      <c r="F1948" s="39">
        <v>0.83</v>
      </c>
      <c r="G1948" s="38" t="s">
        <v>541</v>
      </c>
      <c r="H1948" s="39">
        <v>0</v>
      </c>
      <c r="I1948" s="38" t="s">
        <v>542</v>
      </c>
      <c r="J1948" s="39">
        <v>0.83</v>
      </c>
    </row>
    <row r="1949" spans="1:10" ht="14.4" thickBot="1">
      <c r="A1949" s="38"/>
      <c r="B1949" s="38"/>
      <c r="C1949" s="38"/>
      <c r="D1949" s="38"/>
      <c r="E1949" s="38" t="s">
        <v>543</v>
      </c>
      <c r="F1949" s="39">
        <v>2.73</v>
      </c>
      <c r="G1949" s="38"/>
      <c r="H1949" s="313" t="s">
        <v>544</v>
      </c>
      <c r="I1949" s="313"/>
      <c r="J1949" s="39">
        <v>13.65</v>
      </c>
    </row>
    <row r="1950" spans="1:10" ht="14.4" thickTop="1">
      <c r="A1950" s="40"/>
      <c r="B1950" s="40"/>
      <c r="C1950" s="40"/>
      <c r="D1950" s="40"/>
      <c r="E1950" s="40"/>
      <c r="F1950" s="40"/>
      <c r="G1950" s="40"/>
      <c r="H1950" s="40"/>
      <c r="I1950" s="40"/>
      <c r="J1950" s="40"/>
    </row>
    <row r="1951" spans="1:10">
      <c r="A1951" s="19"/>
      <c r="B1951" s="20" t="s">
        <v>8</v>
      </c>
      <c r="C1951" s="19" t="s">
        <v>9</v>
      </c>
      <c r="D1951" s="19" t="s">
        <v>10</v>
      </c>
      <c r="E1951" s="317" t="s">
        <v>529</v>
      </c>
      <c r="F1951" s="317"/>
      <c r="G1951" s="27" t="s">
        <v>11</v>
      </c>
      <c r="H1951" s="20" t="s">
        <v>12</v>
      </c>
      <c r="I1951" s="20" t="s">
        <v>13</v>
      </c>
      <c r="J1951" s="20" t="s">
        <v>15</v>
      </c>
    </row>
    <row r="1952" spans="1:10">
      <c r="A1952" s="28" t="s">
        <v>530</v>
      </c>
      <c r="B1952" s="29" t="s">
        <v>668</v>
      </c>
      <c r="C1952" s="28" t="s">
        <v>28</v>
      </c>
      <c r="D1952" s="28" t="s">
        <v>669</v>
      </c>
      <c r="E1952" s="316" t="s">
        <v>643</v>
      </c>
      <c r="F1952" s="316"/>
      <c r="G1952" s="30" t="s">
        <v>72</v>
      </c>
      <c r="H1952" s="31">
        <v>1</v>
      </c>
      <c r="I1952" s="32">
        <v>10.81</v>
      </c>
      <c r="J1952" s="32">
        <v>10.81</v>
      </c>
    </row>
    <row r="1953" spans="1:10" ht="26.4">
      <c r="A1953" s="33" t="s">
        <v>531</v>
      </c>
      <c r="B1953" s="34" t="s">
        <v>639</v>
      </c>
      <c r="C1953" s="33" t="s">
        <v>28</v>
      </c>
      <c r="D1953" s="33" t="s">
        <v>640</v>
      </c>
      <c r="E1953" s="315" t="s">
        <v>534</v>
      </c>
      <c r="F1953" s="315"/>
      <c r="G1953" s="35" t="s">
        <v>535</v>
      </c>
      <c r="H1953" s="36">
        <v>2.5999999999999999E-3</v>
      </c>
      <c r="I1953" s="37">
        <v>24.62</v>
      </c>
      <c r="J1953" s="37">
        <v>0.06</v>
      </c>
    </row>
    <row r="1954" spans="1:10" ht="26.4">
      <c r="A1954" s="33" t="s">
        <v>531</v>
      </c>
      <c r="B1954" s="34" t="s">
        <v>644</v>
      </c>
      <c r="C1954" s="33" t="s">
        <v>28</v>
      </c>
      <c r="D1954" s="33" t="s">
        <v>645</v>
      </c>
      <c r="E1954" s="315" t="s">
        <v>534</v>
      </c>
      <c r="F1954" s="315"/>
      <c r="G1954" s="35" t="s">
        <v>535</v>
      </c>
      <c r="H1954" s="36">
        <v>1.6199999999999999E-2</v>
      </c>
      <c r="I1954" s="37">
        <v>32.22</v>
      </c>
      <c r="J1954" s="37">
        <v>0.52</v>
      </c>
    </row>
    <row r="1955" spans="1:10">
      <c r="A1955" s="41" t="s">
        <v>553</v>
      </c>
      <c r="B1955" s="42" t="s">
        <v>1348</v>
      </c>
      <c r="C1955" s="41" t="s">
        <v>28</v>
      </c>
      <c r="D1955" s="41" t="s">
        <v>1349</v>
      </c>
      <c r="E1955" s="314" t="s">
        <v>556</v>
      </c>
      <c r="F1955" s="314"/>
      <c r="G1955" s="43" t="s">
        <v>72</v>
      </c>
      <c r="H1955" s="44">
        <v>1.1100000000000001</v>
      </c>
      <c r="I1955" s="45">
        <v>9.2200000000000006</v>
      </c>
      <c r="J1955" s="45">
        <v>10.23</v>
      </c>
    </row>
    <row r="1956" spans="1:10">
      <c r="A1956" s="38"/>
      <c r="B1956" s="38"/>
      <c r="C1956" s="38"/>
      <c r="D1956" s="38"/>
      <c r="E1956" s="38" t="s">
        <v>540</v>
      </c>
      <c r="F1956" s="39">
        <v>0.43</v>
      </c>
      <c r="G1956" s="38" t="s">
        <v>541</v>
      </c>
      <c r="H1956" s="39">
        <v>0</v>
      </c>
      <c r="I1956" s="38" t="s">
        <v>542</v>
      </c>
      <c r="J1956" s="39">
        <v>0.43</v>
      </c>
    </row>
    <row r="1957" spans="1:10" ht="14.4" thickBot="1">
      <c r="A1957" s="38"/>
      <c r="B1957" s="38"/>
      <c r="C1957" s="38"/>
      <c r="D1957" s="38"/>
      <c r="E1957" s="38" t="s">
        <v>543</v>
      </c>
      <c r="F1957" s="39">
        <v>2.7</v>
      </c>
      <c r="G1957" s="38"/>
      <c r="H1957" s="313" t="s">
        <v>544</v>
      </c>
      <c r="I1957" s="313"/>
      <c r="J1957" s="39">
        <v>13.51</v>
      </c>
    </row>
    <row r="1958" spans="1:10" ht="14.4" thickTop="1">
      <c r="A1958" s="40"/>
      <c r="B1958" s="40"/>
      <c r="C1958" s="40"/>
      <c r="D1958" s="40"/>
      <c r="E1958" s="40"/>
      <c r="F1958" s="40"/>
      <c r="G1958" s="40"/>
      <c r="H1958" s="40"/>
      <c r="I1958" s="40"/>
      <c r="J1958" s="40"/>
    </row>
    <row r="1959" spans="1:10">
      <c r="A1959" s="19"/>
      <c r="B1959" s="20" t="s">
        <v>8</v>
      </c>
      <c r="C1959" s="19" t="s">
        <v>9</v>
      </c>
      <c r="D1959" s="19" t="s">
        <v>10</v>
      </c>
      <c r="E1959" s="317" t="s">
        <v>529</v>
      </c>
      <c r="F1959" s="317"/>
      <c r="G1959" s="27" t="s">
        <v>11</v>
      </c>
      <c r="H1959" s="20" t="s">
        <v>12</v>
      </c>
      <c r="I1959" s="20" t="s">
        <v>13</v>
      </c>
      <c r="J1959" s="20" t="s">
        <v>15</v>
      </c>
    </row>
    <row r="1960" spans="1:10">
      <c r="A1960" s="28" t="s">
        <v>530</v>
      </c>
      <c r="B1960" s="29" t="s">
        <v>1192</v>
      </c>
      <c r="C1960" s="28" t="s">
        <v>28</v>
      </c>
      <c r="D1960" s="28" t="s">
        <v>1193</v>
      </c>
      <c r="E1960" s="316" t="s">
        <v>643</v>
      </c>
      <c r="F1960" s="316"/>
      <c r="G1960" s="30" t="s">
        <v>72</v>
      </c>
      <c r="H1960" s="31">
        <v>1</v>
      </c>
      <c r="I1960" s="32">
        <v>12.16</v>
      </c>
      <c r="J1960" s="32">
        <v>12.16</v>
      </c>
    </row>
    <row r="1961" spans="1:10" ht="26.4">
      <c r="A1961" s="33" t="s">
        <v>531</v>
      </c>
      <c r="B1961" s="34" t="s">
        <v>639</v>
      </c>
      <c r="C1961" s="33" t="s">
        <v>28</v>
      </c>
      <c r="D1961" s="33" t="s">
        <v>640</v>
      </c>
      <c r="E1961" s="315" t="s">
        <v>534</v>
      </c>
      <c r="F1961" s="315"/>
      <c r="G1961" s="35" t="s">
        <v>535</v>
      </c>
      <c r="H1961" s="36">
        <v>1.52E-2</v>
      </c>
      <c r="I1961" s="37">
        <v>24.62</v>
      </c>
      <c r="J1961" s="37">
        <v>0.37</v>
      </c>
    </row>
    <row r="1962" spans="1:10" ht="26.4">
      <c r="A1962" s="33" t="s">
        <v>531</v>
      </c>
      <c r="B1962" s="34" t="s">
        <v>644</v>
      </c>
      <c r="C1962" s="33" t="s">
        <v>28</v>
      </c>
      <c r="D1962" s="33" t="s">
        <v>645</v>
      </c>
      <c r="E1962" s="315" t="s">
        <v>534</v>
      </c>
      <c r="F1962" s="315"/>
      <c r="G1962" s="35" t="s">
        <v>535</v>
      </c>
      <c r="H1962" s="36">
        <v>9.3299999999999994E-2</v>
      </c>
      <c r="I1962" s="37">
        <v>32.22</v>
      </c>
      <c r="J1962" s="37">
        <v>3</v>
      </c>
    </row>
    <row r="1963" spans="1:10">
      <c r="A1963" s="41" t="s">
        <v>553</v>
      </c>
      <c r="B1963" s="42" t="s">
        <v>1350</v>
      </c>
      <c r="C1963" s="41" t="s">
        <v>28</v>
      </c>
      <c r="D1963" s="41" t="s">
        <v>1351</v>
      </c>
      <c r="E1963" s="314" t="s">
        <v>556</v>
      </c>
      <c r="F1963" s="314"/>
      <c r="G1963" s="43" t="s">
        <v>72</v>
      </c>
      <c r="H1963" s="44">
        <v>1.07</v>
      </c>
      <c r="I1963" s="45">
        <v>8.2200000000000006</v>
      </c>
      <c r="J1963" s="45">
        <v>8.7899999999999991</v>
      </c>
    </row>
    <row r="1964" spans="1:10">
      <c r="A1964" s="38"/>
      <c r="B1964" s="38"/>
      <c r="C1964" s="38"/>
      <c r="D1964" s="38"/>
      <c r="E1964" s="38" t="s">
        <v>540</v>
      </c>
      <c r="F1964" s="39">
        <v>2.52</v>
      </c>
      <c r="G1964" s="38" t="s">
        <v>541</v>
      </c>
      <c r="H1964" s="39">
        <v>0</v>
      </c>
      <c r="I1964" s="38" t="s">
        <v>542</v>
      </c>
      <c r="J1964" s="39">
        <v>2.52</v>
      </c>
    </row>
    <row r="1965" spans="1:10" ht="14.4" thickBot="1">
      <c r="A1965" s="38"/>
      <c r="B1965" s="38"/>
      <c r="C1965" s="38"/>
      <c r="D1965" s="38"/>
      <c r="E1965" s="38" t="s">
        <v>543</v>
      </c>
      <c r="F1965" s="39">
        <v>3.04</v>
      </c>
      <c r="G1965" s="38"/>
      <c r="H1965" s="313" t="s">
        <v>544</v>
      </c>
      <c r="I1965" s="313"/>
      <c r="J1965" s="39">
        <v>15.2</v>
      </c>
    </row>
    <row r="1966" spans="1:10" ht="14.4" thickTop="1">
      <c r="A1966" s="40"/>
      <c r="B1966" s="40"/>
      <c r="C1966" s="40"/>
      <c r="D1966" s="40"/>
      <c r="E1966" s="40"/>
      <c r="F1966" s="40"/>
      <c r="G1966" s="40"/>
      <c r="H1966" s="40"/>
      <c r="I1966" s="40"/>
      <c r="J1966" s="40"/>
    </row>
    <row r="1967" spans="1:10">
      <c r="A1967" s="19"/>
      <c r="B1967" s="20" t="s">
        <v>8</v>
      </c>
      <c r="C1967" s="19" t="s">
        <v>9</v>
      </c>
      <c r="D1967" s="19" t="s">
        <v>10</v>
      </c>
      <c r="E1967" s="317" t="s">
        <v>529</v>
      </c>
      <c r="F1967" s="317"/>
      <c r="G1967" s="27" t="s">
        <v>11</v>
      </c>
      <c r="H1967" s="20" t="s">
        <v>12</v>
      </c>
      <c r="I1967" s="20" t="s">
        <v>13</v>
      </c>
      <c r="J1967" s="20" t="s">
        <v>15</v>
      </c>
    </row>
    <row r="1968" spans="1:10">
      <c r="A1968" s="28" t="s">
        <v>530</v>
      </c>
      <c r="B1968" s="29" t="s">
        <v>659</v>
      </c>
      <c r="C1968" s="28" t="s">
        <v>28</v>
      </c>
      <c r="D1968" s="28" t="s">
        <v>660</v>
      </c>
      <c r="E1968" s="316" t="s">
        <v>643</v>
      </c>
      <c r="F1968" s="316"/>
      <c r="G1968" s="30" t="s">
        <v>72</v>
      </c>
      <c r="H1968" s="31">
        <v>1</v>
      </c>
      <c r="I1968" s="32">
        <v>10.89</v>
      </c>
      <c r="J1968" s="32">
        <v>10.89</v>
      </c>
    </row>
    <row r="1969" spans="1:10" ht="26.4">
      <c r="A1969" s="33" t="s">
        <v>531</v>
      </c>
      <c r="B1969" s="34" t="s">
        <v>644</v>
      </c>
      <c r="C1969" s="33" t="s">
        <v>28</v>
      </c>
      <c r="D1969" s="33" t="s">
        <v>645</v>
      </c>
      <c r="E1969" s="315" t="s">
        <v>534</v>
      </c>
      <c r="F1969" s="315"/>
      <c r="G1969" s="35" t="s">
        <v>535</v>
      </c>
      <c r="H1969" s="36">
        <v>5.8099999999999999E-2</v>
      </c>
      <c r="I1969" s="37">
        <v>32.22</v>
      </c>
      <c r="J1969" s="37">
        <v>1.87</v>
      </c>
    </row>
    <row r="1970" spans="1:10" ht="26.4">
      <c r="A1970" s="33" t="s">
        <v>531</v>
      </c>
      <c r="B1970" s="34" t="s">
        <v>639</v>
      </c>
      <c r="C1970" s="33" t="s">
        <v>28</v>
      </c>
      <c r="D1970" s="33" t="s">
        <v>640</v>
      </c>
      <c r="E1970" s="315" t="s">
        <v>534</v>
      </c>
      <c r="F1970" s="315"/>
      <c r="G1970" s="35" t="s">
        <v>535</v>
      </c>
      <c r="H1970" s="36">
        <v>9.4999999999999998E-3</v>
      </c>
      <c r="I1970" s="37">
        <v>24.62</v>
      </c>
      <c r="J1970" s="37">
        <v>0.23</v>
      </c>
    </row>
    <row r="1971" spans="1:10">
      <c r="A1971" s="41" t="s">
        <v>553</v>
      </c>
      <c r="B1971" s="42" t="s">
        <v>1350</v>
      </c>
      <c r="C1971" s="41" t="s">
        <v>28</v>
      </c>
      <c r="D1971" s="41" t="s">
        <v>1351</v>
      </c>
      <c r="E1971" s="314" t="s">
        <v>556</v>
      </c>
      <c r="F1971" s="314"/>
      <c r="G1971" s="43" t="s">
        <v>72</v>
      </c>
      <c r="H1971" s="44">
        <v>1.07</v>
      </c>
      <c r="I1971" s="45">
        <v>8.2200000000000006</v>
      </c>
      <c r="J1971" s="45">
        <v>8.7899999999999991</v>
      </c>
    </row>
    <row r="1972" spans="1:10">
      <c r="A1972" s="38"/>
      <c r="B1972" s="38"/>
      <c r="C1972" s="38"/>
      <c r="D1972" s="38"/>
      <c r="E1972" s="38" t="s">
        <v>540</v>
      </c>
      <c r="F1972" s="39">
        <v>1.56</v>
      </c>
      <c r="G1972" s="38" t="s">
        <v>541</v>
      </c>
      <c r="H1972" s="39">
        <v>0</v>
      </c>
      <c r="I1972" s="38" t="s">
        <v>542</v>
      </c>
      <c r="J1972" s="39">
        <v>1.56</v>
      </c>
    </row>
    <row r="1973" spans="1:10" ht="14.4" thickBot="1">
      <c r="A1973" s="38"/>
      <c r="B1973" s="38"/>
      <c r="C1973" s="38"/>
      <c r="D1973" s="38"/>
      <c r="E1973" s="38" t="s">
        <v>543</v>
      </c>
      <c r="F1973" s="39">
        <v>2.72</v>
      </c>
      <c r="G1973" s="38"/>
      <c r="H1973" s="313" t="s">
        <v>544</v>
      </c>
      <c r="I1973" s="313"/>
      <c r="J1973" s="39">
        <v>13.61</v>
      </c>
    </row>
    <row r="1974" spans="1:10" ht="14.4" thickTop="1">
      <c r="A1974" s="40"/>
      <c r="B1974" s="40"/>
      <c r="C1974" s="40"/>
      <c r="D1974" s="40"/>
      <c r="E1974" s="40"/>
      <c r="F1974" s="40"/>
      <c r="G1974" s="40"/>
      <c r="H1974" s="40"/>
      <c r="I1974" s="40"/>
      <c r="J1974" s="40"/>
    </row>
    <row r="1975" spans="1:10">
      <c r="A1975" s="19"/>
      <c r="B1975" s="20" t="s">
        <v>8</v>
      </c>
      <c r="C1975" s="19" t="s">
        <v>9</v>
      </c>
      <c r="D1975" s="19" t="s">
        <v>10</v>
      </c>
      <c r="E1975" s="317" t="s">
        <v>529</v>
      </c>
      <c r="F1975" s="317"/>
      <c r="G1975" s="27" t="s">
        <v>11</v>
      </c>
      <c r="H1975" s="20" t="s">
        <v>12</v>
      </c>
      <c r="I1975" s="20" t="s">
        <v>13</v>
      </c>
      <c r="J1975" s="20" t="s">
        <v>15</v>
      </c>
    </row>
    <row r="1976" spans="1:10" ht="39.6">
      <c r="A1976" s="28" t="s">
        <v>530</v>
      </c>
      <c r="B1976" s="29" t="s">
        <v>979</v>
      </c>
      <c r="C1976" s="28" t="s">
        <v>28</v>
      </c>
      <c r="D1976" s="28" t="s">
        <v>980</v>
      </c>
      <c r="E1976" s="316" t="s">
        <v>902</v>
      </c>
      <c r="F1976" s="316"/>
      <c r="G1976" s="30" t="s">
        <v>24</v>
      </c>
      <c r="H1976" s="31">
        <v>1</v>
      </c>
      <c r="I1976" s="32">
        <v>334.57</v>
      </c>
      <c r="J1976" s="32">
        <v>334.57</v>
      </c>
    </row>
    <row r="1977" spans="1:10" ht="26.4">
      <c r="A1977" s="33" t="s">
        <v>531</v>
      </c>
      <c r="B1977" s="34" t="s">
        <v>1352</v>
      </c>
      <c r="C1977" s="33" t="s">
        <v>28</v>
      </c>
      <c r="D1977" s="33" t="s">
        <v>1353</v>
      </c>
      <c r="E1977" s="315" t="s">
        <v>902</v>
      </c>
      <c r="F1977" s="315"/>
      <c r="G1977" s="35" t="s">
        <v>24</v>
      </c>
      <c r="H1977" s="36">
        <v>1</v>
      </c>
      <c r="I1977" s="37">
        <v>85.52</v>
      </c>
      <c r="J1977" s="37">
        <v>85.52</v>
      </c>
    </row>
    <row r="1978" spans="1:10" ht="26.4">
      <c r="A1978" s="33" t="s">
        <v>531</v>
      </c>
      <c r="B1978" s="34" t="s">
        <v>1354</v>
      </c>
      <c r="C1978" s="33" t="s">
        <v>28</v>
      </c>
      <c r="D1978" s="33" t="s">
        <v>1355</v>
      </c>
      <c r="E1978" s="315" t="s">
        <v>902</v>
      </c>
      <c r="F1978" s="315"/>
      <c r="G1978" s="35" t="s">
        <v>24</v>
      </c>
      <c r="H1978" s="36">
        <v>1</v>
      </c>
      <c r="I1978" s="37">
        <v>237.13</v>
      </c>
      <c r="J1978" s="37">
        <v>237.13</v>
      </c>
    </row>
    <row r="1979" spans="1:10" ht="26.4">
      <c r="A1979" s="33" t="s">
        <v>531</v>
      </c>
      <c r="B1979" s="34" t="s">
        <v>1356</v>
      </c>
      <c r="C1979" s="33" t="s">
        <v>28</v>
      </c>
      <c r="D1979" s="33" t="s">
        <v>1357</v>
      </c>
      <c r="E1979" s="315" t="s">
        <v>902</v>
      </c>
      <c r="F1979" s="315"/>
      <c r="G1979" s="35" t="s">
        <v>24</v>
      </c>
      <c r="H1979" s="36">
        <v>1</v>
      </c>
      <c r="I1979" s="37">
        <v>11.92</v>
      </c>
      <c r="J1979" s="37">
        <v>11.92</v>
      </c>
    </row>
    <row r="1980" spans="1:10">
      <c r="A1980" s="38"/>
      <c r="B1980" s="38"/>
      <c r="C1980" s="38"/>
      <c r="D1980" s="38"/>
      <c r="E1980" s="38" t="s">
        <v>540</v>
      </c>
      <c r="F1980" s="39">
        <v>22.25</v>
      </c>
      <c r="G1980" s="38" t="s">
        <v>541</v>
      </c>
      <c r="H1980" s="39">
        <v>0</v>
      </c>
      <c r="I1980" s="38" t="s">
        <v>542</v>
      </c>
      <c r="J1980" s="39">
        <v>22.25</v>
      </c>
    </row>
    <row r="1981" spans="1:10" ht="14.4" thickBot="1">
      <c r="A1981" s="38"/>
      <c r="B1981" s="38"/>
      <c r="C1981" s="38"/>
      <c r="D1981" s="38"/>
      <c r="E1981" s="38" t="s">
        <v>543</v>
      </c>
      <c r="F1981" s="39">
        <v>83.64</v>
      </c>
      <c r="G1981" s="38"/>
      <c r="H1981" s="313" t="s">
        <v>544</v>
      </c>
      <c r="I1981" s="313"/>
      <c r="J1981" s="39">
        <v>418.21</v>
      </c>
    </row>
    <row r="1982" spans="1:10" ht="14.4" thickTop="1">
      <c r="A1982" s="40"/>
      <c r="B1982" s="40"/>
      <c r="C1982" s="40"/>
      <c r="D1982" s="40"/>
      <c r="E1982" s="40"/>
      <c r="F1982" s="40"/>
      <c r="G1982" s="40"/>
      <c r="H1982" s="40"/>
      <c r="I1982" s="40"/>
      <c r="J1982" s="40"/>
    </row>
    <row r="1983" spans="1:10">
      <c r="A1983" s="19"/>
      <c r="B1983" s="20" t="s">
        <v>8</v>
      </c>
      <c r="C1983" s="19" t="s">
        <v>9</v>
      </c>
      <c r="D1983" s="19" t="s">
        <v>10</v>
      </c>
      <c r="E1983" s="317" t="s">
        <v>529</v>
      </c>
      <c r="F1983" s="317"/>
      <c r="G1983" s="27" t="s">
        <v>11</v>
      </c>
      <c r="H1983" s="20" t="s">
        <v>12</v>
      </c>
      <c r="I1983" s="20" t="s">
        <v>13</v>
      </c>
      <c r="J1983" s="20" t="s">
        <v>15</v>
      </c>
    </row>
    <row r="1984" spans="1:10" ht="26.4">
      <c r="A1984" s="28" t="s">
        <v>530</v>
      </c>
      <c r="B1984" s="29" t="s">
        <v>1358</v>
      </c>
      <c r="C1984" s="28" t="s">
        <v>28</v>
      </c>
      <c r="D1984" s="28" t="s">
        <v>1359</v>
      </c>
      <c r="E1984" s="316" t="s">
        <v>902</v>
      </c>
      <c r="F1984" s="316"/>
      <c r="G1984" s="30" t="s">
        <v>24</v>
      </c>
      <c r="H1984" s="31">
        <v>1</v>
      </c>
      <c r="I1984" s="32">
        <v>143.03</v>
      </c>
      <c r="J1984" s="32">
        <v>143.03</v>
      </c>
    </row>
    <row r="1985" spans="1:10" ht="26.4">
      <c r="A1985" s="33" t="s">
        <v>531</v>
      </c>
      <c r="B1985" s="34" t="s">
        <v>551</v>
      </c>
      <c r="C1985" s="33" t="s">
        <v>28</v>
      </c>
      <c r="D1985" s="33" t="s">
        <v>552</v>
      </c>
      <c r="E1985" s="315" t="s">
        <v>534</v>
      </c>
      <c r="F1985" s="315"/>
      <c r="G1985" s="35" t="s">
        <v>535</v>
      </c>
      <c r="H1985" s="36">
        <v>0.26650000000000001</v>
      </c>
      <c r="I1985" s="37">
        <v>23.13</v>
      </c>
      <c r="J1985" s="37">
        <v>6.16</v>
      </c>
    </row>
    <row r="1986" spans="1:10" ht="26.4">
      <c r="A1986" s="33" t="s">
        <v>531</v>
      </c>
      <c r="B1986" s="34" t="s">
        <v>996</v>
      </c>
      <c r="C1986" s="33" t="s">
        <v>28</v>
      </c>
      <c r="D1986" s="33" t="s">
        <v>997</v>
      </c>
      <c r="E1986" s="315" t="s">
        <v>534</v>
      </c>
      <c r="F1986" s="315"/>
      <c r="G1986" s="35" t="s">
        <v>535</v>
      </c>
      <c r="H1986" s="36">
        <v>0.8458</v>
      </c>
      <c r="I1986" s="37">
        <v>33.82</v>
      </c>
      <c r="J1986" s="37">
        <v>28.6</v>
      </c>
    </row>
    <row r="1987" spans="1:10" ht="26.4">
      <c r="A1987" s="41" t="s">
        <v>553</v>
      </c>
      <c r="B1987" s="42" t="s">
        <v>1360</v>
      </c>
      <c r="C1987" s="41" t="s">
        <v>28</v>
      </c>
      <c r="D1987" s="41" t="s">
        <v>1361</v>
      </c>
      <c r="E1987" s="314" t="s">
        <v>556</v>
      </c>
      <c r="F1987" s="314"/>
      <c r="G1987" s="43" t="s">
        <v>24</v>
      </c>
      <c r="H1987" s="44">
        <v>1</v>
      </c>
      <c r="I1987" s="45">
        <v>89.86</v>
      </c>
      <c r="J1987" s="45">
        <v>89.86</v>
      </c>
    </row>
    <row r="1988" spans="1:10">
      <c r="A1988" s="41" t="s">
        <v>553</v>
      </c>
      <c r="B1988" s="42" t="s">
        <v>998</v>
      </c>
      <c r="C1988" s="41" t="s">
        <v>28</v>
      </c>
      <c r="D1988" s="41" t="s">
        <v>999</v>
      </c>
      <c r="E1988" s="314" t="s">
        <v>556</v>
      </c>
      <c r="F1988" s="314"/>
      <c r="G1988" s="43" t="s">
        <v>72</v>
      </c>
      <c r="H1988" s="44">
        <v>0.52710000000000001</v>
      </c>
      <c r="I1988" s="45">
        <v>34.93</v>
      </c>
      <c r="J1988" s="45">
        <v>18.41</v>
      </c>
    </row>
    <row r="1989" spans="1:10">
      <c r="A1989" s="38"/>
      <c r="B1989" s="38"/>
      <c r="C1989" s="38"/>
      <c r="D1989" s="38"/>
      <c r="E1989" s="38" t="s">
        <v>540</v>
      </c>
      <c r="F1989" s="39">
        <v>26.03</v>
      </c>
      <c r="G1989" s="38" t="s">
        <v>541</v>
      </c>
      <c r="H1989" s="39">
        <v>0</v>
      </c>
      <c r="I1989" s="38" t="s">
        <v>542</v>
      </c>
      <c r="J1989" s="39">
        <v>26.03</v>
      </c>
    </row>
    <row r="1990" spans="1:10" ht="14.4" thickBot="1">
      <c r="A1990" s="38"/>
      <c r="B1990" s="38"/>
      <c r="C1990" s="38"/>
      <c r="D1990" s="38"/>
      <c r="E1990" s="38" t="s">
        <v>543</v>
      </c>
      <c r="F1990" s="39">
        <v>35.75</v>
      </c>
      <c r="G1990" s="38"/>
      <c r="H1990" s="313" t="s">
        <v>544</v>
      </c>
      <c r="I1990" s="313"/>
      <c r="J1990" s="39">
        <v>178.78</v>
      </c>
    </row>
    <row r="1991" spans="1:10" ht="14.4" thickTop="1">
      <c r="A1991" s="40"/>
      <c r="B1991" s="40"/>
      <c r="C1991" s="40"/>
      <c r="D1991" s="40"/>
      <c r="E1991" s="40"/>
      <c r="F1991" s="40"/>
      <c r="G1991" s="40"/>
      <c r="H1991" s="40"/>
      <c r="I1991" s="40"/>
      <c r="J1991" s="40"/>
    </row>
    <row r="1992" spans="1:10">
      <c r="A1992" s="19"/>
      <c r="B1992" s="20" t="s">
        <v>8</v>
      </c>
      <c r="C1992" s="19" t="s">
        <v>9</v>
      </c>
      <c r="D1992" s="19" t="s">
        <v>10</v>
      </c>
      <c r="E1992" s="317" t="s">
        <v>529</v>
      </c>
      <c r="F1992" s="317"/>
      <c r="G1992" s="27" t="s">
        <v>11</v>
      </c>
      <c r="H1992" s="20" t="s">
        <v>12</v>
      </c>
      <c r="I1992" s="20" t="s">
        <v>13</v>
      </c>
      <c r="J1992" s="20" t="s">
        <v>15</v>
      </c>
    </row>
    <row r="1993" spans="1:10" ht="39.6">
      <c r="A1993" s="28" t="s">
        <v>530</v>
      </c>
      <c r="B1993" s="29" t="s">
        <v>989</v>
      </c>
      <c r="C1993" s="28" t="s">
        <v>28</v>
      </c>
      <c r="D1993" s="28" t="s">
        <v>990</v>
      </c>
      <c r="E1993" s="316" t="s">
        <v>902</v>
      </c>
      <c r="F1993" s="316"/>
      <c r="G1993" s="30" t="s">
        <v>24</v>
      </c>
      <c r="H1993" s="31">
        <v>1</v>
      </c>
      <c r="I1993" s="32">
        <v>234.27</v>
      </c>
      <c r="J1993" s="32">
        <v>234.27</v>
      </c>
    </row>
    <row r="1994" spans="1:10" ht="39.6">
      <c r="A1994" s="33" t="s">
        <v>531</v>
      </c>
      <c r="B1994" s="34" t="s">
        <v>1362</v>
      </c>
      <c r="C1994" s="33" t="s">
        <v>28</v>
      </c>
      <c r="D1994" s="33" t="s">
        <v>1363</v>
      </c>
      <c r="E1994" s="315" t="s">
        <v>902</v>
      </c>
      <c r="F1994" s="315"/>
      <c r="G1994" s="35" t="s">
        <v>24</v>
      </c>
      <c r="H1994" s="36">
        <v>1</v>
      </c>
      <c r="I1994" s="37">
        <v>79.319999999999993</v>
      </c>
      <c r="J1994" s="37">
        <v>79.319999999999993</v>
      </c>
    </row>
    <row r="1995" spans="1:10" ht="26.4">
      <c r="A1995" s="33" t="s">
        <v>531</v>
      </c>
      <c r="B1995" s="34" t="s">
        <v>1356</v>
      </c>
      <c r="C1995" s="33" t="s">
        <v>28</v>
      </c>
      <c r="D1995" s="33" t="s">
        <v>1357</v>
      </c>
      <c r="E1995" s="315" t="s">
        <v>902</v>
      </c>
      <c r="F1995" s="315"/>
      <c r="G1995" s="35" t="s">
        <v>24</v>
      </c>
      <c r="H1995" s="36">
        <v>1</v>
      </c>
      <c r="I1995" s="37">
        <v>11.92</v>
      </c>
      <c r="J1995" s="37">
        <v>11.92</v>
      </c>
    </row>
    <row r="1996" spans="1:10" ht="26.4">
      <c r="A1996" s="33" t="s">
        <v>531</v>
      </c>
      <c r="B1996" s="34" t="s">
        <v>1358</v>
      </c>
      <c r="C1996" s="33" t="s">
        <v>28</v>
      </c>
      <c r="D1996" s="33" t="s">
        <v>1359</v>
      </c>
      <c r="E1996" s="315" t="s">
        <v>902</v>
      </c>
      <c r="F1996" s="315"/>
      <c r="G1996" s="35" t="s">
        <v>24</v>
      </c>
      <c r="H1996" s="36">
        <v>1</v>
      </c>
      <c r="I1996" s="37">
        <v>143.03</v>
      </c>
      <c r="J1996" s="37">
        <v>143.03</v>
      </c>
    </row>
    <row r="1997" spans="1:10">
      <c r="A1997" s="38"/>
      <c r="B1997" s="38"/>
      <c r="C1997" s="38"/>
      <c r="D1997" s="38"/>
      <c r="E1997" s="38" t="s">
        <v>540</v>
      </c>
      <c r="F1997" s="39">
        <v>33.6</v>
      </c>
      <c r="G1997" s="38" t="s">
        <v>541</v>
      </c>
      <c r="H1997" s="39">
        <v>0</v>
      </c>
      <c r="I1997" s="38" t="s">
        <v>542</v>
      </c>
      <c r="J1997" s="39">
        <v>33.6</v>
      </c>
    </row>
    <row r="1998" spans="1:10" ht="14.4" thickBot="1">
      <c r="A1998" s="38"/>
      <c r="B1998" s="38"/>
      <c r="C1998" s="38"/>
      <c r="D1998" s="38"/>
      <c r="E1998" s="38" t="s">
        <v>543</v>
      </c>
      <c r="F1998" s="39">
        <v>58.56</v>
      </c>
      <c r="G1998" s="38"/>
      <c r="H1998" s="313" t="s">
        <v>544</v>
      </c>
      <c r="I1998" s="313"/>
      <c r="J1998" s="39">
        <v>292.83</v>
      </c>
    </row>
    <row r="1999" spans="1:10" ht="14.4" thickTop="1">
      <c r="A1999" s="40"/>
      <c r="B1999" s="40"/>
      <c r="C1999" s="40"/>
      <c r="D1999" s="40"/>
      <c r="E1999" s="40"/>
      <c r="F1999" s="40"/>
      <c r="G1999" s="40"/>
      <c r="H1999" s="40"/>
      <c r="I1999" s="40"/>
      <c r="J1999" s="40"/>
    </row>
    <row r="2000" spans="1:10">
      <c r="A2000" s="19"/>
      <c r="B2000" s="20" t="s">
        <v>8</v>
      </c>
      <c r="C2000" s="19" t="s">
        <v>9</v>
      </c>
      <c r="D2000" s="19" t="s">
        <v>10</v>
      </c>
      <c r="E2000" s="317" t="s">
        <v>529</v>
      </c>
      <c r="F2000" s="317"/>
      <c r="G2000" s="27" t="s">
        <v>11</v>
      </c>
      <c r="H2000" s="20" t="s">
        <v>12</v>
      </c>
      <c r="I2000" s="20" t="s">
        <v>13</v>
      </c>
      <c r="J2000" s="20" t="s">
        <v>15</v>
      </c>
    </row>
    <row r="2001" spans="1:10" ht="26.4">
      <c r="A2001" s="28" t="s">
        <v>530</v>
      </c>
      <c r="B2001" s="29" t="s">
        <v>1354</v>
      </c>
      <c r="C2001" s="28" t="s">
        <v>28</v>
      </c>
      <c r="D2001" s="28" t="s">
        <v>1355</v>
      </c>
      <c r="E2001" s="316" t="s">
        <v>902</v>
      </c>
      <c r="F2001" s="316"/>
      <c r="G2001" s="30" t="s">
        <v>24</v>
      </c>
      <c r="H2001" s="31">
        <v>1</v>
      </c>
      <c r="I2001" s="32">
        <v>237.13</v>
      </c>
      <c r="J2001" s="32">
        <v>237.13</v>
      </c>
    </row>
    <row r="2002" spans="1:10" ht="26.4">
      <c r="A2002" s="33" t="s">
        <v>531</v>
      </c>
      <c r="B2002" s="34" t="s">
        <v>551</v>
      </c>
      <c r="C2002" s="33" t="s">
        <v>28</v>
      </c>
      <c r="D2002" s="33" t="s">
        <v>552</v>
      </c>
      <c r="E2002" s="315" t="s">
        <v>534</v>
      </c>
      <c r="F2002" s="315"/>
      <c r="G2002" s="35" t="s">
        <v>535</v>
      </c>
      <c r="H2002" s="36">
        <v>0.15040000000000001</v>
      </c>
      <c r="I2002" s="37">
        <v>23.13</v>
      </c>
      <c r="J2002" s="37">
        <v>3.47</v>
      </c>
    </row>
    <row r="2003" spans="1:10" ht="26.4">
      <c r="A2003" s="33" t="s">
        <v>531</v>
      </c>
      <c r="B2003" s="34" t="s">
        <v>996</v>
      </c>
      <c r="C2003" s="33" t="s">
        <v>28</v>
      </c>
      <c r="D2003" s="33" t="s">
        <v>997</v>
      </c>
      <c r="E2003" s="315" t="s">
        <v>534</v>
      </c>
      <c r="F2003" s="315"/>
      <c r="G2003" s="35" t="s">
        <v>535</v>
      </c>
      <c r="H2003" s="36">
        <v>0.47739999999999999</v>
      </c>
      <c r="I2003" s="37">
        <v>33.82</v>
      </c>
      <c r="J2003" s="37">
        <v>16.14</v>
      </c>
    </row>
    <row r="2004" spans="1:10" ht="26.4">
      <c r="A2004" s="41" t="s">
        <v>553</v>
      </c>
      <c r="B2004" s="42" t="s">
        <v>1364</v>
      </c>
      <c r="C2004" s="41" t="s">
        <v>28</v>
      </c>
      <c r="D2004" s="41" t="s">
        <v>1365</v>
      </c>
      <c r="E2004" s="314" t="s">
        <v>556</v>
      </c>
      <c r="F2004" s="314"/>
      <c r="G2004" s="43" t="s">
        <v>24</v>
      </c>
      <c r="H2004" s="44">
        <v>1</v>
      </c>
      <c r="I2004" s="45">
        <v>207.14</v>
      </c>
      <c r="J2004" s="45">
        <v>207.14</v>
      </c>
    </row>
    <row r="2005" spans="1:10">
      <c r="A2005" s="41" t="s">
        <v>553</v>
      </c>
      <c r="B2005" s="42" t="s">
        <v>998</v>
      </c>
      <c r="C2005" s="41" t="s">
        <v>28</v>
      </c>
      <c r="D2005" s="41" t="s">
        <v>999</v>
      </c>
      <c r="E2005" s="314" t="s">
        <v>556</v>
      </c>
      <c r="F2005" s="314"/>
      <c r="G2005" s="43" t="s">
        <v>72</v>
      </c>
      <c r="H2005" s="44">
        <v>0.2974</v>
      </c>
      <c r="I2005" s="45">
        <v>34.93</v>
      </c>
      <c r="J2005" s="45">
        <v>10.38</v>
      </c>
    </row>
    <row r="2006" spans="1:10">
      <c r="A2006" s="38"/>
      <c r="B2006" s="38"/>
      <c r="C2006" s="38"/>
      <c r="D2006" s="38"/>
      <c r="E2006" s="38" t="s">
        <v>540</v>
      </c>
      <c r="F2006" s="39">
        <v>14.68</v>
      </c>
      <c r="G2006" s="38" t="s">
        <v>541</v>
      </c>
      <c r="H2006" s="39">
        <v>0</v>
      </c>
      <c r="I2006" s="38" t="s">
        <v>542</v>
      </c>
      <c r="J2006" s="39">
        <v>14.68</v>
      </c>
    </row>
    <row r="2007" spans="1:10" ht="14.4" thickBot="1">
      <c r="A2007" s="38"/>
      <c r="B2007" s="38"/>
      <c r="C2007" s="38"/>
      <c r="D2007" s="38"/>
      <c r="E2007" s="38" t="s">
        <v>543</v>
      </c>
      <c r="F2007" s="39">
        <v>59.28</v>
      </c>
      <c r="G2007" s="38"/>
      <c r="H2007" s="313" t="s">
        <v>544</v>
      </c>
      <c r="I2007" s="313"/>
      <c r="J2007" s="39">
        <v>296.41000000000003</v>
      </c>
    </row>
    <row r="2008" spans="1:10" ht="14.4" thickTop="1">
      <c r="A2008" s="40"/>
      <c r="B2008" s="40"/>
      <c r="C2008" s="40"/>
      <c r="D2008" s="40"/>
      <c r="E2008" s="40"/>
      <c r="F2008" s="40"/>
      <c r="G2008" s="40"/>
      <c r="H2008" s="40"/>
      <c r="I2008" s="40"/>
      <c r="J2008" s="40"/>
    </row>
    <row r="2009" spans="1:10">
      <c r="A2009" s="19"/>
      <c r="B2009" s="20" t="s">
        <v>8</v>
      </c>
      <c r="C2009" s="19" t="s">
        <v>9</v>
      </c>
      <c r="D2009" s="19" t="s">
        <v>10</v>
      </c>
      <c r="E2009" s="317" t="s">
        <v>529</v>
      </c>
      <c r="F2009" s="317"/>
      <c r="G2009" s="27" t="s">
        <v>11</v>
      </c>
      <c r="H2009" s="20" t="s">
        <v>12</v>
      </c>
      <c r="I2009" s="20" t="s">
        <v>13</v>
      </c>
      <c r="J2009" s="20" t="s">
        <v>15</v>
      </c>
    </row>
    <row r="2010" spans="1:10" ht="26.4">
      <c r="A2010" s="28" t="s">
        <v>530</v>
      </c>
      <c r="B2010" s="29" t="s">
        <v>1135</v>
      </c>
      <c r="C2010" s="28" t="s">
        <v>28</v>
      </c>
      <c r="D2010" s="28" t="s">
        <v>1136</v>
      </c>
      <c r="E2010" s="316" t="s">
        <v>534</v>
      </c>
      <c r="F2010" s="316"/>
      <c r="G2010" s="30" t="s">
        <v>535</v>
      </c>
      <c r="H2010" s="31">
        <v>1</v>
      </c>
      <c r="I2010" s="32">
        <v>0.19</v>
      </c>
      <c r="J2010" s="32">
        <v>0.19</v>
      </c>
    </row>
    <row r="2011" spans="1:10">
      <c r="A2011" s="41" t="s">
        <v>553</v>
      </c>
      <c r="B2011" s="42" t="s">
        <v>1141</v>
      </c>
      <c r="C2011" s="41" t="s">
        <v>28</v>
      </c>
      <c r="D2011" s="41" t="s">
        <v>1142</v>
      </c>
      <c r="E2011" s="314" t="s">
        <v>1143</v>
      </c>
      <c r="F2011" s="314"/>
      <c r="G2011" s="43" t="s">
        <v>535</v>
      </c>
      <c r="H2011" s="44">
        <v>1.154E-2</v>
      </c>
      <c r="I2011" s="45">
        <v>16.559999999999999</v>
      </c>
      <c r="J2011" s="45">
        <v>0.19</v>
      </c>
    </row>
    <row r="2012" spans="1:10">
      <c r="A2012" s="38"/>
      <c r="B2012" s="38"/>
      <c r="C2012" s="38"/>
      <c r="D2012" s="38"/>
      <c r="E2012" s="38" t="s">
        <v>540</v>
      </c>
      <c r="F2012" s="39">
        <v>0.19</v>
      </c>
      <c r="G2012" s="38" t="s">
        <v>541</v>
      </c>
      <c r="H2012" s="39">
        <v>0</v>
      </c>
      <c r="I2012" s="38" t="s">
        <v>542</v>
      </c>
      <c r="J2012" s="39">
        <v>0.19</v>
      </c>
    </row>
    <row r="2013" spans="1:10" ht="14.4" thickBot="1">
      <c r="A2013" s="38"/>
      <c r="B2013" s="38"/>
      <c r="C2013" s="38"/>
      <c r="D2013" s="38"/>
      <c r="E2013" s="38" t="s">
        <v>543</v>
      </c>
      <c r="F2013" s="39">
        <v>0.04</v>
      </c>
      <c r="G2013" s="38"/>
      <c r="H2013" s="313" t="s">
        <v>544</v>
      </c>
      <c r="I2013" s="313"/>
      <c r="J2013" s="39">
        <v>0.23</v>
      </c>
    </row>
    <row r="2014" spans="1:10" ht="14.4" thickTop="1">
      <c r="A2014" s="40"/>
      <c r="B2014" s="40"/>
      <c r="C2014" s="40"/>
      <c r="D2014" s="40"/>
      <c r="E2014" s="40"/>
      <c r="F2014" s="40"/>
      <c r="G2014" s="40"/>
      <c r="H2014" s="40"/>
      <c r="I2014" s="40"/>
      <c r="J2014" s="40"/>
    </row>
    <row r="2015" spans="1:10">
      <c r="A2015" s="19"/>
      <c r="B2015" s="20" t="s">
        <v>8</v>
      </c>
      <c r="C2015" s="19" t="s">
        <v>9</v>
      </c>
      <c r="D2015" s="19" t="s">
        <v>10</v>
      </c>
      <c r="E2015" s="317" t="s">
        <v>529</v>
      </c>
      <c r="F2015" s="317"/>
      <c r="G2015" s="27" t="s">
        <v>11</v>
      </c>
      <c r="H2015" s="20" t="s">
        <v>12</v>
      </c>
      <c r="I2015" s="20" t="s">
        <v>13</v>
      </c>
      <c r="J2015" s="20" t="s">
        <v>15</v>
      </c>
    </row>
    <row r="2016" spans="1:10" ht="26.4">
      <c r="A2016" s="28" t="s">
        <v>530</v>
      </c>
      <c r="B2016" s="29" t="s">
        <v>1152</v>
      </c>
      <c r="C2016" s="28" t="s">
        <v>28</v>
      </c>
      <c r="D2016" s="28" t="s">
        <v>1153</v>
      </c>
      <c r="E2016" s="316" t="s">
        <v>534</v>
      </c>
      <c r="F2016" s="316"/>
      <c r="G2016" s="30" t="s">
        <v>535</v>
      </c>
      <c r="H2016" s="31">
        <v>1</v>
      </c>
      <c r="I2016" s="32">
        <v>0.24</v>
      </c>
      <c r="J2016" s="32">
        <v>0.24</v>
      </c>
    </row>
    <row r="2017" spans="1:10">
      <c r="A2017" s="41" t="s">
        <v>553</v>
      </c>
      <c r="B2017" s="42" t="s">
        <v>1156</v>
      </c>
      <c r="C2017" s="41" t="s">
        <v>28</v>
      </c>
      <c r="D2017" s="41" t="s">
        <v>1157</v>
      </c>
      <c r="E2017" s="314" t="s">
        <v>1143</v>
      </c>
      <c r="F2017" s="314"/>
      <c r="G2017" s="43" t="s">
        <v>535</v>
      </c>
      <c r="H2017" s="44">
        <v>1.4760000000000001E-2</v>
      </c>
      <c r="I2017" s="45">
        <v>16.559999999999999</v>
      </c>
      <c r="J2017" s="45">
        <v>0.24</v>
      </c>
    </row>
    <row r="2018" spans="1:10">
      <c r="A2018" s="38"/>
      <c r="B2018" s="38"/>
      <c r="C2018" s="38"/>
      <c r="D2018" s="38"/>
      <c r="E2018" s="38" t="s">
        <v>540</v>
      </c>
      <c r="F2018" s="39">
        <v>0.24</v>
      </c>
      <c r="G2018" s="38" t="s">
        <v>541</v>
      </c>
      <c r="H2018" s="39">
        <v>0</v>
      </c>
      <c r="I2018" s="38" t="s">
        <v>542</v>
      </c>
      <c r="J2018" s="39">
        <v>0.24</v>
      </c>
    </row>
    <row r="2019" spans="1:10" ht="14.4" thickBot="1">
      <c r="A2019" s="38"/>
      <c r="B2019" s="38"/>
      <c r="C2019" s="38"/>
      <c r="D2019" s="38"/>
      <c r="E2019" s="38" t="s">
        <v>543</v>
      </c>
      <c r="F2019" s="39">
        <v>0.06</v>
      </c>
      <c r="G2019" s="38"/>
      <c r="H2019" s="313" t="s">
        <v>544</v>
      </c>
      <c r="I2019" s="313"/>
      <c r="J2019" s="39">
        <v>0.3</v>
      </c>
    </row>
    <row r="2020" spans="1:10" ht="14.4" thickTop="1">
      <c r="A2020" s="40"/>
      <c r="B2020" s="40"/>
      <c r="C2020" s="40"/>
      <c r="D2020" s="40"/>
      <c r="E2020" s="40"/>
      <c r="F2020" s="40"/>
      <c r="G2020" s="40"/>
      <c r="H2020" s="40"/>
      <c r="I2020" s="40"/>
      <c r="J2020" s="40"/>
    </row>
    <row r="2021" spans="1:10">
      <c r="A2021" s="19"/>
      <c r="B2021" s="20" t="s">
        <v>8</v>
      </c>
      <c r="C2021" s="19" t="s">
        <v>9</v>
      </c>
      <c r="D2021" s="19" t="s">
        <v>10</v>
      </c>
      <c r="E2021" s="317" t="s">
        <v>529</v>
      </c>
      <c r="F2021" s="317"/>
      <c r="G2021" s="27" t="s">
        <v>11</v>
      </c>
      <c r="H2021" s="20" t="s">
        <v>12</v>
      </c>
      <c r="I2021" s="20" t="s">
        <v>13</v>
      </c>
      <c r="J2021" s="20" t="s">
        <v>15</v>
      </c>
    </row>
    <row r="2022" spans="1:10" ht="26.4">
      <c r="A2022" s="28" t="s">
        <v>530</v>
      </c>
      <c r="B2022" s="29" t="s">
        <v>1160</v>
      </c>
      <c r="C2022" s="28" t="s">
        <v>28</v>
      </c>
      <c r="D2022" s="28" t="s">
        <v>1161</v>
      </c>
      <c r="E2022" s="316" t="s">
        <v>534</v>
      </c>
      <c r="F2022" s="316"/>
      <c r="G2022" s="30" t="s">
        <v>535</v>
      </c>
      <c r="H2022" s="31">
        <v>1</v>
      </c>
      <c r="I2022" s="32">
        <v>0.17</v>
      </c>
      <c r="J2022" s="32">
        <v>0.17</v>
      </c>
    </row>
    <row r="2023" spans="1:10">
      <c r="A2023" s="41" t="s">
        <v>553</v>
      </c>
      <c r="B2023" s="42" t="s">
        <v>1164</v>
      </c>
      <c r="C2023" s="41" t="s">
        <v>28</v>
      </c>
      <c r="D2023" s="41" t="s">
        <v>1165</v>
      </c>
      <c r="E2023" s="314" t="s">
        <v>1143</v>
      </c>
      <c r="F2023" s="314"/>
      <c r="G2023" s="43" t="s">
        <v>535</v>
      </c>
      <c r="H2023" s="44">
        <v>1.154E-2</v>
      </c>
      <c r="I2023" s="45">
        <v>15.09</v>
      </c>
      <c r="J2023" s="45">
        <v>0.17</v>
      </c>
    </row>
    <row r="2024" spans="1:10">
      <c r="A2024" s="38"/>
      <c r="B2024" s="38"/>
      <c r="C2024" s="38"/>
      <c r="D2024" s="38"/>
      <c r="E2024" s="38" t="s">
        <v>540</v>
      </c>
      <c r="F2024" s="39">
        <v>0.17</v>
      </c>
      <c r="G2024" s="38" t="s">
        <v>541</v>
      </c>
      <c r="H2024" s="39">
        <v>0</v>
      </c>
      <c r="I2024" s="38" t="s">
        <v>542</v>
      </c>
      <c r="J2024" s="39">
        <v>0.17</v>
      </c>
    </row>
    <row r="2025" spans="1:10" ht="14.4" thickBot="1">
      <c r="A2025" s="38"/>
      <c r="B2025" s="38"/>
      <c r="C2025" s="38"/>
      <c r="D2025" s="38"/>
      <c r="E2025" s="38" t="s">
        <v>543</v>
      </c>
      <c r="F2025" s="39">
        <v>0.04</v>
      </c>
      <c r="G2025" s="38"/>
      <c r="H2025" s="313" t="s">
        <v>544</v>
      </c>
      <c r="I2025" s="313"/>
      <c r="J2025" s="39">
        <v>0.21</v>
      </c>
    </row>
    <row r="2026" spans="1:10" ht="14.4" thickTop="1">
      <c r="A2026" s="40"/>
      <c r="B2026" s="40"/>
      <c r="C2026" s="40"/>
      <c r="D2026" s="40"/>
      <c r="E2026" s="40"/>
      <c r="F2026" s="40"/>
      <c r="G2026" s="40"/>
      <c r="H2026" s="40"/>
      <c r="I2026" s="40"/>
      <c r="J2026" s="40"/>
    </row>
    <row r="2027" spans="1:10">
      <c r="A2027" s="19"/>
      <c r="B2027" s="20" t="s">
        <v>8</v>
      </c>
      <c r="C2027" s="19" t="s">
        <v>9</v>
      </c>
      <c r="D2027" s="19" t="s">
        <v>10</v>
      </c>
      <c r="E2027" s="317" t="s">
        <v>529</v>
      </c>
      <c r="F2027" s="317"/>
      <c r="G2027" s="27" t="s">
        <v>11</v>
      </c>
      <c r="H2027" s="20" t="s">
        <v>12</v>
      </c>
      <c r="I2027" s="20" t="s">
        <v>13</v>
      </c>
      <c r="J2027" s="20" t="s">
        <v>15</v>
      </c>
    </row>
    <row r="2028" spans="1:10" ht="26.4">
      <c r="A2028" s="28" t="s">
        <v>530</v>
      </c>
      <c r="B2028" s="29" t="s">
        <v>1186</v>
      </c>
      <c r="C2028" s="28" t="s">
        <v>28</v>
      </c>
      <c r="D2028" s="28" t="s">
        <v>1187</v>
      </c>
      <c r="E2028" s="316" t="s">
        <v>534</v>
      </c>
      <c r="F2028" s="316"/>
      <c r="G2028" s="30" t="s">
        <v>535</v>
      </c>
      <c r="H2028" s="31">
        <v>1</v>
      </c>
      <c r="I2028" s="32">
        <v>0.27</v>
      </c>
      <c r="J2028" s="32">
        <v>0.27</v>
      </c>
    </row>
    <row r="2029" spans="1:10">
      <c r="A2029" s="41" t="s">
        <v>553</v>
      </c>
      <c r="B2029" s="42" t="s">
        <v>1188</v>
      </c>
      <c r="C2029" s="41" t="s">
        <v>28</v>
      </c>
      <c r="D2029" s="41" t="s">
        <v>1189</v>
      </c>
      <c r="E2029" s="314" t="s">
        <v>1143</v>
      </c>
      <c r="F2029" s="314"/>
      <c r="G2029" s="43" t="s">
        <v>535</v>
      </c>
      <c r="H2029" s="44">
        <v>1.154E-2</v>
      </c>
      <c r="I2029" s="45">
        <v>24.08</v>
      </c>
      <c r="J2029" s="45">
        <v>0.27</v>
      </c>
    </row>
    <row r="2030" spans="1:10">
      <c r="A2030" s="38"/>
      <c r="B2030" s="38"/>
      <c r="C2030" s="38"/>
      <c r="D2030" s="38"/>
      <c r="E2030" s="38" t="s">
        <v>540</v>
      </c>
      <c r="F2030" s="39">
        <v>0.27</v>
      </c>
      <c r="G2030" s="38" t="s">
        <v>541</v>
      </c>
      <c r="H2030" s="39">
        <v>0</v>
      </c>
      <c r="I2030" s="38" t="s">
        <v>542</v>
      </c>
      <c r="J2030" s="39">
        <v>0.27</v>
      </c>
    </row>
    <row r="2031" spans="1:10" ht="14.4" thickBot="1">
      <c r="A2031" s="38"/>
      <c r="B2031" s="38"/>
      <c r="C2031" s="38"/>
      <c r="D2031" s="38"/>
      <c r="E2031" s="38" t="s">
        <v>543</v>
      </c>
      <c r="F2031" s="39">
        <v>0.06</v>
      </c>
      <c r="G2031" s="38"/>
      <c r="H2031" s="313" t="s">
        <v>544</v>
      </c>
      <c r="I2031" s="313"/>
      <c r="J2031" s="39">
        <v>0.33</v>
      </c>
    </row>
    <row r="2032" spans="1:10" ht="14.4" thickTop="1">
      <c r="A2032" s="40"/>
      <c r="B2032" s="40"/>
      <c r="C2032" s="40"/>
      <c r="D2032" s="40"/>
      <c r="E2032" s="40"/>
      <c r="F2032" s="40"/>
      <c r="G2032" s="40"/>
      <c r="H2032" s="40"/>
      <c r="I2032" s="40"/>
      <c r="J2032" s="40"/>
    </row>
    <row r="2033" spans="1:10">
      <c r="A2033" s="19"/>
      <c r="B2033" s="20" t="s">
        <v>8</v>
      </c>
      <c r="C2033" s="19" t="s">
        <v>9</v>
      </c>
      <c r="D2033" s="19" t="s">
        <v>10</v>
      </c>
      <c r="E2033" s="317" t="s">
        <v>529</v>
      </c>
      <c r="F2033" s="317"/>
      <c r="G2033" s="27" t="s">
        <v>11</v>
      </c>
      <c r="H2033" s="20" t="s">
        <v>12</v>
      </c>
      <c r="I2033" s="20" t="s">
        <v>13</v>
      </c>
      <c r="J2033" s="20" t="s">
        <v>15</v>
      </c>
    </row>
    <row r="2034" spans="1:10" ht="26.4">
      <c r="A2034" s="28" t="s">
        <v>530</v>
      </c>
      <c r="B2034" s="29" t="s">
        <v>1194</v>
      </c>
      <c r="C2034" s="28" t="s">
        <v>28</v>
      </c>
      <c r="D2034" s="28" t="s">
        <v>1195</v>
      </c>
      <c r="E2034" s="316" t="s">
        <v>534</v>
      </c>
      <c r="F2034" s="316"/>
      <c r="G2034" s="30" t="s">
        <v>535</v>
      </c>
      <c r="H2034" s="31">
        <v>1</v>
      </c>
      <c r="I2034" s="32">
        <v>0.61</v>
      </c>
      <c r="J2034" s="32">
        <v>0.61</v>
      </c>
    </row>
    <row r="2035" spans="1:10">
      <c r="A2035" s="41" t="s">
        <v>553</v>
      </c>
      <c r="B2035" s="42" t="s">
        <v>1196</v>
      </c>
      <c r="C2035" s="41" t="s">
        <v>28</v>
      </c>
      <c r="D2035" s="41" t="s">
        <v>1197</v>
      </c>
      <c r="E2035" s="314" t="s">
        <v>1143</v>
      </c>
      <c r="F2035" s="314"/>
      <c r="G2035" s="43" t="s">
        <v>535</v>
      </c>
      <c r="H2035" s="44">
        <v>3.7319999999999999E-2</v>
      </c>
      <c r="I2035" s="45">
        <v>16.559999999999999</v>
      </c>
      <c r="J2035" s="45">
        <v>0.61</v>
      </c>
    </row>
    <row r="2036" spans="1:10">
      <c r="A2036" s="38"/>
      <c r="B2036" s="38"/>
      <c r="C2036" s="38"/>
      <c r="D2036" s="38"/>
      <c r="E2036" s="38" t="s">
        <v>540</v>
      </c>
      <c r="F2036" s="39">
        <v>0.61</v>
      </c>
      <c r="G2036" s="38" t="s">
        <v>541</v>
      </c>
      <c r="H2036" s="39">
        <v>0</v>
      </c>
      <c r="I2036" s="38" t="s">
        <v>542</v>
      </c>
      <c r="J2036" s="39">
        <v>0.61</v>
      </c>
    </row>
    <row r="2037" spans="1:10" ht="14.4" thickBot="1">
      <c r="A2037" s="38"/>
      <c r="B2037" s="38"/>
      <c r="C2037" s="38"/>
      <c r="D2037" s="38"/>
      <c r="E2037" s="38" t="s">
        <v>543</v>
      </c>
      <c r="F2037" s="39">
        <v>0.15</v>
      </c>
      <c r="G2037" s="38"/>
      <c r="H2037" s="313" t="s">
        <v>544</v>
      </c>
      <c r="I2037" s="313"/>
      <c r="J2037" s="39">
        <v>0.76</v>
      </c>
    </row>
    <row r="2038" spans="1:10" ht="14.4" thickTop="1">
      <c r="A2038" s="40"/>
      <c r="B2038" s="40"/>
      <c r="C2038" s="40"/>
      <c r="D2038" s="40"/>
      <c r="E2038" s="40"/>
      <c r="F2038" s="40"/>
      <c r="G2038" s="40"/>
      <c r="H2038" s="40"/>
      <c r="I2038" s="40"/>
      <c r="J2038" s="40"/>
    </row>
    <row r="2039" spans="1:10">
      <c r="A2039" s="19"/>
      <c r="B2039" s="20" t="s">
        <v>8</v>
      </c>
      <c r="C2039" s="19" t="s">
        <v>9</v>
      </c>
      <c r="D2039" s="19" t="s">
        <v>10</v>
      </c>
      <c r="E2039" s="317" t="s">
        <v>529</v>
      </c>
      <c r="F2039" s="317"/>
      <c r="G2039" s="27" t="s">
        <v>11</v>
      </c>
      <c r="H2039" s="20" t="s">
        <v>12</v>
      </c>
      <c r="I2039" s="20" t="s">
        <v>13</v>
      </c>
      <c r="J2039" s="20" t="s">
        <v>15</v>
      </c>
    </row>
    <row r="2040" spans="1:10" ht="26.4">
      <c r="A2040" s="28" t="s">
        <v>530</v>
      </c>
      <c r="B2040" s="29" t="s">
        <v>1202</v>
      </c>
      <c r="C2040" s="28" t="s">
        <v>28</v>
      </c>
      <c r="D2040" s="28" t="s">
        <v>1203</v>
      </c>
      <c r="E2040" s="316" t="s">
        <v>534</v>
      </c>
      <c r="F2040" s="316"/>
      <c r="G2040" s="30" t="s">
        <v>535</v>
      </c>
      <c r="H2040" s="31">
        <v>1</v>
      </c>
      <c r="I2040" s="32">
        <v>0.28999999999999998</v>
      </c>
      <c r="J2040" s="32">
        <v>0.28999999999999998</v>
      </c>
    </row>
    <row r="2041" spans="1:10">
      <c r="A2041" s="41" t="s">
        <v>553</v>
      </c>
      <c r="B2041" s="42" t="s">
        <v>1206</v>
      </c>
      <c r="C2041" s="41" t="s">
        <v>28</v>
      </c>
      <c r="D2041" s="41" t="s">
        <v>1207</v>
      </c>
      <c r="E2041" s="314" t="s">
        <v>1143</v>
      </c>
      <c r="F2041" s="314"/>
      <c r="G2041" s="43" t="s">
        <v>535</v>
      </c>
      <c r="H2041" s="44">
        <v>1.7979999999999999E-2</v>
      </c>
      <c r="I2041" s="45">
        <v>16.559999999999999</v>
      </c>
      <c r="J2041" s="45">
        <v>0.28999999999999998</v>
      </c>
    </row>
    <row r="2042" spans="1:10">
      <c r="A2042" s="38"/>
      <c r="B2042" s="38"/>
      <c r="C2042" s="38"/>
      <c r="D2042" s="38"/>
      <c r="E2042" s="38" t="s">
        <v>540</v>
      </c>
      <c r="F2042" s="39">
        <v>0.28999999999999998</v>
      </c>
      <c r="G2042" s="38" t="s">
        <v>541</v>
      </c>
      <c r="H2042" s="39">
        <v>0</v>
      </c>
      <c r="I2042" s="38" t="s">
        <v>542</v>
      </c>
      <c r="J2042" s="39">
        <v>0.28999999999999998</v>
      </c>
    </row>
    <row r="2043" spans="1:10" ht="14.4" thickBot="1">
      <c r="A2043" s="38"/>
      <c r="B2043" s="38"/>
      <c r="C2043" s="38"/>
      <c r="D2043" s="38"/>
      <c r="E2043" s="38" t="s">
        <v>543</v>
      </c>
      <c r="F2043" s="39">
        <v>7.0000000000000007E-2</v>
      </c>
      <c r="G2043" s="38"/>
      <c r="H2043" s="313" t="s">
        <v>544</v>
      </c>
      <c r="I2043" s="313"/>
      <c r="J2043" s="39">
        <v>0.36</v>
      </c>
    </row>
    <row r="2044" spans="1:10" ht="14.4" thickTop="1">
      <c r="A2044" s="40"/>
      <c r="B2044" s="40"/>
      <c r="C2044" s="40"/>
      <c r="D2044" s="40"/>
      <c r="E2044" s="40"/>
      <c r="F2044" s="40"/>
      <c r="G2044" s="40"/>
      <c r="H2044" s="40"/>
      <c r="I2044" s="40"/>
      <c r="J2044" s="40"/>
    </row>
    <row r="2045" spans="1:10">
      <c r="A2045" s="19"/>
      <c r="B2045" s="20" t="s">
        <v>8</v>
      </c>
      <c r="C2045" s="19" t="s">
        <v>9</v>
      </c>
      <c r="D2045" s="19" t="s">
        <v>10</v>
      </c>
      <c r="E2045" s="317" t="s">
        <v>529</v>
      </c>
      <c r="F2045" s="317"/>
      <c r="G2045" s="27" t="s">
        <v>11</v>
      </c>
      <c r="H2045" s="20" t="s">
        <v>12</v>
      </c>
      <c r="I2045" s="20" t="s">
        <v>13</v>
      </c>
      <c r="J2045" s="20" t="s">
        <v>15</v>
      </c>
    </row>
    <row r="2046" spans="1:10" ht="26.4">
      <c r="A2046" s="28" t="s">
        <v>530</v>
      </c>
      <c r="B2046" s="29" t="s">
        <v>1210</v>
      </c>
      <c r="C2046" s="28" t="s">
        <v>28</v>
      </c>
      <c r="D2046" s="28" t="s">
        <v>1211</v>
      </c>
      <c r="E2046" s="316" t="s">
        <v>534</v>
      </c>
      <c r="F2046" s="316"/>
      <c r="G2046" s="30" t="s">
        <v>535</v>
      </c>
      <c r="H2046" s="31">
        <v>1</v>
      </c>
      <c r="I2046" s="32">
        <v>0.19</v>
      </c>
      <c r="J2046" s="32">
        <v>0.19</v>
      </c>
    </row>
    <row r="2047" spans="1:10">
      <c r="A2047" s="41" t="s">
        <v>553</v>
      </c>
      <c r="B2047" s="42" t="s">
        <v>1212</v>
      </c>
      <c r="C2047" s="41" t="s">
        <v>28</v>
      </c>
      <c r="D2047" s="41" t="s">
        <v>1213</v>
      </c>
      <c r="E2047" s="314" t="s">
        <v>1143</v>
      </c>
      <c r="F2047" s="314"/>
      <c r="G2047" s="43" t="s">
        <v>535</v>
      </c>
      <c r="H2047" s="44">
        <v>1.154E-2</v>
      </c>
      <c r="I2047" s="45">
        <v>16.559999999999999</v>
      </c>
      <c r="J2047" s="45">
        <v>0.19</v>
      </c>
    </row>
    <row r="2048" spans="1:10">
      <c r="A2048" s="38"/>
      <c r="B2048" s="38"/>
      <c r="C2048" s="38"/>
      <c r="D2048" s="38"/>
      <c r="E2048" s="38" t="s">
        <v>540</v>
      </c>
      <c r="F2048" s="39">
        <v>0.19</v>
      </c>
      <c r="G2048" s="38" t="s">
        <v>541</v>
      </c>
      <c r="H2048" s="39">
        <v>0</v>
      </c>
      <c r="I2048" s="38" t="s">
        <v>542</v>
      </c>
      <c r="J2048" s="39">
        <v>0.19</v>
      </c>
    </row>
    <row r="2049" spans="1:10" ht="14.4" thickBot="1">
      <c r="A2049" s="38"/>
      <c r="B2049" s="38"/>
      <c r="C2049" s="38"/>
      <c r="D2049" s="38"/>
      <c r="E2049" s="38" t="s">
        <v>543</v>
      </c>
      <c r="F2049" s="39">
        <v>0.04</v>
      </c>
      <c r="G2049" s="38"/>
      <c r="H2049" s="313" t="s">
        <v>544</v>
      </c>
      <c r="I2049" s="313"/>
      <c r="J2049" s="39">
        <v>0.23</v>
      </c>
    </row>
    <row r="2050" spans="1:10" ht="14.4" thickTop="1">
      <c r="A2050" s="40"/>
      <c r="B2050" s="40"/>
      <c r="C2050" s="40"/>
      <c r="D2050" s="40"/>
      <c r="E2050" s="40"/>
      <c r="F2050" s="40"/>
      <c r="G2050" s="40"/>
      <c r="H2050" s="40"/>
      <c r="I2050" s="40"/>
      <c r="J2050" s="40"/>
    </row>
    <row r="2051" spans="1:10">
      <c r="A2051" s="19"/>
      <c r="B2051" s="20" t="s">
        <v>8</v>
      </c>
      <c r="C2051" s="19" t="s">
        <v>9</v>
      </c>
      <c r="D2051" s="19" t="s">
        <v>10</v>
      </c>
      <c r="E2051" s="317" t="s">
        <v>529</v>
      </c>
      <c r="F2051" s="317"/>
      <c r="G2051" s="27" t="s">
        <v>11</v>
      </c>
      <c r="H2051" s="20" t="s">
        <v>12</v>
      </c>
      <c r="I2051" s="20" t="s">
        <v>13</v>
      </c>
      <c r="J2051" s="20" t="s">
        <v>15</v>
      </c>
    </row>
    <row r="2052" spans="1:10" ht="26.4">
      <c r="A2052" s="28" t="s">
        <v>530</v>
      </c>
      <c r="B2052" s="29" t="s">
        <v>1214</v>
      </c>
      <c r="C2052" s="28" t="s">
        <v>28</v>
      </c>
      <c r="D2052" s="28" t="s">
        <v>1215</v>
      </c>
      <c r="E2052" s="316" t="s">
        <v>534</v>
      </c>
      <c r="F2052" s="316"/>
      <c r="G2052" s="30" t="s">
        <v>535</v>
      </c>
      <c r="H2052" s="31">
        <v>1</v>
      </c>
      <c r="I2052" s="32">
        <v>0.42</v>
      </c>
      <c r="J2052" s="32">
        <v>0.42</v>
      </c>
    </row>
    <row r="2053" spans="1:10">
      <c r="A2053" s="41" t="s">
        <v>553</v>
      </c>
      <c r="B2053" s="42" t="s">
        <v>1216</v>
      </c>
      <c r="C2053" s="41" t="s">
        <v>28</v>
      </c>
      <c r="D2053" s="41" t="s">
        <v>1217</v>
      </c>
      <c r="E2053" s="314" t="s">
        <v>1143</v>
      </c>
      <c r="F2053" s="314"/>
      <c r="G2053" s="43" t="s">
        <v>535</v>
      </c>
      <c r="H2053" s="44">
        <v>1.4760000000000001E-2</v>
      </c>
      <c r="I2053" s="45">
        <v>28.59</v>
      </c>
      <c r="J2053" s="45">
        <v>0.42</v>
      </c>
    </row>
    <row r="2054" spans="1:10">
      <c r="A2054" s="38"/>
      <c r="B2054" s="38"/>
      <c r="C2054" s="38"/>
      <c r="D2054" s="38"/>
      <c r="E2054" s="38" t="s">
        <v>540</v>
      </c>
      <c r="F2054" s="39">
        <v>0.42</v>
      </c>
      <c r="G2054" s="38" t="s">
        <v>541</v>
      </c>
      <c r="H2054" s="39">
        <v>0</v>
      </c>
      <c r="I2054" s="38" t="s">
        <v>542</v>
      </c>
      <c r="J2054" s="39">
        <v>0.42</v>
      </c>
    </row>
    <row r="2055" spans="1:10" ht="14.4" thickBot="1">
      <c r="A2055" s="38"/>
      <c r="B2055" s="38"/>
      <c r="C2055" s="38"/>
      <c r="D2055" s="38"/>
      <c r="E2055" s="38" t="s">
        <v>543</v>
      </c>
      <c r="F2055" s="39">
        <v>0.1</v>
      </c>
      <c r="G2055" s="38"/>
      <c r="H2055" s="313" t="s">
        <v>544</v>
      </c>
      <c r="I2055" s="313"/>
      <c r="J2055" s="39">
        <v>0.52</v>
      </c>
    </row>
    <row r="2056" spans="1:10" ht="14.4" thickTop="1">
      <c r="A2056" s="40"/>
      <c r="B2056" s="40"/>
      <c r="C2056" s="40"/>
      <c r="D2056" s="40"/>
      <c r="E2056" s="40"/>
      <c r="F2056" s="40"/>
      <c r="G2056" s="40"/>
      <c r="H2056" s="40"/>
      <c r="I2056" s="40"/>
      <c r="J2056" s="40"/>
    </row>
    <row r="2057" spans="1:10">
      <c r="A2057" s="19"/>
      <c r="B2057" s="20" t="s">
        <v>8</v>
      </c>
      <c r="C2057" s="19" t="s">
        <v>9</v>
      </c>
      <c r="D2057" s="19" t="s">
        <v>10</v>
      </c>
      <c r="E2057" s="317" t="s">
        <v>529</v>
      </c>
      <c r="F2057" s="317"/>
      <c r="G2057" s="27" t="s">
        <v>11</v>
      </c>
      <c r="H2057" s="20" t="s">
        <v>12</v>
      </c>
      <c r="I2057" s="20" t="s">
        <v>13</v>
      </c>
      <c r="J2057" s="20" t="s">
        <v>15</v>
      </c>
    </row>
    <row r="2058" spans="1:10" ht="26.4">
      <c r="A2058" s="28" t="s">
        <v>530</v>
      </c>
      <c r="B2058" s="29" t="s">
        <v>1314</v>
      </c>
      <c r="C2058" s="28" t="s">
        <v>28</v>
      </c>
      <c r="D2058" s="28" t="s">
        <v>1315</v>
      </c>
      <c r="E2058" s="316" t="s">
        <v>534</v>
      </c>
      <c r="F2058" s="316"/>
      <c r="G2058" s="30" t="s">
        <v>535</v>
      </c>
      <c r="H2058" s="31">
        <v>1</v>
      </c>
      <c r="I2058" s="32">
        <v>0.33</v>
      </c>
      <c r="J2058" s="32">
        <v>0.33</v>
      </c>
    </row>
    <row r="2059" spans="1:10">
      <c r="A2059" s="41" t="s">
        <v>553</v>
      </c>
      <c r="B2059" s="42" t="s">
        <v>1316</v>
      </c>
      <c r="C2059" s="41" t="s">
        <v>28</v>
      </c>
      <c r="D2059" s="41" t="s">
        <v>1317</v>
      </c>
      <c r="E2059" s="314" t="s">
        <v>1143</v>
      </c>
      <c r="F2059" s="314"/>
      <c r="G2059" s="43" t="s">
        <v>535</v>
      </c>
      <c r="H2059" s="44">
        <v>1.4760000000000001E-2</v>
      </c>
      <c r="I2059" s="45">
        <v>22.67</v>
      </c>
      <c r="J2059" s="45">
        <v>0.33</v>
      </c>
    </row>
    <row r="2060" spans="1:10">
      <c r="A2060" s="38"/>
      <c r="B2060" s="38"/>
      <c r="C2060" s="38"/>
      <c r="D2060" s="38"/>
      <c r="E2060" s="38" t="s">
        <v>540</v>
      </c>
      <c r="F2060" s="39">
        <v>0.33</v>
      </c>
      <c r="G2060" s="38" t="s">
        <v>541</v>
      </c>
      <c r="H2060" s="39">
        <v>0</v>
      </c>
      <c r="I2060" s="38" t="s">
        <v>542</v>
      </c>
      <c r="J2060" s="39">
        <v>0.33</v>
      </c>
    </row>
    <row r="2061" spans="1:10" ht="14.4" thickBot="1">
      <c r="A2061" s="38"/>
      <c r="B2061" s="38"/>
      <c r="C2061" s="38"/>
      <c r="D2061" s="38"/>
      <c r="E2061" s="38" t="s">
        <v>543</v>
      </c>
      <c r="F2061" s="39">
        <v>0.08</v>
      </c>
      <c r="G2061" s="38"/>
      <c r="H2061" s="313" t="s">
        <v>544</v>
      </c>
      <c r="I2061" s="313"/>
      <c r="J2061" s="39">
        <v>0.41</v>
      </c>
    </row>
    <row r="2062" spans="1:10" ht="14.4" thickTop="1">
      <c r="A2062" s="40"/>
      <c r="B2062" s="40"/>
      <c r="C2062" s="40"/>
      <c r="D2062" s="40"/>
      <c r="E2062" s="40"/>
      <c r="F2062" s="40"/>
      <c r="G2062" s="40"/>
      <c r="H2062" s="40"/>
      <c r="I2062" s="40"/>
      <c r="J2062" s="40"/>
    </row>
    <row r="2063" spans="1:10">
      <c r="A2063" s="19"/>
      <c r="B2063" s="20" t="s">
        <v>8</v>
      </c>
      <c r="C2063" s="19" t="s">
        <v>9</v>
      </c>
      <c r="D2063" s="19" t="s">
        <v>10</v>
      </c>
      <c r="E2063" s="317" t="s">
        <v>529</v>
      </c>
      <c r="F2063" s="317"/>
      <c r="G2063" s="27" t="s">
        <v>11</v>
      </c>
      <c r="H2063" s="20" t="s">
        <v>12</v>
      </c>
      <c r="I2063" s="20" t="s">
        <v>13</v>
      </c>
      <c r="J2063" s="20" t="s">
        <v>15</v>
      </c>
    </row>
    <row r="2064" spans="1:10" ht="26.4">
      <c r="A2064" s="28" t="s">
        <v>530</v>
      </c>
      <c r="B2064" s="29" t="s">
        <v>1318</v>
      </c>
      <c r="C2064" s="28" t="s">
        <v>28</v>
      </c>
      <c r="D2064" s="28" t="s">
        <v>1319</v>
      </c>
      <c r="E2064" s="316" t="s">
        <v>534</v>
      </c>
      <c r="F2064" s="316"/>
      <c r="G2064" s="30" t="s">
        <v>535</v>
      </c>
      <c r="H2064" s="31">
        <v>1</v>
      </c>
      <c r="I2064" s="32">
        <v>0.27</v>
      </c>
      <c r="J2064" s="32">
        <v>0.27</v>
      </c>
    </row>
    <row r="2065" spans="1:10">
      <c r="A2065" s="41" t="s">
        <v>553</v>
      </c>
      <c r="B2065" s="42" t="s">
        <v>1320</v>
      </c>
      <c r="C2065" s="41" t="s">
        <v>28</v>
      </c>
      <c r="D2065" s="41" t="s">
        <v>1321</v>
      </c>
      <c r="E2065" s="314" t="s">
        <v>1143</v>
      </c>
      <c r="F2065" s="314"/>
      <c r="G2065" s="43" t="s">
        <v>535</v>
      </c>
      <c r="H2065" s="44">
        <v>1.154E-2</v>
      </c>
      <c r="I2065" s="45">
        <v>24.08</v>
      </c>
      <c r="J2065" s="45">
        <v>0.27</v>
      </c>
    </row>
    <row r="2066" spans="1:10">
      <c r="A2066" s="38"/>
      <c r="B2066" s="38"/>
      <c r="C2066" s="38"/>
      <c r="D2066" s="38"/>
      <c r="E2066" s="38" t="s">
        <v>540</v>
      </c>
      <c r="F2066" s="39">
        <v>0.27</v>
      </c>
      <c r="G2066" s="38" t="s">
        <v>541</v>
      </c>
      <c r="H2066" s="39">
        <v>0</v>
      </c>
      <c r="I2066" s="38" t="s">
        <v>542</v>
      </c>
      <c r="J2066" s="39">
        <v>0.27</v>
      </c>
    </row>
    <row r="2067" spans="1:10" ht="14.4" thickBot="1">
      <c r="A2067" s="38"/>
      <c r="B2067" s="38"/>
      <c r="C2067" s="38"/>
      <c r="D2067" s="38"/>
      <c r="E2067" s="38" t="s">
        <v>543</v>
      </c>
      <c r="F2067" s="39">
        <v>0.06</v>
      </c>
      <c r="G2067" s="38"/>
      <c r="H2067" s="313" t="s">
        <v>544</v>
      </c>
      <c r="I2067" s="313"/>
      <c r="J2067" s="39">
        <v>0.33</v>
      </c>
    </row>
    <row r="2068" spans="1:10" ht="14.4" thickTop="1">
      <c r="A2068" s="40"/>
      <c r="B2068" s="40"/>
      <c r="C2068" s="40"/>
      <c r="D2068" s="40"/>
      <c r="E2068" s="40"/>
      <c r="F2068" s="40"/>
      <c r="G2068" s="40"/>
      <c r="H2068" s="40"/>
      <c r="I2068" s="40"/>
      <c r="J2068" s="40"/>
    </row>
    <row r="2069" spans="1:10">
      <c r="A2069" s="19"/>
      <c r="B2069" s="20" t="s">
        <v>8</v>
      </c>
      <c r="C2069" s="19" t="s">
        <v>9</v>
      </c>
      <c r="D2069" s="19" t="s">
        <v>10</v>
      </c>
      <c r="E2069" s="317" t="s">
        <v>529</v>
      </c>
      <c r="F2069" s="317"/>
      <c r="G2069" s="27" t="s">
        <v>11</v>
      </c>
      <c r="H2069" s="20" t="s">
        <v>12</v>
      </c>
      <c r="I2069" s="20" t="s">
        <v>13</v>
      </c>
      <c r="J2069" s="20" t="s">
        <v>15</v>
      </c>
    </row>
    <row r="2070" spans="1:10" ht="26.4">
      <c r="A2070" s="28" t="s">
        <v>530</v>
      </c>
      <c r="B2070" s="29" t="s">
        <v>1366</v>
      </c>
      <c r="C2070" s="28" t="s">
        <v>28</v>
      </c>
      <c r="D2070" s="28" t="s">
        <v>1367</v>
      </c>
      <c r="E2070" s="316" t="s">
        <v>534</v>
      </c>
      <c r="F2070" s="316"/>
      <c r="G2070" s="30" t="s">
        <v>535</v>
      </c>
      <c r="H2070" s="31">
        <v>1</v>
      </c>
      <c r="I2070" s="32">
        <v>0.98</v>
      </c>
      <c r="J2070" s="32">
        <v>0.98</v>
      </c>
    </row>
    <row r="2071" spans="1:10">
      <c r="A2071" s="41" t="s">
        <v>553</v>
      </c>
      <c r="B2071" s="42" t="s">
        <v>1368</v>
      </c>
      <c r="C2071" s="41" t="s">
        <v>28</v>
      </c>
      <c r="D2071" s="41" t="s">
        <v>1369</v>
      </c>
      <c r="E2071" s="314" t="s">
        <v>1143</v>
      </c>
      <c r="F2071" s="314"/>
      <c r="G2071" s="43" t="s">
        <v>535</v>
      </c>
      <c r="H2071" s="44">
        <v>3.7319999999999999E-2</v>
      </c>
      <c r="I2071" s="45">
        <v>26.3</v>
      </c>
      <c r="J2071" s="45">
        <v>0.98</v>
      </c>
    </row>
    <row r="2072" spans="1:10">
      <c r="A2072" s="38"/>
      <c r="B2072" s="38"/>
      <c r="C2072" s="38"/>
      <c r="D2072" s="38"/>
      <c r="E2072" s="38" t="s">
        <v>540</v>
      </c>
      <c r="F2072" s="39">
        <v>0.98</v>
      </c>
      <c r="G2072" s="38" t="s">
        <v>541</v>
      </c>
      <c r="H2072" s="39">
        <v>0</v>
      </c>
      <c r="I2072" s="38" t="s">
        <v>542</v>
      </c>
      <c r="J2072" s="39">
        <v>0.98</v>
      </c>
    </row>
    <row r="2073" spans="1:10" ht="14.4" thickBot="1">
      <c r="A2073" s="38"/>
      <c r="B2073" s="38"/>
      <c r="C2073" s="38"/>
      <c r="D2073" s="38"/>
      <c r="E2073" s="38" t="s">
        <v>543</v>
      </c>
      <c r="F2073" s="39">
        <v>0.24</v>
      </c>
      <c r="G2073" s="38"/>
      <c r="H2073" s="313" t="s">
        <v>544</v>
      </c>
      <c r="I2073" s="313"/>
      <c r="J2073" s="39">
        <v>1.22</v>
      </c>
    </row>
    <row r="2074" spans="1:10" ht="14.4" thickTop="1">
      <c r="A2074" s="40"/>
      <c r="B2074" s="40"/>
      <c r="C2074" s="40"/>
      <c r="D2074" s="40"/>
      <c r="E2074" s="40"/>
      <c r="F2074" s="40"/>
      <c r="G2074" s="40"/>
      <c r="H2074" s="40"/>
      <c r="I2074" s="40"/>
      <c r="J2074" s="40"/>
    </row>
    <row r="2075" spans="1:10">
      <c r="A2075" s="19"/>
      <c r="B2075" s="20" t="s">
        <v>8</v>
      </c>
      <c r="C2075" s="19" t="s">
        <v>9</v>
      </c>
      <c r="D2075" s="19" t="s">
        <v>10</v>
      </c>
      <c r="E2075" s="317" t="s">
        <v>529</v>
      </c>
      <c r="F2075" s="317"/>
      <c r="G2075" s="27" t="s">
        <v>11</v>
      </c>
      <c r="H2075" s="20" t="s">
        <v>12</v>
      </c>
      <c r="I2075" s="20" t="s">
        <v>13</v>
      </c>
      <c r="J2075" s="20" t="s">
        <v>15</v>
      </c>
    </row>
    <row r="2076" spans="1:10" ht="26.4">
      <c r="A2076" s="28" t="s">
        <v>530</v>
      </c>
      <c r="B2076" s="29" t="s">
        <v>1370</v>
      </c>
      <c r="C2076" s="28" t="s">
        <v>28</v>
      </c>
      <c r="D2076" s="28" t="s">
        <v>1371</v>
      </c>
      <c r="E2076" s="316" t="s">
        <v>534</v>
      </c>
      <c r="F2076" s="316"/>
      <c r="G2076" s="30" t="s">
        <v>535</v>
      </c>
      <c r="H2076" s="31">
        <v>1</v>
      </c>
      <c r="I2076" s="32">
        <v>0.43</v>
      </c>
      <c r="J2076" s="32">
        <v>0.43</v>
      </c>
    </row>
    <row r="2077" spans="1:10">
      <c r="A2077" s="41" t="s">
        <v>553</v>
      </c>
      <c r="B2077" s="42" t="s">
        <v>1372</v>
      </c>
      <c r="C2077" s="41" t="s">
        <v>28</v>
      </c>
      <c r="D2077" s="41" t="s">
        <v>1373</v>
      </c>
      <c r="E2077" s="314" t="s">
        <v>1143</v>
      </c>
      <c r="F2077" s="314"/>
      <c r="G2077" s="43" t="s">
        <v>535</v>
      </c>
      <c r="H2077" s="44">
        <v>1.7979999999999999E-2</v>
      </c>
      <c r="I2077" s="45">
        <v>24.08</v>
      </c>
      <c r="J2077" s="45">
        <v>0.43</v>
      </c>
    </row>
    <row r="2078" spans="1:10">
      <c r="A2078" s="38"/>
      <c r="B2078" s="38"/>
      <c r="C2078" s="38"/>
      <c r="D2078" s="38"/>
      <c r="E2078" s="38" t="s">
        <v>540</v>
      </c>
      <c r="F2078" s="39">
        <v>0.43</v>
      </c>
      <c r="G2078" s="38" t="s">
        <v>541</v>
      </c>
      <c r="H2078" s="39">
        <v>0</v>
      </c>
      <c r="I2078" s="38" t="s">
        <v>542</v>
      </c>
      <c r="J2078" s="39">
        <v>0.43</v>
      </c>
    </row>
    <row r="2079" spans="1:10" ht="14.4" thickBot="1">
      <c r="A2079" s="38"/>
      <c r="B2079" s="38"/>
      <c r="C2079" s="38"/>
      <c r="D2079" s="38"/>
      <c r="E2079" s="38" t="s">
        <v>543</v>
      </c>
      <c r="F2079" s="39">
        <v>0.1</v>
      </c>
      <c r="G2079" s="38"/>
      <c r="H2079" s="313" t="s">
        <v>544</v>
      </c>
      <c r="I2079" s="313"/>
      <c r="J2079" s="39">
        <v>0.53</v>
      </c>
    </row>
    <row r="2080" spans="1:10" ht="14.4" thickTop="1">
      <c r="A2080" s="40"/>
      <c r="B2080" s="40"/>
      <c r="C2080" s="40"/>
      <c r="D2080" s="40"/>
      <c r="E2080" s="40"/>
      <c r="F2080" s="40"/>
      <c r="G2080" s="40"/>
      <c r="H2080" s="40"/>
      <c r="I2080" s="40"/>
      <c r="J2080" s="40"/>
    </row>
    <row r="2081" spans="1:10">
      <c r="A2081" s="19"/>
      <c r="B2081" s="20" t="s">
        <v>8</v>
      </c>
      <c r="C2081" s="19" t="s">
        <v>9</v>
      </c>
      <c r="D2081" s="19" t="s">
        <v>10</v>
      </c>
      <c r="E2081" s="317" t="s">
        <v>529</v>
      </c>
      <c r="F2081" s="317"/>
      <c r="G2081" s="27" t="s">
        <v>11</v>
      </c>
      <c r="H2081" s="20" t="s">
        <v>12</v>
      </c>
      <c r="I2081" s="20" t="s">
        <v>13</v>
      </c>
      <c r="J2081" s="20" t="s">
        <v>15</v>
      </c>
    </row>
    <row r="2082" spans="1:10" ht="26.4">
      <c r="A2082" s="28" t="s">
        <v>530</v>
      </c>
      <c r="B2082" s="29" t="s">
        <v>1374</v>
      </c>
      <c r="C2082" s="28" t="s">
        <v>28</v>
      </c>
      <c r="D2082" s="28" t="s">
        <v>1375</v>
      </c>
      <c r="E2082" s="316" t="s">
        <v>534</v>
      </c>
      <c r="F2082" s="316"/>
      <c r="G2082" s="30" t="s">
        <v>535</v>
      </c>
      <c r="H2082" s="31">
        <v>1</v>
      </c>
      <c r="I2082" s="32">
        <v>0.71</v>
      </c>
      <c r="J2082" s="32">
        <v>0.71</v>
      </c>
    </row>
    <row r="2083" spans="1:10">
      <c r="A2083" s="41" t="s">
        <v>553</v>
      </c>
      <c r="B2083" s="42" t="s">
        <v>1376</v>
      </c>
      <c r="C2083" s="41" t="s">
        <v>28</v>
      </c>
      <c r="D2083" s="41" t="s">
        <v>1377</v>
      </c>
      <c r="E2083" s="314" t="s">
        <v>1143</v>
      </c>
      <c r="F2083" s="314"/>
      <c r="G2083" s="43" t="s">
        <v>535</v>
      </c>
      <c r="H2083" s="44">
        <v>2.12E-2</v>
      </c>
      <c r="I2083" s="45">
        <v>33.840000000000003</v>
      </c>
      <c r="J2083" s="45">
        <v>0.71</v>
      </c>
    </row>
    <row r="2084" spans="1:10">
      <c r="A2084" s="38"/>
      <c r="B2084" s="38"/>
      <c r="C2084" s="38"/>
      <c r="D2084" s="38"/>
      <c r="E2084" s="38" t="s">
        <v>540</v>
      </c>
      <c r="F2084" s="39">
        <v>0.71</v>
      </c>
      <c r="G2084" s="38" t="s">
        <v>541</v>
      </c>
      <c r="H2084" s="39">
        <v>0</v>
      </c>
      <c r="I2084" s="38" t="s">
        <v>542</v>
      </c>
      <c r="J2084" s="39">
        <v>0.71</v>
      </c>
    </row>
    <row r="2085" spans="1:10" ht="14.4" thickBot="1">
      <c r="A2085" s="38"/>
      <c r="B2085" s="38"/>
      <c r="C2085" s="38"/>
      <c r="D2085" s="38"/>
      <c r="E2085" s="38" t="s">
        <v>543</v>
      </c>
      <c r="F2085" s="39">
        <v>0.17</v>
      </c>
      <c r="G2085" s="38"/>
      <c r="H2085" s="313" t="s">
        <v>544</v>
      </c>
      <c r="I2085" s="313"/>
      <c r="J2085" s="39">
        <v>0.88</v>
      </c>
    </row>
    <row r="2086" spans="1:10" ht="14.4" thickTop="1">
      <c r="A2086" s="40"/>
      <c r="B2086" s="40"/>
      <c r="C2086" s="40"/>
      <c r="D2086" s="40"/>
      <c r="E2086" s="40"/>
      <c r="F2086" s="40"/>
      <c r="G2086" s="40"/>
      <c r="H2086" s="40"/>
      <c r="I2086" s="40"/>
      <c r="J2086" s="40"/>
    </row>
    <row r="2087" spans="1:10">
      <c r="A2087" s="19"/>
      <c r="B2087" s="20" t="s">
        <v>8</v>
      </c>
      <c r="C2087" s="19" t="s">
        <v>9</v>
      </c>
      <c r="D2087" s="19" t="s">
        <v>10</v>
      </c>
      <c r="E2087" s="317" t="s">
        <v>529</v>
      </c>
      <c r="F2087" s="317"/>
      <c r="G2087" s="27" t="s">
        <v>11</v>
      </c>
      <c r="H2087" s="20" t="s">
        <v>12</v>
      </c>
      <c r="I2087" s="20" t="s">
        <v>13</v>
      </c>
      <c r="J2087" s="20" t="s">
        <v>15</v>
      </c>
    </row>
    <row r="2088" spans="1:10" ht="26.4">
      <c r="A2088" s="28" t="s">
        <v>530</v>
      </c>
      <c r="B2088" s="29" t="s">
        <v>1378</v>
      </c>
      <c r="C2088" s="28" t="s">
        <v>28</v>
      </c>
      <c r="D2088" s="28" t="s">
        <v>1379</v>
      </c>
      <c r="E2088" s="316" t="s">
        <v>534</v>
      </c>
      <c r="F2088" s="316"/>
      <c r="G2088" s="30" t="s">
        <v>535</v>
      </c>
      <c r="H2088" s="31">
        <v>1</v>
      </c>
      <c r="I2088" s="32">
        <v>1.87</v>
      </c>
      <c r="J2088" s="32">
        <v>1.87</v>
      </c>
    </row>
    <row r="2089" spans="1:10">
      <c r="A2089" s="41" t="s">
        <v>553</v>
      </c>
      <c r="B2089" s="42" t="s">
        <v>1380</v>
      </c>
      <c r="C2089" s="41" t="s">
        <v>28</v>
      </c>
      <c r="D2089" s="41" t="s">
        <v>1381</v>
      </c>
      <c r="E2089" s="314" t="s">
        <v>1143</v>
      </c>
      <c r="F2089" s="314"/>
      <c r="G2089" s="43" t="s">
        <v>535</v>
      </c>
      <c r="H2089" s="44">
        <v>1.4760000000000001E-2</v>
      </c>
      <c r="I2089" s="45">
        <v>127.16</v>
      </c>
      <c r="J2089" s="45">
        <v>1.87</v>
      </c>
    </row>
    <row r="2090" spans="1:10">
      <c r="A2090" s="38"/>
      <c r="B2090" s="38"/>
      <c r="C2090" s="38"/>
      <c r="D2090" s="38"/>
      <c r="E2090" s="38" t="s">
        <v>540</v>
      </c>
      <c r="F2090" s="39">
        <v>1.87</v>
      </c>
      <c r="G2090" s="38" t="s">
        <v>541</v>
      </c>
      <c r="H2090" s="39">
        <v>0</v>
      </c>
      <c r="I2090" s="38" t="s">
        <v>542</v>
      </c>
      <c r="J2090" s="39">
        <v>1.87</v>
      </c>
    </row>
    <row r="2091" spans="1:10" ht="14.4" thickBot="1">
      <c r="A2091" s="38"/>
      <c r="B2091" s="38"/>
      <c r="C2091" s="38"/>
      <c r="D2091" s="38"/>
      <c r="E2091" s="38" t="s">
        <v>543</v>
      </c>
      <c r="F2091" s="39">
        <v>0.46</v>
      </c>
      <c r="G2091" s="38"/>
      <c r="H2091" s="313" t="s">
        <v>544</v>
      </c>
      <c r="I2091" s="313"/>
      <c r="J2091" s="39">
        <v>2.33</v>
      </c>
    </row>
    <row r="2092" spans="1:10" ht="14.4" thickTop="1">
      <c r="A2092" s="40"/>
      <c r="B2092" s="40"/>
      <c r="C2092" s="40"/>
      <c r="D2092" s="40"/>
      <c r="E2092" s="40"/>
      <c r="F2092" s="40"/>
      <c r="G2092" s="40"/>
      <c r="H2092" s="40"/>
      <c r="I2092" s="40"/>
      <c r="J2092" s="40"/>
    </row>
    <row r="2093" spans="1:10">
      <c r="A2093" s="19"/>
      <c r="B2093" s="20" t="s">
        <v>8</v>
      </c>
      <c r="C2093" s="19" t="s">
        <v>9</v>
      </c>
      <c r="D2093" s="19" t="s">
        <v>10</v>
      </c>
      <c r="E2093" s="317" t="s">
        <v>529</v>
      </c>
      <c r="F2093" s="317"/>
      <c r="G2093" s="27" t="s">
        <v>11</v>
      </c>
      <c r="H2093" s="20" t="s">
        <v>12</v>
      </c>
      <c r="I2093" s="20" t="s">
        <v>13</v>
      </c>
      <c r="J2093" s="20" t="s">
        <v>15</v>
      </c>
    </row>
    <row r="2094" spans="1:10" ht="26.4">
      <c r="A2094" s="28" t="s">
        <v>530</v>
      </c>
      <c r="B2094" s="29" t="s">
        <v>1382</v>
      </c>
      <c r="C2094" s="28" t="s">
        <v>28</v>
      </c>
      <c r="D2094" s="28" t="s">
        <v>1383</v>
      </c>
      <c r="E2094" s="316" t="s">
        <v>534</v>
      </c>
      <c r="F2094" s="316"/>
      <c r="G2094" s="30" t="s">
        <v>535</v>
      </c>
      <c r="H2094" s="31">
        <v>1</v>
      </c>
      <c r="I2094" s="32">
        <v>0.51</v>
      </c>
      <c r="J2094" s="32">
        <v>0.51</v>
      </c>
    </row>
    <row r="2095" spans="1:10">
      <c r="A2095" s="41" t="s">
        <v>553</v>
      </c>
      <c r="B2095" s="42" t="s">
        <v>1384</v>
      </c>
      <c r="C2095" s="41" t="s">
        <v>28</v>
      </c>
      <c r="D2095" s="41" t="s">
        <v>1385</v>
      </c>
      <c r="E2095" s="314" t="s">
        <v>1143</v>
      </c>
      <c r="F2095" s="314"/>
      <c r="G2095" s="43" t="s">
        <v>535</v>
      </c>
      <c r="H2095" s="44">
        <v>2.12E-2</v>
      </c>
      <c r="I2095" s="45">
        <v>24.37</v>
      </c>
      <c r="J2095" s="45">
        <v>0.51</v>
      </c>
    </row>
    <row r="2096" spans="1:10">
      <c r="A2096" s="38"/>
      <c r="B2096" s="38"/>
      <c r="C2096" s="38"/>
      <c r="D2096" s="38"/>
      <c r="E2096" s="38" t="s">
        <v>540</v>
      </c>
      <c r="F2096" s="39">
        <v>0.51</v>
      </c>
      <c r="G2096" s="38" t="s">
        <v>541</v>
      </c>
      <c r="H2096" s="39">
        <v>0</v>
      </c>
      <c r="I2096" s="38" t="s">
        <v>542</v>
      </c>
      <c r="J2096" s="39">
        <v>0.51</v>
      </c>
    </row>
    <row r="2097" spans="1:10" ht="14.4" thickBot="1">
      <c r="A2097" s="38"/>
      <c r="B2097" s="38"/>
      <c r="C2097" s="38"/>
      <c r="D2097" s="38"/>
      <c r="E2097" s="38" t="s">
        <v>543</v>
      </c>
      <c r="F2097" s="39">
        <v>0.12</v>
      </c>
      <c r="G2097" s="38"/>
      <c r="H2097" s="313" t="s">
        <v>544</v>
      </c>
      <c r="I2097" s="313"/>
      <c r="J2097" s="39">
        <v>0.63</v>
      </c>
    </row>
    <row r="2098" spans="1:10" ht="14.4" thickTop="1">
      <c r="A2098" s="40"/>
      <c r="B2098" s="40"/>
      <c r="C2098" s="40"/>
      <c r="D2098" s="40"/>
      <c r="E2098" s="40"/>
      <c r="F2098" s="40"/>
      <c r="G2098" s="40"/>
      <c r="H2098" s="40"/>
      <c r="I2098" s="40"/>
      <c r="J2098" s="40"/>
    </row>
    <row r="2099" spans="1:10">
      <c r="A2099" s="19"/>
      <c r="B2099" s="20" t="s">
        <v>8</v>
      </c>
      <c r="C2099" s="19" t="s">
        <v>9</v>
      </c>
      <c r="D2099" s="19" t="s">
        <v>10</v>
      </c>
      <c r="E2099" s="317" t="s">
        <v>529</v>
      </c>
      <c r="F2099" s="317"/>
      <c r="G2099" s="27" t="s">
        <v>11</v>
      </c>
      <c r="H2099" s="20" t="s">
        <v>12</v>
      </c>
      <c r="I2099" s="20" t="s">
        <v>13</v>
      </c>
      <c r="J2099" s="20" t="s">
        <v>15</v>
      </c>
    </row>
    <row r="2100" spans="1:10" ht="26.4">
      <c r="A2100" s="28" t="s">
        <v>530</v>
      </c>
      <c r="B2100" s="29" t="s">
        <v>1386</v>
      </c>
      <c r="C2100" s="28" t="s">
        <v>28</v>
      </c>
      <c r="D2100" s="28" t="s">
        <v>1387</v>
      </c>
      <c r="E2100" s="316" t="s">
        <v>534</v>
      </c>
      <c r="F2100" s="316"/>
      <c r="G2100" s="30" t="s">
        <v>535</v>
      </c>
      <c r="H2100" s="31">
        <v>1</v>
      </c>
      <c r="I2100" s="32">
        <v>0.37</v>
      </c>
      <c r="J2100" s="32">
        <v>0.37</v>
      </c>
    </row>
    <row r="2101" spans="1:10">
      <c r="A2101" s="41" t="s">
        <v>553</v>
      </c>
      <c r="B2101" s="42" t="s">
        <v>1388</v>
      </c>
      <c r="C2101" s="41" t="s">
        <v>28</v>
      </c>
      <c r="D2101" s="41" t="s">
        <v>1389</v>
      </c>
      <c r="E2101" s="314" t="s">
        <v>1143</v>
      </c>
      <c r="F2101" s="314"/>
      <c r="G2101" s="43" t="s">
        <v>535</v>
      </c>
      <c r="H2101" s="44">
        <v>1.4760000000000001E-2</v>
      </c>
      <c r="I2101" s="45">
        <v>25.58</v>
      </c>
      <c r="J2101" s="45">
        <v>0.37</v>
      </c>
    </row>
    <row r="2102" spans="1:10">
      <c r="A2102" s="38"/>
      <c r="B2102" s="38"/>
      <c r="C2102" s="38"/>
      <c r="D2102" s="38"/>
      <c r="E2102" s="38" t="s">
        <v>540</v>
      </c>
      <c r="F2102" s="39">
        <v>0.37</v>
      </c>
      <c r="G2102" s="38" t="s">
        <v>541</v>
      </c>
      <c r="H2102" s="39">
        <v>0</v>
      </c>
      <c r="I2102" s="38" t="s">
        <v>542</v>
      </c>
      <c r="J2102" s="39">
        <v>0.37</v>
      </c>
    </row>
    <row r="2103" spans="1:10" ht="14.4" thickBot="1">
      <c r="A2103" s="38"/>
      <c r="B2103" s="38"/>
      <c r="C2103" s="38"/>
      <c r="D2103" s="38"/>
      <c r="E2103" s="38" t="s">
        <v>543</v>
      </c>
      <c r="F2103" s="39">
        <v>0.09</v>
      </c>
      <c r="G2103" s="38"/>
      <c r="H2103" s="313" t="s">
        <v>544</v>
      </c>
      <c r="I2103" s="313"/>
      <c r="J2103" s="39">
        <v>0.46</v>
      </c>
    </row>
    <row r="2104" spans="1:10" ht="14.4" thickTop="1">
      <c r="A2104" s="40"/>
      <c r="B2104" s="40"/>
      <c r="C2104" s="40"/>
      <c r="D2104" s="40"/>
      <c r="E2104" s="40"/>
      <c r="F2104" s="40"/>
      <c r="G2104" s="40"/>
      <c r="H2104" s="40"/>
      <c r="I2104" s="40"/>
      <c r="J2104" s="40"/>
    </row>
    <row r="2105" spans="1:10">
      <c r="A2105" s="19"/>
      <c r="B2105" s="20" t="s">
        <v>8</v>
      </c>
      <c r="C2105" s="19" t="s">
        <v>9</v>
      </c>
      <c r="D2105" s="19" t="s">
        <v>10</v>
      </c>
      <c r="E2105" s="317" t="s">
        <v>529</v>
      </c>
      <c r="F2105" s="317"/>
      <c r="G2105" s="27" t="s">
        <v>11</v>
      </c>
      <c r="H2105" s="20" t="s">
        <v>12</v>
      </c>
      <c r="I2105" s="20" t="s">
        <v>13</v>
      </c>
      <c r="J2105" s="20" t="s">
        <v>15</v>
      </c>
    </row>
    <row r="2106" spans="1:10" ht="26.4">
      <c r="A2106" s="28" t="s">
        <v>530</v>
      </c>
      <c r="B2106" s="29" t="s">
        <v>1390</v>
      </c>
      <c r="C2106" s="28" t="s">
        <v>28</v>
      </c>
      <c r="D2106" s="28" t="s">
        <v>1391</v>
      </c>
      <c r="E2106" s="316" t="s">
        <v>534</v>
      </c>
      <c r="F2106" s="316"/>
      <c r="G2106" s="30" t="s">
        <v>535</v>
      </c>
      <c r="H2106" s="31">
        <v>1</v>
      </c>
      <c r="I2106" s="32">
        <v>1.03</v>
      </c>
      <c r="J2106" s="32">
        <v>1.03</v>
      </c>
    </row>
    <row r="2107" spans="1:10">
      <c r="A2107" s="41" t="s">
        <v>553</v>
      </c>
      <c r="B2107" s="42" t="s">
        <v>1392</v>
      </c>
      <c r="C2107" s="41" t="s">
        <v>28</v>
      </c>
      <c r="D2107" s="41" t="s">
        <v>1393</v>
      </c>
      <c r="E2107" s="314" t="s">
        <v>1143</v>
      </c>
      <c r="F2107" s="314"/>
      <c r="G2107" s="43" t="s">
        <v>535</v>
      </c>
      <c r="H2107" s="44">
        <v>2.12E-2</v>
      </c>
      <c r="I2107" s="45">
        <v>48.87</v>
      </c>
      <c r="J2107" s="45">
        <v>1.03</v>
      </c>
    </row>
    <row r="2108" spans="1:10">
      <c r="A2108" s="38"/>
      <c r="B2108" s="38"/>
      <c r="C2108" s="38"/>
      <c r="D2108" s="38"/>
      <c r="E2108" s="38" t="s">
        <v>540</v>
      </c>
      <c r="F2108" s="39">
        <v>1.03</v>
      </c>
      <c r="G2108" s="38" t="s">
        <v>541</v>
      </c>
      <c r="H2108" s="39">
        <v>0</v>
      </c>
      <c r="I2108" s="38" t="s">
        <v>542</v>
      </c>
      <c r="J2108" s="39">
        <v>1.03</v>
      </c>
    </row>
    <row r="2109" spans="1:10" ht="14.4" thickBot="1">
      <c r="A2109" s="38"/>
      <c r="B2109" s="38"/>
      <c r="C2109" s="38"/>
      <c r="D2109" s="38"/>
      <c r="E2109" s="38" t="s">
        <v>543</v>
      </c>
      <c r="F2109" s="39">
        <v>0.25</v>
      </c>
      <c r="G2109" s="38"/>
      <c r="H2109" s="313" t="s">
        <v>544</v>
      </c>
      <c r="I2109" s="313"/>
      <c r="J2109" s="39">
        <v>1.28</v>
      </c>
    </row>
    <row r="2110" spans="1:10" ht="14.4" thickTop="1">
      <c r="A2110" s="40"/>
      <c r="B2110" s="40"/>
      <c r="C2110" s="40"/>
      <c r="D2110" s="40"/>
      <c r="E2110" s="40"/>
      <c r="F2110" s="40"/>
      <c r="G2110" s="40"/>
      <c r="H2110" s="40"/>
      <c r="I2110" s="40"/>
      <c r="J2110" s="40"/>
    </row>
    <row r="2111" spans="1:10">
      <c r="A2111" s="19"/>
      <c r="B2111" s="20" t="s">
        <v>8</v>
      </c>
      <c r="C2111" s="19" t="s">
        <v>9</v>
      </c>
      <c r="D2111" s="19" t="s">
        <v>10</v>
      </c>
      <c r="E2111" s="317" t="s">
        <v>529</v>
      </c>
      <c r="F2111" s="317"/>
      <c r="G2111" s="27" t="s">
        <v>11</v>
      </c>
      <c r="H2111" s="20" t="s">
        <v>12</v>
      </c>
      <c r="I2111" s="20" t="s">
        <v>13</v>
      </c>
      <c r="J2111" s="20" t="s">
        <v>15</v>
      </c>
    </row>
    <row r="2112" spans="1:10" ht="26.4">
      <c r="A2112" s="28" t="s">
        <v>530</v>
      </c>
      <c r="B2112" s="29" t="s">
        <v>1394</v>
      </c>
      <c r="C2112" s="28" t="s">
        <v>28</v>
      </c>
      <c r="D2112" s="28" t="s">
        <v>1395</v>
      </c>
      <c r="E2112" s="316" t="s">
        <v>534</v>
      </c>
      <c r="F2112" s="316"/>
      <c r="G2112" s="30" t="s">
        <v>535</v>
      </c>
      <c r="H2112" s="31">
        <v>1</v>
      </c>
      <c r="I2112" s="32">
        <v>0.22</v>
      </c>
      <c r="J2112" s="32">
        <v>0.22</v>
      </c>
    </row>
    <row r="2113" spans="1:10">
      <c r="A2113" s="41" t="s">
        <v>553</v>
      </c>
      <c r="B2113" s="42" t="s">
        <v>1396</v>
      </c>
      <c r="C2113" s="41" t="s">
        <v>28</v>
      </c>
      <c r="D2113" s="41" t="s">
        <v>1397</v>
      </c>
      <c r="E2113" s="314" t="s">
        <v>1143</v>
      </c>
      <c r="F2113" s="314"/>
      <c r="G2113" s="43" t="s">
        <v>535</v>
      </c>
      <c r="H2113" s="44">
        <v>1.154E-2</v>
      </c>
      <c r="I2113" s="45">
        <v>19.64</v>
      </c>
      <c r="J2113" s="45">
        <v>0.22</v>
      </c>
    </row>
    <row r="2114" spans="1:10">
      <c r="A2114" s="38"/>
      <c r="B2114" s="38"/>
      <c r="C2114" s="38"/>
      <c r="D2114" s="38"/>
      <c r="E2114" s="38" t="s">
        <v>540</v>
      </c>
      <c r="F2114" s="39">
        <v>0.22</v>
      </c>
      <c r="G2114" s="38" t="s">
        <v>541</v>
      </c>
      <c r="H2114" s="39">
        <v>0</v>
      </c>
      <c r="I2114" s="38" t="s">
        <v>542</v>
      </c>
      <c r="J2114" s="39">
        <v>0.22</v>
      </c>
    </row>
    <row r="2115" spans="1:10" ht="14.4" thickBot="1">
      <c r="A2115" s="38"/>
      <c r="B2115" s="38"/>
      <c r="C2115" s="38"/>
      <c r="D2115" s="38"/>
      <c r="E2115" s="38" t="s">
        <v>543</v>
      </c>
      <c r="F2115" s="39">
        <v>0.05</v>
      </c>
      <c r="G2115" s="38"/>
      <c r="H2115" s="313" t="s">
        <v>544</v>
      </c>
      <c r="I2115" s="313"/>
      <c r="J2115" s="39">
        <v>0.27</v>
      </c>
    </row>
    <row r="2116" spans="1:10" ht="14.4" thickTop="1">
      <c r="A2116" s="40"/>
      <c r="B2116" s="40"/>
      <c r="C2116" s="40"/>
      <c r="D2116" s="40"/>
      <c r="E2116" s="40"/>
      <c r="F2116" s="40"/>
      <c r="G2116" s="40"/>
      <c r="H2116" s="40"/>
      <c r="I2116" s="40"/>
      <c r="J2116" s="40"/>
    </row>
    <row r="2117" spans="1:10">
      <c r="A2117" s="19"/>
      <c r="B2117" s="20" t="s">
        <v>8</v>
      </c>
      <c r="C2117" s="19" t="s">
        <v>9</v>
      </c>
      <c r="D2117" s="19" t="s">
        <v>10</v>
      </c>
      <c r="E2117" s="317" t="s">
        <v>529</v>
      </c>
      <c r="F2117" s="317"/>
      <c r="G2117" s="27" t="s">
        <v>11</v>
      </c>
      <c r="H2117" s="20" t="s">
        <v>12</v>
      </c>
      <c r="I2117" s="20" t="s">
        <v>13</v>
      </c>
      <c r="J2117" s="20" t="s">
        <v>15</v>
      </c>
    </row>
    <row r="2118" spans="1:10" ht="26.4">
      <c r="A2118" s="28" t="s">
        <v>530</v>
      </c>
      <c r="B2118" s="29" t="s">
        <v>1398</v>
      </c>
      <c r="C2118" s="28" t="s">
        <v>28</v>
      </c>
      <c r="D2118" s="28" t="s">
        <v>1399</v>
      </c>
      <c r="E2118" s="316" t="s">
        <v>534</v>
      </c>
      <c r="F2118" s="316"/>
      <c r="G2118" s="30" t="s">
        <v>535</v>
      </c>
      <c r="H2118" s="31">
        <v>1</v>
      </c>
      <c r="I2118" s="32">
        <v>0.13</v>
      </c>
      <c r="J2118" s="32">
        <v>0.13</v>
      </c>
    </row>
    <row r="2119" spans="1:10">
      <c r="A2119" s="41" t="s">
        <v>553</v>
      </c>
      <c r="B2119" s="42" t="s">
        <v>1400</v>
      </c>
      <c r="C2119" s="41" t="s">
        <v>28</v>
      </c>
      <c r="D2119" s="41" t="s">
        <v>1401</v>
      </c>
      <c r="E2119" s="314" t="s">
        <v>1143</v>
      </c>
      <c r="F2119" s="314"/>
      <c r="G2119" s="43" t="s">
        <v>535</v>
      </c>
      <c r="H2119" s="44">
        <v>5.0899999999999999E-3</v>
      </c>
      <c r="I2119" s="45">
        <v>26.38</v>
      </c>
      <c r="J2119" s="45">
        <v>0.13</v>
      </c>
    </row>
    <row r="2120" spans="1:10">
      <c r="A2120" s="38"/>
      <c r="B2120" s="38"/>
      <c r="C2120" s="38"/>
      <c r="D2120" s="38"/>
      <c r="E2120" s="38" t="s">
        <v>540</v>
      </c>
      <c r="F2120" s="39">
        <v>0.13</v>
      </c>
      <c r="G2120" s="38" t="s">
        <v>541</v>
      </c>
      <c r="H2120" s="39">
        <v>0</v>
      </c>
      <c r="I2120" s="38" t="s">
        <v>542</v>
      </c>
      <c r="J2120" s="39">
        <v>0.13</v>
      </c>
    </row>
    <row r="2121" spans="1:10" ht="14.4" thickBot="1">
      <c r="A2121" s="38"/>
      <c r="B2121" s="38"/>
      <c r="C2121" s="38"/>
      <c r="D2121" s="38"/>
      <c r="E2121" s="38" t="s">
        <v>543</v>
      </c>
      <c r="F2121" s="39">
        <v>0.03</v>
      </c>
      <c r="G2121" s="38"/>
      <c r="H2121" s="313" t="s">
        <v>544</v>
      </c>
      <c r="I2121" s="313"/>
      <c r="J2121" s="39">
        <v>0.16</v>
      </c>
    </row>
    <row r="2122" spans="1:10" ht="14.4" thickTop="1">
      <c r="A2122" s="40"/>
      <c r="B2122" s="40"/>
      <c r="C2122" s="40"/>
      <c r="D2122" s="40"/>
      <c r="E2122" s="40"/>
      <c r="F2122" s="40"/>
      <c r="G2122" s="40"/>
      <c r="H2122" s="40"/>
      <c r="I2122" s="40"/>
      <c r="J2122" s="40"/>
    </row>
    <row r="2123" spans="1:10">
      <c r="A2123" s="19"/>
      <c r="B2123" s="20" t="s">
        <v>8</v>
      </c>
      <c r="C2123" s="19" t="s">
        <v>9</v>
      </c>
      <c r="D2123" s="19" t="s">
        <v>10</v>
      </c>
      <c r="E2123" s="317" t="s">
        <v>529</v>
      </c>
      <c r="F2123" s="317"/>
      <c r="G2123" s="27" t="s">
        <v>11</v>
      </c>
      <c r="H2123" s="20" t="s">
        <v>12</v>
      </c>
      <c r="I2123" s="20" t="s">
        <v>13</v>
      </c>
      <c r="J2123" s="20" t="s">
        <v>15</v>
      </c>
    </row>
    <row r="2124" spans="1:10" ht="26.4">
      <c r="A2124" s="28" t="s">
        <v>530</v>
      </c>
      <c r="B2124" s="29" t="s">
        <v>1402</v>
      </c>
      <c r="C2124" s="28" t="s">
        <v>28</v>
      </c>
      <c r="D2124" s="28" t="s">
        <v>1403</v>
      </c>
      <c r="E2124" s="316" t="s">
        <v>534</v>
      </c>
      <c r="F2124" s="316"/>
      <c r="G2124" s="30" t="s">
        <v>535</v>
      </c>
      <c r="H2124" s="31">
        <v>1</v>
      </c>
      <c r="I2124" s="32">
        <v>0.12</v>
      </c>
      <c r="J2124" s="32">
        <v>0.12</v>
      </c>
    </row>
    <row r="2125" spans="1:10">
      <c r="A2125" s="41" t="s">
        <v>553</v>
      </c>
      <c r="B2125" s="42" t="s">
        <v>1404</v>
      </c>
      <c r="C2125" s="41" t="s">
        <v>28</v>
      </c>
      <c r="D2125" s="41" t="s">
        <v>1405</v>
      </c>
      <c r="E2125" s="314" t="s">
        <v>1143</v>
      </c>
      <c r="F2125" s="314"/>
      <c r="G2125" s="43" t="s">
        <v>535</v>
      </c>
      <c r="H2125" s="44">
        <v>5.0899999999999999E-3</v>
      </c>
      <c r="I2125" s="45">
        <v>25.41</v>
      </c>
      <c r="J2125" s="45">
        <v>0.12</v>
      </c>
    </row>
    <row r="2126" spans="1:10">
      <c r="A2126" s="38"/>
      <c r="B2126" s="38"/>
      <c r="C2126" s="38"/>
      <c r="D2126" s="38"/>
      <c r="E2126" s="38" t="s">
        <v>540</v>
      </c>
      <c r="F2126" s="39">
        <v>0.12</v>
      </c>
      <c r="G2126" s="38" t="s">
        <v>541</v>
      </c>
      <c r="H2126" s="39">
        <v>0</v>
      </c>
      <c r="I2126" s="38" t="s">
        <v>542</v>
      </c>
      <c r="J2126" s="39">
        <v>0.12</v>
      </c>
    </row>
    <row r="2127" spans="1:10" ht="14.4" thickBot="1">
      <c r="A2127" s="38"/>
      <c r="B2127" s="38"/>
      <c r="C2127" s="38"/>
      <c r="D2127" s="38"/>
      <c r="E2127" s="38" t="s">
        <v>543</v>
      </c>
      <c r="F2127" s="39">
        <v>0.03</v>
      </c>
      <c r="G2127" s="38"/>
      <c r="H2127" s="313" t="s">
        <v>544</v>
      </c>
      <c r="I2127" s="313"/>
      <c r="J2127" s="39">
        <v>0.15</v>
      </c>
    </row>
    <row r="2128" spans="1:10" ht="14.4" thickTop="1">
      <c r="A2128" s="40"/>
      <c r="B2128" s="40"/>
      <c r="C2128" s="40"/>
      <c r="D2128" s="40"/>
      <c r="E2128" s="40"/>
      <c r="F2128" s="40"/>
      <c r="G2128" s="40"/>
      <c r="H2128" s="40"/>
      <c r="I2128" s="40"/>
      <c r="J2128" s="40"/>
    </row>
    <row r="2129" spans="1:10">
      <c r="A2129" s="19"/>
      <c r="B2129" s="20" t="s">
        <v>8</v>
      </c>
      <c r="C2129" s="19" t="s">
        <v>9</v>
      </c>
      <c r="D2129" s="19" t="s">
        <v>10</v>
      </c>
      <c r="E2129" s="317" t="s">
        <v>529</v>
      </c>
      <c r="F2129" s="317"/>
      <c r="G2129" s="27" t="s">
        <v>11</v>
      </c>
      <c r="H2129" s="20" t="s">
        <v>12</v>
      </c>
      <c r="I2129" s="20" t="s">
        <v>13</v>
      </c>
      <c r="J2129" s="20" t="s">
        <v>15</v>
      </c>
    </row>
    <row r="2130" spans="1:10" ht="39.6">
      <c r="A2130" s="28" t="s">
        <v>530</v>
      </c>
      <c r="B2130" s="29" t="s">
        <v>1406</v>
      </c>
      <c r="C2130" s="28" t="s">
        <v>28</v>
      </c>
      <c r="D2130" s="28" t="s">
        <v>1407</v>
      </c>
      <c r="E2130" s="316" t="s">
        <v>534</v>
      </c>
      <c r="F2130" s="316"/>
      <c r="G2130" s="30" t="s">
        <v>535</v>
      </c>
      <c r="H2130" s="31">
        <v>1</v>
      </c>
      <c r="I2130" s="32">
        <v>0.13</v>
      </c>
      <c r="J2130" s="32">
        <v>0.13</v>
      </c>
    </row>
    <row r="2131" spans="1:10">
      <c r="A2131" s="41" t="s">
        <v>553</v>
      </c>
      <c r="B2131" s="42" t="s">
        <v>1408</v>
      </c>
      <c r="C2131" s="41" t="s">
        <v>28</v>
      </c>
      <c r="D2131" s="41" t="s">
        <v>1409</v>
      </c>
      <c r="E2131" s="314" t="s">
        <v>1143</v>
      </c>
      <c r="F2131" s="314"/>
      <c r="G2131" s="43" t="s">
        <v>535</v>
      </c>
      <c r="H2131" s="44">
        <v>8.3099999999999997E-3</v>
      </c>
      <c r="I2131" s="45">
        <v>15.69</v>
      </c>
      <c r="J2131" s="45">
        <v>0.13</v>
      </c>
    </row>
    <row r="2132" spans="1:10">
      <c r="A2132" s="38"/>
      <c r="B2132" s="38"/>
      <c r="C2132" s="38"/>
      <c r="D2132" s="38"/>
      <c r="E2132" s="38" t="s">
        <v>540</v>
      </c>
      <c r="F2132" s="39">
        <v>0.13</v>
      </c>
      <c r="G2132" s="38" t="s">
        <v>541</v>
      </c>
      <c r="H2132" s="39">
        <v>0</v>
      </c>
      <c r="I2132" s="38" t="s">
        <v>542</v>
      </c>
      <c r="J2132" s="39">
        <v>0.13</v>
      </c>
    </row>
    <row r="2133" spans="1:10" ht="14.4" thickBot="1">
      <c r="A2133" s="38"/>
      <c r="B2133" s="38"/>
      <c r="C2133" s="38"/>
      <c r="D2133" s="38"/>
      <c r="E2133" s="38" t="s">
        <v>543</v>
      </c>
      <c r="F2133" s="39">
        <v>0.03</v>
      </c>
      <c r="G2133" s="38"/>
      <c r="H2133" s="313" t="s">
        <v>544</v>
      </c>
      <c r="I2133" s="313"/>
      <c r="J2133" s="39">
        <v>0.16</v>
      </c>
    </row>
    <row r="2134" spans="1:10" ht="14.4" thickTop="1">
      <c r="A2134" s="40"/>
      <c r="B2134" s="40"/>
      <c r="C2134" s="40"/>
      <c r="D2134" s="40"/>
      <c r="E2134" s="40"/>
      <c r="F2134" s="40"/>
      <c r="G2134" s="40"/>
      <c r="H2134" s="40"/>
      <c r="I2134" s="40"/>
      <c r="J2134" s="40"/>
    </row>
    <row r="2135" spans="1:10">
      <c r="A2135" s="19"/>
      <c r="B2135" s="20" t="s">
        <v>8</v>
      </c>
      <c r="C2135" s="19" t="s">
        <v>9</v>
      </c>
      <c r="D2135" s="19" t="s">
        <v>10</v>
      </c>
      <c r="E2135" s="317" t="s">
        <v>529</v>
      </c>
      <c r="F2135" s="317"/>
      <c r="G2135" s="27" t="s">
        <v>11</v>
      </c>
      <c r="H2135" s="20" t="s">
        <v>12</v>
      </c>
      <c r="I2135" s="20" t="s">
        <v>13</v>
      </c>
      <c r="J2135" s="20" t="s">
        <v>15</v>
      </c>
    </row>
    <row r="2136" spans="1:10" ht="26.4">
      <c r="A2136" s="28" t="s">
        <v>530</v>
      </c>
      <c r="B2136" s="29" t="s">
        <v>1410</v>
      </c>
      <c r="C2136" s="28" t="s">
        <v>28</v>
      </c>
      <c r="D2136" s="28" t="s">
        <v>1411</v>
      </c>
      <c r="E2136" s="316" t="s">
        <v>534</v>
      </c>
      <c r="F2136" s="316"/>
      <c r="G2136" s="30" t="s">
        <v>535</v>
      </c>
      <c r="H2136" s="31">
        <v>1</v>
      </c>
      <c r="I2136" s="32">
        <v>0.31</v>
      </c>
      <c r="J2136" s="32">
        <v>0.31</v>
      </c>
    </row>
    <row r="2137" spans="1:10">
      <c r="A2137" s="41" t="s">
        <v>553</v>
      </c>
      <c r="B2137" s="42" t="s">
        <v>1412</v>
      </c>
      <c r="C2137" s="41" t="s">
        <v>28</v>
      </c>
      <c r="D2137" s="41" t="s">
        <v>1413</v>
      </c>
      <c r="E2137" s="314" t="s">
        <v>1143</v>
      </c>
      <c r="F2137" s="314"/>
      <c r="G2137" s="43" t="s">
        <v>535</v>
      </c>
      <c r="H2137" s="44">
        <v>1.154E-2</v>
      </c>
      <c r="I2137" s="45">
        <v>27.57</v>
      </c>
      <c r="J2137" s="45">
        <v>0.31</v>
      </c>
    </row>
    <row r="2138" spans="1:10">
      <c r="A2138" s="38"/>
      <c r="B2138" s="38"/>
      <c r="C2138" s="38"/>
      <c r="D2138" s="38"/>
      <c r="E2138" s="38" t="s">
        <v>540</v>
      </c>
      <c r="F2138" s="39">
        <v>0.31</v>
      </c>
      <c r="G2138" s="38" t="s">
        <v>541</v>
      </c>
      <c r="H2138" s="39">
        <v>0</v>
      </c>
      <c r="I2138" s="38" t="s">
        <v>542</v>
      </c>
      <c r="J2138" s="39">
        <v>0.31</v>
      </c>
    </row>
    <row r="2139" spans="1:10" ht="14.4" thickBot="1">
      <c r="A2139" s="38"/>
      <c r="B2139" s="38"/>
      <c r="C2139" s="38"/>
      <c r="D2139" s="38"/>
      <c r="E2139" s="38" t="s">
        <v>543</v>
      </c>
      <c r="F2139" s="39">
        <v>7.0000000000000007E-2</v>
      </c>
      <c r="G2139" s="38"/>
      <c r="H2139" s="313" t="s">
        <v>544</v>
      </c>
      <c r="I2139" s="313"/>
      <c r="J2139" s="39">
        <v>0.38</v>
      </c>
    </row>
    <row r="2140" spans="1:10" ht="14.4" thickTop="1">
      <c r="A2140" s="40"/>
      <c r="B2140" s="40"/>
      <c r="C2140" s="40"/>
      <c r="D2140" s="40"/>
      <c r="E2140" s="40"/>
      <c r="F2140" s="40"/>
      <c r="G2140" s="40"/>
      <c r="H2140" s="40"/>
      <c r="I2140" s="40"/>
      <c r="J2140" s="40"/>
    </row>
    <row r="2141" spans="1:10">
      <c r="A2141" s="19"/>
      <c r="B2141" s="20" t="s">
        <v>8</v>
      </c>
      <c r="C2141" s="19" t="s">
        <v>9</v>
      </c>
      <c r="D2141" s="19" t="s">
        <v>10</v>
      </c>
      <c r="E2141" s="317" t="s">
        <v>529</v>
      </c>
      <c r="F2141" s="317"/>
      <c r="G2141" s="27" t="s">
        <v>11</v>
      </c>
      <c r="H2141" s="20" t="s">
        <v>12</v>
      </c>
      <c r="I2141" s="20" t="s">
        <v>13</v>
      </c>
      <c r="J2141" s="20" t="s">
        <v>15</v>
      </c>
    </row>
    <row r="2142" spans="1:10" ht="26.4">
      <c r="A2142" s="28" t="s">
        <v>530</v>
      </c>
      <c r="B2142" s="29" t="s">
        <v>1414</v>
      </c>
      <c r="C2142" s="28" t="s">
        <v>28</v>
      </c>
      <c r="D2142" s="28" t="s">
        <v>1415</v>
      </c>
      <c r="E2142" s="316" t="s">
        <v>534</v>
      </c>
      <c r="F2142" s="316"/>
      <c r="G2142" s="30" t="s">
        <v>535</v>
      </c>
      <c r="H2142" s="31">
        <v>1</v>
      </c>
      <c r="I2142" s="32">
        <v>0.33</v>
      </c>
      <c r="J2142" s="32">
        <v>0.33</v>
      </c>
    </row>
    <row r="2143" spans="1:10">
      <c r="A2143" s="41" t="s">
        <v>553</v>
      </c>
      <c r="B2143" s="42" t="s">
        <v>1416</v>
      </c>
      <c r="C2143" s="41" t="s">
        <v>28</v>
      </c>
      <c r="D2143" s="41" t="s">
        <v>1417</v>
      </c>
      <c r="E2143" s="314" t="s">
        <v>1143</v>
      </c>
      <c r="F2143" s="314"/>
      <c r="G2143" s="43" t="s">
        <v>535</v>
      </c>
      <c r="H2143" s="44">
        <v>1.6369999999999999E-2</v>
      </c>
      <c r="I2143" s="45">
        <v>20.74</v>
      </c>
      <c r="J2143" s="45">
        <v>0.33</v>
      </c>
    </row>
    <row r="2144" spans="1:10">
      <c r="A2144" s="38"/>
      <c r="B2144" s="38"/>
      <c r="C2144" s="38"/>
      <c r="D2144" s="38"/>
      <c r="E2144" s="38" t="s">
        <v>540</v>
      </c>
      <c r="F2144" s="39">
        <v>0.33</v>
      </c>
      <c r="G2144" s="38" t="s">
        <v>541</v>
      </c>
      <c r="H2144" s="39">
        <v>0</v>
      </c>
      <c r="I2144" s="38" t="s">
        <v>542</v>
      </c>
      <c r="J2144" s="39">
        <v>0.33</v>
      </c>
    </row>
    <row r="2145" spans="1:10" ht="14.4" thickBot="1">
      <c r="A2145" s="38"/>
      <c r="B2145" s="38"/>
      <c r="C2145" s="38"/>
      <c r="D2145" s="38"/>
      <c r="E2145" s="38" t="s">
        <v>543</v>
      </c>
      <c r="F2145" s="39">
        <v>0.08</v>
      </c>
      <c r="G2145" s="38"/>
      <c r="H2145" s="313" t="s">
        <v>544</v>
      </c>
      <c r="I2145" s="313"/>
      <c r="J2145" s="39">
        <v>0.41</v>
      </c>
    </row>
    <row r="2146" spans="1:10" ht="14.4" thickTop="1">
      <c r="A2146" s="40"/>
      <c r="B2146" s="40"/>
      <c r="C2146" s="40"/>
      <c r="D2146" s="40"/>
      <c r="E2146" s="40"/>
      <c r="F2146" s="40"/>
      <c r="G2146" s="40"/>
      <c r="H2146" s="40"/>
      <c r="I2146" s="40"/>
      <c r="J2146" s="40"/>
    </row>
    <row r="2147" spans="1:10">
      <c r="A2147" s="19"/>
      <c r="B2147" s="20" t="s">
        <v>8</v>
      </c>
      <c r="C2147" s="19" t="s">
        <v>9</v>
      </c>
      <c r="D2147" s="19" t="s">
        <v>10</v>
      </c>
      <c r="E2147" s="317" t="s">
        <v>529</v>
      </c>
      <c r="F2147" s="317"/>
      <c r="G2147" s="27" t="s">
        <v>11</v>
      </c>
      <c r="H2147" s="20" t="s">
        <v>12</v>
      </c>
      <c r="I2147" s="20" t="s">
        <v>13</v>
      </c>
      <c r="J2147" s="20" t="s">
        <v>15</v>
      </c>
    </row>
    <row r="2148" spans="1:10" ht="26.4">
      <c r="A2148" s="28" t="s">
        <v>530</v>
      </c>
      <c r="B2148" s="29" t="s">
        <v>1418</v>
      </c>
      <c r="C2148" s="28" t="s">
        <v>28</v>
      </c>
      <c r="D2148" s="28" t="s">
        <v>1419</v>
      </c>
      <c r="E2148" s="316" t="s">
        <v>534</v>
      </c>
      <c r="F2148" s="316"/>
      <c r="G2148" s="30" t="s">
        <v>535</v>
      </c>
      <c r="H2148" s="31">
        <v>1</v>
      </c>
      <c r="I2148" s="32">
        <v>0.25</v>
      </c>
      <c r="J2148" s="32">
        <v>0.25</v>
      </c>
    </row>
    <row r="2149" spans="1:10">
      <c r="A2149" s="41" t="s">
        <v>553</v>
      </c>
      <c r="B2149" s="42" t="s">
        <v>1420</v>
      </c>
      <c r="C2149" s="41" t="s">
        <v>28</v>
      </c>
      <c r="D2149" s="41" t="s">
        <v>1421</v>
      </c>
      <c r="E2149" s="314" t="s">
        <v>1143</v>
      </c>
      <c r="F2149" s="314"/>
      <c r="G2149" s="43" t="s">
        <v>535</v>
      </c>
      <c r="H2149" s="44">
        <v>8.3099999999999997E-3</v>
      </c>
      <c r="I2149" s="45">
        <v>30.39</v>
      </c>
      <c r="J2149" s="45">
        <v>0.25</v>
      </c>
    </row>
    <row r="2150" spans="1:10">
      <c r="A2150" s="38"/>
      <c r="B2150" s="38"/>
      <c r="C2150" s="38"/>
      <c r="D2150" s="38"/>
      <c r="E2150" s="38" t="s">
        <v>540</v>
      </c>
      <c r="F2150" s="39">
        <v>0.25</v>
      </c>
      <c r="G2150" s="38" t="s">
        <v>541</v>
      </c>
      <c r="H2150" s="39">
        <v>0</v>
      </c>
      <c r="I2150" s="38" t="s">
        <v>542</v>
      </c>
      <c r="J2150" s="39">
        <v>0.25</v>
      </c>
    </row>
    <row r="2151" spans="1:10" ht="14.4" thickBot="1">
      <c r="A2151" s="38"/>
      <c r="B2151" s="38"/>
      <c r="C2151" s="38"/>
      <c r="D2151" s="38"/>
      <c r="E2151" s="38" t="s">
        <v>543</v>
      </c>
      <c r="F2151" s="39">
        <v>0.06</v>
      </c>
      <c r="G2151" s="38"/>
      <c r="H2151" s="313" t="s">
        <v>544</v>
      </c>
      <c r="I2151" s="313"/>
      <c r="J2151" s="39">
        <v>0.31</v>
      </c>
    </row>
    <row r="2152" spans="1:10" ht="14.4" thickTop="1">
      <c r="A2152" s="40"/>
      <c r="B2152" s="40"/>
      <c r="C2152" s="40"/>
      <c r="D2152" s="40"/>
      <c r="E2152" s="40"/>
      <c r="F2152" s="40"/>
      <c r="G2152" s="40"/>
      <c r="H2152" s="40"/>
      <c r="I2152" s="40"/>
      <c r="J2152" s="40"/>
    </row>
    <row r="2153" spans="1:10">
      <c r="A2153" s="19"/>
      <c r="B2153" s="20" t="s">
        <v>8</v>
      </c>
      <c r="C2153" s="19" t="s">
        <v>9</v>
      </c>
      <c r="D2153" s="19" t="s">
        <v>10</v>
      </c>
      <c r="E2153" s="317" t="s">
        <v>529</v>
      </c>
      <c r="F2153" s="317"/>
      <c r="G2153" s="27" t="s">
        <v>11</v>
      </c>
      <c r="H2153" s="20" t="s">
        <v>12</v>
      </c>
      <c r="I2153" s="20" t="s">
        <v>13</v>
      </c>
      <c r="J2153" s="20" t="s">
        <v>15</v>
      </c>
    </row>
    <row r="2154" spans="1:10" ht="26.4">
      <c r="A2154" s="28" t="s">
        <v>530</v>
      </c>
      <c r="B2154" s="29" t="s">
        <v>1422</v>
      </c>
      <c r="C2154" s="28" t="s">
        <v>28</v>
      </c>
      <c r="D2154" s="28" t="s">
        <v>1423</v>
      </c>
      <c r="E2154" s="316" t="s">
        <v>534</v>
      </c>
      <c r="F2154" s="316"/>
      <c r="G2154" s="30" t="s">
        <v>535</v>
      </c>
      <c r="H2154" s="31">
        <v>1</v>
      </c>
      <c r="I2154" s="32">
        <v>0.3</v>
      </c>
      <c r="J2154" s="32">
        <v>0.3</v>
      </c>
    </row>
    <row r="2155" spans="1:10" ht="26.4">
      <c r="A2155" s="41" t="s">
        <v>553</v>
      </c>
      <c r="B2155" s="42" t="s">
        <v>1424</v>
      </c>
      <c r="C2155" s="41" t="s">
        <v>28</v>
      </c>
      <c r="D2155" s="41" t="s">
        <v>1425</v>
      </c>
      <c r="E2155" s="314" t="s">
        <v>1143</v>
      </c>
      <c r="F2155" s="314"/>
      <c r="G2155" s="43" t="s">
        <v>535</v>
      </c>
      <c r="H2155" s="44">
        <v>1.154E-2</v>
      </c>
      <c r="I2155" s="45">
        <v>26.01</v>
      </c>
      <c r="J2155" s="45">
        <v>0.3</v>
      </c>
    </row>
    <row r="2156" spans="1:10">
      <c r="A2156" s="38"/>
      <c r="B2156" s="38"/>
      <c r="C2156" s="38"/>
      <c r="D2156" s="38"/>
      <c r="E2156" s="38" t="s">
        <v>540</v>
      </c>
      <c r="F2156" s="39">
        <v>0.3</v>
      </c>
      <c r="G2156" s="38" t="s">
        <v>541</v>
      </c>
      <c r="H2156" s="39">
        <v>0</v>
      </c>
      <c r="I2156" s="38" t="s">
        <v>542</v>
      </c>
      <c r="J2156" s="39">
        <v>0.3</v>
      </c>
    </row>
    <row r="2157" spans="1:10" ht="14.4" thickBot="1">
      <c r="A2157" s="38"/>
      <c r="B2157" s="38"/>
      <c r="C2157" s="38"/>
      <c r="D2157" s="38"/>
      <c r="E2157" s="38" t="s">
        <v>543</v>
      </c>
      <c r="F2157" s="39">
        <v>7.0000000000000007E-2</v>
      </c>
      <c r="G2157" s="38"/>
      <c r="H2157" s="313" t="s">
        <v>544</v>
      </c>
      <c r="I2157" s="313"/>
      <c r="J2157" s="39">
        <v>0.37</v>
      </c>
    </row>
    <row r="2158" spans="1:10" ht="14.4" thickTop="1">
      <c r="A2158" s="40"/>
      <c r="B2158" s="40"/>
      <c r="C2158" s="40"/>
      <c r="D2158" s="40"/>
      <c r="E2158" s="40"/>
      <c r="F2158" s="40"/>
      <c r="G2158" s="40"/>
      <c r="H2158" s="40"/>
      <c r="I2158" s="40"/>
      <c r="J2158" s="40"/>
    </row>
    <row r="2159" spans="1:10">
      <c r="A2159" s="19"/>
      <c r="B2159" s="20" t="s">
        <v>8</v>
      </c>
      <c r="C2159" s="19" t="s">
        <v>9</v>
      </c>
      <c r="D2159" s="19" t="s">
        <v>10</v>
      </c>
      <c r="E2159" s="317" t="s">
        <v>529</v>
      </c>
      <c r="F2159" s="317"/>
      <c r="G2159" s="27" t="s">
        <v>11</v>
      </c>
      <c r="H2159" s="20" t="s">
        <v>12</v>
      </c>
      <c r="I2159" s="20" t="s">
        <v>13</v>
      </c>
      <c r="J2159" s="20" t="s">
        <v>15</v>
      </c>
    </row>
    <row r="2160" spans="1:10" ht="26.4">
      <c r="A2160" s="28" t="s">
        <v>530</v>
      </c>
      <c r="B2160" s="29" t="s">
        <v>1426</v>
      </c>
      <c r="C2160" s="28" t="s">
        <v>28</v>
      </c>
      <c r="D2160" s="28" t="s">
        <v>1427</v>
      </c>
      <c r="E2160" s="316" t="s">
        <v>534</v>
      </c>
      <c r="F2160" s="316"/>
      <c r="G2160" s="30" t="s">
        <v>535</v>
      </c>
      <c r="H2160" s="31">
        <v>1</v>
      </c>
      <c r="I2160" s="32">
        <v>0.17</v>
      </c>
      <c r="J2160" s="32">
        <v>0.17</v>
      </c>
    </row>
    <row r="2161" spans="1:10">
      <c r="A2161" s="41" t="s">
        <v>553</v>
      </c>
      <c r="B2161" s="42" t="s">
        <v>1428</v>
      </c>
      <c r="C2161" s="41" t="s">
        <v>28</v>
      </c>
      <c r="D2161" s="41" t="s">
        <v>1429</v>
      </c>
      <c r="E2161" s="314" t="s">
        <v>1143</v>
      </c>
      <c r="F2161" s="314"/>
      <c r="G2161" s="43" t="s">
        <v>535</v>
      </c>
      <c r="H2161" s="44">
        <v>8.3099999999999997E-3</v>
      </c>
      <c r="I2161" s="45">
        <v>20.68</v>
      </c>
      <c r="J2161" s="45">
        <v>0.17</v>
      </c>
    </row>
    <row r="2162" spans="1:10">
      <c r="A2162" s="38"/>
      <c r="B2162" s="38"/>
      <c r="C2162" s="38"/>
      <c r="D2162" s="38"/>
      <c r="E2162" s="38" t="s">
        <v>540</v>
      </c>
      <c r="F2162" s="39">
        <v>0.17</v>
      </c>
      <c r="G2162" s="38" t="s">
        <v>541</v>
      </c>
      <c r="H2162" s="39">
        <v>0</v>
      </c>
      <c r="I2162" s="38" t="s">
        <v>542</v>
      </c>
      <c r="J2162" s="39">
        <v>0.17</v>
      </c>
    </row>
    <row r="2163" spans="1:10" ht="14.4" thickBot="1">
      <c r="A2163" s="38"/>
      <c r="B2163" s="38"/>
      <c r="C2163" s="38"/>
      <c r="D2163" s="38"/>
      <c r="E2163" s="38" t="s">
        <v>543</v>
      </c>
      <c r="F2163" s="39">
        <v>0.04</v>
      </c>
      <c r="G2163" s="38"/>
      <c r="H2163" s="313" t="s">
        <v>544</v>
      </c>
      <c r="I2163" s="313"/>
      <c r="J2163" s="39">
        <v>0.21</v>
      </c>
    </row>
    <row r="2164" spans="1:10" ht="14.4" thickTop="1">
      <c r="A2164" s="40"/>
      <c r="B2164" s="40"/>
      <c r="C2164" s="40"/>
      <c r="D2164" s="40"/>
      <c r="E2164" s="40"/>
      <c r="F2164" s="40"/>
      <c r="G2164" s="40"/>
      <c r="H2164" s="40"/>
      <c r="I2164" s="40"/>
      <c r="J2164" s="40"/>
    </row>
    <row r="2165" spans="1:10">
      <c r="A2165" s="19"/>
      <c r="B2165" s="20" t="s">
        <v>8</v>
      </c>
      <c r="C2165" s="19" t="s">
        <v>9</v>
      </c>
      <c r="D2165" s="19" t="s">
        <v>10</v>
      </c>
      <c r="E2165" s="317" t="s">
        <v>529</v>
      </c>
      <c r="F2165" s="317"/>
      <c r="G2165" s="27" t="s">
        <v>11</v>
      </c>
      <c r="H2165" s="20" t="s">
        <v>12</v>
      </c>
      <c r="I2165" s="20" t="s">
        <v>13</v>
      </c>
      <c r="J2165" s="20" t="s">
        <v>15</v>
      </c>
    </row>
    <row r="2166" spans="1:10" ht="26.4">
      <c r="A2166" s="28" t="s">
        <v>530</v>
      </c>
      <c r="B2166" s="29" t="s">
        <v>1430</v>
      </c>
      <c r="C2166" s="28" t="s">
        <v>28</v>
      </c>
      <c r="D2166" s="28" t="s">
        <v>1431</v>
      </c>
      <c r="E2166" s="316" t="s">
        <v>534</v>
      </c>
      <c r="F2166" s="316"/>
      <c r="G2166" s="30" t="s">
        <v>535</v>
      </c>
      <c r="H2166" s="31">
        <v>1</v>
      </c>
      <c r="I2166" s="32">
        <v>0.51</v>
      </c>
      <c r="J2166" s="32">
        <v>0.51</v>
      </c>
    </row>
    <row r="2167" spans="1:10">
      <c r="A2167" s="41" t="s">
        <v>553</v>
      </c>
      <c r="B2167" s="42" t="s">
        <v>1432</v>
      </c>
      <c r="C2167" s="41" t="s">
        <v>28</v>
      </c>
      <c r="D2167" s="41" t="s">
        <v>1433</v>
      </c>
      <c r="E2167" s="314" t="s">
        <v>1143</v>
      </c>
      <c r="F2167" s="314"/>
      <c r="G2167" s="43" t="s">
        <v>535</v>
      </c>
      <c r="H2167" s="44">
        <v>2.12E-2</v>
      </c>
      <c r="I2167" s="45">
        <v>24.08</v>
      </c>
      <c r="J2167" s="45">
        <v>0.51</v>
      </c>
    </row>
    <row r="2168" spans="1:10">
      <c r="A2168" s="38"/>
      <c r="B2168" s="38"/>
      <c r="C2168" s="38"/>
      <c r="D2168" s="38"/>
      <c r="E2168" s="38" t="s">
        <v>540</v>
      </c>
      <c r="F2168" s="39">
        <v>0.51</v>
      </c>
      <c r="G2168" s="38" t="s">
        <v>541</v>
      </c>
      <c r="H2168" s="39">
        <v>0</v>
      </c>
      <c r="I2168" s="38" t="s">
        <v>542</v>
      </c>
      <c r="J2168" s="39">
        <v>0.51</v>
      </c>
    </row>
    <row r="2169" spans="1:10" ht="14.4" thickBot="1">
      <c r="A2169" s="38"/>
      <c r="B2169" s="38"/>
      <c r="C2169" s="38"/>
      <c r="D2169" s="38"/>
      <c r="E2169" s="38" t="s">
        <v>543</v>
      </c>
      <c r="F2169" s="39">
        <v>0.12</v>
      </c>
      <c r="G2169" s="38"/>
      <c r="H2169" s="313" t="s">
        <v>544</v>
      </c>
      <c r="I2169" s="313"/>
      <c r="J2169" s="39">
        <v>0.63</v>
      </c>
    </row>
    <row r="2170" spans="1:10" ht="14.4" thickTop="1">
      <c r="A2170" s="40"/>
      <c r="B2170" s="40"/>
      <c r="C2170" s="40"/>
      <c r="D2170" s="40"/>
      <c r="E2170" s="40"/>
      <c r="F2170" s="40"/>
      <c r="G2170" s="40"/>
      <c r="H2170" s="40"/>
      <c r="I2170" s="40"/>
      <c r="J2170" s="40"/>
    </row>
    <row r="2171" spans="1:10">
      <c r="A2171" s="19"/>
      <c r="B2171" s="20" t="s">
        <v>8</v>
      </c>
      <c r="C2171" s="19" t="s">
        <v>9</v>
      </c>
      <c r="D2171" s="19" t="s">
        <v>10</v>
      </c>
      <c r="E2171" s="317" t="s">
        <v>529</v>
      </c>
      <c r="F2171" s="317"/>
      <c r="G2171" s="27" t="s">
        <v>11</v>
      </c>
      <c r="H2171" s="20" t="s">
        <v>12</v>
      </c>
      <c r="I2171" s="20" t="s">
        <v>13</v>
      </c>
      <c r="J2171" s="20" t="s">
        <v>15</v>
      </c>
    </row>
    <row r="2172" spans="1:10" ht="26.4">
      <c r="A2172" s="28" t="s">
        <v>530</v>
      </c>
      <c r="B2172" s="29" t="s">
        <v>1434</v>
      </c>
      <c r="C2172" s="28" t="s">
        <v>28</v>
      </c>
      <c r="D2172" s="28" t="s">
        <v>1435</v>
      </c>
      <c r="E2172" s="316" t="s">
        <v>534</v>
      </c>
      <c r="F2172" s="316"/>
      <c r="G2172" s="30" t="s">
        <v>535</v>
      </c>
      <c r="H2172" s="31">
        <v>1</v>
      </c>
      <c r="I2172" s="32">
        <v>0.35</v>
      </c>
      <c r="J2172" s="32">
        <v>0.35</v>
      </c>
    </row>
    <row r="2173" spans="1:10">
      <c r="A2173" s="41" t="s">
        <v>553</v>
      </c>
      <c r="B2173" s="42" t="s">
        <v>1436</v>
      </c>
      <c r="C2173" s="41" t="s">
        <v>28</v>
      </c>
      <c r="D2173" s="41" t="s">
        <v>1437</v>
      </c>
      <c r="E2173" s="314" t="s">
        <v>1143</v>
      </c>
      <c r="F2173" s="314"/>
      <c r="G2173" s="43" t="s">
        <v>535</v>
      </c>
      <c r="H2173" s="44">
        <v>1.4760000000000001E-2</v>
      </c>
      <c r="I2173" s="45">
        <v>24.08</v>
      </c>
      <c r="J2173" s="45">
        <v>0.35</v>
      </c>
    </row>
    <row r="2174" spans="1:10">
      <c r="A2174" s="38"/>
      <c r="B2174" s="38"/>
      <c r="C2174" s="38"/>
      <c r="D2174" s="38"/>
      <c r="E2174" s="38" t="s">
        <v>540</v>
      </c>
      <c r="F2174" s="39">
        <v>0.35</v>
      </c>
      <c r="G2174" s="38" t="s">
        <v>541</v>
      </c>
      <c r="H2174" s="39">
        <v>0</v>
      </c>
      <c r="I2174" s="38" t="s">
        <v>542</v>
      </c>
      <c r="J2174" s="39">
        <v>0.35</v>
      </c>
    </row>
    <row r="2175" spans="1:10" ht="14.4" thickBot="1">
      <c r="A2175" s="38"/>
      <c r="B2175" s="38"/>
      <c r="C2175" s="38"/>
      <c r="D2175" s="38"/>
      <c r="E2175" s="38" t="s">
        <v>543</v>
      </c>
      <c r="F2175" s="39">
        <v>0.08</v>
      </c>
      <c r="G2175" s="38"/>
      <c r="H2175" s="313" t="s">
        <v>544</v>
      </c>
      <c r="I2175" s="313"/>
      <c r="J2175" s="39">
        <v>0.43</v>
      </c>
    </row>
    <row r="2176" spans="1:10" ht="14.4" thickTop="1">
      <c r="A2176" s="40"/>
      <c r="B2176" s="40"/>
      <c r="C2176" s="40"/>
      <c r="D2176" s="40"/>
      <c r="E2176" s="40"/>
      <c r="F2176" s="40"/>
      <c r="G2176" s="40"/>
      <c r="H2176" s="40"/>
      <c r="I2176" s="40"/>
      <c r="J2176" s="40"/>
    </row>
    <row r="2177" spans="1:10">
      <c r="A2177" s="19"/>
      <c r="B2177" s="20" t="s">
        <v>8</v>
      </c>
      <c r="C2177" s="19" t="s">
        <v>9</v>
      </c>
      <c r="D2177" s="19" t="s">
        <v>10</v>
      </c>
      <c r="E2177" s="317" t="s">
        <v>529</v>
      </c>
      <c r="F2177" s="317"/>
      <c r="G2177" s="27" t="s">
        <v>11</v>
      </c>
      <c r="H2177" s="20" t="s">
        <v>12</v>
      </c>
      <c r="I2177" s="20" t="s">
        <v>13</v>
      </c>
      <c r="J2177" s="20" t="s">
        <v>15</v>
      </c>
    </row>
    <row r="2178" spans="1:10" ht="26.4">
      <c r="A2178" s="28" t="s">
        <v>530</v>
      </c>
      <c r="B2178" s="29" t="s">
        <v>1438</v>
      </c>
      <c r="C2178" s="28" t="s">
        <v>28</v>
      </c>
      <c r="D2178" s="28" t="s">
        <v>1439</v>
      </c>
      <c r="E2178" s="316" t="s">
        <v>534</v>
      </c>
      <c r="F2178" s="316"/>
      <c r="G2178" s="30" t="s">
        <v>535</v>
      </c>
      <c r="H2178" s="31">
        <v>1</v>
      </c>
      <c r="I2178" s="32">
        <v>0.27</v>
      </c>
      <c r="J2178" s="32">
        <v>0.27</v>
      </c>
    </row>
    <row r="2179" spans="1:10">
      <c r="A2179" s="41" t="s">
        <v>553</v>
      </c>
      <c r="B2179" s="42" t="s">
        <v>1440</v>
      </c>
      <c r="C2179" s="41" t="s">
        <v>28</v>
      </c>
      <c r="D2179" s="41" t="s">
        <v>1441</v>
      </c>
      <c r="E2179" s="314" t="s">
        <v>1143</v>
      </c>
      <c r="F2179" s="314"/>
      <c r="G2179" s="43" t="s">
        <v>535</v>
      </c>
      <c r="H2179" s="44">
        <v>1.154E-2</v>
      </c>
      <c r="I2179" s="45">
        <v>24.08</v>
      </c>
      <c r="J2179" s="45">
        <v>0.27</v>
      </c>
    </row>
    <row r="2180" spans="1:10">
      <c r="A2180" s="38"/>
      <c r="B2180" s="38"/>
      <c r="C2180" s="38"/>
      <c r="D2180" s="38"/>
      <c r="E2180" s="38" t="s">
        <v>540</v>
      </c>
      <c r="F2180" s="39">
        <v>0.27</v>
      </c>
      <c r="G2180" s="38" t="s">
        <v>541</v>
      </c>
      <c r="H2180" s="39">
        <v>0</v>
      </c>
      <c r="I2180" s="38" t="s">
        <v>542</v>
      </c>
      <c r="J2180" s="39">
        <v>0.27</v>
      </c>
    </row>
    <row r="2181" spans="1:10" ht="14.4" thickBot="1">
      <c r="A2181" s="38"/>
      <c r="B2181" s="38"/>
      <c r="C2181" s="38"/>
      <c r="D2181" s="38"/>
      <c r="E2181" s="38" t="s">
        <v>543</v>
      </c>
      <c r="F2181" s="39">
        <v>0.06</v>
      </c>
      <c r="G2181" s="38"/>
      <c r="H2181" s="313" t="s">
        <v>544</v>
      </c>
      <c r="I2181" s="313"/>
      <c r="J2181" s="39">
        <v>0.33</v>
      </c>
    </row>
    <row r="2182" spans="1:10" ht="14.4" thickTop="1">
      <c r="A2182" s="40"/>
      <c r="B2182" s="40"/>
      <c r="C2182" s="40"/>
      <c r="D2182" s="40"/>
      <c r="E2182" s="40"/>
      <c r="F2182" s="40"/>
      <c r="G2182" s="40"/>
      <c r="H2182" s="40"/>
      <c r="I2182" s="40"/>
      <c r="J2182" s="40"/>
    </row>
    <row r="2183" spans="1:10">
      <c r="A2183" s="19"/>
      <c r="B2183" s="20" t="s">
        <v>8</v>
      </c>
      <c r="C2183" s="19" t="s">
        <v>9</v>
      </c>
      <c r="D2183" s="19" t="s">
        <v>10</v>
      </c>
      <c r="E2183" s="317" t="s">
        <v>529</v>
      </c>
      <c r="F2183" s="317"/>
      <c r="G2183" s="27" t="s">
        <v>11</v>
      </c>
      <c r="H2183" s="20" t="s">
        <v>12</v>
      </c>
      <c r="I2183" s="20" t="s">
        <v>13</v>
      </c>
      <c r="J2183" s="20" t="s">
        <v>15</v>
      </c>
    </row>
    <row r="2184" spans="1:10" ht="26.4">
      <c r="A2184" s="28" t="s">
        <v>530</v>
      </c>
      <c r="B2184" s="29" t="s">
        <v>1442</v>
      </c>
      <c r="C2184" s="28" t="s">
        <v>28</v>
      </c>
      <c r="D2184" s="28" t="s">
        <v>1443</v>
      </c>
      <c r="E2184" s="316" t="s">
        <v>534</v>
      </c>
      <c r="F2184" s="316"/>
      <c r="G2184" s="30" t="s">
        <v>535</v>
      </c>
      <c r="H2184" s="31">
        <v>1</v>
      </c>
      <c r="I2184" s="32">
        <v>0.31</v>
      </c>
      <c r="J2184" s="32">
        <v>0.31</v>
      </c>
    </row>
    <row r="2185" spans="1:10">
      <c r="A2185" s="41" t="s">
        <v>553</v>
      </c>
      <c r="B2185" s="42" t="s">
        <v>1444</v>
      </c>
      <c r="C2185" s="41" t="s">
        <v>28</v>
      </c>
      <c r="D2185" s="41" t="s">
        <v>1445</v>
      </c>
      <c r="E2185" s="314" t="s">
        <v>1143</v>
      </c>
      <c r="F2185" s="314"/>
      <c r="G2185" s="43" t="s">
        <v>535</v>
      </c>
      <c r="H2185" s="44">
        <v>2.12E-2</v>
      </c>
      <c r="I2185" s="45">
        <v>15.04</v>
      </c>
      <c r="J2185" s="45">
        <v>0.31</v>
      </c>
    </row>
    <row r="2186" spans="1:10">
      <c r="A2186" s="38"/>
      <c r="B2186" s="38"/>
      <c r="C2186" s="38"/>
      <c r="D2186" s="38"/>
      <c r="E2186" s="38" t="s">
        <v>540</v>
      </c>
      <c r="F2186" s="39">
        <v>0.31</v>
      </c>
      <c r="G2186" s="38" t="s">
        <v>541</v>
      </c>
      <c r="H2186" s="39">
        <v>0</v>
      </c>
      <c r="I2186" s="38" t="s">
        <v>542</v>
      </c>
      <c r="J2186" s="39">
        <v>0.31</v>
      </c>
    </row>
    <row r="2187" spans="1:10" ht="14.4" thickBot="1">
      <c r="A2187" s="38"/>
      <c r="B2187" s="38"/>
      <c r="C2187" s="38"/>
      <c r="D2187" s="38"/>
      <c r="E2187" s="38" t="s">
        <v>543</v>
      </c>
      <c r="F2187" s="39">
        <v>7.0000000000000007E-2</v>
      </c>
      <c r="G2187" s="38"/>
      <c r="H2187" s="313" t="s">
        <v>544</v>
      </c>
      <c r="I2187" s="313"/>
      <c r="J2187" s="39">
        <v>0.38</v>
      </c>
    </row>
    <row r="2188" spans="1:10" ht="14.4" thickTop="1">
      <c r="A2188" s="40"/>
      <c r="B2188" s="40"/>
      <c r="C2188" s="40"/>
      <c r="D2188" s="40"/>
      <c r="E2188" s="40"/>
      <c r="F2188" s="40"/>
      <c r="G2188" s="40"/>
      <c r="H2188" s="40"/>
      <c r="I2188" s="40"/>
      <c r="J2188" s="40"/>
    </row>
    <row r="2189" spans="1:10">
      <c r="A2189" s="19"/>
      <c r="B2189" s="20" t="s">
        <v>8</v>
      </c>
      <c r="C2189" s="19" t="s">
        <v>9</v>
      </c>
      <c r="D2189" s="19" t="s">
        <v>10</v>
      </c>
      <c r="E2189" s="317" t="s">
        <v>529</v>
      </c>
      <c r="F2189" s="317"/>
      <c r="G2189" s="27" t="s">
        <v>11</v>
      </c>
      <c r="H2189" s="20" t="s">
        <v>12</v>
      </c>
      <c r="I2189" s="20" t="s">
        <v>13</v>
      </c>
      <c r="J2189" s="20" t="s">
        <v>15</v>
      </c>
    </row>
    <row r="2190" spans="1:10" ht="26.4">
      <c r="A2190" s="28" t="s">
        <v>530</v>
      </c>
      <c r="B2190" s="29" t="s">
        <v>1446</v>
      </c>
      <c r="C2190" s="28" t="s">
        <v>28</v>
      </c>
      <c r="D2190" s="28" t="s">
        <v>1447</v>
      </c>
      <c r="E2190" s="316" t="s">
        <v>534</v>
      </c>
      <c r="F2190" s="316"/>
      <c r="G2190" s="30" t="s">
        <v>535</v>
      </c>
      <c r="H2190" s="31">
        <v>1</v>
      </c>
      <c r="I2190" s="32">
        <v>0.27</v>
      </c>
      <c r="J2190" s="32">
        <v>0.27</v>
      </c>
    </row>
    <row r="2191" spans="1:10">
      <c r="A2191" s="41" t="s">
        <v>553</v>
      </c>
      <c r="B2191" s="42" t="s">
        <v>1448</v>
      </c>
      <c r="C2191" s="41" t="s">
        <v>28</v>
      </c>
      <c r="D2191" s="41" t="s">
        <v>1449</v>
      </c>
      <c r="E2191" s="314" t="s">
        <v>1143</v>
      </c>
      <c r="F2191" s="314"/>
      <c r="G2191" s="43" t="s">
        <v>535</v>
      </c>
      <c r="H2191" s="44">
        <v>1.154E-2</v>
      </c>
      <c r="I2191" s="45">
        <v>23.78</v>
      </c>
      <c r="J2191" s="45">
        <v>0.27</v>
      </c>
    </row>
    <row r="2192" spans="1:10">
      <c r="A2192" s="38"/>
      <c r="B2192" s="38"/>
      <c r="C2192" s="38"/>
      <c r="D2192" s="38"/>
      <c r="E2192" s="38" t="s">
        <v>540</v>
      </c>
      <c r="F2192" s="39">
        <v>0.27</v>
      </c>
      <c r="G2192" s="38" t="s">
        <v>541</v>
      </c>
      <c r="H2192" s="39">
        <v>0</v>
      </c>
      <c r="I2192" s="38" t="s">
        <v>542</v>
      </c>
      <c r="J2192" s="39">
        <v>0.27</v>
      </c>
    </row>
    <row r="2193" spans="1:10" ht="14.4" thickBot="1">
      <c r="A2193" s="38"/>
      <c r="B2193" s="38"/>
      <c r="C2193" s="38"/>
      <c r="D2193" s="38"/>
      <c r="E2193" s="38" t="s">
        <v>543</v>
      </c>
      <c r="F2193" s="39">
        <v>0.06</v>
      </c>
      <c r="G2193" s="38"/>
      <c r="H2193" s="313" t="s">
        <v>544</v>
      </c>
      <c r="I2193" s="313"/>
      <c r="J2193" s="39">
        <v>0.33</v>
      </c>
    </row>
    <row r="2194" spans="1:10" ht="14.4" thickTop="1">
      <c r="A2194" s="40"/>
      <c r="B2194" s="40"/>
      <c r="C2194" s="40"/>
      <c r="D2194" s="40"/>
      <c r="E2194" s="40"/>
      <c r="F2194" s="40"/>
      <c r="G2194" s="40"/>
      <c r="H2194" s="40"/>
      <c r="I2194" s="40"/>
      <c r="J2194" s="40"/>
    </row>
    <row r="2195" spans="1:10">
      <c r="A2195" s="19"/>
      <c r="B2195" s="20" t="s">
        <v>8</v>
      </c>
      <c r="C2195" s="19" t="s">
        <v>9</v>
      </c>
      <c r="D2195" s="19" t="s">
        <v>10</v>
      </c>
      <c r="E2195" s="317" t="s">
        <v>529</v>
      </c>
      <c r="F2195" s="317"/>
      <c r="G2195" s="27" t="s">
        <v>11</v>
      </c>
      <c r="H2195" s="20" t="s">
        <v>12</v>
      </c>
      <c r="I2195" s="20" t="s">
        <v>13</v>
      </c>
      <c r="J2195" s="20" t="s">
        <v>15</v>
      </c>
    </row>
    <row r="2196" spans="1:10" ht="26.4">
      <c r="A2196" s="28" t="s">
        <v>530</v>
      </c>
      <c r="B2196" s="29" t="s">
        <v>1450</v>
      </c>
      <c r="C2196" s="28" t="s">
        <v>28</v>
      </c>
      <c r="D2196" s="28" t="s">
        <v>1451</v>
      </c>
      <c r="E2196" s="316" t="s">
        <v>534</v>
      </c>
      <c r="F2196" s="316"/>
      <c r="G2196" s="30" t="s">
        <v>535</v>
      </c>
      <c r="H2196" s="31">
        <v>1</v>
      </c>
      <c r="I2196" s="32">
        <v>0.3</v>
      </c>
      <c r="J2196" s="32">
        <v>0.3</v>
      </c>
    </row>
    <row r="2197" spans="1:10" ht="26.4">
      <c r="A2197" s="41" t="s">
        <v>553</v>
      </c>
      <c r="B2197" s="42" t="s">
        <v>1424</v>
      </c>
      <c r="C2197" s="41" t="s">
        <v>28</v>
      </c>
      <c r="D2197" s="41" t="s">
        <v>1425</v>
      </c>
      <c r="E2197" s="314" t="s">
        <v>1143</v>
      </c>
      <c r="F2197" s="314"/>
      <c r="G2197" s="43" t="s">
        <v>535</v>
      </c>
      <c r="H2197" s="44">
        <v>1.154E-2</v>
      </c>
      <c r="I2197" s="45">
        <v>26.01</v>
      </c>
      <c r="J2197" s="45">
        <v>0.3</v>
      </c>
    </row>
    <row r="2198" spans="1:10">
      <c r="A2198" s="38"/>
      <c r="B2198" s="38"/>
      <c r="C2198" s="38"/>
      <c r="D2198" s="38"/>
      <c r="E2198" s="38" t="s">
        <v>540</v>
      </c>
      <c r="F2198" s="39">
        <v>0.3</v>
      </c>
      <c r="G2198" s="38" t="s">
        <v>541</v>
      </c>
      <c r="H2198" s="39">
        <v>0</v>
      </c>
      <c r="I2198" s="38" t="s">
        <v>542</v>
      </c>
      <c r="J2198" s="39">
        <v>0.3</v>
      </c>
    </row>
    <row r="2199" spans="1:10" ht="14.4" thickBot="1">
      <c r="A2199" s="38"/>
      <c r="B2199" s="38"/>
      <c r="C2199" s="38"/>
      <c r="D2199" s="38"/>
      <c r="E2199" s="38" t="s">
        <v>543</v>
      </c>
      <c r="F2199" s="39">
        <v>7.0000000000000007E-2</v>
      </c>
      <c r="G2199" s="38"/>
      <c r="H2199" s="313" t="s">
        <v>544</v>
      </c>
      <c r="I2199" s="313"/>
      <c r="J2199" s="39">
        <v>0.37</v>
      </c>
    </row>
    <row r="2200" spans="1:10" ht="14.4" thickTop="1">
      <c r="A2200" s="40"/>
      <c r="B2200" s="40"/>
      <c r="C2200" s="40"/>
      <c r="D2200" s="40"/>
      <c r="E2200" s="40"/>
      <c r="F2200" s="40"/>
      <c r="G2200" s="40"/>
      <c r="H2200" s="40"/>
      <c r="I2200" s="40"/>
      <c r="J2200" s="40"/>
    </row>
    <row r="2201" spans="1:10">
      <c r="A2201" s="19"/>
      <c r="B2201" s="20" t="s">
        <v>8</v>
      </c>
      <c r="C2201" s="19" t="s">
        <v>9</v>
      </c>
      <c r="D2201" s="19" t="s">
        <v>10</v>
      </c>
      <c r="E2201" s="317" t="s">
        <v>529</v>
      </c>
      <c r="F2201" s="317"/>
      <c r="G2201" s="27" t="s">
        <v>11</v>
      </c>
      <c r="H2201" s="20" t="s">
        <v>12</v>
      </c>
      <c r="I2201" s="20" t="s">
        <v>13</v>
      </c>
      <c r="J2201" s="20" t="s">
        <v>15</v>
      </c>
    </row>
    <row r="2202" spans="1:10" ht="26.4">
      <c r="A2202" s="28" t="s">
        <v>530</v>
      </c>
      <c r="B2202" s="29" t="s">
        <v>1452</v>
      </c>
      <c r="C2202" s="28" t="s">
        <v>28</v>
      </c>
      <c r="D2202" s="28" t="s">
        <v>1453</v>
      </c>
      <c r="E2202" s="316" t="s">
        <v>534</v>
      </c>
      <c r="F2202" s="316"/>
      <c r="G2202" s="30" t="s">
        <v>535</v>
      </c>
      <c r="H2202" s="31">
        <v>1</v>
      </c>
      <c r="I2202" s="32">
        <v>0.31</v>
      </c>
      <c r="J2202" s="32">
        <v>0.31</v>
      </c>
    </row>
    <row r="2203" spans="1:10">
      <c r="A2203" s="41" t="s">
        <v>553</v>
      </c>
      <c r="B2203" s="42" t="s">
        <v>1454</v>
      </c>
      <c r="C2203" s="41" t="s">
        <v>28</v>
      </c>
      <c r="D2203" s="41" t="s">
        <v>1455</v>
      </c>
      <c r="E2203" s="314" t="s">
        <v>1143</v>
      </c>
      <c r="F2203" s="314"/>
      <c r="G2203" s="43" t="s">
        <v>535</v>
      </c>
      <c r="H2203" s="44">
        <v>1.4760000000000001E-2</v>
      </c>
      <c r="I2203" s="45">
        <v>21.27</v>
      </c>
      <c r="J2203" s="45">
        <v>0.31</v>
      </c>
    </row>
    <row r="2204" spans="1:10">
      <c r="A2204" s="38"/>
      <c r="B2204" s="38"/>
      <c r="C2204" s="38"/>
      <c r="D2204" s="38"/>
      <c r="E2204" s="38" t="s">
        <v>540</v>
      </c>
      <c r="F2204" s="39">
        <v>0.31</v>
      </c>
      <c r="G2204" s="38" t="s">
        <v>541</v>
      </c>
      <c r="H2204" s="39">
        <v>0</v>
      </c>
      <c r="I2204" s="38" t="s">
        <v>542</v>
      </c>
      <c r="J2204" s="39">
        <v>0.31</v>
      </c>
    </row>
    <row r="2205" spans="1:10" ht="14.4" thickBot="1">
      <c r="A2205" s="38"/>
      <c r="B2205" s="38"/>
      <c r="C2205" s="38"/>
      <c r="D2205" s="38"/>
      <c r="E2205" s="38" t="s">
        <v>543</v>
      </c>
      <c r="F2205" s="39">
        <v>7.0000000000000007E-2</v>
      </c>
      <c r="G2205" s="38"/>
      <c r="H2205" s="313" t="s">
        <v>544</v>
      </c>
      <c r="I2205" s="313"/>
      <c r="J2205" s="39">
        <v>0.38</v>
      </c>
    </row>
    <row r="2206" spans="1:10" ht="14.4" thickTop="1">
      <c r="A2206" s="40"/>
      <c r="B2206" s="40"/>
      <c r="C2206" s="40"/>
      <c r="D2206" s="40"/>
      <c r="E2206" s="40"/>
      <c r="F2206" s="40"/>
      <c r="G2206" s="40"/>
      <c r="H2206" s="40"/>
      <c r="I2206" s="40"/>
      <c r="J2206" s="40"/>
    </row>
    <row r="2207" spans="1:10">
      <c r="A2207" s="19"/>
      <c r="B2207" s="20" t="s">
        <v>8</v>
      </c>
      <c r="C2207" s="19" t="s">
        <v>9</v>
      </c>
      <c r="D2207" s="19" t="s">
        <v>10</v>
      </c>
      <c r="E2207" s="317" t="s">
        <v>529</v>
      </c>
      <c r="F2207" s="317"/>
      <c r="G2207" s="27" t="s">
        <v>11</v>
      </c>
      <c r="H2207" s="20" t="s">
        <v>12</v>
      </c>
      <c r="I2207" s="20" t="s">
        <v>13</v>
      </c>
      <c r="J2207" s="20" t="s">
        <v>15</v>
      </c>
    </row>
    <row r="2208" spans="1:10">
      <c r="A2208" s="28" t="s">
        <v>530</v>
      </c>
      <c r="B2208" s="29" t="s">
        <v>762</v>
      </c>
      <c r="C2208" s="28" t="s">
        <v>28</v>
      </c>
      <c r="D2208" s="28" t="s">
        <v>763</v>
      </c>
      <c r="E2208" s="316" t="s">
        <v>534</v>
      </c>
      <c r="F2208" s="316"/>
      <c r="G2208" s="30" t="s">
        <v>535</v>
      </c>
      <c r="H2208" s="31">
        <v>1</v>
      </c>
      <c r="I2208" s="32">
        <v>35.18</v>
      </c>
      <c r="J2208" s="32">
        <v>35.18</v>
      </c>
    </row>
    <row r="2209" spans="1:10" ht="26.4">
      <c r="A2209" s="33" t="s">
        <v>531</v>
      </c>
      <c r="B2209" s="34" t="s">
        <v>1366</v>
      </c>
      <c r="C2209" s="33" t="s">
        <v>28</v>
      </c>
      <c r="D2209" s="33" t="s">
        <v>1367</v>
      </c>
      <c r="E2209" s="315" t="s">
        <v>534</v>
      </c>
      <c r="F2209" s="315"/>
      <c r="G2209" s="35" t="s">
        <v>535</v>
      </c>
      <c r="H2209" s="36">
        <v>1</v>
      </c>
      <c r="I2209" s="37">
        <v>0.98</v>
      </c>
      <c r="J2209" s="37">
        <v>0.98</v>
      </c>
    </row>
    <row r="2210" spans="1:10" ht="26.4">
      <c r="A2210" s="41" t="s">
        <v>553</v>
      </c>
      <c r="B2210" s="42" t="s">
        <v>1144</v>
      </c>
      <c r="C2210" s="41" t="s">
        <v>28</v>
      </c>
      <c r="D2210" s="41" t="s">
        <v>1145</v>
      </c>
      <c r="E2210" s="314" t="s">
        <v>556</v>
      </c>
      <c r="F2210" s="314"/>
      <c r="G2210" s="43" t="s">
        <v>535</v>
      </c>
      <c r="H2210" s="44">
        <v>1</v>
      </c>
      <c r="I2210" s="45">
        <v>0.94</v>
      </c>
      <c r="J2210" s="45">
        <v>0.94</v>
      </c>
    </row>
    <row r="2211" spans="1:10" ht="26.4">
      <c r="A2211" s="41" t="s">
        <v>553</v>
      </c>
      <c r="B2211" s="42" t="s">
        <v>1150</v>
      </c>
      <c r="C2211" s="41" t="s">
        <v>28</v>
      </c>
      <c r="D2211" s="41" t="s">
        <v>1151</v>
      </c>
      <c r="E2211" s="314" t="s">
        <v>556</v>
      </c>
      <c r="F2211" s="314"/>
      <c r="G2211" s="43" t="s">
        <v>535</v>
      </c>
      <c r="H2211" s="44">
        <v>1</v>
      </c>
      <c r="I2211" s="45">
        <v>0.01</v>
      </c>
      <c r="J2211" s="45">
        <v>0.01</v>
      </c>
    </row>
    <row r="2212" spans="1:10" ht="26.4">
      <c r="A2212" s="41" t="s">
        <v>553</v>
      </c>
      <c r="B2212" s="42" t="s">
        <v>1198</v>
      </c>
      <c r="C2212" s="41" t="s">
        <v>28</v>
      </c>
      <c r="D2212" s="41" t="s">
        <v>1199</v>
      </c>
      <c r="E2212" s="314" t="s">
        <v>556</v>
      </c>
      <c r="F2212" s="314"/>
      <c r="G2212" s="43" t="s">
        <v>535</v>
      </c>
      <c r="H2212" s="44">
        <v>1</v>
      </c>
      <c r="I2212" s="45">
        <v>1.26</v>
      </c>
      <c r="J2212" s="45">
        <v>1.26</v>
      </c>
    </row>
    <row r="2213" spans="1:10" ht="26.4">
      <c r="A2213" s="41" t="s">
        <v>553</v>
      </c>
      <c r="B2213" s="42" t="s">
        <v>1200</v>
      </c>
      <c r="C2213" s="41" t="s">
        <v>28</v>
      </c>
      <c r="D2213" s="41" t="s">
        <v>1201</v>
      </c>
      <c r="E2213" s="314" t="s">
        <v>556</v>
      </c>
      <c r="F2213" s="314"/>
      <c r="G2213" s="43" t="s">
        <v>535</v>
      </c>
      <c r="H2213" s="44">
        <v>1</v>
      </c>
      <c r="I2213" s="45">
        <v>0.86</v>
      </c>
      <c r="J2213" s="45">
        <v>0.86</v>
      </c>
    </row>
    <row r="2214" spans="1:10">
      <c r="A2214" s="41" t="s">
        <v>553</v>
      </c>
      <c r="B2214" s="42" t="s">
        <v>1368</v>
      </c>
      <c r="C2214" s="41" t="s">
        <v>28</v>
      </c>
      <c r="D2214" s="41" t="s">
        <v>1369</v>
      </c>
      <c r="E2214" s="314" t="s">
        <v>1143</v>
      </c>
      <c r="F2214" s="314"/>
      <c r="G2214" s="43" t="s">
        <v>535</v>
      </c>
      <c r="H2214" s="44">
        <v>1</v>
      </c>
      <c r="I2214" s="45">
        <v>26.3</v>
      </c>
      <c r="J2214" s="45">
        <v>26.3</v>
      </c>
    </row>
    <row r="2215" spans="1:10" ht="26.4">
      <c r="A2215" s="41" t="s">
        <v>553</v>
      </c>
      <c r="B2215" s="42" t="s">
        <v>1137</v>
      </c>
      <c r="C2215" s="41" t="s">
        <v>28</v>
      </c>
      <c r="D2215" s="41" t="s">
        <v>1138</v>
      </c>
      <c r="E2215" s="314" t="s">
        <v>556</v>
      </c>
      <c r="F2215" s="314"/>
      <c r="G2215" s="43" t="s">
        <v>535</v>
      </c>
      <c r="H2215" s="44">
        <v>1</v>
      </c>
      <c r="I2215" s="45">
        <v>1.43</v>
      </c>
      <c r="J2215" s="45">
        <v>1.43</v>
      </c>
    </row>
    <row r="2216" spans="1:10" ht="26.4">
      <c r="A2216" s="41" t="s">
        <v>553</v>
      </c>
      <c r="B2216" s="42" t="s">
        <v>1146</v>
      </c>
      <c r="C2216" s="41" t="s">
        <v>28</v>
      </c>
      <c r="D2216" s="41" t="s">
        <v>1147</v>
      </c>
      <c r="E2216" s="314" t="s">
        <v>556</v>
      </c>
      <c r="F2216" s="314"/>
      <c r="G2216" s="43" t="s">
        <v>535</v>
      </c>
      <c r="H2216" s="44">
        <v>1</v>
      </c>
      <c r="I2216" s="45">
        <v>3.4</v>
      </c>
      <c r="J2216" s="45">
        <v>3.4</v>
      </c>
    </row>
    <row r="2217" spans="1:10">
      <c r="A2217" s="38"/>
      <c r="B2217" s="38"/>
      <c r="C2217" s="38"/>
      <c r="D2217" s="38"/>
      <c r="E2217" s="38" t="s">
        <v>540</v>
      </c>
      <c r="F2217" s="39">
        <v>27.28</v>
      </c>
      <c r="G2217" s="38" t="s">
        <v>541</v>
      </c>
      <c r="H2217" s="39">
        <v>0</v>
      </c>
      <c r="I2217" s="38" t="s">
        <v>542</v>
      </c>
      <c r="J2217" s="39">
        <v>27.28</v>
      </c>
    </row>
    <row r="2218" spans="1:10" ht="14.4" thickBot="1">
      <c r="A2218" s="38"/>
      <c r="B2218" s="38"/>
      <c r="C2218" s="38"/>
      <c r="D2218" s="38"/>
      <c r="E2218" s="38" t="s">
        <v>543</v>
      </c>
      <c r="F2218" s="39">
        <v>8.7899999999999991</v>
      </c>
      <c r="G2218" s="38"/>
      <c r="H2218" s="313" t="s">
        <v>544</v>
      </c>
      <c r="I2218" s="313"/>
      <c r="J2218" s="39">
        <v>43.97</v>
      </c>
    </row>
    <row r="2219" spans="1:10" ht="14.4" thickTop="1">
      <c r="A2219" s="40"/>
      <c r="B2219" s="40"/>
      <c r="C2219" s="40"/>
      <c r="D2219" s="40"/>
      <c r="E2219" s="40"/>
      <c r="F2219" s="40"/>
      <c r="G2219" s="40"/>
      <c r="H2219" s="40"/>
      <c r="I2219" s="40"/>
      <c r="J2219" s="40"/>
    </row>
    <row r="2220" spans="1:10">
      <c r="A2220" s="19"/>
      <c r="B2220" s="20" t="s">
        <v>8</v>
      </c>
      <c r="C2220" s="19" t="s">
        <v>9</v>
      </c>
      <c r="D2220" s="19" t="s">
        <v>10</v>
      </c>
      <c r="E2220" s="317" t="s">
        <v>529</v>
      </c>
      <c r="F2220" s="317"/>
      <c r="G2220" s="27" t="s">
        <v>11</v>
      </c>
      <c r="H2220" s="20" t="s">
        <v>12</v>
      </c>
      <c r="I2220" s="20" t="s">
        <v>13</v>
      </c>
      <c r="J2220" s="20" t="s">
        <v>15</v>
      </c>
    </row>
    <row r="2221" spans="1:10" ht="26.4">
      <c r="A2221" s="28" t="s">
        <v>530</v>
      </c>
      <c r="B2221" s="29" t="s">
        <v>848</v>
      </c>
      <c r="C2221" s="28" t="s">
        <v>28</v>
      </c>
      <c r="D2221" s="28" t="s">
        <v>849</v>
      </c>
      <c r="E2221" s="316" t="s">
        <v>534</v>
      </c>
      <c r="F2221" s="316"/>
      <c r="G2221" s="30" t="s">
        <v>535</v>
      </c>
      <c r="H2221" s="31">
        <v>1</v>
      </c>
      <c r="I2221" s="32">
        <v>31.73</v>
      </c>
      <c r="J2221" s="32">
        <v>31.73</v>
      </c>
    </row>
    <row r="2222" spans="1:10" ht="26.4">
      <c r="A2222" s="33" t="s">
        <v>531</v>
      </c>
      <c r="B2222" s="34" t="s">
        <v>1370</v>
      </c>
      <c r="C2222" s="33" t="s">
        <v>28</v>
      </c>
      <c r="D2222" s="33" t="s">
        <v>1371</v>
      </c>
      <c r="E2222" s="315" t="s">
        <v>534</v>
      </c>
      <c r="F2222" s="315"/>
      <c r="G2222" s="35" t="s">
        <v>535</v>
      </c>
      <c r="H2222" s="36">
        <v>1</v>
      </c>
      <c r="I2222" s="37">
        <v>0.43</v>
      </c>
      <c r="J2222" s="37">
        <v>0.43</v>
      </c>
    </row>
    <row r="2223" spans="1:10" ht="26.4">
      <c r="A2223" s="41" t="s">
        <v>553</v>
      </c>
      <c r="B2223" s="42" t="s">
        <v>1137</v>
      </c>
      <c r="C2223" s="41" t="s">
        <v>28</v>
      </c>
      <c r="D2223" s="41" t="s">
        <v>1138</v>
      </c>
      <c r="E2223" s="314" t="s">
        <v>556</v>
      </c>
      <c r="F2223" s="314"/>
      <c r="G2223" s="43" t="s">
        <v>535</v>
      </c>
      <c r="H2223" s="44">
        <v>1</v>
      </c>
      <c r="I2223" s="45">
        <v>1.43</v>
      </c>
      <c r="J2223" s="45">
        <v>1.43</v>
      </c>
    </row>
    <row r="2224" spans="1:10" ht="26.4">
      <c r="A2224" s="41" t="s">
        <v>553</v>
      </c>
      <c r="B2224" s="42" t="s">
        <v>1150</v>
      </c>
      <c r="C2224" s="41" t="s">
        <v>28</v>
      </c>
      <c r="D2224" s="41" t="s">
        <v>1151</v>
      </c>
      <c r="E2224" s="314" t="s">
        <v>556</v>
      </c>
      <c r="F2224" s="314"/>
      <c r="G2224" s="43" t="s">
        <v>535</v>
      </c>
      <c r="H2224" s="44">
        <v>1</v>
      </c>
      <c r="I2224" s="45">
        <v>0.01</v>
      </c>
      <c r="J2224" s="45">
        <v>0.01</v>
      </c>
    </row>
    <row r="2225" spans="1:10" ht="26.4">
      <c r="A2225" s="41" t="s">
        <v>553</v>
      </c>
      <c r="B2225" s="42" t="s">
        <v>1208</v>
      </c>
      <c r="C2225" s="41" t="s">
        <v>28</v>
      </c>
      <c r="D2225" s="41" t="s">
        <v>1209</v>
      </c>
      <c r="E2225" s="314" t="s">
        <v>556</v>
      </c>
      <c r="F2225" s="314"/>
      <c r="G2225" s="43" t="s">
        <v>535</v>
      </c>
      <c r="H2225" s="44">
        <v>1</v>
      </c>
      <c r="I2225" s="45">
        <v>0.31</v>
      </c>
      <c r="J2225" s="45">
        <v>0.31</v>
      </c>
    </row>
    <row r="2226" spans="1:10">
      <c r="A2226" s="41" t="s">
        <v>553</v>
      </c>
      <c r="B2226" s="42" t="s">
        <v>1372</v>
      </c>
      <c r="C2226" s="41" t="s">
        <v>28</v>
      </c>
      <c r="D2226" s="41" t="s">
        <v>1373</v>
      </c>
      <c r="E2226" s="314" t="s">
        <v>1143</v>
      </c>
      <c r="F2226" s="314"/>
      <c r="G2226" s="43" t="s">
        <v>535</v>
      </c>
      <c r="H2226" s="44">
        <v>1</v>
      </c>
      <c r="I2226" s="45">
        <v>24.08</v>
      </c>
      <c r="J2226" s="45">
        <v>24.08</v>
      </c>
    </row>
    <row r="2227" spans="1:10" ht="26.4">
      <c r="A2227" s="41" t="s">
        <v>553</v>
      </c>
      <c r="B2227" s="42" t="s">
        <v>1146</v>
      </c>
      <c r="C2227" s="41" t="s">
        <v>28</v>
      </c>
      <c r="D2227" s="41" t="s">
        <v>1147</v>
      </c>
      <c r="E2227" s="314" t="s">
        <v>556</v>
      </c>
      <c r="F2227" s="314"/>
      <c r="G2227" s="43" t="s">
        <v>535</v>
      </c>
      <c r="H2227" s="44">
        <v>1</v>
      </c>
      <c r="I2227" s="45">
        <v>3.4</v>
      </c>
      <c r="J2227" s="45">
        <v>3.4</v>
      </c>
    </row>
    <row r="2228" spans="1:10" ht="26.4">
      <c r="A2228" s="41" t="s">
        <v>553</v>
      </c>
      <c r="B2228" s="42" t="s">
        <v>1144</v>
      </c>
      <c r="C2228" s="41" t="s">
        <v>28</v>
      </c>
      <c r="D2228" s="41" t="s">
        <v>1145</v>
      </c>
      <c r="E2228" s="314" t="s">
        <v>556</v>
      </c>
      <c r="F2228" s="314"/>
      <c r="G2228" s="43" t="s">
        <v>535</v>
      </c>
      <c r="H2228" s="44">
        <v>1</v>
      </c>
      <c r="I2228" s="45">
        <v>0.94</v>
      </c>
      <c r="J2228" s="45">
        <v>0.94</v>
      </c>
    </row>
    <row r="2229" spans="1:10" ht="26.4">
      <c r="A2229" s="41" t="s">
        <v>553</v>
      </c>
      <c r="B2229" s="42" t="s">
        <v>1204</v>
      </c>
      <c r="C2229" s="41" t="s">
        <v>28</v>
      </c>
      <c r="D2229" s="41" t="s">
        <v>1205</v>
      </c>
      <c r="E2229" s="314" t="s">
        <v>556</v>
      </c>
      <c r="F2229" s="314"/>
      <c r="G2229" s="43" t="s">
        <v>535</v>
      </c>
      <c r="H2229" s="44">
        <v>1</v>
      </c>
      <c r="I2229" s="45">
        <v>1.1299999999999999</v>
      </c>
      <c r="J2229" s="45">
        <v>1.1299999999999999</v>
      </c>
    </row>
    <row r="2230" spans="1:10">
      <c r="A2230" s="38"/>
      <c r="B2230" s="38"/>
      <c r="C2230" s="38"/>
      <c r="D2230" s="38"/>
      <c r="E2230" s="38" t="s">
        <v>540</v>
      </c>
      <c r="F2230" s="39">
        <v>24.51</v>
      </c>
      <c r="G2230" s="38" t="s">
        <v>541</v>
      </c>
      <c r="H2230" s="39">
        <v>0</v>
      </c>
      <c r="I2230" s="38" t="s">
        <v>542</v>
      </c>
      <c r="J2230" s="39">
        <v>24.51</v>
      </c>
    </row>
    <row r="2231" spans="1:10" ht="14.4" thickBot="1">
      <c r="A2231" s="38"/>
      <c r="B2231" s="38"/>
      <c r="C2231" s="38"/>
      <c r="D2231" s="38"/>
      <c r="E2231" s="38" t="s">
        <v>543</v>
      </c>
      <c r="F2231" s="39">
        <v>7.93</v>
      </c>
      <c r="G2231" s="38"/>
      <c r="H2231" s="313" t="s">
        <v>544</v>
      </c>
      <c r="I2231" s="313"/>
      <c r="J2231" s="39">
        <v>39.659999999999997</v>
      </c>
    </row>
    <row r="2232" spans="1:10" ht="14.4" thickTop="1">
      <c r="A2232" s="40"/>
      <c r="B2232" s="40"/>
      <c r="C2232" s="40"/>
      <c r="D2232" s="40"/>
      <c r="E2232" s="40"/>
      <c r="F2232" s="40"/>
      <c r="G2232" s="40"/>
      <c r="H2232" s="40"/>
      <c r="I2232" s="40"/>
      <c r="J2232" s="40"/>
    </row>
    <row r="2233" spans="1:10">
      <c r="A2233" s="19"/>
      <c r="B2233" s="20" t="s">
        <v>8</v>
      </c>
      <c r="C2233" s="19" t="s">
        <v>9</v>
      </c>
      <c r="D2233" s="19" t="s">
        <v>10</v>
      </c>
      <c r="E2233" s="317" t="s">
        <v>529</v>
      </c>
      <c r="F2233" s="317"/>
      <c r="G2233" s="27" t="s">
        <v>11</v>
      </c>
      <c r="H2233" s="20" t="s">
        <v>12</v>
      </c>
      <c r="I2233" s="20" t="s">
        <v>13</v>
      </c>
      <c r="J2233" s="20" t="s">
        <v>15</v>
      </c>
    </row>
    <row r="2234" spans="1:10">
      <c r="A2234" s="28" t="s">
        <v>530</v>
      </c>
      <c r="B2234" s="29" t="s">
        <v>536</v>
      </c>
      <c r="C2234" s="28" t="s">
        <v>28</v>
      </c>
      <c r="D2234" s="28" t="s">
        <v>537</v>
      </c>
      <c r="E2234" s="316" t="s">
        <v>534</v>
      </c>
      <c r="F2234" s="316"/>
      <c r="G2234" s="30" t="s">
        <v>535</v>
      </c>
      <c r="H2234" s="31">
        <v>1</v>
      </c>
      <c r="I2234" s="32">
        <v>37.35</v>
      </c>
      <c r="J2234" s="32">
        <v>37.35</v>
      </c>
    </row>
    <row r="2235" spans="1:10" ht="26.4">
      <c r="A2235" s="33" t="s">
        <v>531</v>
      </c>
      <c r="B2235" s="34" t="s">
        <v>1374</v>
      </c>
      <c r="C2235" s="33" t="s">
        <v>28</v>
      </c>
      <c r="D2235" s="33" t="s">
        <v>1375</v>
      </c>
      <c r="E2235" s="315" t="s">
        <v>534</v>
      </c>
      <c r="F2235" s="315"/>
      <c r="G2235" s="35" t="s">
        <v>535</v>
      </c>
      <c r="H2235" s="36">
        <v>1</v>
      </c>
      <c r="I2235" s="37">
        <v>0.71</v>
      </c>
      <c r="J2235" s="37">
        <v>0.71</v>
      </c>
    </row>
    <row r="2236" spans="1:10" ht="26.4">
      <c r="A2236" s="41" t="s">
        <v>553</v>
      </c>
      <c r="B2236" s="42" t="s">
        <v>1456</v>
      </c>
      <c r="C2236" s="41" t="s">
        <v>28</v>
      </c>
      <c r="D2236" s="41" t="s">
        <v>1457</v>
      </c>
      <c r="E2236" s="314" t="s">
        <v>556</v>
      </c>
      <c r="F2236" s="314"/>
      <c r="G2236" s="43" t="s">
        <v>535</v>
      </c>
      <c r="H2236" s="44">
        <v>1</v>
      </c>
      <c r="I2236" s="45">
        <v>1.28</v>
      </c>
      <c r="J2236" s="45">
        <v>1.28</v>
      </c>
    </row>
    <row r="2237" spans="1:10" ht="26.4">
      <c r="A2237" s="41" t="s">
        <v>553</v>
      </c>
      <c r="B2237" s="42" t="s">
        <v>1137</v>
      </c>
      <c r="C2237" s="41" t="s">
        <v>28</v>
      </c>
      <c r="D2237" s="41" t="s">
        <v>1138</v>
      </c>
      <c r="E2237" s="314" t="s">
        <v>556</v>
      </c>
      <c r="F2237" s="314"/>
      <c r="G2237" s="43" t="s">
        <v>535</v>
      </c>
      <c r="H2237" s="44">
        <v>1</v>
      </c>
      <c r="I2237" s="45">
        <v>1.43</v>
      </c>
      <c r="J2237" s="45">
        <v>1.43</v>
      </c>
    </row>
    <row r="2238" spans="1:10" ht="26.4">
      <c r="A2238" s="41" t="s">
        <v>553</v>
      </c>
      <c r="B2238" s="42" t="s">
        <v>1458</v>
      </c>
      <c r="C2238" s="41" t="s">
        <v>28</v>
      </c>
      <c r="D2238" s="41" t="s">
        <v>1459</v>
      </c>
      <c r="E2238" s="314" t="s">
        <v>556</v>
      </c>
      <c r="F2238" s="314"/>
      <c r="G2238" s="43" t="s">
        <v>535</v>
      </c>
      <c r="H2238" s="44">
        <v>1</v>
      </c>
      <c r="I2238" s="45">
        <v>0.08</v>
      </c>
      <c r="J2238" s="45">
        <v>0.08</v>
      </c>
    </row>
    <row r="2239" spans="1:10" ht="26.4">
      <c r="A2239" s="41" t="s">
        <v>553</v>
      </c>
      <c r="B2239" s="42" t="s">
        <v>1150</v>
      </c>
      <c r="C2239" s="41" t="s">
        <v>28</v>
      </c>
      <c r="D2239" s="41" t="s">
        <v>1151</v>
      </c>
      <c r="E2239" s="314" t="s">
        <v>556</v>
      </c>
      <c r="F2239" s="314"/>
      <c r="G2239" s="43" t="s">
        <v>535</v>
      </c>
      <c r="H2239" s="44">
        <v>1</v>
      </c>
      <c r="I2239" s="45">
        <v>0.01</v>
      </c>
      <c r="J2239" s="45">
        <v>0.01</v>
      </c>
    </row>
    <row r="2240" spans="1:10">
      <c r="A2240" s="41" t="s">
        <v>553</v>
      </c>
      <c r="B2240" s="42" t="s">
        <v>1376</v>
      </c>
      <c r="C2240" s="41" t="s">
        <v>28</v>
      </c>
      <c r="D2240" s="41" t="s">
        <v>1377</v>
      </c>
      <c r="E2240" s="314" t="s">
        <v>1143</v>
      </c>
      <c r="F2240" s="314"/>
      <c r="G2240" s="43" t="s">
        <v>535</v>
      </c>
      <c r="H2240" s="44">
        <v>1</v>
      </c>
      <c r="I2240" s="45">
        <v>33.840000000000003</v>
      </c>
      <c r="J2240" s="45">
        <v>33.840000000000003</v>
      </c>
    </row>
    <row r="2241" spans="1:10">
      <c r="A2241" s="38"/>
      <c r="B2241" s="38"/>
      <c r="C2241" s="38"/>
      <c r="D2241" s="38"/>
      <c r="E2241" s="38" t="s">
        <v>540</v>
      </c>
      <c r="F2241" s="39">
        <v>34.549999999999997</v>
      </c>
      <c r="G2241" s="38" t="s">
        <v>541</v>
      </c>
      <c r="H2241" s="39">
        <v>0</v>
      </c>
      <c r="I2241" s="38" t="s">
        <v>542</v>
      </c>
      <c r="J2241" s="39">
        <v>34.549999999999997</v>
      </c>
    </row>
    <row r="2242" spans="1:10" ht="14.4" thickBot="1">
      <c r="A2242" s="38"/>
      <c r="B2242" s="38"/>
      <c r="C2242" s="38"/>
      <c r="D2242" s="38"/>
      <c r="E2242" s="38" t="s">
        <v>543</v>
      </c>
      <c r="F2242" s="39">
        <v>9.33</v>
      </c>
      <c r="G2242" s="38"/>
      <c r="H2242" s="313" t="s">
        <v>544</v>
      </c>
      <c r="I2242" s="313"/>
      <c r="J2242" s="39">
        <v>46.68</v>
      </c>
    </row>
    <row r="2243" spans="1:10" ht="14.4" thickTop="1">
      <c r="A2243" s="40"/>
      <c r="B2243" s="40"/>
      <c r="C2243" s="40"/>
      <c r="D2243" s="40"/>
      <c r="E2243" s="40"/>
      <c r="F2243" s="40"/>
      <c r="G2243" s="40"/>
      <c r="H2243" s="40"/>
      <c r="I2243" s="40"/>
      <c r="J2243" s="40"/>
    </row>
    <row r="2244" spans="1:10">
      <c r="A2244" s="19"/>
      <c r="B2244" s="20" t="s">
        <v>8</v>
      </c>
      <c r="C2244" s="19" t="s">
        <v>9</v>
      </c>
      <c r="D2244" s="19" t="s">
        <v>10</v>
      </c>
      <c r="E2244" s="317" t="s">
        <v>529</v>
      </c>
      <c r="F2244" s="317"/>
      <c r="G2244" s="27" t="s">
        <v>11</v>
      </c>
      <c r="H2244" s="20" t="s">
        <v>12</v>
      </c>
      <c r="I2244" s="20" t="s">
        <v>13</v>
      </c>
      <c r="J2244" s="20" t="s">
        <v>15</v>
      </c>
    </row>
    <row r="2245" spans="1:10" ht="26.4">
      <c r="A2245" s="28" t="s">
        <v>530</v>
      </c>
      <c r="B2245" s="29" t="s">
        <v>983</v>
      </c>
      <c r="C2245" s="28" t="s">
        <v>28</v>
      </c>
      <c r="D2245" s="28" t="s">
        <v>984</v>
      </c>
      <c r="E2245" s="316" t="s">
        <v>902</v>
      </c>
      <c r="F2245" s="316"/>
      <c r="G2245" s="30" t="s">
        <v>24</v>
      </c>
      <c r="H2245" s="31">
        <v>1</v>
      </c>
      <c r="I2245" s="32">
        <v>11.16</v>
      </c>
      <c r="J2245" s="32">
        <v>11.16</v>
      </c>
    </row>
    <row r="2246" spans="1:10" ht="26.4">
      <c r="A2246" s="33" t="s">
        <v>531</v>
      </c>
      <c r="B2246" s="34" t="s">
        <v>848</v>
      </c>
      <c r="C2246" s="33" t="s">
        <v>28</v>
      </c>
      <c r="D2246" s="33" t="s">
        <v>849</v>
      </c>
      <c r="E2246" s="315" t="s">
        <v>534</v>
      </c>
      <c r="F2246" s="315"/>
      <c r="G2246" s="35" t="s">
        <v>535</v>
      </c>
      <c r="H2246" s="36">
        <v>0.1525</v>
      </c>
      <c r="I2246" s="37">
        <v>31.73</v>
      </c>
      <c r="J2246" s="37">
        <v>4.83</v>
      </c>
    </row>
    <row r="2247" spans="1:10" ht="26.4">
      <c r="A2247" s="33" t="s">
        <v>531</v>
      </c>
      <c r="B2247" s="34" t="s">
        <v>551</v>
      </c>
      <c r="C2247" s="33" t="s">
        <v>28</v>
      </c>
      <c r="D2247" s="33" t="s">
        <v>552</v>
      </c>
      <c r="E2247" s="315" t="s">
        <v>534</v>
      </c>
      <c r="F2247" s="315"/>
      <c r="G2247" s="35" t="s">
        <v>535</v>
      </c>
      <c r="H2247" s="36">
        <v>4.8099999999999997E-2</v>
      </c>
      <c r="I2247" s="37">
        <v>23.13</v>
      </c>
      <c r="J2247" s="37">
        <v>1.1100000000000001</v>
      </c>
    </row>
    <row r="2248" spans="1:10" ht="26.4">
      <c r="A2248" s="41" t="s">
        <v>553</v>
      </c>
      <c r="B2248" s="42" t="s">
        <v>1460</v>
      </c>
      <c r="C2248" s="41" t="s">
        <v>28</v>
      </c>
      <c r="D2248" s="41" t="s">
        <v>1461</v>
      </c>
      <c r="E2248" s="314" t="s">
        <v>556</v>
      </c>
      <c r="F2248" s="314"/>
      <c r="G2248" s="43" t="s">
        <v>24</v>
      </c>
      <c r="H2248" s="44">
        <v>1</v>
      </c>
      <c r="I2248" s="45">
        <v>5.14</v>
      </c>
      <c r="J2248" s="45">
        <v>5.14</v>
      </c>
    </row>
    <row r="2249" spans="1:10">
      <c r="A2249" s="41" t="s">
        <v>553</v>
      </c>
      <c r="B2249" s="42" t="s">
        <v>1462</v>
      </c>
      <c r="C2249" s="41" t="s">
        <v>28</v>
      </c>
      <c r="D2249" s="41" t="s">
        <v>1463</v>
      </c>
      <c r="E2249" s="314" t="s">
        <v>556</v>
      </c>
      <c r="F2249" s="314"/>
      <c r="G2249" s="43" t="s">
        <v>24</v>
      </c>
      <c r="H2249" s="44">
        <v>2.1000000000000001E-2</v>
      </c>
      <c r="I2249" s="45">
        <v>4</v>
      </c>
      <c r="J2249" s="45">
        <v>0.08</v>
      </c>
    </row>
    <row r="2250" spans="1:10">
      <c r="A2250" s="38"/>
      <c r="B2250" s="38"/>
      <c r="C2250" s="38"/>
      <c r="D2250" s="38"/>
      <c r="E2250" s="38" t="s">
        <v>540</v>
      </c>
      <c r="F2250" s="39">
        <v>4.46</v>
      </c>
      <c r="G2250" s="38" t="s">
        <v>541</v>
      </c>
      <c r="H2250" s="39">
        <v>0</v>
      </c>
      <c r="I2250" s="38" t="s">
        <v>542</v>
      </c>
      <c r="J2250" s="39">
        <v>4.46</v>
      </c>
    </row>
    <row r="2251" spans="1:10" ht="14.4" thickBot="1">
      <c r="A2251" s="38"/>
      <c r="B2251" s="38"/>
      <c r="C2251" s="38"/>
      <c r="D2251" s="38"/>
      <c r="E2251" s="38" t="s">
        <v>543</v>
      </c>
      <c r="F2251" s="39">
        <v>2.79</v>
      </c>
      <c r="G2251" s="38"/>
      <c r="H2251" s="313" t="s">
        <v>544</v>
      </c>
      <c r="I2251" s="313"/>
      <c r="J2251" s="39">
        <v>13.95</v>
      </c>
    </row>
    <row r="2252" spans="1:10" ht="14.4" thickTop="1">
      <c r="A2252" s="40"/>
      <c r="B2252" s="40"/>
      <c r="C2252" s="40"/>
      <c r="D2252" s="40"/>
      <c r="E2252" s="40"/>
      <c r="F2252" s="40"/>
      <c r="G2252" s="40"/>
      <c r="H2252" s="40"/>
      <c r="I2252" s="40"/>
      <c r="J2252" s="40"/>
    </row>
    <row r="2253" spans="1:10">
      <c r="A2253" s="19"/>
      <c r="B2253" s="20" t="s">
        <v>8</v>
      </c>
      <c r="C2253" s="19" t="s">
        <v>9</v>
      </c>
      <c r="D2253" s="19" t="s">
        <v>10</v>
      </c>
      <c r="E2253" s="317" t="s">
        <v>529</v>
      </c>
      <c r="F2253" s="317"/>
      <c r="G2253" s="27" t="s">
        <v>11</v>
      </c>
      <c r="H2253" s="20" t="s">
        <v>12</v>
      </c>
      <c r="I2253" s="20" t="s">
        <v>13</v>
      </c>
      <c r="J2253" s="20" t="s">
        <v>15</v>
      </c>
    </row>
    <row r="2254" spans="1:10" ht="26.4">
      <c r="A2254" s="28" t="s">
        <v>530</v>
      </c>
      <c r="B2254" s="29" t="s">
        <v>975</v>
      </c>
      <c r="C2254" s="28" t="s">
        <v>28</v>
      </c>
      <c r="D2254" s="28" t="s">
        <v>976</v>
      </c>
      <c r="E2254" s="316" t="s">
        <v>902</v>
      </c>
      <c r="F2254" s="316"/>
      <c r="G2254" s="30" t="s">
        <v>24</v>
      </c>
      <c r="H2254" s="31">
        <v>1</v>
      </c>
      <c r="I2254" s="32">
        <v>12.5</v>
      </c>
      <c r="J2254" s="32">
        <v>12.5</v>
      </c>
    </row>
    <row r="2255" spans="1:10" ht="26.4">
      <c r="A2255" s="33" t="s">
        <v>531</v>
      </c>
      <c r="B2255" s="34" t="s">
        <v>551</v>
      </c>
      <c r="C2255" s="33" t="s">
        <v>28</v>
      </c>
      <c r="D2255" s="33" t="s">
        <v>552</v>
      </c>
      <c r="E2255" s="315" t="s">
        <v>534</v>
      </c>
      <c r="F2255" s="315"/>
      <c r="G2255" s="35" t="s">
        <v>535</v>
      </c>
      <c r="H2255" s="36">
        <v>4.8099999999999997E-2</v>
      </c>
      <c r="I2255" s="37">
        <v>23.13</v>
      </c>
      <c r="J2255" s="37">
        <v>1.1100000000000001</v>
      </c>
    </row>
    <row r="2256" spans="1:10" ht="26.4">
      <c r="A2256" s="33" t="s">
        <v>531</v>
      </c>
      <c r="B2256" s="34" t="s">
        <v>848</v>
      </c>
      <c r="C2256" s="33" t="s">
        <v>28</v>
      </c>
      <c r="D2256" s="33" t="s">
        <v>849</v>
      </c>
      <c r="E2256" s="315" t="s">
        <v>534</v>
      </c>
      <c r="F2256" s="315"/>
      <c r="G2256" s="35" t="s">
        <v>535</v>
      </c>
      <c r="H2256" s="36">
        <v>0.1525</v>
      </c>
      <c r="I2256" s="37">
        <v>31.73</v>
      </c>
      <c r="J2256" s="37">
        <v>4.83</v>
      </c>
    </row>
    <row r="2257" spans="1:10">
      <c r="A2257" s="41" t="s">
        <v>553</v>
      </c>
      <c r="B2257" s="42" t="s">
        <v>1462</v>
      </c>
      <c r="C2257" s="41" t="s">
        <v>28</v>
      </c>
      <c r="D2257" s="41" t="s">
        <v>1463</v>
      </c>
      <c r="E2257" s="314" t="s">
        <v>556</v>
      </c>
      <c r="F2257" s="314"/>
      <c r="G2257" s="43" t="s">
        <v>24</v>
      </c>
      <c r="H2257" s="44">
        <v>2.1000000000000001E-2</v>
      </c>
      <c r="I2257" s="45">
        <v>4</v>
      </c>
      <c r="J2257" s="45">
        <v>0.08</v>
      </c>
    </row>
    <row r="2258" spans="1:10" ht="26.4">
      <c r="A2258" s="41" t="s">
        <v>553</v>
      </c>
      <c r="B2258" s="42" t="s">
        <v>1464</v>
      </c>
      <c r="C2258" s="41" t="s">
        <v>28</v>
      </c>
      <c r="D2258" s="41" t="s">
        <v>1465</v>
      </c>
      <c r="E2258" s="314" t="s">
        <v>556</v>
      </c>
      <c r="F2258" s="314"/>
      <c r="G2258" s="43" t="s">
        <v>24</v>
      </c>
      <c r="H2258" s="44">
        <v>1</v>
      </c>
      <c r="I2258" s="45">
        <v>6.48</v>
      </c>
      <c r="J2258" s="45">
        <v>6.48</v>
      </c>
    </row>
    <row r="2259" spans="1:10">
      <c r="A2259" s="38"/>
      <c r="B2259" s="38"/>
      <c r="C2259" s="38"/>
      <c r="D2259" s="38"/>
      <c r="E2259" s="38" t="s">
        <v>540</v>
      </c>
      <c r="F2259" s="39">
        <v>4.46</v>
      </c>
      <c r="G2259" s="38" t="s">
        <v>541</v>
      </c>
      <c r="H2259" s="39">
        <v>0</v>
      </c>
      <c r="I2259" s="38" t="s">
        <v>542</v>
      </c>
      <c r="J2259" s="39">
        <v>4.46</v>
      </c>
    </row>
    <row r="2260" spans="1:10" ht="14.4" thickBot="1">
      <c r="A2260" s="38"/>
      <c r="B2260" s="38"/>
      <c r="C2260" s="38"/>
      <c r="D2260" s="38"/>
      <c r="E2260" s="38" t="s">
        <v>543</v>
      </c>
      <c r="F2260" s="39">
        <v>3.12</v>
      </c>
      <c r="G2260" s="38"/>
      <c r="H2260" s="313" t="s">
        <v>544</v>
      </c>
      <c r="I2260" s="313"/>
      <c r="J2260" s="39">
        <v>15.62</v>
      </c>
    </row>
    <row r="2261" spans="1:10" ht="14.4" thickTop="1">
      <c r="A2261" s="40"/>
      <c r="B2261" s="40"/>
      <c r="C2261" s="40"/>
      <c r="D2261" s="40"/>
      <c r="E2261" s="40"/>
      <c r="F2261" s="40"/>
      <c r="G2261" s="40"/>
      <c r="H2261" s="40"/>
      <c r="I2261" s="40"/>
      <c r="J2261" s="40"/>
    </row>
    <row r="2262" spans="1:10">
      <c r="A2262" s="19"/>
      <c r="B2262" s="20" t="s">
        <v>8</v>
      </c>
      <c r="C2262" s="19" t="s">
        <v>9</v>
      </c>
      <c r="D2262" s="19" t="s">
        <v>10</v>
      </c>
      <c r="E2262" s="317" t="s">
        <v>529</v>
      </c>
      <c r="F2262" s="317"/>
      <c r="G2262" s="27" t="s">
        <v>11</v>
      </c>
      <c r="H2262" s="20" t="s">
        <v>12</v>
      </c>
      <c r="I2262" s="20" t="s">
        <v>13</v>
      </c>
      <c r="J2262" s="20" t="s">
        <v>15</v>
      </c>
    </row>
    <row r="2263" spans="1:10" ht="26.4">
      <c r="A2263" s="28" t="s">
        <v>530</v>
      </c>
      <c r="B2263" s="29" t="s">
        <v>538</v>
      </c>
      <c r="C2263" s="28" t="s">
        <v>28</v>
      </c>
      <c r="D2263" s="28" t="s">
        <v>539</v>
      </c>
      <c r="E2263" s="316" t="s">
        <v>534</v>
      </c>
      <c r="F2263" s="316"/>
      <c r="G2263" s="30" t="s">
        <v>535</v>
      </c>
      <c r="H2263" s="31">
        <v>1</v>
      </c>
      <c r="I2263" s="32">
        <v>131.25</v>
      </c>
      <c r="J2263" s="32">
        <v>131.25</v>
      </c>
    </row>
    <row r="2264" spans="1:10" ht="26.4">
      <c r="A2264" s="33" t="s">
        <v>531</v>
      </c>
      <c r="B2264" s="34" t="s">
        <v>1378</v>
      </c>
      <c r="C2264" s="33" t="s">
        <v>28</v>
      </c>
      <c r="D2264" s="33" t="s">
        <v>1379</v>
      </c>
      <c r="E2264" s="315" t="s">
        <v>534</v>
      </c>
      <c r="F2264" s="315"/>
      <c r="G2264" s="35" t="s">
        <v>535</v>
      </c>
      <c r="H2264" s="36">
        <v>1</v>
      </c>
      <c r="I2264" s="37">
        <v>1.87</v>
      </c>
      <c r="J2264" s="37">
        <v>1.87</v>
      </c>
    </row>
    <row r="2265" spans="1:10">
      <c r="A2265" s="41" t="s">
        <v>553</v>
      </c>
      <c r="B2265" s="42" t="s">
        <v>1380</v>
      </c>
      <c r="C2265" s="41" t="s">
        <v>28</v>
      </c>
      <c r="D2265" s="41" t="s">
        <v>1381</v>
      </c>
      <c r="E2265" s="314" t="s">
        <v>1143</v>
      </c>
      <c r="F2265" s="314"/>
      <c r="G2265" s="43" t="s">
        <v>535</v>
      </c>
      <c r="H2265" s="44">
        <v>1</v>
      </c>
      <c r="I2265" s="45">
        <v>127.16</v>
      </c>
      <c r="J2265" s="45">
        <v>127.16</v>
      </c>
    </row>
    <row r="2266" spans="1:10" ht="26.4">
      <c r="A2266" s="41" t="s">
        <v>553</v>
      </c>
      <c r="B2266" s="42" t="s">
        <v>1466</v>
      </c>
      <c r="C2266" s="41" t="s">
        <v>28</v>
      </c>
      <c r="D2266" s="41" t="s">
        <v>1467</v>
      </c>
      <c r="E2266" s="314" t="s">
        <v>556</v>
      </c>
      <c r="F2266" s="314"/>
      <c r="G2266" s="43" t="s">
        <v>535</v>
      </c>
      <c r="H2266" s="44">
        <v>1</v>
      </c>
      <c r="I2266" s="45">
        <v>0.77</v>
      </c>
      <c r="J2266" s="45">
        <v>0.77</v>
      </c>
    </row>
    <row r="2267" spans="1:10" ht="26.4">
      <c r="A2267" s="41" t="s">
        <v>553</v>
      </c>
      <c r="B2267" s="42" t="s">
        <v>1468</v>
      </c>
      <c r="C2267" s="41" t="s">
        <v>28</v>
      </c>
      <c r="D2267" s="41" t="s">
        <v>1469</v>
      </c>
      <c r="E2267" s="314" t="s">
        <v>556</v>
      </c>
      <c r="F2267" s="314"/>
      <c r="G2267" s="43" t="s">
        <v>535</v>
      </c>
      <c r="H2267" s="44">
        <v>1</v>
      </c>
      <c r="I2267" s="45">
        <v>0.01</v>
      </c>
      <c r="J2267" s="45">
        <v>0.01</v>
      </c>
    </row>
    <row r="2268" spans="1:10" ht="26.4">
      <c r="A2268" s="41" t="s">
        <v>553</v>
      </c>
      <c r="B2268" s="42" t="s">
        <v>1150</v>
      </c>
      <c r="C2268" s="41" t="s">
        <v>28</v>
      </c>
      <c r="D2268" s="41" t="s">
        <v>1151</v>
      </c>
      <c r="E2268" s="314" t="s">
        <v>556</v>
      </c>
      <c r="F2268" s="314"/>
      <c r="G2268" s="43" t="s">
        <v>535</v>
      </c>
      <c r="H2268" s="44">
        <v>1</v>
      </c>
      <c r="I2268" s="45">
        <v>0.01</v>
      </c>
      <c r="J2268" s="45">
        <v>0.01</v>
      </c>
    </row>
    <row r="2269" spans="1:10" ht="26.4">
      <c r="A2269" s="41" t="s">
        <v>553</v>
      </c>
      <c r="B2269" s="42" t="s">
        <v>1137</v>
      </c>
      <c r="C2269" s="41" t="s">
        <v>28</v>
      </c>
      <c r="D2269" s="41" t="s">
        <v>1138</v>
      </c>
      <c r="E2269" s="314" t="s">
        <v>556</v>
      </c>
      <c r="F2269" s="314"/>
      <c r="G2269" s="43" t="s">
        <v>535</v>
      </c>
      <c r="H2269" s="44">
        <v>1</v>
      </c>
      <c r="I2269" s="45">
        <v>1.43</v>
      </c>
      <c r="J2269" s="45">
        <v>1.43</v>
      </c>
    </row>
    <row r="2270" spans="1:10">
      <c r="A2270" s="38"/>
      <c r="B2270" s="38"/>
      <c r="C2270" s="38"/>
      <c r="D2270" s="38"/>
      <c r="E2270" s="38" t="s">
        <v>540</v>
      </c>
      <c r="F2270" s="39">
        <v>129.03</v>
      </c>
      <c r="G2270" s="38" t="s">
        <v>541</v>
      </c>
      <c r="H2270" s="39">
        <v>0</v>
      </c>
      <c r="I2270" s="38" t="s">
        <v>542</v>
      </c>
      <c r="J2270" s="39">
        <v>129.03</v>
      </c>
    </row>
    <row r="2271" spans="1:10" ht="14.4" thickBot="1">
      <c r="A2271" s="38"/>
      <c r="B2271" s="38"/>
      <c r="C2271" s="38"/>
      <c r="D2271" s="38"/>
      <c r="E2271" s="38" t="s">
        <v>543</v>
      </c>
      <c r="F2271" s="39">
        <v>32.81</v>
      </c>
      <c r="G2271" s="38"/>
      <c r="H2271" s="313" t="s">
        <v>544</v>
      </c>
      <c r="I2271" s="313"/>
      <c r="J2271" s="39">
        <v>164.06</v>
      </c>
    </row>
    <row r="2272" spans="1:10" ht="14.4" thickTop="1">
      <c r="A2272" s="40"/>
      <c r="B2272" s="40"/>
      <c r="C2272" s="40"/>
      <c r="D2272" s="40"/>
      <c r="E2272" s="40"/>
      <c r="F2272" s="40"/>
      <c r="G2272" s="40"/>
      <c r="H2272" s="40"/>
      <c r="I2272" s="40"/>
      <c r="J2272" s="40"/>
    </row>
    <row r="2273" spans="1:10">
      <c r="A2273" s="19"/>
      <c r="B2273" s="20" t="s">
        <v>8</v>
      </c>
      <c r="C2273" s="19" t="s">
        <v>9</v>
      </c>
      <c r="D2273" s="19" t="s">
        <v>10</v>
      </c>
      <c r="E2273" s="317" t="s">
        <v>529</v>
      </c>
      <c r="F2273" s="317"/>
      <c r="G2273" s="27" t="s">
        <v>11</v>
      </c>
      <c r="H2273" s="20" t="s">
        <v>12</v>
      </c>
      <c r="I2273" s="20" t="s">
        <v>13</v>
      </c>
      <c r="J2273" s="20" t="s">
        <v>15</v>
      </c>
    </row>
    <row r="2274" spans="1:10" ht="39.6">
      <c r="A2274" s="28" t="s">
        <v>530</v>
      </c>
      <c r="B2274" s="29" t="s">
        <v>1312</v>
      </c>
      <c r="C2274" s="28" t="s">
        <v>28</v>
      </c>
      <c r="D2274" s="28" t="s">
        <v>1313</v>
      </c>
      <c r="E2274" s="316" t="s">
        <v>570</v>
      </c>
      <c r="F2274" s="316"/>
      <c r="G2274" s="30" t="s">
        <v>576</v>
      </c>
      <c r="H2274" s="31">
        <v>1</v>
      </c>
      <c r="I2274" s="32">
        <v>95.14</v>
      </c>
      <c r="J2274" s="32">
        <v>95.14</v>
      </c>
    </row>
    <row r="2275" spans="1:10" ht="26.4">
      <c r="A2275" s="33" t="s">
        <v>531</v>
      </c>
      <c r="B2275" s="34" t="s">
        <v>1470</v>
      </c>
      <c r="C2275" s="33" t="s">
        <v>28</v>
      </c>
      <c r="D2275" s="33" t="s">
        <v>1471</v>
      </c>
      <c r="E2275" s="315" t="s">
        <v>534</v>
      </c>
      <c r="F2275" s="315"/>
      <c r="G2275" s="35" t="s">
        <v>535</v>
      </c>
      <c r="H2275" s="36">
        <v>1</v>
      </c>
      <c r="I2275" s="37">
        <v>34.56</v>
      </c>
      <c r="J2275" s="37">
        <v>34.56</v>
      </c>
    </row>
    <row r="2276" spans="1:10" ht="39.6">
      <c r="A2276" s="33" t="s">
        <v>531</v>
      </c>
      <c r="B2276" s="34" t="s">
        <v>1472</v>
      </c>
      <c r="C2276" s="33" t="s">
        <v>28</v>
      </c>
      <c r="D2276" s="33" t="s">
        <v>1473</v>
      </c>
      <c r="E2276" s="315" t="s">
        <v>1230</v>
      </c>
      <c r="F2276" s="315"/>
      <c r="G2276" s="35" t="s">
        <v>535</v>
      </c>
      <c r="H2276" s="36">
        <v>1</v>
      </c>
      <c r="I2276" s="37">
        <v>47.92</v>
      </c>
      <c r="J2276" s="37">
        <v>47.92</v>
      </c>
    </row>
    <row r="2277" spans="1:10" ht="39.6">
      <c r="A2277" s="33" t="s">
        <v>531</v>
      </c>
      <c r="B2277" s="34" t="s">
        <v>1474</v>
      </c>
      <c r="C2277" s="33" t="s">
        <v>28</v>
      </c>
      <c r="D2277" s="33" t="s">
        <v>1475</v>
      </c>
      <c r="E2277" s="315" t="s">
        <v>1230</v>
      </c>
      <c r="F2277" s="315"/>
      <c r="G2277" s="35" t="s">
        <v>535</v>
      </c>
      <c r="H2277" s="36">
        <v>1</v>
      </c>
      <c r="I2277" s="37">
        <v>12.66</v>
      </c>
      <c r="J2277" s="37">
        <v>12.66</v>
      </c>
    </row>
    <row r="2278" spans="1:10">
      <c r="A2278" s="38"/>
      <c r="B2278" s="38"/>
      <c r="C2278" s="38"/>
      <c r="D2278" s="38"/>
      <c r="E2278" s="38" t="s">
        <v>540</v>
      </c>
      <c r="F2278" s="39">
        <v>27.88</v>
      </c>
      <c r="G2278" s="38" t="s">
        <v>541</v>
      </c>
      <c r="H2278" s="39">
        <v>0</v>
      </c>
      <c r="I2278" s="38" t="s">
        <v>542</v>
      </c>
      <c r="J2278" s="39">
        <v>27.88</v>
      </c>
    </row>
    <row r="2279" spans="1:10" ht="14.4" thickBot="1">
      <c r="A2279" s="38"/>
      <c r="B2279" s="38"/>
      <c r="C2279" s="38"/>
      <c r="D2279" s="38"/>
      <c r="E2279" s="38" t="s">
        <v>543</v>
      </c>
      <c r="F2279" s="39">
        <v>23.78</v>
      </c>
      <c r="G2279" s="38"/>
      <c r="H2279" s="313" t="s">
        <v>544</v>
      </c>
      <c r="I2279" s="313"/>
      <c r="J2279" s="39">
        <v>118.92</v>
      </c>
    </row>
    <row r="2280" spans="1:10" ht="14.4" thickTop="1">
      <c r="A2280" s="40"/>
      <c r="B2280" s="40"/>
      <c r="C2280" s="40"/>
      <c r="D2280" s="40"/>
      <c r="E2280" s="40"/>
      <c r="F2280" s="40"/>
      <c r="G2280" s="40"/>
      <c r="H2280" s="40"/>
      <c r="I2280" s="40"/>
      <c r="J2280" s="40"/>
    </row>
    <row r="2281" spans="1:10">
      <c r="A2281" s="19"/>
      <c r="B2281" s="20" t="s">
        <v>8</v>
      </c>
      <c r="C2281" s="19" t="s">
        <v>9</v>
      </c>
      <c r="D2281" s="19" t="s">
        <v>10</v>
      </c>
      <c r="E2281" s="317" t="s">
        <v>529</v>
      </c>
      <c r="F2281" s="317"/>
      <c r="G2281" s="27" t="s">
        <v>11</v>
      </c>
      <c r="H2281" s="20" t="s">
        <v>12</v>
      </c>
      <c r="I2281" s="20" t="s">
        <v>13</v>
      </c>
      <c r="J2281" s="20" t="s">
        <v>15</v>
      </c>
    </row>
    <row r="2282" spans="1:10" ht="39.6">
      <c r="A2282" s="28" t="s">
        <v>530</v>
      </c>
      <c r="B2282" s="29" t="s">
        <v>1310</v>
      </c>
      <c r="C2282" s="28" t="s">
        <v>28</v>
      </c>
      <c r="D2282" s="28" t="s">
        <v>1311</v>
      </c>
      <c r="E2282" s="316" t="s">
        <v>570</v>
      </c>
      <c r="F2282" s="316"/>
      <c r="G2282" s="30" t="s">
        <v>571</v>
      </c>
      <c r="H2282" s="31">
        <v>1</v>
      </c>
      <c r="I2282" s="32">
        <v>228.7</v>
      </c>
      <c r="J2282" s="32">
        <v>228.7</v>
      </c>
    </row>
    <row r="2283" spans="1:10" ht="39.6">
      <c r="A2283" s="33" t="s">
        <v>531</v>
      </c>
      <c r="B2283" s="34" t="s">
        <v>1476</v>
      </c>
      <c r="C2283" s="33" t="s">
        <v>28</v>
      </c>
      <c r="D2283" s="33" t="s">
        <v>1477</v>
      </c>
      <c r="E2283" s="315" t="s">
        <v>1230</v>
      </c>
      <c r="F2283" s="315"/>
      <c r="G2283" s="35" t="s">
        <v>535</v>
      </c>
      <c r="H2283" s="36">
        <v>1</v>
      </c>
      <c r="I2283" s="37">
        <v>73.66</v>
      </c>
      <c r="J2283" s="37">
        <v>73.66</v>
      </c>
    </row>
    <row r="2284" spans="1:10" ht="26.4">
      <c r="A2284" s="33" t="s">
        <v>531</v>
      </c>
      <c r="B2284" s="34" t="s">
        <v>1470</v>
      </c>
      <c r="C2284" s="33" t="s">
        <v>28</v>
      </c>
      <c r="D2284" s="33" t="s">
        <v>1471</v>
      </c>
      <c r="E2284" s="315" t="s">
        <v>534</v>
      </c>
      <c r="F2284" s="315"/>
      <c r="G2284" s="35" t="s">
        <v>535</v>
      </c>
      <c r="H2284" s="36">
        <v>1</v>
      </c>
      <c r="I2284" s="37">
        <v>34.56</v>
      </c>
      <c r="J2284" s="37">
        <v>34.56</v>
      </c>
    </row>
    <row r="2285" spans="1:10" ht="39.6">
      <c r="A2285" s="33" t="s">
        <v>531</v>
      </c>
      <c r="B2285" s="34" t="s">
        <v>1472</v>
      </c>
      <c r="C2285" s="33" t="s">
        <v>28</v>
      </c>
      <c r="D2285" s="33" t="s">
        <v>1473</v>
      </c>
      <c r="E2285" s="315" t="s">
        <v>1230</v>
      </c>
      <c r="F2285" s="315"/>
      <c r="G2285" s="35" t="s">
        <v>535</v>
      </c>
      <c r="H2285" s="36">
        <v>1</v>
      </c>
      <c r="I2285" s="37">
        <v>47.92</v>
      </c>
      <c r="J2285" s="37">
        <v>47.92</v>
      </c>
    </row>
    <row r="2286" spans="1:10" ht="39.6">
      <c r="A2286" s="33" t="s">
        <v>531</v>
      </c>
      <c r="B2286" s="34" t="s">
        <v>1478</v>
      </c>
      <c r="C2286" s="33" t="s">
        <v>28</v>
      </c>
      <c r="D2286" s="33" t="s">
        <v>1479</v>
      </c>
      <c r="E2286" s="315" t="s">
        <v>1230</v>
      </c>
      <c r="F2286" s="315"/>
      <c r="G2286" s="35" t="s">
        <v>535</v>
      </c>
      <c r="H2286" s="36">
        <v>1</v>
      </c>
      <c r="I2286" s="37">
        <v>59.9</v>
      </c>
      <c r="J2286" s="37">
        <v>59.9</v>
      </c>
    </row>
    <row r="2287" spans="1:10" ht="39.6">
      <c r="A2287" s="33" t="s">
        <v>531</v>
      </c>
      <c r="B2287" s="34" t="s">
        <v>1474</v>
      </c>
      <c r="C2287" s="33" t="s">
        <v>28</v>
      </c>
      <c r="D2287" s="33" t="s">
        <v>1475</v>
      </c>
      <c r="E2287" s="315" t="s">
        <v>1230</v>
      </c>
      <c r="F2287" s="315"/>
      <c r="G2287" s="35" t="s">
        <v>535</v>
      </c>
      <c r="H2287" s="36">
        <v>1</v>
      </c>
      <c r="I2287" s="37">
        <v>12.66</v>
      </c>
      <c r="J2287" s="37">
        <v>12.66</v>
      </c>
    </row>
    <row r="2288" spans="1:10">
      <c r="A2288" s="38"/>
      <c r="B2288" s="38"/>
      <c r="C2288" s="38"/>
      <c r="D2288" s="38"/>
      <c r="E2288" s="38" t="s">
        <v>540</v>
      </c>
      <c r="F2288" s="39">
        <v>27.88</v>
      </c>
      <c r="G2288" s="38" t="s">
        <v>541</v>
      </c>
      <c r="H2288" s="39">
        <v>0</v>
      </c>
      <c r="I2288" s="38" t="s">
        <v>542</v>
      </c>
      <c r="J2288" s="39">
        <v>27.88</v>
      </c>
    </row>
    <row r="2289" spans="1:10" ht="14.4" thickBot="1">
      <c r="A2289" s="38"/>
      <c r="B2289" s="38"/>
      <c r="C2289" s="38"/>
      <c r="D2289" s="38"/>
      <c r="E2289" s="38" t="s">
        <v>543</v>
      </c>
      <c r="F2289" s="39">
        <v>57.17</v>
      </c>
      <c r="G2289" s="38"/>
      <c r="H2289" s="313" t="s">
        <v>544</v>
      </c>
      <c r="I2289" s="313"/>
      <c r="J2289" s="39">
        <v>285.87</v>
      </c>
    </row>
    <row r="2290" spans="1:10" ht="14.4" thickTop="1">
      <c r="A2290" s="40"/>
      <c r="B2290" s="40"/>
      <c r="C2290" s="40"/>
      <c r="D2290" s="40"/>
      <c r="E2290" s="40"/>
      <c r="F2290" s="40"/>
      <c r="G2290" s="40"/>
      <c r="H2290" s="40"/>
      <c r="I2290" s="40"/>
      <c r="J2290" s="40"/>
    </row>
    <row r="2291" spans="1:10">
      <c r="A2291" s="19"/>
      <c r="B2291" s="20" t="s">
        <v>8</v>
      </c>
      <c r="C2291" s="19" t="s">
        <v>9</v>
      </c>
      <c r="D2291" s="19" t="s">
        <v>10</v>
      </c>
      <c r="E2291" s="317" t="s">
        <v>529</v>
      </c>
      <c r="F2291" s="317"/>
      <c r="G2291" s="27" t="s">
        <v>11</v>
      </c>
      <c r="H2291" s="20" t="s">
        <v>12</v>
      </c>
      <c r="I2291" s="20" t="s">
        <v>13</v>
      </c>
      <c r="J2291" s="20" t="s">
        <v>15</v>
      </c>
    </row>
    <row r="2292" spans="1:10" ht="39.6">
      <c r="A2292" s="28" t="s">
        <v>530</v>
      </c>
      <c r="B2292" s="29" t="s">
        <v>1472</v>
      </c>
      <c r="C2292" s="28" t="s">
        <v>28</v>
      </c>
      <c r="D2292" s="28" t="s">
        <v>1473</v>
      </c>
      <c r="E2292" s="316" t="s">
        <v>1230</v>
      </c>
      <c r="F2292" s="316"/>
      <c r="G2292" s="30" t="s">
        <v>535</v>
      </c>
      <c r="H2292" s="31">
        <v>1</v>
      </c>
      <c r="I2292" s="32">
        <v>47.92</v>
      </c>
      <c r="J2292" s="32">
        <v>47.92</v>
      </c>
    </row>
    <row r="2293" spans="1:10" ht="26.4">
      <c r="A2293" s="41" t="s">
        <v>553</v>
      </c>
      <c r="B2293" s="42" t="s">
        <v>1480</v>
      </c>
      <c r="C2293" s="41" t="s">
        <v>28</v>
      </c>
      <c r="D2293" s="41" t="s">
        <v>1481</v>
      </c>
      <c r="E2293" s="314" t="s">
        <v>1239</v>
      </c>
      <c r="F2293" s="314"/>
      <c r="G2293" s="43" t="s">
        <v>24</v>
      </c>
      <c r="H2293" s="44">
        <v>5.5999999999999999E-5</v>
      </c>
      <c r="I2293" s="45">
        <v>855799.07</v>
      </c>
      <c r="J2293" s="45">
        <v>47.92</v>
      </c>
    </row>
    <row r="2294" spans="1:10">
      <c r="A2294" s="38"/>
      <c r="B2294" s="38"/>
      <c r="C2294" s="38"/>
      <c r="D2294" s="38"/>
      <c r="E2294" s="38" t="s">
        <v>540</v>
      </c>
      <c r="F2294" s="39">
        <v>0</v>
      </c>
      <c r="G2294" s="38" t="s">
        <v>541</v>
      </c>
      <c r="H2294" s="39">
        <v>0</v>
      </c>
      <c r="I2294" s="38" t="s">
        <v>542</v>
      </c>
      <c r="J2294" s="39">
        <v>0</v>
      </c>
    </row>
    <row r="2295" spans="1:10" ht="14.4" thickBot="1">
      <c r="A2295" s="38"/>
      <c r="B2295" s="38"/>
      <c r="C2295" s="38"/>
      <c r="D2295" s="38"/>
      <c r="E2295" s="38" t="s">
        <v>543</v>
      </c>
      <c r="F2295" s="39">
        <v>11.98</v>
      </c>
      <c r="G2295" s="38"/>
      <c r="H2295" s="313" t="s">
        <v>544</v>
      </c>
      <c r="I2295" s="313"/>
      <c r="J2295" s="39">
        <v>59.9</v>
      </c>
    </row>
    <row r="2296" spans="1:10" ht="14.4" thickTop="1">
      <c r="A2296" s="40"/>
      <c r="B2296" s="40"/>
      <c r="C2296" s="40"/>
      <c r="D2296" s="40"/>
      <c r="E2296" s="40"/>
      <c r="F2296" s="40"/>
      <c r="G2296" s="40"/>
      <c r="H2296" s="40"/>
      <c r="I2296" s="40"/>
      <c r="J2296" s="40"/>
    </row>
    <row r="2297" spans="1:10">
      <c r="A2297" s="19"/>
      <c r="B2297" s="20" t="s">
        <v>8</v>
      </c>
      <c r="C2297" s="19" t="s">
        <v>9</v>
      </c>
      <c r="D2297" s="19" t="s">
        <v>10</v>
      </c>
      <c r="E2297" s="317" t="s">
        <v>529</v>
      </c>
      <c r="F2297" s="317"/>
      <c r="G2297" s="27" t="s">
        <v>11</v>
      </c>
      <c r="H2297" s="20" t="s">
        <v>12</v>
      </c>
      <c r="I2297" s="20" t="s">
        <v>13</v>
      </c>
      <c r="J2297" s="20" t="s">
        <v>15</v>
      </c>
    </row>
    <row r="2298" spans="1:10" ht="39.6">
      <c r="A2298" s="28" t="s">
        <v>530</v>
      </c>
      <c r="B2298" s="29" t="s">
        <v>1474</v>
      </c>
      <c r="C2298" s="28" t="s">
        <v>28</v>
      </c>
      <c r="D2298" s="28" t="s">
        <v>1475</v>
      </c>
      <c r="E2298" s="316" t="s">
        <v>1230</v>
      </c>
      <c r="F2298" s="316"/>
      <c r="G2298" s="30" t="s">
        <v>535</v>
      </c>
      <c r="H2298" s="31">
        <v>1</v>
      </c>
      <c r="I2298" s="32">
        <v>12.66</v>
      </c>
      <c r="J2298" s="32">
        <v>12.66</v>
      </c>
    </row>
    <row r="2299" spans="1:10" ht="26.4">
      <c r="A2299" s="41" t="s">
        <v>553</v>
      </c>
      <c r="B2299" s="42" t="s">
        <v>1480</v>
      </c>
      <c r="C2299" s="41" t="s">
        <v>28</v>
      </c>
      <c r="D2299" s="41" t="s">
        <v>1481</v>
      </c>
      <c r="E2299" s="314" t="s">
        <v>1239</v>
      </c>
      <c r="F2299" s="314"/>
      <c r="G2299" s="43" t="s">
        <v>24</v>
      </c>
      <c r="H2299" s="44">
        <v>1.4800000000000001E-5</v>
      </c>
      <c r="I2299" s="45">
        <v>855799.07</v>
      </c>
      <c r="J2299" s="45">
        <v>12.66</v>
      </c>
    </row>
    <row r="2300" spans="1:10">
      <c r="A2300" s="38"/>
      <c r="B2300" s="38"/>
      <c r="C2300" s="38"/>
      <c r="D2300" s="38"/>
      <c r="E2300" s="38" t="s">
        <v>540</v>
      </c>
      <c r="F2300" s="39">
        <v>0</v>
      </c>
      <c r="G2300" s="38" t="s">
        <v>541</v>
      </c>
      <c r="H2300" s="39">
        <v>0</v>
      </c>
      <c r="I2300" s="38" t="s">
        <v>542</v>
      </c>
      <c r="J2300" s="39">
        <v>0</v>
      </c>
    </row>
    <row r="2301" spans="1:10" ht="14.4" thickBot="1">
      <c r="A2301" s="38"/>
      <c r="B2301" s="38"/>
      <c r="C2301" s="38"/>
      <c r="D2301" s="38"/>
      <c r="E2301" s="38" t="s">
        <v>543</v>
      </c>
      <c r="F2301" s="39">
        <v>3.16</v>
      </c>
      <c r="G2301" s="38"/>
      <c r="H2301" s="313" t="s">
        <v>544</v>
      </c>
      <c r="I2301" s="313"/>
      <c r="J2301" s="39">
        <v>15.82</v>
      </c>
    </row>
    <row r="2302" spans="1:10" ht="14.4" thickTop="1">
      <c r="A2302" s="40"/>
      <c r="B2302" s="40"/>
      <c r="C2302" s="40"/>
      <c r="D2302" s="40"/>
      <c r="E2302" s="40"/>
      <c r="F2302" s="40"/>
      <c r="G2302" s="40"/>
      <c r="H2302" s="40"/>
      <c r="I2302" s="40"/>
      <c r="J2302" s="40"/>
    </row>
    <row r="2303" spans="1:10">
      <c r="A2303" s="19"/>
      <c r="B2303" s="20" t="s">
        <v>8</v>
      </c>
      <c r="C2303" s="19" t="s">
        <v>9</v>
      </c>
      <c r="D2303" s="19" t="s">
        <v>10</v>
      </c>
      <c r="E2303" s="317" t="s">
        <v>529</v>
      </c>
      <c r="F2303" s="317"/>
      <c r="G2303" s="27" t="s">
        <v>11</v>
      </c>
      <c r="H2303" s="20" t="s">
        <v>12</v>
      </c>
      <c r="I2303" s="20" t="s">
        <v>13</v>
      </c>
      <c r="J2303" s="20" t="s">
        <v>15</v>
      </c>
    </row>
    <row r="2304" spans="1:10" ht="39.6">
      <c r="A2304" s="28" t="s">
        <v>530</v>
      </c>
      <c r="B2304" s="29" t="s">
        <v>1478</v>
      </c>
      <c r="C2304" s="28" t="s">
        <v>28</v>
      </c>
      <c r="D2304" s="28" t="s">
        <v>1479</v>
      </c>
      <c r="E2304" s="316" t="s">
        <v>1230</v>
      </c>
      <c r="F2304" s="316"/>
      <c r="G2304" s="30" t="s">
        <v>535</v>
      </c>
      <c r="H2304" s="31">
        <v>1</v>
      </c>
      <c r="I2304" s="32">
        <v>59.9</v>
      </c>
      <c r="J2304" s="32">
        <v>59.9</v>
      </c>
    </row>
    <row r="2305" spans="1:10" ht="26.4">
      <c r="A2305" s="41" t="s">
        <v>553</v>
      </c>
      <c r="B2305" s="42" t="s">
        <v>1480</v>
      </c>
      <c r="C2305" s="41" t="s">
        <v>28</v>
      </c>
      <c r="D2305" s="41" t="s">
        <v>1481</v>
      </c>
      <c r="E2305" s="314" t="s">
        <v>1239</v>
      </c>
      <c r="F2305" s="314"/>
      <c r="G2305" s="43" t="s">
        <v>24</v>
      </c>
      <c r="H2305" s="44">
        <v>6.9999999999999994E-5</v>
      </c>
      <c r="I2305" s="45">
        <v>855799.07</v>
      </c>
      <c r="J2305" s="45">
        <v>59.9</v>
      </c>
    </row>
    <row r="2306" spans="1:10">
      <c r="A2306" s="38"/>
      <c r="B2306" s="38"/>
      <c r="C2306" s="38"/>
      <c r="D2306" s="38"/>
      <c r="E2306" s="38" t="s">
        <v>540</v>
      </c>
      <c r="F2306" s="39">
        <v>0</v>
      </c>
      <c r="G2306" s="38" t="s">
        <v>541</v>
      </c>
      <c r="H2306" s="39">
        <v>0</v>
      </c>
      <c r="I2306" s="38" t="s">
        <v>542</v>
      </c>
      <c r="J2306" s="39">
        <v>0</v>
      </c>
    </row>
    <row r="2307" spans="1:10" ht="14.4" thickBot="1">
      <c r="A2307" s="38"/>
      <c r="B2307" s="38"/>
      <c r="C2307" s="38"/>
      <c r="D2307" s="38"/>
      <c r="E2307" s="38" t="s">
        <v>543</v>
      </c>
      <c r="F2307" s="39">
        <v>14.97</v>
      </c>
      <c r="G2307" s="38"/>
      <c r="H2307" s="313" t="s">
        <v>544</v>
      </c>
      <c r="I2307" s="313"/>
      <c r="J2307" s="39">
        <v>74.87</v>
      </c>
    </row>
    <row r="2308" spans="1:10" ht="14.4" thickTop="1">
      <c r="A2308" s="40"/>
      <c r="B2308" s="40"/>
      <c r="C2308" s="40"/>
      <c r="D2308" s="40"/>
      <c r="E2308" s="40"/>
      <c r="F2308" s="40"/>
      <c r="G2308" s="40"/>
      <c r="H2308" s="40"/>
      <c r="I2308" s="40"/>
      <c r="J2308" s="40"/>
    </row>
    <row r="2309" spans="1:10">
      <c r="A2309" s="19"/>
      <c r="B2309" s="20" t="s">
        <v>8</v>
      </c>
      <c r="C2309" s="19" t="s">
        <v>9</v>
      </c>
      <c r="D2309" s="19" t="s">
        <v>10</v>
      </c>
      <c r="E2309" s="317" t="s">
        <v>529</v>
      </c>
      <c r="F2309" s="317"/>
      <c r="G2309" s="27" t="s">
        <v>11</v>
      </c>
      <c r="H2309" s="20" t="s">
        <v>12</v>
      </c>
      <c r="I2309" s="20" t="s">
        <v>13</v>
      </c>
      <c r="J2309" s="20" t="s">
        <v>15</v>
      </c>
    </row>
    <row r="2310" spans="1:10" ht="39.6">
      <c r="A2310" s="28" t="s">
        <v>530</v>
      </c>
      <c r="B2310" s="29" t="s">
        <v>1476</v>
      </c>
      <c r="C2310" s="28" t="s">
        <v>28</v>
      </c>
      <c r="D2310" s="28" t="s">
        <v>1477</v>
      </c>
      <c r="E2310" s="316" t="s">
        <v>1230</v>
      </c>
      <c r="F2310" s="316"/>
      <c r="G2310" s="30" t="s">
        <v>535</v>
      </c>
      <c r="H2310" s="31">
        <v>1</v>
      </c>
      <c r="I2310" s="32">
        <v>73.66</v>
      </c>
      <c r="J2310" s="32">
        <v>73.66</v>
      </c>
    </row>
    <row r="2311" spans="1:10">
      <c r="A2311" s="41" t="s">
        <v>553</v>
      </c>
      <c r="B2311" s="42" t="s">
        <v>1276</v>
      </c>
      <c r="C2311" s="41" t="s">
        <v>28</v>
      </c>
      <c r="D2311" s="41" t="s">
        <v>1277</v>
      </c>
      <c r="E2311" s="314" t="s">
        <v>556</v>
      </c>
      <c r="F2311" s="314"/>
      <c r="G2311" s="43" t="s">
        <v>583</v>
      </c>
      <c r="H2311" s="44">
        <v>10.77</v>
      </c>
      <c r="I2311" s="45">
        <v>6.84</v>
      </c>
      <c r="J2311" s="45">
        <v>73.66</v>
      </c>
    </row>
    <row r="2312" spans="1:10">
      <c r="A2312" s="38"/>
      <c r="B2312" s="38"/>
      <c r="C2312" s="38"/>
      <c r="D2312" s="38"/>
      <c r="E2312" s="38" t="s">
        <v>540</v>
      </c>
      <c r="F2312" s="39">
        <v>0</v>
      </c>
      <c r="G2312" s="38" t="s">
        <v>541</v>
      </c>
      <c r="H2312" s="39">
        <v>0</v>
      </c>
      <c r="I2312" s="38" t="s">
        <v>542</v>
      </c>
      <c r="J2312" s="39">
        <v>0</v>
      </c>
    </row>
    <row r="2313" spans="1:10" ht="14.4" thickBot="1">
      <c r="A2313" s="38"/>
      <c r="B2313" s="38"/>
      <c r="C2313" s="38"/>
      <c r="D2313" s="38"/>
      <c r="E2313" s="38" t="s">
        <v>543</v>
      </c>
      <c r="F2313" s="39">
        <v>18.41</v>
      </c>
      <c r="G2313" s="38"/>
      <c r="H2313" s="313" t="s">
        <v>544</v>
      </c>
      <c r="I2313" s="313"/>
      <c r="J2313" s="39">
        <v>92.07</v>
      </c>
    </row>
    <row r="2314" spans="1:10" ht="14.4" thickTop="1">
      <c r="A2314" s="40"/>
      <c r="B2314" s="40"/>
      <c r="C2314" s="40"/>
      <c r="D2314" s="40"/>
      <c r="E2314" s="40"/>
      <c r="F2314" s="40"/>
      <c r="G2314" s="40"/>
      <c r="H2314" s="40"/>
      <c r="I2314" s="40"/>
      <c r="J2314" s="40"/>
    </row>
    <row r="2315" spans="1:10">
      <c r="A2315" s="19"/>
      <c r="B2315" s="20" t="s">
        <v>8</v>
      </c>
      <c r="C2315" s="19" t="s">
        <v>9</v>
      </c>
      <c r="D2315" s="19" t="s">
        <v>10</v>
      </c>
      <c r="E2315" s="317" t="s">
        <v>529</v>
      </c>
      <c r="F2315" s="317"/>
      <c r="G2315" s="27" t="s">
        <v>11</v>
      </c>
      <c r="H2315" s="20" t="s">
        <v>12</v>
      </c>
      <c r="I2315" s="20" t="s">
        <v>13</v>
      </c>
      <c r="J2315" s="20" t="s">
        <v>15</v>
      </c>
    </row>
    <row r="2316" spans="1:10" ht="39.6">
      <c r="A2316" s="28" t="s">
        <v>530</v>
      </c>
      <c r="B2316" s="29" t="s">
        <v>591</v>
      </c>
      <c r="C2316" s="28" t="s">
        <v>28</v>
      </c>
      <c r="D2316" s="28" t="s">
        <v>592</v>
      </c>
      <c r="E2316" s="316" t="s">
        <v>570</v>
      </c>
      <c r="F2316" s="316"/>
      <c r="G2316" s="30" t="s">
        <v>576</v>
      </c>
      <c r="H2316" s="31">
        <v>1</v>
      </c>
      <c r="I2316" s="32">
        <v>103.11</v>
      </c>
      <c r="J2316" s="32">
        <v>103.11</v>
      </c>
    </row>
    <row r="2317" spans="1:10" ht="39.6">
      <c r="A2317" s="33" t="s">
        <v>531</v>
      </c>
      <c r="B2317" s="34" t="s">
        <v>1482</v>
      </c>
      <c r="C2317" s="33" t="s">
        <v>28</v>
      </c>
      <c r="D2317" s="33" t="s">
        <v>1483</v>
      </c>
      <c r="E2317" s="315" t="s">
        <v>1230</v>
      </c>
      <c r="F2317" s="315"/>
      <c r="G2317" s="35" t="s">
        <v>535</v>
      </c>
      <c r="H2317" s="36">
        <v>1</v>
      </c>
      <c r="I2317" s="37">
        <v>54.22</v>
      </c>
      <c r="J2317" s="37">
        <v>54.22</v>
      </c>
    </row>
    <row r="2318" spans="1:10" ht="39.6">
      <c r="A2318" s="33" t="s">
        <v>531</v>
      </c>
      <c r="B2318" s="34" t="s">
        <v>1484</v>
      </c>
      <c r="C2318" s="33" t="s">
        <v>28</v>
      </c>
      <c r="D2318" s="33" t="s">
        <v>1485</v>
      </c>
      <c r="E2318" s="315" t="s">
        <v>1230</v>
      </c>
      <c r="F2318" s="315"/>
      <c r="G2318" s="35" t="s">
        <v>535</v>
      </c>
      <c r="H2318" s="36">
        <v>1</v>
      </c>
      <c r="I2318" s="37">
        <v>14.33</v>
      </c>
      <c r="J2318" s="37">
        <v>14.33</v>
      </c>
    </row>
    <row r="2319" spans="1:10" ht="26.4">
      <c r="A2319" s="33" t="s">
        <v>531</v>
      </c>
      <c r="B2319" s="34" t="s">
        <v>1470</v>
      </c>
      <c r="C2319" s="33" t="s">
        <v>28</v>
      </c>
      <c r="D2319" s="33" t="s">
        <v>1471</v>
      </c>
      <c r="E2319" s="315" t="s">
        <v>534</v>
      </c>
      <c r="F2319" s="315"/>
      <c r="G2319" s="35" t="s">
        <v>535</v>
      </c>
      <c r="H2319" s="36">
        <v>1</v>
      </c>
      <c r="I2319" s="37">
        <v>34.56</v>
      </c>
      <c r="J2319" s="37">
        <v>34.56</v>
      </c>
    </row>
    <row r="2320" spans="1:10">
      <c r="A2320" s="38"/>
      <c r="B2320" s="38"/>
      <c r="C2320" s="38"/>
      <c r="D2320" s="38"/>
      <c r="E2320" s="38" t="s">
        <v>540</v>
      </c>
      <c r="F2320" s="39">
        <v>27.88</v>
      </c>
      <c r="G2320" s="38" t="s">
        <v>541</v>
      </c>
      <c r="H2320" s="39">
        <v>0</v>
      </c>
      <c r="I2320" s="38" t="s">
        <v>542</v>
      </c>
      <c r="J2320" s="39">
        <v>27.88</v>
      </c>
    </row>
    <row r="2321" spans="1:10" ht="14.4" thickBot="1">
      <c r="A2321" s="38"/>
      <c r="B2321" s="38"/>
      <c r="C2321" s="38"/>
      <c r="D2321" s="38"/>
      <c r="E2321" s="38" t="s">
        <v>543</v>
      </c>
      <c r="F2321" s="39">
        <v>25.77</v>
      </c>
      <c r="G2321" s="38"/>
      <c r="H2321" s="313" t="s">
        <v>544</v>
      </c>
      <c r="I2321" s="313"/>
      <c r="J2321" s="39">
        <v>128.88</v>
      </c>
    </row>
    <row r="2322" spans="1:10" ht="14.4" thickTop="1">
      <c r="A2322" s="40"/>
      <c r="B2322" s="40"/>
      <c r="C2322" s="40"/>
      <c r="D2322" s="40"/>
      <c r="E2322" s="40"/>
      <c r="F2322" s="40"/>
      <c r="G2322" s="40"/>
      <c r="H2322" s="40"/>
      <c r="I2322" s="40"/>
      <c r="J2322" s="40"/>
    </row>
    <row r="2323" spans="1:10">
      <c r="A2323" s="19"/>
      <c r="B2323" s="20" t="s">
        <v>8</v>
      </c>
      <c r="C2323" s="19" t="s">
        <v>9</v>
      </c>
      <c r="D2323" s="19" t="s">
        <v>10</v>
      </c>
      <c r="E2323" s="317" t="s">
        <v>529</v>
      </c>
      <c r="F2323" s="317"/>
      <c r="G2323" s="27" t="s">
        <v>11</v>
      </c>
      <c r="H2323" s="20" t="s">
        <v>12</v>
      </c>
      <c r="I2323" s="20" t="s">
        <v>13</v>
      </c>
      <c r="J2323" s="20" t="s">
        <v>15</v>
      </c>
    </row>
    <row r="2324" spans="1:10" ht="39.6">
      <c r="A2324" s="28" t="s">
        <v>530</v>
      </c>
      <c r="B2324" s="29" t="s">
        <v>589</v>
      </c>
      <c r="C2324" s="28" t="s">
        <v>28</v>
      </c>
      <c r="D2324" s="28" t="s">
        <v>590</v>
      </c>
      <c r="E2324" s="316" t="s">
        <v>570</v>
      </c>
      <c r="F2324" s="316"/>
      <c r="G2324" s="30" t="s">
        <v>571</v>
      </c>
      <c r="H2324" s="31">
        <v>1</v>
      </c>
      <c r="I2324" s="32">
        <v>273.69</v>
      </c>
      <c r="J2324" s="32">
        <v>273.69</v>
      </c>
    </row>
    <row r="2325" spans="1:10" ht="39.6">
      <c r="A2325" s="33" t="s">
        <v>531</v>
      </c>
      <c r="B2325" s="34" t="s">
        <v>1486</v>
      </c>
      <c r="C2325" s="33" t="s">
        <v>28</v>
      </c>
      <c r="D2325" s="33" t="s">
        <v>1487</v>
      </c>
      <c r="E2325" s="315" t="s">
        <v>1230</v>
      </c>
      <c r="F2325" s="315"/>
      <c r="G2325" s="35" t="s">
        <v>535</v>
      </c>
      <c r="H2325" s="36">
        <v>1</v>
      </c>
      <c r="I2325" s="37">
        <v>102.8</v>
      </c>
      <c r="J2325" s="37">
        <v>102.8</v>
      </c>
    </row>
    <row r="2326" spans="1:10" ht="26.4">
      <c r="A2326" s="33" t="s">
        <v>531</v>
      </c>
      <c r="B2326" s="34" t="s">
        <v>1470</v>
      </c>
      <c r="C2326" s="33" t="s">
        <v>28</v>
      </c>
      <c r="D2326" s="33" t="s">
        <v>1471</v>
      </c>
      <c r="E2326" s="315" t="s">
        <v>534</v>
      </c>
      <c r="F2326" s="315"/>
      <c r="G2326" s="35" t="s">
        <v>535</v>
      </c>
      <c r="H2326" s="36">
        <v>1</v>
      </c>
      <c r="I2326" s="37">
        <v>34.56</v>
      </c>
      <c r="J2326" s="37">
        <v>34.56</v>
      </c>
    </row>
    <row r="2327" spans="1:10" ht="39.6">
      <c r="A2327" s="33" t="s">
        <v>531</v>
      </c>
      <c r="B2327" s="34" t="s">
        <v>1482</v>
      </c>
      <c r="C2327" s="33" t="s">
        <v>28</v>
      </c>
      <c r="D2327" s="33" t="s">
        <v>1483</v>
      </c>
      <c r="E2327" s="315" t="s">
        <v>1230</v>
      </c>
      <c r="F2327" s="315"/>
      <c r="G2327" s="35" t="s">
        <v>535</v>
      </c>
      <c r="H2327" s="36">
        <v>1</v>
      </c>
      <c r="I2327" s="37">
        <v>54.22</v>
      </c>
      <c r="J2327" s="37">
        <v>54.22</v>
      </c>
    </row>
    <row r="2328" spans="1:10" ht="39.6">
      <c r="A2328" s="33" t="s">
        <v>531</v>
      </c>
      <c r="B2328" s="34" t="s">
        <v>1488</v>
      </c>
      <c r="C2328" s="33" t="s">
        <v>28</v>
      </c>
      <c r="D2328" s="33" t="s">
        <v>1489</v>
      </c>
      <c r="E2328" s="315" t="s">
        <v>1230</v>
      </c>
      <c r="F2328" s="315"/>
      <c r="G2328" s="35" t="s">
        <v>535</v>
      </c>
      <c r="H2328" s="36">
        <v>1</v>
      </c>
      <c r="I2328" s="37">
        <v>67.78</v>
      </c>
      <c r="J2328" s="37">
        <v>67.78</v>
      </c>
    </row>
    <row r="2329" spans="1:10" ht="39.6">
      <c r="A2329" s="33" t="s">
        <v>531</v>
      </c>
      <c r="B2329" s="34" t="s">
        <v>1484</v>
      </c>
      <c r="C2329" s="33" t="s">
        <v>28</v>
      </c>
      <c r="D2329" s="33" t="s">
        <v>1485</v>
      </c>
      <c r="E2329" s="315" t="s">
        <v>1230</v>
      </c>
      <c r="F2329" s="315"/>
      <c r="G2329" s="35" t="s">
        <v>535</v>
      </c>
      <c r="H2329" s="36">
        <v>1</v>
      </c>
      <c r="I2329" s="37">
        <v>14.33</v>
      </c>
      <c r="J2329" s="37">
        <v>14.33</v>
      </c>
    </row>
    <row r="2330" spans="1:10">
      <c r="A2330" s="38"/>
      <c r="B2330" s="38"/>
      <c r="C2330" s="38"/>
      <c r="D2330" s="38"/>
      <c r="E2330" s="38" t="s">
        <v>540</v>
      </c>
      <c r="F2330" s="39">
        <v>27.88</v>
      </c>
      <c r="G2330" s="38" t="s">
        <v>541</v>
      </c>
      <c r="H2330" s="39">
        <v>0</v>
      </c>
      <c r="I2330" s="38" t="s">
        <v>542</v>
      </c>
      <c r="J2330" s="39">
        <v>27.88</v>
      </c>
    </row>
    <row r="2331" spans="1:10" ht="14.4" thickBot="1">
      <c r="A2331" s="38"/>
      <c r="B2331" s="38"/>
      <c r="C2331" s="38"/>
      <c r="D2331" s="38"/>
      <c r="E2331" s="38" t="s">
        <v>543</v>
      </c>
      <c r="F2331" s="39">
        <v>68.42</v>
      </c>
      <c r="G2331" s="38"/>
      <c r="H2331" s="313" t="s">
        <v>544</v>
      </c>
      <c r="I2331" s="313"/>
      <c r="J2331" s="39">
        <v>342.11</v>
      </c>
    </row>
    <row r="2332" spans="1:10" ht="14.4" thickTop="1">
      <c r="A2332" s="40"/>
      <c r="B2332" s="40"/>
      <c r="C2332" s="40"/>
      <c r="D2332" s="40"/>
      <c r="E2332" s="40"/>
      <c r="F2332" s="40"/>
      <c r="G2332" s="40"/>
      <c r="H2332" s="40"/>
      <c r="I2332" s="40"/>
      <c r="J2332" s="40"/>
    </row>
    <row r="2333" spans="1:10">
      <c r="A2333" s="19"/>
      <c r="B2333" s="20" t="s">
        <v>8</v>
      </c>
      <c r="C2333" s="19" t="s">
        <v>9</v>
      </c>
      <c r="D2333" s="19" t="s">
        <v>10</v>
      </c>
      <c r="E2333" s="317" t="s">
        <v>529</v>
      </c>
      <c r="F2333" s="317"/>
      <c r="G2333" s="27" t="s">
        <v>11</v>
      </c>
      <c r="H2333" s="20" t="s">
        <v>12</v>
      </c>
      <c r="I2333" s="20" t="s">
        <v>13</v>
      </c>
      <c r="J2333" s="20" t="s">
        <v>15</v>
      </c>
    </row>
    <row r="2334" spans="1:10" ht="39.6">
      <c r="A2334" s="28" t="s">
        <v>530</v>
      </c>
      <c r="B2334" s="29" t="s">
        <v>1482</v>
      </c>
      <c r="C2334" s="28" t="s">
        <v>28</v>
      </c>
      <c r="D2334" s="28" t="s">
        <v>1483</v>
      </c>
      <c r="E2334" s="316" t="s">
        <v>1230</v>
      </c>
      <c r="F2334" s="316"/>
      <c r="G2334" s="30" t="s">
        <v>535</v>
      </c>
      <c r="H2334" s="31">
        <v>1</v>
      </c>
      <c r="I2334" s="32">
        <v>54.22</v>
      </c>
      <c r="J2334" s="32">
        <v>54.22</v>
      </c>
    </row>
    <row r="2335" spans="1:10" ht="26.4">
      <c r="A2335" s="41" t="s">
        <v>553</v>
      </c>
      <c r="B2335" s="42" t="s">
        <v>1490</v>
      </c>
      <c r="C2335" s="41" t="s">
        <v>28</v>
      </c>
      <c r="D2335" s="41" t="s">
        <v>1491</v>
      </c>
      <c r="E2335" s="314" t="s">
        <v>1239</v>
      </c>
      <c r="F2335" s="314"/>
      <c r="G2335" s="43" t="s">
        <v>24</v>
      </c>
      <c r="H2335" s="44">
        <v>5.5999999999999999E-5</v>
      </c>
      <c r="I2335" s="45">
        <v>968363.6</v>
      </c>
      <c r="J2335" s="45">
        <v>54.22</v>
      </c>
    </row>
    <row r="2336" spans="1:10">
      <c r="A2336" s="38"/>
      <c r="B2336" s="38"/>
      <c r="C2336" s="38"/>
      <c r="D2336" s="38"/>
      <c r="E2336" s="38" t="s">
        <v>540</v>
      </c>
      <c r="F2336" s="39">
        <v>0</v>
      </c>
      <c r="G2336" s="38" t="s">
        <v>541</v>
      </c>
      <c r="H2336" s="39">
        <v>0</v>
      </c>
      <c r="I2336" s="38" t="s">
        <v>542</v>
      </c>
      <c r="J2336" s="39">
        <v>0</v>
      </c>
    </row>
    <row r="2337" spans="1:10" ht="14.4" thickBot="1">
      <c r="A2337" s="38"/>
      <c r="B2337" s="38"/>
      <c r="C2337" s="38"/>
      <c r="D2337" s="38"/>
      <c r="E2337" s="38" t="s">
        <v>543</v>
      </c>
      <c r="F2337" s="39">
        <v>13.55</v>
      </c>
      <c r="G2337" s="38"/>
      <c r="H2337" s="313" t="s">
        <v>544</v>
      </c>
      <c r="I2337" s="313"/>
      <c r="J2337" s="39">
        <v>67.77</v>
      </c>
    </row>
    <row r="2338" spans="1:10" ht="14.4" thickTop="1">
      <c r="A2338" s="40"/>
      <c r="B2338" s="40"/>
      <c r="C2338" s="40"/>
      <c r="D2338" s="40"/>
      <c r="E2338" s="40"/>
      <c r="F2338" s="40"/>
      <c r="G2338" s="40"/>
      <c r="H2338" s="40"/>
      <c r="I2338" s="40"/>
      <c r="J2338" s="40"/>
    </row>
    <row r="2339" spans="1:10">
      <c r="A2339" s="19"/>
      <c r="B2339" s="20" t="s">
        <v>8</v>
      </c>
      <c r="C2339" s="19" t="s">
        <v>9</v>
      </c>
      <c r="D2339" s="19" t="s">
        <v>10</v>
      </c>
      <c r="E2339" s="317" t="s">
        <v>529</v>
      </c>
      <c r="F2339" s="317"/>
      <c r="G2339" s="27" t="s">
        <v>11</v>
      </c>
      <c r="H2339" s="20" t="s">
        <v>12</v>
      </c>
      <c r="I2339" s="20" t="s">
        <v>13</v>
      </c>
      <c r="J2339" s="20" t="s">
        <v>15</v>
      </c>
    </row>
    <row r="2340" spans="1:10" ht="39.6">
      <c r="A2340" s="28" t="s">
        <v>530</v>
      </c>
      <c r="B2340" s="29" t="s">
        <v>1484</v>
      </c>
      <c r="C2340" s="28" t="s">
        <v>28</v>
      </c>
      <c r="D2340" s="28" t="s">
        <v>1485</v>
      </c>
      <c r="E2340" s="316" t="s">
        <v>1230</v>
      </c>
      <c r="F2340" s="316"/>
      <c r="G2340" s="30" t="s">
        <v>535</v>
      </c>
      <c r="H2340" s="31">
        <v>1</v>
      </c>
      <c r="I2340" s="32">
        <v>14.33</v>
      </c>
      <c r="J2340" s="32">
        <v>14.33</v>
      </c>
    </row>
    <row r="2341" spans="1:10" ht="26.4">
      <c r="A2341" s="41" t="s">
        <v>553</v>
      </c>
      <c r="B2341" s="42" t="s">
        <v>1490</v>
      </c>
      <c r="C2341" s="41" t="s">
        <v>28</v>
      </c>
      <c r="D2341" s="41" t="s">
        <v>1491</v>
      </c>
      <c r="E2341" s="314" t="s">
        <v>1239</v>
      </c>
      <c r="F2341" s="314"/>
      <c r="G2341" s="43" t="s">
        <v>24</v>
      </c>
      <c r="H2341" s="44">
        <v>1.4800000000000001E-5</v>
      </c>
      <c r="I2341" s="45">
        <v>968363.6</v>
      </c>
      <c r="J2341" s="45">
        <v>14.33</v>
      </c>
    </row>
    <row r="2342" spans="1:10">
      <c r="A2342" s="38"/>
      <c r="B2342" s="38"/>
      <c r="C2342" s="38"/>
      <c r="D2342" s="38"/>
      <c r="E2342" s="38" t="s">
        <v>540</v>
      </c>
      <c r="F2342" s="39">
        <v>0</v>
      </c>
      <c r="G2342" s="38" t="s">
        <v>541</v>
      </c>
      <c r="H2342" s="39">
        <v>0</v>
      </c>
      <c r="I2342" s="38" t="s">
        <v>542</v>
      </c>
      <c r="J2342" s="39">
        <v>0</v>
      </c>
    </row>
    <row r="2343" spans="1:10" ht="14.4" thickBot="1">
      <c r="A2343" s="38"/>
      <c r="B2343" s="38"/>
      <c r="C2343" s="38"/>
      <c r="D2343" s="38"/>
      <c r="E2343" s="38" t="s">
        <v>543</v>
      </c>
      <c r="F2343" s="39">
        <v>3.58</v>
      </c>
      <c r="G2343" s="38"/>
      <c r="H2343" s="313" t="s">
        <v>544</v>
      </c>
      <c r="I2343" s="313"/>
      <c r="J2343" s="39">
        <v>17.91</v>
      </c>
    </row>
    <row r="2344" spans="1:10" ht="14.4" thickTop="1">
      <c r="A2344" s="40"/>
      <c r="B2344" s="40"/>
      <c r="C2344" s="40"/>
      <c r="D2344" s="40"/>
      <c r="E2344" s="40"/>
      <c r="F2344" s="40"/>
      <c r="G2344" s="40"/>
      <c r="H2344" s="40"/>
      <c r="I2344" s="40"/>
      <c r="J2344" s="40"/>
    </row>
    <row r="2345" spans="1:10">
      <c r="A2345" s="19"/>
      <c r="B2345" s="20" t="s">
        <v>8</v>
      </c>
      <c r="C2345" s="19" t="s">
        <v>9</v>
      </c>
      <c r="D2345" s="19" t="s">
        <v>10</v>
      </c>
      <c r="E2345" s="317" t="s">
        <v>529</v>
      </c>
      <c r="F2345" s="317"/>
      <c r="G2345" s="27" t="s">
        <v>11</v>
      </c>
      <c r="H2345" s="20" t="s">
        <v>12</v>
      </c>
      <c r="I2345" s="20" t="s">
        <v>13</v>
      </c>
      <c r="J2345" s="20" t="s">
        <v>15</v>
      </c>
    </row>
    <row r="2346" spans="1:10" ht="39.6">
      <c r="A2346" s="28" t="s">
        <v>530</v>
      </c>
      <c r="B2346" s="29" t="s">
        <v>1488</v>
      </c>
      <c r="C2346" s="28" t="s">
        <v>28</v>
      </c>
      <c r="D2346" s="28" t="s">
        <v>1489</v>
      </c>
      <c r="E2346" s="316" t="s">
        <v>1230</v>
      </c>
      <c r="F2346" s="316"/>
      <c r="G2346" s="30" t="s">
        <v>535</v>
      </c>
      <c r="H2346" s="31">
        <v>1</v>
      </c>
      <c r="I2346" s="32">
        <v>67.78</v>
      </c>
      <c r="J2346" s="32">
        <v>67.78</v>
      </c>
    </row>
    <row r="2347" spans="1:10" ht="26.4">
      <c r="A2347" s="41" t="s">
        <v>553</v>
      </c>
      <c r="B2347" s="42" t="s">
        <v>1490</v>
      </c>
      <c r="C2347" s="41" t="s">
        <v>28</v>
      </c>
      <c r="D2347" s="41" t="s">
        <v>1491</v>
      </c>
      <c r="E2347" s="314" t="s">
        <v>1239</v>
      </c>
      <c r="F2347" s="314"/>
      <c r="G2347" s="43" t="s">
        <v>24</v>
      </c>
      <c r="H2347" s="44">
        <v>6.9999999999999994E-5</v>
      </c>
      <c r="I2347" s="45">
        <v>968363.6</v>
      </c>
      <c r="J2347" s="45">
        <v>67.78</v>
      </c>
    </row>
    <row r="2348" spans="1:10">
      <c r="A2348" s="38"/>
      <c r="B2348" s="38"/>
      <c r="C2348" s="38"/>
      <c r="D2348" s="38"/>
      <c r="E2348" s="38" t="s">
        <v>540</v>
      </c>
      <c r="F2348" s="39">
        <v>0</v>
      </c>
      <c r="G2348" s="38" t="s">
        <v>541</v>
      </c>
      <c r="H2348" s="39">
        <v>0</v>
      </c>
      <c r="I2348" s="38" t="s">
        <v>542</v>
      </c>
      <c r="J2348" s="39">
        <v>0</v>
      </c>
    </row>
    <row r="2349" spans="1:10" ht="14.4" thickBot="1">
      <c r="A2349" s="38"/>
      <c r="B2349" s="38"/>
      <c r="C2349" s="38"/>
      <c r="D2349" s="38"/>
      <c r="E2349" s="38" t="s">
        <v>543</v>
      </c>
      <c r="F2349" s="39">
        <v>16.940000000000001</v>
      </c>
      <c r="G2349" s="38"/>
      <c r="H2349" s="313" t="s">
        <v>544</v>
      </c>
      <c r="I2349" s="313"/>
      <c r="J2349" s="39">
        <v>84.72</v>
      </c>
    </row>
    <row r="2350" spans="1:10" ht="14.4" thickTop="1">
      <c r="A2350" s="40"/>
      <c r="B2350" s="40"/>
      <c r="C2350" s="40"/>
      <c r="D2350" s="40"/>
      <c r="E2350" s="40"/>
      <c r="F2350" s="40"/>
      <c r="G2350" s="40"/>
      <c r="H2350" s="40"/>
      <c r="I2350" s="40"/>
      <c r="J2350" s="40"/>
    </row>
    <row r="2351" spans="1:10">
      <c r="A2351" s="19"/>
      <c r="B2351" s="20" t="s">
        <v>8</v>
      </c>
      <c r="C2351" s="19" t="s">
        <v>9</v>
      </c>
      <c r="D2351" s="19" t="s">
        <v>10</v>
      </c>
      <c r="E2351" s="317" t="s">
        <v>529</v>
      </c>
      <c r="F2351" s="317"/>
      <c r="G2351" s="27" t="s">
        <v>11</v>
      </c>
      <c r="H2351" s="20" t="s">
        <v>12</v>
      </c>
      <c r="I2351" s="20" t="s">
        <v>13</v>
      </c>
      <c r="J2351" s="20" t="s">
        <v>15</v>
      </c>
    </row>
    <row r="2352" spans="1:10" ht="39.6">
      <c r="A2352" s="28" t="s">
        <v>530</v>
      </c>
      <c r="B2352" s="29" t="s">
        <v>1486</v>
      </c>
      <c r="C2352" s="28" t="s">
        <v>28</v>
      </c>
      <c r="D2352" s="28" t="s">
        <v>1487</v>
      </c>
      <c r="E2352" s="316" t="s">
        <v>1230</v>
      </c>
      <c r="F2352" s="316"/>
      <c r="G2352" s="30" t="s">
        <v>535</v>
      </c>
      <c r="H2352" s="31">
        <v>1</v>
      </c>
      <c r="I2352" s="32">
        <v>102.8</v>
      </c>
      <c r="J2352" s="32">
        <v>102.8</v>
      </c>
    </row>
    <row r="2353" spans="1:10">
      <c r="A2353" s="41" t="s">
        <v>553</v>
      </c>
      <c r="B2353" s="42" t="s">
        <v>1276</v>
      </c>
      <c r="C2353" s="41" t="s">
        <v>28</v>
      </c>
      <c r="D2353" s="41" t="s">
        <v>1277</v>
      </c>
      <c r="E2353" s="314" t="s">
        <v>556</v>
      </c>
      <c r="F2353" s="314"/>
      <c r="G2353" s="43" t="s">
        <v>583</v>
      </c>
      <c r="H2353" s="44">
        <v>15.03</v>
      </c>
      <c r="I2353" s="45">
        <v>6.84</v>
      </c>
      <c r="J2353" s="45">
        <v>102.8</v>
      </c>
    </row>
    <row r="2354" spans="1:10">
      <c r="A2354" s="38"/>
      <c r="B2354" s="38"/>
      <c r="C2354" s="38"/>
      <c r="D2354" s="38"/>
      <c r="E2354" s="38" t="s">
        <v>540</v>
      </c>
      <c r="F2354" s="39">
        <v>0</v>
      </c>
      <c r="G2354" s="38" t="s">
        <v>541</v>
      </c>
      <c r="H2354" s="39">
        <v>0</v>
      </c>
      <c r="I2354" s="38" t="s">
        <v>542</v>
      </c>
      <c r="J2354" s="39">
        <v>0</v>
      </c>
    </row>
    <row r="2355" spans="1:10" ht="14.4" thickBot="1">
      <c r="A2355" s="38"/>
      <c r="B2355" s="38"/>
      <c r="C2355" s="38"/>
      <c r="D2355" s="38"/>
      <c r="E2355" s="38" t="s">
        <v>543</v>
      </c>
      <c r="F2355" s="39">
        <v>25.7</v>
      </c>
      <c r="G2355" s="38"/>
      <c r="H2355" s="313" t="s">
        <v>544</v>
      </c>
      <c r="I2355" s="313"/>
      <c r="J2355" s="39">
        <v>128.5</v>
      </c>
    </row>
    <row r="2356" spans="1:10" ht="14.4" thickTop="1">
      <c r="A2356" s="40"/>
      <c r="B2356" s="40"/>
      <c r="C2356" s="40"/>
      <c r="D2356" s="40"/>
      <c r="E2356" s="40"/>
      <c r="F2356" s="40"/>
      <c r="G2356" s="40"/>
      <c r="H2356" s="40"/>
      <c r="I2356" s="40"/>
      <c r="J2356" s="40"/>
    </row>
    <row r="2357" spans="1:10">
      <c r="A2357" s="19"/>
      <c r="B2357" s="20" t="s">
        <v>8</v>
      </c>
      <c r="C2357" s="19" t="s">
        <v>9</v>
      </c>
      <c r="D2357" s="19" t="s">
        <v>10</v>
      </c>
      <c r="E2357" s="317" t="s">
        <v>529</v>
      </c>
      <c r="F2357" s="317"/>
      <c r="G2357" s="27" t="s">
        <v>11</v>
      </c>
      <c r="H2357" s="20" t="s">
        <v>12</v>
      </c>
      <c r="I2357" s="20" t="s">
        <v>13</v>
      </c>
      <c r="J2357" s="20" t="s">
        <v>15</v>
      </c>
    </row>
    <row r="2358" spans="1:10" ht="26.4">
      <c r="A2358" s="28" t="s">
        <v>530</v>
      </c>
      <c r="B2358" s="29" t="s">
        <v>657</v>
      </c>
      <c r="C2358" s="28" t="s">
        <v>28</v>
      </c>
      <c r="D2358" s="28" t="s">
        <v>658</v>
      </c>
      <c r="E2358" s="316" t="s">
        <v>656</v>
      </c>
      <c r="F2358" s="316"/>
      <c r="G2358" s="30" t="s">
        <v>30</v>
      </c>
      <c r="H2358" s="31">
        <v>1</v>
      </c>
      <c r="I2358" s="32">
        <v>115.93</v>
      </c>
      <c r="J2358" s="32">
        <v>115.93</v>
      </c>
    </row>
    <row r="2359" spans="1:10" ht="26.4">
      <c r="A2359" s="33" t="s">
        <v>531</v>
      </c>
      <c r="B2359" s="34" t="s">
        <v>572</v>
      </c>
      <c r="C2359" s="33" t="s">
        <v>28</v>
      </c>
      <c r="D2359" s="33" t="s">
        <v>573</v>
      </c>
      <c r="E2359" s="315" t="s">
        <v>534</v>
      </c>
      <c r="F2359" s="315"/>
      <c r="G2359" s="35" t="s">
        <v>535</v>
      </c>
      <c r="H2359" s="36">
        <v>0.14299999999999999</v>
      </c>
      <c r="I2359" s="37">
        <v>24.45</v>
      </c>
      <c r="J2359" s="37">
        <v>3.49</v>
      </c>
    </row>
    <row r="2360" spans="1:10" ht="26.4">
      <c r="A2360" s="33" t="s">
        <v>531</v>
      </c>
      <c r="B2360" s="34" t="s">
        <v>568</v>
      </c>
      <c r="C2360" s="33" t="s">
        <v>28</v>
      </c>
      <c r="D2360" s="33" t="s">
        <v>569</v>
      </c>
      <c r="E2360" s="315" t="s">
        <v>570</v>
      </c>
      <c r="F2360" s="315"/>
      <c r="G2360" s="35" t="s">
        <v>571</v>
      </c>
      <c r="H2360" s="36">
        <v>0.05</v>
      </c>
      <c r="I2360" s="37">
        <v>34.479999999999997</v>
      </c>
      <c r="J2360" s="37">
        <v>1.72</v>
      </c>
    </row>
    <row r="2361" spans="1:10" ht="26.4">
      <c r="A2361" s="33" t="s">
        <v>531</v>
      </c>
      <c r="B2361" s="34" t="s">
        <v>574</v>
      </c>
      <c r="C2361" s="33" t="s">
        <v>28</v>
      </c>
      <c r="D2361" s="33" t="s">
        <v>575</v>
      </c>
      <c r="E2361" s="315" t="s">
        <v>570</v>
      </c>
      <c r="F2361" s="315"/>
      <c r="G2361" s="35" t="s">
        <v>576</v>
      </c>
      <c r="H2361" s="36">
        <v>0.20100000000000001</v>
      </c>
      <c r="I2361" s="37">
        <v>33.090000000000003</v>
      </c>
      <c r="J2361" s="37">
        <v>6.65</v>
      </c>
    </row>
    <row r="2362" spans="1:10" ht="26.4">
      <c r="A2362" s="33" t="s">
        <v>531</v>
      </c>
      <c r="B2362" s="34" t="s">
        <v>549</v>
      </c>
      <c r="C2362" s="33" t="s">
        <v>28</v>
      </c>
      <c r="D2362" s="33" t="s">
        <v>550</v>
      </c>
      <c r="E2362" s="315" t="s">
        <v>534</v>
      </c>
      <c r="F2362" s="315"/>
      <c r="G2362" s="35" t="s">
        <v>535</v>
      </c>
      <c r="H2362" s="36">
        <v>0.60699999999999998</v>
      </c>
      <c r="I2362" s="37">
        <v>32</v>
      </c>
      <c r="J2362" s="37">
        <v>19.420000000000002</v>
      </c>
    </row>
    <row r="2363" spans="1:10" ht="26.4">
      <c r="A2363" s="41" t="s">
        <v>553</v>
      </c>
      <c r="B2363" s="42" t="s">
        <v>629</v>
      </c>
      <c r="C2363" s="41" t="s">
        <v>28</v>
      </c>
      <c r="D2363" s="41" t="s">
        <v>630</v>
      </c>
      <c r="E2363" s="314" t="s">
        <v>556</v>
      </c>
      <c r="F2363" s="314"/>
      <c r="G2363" s="43" t="s">
        <v>38</v>
      </c>
      <c r="H2363" s="44">
        <v>4.4320000000000004</v>
      </c>
      <c r="I2363" s="45">
        <v>2.35</v>
      </c>
      <c r="J2363" s="45">
        <v>10.41</v>
      </c>
    </row>
    <row r="2364" spans="1:10" ht="26.4">
      <c r="A2364" s="41" t="s">
        <v>553</v>
      </c>
      <c r="B2364" s="42" t="s">
        <v>633</v>
      </c>
      <c r="C2364" s="41" t="s">
        <v>28</v>
      </c>
      <c r="D2364" s="41" t="s">
        <v>634</v>
      </c>
      <c r="E2364" s="314" t="s">
        <v>556</v>
      </c>
      <c r="F2364" s="314"/>
      <c r="G2364" s="43" t="s">
        <v>38</v>
      </c>
      <c r="H2364" s="44">
        <v>6.53</v>
      </c>
      <c r="I2364" s="45">
        <v>11.13</v>
      </c>
      <c r="J2364" s="45">
        <v>72.67</v>
      </c>
    </row>
    <row r="2365" spans="1:10">
      <c r="A2365" s="41" t="s">
        <v>553</v>
      </c>
      <c r="B2365" s="42" t="s">
        <v>586</v>
      </c>
      <c r="C2365" s="41" t="s">
        <v>28</v>
      </c>
      <c r="D2365" s="41" t="s">
        <v>587</v>
      </c>
      <c r="E2365" s="314" t="s">
        <v>556</v>
      </c>
      <c r="F2365" s="314"/>
      <c r="G2365" s="43" t="s">
        <v>72</v>
      </c>
      <c r="H2365" s="44">
        <v>8.5999999999999993E-2</v>
      </c>
      <c r="I2365" s="45">
        <v>18.309999999999999</v>
      </c>
      <c r="J2365" s="45">
        <v>1.57</v>
      </c>
    </row>
    <row r="2366" spans="1:10">
      <c r="A2366" s="38"/>
      <c r="B2366" s="38"/>
      <c r="C2366" s="38"/>
      <c r="D2366" s="38"/>
      <c r="E2366" s="38" t="s">
        <v>540</v>
      </c>
      <c r="F2366" s="39">
        <v>23.77</v>
      </c>
      <c r="G2366" s="38" t="s">
        <v>541</v>
      </c>
      <c r="H2366" s="39">
        <v>0</v>
      </c>
      <c r="I2366" s="38" t="s">
        <v>542</v>
      </c>
      <c r="J2366" s="39">
        <v>23.77</v>
      </c>
    </row>
    <row r="2367" spans="1:10" ht="14.4" thickBot="1">
      <c r="A2367" s="38"/>
      <c r="B2367" s="38"/>
      <c r="C2367" s="38"/>
      <c r="D2367" s="38"/>
      <c r="E2367" s="38" t="s">
        <v>543</v>
      </c>
      <c r="F2367" s="39">
        <v>28.98</v>
      </c>
      <c r="G2367" s="38"/>
      <c r="H2367" s="313" t="s">
        <v>544</v>
      </c>
      <c r="I2367" s="313"/>
      <c r="J2367" s="39">
        <v>144.91</v>
      </c>
    </row>
    <row r="2368" spans="1:10" ht="14.4" thickTop="1">
      <c r="A2368" s="40"/>
      <c r="B2368" s="40"/>
      <c r="C2368" s="40"/>
      <c r="D2368" s="40"/>
      <c r="E2368" s="40"/>
      <c r="F2368" s="40"/>
      <c r="G2368" s="40"/>
      <c r="H2368" s="40"/>
      <c r="I2368" s="40"/>
      <c r="J2368" s="40"/>
    </row>
    <row r="2369" spans="1:10">
      <c r="A2369" s="19"/>
      <c r="B2369" s="20" t="s">
        <v>8</v>
      </c>
      <c r="C2369" s="19" t="s">
        <v>9</v>
      </c>
      <c r="D2369" s="19" t="s">
        <v>10</v>
      </c>
      <c r="E2369" s="317" t="s">
        <v>529</v>
      </c>
      <c r="F2369" s="317"/>
      <c r="G2369" s="27" t="s">
        <v>11</v>
      </c>
      <c r="H2369" s="20" t="s">
        <v>12</v>
      </c>
      <c r="I2369" s="20" t="s">
        <v>13</v>
      </c>
      <c r="J2369" s="20" t="s">
        <v>15</v>
      </c>
    </row>
    <row r="2370" spans="1:10" ht="26.4">
      <c r="A2370" s="28" t="s">
        <v>530</v>
      </c>
      <c r="B2370" s="29" t="s">
        <v>673</v>
      </c>
      <c r="C2370" s="28" t="s">
        <v>28</v>
      </c>
      <c r="D2370" s="28" t="s">
        <v>674</v>
      </c>
      <c r="E2370" s="316" t="s">
        <v>656</v>
      </c>
      <c r="F2370" s="316"/>
      <c r="G2370" s="30" t="s">
        <v>30</v>
      </c>
      <c r="H2370" s="31">
        <v>1</v>
      </c>
      <c r="I2370" s="32">
        <v>129.29</v>
      </c>
      <c r="J2370" s="32">
        <v>129.29</v>
      </c>
    </row>
    <row r="2371" spans="1:10" ht="26.4">
      <c r="A2371" s="33" t="s">
        <v>531</v>
      </c>
      <c r="B2371" s="34" t="s">
        <v>574</v>
      </c>
      <c r="C2371" s="33" t="s">
        <v>28</v>
      </c>
      <c r="D2371" s="33" t="s">
        <v>575</v>
      </c>
      <c r="E2371" s="315" t="s">
        <v>570</v>
      </c>
      <c r="F2371" s="315"/>
      <c r="G2371" s="35" t="s">
        <v>576</v>
      </c>
      <c r="H2371" s="36">
        <v>0.224</v>
      </c>
      <c r="I2371" s="37">
        <v>33.090000000000003</v>
      </c>
      <c r="J2371" s="37">
        <v>7.41</v>
      </c>
    </row>
    <row r="2372" spans="1:10" ht="26.4">
      <c r="A2372" s="33" t="s">
        <v>531</v>
      </c>
      <c r="B2372" s="34" t="s">
        <v>549</v>
      </c>
      <c r="C2372" s="33" t="s">
        <v>28</v>
      </c>
      <c r="D2372" s="33" t="s">
        <v>550</v>
      </c>
      <c r="E2372" s="315" t="s">
        <v>534</v>
      </c>
      <c r="F2372" s="315"/>
      <c r="G2372" s="35" t="s">
        <v>535</v>
      </c>
      <c r="H2372" s="36">
        <v>0.79200000000000004</v>
      </c>
      <c r="I2372" s="37">
        <v>32</v>
      </c>
      <c r="J2372" s="37">
        <v>25.34</v>
      </c>
    </row>
    <row r="2373" spans="1:10" ht="26.4">
      <c r="A2373" s="33" t="s">
        <v>531</v>
      </c>
      <c r="B2373" s="34" t="s">
        <v>572</v>
      </c>
      <c r="C2373" s="33" t="s">
        <v>28</v>
      </c>
      <c r="D2373" s="33" t="s">
        <v>573</v>
      </c>
      <c r="E2373" s="315" t="s">
        <v>534</v>
      </c>
      <c r="F2373" s="315"/>
      <c r="G2373" s="35" t="s">
        <v>535</v>
      </c>
      <c r="H2373" s="36">
        <v>0.17899999999999999</v>
      </c>
      <c r="I2373" s="37">
        <v>24.45</v>
      </c>
      <c r="J2373" s="37">
        <v>4.37</v>
      </c>
    </row>
    <row r="2374" spans="1:10" ht="26.4">
      <c r="A2374" s="33" t="s">
        <v>531</v>
      </c>
      <c r="B2374" s="34" t="s">
        <v>568</v>
      </c>
      <c r="C2374" s="33" t="s">
        <v>28</v>
      </c>
      <c r="D2374" s="33" t="s">
        <v>569</v>
      </c>
      <c r="E2374" s="315" t="s">
        <v>570</v>
      </c>
      <c r="F2374" s="315"/>
      <c r="G2374" s="35" t="s">
        <v>571</v>
      </c>
      <c r="H2374" s="36">
        <v>5.6000000000000001E-2</v>
      </c>
      <c r="I2374" s="37">
        <v>34.479999999999997</v>
      </c>
      <c r="J2374" s="37">
        <v>1.93</v>
      </c>
    </row>
    <row r="2375" spans="1:10" ht="26.4">
      <c r="A2375" s="41" t="s">
        <v>553</v>
      </c>
      <c r="B2375" s="42" t="s">
        <v>629</v>
      </c>
      <c r="C2375" s="41" t="s">
        <v>28</v>
      </c>
      <c r="D2375" s="41" t="s">
        <v>630</v>
      </c>
      <c r="E2375" s="314" t="s">
        <v>556</v>
      </c>
      <c r="F2375" s="314"/>
      <c r="G2375" s="43" t="s">
        <v>38</v>
      </c>
      <c r="H2375" s="44">
        <v>4.2279999999999998</v>
      </c>
      <c r="I2375" s="45">
        <v>2.35</v>
      </c>
      <c r="J2375" s="45">
        <v>9.93</v>
      </c>
    </row>
    <row r="2376" spans="1:10" ht="39.6">
      <c r="A2376" s="41" t="s">
        <v>553</v>
      </c>
      <c r="B2376" s="42" t="s">
        <v>1492</v>
      </c>
      <c r="C2376" s="41" t="s">
        <v>28</v>
      </c>
      <c r="D2376" s="41" t="s">
        <v>1493</v>
      </c>
      <c r="E2376" s="314" t="s">
        <v>556</v>
      </c>
      <c r="F2376" s="314"/>
      <c r="G2376" s="43" t="s">
        <v>38</v>
      </c>
      <c r="H2376" s="44">
        <v>4.4480000000000004</v>
      </c>
      <c r="I2376" s="45">
        <v>17.53</v>
      </c>
      <c r="J2376" s="45">
        <v>77.97</v>
      </c>
    </row>
    <row r="2377" spans="1:10">
      <c r="A2377" s="41" t="s">
        <v>553</v>
      </c>
      <c r="B2377" s="42" t="s">
        <v>586</v>
      </c>
      <c r="C2377" s="41" t="s">
        <v>28</v>
      </c>
      <c r="D2377" s="41" t="s">
        <v>587</v>
      </c>
      <c r="E2377" s="314" t="s">
        <v>556</v>
      </c>
      <c r="F2377" s="314"/>
      <c r="G2377" s="43" t="s">
        <v>72</v>
      </c>
      <c r="H2377" s="44">
        <v>0.128</v>
      </c>
      <c r="I2377" s="45">
        <v>18.309999999999999</v>
      </c>
      <c r="J2377" s="45">
        <v>2.34</v>
      </c>
    </row>
    <row r="2378" spans="1:10">
      <c r="A2378" s="38"/>
      <c r="B2378" s="38"/>
      <c r="C2378" s="38"/>
      <c r="D2378" s="38"/>
      <c r="E2378" s="38" t="s">
        <v>540</v>
      </c>
      <c r="F2378" s="39">
        <v>29.64</v>
      </c>
      <c r="G2378" s="38" t="s">
        <v>541</v>
      </c>
      <c r="H2378" s="39">
        <v>0</v>
      </c>
      <c r="I2378" s="38" t="s">
        <v>542</v>
      </c>
      <c r="J2378" s="39">
        <v>29.64</v>
      </c>
    </row>
    <row r="2379" spans="1:10" ht="14.4" thickBot="1">
      <c r="A2379" s="38"/>
      <c r="B2379" s="38"/>
      <c r="C2379" s="38"/>
      <c r="D2379" s="38"/>
      <c r="E2379" s="38" t="s">
        <v>543</v>
      </c>
      <c r="F2379" s="39">
        <v>32.32</v>
      </c>
      <c r="G2379" s="38"/>
      <c r="H2379" s="313" t="s">
        <v>544</v>
      </c>
      <c r="I2379" s="313"/>
      <c r="J2379" s="39">
        <v>161.61000000000001</v>
      </c>
    </row>
    <row r="2380" spans="1:10" ht="14.4" thickTop="1">
      <c r="A2380" s="40"/>
      <c r="B2380" s="40"/>
      <c r="C2380" s="40"/>
      <c r="D2380" s="40"/>
      <c r="E2380" s="40"/>
      <c r="F2380" s="40"/>
      <c r="G2380" s="40"/>
      <c r="H2380" s="40"/>
      <c r="I2380" s="40"/>
      <c r="J2380" s="40"/>
    </row>
    <row r="2381" spans="1:10">
      <c r="A2381" s="19"/>
      <c r="B2381" s="20" t="s">
        <v>8</v>
      </c>
      <c r="C2381" s="19" t="s">
        <v>9</v>
      </c>
      <c r="D2381" s="19" t="s">
        <v>10</v>
      </c>
      <c r="E2381" s="317" t="s">
        <v>529</v>
      </c>
      <c r="F2381" s="317"/>
      <c r="G2381" s="27" t="s">
        <v>11</v>
      </c>
      <c r="H2381" s="20" t="s">
        <v>12</v>
      </c>
      <c r="I2381" s="20" t="s">
        <v>13</v>
      </c>
      <c r="J2381" s="20" t="s">
        <v>15</v>
      </c>
    </row>
    <row r="2382" spans="1:10" ht="39.6">
      <c r="A2382" s="28" t="s">
        <v>530</v>
      </c>
      <c r="B2382" s="29" t="s">
        <v>1045</v>
      </c>
      <c r="C2382" s="28" t="s">
        <v>28</v>
      </c>
      <c r="D2382" s="28" t="s">
        <v>1046</v>
      </c>
      <c r="E2382" s="316" t="s">
        <v>1036</v>
      </c>
      <c r="F2382" s="316"/>
      <c r="G2382" s="30" t="s">
        <v>24</v>
      </c>
      <c r="H2382" s="31">
        <v>1</v>
      </c>
      <c r="I2382" s="32">
        <v>106.29</v>
      </c>
      <c r="J2382" s="32">
        <v>106.29</v>
      </c>
    </row>
    <row r="2383" spans="1:10" ht="26.4">
      <c r="A2383" s="33" t="s">
        <v>531</v>
      </c>
      <c r="B2383" s="34" t="s">
        <v>1052</v>
      </c>
      <c r="C2383" s="33" t="s">
        <v>28</v>
      </c>
      <c r="D2383" s="33" t="s">
        <v>1053</v>
      </c>
      <c r="E2383" s="315" t="s">
        <v>534</v>
      </c>
      <c r="F2383" s="315"/>
      <c r="G2383" s="35" t="s">
        <v>535</v>
      </c>
      <c r="H2383" s="36">
        <v>1.002</v>
      </c>
      <c r="I2383" s="37">
        <v>30.65</v>
      </c>
      <c r="J2383" s="37">
        <v>30.71</v>
      </c>
    </row>
    <row r="2384" spans="1:10" ht="26.4">
      <c r="A2384" s="33" t="s">
        <v>531</v>
      </c>
      <c r="B2384" s="34" t="s">
        <v>551</v>
      </c>
      <c r="C2384" s="33" t="s">
        <v>28</v>
      </c>
      <c r="D2384" s="33" t="s">
        <v>552</v>
      </c>
      <c r="E2384" s="315" t="s">
        <v>534</v>
      </c>
      <c r="F2384" s="315"/>
      <c r="G2384" s="35" t="s">
        <v>535</v>
      </c>
      <c r="H2384" s="36">
        <v>0.501</v>
      </c>
      <c r="I2384" s="37">
        <v>23.13</v>
      </c>
      <c r="J2384" s="37">
        <v>11.58</v>
      </c>
    </row>
    <row r="2385" spans="1:10" ht="52.8">
      <c r="A2385" s="41" t="s">
        <v>553</v>
      </c>
      <c r="B2385" s="42" t="s">
        <v>1494</v>
      </c>
      <c r="C2385" s="41" t="s">
        <v>28</v>
      </c>
      <c r="D2385" s="41" t="s">
        <v>1495</v>
      </c>
      <c r="E2385" s="314" t="s">
        <v>556</v>
      </c>
      <c r="F2385" s="314"/>
      <c r="G2385" s="43" t="s">
        <v>737</v>
      </c>
      <c r="H2385" s="44">
        <v>1</v>
      </c>
      <c r="I2385" s="45">
        <v>64</v>
      </c>
      <c r="J2385" s="45">
        <v>64</v>
      </c>
    </row>
    <row r="2386" spans="1:10">
      <c r="A2386" s="38"/>
      <c r="B2386" s="38"/>
      <c r="C2386" s="38"/>
      <c r="D2386" s="38"/>
      <c r="E2386" s="38" t="s">
        <v>540</v>
      </c>
      <c r="F2386" s="39">
        <v>30.73</v>
      </c>
      <c r="G2386" s="38" t="s">
        <v>541</v>
      </c>
      <c r="H2386" s="39">
        <v>0</v>
      </c>
      <c r="I2386" s="38" t="s">
        <v>542</v>
      </c>
      <c r="J2386" s="39">
        <v>30.73</v>
      </c>
    </row>
    <row r="2387" spans="1:10" ht="14.4" thickBot="1">
      <c r="A2387" s="38"/>
      <c r="B2387" s="38"/>
      <c r="C2387" s="38"/>
      <c r="D2387" s="38"/>
      <c r="E2387" s="38" t="s">
        <v>543</v>
      </c>
      <c r="F2387" s="39">
        <v>26.57</v>
      </c>
      <c r="G2387" s="38"/>
      <c r="H2387" s="313" t="s">
        <v>544</v>
      </c>
      <c r="I2387" s="313"/>
      <c r="J2387" s="39">
        <v>132.86000000000001</v>
      </c>
    </row>
    <row r="2388" spans="1:10" ht="14.4" thickTop="1">
      <c r="A2388" s="40"/>
      <c r="B2388" s="40"/>
      <c r="C2388" s="40"/>
      <c r="D2388" s="40"/>
      <c r="E2388" s="40"/>
      <c r="F2388" s="40"/>
      <c r="G2388" s="40"/>
      <c r="H2388" s="40"/>
      <c r="I2388" s="40"/>
      <c r="J2388" s="40"/>
    </row>
    <row r="2389" spans="1:10">
      <c r="A2389" s="19"/>
      <c r="B2389" s="20" t="s">
        <v>8</v>
      </c>
      <c r="C2389" s="19" t="s">
        <v>9</v>
      </c>
      <c r="D2389" s="19" t="s">
        <v>10</v>
      </c>
      <c r="E2389" s="317" t="s">
        <v>529</v>
      </c>
      <c r="F2389" s="317"/>
      <c r="G2389" s="27" t="s">
        <v>11</v>
      </c>
      <c r="H2389" s="20" t="s">
        <v>12</v>
      </c>
      <c r="I2389" s="20" t="s">
        <v>13</v>
      </c>
      <c r="J2389" s="20" t="s">
        <v>15</v>
      </c>
    </row>
    <row r="2390" spans="1:10" ht="39.6">
      <c r="A2390" s="28" t="s">
        <v>530</v>
      </c>
      <c r="B2390" s="29" t="s">
        <v>1039</v>
      </c>
      <c r="C2390" s="28" t="s">
        <v>28</v>
      </c>
      <c r="D2390" s="28" t="s">
        <v>1040</v>
      </c>
      <c r="E2390" s="316" t="s">
        <v>1036</v>
      </c>
      <c r="F2390" s="316"/>
      <c r="G2390" s="30" t="s">
        <v>24</v>
      </c>
      <c r="H2390" s="31">
        <v>1</v>
      </c>
      <c r="I2390" s="32">
        <v>104.04</v>
      </c>
      <c r="J2390" s="32">
        <v>104.04</v>
      </c>
    </row>
    <row r="2391" spans="1:10" ht="26.4">
      <c r="A2391" s="33" t="s">
        <v>531</v>
      </c>
      <c r="B2391" s="34" t="s">
        <v>1052</v>
      </c>
      <c r="C2391" s="33" t="s">
        <v>28</v>
      </c>
      <c r="D2391" s="33" t="s">
        <v>1053</v>
      </c>
      <c r="E2391" s="315" t="s">
        <v>534</v>
      </c>
      <c r="F2391" s="315"/>
      <c r="G2391" s="35" t="s">
        <v>535</v>
      </c>
      <c r="H2391" s="36">
        <v>0.76700000000000002</v>
      </c>
      <c r="I2391" s="37">
        <v>30.65</v>
      </c>
      <c r="J2391" s="37">
        <v>23.5</v>
      </c>
    </row>
    <row r="2392" spans="1:10" ht="26.4">
      <c r="A2392" s="33" t="s">
        <v>531</v>
      </c>
      <c r="B2392" s="34" t="s">
        <v>551</v>
      </c>
      <c r="C2392" s="33" t="s">
        <v>28</v>
      </c>
      <c r="D2392" s="33" t="s">
        <v>552</v>
      </c>
      <c r="E2392" s="315" t="s">
        <v>534</v>
      </c>
      <c r="F2392" s="315"/>
      <c r="G2392" s="35" t="s">
        <v>535</v>
      </c>
      <c r="H2392" s="36">
        <v>0.38400000000000001</v>
      </c>
      <c r="I2392" s="37">
        <v>23.13</v>
      </c>
      <c r="J2392" s="37">
        <v>8.8800000000000008</v>
      </c>
    </row>
    <row r="2393" spans="1:10" ht="52.8">
      <c r="A2393" s="41" t="s">
        <v>553</v>
      </c>
      <c r="B2393" s="42" t="s">
        <v>1496</v>
      </c>
      <c r="C2393" s="41" t="s">
        <v>28</v>
      </c>
      <c r="D2393" s="41" t="s">
        <v>1497</v>
      </c>
      <c r="E2393" s="314" t="s">
        <v>556</v>
      </c>
      <c r="F2393" s="314"/>
      <c r="G2393" s="43" t="s">
        <v>737</v>
      </c>
      <c r="H2393" s="44">
        <v>1</v>
      </c>
      <c r="I2393" s="45">
        <v>71.66</v>
      </c>
      <c r="J2393" s="45">
        <v>71.66</v>
      </c>
    </row>
    <row r="2394" spans="1:10">
      <c r="A2394" s="38"/>
      <c r="B2394" s="38"/>
      <c r="C2394" s="38"/>
      <c r="D2394" s="38"/>
      <c r="E2394" s="38" t="s">
        <v>540</v>
      </c>
      <c r="F2394" s="39">
        <v>23.53</v>
      </c>
      <c r="G2394" s="38" t="s">
        <v>541</v>
      </c>
      <c r="H2394" s="39">
        <v>0</v>
      </c>
      <c r="I2394" s="38" t="s">
        <v>542</v>
      </c>
      <c r="J2394" s="39">
        <v>23.53</v>
      </c>
    </row>
    <row r="2395" spans="1:10" ht="14.4" thickBot="1">
      <c r="A2395" s="38"/>
      <c r="B2395" s="38"/>
      <c r="C2395" s="38"/>
      <c r="D2395" s="38"/>
      <c r="E2395" s="38" t="s">
        <v>543</v>
      </c>
      <c r="F2395" s="39">
        <v>26.01</v>
      </c>
      <c r="G2395" s="38"/>
      <c r="H2395" s="313" t="s">
        <v>544</v>
      </c>
      <c r="I2395" s="313"/>
      <c r="J2395" s="39">
        <v>130.05000000000001</v>
      </c>
    </row>
    <row r="2396" spans="1:10" ht="14.4" thickTop="1">
      <c r="A2396" s="40"/>
      <c r="B2396" s="40"/>
      <c r="C2396" s="40"/>
      <c r="D2396" s="40"/>
      <c r="E2396" s="40"/>
      <c r="F2396" s="40"/>
      <c r="G2396" s="40"/>
      <c r="H2396" s="40"/>
      <c r="I2396" s="40"/>
      <c r="J2396" s="40"/>
    </row>
    <row r="2397" spans="1:10">
      <c r="A2397" s="19"/>
      <c r="B2397" s="20" t="s">
        <v>8</v>
      </c>
      <c r="C2397" s="19" t="s">
        <v>9</v>
      </c>
      <c r="D2397" s="19" t="s">
        <v>10</v>
      </c>
      <c r="E2397" s="317" t="s">
        <v>529</v>
      </c>
      <c r="F2397" s="317"/>
      <c r="G2397" s="27" t="s">
        <v>11</v>
      </c>
      <c r="H2397" s="20" t="s">
        <v>12</v>
      </c>
      <c r="I2397" s="20" t="s">
        <v>13</v>
      </c>
      <c r="J2397" s="20" t="s">
        <v>15</v>
      </c>
    </row>
    <row r="2398" spans="1:10" ht="26.4">
      <c r="A2398" s="28" t="s">
        <v>530</v>
      </c>
      <c r="B2398" s="29" t="s">
        <v>896</v>
      </c>
      <c r="C2398" s="28" t="s">
        <v>28</v>
      </c>
      <c r="D2398" s="28" t="s">
        <v>897</v>
      </c>
      <c r="E2398" s="316" t="s">
        <v>877</v>
      </c>
      <c r="F2398" s="316"/>
      <c r="G2398" s="30" t="s">
        <v>24</v>
      </c>
      <c r="H2398" s="31">
        <v>1</v>
      </c>
      <c r="I2398" s="32">
        <v>4.7699999999999996</v>
      </c>
      <c r="J2398" s="32">
        <v>4.7699999999999996</v>
      </c>
    </row>
    <row r="2399" spans="1:10" ht="26.4">
      <c r="A2399" s="33" t="s">
        <v>531</v>
      </c>
      <c r="B2399" s="34" t="s">
        <v>848</v>
      </c>
      <c r="C2399" s="33" t="s">
        <v>28</v>
      </c>
      <c r="D2399" s="33" t="s">
        <v>849</v>
      </c>
      <c r="E2399" s="315" t="s">
        <v>534</v>
      </c>
      <c r="F2399" s="315"/>
      <c r="G2399" s="35" t="s">
        <v>535</v>
      </c>
      <c r="H2399" s="36">
        <v>8.5699999999999998E-2</v>
      </c>
      <c r="I2399" s="37">
        <v>31.73</v>
      </c>
      <c r="J2399" s="37">
        <v>2.71</v>
      </c>
    </row>
    <row r="2400" spans="1:10" ht="26.4">
      <c r="A2400" s="33" t="s">
        <v>531</v>
      </c>
      <c r="B2400" s="34" t="s">
        <v>846</v>
      </c>
      <c r="C2400" s="33" t="s">
        <v>28</v>
      </c>
      <c r="D2400" s="33" t="s">
        <v>847</v>
      </c>
      <c r="E2400" s="315" t="s">
        <v>534</v>
      </c>
      <c r="F2400" s="315"/>
      <c r="G2400" s="35" t="s">
        <v>535</v>
      </c>
      <c r="H2400" s="36">
        <v>8.5699999999999998E-2</v>
      </c>
      <c r="I2400" s="37">
        <v>24.07</v>
      </c>
      <c r="J2400" s="37">
        <v>2.06</v>
      </c>
    </row>
    <row r="2401" spans="1:10">
      <c r="A2401" s="38"/>
      <c r="B2401" s="38"/>
      <c r="C2401" s="38"/>
      <c r="D2401" s="38"/>
      <c r="E2401" s="38" t="s">
        <v>540</v>
      </c>
      <c r="F2401" s="39">
        <v>3.54</v>
      </c>
      <c r="G2401" s="38" t="s">
        <v>541</v>
      </c>
      <c r="H2401" s="39">
        <v>0</v>
      </c>
      <c r="I2401" s="38" t="s">
        <v>542</v>
      </c>
      <c r="J2401" s="39">
        <v>3.54</v>
      </c>
    </row>
    <row r="2402" spans="1:10" ht="14.4" thickBot="1">
      <c r="A2402" s="38"/>
      <c r="B2402" s="38"/>
      <c r="C2402" s="38"/>
      <c r="D2402" s="38"/>
      <c r="E2402" s="38" t="s">
        <v>543</v>
      </c>
      <c r="F2402" s="39">
        <v>1.19</v>
      </c>
      <c r="G2402" s="38"/>
      <c r="H2402" s="313" t="s">
        <v>544</v>
      </c>
      <c r="I2402" s="313"/>
      <c r="J2402" s="39">
        <v>5.96</v>
      </c>
    </row>
    <row r="2403" spans="1:10" ht="14.4" thickTop="1">
      <c r="A2403" s="40"/>
      <c r="B2403" s="40"/>
      <c r="C2403" s="40"/>
      <c r="D2403" s="40"/>
      <c r="E2403" s="40"/>
      <c r="F2403" s="40"/>
      <c r="G2403" s="40"/>
      <c r="H2403" s="40"/>
      <c r="I2403" s="40"/>
      <c r="J2403" s="40"/>
    </row>
    <row r="2404" spans="1:10">
      <c r="A2404" s="19"/>
      <c r="B2404" s="20" t="s">
        <v>8</v>
      </c>
      <c r="C2404" s="19" t="s">
        <v>9</v>
      </c>
      <c r="D2404" s="19" t="s">
        <v>10</v>
      </c>
      <c r="E2404" s="317" t="s">
        <v>529</v>
      </c>
      <c r="F2404" s="317"/>
      <c r="G2404" s="27" t="s">
        <v>11</v>
      </c>
      <c r="H2404" s="20" t="s">
        <v>12</v>
      </c>
      <c r="I2404" s="20" t="s">
        <v>13</v>
      </c>
      <c r="J2404" s="20" t="s">
        <v>15</v>
      </c>
    </row>
    <row r="2405" spans="1:10" ht="26.4">
      <c r="A2405" s="28" t="s">
        <v>530</v>
      </c>
      <c r="B2405" s="29" t="s">
        <v>882</v>
      </c>
      <c r="C2405" s="28" t="s">
        <v>28</v>
      </c>
      <c r="D2405" s="28" t="s">
        <v>883</v>
      </c>
      <c r="E2405" s="316" t="s">
        <v>877</v>
      </c>
      <c r="F2405" s="316"/>
      <c r="G2405" s="30" t="s">
        <v>24</v>
      </c>
      <c r="H2405" s="31">
        <v>1</v>
      </c>
      <c r="I2405" s="32">
        <v>5.38</v>
      </c>
      <c r="J2405" s="32">
        <v>5.38</v>
      </c>
    </row>
    <row r="2406" spans="1:10" ht="26.4">
      <c r="A2406" s="33" t="s">
        <v>531</v>
      </c>
      <c r="B2406" s="34" t="s">
        <v>848</v>
      </c>
      <c r="C2406" s="33" t="s">
        <v>28</v>
      </c>
      <c r="D2406" s="33" t="s">
        <v>849</v>
      </c>
      <c r="E2406" s="315" t="s">
        <v>534</v>
      </c>
      <c r="F2406" s="315"/>
      <c r="G2406" s="35" t="s">
        <v>535</v>
      </c>
      <c r="H2406" s="36">
        <v>9.6699999999999994E-2</v>
      </c>
      <c r="I2406" s="37">
        <v>31.73</v>
      </c>
      <c r="J2406" s="37">
        <v>3.06</v>
      </c>
    </row>
    <row r="2407" spans="1:10" ht="26.4">
      <c r="A2407" s="33" t="s">
        <v>531</v>
      </c>
      <c r="B2407" s="34" t="s">
        <v>846</v>
      </c>
      <c r="C2407" s="33" t="s">
        <v>28</v>
      </c>
      <c r="D2407" s="33" t="s">
        <v>847</v>
      </c>
      <c r="E2407" s="315" t="s">
        <v>534</v>
      </c>
      <c r="F2407" s="315"/>
      <c r="G2407" s="35" t="s">
        <v>535</v>
      </c>
      <c r="H2407" s="36">
        <v>9.6699999999999994E-2</v>
      </c>
      <c r="I2407" s="37">
        <v>24.07</v>
      </c>
      <c r="J2407" s="37">
        <v>2.3199999999999998</v>
      </c>
    </row>
    <row r="2408" spans="1:10">
      <c r="A2408" s="38"/>
      <c r="B2408" s="38"/>
      <c r="C2408" s="38"/>
      <c r="D2408" s="38"/>
      <c r="E2408" s="38" t="s">
        <v>540</v>
      </c>
      <c r="F2408" s="39">
        <v>3.99</v>
      </c>
      <c r="G2408" s="38" t="s">
        <v>541</v>
      </c>
      <c r="H2408" s="39">
        <v>0</v>
      </c>
      <c r="I2408" s="38" t="s">
        <v>542</v>
      </c>
      <c r="J2408" s="39">
        <v>3.99</v>
      </c>
    </row>
    <row r="2409" spans="1:10" ht="14.4" thickBot="1">
      <c r="A2409" s="38"/>
      <c r="B2409" s="38"/>
      <c r="C2409" s="38"/>
      <c r="D2409" s="38"/>
      <c r="E2409" s="38" t="s">
        <v>543</v>
      </c>
      <c r="F2409" s="39">
        <v>1.34</v>
      </c>
      <c r="G2409" s="38"/>
      <c r="H2409" s="313" t="s">
        <v>544</v>
      </c>
      <c r="I2409" s="313"/>
      <c r="J2409" s="39">
        <v>6.72</v>
      </c>
    </row>
    <row r="2410" spans="1:10" ht="14.4" thickTop="1">
      <c r="A2410" s="40"/>
      <c r="B2410" s="40"/>
      <c r="C2410" s="40"/>
      <c r="D2410" s="40"/>
      <c r="E2410" s="40"/>
      <c r="F2410" s="40"/>
      <c r="G2410" s="40"/>
      <c r="H2410" s="40"/>
      <c r="I2410" s="40"/>
      <c r="J2410" s="40"/>
    </row>
    <row r="2411" spans="1:10">
      <c r="A2411" s="19"/>
      <c r="B2411" s="20" t="s">
        <v>8</v>
      </c>
      <c r="C2411" s="19" t="s">
        <v>9</v>
      </c>
      <c r="D2411" s="19" t="s">
        <v>10</v>
      </c>
      <c r="E2411" s="317" t="s">
        <v>529</v>
      </c>
      <c r="F2411" s="317"/>
      <c r="G2411" s="27" t="s">
        <v>11</v>
      </c>
      <c r="H2411" s="20" t="s">
        <v>12</v>
      </c>
      <c r="I2411" s="20" t="s">
        <v>13</v>
      </c>
      <c r="J2411" s="20" t="s">
        <v>15</v>
      </c>
    </row>
    <row r="2412" spans="1:10" ht="26.4">
      <c r="A2412" s="28" t="s">
        <v>530</v>
      </c>
      <c r="B2412" s="29" t="s">
        <v>714</v>
      </c>
      <c r="C2412" s="28" t="s">
        <v>28</v>
      </c>
      <c r="D2412" s="28" t="s">
        <v>715</v>
      </c>
      <c r="E2412" s="316" t="s">
        <v>570</v>
      </c>
      <c r="F2412" s="316"/>
      <c r="G2412" s="30" t="s">
        <v>576</v>
      </c>
      <c r="H2412" s="31">
        <v>1</v>
      </c>
      <c r="I2412" s="32">
        <v>28.07</v>
      </c>
      <c r="J2412" s="32">
        <v>28.07</v>
      </c>
    </row>
    <row r="2413" spans="1:10" ht="26.4">
      <c r="A2413" s="33" t="s">
        <v>531</v>
      </c>
      <c r="B2413" s="34" t="s">
        <v>1498</v>
      </c>
      <c r="C2413" s="33" t="s">
        <v>28</v>
      </c>
      <c r="D2413" s="33" t="s">
        <v>1499</v>
      </c>
      <c r="E2413" s="315" t="s">
        <v>534</v>
      </c>
      <c r="F2413" s="315"/>
      <c r="G2413" s="35" t="s">
        <v>535</v>
      </c>
      <c r="H2413" s="36">
        <v>1</v>
      </c>
      <c r="I2413" s="37">
        <v>27.75</v>
      </c>
      <c r="J2413" s="37">
        <v>27.75</v>
      </c>
    </row>
    <row r="2414" spans="1:10" ht="26.4">
      <c r="A2414" s="33" t="s">
        <v>531</v>
      </c>
      <c r="B2414" s="34" t="s">
        <v>1500</v>
      </c>
      <c r="C2414" s="33" t="s">
        <v>28</v>
      </c>
      <c r="D2414" s="33" t="s">
        <v>1501</v>
      </c>
      <c r="E2414" s="315" t="s">
        <v>1230</v>
      </c>
      <c r="F2414" s="315"/>
      <c r="G2414" s="35" t="s">
        <v>535</v>
      </c>
      <c r="H2414" s="36">
        <v>1</v>
      </c>
      <c r="I2414" s="37">
        <v>0.26</v>
      </c>
      <c r="J2414" s="37">
        <v>0.26</v>
      </c>
    </row>
    <row r="2415" spans="1:10" ht="26.4">
      <c r="A2415" s="33" t="s">
        <v>531</v>
      </c>
      <c r="B2415" s="34" t="s">
        <v>1502</v>
      </c>
      <c r="C2415" s="33" t="s">
        <v>28</v>
      </c>
      <c r="D2415" s="33" t="s">
        <v>1503</v>
      </c>
      <c r="E2415" s="315" t="s">
        <v>1230</v>
      </c>
      <c r="F2415" s="315"/>
      <c r="G2415" s="35" t="s">
        <v>535</v>
      </c>
      <c r="H2415" s="36">
        <v>1</v>
      </c>
      <c r="I2415" s="37">
        <v>0.06</v>
      </c>
      <c r="J2415" s="37">
        <v>0.06</v>
      </c>
    </row>
    <row r="2416" spans="1:10">
      <c r="A2416" s="38"/>
      <c r="B2416" s="38"/>
      <c r="C2416" s="38"/>
      <c r="D2416" s="38"/>
      <c r="E2416" s="38" t="s">
        <v>540</v>
      </c>
      <c r="F2416" s="39">
        <v>21.07</v>
      </c>
      <c r="G2416" s="38" t="s">
        <v>541</v>
      </c>
      <c r="H2416" s="39">
        <v>0</v>
      </c>
      <c r="I2416" s="38" t="s">
        <v>542</v>
      </c>
      <c r="J2416" s="39">
        <v>21.07</v>
      </c>
    </row>
    <row r="2417" spans="1:10" ht="14.4" thickBot="1">
      <c r="A2417" s="38"/>
      <c r="B2417" s="38"/>
      <c r="C2417" s="38"/>
      <c r="D2417" s="38"/>
      <c r="E2417" s="38" t="s">
        <v>543</v>
      </c>
      <c r="F2417" s="39">
        <v>7.01</v>
      </c>
      <c r="G2417" s="38"/>
      <c r="H2417" s="313" t="s">
        <v>544</v>
      </c>
      <c r="I2417" s="313"/>
      <c r="J2417" s="39">
        <v>35.08</v>
      </c>
    </row>
    <row r="2418" spans="1:10" ht="14.4" thickTop="1">
      <c r="A2418" s="40"/>
      <c r="B2418" s="40"/>
      <c r="C2418" s="40"/>
      <c r="D2418" s="40"/>
      <c r="E2418" s="40"/>
      <c r="F2418" s="40"/>
      <c r="G2418" s="40"/>
      <c r="H2418" s="40"/>
      <c r="I2418" s="40"/>
      <c r="J2418" s="40"/>
    </row>
    <row r="2419" spans="1:10">
      <c r="A2419" s="19"/>
      <c r="B2419" s="20" t="s">
        <v>8</v>
      </c>
      <c r="C2419" s="19" t="s">
        <v>9</v>
      </c>
      <c r="D2419" s="19" t="s">
        <v>10</v>
      </c>
      <c r="E2419" s="317" t="s">
        <v>529</v>
      </c>
      <c r="F2419" s="317"/>
      <c r="G2419" s="27" t="s">
        <v>11</v>
      </c>
      <c r="H2419" s="20" t="s">
        <v>12</v>
      </c>
      <c r="I2419" s="20" t="s">
        <v>13</v>
      </c>
      <c r="J2419" s="20" t="s">
        <v>15</v>
      </c>
    </row>
    <row r="2420" spans="1:10" ht="26.4">
      <c r="A2420" s="28" t="s">
        <v>530</v>
      </c>
      <c r="B2420" s="29" t="s">
        <v>716</v>
      </c>
      <c r="C2420" s="28" t="s">
        <v>28</v>
      </c>
      <c r="D2420" s="28" t="s">
        <v>717</v>
      </c>
      <c r="E2420" s="316" t="s">
        <v>570</v>
      </c>
      <c r="F2420" s="316"/>
      <c r="G2420" s="30" t="s">
        <v>571</v>
      </c>
      <c r="H2420" s="31">
        <v>1</v>
      </c>
      <c r="I2420" s="32">
        <v>29.08</v>
      </c>
      <c r="J2420" s="32">
        <v>29.08</v>
      </c>
    </row>
    <row r="2421" spans="1:10" ht="26.4">
      <c r="A2421" s="33" t="s">
        <v>531</v>
      </c>
      <c r="B2421" s="34" t="s">
        <v>1502</v>
      </c>
      <c r="C2421" s="33" t="s">
        <v>28</v>
      </c>
      <c r="D2421" s="33" t="s">
        <v>1503</v>
      </c>
      <c r="E2421" s="315" t="s">
        <v>1230</v>
      </c>
      <c r="F2421" s="315"/>
      <c r="G2421" s="35" t="s">
        <v>535</v>
      </c>
      <c r="H2421" s="36">
        <v>1</v>
      </c>
      <c r="I2421" s="37">
        <v>0.06</v>
      </c>
      <c r="J2421" s="37">
        <v>0.06</v>
      </c>
    </row>
    <row r="2422" spans="1:10" ht="26.4">
      <c r="A2422" s="33" t="s">
        <v>531</v>
      </c>
      <c r="B2422" s="34" t="s">
        <v>1498</v>
      </c>
      <c r="C2422" s="33" t="s">
        <v>28</v>
      </c>
      <c r="D2422" s="33" t="s">
        <v>1499</v>
      </c>
      <c r="E2422" s="315" t="s">
        <v>534</v>
      </c>
      <c r="F2422" s="315"/>
      <c r="G2422" s="35" t="s">
        <v>535</v>
      </c>
      <c r="H2422" s="36">
        <v>1</v>
      </c>
      <c r="I2422" s="37">
        <v>27.75</v>
      </c>
      <c r="J2422" s="37">
        <v>27.75</v>
      </c>
    </row>
    <row r="2423" spans="1:10" ht="26.4">
      <c r="A2423" s="33" t="s">
        <v>531</v>
      </c>
      <c r="B2423" s="34" t="s">
        <v>1500</v>
      </c>
      <c r="C2423" s="33" t="s">
        <v>28</v>
      </c>
      <c r="D2423" s="33" t="s">
        <v>1501</v>
      </c>
      <c r="E2423" s="315" t="s">
        <v>1230</v>
      </c>
      <c r="F2423" s="315"/>
      <c r="G2423" s="35" t="s">
        <v>535</v>
      </c>
      <c r="H2423" s="36">
        <v>1</v>
      </c>
      <c r="I2423" s="37">
        <v>0.26</v>
      </c>
      <c r="J2423" s="37">
        <v>0.26</v>
      </c>
    </row>
    <row r="2424" spans="1:10" ht="39.6">
      <c r="A2424" s="33" t="s">
        <v>531</v>
      </c>
      <c r="B2424" s="34" t="s">
        <v>1504</v>
      </c>
      <c r="C2424" s="33" t="s">
        <v>28</v>
      </c>
      <c r="D2424" s="33" t="s">
        <v>1505</v>
      </c>
      <c r="E2424" s="315" t="s">
        <v>1230</v>
      </c>
      <c r="F2424" s="315"/>
      <c r="G2424" s="35" t="s">
        <v>535</v>
      </c>
      <c r="H2424" s="36">
        <v>1</v>
      </c>
      <c r="I2424" s="37">
        <v>0.76</v>
      </c>
      <c r="J2424" s="37">
        <v>0.76</v>
      </c>
    </row>
    <row r="2425" spans="1:10" ht="26.4">
      <c r="A2425" s="33" t="s">
        <v>531</v>
      </c>
      <c r="B2425" s="34" t="s">
        <v>1506</v>
      </c>
      <c r="C2425" s="33" t="s">
        <v>28</v>
      </c>
      <c r="D2425" s="33" t="s">
        <v>1507</v>
      </c>
      <c r="E2425" s="315" t="s">
        <v>1230</v>
      </c>
      <c r="F2425" s="315"/>
      <c r="G2425" s="35" t="s">
        <v>535</v>
      </c>
      <c r="H2425" s="36">
        <v>1</v>
      </c>
      <c r="I2425" s="37">
        <v>0.25</v>
      </c>
      <c r="J2425" s="37">
        <v>0.25</v>
      </c>
    </row>
    <row r="2426" spans="1:10">
      <c r="A2426" s="38"/>
      <c r="B2426" s="38"/>
      <c r="C2426" s="38"/>
      <c r="D2426" s="38"/>
      <c r="E2426" s="38" t="s">
        <v>540</v>
      </c>
      <c r="F2426" s="39">
        <v>21.07</v>
      </c>
      <c r="G2426" s="38" t="s">
        <v>541</v>
      </c>
      <c r="H2426" s="39">
        <v>0</v>
      </c>
      <c r="I2426" s="38" t="s">
        <v>542</v>
      </c>
      <c r="J2426" s="39">
        <v>21.07</v>
      </c>
    </row>
    <row r="2427" spans="1:10" ht="14.4" thickBot="1">
      <c r="A2427" s="38"/>
      <c r="B2427" s="38"/>
      <c r="C2427" s="38"/>
      <c r="D2427" s="38"/>
      <c r="E2427" s="38" t="s">
        <v>543</v>
      </c>
      <c r="F2427" s="39">
        <v>7.27</v>
      </c>
      <c r="G2427" s="38"/>
      <c r="H2427" s="313" t="s">
        <v>544</v>
      </c>
      <c r="I2427" s="313"/>
      <c r="J2427" s="39">
        <v>36.35</v>
      </c>
    </row>
    <row r="2428" spans="1:10" ht="14.4" thickTop="1">
      <c r="A2428" s="40"/>
      <c r="B2428" s="40"/>
      <c r="C2428" s="40"/>
      <c r="D2428" s="40"/>
      <c r="E2428" s="40"/>
      <c r="F2428" s="40"/>
      <c r="G2428" s="40"/>
      <c r="H2428" s="40"/>
      <c r="I2428" s="40"/>
      <c r="J2428" s="40"/>
    </row>
    <row r="2429" spans="1:10">
      <c r="A2429" s="19"/>
      <c r="B2429" s="20" t="s">
        <v>8</v>
      </c>
      <c r="C2429" s="19" t="s">
        <v>9</v>
      </c>
      <c r="D2429" s="19" t="s">
        <v>10</v>
      </c>
      <c r="E2429" s="317" t="s">
        <v>529</v>
      </c>
      <c r="F2429" s="317"/>
      <c r="G2429" s="27" t="s">
        <v>11</v>
      </c>
      <c r="H2429" s="20" t="s">
        <v>12</v>
      </c>
      <c r="I2429" s="20" t="s">
        <v>13</v>
      </c>
      <c r="J2429" s="20" t="s">
        <v>15</v>
      </c>
    </row>
    <row r="2430" spans="1:10" ht="26.4">
      <c r="A2430" s="28" t="s">
        <v>530</v>
      </c>
      <c r="B2430" s="29" t="s">
        <v>1500</v>
      </c>
      <c r="C2430" s="28" t="s">
        <v>28</v>
      </c>
      <c r="D2430" s="28" t="s">
        <v>1501</v>
      </c>
      <c r="E2430" s="316" t="s">
        <v>1230</v>
      </c>
      <c r="F2430" s="316"/>
      <c r="G2430" s="30" t="s">
        <v>535</v>
      </c>
      <c r="H2430" s="31">
        <v>1</v>
      </c>
      <c r="I2430" s="32">
        <v>0.26</v>
      </c>
      <c r="J2430" s="32">
        <v>0.26</v>
      </c>
    </row>
    <row r="2431" spans="1:10" ht="26.4">
      <c r="A2431" s="41" t="s">
        <v>553</v>
      </c>
      <c r="B2431" s="42" t="s">
        <v>1508</v>
      </c>
      <c r="C2431" s="41" t="s">
        <v>28</v>
      </c>
      <c r="D2431" s="41" t="s">
        <v>1509</v>
      </c>
      <c r="E2431" s="314" t="s">
        <v>1239</v>
      </c>
      <c r="F2431" s="314"/>
      <c r="G2431" s="43" t="s">
        <v>24</v>
      </c>
      <c r="H2431" s="44">
        <v>6.3999999999999997E-5</v>
      </c>
      <c r="I2431" s="45">
        <v>4188.66</v>
      </c>
      <c r="J2431" s="45">
        <v>0.26</v>
      </c>
    </row>
    <row r="2432" spans="1:10">
      <c r="A2432" s="38"/>
      <c r="B2432" s="38"/>
      <c r="C2432" s="38"/>
      <c r="D2432" s="38"/>
      <c r="E2432" s="38" t="s">
        <v>540</v>
      </c>
      <c r="F2432" s="39">
        <v>0</v>
      </c>
      <c r="G2432" s="38" t="s">
        <v>541</v>
      </c>
      <c r="H2432" s="39">
        <v>0</v>
      </c>
      <c r="I2432" s="38" t="s">
        <v>542</v>
      </c>
      <c r="J2432" s="39">
        <v>0</v>
      </c>
    </row>
    <row r="2433" spans="1:10" ht="14.4" thickBot="1">
      <c r="A2433" s="38"/>
      <c r="B2433" s="38"/>
      <c r="C2433" s="38"/>
      <c r="D2433" s="38"/>
      <c r="E2433" s="38" t="s">
        <v>543</v>
      </c>
      <c r="F2433" s="39">
        <v>0.06</v>
      </c>
      <c r="G2433" s="38"/>
      <c r="H2433" s="313" t="s">
        <v>544</v>
      </c>
      <c r="I2433" s="313"/>
      <c r="J2433" s="39">
        <v>0.32</v>
      </c>
    </row>
    <row r="2434" spans="1:10" ht="14.4" thickTop="1">
      <c r="A2434" s="40"/>
      <c r="B2434" s="40"/>
      <c r="C2434" s="40"/>
      <c r="D2434" s="40"/>
      <c r="E2434" s="40"/>
      <c r="F2434" s="40"/>
      <c r="G2434" s="40"/>
      <c r="H2434" s="40"/>
      <c r="I2434" s="40"/>
      <c r="J2434" s="40"/>
    </row>
    <row r="2435" spans="1:10">
      <c r="A2435" s="19"/>
      <c r="B2435" s="20" t="s">
        <v>8</v>
      </c>
      <c r="C2435" s="19" t="s">
        <v>9</v>
      </c>
      <c r="D2435" s="19" t="s">
        <v>10</v>
      </c>
      <c r="E2435" s="317" t="s">
        <v>529</v>
      </c>
      <c r="F2435" s="317"/>
      <c r="G2435" s="27" t="s">
        <v>11</v>
      </c>
      <c r="H2435" s="20" t="s">
        <v>12</v>
      </c>
      <c r="I2435" s="20" t="s">
        <v>13</v>
      </c>
      <c r="J2435" s="20" t="s">
        <v>15</v>
      </c>
    </row>
    <row r="2436" spans="1:10" ht="26.4">
      <c r="A2436" s="28" t="s">
        <v>530</v>
      </c>
      <c r="B2436" s="29" t="s">
        <v>1502</v>
      </c>
      <c r="C2436" s="28" t="s">
        <v>28</v>
      </c>
      <c r="D2436" s="28" t="s">
        <v>1503</v>
      </c>
      <c r="E2436" s="316" t="s">
        <v>1230</v>
      </c>
      <c r="F2436" s="316"/>
      <c r="G2436" s="30" t="s">
        <v>535</v>
      </c>
      <c r="H2436" s="31">
        <v>1</v>
      </c>
      <c r="I2436" s="32">
        <v>0.06</v>
      </c>
      <c r="J2436" s="32">
        <v>0.06</v>
      </c>
    </row>
    <row r="2437" spans="1:10" ht="26.4">
      <c r="A2437" s="41" t="s">
        <v>553</v>
      </c>
      <c r="B2437" s="42" t="s">
        <v>1508</v>
      </c>
      <c r="C2437" s="41" t="s">
        <v>28</v>
      </c>
      <c r="D2437" s="41" t="s">
        <v>1509</v>
      </c>
      <c r="E2437" s="314" t="s">
        <v>1239</v>
      </c>
      <c r="F2437" s="314"/>
      <c r="G2437" s="43" t="s">
        <v>24</v>
      </c>
      <c r="H2437" s="44">
        <v>1.4800000000000001E-5</v>
      </c>
      <c r="I2437" s="45">
        <v>4188.66</v>
      </c>
      <c r="J2437" s="45">
        <v>0.06</v>
      </c>
    </row>
    <row r="2438" spans="1:10">
      <c r="A2438" s="38"/>
      <c r="B2438" s="38"/>
      <c r="C2438" s="38"/>
      <c r="D2438" s="38"/>
      <c r="E2438" s="38" t="s">
        <v>540</v>
      </c>
      <c r="F2438" s="39">
        <v>0</v>
      </c>
      <c r="G2438" s="38" t="s">
        <v>541</v>
      </c>
      <c r="H2438" s="39">
        <v>0</v>
      </c>
      <c r="I2438" s="38" t="s">
        <v>542</v>
      </c>
      <c r="J2438" s="39">
        <v>0</v>
      </c>
    </row>
    <row r="2439" spans="1:10" ht="14.4" thickBot="1">
      <c r="A2439" s="38"/>
      <c r="B2439" s="38"/>
      <c r="C2439" s="38"/>
      <c r="D2439" s="38"/>
      <c r="E2439" s="38" t="s">
        <v>543</v>
      </c>
      <c r="F2439" s="39">
        <v>0.01</v>
      </c>
      <c r="G2439" s="38"/>
      <c r="H2439" s="313" t="s">
        <v>544</v>
      </c>
      <c r="I2439" s="313"/>
      <c r="J2439" s="39">
        <v>7.0000000000000007E-2</v>
      </c>
    </row>
    <row r="2440" spans="1:10" ht="14.4" thickTop="1">
      <c r="A2440" s="40"/>
      <c r="B2440" s="40"/>
      <c r="C2440" s="40"/>
      <c r="D2440" s="40"/>
      <c r="E2440" s="40"/>
      <c r="F2440" s="40"/>
      <c r="G2440" s="40"/>
      <c r="H2440" s="40"/>
      <c r="I2440" s="40"/>
      <c r="J2440" s="40"/>
    </row>
    <row r="2441" spans="1:10">
      <c r="A2441" s="19"/>
      <c r="B2441" s="20" t="s">
        <v>8</v>
      </c>
      <c r="C2441" s="19" t="s">
        <v>9</v>
      </c>
      <c r="D2441" s="19" t="s">
        <v>10</v>
      </c>
      <c r="E2441" s="317" t="s">
        <v>529</v>
      </c>
      <c r="F2441" s="317"/>
      <c r="G2441" s="27" t="s">
        <v>11</v>
      </c>
      <c r="H2441" s="20" t="s">
        <v>12</v>
      </c>
      <c r="I2441" s="20" t="s">
        <v>13</v>
      </c>
      <c r="J2441" s="20" t="s">
        <v>15</v>
      </c>
    </row>
    <row r="2442" spans="1:10" ht="26.4">
      <c r="A2442" s="28" t="s">
        <v>530</v>
      </c>
      <c r="B2442" s="29" t="s">
        <v>1506</v>
      </c>
      <c r="C2442" s="28" t="s">
        <v>28</v>
      </c>
      <c r="D2442" s="28" t="s">
        <v>1507</v>
      </c>
      <c r="E2442" s="316" t="s">
        <v>1230</v>
      </c>
      <c r="F2442" s="316"/>
      <c r="G2442" s="30" t="s">
        <v>535</v>
      </c>
      <c r="H2442" s="31">
        <v>1</v>
      </c>
      <c r="I2442" s="32">
        <v>0.25</v>
      </c>
      <c r="J2442" s="32">
        <v>0.25</v>
      </c>
    </row>
    <row r="2443" spans="1:10" ht="26.4">
      <c r="A2443" s="41" t="s">
        <v>553</v>
      </c>
      <c r="B2443" s="42" t="s">
        <v>1508</v>
      </c>
      <c r="C2443" s="41" t="s">
        <v>28</v>
      </c>
      <c r="D2443" s="41" t="s">
        <v>1509</v>
      </c>
      <c r="E2443" s="314" t="s">
        <v>1239</v>
      </c>
      <c r="F2443" s="314"/>
      <c r="G2443" s="43" t="s">
        <v>24</v>
      </c>
      <c r="H2443" s="44">
        <v>6.0000000000000002E-5</v>
      </c>
      <c r="I2443" s="45">
        <v>4188.66</v>
      </c>
      <c r="J2443" s="45">
        <v>0.25</v>
      </c>
    </row>
    <row r="2444" spans="1:10">
      <c r="A2444" s="38"/>
      <c r="B2444" s="38"/>
      <c r="C2444" s="38"/>
      <c r="D2444" s="38"/>
      <c r="E2444" s="38" t="s">
        <v>540</v>
      </c>
      <c r="F2444" s="39">
        <v>0</v>
      </c>
      <c r="G2444" s="38" t="s">
        <v>541</v>
      </c>
      <c r="H2444" s="39">
        <v>0</v>
      </c>
      <c r="I2444" s="38" t="s">
        <v>542</v>
      </c>
      <c r="J2444" s="39">
        <v>0</v>
      </c>
    </row>
    <row r="2445" spans="1:10" ht="14.4" thickBot="1">
      <c r="A2445" s="38"/>
      <c r="B2445" s="38"/>
      <c r="C2445" s="38"/>
      <c r="D2445" s="38"/>
      <c r="E2445" s="38" t="s">
        <v>543</v>
      </c>
      <c r="F2445" s="39">
        <v>0.06</v>
      </c>
      <c r="G2445" s="38"/>
      <c r="H2445" s="313" t="s">
        <v>544</v>
      </c>
      <c r="I2445" s="313"/>
      <c r="J2445" s="39">
        <v>0.31</v>
      </c>
    </row>
    <row r="2446" spans="1:10" ht="14.4" thickTop="1">
      <c r="A2446" s="40"/>
      <c r="B2446" s="40"/>
      <c r="C2446" s="40"/>
      <c r="D2446" s="40"/>
      <c r="E2446" s="40"/>
      <c r="F2446" s="40"/>
      <c r="G2446" s="40"/>
      <c r="H2446" s="40"/>
      <c r="I2446" s="40"/>
      <c r="J2446" s="40"/>
    </row>
    <row r="2447" spans="1:10">
      <c r="A2447" s="19"/>
      <c r="B2447" s="20" t="s">
        <v>8</v>
      </c>
      <c r="C2447" s="19" t="s">
        <v>9</v>
      </c>
      <c r="D2447" s="19" t="s">
        <v>10</v>
      </c>
      <c r="E2447" s="317" t="s">
        <v>529</v>
      </c>
      <c r="F2447" s="317"/>
      <c r="G2447" s="27" t="s">
        <v>11</v>
      </c>
      <c r="H2447" s="20" t="s">
        <v>12</v>
      </c>
      <c r="I2447" s="20" t="s">
        <v>13</v>
      </c>
      <c r="J2447" s="20" t="s">
        <v>15</v>
      </c>
    </row>
    <row r="2448" spans="1:10" ht="39.6">
      <c r="A2448" s="28" t="s">
        <v>530</v>
      </c>
      <c r="B2448" s="29" t="s">
        <v>1504</v>
      </c>
      <c r="C2448" s="28" t="s">
        <v>28</v>
      </c>
      <c r="D2448" s="28" t="s">
        <v>1505</v>
      </c>
      <c r="E2448" s="316" t="s">
        <v>1230</v>
      </c>
      <c r="F2448" s="316"/>
      <c r="G2448" s="30" t="s">
        <v>535</v>
      </c>
      <c r="H2448" s="31">
        <v>1</v>
      </c>
      <c r="I2448" s="32">
        <v>0.76</v>
      </c>
      <c r="J2448" s="32">
        <v>0.76</v>
      </c>
    </row>
    <row r="2449" spans="1:10">
      <c r="A2449" s="41" t="s">
        <v>553</v>
      </c>
      <c r="B2449" s="42" t="s">
        <v>1240</v>
      </c>
      <c r="C2449" s="41" t="s">
        <v>28</v>
      </c>
      <c r="D2449" s="41" t="s">
        <v>1241</v>
      </c>
      <c r="E2449" s="314" t="s">
        <v>1242</v>
      </c>
      <c r="F2449" s="314"/>
      <c r="G2449" s="43" t="s">
        <v>1243</v>
      </c>
      <c r="H2449" s="44">
        <v>0.78</v>
      </c>
      <c r="I2449" s="45">
        <v>0.98</v>
      </c>
      <c r="J2449" s="45">
        <v>0.76</v>
      </c>
    </row>
    <row r="2450" spans="1:10">
      <c r="A2450" s="38"/>
      <c r="B2450" s="38"/>
      <c r="C2450" s="38"/>
      <c r="D2450" s="38"/>
      <c r="E2450" s="38" t="s">
        <v>540</v>
      </c>
      <c r="F2450" s="39">
        <v>0</v>
      </c>
      <c r="G2450" s="38" t="s">
        <v>541</v>
      </c>
      <c r="H2450" s="39">
        <v>0</v>
      </c>
      <c r="I2450" s="38" t="s">
        <v>542</v>
      </c>
      <c r="J2450" s="39">
        <v>0</v>
      </c>
    </row>
    <row r="2451" spans="1:10" ht="14.4" thickBot="1">
      <c r="A2451" s="38"/>
      <c r="B2451" s="38"/>
      <c r="C2451" s="38"/>
      <c r="D2451" s="38"/>
      <c r="E2451" s="38" t="s">
        <v>543</v>
      </c>
      <c r="F2451" s="39">
        <v>0.19</v>
      </c>
      <c r="G2451" s="38"/>
      <c r="H2451" s="313" t="s">
        <v>544</v>
      </c>
      <c r="I2451" s="313"/>
      <c r="J2451" s="39">
        <v>0.95</v>
      </c>
    </row>
    <row r="2452" spans="1:10" ht="14.4" thickTop="1">
      <c r="A2452" s="40"/>
      <c r="B2452" s="40"/>
      <c r="C2452" s="40"/>
      <c r="D2452" s="40"/>
      <c r="E2452" s="40"/>
      <c r="F2452" s="40"/>
      <c r="G2452" s="40"/>
      <c r="H2452" s="40"/>
      <c r="I2452" s="40"/>
      <c r="J2452" s="40"/>
    </row>
    <row r="2453" spans="1:10">
      <c r="A2453" s="19"/>
      <c r="B2453" s="20" t="s">
        <v>8</v>
      </c>
      <c r="C2453" s="19" t="s">
        <v>9</v>
      </c>
      <c r="D2453" s="19" t="s">
        <v>10</v>
      </c>
      <c r="E2453" s="317" t="s">
        <v>529</v>
      </c>
      <c r="F2453" s="317"/>
      <c r="G2453" s="27" t="s">
        <v>11</v>
      </c>
      <c r="H2453" s="20" t="s">
        <v>12</v>
      </c>
      <c r="I2453" s="20" t="s">
        <v>13</v>
      </c>
      <c r="J2453" s="20" t="s">
        <v>15</v>
      </c>
    </row>
    <row r="2454" spans="1:10">
      <c r="A2454" s="28" t="s">
        <v>530</v>
      </c>
      <c r="B2454" s="29" t="s">
        <v>680</v>
      </c>
      <c r="C2454" s="28" t="s">
        <v>28</v>
      </c>
      <c r="D2454" s="28" t="s">
        <v>681</v>
      </c>
      <c r="E2454" s="316" t="s">
        <v>534</v>
      </c>
      <c r="F2454" s="316"/>
      <c r="G2454" s="30" t="s">
        <v>535</v>
      </c>
      <c r="H2454" s="31">
        <v>1</v>
      </c>
      <c r="I2454" s="32">
        <v>32.75</v>
      </c>
      <c r="J2454" s="32">
        <v>32.75</v>
      </c>
    </row>
    <row r="2455" spans="1:10" ht="26.4">
      <c r="A2455" s="33" t="s">
        <v>531</v>
      </c>
      <c r="B2455" s="34" t="s">
        <v>1382</v>
      </c>
      <c r="C2455" s="33" t="s">
        <v>28</v>
      </c>
      <c r="D2455" s="33" t="s">
        <v>1383</v>
      </c>
      <c r="E2455" s="315" t="s">
        <v>534</v>
      </c>
      <c r="F2455" s="315"/>
      <c r="G2455" s="35" t="s">
        <v>535</v>
      </c>
      <c r="H2455" s="36">
        <v>1</v>
      </c>
      <c r="I2455" s="37">
        <v>0.51</v>
      </c>
      <c r="J2455" s="37">
        <v>0.51</v>
      </c>
    </row>
    <row r="2456" spans="1:10" ht="26.4">
      <c r="A2456" s="41" t="s">
        <v>553</v>
      </c>
      <c r="B2456" s="42" t="s">
        <v>1146</v>
      </c>
      <c r="C2456" s="41" t="s">
        <v>28</v>
      </c>
      <c r="D2456" s="41" t="s">
        <v>1147</v>
      </c>
      <c r="E2456" s="314" t="s">
        <v>556</v>
      </c>
      <c r="F2456" s="314"/>
      <c r="G2456" s="43" t="s">
        <v>535</v>
      </c>
      <c r="H2456" s="44">
        <v>1</v>
      </c>
      <c r="I2456" s="45">
        <v>3.4</v>
      </c>
      <c r="J2456" s="45">
        <v>3.4</v>
      </c>
    </row>
    <row r="2457" spans="1:10" ht="26.4">
      <c r="A2457" s="41" t="s">
        <v>553</v>
      </c>
      <c r="B2457" s="42" t="s">
        <v>1150</v>
      </c>
      <c r="C2457" s="41" t="s">
        <v>28</v>
      </c>
      <c r="D2457" s="41" t="s">
        <v>1151</v>
      </c>
      <c r="E2457" s="314" t="s">
        <v>556</v>
      </c>
      <c r="F2457" s="314"/>
      <c r="G2457" s="43" t="s">
        <v>535</v>
      </c>
      <c r="H2457" s="44">
        <v>1</v>
      </c>
      <c r="I2457" s="45">
        <v>0.01</v>
      </c>
      <c r="J2457" s="45">
        <v>0.01</v>
      </c>
    </row>
    <row r="2458" spans="1:10" ht="26.4">
      <c r="A2458" s="41" t="s">
        <v>553</v>
      </c>
      <c r="B2458" s="42" t="s">
        <v>1137</v>
      </c>
      <c r="C2458" s="41" t="s">
        <v>28</v>
      </c>
      <c r="D2458" s="41" t="s">
        <v>1138</v>
      </c>
      <c r="E2458" s="314" t="s">
        <v>556</v>
      </c>
      <c r="F2458" s="314"/>
      <c r="G2458" s="43" t="s">
        <v>535</v>
      </c>
      <c r="H2458" s="44">
        <v>1</v>
      </c>
      <c r="I2458" s="45">
        <v>1.43</v>
      </c>
      <c r="J2458" s="45">
        <v>1.43</v>
      </c>
    </row>
    <row r="2459" spans="1:10" ht="26.4">
      <c r="A2459" s="41" t="s">
        <v>553</v>
      </c>
      <c r="B2459" s="42" t="s">
        <v>1144</v>
      </c>
      <c r="C2459" s="41" t="s">
        <v>28</v>
      </c>
      <c r="D2459" s="41" t="s">
        <v>1145</v>
      </c>
      <c r="E2459" s="314" t="s">
        <v>556</v>
      </c>
      <c r="F2459" s="314"/>
      <c r="G2459" s="43" t="s">
        <v>535</v>
      </c>
      <c r="H2459" s="44">
        <v>1</v>
      </c>
      <c r="I2459" s="45">
        <v>0.94</v>
      </c>
      <c r="J2459" s="45">
        <v>0.94</v>
      </c>
    </row>
    <row r="2460" spans="1:10" ht="26.4">
      <c r="A2460" s="41" t="s">
        <v>553</v>
      </c>
      <c r="B2460" s="42" t="s">
        <v>1139</v>
      </c>
      <c r="C2460" s="41" t="s">
        <v>28</v>
      </c>
      <c r="D2460" s="41" t="s">
        <v>1140</v>
      </c>
      <c r="E2460" s="314" t="s">
        <v>556</v>
      </c>
      <c r="F2460" s="314"/>
      <c r="G2460" s="43" t="s">
        <v>535</v>
      </c>
      <c r="H2460" s="44">
        <v>1</v>
      </c>
      <c r="I2460" s="45">
        <v>0.78</v>
      </c>
      <c r="J2460" s="45">
        <v>0.78</v>
      </c>
    </row>
    <row r="2461" spans="1:10" ht="26.4">
      <c r="A2461" s="41" t="s">
        <v>553</v>
      </c>
      <c r="B2461" s="42" t="s">
        <v>1148</v>
      </c>
      <c r="C2461" s="41" t="s">
        <v>28</v>
      </c>
      <c r="D2461" s="41" t="s">
        <v>1149</v>
      </c>
      <c r="E2461" s="314" t="s">
        <v>556</v>
      </c>
      <c r="F2461" s="314"/>
      <c r="G2461" s="43" t="s">
        <v>535</v>
      </c>
      <c r="H2461" s="44">
        <v>1</v>
      </c>
      <c r="I2461" s="45">
        <v>1.31</v>
      </c>
      <c r="J2461" s="45">
        <v>1.31</v>
      </c>
    </row>
    <row r="2462" spans="1:10">
      <c r="A2462" s="41" t="s">
        <v>553</v>
      </c>
      <c r="B2462" s="42" t="s">
        <v>1384</v>
      </c>
      <c r="C2462" s="41" t="s">
        <v>28</v>
      </c>
      <c r="D2462" s="41" t="s">
        <v>1385</v>
      </c>
      <c r="E2462" s="314" t="s">
        <v>1143</v>
      </c>
      <c r="F2462" s="314"/>
      <c r="G2462" s="43" t="s">
        <v>535</v>
      </c>
      <c r="H2462" s="44">
        <v>1</v>
      </c>
      <c r="I2462" s="45">
        <v>24.37</v>
      </c>
      <c r="J2462" s="45">
        <v>24.37</v>
      </c>
    </row>
    <row r="2463" spans="1:10">
      <c r="A2463" s="38"/>
      <c r="B2463" s="38"/>
      <c r="C2463" s="38"/>
      <c r="D2463" s="38"/>
      <c r="E2463" s="38" t="s">
        <v>540</v>
      </c>
      <c r="F2463" s="39">
        <v>24.88</v>
      </c>
      <c r="G2463" s="38" t="s">
        <v>541</v>
      </c>
      <c r="H2463" s="39">
        <v>0</v>
      </c>
      <c r="I2463" s="38" t="s">
        <v>542</v>
      </c>
      <c r="J2463" s="39">
        <v>24.88</v>
      </c>
    </row>
    <row r="2464" spans="1:10" ht="14.4" thickBot="1">
      <c r="A2464" s="38"/>
      <c r="B2464" s="38"/>
      <c r="C2464" s="38"/>
      <c r="D2464" s="38"/>
      <c r="E2464" s="38" t="s">
        <v>543</v>
      </c>
      <c r="F2464" s="39">
        <v>8.18</v>
      </c>
      <c r="G2464" s="38"/>
      <c r="H2464" s="313" t="s">
        <v>544</v>
      </c>
      <c r="I2464" s="313"/>
      <c r="J2464" s="39">
        <v>40.93</v>
      </c>
    </row>
    <row r="2465" spans="1:10" ht="14.4" thickTop="1">
      <c r="A2465" s="40"/>
      <c r="B2465" s="40"/>
      <c r="C2465" s="40"/>
      <c r="D2465" s="40"/>
      <c r="E2465" s="40"/>
      <c r="F2465" s="40"/>
      <c r="G2465" s="40"/>
      <c r="H2465" s="40"/>
      <c r="I2465" s="40"/>
      <c r="J2465" s="40"/>
    </row>
    <row r="2466" spans="1:10">
      <c r="A2466" s="19"/>
      <c r="B2466" s="20" t="s">
        <v>8</v>
      </c>
      <c r="C2466" s="19" t="s">
        <v>9</v>
      </c>
      <c r="D2466" s="19" t="s">
        <v>10</v>
      </c>
      <c r="E2466" s="317" t="s">
        <v>529</v>
      </c>
      <c r="F2466" s="317"/>
      <c r="G2466" s="27" t="s">
        <v>11</v>
      </c>
      <c r="H2466" s="20" t="s">
        <v>12</v>
      </c>
      <c r="I2466" s="20" t="s">
        <v>13</v>
      </c>
      <c r="J2466" s="20" t="s">
        <v>15</v>
      </c>
    </row>
    <row r="2467" spans="1:10" ht="26.4">
      <c r="A2467" s="28" t="s">
        <v>530</v>
      </c>
      <c r="B2467" s="29" t="s">
        <v>809</v>
      </c>
      <c r="C2467" s="28" t="s">
        <v>28</v>
      </c>
      <c r="D2467" s="28" t="s">
        <v>810</v>
      </c>
      <c r="E2467" s="316" t="s">
        <v>761</v>
      </c>
      <c r="F2467" s="316"/>
      <c r="G2467" s="30" t="s">
        <v>24</v>
      </c>
      <c r="H2467" s="31">
        <v>1</v>
      </c>
      <c r="I2467" s="32">
        <v>20.29</v>
      </c>
      <c r="J2467" s="32">
        <v>20.29</v>
      </c>
    </row>
    <row r="2468" spans="1:10" ht="26.4">
      <c r="A2468" s="33" t="s">
        <v>531</v>
      </c>
      <c r="B2468" s="34" t="s">
        <v>762</v>
      </c>
      <c r="C2468" s="33" t="s">
        <v>28</v>
      </c>
      <c r="D2468" s="33" t="s">
        <v>763</v>
      </c>
      <c r="E2468" s="315" t="s">
        <v>534</v>
      </c>
      <c r="F2468" s="315"/>
      <c r="G2468" s="35" t="s">
        <v>535</v>
      </c>
      <c r="H2468" s="36">
        <v>0.23200000000000001</v>
      </c>
      <c r="I2468" s="37">
        <v>35.18</v>
      </c>
      <c r="J2468" s="37">
        <v>8.16</v>
      </c>
    </row>
    <row r="2469" spans="1:10" ht="26.4">
      <c r="A2469" s="33" t="s">
        <v>531</v>
      </c>
      <c r="B2469" s="34" t="s">
        <v>764</v>
      </c>
      <c r="C2469" s="33" t="s">
        <v>28</v>
      </c>
      <c r="D2469" s="33" t="s">
        <v>765</v>
      </c>
      <c r="E2469" s="315" t="s">
        <v>534</v>
      </c>
      <c r="F2469" s="315"/>
      <c r="G2469" s="35" t="s">
        <v>535</v>
      </c>
      <c r="H2469" s="36">
        <v>0.23200000000000001</v>
      </c>
      <c r="I2469" s="37">
        <v>25.07</v>
      </c>
      <c r="J2469" s="37">
        <v>5.81</v>
      </c>
    </row>
    <row r="2470" spans="1:10">
      <c r="A2470" s="41" t="s">
        <v>553</v>
      </c>
      <c r="B2470" s="42" t="s">
        <v>1510</v>
      </c>
      <c r="C2470" s="41" t="s">
        <v>28</v>
      </c>
      <c r="D2470" s="41" t="s">
        <v>1511</v>
      </c>
      <c r="E2470" s="314" t="s">
        <v>556</v>
      </c>
      <c r="F2470" s="314"/>
      <c r="G2470" s="43" t="s">
        <v>24</v>
      </c>
      <c r="H2470" s="44">
        <v>1</v>
      </c>
      <c r="I2470" s="45">
        <v>6.32</v>
      </c>
      <c r="J2470" s="45">
        <v>6.32</v>
      </c>
    </row>
    <row r="2471" spans="1:10">
      <c r="A2471" s="38"/>
      <c r="B2471" s="38"/>
      <c r="C2471" s="38"/>
      <c r="D2471" s="38"/>
      <c r="E2471" s="38" t="s">
        <v>540</v>
      </c>
      <c r="F2471" s="39">
        <v>10.3</v>
      </c>
      <c r="G2471" s="38" t="s">
        <v>541</v>
      </c>
      <c r="H2471" s="39">
        <v>0</v>
      </c>
      <c r="I2471" s="38" t="s">
        <v>542</v>
      </c>
      <c r="J2471" s="39">
        <v>10.3</v>
      </c>
    </row>
    <row r="2472" spans="1:10" ht="14.4" thickBot="1">
      <c r="A2472" s="38"/>
      <c r="B2472" s="38"/>
      <c r="C2472" s="38"/>
      <c r="D2472" s="38"/>
      <c r="E2472" s="38" t="s">
        <v>543</v>
      </c>
      <c r="F2472" s="39">
        <v>5.07</v>
      </c>
      <c r="G2472" s="38"/>
      <c r="H2472" s="313" t="s">
        <v>544</v>
      </c>
      <c r="I2472" s="313"/>
      <c r="J2472" s="39">
        <v>25.36</v>
      </c>
    </row>
    <row r="2473" spans="1:10" ht="14.4" thickTop="1">
      <c r="A2473" s="40"/>
      <c r="B2473" s="40"/>
      <c r="C2473" s="40"/>
      <c r="D2473" s="40"/>
      <c r="E2473" s="40"/>
      <c r="F2473" s="40"/>
      <c r="G2473" s="40"/>
      <c r="H2473" s="40"/>
      <c r="I2473" s="40"/>
      <c r="J2473" s="40"/>
    </row>
    <row r="2474" spans="1:10">
      <c r="A2474" s="19"/>
      <c r="B2474" s="20" t="s">
        <v>8</v>
      </c>
      <c r="C2474" s="19" t="s">
        <v>9</v>
      </c>
      <c r="D2474" s="19" t="s">
        <v>10</v>
      </c>
      <c r="E2474" s="317" t="s">
        <v>529</v>
      </c>
      <c r="F2474" s="317"/>
      <c r="G2474" s="27" t="s">
        <v>11</v>
      </c>
      <c r="H2474" s="20" t="s">
        <v>12</v>
      </c>
      <c r="I2474" s="20" t="s">
        <v>13</v>
      </c>
      <c r="J2474" s="20" t="s">
        <v>15</v>
      </c>
    </row>
    <row r="2475" spans="1:10" ht="39.6">
      <c r="A2475" s="28" t="s">
        <v>530</v>
      </c>
      <c r="B2475" s="29" t="s">
        <v>900</v>
      </c>
      <c r="C2475" s="28" t="s">
        <v>28</v>
      </c>
      <c r="D2475" s="28" t="s">
        <v>901</v>
      </c>
      <c r="E2475" s="316" t="s">
        <v>845</v>
      </c>
      <c r="F2475" s="316"/>
      <c r="G2475" s="30" t="s">
        <v>24</v>
      </c>
      <c r="H2475" s="31">
        <v>1</v>
      </c>
      <c r="I2475" s="32">
        <v>6.02</v>
      </c>
      <c r="J2475" s="32">
        <v>6.02</v>
      </c>
    </row>
    <row r="2476" spans="1:10" ht="26.4">
      <c r="A2476" s="33" t="s">
        <v>531</v>
      </c>
      <c r="B2476" s="34" t="s">
        <v>846</v>
      </c>
      <c r="C2476" s="33" t="s">
        <v>28</v>
      </c>
      <c r="D2476" s="33" t="s">
        <v>847</v>
      </c>
      <c r="E2476" s="315" t="s">
        <v>534</v>
      </c>
      <c r="F2476" s="315"/>
      <c r="G2476" s="35" t="s">
        <v>535</v>
      </c>
      <c r="H2476" s="36">
        <v>5.7599999999999998E-2</v>
      </c>
      <c r="I2476" s="37">
        <v>24.07</v>
      </c>
      <c r="J2476" s="37">
        <v>1.38</v>
      </c>
    </row>
    <row r="2477" spans="1:10" ht="26.4">
      <c r="A2477" s="33" t="s">
        <v>531</v>
      </c>
      <c r="B2477" s="34" t="s">
        <v>848</v>
      </c>
      <c r="C2477" s="33" t="s">
        <v>28</v>
      </c>
      <c r="D2477" s="33" t="s">
        <v>849</v>
      </c>
      <c r="E2477" s="315" t="s">
        <v>534</v>
      </c>
      <c r="F2477" s="315"/>
      <c r="G2477" s="35" t="s">
        <v>535</v>
      </c>
      <c r="H2477" s="36">
        <v>5.7599999999999998E-2</v>
      </c>
      <c r="I2477" s="37">
        <v>31.73</v>
      </c>
      <c r="J2477" s="37">
        <v>1.82</v>
      </c>
    </row>
    <row r="2478" spans="1:10" ht="26.4">
      <c r="A2478" s="41" t="s">
        <v>553</v>
      </c>
      <c r="B2478" s="42" t="s">
        <v>854</v>
      </c>
      <c r="C2478" s="41" t="s">
        <v>28</v>
      </c>
      <c r="D2478" s="41" t="s">
        <v>855</v>
      </c>
      <c r="E2478" s="314" t="s">
        <v>556</v>
      </c>
      <c r="F2478" s="314"/>
      <c r="G2478" s="43" t="s">
        <v>24</v>
      </c>
      <c r="H2478" s="44">
        <v>4.0000000000000001E-3</v>
      </c>
      <c r="I2478" s="45">
        <v>69.739999999999995</v>
      </c>
      <c r="J2478" s="45">
        <v>0.27</v>
      </c>
    </row>
    <row r="2479" spans="1:10">
      <c r="A2479" s="41" t="s">
        <v>553</v>
      </c>
      <c r="B2479" s="42" t="s">
        <v>856</v>
      </c>
      <c r="C2479" s="41" t="s">
        <v>28</v>
      </c>
      <c r="D2479" s="41" t="s">
        <v>857</v>
      </c>
      <c r="E2479" s="314" t="s">
        <v>556</v>
      </c>
      <c r="F2479" s="314"/>
      <c r="G2479" s="43" t="s">
        <v>24</v>
      </c>
      <c r="H2479" s="44">
        <v>5.3E-3</v>
      </c>
      <c r="I2479" s="45">
        <v>14.75</v>
      </c>
      <c r="J2479" s="45">
        <v>7.0000000000000007E-2</v>
      </c>
    </row>
    <row r="2480" spans="1:10" ht="26.4">
      <c r="A2480" s="41" t="s">
        <v>553</v>
      </c>
      <c r="B2480" s="42" t="s">
        <v>1512</v>
      </c>
      <c r="C2480" s="41" t="s">
        <v>28</v>
      </c>
      <c r="D2480" s="41" t="s">
        <v>1513</v>
      </c>
      <c r="E2480" s="314" t="s">
        <v>556</v>
      </c>
      <c r="F2480" s="314"/>
      <c r="G2480" s="43" t="s">
        <v>24</v>
      </c>
      <c r="H2480" s="44">
        <v>1</v>
      </c>
      <c r="I2480" s="45">
        <v>2.27</v>
      </c>
      <c r="J2480" s="45">
        <v>2.27</v>
      </c>
    </row>
    <row r="2481" spans="1:10">
      <c r="A2481" s="41" t="s">
        <v>553</v>
      </c>
      <c r="B2481" s="42" t="s">
        <v>860</v>
      </c>
      <c r="C2481" s="41" t="s">
        <v>28</v>
      </c>
      <c r="D2481" s="41" t="s">
        <v>861</v>
      </c>
      <c r="E2481" s="314" t="s">
        <v>556</v>
      </c>
      <c r="F2481" s="314"/>
      <c r="G2481" s="43" t="s">
        <v>24</v>
      </c>
      <c r="H2481" s="44">
        <v>3.5000000000000001E-3</v>
      </c>
      <c r="I2481" s="45">
        <v>61.55</v>
      </c>
      <c r="J2481" s="45">
        <v>0.21</v>
      </c>
    </row>
    <row r="2482" spans="1:10">
      <c r="A2482" s="38"/>
      <c r="B2482" s="38"/>
      <c r="C2482" s="38"/>
      <c r="D2482" s="38"/>
      <c r="E2482" s="38" t="s">
        <v>540</v>
      </c>
      <c r="F2482" s="39">
        <v>2.38</v>
      </c>
      <c r="G2482" s="38" t="s">
        <v>541</v>
      </c>
      <c r="H2482" s="39">
        <v>0</v>
      </c>
      <c r="I2482" s="38" t="s">
        <v>542</v>
      </c>
      <c r="J2482" s="39">
        <v>2.38</v>
      </c>
    </row>
    <row r="2483" spans="1:10" ht="14.4" thickBot="1">
      <c r="A2483" s="38"/>
      <c r="B2483" s="38"/>
      <c r="C2483" s="38"/>
      <c r="D2483" s="38"/>
      <c r="E2483" s="38" t="s">
        <v>543</v>
      </c>
      <c r="F2483" s="39">
        <v>1.5</v>
      </c>
      <c r="G2483" s="38"/>
      <c r="H2483" s="313" t="s">
        <v>544</v>
      </c>
      <c r="I2483" s="313"/>
      <c r="J2483" s="39">
        <v>7.52</v>
      </c>
    </row>
    <row r="2484" spans="1:10" ht="14.4" thickTop="1">
      <c r="A2484" s="40"/>
      <c r="B2484" s="40"/>
      <c r="C2484" s="40"/>
      <c r="D2484" s="40"/>
      <c r="E2484" s="40"/>
      <c r="F2484" s="40"/>
      <c r="G2484" s="40"/>
      <c r="H2484" s="40"/>
      <c r="I2484" s="40"/>
      <c r="J2484" s="40"/>
    </row>
    <row r="2485" spans="1:10">
      <c r="A2485" s="19"/>
      <c r="B2485" s="20" t="s">
        <v>8</v>
      </c>
      <c r="C2485" s="19" t="s">
        <v>9</v>
      </c>
      <c r="D2485" s="19" t="s">
        <v>10</v>
      </c>
      <c r="E2485" s="317" t="s">
        <v>529</v>
      </c>
      <c r="F2485" s="317"/>
      <c r="G2485" s="27" t="s">
        <v>11</v>
      </c>
      <c r="H2485" s="20" t="s">
        <v>12</v>
      </c>
      <c r="I2485" s="20" t="s">
        <v>13</v>
      </c>
      <c r="J2485" s="20" t="s">
        <v>15</v>
      </c>
    </row>
    <row r="2486" spans="1:10" ht="39.6">
      <c r="A2486" s="28" t="s">
        <v>530</v>
      </c>
      <c r="B2486" s="29" t="s">
        <v>884</v>
      </c>
      <c r="C2486" s="28" t="s">
        <v>28</v>
      </c>
      <c r="D2486" s="28" t="s">
        <v>885</v>
      </c>
      <c r="E2486" s="316" t="s">
        <v>845</v>
      </c>
      <c r="F2486" s="316"/>
      <c r="G2486" s="30" t="s">
        <v>24</v>
      </c>
      <c r="H2486" s="31">
        <v>1</v>
      </c>
      <c r="I2486" s="32">
        <v>7.79</v>
      </c>
      <c r="J2486" s="32">
        <v>7.79</v>
      </c>
    </row>
    <row r="2487" spans="1:10" ht="26.4">
      <c r="A2487" s="33" t="s">
        <v>531</v>
      </c>
      <c r="B2487" s="34" t="s">
        <v>848</v>
      </c>
      <c r="C2487" s="33" t="s">
        <v>28</v>
      </c>
      <c r="D2487" s="33" t="s">
        <v>849</v>
      </c>
      <c r="E2487" s="315" t="s">
        <v>534</v>
      </c>
      <c r="F2487" s="315"/>
      <c r="G2487" s="35" t="s">
        <v>535</v>
      </c>
      <c r="H2487" s="36">
        <v>7.51E-2</v>
      </c>
      <c r="I2487" s="37">
        <v>31.73</v>
      </c>
      <c r="J2487" s="37">
        <v>2.38</v>
      </c>
    </row>
    <row r="2488" spans="1:10" ht="26.4">
      <c r="A2488" s="33" t="s">
        <v>531</v>
      </c>
      <c r="B2488" s="34" t="s">
        <v>846</v>
      </c>
      <c r="C2488" s="33" t="s">
        <v>28</v>
      </c>
      <c r="D2488" s="33" t="s">
        <v>847</v>
      </c>
      <c r="E2488" s="315" t="s">
        <v>534</v>
      </c>
      <c r="F2488" s="315"/>
      <c r="G2488" s="35" t="s">
        <v>535</v>
      </c>
      <c r="H2488" s="36">
        <v>7.51E-2</v>
      </c>
      <c r="I2488" s="37">
        <v>24.07</v>
      </c>
      <c r="J2488" s="37">
        <v>1.8</v>
      </c>
    </row>
    <row r="2489" spans="1:10" ht="26.4">
      <c r="A2489" s="41" t="s">
        <v>553</v>
      </c>
      <c r="B2489" s="42" t="s">
        <v>854</v>
      </c>
      <c r="C2489" s="41" t="s">
        <v>28</v>
      </c>
      <c r="D2489" s="41" t="s">
        <v>855</v>
      </c>
      <c r="E2489" s="314" t="s">
        <v>556</v>
      </c>
      <c r="F2489" s="314"/>
      <c r="G2489" s="43" t="s">
        <v>24</v>
      </c>
      <c r="H2489" s="44">
        <v>1.0999999999999999E-2</v>
      </c>
      <c r="I2489" s="45">
        <v>69.739999999999995</v>
      </c>
      <c r="J2489" s="45">
        <v>0.76</v>
      </c>
    </row>
    <row r="2490" spans="1:10">
      <c r="A2490" s="41" t="s">
        <v>553</v>
      </c>
      <c r="B2490" s="42" t="s">
        <v>860</v>
      </c>
      <c r="C2490" s="41" t="s">
        <v>28</v>
      </c>
      <c r="D2490" s="41" t="s">
        <v>861</v>
      </c>
      <c r="E2490" s="314" t="s">
        <v>556</v>
      </c>
      <c r="F2490" s="314"/>
      <c r="G2490" s="43" t="s">
        <v>24</v>
      </c>
      <c r="H2490" s="44">
        <v>9.4000000000000004E-3</v>
      </c>
      <c r="I2490" s="45">
        <v>61.55</v>
      </c>
      <c r="J2490" s="45">
        <v>0.56999999999999995</v>
      </c>
    </row>
    <row r="2491" spans="1:10" ht="26.4">
      <c r="A2491" s="41" t="s">
        <v>553</v>
      </c>
      <c r="B2491" s="42" t="s">
        <v>1514</v>
      </c>
      <c r="C2491" s="41" t="s">
        <v>28</v>
      </c>
      <c r="D2491" s="41" t="s">
        <v>1515</v>
      </c>
      <c r="E2491" s="314" t="s">
        <v>556</v>
      </c>
      <c r="F2491" s="314"/>
      <c r="G2491" s="43" t="s">
        <v>24</v>
      </c>
      <c r="H2491" s="44">
        <v>1</v>
      </c>
      <c r="I2491" s="45">
        <v>2.27</v>
      </c>
      <c r="J2491" s="45">
        <v>2.27</v>
      </c>
    </row>
    <row r="2492" spans="1:10">
      <c r="A2492" s="41" t="s">
        <v>553</v>
      </c>
      <c r="B2492" s="42" t="s">
        <v>850</v>
      </c>
      <c r="C2492" s="41" t="s">
        <v>28</v>
      </c>
      <c r="D2492" s="41" t="s">
        <v>851</v>
      </c>
      <c r="E2492" s="314" t="s">
        <v>556</v>
      </c>
      <c r="F2492" s="314"/>
      <c r="G2492" s="43" t="s">
        <v>24</v>
      </c>
      <c r="H2492" s="44">
        <v>8.3999999999999995E-3</v>
      </c>
      <c r="I2492" s="45">
        <v>1.62</v>
      </c>
      <c r="J2492" s="45">
        <v>0.01</v>
      </c>
    </row>
    <row r="2493" spans="1:10">
      <c r="A2493" s="38"/>
      <c r="B2493" s="38"/>
      <c r="C2493" s="38"/>
      <c r="D2493" s="38"/>
      <c r="E2493" s="38" t="s">
        <v>540</v>
      </c>
      <c r="F2493" s="39">
        <v>3.1</v>
      </c>
      <c r="G2493" s="38" t="s">
        <v>541</v>
      </c>
      <c r="H2493" s="39">
        <v>0</v>
      </c>
      <c r="I2493" s="38" t="s">
        <v>542</v>
      </c>
      <c r="J2493" s="39">
        <v>3.1</v>
      </c>
    </row>
    <row r="2494" spans="1:10" ht="14.4" thickBot="1">
      <c r="A2494" s="38"/>
      <c r="B2494" s="38"/>
      <c r="C2494" s="38"/>
      <c r="D2494" s="38"/>
      <c r="E2494" s="38" t="s">
        <v>543</v>
      </c>
      <c r="F2494" s="39">
        <v>1.94</v>
      </c>
      <c r="G2494" s="38"/>
      <c r="H2494" s="313" t="s">
        <v>544</v>
      </c>
      <c r="I2494" s="313"/>
      <c r="J2494" s="39">
        <v>9.73</v>
      </c>
    </row>
    <row r="2495" spans="1:10" ht="14.4" thickTop="1">
      <c r="A2495" s="40"/>
      <c r="B2495" s="40"/>
      <c r="C2495" s="40"/>
      <c r="D2495" s="40"/>
      <c r="E2495" s="40"/>
      <c r="F2495" s="40"/>
      <c r="G2495" s="40"/>
      <c r="H2495" s="40"/>
      <c r="I2495" s="40"/>
      <c r="J2495" s="40"/>
    </row>
    <row r="2496" spans="1:10">
      <c r="A2496" s="19"/>
      <c r="B2496" s="20" t="s">
        <v>8</v>
      </c>
      <c r="C2496" s="19" t="s">
        <v>9</v>
      </c>
      <c r="D2496" s="19" t="s">
        <v>10</v>
      </c>
      <c r="E2496" s="317" t="s">
        <v>529</v>
      </c>
      <c r="F2496" s="317"/>
      <c r="G2496" s="27" t="s">
        <v>11</v>
      </c>
      <c r="H2496" s="20" t="s">
        <v>12</v>
      </c>
      <c r="I2496" s="20" t="s">
        <v>13</v>
      </c>
      <c r="J2496" s="20" t="s">
        <v>15</v>
      </c>
    </row>
    <row r="2497" spans="1:10">
      <c r="A2497" s="28" t="s">
        <v>530</v>
      </c>
      <c r="B2497" s="29" t="s">
        <v>996</v>
      </c>
      <c r="C2497" s="28" t="s">
        <v>28</v>
      </c>
      <c r="D2497" s="28" t="s">
        <v>997</v>
      </c>
      <c r="E2497" s="316" t="s">
        <v>534</v>
      </c>
      <c r="F2497" s="316"/>
      <c r="G2497" s="30" t="s">
        <v>535</v>
      </c>
      <c r="H2497" s="31">
        <v>1</v>
      </c>
      <c r="I2497" s="32">
        <v>33.82</v>
      </c>
      <c r="J2497" s="32">
        <v>33.82</v>
      </c>
    </row>
    <row r="2498" spans="1:10" ht="26.4">
      <c r="A2498" s="33" t="s">
        <v>531</v>
      </c>
      <c r="B2498" s="34" t="s">
        <v>1386</v>
      </c>
      <c r="C2498" s="33" t="s">
        <v>28</v>
      </c>
      <c r="D2498" s="33" t="s">
        <v>1387</v>
      </c>
      <c r="E2498" s="315" t="s">
        <v>534</v>
      </c>
      <c r="F2498" s="315"/>
      <c r="G2498" s="35" t="s">
        <v>535</v>
      </c>
      <c r="H2498" s="36">
        <v>1</v>
      </c>
      <c r="I2498" s="37">
        <v>0.37</v>
      </c>
      <c r="J2498" s="37">
        <v>0.37</v>
      </c>
    </row>
    <row r="2499" spans="1:10" ht="26.4">
      <c r="A2499" s="41" t="s">
        <v>553</v>
      </c>
      <c r="B2499" s="42" t="s">
        <v>1139</v>
      </c>
      <c r="C2499" s="41" t="s">
        <v>28</v>
      </c>
      <c r="D2499" s="41" t="s">
        <v>1140</v>
      </c>
      <c r="E2499" s="314" t="s">
        <v>556</v>
      </c>
      <c r="F2499" s="314"/>
      <c r="G2499" s="43" t="s">
        <v>535</v>
      </c>
      <c r="H2499" s="44">
        <v>1</v>
      </c>
      <c r="I2499" s="45">
        <v>0.78</v>
      </c>
      <c r="J2499" s="45">
        <v>0.78</v>
      </c>
    </row>
    <row r="2500" spans="1:10" ht="26.4">
      <c r="A2500" s="41" t="s">
        <v>553</v>
      </c>
      <c r="B2500" s="42" t="s">
        <v>1146</v>
      </c>
      <c r="C2500" s="41" t="s">
        <v>28</v>
      </c>
      <c r="D2500" s="41" t="s">
        <v>1147</v>
      </c>
      <c r="E2500" s="314" t="s">
        <v>556</v>
      </c>
      <c r="F2500" s="314"/>
      <c r="G2500" s="43" t="s">
        <v>535</v>
      </c>
      <c r="H2500" s="44">
        <v>1</v>
      </c>
      <c r="I2500" s="45">
        <v>3.4</v>
      </c>
      <c r="J2500" s="45">
        <v>3.4</v>
      </c>
    </row>
    <row r="2501" spans="1:10">
      <c r="A2501" s="41" t="s">
        <v>553</v>
      </c>
      <c r="B2501" s="42" t="s">
        <v>1388</v>
      </c>
      <c r="C2501" s="41" t="s">
        <v>28</v>
      </c>
      <c r="D2501" s="41" t="s">
        <v>1389</v>
      </c>
      <c r="E2501" s="314" t="s">
        <v>1143</v>
      </c>
      <c r="F2501" s="314"/>
      <c r="G2501" s="43" t="s">
        <v>535</v>
      </c>
      <c r="H2501" s="44">
        <v>1</v>
      </c>
      <c r="I2501" s="45">
        <v>25.58</v>
      </c>
      <c r="J2501" s="45">
        <v>25.58</v>
      </c>
    </row>
    <row r="2502" spans="1:10" ht="26.4">
      <c r="A2502" s="41" t="s">
        <v>553</v>
      </c>
      <c r="B2502" s="42" t="s">
        <v>1148</v>
      </c>
      <c r="C2502" s="41" t="s">
        <v>28</v>
      </c>
      <c r="D2502" s="41" t="s">
        <v>1149</v>
      </c>
      <c r="E2502" s="314" t="s">
        <v>556</v>
      </c>
      <c r="F2502" s="314"/>
      <c r="G2502" s="43" t="s">
        <v>535</v>
      </c>
      <c r="H2502" s="44">
        <v>1</v>
      </c>
      <c r="I2502" s="45">
        <v>1.31</v>
      </c>
      <c r="J2502" s="45">
        <v>1.31</v>
      </c>
    </row>
    <row r="2503" spans="1:10" ht="26.4">
      <c r="A2503" s="41" t="s">
        <v>553</v>
      </c>
      <c r="B2503" s="42" t="s">
        <v>1137</v>
      </c>
      <c r="C2503" s="41" t="s">
        <v>28</v>
      </c>
      <c r="D2503" s="41" t="s">
        <v>1138</v>
      </c>
      <c r="E2503" s="314" t="s">
        <v>556</v>
      </c>
      <c r="F2503" s="314"/>
      <c r="G2503" s="43" t="s">
        <v>535</v>
      </c>
      <c r="H2503" s="44">
        <v>1</v>
      </c>
      <c r="I2503" s="45">
        <v>1.43</v>
      </c>
      <c r="J2503" s="45">
        <v>1.43</v>
      </c>
    </row>
    <row r="2504" spans="1:10" ht="26.4">
      <c r="A2504" s="41" t="s">
        <v>553</v>
      </c>
      <c r="B2504" s="42" t="s">
        <v>1150</v>
      </c>
      <c r="C2504" s="41" t="s">
        <v>28</v>
      </c>
      <c r="D2504" s="41" t="s">
        <v>1151</v>
      </c>
      <c r="E2504" s="314" t="s">
        <v>556</v>
      </c>
      <c r="F2504" s="314"/>
      <c r="G2504" s="43" t="s">
        <v>535</v>
      </c>
      <c r="H2504" s="44">
        <v>1</v>
      </c>
      <c r="I2504" s="45">
        <v>0.01</v>
      </c>
      <c r="J2504" s="45">
        <v>0.01</v>
      </c>
    </row>
    <row r="2505" spans="1:10" ht="26.4">
      <c r="A2505" s="41" t="s">
        <v>553</v>
      </c>
      <c r="B2505" s="42" t="s">
        <v>1144</v>
      </c>
      <c r="C2505" s="41" t="s">
        <v>28</v>
      </c>
      <c r="D2505" s="41" t="s">
        <v>1145</v>
      </c>
      <c r="E2505" s="314" t="s">
        <v>556</v>
      </c>
      <c r="F2505" s="314"/>
      <c r="G2505" s="43" t="s">
        <v>535</v>
      </c>
      <c r="H2505" s="44">
        <v>1</v>
      </c>
      <c r="I2505" s="45">
        <v>0.94</v>
      </c>
      <c r="J2505" s="45">
        <v>0.94</v>
      </c>
    </row>
    <row r="2506" spans="1:10">
      <c r="A2506" s="38"/>
      <c r="B2506" s="38"/>
      <c r="C2506" s="38"/>
      <c r="D2506" s="38"/>
      <c r="E2506" s="38" t="s">
        <v>540</v>
      </c>
      <c r="F2506" s="39">
        <v>25.95</v>
      </c>
      <c r="G2506" s="38" t="s">
        <v>541</v>
      </c>
      <c r="H2506" s="39">
        <v>0</v>
      </c>
      <c r="I2506" s="38" t="s">
        <v>542</v>
      </c>
      <c r="J2506" s="39">
        <v>25.95</v>
      </c>
    </row>
    <row r="2507" spans="1:10" ht="14.4" thickBot="1">
      <c r="A2507" s="38"/>
      <c r="B2507" s="38"/>
      <c r="C2507" s="38"/>
      <c r="D2507" s="38"/>
      <c r="E2507" s="38" t="s">
        <v>543</v>
      </c>
      <c r="F2507" s="39">
        <v>8.4499999999999993</v>
      </c>
      <c r="G2507" s="38"/>
      <c r="H2507" s="313" t="s">
        <v>544</v>
      </c>
      <c r="I2507" s="313"/>
      <c r="J2507" s="39">
        <v>42.27</v>
      </c>
    </row>
    <row r="2508" spans="1:10" ht="14.4" thickTop="1">
      <c r="A2508" s="40"/>
      <c r="B2508" s="40"/>
      <c r="C2508" s="40"/>
      <c r="D2508" s="40"/>
      <c r="E2508" s="40"/>
      <c r="F2508" s="40"/>
      <c r="G2508" s="40"/>
      <c r="H2508" s="40"/>
      <c r="I2508" s="40"/>
      <c r="J2508" s="40"/>
    </row>
    <row r="2509" spans="1:10">
      <c r="A2509" s="19"/>
      <c r="B2509" s="20" t="s">
        <v>8</v>
      </c>
      <c r="C2509" s="19" t="s">
        <v>9</v>
      </c>
      <c r="D2509" s="19" t="s">
        <v>10</v>
      </c>
      <c r="E2509" s="317" t="s">
        <v>529</v>
      </c>
      <c r="F2509" s="317"/>
      <c r="G2509" s="27" t="s">
        <v>11</v>
      </c>
      <c r="H2509" s="20" t="s">
        <v>12</v>
      </c>
      <c r="I2509" s="20" t="s">
        <v>13</v>
      </c>
      <c r="J2509" s="20" t="s">
        <v>15</v>
      </c>
    </row>
    <row r="2510" spans="1:10">
      <c r="A2510" s="28" t="s">
        <v>530</v>
      </c>
      <c r="B2510" s="29" t="s">
        <v>532</v>
      </c>
      <c r="C2510" s="28" t="s">
        <v>28</v>
      </c>
      <c r="D2510" s="28" t="s">
        <v>533</v>
      </c>
      <c r="E2510" s="316" t="s">
        <v>534</v>
      </c>
      <c r="F2510" s="316"/>
      <c r="G2510" s="30" t="s">
        <v>535</v>
      </c>
      <c r="H2510" s="31">
        <v>1</v>
      </c>
      <c r="I2510" s="32">
        <v>52.7</v>
      </c>
      <c r="J2510" s="32">
        <v>52.7</v>
      </c>
    </row>
    <row r="2511" spans="1:10" ht="26.4">
      <c r="A2511" s="33" t="s">
        <v>531</v>
      </c>
      <c r="B2511" s="34" t="s">
        <v>1390</v>
      </c>
      <c r="C2511" s="33" t="s">
        <v>28</v>
      </c>
      <c r="D2511" s="33" t="s">
        <v>1391</v>
      </c>
      <c r="E2511" s="315" t="s">
        <v>534</v>
      </c>
      <c r="F2511" s="315"/>
      <c r="G2511" s="35" t="s">
        <v>535</v>
      </c>
      <c r="H2511" s="36">
        <v>1</v>
      </c>
      <c r="I2511" s="37">
        <v>1.03</v>
      </c>
      <c r="J2511" s="37">
        <v>1.03</v>
      </c>
    </row>
    <row r="2512" spans="1:10" ht="26.4">
      <c r="A2512" s="41" t="s">
        <v>553</v>
      </c>
      <c r="B2512" s="42" t="s">
        <v>1458</v>
      </c>
      <c r="C2512" s="41" t="s">
        <v>28</v>
      </c>
      <c r="D2512" s="41" t="s">
        <v>1459</v>
      </c>
      <c r="E2512" s="314" t="s">
        <v>556</v>
      </c>
      <c r="F2512" s="314"/>
      <c r="G2512" s="43" t="s">
        <v>535</v>
      </c>
      <c r="H2512" s="44">
        <v>1</v>
      </c>
      <c r="I2512" s="45">
        <v>0.08</v>
      </c>
      <c r="J2512" s="45">
        <v>0.08</v>
      </c>
    </row>
    <row r="2513" spans="1:10">
      <c r="A2513" s="41" t="s">
        <v>553</v>
      </c>
      <c r="B2513" s="42" t="s">
        <v>1392</v>
      </c>
      <c r="C2513" s="41" t="s">
        <v>28</v>
      </c>
      <c r="D2513" s="41" t="s">
        <v>1393</v>
      </c>
      <c r="E2513" s="314" t="s">
        <v>1143</v>
      </c>
      <c r="F2513" s="314"/>
      <c r="G2513" s="43" t="s">
        <v>535</v>
      </c>
      <c r="H2513" s="44">
        <v>1</v>
      </c>
      <c r="I2513" s="45">
        <v>48.87</v>
      </c>
      <c r="J2513" s="45">
        <v>48.87</v>
      </c>
    </row>
    <row r="2514" spans="1:10" ht="26.4">
      <c r="A2514" s="41" t="s">
        <v>553</v>
      </c>
      <c r="B2514" s="42" t="s">
        <v>1456</v>
      </c>
      <c r="C2514" s="41" t="s">
        <v>28</v>
      </c>
      <c r="D2514" s="41" t="s">
        <v>1457</v>
      </c>
      <c r="E2514" s="314" t="s">
        <v>556</v>
      </c>
      <c r="F2514" s="314"/>
      <c r="G2514" s="43" t="s">
        <v>535</v>
      </c>
      <c r="H2514" s="44">
        <v>1</v>
      </c>
      <c r="I2514" s="45">
        <v>1.28</v>
      </c>
      <c r="J2514" s="45">
        <v>1.28</v>
      </c>
    </row>
    <row r="2515" spans="1:10" ht="26.4">
      <c r="A2515" s="41" t="s">
        <v>553</v>
      </c>
      <c r="B2515" s="42" t="s">
        <v>1137</v>
      </c>
      <c r="C2515" s="41" t="s">
        <v>28</v>
      </c>
      <c r="D2515" s="41" t="s">
        <v>1138</v>
      </c>
      <c r="E2515" s="314" t="s">
        <v>556</v>
      </c>
      <c r="F2515" s="314"/>
      <c r="G2515" s="43" t="s">
        <v>535</v>
      </c>
      <c r="H2515" s="44">
        <v>1</v>
      </c>
      <c r="I2515" s="45">
        <v>1.43</v>
      </c>
      <c r="J2515" s="45">
        <v>1.43</v>
      </c>
    </row>
    <row r="2516" spans="1:10" ht="26.4">
      <c r="A2516" s="41" t="s">
        <v>553</v>
      </c>
      <c r="B2516" s="42" t="s">
        <v>1150</v>
      </c>
      <c r="C2516" s="41" t="s">
        <v>28</v>
      </c>
      <c r="D2516" s="41" t="s">
        <v>1151</v>
      </c>
      <c r="E2516" s="314" t="s">
        <v>556</v>
      </c>
      <c r="F2516" s="314"/>
      <c r="G2516" s="43" t="s">
        <v>535</v>
      </c>
      <c r="H2516" s="44">
        <v>1</v>
      </c>
      <c r="I2516" s="45">
        <v>0.01</v>
      </c>
      <c r="J2516" s="45">
        <v>0.01</v>
      </c>
    </row>
    <row r="2517" spans="1:10">
      <c r="A2517" s="38"/>
      <c r="B2517" s="38"/>
      <c r="C2517" s="38"/>
      <c r="D2517" s="38"/>
      <c r="E2517" s="38" t="s">
        <v>540</v>
      </c>
      <c r="F2517" s="39">
        <v>49.9</v>
      </c>
      <c r="G2517" s="38" t="s">
        <v>541</v>
      </c>
      <c r="H2517" s="39">
        <v>0</v>
      </c>
      <c r="I2517" s="38" t="s">
        <v>542</v>
      </c>
      <c r="J2517" s="39">
        <v>49.9</v>
      </c>
    </row>
    <row r="2518" spans="1:10" ht="14.4" thickBot="1">
      <c r="A2518" s="38"/>
      <c r="B2518" s="38"/>
      <c r="C2518" s="38"/>
      <c r="D2518" s="38"/>
      <c r="E2518" s="38" t="s">
        <v>543</v>
      </c>
      <c r="F2518" s="39">
        <v>13.17</v>
      </c>
      <c r="G2518" s="38"/>
      <c r="H2518" s="313" t="s">
        <v>544</v>
      </c>
      <c r="I2518" s="313"/>
      <c r="J2518" s="39">
        <v>65.87</v>
      </c>
    </row>
    <row r="2519" spans="1:10" ht="14.4" thickTop="1">
      <c r="A2519" s="40"/>
      <c r="B2519" s="40"/>
      <c r="C2519" s="40"/>
      <c r="D2519" s="40"/>
      <c r="E2519" s="40"/>
      <c r="F2519" s="40"/>
      <c r="G2519" s="40"/>
      <c r="H2519" s="40"/>
      <c r="I2519" s="40"/>
      <c r="J2519" s="40"/>
    </row>
    <row r="2520" spans="1:10">
      <c r="A2520" s="19"/>
      <c r="B2520" s="20" t="s">
        <v>8</v>
      </c>
      <c r="C2520" s="19" t="s">
        <v>9</v>
      </c>
      <c r="D2520" s="19" t="s">
        <v>10</v>
      </c>
      <c r="E2520" s="317" t="s">
        <v>529</v>
      </c>
      <c r="F2520" s="317"/>
      <c r="G2520" s="27" t="s">
        <v>11</v>
      </c>
      <c r="H2520" s="20" t="s">
        <v>12</v>
      </c>
      <c r="I2520" s="20" t="s">
        <v>13</v>
      </c>
      <c r="J2520" s="20" t="s">
        <v>15</v>
      </c>
    </row>
    <row r="2521" spans="1:10" ht="26.4">
      <c r="A2521" s="28" t="s">
        <v>530</v>
      </c>
      <c r="B2521" s="29" t="s">
        <v>619</v>
      </c>
      <c r="C2521" s="28" t="s">
        <v>28</v>
      </c>
      <c r="D2521" s="28" t="s">
        <v>620</v>
      </c>
      <c r="E2521" s="316" t="s">
        <v>570</v>
      </c>
      <c r="F2521" s="316"/>
      <c r="G2521" s="30" t="s">
        <v>576</v>
      </c>
      <c r="H2521" s="31">
        <v>1</v>
      </c>
      <c r="I2521" s="32">
        <v>73.239999999999995</v>
      </c>
      <c r="J2521" s="32">
        <v>73.239999999999995</v>
      </c>
    </row>
    <row r="2522" spans="1:10" ht="26.4">
      <c r="A2522" s="33" t="s">
        <v>531</v>
      </c>
      <c r="B2522" s="34" t="s">
        <v>1516</v>
      </c>
      <c r="C2522" s="33" t="s">
        <v>28</v>
      </c>
      <c r="D2522" s="33" t="s">
        <v>1517</v>
      </c>
      <c r="E2522" s="315" t="s">
        <v>1230</v>
      </c>
      <c r="F2522" s="315"/>
      <c r="G2522" s="35" t="s">
        <v>535</v>
      </c>
      <c r="H2522" s="36">
        <v>1</v>
      </c>
      <c r="I2522" s="37">
        <v>8.08</v>
      </c>
      <c r="J2522" s="37">
        <v>8.08</v>
      </c>
    </row>
    <row r="2523" spans="1:10" ht="26.4">
      <c r="A2523" s="33" t="s">
        <v>531</v>
      </c>
      <c r="B2523" s="34" t="s">
        <v>1470</v>
      </c>
      <c r="C2523" s="33" t="s">
        <v>28</v>
      </c>
      <c r="D2523" s="33" t="s">
        <v>1471</v>
      </c>
      <c r="E2523" s="315" t="s">
        <v>534</v>
      </c>
      <c r="F2523" s="315"/>
      <c r="G2523" s="35" t="s">
        <v>535</v>
      </c>
      <c r="H2523" s="36">
        <v>1</v>
      </c>
      <c r="I2523" s="37">
        <v>34.56</v>
      </c>
      <c r="J2523" s="37">
        <v>34.56</v>
      </c>
    </row>
    <row r="2524" spans="1:10" ht="26.4">
      <c r="A2524" s="33" t="s">
        <v>531</v>
      </c>
      <c r="B2524" s="34" t="s">
        <v>1518</v>
      </c>
      <c r="C2524" s="33" t="s">
        <v>28</v>
      </c>
      <c r="D2524" s="33" t="s">
        <v>1519</v>
      </c>
      <c r="E2524" s="315" t="s">
        <v>1230</v>
      </c>
      <c r="F2524" s="315"/>
      <c r="G2524" s="35" t="s">
        <v>535</v>
      </c>
      <c r="H2524" s="36">
        <v>1</v>
      </c>
      <c r="I2524" s="37">
        <v>30.6</v>
      </c>
      <c r="J2524" s="37">
        <v>30.6</v>
      </c>
    </row>
    <row r="2525" spans="1:10">
      <c r="A2525" s="38"/>
      <c r="B2525" s="38"/>
      <c r="C2525" s="38"/>
      <c r="D2525" s="38"/>
      <c r="E2525" s="38" t="s">
        <v>540</v>
      </c>
      <c r="F2525" s="39">
        <v>27.88</v>
      </c>
      <c r="G2525" s="38" t="s">
        <v>541</v>
      </c>
      <c r="H2525" s="39">
        <v>0</v>
      </c>
      <c r="I2525" s="38" t="s">
        <v>542</v>
      </c>
      <c r="J2525" s="39">
        <v>27.88</v>
      </c>
    </row>
    <row r="2526" spans="1:10" ht="14.4" thickBot="1">
      <c r="A2526" s="38"/>
      <c r="B2526" s="38"/>
      <c r="C2526" s="38"/>
      <c r="D2526" s="38"/>
      <c r="E2526" s="38" t="s">
        <v>543</v>
      </c>
      <c r="F2526" s="39">
        <v>18.309999999999999</v>
      </c>
      <c r="G2526" s="38"/>
      <c r="H2526" s="313" t="s">
        <v>544</v>
      </c>
      <c r="I2526" s="313"/>
      <c r="J2526" s="39">
        <v>91.55</v>
      </c>
    </row>
    <row r="2527" spans="1:10" ht="14.4" thickTop="1">
      <c r="A2527" s="40"/>
      <c r="B2527" s="40"/>
      <c r="C2527" s="40"/>
      <c r="D2527" s="40"/>
      <c r="E2527" s="40"/>
      <c r="F2527" s="40"/>
      <c r="G2527" s="40"/>
      <c r="H2527" s="40"/>
      <c r="I2527" s="40"/>
      <c r="J2527" s="40"/>
    </row>
    <row r="2528" spans="1:10">
      <c r="A2528" s="19"/>
      <c r="B2528" s="20" t="s">
        <v>8</v>
      </c>
      <c r="C2528" s="19" t="s">
        <v>9</v>
      </c>
      <c r="D2528" s="19" t="s">
        <v>10</v>
      </c>
      <c r="E2528" s="317" t="s">
        <v>529</v>
      </c>
      <c r="F2528" s="317"/>
      <c r="G2528" s="27" t="s">
        <v>11</v>
      </c>
      <c r="H2528" s="20" t="s">
        <v>12</v>
      </c>
      <c r="I2528" s="20" t="s">
        <v>13</v>
      </c>
      <c r="J2528" s="20" t="s">
        <v>15</v>
      </c>
    </row>
    <row r="2529" spans="1:10" ht="26.4">
      <c r="A2529" s="28" t="s">
        <v>530</v>
      </c>
      <c r="B2529" s="29" t="s">
        <v>617</v>
      </c>
      <c r="C2529" s="28" t="s">
        <v>28</v>
      </c>
      <c r="D2529" s="28" t="s">
        <v>618</v>
      </c>
      <c r="E2529" s="316" t="s">
        <v>570</v>
      </c>
      <c r="F2529" s="316"/>
      <c r="G2529" s="30" t="s">
        <v>571</v>
      </c>
      <c r="H2529" s="31">
        <v>1</v>
      </c>
      <c r="I2529" s="32">
        <v>131.38999999999999</v>
      </c>
      <c r="J2529" s="32">
        <v>131.38999999999999</v>
      </c>
    </row>
    <row r="2530" spans="1:10" ht="26.4">
      <c r="A2530" s="33" t="s">
        <v>531</v>
      </c>
      <c r="B2530" s="34" t="s">
        <v>1516</v>
      </c>
      <c r="C2530" s="33" t="s">
        <v>28</v>
      </c>
      <c r="D2530" s="33" t="s">
        <v>1517</v>
      </c>
      <c r="E2530" s="315" t="s">
        <v>1230</v>
      </c>
      <c r="F2530" s="315"/>
      <c r="G2530" s="35" t="s">
        <v>535</v>
      </c>
      <c r="H2530" s="36">
        <v>1</v>
      </c>
      <c r="I2530" s="37">
        <v>8.08</v>
      </c>
      <c r="J2530" s="37">
        <v>8.08</v>
      </c>
    </row>
    <row r="2531" spans="1:10" ht="26.4">
      <c r="A2531" s="33" t="s">
        <v>531</v>
      </c>
      <c r="B2531" s="34" t="s">
        <v>1470</v>
      </c>
      <c r="C2531" s="33" t="s">
        <v>28</v>
      </c>
      <c r="D2531" s="33" t="s">
        <v>1471</v>
      </c>
      <c r="E2531" s="315" t="s">
        <v>534</v>
      </c>
      <c r="F2531" s="315"/>
      <c r="G2531" s="35" t="s">
        <v>535</v>
      </c>
      <c r="H2531" s="36">
        <v>1</v>
      </c>
      <c r="I2531" s="37">
        <v>34.56</v>
      </c>
      <c r="J2531" s="37">
        <v>34.56</v>
      </c>
    </row>
    <row r="2532" spans="1:10" ht="39.6">
      <c r="A2532" s="33" t="s">
        <v>531</v>
      </c>
      <c r="B2532" s="34" t="s">
        <v>1520</v>
      </c>
      <c r="C2532" s="33" t="s">
        <v>28</v>
      </c>
      <c r="D2532" s="33" t="s">
        <v>1521</v>
      </c>
      <c r="E2532" s="315" t="s">
        <v>1230</v>
      </c>
      <c r="F2532" s="315"/>
      <c r="G2532" s="35" t="s">
        <v>535</v>
      </c>
      <c r="H2532" s="36">
        <v>1</v>
      </c>
      <c r="I2532" s="37">
        <v>19.899999999999999</v>
      </c>
      <c r="J2532" s="37">
        <v>19.899999999999999</v>
      </c>
    </row>
    <row r="2533" spans="1:10" ht="26.4">
      <c r="A2533" s="33" t="s">
        <v>531</v>
      </c>
      <c r="B2533" s="34" t="s">
        <v>1522</v>
      </c>
      <c r="C2533" s="33" t="s">
        <v>28</v>
      </c>
      <c r="D2533" s="33" t="s">
        <v>1523</v>
      </c>
      <c r="E2533" s="315" t="s">
        <v>1230</v>
      </c>
      <c r="F2533" s="315"/>
      <c r="G2533" s="35" t="s">
        <v>535</v>
      </c>
      <c r="H2533" s="36">
        <v>1</v>
      </c>
      <c r="I2533" s="37">
        <v>38.25</v>
      </c>
      <c r="J2533" s="37">
        <v>38.25</v>
      </c>
    </row>
    <row r="2534" spans="1:10" ht="26.4">
      <c r="A2534" s="33" t="s">
        <v>531</v>
      </c>
      <c r="B2534" s="34" t="s">
        <v>1518</v>
      </c>
      <c r="C2534" s="33" t="s">
        <v>28</v>
      </c>
      <c r="D2534" s="33" t="s">
        <v>1519</v>
      </c>
      <c r="E2534" s="315" t="s">
        <v>1230</v>
      </c>
      <c r="F2534" s="315"/>
      <c r="G2534" s="35" t="s">
        <v>535</v>
      </c>
      <c r="H2534" s="36">
        <v>1</v>
      </c>
      <c r="I2534" s="37">
        <v>30.6</v>
      </c>
      <c r="J2534" s="37">
        <v>30.6</v>
      </c>
    </row>
    <row r="2535" spans="1:10">
      <c r="A2535" s="38"/>
      <c r="B2535" s="38"/>
      <c r="C2535" s="38"/>
      <c r="D2535" s="38"/>
      <c r="E2535" s="38" t="s">
        <v>540</v>
      </c>
      <c r="F2535" s="39">
        <v>27.88</v>
      </c>
      <c r="G2535" s="38" t="s">
        <v>541</v>
      </c>
      <c r="H2535" s="39">
        <v>0</v>
      </c>
      <c r="I2535" s="38" t="s">
        <v>542</v>
      </c>
      <c r="J2535" s="39">
        <v>27.88</v>
      </c>
    </row>
    <row r="2536" spans="1:10" ht="14.4" thickBot="1">
      <c r="A2536" s="38"/>
      <c r="B2536" s="38"/>
      <c r="C2536" s="38"/>
      <c r="D2536" s="38"/>
      <c r="E2536" s="38" t="s">
        <v>543</v>
      </c>
      <c r="F2536" s="39">
        <v>32.840000000000003</v>
      </c>
      <c r="G2536" s="38"/>
      <c r="H2536" s="313" t="s">
        <v>544</v>
      </c>
      <c r="I2536" s="313"/>
      <c r="J2536" s="39">
        <v>164.23</v>
      </c>
    </row>
    <row r="2537" spans="1:10" ht="14.4" thickTop="1">
      <c r="A2537" s="40"/>
      <c r="B2537" s="40"/>
      <c r="C2537" s="40"/>
      <c r="D2537" s="40"/>
      <c r="E2537" s="40"/>
      <c r="F2537" s="40"/>
      <c r="G2537" s="40"/>
      <c r="H2537" s="40"/>
      <c r="I2537" s="40"/>
      <c r="J2537" s="40"/>
    </row>
    <row r="2538" spans="1:10">
      <c r="A2538" s="19"/>
      <c r="B2538" s="20" t="s">
        <v>8</v>
      </c>
      <c r="C2538" s="19" t="s">
        <v>9</v>
      </c>
      <c r="D2538" s="19" t="s">
        <v>10</v>
      </c>
      <c r="E2538" s="317" t="s">
        <v>529</v>
      </c>
      <c r="F2538" s="317"/>
      <c r="G2538" s="27" t="s">
        <v>11</v>
      </c>
      <c r="H2538" s="20" t="s">
        <v>12</v>
      </c>
      <c r="I2538" s="20" t="s">
        <v>13</v>
      </c>
      <c r="J2538" s="20" t="s">
        <v>15</v>
      </c>
    </row>
    <row r="2539" spans="1:10" ht="26.4">
      <c r="A2539" s="28" t="s">
        <v>530</v>
      </c>
      <c r="B2539" s="29" t="s">
        <v>1518</v>
      </c>
      <c r="C2539" s="28" t="s">
        <v>28</v>
      </c>
      <c r="D2539" s="28" t="s">
        <v>1519</v>
      </c>
      <c r="E2539" s="316" t="s">
        <v>1230</v>
      </c>
      <c r="F2539" s="316"/>
      <c r="G2539" s="30" t="s">
        <v>535</v>
      </c>
      <c r="H2539" s="31">
        <v>1</v>
      </c>
      <c r="I2539" s="32">
        <v>30.6</v>
      </c>
      <c r="J2539" s="32">
        <v>30.6</v>
      </c>
    </row>
    <row r="2540" spans="1:10" ht="26.4">
      <c r="A2540" s="41" t="s">
        <v>553</v>
      </c>
      <c r="B2540" s="42" t="s">
        <v>1524</v>
      </c>
      <c r="C2540" s="41" t="s">
        <v>28</v>
      </c>
      <c r="D2540" s="41" t="s">
        <v>1525</v>
      </c>
      <c r="E2540" s="314" t="s">
        <v>1239</v>
      </c>
      <c r="F2540" s="314"/>
      <c r="G2540" s="43" t="s">
        <v>24</v>
      </c>
      <c r="H2540" s="44">
        <v>5.5999999999999999E-5</v>
      </c>
      <c r="I2540" s="45">
        <v>546477.66</v>
      </c>
      <c r="J2540" s="45">
        <v>30.6</v>
      </c>
    </row>
    <row r="2541" spans="1:10">
      <c r="A2541" s="38"/>
      <c r="B2541" s="38"/>
      <c r="C2541" s="38"/>
      <c r="D2541" s="38"/>
      <c r="E2541" s="38" t="s">
        <v>540</v>
      </c>
      <c r="F2541" s="39">
        <v>0</v>
      </c>
      <c r="G2541" s="38" t="s">
        <v>541</v>
      </c>
      <c r="H2541" s="39">
        <v>0</v>
      </c>
      <c r="I2541" s="38" t="s">
        <v>542</v>
      </c>
      <c r="J2541" s="39">
        <v>0</v>
      </c>
    </row>
    <row r="2542" spans="1:10" ht="14.4" thickBot="1">
      <c r="A2542" s="38"/>
      <c r="B2542" s="38"/>
      <c r="C2542" s="38"/>
      <c r="D2542" s="38"/>
      <c r="E2542" s="38" t="s">
        <v>543</v>
      </c>
      <c r="F2542" s="39">
        <v>7.65</v>
      </c>
      <c r="G2542" s="38"/>
      <c r="H2542" s="313" t="s">
        <v>544</v>
      </c>
      <c r="I2542" s="313"/>
      <c r="J2542" s="39">
        <v>38.25</v>
      </c>
    </row>
    <row r="2543" spans="1:10" ht="14.4" thickTop="1">
      <c r="A2543" s="40"/>
      <c r="B2543" s="40"/>
      <c r="C2543" s="40"/>
      <c r="D2543" s="40"/>
      <c r="E2543" s="40"/>
      <c r="F2543" s="40"/>
      <c r="G2543" s="40"/>
      <c r="H2543" s="40"/>
      <c r="I2543" s="40"/>
      <c r="J2543" s="40"/>
    </row>
    <row r="2544" spans="1:10">
      <c r="A2544" s="19"/>
      <c r="B2544" s="20" t="s">
        <v>8</v>
      </c>
      <c r="C2544" s="19" t="s">
        <v>9</v>
      </c>
      <c r="D2544" s="19" t="s">
        <v>10</v>
      </c>
      <c r="E2544" s="317" t="s">
        <v>529</v>
      </c>
      <c r="F2544" s="317"/>
      <c r="G2544" s="27" t="s">
        <v>11</v>
      </c>
      <c r="H2544" s="20" t="s">
        <v>12</v>
      </c>
      <c r="I2544" s="20" t="s">
        <v>13</v>
      </c>
      <c r="J2544" s="20" t="s">
        <v>15</v>
      </c>
    </row>
    <row r="2545" spans="1:10" ht="26.4">
      <c r="A2545" s="28" t="s">
        <v>530</v>
      </c>
      <c r="B2545" s="29" t="s">
        <v>1516</v>
      </c>
      <c r="C2545" s="28" t="s">
        <v>28</v>
      </c>
      <c r="D2545" s="28" t="s">
        <v>1517</v>
      </c>
      <c r="E2545" s="316" t="s">
        <v>1230</v>
      </c>
      <c r="F2545" s="316"/>
      <c r="G2545" s="30" t="s">
        <v>535</v>
      </c>
      <c r="H2545" s="31">
        <v>1</v>
      </c>
      <c r="I2545" s="32">
        <v>8.08</v>
      </c>
      <c r="J2545" s="32">
        <v>8.08</v>
      </c>
    </row>
    <row r="2546" spans="1:10" ht="26.4">
      <c r="A2546" s="41" t="s">
        <v>553</v>
      </c>
      <c r="B2546" s="42" t="s">
        <v>1524</v>
      </c>
      <c r="C2546" s="41" t="s">
        <v>28</v>
      </c>
      <c r="D2546" s="41" t="s">
        <v>1525</v>
      </c>
      <c r="E2546" s="314" t="s">
        <v>1239</v>
      </c>
      <c r="F2546" s="314"/>
      <c r="G2546" s="43" t="s">
        <v>24</v>
      </c>
      <c r="H2546" s="44">
        <v>1.4800000000000001E-5</v>
      </c>
      <c r="I2546" s="45">
        <v>546477.66</v>
      </c>
      <c r="J2546" s="45">
        <v>8.08</v>
      </c>
    </row>
    <row r="2547" spans="1:10">
      <c r="A2547" s="38"/>
      <c r="B2547" s="38"/>
      <c r="C2547" s="38"/>
      <c r="D2547" s="38"/>
      <c r="E2547" s="38" t="s">
        <v>540</v>
      </c>
      <c r="F2547" s="39">
        <v>0</v>
      </c>
      <c r="G2547" s="38" t="s">
        <v>541</v>
      </c>
      <c r="H2547" s="39">
        <v>0</v>
      </c>
      <c r="I2547" s="38" t="s">
        <v>542</v>
      </c>
      <c r="J2547" s="39">
        <v>0</v>
      </c>
    </row>
    <row r="2548" spans="1:10" ht="14.4" thickBot="1">
      <c r="A2548" s="38"/>
      <c r="B2548" s="38"/>
      <c r="C2548" s="38"/>
      <c r="D2548" s="38"/>
      <c r="E2548" s="38" t="s">
        <v>543</v>
      </c>
      <c r="F2548" s="39">
        <v>2.02</v>
      </c>
      <c r="G2548" s="38"/>
      <c r="H2548" s="313" t="s">
        <v>544</v>
      </c>
      <c r="I2548" s="313"/>
      <c r="J2548" s="39">
        <v>10.1</v>
      </c>
    </row>
    <row r="2549" spans="1:10" ht="14.4" thickTop="1">
      <c r="A2549" s="40"/>
      <c r="B2549" s="40"/>
      <c r="C2549" s="40"/>
      <c r="D2549" s="40"/>
      <c r="E2549" s="40"/>
      <c r="F2549" s="40"/>
      <c r="G2549" s="40"/>
      <c r="H2549" s="40"/>
      <c r="I2549" s="40"/>
      <c r="J2549" s="40"/>
    </row>
    <row r="2550" spans="1:10">
      <c r="A2550" s="19"/>
      <c r="B2550" s="20" t="s">
        <v>8</v>
      </c>
      <c r="C2550" s="19" t="s">
        <v>9</v>
      </c>
      <c r="D2550" s="19" t="s">
        <v>10</v>
      </c>
      <c r="E2550" s="317" t="s">
        <v>529</v>
      </c>
      <c r="F2550" s="317"/>
      <c r="G2550" s="27" t="s">
        <v>11</v>
      </c>
      <c r="H2550" s="20" t="s">
        <v>12</v>
      </c>
      <c r="I2550" s="20" t="s">
        <v>13</v>
      </c>
      <c r="J2550" s="20" t="s">
        <v>15</v>
      </c>
    </row>
    <row r="2551" spans="1:10" ht="26.4">
      <c r="A2551" s="28" t="s">
        <v>530</v>
      </c>
      <c r="B2551" s="29" t="s">
        <v>1522</v>
      </c>
      <c r="C2551" s="28" t="s">
        <v>28</v>
      </c>
      <c r="D2551" s="28" t="s">
        <v>1523</v>
      </c>
      <c r="E2551" s="316" t="s">
        <v>1230</v>
      </c>
      <c r="F2551" s="316"/>
      <c r="G2551" s="30" t="s">
        <v>535</v>
      </c>
      <c r="H2551" s="31">
        <v>1</v>
      </c>
      <c r="I2551" s="32">
        <v>38.25</v>
      </c>
      <c r="J2551" s="32">
        <v>38.25</v>
      </c>
    </row>
    <row r="2552" spans="1:10" ht="26.4">
      <c r="A2552" s="41" t="s">
        <v>553</v>
      </c>
      <c r="B2552" s="42" t="s">
        <v>1524</v>
      </c>
      <c r="C2552" s="41" t="s">
        <v>28</v>
      </c>
      <c r="D2552" s="41" t="s">
        <v>1525</v>
      </c>
      <c r="E2552" s="314" t="s">
        <v>1239</v>
      </c>
      <c r="F2552" s="314"/>
      <c r="G2552" s="43" t="s">
        <v>24</v>
      </c>
      <c r="H2552" s="44">
        <v>6.9999999999999994E-5</v>
      </c>
      <c r="I2552" s="45">
        <v>546477.66</v>
      </c>
      <c r="J2552" s="45">
        <v>38.25</v>
      </c>
    </row>
    <row r="2553" spans="1:10">
      <c r="A2553" s="38"/>
      <c r="B2553" s="38"/>
      <c r="C2553" s="38"/>
      <c r="D2553" s="38"/>
      <c r="E2553" s="38" t="s">
        <v>540</v>
      </c>
      <c r="F2553" s="39">
        <v>0</v>
      </c>
      <c r="G2553" s="38" t="s">
        <v>541</v>
      </c>
      <c r="H2553" s="39">
        <v>0</v>
      </c>
      <c r="I2553" s="38" t="s">
        <v>542</v>
      </c>
      <c r="J2553" s="39">
        <v>0</v>
      </c>
    </row>
    <row r="2554" spans="1:10" ht="14.4" thickBot="1">
      <c r="A2554" s="38"/>
      <c r="B2554" s="38"/>
      <c r="C2554" s="38"/>
      <c r="D2554" s="38"/>
      <c r="E2554" s="38" t="s">
        <v>543</v>
      </c>
      <c r="F2554" s="39">
        <v>9.56</v>
      </c>
      <c r="G2554" s="38"/>
      <c r="H2554" s="313" t="s">
        <v>544</v>
      </c>
      <c r="I2554" s="313"/>
      <c r="J2554" s="39">
        <v>47.81</v>
      </c>
    </row>
    <row r="2555" spans="1:10" ht="14.4" thickTop="1">
      <c r="A2555" s="40"/>
      <c r="B2555" s="40"/>
      <c r="C2555" s="40"/>
      <c r="D2555" s="40"/>
      <c r="E2555" s="40"/>
      <c r="F2555" s="40"/>
      <c r="G2555" s="40"/>
      <c r="H2555" s="40"/>
      <c r="I2555" s="40"/>
      <c r="J2555" s="40"/>
    </row>
    <row r="2556" spans="1:10">
      <c r="A2556" s="19"/>
      <c r="B2556" s="20" t="s">
        <v>8</v>
      </c>
      <c r="C2556" s="19" t="s">
        <v>9</v>
      </c>
      <c r="D2556" s="19" t="s">
        <v>10</v>
      </c>
      <c r="E2556" s="317" t="s">
        <v>529</v>
      </c>
      <c r="F2556" s="317"/>
      <c r="G2556" s="27" t="s">
        <v>11</v>
      </c>
      <c r="H2556" s="20" t="s">
        <v>12</v>
      </c>
      <c r="I2556" s="20" t="s">
        <v>13</v>
      </c>
      <c r="J2556" s="20" t="s">
        <v>15</v>
      </c>
    </row>
    <row r="2557" spans="1:10" ht="39.6">
      <c r="A2557" s="28" t="s">
        <v>530</v>
      </c>
      <c r="B2557" s="29" t="s">
        <v>1520</v>
      </c>
      <c r="C2557" s="28" t="s">
        <v>28</v>
      </c>
      <c r="D2557" s="28" t="s">
        <v>1521</v>
      </c>
      <c r="E2557" s="316" t="s">
        <v>1230</v>
      </c>
      <c r="F2557" s="316"/>
      <c r="G2557" s="30" t="s">
        <v>535</v>
      </c>
      <c r="H2557" s="31">
        <v>1</v>
      </c>
      <c r="I2557" s="32">
        <v>19.899999999999999</v>
      </c>
      <c r="J2557" s="32">
        <v>19.899999999999999</v>
      </c>
    </row>
    <row r="2558" spans="1:10">
      <c r="A2558" s="41" t="s">
        <v>553</v>
      </c>
      <c r="B2558" s="42" t="s">
        <v>1276</v>
      </c>
      <c r="C2558" s="41" t="s">
        <v>28</v>
      </c>
      <c r="D2558" s="41" t="s">
        <v>1277</v>
      </c>
      <c r="E2558" s="314" t="s">
        <v>556</v>
      </c>
      <c r="F2558" s="314"/>
      <c r="G2558" s="43" t="s">
        <v>583</v>
      </c>
      <c r="H2558" s="44">
        <v>2.91</v>
      </c>
      <c r="I2558" s="45">
        <v>6.84</v>
      </c>
      <c r="J2558" s="45">
        <v>19.899999999999999</v>
      </c>
    </row>
    <row r="2559" spans="1:10">
      <c r="A2559" s="38"/>
      <c r="B2559" s="38"/>
      <c r="C2559" s="38"/>
      <c r="D2559" s="38"/>
      <c r="E2559" s="38" t="s">
        <v>540</v>
      </c>
      <c r="F2559" s="39">
        <v>0</v>
      </c>
      <c r="G2559" s="38" t="s">
        <v>541</v>
      </c>
      <c r="H2559" s="39">
        <v>0</v>
      </c>
      <c r="I2559" s="38" t="s">
        <v>542</v>
      </c>
      <c r="J2559" s="39">
        <v>0</v>
      </c>
    </row>
    <row r="2560" spans="1:10" ht="14.4" thickBot="1">
      <c r="A2560" s="38"/>
      <c r="B2560" s="38"/>
      <c r="C2560" s="38"/>
      <c r="D2560" s="38"/>
      <c r="E2560" s="38" t="s">
        <v>543</v>
      </c>
      <c r="F2560" s="39">
        <v>4.97</v>
      </c>
      <c r="G2560" s="38"/>
      <c r="H2560" s="313" t="s">
        <v>544</v>
      </c>
      <c r="I2560" s="313"/>
      <c r="J2560" s="39">
        <v>24.87</v>
      </c>
    </row>
    <row r="2561" spans="1:10" ht="14.4" thickTop="1">
      <c r="A2561" s="40"/>
      <c r="B2561" s="40"/>
      <c r="C2561" s="40"/>
      <c r="D2561" s="40"/>
      <c r="E2561" s="40"/>
      <c r="F2561" s="40"/>
      <c r="G2561" s="40"/>
      <c r="H2561" s="40"/>
      <c r="I2561" s="40"/>
      <c r="J2561" s="40"/>
    </row>
    <row r="2562" spans="1:10">
      <c r="A2562" s="19"/>
      <c r="B2562" s="20" t="s">
        <v>8</v>
      </c>
      <c r="C2562" s="19" t="s">
        <v>9</v>
      </c>
      <c r="D2562" s="19" t="s">
        <v>10</v>
      </c>
      <c r="E2562" s="317" t="s">
        <v>529</v>
      </c>
      <c r="F2562" s="317"/>
      <c r="G2562" s="27" t="s">
        <v>11</v>
      </c>
      <c r="H2562" s="20" t="s">
        <v>12</v>
      </c>
      <c r="I2562" s="20" t="s">
        <v>13</v>
      </c>
      <c r="J2562" s="20" t="s">
        <v>15</v>
      </c>
    </row>
    <row r="2563" spans="1:10" ht="26.4">
      <c r="A2563" s="28" t="s">
        <v>530</v>
      </c>
      <c r="B2563" s="29" t="s">
        <v>699</v>
      </c>
      <c r="C2563" s="28" t="s">
        <v>28</v>
      </c>
      <c r="D2563" s="28" t="s">
        <v>700</v>
      </c>
      <c r="E2563" s="316" t="s">
        <v>534</v>
      </c>
      <c r="F2563" s="316"/>
      <c r="G2563" s="30" t="s">
        <v>535</v>
      </c>
      <c r="H2563" s="31">
        <v>1</v>
      </c>
      <c r="I2563" s="32">
        <v>26.54</v>
      </c>
      <c r="J2563" s="32">
        <v>26.54</v>
      </c>
    </row>
    <row r="2564" spans="1:10" ht="26.4">
      <c r="A2564" s="33" t="s">
        <v>531</v>
      </c>
      <c r="B2564" s="34" t="s">
        <v>1394</v>
      </c>
      <c r="C2564" s="33" t="s">
        <v>28</v>
      </c>
      <c r="D2564" s="33" t="s">
        <v>1395</v>
      </c>
      <c r="E2564" s="315" t="s">
        <v>534</v>
      </c>
      <c r="F2564" s="315"/>
      <c r="G2564" s="35" t="s">
        <v>535</v>
      </c>
      <c r="H2564" s="36">
        <v>1</v>
      </c>
      <c r="I2564" s="37">
        <v>0.22</v>
      </c>
      <c r="J2564" s="37">
        <v>0.22</v>
      </c>
    </row>
    <row r="2565" spans="1:10" ht="26.4">
      <c r="A2565" s="41" t="s">
        <v>553</v>
      </c>
      <c r="B2565" s="42" t="s">
        <v>1144</v>
      </c>
      <c r="C2565" s="41" t="s">
        <v>28</v>
      </c>
      <c r="D2565" s="41" t="s">
        <v>1145</v>
      </c>
      <c r="E2565" s="314" t="s">
        <v>556</v>
      </c>
      <c r="F2565" s="314"/>
      <c r="G2565" s="43" t="s">
        <v>535</v>
      </c>
      <c r="H2565" s="44">
        <v>1</v>
      </c>
      <c r="I2565" s="45">
        <v>0.94</v>
      </c>
      <c r="J2565" s="45">
        <v>0.94</v>
      </c>
    </row>
    <row r="2566" spans="1:10" ht="26.4">
      <c r="A2566" s="41" t="s">
        <v>553</v>
      </c>
      <c r="B2566" s="42" t="s">
        <v>1146</v>
      </c>
      <c r="C2566" s="41" t="s">
        <v>28</v>
      </c>
      <c r="D2566" s="41" t="s">
        <v>1147</v>
      </c>
      <c r="E2566" s="314" t="s">
        <v>556</v>
      </c>
      <c r="F2566" s="314"/>
      <c r="G2566" s="43" t="s">
        <v>535</v>
      </c>
      <c r="H2566" s="44">
        <v>1</v>
      </c>
      <c r="I2566" s="45">
        <v>3.4</v>
      </c>
      <c r="J2566" s="45">
        <v>3.4</v>
      </c>
    </row>
    <row r="2567" spans="1:10" ht="26.4">
      <c r="A2567" s="41" t="s">
        <v>553</v>
      </c>
      <c r="B2567" s="42" t="s">
        <v>1137</v>
      </c>
      <c r="C2567" s="41" t="s">
        <v>28</v>
      </c>
      <c r="D2567" s="41" t="s">
        <v>1138</v>
      </c>
      <c r="E2567" s="314" t="s">
        <v>556</v>
      </c>
      <c r="F2567" s="314"/>
      <c r="G2567" s="43" t="s">
        <v>535</v>
      </c>
      <c r="H2567" s="44">
        <v>1</v>
      </c>
      <c r="I2567" s="45">
        <v>1.43</v>
      </c>
      <c r="J2567" s="45">
        <v>1.43</v>
      </c>
    </row>
    <row r="2568" spans="1:10" ht="26.4">
      <c r="A2568" s="41" t="s">
        <v>553</v>
      </c>
      <c r="B2568" s="42" t="s">
        <v>1526</v>
      </c>
      <c r="C2568" s="41" t="s">
        <v>28</v>
      </c>
      <c r="D2568" s="41" t="s">
        <v>1527</v>
      </c>
      <c r="E2568" s="314" t="s">
        <v>556</v>
      </c>
      <c r="F2568" s="314"/>
      <c r="G2568" s="43" t="s">
        <v>535</v>
      </c>
      <c r="H2568" s="44">
        <v>1</v>
      </c>
      <c r="I2568" s="45">
        <v>0.89</v>
      </c>
      <c r="J2568" s="45">
        <v>0.89</v>
      </c>
    </row>
    <row r="2569" spans="1:10">
      <c r="A2569" s="41" t="s">
        <v>553</v>
      </c>
      <c r="B2569" s="42" t="s">
        <v>1396</v>
      </c>
      <c r="C2569" s="41" t="s">
        <v>28</v>
      </c>
      <c r="D2569" s="41" t="s">
        <v>1397</v>
      </c>
      <c r="E2569" s="314" t="s">
        <v>1143</v>
      </c>
      <c r="F2569" s="314"/>
      <c r="G2569" s="43" t="s">
        <v>535</v>
      </c>
      <c r="H2569" s="44">
        <v>1</v>
      </c>
      <c r="I2569" s="45">
        <v>19.64</v>
      </c>
      <c r="J2569" s="45">
        <v>19.64</v>
      </c>
    </row>
    <row r="2570" spans="1:10" ht="26.4">
      <c r="A2570" s="41" t="s">
        <v>553</v>
      </c>
      <c r="B2570" s="42" t="s">
        <v>1528</v>
      </c>
      <c r="C2570" s="41" t="s">
        <v>28</v>
      </c>
      <c r="D2570" s="41" t="s">
        <v>1529</v>
      </c>
      <c r="E2570" s="314" t="s">
        <v>556</v>
      </c>
      <c r="F2570" s="314"/>
      <c r="G2570" s="43" t="s">
        <v>535</v>
      </c>
      <c r="H2570" s="44">
        <v>1</v>
      </c>
      <c r="I2570" s="45">
        <v>0.01</v>
      </c>
      <c r="J2570" s="45">
        <v>0.01</v>
      </c>
    </row>
    <row r="2571" spans="1:10" ht="26.4">
      <c r="A2571" s="41" t="s">
        <v>553</v>
      </c>
      <c r="B2571" s="42" t="s">
        <v>1150</v>
      </c>
      <c r="C2571" s="41" t="s">
        <v>28</v>
      </c>
      <c r="D2571" s="41" t="s">
        <v>1151</v>
      </c>
      <c r="E2571" s="314" t="s">
        <v>556</v>
      </c>
      <c r="F2571" s="314"/>
      <c r="G2571" s="43" t="s">
        <v>535</v>
      </c>
      <c r="H2571" s="44">
        <v>1</v>
      </c>
      <c r="I2571" s="45">
        <v>0.01</v>
      </c>
      <c r="J2571" s="45">
        <v>0.01</v>
      </c>
    </row>
    <row r="2572" spans="1:10">
      <c r="A2572" s="38"/>
      <c r="B2572" s="38"/>
      <c r="C2572" s="38"/>
      <c r="D2572" s="38"/>
      <c r="E2572" s="38" t="s">
        <v>540</v>
      </c>
      <c r="F2572" s="39">
        <v>19.86</v>
      </c>
      <c r="G2572" s="38" t="s">
        <v>541</v>
      </c>
      <c r="H2572" s="39">
        <v>0</v>
      </c>
      <c r="I2572" s="38" t="s">
        <v>542</v>
      </c>
      <c r="J2572" s="39">
        <v>19.86</v>
      </c>
    </row>
    <row r="2573" spans="1:10" ht="14.4" thickBot="1">
      <c r="A2573" s="38"/>
      <c r="B2573" s="38"/>
      <c r="C2573" s="38"/>
      <c r="D2573" s="38"/>
      <c r="E2573" s="38" t="s">
        <v>543</v>
      </c>
      <c r="F2573" s="39">
        <v>6.63</v>
      </c>
      <c r="G2573" s="38"/>
      <c r="H2573" s="313" t="s">
        <v>544</v>
      </c>
      <c r="I2573" s="313"/>
      <c r="J2573" s="39">
        <v>33.17</v>
      </c>
    </row>
    <row r="2574" spans="1:10" ht="14.4" thickTop="1">
      <c r="A2574" s="40"/>
      <c r="B2574" s="40"/>
      <c r="C2574" s="40"/>
      <c r="D2574" s="40"/>
      <c r="E2574" s="40"/>
      <c r="F2574" s="40"/>
      <c r="G2574" s="40"/>
      <c r="H2574" s="40"/>
      <c r="I2574" s="40"/>
      <c r="J2574" s="40"/>
    </row>
    <row r="2575" spans="1:10">
      <c r="A2575" s="19"/>
      <c r="B2575" s="20" t="s">
        <v>8</v>
      </c>
      <c r="C2575" s="19" t="s">
        <v>9</v>
      </c>
      <c r="D2575" s="19" t="s">
        <v>10</v>
      </c>
      <c r="E2575" s="317" t="s">
        <v>529</v>
      </c>
      <c r="F2575" s="317"/>
      <c r="G2575" s="27" t="s">
        <v>11</v>
      </c>
      <c r="H2575" s="20" t="s">
        <v>12</v>
      </c>
      <c r="I2575" s="20" t="s">
        <v>13</v>
      </c>
      <c r="J2575" s="20" t="s">
        <v>15</v>
      </c>
    </row>
    <row r="2576" spans="1:10" ht="39.6">
      <c r="A2576" s="28" t="s">
        <v>530</v>
      </c>
      <c r="B2576" s="29" t="s">
        <v>604</v>
      </c>
      <c r="C2576" s="28" t="s">
        <v>28</v>
      </c>
      <c r="D2576" s="28" t="s">
        <v>605</v>
      </c>
      <c r="E2576" s="316" t="s">
        <v>570</v>
      </c>
      <c r="F2576" s="316"/>
      <c r="G2576" s="30" t="s">
        <v>576</v>
      </c>
      <c r="H2576" s="31">
        <v>1</v>
      </c>
      <c r="I2576" s="32">
        <v>100.61</v>
      </c>
      <c r="J2576" s="32">
        <v>100.61</v>
      </c>
    </row>
    <row r="2577" spans="1:10" ht="39.6">
      <c r="A2577" s="33" t="s">
        <v>531</v>
      </c>
      <c r="B2577" s="34" t="s">
        <v>1530</v>
      </c>
      <c r="C2577" s="33" t="s">
        <v>28</v>
      </c>
      <c r="D2577" s="33" t="s">
        <v>1531</v>
      </c>
      <c r="E2577" s="315" t="s">
        <v>1230</v>
      </c>
      <c r="F2577" s="315"/>
      <c r="G2577" s="35" t="s">
        <v>535</v>
      </c>
      <c r="H2577" s="36">
        <v>1</v>
      </c>
      <c r="I2577" s="37">
        <v>46.8</v>
      </c>
      <c r="J2577" s="37">
        <v>46.8</v>
      </c>
    </row>
    <row r="2578" spans="1:10" ht="39.6">
      <c r="A2578" s="33" t="s">
        <v>531</v>
      </c>
      <c r="B2578" s="34" t="s">
        <v>1532</v>
      </c>
      <c r="C2578" s="33" t="s">
        <v>28</v>
      </c>
      <c r="D2578" s="33" t="s">
        <v>1533</v>
      </c>
      <c r="E2578" s="315" t="s">
        <v>1230</v>
      </c>
      <c r="F2578" s="315"/>
      <c r="G2578" s="35" t="s">
        <v>535</v>
      </c>
      <c r="H2578" s="36">
        <v>1</v>
      </c>
      <c r="I2578" s="37">
        <v>16.489999999999998</v>
      </c>
      <c r="J2578" s="37">
        <v>16.489999999999998</v>
      </c>
    </row>
    <row r="2579" spans="1:10" ht="26.4">
      <c r="A2579" s="33" t="s">
        <v>531</v>
      </c>
      <c r="B2579" s="34" t="s">
        <v>1534</v>
      </c>
      <c r="C2579" s="33" t="s">
        <v>28</v>
      </c>
      <c r="D2579" s="33" t="s">
        <v>1535</v>
      </c>
      <c r="E2579" s="315" t="s">
        <v>534</v>
      </c>
      <c r="F2579" s="315"/>
      <c r="G2579" s="35" t="s">
        <v>535</v>
      </c>
      <c r="H2579" s="36">
        <v>1</v>
      </c>
      <c r="I2579" s="37">
        <v>37.32</v>
      </c>
      <c r="J2579" s="37">
        <v>37.32</v>
      </c>
    </row>
    <row r="2580" spans="1:10">
      <c r="A2580" s="38"/>
      <c r="B2580" s="38"/>
      <c r="C2580" s="38"/>
      <c r="D2580" s="38"/>
      <c r="E2580" s="38" t="s">
        <v>540</v>
      </c>
      <c r="F2580" s="39">
        <v>30.64</v>
      </c>
      <c r="G2580" s="38" t="s">
        <v>541</v>
      </c>
      <c r="H2580" s="39">
        <v>0</v>
      </c>
      <c r="I2580" s="38" t="s">
        <v>542</v>
      </c>
      <c r="J2580" s="39">
        <v>30.64</v>
      </c>
    </row>
    <row r="2581" spans="1:10" ht="14.4" thickBot="1">
      <c r="A2581" s="38"/>
      <c r="B2581" s="38"/>
      <c r="C2581" s="38"/>
      <c r="D2581" s="38"/>
      <c r="E2581" s="38" t="s">
        <v>543</v>
      </c>
      <c r="F2581" s="39">
        <v>25.15</v>
      </c>
      <c r="G2581" s="38"/>
      <c r="H2581" s="313" t="s">
        <v>544</v>
      </c>
      <c r="I2581" s="313"/>
      <c r="J2581" s="39">
        <v>125.76</v>
      </c>
    </row>
    <row r="2582" spans="1:10" ht="14.4" thickTop="1">
      <c r="A2582" s="40"/>
      <c r="B2582" s="40"/>
      <c r="C2582" s="40"/>
      <c r="D2582" s="40"/>
      <c r="E2582" s="40"/>
      <c r="F2582" s="40"/>
      <c r="G2582" s="40"/>
      <c r="H2582" s="40"/>
      <c r="I2582" s="40"/>
      <c r="J2582" s="40"/>
    </row>
    <row r="2583" spans="1:10">
      <c r="A2583" s="19"/>
      <c r="B2583" s="20" t="s">
        <v>8</v>
      </c>
      <c r="C2583" s="19" t="s">
        <v>9</v>
      </c>
      <c r="D2583" s="19" t="s">
        <v>10</v>
      </c>
      <c r="E2583" s="317" t="s">
        <v>529</v>
      </c>
      <c r="F2583" s="317"/>
      <c r="G2583" s="27" t="s">
        <v>11</v>
      </c>
      <c r="H2583" s="20" t="s">
        <v>12</v>
      </c>
      <c r="I2583" s="20" t="s">
        <v>13</v>
      </c>
      <c r="J2583" s="20" t="s">
        <v>15</v>
      </c>
    </row>
    <row r="2584" spans="1:10" ht="39.6">
      <c r="A2584" s="28" t="s">
        <v>530</v>
      </c>
      <c r="B2584" s="29" t="s">
        <v>606</v>
      </c>
      <c r="C2584" s="28" t="s">
        <v>28</v>
      </c>
      <c r="D2584" s="28" t="s">
        <v>607</v>
      </c>
      <c r="E2584" s="316" t="s">
        <v>570</v>
      </c>
      <c r="F2584" s="316"/>
      <c r="G2584" s="30" t="s">
        <v>571</v>
      </c>
      <c r="H2584" s="31">
        <v>1</v>
      </c>
      <c r="I2584" s="32">
        <v>271.52999999999997</v>
      </c>
      <c r="J2584" s="32">
        <v>271.52999999999997</v>
      </c>
    </row>
    <row r="2585" spans="1:10" ht="39.6">
      <c r="A2585" s="33" t="s">
        <v>531</v>
      </c>
      <c r="B2585" s="34" t="s">
        <v>1536</v>
      </c>
      <c r="C2585" s="33" t="s">
        <v>28</v>
      </c>
      <c r="D2585" s="33" t="s">
        <v>1537</v>
      </c>
      <c r="E2585" s="315" t="s">
        <v>1230</v>
      </c>
      <c r="F2585" s="315"/>
      <c r="G2585" s="35" t="s">
        <v>535</v>
      </c>
      <c r="H2585" s="36">
        <v>1</v>
      </c>
      <c r="I2585" s="37">
        <v>75.23</v>
      </c>
      <c r="J2585" s="37">
        <v>75.23</v>
      </c>
    </row>
    <row r="2586" spans="1:10" ht="39.6">
      <c r="A2586" s="33" t="s">
        <v>531</v>
      </c>
      <c r="B2586" s="34" t="s">
        <v>1538</v>
      </c>
      <c r="C2586" s="33" t="s">
        <v>28</v>
      </c>
      <c r="D2586" s="33" t="s">
        <v>1539</v>
      </c>
      <c r="E2586" s="315" t="s">
        <v>1230</v>
      </c>
      <c r="F2586" s="315"/>
      <c r="G2586" s="35" t="s">
        <v>535</v>
      </c>
      <c r="H2586" s="36">
        <v>1</v>
      </c>
      <c r="I2586" s="37">
        <v>95.69</v>
      </c>
      <c r="J2586" s="37">
        <v>95.69</v>
      </c>
    </row>
    <row r="2587" spans="1:10" ht="39.6">
      <c r="A2587" s="33" t="s">
        <v>531</v>
      </c>
      <c r="B2587" s="34" t="s">
        <v>1532</v>
      </c>
      <c r="C2587" s="33" t="s">
        <v>28</v>
      </c>
      <c r="D2587" s="33" t="s">
        <v>1533</v>
      </c>
      <c r="E2587" s="315" t="s">
        <v>1230</v>
      </c>
      <c r="F2587" s="315"/>
      <c r="G2587" s="35" t="s">
        <v>535</v>
      </c>
      <c r="H2587" s="36">
        <v>1</v>
      </c>
      <c r="I2587" s="37">
        <v>16.489999999999998</v>
      </c>
      <c r="J2587" s="37">
        <v>16.489999999999998</v>
      </c>
    </row>
    <row r="2588" spans="1:10" ht="39.6">
      <c r="A2588" s="33" t="s">
        <v>531</v>
      </c>
      <c r="B2588" s="34" t="s">
        <v>1530</v>
      </c>
      <c r="C2588" s="33" t="s">
        <v>28</v>
      </c>
      <c r="D2588" s="33" t="s">
        <v>1531</v>
      </c>
      <c r="E2588" s="315" t="s">
        <v>1230</v>
      </c>
      <c r="F2588" s="315"/>
      <c r="G2588" s="35" t="s">
        <v>535</v>
      </c>
      <c r="H2588" s="36">
        <v>1</v>
      </c>
      <c r="I2588" s="37">
        <v>46.8</v>
      </c>
      <c r="J2588" s="37">
        <v>46.8</v>
      </c>
    </row>
    <row r="2589" spans="1:10" ht="26.4">
      <c r="A2589" s="33" t="s">
        <v>531</v>
      </c>
      <c r="B2589" s="34" t="s">
        <v>1534</v>
      </c>
      <c r="C2589" s="33" t="s">
        <v>28</v>
      </c>
      <c r="D2589" s="33" t="s">
        <v>1535</v>
      </c>
      <c r="E2589" s="315" t="s">
        <v>534</v>
      </c>
      <c r="F2589" s="315"/>
      <c r="G2589" s="35" t="s">
        <v>535</v>
      </c>
      <c r="H2589" s="36">
        <v>1</v>
      </c>
      <c r="I2589" s="37">
        <v>37.32</v>
      </c>
      <c r="J2589" s="37">
        <v>37.32</v>
      </c>
    </row>
    <row r="2590" spans="1:10">
      <c r="A2590" s="38"/>
      <c r="B2590" s="38"/>
      <c r="C2590" s="38"/>
      <c r="D2590" s="38"/>
      <c r="E2590" s="38" t="s">
        <v>540</v>
      </c>
      <c r="F2590" s="39">
        <v>30.64</v>
      </c>
      <c r="G2590" s="38" t="s">
        <v>541</v>
      </c>
      <c r="H2590" s="39">
        <v>0</v>
      </c>
      <c r="I2590" s="38" t="s">
        <v>542</v>
      </c>
      <c r="J2590" s="39">
        <v>30.64</v>
      </c>
    </row>
    <row r="2591" spans="1:10" ht="14.4" thickBot="1">
      <c r="A2591" s="38"/>
      <c r="B2591" s="38"/>
      <c r="C2591" s="38"/>
      <c r="D2591" s="38"/>
      <c r="E2591" s="38" t="s">
        <v>543</v>
      </c>
      <c r="F2591" s="39">
        <v>67.88</v>
      </c>
      <c r="G2591" s="38"/>
      <c r="H2591" s="313" t="s">
        <v>544</v>
      </c>
      <c r="I2591" s="313"/>
      <c r="J2591" s="39">
        <v>339.41</v>
      </c>
    </row>
    <row r="2592" spans="1:10" ht="14.4" thickTop="1">
      <c r="A2592" s="40"/>
      <c r="B2592" s="40"/>
      <c r="C2592" s="40"/>
      <c r="D2592" s="40"/>
      <c r="E2592" s="40"/>
      <c r="F2592" s="40"/>
      <c r="G2592" s="40"/>
      <c r="H2592" s="40"/>
      <c r="I2592" s="40"/>
      <c r="J2592" s="40"/>
    </row>
    <row r="2593" spans="1:10">
      <c r="A2593" s="19"/>
      <c r="B2593" s="20" t="s">
        <v>8</v>
      </c>
      <c r="C2593" s="19" t="s">
        <v>9</v>
      </c>
      <c r="D2593" s="19" t="s">
        <v>10</v>
      </c>
      <c r="E2593" s="317" t="s">
        <v>529</v>
      </c>
      <c r="F2593" s="317"/>
      <c r="G2593" s="27" t="s">
        <v>11</v>
      </c>
      <c r="H2593" s="20" t="s">
        <v>12</v>
      </c>
      <c r="I2593" s="20" t="s">
        <v>13</v>
      </c>
      <c r="J2593" s="20" t="s">
        <v>15</v>
      </c>
    </row>
    <row r="2594" spans="1:10" ht="39.6">
      <c r="A2594" s="28" t="s">
        <v>530</v>
      </c>
      <c r="B2594" s="29" t="s">
        <v>1530</v>
      </c>
      <c r="C2594" s="28" t="s">
        <v>28</v>
      </c>
      <c r="D2594" s="28" t="s">
        <v>1531</v>
      </c>
      <c r="E2594" s="316" t="s">
        <v>1230</v>
      </c>
      <c r="F2594" s="316"/>
      <c r="G2594" s="30" t="s">
        <v>535</v>
      </c>
      <c r="H2594" s="31">
        <v>1</v>
      </c>
      <c r="I2594" s="32">
        <v>46.8</v>
      </c>
      <c r="J2594" s="32">
        <v>46.8</v>
      </c>
    </row>
    <row r="2595" spans="1:10" ht="26.4">
      <c r="A2595" s="41" t="s">
        <v>553</v>
      </c>
      <c r="B2595" s="42" t="s">
        <v>1540</v>
      </c>
      <c r="C2595" s="41" t="s">
        <v>28</v>
      </c>
      <c r="D2595" s="41" t="s">
        <v>1541</v>
      </c>
      <c r="E2595" s="314" t="s">
        <v>1239</v>
      </c>
      <c r="F2595" s="314"/>
      <c r="G2595" s="43" t="s">
        <v>24</v>
      </c>
      <c r="H2595" s="44">
        <v>4.0000000000000003E-5</v>
      </c>
      <c r="I2595" s="45">
        <v>1170000</v>
      </c>
      <c r="J2595" s="45">
        <v>46.8</v>
      </c>
    </row>
    <row r="2596" spans="1:10">
      <c r="A2596" s="38"/>
      <c r="B2596" s="38"/>
      <c r="C2596" s="38"/>
      <c r="D2596" s="38"/>
      <c r="E2596" s="38" t="s">
        <v>540</v>
      </c>
      <c r="F2596" s="39">
        <v>0</v>
      </c>
      <c r="G2596" s="38" t="s">
        <v>541</v>
      </c>
      <c r="H2596" s="39">
        <v>0</v>
      </c>
      <c r="I2596" s="38" t="s">
        <v>542</v>
      </c>
      <c r="J2596" s="39">
        <v>0</v>
      </c>
    </row>
    <row r="2597" spans="1:10" ht="14.4" thickBot="1">
      <c r="A2597" s="38"/>
      <c r="B2597" s="38"/>
      <c r="C2597" s="38"/>
      <c r="D2597" s="38"/>
      <c r="E2597" s="38" t="s">
        <v>543</v>
      </c>
      <c r="F2597" s="39">
        <v>11.7</v>
      </c>
      <c r="G2597" s="38"/>
      <c r="H2597" s="313" t="s">
        <v>544</v>
      </c>
      <c r="I2597" s="313"/>
      <c r="J2597" s="39">
        <v>58.5</v>
      </c>
    </row>
    <row r="2598" spans="1:10" ht="14.4" thickTop="1">
      <c r="A2598" s="40"/>
      <c r="B2598" s="40"/>
      <c r="C2598" s="40"/>
      <c r="D2598" s="40"/>
      <c r="E2598" s="40"/>
      <c r="F2598" s="40"/>
      <c r="G2598" s="40"/>
      <c r="H2598" s="40"/>
      <c r="I2598" s="40"/>
      <c r="J2598" s="40"/>
    </row>
    <row r="2599" spans="1:10">
      <c r="A2599" s="19"/>
      <c r="B2599" s="20" t="s">
        <v>8</v>
      </c>
      <c r="C2599" s="19" t="s">
        <v>9</v>
      </c>
      <c r="D2599" s="19" t="s">
        <v>10</v>
      </c>
      <c r="E2599" s="317" t="s">
        <v>529</v>
      </c>
      <c r="F2599" s="317"/>
      <c r="G2599" s="27" t="s">
        <v>11</v>
      </c>
      <c r="H2599" s="20" t="s">
        <v>12</v>
      </c>
      <c r="I2599" s="20" t="s">
        <v>13</v>
      </c>
      <c r="J2599" s="20" t="s">
        <v>15</v>
      </c>
    </row>
    <row r="2600" spans="1:10" ht="39.6">
      <c r="A2600" s="28" t="s">
        <v>530</v>
      </c>
      <c r="B2600" s="29" t="s">
        <v>1532</v>
      </c>
      <c r="C2600" s="28" t="s">
        <v>28</v>
      </c>
      <c r="D2600" s="28" t="s">
        <v>1533</v>
      </c>
      <c r="E2600" s="316" t="s">
        <v>1230</v>
      </c>
      <c r="F2600" s="316"/>
      <c r="G2600" s="30" t="s">
        <v>535</v>
      </c>
      <c r="H2600" s="31">
        <v>1</v>
      </c>
      <c r="I2600" s="32">
        <v>16.489999999999998</v>
      </c>
      <c r="J2600" s="32">
        <v>16.489999999999998</v>
      </c>
    </row>
    <row r="2601" spans="1:10" ht="26.4">
      <c r="A2601" s="41" t="s">
        <v>553</v>
      </c>
      <c r="B2601" s="42" t="s">
        <v>1540</v>
      </c>
      <c r="C2601" s="41" t="s">
        <v>28</v>
      </c>
      <c r="D2601" s="41" t="s">
        <v>1541</v>
      </c>
      <c r="E2601" s="314" t="s">
        <v>1239</v>
      </c>
      <c r="F2601" s="314"/>
      <c r="G2601" s="43" t="s">
        <v>24</v>
      </c>
      <c r="H2601" s="44">
        <v>1.4100000000000001E-5</v>
      </c>
      <c r="I2601" s="45">
        <v>1170000</v>
      </c>
      <c r="J2601" s="45">
        <v>16.489999999999998</v>
      </c>
    </row>
    <row r="2602" spans="1:10">
      <c r="A2602" s="38"/>
      <c r="B2602" s="38"/>
      <c r="C2602" s="38"/>
      <c r="D2602" s="38"/>
      <c r="E2602" s="38" t="s">
        <v>540</v>
      </c>
      <c r="F2602" s="39">
        <v>0</v>
      </c>
      <c r="G2602" s="38" t="s">
        <v>541</v>
      </c>
      <c r="H2602" s="39">
        <v>0</v>
      </c>
      <c r="I2602" s="38" t="s">
        <v>542</v>
      </c>
      <c r="J2602" s="39">
        <v>0</v>
      </c>
    </row>
    <row r="2603" spans="1:10" ht="14.4" thickBot="1">
      <c r="A2603" s="38"/>
      <c r="B2603" s="38"/>
      <c r="C2603" s="38"/>
      <c r="D2603" s="38"/>
      <c r="E2603" s="38" t="s">
        <v>543</v>
      </c>
      <c r="F2603" s="39">
        <v>4.12</v>
      </c>
      <c r="G2603" s="38"/>
      <c r="H2603" s="313" t="s">
        <v>544</v>
      </c>
      <c r="I2603" s="313"/>
      <c r="J2603" s="39">
        <v>20.61</v>
      </c>
    </row>
    <row r="2604" spans="1:10" ht="14.4" thickTop="1">
      <c r="A2604" s="40"/>
      <c r="B2604" s="40"/>
      <c r="C2604" s="40"/>
      <c r="D2604" s="40"/>
      <c r="E2604" s="40"/>
      <c r="F2604" s="40"/>
      <c r="G2604" s="40"/>
      <c r="H2604" s="40"/>
      <c r="I2604" s="40"/>
      <c r="J2604" s="40"/>
    </row>
    <row r="2605" spans="1:10">
      <c r="A2605" s="19"/>
      <c r="B2605" s="20" t="s">
        <v>8</v>
      </c>
      <c r="C2605" s="19" t="s">
        <v>9</v>
      </c>
      <c r="D2605" s="19" t="s">
        <v>10</v>
      </c>
      <c r="E2605" s="317" t="s">
        <v>529</v>
      </c>
      <c r="F2605" s="317"/>
      <c r="G2605" s="27" t="s">
        <v>11</v>
      </c>
      <c r="H2605" s="20" t="s">
        <v>12</v>
      </c>
      <c r="I2605" s="20" t="s">
        <v>13</v>
      </c>
      <c r="J2605" s="20" t="s">
        <v>15</v>
      </c>
    </row>
    <row r="2606" spans="1:10" ht="39.6">
      <c r="A2606" s="28" t="s">
        <v>530</v>
      </c>
      <c r="B2606" s="29" t="s">
        <v>1536</v>
      </c>
      <c r="C2606" s="28" t="s">
        <v>28</v>
      </c>
      <c r="D2606" s="28" t="s">
        <v>1537</v>
      </c>
      <c r="E2606" s="316" t="s">
        <v>1230</v>
      </c>
      <c r="F2606" s="316"/>
      <c r="G2606" s="30" t="s">
        <v>535</v>
      </c>
      <c r="H2606" s="31">
        <v>1</v>
      </c>
      <c r="I2606" s="32">
        <v>75.23</v>
      </c>
      <c r="J2606" s="32">
        <v>75.23</v>
      </c>
    </row>
    <row r="2607" spans="1:10" ht="26.4">
      <c r="A2607" s="41" t="s">
        <v>553</v>
      </c>
      <c r="B2607" s="42" t="s">
        <v>1540</v>
      </c>
      <c r="C2607" s="41" t="s">
        <v>28</v>
      </c>
      <c r="D2607" s="41" t="s">
        <v>1541</v>
      </c>
      <c r="E2607" s="314" t="s">
        <v>1239</v>
      </c>
      <c r="F2607" s="314"/>
      <c r="G2607" s="43" t="s">
        <v>24</v>
      </c>
      <c r="H2607" s="44">
        <v>6.4300000000000004E-5</v>
      </c>
      <c r="I2607" s="45">
        <v>1170000</v>
      </c>
      <c r="J2607" s="45">
        <v>75.23</v>
      </c>
    </row>
    <row r="2608" spans="1:10">
      <c r="A2608" s="38"/>
      <c r="B2608" s="38"/>
      <c r="C2608" s="38"/>
      <c r="D2608" s="38"/>
      <c r="E2608" s="38" t="s">
        <v>540</v>
      </c>
      <c r="F2608" s="39">
        <v>0</v>
      </c>
      <c r="G2608" s="38" t="s">
        <v>541</v>
      </c>
      <c r="H2608" s="39">
        <v>0</v>
      </c>
      <c r="I2608" s="38" t="s">
        <v>542</v>
      </c>
      <c r="J2608" s="39">
        <v>0</v>
      </c>
    </row>
    <row r="2609" spans="1:10" ht="14.4" thickBot="1">
      <c r="A2609" s="38"/>
      <c r="B2609" s="38"/>
      <c r="C2609" s="38"/>
      <c r="D2609" s="38"/>
      <c r="E2609" s="38" t="s">
        <v>543</v>
      </c>
      <c r="F2609" s="39">
        <v>18.8</v>
      </c>
      <c r="G2609" s="38"/>
      <c r="H2609" s="313" t="s">
        <v>544</v>
      </c>
      <c r="I2609" s="313"/>
      <c r="J2609" s="39">
        <v>94.03</v>
      </c>
    </row>
    <row r="2610" spans="1:10" ht="14.4" thickTop="1">
      <c r="A2610" s="40"/>
      <c r="B2610" s="40"/>
      <c r="C2610" s="40"/>
      <c r="D2610" s="40"/>
      <c r="E2610" s="40"/>
      <c r="F2610" s="40"/>
      <c r="G2610" s="40"/>
      <c r="H2610" s="40"/>
      <c r="I2610" s="40"/>
      <c r="J2610" s="40"/>
    </row>
    <row r="2611" spans="1:10">
      <c r="A2611" s="19"/>
      <c r="B2611" s="20" t="s">
        <v>8</v>
      </c>
      <c r="C2611" s="19" t="s">
        <v>9</v>
      </c>
      <c r="D2611" s="19" t="s">
        <v>10</v>
      </c>
      <c r="E2611" s="317" t="s">
        <v>529</v>
      </c>
      <c r="F2611" s="317"/>
      <c r="G2611" s="27" t="s">
        <v>11</v>
      </c>
      <c r="H2611" s="20" t="s">
        <v>12</v>
      </c>
      <c r="I2611" s="20" t="s">
        <v>13</v>
      </c>
      <c r="J2611" s="20" t="s">
        <v>15</v>
      </c>
    </row>
    <row r="2612" spans="1:10" ht="39.6">
      <c r="A2612" s="28" t="s">
        <v>530</v>
      </c>
      <c r="B2612" s="29" t="s">
        <v>1538</v>
      </c>
      <c r="C2612" s="28" t="s">
        <v>28</v>
      </c>
      <c r="D2612" s="28" t="s">
        <v>1539</v>
      </c>
      <c r="E2612" s="316" t="s">
        <v>1230</v>
      </c>
      <c r="F2612" s="316"/>
      <c r="G2612" s="30" t="s">
        <v>535</v>
      </c>
      <c r="H2612" s="31">
        <v>1</v>
      </c>
      <c r="I2612" s="32">
        <v>95.69</v>
      </c>
      <c r="J2612" s="32">
        <v>95.69</v>
      </c>
    </row>
    <row r="2613" spans="1:10">
      <c r="A2613" s="41" t="s">
        <v>553</v>
      </c>
      <c r="B2613" s="42" t="s">
        <v>1276</v>
      </c>
      <c r="C2613" s="41" t="s">
        <v>28</v>
      </c>
      <c r="D2613" s="41" t="s">
        <v>1277</v>
      </c>
      <c r="E2613" s="314" t="s">
        <v>556</v>
      </c>
      <c r="F2613" s="314"/>
      <c r="G2613" s="43" t="s">
        <v>583</v>
      </c>
      <c r="H2613" s="44">
        <v>13.99</v>
      </c>
      <c r="I2613" s="45">
        <v>6.84</v>
      </c>
      <c r="J2613" s="45">
        <v>95.69</v>
      </c>
    </row>
    <row r="2614" spans="1:10">
      <c r="A2614" s="38"/>
      <c r="B2614" s="38"/>
      <c r="C2614" s="38"/>
      <c r="D2614" s="38"/>
      <c r="E2614" s="38" t="s">
        <v>540</v>
      </c>
      <c r="F2614" s="39">
        <v>0</v>
      </c>
      <c r="G2614" s="38" t="s">
        <v>541</v>
      </c>
      <c r="H2614" s="39">
        <v>0</v>
      </c>
      <c r="I2614" s="38" t="s">
        <v>542</v>
      </c>
      <c r="J2614" s="39">
        <v>0</v>
      </c>
    </row>
    <row r="2615" spans="1:10" ht="14.4" thickBot="1">
      <c r="A2615" s="38"/>
      <c r="B2615" s="38"/>
      <c r="C2615" s="38"/>
      <c r="D2615" s="38"/>
      <c r="E2615" s="38" t="s">
        <v>543</v>
      </c>
      <c r="F2615" s="39">
        <v>23.92</v>
      </c>
      <c r="G2615" s="38"/>
      <c r="H2615" s="313" t="s">
        <v>544</v>
      </c>
      <c r="I2615" s="313"/>
      <c r="J2615" s="39">
        <v>119.61</v>
      </c>
    </row>
    <row r="2616" spans="1:10" ht="14.4" thickTop="1">
      <c r="A2616" s="40"/>
      <c r="B2616" s="40"/>
      <c r="C2616" s="40"/>
      <c r="D2616" s="40"/>
      <c r="E2616" s="40"/>
      <c r="F2616" s="40"/>
      <c r="G2616" s="40"/>
      <c r="H2616" s="40"/>
      <c r="I2616" s="40"/>
      <c r="J2616" s="40"/>
    </row>
    <row r="2617" spans="1:10">
      <c r="A2617" s="19"/>
      <c r="B2617" s="20" t="s">
        <v>8</v>
      </c>
      <c r="C2617" s="19" t="s">
        <v>9</v>
      </c>
      <c r="D2617" s="19" t="s">
        <v>10</v>
      </c>
      <c r="E2617" s="317" t="s">
        <v>529</v>
      </c>
      <c r="F2617" s="317"/>
      <c r="G2617" s="27" t="s">
        <v>11</v>
      </c>
      <c r="H2617" s="20" t="s">
        <v>12</v>
      </c>
      <c r="I2617" s="20" t="s">
        <v>13</v>
      </c>
      <c r="J2617" s="20" t="s">
        <v>15</v>
      </c>
    </row>
    <row r="2618" spans="1:10">
      <c r="A2618" s="28" t="s">
        <v>530</v>
      </c>
      <c r="B2618" s="29" t="s">
        <v>1264</v>
      </c>
      <c r="C2618" s="28" t="s">
        <v>28</v>
      </c>
      <c r="D2618" s="28" t="s">
        <v>1265</v>
      </c>
      <c r="E2618" s="316" t="s">
        <v>534</v>
      </c>
      <c r="F2618" s="316"/>
      <c r="G2618" s="30" t="s">
        <v>535</v>
      </c>
      <c r="H2618" s="31">
        <v>1</v>
      </c>
      <c r="I2618" s="32">
        <v>33.19</v>
      </c>
      <c r="J2618" s="32">
        <v>33.19</v>
      </c>
    </row>
    <row r="2619" spans="1:10" ht="26.4">
      <c r="A2619" s="33" t="s">
        <v>531</v>
      </c>
      <c r="B2619" s="34" t="s">
        <v>1398</v>
      </c>
      <c r="C2619" s="33" t="s">
        <v>28</v>
      </c>
      <c r="D2619" s="33" t="s">
        <v>1399</v>
      </c>
      <c r="E2619" s="315" t="s">
        <v>534</v>
      </c>
      <c r="F2619" s="315"/>
      <c r="G2619" s="35" t="s">
        <v>535</v>
      </c>
      <c r="H2619" s="36">
        <v>1</v>
      </c>
      <c r="I2619" s="37">
        <v>0.13</v>
      </c>
      <c r="J2619" s="37">
        <v>0.13</v>
      </c>
    </row>
    <row r="2620" spans="1:10">
      <c r="A2620" s="41" t="s">
        <v>553</v>
      </c>
      <c r="B2620" s="42" t="s">
        <v>1400</v>
      </c>
      <c r="C2620" s="41" t="s">
        <v>28</v>
      </c>
      <c r="D2620" s="41" t="s">
        <v>1401</v>
      </c>
      <c r="E2620" s="314" t="s">
        <v>1143</v>
      </c>
      <c r="F2620" s="314"/>
      <c r="G2620" s="43" t="s">
        <v>535</v>
      </c>
      <c r="H2620" s="44">
        <v>1</v>
      </c>
      <c r="I2620" s="45">
        <v>26.38</v>
      </c>
      <c r="J2620" s="45">
        <v>26.38</v>
      </c>
    </row>
    <row r="2621" spans="1:10" ht="26.4">
      <c r="A2621" s="41" t="s">
        <v>553</v>
      </c>
      <c r="B2621" s="42" t="s">
        <v>1137</v>
      </c>
      <c r="C2621" s="41" t="s">
        <v>28</v>
      </c>
      <c r="D2621" s="41" t="s">
        <v>1138</v>
      </c>
      <c r="E2621" s="314" t="s">
        <v>556</v>
      </c>
      <c r="F2621" s="314"/>
      <c r="G2621" s="43" t="s">
        <v>535</v>
      </c>
      <c r="H2621" s="44">
        <v>1</v>
      </c>
      <c r="I2621" s="45">
        <v>1.43</v>
      </c>
      <c r="J2621" s="45">
        <v>1.43</v>
      </c>
    </row>
    <row r="2622" spans="1:10" ht="26.4">
      <c r="A2622" s="41" t="s">
        <v>553</v>
      </c>
      <c r="B2622" s="42" t="s">
        <v>1144</v>
      </c>
      <c r="C2622" s="41" t="s">
        <v>28</v>
      </c>
      <c r="D2622" s="41" t="s">
        <v>1145</v>
      </c>
      <c r="E2622" s="314" t="s">
        <v>556</v>
      </c>
      <c r="F2622" s="314"/>
      <c r="G2622" s="43" t="s">
        <v>535</v>
      </c>
      <c r="H2622" s="44">
        <v>1</v>
      </c>
      <c r="I2622" s="45">
        <v>0.94</v>
      </c>
      <c r="J2622" s="45">
        <v>0.94</v>
      </c>
    </row>
    <row r="2623" spans="1:10" ht="26.4">
      <c r="A2623" s="41" t="s">
        <v>553</v>
      </c>
      <c r="B2623" s="42" t="s">
        <v>1150</v>
      </c>
      <c r="C2623" s="41" t="s">
        <v>28</v>
      </c>
      <c r="D2623" s="41" t="s">
        <v>1151</v>
      </c>
      <c r="E2623" s="314" t="s">
        <v>556</v>
      </c>
      <c r="F2623" s="314"/>
      <c r="G2623" s="43" t="s">
        <v>535</v>
      </c>
      <c r="H2623" s="44">
        <v>1</v>
      </c>
      <c r="I2623" s="45">
        <v>0.01</v>
      </c>
      <c r="J2623" s="45">
        <v>0.01</v>
      </c>
    </row>
    <row r="2624" spans="1:10" ht="26.4">
      <c r="A2624" s="41" t="s">
        <v>553</v>
      </c>
      <c r="B2624" s="42" t="s">
        <v>1526</v>
      </c>
      <c r="C2624" s="41" t="s">
        <v>28</v>
      </c>
      <c r="D2624" s="41" t="s">
        <v>1527</v>
      </c>
      <c r="E2624" s="314" t="s">
        <v>556</v>
      </c>
      <c r="F2624" s="314"/>
      <c r="G2624" s="43" t="s">
        <v>535</v>
      </c>
      <c r="H2624" s="44">
        <v>1</v>
      </c>
      <c r="I2624" s="45">
        <v>0.89</v>
      </c>
      <c r="J2624" s="45">
        <v>0.89</v>
      </c>
    </row>
    <row r="2625" spans="1:10" ht="26.4">
      <c r="A2625" s="41" t="s">
        <v>553</v>
      </c>
      <c r="B2625" s="42" t="s">
        <v>1146</v>
      </c>
      <c r="C2625" s="41" t="s">
        <v>28</v>
      </c>
      <c r="D2625" s="41" t="s">
        <v>1147</v>
      </c>
      <c r="E2625" s="314" t="s">
        <v>556</v>
      </c>
      <c r="F2625" s="314"/>
      <c r="G2625" s="43" t="s">
        <v>535</v>
      </c>
      <c r="H2625" s="44">
        <v>1</v>
      </c>
      <c r="I2625" s="45">
        <v>3.4</v>
      </c>
      <c r="J2625" s="45">
        <v>3.4</v>
      </c>
    </row>
    <row r="2626" spans="1:10" ht="26.4">
      <c r="A2626" s="41" t="s">
        <v>553</v>
      </c>
      <c r="B2626" s="42" t="s">
        <v>1528</v>
      </c>
      <c r="C2626" s="41" t="s">
        <v>28</v>
      </c>
      <c r="D2626" s="41" t="s">
        <v>1529</v>
      </c>
      <c r="E2626" s="314" t="s">
        <v>556</v>
      </c>
      <c r="F2626" s="314"/>
      <c r="G2626" s="43" t="s">
        <v>535</v>
      </c>
      <c r="H2626" s="44">
        <v>1</v>
      </c>
      <c r="I2626" s="45">
        <v>0.01</v>
      </c>
      <c r="J2626" s="45">
        <v>0.01</v>
      </c>
    </row>
    <row r="2627" spans="1:10">
      <c r="A2627" s="38"/>
      <c r="B2627" s="38"/>
      <c r="C2627" s="38"/>
      <c r="D2627" s="38"/>
      <c r="E2627" s="38" t="s">
        <v>540</v>
      </c>
      <c r="F2627" s="39">
        <v>26.51</v>
      </c>
      <c r="G2627" s="38" t="s">
        <v>541</v>
      </c>
      <c r="H2627" s="39">
        <v>0</v>
      </c>
      <c r="I2627" s="38" t="s">
        <v>542</v>
      </c>
      <c r="J2627" s="39">
        <v>26.51</v>
      </c>
    </row>
    <row r="2628" spans="1:10" ht="14.4" thickBot="1">
      <c r="A2628" s="38"/>
      <c r="B2628" s="38"/>
      <c r="C2628" s="38"/>
      <c r="D2628" s="38"/>
      <c r="E2628" s="38" t="s">
        <v>543</v>
      </c>
      <c r="F2628" s="39">
        <v>8.2899999999999991</v>
      </c>
      <c r="G2628" s="38"/>
      <c r="H2628" s="313" t="s">
        <v>544</v>
      </c>
      <c r="I2628" s="313"/>
      <c r="J2628" s="39">
        <v>41.48</v>
      </c>
    </row>
    <row r="2629" spans="1:10" ht="14.4" thickTop="1">
      <c r="A2629" s="40"/>
      <c r="B2629" s="40"/>
      <c r="C2629" s="40"/>
      <c r="D2629" s="40"/>
      <c r="E2629" s="40"/>
      <c r="F2629" s="40"/>
      <c r="G2629" s="40"/>
      <c r="H2629" s="40"/>
      <c r="I2629" s="40"/>
      <c r="J2629" s="40"/>
    </row>
    <row r="2630" spans="1:10">
      <c r="A2630" s="19"/>
      <c r="B2630" s="20" t="s">
        <v>8</v>
      </c>
      <c r="C2630" s="19" t="s">
        <v>9</v>
      </c>
      <c r="D2630" s="19" t="s">
        <v>10</v>
      </c>
      <c r="E2630" s="317" t="s">
        <v>529</v>
      </c>
      <c r="F2630" s="317"/>
      <c r="G2630" s="27" t="s">
        <v>11</v>
      </c>
      <c r="H2630" s="20" t="s">
        <v>12</v>
      </c>
      <c r="I2630" s="20" t="s">
        <v>13</v>
      </c>
      <c r="J2630" s="20" t="s">
        <v>15</v>
      </c>
    </row>
    <row r="2631" spans="1:10">
      <c r="A2631" s="28" t="s">
        <v>530</v>
      </c>
      <c r="B2631" s="29" t="s">
        <v>1302</v>
      </c>
      <c r="C2631" s="28" t="s">
        <v>28</v>
      </c>
      <c r="D2631" s="28" t="s">
        <v>1303</v>
      </c>
      <c r="E2631" s="316" t="s">
        <v>534</v>
      </c>
      <c r="F2631" s="316"/>
      <c r="G2631" s="30" t="s">
        <v>535</v>
      </c>
      <c r="H2631" s="31">
        <v>1</v>
      </c>
      <c r="I2631" s="32">
        <v>32.21</v>
      </c>
      <c r="J2631" s="32">
        <v>32.21</v>
      </c>
    </row>
    <row r="2632" spans="1:10" ht="26.4">
      <c r="A2632" s="33" t="s">
        <v>531</v>
      </c>
      <c r="B2632" s="34" t="s">
        <v>1402</v>
      </c>
      <c r="C2632" s="33" t="s">
        <v>28</v>
      </c>
      <c r="D2632" s="33" t="s">
        <v>1403</v>
      </c>
      <c r="E2632" s="315" t="s">
        <v>534</v>
      </c>
      <c r="F2632" s="315"/>
      <c r="G2632" s="35" t="s">
        <v>535</v>
      </c>
      <c r="H2632" s="36">
        <v>1</v>
      </c>
      <c r="I2632" s="37">
        <v>0.12</v>
      </c>
      <c r="J2632" s="37">
        <v>0.12</v>
      </c>
    </row>
    <row r="2633" spans="1:10" ht="26.4">
      <c r="A2633" s="41" t="s">
        <v>553</v>
      </c>
      <c r="B2633" s="42" t="s">
        <v>1137</v>
      </c>
      <c r="C2633" s="41" t="s">
        <v>28</v>
      </c>
      <c r="D2633" s="41" t="s">
        <v>1138</v>
      </c>
      <c r="E2633" s="314" t="s">
        <v>556</v>
      </c>
      <c r="F2633" s="314"/>
      <c r="G2633" s="43" t="s">
        <v>535</v>
      </c>
      <c r="H2633" s="44">
        <v>1</v>
      </c>
      <c r="I2633" s="45">
        <v>1.43</v>
      </c>
      <c r="J2633" s="45">
        <v>1.43</v>
      </c>
    </row>
    <row r="2634" spans="1:10">
      <c r="A2634" s="41" t="s">
        <v>553</v>
      </c>
      <c r="B2634" s="42" t="s">
        <v>1404</v>
      </c>
      <c r="C2634" s="41" t="s">
        <v>28</v>
      </c>
      <c r="D2634" s="41" t="s">
        <v>1405</v>
      </c>
      <c r="E2634" s="314" t="s">
        <v>1143</v>
      </c>
      <c r="F2634" s="314"/>
      <c r="G2634" s="43" t="s">
        <v>535</v>
      </c>
      <c r="H2634" s="44">
        <v>1</v>
      </c>
      <c r="I2634" s="45">
        <v>25.41</v>
      </c>
      <c r="J2634" s="45">
        <v>25.41</v>
      </c>
    </row>
    <row r="2635" spans="1:10" ht="26.4">
      <c r="A2635" s="41" t="s">
        <v>553</v>
      </c>
      <c r="B2635" s="42" t="s">
        <v>1528</v>
      </c>
      <c r="C2635" s="41" t="s">
        <v>28</v>
      </c>
      <c r="D2635" s="41" t="s">
        <v>1529</v>
      </c>
      <c r="E2635" s="314" t="s">
        <v>556</v>
      </c>
      <c r="F2635" s="314"/>
      <c r="G2635" s="43" t="s">
        <v>535</v>
      </c>
      <c r="H2635" s="44">
        <v>1</v>
      </c>
      <c r="I2635" s="45">
        <v>0.01</v>
      </c>
      <c r="J2635" s="45">
        <v>0.01</v>
      </c>
    </row>
    <row r="2636" spans="1:10" ht="26.4">
      <c r="A2636" s="41" t="s">
        <v>553</v>
      </c>
      <c r="B2636" s="42" t="s">
        <v>1144</v>
      </c>
      <c r="C2636" s="41" t="s">
        <v>28</v>
      </c>
      <c r="D2636" s="41" t="s">
        <v>1145</v>
      </c>
      <c r="E2636" s="314" t="s">
        <v>556</v>
      </c>
      <c r="F2636" s="314"/>
      <c r="G2636" s="43" t="s">
        <v>535</v>
      </c>
      <c r="H2636" s="44">
        <v>1</v>
      </c>
      <c r="I2636" s="45">
        <v>0.94</v>
      </c>
      <c r="J2636" s="45">
        <v>0.94</v>
      </c>
    </row>
    <row r="2637" spans="1:10" ht="26.4">
      <c r="A2637" s="41" t="s">
        <v>553</v>
      </c>
      <c r="B2637" s="42" t="s">
        <v>1146</v>
      </c>
      <c r="C2637" s="41" t="s">
        <v>28</v>
      </c>
      <c r="D2637" s="41" t="s">
        <v>1147</v>
      </c>
      <c r="E2637" s="314" t="s">
        <v>556</v>
      </c>
      <c r="F2637" s="314"/>
      <c r="G2637" s="43" t="s">
        <v>535</v>
      </c>
      <c r="H2637" s="44">
        <v>1</v>
      </c>
      <c r="I2637" s="45">
        <v>3.4</v>
      </c>
      <c r="J2637" s="45">
        <v>3.4</v>
      </c>
    </row>
    <row r="2638" spans="1:10" ht="26.4">
      <c r="A2638" s="41" t="s">
        <v>553</v>
      </c>
      <c r="B2638" s="42" t="s">
        <v>1526</v>
      </c>
      <c r="C2638" s="41" t="s">
        <v>28</v>
      </c>
      <c r="D2638" s="41" t="s">
        <v>1527</v>
      </c>
      <c r="E2638" s="314" t="s">
        <v>556</v>
      </c>
      <c r="F2638" s="314"/>
      <c r="G2638" s="43" t="s">
        <v>535</v>
      </c>
      <c r="H2638" s="44">
        <v>1</v>
      </c>
      <c r="I2638" s="45">
        <v>0.89</v>
      </c>
      <c r="J2638" s="45">
        <v>0.89</v>
      </c>
    </row>
    <row r="2639" spans="1:10" ht="26.4">
      <c r="A2639" s="41" t="s">
        <v>553</v>
      </c>
      <c r="B2639" s="42" t="s">
        <v>1150</v>
      </c>
      <c r="C2639" s="41" t="s">
        <v>28</v>
      </c>
      <c r="D2639" s="41" t="s">
        <v>1151</v>
      </c>
      <c r="E2639" s="314" t="s">
        <v>556</v>
      </c>
      <c r="F2639" s="314"/>
      <c r="G2639" s="43" t="s">
        <v>535</v>
      </c>
      <c r="H2639" s="44">
        <v>1</v>
      </c>
      <c r="I2639" s="45">
        <v>0.01</v>
      </c>
      <c r="J2639" s="45">
        <v>0.01</v>
      </c>
    </row>
    <row r="2640" spans="1:10">
      <c r="A2640" s="38"/>
      <c r="B2640" s="38"/>
      <c r="C2640" s="38"/>
      <c r="D2640" s="38"/>
      <c r="E2640" s="38" t="s">
        <v>540</v>
      </c>
      <c r="F2640" s="39">
        <v>25.53</v>
      </c>
      <c r="G2640" s="38" t="s">
        <v>541</v>
      </c>
      <c r="H2640" s="39">
        <v>0</v>
      </c>
      <c r="I2640" s="38" t="s">
        <v>542</v>
      </c>
      <c r="J2640" s="39">
        <v>25.53</v>
      </c>
    </row>
    <row r="2641" spans="1:10" ht="14.4" thickBot="1">
      <c r="A2641" s="38"/>
      <c r="B2641" s="38"/>
      <c r="C2641" s="38"/>
      <c r="D2641" s="38"/>
      <c r="E2641" s="38" t="s">
        <v>543</v>
      </c>
      <c r="F2641" s="39">
        <v>8.0500000000000007</v>
      </c>
      <c r="G2641" s="38"/>
      <c r="H2641" s="313" t="s">
        <v>544</v>
      </c>
      <c r="I2641" s="313"/>
      <c r="J2641" s="39">
        <v>40.26</v>
      </c>
    </row>
    <row r="2642" spans="1:10" ht="14.4" thickTop="1">
      <c r="A2642" s="40"/>
      <c r="B2642" s="40"/>
      <c r="C2642" s="40"/>
      <c r="D2642" s="40"/>
      <c r="E2642" s="40"/>
      <c r="F2642" s="40"/>
      <c r="G2642" s="40"/>
      <c r="H2642" s="40"/>
      <c r="I2642" s="40"/>
      <c r="J2642" s="40"/>
    </row>
    <row r="2643" spans="1:10">
      <c r="A2643" s="19"/>
      <c r="B2643" s="20" t="s">
        <v>8</v>
      </c>
      <c r="C2643" s="19" t="s">
        <v>9</v>
      </c>
      <c r="D2643" s="19" t="s">
        <v>10</v>
      </c>
      <c r="E2643" s="317" t="s">
        <v>529</v>
      </c>
      <c r="F2643" s="317"/>
      <c r="G2643" s="27" t="s">
        <v>11</v>
      </c>
      <c r="H2643" s="20" t="s">
        <v>12</v>
      </c>
      <c r="I2643" s="20" t="s">
        <v>13</v>
      </c>
      <c r="J2643" s="20" t="s">
        <v>15</v>
      </c>
    </row>
    <row r="2644" spans="1:10" ht="26.4">
      <c r="A2644" s="28" t="s">
        <v>530</v>
      </c>
      <c r="B2644" s="29" t="s">
        <v>1180</v>
      </c>
      <c r="C2644" s="28" t="s">
        <v>28</v>
      </c>
      <c r="D2644" s="28" t="s">
        <v>1181</v>
      </c>
      <c r="E2644" s="316" t="s">
        <v>534</v>
      </c>
      <c r="F2644" s="316"/>
      <c r="G2644" s="30" t="s">
        <v>535</v>
      </c>
      <c r="H2644" s="31">
        <v>1</v>
      </c>
      <c r="I2644" s="32">
        <v>22.5</v>
      </c>
      <c r="J2644" s="32">
        <v>22.5</v>
      </c>
    </row>
    <row r="2645" spans="1:10" ht="39.6">
      <c r="A2645" s="33" t="s">
        <v>531</v>
      </c>
      <c r="B2645" s="34" t="s">
        <v>1406</v>
      </c>
      <c r="C2645" s="33" t="s">
        <v>28</v>
      </c>
      <c r="D2645" s="33" t="s">
        <v>1407</v>
      </c>
      <c r="E2645" s="315" t="s">
        <v>534</v>
      </c>
      <c r="F2645" s="315"/>
      <c r="G2645" s="35" t="s">
        <v>535</v>
      </c>
      <c r="H2645" s="36">
        <v>1</v>
      </c>
      <c r="I2645" s="37">
        <v>0.13</v>
      </c>
      <c r="J2645" s="37">
        <v>0.13</v>
      </c>
    </row>
    <row r="2646" spans="1:10" ht="26.4">
      <c r="A2646" s="41" t="s">
        <v>553</v>
      </c>
      <c r="B2646" s="42" t="s">
        <v>1144</v>
      </c>
      <c r="C2646" s="41" t="s">
        <v>28</v>
      </c>
      <c r="D2646" s="41" t="s">
        <v>1145</v>
      </c>
      <c r="E2646" s="314" t="s">
        <v>556</v>
      </c>
      <c r="F2646" s="314"/>
      <c r="G2646" s="43" t="s">
        <v>535</v>
      </c>
      <c r="H2646" s="44">
        <v>1</v>
      </c>
      <c r="I2646" s="45">
        <v>0.94</v>
      </c>
      <c r="J2646" s="45">
        <v>0.94</v>
      </c>
    </row>
    <row r="2647" spans="1:10" ht="26.4">
      <c r="A2647" s="41" t="s">
        <v>553</v>
      </c>
      <c r="B2647" s="42" t="s">
        <v>1526</v>
      </c>
      <c r="C2647" s="41" t="s">
        <v>28</v>
      </c>
      <c r="D2647" s="41" t="s">
        <v>1527</v>
      </c>
      <c r="E2647" s="314" t="s">
        <v>556</v>
      </c>
      <c r="F2647" s="314"/>
      <c r="G2647" s="43" t="s">
        <v>535</v>
      </c>
      <c r="H2647" s="44">
        <v>1</v>
      </c>
      <c r="I2647" s="45">
        <v>0.89</v>
      </c>
      <c r="J2647" s="45">
        <v>0.89</v>
      </c>
    </row>
    <row r="2648" spans="1:10" ht="26.4">
      <c r="A2648" s="41" t="s">
        <v>553</v>
      </c>
      <c r="B2648" s="42" t="s">
        <v>1528</v>
      </c>
      <c r="C2648" s="41" t="s">
        <v>28</v>
      </c>
      <c r="D2648" s="41" t="s">
        <v>1529</v>
      </c>
      <c r="E2648" s="314" t="s">
        <v>556</v>
      </c>
      <c r="F2648" s="314"/>
      <c r="G2648" s="43" t="s">
        <v>535</v>
      </c>
      <c r="H2648" s="44">
        <v>1</v>
      </c>
      <c r="I2648" s="45">
        <v>0.01</v>
      </c>
      <c r="J2648" s="45">
        <v>0.01</v>
      </c>
    </row>
    <row r="2649" spans="1:10" ht="26.4">
      <c r="A2649" s="41" t="s">
        <v>553</v>
      </c>
      <c r="B2649" s="42" t="s">
        <v>1146</v>
      </c>
      <c r="C2649" s="41" t="s">
        <v>28</v>
      </c>
      <c r="D2649" s="41" t="s">
        <v>1147</v>
      </c>
      <c r="E2649" s="314" t="s">
        <v>556</v>
      </c>
      <c r="F2649" s="314"/>
      <c r="G2649" s="43" t="s">
        <v>535</v>
      </c>
      <c r="H2649" s="44">
        <v>1</v>
      </c>
      <c r="I2649" s="45">
        <v>3.4</v>
      </c>
      <c r="J2649" s="45">
        <v>3.4</v>
      </c>
    </row>
    <row r="2650" spans="1:10" ht="26.4">
      <c r="A2650" s="41" t="s">
        <v>553</v>
      </c>
      <c r="B2650" s="42" t="s">
        <v>1150</v>
      </c>
      <c r="C2650" s="41" t="s">
        <v>28</v>
      </c>
      <c r="D2650" s="41" t="s">
        <v>1151</v>
      </c>
      <c r="E2650" s="314" t="s">
        <v>556</v>
      </c>
      <c r="F2650" s="314"/>
      <c r="G2650" s="43" t="s">
        <v>535</v>
      </c>
      <c r="H2650" s="44">
        <v>1</v>
      </c>
      <c r="I2650" s="45">
        <v>0.01</v>
      </c>
      <c r="J2650" s="45">
        <v>0.01</v>
      </c>
    </row>
    <row r="2651" spans="1:10" ht="26.4">
      <c r="A2651" s="41" t="s">
        <v>553</v>
      </c>
      <c r="B2651" s="42" t="s">
        <v>1137</v>
      </c>
      <c r="C2651" s="41" t="s">
        <v>28</v>
      </c>
      <c r="D2651" s="41" t="s">
        <v>1138</v>
      </c>
      <c r="E2651" s="314" t="s">
        <v>556</v>
      </c>
      <c r="F2651" s="314"/>
      <c r="G2651" s="43" t="s">
        <v>535</v>
      </c>
      <c r="H2651" s="44">
        <v>1</v>
      </c>
      <c r="I2651" s="45">
        <v>1.43</v>
      </c>
      <c r="J2651" s="45">
        <v>1.43</v>
      </c>
    </row>
    <row r="2652" spans="1:10">
      <c r="A2652" s="41" t="s">
        <v>553</v>
      </c>
      <c r="B2652" s="42" t="s">
        <v>1408</v>
      </c>
      <c r="C2652" s="41" t="s">
        <v>28</v>
      </c>
      <c r="D2652" s="41" t="s">
        <v>1409</v>
      </c>
      <c r="E2652" s="314" t="s">
        <v>1143</v>
      </c>
      <c r="F2652" s="314"/>
      <c r="G2652" s="43" t="s">
        <v>535</v>
      </c>
      <c r="H2652" s="44">
        <v>1</v>
      </c>
      <c r="I2652" s="45">
        <v>15.69</v>
      </c>
      <c r="J2652" s="45">
        <v>15.69</v>
      </c>
    </row>
    <row r="2653" spans="1:10">
      <c r="A2653" s="38"/>
      <c r="B2653" s="38"/>
      <c r="C2653" s="38"/>
      <c r="D2653" s="38"/>
      <c r="E2653" s="38" t="s">
        <v>540</v>
      </c>
      <c r="F2653" s="39">
        <v>15.82</v>
      </c>
      <c r="G2653" s="38" t="s">
        <v>541</v>
      </c>
      <c r="H2653" s="39">
        <v>0</v>
      </c>
      <c r="I2653" s="38" t="s">
        <v>542</v>
      </c>
      <c r="J2653" s="39">
        <v>15.82</v>
      </c>
    </row>
    <row r="2654" spans="1:10" ht="14.4" thickBot="1">
      <c r="A2654" s="38"/>
      <c r="B2654" s="38"/>
      <c r="C2654" s="38"/>
      <c r="D2654" s="38"/>
      <c r="E2654" s="38" t="s">
        <v>543</v>
      </c>
      <c r="F2654" s="39">
        <v>5.62</v>
      </c>
      <c r="G2654" s="38"/>
      <c r="H2654" s="313" t="s">
        <v>544</v>
      </c>
      <c r="I2654" s="313"/>
      <c r="J2654" s="39">
        <v>28.12</v>
      </c>
    </row>
    <row r="2655" spans="1:10" ht="14.4" thickTop="1">
      <c r="A2655" s="40"/>
      <c r="B2655" s="40"/>
      <c r="C2655" s="40"/>
      <c r="D2655" s="40"/>
      <c r="E2655" s="40"/>
      <c r="F2655" s="40"/>
      <c r="G2655" s="40"/>
      <c r="H2655" s="40"/>
      <c r="I2655" s="40"/>
      <c r="J2655" s="40"/>
    </row>
    <row r="2656" spans="1:10">
      <c r="A2656" s="19"/>
      <c r="B2656" s="20" t="s">
        <v>8</v>
      </c>
      <c r="C2656" s="19" t="s">
        <v>9</v>
      </c>
      <c r="D2656" s="19" t="s">
        <v>10</v>
      </c>
      <c r="E2656" s="317" t="s">
        <v>529</v>
      </c>
      <c r="F2656" s="317"/>
      <c r="G2656" s="27" t="s">
        <v>11</v>
      </c>
      <c r="H2656" s="20" t="s">
        <v>12</v>
      </c>
      <c r="I2656" s="20" t="s">
        <v>13</v>
      </c>
      <c r="J2656" s="20" t="s">
        <v>15</v>
      </c>
    </row>
    <row r="2657" spans="1:10">
      <c r="A2657" s="28" t="s">
        <v>530</v>
      </c>
      <c r="B2657" s="29" t="s">
        <v>1470</v>
      </c>
      <c r="C2657" s="28" t="s">
        <v>28</v>
      </c>
      <c r="D2657" s="28" t="s">
        <v>1471</v>
      </c>
      <c r="E2657" s="316" t="s">
        <v>534</v>
      </c>
      <c r="F2657" s="316"/>
      <c r="G2657" s="30" t="s">
        <v>535</v>
      </c>
      <c r="H2657" s="31">
        <v>1</v>
      </c>
      <c r="I2657" s="32">
        <v>34.56</v>
      </c>
      <c r="J2657" s="32">
        <v>34.56</v>
      </c>
    </row>
    <row r="2658" spans="1:10" ht="26.4">
      <c r="A2658" s="33" t="s">
        <v>531</v>
      </c>
      <c r="B2658" s="34" t="s">
        <v>1410</v>
      </c>
      <c r="C2658" s="33" t="s">
        <v>28</v>
      </c>
      <c r="D2658" s="33" t="s">
        <v>1411</v>
      </c>
      <c r="E2658" s="315" t="s">
        <v>534</v>
      </c>
      <c r="F2658" s="315"/>
      <c r="G2658" s="35" t="s">
        <v>535</v>
      </c>
      <c r="H2658" s="36">
        <v>1</v>
      </c>
      <c r="I2658" s="37">
        <v>0.31</v>
      </c>
      <c r="J2658" s="37">
        <v>0.31</v>
      </c>
    </row>
    <row r="2659" spans="1:10">
      <c r="A2659" s="41" t="s">
        <v>553</v>
      </c>
      <c r="B2659" s="42" t="s">
        <v>1412</v>
      </c>
      <c r="C2659" s="41" t="s">
        <v>28</v>
      </c>
      <c r="D2659" s="41" t="s">
        <v>1413</v>
      </c>
      <c r="E2659" s="314" t="s">
        <v>1143</v>
      </c>
      <c r="F2659" s="314"/>
      <c r="G2659" s="43" t="s">
        <v>535</v>
      </c>
      <c r="H2659" s="44">
        <v>1</v>
      </c>
      <c r="I2659" s="45">
        <v>27.57</v>
      </c>
      <c r="J2659" s="45">
        <v>27.57</v>
      </c>
    </row>
    <row r="2660" spans="1:10" ht="26.4">
      <c r="A2660" s="41" t="s">
        <v>553</v>
      </c>
      <c r="B2660" s="42" t="s">
        <v>1137</v>
      </c>
      <c r="C2660" s="41" t="s">
        <v>28</v>
      </c>
      <c r="D2660" s="41" t="s">
        <v>1138</v>
      </c>
      <c r="E2660" s="314" t="s">
        <v>556</v>
      </c>
      <c r="F2660" s="314"/>
      <c r="G2660" s="43" t="s">
        <v>535</v>
      </c>
      <c r="H2660" s="44">
        <v>1</v>
      </c>
      <c r="I2660" s="45">
        <v>1.43</v>
      </c>
      <c r="J2660" s="45">
        <v>1.43</v>
      </c>
    </row>
    <row r="2661" spans="1:10" ht="26.4">
      <c r="A2661" s="41" t="s">
        <v>553</v>
      </c>
      <c r="B2661" s="42" t="s">
        <v>1144</v>
      </c>
      <c r="C2661" s="41" t="s">
        <v>28</v>
      </c>
      <c r="D2661" s="41" t="s">
        <v>1145</v>
      </c>
      <c r="E2661" s="314" t="s">
        <v>556</v>
      </c>
      <c r="F2661" s="314"/>
      <c r="G2661" s="43" t="s">
        <v>535</v>
      </c>
      <c r="H2661" s="44">
        <v>1</v>
      </c>
      <c r="I2661" s="45">
        <v>0.94</v>
      </c>
      <c r="J2661" s="45">
        <v>0.94</v>
      </c>
    </row>
    <row r="2662" spans="1:10" ht="26.4">
      <c r="A2662" s="41" t="s">
        <v>553</v>
      </c>
      <c r="B2662" s="42" t="s">
        <v>1526</v>
      </c>
      <c r="C2662" s="41" t="s">
        <v>28</v>
      </c>
      <c r="D2662" s="41" t="s">
        <v>1527</v>
      </c>
      <c r="E2662" s="314" t="s">
        <v>556</v>
      </c>
      <c r="F2662" s="314"/>
      <c r="G2662" s="43" t="s">
        <v>535</v>
      </c>
      <c r="H2662" s="44">
        <v>1</v>
      </c>
      <c r="I2662" s="45">
        <v>0.89</v>
      </c>
      <c r="J2662" s="45">
        <v>0.89</v>
      </c>
    </row>
    <row r="2663" spans="1:10" ht="26.4">
      <c r="A2663" s="41" t="s">
        <v>553</v>
      </c>
      <c r="B2663" s="42" t="s">
        <v>1150</v>
      </c>
      <c r="C2663" s="41" t="s">
        <v>28</v>
      </c>
      <c r="D2663" s="41" t="s">
        <v>1151</v>
      </c>
      <c r="E2663" s="314" t="s">
        <v>556</v>
      </c>
      <c r="F2663" s="314"/>
      <c r="G2663" s="43" t="s">
        <v>535</v>
      </c>
      <c r="H2663" s="44">
        <v>1</v>
      </c>
      <c r="I2663" s="45">
        <v>0.01</v>
      </c>
      <c r="J2663" s="45">
        <v>0.01</v>
      </c>
    </row>
    <row r="2664" spans="1:10" ht="26.4">
      <c r="A2664" s="41" t="s">
        <v>553</v>
      </c>
      <c r="B2664" s="42" t="s">
        <v>1528</v>
      </c>
      <c r="C2664" s="41" t="s">
        <v>28</v>
      </c>
      <c r="D2664" s="41" t="s">
        <v>1529</v>
      </c>
      <c r="E2664" s="314" t="s">
        <v>556</v>
      </c>
      <c r="F2664" s="314"/>
      <c r="G2664" s="43" t="s">
        <v>535</v>
      </c>
      <c r="H2664" s="44">
        <v>1</v>
      </c>
      <c r="I2664" s="45">
        <v>0.01</v>
      </c>
      <c r="J2664" s="45">
        <v>0.01</v>
      </c>
    </row>
    <row r="2665" spans="1:10" ht="26.4">
      <c r="A2665" s="41" t="s">
        <v>553</v>
      </c>
      <c r="B2665" s="42" t="s">
        <v>1146</v>
      </c>
      <c r="C2665" s="41" t="s">
        <v>28</v>
      </c>
      <c r="D2665" s="41" t="s">
        <v>1147</v>
      </c>
      <c r="E2665" s="314" t="s">
        <v>556</v>
      </c>
      <c r="F2665" s="314"/>
      <c r="G2665" s="43" t="s">
        <v>535</v>
      </c>
      <c r="H2665" s="44">
        <v>1</v>
      </c>
      <c r="I2665" s="45">
        <v>3.4</v>
      </c>
      <c r="J2665" s="45">
        <v>3.4</v>
      </c>
    </row>
    <row r="2666" spans="1:10">
      <c r="A2666" s="38"/>
      <c r="B2666" s="38"/>
      <c r="C2666" s="38"/>
      <c r="D2666" s="38"/>
      <c r="E2666" s="38" t="s">
        <v>540</v>
      </c>
      <c r="F2666" s="39">
        <v>27.88</v>
      </c>
      <c r="G2666" s="38" t="s">
        <v>541</v>
      </c>
      <c r="H2666" s="39">
        <v>0</v>
      </c>
      <c r="I2666" s="38" t="s">
        <v>542</v>
      </c>
      <c r="J2666" s="39">
        <v>27.88</v>
      </c>
    </row>
    <row r="2667" spans="1:10" ht="14.4" thickBot="1">
      <c r="A2667" s="38"/>
      <c r="B2667" s="38"/>
      <c r="C2667" s="38"/>
      <c r="D2667" s="38"/>
      <c r="E2667" s="38" t="s">
        <v>543</v>
      </c>
      <c r="F2667" s="39">
        <v>8.64</v>
      </c>
      <c r="G2667" s="38"/>
      <c r="H2667" s="313" t="s">
        <v>544</v>
      </c>
      <c r="I2667" s="313"/>
      <c r="J2667" s="39">
        <v>43.2</v>
      </c>
    </row>
    <row r="2668" spans="1:10" ht="14.4" thickTop="1">
      <c r="A2668" s="40"/>
      <c r="B2668" s="40"/>
      <c r="C2668" s="40"/>
      <c r="D2668" s="40"/>
      <c r="E2668" s="40"/>
      <c r="F2668" s="40"/>
      <c r="G2668" s="40"/>
      <c r="H2668" s="40"/>
      <c r="I2668" s="40"/>
      <c r="J2668" s="40"/>
    </row>
    <row r="2669" spans="1:10">
      <c r="A2669" s="19"/>
      <c r="B2669" s="20" t="s">
        <v>8</v>
      </c>
      <c r="C2669" s="19" t="s">
        <v>9</v>
      </c>
      <c r="D2669" s="19" t="s">
        <v>10</v>
      </c>
      <c r="E2669" s="317" t="s">
        <v>529</v>
      </c>
      <c r="F2669" s="317"/>
      <c r="G2669" s="27" t="s">
        <v>11</v>
      </c>
      <c r="H2669" s="20" t="s">
        <v>12</v>
      </c>
      <c r="I2669" s="20" t="s">
        <v>13</v>
      </c>
      <c r="J2669" s="20" t="s">
        <v>15</v>
      </c>
    </row>
    <row r="2670" spans="1:10">
      <c r="A2670" s="28" t="s">
        <v>530</v>
      </c>
      <c r="B2670" s="29" t="s">
        <v>1498</v>
      </c>
      <c r="C2670" s="28" t="s">
        <v>28</v>
      </c>
      <c r="D2670" s="28" t="s">
        <v>1499</v>
      </c>
      <c r="E2670" s="316" t="s">
        <v>534</v>
      </c>
      <c r="F2670" s="316"/>
      <c r="G2670" s="30" t="s">
        <v>535</v>
      </c>
      <c r="H2670" s="31">
        <v>1</v>
      </c>
      <c r="I2670" s="32">
        <v>27.75</v>
      </c>
      <c r="J2670" s="32">
        <v>27.75</v>
      </c>
    </row>
    <row r="2671" spans="1:10" ht="26.4">
      <c r="A2671" s="33" t="s">
        <v>531</v>
      </c>
      <c r="B2671" s="34" t="s">
        <v>1414</v>
      </c>
      <c r="C2671" s="33" t="s">
        <v>28</v>
      </c>
      <c r="D2671" s="33" t="s">
        <v>1415</v>
      </c>
      <c r="E2671" s="315" t="s">
        <v>534</v>
      </c>
      <c r="F2671" s="315"/>
      <c r="G2671" s="35" t="s">
        <v>535</v>
      </c>
      <c r="H2671" s="36">
        <v>1</v>
      </c>
      <c r="I2671" s="37">
        <v>0.33</v>
      </c>
      <c r="J2671" s="37">
        <v>0.33</v>
      </c>
    </row>
    <row r="2672" spans="1:10" ht="26.4">
      <c r="A2672" s="41" t="s">
        <v>553</v>
      </c>
      <c r="B2672" s="42" t="s">
        <v>1137</v>
      </c>
      <c r="C2672" s="41" t="s">
        <v>28</v>
      </c>
      <c r="D2672" s="41" t="s">
        <v>1138</v>
      </c>
      <c r="E2672" s="314" t="s">
        <v>556</v>
      </c>
      <c r="F2672" s="314"/>
      <c r="G2672" s="43" t="s">
        <v>535</v>
      </c>
      <c r="H2672" s="44">
        <v>1</v>
      </c>
      <c r="I2672" s="45">
        <v>1.43</v>
      </c>
      <c r="J2672" s="45">
        <v>1.43</v>
      </c>
    </row>
    <row r="2673" spans="1:10" ht="26.4">
      <c r="A2673" s="41" t="s">
        <v>553</v>
      </c>
      <c r="B2673" s="42" t="s">
        <v>1144</v>
      </c>
      <c r="C2673" s="41" t="s">
        <v>28</v>
      </c>
      <c r="D2673" s="41" t="s">
        <v>1145</v>
      </c>
      <c r="E2673" s="314" t="s">
        <v>556</v>
      </c>
      <c r="F2673" s="314"/>
      <c r="G2673" s="43" t="s">
        <v>535</v>
      </c>
      <c r="H2673" s="44">
        <v>1</v>
      </c>
      <c r="I2673" s="45">
        <v>0.94</v>
      </c>
      <c r="J2673" s="45">
        <v>0.94</v>
      </c>
    </row>
    <row r="2674" spans="1:10" ht="26.4">
      <c r="A2674" s="41" t="s">
        <v>553</v>
      </c>
      <c r="B2674" s="42" t="s">
        <v>1146</v>
      </c>
      <c r="C2674" s="41" t="s">
        <v>28</v>
      </c>
      <c r="D2674" s="41" t="s">
        <v>1147</v>
      </c>
      <c r="E2674" s="314" t="s">
        <v>556</v>
      </c>
      <c r="F2674" s="314"/>
      <c r="G2674" s="43" t="s">
        <v>535</v>
      </c>
      <c r="H2674" s="44">
        <v>1</v>
      </c>
      <c r="I2674" s="45">
        <v>3.4</v>
      </c>
      <c r="J2674" s="45">
        <v>3.4</v>
      </c>
    </row>
    <row r="2675" spans="1:10" ht="26.4">
      <c r="A2675" s="41" t="s">
        <v>553</v>
      </c>
      <c r="B2675" s="42" t="s">
        <v>1528</v>
      </c>
      <c r="C2675" s="41" t="s">
        <v>28</v>
      </c>
      <c r="D2675" s="41" t="s">
        <v>1529</v>
      </c>
      <c r="E2675" s="314" t="s">
        <v>556</v>
      </c>
      <c r="F2675" s="314"/>
      <c r="G2675" s="43" t="s">
        <v>535</v>
      </c>
      <c r="H2675" s="44">
        <v>1</v>
      </c>
      <c r="I2675" s="45">
        <v>0.01</v>
      </c>
      <c r="J2675" s="45">
        <v>0.01</v>
      </c>
    </row>
    <row r="2676" spans="1:10" ht="26.4">
      <c r="A2676" s="41" t="s">
        <v>553</v>
      </c>
      <c r="B2676" s="42" t="s">
        <v>1526</v>
      </c>
      <c r="C2676" s="41" t="s">
        <v>28</v>
      </c>
      <c r="D2676" s="41" t="s">
        <v>1527</v>
      </c>
      <c r="E2676" s="314" t="s">
        <v>556</v>
      </c>
      <c r="F2676" s="314"/>
      <c r="G2676" s="43" t="s">
        <v>535</v>
      </c>
      <c r="H2676" s="44">
        <v>1</v>
      </c>
      <c r="I2676" s="45">
        <v>0.89</v>
      </c>
      <c r="J2676" s="45">
        <v>0.89</v>
      </c>
    </row>
    <row r="2677" spans="1:10" ht="26.4">
      <c r="A2677" s="41" t="s">
        <v>553</v>
      </c>
      <c r="B2677" s="42" t="s">
        <v>1150</v>
      </c>
      <c r="C2677" s="41" t="s">
        <v>28</v>
      </c>
      <c r="D2677" s="41" t="s">
        <v>1151</v>
      </c>
      <c r="E2677" s="314" t="s">
        <v>556</v>
      </c>
      <c r="F2677" s="314"/>
      <c r="G2677" s="43" t="s">
        <v>535</v>
      </c>
      <c r="H2677" s="44">
        <v>1</v>
      </c>
      <c r="I2677" s="45">
        <v>0.01</v>
      </c>
      <c r="J2677" s="45">
        <v>0.01</v>
      </c>
    </row>
    <row r="2678" spans="1:10">
      <c r="A2678" s="41" t="s">
        <v>553</v>
      </c>
      <c r="B2678" s="42" t="s">
        <v>1416</v>
      </c>
      <c r="C2678" s="41" t="s">
        <v>28</v>
      </c>
      <c r="D2678" s="41" t="s">
        <v>1417</v>
      </c>
      <c r="E2678" s="314" t="s">
        <v>1143</v>
      </c>
      <c r="F2678" s="314"/>
      <c r="G2678" s="43" t="s">
        <v>535</v>
      </c>
      <c r="H2678" s="44">
        <v>1</v>
      </c>
      <c r="I2678" s="45">
        <v>20.74</v>
      </c>
      <c r="J2678" s="45">
        <v>20.74</v>
      </c>
    </row>
    <row r="2679" spans="1:10">
      <c r="A2679" s="38"/>
      <c r="B2679" s="38"/>
      <c r="C2679" s="38"/>
      <c r="D2679" s="38"/>
      <c r="E2679" s="38" t="s">
        <v>540</v>
      </c>
      <c r="F2679" s="39">
        <v>21.07</v>
      </c>
      <c r="G2679" s="38" t="s">
        <v>541</v>
      </c>
      <c r="H2679" s="39">
        <v>0</v>
      </c>
      <c r="I2679" s="38" t="s">
        <v>542</v>
      </c>
      <c r="J2679" s="39">
        <v>21.07</v>
      </c>
    </row>
    <row r="2680" spans="1:10" ht="14.4" thickBot="1">
      <c r="A2680" s="38"/>
      <c r="B2680" s="38"/>
      <c r="C2680" s="38"/>
      <c r="D2680" s="38"/>
      <c r="E2680" s="38" t="s">
        <v>543</v>
      </c>
      <c r="F2680" s="39">
        <v>6.93</v>
      </c>
      <c r="G2680" s="38"/>
      <c r="H2680" s="313" t="s">
        <v>544</v>
      </c>
      <c r="I2680" s="313"/>
      <c r="J2680" s="39">
        <v>34.68</v>
      </c>
    </row>
    <row r="2681" spans="1:10" ht="14.4" thickTop="1">
      <c r="A2681" s="40"/>
      <c r="B2681" s="40"/>
      <c r="C2681" s="40"/>
      <c r="D2681" s="40"/>
      <c r="E2681" s="40"/>
      <c r="F2681" s="40"/>
      <c r="G2681" s="40"/>
      <c r="H2681" s="40"/>
      <c r="I2681" s="40"/>
      <c r="J2681" s="40"/>
    </row>
    <row r="2682" spans="1:10">
      <c r="A2682" s="19"/>
      <c r="B2682" s="20" t="s">
        <v>8</v>
      </c>
      <c r="C2682" s="19" t="s">
        <v>9</v>
      </c>
      <c r="D2682" s="19" t="s">
        <v>10</v>
      </c>
      <c r="E2682" s="317" t="s">
        <v>529</v>
      </c>
      <c r="F2682" s="317"/>
      <c r="G2682" s="27" t="s">
        <v>11</v>
      </c>
      <c r="H2682" s="20" t="s">
        <v>12</v>
      </c>
      <c r="I2682" s="20" t="s">
        <v>13</v>
      </c>
      <c r="J2682" s="20" t="s">
        <v>15</v>
      </c>
    </row>
    <row r="2683" spans="1:10" ht="26.4">
      <c r="A2683" s="28" t="s">
        <v>530</v>
      </c>
      <c r="B2683" s="29" t="s">
        <v>1534</v>
      </c>
      <c r="C2683" s="28" t="s">
        <v>28</v>
      </c>
      <c r="D2683" s="28" t="s">
        <v>1535</v>
      </c>
      <c r="E2683" s="316" t="s">
        <v>534</v>
      </c>
      <c r="F2683" s="316"/>
      <c r="G2683" s="30" t="s">
        <v>535</v>
      </c>
      <c r="H2683" s="31">
        <v>1</v>
      </c>
      <c r="I2683" s="32">
        <v>37.32</v>
      </c>
      <c r="J2683" s="32">
        <v>37.32</v>
      </c>
    </row>
    <row r="2684" spans="1:10" ht="26.4">
      <c r="A2684" s="33" t="s">
        <v>531</v>
      </c>
      <c r="B2684" s="34" t="s">
        <v>1418</v>
      </c>
      <c r="C2684" s="33" t="s">
        <v>28</v>
      </c>
      <c r="D2684" s="33" t="s">
        <v>1419</v>
      </c>
      <c r="E2684" s="315" t="s">
        <v>534</v>
      </c>
      <c r="F2684" s="315"/>
      <c r="G2684" s="35" t="s">
        <v>535</v>
      </c>
      <c r="H2684" s="36">
        <v>1</v>
      </c>
      <c r="I2684" s="37">
        <v>0.25</v>
      </c>
      <c r="J2684" s="37">
        <v>0.25</v>
      </c>
    </row>
    <row r="2685" spans="1:10" ht="26.4">
      <c r="A2685" s="41" t="s">
        <v>553</v>
      </c>
      <c r="B2685" s="42" t="s">
        <v>1137</v>
      </c>
      <c r="C2685" s="41" t="s">
        <v>28</v>
      </c>
      <c r="D2685" s="41" t="s">
        <v>1138</v>
      </c>
      <c r="E2685" s="314" t="s">
        <v>556</v>
      </c>
      <c r="F2685" s="314"/>
      <c r="G2685" s="43" t="s">
        <v>535</v>
      </c>
      <c r="H2685" s="44">
        <v>1</v>
      </c>
      <c r="I2685" s="45">
        <v>1.43</v>
      </c>
      <c r="J2685" s="45">
        <v>1.43</v>
      </c>
    </row>
    <row r="2686" spans="1:10" ht="26.4">
      <c r="A2686" s="41" t="s">
        <v>553</v>
      </c>
      <c r="B2686" s="42" t="s">
        <v>1528</v>
      </c>
      <c r="C2686" s="41" t="s">
        <v>28</v>
      </c>
      <c r="D2686" s="41" t="s">
        <v>1529</v>
      </c>
      <c r="E2686" s="314" t="s">
        <v>556</v>
      </c>
      <c r="F2686" s="314"/>
      <c r="G2686" s="43" t="s">
        <v>535</v>
      </c>
      <c r="H2686" s="44">
        <v>1</v>
      </c>
      <c r="I2686" s="45">
        <v>0.01</v>
      </c>
      <c r="J2686" s="45">
        <v>0.01</v>
      </c>
    </row>
    <row r="2687" spans="1:10" ht="26.4">
      <c r="A2687" s="41" t="s">
        <v>553</v>
      </c>
      <c r="B2687" s="42" t="s">
        <v>1526</v>
      </c>
      <c r="C2687" s="41" t="s">
        <v>28</v>
      </c>
      <c r="D2687" s="41" t="s">
        <v>1527</v>
      </c>
      <c r="E2687" s="314" t="s">
        <v>556</v>
      </c>
      <c r="F2687" s="314"/>
      <c r="G2687" s="43" t="s">
        <v>535</v>
      </c>
      <c r="H2687" s="44">
        <v>1</v>
      </c>
      <c r="I2687" s="45">
        <v>0.89</v>
      </c>
      <c r="J2687" s="45">
        <v>0.89</v>
      </c>
    </row>
    <row r="2688" spans="1:10" ht="26.4">
      <c r="A2688" s="41" t="s">
        <v>553</v>
      </c>
      <c r="B2688" s="42" t="s">
        <v>1144</v>
      </c>
      <c r="C2688" s="41" t="s">
        <v>28</v>
      </c>
      <c r="D2688" s="41" t="s">
        <v>1145</v>
      </c>
      <c r="E2688" s="314" t="s">
        <v>556</v>
      </c>
      <c r="F2688" s="314"/>
      <c r="G2688" s="43" t="s">
        <v>535</v>
      </c>
      <c r="H2688" s="44">
        <v>1</v>
      </c>
      <c r="I2688" s="45">
        <v>0.94</v>
      </c>
      <c r="J2688" s="45">
        <v>0.94</v>
      </c>
    </row>
    <row r="2689" spans="1:10" ht="26.4">
      <c r="A2689" s="41" t="s">
        <v>553</v>
      </c>
      <c r="B2689" s="42" t="s">
        <v>1146</v>
      </c>
      <c r="C2689" s="41" t="s">
        <v>28</v>
      </c>
      <c r="D2689" s="41" t="s">
        <v>1147</v>
      </c>
      <c r="E2689" s="314" t="s">
        <v>556</v>
      </c>
      <c r="F2689" s="314"/>
      <c r="G2689" s="43" t="s">
        <v>535</v>
      </c>
      <c r="H2689" s="44">
        <v>1</v>
      </c>
      <c r="I2689" s="45">
        <v>3.4</v>
      </c>
      <c r="J2689" s="45">
        <v>3.4</v>
      </c>
    </row>
    <row r="2690" spans="1:10" ht="26.4">
      <c r="A2690" s="41" t="s">
        <v>553</v>
      </c>
      <c r="B2690" s="42" t="s">
        <v>1150</v>
      </c>
      <c r="C2690" s="41" t="s">
        <v>28</v>
      </c>
      <c r="D2690" s="41" t="s">
        <v>1151</v>
      </c>
      <c r="E2690" s="314" t="s">
        <v>556</v>
      </c>
      <c r="F2690" s="314"/>
      <c r="G2690" s="43" t="s">
        <v>535</v>
      </c>
      <c r="H2690" s="44">
        <v>1</v>
      </c>
      <c r="I2690" s="45">
        <v>0.01</v>
      </c>
      <c r="J2690" s="45">
        <v>0.01</v>
      </c>
    </row>
    <row r="2691" spans="1:10">
      <c r="A2691" s="41" t="s">
        <v>553</v>
      </c>
      <c r="B2691" s="42" t="s">
        <v>1420</v>
      </c>
      <c r="C2691" s="41" t="s">
        <v>28</v>
      </c>
      <c r="D2691" s="41" t="s">
        <v>1421</v>
      </c>
      <c r="E2691" s="314" t="s">
        <v>1143</v>
      </c>
      <c r="F2691" s="314"/>
      <c r="G2691" s="43" t="s">
        <v>535</v>
      </c>
      <c r="H2691" s="44">
        <v>1</v>
      </c>
      <c r="I2691" s="45">
        <v>30.39</v>
      </c>
      <c r="J2691" s="45">
        <v>30.39</v>
      </c>
    </row>
    <row r="2692" spans="1:10">
      <c r="A2692" s="38"/>
      <c r="B2692" s="38"/>
      <c r="C2692" s="38"/>
      <c r="D2692" s="38"/>
      <c r="E2692" s="38" t="s">
        <v>540</v>
      </c>
      <c r="F2692" s="39">
        <v>30.64</v>
      </c>
      <c r="G2692" s="38" t="s">
        <v>541</v>
      </c>
      <c r="H2692" s="39">
        <v>0</v>
      </c>
      <c r="I2692" s="38" t="s">
        <v>542</v>
      </c>
      <c r="J2692" s="39">
        <v>30.64</v>
      </c>
    </row>
    <row r="2693" spans="1:10" ht="14.4" thickBot="1">
      <c r="A2693" s="38"/>
      <c r="B2693" s="38"/>
      <c r="C2693" s="38"/>
      <c r="D2693" s="38"/>
      <c r="E2693" s="38" t="s">
        <v>543</v>
      </c>
      <c r="F2693" s="39">
        <v>9.33</v>
      </c>
      <c r="G2693" s="38"/>
      <c r="H2693" s="313" t="s">
        <v>544</v>
      </c>
      <c r="I2693" s="313"/>
      <c r="J2693" s="39">
        <v>46.65</v>
      </c>
    </row>
    <row r="2694" spans="1:10" ht="14.4" thickTop="1">
      <c r="A2694" s="40"/>
      <c r="B2694" s="40"/>
      <c r="C2694" s="40"/>
      <c r="D2694" s="40"/>
      <c r="E2694" s="40"/>
      <c r="F2694" s="40"/>
      <c r="G2694" s="40"/>
      <c r="H2694" s="40"/>
      <c r="I2694" s="40"/>
      <c r="J2694" s="40"/>
    </row>
    <row r="2695" spans="1:10">
      <c r="A2695" s="19"/>
      <c r="B2695" s="20" t="s">
        <v>8</v>
      </c>
      <c r="C2695" s="19" t="s">
        <v>9</v>
      </c>
      <c r="D2695" s="19" t="s">
        <v>10</v>
      </c>
      <c r="E2695" s="317" t="s">
        <v>529</v>
      </c>
      <c r="F2695" s="317"/>
      <c r="G2695" s="27" t="s">
        <v>11</v>
      </c>
      <c r="H2695" s="20" t="s">
        <v>12</v>
      </c>
      <c r="I2695" s="20" t="s">
        <v>13</v>
      </c>
      <c r="J2695" s="20" t="s">
        <v>15</v>
      </c>
    </row>
    <row r="2696" spans="1:10" ht="26.4">
      <c r="A2696" s="28" t="s">
        <v>530</v>
      </c>
      <c r="B2696" s="29" t="s">
        <v>1324</v>
      </c>
      <c r="C2696" s="28" t="s">
        <v>28</v>
      </c>
      <c r="D2696" s="28" t="s">
        <v>1325</v>
      </c>
      <c r="E2696" s="316" t="s">
        <v>534</v>
      </c>
      <c r="F2696" s="316"/>
      <c r="G2696" s="30" t="s">
        <v>535</v>
      </c>
      <c r="H2696" s="31">
        <v>1</v>
      </c>
      <c r="I2696" s="32">
        <v>32.99</v>
      </c>
      <c r="J2696" s="32">
        <v>32.99</v>
      </c>
    </row>
    <row r="2697" spans="1:10" ht="26.4">
      <c r="A2697" s="33" t="s">
        <v>531</v>
      </c>
      <c r="B2697" s="34" t="s">
        <v>1422</v>
      </c>
      <c r="C2697" s="33" t="s">
        <v>28</v>
      </c>
      <c r="D2697" s="33" t="s">
        <v>1423</v>
      </c>
      <c r="E2697" s="315" t="s">
        <v>534</v>
      </c>
      <c r="F2697" s="315"/>
      <c r="G2697" s="35" t="s">
        <v>535</v>
      </c>
      <c r="H2697" s="36">
        <v>1</v>
      </c>
      <c r="I2697" s="37">
        <v>0.3</v>
      </c>
      <c r="J2697" s="37">
        <v>0.3</v>
      </c>
    </row>
    <row r="2698" spans="1:10" ht="26.4">
      <c r="A2698" s="41" t="s">
        <v>553</v>
      </c>
      <c r="B2698" s="42" t="s">
        <v>1424</v>
      </c>
      <c r="C2698" s="41" t="s">
        <v>28</v>
      </c>
      <c r="D2698" s="41" t="s">
        <v>1425</v>
      </c>
      <c r="E2698" s="314" t="s">
        <v>1143</v>
      </c>
      <c r="F2698" s="314"/>
      <c r="G2698" s="43" t="s">
        <v>535</v>
      </c>
      <c r="H2698" s="44">
        <v>1</v>
      </c>
      <c r="I2698" s="45">
        <v>26.01</v>
      </c>
      <c r="J2698" s="45">
        <v>26.01</v>
      </c>
    </row>
    <row r="2699" spans="1:10" ht="26.4">
      <c r="A2699" s="41" t="s">
        <v>553</v>
      </c>
      <c r="B2699" s="42" t="s">
        <v>1526</v>
      </c>
      <c r="C2699" s="41" t="s">
        <v>28</v>
      </c>
      <c r="D2699" s="41" t="s">
        <v>1527</v>
      </c>
      <c r="E2699" s="314" t="s">
        <v>556</v>
      </c>
      <c r="F2699" s="314"/>
      <c r="G2699" s="43" t="s">
        <v>535</v>
      </c>
      <c r="H2699" s="44">
        <v>1</v>
      </c>
      <c r="I2699" s="45">
        <v>0.89</v>
      </c>
      <c r="J2699" s="45">
        <v>0.89</v>
      </c>
    </row>
    <row r="2700" spans="1:10" ht="26.4">
      <c r="A2700" s="41" t="s">
        <v>553</v>
      </c>
      <c r="B2700" s="42" t="s">
        <v>1528</v>
      </c>
      <c r="C2700" s="41" t="s">
        <v>28</v>
      </c>
      <c r="D2700" s="41" t="s">
        <v>1529</v>
      </c>
      <c r="E2700" s="314" t="s">
        <v>556</v>
      </c>
      <c r="F2700" s="314"/>
      <c r="G2700" s="43" t="s">
        <v>535</v>
      </c>
      <c r="H2700" s="44">
        <v>1</v>
      </c>
      <c r="I2700" s="45">
        <v>0.01</v>
      </c>
      <c r="J2700" s="45">
        <v>0.01</v>
      </c>
    </row>
    <row r="2701" spans="1:10" ht="26.4">
      <c r="A2701" s="41" t="s">
        <v>553</v>
      </c>
      <c r="B2701" s="42" t="s">
        <v>1137</v>
      </c>
      <c r="C2701" s="41" t="s">
        <v>28</v>
      </c>
      <c r="D2701" s="41" t="s">
        <v>1138</v>
      </c>
      <c r="E2701" s="314" t="s">
        <v>556</v>
      </c>
      <c r="F2701" s="314"/>
      <c r="G2701" s="43" t="s">
        <v>535</v>
      </c>
      <c r="H2701" s="44">
        <v>1</v>
      </c>
      <c r="I2701" s="45">
        <v>1.43</v>
      </c>
      <c r="J2701" s="45">
        <v>1.43</v>
      </c>
    </row>
    <row r="2702" spans="1:10" ht="26.4">
      <c r="A2702" s="41" t="s">
        <v>553</v>
      </c>
      <c r="B2702" s="42" t="s">
        <v>1146</v>
      </c>
      <c r="C2702" s="41" t="s">
        <v>28</v>
      </c>
      <c r="D2702" s="41" t="s">
        <v>1147</v>
      </c>
      <c r="E2702" s="314" t="s">
        <v>556</v>
      </c>
      <c r="F2702" s="314"/>
      <c r="G2702" s="43" t="s">
        <v>535</v>
      </c>
      <c r="H2702" s="44">
        <v>1</v>
      </c>
      <c r="I2702" s="45">
        <v>3.4</v>
      </c>
      <c r="J2702" s="45">
        <v>3.4</v>
      </c>
    </row>
    <row r="2703" spans="1:10" ht="26.4">
      <c r="A2703" s="41" t="s">
        <v>553</v>
      </c>
      <c r="B2703" s="42" t="s">
        <v>1150</v>
      </c>
      <c r="C2703" s="41" t="s">
        <v>28</v>
      </c>
      <c r="D2703" s="41" t="s">
        <v>1151</v>
      </c>
      <c r="E2703" s="314" t="s">
        <v>556</v>
      </c>
      <c r="F2703" s="314"/>
      <c r="G2703" s="43" t="s">
        <v>535</v>
      </c>
      <c r="H2703" s="44">
        <v>1</v>
      </c>
      <c r="I2703" s="45">
        <v>0.01</v>
      </c>
      <c r="J2703" s="45">
        <v>0.01</v>
      </c>
    </row>
    <row r="2704" spans="1:10" ht="26.4">
      <c r="A2704" s="41" t="s">
        <v>553</v>
      </c>
      <c r="B2704" s="42" t="s">
        <v>1144</v>
      </c>
      <c r="C2704" s="41" t="s">
        <v>28</v>
      </c>
      <c r="D2704" s="41" t="s">
        <v>1145</v>
      </c>
      <c r="E2704" s="314" t="s">
        <v>556</v>
      </c>
      <c r="F2704" s="314"/>
      <c r="G2704" s="43" t="s">
        <v>535</v>
      </c>
      <c r="H2704" s="44">
        <v>1</v>
      </c>
      <c r="I2704" s="45">
        <v>0.94</v>
      </c>
      <c r="J2704" s="45">
        <v>0.94</v>
      </c>
    </row>
    <row r="2705" spans="1:10">
      <c r="A2705" s="38"/>
      <c r="B2705" s="38"/>
      <c r="C2705" s="38"/>
      <c r="D2705" s="38"/>
      <c r="E2705" s="38" t="s">
        <v>540</v>
      </c>
      <c r="F2705" s="39">
        <v>26.31</v>
      </c>
      <c r="G2705" s="38" t="s">
        <v>541</v>
      </c>
      <c r="H2705" s="39">
        <v>0</v>
      </c>
      <c r="I2705" s="38" t="s">
        <v>542</v>
      </c>
      <c r="J2705" s="39">
        <v>26.31</v>
      </c>
    </row>
    <row r="2706" spans="1:10" ht="14.4" thickBot="1">
      <c r="A2706" s="38"/>
      <c r="B2706" s="38"/>
      <c r="C2706" s="38"/>
      <c r="D2706" s="38"/>
      <c r="E2706" s="38" t="s">
        <v>543</v>
      </c>
      <c r="F2706" s="39">
        <v>8.24</v>
      </c>
      <c r="G2706" s="38"/>
      <c r="H2706" s="313" t="s">
        <v>544</v>
      </c>
      <c r="I2706" s="313"/>
      <c r="J2706" s="39">
        <v>41.23</v>
      </c>
    </row>
    <row r="2707" spans="1:10" ht="14.4" thickTop="1">
      <c r="A2707" s="40"/>
      <c r="B2707" s="40"/>
      <c r="C2707" s="40"/>
      <c r="D2707" s="40"/>
      <c r="E2707" s="40"/>
      <c r="F2707" s="40"/>
      <c r="G2707" s="40"/>
      <c r="H2707" s="40"/>
      <c r="I2707" s="40"/>
      <c r="J2707" s="40"/>
    </row>
    <row r="2708" spans="1:10">
      <c r="A2708" s="19"/>
      <c r="B2708" s="20" t="s">
        <v>8</v>
      </c>
      <c r="C2708" s="19" t="s">
        <v>9</v>
      </c>
      <c r="D2708" s="19" t="s">
        <v>10</v>
      </c>
      <c r="E2708" s="317" t="s">
        <v>529</v>
      </c>
      <c r="F2708" s="317"/>
      <c r="G2708" s="27" t="s">
        <v>11</v>
      </c>
      <c r="H2708" s="20" t="s">
        <v>12</v>
      </c>
      <c r="I2708" s="20" t="s">
        <v>13</v>
      </c>
      <c r="J2708" s="20" t="s">
        <v>15</v>
      </c>
    </row>
    <row r="2709" spans="1:10" ht="26.4">
      <c r="A2709" s="28" t="s">
        <v>530</v>
      </c>
      <c r="B2709" s="29" t="s">
        <v>1542</v>
      </c>
      <c r="C2709" s="28" t="s">
        <v>28</v>
      </c>
      <c r="D2709" s="28" t="s">
        <v>1543</v>
      </c>
      <c r="E2709" s="316" t="s">
        <v>534</v>
      </c>
      <c r="F2709" s="316"/>
      <c r="G2709" s="30" t="s">
        <v>535</v>
      </c>
      <c r="H2709" s="31">
        <v>1</v>
      </c>
      <c r="I2709" s="32">
        <v>27.53</v>
      </c>
      <c r="J2709" s="32">
        <v>27.53</v>
      </c>
    </row>
    <row r="2710" spans="1:10" ht="26.4">
      <c r="A2710" s="33" t="s">
        <v>531</v>
      </c>
      <c r="B2710" s="34" t="s">
        <v>1426</v>
      </c>
      <c r="C2710" s="33" t="s">
        <v>28</v>
      </c>
      <c r="D2710" s="33" t="s">
        <v>1427</v>
      </c>
      <c r="E2710" s="315" t="s">
        <v>534</v>
      </c>
      <c r="F2710" s="315"/>
      <c r="G2710" s="35" t="s">
        <v>535</v>
      </c>
      <c r="H2710" s="36">
        <v>1</v>
      </c>
      <c r="I2710" s="37">
        <v>0.17</v>
      </c>
      <c r="J2710" s="37">
        <v>0.17</v>
      </c>
    </row>
    <row r="2711" spans="1:10" ht="26.4">
      <c r="A2711" s="41" t="s">
        <v>553</v>
      </c>
      <c r="B2711" s="42" t="s">
        <v>1150</v>
      </c>
      <c r="C2711" s="41" t="s">
        <v>28</v>
      </c>
      <c r="D2711" s="41" t="s">
        <v>1151</v>
      </c>
      <c r="E2711" s="314" t="s">
        <v>556</v>
      </c>
      <c r="F2711" s="314"/>
      <c r="G2711" s="43" t="s">
        <v>535</v>
      </c>
      <c r="H2711" s="44">
        <v>1</v>
      </c>
      <c r="I2711" s="45">
        <v>0.01</v>
      </c>
      <c r="J2711" s="45">
        <v>0.01</v>
      </c>
    </row>
    <row r="2712" spans="1:10" ht="26.4">
      <c r="A2712" s="41" t="s">
        <v>553</v>
      </c>
      <c r="B2712" s="42" t="s">
        <v>1137</v>
      </c>
      <c r="C2712" s="41" t="s">
        <v>28</v>
      </c>
      <c r="D2712" s="41" t="s">
        <v>1138</v>
      </c>
      <c r="E2712" s="314" t="s">
        <v>556</v>
      </c>
      <c r="F2712" s="314"/>
      <c r="G2712" s="43" t="s">
        <v>535</v>
      </c>
      <c r="H2712" s="44">
        <v>1</v>
      </c>
      <c r="I2712" s="45">
        <v>1.43</v>
      </c>
      <c r="J2712" s="45">
        <v>1.43</v>
      </c>
    </row>
    <row r="2713" spans="1:10">
      <c r="A2713" s="41" t="s">
        <v>553</v>
      </c>
      <c r="B2713" s="42" t="s">
        <v>1428</v>
      </c>
      <c r="C2713" s="41" t="s">
        <v>28</v>
      </c>
      <c r="D2713" s="41" t="s">
        <v>1429</v>
      </c>
      <c r="E2713" s="314" t="s">
        <v>1143</v>
      </c>
      <c r="F2713" s="314"/>
      <c r="G2713" s="43" t="s">
        <v>535</v>
      </c>
      <c r="H2713" s="44">
        <v>1</v>
      </c>
      <c r="I2713" s="45">
        <v>20.68</v>
      </c>
      <c r="J2713" s="45">
        <v>20.68</v>
      </c>
    </row>
    <row r="2714" spans="1:10" ht="26.4">
      <c r="A2714" s="41" t="s">
        <v>553</v>
      </c>
      <c r="B2714" s="42" t="s">
        <v>1526</v>
      </c>
      <c r="C2714" s="41" t="s">
        <v>28</v>
      </c>
      <c r="D2714" s="41" t="s">
        <v>1527</v>
      </c>
      <c r="E2714" s="314" t="s">
        <v>556</v>
      </c>
      <c r="F2714" s="314"/>
      <c r="G2714" s="43" t="s">
        <v>535</v>
      </c>
      <c r="H2714" s="44">
        <v>1</v>
      </c>
      <c r="I2714" s="45">
        <v>0.89</v>
      </c>
      <c r="J2714" s="45">
        <v>0.89</v>
      </c>
    </row>
    <row r="2715" spans="1:10" ht="26.4">
      <c r="A2715" s="41" t="s">
        <v>553</v>
      </c>
      <c r="B2715" s="42" t="s">
        <v>1144</v>
      </c>
      <c r="C2715" s="41" t="s">
        <v>28</v>
      </c>
      <c r="D2715" s="41" t="s">
        <v>1145</v>
      </c>
      <c r="E2715" s="314" t="s">
        <v>556</v>
      </c>
      <c r="F2715" s="314"/>
      <c r="G2715" s="43" t="s">
        <v>535</v>
      </c>
      <c r="H2715" s="44">
        <v>1</v>
      </c>
      <c r="I2715" s="45">
        <v>0.94</v>
      </c>
      <c r="J2715" s="45">
        <v>0.94</v>
      </c>
    </row>
    <row r="2716" spans="1:10" ht="26.4">
      <c r="A2716" s="41" t="s">
        <v>553</v>
      </c>
      <c r="B2716" s="42" t="s">
        <v>1146</v>
      </c>
      <c r="C2716" s="41" t="s">
        <v>28</v>
      </c>
      <c r="D2716" s="41" t="s">
        <v>1147</v>
      </c>
      <c r="E2716" s="314" t="s">
        <v>556</v>
      </c>
      <c r="F2716" s="314"/>
      <c r="G2716" s="43" t="s">
        <v>535</v>
      </c>
      <c r="H2716" s="44">
        <v>1</v>
      </c>
      <c r="I2716" s="45">
        <v>3.4</v>
      </c>
      <c r="J2716" s="45">
        <v>3.4</v>
      </c>
    </row>
    <row r="2717" spans="1:10" ht="26.4">
      <c r="A2717" s="41" t="s">
        <v>553</v>
      </c>
      <c r="B2717" s="42" t="s">
        <v>1528</v>
      </c>
      <c r="C2717" s="41" t="s">
        <v>28</v>
      </c>
      <c r="D2717" s="41" t="s">
        <v>1529</v>
      </c>
      <c r="E2717" s="314" t="s">
        <v>556</v>
      </c>
      <c r="F2717" s="314"/>
      <c r="G2717" s="43" t="s">
        <v>535</v>
      </c>
      <c r="H2717" s="44">
        <v>1</v>
      </c>
      <c r="I2717" s="45">
        <v>0.01</v>
      </c>
      <c r="J2717" s="45">
        <v>0.01</v>
      </c>
    </row>
    <row r="2718" spans="1:10">
      <c r="A2718" s="38"/>
      <c r="B2718" s="38"/>
      <c r="C2718" s="38"/>
      <c r="D2718" s="38"/>
      <c r="E2718" s="38" t="s">
        <v>540</v>
      </c>
      <c r="F2718" s="39">
        <v>20.85</v>
      </c>
      <c r="G2718" s="38" t="s">
        <v>541</v>
      </c>
      <c r="H2718" s="39">
        <v>0</v>
      </c>
      <c r="I2718" s="38" t="s">
        <v>542</v>
      </c>
      <c r="J2718" s="39">
        <v>20.85</v>
      </c>
    </row>
    <row r="2719" spans="1:10" ht="14.4" thickBot="1">
      <c r="A2719" s="38"/>
      <c r="B2719" s="38"/>
      <c r="C2719" s="38"/>
      <c r="D2719" s="38"/>
      <c r="E2719" s="38" t="s">
        <v>543</v>
      </c>
      <c r="F2719" s="39">
        <v>6.88</v>
      </c>
      <c r="G2719" s="38"/>
      <c r="H2719" s="313" t="s">
        <v>544</v>
      </c>
      <c r="I2719" s="313"/>
      <c r="J2719" s="39">
        <v>34.409999999999997</v>
      </c>
    </row>
    <row r="2720" spans="1:10" ht="14.4" thickTop="1">
      <c r="A2720" s="40"/>
      <c r="B2720" s="40"/>
      <c r="C2720" s="40"/>
      <c r="D2720" s="40"/>
      <c r="E2720" s="40"/>
      <c r="F2720" s="40"/>
      <c r="G2720" s="40"/>
      <c r="H2720" s="40"/>
      <c r="I2720" s="40"/>
      <c r="J2720" s="40"/>
    </row>
    <row r="2721" spans="1:10">
      <c r="A2721" s="19"/>
      <c r="B2721" s="20" t="s">
        <v>8</v>
      </c>
      <c r="C2721" s="19" t="s">
        <v>9</v>
      </c>
      <c r="D2721" s="19" t="s">
        <v>10</v>
      </c>
      <c r="E2721" s="317" t="s">
        <v>529</v>
      </c>
      <c r="F2721" s="317"/>
      <c r="G2721" s="27" t="s">
        <v>11</v>
      </c>
      <c r="H2721" s="20" t="s">
        <v>12</v>
      </c>
      <c r="I2721" s="20" t="s">
        <v>13</v>
      </c>
      <c r="J2721" s="20" t="s">
        <v>15</v>
      </c>
    </row>
    <row r="2722" spans="1:10">
      <c r="A2722" s="28" t="s">
        <v>530</v>
      </c>
      <c r="B2722" s="29" t="s">
        <v>615</v>
      </c>
      <c r="C2722" s="28" t="s">
        <v>28</v>
      </c>
      <c r="D2722" s="28" t="s">
        <v>616</v>
      </c>
      <c r="E2722" s="316" t="s">
        <v>534</v>
      </c>
      <c r="F2722" s="316"/>
      <c r="G2722" s="30" t="s">
        <v>535</v>
      </c>
      <c r="H2722" s="31">
        <v>1</v>
      </c>
      <c r="I2722" s="32">
        <v>32.46</v>
      </c>
      <c r="J2722" s="32">
        <v>32.46</v>
      </c>
    </row>
    <row r="2723" spans="1:10" ht="26.4">
      <c r="A2723" s="33" t="s">
        <v>531</v>
      </c>
      <c r="B2723" s="34" t="s">
        <v>1430</v>
      </c>
      <c r="C2723" s="33" t="s">
        <v>28</v>
      </c>
      <c r="D2723" s="33" t="s">
        <v>1431</v>
      </c>
      <c r="E2723" s="315" t="s">
        <v>534</v>
      </c>
      <c r="F2723" s="315"/>
      <c r="G2723" s="35" t="s">
        <v>535</v>
      </c>
      <c r="H2723" s="36">
        <v>1</v>
      </c>
      <c r="I2723" s="37">
        <v>0.51</v>
      </c>
      <c r="J2723" s="37">
        <v>0.51</v>
      </c>
    </row>
    <row r="2724" spans="1:10" ht="26.4">
      <c r="A2724" s="41" t="s">
        <v>553</v>
      </c>
      <c r="B2724" s="42" t="s">
        <v>1139</v>
      </c>
      <c r="C2724" s="41" t="s">
        <v>28</v>
      </c>
      <c r="D2724" s="41" t="s">
        <v>1140</v>
      </c>
      <c r="E2724" s="314" t="s">
        <v>556</v>
      </c>
      <c r="F2724" s="314"/>
      <c r="G2724" s="43" t="s">
        <v>535</v>
      </c>
      <c r="H2724" s="44">
        <v>1</v>
      </c>
      <c r="I2724" s="45">
        <v>0.78</v>
      </c>
      <c r="J2724" s="45">
        <v>0.78</v>
      </c>
    </row>
    <row r="2725" spans="1:10" ht="26.4">
      <c r="A2725" s="41" t="s">
        <v>553</v>
      </c>
      <c r="B2725" s="42" t="s">
        <v>1137</v>
      </c>
      <c r="C2725" s="41" t="s">
        <v>28</v>
      </c>
      <c r="D2725" s="41" t="s">
        <v>1138</v>
      </c>
      <c r="E2725" s="314" t="s">
        <v>556</v>
      </c>
      <c r="F2725" s="314"/>
      <c r="G2725" s="43" t="s">
        <v>535</v>
      </c>
      <c r="H2725" s="44">
        <v>1</v>
      </c>
      <c r="I2725" s="45">
        <v>1.43</v>
      </c>
      <c r="J2725" s="45">
        <v>1.43</v>
      </c>
    </row>
    <row r="2726" spans="1:10" ht="26.4">
      <c r="A2726" s="41" t="s">
        <v>553</v>
      </c>
      <c r="B2726" s="42" t="s">
        <v>1148</v>
      </c>
      <c r="C2726" s="41" t="s">
        <v>28</v>
      </c>
      <c r="D2726" s="41" t="s">
        <v>1149</v>
      </c>
      <c r="E2726" s="314" t="s">
        <v>556</v>
      </c>
      <c r="F2726" s="314"/>
      <c r="G2726" s="43" t="s">
        <v>535</v>
      </c>
      <c r="H2726" s="44">
        <v>1</v>
      </c>
      <c r="I2726" s="45">
        <v>1.31</v>
      </c>
      <c r="J2726" s="45">
        <v>1.31</v>
      </c>
    </row>
    <row r="2727" spans="1:10" ht="26.4">
      <c r="A2727" s="41" t="s">
        <v>553</v>
      </c>
      <c r="B2727" s="42" t="s">
        <v>1144</v>
      </c>
      <c r="C2727" s="41" t="s">
        <v>28</v>
      </c>
      <c r="D2727" s="41" t="s">
        <v>1145</v>
      </c>
      <c r="E2727" s="314" t="s">
        <v>556</v>
      </c>
      <c r="F2727" s="314"/>
      <c r="G2727" s="43" t="s">
        <v>535</v>
      </c>
      <c r="H2727" s="44">
        <v>1</v>
      </c>
      <c r="I2727" s="45">
        <v>0.94</v>
      </c>
      <c r="J2727" s="45">
        <v>0.94</v>
      </c>
    </row>
    <row r="2728" spans="1:10" ht="26.4">
      <c r="A2728" s="41" t="s">
        <v>553</v>
      </c>
      <c r="B2728" s="42" t="s">
        <v>1146</v>
      </c>
      <c r="C2728" s="41" t="s">
        <v>28</v>
      </c>
      <c r="D2728" s="41" t="s">
        <v>1147</v>
      </c>
      <c r="E2728" s="314" t="s">
        <v>556</v>
      </c>
      <c r="F2728" s="314"/>
      <c r="G2728" s="43" t="s">
        <v>535</v>
      </c>
      <c r="H2728" s="44">
        <v>1</v>
      </c>
      <c r="I2728" s="45">
        <v>3.4</v>
      </c>
      <c r="J2728" s="45">
        <v>3.4</v>
      </c>
    </row>
    <row r="2729" spans="1:10" ht="26.4">
      <c r="A2729" s="41" t="s">
        <v>553</v>
      </c>
      <c r="B2729" s="42" t="s">
        <v>1150</v>
      </c>
      <c r="C2729" s="41" t="s">
        <v>28</v>
      </c>
      <c r="D2729" s="41" t="s">
        <v>1151</v>
      </c>
      <c r="E2729" s="314" t="s">
        <v>556</v>
      </c>
      <c r="F2729" s="314"/>
      <c r="G2729" s="43" t="s">
        <v>535</v>
      </c>
      <c r="H2729" s="44">
        <v>1</v>
      </c>
      <c r="I2729" s="45">
        <v>0.01</v>
      </c>
      <c r="J2729" s="45">
        <v>0.01</v>
      </c>
    </row>
    <row r="2730" spans="1:10">
      <c r="A2730" s="41" t="s">
        <v>553</v>
      </c>
      <c r="B2730" s="42" t="s">
        <v>1432</v>
      </c>
      <c r="C2730" s="41" t="s">
        <v>28</v>
      </c>
      <c r="D2730" s="41" t="s">
        <v>1433</v>
      </c>
      <c r="E2730" s="314" t="s">
        <v>1143</v>
      </c>
      <c r="F2730" s="314"/>
      <c r="G2730" s="43" t="s">
        <v>535</v>
      </c>
      <c r="H2730" s="44">
        <v>1</v>
      </c>
      <c r="I2730" s="45">
        <v>24.08</v>
      </c>
      <c r="J2730" s="45">
        <v>24.08</v>
      </c>
    </row>
    <row r="2731" spans="1:10">
      <c r="A2731" s="38"/>
      <c r="B2731" s="38"/>
      <c r="C2731" s="38"/>
      <c r="D2731" s="38"/>
      <c r="E2731" s="38" t="s">
        <v>540</v>
      </c>
      <c r="F2731" s="39">
        <v>24.59</v>
      </c>
      <c r="G2731" s="38" t="s">
        <v>541</v>
      </c>
      <c r="H2731" s="39">
        <v>0</v>
      </c>
      <c r="I2731" s="38" t="s">
        <v>542</v>
      </c>
      <c r="J2731" s="39">
        <v>24.59</v>
      </c>
    </row>
    <row r="2732" spans="1:10" ht="14.4" thickBot="1">
      <c r="A2732" s="38"/>
      <c r="B2732" s="38"/>
      <c r="C2732" s="38"/>
      <c r="D2732" s="38"/>
      <c r="E2732" s="38" t="s">
        <v>543</v>
      </c>
      <c r="F2732" s="39">
        <v>8.11</v>
      </c>
      <c r="G2732" s="38"/>
      <c r="H2732" s="313" t="s">
        <v>544</v>
      </c>
      <c r="I2732" s="313"/>
      <c r="J2732" s="39">
        <v>40.57</v>
      </c>
    </row>
    <row r="2733" spans="1:10" ht="14.4" thickTop="1">
      <c r="A2733" s="40"/>
      <c r="B2733" s="40"/>
      <c r="C2733" s="40"/>
      <c r="D2733" s="40"/>
      <c r="E2733" s="40"/>
      <c r="F2733" s="40"/>
      <c r="G2733" s="40"/>
      <c r="H2733" s="40"/>
      <c r="I2733" s="40"/>
      <c r="J2733" s="40"/>
    </row>
    <row r="2734" spans="1:10">
      <c r="A2734" s="19"/>
      <c r="B2734" s="20" t="s">
        <v>8</v>
      </c>
      <c r="C2734" s="19" t="s">
        <v>9</v>
      </c>
      <c r="D2734" s="19" t="s">
        <v>10</v>
      </c>
      <c r="E2734" s="317" t="s">
        <v>529</v>
      </c>
      <c r="F2734" s="317"/>
      <c r="G2734" s="27" t="s">
        <v>11</v>
      </c>
      <c r="H2734" s="20" t="s">
        <v>12</v>
      </c>
      <c r="I2734" s="20" t="s">
        <v>13</v>
      </c>
      <c r="J2734" s="20" t="s">
        <v>15</v>
      </c>
    </row>
    <row r="2735" spans="1:10" ht="26.4">
      <c r="A2735" s="28" t="s">
        <v>530</v>
      </c>
      <c r="B2735" s="29" t="s">
        <v>791</v>
      </c>
      <c r="C2735" s="28" t="s">
        <v>28</v>
      </c>
      <c r="D2735" s="28" t="s">
        <v>792</v>
      </c>
      <c r="E2735" s="316" t="s">
        <v>793</v>
      </c>
      <c r="F2735" s="316"/>
      <c r="G2735" s="30" t="s">
        <v>43</v>
      </c>
      <c r="H2735" s="31">
        <v>1</v>
      </c>
      <c r="I2735" s="32">
        <v>4230.83</v>
      </c>
      <c r="J2735" s="32">
        <v>4230.83</v>
      </c>
    </row>
    <row r="2736" spans="1:10" ht="26.4">
      <c r="A2736" s="33" t="s">
        <v>531</v>
      </c>
      <c r="B2736" s="34" t="s">
        <v>574</v>
      </c>
      <c r="C2736" s="33" t="s">
        <v>28</v>
      </c>
      <c r="D2736" s="33" t="s">
        <v>575</v>
      </c>
      <c r="E2736" s="315" t="s">
        <v>570</v>
      </c>
      <c r="F2736" s="315"/>
      <c r="G2736" s="35" t="s">
        <v>576</v>
      </c>
      <c r="H2736" s="36">
        <v>1.0401</v>
      </c>
      <c r="I2736" s="37">
        <v>33.090000000000003</v>
      </c>
      <c r="J2736" s="37">
        <v>34.409999999999997</v>
      </c>
    </row>
    <row r="2737" spans="1:10" ht="26.4">
      <c r="A2737" s="33" t="s">
        <v>531</v>
      </c>
      <c r="B2737" s="34" t="s">
        <v>1190</v>
      </c>
      <c r="C2737" s="33" t="s">
        <v>28</v>
      </c>
      <c r="D2737" s="33" t="s">
        <v>1191</v>
      </c>
      <c r="E2737" s="315" t="s">
        <v>643</v>
      </c>
      <c r="F2737" s="315"/>
      <c r="G2737" s="35" t="s">
        <v>72</v>
      </c>
      <c r="H2737" s="36">
        <v>42.646299999999997</v>
      </c>
      <c r="I2737" s="37">
        <v>17.079999999999998</v>
      </c>
      <c r="J2737" s="37">
        <v>728.39</v>
      </c>
    </row>
    <row r="2738" spans="1:10" ht="39.6">
      <c r="A2738" s="33" t="s">
        <v>531</v>
      </c>
      <c r="B2738" s="34" t="s">
        <v>1340</v>
      </c>
      <c r="C2738" s="33" t="s">
        <v>28</v>
      </c>
      <c r="D2738" s="33" t="s">
        <v>1341</v>
      </c>
      <c r="E2738" s="315" t="s">
        <v>567</v>
      </c>
      <c r="F2738" s="315"/>
      <c r="G2738" s="35" t="s">
        <v>43</v>
      </c>
      <c r="H2738" s="36">
        <v>1.2</v>
      </c>
      <c r="I2738" s="37">
        <v>952.16</v>
      </c>
      <c r="J2738" s="37">
        <v>1142.5899999999999</v>
      </c>
    </row>
    <row r="2739" spans="1:10" ht="26.4">
      <c r="A2739" s="33" t="s">
        <v>531</v>
      </c>
      <c r="B2739" s="34" t="s">
        <v>615</v>
      </c>
      <c r="C2739" s="33" t="s">
        <v>28</v>
      </c>
      <c r="D2739" s="33" t="s">
        <v>616</v>
      </c>
      <c r="E2739" s="315" t="s">
        <v>534</v>
      </c>
      <c r="F2739" s="315"/>
      <c r="G2739" s="35" t="s">
        <v>535</v>
      </c>
      <c r="H2739" s="36">
        <v>31.992999999999999</v>
      </c>
      <c r="I2739" s="37">
        <v>32.46</v>
      </c>
      <c r="J2739" s="37">
        <v>1038.49</v>
      </c>
    </row>
    <row r="2740" spans="1:10" ht="26.4">
      <c r="A2740" s="33" t="s">
        <v>531</v>
      </c>
      <c r="B2740" s="34" t="s">
        <v>1052</v>
      </c>
      <c r="C2740" s="33" t="s">
        <v>28</v>
      </c>
      <c r="D2740" s="33" t="s">
        <v>1053</v>
      </c>
      <c r="E2740" s="315" t="s">
        <v>534</v>
      </c>
      <c r="F2740" s="315"/>
      <c r="G2740" s="35" t="s">
        <v>535</v>
      </c>
      <c r="H2740" s="36">
        <v>9.0685000000000002</v>
      </c>
      <c r="I2740" s="37">
        <v>30.65</v>
      </c>
      <c r="J2740" s="37">
        <v>277.94</v>
      </c>
    </row>
    <row r="2741" spans="1:10" ht="26.4">
      <c r="A2741" s="33" t="s">
        <v>531</v>
      </c>
      <c r="B2741" s="34" t="s">
        <v>568</v>
      </c>
      <c r="C2741" s="33" t="s">
        <v>28</v>
      </c>
      <c r="D2741" s="33" t="s">
        <v>569</v>
      </c>
      <c r="E2741" s="315" t="s">
        <v>570</v>
      </c>
      <c r="F2741" s="315"/>
      <c r="G2741" s="35" t="s">
        <v>571</v>
      </c>
      <c r="H2741" s="36">
        <v>0.77359999999999995</v>
      </c>
      <c r="I2741" s="37">
        <v>34.479999999999997</v>
      </c>
      <c r="J2741" s="37">
        <v>26.67</v>
      </c>
    </row>
    <row r="2742" spans="1:10" ht="26.4">
      <c r="A2742" s="33" t="s">
        <v>531</v>
      </c>
      <c r="B2742" s="34" t="s">
        <v>654</v>
      </c>
      <c r="C2742" s="33" t="s">
        <v>28</v>
      </c>
      <c r="D2742" s="33" t="s">
        <v>655</v>
      </c>
      <c r="E2742" s="315" t="s">
        <v>570</v>
      </c>
      <c r="F2742" s="315"/>
      <c r="G2742" s="35" t="s">
        <v>571</v>
      </c>
      <c r="H2742" s="36">
        <v>6.6349999999999998</v>
      </c>
      <c r="I2742" s="37">
        <v>1.42</v>
      </c>
      <c r="J2742" s="37">
        <v>9.42</v>
      </c>
    </row>
    <row r="2743" spans="1:10" ht="26.4">
      <c r="A2743" s="33" t="s">
        <v>531</v>
      </c>
      <c r="B2743" s="34" t="s">
        <v>551</v>
      </c>
      <c r="C2743" s="33" t="s">
        <v>28</v>
      </c>
      <c r="D2743" s="33" t="s">
        <v>552</v>
      </c>
      <c r="E2743" s="315" t="s">
        <v>534</v>
      </c>
      <c r="F2743" s="315"/>
      <c r="G2743" s="35" t="s">
        <v>535</v>
      </c>
      <c r="H2743" s="36">
        <v>31.992999999999999</v>
      </c>
      <c r="I2743" s="37">
        <v>23.13</v>
      </c>
      <c r="J2743" s="37">
        <v>739.99</v>
      </c>
    </row>
    <row r="2744" spans="1:10" ht="26.4">
      <c r="A2744" s="33" t="s">
        <v>531</v>
      </c>
      <c r="B2744" s="34" t="s">
        <v>572</v>
      </c>
      <c r="C2744" s="33" t="s">
        <v>28</v>
      </c>
      <c r="D2744" s="33" t="s">
        <v>573</v>
      </c>
      <c r="E2744" s="315" t="s">
        <v>534</v>
      </c>
      <c r="F2744" s="315"/>
      <c r="G2744" s="35" t="s">
        <v>535</v>
      </c>
      <c r="H2744" s="36">
        <v>1.8137000000000001</v>
      </c>
      <c r="I2744" s="37">
        <v>24.45</v>
      </c>
      <c r="J2744" s="37">
        <v>44.34</v>
      </c>
    </row>
    <row r="2745" spans="1:10" ht="26.4">
      <c r="A2745" s="33" t="s">
        <v>531</v>
      </c>
      <c r="B2745" s="34" t="s">
        <v>652</v>
      </c>
      <c r="C2745" s="33" t="s">
        <v>28</v>
      </c>
      <c r="D2745" s="33" t="s">
        <v>653</v>
      </c>
      <c r="E2745" s="315" t="s">
        <v>570</v>
      </c>
      <c r="F2745" s="315"/>
      <c r="G2745" s="35" t="s">
        <v>576</v>
      </c>
      <c r="H2745" s="36">
        <v>18.091699999999999</v>
      </c>
      <c r="I2745" s="37">
        <v>0.56000000000000005</v>
      </c>
      <c r="J2745" s="37">
        <v>10.130000000000001</v>
      </c>
    </row>
    <row r="2746" spans="1:10">
      <c r="A2746" s="41" t="s">
        <v>553</v>
      </c>
      <c r="B2746" s="42" t="s">
        <v>1058</v>
      </c>
      <c r="C2746" s="41" t="s">
        <v>28</v>
      </c>
      <c r="D2746" s="41" t="s">
        <v>1059</v>
      </c>
      <c r="E2746" s="314" t="s">
        <v>556</v>
      </c>
      <c r="F2746" s="314"/>
      <c r="G2746" s="43" t="s">
        <v>72</v>
      </c>
      <c r="H2746" s="44">
        <v>0.64449999999999996</v>
      </c>
      <c r="I2746" s="45">
        <v>20.27</v>
      </c>
      <c r="J2746" s="45">
        <v>13.06</v>
      </c>
    </row>
    <row r="2747" spans="1:10" ht="39.6">
      <c r="A2747" s="41" t="s">
        <v>553</v>
      </c>
      <c r="B2747" s="42" t="s">
        <v>1544</v>
      </c>
      <c r="C2747" s="41" t="s">
        <v>28</v>
      </c>
      <c r="D2747" s="41" t="s">
        <v>1545</v>
      </c>
      <c r="E2747" s="314" t="s">
        <v>556</v>
      </c>
      <c r="F2747" s="314"/>
      <c r="G2747" s="43" t="s">
        <v>30</v>
      </c>
      <c r="H2747" s="44">
        <v>2.9790000000000001</v>
      </c>
      <c r="I2747" s="45">
        <v>55.22</v>
      </c>
      <c r="J2747" s="45">
        <v>164.5</v>
      </c>
    </row>
    <row r="2748" spans="1:10" ht="26.4">
      <c r="A2748" s="41" t="s">
        <v>553</v>
      </c>
      <c r="B2748" s="42" t="s">
        <v>635</v>
      </c>
      <c r="C2748" s="41" t="s">
        <v>28</v>
      </c>
      <c r="D2748" s="41" t="s">
        <v>636</v>
      </c>
      <c r="E2748" s="314" t="s">
        <v>556</v>
      </c>
      <c r="F2748" s="314"/>
      <c r="G2748" s="43" t="s">
        <v>583</v>
      </c>
      <c r="H2748" s="44">
        <v>0.12</v>
      </c>
      <c r="I2748" s="45">
        <v>7.53</v>
      </c>
      <c r="J2748" s="45">
        <v>0.9</v>
      </c>
    </row>
    <row r="2749" spans="1:10">
      <c r="A2749" s="38"/>
      <c r="B2749" s="38"/>
      <c r="C2749" s="38"/>
      <c r="D2749" s="38"/>
      <c r="E2749" s="38" t="s">
        <v>540</v>
      </c>
      <c r="F2749" s="39">
        <v>1853.3</v>
      </c>
      <c r="G2749" s="38" t="s">
        <v>541</v>
      </c>
      <c r="H2749" s="39">
        <v>0</v>
      </c>
      <c r="I2749" s="38" t="s">
        <v>542</v>
      </c>
      <c r="J2749" s="39">
        <v>1853.3</v>
      </c>
    </row>
    <row r="2750" spans="1:10" ht="14.4" thickBot="1">
      <c r="A2750" s="38"/>
      <c r="B2750" s="38"/>
      <c r="C2750" s="38"/>
      <c r="D2750" s="38"/>
      <c r="E2750" s="38" t="s">
        <v>543</v>
      </c>
      <c r="F2750" s="39">
        <v>1057.7</v>
      </c>
      <c r="G2750" s="38"/>
      <c r="H2750" s="313" t="s">
        <v>544</v>
      </c>
      <c r="I2750" s="313"/>
      <c r="J2750" s="39">
        <v>5288.53</v>
      </c>
    </row>
    <row r="2751" spans="1:10" ht="14.4" thickTop="1">
      <c r="A2751" s="40"/>
      <c r="B2751" s="40"/>
      <c r="C2751" s="40"/>
      <c r="D2751" s="40"/>
      <c r="E2751" s="40"/>
      <c r="F2751" s="40"/>
      <c r="G2751" s="40"/>
      <c r="H2751" s="40"/>
      <c r="I2751" s="40"/>
      <c r="J2751" s="40"/>
    </row>
    <row r="2752" spans="1:10">
      <c r="A2752" s="19"/>
      <c r="B2752" s="20" t="s">
        <v>8</v>
      </c>
      <c r="C2752" s="19" t="s">
        <v>9</v>
      </c>
      <c r="D2752" s="19" t="s">
        <v>10</v>
      </c>
      <c r="E2752" s="317" t="s">
        <v>529</v>
      </c>
      <c r="F2752" s="317"/>
      <c r="G2752" s="27" t="s">
        <v>11</v>
      </c>
      <c r="H2752" s="20" t="s">
        <v>12</v>
      </c>
      <c r="I2752" s="20" t="s">
        <v>13</v>
      </c>
      <c r="J2752" s="20" t="s">
        <v>15</v>
      </c>
    </row>
    <row r="2753" spans="1:10">
      <c r="A2753" s="28" t="s">
        <v>530</v>
      </c>
      <c r="B2753" s="29" t="s">
        <v>1026</v>
      </c>
      <c r="C2753" s="28" t="s">
        <v>28</v>
      </c>
      <c r="D2753" s="28" t="s">
        <v>1027</v>
      </c>
      <c r="E2753" s="316" t="s">
        <v>534</v>
      </c>
      <c r="F2753" s="316"/>
      <c r="G2753" s="30" t="s">
        <v>535</v>
      </c>
      <c r="H2753" s="31">
        <v>1</v>
      </c>
      <c r="I2753" s="32">
        <v>34.11</v>
      </c>
      <c r="J2753" s="32">
        <v>34.11</v>
      </c>
    </row>
    <row r="2754" spans="1:10" ht="26.4">
      <c r="A2754" s="33" t="s">
        <v>531</v>
      </c>
      <c r="B2754" s="34" t="s">
        <v>1434</v>
      </c>
      <c r="C2754" s="33" t="s">
        <v>28</v>
      </c>
      <c r="D2754" s="33" t="s">
        <v>1435</v>
      </c>
      <c r="E2754" s="315" t="s">
        <v>534</v>
      </c>
      <c r="F2754" s="315"/>
      <c r="G2754" s="35" t="s">
        <v>535</v>
      </c>
      <c r="H2754" s="36">
        <v>1</v>
      </c>
      <c r="I2754" s="37">
        <v>0.35</v>
      </c>
      <c r="J2754" s="37">
        <v>0.35</v>
      </c>
    </row>
    <row r="2755" spans="1:10" ht="26.4">
      <c r="A2755" s="41" t="s">
        <v>553</v>
      </c>
      <c r="B2755" s="42" t="s">
        <v>1144</v>
      </c>
      <c r="C2755" s="41" t="s">
        <v>28</v>
      </c>
      <c r="D2755" s="41" t="s">
        <v>1145</v>
      </c>
      <c r="E2755" s="314" t="s">
        <v>556</v>
      </c>
      <c r="F2755" s="314"/>
      <c r="G2755" s="43" t="s">
        <v>535</v>
      </c>
      <c r="H2755" s="44">
        <v>1</v>
      </c>
      <c r="I2755" s="45">
        <v>0.94</v>
      </c>
      <c r="J2755" s="45">
        <v>0.94</v>
      </c>
    </row>
    <row r="2756" spans="1:10" ht="26.4">
      <c r="A2756" s="41" t="s">
        <v>553</v>
      </c>
      <c r="B2756" s="42" t="s">
        <v>1146</v>
      </c>
      <c r="C2756" s="41" t="s">
        <v>28</v>
      </c>
      <c r="D2756" s="41" t="s">
        <v>1147</v>
      </c>
      <c r="E2756" s="314" t="s">
        <v>556</v>
      </c>
      <c r="F2756" s="314"/>
      <c r="G2756" s="43" t="s">
        <v>535</v>
      </c>
      <c r="H2756" s="44">
        <v>1</v>
      </c>
      <c r="I2756" s="45">
        <v>3.4</v>
      </c>
      <c r="J2756" s="45">
        <v>3.4</v>
      </c>
    </row>
    <row r="2757" spans="1:10">
      <c r="A2757" s="41" t="s">
        <v>553</v>
      </c>
      <c r="B2757" s="42" t="s">
        <v>1436</v>
      </c>
      <c r="C2757" s="41" t="s">
        <v>28</v>
      </c>
      <c r="D2757" s="41" t="s">
        <v>1437</v>
      </c>
      <c r="E2757" s="314" t="s">
        <v>1143</v>
      </c>
      <c r="F2757" s="314"/>
      <c r="G2757" s="43" t="s">
        <v>535</v>
      </c>
      <c r="H2757" s="44">
        <v>1</v>
      </c>
      <c r="I2757" s="45">
        <v>24.08</v>
      </c>
      <c r="J2757" s="45">
        <v>24.08</v>
      </c>
    </row>
    <row r="2758" spans="1:10" ht="26.4">
      <c r="A2758" s="41" t="s">
        <v>553</v>
      </c>
      <c r="B2758" s="42" t="s">
        <v>1150</v>
      </c>
      <c r="C2758" s="41" t="s">
        <v>28</v>
      </c>
      <c r="D2758" s="41" t="s">
        <v>1151</v>
      </c>
      <c r="E2758" s="314" t="s">
        <v>556</v>
      </c>
      <c r="F2758" s="314"/>
      <c r="G2758" s="43" t="s">
        <v>535</v>
      </c>
      <c r="H2758" s="44">
        <v>1</v>
      </c>
      <c r="I2758" s="45">
        <v>0.01</v>
      </c>
      <c r="J2758" s="45">
        <v>0.01</v>
      </c>
    </row>
    <row r="2759" spans="1:10" ht="26.4">
      <c r="A2759" s="41" t="s">
        <v>553</v>
      </c>
      <c r="B2759" s="42" t="s">
        <v>1137</v>
      </c>
      <c r="C2759" s="41" t="s">
        <v>28</v>
      </c>
      <c r="D2759" s="41" t="s">
        <v>1138</v>
      </c>
      <c r="E2759" s="314" t="s">
        <v>556</v>
      </c>
      <c r="F2759" s="314"/>
      <c r="G2759" s="43" t="s">
        <v>535</v>
      </c>
      <c r="H2759" s="44">
        <v>1</v>
      </c>
      <c r="I2759" s="45">
        <v>1.43</v>
      </c>
      <c r="J2759" s="45">
        <v>1.43</v>
      </c>
    </row>
    <row r="2760" spans="1:10" ht="26.4">
      <c r="A2760" s="41" t="s">
        <v>553</v>
      </c>
      <c r="B2760" s="42" t="s">
        <v>1546</v>
      </c>
      <c r="C2760" s="41" t="s">
        <v>28</v>
      </c>
      <c r="D2760" s="41" t="s">
        <v>1547</v>
      </c>
      <c r="E2760" s="314" t="s">
        <v>556</v>
      </c>
      <c r="F2760" s="314"/>
      <c r="G2760" s="43" t="s">
        <v>535</v>
      </c>
      <c r="H2760" s="44">
        <v>1</v>
      </c>
      <c r="I2760" s="45">
        <v>2.0499999999999998</v>
      </c>
      <c r="J2760" s="45">
        <v>2.0499999999999998</v>
      </c>
    </row>
    <row r="2761" spans="1:10" ht="26.4">
      <c r="A2761" s="41" t="s">
        <v>553</v>
      </c>
      <c r="B2761" s="42" t="s">
        <v>1548</v>
      </c>
      <c r="C2761" s="41" t="s">
        <v>28</v>
      </c>
      <c r="D2761" s="41" t="s">
        <v>1549</v>
      </c>
      <c r="E2761" s="314" t="s">
        <v>556</v>
      </c>
      <c r="F2761" s="314"/>
      <c r="G2761" s="43" t="s">
        <v>535</v>
      </c>
      <c r="H2761" s="44">
        <v>1</v>
      </c>
      <c r="I2761" s="45">
        <v>1.85</v>
      </c>
      <c r="J2761" s="45">
        <v>1.85</v>
      </c>
    </row>
    <row r="2762" spans="1:10">
      <c r="A2762" s="38"/>
      <c r="B2762" s="38"/>
      <c r="C2762" s="38"/>
      <c r="D2762" s="38"/>
      <c r="E2762" s="38" t="s">
        <v>540</v>
      </c>
      <c r="F2762" s="39">
        <v>24.43</v>
      </c>
      <c r="G2762" s="38" t="s">
        <v>541</v>
      </c>
      <c r="H2762" s="39">
        <v>0</v>
      </c>
      <c r="I2762" s="38" t="s">
        <v>542</v>
      </c>
      <c r="J2762" s="39">
        <v>24.43</v>
      </c>
    </row>
    <row r="2763" spans="1:10" ht="14.4" thickBot="1">
      <c r="A2763" s="38"/>
      <c r="B2763" s="38"/>
      <c r="C2763" s="38"/>
      <c r="D2763" s="38"/>
      <c r="E2763" s="38" t="s">
        <v>543</v>
      </c>
      <c r="F2763" s="39">
        <v>8.52</v>
      </c>
      <c r="G2763" s="38"/>
      <c r="H2763" s="313" t="s">
        <v>544</v>
      </c>
      <c r="I2763" s="313"/>
      <c r="J2763" s="39">
        <v>42.63</v>
      </c>
    </row>
    <row r="2764" spans="1:10" ht="14.4" thickTop="1">
      <c r="A2764" s="40"/>
      <c r="B2764" s="40"/>
      <c r="C2764" s="40"/>
      <c r="D2764" s="40"/>
      <c r="E2764" s="40"/>
      <c r="F2764" s="40"/>
      <c r="G2764" s="40"/>
      <c r="H2764" s="40"/>
      <c r="I2764" s="40"/>
      <c r="J2764" s="40"/>
    </row>
    <row r="2765" spans="1:10">
      <c r="A2765" s="19"/>
      <c r="B2765" s="20" t="s">
        <v>8</v>
      </c>
      <c r="C2765" s="19" t="s">
        <v>9</v>
      </c>
      <c r="D2765" s="19" t="s">
        <v>10</v>
      </c>
      <c r="E2765" s="317" t="s">
        <v>529</v>
      </c>
      <c r="F2765" s="317"/>
      <c r="G2765" s="27" t="s">
        <v>11</v>
      </c>
      <c r="H2765" s="20" t="s">
        <v>12</v>
      </c>
      <c r="I2765" s="20" t="s">
        <v>13</v>
      </c>
      <c r="J2765" s="20" t="s">
        <v>15</v>
      </c>
    </row>
    <row r="2766" spans="1:10">
      <c r="A2766" s="28" t="s">
        <v>530</v>
      </c>
      <c r="B2766" s="29" t="s">
        <v>546</v>
      </c>
      <c r="C2766" s="28" t="s">
        <v>28</v>
      </c>
      <c r="D2766" s="28" t="s">
        <v>547</v>
      </c>
      <c r="E2766" s="316" t="s">
        <v>548</v>
      </c>
      <c r="F2766" s="316"/>
      <c r="G2766" s="30" t="s">
        <v>30</v>
      </c>
      <c r="H2766" s="31">
        <v>1</v>
      </c>
      <c r="I2766" s="32">
        <v>25.33</v>
      </c>
      <c r="J2766" s="32">
        <v>25.33</v>
      </c>
    </row>
    <row r="2767" spans="1:10" ht="26.4">
      <c r="A2767" s="33" t="s">
        <v>531</v>
      </c>
      <c r="B2767" s="34" t="s">
        <v>1026</v>
      </c>
      <c r="C2767" s="33" t="s">
        <v>28</v>
      </c>
      <c r="D2767" s="33" t="s">
        <v>1027</v>
      </c>
      <c r="E2767" s="315" t="s">
        <v>534</v>
      </c>
      <c r="F2767" s="315"/>
      <c r="G2767" s="35" t="s">
        <v>535</v>
      </c>
      <c r="H2767" s="36">
        <v>0.45290000000000002</v>
      </c>
      <c r="I2767" s="37">
        <v>34.11</v>
      </c>
      <c r="J2767" s="37">
        <v>15.44</v>
      </c>
    </row>
    <row r="2768" spans="1:10">
      <c r="A2768" s="41" t="s">
        <v>553</v>
      </c>
      <c r="B2768" s="42" t="s">
        <v>1550</v>
      </c>
      <c r="C2768" s="41" t="s">
        <v>28</v>
      </c>
      <c r="D2768" s="41" t="s">
        <v>1551</v>
      </c>
      <c r="E2768" s="314" t="s">
        <v>556</v>
      </c>
      <c r="F2768" s="314"/>
      <c r="G2768" s="43" t="s">
        <v>583</v>
      </c>
      <c r="H2768" s="44">
        <v>0.32569999999999999</v>
      </c>
      <c r="I2768" s="45">
        <v>30.37</v>
      </c>
      <c r="J2768" s="45">
        <v>9.89</v>
      </c>
    </row>
    <row r="2769" spans="1:10">
      <c r="A2769" s="38"/>
      <c r="B2769" s="38"/>
      <c r="C2769" s="38"/>
      <c r="D2769" s="38"/>
      <c r="E2769" s="38" t="s">
        <v>540</v>
      </c>
      <c r="F2769" s="39">
        <v>11.06</v>
      </c>
      <c r="G2769" s="38" t="s">
        <v>541</v>
      </c>
      <c r="H2769" s="39">
        <v>0</v>
      </c>
      <c r="I2769" s="38" t="s">
        <v>542</v>
      </c>
      <c r="J2769" s="39">
        <v>11.06</v>
      </c>
    </row>
    <row r="2770" spans="1:10" ht="14.4" thickBot="1">
      <c r="A2770" s="38"/>
      <c r="B2770" s="38"/>
      <c r="C2770" s="38"/>
      <c r="D2770" s="38"/>
      <c r="E2770" s="38" t="s">
        <v>543</v>
      </c>
      <c r="F2770" s="39">
        <v>6.33</v>
      </c>
      <c r="G2770" s="38"/>
      <c r="H2770" s="313" t="s">
        <v>544</v>
      </c>
      <c r="I2770" s="313"/>
      <c r="J2770" s="39">
        <v>31.66</v>
      </c>
    </row>
    <row r="2771" spans="1:10" ht="14.4" thickTop="1">
      <c r="A2771" s="40"/>
      <c r="B2771" s="40"/>
      <c r="C2771" s="40"/>
      <c r="D2771" s="40"/>
      <c r="E2771" s="40"/>
      <c r="F2771" s="40"/>
      <c r="G2771" s="40"/>
      <c r="H2771" s="40"/>
      <c r="I2771" s="40"/>
      <c r="J2771" s="40"/>
    </row>
    <row r="2772" spans="1:10">
      <c r="A2772" s="19"/>
      <c r="B2772" s="20" t="s">
        <v>8</v>
      </c>
      <c r="C2772" s="19" t="s">
        <v>9</v>
      </c>
      <c r="D2772" s="19" t="s">
        <v>10</v>
      </c>
      <c r="E2772" s="317" t="s">
        <v>529</v>
      </c>
      <c r="F2772" s="317"/>
      <c r="G2772" s="27" t="s">
        <v>11</v>
      </c>
      <c r="H2772" s="20" t="s">
        <v>12</v>
      </c>
      <c r="I2772" s="20" t="s">
        <v>13</v>
      </c>
      <c r="J2772" s="20" t="s">
        <v>15</v>
      </c>
    </row>
    <row r="2773" spans="1:10" ht="39.6">
      <c r="A2773" s="28" t="s">
        <v>530</v>
      </c>
      <c r="B2773" s="29" t="s">
        <v>1043</v>
      </c>
      <c r="C2773" s="28" t="s">
        <v>28</v>
      </c>
      <c r="D2773" s="28" t="s">
        <v>1044</v>
      </c>
      <c r="E2773" s="316" t="s">
        <v>1036</v>
      </c>
      <c r="F2773" s="316"/>
      <c r="G2773" s="30" t="s">
        <v>24</v>
      </c>
      <c r="H2773" s="31">
        <v>1</v>
      </c>
      <c r="I2773" s="32">
        <v>293.02999999999997</v>
      </c>
      <c r="J2773" s="32">
        <v>293.02999999999997</v>
      </c>
    </row>
    <row r="2774" spans="1:10" ht="26.4">
      <c r="A2774" s="33" t="s">
        <v>531</v>
      </c>
      <c r="B2774" s="34" t="s">
        <v>1052</v>
      </c>
      <c r="C2774" s="33" t="s">
        <v>28</v>
      </c>
      <c r="D2774" s="33" t="s">
        <v>1053</v>
      </c>
      <c r="E2774" s="315" t="s">
        <v>534</v>
      </c>
      <c r="F2774" s="315"/>
      <c r="G2774" s="35" t="s">
        <v>535</v>
      </c>
      <c r="H2774" s="36">
        <v>1.282</v>
      </c>
      <c r="I2774" s="37">
        <v>30.65</v>
      </c>
      <c r="J2774" s="37">
        <v>39.29</v>
      </c>
    </row>
    <row r="2775" spans="1:10" ht="26.4">
      <c r="A2775" s="33" t="s">
        <v>531</v>
      </c>
      <c r="B2775" s="34" t="s">
        <v>551</v>
      </c>
      <c r="C2775" s="33" t="s">
        <v>28</v>
      </c>
      <c r="D2775" s="33" t="s">
        <v>552</v>
      </c>
      <c r="E2775" s="315" t="s">
        <v>534</v>
      </c>
      <c r="F2775" s="315"/>
      <c r="G2775" s="35" t="s">
        <v>535</v>
      </c>
      <c r="H2775" s="36">
        <v>0.64100000000000001</v>
      </c>
      <c r="I2775" s="37">
        <v>23.13</v>
      </c>
      <c r="J2775" s="37">
        <v>14.82</v>
      </c>
    </row>
    <row r="2776" spans="1:10" ht="26.4">
      <c r="A2776" s="41" t="s">
        <v>553</v>
      </c>
      <c r="B2776" s="42" t="s">
        <v>1065</v>
      </c>
      <c r="C2776" s="41" t="s">
        <v>28</v>
      </c>
      <c r="D2776" s="41" t="s">
        <v>1066</v>
      </c>
      <c r="E2776" s="314" t="s">
        <v>556</v>
      </c>
      <c r="F2776" s="314"/>
      <c r="G2776" s="43" t="s">
        <v>24</v>
      </c>
      <c r="H2776" s="44">
        <v>19.8</v>
      </c>
      <c r="I2776" s="45">
        <v>0.06</v>
      </c>
      <c r="J2776" s="45">
        <v>1.18</v>
      </c>
    </row>
    <row r="2777" spans="1:10" ht="52.8">
      <c r="A2777" s="41" t="s">
        <v>553</v>
      </c>
      <c r="B2777" s="42" t="s">
        <v>1552</v>
      </c>
      <c r="C2777" s="41" t="s">
        <v>28</v>
      </c>
      <c r="D2777" s="41" t="s">
        <v>1553</v>
      </c>
      <c r="E2777" s="314" t="s">
        <v>556</v>
      </c>
      <c r="F2777" s="314"/>
      <c r="G2777" s="43" t="s">
        <v>24</v>
      </c>
      <c r="H2777" s="44">
        <v>1</v>
      </c>
      <c r="I2777" s="45">
        <v>175.67</v>
      </c>
      <c r="J2777" s="45">
        <v>175.67</v>
      </c>
    </row>
    <row r="2778" spans="1:10" ht="26.4">
      <c r="A2778" s="41" t="s">
        <v>553</v>
      </c>
      <c r="B2778" s="42" t="s">
        <v>1554</v>
      </c>
      <c r="C2778" s="41" t="s">
        <v>28</v>
      </c>
      <c r="D2778" s="41" t="s">
        <v>1555</v>
      </c>
      <c r="E2778" s="314" t="s">
        <v>556</v>
      </c>
      <c r="F2778" s="314"/>
      <c r="G2778" s="43" t="s">
        <v>24</v>
      </c>
      <c r="H2778" s="44">
        <v>3</v>
      </c>
      <c r="I2778" s="45">
        <v>20.69</v>
      </c>
      <c r="J2778" s="45">
        <v>62.07</v>
      </c>
    </row>
    <row r="2779" spans="1:10">
      <c r="A2779" s="38"/>
      <c r="B2779" s="38"/>
      <c r="C2779" s="38"/>
      <c r="D2779" s="38"/>
      <c r="E2779" s="38" t="s">
        <v>540</v>
      </c>
      <c r="F2779" s="39">
        <v>39.31</v>
      </c>
      <c r="G2779" s="38" t="s">
        <v>541</v>
      </c>
      <c r="H2779" s="39">
        <v>0</v>
      </c>
      <c r="I2779" s="38" t="s">
        <v>542</v>
      </c>
      <c r="J2779" s="39">
        <v>39.31</v>
      </c>
    </row>
    <row r="2780" spans="1:10" ht="14.4" thickBot="1">
      <c r="A2780" s="38"/>
      <c r="B2780" s="38"/>
      <c r="C2780" s="38"/>
      <c r="D2780" s="38"/>
      <c r="E2780" s="38" t="s">
        <v>543</v>
      </c>
      <c r="F2780" s="39">
        <v>73.25</v>
      </c>
      <c r="G2780" s="38"/>
      <c r="H2780" s="313" t="s">
        <v>544</v>
      </c>
      <c r="I2780" s="313"/>
      <c r="J2780" s="39">
        <v>366.28</v>
      </c>
    </row>
    <row r="2781" spans="1:10" ht="14.4" thickTop="1">
      <c r="A2781" s="40"/>
      <c r="B2781" s="40"/>
      <c r="C2781" s="40"/>
      <c r="D2781" s="40"/>
      <c r="E2781" s="40"/>
      <c r="F2781" s="40"/>
      <c r="G2781" s="40"/>
      <c r="H2781" s="40"/>
      <c r="I2781" s="40"/>
      <c r="J2781" s="40"/>
    </row>
    <row r="2782" spans="1:10">
      <c r="A2782" s="19"/>
      <c r="B2782" s="20" t="s">
        <v>8</v>
      </c>
      <c r="C2782" s="19" t="s">
        <v>9</v>
      </c>
      <c r="D2782" s="19" t="s">
        <v>10</v>
      </c>
      <c r="E2782" s="317" t="s">
        <v>529</v>
      </c>
      <c r="F2782" s="317"/>
      <c r="G2782" s="27" t="s">
        <v>11</v>
      </c>
      <c r="H2782" s="20" t="s">
        <v>12</v>
      </c>
      <c r="I2782" s="20" t="s">
        <v>13</v>
      </c>
      <c r="J2782" s="20" t="s">
        <v>15</v>
      </c>
    </row>
    <row r="2783" spans="1:10" ht="39.6">
      <c r="A2783" s="28" t="s">
        <v>530</v>
      </c>
      <c r="B2783" s="29" t="s">
        <v>1047</v>
      </c>
      <c r="C2783" s="28" t="s">
        <v>28</v>
      </c>
      <c r="D2783" s="28" t="s">
        <v>1048</v>
      </c>
      <c r="E2783" s="316" t="s">
        <v>1036</v>
      </c>
      <c r="F2783" s="316"/>
      <c r="G2783" s="30" t="s">
        <v>24</v>
      </c>
      <c r="H2783" s="31">
        <v>1</v>
      </c>
      <c r="I2783" s="32">
        <v>344.16</v>
      </c>
      <c r="J2783" s="32">
        <v>344.16</v>
      </c>
    </row>
    <row r="2784" spans="1:10" ht="26.4">
      <c r="A2784" s="33" t="s">
        <v>531</v>
      </c>
      <c r="B2784" s="34" t="s">
        <v>1052</v>
      </c>
      <c r="C2784" s="33" t="s">
        <v>28</v>
      </c>
      <c r="D2784" s="33" t="s">
        <v>1053</v>
      </c>
      <c r="E2784" s="315" t="s">
        <v>534</v>
      </c>
      <c r="F2784" s="315"/>
      <c r="G2784" s="35" t="s">
        <v>535</v>
      </c>
      <c r="H2784" s="36">
        <v>1.546</v>
      </c>
      <c r="I2784" s="37">
        <v>30.65</v>
      </c>
      <c r="J2784" s="37">
        <v>47.38</v>
      </c>
    </row>
    <row r="2785" spans="1:10" ht="26.4">
      <c r="A2785" s="33" t="s">
        <v>531</v>
      </c>
      <c r="B2785" s="34" t="s">
        <v>551</v>
      </c>
      <c r="C2785" s="33" t="s">
        <v>28</v>
      </c>
      <c r="D2785" s="33" t="s">
        <v>552</v>
      </c>
      <c r="E2785" s="315" t="s">
        <v>534</v>
      </c>
      <c r="F2785" s="315"/>
      <c r="G2785" s="35" t="s">
        <v>535</v>
      </c>
      <c r="H2785" s="36">
        <v>0.77300000000000002</v>
      </c>
      <c r="I2785" s="37">
        <v>23.13</v>
      </c>
      <c r="J2785" s="37">
        <v>17.87</v>
      </c>
    </row>
    <row r="2786" spans="1:10" ht="26.4">
      <c r="A2786" s="41" t="s">
        <v>553</v>
      </c>
      <c r="B2786" s="42" t="s">
        <v>1065</v>
      </c>
      <c r="C2786" s="41" t="s">
        <v>28</v>
      </c>
      <c r="D2786" s="41" t="s">
        <v>1066</v>
      </c>
      <c r="E2786" s="314" t="s">
        <v>556</v>
      </c>
      <c r="F2786" s="314"/>
      <c r="G2786" s="43" t="s">
        <v>24</v>
      </c>
      <c r="H2786" s="44">
        <v>19.8</v>
      </c>
      <c r="I2786" s="45">
        <v>0.06</v>
      </c>
      <c r="J2786" s="45">
        <v>1.18</v>
      </c>
    </row>
    <row r="2787" spans="1:10" ht="26.4">
      <c r="A2787" s="41" t="s">
        <v>553</v>
      </c>
      <c r="B2787" s="42" t="s">
        <v>1554</v>
      </c>
      <c r="C2787" s="41" t="s">
        <v>28</v>
      </c>
      <c r="D2787" s="41" t="s">
        <v>1555</v>
      </c>
      <c r="E2787" s="314" t="s">
        <v>556</v>
      </c>
      <c r="F2787" s="314"/>
      <c r="G2787" s="43" t="s">
        <v>24</v>
      </c>
      <c r="H2787" s="44">
        <v>3</v>
      </c>
      <c r="I2787" s="45">
        <v>20.69</v>
      </c>
      <c r="J2787" s="45">
        <v>62.07</v>
      </c>
    </row>
    <row r="2788" spans="1:10" ht="52.8">
      <c r="A2788" s="41" t="s">
        <v>553</v>
      </c>
      <c r="B2788" s="42" t="s">
        <v>1556</v>
      </c>
      <c r="C2788" s="41" t="s">
        <v>28</v>
      </c>
      <c r="D2788" s="41" t="s">
        <v>1557</v>
      </c>
      <c r="E2788" s="314" t="s">
        <v>556</v>
      </c>
      <c r="F2788" s="314"/>
      <c r="G2788" s="43" t="s">
        <v>24</v>
      </c>
      <c r="H2788" s="44">
        <v>1</v>
      </c>
      <c r="I2788" s="45">
        <v>215.66</v>
      </c>
      <c r="J2788" s="45">
        <v>215.66</v>
      </c>
    </row>
    <row r="2789" spans="1:10">
      <c r="A2789" s="38"/>
      <c r="B2789" s="38"/>
      <c r="C2789" s="38"/>
      <c r="D2789" s="38"/>
      <c r="E2789" s="38" t="s">
        <v>540</v>
      </c>
      <c r="F2789" s="39">
        <v>47.41</v>
      </c>
      <c r="G2789" s="38" t="s">
        <v>541</v>
      </c>
      <c r="H2789" s="39">
        <v>0</v>
      </c>
      <c r="I2789" s="38" t="s">
        <v>542</v>
      </c>
      <c r="J2789" s="39">
        <v>47.41</v>
      </c>
    </row>
    <row r="2790" spans="1:10" ht="14.4" thickBot="1">
      <c r="A2790" s="38"/>
      <c r="B2790" s="38"/>
      <c r="C2790" s="38"/>
      <c r="D2790" s="38"/>
      <c r="E2790" s="38" t="s">
        <v>543</v>
      </c>
      <c r="F2790" s="39">
        <v>86.04</v>
      </c>
      <c r="G2790" s="38"/>
      <c r="H2790" s="313" t="s">
        <v>544</v>
      </c>
      <c r="I2790" s="313"/>
      <c r="J2790" s="39">
        <v>430.2</v>
      </c>
    </row>
    <row r="2791" spans="1:10" ht="14.4" thickTop="1">
      <c r="A2791" s="40"/>
      <c r="B2791" s="40"/>
      <c r="C2791" s="40"/>
      <c r="D2791" s="40"/>
      <c r="E2791" s="40"/>
      <c r="F2791" s="40"/>
      <c r="G2791" s="40"/>
      <c r="H2791" s="40"/>
      <c r="I2791" s="40"/>
      <c r="J2791" s="40"/>
    </row>
    <row r="2792" spans="1:10">
      <c r="A2792" s="19"/>
      <c r="B2792" s="20" t="s">
        <v>8</v>
      </c>
      <c r="C2792" s="19" t="s">
        <v>9</v>
      </c>
      <c r="D2792" s="19" t="s">
        <v>10</v>
      </c>
      <c r="E2792" s="317" t="s">
        <v>529</v>
      </c>
      <c r="F2792" s="317"/>
      <c r="G2792" s="27" t="s">
        <v>11</v>
      </c>
      <c r="H2792" s="20" t="s">
        <v>12</v>
      </c>
      <c r="I2792" s="20" t="s">
        <v>13</v>
      </c>
      <c r="J2792" s="20" t="s">
        <v>15</v>
      </c>
    </row>
    <row r="2793" spans="1:10" ht="26.4">
      <c r="A2793" s="28" t="s">
        <v>530</v>
      </c>
      <c r="B2793" s="29" t="s">
        <v>841</v>
      </c>
      <c r="C2793" s="28" t="s">
        <v>28</v>
      </c>
      <c r="D2793" s="28" t="s">
        <v>842</v>
      </c>
      <c r="E2793" s="316" t="s">
        <v>790</v>
      </c>
      <c r="F2793" s="316"/>
      <c r="G2793" s="30" t="s">
        <v>43</v>
      </c>
      <c r="H2793" s="31">
        <v>1</v>
      </c>
      <c r="I2793" s="32">
        <v>216.25</v>
      </c>
      <c r="J2793" s="32">
        <v>216.25</v>
      </c>
    </row>
    <row r="2794" spans="1:10" ht="26.4">
      <c r="A2794" s="33" t="s">
        <v>531</v>
      </c>
      <c r="B2794" s="34" t="s">
        <v>622</v>
      </c>
      <c r="C2794" s="33" t="s">
        <v>28</v>
      </c>
      <c r="D2794" s="33" t="s">
        <v>623</v>
      </c>
      <c r="E2794" s="315" t="s">
        <v>570</v>
      </c>
      <c r="F2794" s="315"/>
      <c r="G2794" s="35" t="s">
        <v>571</v>
      </c>
      <c r="H2794" s="36">
        <v>7.1800000000000003E-2</v>
      </c>
      <c r="I2794" s="37">
        <v>42.45</v>
      </c>
      <c r="J2794" s="37">
        <v>3.04</v>
      </c>
    </row>
    <row r="2795" spans="1:10" ht="26.4">
      <c r="A2795" s="33" t="s">
        <v>531</v>
      </c>
      <c r="B2795" s="34" t="s">
        <v>1322</v>
      </c>
      <c r="C2795" s="33" t="s">
        <v>28</v>
      </c>
      <c r="D2795" s="33" t="s">
        <v>1323</v>
      </c>
      <c r="E2795" s="315" t="s">
        <v>570</v>
      </c>
      <c r="F2795" s="315"/>
      <c r="G2795" s="35" t="s">
        <v>576</v>
      </c>
      <c r="H2795" s="36">
        <v>6.6600000000000006E-2</v>
      </c>
      <c r="I2795" s="37">
        <v>34.15</v>
      </c>
      <c r="J2795" s="37">
        <v>2.27</v>
      </c>
    </row>
    <row r="2796" spans="1:10" ht="26.4">
      <c r="A2796" s="33" t="s">
        <v>531</v>
      </c>
      <c r="B2796" s="34" t="s">
        <v>615</v>
      </c>
      <c r="C2796" s="33" t="s">
        <v>28</v>
      </c>
      <c r="D2796" s="33" t="s">
        <v>616</v>
      </c>
      <c r="E2796" s="315" t="s">
        <v>534</v>
      </c>
      <c r="F2796" s="315"/>
      <c r="G2796" s="35" t="s">
        <v>535</v>
      </c>
      <c r="H2796" s="36">
        <v>2.0219</v>
      </c>
      <c r="I2796" s="37">
        <v>32.46</v>
      </c>
      <c r="J2796" s="37">
        <v>65.63</v>
      </c>
    </row>
    <row r="2797" spans="1:10" ht="26.4">
      <c r="A2797" s="33" t="s">
        <v>531</v>
      </c>
      <c r="B2797" s="34" t="s">
        <v>551</v>
      </c>
      <c r="C2797" s="33" t="s">
        <v>28</v>
      </c>
      <c r="D2797" s="33" t="s">
        <v>552</v>
      </c>
      <c r="E2797" s="315" t="s">
        <v>534</v>
      </c>
      <c r="F2797" s="315"/>
      <c r="G2797" s="35" t="s">
        <v>535</v>
      </c>
      <c r="H2797" s="36">
        <v>3.0329000000000002</v>
      </c>
      <c r="I2797" s="37">
        <v>23.13</v>
      </c>
      <c r="J2797" s="37">
        <v>70.150000000000006</v>
      </c>
    </row>
    <row r="2798" spans="1:10" ht="26.4">
      <c r="A2798" s="41" t="s">
        <v>553</v>
      </c>
      <c r="B2798" s="42" t="s">
        <v>1172</v>
      </c>
      <c r="C2798" s="41" t="s">
        <v>28</v>
      </c>
      <c r="D2798" s="41" t="s">
        <v>1173</v>
      </c>
      <c r="E2798" s="314" t="s">
        <v>556</v>
      </c>
      <c r="F2798" s="314"/>
      <c r="G2798" s="43" t="s">
        <v>43</v>
      </c>
      <c r="H2798" s="44">
        <v>1.1000000000000001</v>
      </c>
      <c r="I2798" s="45">
        <v>68.33</v>
      </c>
      <c r="J2798" s="45">
        <v>75.16</v>
      </c>
    </row>
    <row r="2799" spans="1:10">
      <c r="A2799" s="38"/>
      <c r="B2799" s="38"/>
      <c r="C2799" s="38"/>
      <c r="D2799" s="38"/>
      <c r="E2799" s="38" t="s">
        <v>540</v>
      </c>
      <c r="F2799" s="39">
        <v>99.89</v>
      </c>
      <c r="G2799" s="38" t="s">
        <v>541</v>
      </c>
      <c r="H2799" s="39">
        <v>0</v>
      </c>
      <c r="I2799" s="38" t="s">
        <v>542</v>
      </c>
      <c r="J2799" s="39">
        <v>99.89</v>
      </c>
    </row>
    <row r="2800" spans="1:10" ht="14.4" thickBot="1">
      <c r="A2800" s="38"/>
      <c r="B2800" s="38"/>
      <c r="C2800" s="38"/>
      <c r="D2800" s="38"/>
      <c r="E2800" s="38" t="s">
        <v>543</v>
      </c>
      <c r="F2800" s="39">
        <v>54.06</v>
      </c>
      <c r="G2800" s="38"/>
      <c r="H2800" s="313" t="s">
        <v>544</v>
      </c>
      <c r="I2800" s="313"/>
      <c r="J2800" s="39">
        <v>270.31</v>
      </c>
    </row>
    <row r="2801" spans="1:10" ht="14.4" thickTop="1">
      <c r="A2801" s="40"/>
      <c r="B2801" s="40"/>
      <c r="C2801" s="40"/>
      <c r="D2801" s="40"/>
      <c r="E2801" s="40"/>
      <c r="F2801" s="40"/>
      <c r="G2801" s="40"/>
      <c r="H2801" s="40"/>
      <c r="I2801" s="40"/>
      <c r="J2801" s="40"/>
    </row>
    <row r="2802" spans="1:10">
      <c r="A2802" s="19"/>
      <c r="B2802" s="20" t="s">
        <v>8</v>
      </c>
      <c r="C2802" s="19" t="s">
        <v>9</v>
      </c>
      <c r="D2802" s="19" t="s">
        <v>10</v>
      </c>
      <c r="E2802" s="317" t="s">
        <v>529</v>
      </c>
      <c r="F2802" s="317"/>
      <c r="G2802" s="27" t="s">
        <v>11</v>
      </c>
      <c r="H2802" s="20" t="s">
        <v>12</v>
      </c>
      <c r="I2802" s="20" t="s">
        <v>13</v>
      </c>
      <c r="J2802" s="20" t="s">
        <v>15</v>
      </c>
    </row>
    <row r="2803" spans="1:10" ht="26.4">
      <c r="A2803" s="28" t="s">
        <v>530</v>
      </c>
      <c r="B2803" s="29" t="s">
        <v>788</v>
      </c>
      <c r="C2803" s="28" t="s">
        <v>28</v>
      </c>
      <c r="D2803" s="28" t="s">
        <v>789</v>
      </c>
      <c r="E2803" s="316" t="s">
        <v>790</v>
      </c>
      <c r="F2803" s="316"/>
      <c r="G2803" s="30" t="s">
        <v>43</v>
      </c>
      <c r="H2803" s="31">
        <v>1</v>
      </c>
      <c r="I2803" s="32">
        <v>573.87</v>
      </c>
      <c r="J2803" s="32">
        <v>573.87</v>
      </c>
    </row>
    <row r="2804" spans="1:10" ht="26.4">
      <c r="A2804" s="33" t="s">
        <v>531</v>
      </c>
      <c r="B2804" s="34" t="s">
        <v>551</v>
      </c>
      <c r="C2804" s="33" t="s">
        <v>28</v>
      </c>
      <c r="D2804" s="33" t="s">
        <v>552</v>
      </c>
      <c r="E2804" s="315" t="s">
        <v>534</v>
      </c>
      <c r="F2804" s="315"/>
      <c r="G2804" s="35" t="s">
        <v>535</v>
      </c>
      <c r="H2804" s="36">
        <v>3.7406999999999999</v>
      </c>
      <c r="I2804" s="37">
        <v>23.13</v>
      </c>
      <c r="J2804" s="37">
        <v>86.52</v>
      </c>
    </row>
    <row r="2805" spans="1:10" ht="26.4">
      <c r="A2805" s="33" t="s">
        <v>531</v>
      </c>
      <c r="B2805" s="34" t="s">
        <v>622</v>
      </c>
      <c r="C2805" s="33" t="s">
        <v>28</v>
      </c>
      <c r="D2805" s="33" t="s">
        <v>623</v>
      </c>
      <c r="E2805" s="315" t="s">
        <v>570</v>
      </c>
      <c r="F2805" s="315"/>
      <c r="G2805" s="35" t="s">
        <v>571</v>
      </c>
      <c r="H2805" s="36">
        <v>7.1800000000000003E-2</v>
      </c>
      <c r="I2805" s="37">
        <v>42.45</v>
      </c>
      <c r="J2805" s="37">
        <v>3.04</v>
      </c>
    </row>
    <row r="2806" spans="1:10" ht="26.4">
      <c r="A2806" s="33" t="s">
        <v>531</v>
      </c>
      <c r="B2806" s="34" t="s">
        <v>1322</v>
      </c>
      <c r="C2806" s="33" t="s">
        <v>28</v>
      </c>
      <c r="D2806" s="33" t="s">
        <v>1323</v>
      </c>
      <c r="E2806" s="315" t="s">
        <v>570</v>
      </c>
      <c r="F2806" s="315"/>
      <c r="G2806" s="35" t="s">
        <v>576</v>
      </c>
      <c r="H2806" s="36">
        <v>6.6600000000000006E-2</v>
      </c>
      <c r="I2806" s="37">
        <v>34.15</v>
      </c>
      <c r="J2806" s="37">
        <v>2.27</v>
      </c>
    </row>
    <row r="2807" spans="1:10" ht="26.4">
      <c r="A2807" s="33" t="s">
        <v>531</v>
      </c>
      <c r="B2807" s="34" t="s">
        <v>615</v>
      </c>
      <c r="C2807" s="33" t="s">
        <v>28</v>
      </c>
      <c r="D2807" s="33" t="s">
        <v>616</v>
      </c>
      <c r="E2807" s="315" t="s">
        <v>534</v>
      </c>
      <c r="F2807" s="315"/>
      <c r="G2807" s="35" t="s">
        <v>535</v>
      </c>
      <c r="H2807" s="36">
        <v>2.4937999999999998</v>
      </c>
      <c r="I2807" s="37">
        <v>32.46</v>
      </c>
      <c r="J2807" s="37">
        <v>80.94</v>
      </c>
    </row>
    <row r="2808" spans="1:10" ht="26.4">
      <c r="A2808" s="41" t="s">
        <v>553</v>
      </c>
      <c r="B2808" s="42" t="s">
        <v>1558</v>
      </c>
      <c r="C2808" s="41" t="s">
        <v>28</v>
      </c>
      <c r="D2808" s="41" t="s">
        <v>1559</v>
      </c>
      <c r="E2808" s="314" t="s">
        <v>556</v>
      </c>
      <c r="F2808" s="314"/>
      <c r="G2808" s="43" t="s">
        <v>43</v>
      </c>
      <c r="H2808" s="44">
        <v>1.1000000000000001</v>
      </c>
      <c r="I2808" s="45">
        <v>364.64</v>
      </c>
      <c r="J2808" s="45">
        <v>401.1</v>
      </c>
    </row>
    <row r="2809" spans="1:10">
      <c r="A2809" s="38"/>
      <c r="B2809" s="38"/>
      <c r="C2809" s="38"/>
      <c r="D2809" s="38"/>
      <c r="E2809" s="38" t="s">
        <v>540</v>
      </c>
      <c r="F2809" s="39">
        <v>122.36</v>
      </c>
      <c r="G2809" s="38" t="s">
        <v>541</v>
      </c>
      <c r="H2809" s="39">
        <v>0</v>
      </c>
      <c r="I2809" s="38" t="s">
        <v>542</v>
      </c>
      <c r="J2809" s="39">
        <v>122.36</v>
      </c>
    </row>
    <row r="2810" spans="1:10" ht="14.4" thickBot="1">
      <c r="A2810" s="38"/>
      <c r="B2810" s="38"/>
      <c r="C2810" s="38"/>
      <c r="D2810" s="38"/>
      <c r="E2810" s="38" t="s">
        <v>543</v>
      </c>
      <c r="F2810" s="39">
        <v>143.46</v>
      </c>
      <c r="G2810" s="38"/>
      <c r="H2810" s="313" t="s">
        <v>544</v>
      </c>
      <c r="I2810" s="313"/>
      <c r="J2810" s="39">
        <v>717.33</v>
      </c>
    </row>
    <row r="2811" spans="1:10" ht="14.4" thickTop="1">
      <c r="A2811" s="40"/>
      <c r="B2811" s="40"/>
      <c r="C2811" s="40"/>
      <c r="D2811" s="40"/>
      <c r="E2811" s="40"/>
      <c r="F2811" s="40"/>
      <c r="G2811" s="40"/>
      <c r="H2811" s="40"/>
      <c r="I2811" s="40"/>
      <c r="J2811" s="40"/>
    </row>
    <row r="2812" spans="1:10">
      <c r="A2812" s="19"/>
      <c r="B2812" s="20" t="s">
        <v>8</v>
      </c>
      <c r="C2812" s="19" t="s">
        <v>9</v>
      </c>
      <c r="D2812" s="19" t="s">
        <v>10</v>
      </c>
      <c r="E2812" s="317" t="s">
        <v>529</v>
      </c>
      <c r="F2812" s="317"/>
      <c r="G2812" s="27" t="s">
        <v>11</v>
      </c>
      <c r="H2812" s="20" t="s">
        <v>12</v>
      </c>
      <c r="I2812" s="20" t="s">
        <v>13</v>
      </c>
      <c r="J2812" s="20" t="s">
        <v>15</v>
      </c>
    </row>
    <row r="2813" spans="1:10" ht="26.4">
      <c r="A2813" s="28" t="s">
        <v>530</v>
      </c>
      <c r="B2813" s="29" t="s">
        <v>890</v>
      </c>
      <c r="C2813" s="28" t="s">
        <v>28</v>
      </c>
      <c r="D2813" s="28" t="s">
        <v>891</v>
      </c>
      <c r="E2813" s="316" t="s">
        <v>874</v>
      </c>
      <c r="F2813" s="316"/>
      <c r="G2813" s="30" t="s">
        <v>24</v>
      </c>
      <c r="H2813" s="31">
        <v>1</v>
      </c>
      <c r="I2813" s="32">
        <v>21.31</v>
      </c>
      <c r="J2813" s="32">
        <v>21.31</v>
      </c>
    </row>
    <row r="2814" spans="1:10" ht="26.4">
      <c r="A2814" s="33" t="s">
        <v>531</v>
      </c>
      <c r="B2814" s="34" t="s">
        <v>846</v>
      </c>
      <c r="C2814" s="33" t="s">
        <v>28</v>
      </c>
      <c r="D2814" s="33" t="s">
        <v>847</v>
      </c>
      <c r="E2814" s="315" t="s">
        <v>534</v>
      </c>
      <c r="F2814" s="315"/>
      <c r="G2814" s="35" t="s">
        <v>535</v>
      </c>
      <c r="H2814" s="36">
        <v>7.9500000000000001E-2</v>
      </c>
      <c r="I2814" s="37">
        <v>24.07</v>
      </c>
      <c r="J2814" s="37">
        <v>1.91</v>
      </c>
    </row>
    <row r="2815" spans="1:10" ht="26.4">
      <c r="A2815" s="33" t="s">
        <v>531</v>
      </c>
      <c r="B2815" s="34" t="s">
        <v>848</v>
      </c>
      <c r="C2815" s="33" t="s">
        <v>28</v>
      </c>
      <c r="D2815" s="33" t="s">
        <v>849</v>
      </c>
      <c r="E2815" s="315" t="s">
        <v>534</v>
      </c>
      <c r="F2815" s="315"/>
      <c r="G2815" s="35" t="s">
        <v>535</v>
      </c>
      <c r="H2815" s="36">
        <v>7.9500000000000001E-2</v>
      </c>
      <c r="I2815" s="37">
        <v>31.73</v>
      </c>
      <c r="J2815" s="37">
        <v>2.52</v>
      </c>
    </row>
    <row r="2816" spans="1:10" ht="26.4">
      <c r="A2816" s="41" t="s">
        <v>553</v>
      </c>
      <c r="B2816" s="42" t="s">
        <v>1560</v>
      </c>
      <c r="C2816" s="41" t="s">
        <v>28</v>
      </c>
      <c r="D2816" s="41" t="s">
        <v>1561</v>
      </c>
      <c r="E2816" s="314" t="s">
        <v>556</v>
      </c>
      <c r="F2816" s="314"/>
      <c r="G2816" s="43" t="s">
        <v>24</v>
      </c>
      <c r="H2816" s="44">
        <v>1</v>
      </c>
      <c r="I2816" s="45">
        <v>15.41</v>
      </c>
      <c r="J2816" s="45">
        <v>15.41</v>
      </c>
    </row>
    <row r="2817" spans="1:10">
      <c r="A2817" s="41" t="s">
        <v>553</v>
      </c>
      <c r="B2817" s="42" t="s">
        <v>850</v>
      </c>
      <c r="C2817" s="41" t="s">
        <v>28</v>
      </c>
      <c r="D2817" s="41" t="s">
        <v>851</v>
      </c>
      <c r="E2817" s="314" t="s">
        <v>556</v>
      </c>
      <c r="F2817" s="314"/>
      <c r="G2817" s="43" t="s">
        <v>24</v>
      </c>
      <c r="H2817" s="44">
        <v>8.0000000000000002E-3</v>
      </c>
      <c r="I2817" s="45">
        <v>1.62</v>
      </c>
      <c r="J2817" s="45">
        <v>0.01</v>
      </c>
    </row>
    <row r="2818" spans="1:10">
      <c r="A2818" s="41" t="s">
        <v>553</v>
      </c>
      <c r="B2818" s="42" t="s">
        <v>1562</v>
      </c>
      <c r="C2818" s="41" t="s">
        <v>28</v>
      </c>
      <c r="D2818" s="41" t="s">
        <v>1563</v>
      </c>
      <c r="E2818" s="314" t="s">
        <v>556</v>
      </c>
      <c r="F2818" s="314"/>
      <c r="G2818" s="43" t="s">
        <v>24</v>
      </c>
      <c r="H2818" s="44">
        <v>0.04</v>
      </c>
      <c r="I2818" s="45">
        <v>20.09</v>
      </c>
      <c r="J2818" s="45">
        <v>0.8</v>
      </c>
    </row>
    <row r="2819" spans="1:10" ht="26.4">
      <c r="A2819" s="41" t="s">
        <v>553</v>
      </c>
      <c r="B2819" s="42" t="s">
        <v>854</v>
      </c>
      <c r="C2819" s="41" t="s">
        <v>28</v>
      </c>
      <c r="D2819" s="41" t="s">
        <v>855</v>
      </c>
      <c r="E2819" s="314" t="s">
        <v>556</v>
      </c>
      <c r="F2819" s="314"/>
      <c r="G2819" s="43" t="s">
        <v>24</v>
      </c>
      <c r="H2819" s="44">
        <v>9.4999999999999998E-3</v>
      </c>
      <c r="I2819" s="45">
        <v>69.739999999999995</v>
      </c>
      <c r="J2819" s="45">
        <v>0.66</v>
      </c>
    </row>
    <row r="2820" spans="1:10">
      <c r="A2820" s="38"/>
      <c r="B2820" s="38"/>
      <c r="C2820" s="38"/>
      <c r="D2820" s="38"/>
      <c r="E2820" s="38" t="s">
        <v>540</v>
      </c>
      <c r="F2820" s="39">
        <v>3.27</v>
      </c>
      <c r="G2820" s="38" t="s">
        <v>541</v>
      </c>
      <c r="H2820" s="39">
        <v>0</v>
      </c>
      <c r="I2820" s="38" t="s">
        <v>542</v>
      </c>
      <c r="J2820" s="39">
        <v>3.27</v>
      </c>
    </row>
    <row r="2821" spans="1:10" ht="14.4" thickBot="1">
      <c r="A2821" s="38"/>
      <c r="B2821" s="38"/>
      <c r="C2821" s="38"/>
      <c r="D2821" s="38"/>
      <c r="E2821" s="38" t="s">
        <v>543</v>
      </c>
      <c r="F2821" s="39">
        <v>5.32</v>
      </c>
      <c r="G2821" s="38"/>
      <c r="H2821" s="313" t="s">
        <v>544</v>
      </c>
      <c r="I2821" s="313"/>
      <c r="J2821" s="39">
        <v>26.63</v>
      </c>
    </row>
    <row r="2822" spans="1:10" ht="14.4" thickTop="1">
      <c r="A2822" s="40"/>
      <c r="B2822" s="40"/>
      <c r="C2822" s="40"/>
      <c r="D2822" s="40"/>
      <c r="E2822" s="40"/>
      <c r="F2822" s="40"/>
      <c r="G2822" s="40"/>
      <c r="H2822" s="40"/>
      <c r="I2822" s="40"/>
      <c r="J2822" s="40"/>
    </row>
    <row r="2823" spans="1:10">
      <c r="A2823" s="19"/>
      <c r="B2823" s="20" t="s">
        <v>8</v>
      </c>
      <c r="C2823" s="19" t="s">
        <v>9</v>
      </c>
      <c r="D2823" s="19" t="s">
        <v>10</v>
      </c>
      <c r="E2823" s="317" t="s">
        <v>529</v>
      </c>
      <c r="F2823" s="317"/>
      <c r="G2823" s="27" t="s">
        <v>11</v>
      </c>
      <c r="H2823" s="20" t="s">
        <v>12</v>
      </c>
      <c r="I2823" s="20" t="s">
        <v>13</v>
      </c>
      <c r="J2823" s="20" t="s">
        <v>15</v>
      </c>
    </row>
    <row r="2824" spans="1:10" ht="26.4">
      <c r="A2824" s="28" t="s">
        <v>530</v>
      </c>
      <c r="B2824" s="29" t="s">
        <v>888</v>
      </c>
      <c r="C2824" s="28" t="s">
        <v>28</v>
      </c>
      <c r="D2824" s="28" t="s">
        <v>889</v>
      </c>
      <c r="E2824" s="316" t="s">
        <v>874</v>
      </c>
      <c r="F2824" s="316"/>
      <c r="G2824" s="30" t="s">
        <v>24</v>
      </c>
      <c r="H2824" s="31">
        <v>1</v>
      </c>
      <c r="I2824" s="32">
        <v>30.37</v>
      </c>
      <c r="J2824" s="32">
        <v>30.37</v>
      </c>
    </row>
    <row r="2825" spans="1:10" ht="26.4">
      <c r="A2825" s="33" t="s">
        <v>531</v>
      </c>
      <c r="B2825" s="34" t="s">
        <v>846</v>
      </c>
      <c r="C2825" s="33" t="s">
        <v>28</v>
      </c>
      <c r="D2825" s="33" t="s">
        <v>847</v>
      </c>
      <c r="E2825" s="315" t="s">
        <v>534</v>
      </c>
      <c r="F2825" s="315"/>
      <c r="G2825" s="35" t="s">
        <v>535</v>
      </c>
      <c r="H2825" s="36">
        <v>7.9500000000000001E-2</v>
      </c>
      <c r="I2825" s="37">
        <v>24.07</v>
      </c>
      <c r="J2825" s="37">
        <v>1.91</v>
      </c>
    </row>
    <row r="2826" spans="1:10" ht="26.4">
      <c r="A2826" s="33" t="s">
        <v>531</v>
      </c>
      <c r="B2826" s="34" t="s">
        <v>848</v>
      </c>
      <c r="C2826" s="33" t="s">
        <v>28</v>
      </c>
      <c r="D2826" s="33" t="s">
        <v>849</v>
      </c>
      <c r="E2826" s="315" t="s">
        <v>534</v>
      </c>
      <c r="F2826" s="315"/>
      <c r="G2826" s="35" t="s">
        <v>535</v>
      </c>
      <c r="H2826" s="36">
        <v>7.9500000000000001E-2</v>
      </c>
      <c r="I2826" s="37">
        <v>31.73</v>
      </c>
      <c r="J2826" s="37">
        <v>2.52</v>
      </c>
    </row>
    <row r="2827" spans="1:10">
      <c r="A2827" s="41" t="s">
        <v>553</v>
      </c>
      <c r="B2827" s="42" t="s">
        <v>850</v>
      </c>
      <c r="C2827" s="41" t="s">
        <v>28</v>
      </c>
      <c r="D2827" s="41" t="s">
        <v>851</v>
      </c>
      <c r="E2827" s="314" t="s">
        <v>556</v>
      </c>
      <c r="F2827" s="314"/>
      <c r="G2827" s="43" t="s">
        <v>24</v>
      </c>
      <c r="H2827" s="44">
        <v>8.0000000000000002E-3</v>
      </c>
      <c r="I2827" s="45">
        <v>1.62</v>
      </c>
      <c r="J2827" s="45">
        <v>0.01</v>
      </c>
    </row>
    <row r="2828" spans="1:10">
      <c r="A2828" s="41" t="s">
        <v>553</v>
      </c>
      <c r="B2828" s="42" t="s">
        <v>1562</v>
      </c>
      <c r="C2828" s="41" t="s">
        <v>28</v>
      </c>
      <c r="D2828" s="41" t="s">
        <v>1563</v>
      </c>
      <c r="E2828" s="314" t="s">
        <v>556</v>
      </c>
      <c r="F2828" s="314"/>
      <c r="G2828" s="43" t="s">
        <v>24</v>
      </c>
      <c r="H2828" s="44">
        <v>0.04</v>
      </c>
      <c r="I2828" s="45">
        <v>20.09</v>
      </c>
      <c r="J2828" s="45">
        <v>0.8</v>
      </c>
    </row>
    <row r="2829" spans="1:10" ht="26.4">
      <c r="A2829" s="41" t="s">
        <v>553</v>
      </c>
      <c r="B2829" s="42" t="s">
        <v>1564</v>
      </c>
      <c r="C2829" s="41" t="s">
        <v>28</v>
      </c>
      <c r="D2829" s="41" t="s">
        <v>1565</v>
      </c>
      <c r="E2829" s="314" t="s">
        <v>556</v>
      </c>
      <c r="F2829" s="314"/>
      <c r="G2829" s="43" t="s">
        <v>24</v>
      </c>
      <c r="H2829" s="44">
        <v>1</v>
      </c>
      <c r="I2829" s="45">
        <v>24.47</v>
      </c>
      <c r="J2829" s="45">
        <v>24.47</v>
      </c>
    </row>
    <row r="2830" spans="1:10" ht="26.4">
      <c r="A2830" s="41" t="s">
        <v>553</v>
      </c>
      <c r="B2830" s="42" t="s">
        <v>854</v>
      </c>
      <c r="C2830" s="41" t="s">
        <v>28</v>
      </c>
      <c r="D2830" s="41" t="s">
        <v>855</v>
      </c>
      <c r="E2830" s="314" t="s">
        <v>556</v>
      </c>
      <c r="F2830" s="314"/>
      <c r="G2830" s="43" t="s">
        <v>24</v>
      </c>
      <c r="H2830" s="44">
        <v>9.4999999999999998E-3</v>
      </c>
      <c r="I2830" s="45">
        <v>69.739999999999995</v>
      </c>
      <c r="J2830" s="45">
        <v>0.66</v>
      </c>
    </row>
    <row r="2831" spans="1:10">
      <c r="A2831" s="38"/>
      <c r="B2831" s="38"/>
      <c r="C2831" s="38"/>
      <c r="D2831" s="38"/>
      <c r="E2831" s="38" t="s">
        <v>540</v>
      </c>
      <c r="F2831" s="39">
        <v>3.27</v>
      </c>
      <c r="G2831" s="38" t="s">
        <v>541</v>
      </c>
      <c r="H2831" s="39">
        <v>0</v>
      </c>
      <c r="I2831" s="38" t="s">
        <v>542</v>
      </c>
      <c r="J2831" s="39">
        <v>3.27</v>
      </c>
    </row>
    <row r="2832" spans="1:10" ht="14.4" thickBot="1">
      <c r="A2832" s="38"/>
      <c r="B2832" s="38"/>
      <c r="C2832" s="38"/>
      <c r="D2832" s="38"/>
      <c r="E2832" s="38" t="s">
        <v>543</v>
      </c>
      <c r="F2832" s="39">
        <v>7.59</v>
      </c>
      <c r="G2832" s="38"/>
      <c r="H2832" s="313" t="s">
        <v>544</v>
      </c>
      <c r="I2832" s="313"/>
      <c r="J2832" s="39">
        <v>37.96</v>
      </c>
    </row>
    <row r="2833" spans="1:10" ht="14.4" thickTop="1">
      <c r="A2833" s="40"/>
      <c r="B2833" s="40"/>
      <c r="C2833" s="40"/>
      <c r="D2833" s="40"/>
      <c r="E2833" s="40"/>
      <c r="F2833" s="40"/>
      <c r="G2833" s="40"/>
      <c r="H2833" s="40"/>
      <c r="I2833" s="40"/>
      <c r="J2833" s="40"/>
    </row>
    <row r="2834" spans="1:10">
      <c r="A2834" s="19"/>
      <c r="B2834" s="20" t="s">
        <v>8</v>
      </c>
      <c r="C2834" s="19" t="s">
        <v>9</v>
      </c>
      <c r="D2834" s="19" t="s">
        <v>10</v>
      </c>
      <c r="E2834" s="317" t="s">
        <v>529</v>
      </c>
      <c r="F2834" s="317"/>
      <c r="G2834" s="27" t="s">
        <v>11</v>
      </c>
      <c r="H2834" s="20" t="s">
        <v>12</v>
      </c>
      <c r="I2834" s="20" t="s">
        <v>13</v>
      </c>
      <c r="J2834" s="20" t="s">
        <v>15</v>
      </c>
    </row>
    <row r="2835" spans="1:10" ht="52.8">
      <c r="A2835" s="28" t="s">
        <v>530</v>
      </c>
      <c r="B2835" s="29" t="s">
        <v>968</v>
      </c>
      <c r="C2835" s="28" t="s">
        <v>28</v>
      </c>
      <c r="D2835" s="28" t="s">
        <v>969</v>
      </c>
      <c r="E2835" s="316" t="s">
        <v>570</v>
      </c>
      <c r="F2835" s="316"/>
      <c r="G2835" s="30" t="s">
        <v>576</v>
      </c>
      <c r="H2835" s="31">
        <v>1</v>
      </c>
      <c r="I2835" s="32">
        <v>67.540000000000006</v>
      </c>
      <c r="J2835" s="32">
        <v>67.540000000000006</v>
      </c>
    </row>
    <row r="2836" spans="1:10" ht="26.4">
      <c r="A2836" s="33" t="s">
        <v>531</v>
      </c>
      <c r="B2836" s="34" t="s">
        <v>1470</v>
      </c>
      <c r="C2836" s="33" t="s">
        <v>28</v>
      </c>
      <c r="D2836" s="33" t="s">
        <v>1471</v>
      </c>
      <c r="E2836" s="315" t="s">
        <v>534</v>
      </c>
      <c r="F2836" s="315"/>
      <c r="G2836" s="35" t="s">
        <v>535</v>
      </c>
      <c r="H2836" s="36">
        <v>1</v>
      </c>
      <c r="I2836" s="37">
        <v>34.56</v>
      </c>
      <c r="J2836" s="37">
        <v>34.56</v>
      </c>
    </row>
    <row r="2837" spans="1:10" ht="52.8">
      <c r="A2837" s="33" t="s">
        <v>531</v>
      </c>
      <c r="B2837" s="34" t="s">
        <v>1566</v>
      </c>
      <c r="C2837" s="33" t="s">
        <v>28</v>
      </c>
      <c r="D2837" s="33" t="s">
        <v>1567</v>
      </c>
      <c r="E2837" s="315" t="s">
        <v>1230</v>
      </c>
      <c r="F2837" s="315"/>
      <c r="G2837" s="35" t="s">
        <v>535</v>
      </c>
      <c r="H2837" s="36">
        <v>1</v>
      </c>
      <c r="I2837" s="37">
        <v>6.89</v>
      </c>
      <c r="J2837" s="37">
        <v>6.89</v>
      </c>
    </row>
    <row r="2838" spans="1:10" ht="52.8">
      <c r="A2838" s="33" t="s">
        <v>531</v>
      </c>
      <c r="B2838" s="34" t="s">
        <v>1568</v>
      </c>
      <c r="C2838" s="33" t="s">
        <v>28</v>
      </c>
      <c r="D2838" s="33" t="s">
        <v>1569</v>
      </c>
      <c r="E2838" s="315" t="s">
        <v>1230</v>
      </c>
      <c r="F2838" s="315"/>
      <c r="G2838" s="35" t="s">
        <v>535</v>
      </c>
      <c r="H2838" s="36">
        <v>1</v>
      </c>
      <c r="I2838" s="37">
        <v>26.09</v>
      </c>
      <c r="J2838" s="37">
        <v>26.09</v>
      </c>
    </row>
    <row r="2839" spans="1:10">
      <c r="A2839" s="38"/>
      <c r="B2839" s="38"/>
      <c r="C2839" s="38"/>
      <c r="D2839" s="38"/>
      <c r="E2839" s="38" t="s">
        <v>540</v>
      </c>
      <c r="F2839" s="39">
        <v>27.88</v>
      </c>
      <c r="G2839" s="38" t="s">
        <v>541</v>
      </c>
      <c r="H2839" s="39">
        <v>0</v>
      </c>
      <c r="I2839" s="38" t="s">
        <v>542</v>
      </c>
      <c r="J2839" s="39">
        <v>27.88</v>
      </c>
    </row>
    <row r="2840" spans="1:10" ht="14.4" thickBot="1">
      <c r="A2840" s="38"/>
      <c r="B2840" s="38"/>
      <c r="C2840" s="38"/>
      <c r="D2840" s="38"/>
      <c r="E2840" s="38" t="s">
        <v>543</v>
      </c>
      <c r="F2840" s="39">
        <v>16.88</v>
      </c>
      <c r="G2840" s="38"/>
      <c r="H2840" s="313" t="s">
        <v>544</v>
      </c>
      <c r="I2840" s="313"/>
      <c r="J2840" s="39">
        <v>84.42</v>
      </c>
    </row>
    <row r="2841" spans="1:10" ht="14.4" thickTop="1">
      <c r="A2841" s="40"/>
      <c r="B2841" s="40"/>
      <c r="C2841" s="40"/>
      <c r="D2841" s="40"/>
      <c r="E2841" s="40"/>
      <c r="F2841" s="40"/>
      <c r="G2841" s="40"/>
      <c r="H2841" s="40"/>
      <c r="I2841" s="40"/>
      <c r="J2841" s="40"/>
    </row>
    <row r="2842" spans="1:10">
      <c r="A2842" s="19"/>
      <c r="B2842" s="20" t="s">
        <v>8</v>
      </c>
      <c r="C2842" s="19" t="s">
        <v>9</v>
      </c>
      <c r="D2842" s="19" t="s">
        <v>10</v>
      </c>
      <c r="E2842" s="317" t="s">
        <v>529</v>
      </c>
      <c r="F2842" s="317"/>
      <c r="G2842" s="27" t="s">
        <v>11</v>
      </c>
      <c r="H2842" s="20" t="s">
        <v>12</v>
      </c>
      <c r="I2842" s="20" t="s">
        <v>13</v>
      </c>
      <c r="J2842" s="20" t="s">
        <v>15</v>
      </c>
    </row>
    <row r="2843" spans="1:10" ht="52.8">
      <c r="A2843" s="28" t="s">
        <v>530</v>
      </c>
      <c r="B2843" s="29" t="s">
        <v>966</v>
      </c>
      <c r="C2843" s="28" t="s">
        <v>28</v>
      </c>
      <c r="D2843" s="28" t="s">
        <v>967</v>
      </c>
      <c r="E2843" s="316" t="s">
        <v>570</v>
      </c>
      <c r="F2843" s="316"/>
      <c r="G2843" s="30" t="s">
        <v>571</v>
      </c>
      <c r="H2843" s="31">
        <v>1</v>
      </c>
      <c r="I2843" s="32">
        <v>158.49</v>
      </c>
      <c r="J2843" s="32">
        <v>158.49</v>
      </c>
    </row>
    <row r="2844" spans="1:10" ht="66">
      <c r="A2844" s="33" t="s">
        <v>531</v>
      </c>
      <c r="B2844" s="34" t="s">
        <v>1570</v>
      </c>
      <c r="C2844" s="33" t="s">
        <v>28</v>
      </c>
      <c r="D2844" s="33" t="s">
        <v>1571</v>
      </c>
      <c r="E2844" s="315" t="s">
        <v>1230</v>
      </c>
      <c r="F2844" s="315"/>
      <c r="G2844" s="35" t="s">
        <v>535</v>
      </c>
      <c r="H2844" s="36">
        <v>1</v>
      </c>
      <c r="I2844" s="37">
        <v>58.34</v>
      </c>
      <c r="J2844" s="37">
        <v>58.34</v>
      </c>
    </row>
    <row r="2845" spans="1:10" ht="52.8">
      <c r="A2845" s="33" t="s">
        <v>531</v>
      </c>
      <c r="B2845" s="34" t="s">
        <v>1568</v>
      </c>
      <c r="C2845" s="33" t="s">
        <v>28</v>
      </c>
      <c r="D2845" s="33" t="s">
        <v>1569</v>
      </c>
      <c r="E2845" s="315" t="s">
        <v>1230</v>
      </c>
      <c r="F2845" s="315"/>
      <c r="G2845" s="35" t="s">
        <v>535</v>
      </c>
      <c r="H2845" s="36">
        <v>1</v>
      </c>
      <c r="I2845" s="37">
        <v>26.09</v>
      </c>
      <c r="J2845" s="37">
        <v>26.09</v>
      </c>
    </row>
    <row r="2846" spans="1:10" ht="26.4">
      <c r="A2846" s="33" t="s">
        <v>531</v>
      </c>
      <c r="B2846" s="34" t="s">
        <v>1470</v>
      </c>
      <c r="C2846" s="33" t="s">
        <v>28</v>
      </c>
      <c r="D2846" s="33" t="s">
        <v>1471</v>
      </c>
      <c r="E2846" s="315" t="s">
        <v>534</v>
      </c>
      <c r="F2846" s="315"/>
      <c r="G2846" s="35" t="s">
        <v>535</v>
      </c>
      <c r="H2846" s="36">
        <v>1</v>
      </c>
      <c r="I2846" s="37">
        <v>34.56</v>
      </c>
      <c r="J2846" s="37">
        <v>34.56</v>
      </c>
    </row>
    <row r="2847" spans="1:10" ht="52.8">
      <c r="A2847" s="33" t="s">
        <v>531</v>
      </c>
      <c r="B2847" s="34" t="s">
        <v>1572</v>
      </c>
      <c r="C2847" s="33" t="s">
        <v>28</v>
      </c>
      <c r="D2847" s="33" t="s">
        <v>1573</v>
      </c>
      <c r="E2847" s="315" t="s">
        <v>1230</v>
      </c>
      <c r="F2847" s="315"/>
      <c r="G2847" s="35" t="s">
        <v>535</v>
      </c>
      <c r="H2847" s="36">
        <v>1</v>
      </c>
      <c r="I2847" s="37">
        <v>32.61</v>
      </c>
      <c r="J2847" s="37">
        <v>32.61</v>
      </c>
    </row>
    <row r="2848" spans="1:10" ht="52.8">
      <c r="A2848" s="33" t="s">
        <v>531</v>
      </c>
      <c r="B2848" s="34" t="s">
        <v>1566</v>
      </c>
      <c r="C2848" s="33" t="s">
        <v>28</v>
      </c>
      <c r="D2848" s="33" t="s">
        <v>1567</v>
      </c>
      <c r="E2848" s="315" t="s">
        <v>1230</v>
      </c>
      <c r="F2848" s="315"/>
      <c r="G2848" s="35" t="s">
        <v>535</v>
      </c>
      <c r="H2848" s="36">
        <v>1</v>
      </c>
      <c r="I2848" s="37">
        <v>6.89</v>
      </c>
      <c r="J2848" s="37">
        <v>6.89</v>
      </c>
    </row>
    <row r="2849" spans="1:10">
      <c r="A2849" s="38"/>
      <c r="B2849" s="38"/>
      <c r="C2849" s="38"/>
      <c r="D2849" s="38"/>
      <c r="E2849" s="38" t="s">
        <v>540</v>
      </c>
      <c r="F2849" s="39">
        <v>27.88</v>
      </c>
      <c r="G2849" s="38" t="s">
        <v>541</v>
      </c>
      <c r="H2849" s="39">
        <v>0</v>
      </c>
      <c r="I2849" s="38" t="s">
        <v>542</v>
      </c>
      <c r="J2849" s="39">
        <v>27.88</v>
      </c>
    </row>
    <row r="2850" spans="1:10" ht="14.4" thickBot="1">
      <c r="A2850" s="38"/>
      <c r="B2850" s="38"/>
      <c r="C2850" s="38"/>
      <c r="D2850" s="38"/>
      <c r="E2850" s="38" t="s">
        <v>543</v>
      </c>
      <c r="F2850" s="39">
        <v>39.619999999999997</v>
      </c>
      <c r="G2850" s="38"/>
      <c r="H2850" s="313" t="s">
        <v>544</v>
      </c>
      <c r="I2850" s="313"/>
      <c r="J2850" s="39">
        <v>198.11</v>
      </c>
    </row>
    <row r="2851" spans="1:10" ht="14.4" thickTop="1">
      <c r="A2851" s="40"/>
      <c r="B2851" s="40"/>
      <c r="C2851" s="40"/>
      <c r="D2851" s="40"/>
      <c r="E2851" s="40"/>
      <c r="F2851" s="40"/>
      <c r="G2851" s="40"/>
      <c r="H2851" s="40"/>
      <c r="I2851" s="40"/>
      <c r="J2851" s="40"/>
    </row>
    <row r="2852" spans="1:10">
      <c r="A2852" s="19"/>
      <c r="B2852" s="20" t="s">
        <v>8</v>
      </c>
      <c r="C2852" s="19" t="s">
        <v>9</v>
      </c>
      <c r="D2852" s="19" t="s">
        <v>10</v>
      </c>
      <c r="E2852" s="317" t="s">
        <v>529</v>
      </c>
      <c r="F2852" s="317"/>
      <c r="G2852" s="27" t="s">
        <v>11</v>
      </c>
      <c r="H2852" s="20" t="s">
        <v>12</v>
      </c>
      <c r="I2852" s="20" t="s">
        <v>13</v>
      </c>
      <c r="J2852" s="20" t="s">
        <v>15</v>
      </c>
    </row>
    <row r="2853" spans="1:10" ht="52.8">
      <c r="A2853" s="28" t="s">
        <v>530</v>
      </c>
      <c r="B2853" s="29" t="s">
        <v>1568</v>
      </c>
      <c r="C2853" s="28" t="s">
        <v>28</v>
      </c>
      <c r="D2853" s="28" t="s">
        <v>1569</v>
      </c>
      <c r="E2853" s="316" t="s">
        <v>1230</v>
      </c>
      <c r="F2853" s="316"/>
      <c r="G2853" s="30" t="s">
        <v>535</v>
      </c>
      <c r="H2853" s="31">
        <v>1</v>
      </c>
      <c r="I2853" s="32">
        <v>26.09</v>
      </c>
      <c r="J2853" s="32">
        <v>26.09</v>
      </c>
    </row>
    <row r="2854" spans="1:10" ht="66">
      <c r="A2854" s="41" t="s">
        <v>553</v>
      </c>
      <c r="B2854" s="42" t="s">
        <v>1574</v>
      </c>
      <c r="C2854" s="41" t="s">
        <v>28</v>
      </c>
      <c r="D2854" s="41" t="s">
        <v>1575</v>
      </c>
      <c r="E2854" s="314" t="s">
        <v>1239</v>
      </c>
      <c r="F2854" s="314"/>
      <c r="G2854" s="43" t="s">
        <v>24</v>
      </c>
      <c r="H2854" s="44">
        <v>5.5999999999999999E-5</v>
      </c>
      <c r="I2854" s="45">
        <v>465945.09</v>
      </c>
      <c r="J2854" s="45">
        <v>26.09</v>
      </c>
    </row>
    <row r="2855" spans="1:10">
      <c r="A2855" s="38"/>
      <c r="B2855" s="38"/>
      <c r="C2855" s="38"/>
      <c r="D2855" s="38"/>
      <c r="E2855" s="38" t="s">
        <v>540</v>
      </c>
      <c r="F2855" s="39">
        <v>0</v>
      </c>
      <c r="G2855" s="38" t="s">
        <v>541</v>
      </c>
      <c r="H2855" s="39">
        <v>0</v>
      </c>
      <c r="I2855" s="38" t="s">
        <v>542</v>
      </c>
      <c r="J2855" s="39">
        <v>0</v>
      </c>
    </row>
    <row r="2856" spans="1:10" ht="14.4" thickBot="1">
      <c r="A2856" s="38"/>
      <c r="B2856" s="38"/>
      <c r="C2856" s="38"/>
      <c r="D2856" s="38"/>
      <c r="E2856" s="38" t="s">
        <v>543</v>
      </c>
      <c r="F2856" s="39">
        <v>6.52</v>
      </c>
      <c r="G2856" s="38"/>
      <c r="H2856" s="313" t="s">
        <v>544</v>
      </c>
      <c r="I2856" s="313"/>
      <c r="J2856" s="39">
        <v>32.61</v>
      </c>
    </row>
    <row r="2857" spans="1:10" ht="14.4" thickTop="1">
      <c r="A2857" s="40"/>
      <c r="B2857" s="40"/>
      <c r="C2857" s="40"/>
      <c r="D2857" s="40"/>
      <c r="E2857" s="40"/>
      <c r="F2857" s="40"/>
      <c r="G2857" s="40"/>
      <c r="H2857" s="40"/>
      <c r="I2857" s="40"/>
      <c r="J2857" s="40"/>
    </row>
    <row r="2858" spans="1:10">
      <c r="A2858" s="19"/>
      <c r="B2858" s="20" t="s">
        <v>8</v>
      </c>
      <c r="C2858" s="19" t="s">
        <v>9</v>
      </c>
      <c r="D2858" s="19" t="s">
        <v>10</v>
      </c>
      <c r="E2858" s="317" t="s">
        <v>529</v>
      </c>
      <c r="F2858" s="317"/>
      <c r="G2858" s="27" t="s">
        <v>11</v>
      </c>
      <c r="H2858" s="20" t="s">
        <v>12</v>
      </c>
      <c r="I2858" s="20" t="s">
        <v>13</v>
      </c>
      <c r="J2858" s="20" t="s">
        <v>15</v>
      </c>
    </row>
    <row r="2859" spans="1:10" ht="52.8">
      <c r="A2859" s="28" t="s">
        <v>530</v>
      </c>
      <c r="B2859" s="29" t="s">
        <v>1566</v>
      </c>
      <c r="C2859" s="28" t="s">
        <v>28</v>
      </c>
      <c r="D2859" s="28" t="s">
        <v>1567</v>
      </c>
      <c r="E2859" s="316" t="s">
        <v>1230</v>
      </c>
      <c r="F2859" s="316"/>
      <c r="G2859" s="30" t="s">
        <v>535</v>
      </c>
      <c r="H2859" s="31">
        <v>1</v>
      </c>
      <c r="I2859" s="32">
        <v>6.89</v>
      </c>
      <c r="J2859" s="32">
        <v>6.89</v>
      </c>
    </row>
    <row r="2860" spans="1:10" ht="66">
      <c r="A2860" s="41" t="s">
        <v>553</v>
      </c>
      <c r="B2860" s="42" t="s">
        <v>1574</v>
      </c>
      <c r="C2860" s="41" t="s">
        <v>28</v>
      </c>
      <c r="D2860" s="41" t="s">
        <v>1575</v>
      </c>
      <c r="E2860" s="314" t="s">
        <v>1239</v>
      </c>
      <c r="F2860" s="314"/>
      <c r="G2860" s="43" t="s">
        <v>24</v>
      </c>
      <c r="H2860" s="44">
        <v>1.4800000000000001E-5</v>
      </c>
      <c r="I2860" s="45">
        <v>465945.09</v>
      </c>
      <c r="J2860" s="45">
        <v>6.89</v>
      </c>
    </row>
    <row r="2861" spans="1:10">
      <c r="A2861" s="38"/>
      <c r="B2861" s="38"/>
      <c r="C2861" s="38"/>
      <c r="D2861" s="38"/>
      <c r="E2861" s="38" t="s">
        <v>540</v>
      </c>
      <c r="F2861" s="39">
        <v>0</v>
      </c>
      <c r="G2861" s="38" t="s">
        <v>541</v>
      </c>
      <c r="H2861" s="39">
        <v>0</v>
      </c>
      <c r="I2861" s="38" t="s">
        <v>542</v>
      </c>
      <c r="J2861" s="39">
        <v>0</v>
      </c>
    </row>
    <row r="2862" spans="1:10" ht="14.4" thickBot="1">
      <c r="A2862" s="38"/>
      <c r="B2862" s="38"/>
      <c r="C2862" s="38"/>
      <c r="D2862" s="38"/>
      <c r="E2862" s="38" t="s">
        <v>543</v>
      </c>
      <c r="F2862" s="39">
        <v>1.72</v>
      </c>
      <c r="G2862" s="38"/>
      <c r="H2862" s="313" t="s">
        <v>544</v>
      </c>
      <c r="I2862" s="313"/>
      <c r="J2862" s="39">
        <v>8.61</v>
      </c>
    </row>
    <row r="2863" spans="1:10" ht="14.4" thickTop="1">
      <c r="A2863" s="40"/>
      <c r="B2863" s="40"/>
      <c r="C2863" s="40"/>
      <c r="D2863" s="40"/>
      <c r="E2863" s="40"/>
      <c r="F2863" s="40"/>
      <c r="G2863" s="40"/>
      <c r="H2863" s="40"/>
      <c r="I2863" s="40"/>
      <c r="J2863" s="40"/>
    </row>
    <row r="2864" spans="1:10">
      <c r="A2864" s="19"/>
      <c r="B2864" s="20" t="s">
        <v>8</v>
      </c>
      <c r="C2864" s="19" t="s">
        <v>9</v>
      </c>
      <c r="D2864" s="19" t="s">
        <v>10</v>
      </c>
      <c r="E2864" s="317" t="s">
        <v>529</v>
      </c>
      <c r="F2864" s="317"/>
      <c r="G2864" s="27" t="s">
        <v>11</v>
      </c>
      <c r="H2864" s="20" t="s">
        <v>12</v>
      </c>
      <c r="I2864" s="20" t="s">
        <v>13</v>
      </c>
      <c r="J2864" s="20" t="s">
        <v>15</v>
      </c>
    </row>
    <row r="2865" spans="1:10" ht="52.8">
      <c r="A2865" s="28" t="s">
        <v>530</v>
      </c>
      <c r="B2865" s="29" t="s">
        <v>1572</v>
      </c>
      <c r="C2865" s="28" t="s">
        <v>28</v>
      </c>
      <c r="D2865" s="28" t="s">
        <v>1573</v>
      </c>
      <c r="E2865" s="316" t="s">
        <v>1230</v>
      </c>
      <c r="F2865" s="316"/>
      <c r="G2865" s="30" t="s">
        <v>535</v>
      </c>
      <c r="H2865" s="31">
        <v>1</v>
      </c>
      <c r="I2865" s="32">
        <v>32.61</v>
      </c>
      <c r="J2865" s="32">
        <v>32.61</v>
      </c>
    </row>
    <row r="2866" spans="1:10" ht="66">
      <c r="A2866" s="41" t="s">
        <v>553</v>
      </c>
      <c r="B2866" s="42" t="s">
        <v>1574</v>
      </c>
      <c r="C2866" s="41" t="s">
        <v>28</v>
      </c>
      <c r="D2866" s="41" t="s">
        <v>1575</v>
      </c>
      <c r="E2866" s="314" t="s">
        <v>1239</v>
      </c>
      <c r="F2866" s="314"/>
      <c r="G2866" s="43" t="s">
        <v>24</v>
      </c>
      <c r="H2866" s="44">
        <v>6.9999999999999994E-5</v>
      </c>
      <c r="I2866" s="45">
        <v>465945.09</v>
      </c>
      <c r="J2866" s="45">
        <v>32.61</v>
      </c>
    </row>
    <row r="2867" spans="1:10">
      <c r="A2867" s="38"/>
      <c r="B2867" s="38"/>
      <c r="C2867" s="38"/>
      <c r="D2867" s="38"/>
      <c r="E2867" s="38" t="s">
        <v>540</v>
      </c>
      <c r="F2867" s="39">
        <v>0</v>
      </c>
      <c r="G2867" s="38" t="s">
        <v>541</v>
      </c>
      <c r="H2867" s="39">
        <v>0</v>
      </c>
      <c r="I2867" s="38" t="s">
        <v>542</v>
      </c>
      <c r="J2867" s="39">
        <v>0</v>
      </c>
    </row>
    <row r="2868" spans="1:10" ht="14.4" thickBot="1">
      <c r="A2868" s="38"/>
      <c r="B2868" s="38"/>
      <c r="C2868" s="38"/>
      <c r="D2868" s="38"/>
      <c r="E2868" s="38" t="s">
        <v>543</v>
      </c>
      <c r="F2868" s="39">
        <v>8.15</v>
      </c>
      <c r="G2868" s="38"/>
      <c r="H2868" s="313" t="s">
        <v>544</v>
      </c>
      <c r="I2868" s="313"/>
      <c r="J2868" s="39">
        <v>40.76</v>
      </c>
    </row>
    <row r="2869" spans="1:10" ht="14.4" thickTop="1">
      <c r="A2869" s="40"/>
      <c r="B2869" s="40"/>
      <c r="C2869" s="40"/>
      <c r="D2869" s="40"/>
      <c r="E2869" s="40"/>
      <c r="F2869" s="40"/>
      <c r="G2869" s="40"/>
      <c r="H2869" s="40"/>
      <c r="I2869" s="40"/>
      <c r="J2869" s="40"/>
    </row>
    <row r="2870" spans="1:10">
      <c r="A2870" s="19"/>
      <c r="B2870" s="20" t="s">
        <v>8</v>
      </c>
      <c r="C2870" s="19" t="s">
        <v>9</v>
      </c>
      <c r="D2870" s="19" t="s">
        <v>10</v>
      </c>
      <c r="E2870" s="317" t="s">
        <v>529</v>
      </c>
      <c r="F2870" s="317"/>
      <c r="G2870" s="27" t="s">
        <v>11</v>
      </c>
      <c r="H2870" s="20" t="s">
        <v>12</v>
      </c>
      <c r="I2870" s="20" t="s">
        <v>13</v>
      </c>
      <c r="J2870" s="20" t="s">
        <v>15</v>
      </c>
    </row>
    <row r="2871" spans="1:10" ht="66">
      <c r="A2871" s="28" t="s">
        <v>530</v>
      </c>
      <c r="B2871" s="29" t="s">
        <v>1570</v>
      </c>
      <c r="C2871" s="28" t="s">
        <v>28</v>
      </c>
      <c r="D2871" s="28" t="s">
        <v>1571</v>
      </c>
      <c r="E2871" s="316" t="s">
        <v>1230</v>
      </c>
      <c r="F2871" s="316"/>
      <c r="G2871" s="30" t="s">
        <v>535</v>
      </c>
      <c r="H2871" s="31">
        <v>1</v>
      </c>
      <c r="I2871" s="32">
        <v>58.34</v>
      </c>
      <c r="J2871" s="32">
        <v>58.34</v>
      </c>
    </row>
    <row r="2872" spans="1:10">
      <c r="A2872" s="41" t="s">
        <v>553</v>
      </c>
      <c r="B2872" s="42" t="s">
        <v>1276</v>
      </c>
      <c r="C2872" s="41" t="s">
        <v>28</v>
      </c>
      <c r="D2872" s="41" t="s">
        <v>1277</v>
      </c>
      <c r="E2872" s="314" t="s">
        <v>556</v>
      </c>
      <c r="F2872" s="314"/>
      <c r="G2872" s="43" t="s">
        <v>583</v>
      </c>
      <c r="H2872" s="44">
        <v>8.5299999999999994</v>
      </c>
      <c r="I2872" s="45">
        <v>6.84</v>
      </c>
      <c r="J2872" s="45">
        <v>58.34</v>
      </c>
    </row>
    <row r="2873" spans="1:10">
      <c r="A2873" s="38"/>
      <c r="B2873" s="38"/>
      <c r="C2873" s="38"/>
      <c r="D2873" s="38"/>
      <c r="E2873" s="38" t="s">
        <v>540</v>
      </c>
      <c r="F2873" s="39">
        <v>0</v>
      </c>
      <c r="G2873" s="38" t="s">
        <v>541</v>
      </c>
      <c r="H2873" s="39">
        <v>0</v>
      </c>
      <c r="I2873" s="38" t="s">
        <v>542</v>
      </c>
      <c r="J2873" s="39">
        <v>0</v>
      </c>
    </row>
    <row r="2874" spans="1:10" ht="14.4" thickBot="1">
      <c r="A2874" s="38"/>
      <c r="B2874" s="38"/>
      <c r="C2874" s="38"/>
      <c r="D2874" s="38"/>
      <c r="E2874" s="38" t="s">
        <v>543</v>
      </c>
      <c r="F2874" s="39">
        <v>14.58</v>
      </c>
      <c r="G2874" s="38"/>
      <c r="H2874" s="313" t="s">
        <v>544</v>
      </c>
      <c r="I2874" s="313"/>
      <c r="J2874" s="39">
        <v>72.92</v>
      </c>
    </row>
    <row r="2875" spans="1:10" ht="14.4" thickTop="1">
      <c r="A2875" s="40"/>
      <c r="B2875" s="40"/>
      <c r="C2875" s="40"/>
      <c r="D2875" s="40"/>
      <c r="E2875" s="40"/>
      <c r="F2875" s="40"/>
      <c r="G2875" s="40"/>
      <c r="H2875" s="40"/>
      <c r="I2875" s="40"/>
      <c r="J2875" s="40"/>
    </row>
    <row r="2876" spans="1:10">
      <c r="A2876" s="19"/>
      <c r="B2876" s="20" t="s">
        <v>8</v>
      </c>
      <c r="C2876" s="19" t="s">
        <v>9</v>
      </c>
      <c r="D2876" s="19" t="s">
        <v>10</v>
      </c>
      <c r="E2876" s="317" t="s">
        <v>529</v>
      </c>
      <c r="F2876" s="317"/>
      <c r="G2876" s="27" t="s">
        <v>11</v>
      </c>
      <c r="H2876" s="20" t="s">
        <v>12</v>
      </c>
      <c r="I2876" s="20" t="s">
        <v>13</v>
      </c>
      <c r="J2876" s="20" t="s">
        <v>15</v>
      </c>
    </row>
    <row r="2877" spans="1:10" ht="39.6">
      <c r="A2877" s="28" t="s">
        <v>530</v>
      </c>
      <c r="B2877" s="29" t="s">
        <v>602</v>
      </c>
      <c r="C2877" s="28" t="s">
        <v>28</v>
      </c>
      <c r="D2877" s="28" t="s">
        <v>603</v>
      </c>
      <c r="E2877" s="316" t="s">
        <v>570</v>
      </c>
      <c r="F2877" s="316"/>
      <c r="G2877" s="30" t="s">
        <v>576</v>
      </c>
      <c r="H2877" s="31">
        <v>1</v>
      </c>
      <c r="I2877" s="32">
        <v>69.86</v>
      </c>
      <c r="J2877" s="32">
        <v>69.86</v>
      </c>
    </row>
    <row r="2878" spans="1:10" ht="39.6">
      <c r="A2878" s="33" t="s">
        <v>531</v>
      </c>
      <c r="B2878" s="34" t="s">
        <v>1576</v>
      </c>
      <c r="C2878" s="33" t="s">
        <v>28</v>
      </c>
      <c r="D2878" s="33" t="s">
        <v>1577</v>
      </c>
      <c r="E2878" s="315" t="s">
        <v>1230</v>
      </c>
      <c r="F2878" s="315"/>
      <c r="G2878" s="35" t="s">
        <v>535</v>
      </c>
      <c r="H2878" s="36">
        <v>1</v>
      </c>
      <c r="I2878" s="37">
        <v>9</v>
      </c>
      <c r="J2878" s="37">
        <v>9</v>
      </c>
    </row>
    <row r="2879" spans="1:10" ht="26.4">
      <c r="A2879" s="33" t="s">
        <v>531</v>
      </c>
      <c r="B2879" s="34" t="s">
        <v>1542</v>
      </c>
      <c r="C2879" s="33" t="s">
        <v>28</v>
      </c>
      <c r="D2879" s="33" t="s">
        <v>1543</v>
      </c>
      <c r="E2879" s="315" t="s">
        <v>534</v>
      </c>
      <c r="F2879" s="315"/>
      <c r="G2879" s="35" t="s">
        <v>535</v>
      </c>
      <c r="H2879" s="36">
        <v>1</v>
      </c>
      <c r="I2879" s="37">
        <v>27.53</v>
      </c>
      <c r="J2879" s="37">
        <v>27.53</v>
      </c>
    </row>
    <row r="2880" spans="1:10" ht="39.6">
      <c r="A2880" s="33" t="s">
        <v>531</v>
      </c>
      <c r="B2880" s="34" t="s">
        <v>1578</v>
      </c>
      <c r="C2880" s="33" t="s">
        <v>28</v>
      </c>
      <c r="D2880" s="33" t="s">
        <v>1579</v>
      </c>
      <c r="E2880" s="315" t="s">
        <v>1230</v>
      </c>
      <c r="F2880" s="315"/>
      <c r="G2880" s="35" t="s">
        <v>535</v>
      </c>
      <c r="H2880" s="36">
        <v>1</v>
      </c>
      <c r="I2880" s="37">
        <v>33.33</v>
      </c>
      <c r="J2880" s="37">
        <v>33.33</v>
      </c>
    </row>
    <row r="2881" spans="1:10">
      <c r="A2881" s="38"/>
      <c r="B2881" s="38"/>
      <c r="C2881" s="38"/>
      <c r="D2881" s="38"/>
      <c r="E2881" s="38" t="s">
        <v>540</v>
      </c>
      <c r="F2881" s="39">
        <v>20.85</v>
      </c>
      <c r="G2881" s="38" t="s">
        <v>541</v>
      </c>
      <c r="H2881" s="39">
        <v>0</v>
      </c>
      <c r="I2881" s="38" t="s">
        <v>542</v>
      </c>
      <c r="J2881" s="39">
        <v>20.85</v>
      </c>
    </row>
    <row r="2882" spans="1:10" ht="14.4" thickBot="1">
      <c r="A2882" s="38"/>
      <c r="B2882" s="38"/>
      <c r="C2882" s="38"/>
      <c r="D2882" s="38"/>
      <c r="E2882" s="38" t="s">
        <v>543</v>
      </c>
      <c r="F2882" s="39">
        <v>17.46</v>
      </c>
      <c r="G2882" s="38"/>
      <c r="H2882" s="313" t="s">
        <v>544</v>
      </c>
      <c r="I2882" s="313"/>
      <c r="J2882" s="39">
        <v>87.32</v>
      </c>
    </row>
    <row r="2883" spans="1:10" ht="14.4" thickTop="1">
      <c r="A2883" s="40"/>
      <c r="B2883" s="40"/>
      <c r="C2883" s="40"/>
      <c r="D2883" s="40"/>
      <c r="E2883" s="40"/>
      <c r="F2883" s="40"/>
      <c r="G2883" s="40"/>
      <c r="H2883" s="40"/>
      <c r="I2883" s="40"/>
      <c r="J2883" s="40"/>
    </row>
    <row r="2884" spans="1:10">
      <c r="A2884" s="19"/>
      <c r="B2884" s="20" t="s">
        <v>8</v>
      </c>
      <c r="C2884" s="19" t="s">
        <v>9</v>
      </c>
      <c r="D2884" s="19" t="s">
        <v>10</v>
      </c>
      <c r="E2884" s="317" t="s">
        <v>529</v>
      </c>
      <c r="F2884" s="317"/>
      <c r="G2884" s="27" t="s">
        <v>11</v>
      </c>
      <c r="H2884" s="20" t="s">
        <v>12</v>
      </c>
      <c r="I2884" s="20" t="s">
        <v>13</v>
      </c>
      <c r="J2884" s="20" t="s">
        <v>15</v>
      </c>
    </row>
    <row r="2885" spans="1:10" ht="39.6">
      <c r="A2885" s="28" t="s">
        <v>530</v>
      </c>
      <c r="B2885" s="29" t="s">
        <v>608</v>
      </c>
      <c r="C2885" s="28" t="s">
        <v>28</v>
      </c>
      <c r="D2885" s="28" t="s">
        <v>609</v>
      </c>
      <c r="E2885" s="316" t="s">
        <v>570</v>
      </c>
      <c r="F2885" s="316"/>
      <c r="G2885" s="30" t="s">
        <v>571</v>
      </c>
      <c r="H2885" s="31">
        <v>1</v>
      </c>
      <c r="I2885" s="32">
        <v>176.89</v>
      </c>
      <c r="J2885" s="32">
        <v>176.89</v>
      </c>
    </row>
    <row r="2886" spans="1:10" ht="39.6">
      <c r="A2886" s="33" t="s">
        <v>531</v>
      </c>
      <c r="B2886" s="34" t="s">
        <v>1576</v>
      </c>
      <c r="C2886" s="33" t="s">
        <v>28</v>
      </c>
      <c r="D2886" s="33" t="s">
        <v>1577</v>
      </c>
      <c r="E2886" s="315" t="s">
        <v>1230</v>
      </c>
      <c r="F2886" s="315"/>
      <c r="G2886" s="35" t="s">
        <v>535</v>
      </c>
      <c r="H2886" s="36">
        <v>1</v>
      </c>
      <c r="I2886" s="37">
        <v>9</v>
      </c>
      <c r="J2886" s="37">
        <v>9</v>
      </c>
    </row>
    <row r="2887" spans="1:10" ht="26.4">
      <c r="A2887" s="33" t="s">
        <v>531</v>
      </c>
      <c r="B2887" s="34" t="s">
        <v>1542</v>
      </c>
      <c r="C2887" s="33" t="s">
        <v>28</v>
      </c>
      <c r="D2887" s="33" t="s">
        <v>1543</v>
      </c>
      <c r="E2887" s="315" t="s">
        <v>534</v>
      </c>
      <c r="F2887" s="315"/>
      <c r="G2887" s="35" t="s">
        <v>535</v>
      </c>
      <c r="H2887" s="36">
        <v>1</v>
      </c>
      <c r="I2887" s="37">
        <v>27.53</v>
      </c>
      <c r="J2887" s="37">
        <v>27.53</v>
      </c>
    </row>
    <row r="2888" spans="1:10" ht="39.6">
      <c r="A2888" s="33" t="s">
        <v>531</v>
      </c>
      <c r="B2888" s="34" t="s">
        <v>1578</v>
      </c>
      <c r="C2888" s="33" t="s">
        <v>28</v>
      </c>
      <c r="D2888" s="33" t="s">
        <v>1579</v>
      </c>
      <c r="E2888" s="315" t="s">
        <v>1230</v>
      </c>
      <c r="F2888" s="315"/>
      <c r="G2888" s="35" t="s">
        <v>535</v>
      </c>
      <c r="H2888" s="36">
        <v>1</v>
      </c>
      <c r="I2888" s="37">
        <v>33.33</v>
      </c>
      <c r="J2888" s="37">
        <v>33.33</v>
      </c>
    </row>
    <row r="2889" spans="1:10" ht="52.8">
      <c r="A2889" s="33" t="s">
        <v>531</v>
      </c>
      <c r="B2889" s="34" t="s">
        <v>1580</v>
      </c>
      <c r="C2889" s="33" t="s">
        <v>28</v>
      </c>
      <c r="D2889" s="33" t="s">
        <v>1581</v>
      </c>
      <c r="E2889" s="315" t="s">
        <v>1230</v>
      </c>
      <c r="F2889" s="315"/>
      <c r="G2889" s="35" t="s">
        <v>535</v>
      </c>
      <c r="H2889" s="36">
        <v>1</v>
      </c>
      <c r="I2889" s="37">
        <v>65.319999999999993</v>
      </c>
      <c r="J2889" s="37">
        <v>65.319999999999993</v>
      </c>
    </row>
    <row r="2890" spans="1:10" ht="39.6">
      <c r="A2890" s="33" t="s">
        <v>531</v>
      </c>
      <c r="B2890" s="34" t="s">
        <v>1582</v>
      </c>
      <c r="C2890" s="33" t="s">
        <v>28</v>
      </c>
      <c r="D2890" s="33" t="s">
        <v>1583</v>
      </c>
      <c r="E2890" s="315" t="s">
        <v>1230</v>
      </c>
      <c r="F2890" s="315"/>
      <c r="G2890" s="35" t="s">
        <v>535</v>
      </c>
      <c r="H2890" s="36">
        <v>1</v>
      </c>
      <c r="I2890" s="37">
        <v>41.71</v>
      </c>
      <c r="J2890" s="37">
        <v>41.71</v>
      </c>
    </row>
    <row r="2891" spans="1:10">
      <c r="A2891" s="38"/>
      <c r="B2891" s="38"/>
      <c r="C2891" s="38"/>
      <c r="D2891" s="38"/>
      <c r="E2891" s="38" t="s">
        <v>540</v>
      </c>
      <c r="F2891" s="39">
        <v>20.85</v>
      </c>
      <c r="G2891" s="38" t="s">
        <v>541</v>
      </c>
      <c r="H2891" s="39">
        <v>0</v>
      </c>
      <c r="I2891" s="38" t="s">
        <v>542</v>
      </c>
      <c r="J2891" s="39">
        <v>20.85</v>
      </c>
    </row>
    <row r="2892" spans="1:10" ht="14.4" thickBot="1">
      <c r="A2892" s="38"/>
      <c r="B2892" s="38"/>
      <c r="C2892" s="38"/>
      <c r="D2892" s="38"/>
      <c r="E2892" s="38" t="s">
        <v>543</v>
      </c>
      <c r="F2892" s="39">
        <v>44.22</v>
      </c>
      <c r="G2892" s="38"/>
      <c r="H2892" s="313" t="s">
        <v>544</v>
      </c>
      <c r="I2892" s="313"/>
      <c r="J2892" s="39">
        <v>221.11</v>
      </c>
    </row>
    <row r="2893" spans="1:10" ht="14.4" thickTop="1">
      <c r="A2893" s="40"/>
      <c r="B2893" s="40"/>
      <c r="C2893" s="40"/>
      <c r="D2893" s="40"/>
      <c r="E2893" s="40"/>
      <c r="F2893" s="40"/>
      <c r="G2893" s="40"/>
      <c r="H2893" s="40"/>
      <c r="I2893" s="40"/>
      <c r="J2893" s="40"/>
    </row>
    <row r="2894" spans="1:10">
      <c r="A2894" s="19"/>
      <c r="B2894" s="20" t="s">
        <v>8</v>
      </c>
      <c r="C2894" s="19" t="s">
        <v>9</v>
      </c>
      <c r="D2894" s="19" t="s">
        <v>10</v>
      </c>
      <c r="E2894" s="317" t="s">
        <v>529</v>
      </c>
      <c r="F2894" s="317"/>
      <c r="G2894" s="27" t="s">
        <v>11</v>
      </c>
      <c r="H2894" s="20" t="s">
        <v>12</v>
      </c>
      <c r="I2894" s="20" t="s">
        <v>13</v>
      </c>
      <c r="J2894" s="20" t="s">
        <v>15</v>
      </c>
    </row>
    <row r="2895" spans="1:10" ht="39.6">
      <c r="A2895" s="28" t="s">
        <v>530</v>
      </c>
      <c r="B2895" s="29" t="s">
        <v>1578</v>
      </c>
      <c r="C2895" s="28" t="s">
        <v>28</v>
      </c>
      <c r="D2895" s="28" t="s">
        <v>1579</v>
      </c>
      <c r="E2895" s="316" t="s">
        <v>1230</v>
      </c>
      <c r="F2895" s="316"/>
      <c r="G2895" s="30" t="s">
        <v>535</v>
      </c>
      <c r="H2895" s="31">
        <v>1</v>
      </c>
      <c r="I2895" s="32">
        <v>33.33</v>
      </c>
      <c r="J2895" s="32">
        <v>33.33</v>
      </c>
    </row>
    <row r="2896" spans="1:10" ht="39.6">
      <c r="A2896" s="41" t="s">
        <v>553</v>
      </c>
      <c r="B2896" s="42" t="s">
        <v>1584</v>
      </c>
      <c r="C2896" s="41" t="s">
        <v>28</v>
      </c>
      <c r="D2896" s="41" t="s">
        <v>1585</v>
      </c>
      <c r="E2896" s="314" t="s">
        <v>1239</v>
      </c>
      <c r="F2896" s="314"/>
      <c r="G2896" s="43" t="s">
        <v>24</v>
      </c>
      <c r="H2896" s="44">
        <v>5.3300000000000001E-5</v>
      </c>
      <c r="I2896" s="45">
        <v>625341.67000000004</v>
      </c>
      <c r="J2896" s="45">
        <v>33.33</v>
      </c>
    </row>
    <row r="2897" spans="1:10">
      <c r="A2897" s="38"/>
      <c r="B2897" s="38"/>
      <c r="C2897" s="38"/>
      <c r="D2897" s="38"/>
      <c r="E2897" s="38" t="s">
        <v>540</v>
      </c>
      <c r="F2897" s="39">
        <v>0</v>
      </c>
      <c r="G2897" s="38" t="s">
        <v>541</v>
      </c>
      <c r="H2897" s="39">
        <v>0</v>
      </c>
      <c r="I2897" s="38" t="s">
        <v>542</v>
      </c>
      <c r="J2897" s="39">
        <v>0</v>
      </c>
    </row>
    <row r="2898" spans="1:10" ht="14.4" thickBot="1">
      <c r="A2898" s="38"/>
      <c r="B2898" s="38"/>
      <c r="C2898" s="38"/>
      <c r="D2898" s="38"/>
      <c r="E2898" s="38" t="s">
        <v>543</v>
      </c>
      <c r="F2898" s="39">
        <v>8.33</v>
      </c>
      <c r="G2898" s="38"/>
      <c r="H2898" s="313" t="s">
        <v>544</v>
      </c>
      <c r="I2898" s="313"/>
      <c r="J2898" s="39">
        <v>41.66</v>
      </c>
    </row>
    <row r="2899" spans="1:10" ht="14.4" thickTop="1">
      <c r="A2899" s="40"/>
      <c r="B2899" s="40"/>
      <c r="C2899" s="40"/>
      <c r="D2899" s="40"/>
      <c r="E2899" s="40"/>
      <c r="F2899" s="40"/>
      <c r="G2899" s="40"/>
      <c r="H2899" s="40"/>
      <c r="I2899" s="40"/>
      <c r="J2899" s="40"/>
    </row>
    <row r="2900" spans="1:10">
      <c r="A2900" s="19"/>
      <c r="B2900" s="20" t="s">
        <v>8</v>
      </c>
      <c r="C2900" s="19" t="s">
        <v>9</v>
      </c>
      <c r="D2900" s="19" t="s">
        <v>10</v>
      </c>
      <c r="E2900" s="317" t="s">
        <v>529</v>
      </c>
      <c r="F2900" s="317"/>
      <c r="G2900" s="27" t="s">
        <v>11</v>
      </c>
      <c r="H2900" s="20" t="s">
        <v>12</v>
      </c>
      <c r="I2900" s="20" t="s">
        <v>13</v>
      </c>
      <c r="J2900" s="20" t="s">
        <v>15</v>
      </c>
    </row>
    <row r="2901" spans="1:10" ht="39.6">
      <c r="A2901" s="28" t="s">
        <v>530</v>
      </c>
      <c r="B2901" s="29" t="s">
        <v>1576</v>
      </c>
      <c r="C2901" s="28" t="s">
        <v>28</v>
      </c>
      <c r="D2901" s="28" t="s">
        <v>1577</v>
      </c>
      <c r="E2901" s="316" t="s">
        <v>1230</v>
      </c>
      <c r="F2901" s="316"/>
      <c r="G2901" s="30" t="s">
        <v>535</v>
      </c>
      <c r="H2901" s="31">
        <v>1</v>
      </c>
      <c r="I2901" s="32">
        <v>9</v>
      </c>
      <c r="J2901" s="32">
        <v>9</v>
      </c>
    </row>
    <row r="2902" spans="1:10" ht="39.6">
      <c r="A2902" s="41" t="s">
        <v>553</v>
      </c>
      <c r="B2902" s="42" t="s">
        <v>1584</v>
      </c>
      <c r="C2902" s="41" t="s">
        <v>28</v>
      </c>
      <c r="D2902" s="41" t="s">
        <v>1585</v>
      </c>
      <c r="E2902" s="314" t="s">
        <v>1239</v>
      </c>
      <c r="F2902" s="314"/>
      <c r="G2902" s="43" t="s">
        <v>24</v>
      </c>
      <c r="H2902" s="44">
        <v>1.4399999999999999E-5</v>
      </c>
      <c r="I2902" s="45">
        <v>625341.67000000004</v>
      </c>
      <c r="J2902" s="45">
        <v>9</v>
      </c>
    </row>
    <row r="2903" spans="1:10">
      <c r="A2903" s="38"/>
      <c r="B2903" s="38"/>
      <c r="C2903" s="38"/>
      <c r="D2903" s="38"/>
      <c r="E2903" s="38" t="s">
        <v>540</v>
      </c>
      <c r="F2903" s="39">
        <v>0</v>
      </c>
      <c r="G2903" s="38" t="s">
        <v>541</v>
      </c>
      <c r="H2903" s="39">
        <v>0</v>
      </c>
      <c r="I2903" s="38" t="s">
        <v>542</v>
      </c>
      <c r="J2903" s="39">
        <v>0</v>
      </c>
    </row>
    <row r="2904" spans="1:10" ht="14.4" thickBot="1">
      <c r="A2904" s="38"/>
      <c r="B2904" s="38"/>
      <c r="C2904" s="38"/>
      <c r="D2904" s="38"/>
      <c r="E2904" s="38" t="s">
        <v>543</v>
      </c>
      <c r="F2904" s="39">
        <v>2.25</v>
      </c>
      <c r="G2904" s="38"/>
      <c r="H2904" s="313" t="s">
        <v>544</v>
      </c>
      <c r="I2904" s="313"/>
      <c r="J2904" s="39">
        <v>11.25</v>
      </c>
    </row>
    <row r="2905" spans="1:10" ht="14.4" thickTop="1">
      <c r="A2905" s="40"/>
      <c r="B2905" s="40"/>
      <c r="C2905" s="40"/>
      <c r="D2905" s="40"/>
      <c r="E2905" s="40"/>
      <c r="F2905" s="40"/>
      <c r="G2905" s="40"/>
      <c r="H2905" s="40"/>
      <c r="I2905" s="40"/>
      <c r="J2905" s="40"/>
    </row>
    <row r="2906" spans="1:10">
      <c r="A2906" s="19"/>
      <c r="B2906" s="20" t="s">
        <v>8</v>
      </c>
      <c r="C2906" s="19" t="s">
        <v>9</v>
      </c>
      <c r="D2906" s="19" t="s">
        <v>10</v>
      </c>
      <c r="E2906" s="317" t="s">
        <v>529</v>
      </c>
      <c r="F2906" s="317"/>
      <c r="G2906" s="27" t="s">
        <v>11</v>
      </c>
      <c r="H2906" s="20" t="s">
        <v>12</v>
      </c>
      <c r="I2906" s="20" t="s">
        <v>13</v>
      </c>
      <c r="J2906" s="20" t="s">
        <v>15</v>
      </c>
    </row>
    <row r="2907" spans="1:10" ht="39.6">
      <c r="A2907" s="28" t="s">
        <v>530</v>
      </c>
      <c r="B2907" s="29" t="s">
        <v>1582</v>
      </c>
      <c r="C2907" s="28" t="s">
        <v>28</v>
      </c>
      <c r="D2907" s="28" t="s">
        <v>1583</v>
      </c>
      <c r="E2907" s="316" t="s">
        <v>1230</v>
      </c>
      <c r="F2907" s="316"/>
      <c r="G2907" s="30" t="s">
        <v>535</v>
      </c>
      <c r="H2907" s="31">
        <v>1</v>
      </c>
      <c r="I2907" s="32">
        <v>41.71</v>
      </c>
      <c r="J2907" s="32">
        <v>41.71</v>
      </c>
    </row>
    <row r="2908" spans="1:10" ht="39.6">
      <c r="A2908" s="41" t="s">
        <v>553</v>
      </c>
      <c r="B2908" s="42" t="s">
        <v>1584</v>
      </c>
      <c r="C2908" s="41" t="s">
        <v>28</v>
      </c>
      <c r="D2908" s="41" t="s">
        <v>1585</v>
      </c>
      <c r="E2908" s="314" t="s">
        <v>1239</v>
      </c>
      <c r="F2908" s="314"/>
      <c r="G2908" s="43" t="s">
        <v>24</v>
      </c>
      <c r="H2908" s="44">
        <v>6.6699999999999995E-5</v>
      </c>
      <c r="I2908" s="45">
        <v>625341.67000000004</v>
      </c>
      <c r="J2908" s="45">
        <v>41.71</v>
      </c>
    </row>
    <row r="2909" spans="1:10">
      <c r="A2909" s="38"/>
      <c r="B2909" s="38"/>
      <c r="C2909" s="38"/>
      <c r="D2909" s="38"/>
      <c r="E2909" s="38" t="s">
        <v>540</v>
      </c>
      <c r="F2909" s="39">
        <v>0</v>
      </c>
      <c r="G2909" s="38" t="s">
        <v>541</v>
      </c>
      <c r="H2909" s="39">
        <v>0</v>
      </c>
      <c r="I2909" s="38" t="s">
        <v>542</v>
      </c>
      <c r="J2909" s="39">
        <v>0</v>
      </c>
    </row>
    <row r="2910" spans="1:10" ht="14.4" thickBot="1">
      <c r="A2910" s="38"/>
      <c r="B2910" s="38"/>
      <c r="C2910" s="38"/>
      <c r="D2910" s="38"/>
      <c r="E2910" s="38" t="s">
        <v>543</v>
      </c>
      <c r="F2910" s="39">
        <v>10.42</v>
      </c>
      <c r="G2910" s="38"/>
      <c r="H2910" s="313" t="s">
        <v>544</v>
      </c>
      <c r="I2910" s="313"/>
      <c r="J2910" s="39">
        <v>52.13</v>
      </c>
    </row>
    <row r="2911" spans="1:10" ht="14.4" thickTop="1">
      <c r="A2911" s="40"/>
      <c r="B2911" s="40"/>
      <c r="C2911" s="40"/>
      <c r="D2911" s="40"/>
      <c r="E2911" s="40"/>
      <c r="F2911" s="40"/>
      <c r="G2911" s="40"/>
      <c r="H2911" s="40"/>
      <c r="I2911" s="40"/>
      <c r="J2911" s="40"/>
    </row>
    <row r="2912" spans="1:10">
      <c r="A2912" s="19"/>
      <c r="B2912" s="20" t="s">
        <v>8</v>
      </c>
      <c r="C2912" s="19" t="s">
        <v>9</v>
      </c>
      <c r="D2912" s="19" t="s">
        <v>10</v>
      </c>
      <c r="E2912" s="317" t="s">
        <v>529</v>
      </c>
      <c r="F2912" s="317"/>
      <c r="G2912" s="27" t="s">
        <v>11</v>
      </c>
      <c r="H2912" s="20" t="s">
        <v>12</v>
      </c>
      <c r="I2912" s="20" t="s">
        <v>13</v>
      </c>
      <c r="J2912" s="20" t="s">
        <v>15</v>
      </c>
    </row>
    <row r="2913" spans="1:10" ht="52.8">
      <c r="A2913" s="28" t="s">
        <v>530</v>
      </c>
      <c r="B2913" s="29" t="s">
        <v>1580</v>
      </c>
      <c r="C2913" s="28" t="s">
        <v>28</v>
      </c>
      <c r="D2913" s="28" t="s">
        <v>1581</v>
      </c>
      <c r="E2913" s="316" t="s">
        <v>1230</v>
      </c>
      <c r="F2913" s="316"/>
      <c r="G2913" s="30" t="s">
        <v>535</v>
      </c>
      <c r="H2913" s="31">
        <v>1</v>
      </c>
      <c r="I2913" s="32">
        <v>65.319999999999993</v>
      </c>
      <c r="J2913" s="32">
        <v>65.319999999999993</v>
      </c>
    </row>
    <row r="2914" spans="1:10">
      <c r="A2914" s="41" t="s">
        <v>553</v>
      </c>
      <c r="B2914" s="42" t="s">
        <v>1276</v>
      </c>
      <c r="C2914" s="41" t="s">
        <v>28</v>
      </c>
      <c r="D2914" s="41" t="s">
        <v>1277</v>
      </c>
      <c r="E2914" s="314" t="s">
        <v>556</v>
      </c>
      <c r="F2914" s="314"/>
      <c r="G2914" s="43" t="s">
        <v>583</v>
      </c>
      <c r="H2914" s="44">
        <v>9.5500000000000007</v>
      </c>
      <c r="I2914" s="45">
        <v>6.84</v>
      </c>
      <c r="J2914" s="45">
        <v>65.319999999999993</v>
      </c>
    </row>
    <row r="2915" spans="1:10">
      <c r="A2915" s="38"/>
      <c r="B2915" s="38"/>
      <c r="C2915" s="38"/>
      <c r="D2915" s="38"/>
      <c r="E2915" s="38" t="s">
        <v>540</v>
      </c>
      <c r="F2915" s="39">
        <v>0</v>
      </c>
      <c r="G2915" s="38" t="s">
        <v>541</v>
      </c>
      <c r="H2915" s="39">
        <v>0</v>
      </c>
      <c r="I2915" s="38" t="s">
        <v>542</v>
      </c>
      <c r="J2915" s="39">
        <v>0</v>
      </c>
    </row>
    <row r="2916" spans="1:10" ht="14.4" thickBot="1">
      <c r="A2916" s="38"/>
      <c r="B2916" s="38"/>
      <c r="C2916" s="38"/>
      <c r="D2916" s="38"/>
      <c r="E2916" s="38" t="s">
        <v>543</v>
      </c>
      <c r="F2916" s="39">
        <v>16.329999999999998</v>
      </c>
      <c r="G2916" s="38"/>
      <c r="H2916" s="313" t="s">
        <v>544</v>
      </c>
      <c r="I2916" s="313"/>
      <c r="J2916" s="39">
        <v>81.650000000000006</v>
      </c>
    </row>
    <row r="2917" spans="1:10" ht="14.4" thickTop="1">
      <c r="A2917" s="40"/>
      <c r="B2917" s="40"/>
      <c r="C2917" s="40"/>
      <c r="D2917" s="40"/>
      <c r="E2917" s="40"/>
      <c r="F2917" s="40"/>
      <c r="G2917" s="40"/>
      <c r="H2917" s="40"/>
      <c r="I2917" s="40"/>
      <c r="J2917" s="40"/>
    </row>
    <row r="2918" spans="1:10">
      <c r="A2918" s="19"/>
      <c r="B2918" s="20" t="s">
        <v>8</v>
      </c>
      <c r="C2918" s="19" t="s">
        <v>9</v>
      </c>
      <c r="D2918" s="19" t="s">
        <v>10</v>
      </c>
      <c r="E2918" s="317" t="s">
        <v>529</v>
      </c>
      <c r="F2918" s="317"/>
      <c r="G2918" s="27" t="s">
        <v>11</v>
      </c>
      <c r="H2918" s="20" t="s">
        <v>12</v>
      </c>
      <c r="I2918" s="20" t="s">
        <v>13</v>
      </c>
      <c r="J2918" s="20" t="s">
        <v>15</v>
      </c>
    </row>
    <row r="2919" spans="1:10" ht="26.4">
      <c r="A2919" s="28" t="s">
        <v>530</v>
      </c>
      <c r="B2919" s="29" t="s">
        <v>574</v>
      </c>
      <c r="C2919" s="28" t="s">
        <v>28</v>
      </c>
      <c r="D2919" s="28" t="s">
        <v>575</v>
      </c>
      <c r="E2919" s="316" t="s">
        <v>570</v>
      </c>
      <c r="F2919" s="316"/>
      <c r="G2919" s="30" t="s">
        <v>576</v>
      </c>
      <c r="H2919" s="31">
        <v>1</v>
      </c>
      <c r="I2919" s="32">
        <v>33.090000000000003</v>
      </c>
      <c r="J2919" s="32">
        <v>33.090000000000003</v>
      </c>
    </row>
    <row r="2920" spans="1:10" ht="26.4">
      <c r="A2920" s="33" t="s">
        <v>531</v>
      </c>
      <c r="B2920" s="34" t="s">
        <v>1586</v>
      </c>
      <c r="C2920" s="33" t="s">
        <v>28</v>
      </c>
      <c r="D2920" s="33" t="s">
        <v>1587</v>
      </c>
      <c r="E2920" s="315" t="s">
        <v>1230</v>
      </c>
      <c r="F2920" s="315"/>
      <c r="G2920" s="35" t="s">
        <v>535</v>
      </c>
      <c r="H2920" s="36">
        <v>1</v>
      </c>
      <c r="I2920" s="37">
        <v>0.09</v>
      </c>
      <c r="J2920" s="37">
        <v>0.09</v>
      </c>
    </row>
    <row r="2921" spans="1:10" ht="26.4">
      <c r="A2921" s="33" t="s">
        <v>531</v>
      </c>
      <c r="B2921" s="34" t="s">
        <v>1588</v>
      </c>
      <c r="C2921" s="33" t="s">
        <v>28</v>
      </c>
      <c r="D2921" s="33" t="s">
        <v>1589</v>
      </c>
      <c r="E2921" s="315" t="s">
        <v>1230</v>
      </c>
      <c r="F2921" s="315"/>
      <c r="G2921" s="35" t="s">
        <v>535</v>
      </c>
      <c r="H2921" s="36">
        <v>1</v>
      </c>
      <c r="I2921" s="37">
        <v>0.01</v>
      </c>
      <c r="J2921" s="37">
        <v>0.01</v>
      </c>
    </row>
    <row r="2922" spans="1:10" ht="26.4">
      <c r="A2922" s="33" t="s">
        <v>531</v>
      </c>
      <c r="B2922" s="34" t="s">
        <v>1324</v>
      </c>
      <c r="C2922" s="33" t="s">
        <v>28</v>
      </c>
      <c r="D2922" s="33" t="s">
        <v>1325</v>
      </c>
      <c r="E2922" s="315" t="s">
        <v>534</v>
      </c>
      <c r="F2922" s="315"/>
      <c r="G2922" s="35" t="s">
        <v>535</v>
      </c>
      <c r="H2922" s="36">
        <v>1</v>
      </c>
      <c r="I2922" s="37">
        <v>32.99</v>
      </c>
      <c r="J2922" s="37">
        <v>32.99</v>
      </c>
    </row>
    <row r="2923" spans="1:10">
      <c r="A2923" s="38"/>
      <c r="B2923" s="38"/>
      <c r="C2923" s="38"/>
      <c r="D2923" s="38"/>
      <c r="E2923" s="38" t="s">
        <v>540</v>
      </c>
      <c r="F2923" s="39">
        <v>26.31</v>
      </c>
      <c r="G2923" s="38" t="s">
        <v>541</v>
      </c>
      <c r="H2923" s="39">
        <v>0</v>
      </c>
      <c r="I2923" s="38" t="s">
        <v>542</v>
      </c>
      <c r="J2923" s="39">
        <v>26.31</v>
      </c>
    </row>
    <row r="2924" spans="1:10" ht="14.4" thickBot="1">
      <c r="A2924" s="38"/>
      <c r="B2924" s="38"/>
      <c r="C2924" s="38"/>
      <c r="D2924" s="38"/>
      <c r="E2924" s="38" t="s">
        <v>543</v>
      </c>
      <c r="F2924" s="39">
        <v>8.27</v>
      </c>
      <c r="G2924" s="38"/>
      <c r="H2924" s="313" t="s">
        <v>544</v>
      </c>
      <c r="I2924" s="313"/>
      <c r="J2924" s="39">
        <v>41.36</v>
      </c>
    </row>
    <row r="2925" spans="1:10" ht="14.4" thickTop="1">
      <c r="A2925" s="40"/>
      <c r="B2925" s="40"/>
      <c r="C2925" s="40"/>
      <c r="D2925" s="40"/>
      <c r="E2925" s="40"/>
      <c r="F2925" s="40"/>
      <c r="G2925" s="40"/>
      <c r="H2925" s="40"/>
      <c r="I2925" s="40"/>
      <c r="J2925" s="40"/>
    </row>
    <row r="2926" spans="1:10">
      <c r="A2926" s="19"/>
      <c r="B2926" s="20" t="s">
        <v>8</v>
      </c>
      <c r="C2926" s="19" t="s">
        <v>9</v>
      </c>
      <c r="D2926" s="19" t="s">
        <v>10</v>
      </c>
      <c r="E2926" s="317" t="s">
        <v>529</v>
      </c>
      <c r="F2926" s="317"/>
      <c r="G2926" s="27" t="s">
        <v>11</v>
      </c>
      <c r="H2926" s="20" t="s">
        <v>12</v>
      </c>
      <c r="I2926" s="20" t="s">
        <v>13</v>
      </c>
      <c r="J2926" s="20" t="s">
        <v>15</v>
      </c>
    </row>
    <row r="2927" spans="1:10" ht="26.4">
      <c r="A2927" s="28" t="s">
        <v>530</v>
      </c>
      <c r="B2927" s="29" t="s">
        <v>568</v>
      </c>
      <c r="C2927" s="28" t="s">
        <v>28</v>
      </c>
      <c r="D2927" s="28" t="s">
        <v>569</v>
      </c>
      <c r="E2927" s="316" t="s">
        <v>570</v>
      </c>
      <c r="F2927" s="316"/>
      <c r="G2927" s="30" t="s">
        <v>571</v>
      </c>
      <c r="H2927" s="31">
        <v>1</v>
      </c>
      <c r="I2927" s="32">
        <v>34.479999999999997</v>
      </c>
      <c r="J2927" s="32">
        <v>34.479999999999997</v>
      </c>
    </row>
    <row r="2928" spans="1:10" ht="39.6">
      <c r="A2928" s="33" t="s">
        <v>531</v>
      </c>
      <c r="B2928" s="34" t="s">
        <v>1590</v>
      </c>
      <c r="C2928" s="33" t="s">
        <v>28</v>
      </c>
      <c r="D2928" s="33" t="s">
        <v>1591</v>
      </c>
      <c r="E2928" s="315" t="s">
        <v>1230</v>
      </c>
      <c r="F2928" s="315"/>
      <c r="G2928" s="35" t="s">
        <v>535</v>
      </c>
      <c r="H2928" s="36">
        <v>1</v>
      </c>
      <c r="I2928" s="37">
        <v>1.33</v>
      </c>
      <c r="J2928" s="37">
        <v>1.33</v>
      </c>
    </row>
    <row r="2929" spans="1:10" ht="26.4">
      <c r="A2929" s="33" t="s">
        <v>531</v>
      </c>
      <c r="B2929" s="34" t="s">
        <v>1324</v>
      </c>
      <c r="C2929" s="33" t="s">
        <v>28</v>
      </c>
      <c r="D2929" s="33" t="s">
        <v>1325</v>
      </c>
      <c r="E2929" s="315" t="s">
        <v>534</v>
      </c>
      <c r="F2929" s="315"/>
      <c r="G2929" s="35" t="s">
        <v>535</v>
      </c>
      <c r="H2929" s="36">
        <v>1</v>
      </c>
      <c r="I2929" s="37">
        <v>32.99</v>
      </c>
      <c r="J2929" s="37">
        <v>32.99</v>
      </c>
    </row>
    <row r="2930" spans="1:10" ht="26.4">
      <c r="A2930" s="33" t="s">
        <v>531</v>
      </c>
      <c r="B2930" s="34" t="s">
        <v>1592</v>
      </c>
      <c r="C2930" s="33" t="s">
        <v>28</v>
      </c>
      <c r="D2930" s="33" t="s">
        <v>1593</v>
      </c>
      <c r="E2930" s="315" t="s">
        <v>1230</v>
      </c>
      <c r="F2930" s="315"/>
      <c r="G2930" s="35" t="s">
        <v>535</v>
      </c>
      <c r="H2930" s="36">
        <v>1</v>
      </c>
      <c r="I2930" s="37">
        <v>0.06</v>
      </c>
      <c r="J2930" s="37">
        <v>0.06</v>
      </c>
    </row>
    <row r="2931" spans="1:10" ht="26.4">
      <c r="A2931" s="33" t="s">
        <v>531</v>
      </c>
      <c r="B2931" s="34" t="s">
        <v>1586</v>
      </c>
      <c r="C2931" s="33" t="s">
        <v>28</v>
      </c>
      <c r="D2931" s="33" t="s">
        <v>1587</v>
      </c>
      <c r="E2931" s="315" t="s">
        <v>1230</v>
      </c>
      <c r="F2931" s="315"/>
      <c r="G2931" s="35" t="s">
        <v>535</v>
      </c>
      <c r="H2931" s="36">
        <v>1</v>
      </c>
      <c r="I2931" s="37">
        <v>0.09</v>
      </c>
      <c r="J2931" s="37">
        <v>0.09</v>
      </c>
    </row>
    <row r="2932" spans="1:10" ht="26.4">
      <c r="A2932" s="33" t="s">
        <v>531</v>
      </c>
      <c r="B2932" s="34" t="s">
        <v>1588</v>
      </c>
      <c r="C2932" s="33" t="s">
        <v>28</v>
      </c>
      <c r="D2932" s="33" t="s">
        <v>1589</v>
      </c>
      <c r="E2932" s="315" t="s">
        <v>1230</v>
      </c>
      <c r="F2932" s="315"/>
      <c r="G2932" s="35" t="s">
        <v>535</v>
      </c>
      <c r="H2932" s="36">
        <v>1</v>
      </c>
      <c r="I2932" s="37">
        <v>0.01</v>
      </c>
      <c r="J2932" s="37">
        <v>0.01</v>
      </c>
    </row>
    <row r="2933" spans="1:10">
      <c r="A2933" s="38"/>
      <c r="B2933" s="38"/>
      <c r="C2933" s="38"/>
      <c r="D2933" s="38"/>
      <c r="E2933" s="38" t="s">
        <v>540</v>
      </c>
      <c r="F2933" s="39">
        <v>26.31</v>
      </c>
      <c r="G2933" s="38" t="s">
        <v>541</v>
      </c>
      <c r="H2933" s="39">
        <v>0</v>
      </c>
      <c r="I2933" s="38" t="s">
        <v>542</v>
      </c>
      <c r="J2933" s="39">
        <v>26.31</v>
      </c>
    </row>
    <row r="2934" spans="1:10" ht="14.4" thickBot="1">
      <c r="A2934" s="38"/>
      <c r="B2934" s="38"/>
      <c r="C2934" s="38"/>
      <c r="D2934" s="38"/>
      <c r="E2934" s="38" t="s">
        <v>543</v>
      </c>
      <c r="F2934" s="39">
        <v>8.6199999999999992</v>
      </c>
      <c r="G2934" s="38"/>
      <c r="H2934" s="313" t="s">
        <v>544</v>
      </c>
      <c r="I2934" s="313"/>
      <c r="J2934" s="39">
        <v>43.1</v>
      </c>
    </row>
    <row r="2935" spans="1:10" ht="14.4" thickTop="1">
      <c r="A2935" s="40"/>
      <c r="B2935" s="40"/>
      <c r="C2935" s="40"/>
      <c r="D2935" s="40"/>
      <c r="E2935" s="40"/>
      <c r="F2935" s="40"/>
      <c r="G2935" s="40"/>
      <c r="H2935" s="40"/>
      <c r="I2935" s="40"/>
      <c r="J2935" s="40"/>
    </row>
    <row r="2936" spans="1:10">
      <c r="A2936" s="19"/>
      <c r="B2936" s="20" t="s">
        <v>8</v>
      </c>
      <c r="C2936" s="19" t="s">
        <v>9</v>
      </c>
      <c r="D2936" s="19" t="s">
        <v>10</v>
      </c>
      <c r="E2936" s="317" t="s">
        <v>529</v>
      </c>
      <c r="F2936" s="317"/>
      <c r="G2936" s="27" t="s">
        <v>11</v>
      </c>
      <c r="H2936" s="20" t="s">
        <v>12</v>
      </c>
      <c r="I2936" s="20" t="s">
        <v>13</v>
      </c>
      <c r="J2936" s="20" t="s">
        <v>15</v>
      </c>
    </row>
    <row r="2937" spans="1:10" ht="26.4">
      <c r="A2937" s="28" t="s">
        <v>530</v>
      </c>
      <c r="B2937" s="29" t="s">
        <v>1586</v>
      </c>
      <c r="C2937" s="28" t="s">
        <v>28</v>
      </c>
      <c r="D2937" s="28" t="s">
        <v>1587</v>
      </c>
      <c r="E2937" s="316" t="s">
        <v>1230</v>
      </c>
      <c r="F2937" s="316"/>
      <c r="G2937" s="30" t="s">
        <v>535</v>
      </c>
      <c r="H2937" s="31">
        <v>1</v>
      </c>
      <c r="I2937" s="32">
        <v>0.09</v>
      </c>
      <c r="J2937" s="32">
        <v>0.09</v>
      </c>
    </row>
    <row r="2938" spans="1:10" ht="26.4">
      <c r="A2938" s="41" t="s">
        <v>553</v>
      </c>
      <c r="B2938" s="42" t="s">
        <v>1594</v>
      </c>
      <c r="C2938" s="41" t="s">
        <v>28</v>
      </c>
      <c r="D2938" s="41" t="s">
        <v>1595</v>
      </c>
      <c r="E2938" s="314" t="s">
        <v>1239</v>
      </c>
      <c r="F2938" s="314"/>
      <c r="G2938" s="43" t="s">
        <v>24</v>
      </c>
      <c r="H2938" s="44">
        <v>7.2000000000000002E-5</v>
      </c>
      <c r="I2938" s="45">
        <v>1293.57</v>
      </c>
      <c r="J2938" s="45">
        <v>0.09</v>
      </c>
    </row>
    <row r="2939" spans="1:10">
      <c r="A2939" s="38"/>
      <c r="B2939" s="38"/>
      <c r="C2939" s="38"/>
      <c r="D2939" s="38"/>
      <c r="E2939" s="38" t="s">
        <v>540</v>
      </c>
      <c r="F2939" s="39">
        <v>0</v>
      </c>
      <c r="G2939" s="38" t="s">
        <v>541</v>
      </c>
      <c r="H2939" s="39">
        <v>0</v>
      </c>
      <c r="I2939" s="38" t="s">
        <v>542</v>
      </c>
      <c r="J2939" s="39">
        <v>0</v>
      </c>
    </row>
    <row r="2940" spans="1:10" ht="14.4" thickBot="1">
      <c r="A2940" s="38"/>
      <c r="B2940" s="38"/>
      <c r="C2940" s="38"/>
      <c r="D2940" s="38"/>
      <c r="E2940" s="38" t="s">
        <v>543</v>
      </c>
      <c r="F2940" s="39">
        <v>0.02</v>
      </c>
      <c r="G2940" s="38"/>
      <c r="H2940" s="313" t="s">
        <v>544</v>
      </c>
      <c r="I2940" s="313"/>
      <c r="J2940" s="39">
        <v>0.11</v>
      </c>
    </row>
    <row r="2941" spans="1:10" ht="14.4" thickTop="1">
      <c r="A2941" s="40"/>
      <c r="B2941" s="40"/>
      <c r="C2941" s="40"/>
      <c r="D2941" s="40"/>
      <c r="E2941" s="40"/>
      <c r="F2941" s="40"/>
      <c r="G2941" s="40"/>
      <c r="H2941" s="40"/>
      <c r="I2941" s="40"/>
      <c r="J2941" s="40"/>
    </row>
    <row r="2942" spans="1:10">
      <c r="A2942" s="19"/>
      <c r="B2942" s="20" t="s">
        <v>8</v>
      </c>
      <c r="C2942" s="19" t="s">
        <v>9</v>
      </c>
      <c r="D2942" s="19" t="s">
        <v>10</v>
      </c>
      <c r="E2942" s="317" t="s">
        <v>529</v>
      </c>
      <c r="F2942" s="317"/>
      <c r="G2942" s="27" t="s">
        <v>11</v>
      </c>
      <c r="H2942" s="20" t="s">
        <v>12</v>
      </c>
      <c r="I2942" s="20" t="s">
        <v>13</v>
      </c>
      <c r="J2942" s="20" t="s">
        <v>15</v>
      </c>
    </row>
    <row r="2943" spans="1:10" ht="26.4">
      <c r="A2943" s="28" t="s">
        <v>530</v>
      </c>
      <c r="B2943" s="29" t="s">
        <v>1588</v>
      </c>
      <c r="C2943" s="28" t="s">
        <v>28</v>
      </c>
      <c r="D2943" s="28" t="s">
        <v>1589</v>
      </c>
      <c r="E2943" s="316" t="s">
        <v>1230</v>
      </c>
      <c r="F2943" s="316"/>
      <c r="G2943" s="30" t="s">
        <v>535</v>
      </c>
      <c r="H2943" s="31">
        <v>1</v>
      </c>
      <c r="I2943" s="32">
        <v>0.01</v>
      </c>
      <c r="J2943" s="32">
        <v>0.01</v>
      </c>
    </row>
    <row r="2944" spans="1:10" ht="26.4">
      <c r="A2944" s="41" t="s">
        <v>553</v>
      </c>
      <c r="B2944" s="42" t="s">
        <v>1594</v>
      </c>
      <c r="C2944" s="41" t="s">
        <v>28</v>
      </c>
      <c r="D2944" s="41" t="s">
        <v>1595</v>
      </c>
      <c r="E2944" s="314" t="s">
        <v>1239</v>
      </c>
      <c r="F2944" s="314"/>
      <c r="G2944" s="43" t="s">
        <v>24</v>
      </c>
      <c r="H2944" s="44">
        <v>1.4800000000000001E-5</v>
      </c>
      <c r="I2944" s="45">
        <v>1293.57</v>
      </c>
      <c r="J2944" s="45">
        <v>0.01</v>
      </c>
    </row>
    <row r="2945" spans="1:10">
      <c r="A2945" s="38"/>
      <c r="B2945" s="38"/>
      <c r="C2945" s="38"/>
      <c r="D2945" s="38"/>
      <c r="E2945" s="38" t="s">
        <v>540</v>
      </c>
      <c r="F2945" s="39">
        <v>0</v>
      </c>
      <c r="G2945" s="38" t="s">
        <v>541</v>
      </c>
      <c r="H2945" s="39">
        <v>0</v>
      </c>
      <c r="I2945" s="38" t="s">
        <v>542</v>
      </c>
      <c r="J2945" s="39">
        <v>0</v>
      </c>
    </row>
    <row r="2946" spans="1:10" ht="14.4" thickBot="1">
      <c r="A2946" s="38"/>
      <c r="B2946" s="38"/>
      <c r="C2946" s="38"/>
      <c r="D2946" s="38"/>
      <c r="E2946" s="38" t="s">
        <v>543</v>
      </c>
      <c r="F2946" s="39">
        <v>0</v>
      </c>
      <c r="G2946" s="38"/>
      <c r="H2946" s="313" t="s">
        <v>544</v>
      </c>
      <c r="I2946" s="313"/>
      <c r="J2946" s="39">
        <v>0.01</v>
      </c>
    </row>
    <row r="2947" spans="1:10" ht="14.4" thickTop="1">
      <c r="A2947" s="40"/>
      <c r="B2947" s="40"/>
      <c r="C2947" s="40"/>
      <c r="D2947" s="40"/>
      <c r="E2947" s="40"/>
      <c r="F2947" s="40"/>
      <c r="G2947" s="40"/>
      <c r="H2947" s="40"/>
      <c r="I2947" s="40"/>
      <c r="J2947" s="40"/>
    </row>
    <row r="2948" spans="1:10">
      <c r="A2948" s="19"/>
      <c r="B2948" s="20" t="s">
        <v>8</v>
      </c>
      <c r="C2948" s="19" t="s">
        <v>9</v>
      </c>
      <c r="D2948" s="19" t="s">
        <v>10</v>
      </c>
      <c r="E2948" s="317" t="s">
        <v>529</v>
      </c>
      <c r="F2948" s="317"/>
      <c r="G2948" s="27" t="s">
        <v>11</v>
      </c>
      <c r="H2948" s="20" t="s">
        <v>12</v>
      </c>
      <c r="I2948" s="20" t="s">
        <v>13</v>
      </c>
      <c r="J2948" s="20" t="s">
        <v>15</v>
      </c>
    </row>
    <row r="2949" spans="1:10" ht="26.4">
      <c r="A2949" s="28" t="s">
        <v>530</v>
      </c>
      <c r="B2949" s="29" t="s">
        <v>1592</v>
      </c>
      <c r="C2949" s="28" t="s">
        <v>28</v>
      </c>
      <c r="D2949" s="28" t="s">
        <v>1593</v>
      </c>
      <c r="E2949" s="316" t="s">
        <v>1230</v>
      </c>
      <c r="F2949" s="316"/>
      <c r="G2949" s="30" t="s">
        <v>535</v>
      </c>
      <c r="H2949" s="31">
        <v>1</v>
      </c>
      <c r="I2949" s="32">
        <v>0.06</v>
      </c>
      <c r="J2949" s="32">
        <v>0.06</v>
      </c>
    </row>
    <row r="2950" spans="1:10" ht="26.4">
      <c r="A2950" s="41" t="s">
        <v>553</v>
      </c>
      <c r="B2950" s="42" t="s">
        <v>1594</v>
      </c>
      <c r="C2950" s="41" t="s">
        <v>28</v>
      </c>
      <c r="D2950" s="41" t="s">
        <v>1595</v>
      </c>
      <c r="E2950" s="314" t="s">
        <v>1239</v>
      </c>
      <c r="F2950" s="314"/>
      <c r="G2950" s="43" t="s">
        <v>24</v>
      </c>
      <c r="H2950" s="44">
        <v>5.0000000000000002E-5</v>
      </c>
      <c r="I2950" s="45">
        <v>1293.57</v>
      </c>
      <c r="J2950" s="45">
        <v>0.06</v>
      </c>
    </row>
    <row r="2951" spans="1:10">
      <c r="A2951" s="38"/>
      <c r="B2951" s="38"/>
      <c r="C2951" s="38"/>
      <c r="D2951" s="38"/>
      <c r="E2951" s="38" t="s">
        <v>540</v>
      </c>
      <c r="F2951" s="39">
        <v>0</v>
      </c>
      <c r="G2951" s="38" t="s">
        <v>541</v>
      </c>
      <c r="H2951" s="39">
        <v>0</v>
      </c>
      <c r="I2951" s="38" t="s">
        <v>542</v>
      </c>
      <c r="J2951" s="39">
        <v>0</v>
      </c>
    </row>
    <row r="2952" spans="1:10" ht="14.4" thickBot="1">
      <c r="A2952" s="38"/>
      <c r="B2952" s="38"/>
      <c r="C2952" s="38"/>
      <c r="D2952" s="38"/>
      <c r="E2952" s="38" t="s">
        <v>543</v>
      </c>
      <c r="F2952" s="39">
        <v>0.01</v>
      </c>
      <c r="G2952" s="38"/>
      <c r="H2952" s="313" t="s">
        <v>544</v>
      </c>
      <c r="I2952" s="313"/>
      <c r="J2952" s="39">
        <v>7.0000000000000007E-2</v>
      </c>
    </row>
    <row r="2953" spans="1:10" ht="14.4" thickTop="1">
      <c r="A2953" s="40"/>
      <c r="B2953" s="40"/>
      <c r="C2953" s="40"/>
      <c r="D2953" s="40"/>
      <c r="E2953" s="40"/>
      <c r="F2953" s="40"/>
      <c r="G2953" s="40"/>
      <c r="H2953" s="40"/>
      <c r="I2953" s="40"/>
      <c r="J2953" s="40"/>
    </row>
    <row r="2954" spans="1:10">
      <c r="A2954" s="19"/>
      <c r="B2954" s="20" t="s">
        <v>8</v>
      </c>
      <c r="C2954" s="19" t="s">
        <v>9</v>
      </c>
      <c r="D2954" s="19" t="s">
        <v>10</v>
      </c>
      <c r="E2954" s="317" t="s">
        <v>529</v>
      </c>
      <c r="F2954" s="317"/>
      <c r="G2954" s="27" t="s">
        <v>11</v>
      </c>
      <c r="H2954" s="20" t="s">
        <v>12</v>
      </c>
      <c r="I2954" s="20" t="s">
        <v>13</v>
      </c>
      <c r="J2954" s="20" t="s">
        <v>15</v>
      </c>
    </row>
    <row r="2955" spans="1:10" ht="39.6">
      <c r="A2955" s="28" t="s">
        <v>530</v>
      </c>
      <c r="B2955" s="29" t="s">
        <v>1590</v>
      </c>
      <c r="C2955" s="28" t="s">
        <v>28</v>
      </c>
      <c r="D2955" s="28" t="s">
        <v>1591</v>
      </c>
      <c r="E2955" s="316" t="s">
        <v>1230</v>
      </c>
      <c r="F2955" s="316"/>
      <c r="G2955" s="30" t="s">
        <v>535</v>
      </c>
      <c r="H2955" s="31">
        <v>1</v>
      </c>
      <c r="I2955" s="32">
        <v>1.33</v>
      </c>
      <c r="J2955" s="32">
        <v>1.33</v>
      </c>
    </row>
    <row r="2956" spans="1:10">
      <c r="A2956" s="41" t="s">
        <v>553</v>
      </c>
      <c r="B2956" s="42" t="s">
        <v>1240</v>
      </c>
      <c r="C2956" s="41" t="s">
        <v>28</v>
      </c>
      <c r="D2956" s="41" t="s">
        <v>1241</v>
      </c>
      <c r="E2956" s="314" t="s">
        <v>1242</v>
      </c>
      <c r="F2956" s="314"/>
      <c r="G2956" s="43" t="s">
        <v>1243</v>
      </c>
      <c r="H2956" s="44">
        <v>1.36</v>
      </c>
      <c r="I2956" s="45">
        <v>0.98</v>
      </c>
      <c r="J2956" s="45">
        <v>1.33</v>
      </c>
    </row>
    <row r="2957" spans="1:10">
      <c r="A2957" s="38"/>
      <c r="B2957" s="38"/>
      <c r="C2957" s="38"/>
      <c r="D2957" s="38"/>
      <c r="E2957" s="38" t="s">
        <v>540</v>
      </c>
      <c r="F2957" s="39">
        <v>0</v>
      </c>
      <c r="G2957" s="38" t="s">
        <v>541</v>
      </c>
      <c r="H2957" s="39">
        <v>0</v>
      </c>
      <c r="I2957" s="38" t="s">
        <v>542</v>
      </c>
      <c r="J2957" s="39">
        <v>0</v>
      </c>
    </row>
    <row r="2958" spans="1:10" ht="14.4" thickBot="1">
      <c r="A2958" s="38"/>
      <c r="B2958" s="38"/>
      <c r="C2958" s="38"/>
      <c r="D2958" s="38"/>
      <c r="E2958" s="38" t="s">
        <v>543</v>
      </c>
      <c r="F2958" s="39">
        <v>0.33</v>
      </c>
      <c r="G2958" s="38"/>
      <c r="H2958" s="313" t="s">
        <v>544</v>
      </c>
      <c r="I2958" s="313"/>
      <c r="J2958" s="39">
        <v>1.66</v>
      </c>
    </row>
    <row r="2959" spans="1:10" ht="14.4" thickTop="1">
      <c r="A2959" s="40"/>
      <c r="B2959" s="40"/>
      <c r="C2959" s="40"/>
      <c r="D2959" s="40"/>
      <c r="E2959" s="40"/>
      <c r="F2959" s="40"/>
      <c r="G2959" s="40"/>
      <c r="H2959" s="40"/>
      <c r="I2959" s="40"/>
      <c r="J2959" s="40"/>
    </row>
    <row r="2960" spans="1:10">
      <c r="A2960" s="19"/>
      <c r="B2960" s="20" t="s">
        <v>8</v>
      </c>
      <c r="C2960" s="19" t="s">
        <v>9</v>
      </c>
      <c r="D2960" s="19" t="s">
        <v>10</v>
      </c>
      <c r="E2960" s="317" t="s">
        <v>529</v>
      </c>
      <c r="F2960" s="317"/>
      <c r="G2960" s="27" t="s">
        <v>11</v>
      </c>
      <c r="H2960" s="20" t="s">
        <v>12</v>
      </c>
      <c r="I2960" s="20" t="s">
        <v>13</v>
      </c>
      <c r="J2960" s="20" t="s">
        <v>15</v>
      </c>
    </row>
    <row r="2961" spans="1:10">
      <c r="A2961" s="28" t="s">
        <v>530</v>
      </c>
      <c r="B2961" s="29" t="s">
        <v>1072</v>
      </c>
      <c r="C2961" s="28" t="s">
        <v>28</v>
      </c>
      <c r="D2961" s="28" t="s">
        <v>1073</v>
      </c>
      <c r="E2961" s="316" t="s">
        <v>534</v>
      </c>
      <c r="F2961" s="316"/>
      <c r="G2961" s="30" t="s">
        <v>535</v>
      </c>
      <c r="H2961" s="31">
        <v>1</v>
      </c>
      <c r="I2961" s="32">
        <v>32.22</v>
      </c>
      <c r="J2961" s="32">
        <v>32.22</v>
      </c>
    </row>
    <row r="2962" spans="1:10" ht="26.4">
      <c r="A2962" s="33" t="s">
        <v>531</v>
      </c>
      <c r="B2962" s="34" t="s">
        <v>1438</v>
      </c>
      <c r="C2962" s="33" t="s">
        <v>28</v>
      </c>
      <c r="D2962" s="33" t="s">
        <v>1439</v>
      </c>
      <c r="E2962" s="315" t="s">
        <v>534</v>
      </c>
      <c r="F2962" s="315"/>
      <c r="G2962" s="35" t="s">
        <v>535</v>
      </c>
      <c r="H2962" s="36">
        <v>1</v>
      </c>
      <c r="I2962" s="37">
        <v>0.27</v>
      </c>
      <c r="J2962" s="37">
        <v>0.27</v>
      </c>
    </row>
    <row r="2963" spans="1:10" ht="26.4">
      <c r="A2963" s="41" t="s">
        <v>553</v>
      </c>
      <c r="B2963" s="42" t="s">
        <v>1148</v>
      </c>
      <c r="C2963" s="41" t="s">
        <v>28</v>
      </c>
      <c r="D2963" s="41" t="s">
        <v>1149</v>
      </c>
      <c r="E2963" s="314" t="s">
        <v>556</v>
      </c>
      <c r="F2963" s="314"/>
      <c r="G2963" s="43" t="s">
        <v>535</v>
      </c>
      <c r="H2963" s="44">
        <v>1</v>
      </c>
      <c r="I2963" s="45">
        <v>1.31</v>
      </c>
      <c r="J2963" s="45">
        <v>1.31</v>
      </c>
    </row>
    <row r="2964" spans="1:10" ht="26.4">
      <c r="A2964" s="41" t="s">
        <v>553</v>
      </c>
      <c r="B2964" s="42" t="s">
        <v>1144</v>
      </c>
      <c r="C2964" s="41" t="s">
        <v>28</v>
      </c>
      <c r="D2964" s="41" t="s">
        <v>1145</v>
      </c>
      <c r="E2964" s="314" t="s">
        <v>556</v>
      </c>
      <c r="F2964" s="314"/>
      <c r="G2964" s="43" t="s">
        <v>535</v>
      </c>
      <c r="H2964" s="44">
        <v>1</v>
      </c>
      <c r="I2964" s="45">
        <v>0.94</v>
      </c>
      <c r="J2964" s="45">
        <v>0.94</v>
      </c>
    </row>
    <row r="2965" spans="1:10" ht="26.4">
      <c r="A2965" s="41" t="s">
        <v>553</v>
      </c>
      <c r="B2965" s="42" t="s">
        <v>1146</v>
      </c>
      <c r="C2965" s="41" t="s">
        <v>28</v>
      </c>
      <c r="D2965" s="41" t="s">
        <v>1147</v>
      </c>
      <c r="E2965" s="314" t="s">
        <v>556</v>
      </c>
      <c r="F2965" s="314"/>
      <c r="G2965" s="43" t="s">
        <v>535</v>
      </c>
      <c r="H2965" s="44">
        <v>1</v>
      </c>
      <c r="I2965" s="45">
        <v>3.4</v>
      </c>
      <c r="J2965" s="45">
        <v>3.4</v>
      </c>
    </row>
    <row r="2966" spans="1:10" ht="26.4">
      <c r="A2966" s="41" t="s">
        <v>553</v>
      </c>
      <c r="B2966" s="42" t="s">
        <v>1137</v>
      </c>
      <c r="C2966" s="41" t="s">
        <v>28</v>
      </c>
      <c r="D2966" s="41" t="s">
        <v>1138</v>
      </c>
      <c r="E2966" s="314" t="s">
        <v>556</v>
      </c>
      <c r="F2966" s="314"/>
      <c r="G2966" s="43" t="s">
        <v>535</v>
      </c>
      <c r="H2966" s="44">
        <v>1</v>
      </c>
      <c r="I2966" s="45">
        <v>1.43</v>
      </c>
      <c r="J2966" s="45">
        <v>1.43</v>
      </c>
    </row>
    <row r="2967" spans="1:10" ht="26.4">
      <c r="A2967" s="41" t="s">
        <v>553</v>
      </c>
      <c r="B2967" s="42" t="s">
        <v>1139</v>
      </c>
      <c r="C2967" s="41" t="s">
        <v>28</v>
      </c>
      <c r="D2967" s="41" t="s">
        <v>1140</v>
      </c>
      <c r="E2967" s="314" t="s">
        <v>556</v>
      </c>
      <c r="F2967" s="314"/>
      <c r="G2967" s="43" t="s">
        <v>535</v>
      </c>
      <c r="H2967" s="44">
        <v>1</v>
      </c>
      <c r="I2967" s="45">
        <v>0.78</v>
      </c>
      <c r="J2967" s="45">
        <v>0.78</v>
      </c>
    </row>
    <row r="2968" spans="1:10">
      <c r="A2968" s="41" t="s">
        <v>553</v>
      </c>
      <c r="B2968" s="42" t="s">
        <v>1440</v>
      </c>
      <c r="C2968" s="41" t="s">
        <v>28</v>
      </c>
      <c r="D2968" s="41" t="s">
        <v>1441</v>
      </c>
      <c r="E2968" s="314" t="s">
        <v>1143</v>
      </c>
      <c r="F2968" s="314"/>
      <c r="G2968" s="43" t="s">
        <v>535</v>
      </c>
      <c r="H2968" s="44">
        <v>1</v>
      </c>
      <c r="I2968" s="45">
        <v>24.08</v>
      </c>
      <c r="J2968" s="45">
        <v>24.08</v>
      </c>
    </row>
    <row r="2969" spans="1:10" ht="26.4">
      <c r="A2969" s="41" t="s">
        <v>553</v>
      </c>
      <c r="B2969" s="42" t="s">
        <v>1150</v>
      </c>
      <c r="C2969" s="41" t="s">
        <v>28</v>
      </c>
      <c r="D2969" s="41" t="s">
        <v>1151</v>
      </c>
      <c r="E2969" s="314" t="s">
        <v>556</v>
      </c>
      <c r="F2969" s="314"/>
      <c r="G2969" s="43" t="s">
        <v>535</v>
      </c>
      <c r="H2969" s="44">
        <v>1</v>
      </c>
      <c r="I2969" s="45">
        <v>0.01</v>
      </c>
      <c r="J2969" s="45">
        <v>0.01</v>
      </c>
    </row>
    <row r="2970" spans="1:10">
      <c r="A2970" s="38"/>
      <c r="B2970" s="38"/>
      <c r="C2970" s="38"/>
      <c r="D2970" s="38"/>
      <c r="E2970" s="38" t="s">
        <v>540</v>
      </c>
      <c r="F2970" s="39">
        <v>24.35</v>
      </c>
      <c r="G2970" s="38" t="s">
        <v>541</v>
      </c>
      <c r="H2970" s="39">
        <v>0</v>
      </c>
      <c r="I2970" s="38" t="s">
        <v>542</v>
      </c>
      <c r="J2970" s="39">
        <v>24.35</v>
      </c>
    </row>
    <row r="2971" spans="1:10" ht="14.4" thickBot="1">
      <c r="A2971" s="38"/>
      <c r="B2971" s="38"/>
      <c r="C2971" s="38"/>
      <c r="D2971" s="38"/>
      <c r="E2971" s="38" t="s">
        <v>543</v>
      </c>
      <c r="F2971" s="39">
        <v>8.0500000000000007</v>
      </c>
      <c r="G2971" s="38"/>
      <c r="H2971" s="313" t="s">
        <v>544</v>
      </c>
      <c r="I2971" s="313"/>
      <c r="J2971" s="39">
        <v>40.270000000000003</v>
      </c>
    </row>
    <row r="2972" spans="1:10" ht="14.4" thickTop="1">
      <c r="A2972" s="40"/>
      <c r="B2972" s="40"/>
      <c r="C2972" s="40"/>
      <c r="D2972" s="40"/>
      <c r="E2972" s="40"/>
      <c r="F2972" s="40"/>
      <c r="G2972" s="40"/>
      <c r="H2972" s="40"/>
      <c r="I2972" s="40"/>
      <c r="J2972" s="40"/>
    </row>
    <row r="2973" spans="1:10">
      <c r="A2973" s="19"/>
      <c r="B2973" s="20" t="s">
        <v>8</v>
      </c>
      <c r="C2973" s="19" t="s">
        <v>9</v>
      </c>
      <c r="D2973" s="19" t="s">
        <v>10</v>
      </c>
      <c r="E2973" s="317" t="s">
        <v>529</v>
      </c>
      <c r="F2973" s="317"/>
      <c r="G2973" s="27" t="s">
        <v>11</v>
      </c>
      <c r="H2973" s="20" t="s">
        <v>12</v>
      </c>
      <c r="I2973" s="20" t="s">
        <v>13</v>
      </c>
      <c r="J2973" s="20" t="s">
        <v>15</v>
      </c>
    </row>
    <row r="2974" spans="1:10">
      <c r="A2974" s="28" t="s">
        <v>530</v>
      </c>
      <c r="B2974" s="29" t="s">
        <v>551</v>
      </c>
      <c r="C2974" s="28" t="s">
        <v>28</v>
      </c>
      <c r="D2974" s="28" t="s">
        <v>552</v>
      </c>
      <c r="E2974" s="316" t="s">
        <v>534</v>
      </c>
      <c r="F2974" s="316"/>
      <c r="G2974" s="30" t="s">
        <v>535</v>
      </c>
      <c r="H2974" s="31">
        <v>1</v>
      </c>
      <c r="I2974" s="32">
        <v>23.13</v>
      </c>
      <c r="J2974" s="32">
        <v>23.13</v>
      </c>
    </row>
    <row r="2975" spans="1:10" ht="26.4">
      <c r="A2975" s="33" t="s">
        <v>531</v>
      </c>
      <c r="B2975" s="34" t="s">
        <v>1442</v>
      </c>
      <c r="C2975" s="33" t="s">
        <v>28</v>
      </c>
      <c r="D2975" s="33" t="s">
        <v>1443</v>
      </c>
      <c r="E2975" s="315" t="s">
        <v>534</v>
      </c>
      <c r="F2975" s="315"/>
      <c r="G2975" s="35" t="s">
        <v>535</v>
      </c>
      <c r="H2975" s="36">
        <v>1</v>
      </c>
      <c r="I2975" s="37">
        <v>0.31</v>
      </c>
      <c r="J2975" s="37">
        <v>0.31</v>
      </c>
    </row>
    <row r="2976" spans="1:10" ht="26.4">
      <c r="A2976" s="41" t="s">
        <v>553</v>
      </c>
      <c r="B2976" s="42" t="s">
        <v>1150</v>
      </c>
      <c r="C2976" s="41" t="s">
        <v>28</v>
      </c>
      <c r="D2976" s="41" t="s">
        <v>1151</v>
      </c>
      <c r="E2976" s="314" t="s">
        <v>556</v>
      </c>
      <c r="F2976" s="314"/>
      <c r="G2976" s="43" t="s">
        <v>535</v>
      </c>
      <c r="H2976" s="44">
        <v>1</v>
      </c>
      <c r="I2976" s="45">
        <v>0.01</v>
      </c>
      <c r="J2976" s="45">
        <v>0.01</v>
      </c>
    </row>
    <row r="2977" spans="1:10">
      <c r="A2977" s="41" t="s">
        <v>553</v>
      </c>
      <c r="B2977" s="42" t="s">
        <v>1444</v>
      </c>
      <c r="C2977" s="41" t="s">
        <v>28</v>
      </c>
      <c r="D2977" s="41" t="s">
        <v>1445</v>
      </c>
      <c r="E2977" s="314" t="s">
        <v>1143</v>
      </c>
      <c r="F2977" s="314"/>
      <c r="G2977" s="43" t="s">
        <v>535</v>
      </c>
      <c r="H2977" s="44">
        <v>1</v>
      </c>
      <c r="I2977" s="45">
        <v>15.04</v>
      </c>
      <c r="J2977" s="45">
        <v>15.04</v>
      </c>
    </row>
    <row r="2978" spans="1:10" ht="26.4">
      <c r="A2978" s="41" t="s">
        <v>553</v>
      </c>
      <c r="B2978" s="42" t="s">
        <v>1146</v>
      </c>
      <c r="C2978" s="41" t="s">
        <v>28</v>
      </c>
      <c r="D2978" s="41" t="s">
        <v>1147</v>
      </c>
      <c r="E2978" s="314" t="s">
        <v>556</v>
      </c>
      <c r="F2978" s="314"/>
      <c r="G2978" s="43" t="s">
        <v>535</v>
      </c>
      <c r="H2978" s="44">
        <v>1</v>
      </c>
      <c r="I2978" s="45">
        <v>3.4</v>
      </c>
      <c r="J2978" s="45">
        <v>3.4</v>
      </c>
    </row>
    <row r="2979" spans="1:10" ht="26.4">
      <c r="A2979" s="41" t="s">
        <v>553</v>
      </c>
      <c r="B2979" s="42" t="s">
        <v>1162</v>
      </c>
      <c r="C2979" s="41" t="s">
        <v>28</v>
      </c>
      <c r="D2979" s="41" t="s">
        <v>1163</v>
      </c>
      <c r="E2979" s="314" t="s">
        <v>556</v>
      </c>
      <c r="F2979" s="314"/>
      <c r="G2979" s="43" t="s">
        <v>535</v>
      </c>
      <c r="H2979" s="44">
        <v>1</v>
      </c>
      <c r="I2979" s="45">
        <v>0.61</v>
      </c>
      <c r="J2979" s="45">
        <v>0.61</v>
      </c>
    </row>
    <row r="2980" spans="1:10" ht="26.4">
      <c r="A2980" s="41" t="s">
        <v>553</v>
      </c>
      <c r="B2980" s="42" t="s">
        <v>1166</v>
      </c>
      <c r="C2980" s="41" t="s">
        <v>28</v>
      </c>
      <c r="D2980" s="41" t="s">
        <v>1167</v>
      </c>
      <c r="E2980" s="314" t="s">
        <v>556</v>
      </c>
      <c r="F2980" s="314"/>
      <c r="G2980" s="43" t="s">
        <v>535</v>
      </c>
      <c r="H2980" s="44">
        <v>1</v>
      </c>
      <c r="I2980" s="45">
        <v>1.39</v>
      </c>
      <c r="J2980" s="45">
        <v>1.39</v>
      </c>
    </row>
    <row r="2981" spans="1:10" ht="26.4">
      <c r="A2981" s="41" t="s">
        <v>553</v>
      </c>
      <c r="B2981" s="42" t="s">
        <v>1144</v>
      </c>
      <c r="C2981" s="41" t="s">
        <v>28</v>
      </c>
      <c r="D2981" s="41" t="s">
        <v>1145</v>
      </c>
      <c r="E2981" s="314" t="s">
        <v>556</v>
      </c>
      <c r="F2981" s="314"/>
      <c r="G2981" s="43" t="s">
        <v>535</v>
      </c>
      <c r="H2981" s="44">
        <v>1</v>
      </c>
      <c r="I2981" s="45">
        <v>0.94</v>
      </c>
      <c r="J2981" s="45">
        <v>0.94</v>
      </c>
    </row>
    <row r="2982" spans="1:10" ht="26.4">
      <c r="A2982" s="41" t="s">
        <v>553</v>
      </c>
      <c r="B2982" s="42" t="s">
        <v>1137</v>
      </c>
      <c r="C2982" s="41" t="s">
        <v>28</v>
      </c>
      <c r="D2982" s="41" t="s">
        <v>1138</v>
      </c>
      <c r="E2982" s="314" t="s">
        <v>556</v>
      </c>
      <c r="F2982" s="314"/>
      <c r="G2982" s="43" t="s">
        <v>535</v>
      </c>
      <c r="H2982" s="44">
        <v>1</v>
      </c>
      <c r="I2982" s="45">
        <v>1.43</v>
      </c>
      <c r="J2982" s="45">
        <v>1.43</v>
      </c>
    </row>
    <row r="2983" spans="1:10">
      <c r="A2983" s="38"/>
      <c r="B2983" s="38"/>
      <c r="C2983" s="38"/>
      <c r="D2983" s="38"/>
      <c r="E2983" s="38" t="s">
        <v>540</v>
      </c>
      <c r="F2983" s="39">
        <v>15.35</v>
      </c>
      <c r="G2983" s="38" t="s">
        <v>541</v>
      </c>
      <c r="H2983" s="39">
        <v>0</v>
      </c>
      <c r="I2983" s="38" t="s">
        <v>542</v>
      </c>
      <c r="J2983" s="39">
        <v>15.35</v>
      </c>
    </row>
    <row r="2984" spans="1:10" ht="14.4" thickBot="1">
      <c r="A2984" s="38"/>
      <c r="B2984" s="38"/>
      <c r="C2984" s="38"/>
      <c r="D2984" s="38"/>
      <c r="E2984" s="38" t="s">
        <v>543</v>
      </c>
      <c r="F2984" s="39">
        <v>5.78</v>
      </c>
      <c r="G2984" s="38"/>
      <c r="H2984" s="313" t="s">
        <v>544</v>
      </c>
      <c r="I2984" s="313"/>
      <c r="J2984" s="39">
        <v>28.91</v>
      </c>
    </row>
    <row r="2985" spans="1:10" ht="14.4" thickTop="1">
      <c r="A2985" s="40"/>
      <c r="B2985" s="40"/>
      <c r="C2985" s="40"/>
      <c r="D2985" s="40"/>
      <c r="E2985" s="40"/>
      <c r="F2985" s="40"/>
      <c r="G2985" s="40"/>
      <c r="H2985" s="40"/>
      <c r="I2985" s="40"/>
      <c r="J2985" s="40"/>
    </row>
    <row r="2986" spans="1:10">
      <c r="A2986" s="19"/>
      <c r="B2986" s="20" t="s">
        <v>8</v>
      </c>
      <c r="C2986" s="19" t="s">
        <v>9</v>
      </c>
      <c r="D2986" s="19" t="s">
        <v>10</v>
      </c>
      <c r="E2986" s="317" t="s">
        <v>529</v>
      </c>
      <c r="F2986" s="317"/>
      <c r="G2986" s="27" t="s">
        <v>11</v>
      </c>
      <c r="H2986" s="20" t="s">
        <v>12</v>
      </c>
      <c r="I2986" s="20" t="s">
        <v>13</v>
      </c>
      <c r="J2986" s="20" t="s">
        <v>15</v>
      </c>
    </row>
    <row r="2987" spans="1:10" ht="26.4">
      <c r="A2987" s="28" t="s">
        <v>530</v>
      </c>
      <c r="B2987" s="29" t="s">
        <v>1356</v>
      </c>
      <c r="C2987" s="28" t="s">
        <v>28</v>
      </c>
      <c r="D2987" s="28" t="s">
        <v>1357</v>
      </c>
      <c r="E2987" s="316" t="s">
        <v>902</v>
      </c>
      <c r="F2987" s="316"/>
      <c r="G2987" s="30" t="s">
        <v>24</v>
      </c>
      <c r="H2987" s="31">
        <v>1</v>
      </c>
      <c r="I2987" s="32">
        <v>11.92</v>
      </c>
      <c r="J2987" s="32">
        <v>11.92</v>
      </c>
    </row>
    <row r="2988" spans="1:10" ht="26.4">
      <c r="A2988" s="33" t="s">
        <v>531</v>
      </c>
      <c r="B2988" s="34" t="s">
        <v>551</v>
      </c>
      <c r="C2988" s="33" t="s">
        <v>28</v>
      </c>
      <c r="D2988" s="33" t="s">
        <v>552</v>
      </c>
      <c r="E2988" s="315" t="s">
        <v>534</v>
      </c>
      <c r="F2988" s="315"/>
      <c r="G2988" s="35" t="s">
        <v>535</v>
      </c>
      <c r="H2988" s="36">
        <v>2.6599999999999999E-2</v>
      </c>
      <c r="I2988" s="37">
        <v>23.13</v>
      </c>
      <c r="J2988" s="37">
        <v>0.61</v>
      </c>
    </row>
    <row r="2989" spans="1:10" ht="26.4">
      <c r="A2989" s="33" t="s">
        <v>531</v>
      </c>
      <c r="B2989" s="34" t="s">
        <v>848</v>
      </c>
      <c r="C2989" s="33" t="s">
        <v>28</v>
      </c>
      <c r="D2989" s="33" t="s">
        <v>849</v>
      </c>
      <c r="E2989" s="315" t="s">
        <v>534</v>
      </c>
      <c r="F2989" s="315"/>
      <c r="G2989" s="35" t="s">
        <v>535</v>
      </c>
      <c r="H2989" s="36">
        <v>8.4500000000000006E-2</v>
      </c>
      <c r="I2989" s="37">
        <v>31.73</v>
      </c>
      <c r="J2989" s="37">
        <v>2.68</v>
      </c>
    </row>
    <row r="2990" spans="1:10">
      <c r="A2990" s="41" t="s">
        <v>553</v>
      </c>
      <c r="B2990" s="42" t="s">
        <v>1462</v>
      </c>
      <c r="C2990" s="41" t="s">
        <v>28</v>
      </c>
      <c r="D2990" s="41" t="s">
        <v>1463</v>
      </c>
      <c r="E2990" s="314" t="s">
        <v>556</v>
      </c>
      <c r="F2990" s="314"/>
      <c r="G2990" s="43" t="s">
        <v>24</v>
      </c>
      <c r="H2990" s="44">
        <v>3.32E-2</v>
      </c>
      <c r="I2990" s="45">
        <v>4</v>
      </c>
      <c r="J2990" s="45">
        <v>0.13</v>
      </c>
    </row>
    <row r="2991" spans="1:10" ht="26.4">
      <c r="A2991" s="41" t="s">
        <v>553</v>
      </c>
      <c r="B2991" s="42" t="s">
        <v>1596</v>
      </c>
      <c r="C2991" s="41" t="s">
        <v>28</v>
      </c>
      <c r="D2991" s="41" t="s">
        <v>1597</v>
      </c>
      <c r="E2991" s="314" t="s">
        <v>556</v>
      </c>
      <c r="F2991" s="314"/>
      <c r="G2991" s="43" t="s">
        <v>24</v>
      </c>
      <c r="H2991" s="44">
        <v>1</v>
      </c>
      <c r="I2991" s="45">
        <v>8.5</v>
      </c>
      <c r="J2991" s="45">
        <v>8.5</v>
      </c>
    </row>
    <row r="2992" spans="1:10">
      <c r="A2992" s="38"/>
      <c r="B2992" s="38"/>
      <c r="C2992" s="38"/>
      <c r="D2992" s="38"/>
      <c r="E2992" s="38" t="s">
        <v>540</v>
      </c>
      <c r="F2992" s="39">
        <v>2.4700000000000002</v>
      </c>
      <c r="G2992" s="38" t="s">
        <v>541</v>
      </c>
      <c r="H2992" s="39">
        <v>0</v>
      </c>
      <c r="I2992" s="38" t="s">
        <v>542</v>
      </c>
      <c r="J2992" s="39">
        <v>2.4700000000000002</v>
      </c>
    </row>
    <row r="2993" spans="1:10" ht="14.4" thickBot="1">
      <c r="A2993" s="38"/>
      <c r="B2993" s="38"/>
      <c r="C2993" s="38"/>
      <c r="D2993" s="38"/>
      <c r="E2993" s="38" t="s">
        <v>543</v>
      </c>
      <c r="F2993" s="39">
        <v>2.98</v>
      </c>
      <c r="G2993" s="38"/>
      <c r="H2993" s="313" t="s">
        <v>544</v>
      </c>
      <c r="I2993" s="313"/>
      <c r="J2993" s="39">
        <v>14.9</v>
      </c>
    </row>
    <row r="2994" spans="1:10" ht="14.4" thickTop="1">
      <c r="A2994" s="40"/>
      <c r="B2994" s="40"/>
      <c r="C2994" s="40"/>
      <c r="D2994" s="40"/>
      <c r="E2994" s="40"/>
      <c r="F2994" s="40"/>
      <c r="G2994" s="40"/>
      <c r="H2994" s="40"/>
      <c r="I2994" s="40"/>
      <c r="J2994" s="40"/>
    </row>
    <row r="2995" spans="1:10">
      <c r="A2995" s="19"/>
      <c r="B2995" s="20" t="s">
        <v>8</v>
      </c>
      <c r="C2995" s="19" t="s">
        <v>9</v>
      </c>
      <c r="D2995" s="19" t="s">
        <v>10</v>
      </c>
      <c r="E2995" s="317" t="s">
        <v>529</v>
      </c>
      <c r="F2995" s="317"/>
      <c r="G2995" s="27" t="s">
        <v>11</v>
      </c>
      <c r="H2995" s="20" t="s">
        <v>12</v>
      </c>
      <c r="I2995" s="20" t="s">
        <v>13</v>
      </c>
      <c r="J2995" s="20" t="s">
        <v>15</v>
      </c>
    </row>
    <row r="2996" spans="1:10" ht="39.6">
      <c r="A2996" s="28" t="s">
        <v>530</v>
      </c>
      <c r="B2996" s="29" t="s">
        <v>803</v>
      </c>
      <c r="C2996" s="28" t="s">
        <v>28</v>
      </c>
      <c r="D2996" s="28" t="s">
        <v>804</v>
      </c>
      <c r="E2996" s="316" t="s">
        <v>761</v>
      </c>
      <c r="F2996" s="316"/>
      <c r="G2996" s="30" t="s">
        <v>24</v>
      </c>
      <c r="H2996" s="31">
        <v>1</v>
      </c>
      <c r="I2996" s="32">
        <v>11.77</v>
      </c>
      <c r="J2996" s="32">
        <v>11.77</v>
      </c>
    </row>
    <row r="2997" spans="1:10" ht="26.4">
      <c r="A2997" s="33" t="s">
        <v>531</v>
      </c>
      <c r="B2997" s="34" t="s">
        <v>764</v>
      </c>
      <c r="C2997" s="33" t="s">
        <v>28</v>
      </c>
      <c r="D2997" s="33" t="s">
        <v>765</v>
      </c>
      <c r="E2997" s="315" t="s">
        <v>534</v>
      </c>
      <c r="F2997" s="315"/>
      <c r="G2997" s="35" t="s">
        <v>535</v>
      </c>
      <c r="H2997" s="36">
        <v>0.128</v>
      </c>
      <c r="I2997" s="37">
        <v>25.07</v>
      </c>
      <c r="J2997" s="37">
        <v>3.2</v>
      </c>
    </row>
    <row r="2998" spans="1:10" ht="26.4">
      <c r="A2998" s="33" t="s">
        <v>531</v>
      </c>
      <c r="B2998" s="34" t="s">
        <v>762</v>
      </c>
      <c r="C2998" s="33" t="s">
        <v>28</v>
      </c>
      <c r="D2998" s="33" t="s">
        <v>763</v>
      </c>
      <c r="E2998" s="315" t="s">
        <v>534</v>
      </c>
      <c r="F2998" s="315"/>
      <c r="G2998" s="35" t="s">
        <v>535</v>
      </c>
      <c r="H2998" s="36">
        <v>0.128</v>
      </c>
      <c r="I2998" s="37">
        <v>35.18</v>
      </c>
      <c r="J2998" s="37">
        <v>4.5</v>
      </c>
    </row>
    <row r="2999" spans="1:10" ht="39.6">
      <c r="A2999" s="41" t="s">
        <v>553</v>
      </c>
      <c r="B2999" s="42" t="s">
        <v>1598</v>
      </c>
      <c r="C2999" s="41" t="s">
        <v>28</v>
      </c>
      <c r="D2999" s="41" t="s">
        <v>1599</v>
      </c>
      <c r="E2999" s="314" t="s">
        <v>556</v>
      </c>
      <c r="F2999" s="314"/>
      <c r="G2999" s="43" t="s">
        <v>24</v>
      </c>
      <c r="H2999" s="44">
        <v>1</v>
      </c>
      <c r="I2999" s="45">
        <v>1.39</v>
      </c>
      <c r="J2999" s="45">
        <v>1.39</v>
      </c>
    </row>
    <row r="3000" spans="1:10" ht="26.4">
      <c r="A3000" s="41" t="s">
        <v>553</v>
      </c>
      <c r="B3000" s="42" t="s">
        <v>1600</v>
      </c>
      <c r="C3000" s="41" t="s">
        <v>28</v>
      </c>
      <c r="D3000" s="41" t="s">
        <v>1601</v>
      </c>
      <c r="E3000" s="314" t="s">
        <v>556</v>
      </c>
      <c r="F3000" s="314"/>
      <c r="G3000" s="43" t="s">
        <v>24</v>
      </c>
      <c r="H3000" s="44">
        <v>1</v>
      </c>
      <c r="I3000" s="45">
        <v>2.68</v>
      </c>
      <c r="J3000" s="45">
        <v>2.68</v>
      </c>
    </row>
    <row r="3001" spans="1:10">
      <c r="A3001" s="38"/>
      <c r="B3001" s="38"/>
      <c r="C3001" s="38"/>
      <c r="D3001" s="38"/>
      <c r="E3001" s="38" t="s">
        <v>540</v>
      </c>
      <c r="F3001" s="39">
        <v>5.68</v>
      </c>
      <c r="G3001" s="38" t="s">
        <v>541</v>
      </c>
      <c r="H3001" s="39">
        <v>0</v>
      </c>
      <c r="I3001" s="38" t="s">
        <v>542</v>
      </c>
      <c r="J3001" s="39">
        <v>5.68</v>
      </c>
    </row>
    <row r="3002" spans="1:10" ht="14.4" thickBot="1">
      <c r="A3002" s="38"/>
      <c r="B3002" s="38"/>
      <c r="C3002" s="38"/>
      <c r="D3002" s="38"/>
      <c r="E3002" s="38" t="s">
        <v>543</v>
      </c>
      <c r="F3002" s="39">
        <v>2.94</v>
      </c>
      <c r="G3002" s="38"/>
      <c r="H3002" s="313" t="s">
        <v>544</v>
      </c>
      <c r="I3002" s="313"/>
      <c r="J3002" s="39">
        <v>14.71</v>
      </c>
    </row>
    <row r="3003" spans="1:10" ht="14.4" thickTop="1">
      <c r="A3003" s="40"/>
      <c r="B3003" s="40"/>
      <c r="C3003" s="40"/>
      <c r="D3003" s="40"/>
      <c r="E3003" s="40"/>
      <c r="F3003" s="40"/>
      <c r="G3003" s="40"/>
      <c r="H3003" s="40"/>
      <c r="I3003" s="40"/>
      <c r="J3003" s="40"/>
    </row>
    <row r="3004" spans="1:10">
      <c r="A3004" s="19"/>
      <c r="B3004" s="20" t="s">
        <v>8</v>
      </c>
      <c r="C3004" s="19" t="s">
        <v>9</v>
      </c>
      <c r="D3004" s="19" t="s">
        <v>10</v>
      </c>
      <c r="E3004" s="317" t="s">
        <v>529</v>
      </c>
      <c r="F3004" s="317"/>
      <c r="G3004" s="27" t="s">
        <v>11</v>
      </c>
      <c r="H3004" s="20" t="s">
        <v>12</v>
      </c>
      <c r="I3004" s="20" t="s">
        <v>13</v>
      </c>
      <c r="J3004" s="20" t="s">
        <v>15</v>
      </c>
    </row>
    <row r="3005" spans="1:10">
      <c r="A3005" s="28" t="s">
        <v>530</v>
      </c>
      <c r="B3005" s="29" t="s">
        <v>733</v>
      </c>
      <c r="C3005" s="28" t="s">
        <v>28</v>
      </c>
      <c r="D3005" s="28" t="s">
        <v>734</v>
      </c>
      <c r="E3005" s="316" t="s">
        <v>534</v>
      </c>
      <c r="F3005" s="316"/>
      <c r="G3005" s="30" t="s">
        <v>535</v>
      </c>
      <c r="H3005" s="31">
        <v>1</v>
      </c>
      <c r="I3005" s="32">
        <v>31.7</v>
      </c>
      <c r="J3005" s="32">
        <v>31.7</v>
      </c>
    </row>
    <row r="3006" spans="1:10" ht="26.4">
      <c r="A3006" s="33" t="s">
        <v>531</v>
      </c>
      <c r="B3006" s="34" t="s">
        <v>1446</v>
      </c>
      <c r="C3006" s="33" t="s">
        <v>28</v>
      </c>
      <c r="D3006" s="33" t="s">
        <v>1447</v>
      </c>
      <c r="E3006" s="315" t="s">
        <v>534</v>
      </c>
      <c r="F3006" s="315"/>
      <c r="G3006" s="35" t="s">
        <v>535</v>
      </c>
      <c r="H3006" s="36">
        <v>1</v>
      </c>
      <c r="I3006" s="37">
        <v>0.27</v>
      </c>
      <c r="J3006" s="37">
        <v>0.27</v>
      </c>
    </row>
    <row r="3007" spans="1:10" ht="26.4">
      <c r="A3007" s="41" t="s">
        <v>553</v>
      </c>
      <c r="B3007" s="42" t="s">
        <v>1150</v>
      </c>
      <c r="C3007" s="41" t="s">
        <v>28</v>
      </c>
      <c r="D3007" s="41" t="s">
        <v>1151</v>
      </c>
      <c r="E3007" s="314" t="s">
        <v>556</v>
      </c>
      <c r="F3007" s="314"/>
      <c r="G3007" s="43" t="s">
        <v>535</v>
      </c>
      <c r="H3007" s="44">
        <v>1</v>
      </c>
      <c r="I3007" s="45">
        <v>0.01</v>
      </c>
      <c r="J3007" s="45">
        <v>0.01</v>
      </c>
    </row>
    <row r="3008" spans="1:10" ht="26.4">
      <c r="A3008" s="41" t="s">
        <v>553</v>
      </c>
      <c r="B3008" s="42" t="s">
        <v>1154</v>
      </c>
      <c r="C3008" s="41" t="s">
        <v>28</v>
      </c>
      <c r="D3008" s="41" t="s">
        <v>1155</v>
      </c>
      <c r="E3008" s="314" t="s">
        <v>556</v>
      </c>
      <c r="F3008" s="314"/>
      <c r="G3008" s="43" t="s">
        <v>535</v>
      </c>
      <c r="H3008" s="44">
        <v>1</v>
      </c>
      <c r="I3008" s="45">
        <v>1.43</v>
      </c>
      <c r="J3008" s="45">
        <v>1.43</v>
      </c>
    </row>
    <row r="3009" spans="1:10" ht="26.4">
      <c r="A3009" s="41" t="s">
        <v>553</v>
      </c>
      <c r="B3009" s="42" t="s">
        <v>1137</v>
      </c>
      <c r="C3009" s="41" t="s">
        <v>28</v>
      </c>
      <c r="D3009" s="41" t="s">
        <v>1138</v>
      </c>
      <c r="E3009" s="314" t="s">
        <v>556</v>
      </c>
      <c r="F3009" s="314"/>
      <c r="G3009" s="43" t="s">
        <v>535</v>
      </c>
      <c r="H3009" s="44">
        <v>1</v>
      </c>
      <c r="I3009" s="45">
        <v>1.43</v>
      </c>
      <c r="J3009" s="45">
        <v>1.43</v>
      </c>
    </row>
    <row r="3010" spans="1:10" ht="26.4">
      <c r="A3010" s="41" t="s">
        <v>553</v>
      </c>
      <c r="B3010" s="42" t="s">
        <v>1144</v>
      </c>
      <c r="C3010" s="41" t="s">
        <v>28</v>
      </c>
      <c r="D3010" s="41" t="s">
        <v>1145</v>
      </c>
      <c r="E3010" s="314" t="s">
        <v>556</v>
      </c>
      <c r="F3010" s="314"/>
      <c r="G3010" s="43" t="s">
        <v>535</v>
      </c>
      <c r="H3010" s="44">
        <v>1</v>
      </c>
      <c r="I3010" s="45">
        <v>0.94</v>
      </c>
      <c r="J3010" s="45">
        <v>0.94</v>
      </c>
    </row>
    <row r="3011" spans="1:10" ht="26.4">
      <c r="A3011" s="41" t="s">
        <v>553</v>
      </c>
      <c r="B3011" s="42" t="s">
        <v>1146</v>
      </c>
      <c r="C3011" s="41" t="s">
        <v>28</v>
      </c>
      <c r="D3011" s="41" t="s">
        <v>1147</v>
      </c>
      <c r="E3011" s="314" t="s">
        <v>556</v>
      </c>
      <c r="F3011" s="314"/>
      <c r="G3011" s="43" t="s">
        <v>535</v>
      </c>
      <c r="H3011" s="44">
        <v>1</v>
      </c>
      <c r="I3011" s="45">
        <v>3.4</v>
      </c>
      <c r="J3011" s="45">
        <v>3.4</v>
      </c>
    </row>
    <row r="3012" spans="1:10">
      <c r="A3012" s="41" t="s">
        <v>553</v>
      </c>
      <c r="B3012" s="42" t="s">
        <v>1448</v>
      </c>
      <c r="C3012" s="41" t="s">
        <v>28</v>
      </c>
      <c r="D3012" s="41" t="s">
        <v>1449</v>
      </c>
      <c r="E3012" s="314" t="s">
        <v>1143</v>
      </c>
      <c r="F3012" s="314"/>
      <c r="G3012" s="43" t="s">
        <v>535</v>
      </c>
      <c r="H3012" s="44">
        <v>1</v>
      </c>
      <c r="I3012" s="45">
        <v>23.78</v>
      </c>
      <c r="J3012" s="45">
        <v>23.78</v>
      </c>
    </row>
    <row r="3013" spans="1:10" ht="26.4">
      <c r="A3013" s="41" t="s">
        <v>553</v>
      </c>
      <c r="B3013" s="42" t="s">
        <v>1158</v>
      </c>
      <c r="C3013" s="41" t="s">
        <v>28</v>
      </c>
      <c r="D3013" s="41" t="s">
        <v>1159</v>
      </c>
      <c r="E3013" s="314" t="s">
        <v>556</v>
      </c>
      <c r="F3013" s="314"/>
      <c r="G3013" s="43" t="s">
        <v>535</v>
      </c>
      <c r="H3013" s="44">
        <v>1</v>
      </c>
      <c r="I3013" s="45">
        <v>0.44</v>
      </c>
      <c r="J3013" s="45">
        <v>0.44</v>
      </c>
    </row>
    <row r="3014" spans="1:10">
      <c r="A3014" s="38"/>
      <c r="B3014" s="38"/>
      <c r="C3014" s="38"/>
      <c r="D3014" s="38"/>
      <c r="E3014" s="38" t="s">
        <v>540</v>
      </c>
      <c r="F3014" s="39">
        <v>24.05</v>
      </c>
      <c r="G3014" s="38" t="s">
        <v>541</v>
      </c>
      <c r="H3014" s="39">
        <v>0</v>
      </c>
      <c r="I3014" s="38" t="s">
        <v>542</v>
      </c>
      <c r="J3014" s="39">
        <v>24.05</v>
      </c>
    </row>
    <row r="3015" spans="1:10" ht="14.4" thickBot="1">
      <c r="A3015" s="38"/>
      <c r="B3015" s="38"/>
      <c r="C3015" s="38"/>
      <c r="D3015" s="38"/>
      <c r="E3015" s="38" t="s">
        <v>543</v>
      </c>
      <c r="F3015" s="39">
        <v>7.92</v>
      </c>
      <c r="G3015" s="38"/>
      <c r="H3015" s="313" t="s">
        <v>544</v>
      </c>
      <c r="I3015" s="313"/>
      <c r="J3015" s="39">
        <v>39.619999999999997</v>
      </c>
    </row>
    <row r="3016" spans="1:10" ht="14.4" thickTop="1">
      <c r="A3016" s="40"/>
      <c r="B3016" s="40"/>
      <c r="C3016" s="40"/>
      <c r="D3016" s="40"/>
      <c r="E3016" s="40"/>
      <c r="F3016" s="40"/>
      <c r="G3016" s="40"/>
      <c r="H3016" s="40"/>
      <c r="I3016" s="40"/>
      <c r="J3016" s="40"/>
    </row>
    <row r="3017" spans="1:10">
      <c r="A3017" s="19"/>
      <c r="B3017" s="20" t="s">
        <v>8</v>
      </c>
      <c r="C3017" s="19" t="s">
        <v>9</v>
      </c>
      <c r="D3017" s="19" t="s">
        <v>10</v>
      </c>
      <c r="E3017" s="317" t="s">
        <v>529</v>
      </c>
      <c r="F3017" s="317"/>
      <c r="G3017" s="27" t="s">
        <v>11</v>
      </c>
      <c r="H3017" s="20" t="s">
        <v>12</v>
      </c>
      <c r="I3017" s="20" t="s">
        <v>13</v>
      </c>
      <c r="J3017" s="20" t="s">
        <v>15</v>
      </c>
    </row>
    <row r="3018" spans="1:10" ht="26.4">
      <c r="A3018" s="28" t="s">
        <v>530</v>
      </c>
      <c r="B3018" s="29" t="s">
        <v>811</v>
      </c>
      <c r="C3018" s="28" t="s">
        <v>28</v>
      </c>
      <c r="D3018" s="28" t="s">
        <v>812</v>
      </c>
      <c r="E3018" s="316" t="s">
        <v>761</v>
      </c>
      <c r="F3018" s="316"/>
      <c r="G3018" s="30" t="s">
        <v>24</v>
      </c>
      <c r="H3018" s="31">
        <v>1</v>
      </c>
      <c r="I3018" s="32">
        <v>39.979999999999997</v>
      </c>
      <c r="J3018" s="32">
        <v>39.979999999999997</v>
      </c>
    </row>
    <row r="3019" spans="1:10" ht="26.4">
      <c r="A3019" s="33" t="s">
        <v>531</v>
      </c>
      <c r="B3019" s="34" t="s">
        <v>764</v>
      </c>
      <c r="C3019" s="33" t="s">
        <v>28</v>
      </c>
      <c r="D3019" s="33" t="s">
        <v>765</v>
      </c>
      <c r="E3019" s="315" t="s">
        <v>534</v>
      </c>
      <c r="F3019" s="315"/>
      <c r="G3019" s="35" t="s">
        <v>535</v>
      </c>
      <c r="H3019" s="36">
        <v>0.51100000000000001</v>
      </c>
      <c r="I3019" s="37">
        <v>25.07</v>
      </c>
      <c r="J3019" s="37">
        <v>12.81</v>
      </c>
    </row>
    <row r="3020" spans="1:10" ht="26.4">
      <c r="A3020" s="33" t="s">
        <v>531</v>
      </c>
      <c r="B3020" s="34" t="s">
        <v>762</v>
      </c>
      <c r="C3020" s="33" t="s">
        <v>28</v>
      </c>
      <c r="D3020" s="33" t="s">
        <v>763</v>
      </c>
      <c r="E3020" s="315" t="s">
        <v>534</v>
      </c>
      <c r="F3020" s="315"/>
      <c r="G3020" s="35" t="s">
        <v>535</v>
      </c>
      <c r="H3020" s="36">
        <v>0.51100000000000001</v>
      </c>
      <c r="I3020" s="37">
        <v>35.18</v>
      </c>
      <c r="J3020" s="37">
        <v>17.97</v>
      </c>
    </row>
    <row r="3021" spans="1:10">
      <c r="A3021" s="41" t="s">
        <v>553</v>
      </c>
      <c r="B3021" s="42" t="s">
        <v>1602</v>
      </c>
      <c r="C3021" s="41" t="s">
        <v>28</v>
      </c>
      <c r="D3021" s="41" t="s">
        <v>1603</v>
      </c>
      <c r="E3021" s="314" t="s">
        <v>556</v>
      </c>
      <c r="F3021" s="314"/>
      <c r="G3021" s="43" t="s">
        <v>24</v>
      </c>
      <c r="H3021" s="44">
        <v>1</v>
      </c>
      <c r="I3021" s="45">
        <v>9.1999999999999993</v>
      </c>
      <c r="J3021" s="45">
        <v>9.1999999999999993</v>
      </c>
    </row>
    <row r="3022" spans="1:10">
      <c r="A3022" s="38"/>
      <c r="B3022" s="38"/>
      <c r="C3022" s="38"/>
      <c r="D3022" s="38"/>
      <c r="E3022" s="38" t="s">
        <v>540</v>
      </c>
      <c r="F3022" s="39">
        <v>22.71</v>
      </c>
      <c r="G3022" s="38" t="s">
        <v>541</v>
      </c>
      <c r="H3022" s="39">
        <v>0</v>
      </c>
      <c r="I3022" s="38" t="s">
        <v>542</v>
      </c>
      <c r="J3022" s="39">
        <v>22.71</v>
      </c>
    </row>
    <row r="3023" spans="1:10" ht="14.4" thickBot="1">
      <c r="A3023" s="38"/>
      <c r="B3023" s="38"/>
      <c r="C3023" s="38"/>
      <c r="D3023" s="38"/>
      <c r="E3023" s="38" t="s">
        <v>543</v>
      </c>
      <c r="F3023" s="39">
        <v>9.99</v>
      </c>
      <c r="G3023" s="38"/>
      <c r="H3023" s="313" t="s">
        <v>544</v>
      </c>
      <c r="I3023" s="313"/>
      <c r="J3023" s="39">
        <v>49.97</v>
      </c>
    </row>
    <row r="3024" spans="1:10" ht="14.4" thickTop="1">
      <c r="A3024" s="40"/>
      <c r="B3024" s="40"/>
      <c r="C3024" s="40"/>
      <c r="D3024" s="40"/>
      <c r="E3024" s="40"/>
      <c r="F3024" s="40"/>
      <c r="G3024" s="40"/>
      <c r="H3024" s="40"/>
      <c r="I3024" s="40"/>
      <c r="J3024" s="40"/>
    </row>
    <row r="3025" spans="1:10">
      <c r="A3025" s="19"/>
      <c r="B3025" s="20" t="s">
        <v>8</v>
      </c>
      <c r="C3025" s="19" t="s">
        <v>9</v>
      </c>
      <c r="D3025" s="19" t="s">
        <v>10</v>
      </c>
      <c r="E3025" s="317" t="s">
        <v>529</v>
      </c>
      <c r="F3025" s="317"/>
      <c r="G3025" s="27" t="s">
        <v>11</v>
      </c>
      <c r="H3025" s="20" t="s">
        <v>12</v>
      </c>
      <c r="I3025" s="20" t="s">
        <v>13</v>
      </c>
      <c r="J3025" s="20" t="s">
        <v>15</v>
      </c>
    </row>
    <row r="3026" spans="1:10" ht="26.4">
      <c r="A3026" s="28" t="s">
        <v>530</v>
      </c>
      <c r="B3026" s="29" t="s">
        <v>805</v>
      </c>
      <c r="C3026" s="28" t="s">
        <v>28</v>
      </c>
      <c r="D3026" s="28" t="s">
        <v>806</v>
      </c>
      <c r="E3026" s="316" t="s">
        <v>761</v>
      </c>
      <c r="F3026" s="316"/>
      <c r="G3026" s="30" t="s">
        <v>24</v>
      </c>
      <c r="H3026" s="31">
        <v>1</v>
      </c>
      <c r="I3026" s="32">
        <v>21.76</v>
      </c>
      <c r="J3026" s="32">
        <v>21.76</v>
      </c>
    </row>
    <row r="3027" spans="1:10" ht="26.4">
      <c r="A3027" s="33" t="s">
        <v>531</v>
      </c>
      <c r="B3027" s="34" t="s">
        <v>762</v>
      </c>
      <c r="C3027" s="33" t="s">
        <v>28</v>
      </c>
      <c r="D3027" s="33" t="s">
        <v>763</v>
      </c>
      <c r="E3027" s="315" t="s">
        <v>534</v>
      </c>
      <c r="F3027" s="315"/>
      <c r="G3027" s="35" t="s">
        <v>535</v>
      </c>
      <c r="H3027" s="36">
        <v>0.24199999999999999</v>
      </c>
      <c r="I3027" s="37">
        <v>35.18</v>
      </c>
      <c r="J3027" s="37">
        <v>8.51</v>
      </c>
    </row>
    <row r="3028" spans="1:10" ht="26.4">
      <c r="A3028" s="33" t="s">
        <v>531</v>
      </c>
      <c r="B3028" s="34" t="s">
        <v>764</v>
      </c>
      <c r="C3028" s="33" t="s">
        <v>28</v>
      </c>
      <c r="D3028" s="33" t="s">
        <v>765</v>
      </c>
      <c r="E3028" s="315" t="s">
        <v>534</v>
      </c>
      <c r="F3028" s="315"/>
      <c r="G3028" s="35" t="s">
        <v>535</v>
      </c>
      <c r="H3028" s="36">
        <v>0.24199999999999999</v>
      </c>
      <c r="I3028" s="37">
        <v>25.07</v>
      </c>
      <c r="J3028" s="37">
        <v>6.06</v>
      </c>
    </row>
    <row r="3029" spans="1:10">
      <c r="A3029" s="41" t="s">
        <v>553</v>
      </c>
      <c r="B3029" s="42" t="s">
        <v>1604</v>
      </c>
      <c r="C3029" s="41" t="s">
        <v>28</v>
      </c>
      <c r="D3029" s="41" t="s">
        <v>1605</v>
      </c>
      <c r="E3029" s="314" t="s">
        <v>556</v>
      </c>
      <c r="F3029" s="314"/>
      <c r="G3029" s="43" t="s">
        <v>24</v>
      </c>
      <c r="H3029" s="44">
        <v>1</v>
      </c>
      <c r="I3029" s="45">
        <v>7.19</v>
      </c>
      <c r="J3029" s="45">
        <v>7.19</v>
      </c>
    </row>
    <row r="3030" spans="1:10">
      <c r="A3030" s="38"/>
      <c r="B3030" s="38"/>
      <c r="C3030" s="38"/>
      <c r="D3030" s="38"/>
      <c r="E3030" s="38" t="s">
        <v>540</v>
      </c>
      <c r="F3030" s="39">
        <v>10.75</v>
      </c>
      <c r="G3030" s="38" t="s">
        <v>541</v>
      </c>
      <c r="H3030" s="39">
        <v>0</v>
      </c>
      <c r="I3030" s="38" t="s">
        <v>542</v>
      </c>
      <c r="J3030" s="39">
        <v>10.75</v>
      </c>
    </row>
    <row r="3031" spans="1:10" ht="14.4" thickBot="1">
      <c r="A3031" s="38"/>
      <c r="B3031" s="38"/>
      <c r="C3031" s="38"/>
      <c r="D3031" s="38"/>
      <c r="E3031" s="38" t="s">
        <v>543</v>
      </c>
      <c r="F3031" s="39">
        <v>5.44</v>
      </c>
      <c r="G3031" s="38"/>
      <c r="H3031" s="313" t="s">
        <v>544</v>
      </c>
      <c r="I3031" s="313"/>
      <c r="J3031" s="39">
        <v>27.2</v>
      </c>
    </row>
    <row r="3032" spans="1:10" ht="14.4" thickTop="1">
      <c r="A3032" s="40"/>
      <c r="B3032" s="40"/>
      <c r="C3032" s="40"/>
      <c r="D3032" s="40"/>
      <c r="E3032" s="40"/>
      <c r="F3032" s="40"/>
      <c r="G3032" s="40"/>
      <c r="H3032" s="40"/>
      <c r="I3032" s="40"/>
      <c r="J3032" s="40"/>
    </row>
    <row r="3033" spans="1:10">
      <c r="A3033" s="19"/>
      <c r="B3033" s="20" t="s">
        <v>8</v>
      </c>
      <c r="C3033" s="19" t="s">
        <v>9</v>
      </c>
      <c r="D3033" s="19" t="s">
        <v>10</v>
      </c>
      <c r="E3033" s="317" t="s">
        <v>529</v>
      </c>
      <c r="F3033" s="317"/>
      <c r="G3033" s="27" t="s">
        <v>11</v>
      </c>
      <c r="H3033" s="20" t="s">
        <v>12</v>
      </c>
      <c r="I3033" s="20" t="s">
        <v>13</v>
      </c>
      <c r="J3033" s="20" t="s">
        <v>15</v>
      </c>
    </row>
    <row r="3034" spans="1:10" ht="26.4">
      <c r="A3034" s="28" t="s">
        <v>530</v>
      </c>
      <c r="B3034" s="29" t="s">
        <v>807</v>
      </c>
      <c r="C3034" s="28" t="s">
        <v>28</v>
      </c>
      <c r="D3034" s="28" t="s">
        <v>808</v>
      </c>
      <c r="E3034" s="316" t="s">
        <v>761</v>
      </c>
      <c r="F3034" s="316"/>
      <c r="G3034" s="30" t="s">
        <v>24</v>
      </c>
      <c r="H3034" s="31">
        <v>1</v>
      </c>
      <c r="I3034" s="32">
        <v>39.74</v>
      </c>
      <c r="J3034" s="32">
        <v>39.74</v>
      </c>
    </row>
    <row r="3035" spans="1:10" ht="26.4">
      <c r="A3035" s="33" t="s">
        <v>531</v>
      </c>
      <c r="B3035" s="34" t="s">
        <v>762</v>
      </c>
      <c r="C3035" s="33" t="s">
        <v>28</v>
      </c>
      <c r="D3035" s="33" t="s">
        <v>763</v>
      </c>
      <c r="E3035" s="315" t="s">
        <v>534</v>
      </c>
      <c r="F3035" s="315"/>
      <c r="G3035" s="35" t="s">
        <v>535</v>
      </c>
      <c r="H3035" s="36">
        <v>0.42099999999999999</v>
      </c>
      <c r="I3035" s="37">
        <v>35.18</v>
      </c>
      <c r="J3035" s="37">
        <v>14.81</v>
      </c>
    </row>
    <row r="3036" spans="1:10" ht="26.4">
      <c r="A3036" s="33" t="s">
        <v>531</v>
      </c>
      <c r="B3036" s="34" t="s">
        <v>764</v>
      </c>
      <c r="C3036" s="33" t="s">
        <v>28</v>
      </c>
      <c r="D3036" s="33" t="s">
        <v>765</v>
      </c>
      <c r="E3036" s="315" t="s">
        <v>534</v>
      </c>
      <c r="F3036" s="315"/>
      <c r="G3036" s="35" t="s">
        <v>535</v>
      </c>
      <c r="H3036" s="36">
        <v>0.42099999999999999</v>
      </c>
      <c r="I3036" s="37">
        <v>25.07</v>
      </c>
      <c r="J3036" s="37">
        <v>10.55</v>
      </c>
    </row>
    <row r="3037" spans="1:10">
      <c r="A3037" s="41" t="s">
        <v>553</v>
      </c>
      <c r="B3037" s="42" t="s">
        <v>1604</v>
      </c>
      <c r="C3037" s="41" t="s">
        <v>28</v>
      </c>
      <c r="D3037" s="41" t="s">
        <v>1605</v>
      </c>
      <c r="E3037" s="314" t="s">
        <v>556</v>
      </c>
      <c r="F3037" s="314"/>
      <c r="G3037" s="43" t="s">
        <v>24</v>
      </c>
      <c r="H3037" s="44">
        <v>2</v>
      </c>
      <c r="I3037" s="45">
        <v>7.19</v>
      </c>
      <c r="J3037" s="45">
        <v>14.38</v>
      </c>
    </row>
    <row r="3038" spans="1:10">
      <c r="A3038" s="38"/>
      <c r="B3038" s="38"/>
      <c r="C3038" s="38"/>
      <c r="D3038" s="38"/>
      <c r="E3038" s="38" t="s">
        <v>540</v>
      </c>
      <c r="F3038" s="39">
        <v>18.7</v>
      </c>
      <c r="G3038" s="38" t="s">
        <v>541</v>
      </c>
      <c r="H3038" s="39">
        <v>0</v>
      </c>
      <c r="I3038" s="38" t="s">
        <v>542</v>
      </c>
      <c r="J3038" s="39">
        <v>18.7</v>
      </c>
    </row>
    <row r="3039" spans="1:10" ht="14.4" thickBot="1">
      <c r="A3039" s="38"/>
      <c r="B3039" s="38"/>
      <c r="C3039" s="38"/>
      <c r="D3039" s="38"/>
      <c r="E3039" s="38" t="s">
        <v>543</v>
      </c>
      <c r="F3039" s="39">
        <v>9.93</v>
      </c>
      <c r="G3039" s="38"/>
      <c r="H3039" s="313" t="s">
        <v>544</v>
      </c>
      <c r="I3039" s="313"/>
      <c r="J3039" s="39">
        <v>49.67</v>
      </c>
    </row>
    <row r="3040" spans="1:10" ht="14.4" thickTop="1">
      <c r="A3040" s="40"/>
      <c r="B3040" s="40"/>
      <c r="C3040" s="40"/>
      <c r="D3040" s="40"/>
      <c r="E3040" s="40"/>
      <c r="F3040" s="40"/>
      <c r="G3040" s="40"/>
      <c r="H3040" s="40"/>
      <c r="I3040" s="40"/>
      <c r="J3040" s="40"/>
    </row>
    <row r="3041" spans="1:10">
      <c r="A3041" s="19"/>
      <c r="B3041" s="20" t="s">
        <v>8</v>
      </c>
      <c r="C3041" s="19" t="s">
        <v>9</v>
      </c>
      <c r="D3041" s="19" t="s">
        <v>10</v>
      </c>
      <c r="E3041" s="317" t="s">
        <v>529</v>
      </c>
      <c r="F3041" s="317"/>
      <c r="G3041" s="27" t="s">
        <v>11</v>
      </c>
      <c r="H3041" s="20" t="s">
        <v>12</v>
      </c>
      <c r="I3041" s="20" t="s">
        <v>13</v>
      </c>
      <c r="J3041" s="20" t="s">
        <v>15</v>
      </c>
    </row>
    <row r="3042" spans="1:10" ht="26.4">
      <c r="A3042" s="28" t="s">
        <v>530</v>
      </c>
      <c r="B3042" s="29" t="s">
        <v>801</v>
      </c>
      <c r="C3042" s="28" t="s">
        <v>28</v>
      </c>
      <c r="D3042" s="28" t="s">
        <v>802</v>
      </c>
      <c r="E3042" s="316" t="s">
        <v>761</v>
      </c>
      <c r="F3042" s="316"/>
      <c r="G3042" s="30" t="s">
        <v>24</v>
      </c>
      <c r="H3042" s="31">
        <v>1</v>
      </c>
      <c r="I3042" s="32">
        <v>26.28</v>
      </c>
      <c r="J3042" s="32">
        <v>26.28</v>
      </c>
    </row>
    <row r="3043" spans="1:10" ht="26.4">
      <c r="A3043" s="33" t="s">
        <v>531</v>
      </c>
      <c r="B3043" s="34" t="s">
        <v>762</v>
      </c>
      <c r="C3043" s="33" t="s">
        <v>28</v>
      </c>
      <c r="D3043" s="33" t="s">
        <v>763</v>
      </c>
      <c r="E3043" s="315" t="s">
        <v>534</v>
      </c>
      <c r="F3043" s="315"/>
      <c r="G3043" s="35" t="s">
        <v>535</v>
      </c>
      <c r="H3043" s="36">
        <v>0.317</v>
      </c>
      <c r="I3043" s="37">
        <v>35.18</v>
      </c>
      <c r="J3043" s="37">
        <v>11.15</v>
      </c>
    </row>
    <row r="3044" spans="1:10" ht="26.4">
      <c r="A3044" s="33" t="s">
        <v>531</v>
      </c>
      <c r="B3044" s="34" t="s">
        <v>764</v>
      </c>
      <c r="C3044" s="33" t="s">
        <v>28</v>
      </c>
      <c r="D3044" s="33" t="s">
        <v>765</v>
      </c>
      <c r="E3044" s="315" t="s">
        <v>534</v>
      </c>
      <c r="F3044" s="315"/>
      <c r="G3044" s="35" t="s">
        <v>535</v>
      </c>
      <c r="H3044" s="36">
        <v>0.317</v>
      </c>
      <c r="I3044" s="37">
        <v>25.07</v>
      </c>
      <c r="J3044" s="37">
        <v>7.94</v>
      </c>
    </row>
    <row r="3045" spans="1:10">
      <c r="A3045" s="41" t="s">
        <v>553</v>
      </c>
      <c r="B3045" s="42" t="s">
        <v>1604</v>
      </c>
      <c r="C3045" s="41" t="s">
        <v>28</v>
      </c>
      <c r="D3045" s="41" t="s">
        <v>1605</v>
      </c>
      <c r="E3045" s="314" t="s">
        <v>556</v>
      </c>
      <c r="F3045" s="314"/>
      <c r="G3045" s="43" t="s">
        <v>24</v>
      </c>
      <c r="H3045" s="44">
        <v>1</v>
      </c>
      <c r="I3045" s="45">
        <v>7.19</v>
      </c>
      <c r="J3045" s="45">
        <v>7.19</v>
      </c>
    </row>
    <row r="3046" spans="1:10">
      <c r="A3046" s="38"/>
      <c r="B3046" s="38"/>
      <c r="C3046" s="38"/>
      <c r="D3046" s="38"/>
      <c r="E3046" s="38" t="s">
        <v>540</v>
      </c>
      <c r="F3046" s="39">
        <v>14.08</v>
      </c>
      <c r="G3046" s="38" t="s">
        <v>541</v>
      </c>
      <c r="H3046" s="39">
        <v>0</v>
      </c>
      <c r="I3046" s="38" t="s">
        <v>542</v>
      </c>
      <c r="J3046" s="39">
        <v>14.08</v>
      </c>
    </row>
    <row r="3047" spans="1:10" ht="14.4" thickBot="1">
      <c r="A3047" s="38"/>
      <c r="B3047" s="38"/>
      <c r="C3047" s="38"/>
      <c r="D3047" s="38"/>
      <c r="E3047" s="38" t="s">
        <v>543</v>
      </c>
      <c r="F3047" s="39">
        <v>6.57</v>
      </c>
      <c r="G3047" s="38"/>
      <c r="H3047" s="313" t="s">
        <v>544</v>
      </c>
      <c r="I3047" s="313"/>
      <c r="J3047" s="39">
        <v>32.85</v>
      </c>
    </row>
    <row r="3048" spans="1:10" ht="14.4" thickTop="1">
      <c r="A3048" s="40"/>
      <c r="B3048" s="40"/>
      <c r="C3048" s="40"/>
      <c r="D3048" s="40"/>
      <c r="E3048" s="40"/>
      <c r="F3048" s="40"/>
      <c r="G3048" s="40"/>
      <c r="H3048" s="40"/>
      <c r="I3048" s="40"/>
      <c r="J3048" s="40"/>
    </row>
    <row r="3049" spans="1:10">
      <c r="A3049" s="19"/>
      <c r="B3049" s="20" t="s">
        <v>8</v>
      </c>
      <c r="C3049" s="19" t="s">
        <v>9</v>
      </c>
      <c r="D3049" s="19" t="s">
        <v>10</v>
      </c>
      <c r="E3049" s="317" t="s">
        <v>529</v>
      </c>
      <c r="F3049" s="317"/>
      <c r="G3049" s="27" t="s">
        <v>11</v>
      </c>
      <c r="H3049" s="20" t="s">
        <v>12</v>
      </c>
      <c r="I3049" s="20" t="s">
        <v>13</v>
      </c>
      <c r="J3049" s="20" t="s">
        <v>15</v>
      </c>
    </row>
    <row r="3050" spans="1:10" ht="26.4">
      <c r="A3050" s="28" t="s">
        <v>530</v>
      </c>
      <c r="B3050" s="29" t="s">
        <v>977</v>
      </c>
      <c r="C3050" s="28" t="s">
        <v>28</v>
      </c>
      <c r="D3050" s="28" t="s">
        <v>978</v>
      </c>
      <c r="E3050" s="316" t="s">
        <v>902</v>
      </c>
      <c r="F3050" s="316"/>
      <c r="G3050" s="30" t="s">
        <v>24</v>
      </c>
      <c r="H3050" s="31">
        <v>1</v>
      </c>
      <c r="I3050" s="32">
        <v>137.63999999999999</v>
      </c>
      <c r="J3050" s="32">
        <v>137.63999999999999</v>
      </c>
    </row>
    <row r="3051" spans="1:10" ht="26.4">
      <c r="A3051" s="33" t="s">
        <v>531</v>
      </c>
      <c r="B3051" s="34" t="s">
        <v>848</v>
      </c>
      <c r="C3051" s="33" t="s">
        <v>28</v>
      </c>
      <c r="D3051" s="33" t="s">
        <v>849</v>
      </c>
      <c r="E3051" s="315" t="s">
        <v>534</v>
      </c>
      <c r="F3051" s="315"/>
      <c r="G3051" s="35" t="s">
        <v>535</v>
      </c>
      <c r="H3051" s="36">
        <v>9.6000000000000002E-2</v>
      </c>
      <c r="I3051" s="37">
        <v>31.73</v>
      </c>
      <c r="J3051" s="37">
        <v>3.04</v>
      </c>
    </row>
    <row r="3052" spans="1:10" ht="26.4">
      <c r="A3052" s="33" t="s">
        <v>531</v>
      </c>
      <c r="B3052" s="34" t="s">
        <v>551</v>
      </c>
      <c r="C3052" s="33" t="s">
        <v>28</v>
      </c>
      <c r="D3052" s="33" t="s">
        <v>552</v>
      </c>
      <c r="E3052" s="315" t="s">
        <v>534</v>
      </c>
      <c r="F3052" s="315"/>
      <c r="G3052" s="35" t="s">
        <v>535</v>
      </c>
      <c r="H3052" s="36">
        <v>3.0300000000000001E-2</v>
      </c>
      <c r="I3052" s="37">
        <v>23.13</v>
      </c>
      <c r="J3052" s="37">
        <v>0.7</v>
      </c>
    </row>
    <row r="3053" spans="1:10" ht="26.4">
      <c r="A3053" s="41" t="s">
        <v>553</v>
      </c>
      <c r="B3053" s="42" t="s">
        <v>1606</v>
      </c>
      <c r="C3053" s="41" t="s">
        <v>28</v>
      </c>
      <c r="D3053" s="41" t="s">
        <v>1607</v>
      </c>
      <c r="E3053" s="314" t="s">
        <v>556</v>
      </c>
      <c r="F3053" s="314"/>
      <c r="G3053" s="43" t="s">
        <v>24</v>
      </c>
      <c r="H3053" s="44">
        <v>1</v>
      </c>
      <c r="I3053" s="45">
        <v>133.82</v>
      </c>
      <c r="J3053" s="45">
        <v>133.82</v>
      </c>
    </row>
    <row r="3054" spans="1:10">
      <c r="A3054" s="41" t="s">
        <v>553</v>
      </c>
      <c r="B3054" s="42" t="s">
        <v>1462</v>
      </c>
      <c r="C3054" s="41" t="s">
        <v>28</v>
      </c>
      <c r="D3054" s="41" t="s">
        <v>1463</v>
      </c>
      <c r="E3054" s="314" t="s">
        <v>556</v>
      </c>
      <c r="F3054" s="314"/>
      <c r="G3054" s="43" t="s">
        <v>24</v>
      </c>
      <c r="H3054" s="44">
        <v>2.1000000000000001E-2</v>
      </c>
      <c r="I3054" s="45">
        <v>4</v>
      </c>
      <c r="J3054" s="45">
        <v>0.08</v>
      </c>
    </row>
    <row r="3055" spans="1:10">
      <c r="A3055" s="38"/>
      <c r="B3055" s="38"/>
      <c r="C3055" s="38"/>
      <c r="D3055" s="38"/>
      <c r="E3055" s="38" t="s">
        <v>540</v>
      </c>
      <c r="F3055" s="39">
        <v>2.81</v>
      </c>
      <c r="G3055" s="38" t="s">
        <v>541</v>
      </c>
      <c r="H3055" s="39">
        <v>0</v>
      </c>
      <c r="I3055" s="38" t="s">
        <v>542</v>
      </c>
      <c r="J3055" s="39">
        <v>2.81</v>
      </c>
    </row>
    <row r="3056" spans="1:10" ht="14.4" thickBot="1">
      <c r="A3056" s="38"/>
      <c r="B3056" s="38"/>
      <c r="C3056" s="38"/>
      <c r="D3056" s="38"/>
      <c r="E3056" s="38" t="s">
        <v>543</v>
      </c>
      <c r="F3056" s="39">
        <v>34.409999999999997</v>
      </c>
      <c r="G3056" s="38"/>
      <c r="H3056" s="313" t="s">
        <v>544</v>
      </c>
      <c r="I3056" s="313"/>
      <c r="J3056" s="39">
        <v>172.05</v>
      </c>
    </row>
    <row r="3057" spans="1:10" ht="14.4" thickTop="1">
      <c r="A3057" s="40"/>
      <c r="B3057" s="40"/>
      <c r="C3057" s="40"/>
      <c r="D3057" s="40"/>
      <c r="E3057" s="40"/>
      <c r="F3057" s="40"/>
      <c r="G3057" s="40"/>
      <c r="H3057" s="40"/>
      <c r="I3057" s="40"/>
      <c r="J3057" s="40"/>
    </row>
    <row r="3058" spans="1:10">
      <c r="A3058" s="19"/>
      <c r="B3058" s="20" t="s">
        <v>8</v>
      </c>
      <c r="C3058" s="19" t="s">
        <v>9</v>
      </c>
      <c r="D3058" s="19" t="s">
        <v>10</v>
      </c>
      <c r="E3058" s="317" t="s">
        <v>529</v>
      </c>
      <c r="F3058" s="317"/>
      <c r="G3058" s="27" t="s">
        <v>11</v>
      </c>
      <c r="H3058" s="20" t="s">
        <v>12</v>
      </c>
      <c r="I3058" s="20" t="s">
        <v>13</v>
      </c>
      <c r="J3058" s="20" t="s">
        <v>15</v>
      </c>
    </row>
    <row r="3059" spans="1:10" ht="26.4">
      <c r="A3059" s="28" t="s">
        <v>530</v>
      </c>
      <c r="B3059" s="29" t="s">
        <v>993</v>
      </c>
      <c r="C3059" s="28" t="s">
        <v>28</v>
      </c>
      <c r="D3059" s="28" t="s">
        <v>994</v>
      </c>
      <c r="E3059" s="316" t="s">
        <v>902</v>
      </c>
      <c r="F3059" s="316"/>
      <c r="G3059" s="30" t="s">
        <v>24</v>
      </c>
      <c r="H3059" s="31">
        <v>1</v>
      </c>
      <c r="I3059" s="32">
        <v>72.28</v>
      </c>
      <c r="J3059" s="32">
        <v>72.28</v>
      </c>
    </row>
    <row r="3060" spans="1:10" ht="26.4">
      <c r="A3060" s="33" t="s">
        <v>531</v>
      </c>
      <c r="B3060" s="34" t="s">
        <v>551</v>
      </c>
      <c r="C3060" s="33" t="s">
        <v>28</v>
      </c>
      <c r="D3060" s="33" t="s">
        <v>552</v>
      </c>
      <c r="E3060" s="315" t="s">
        <v>534</v>
      </c>
      <c r="F3060" s="315"/>
      <c r="G3060" s="35" t="s">
        <v>535</v>
      </c>
      <c r="H3060" s="36">
        <v>3.0300000000000001E-2</v>
      </c>
      <c r="I3060" s="37">
        <v>23.13</v>
      </c>
      <c r="J3060" s="37">
        <v>0.7</v>
      </c>
    </row>
    <row r="3061" spans="1:10" ht="26.4">
      <c r="A3061" s="33" t="s">
        <v>531</v>
      </c>
      <c r="B3061" s="34" t="s">
        <v>848</v>
      </c>
      <c r="C3061" s="33" t="s">
        <v>28</v>
      </c>
      <c r="D3061" s="33" t="s">
        <v>849</v>
      </c>
      <c r="E3061" s="315" t="s">
        <v>534</v>
      </c>
      <c r="F3061" s="315"/>
      <c r="G3061" s="35" t="s">
        <v>535</v>
      </c>
      <c r="H3061" s="36">
        <v>9.6000000000000002E-2</v>
      </c>
      <c r="I3061" s="37">
        <v>31.73</v>
      </c>
      <c r="J3061" s="37">
        <v>3.04</v>
      </c>
    </row>
    <row r="3062" spans="1:10" ht="26.4">
      <c r="A3062" s="41" t="s">
        <v>553</v>
      </c>
      <c r="B3062" s="42" t="s">
        <v>1608</v>
      </c>
      <c r="C3062" s="41" t="s">
        <v>28</v>
      </c>
      <c r="D3062" s="41" t="s">
        <v>1609</v>
      </c>
      <c r="E3062" s="314" t="s">
        <v>556</v>
      </c>
      <c r="F3062" s="314"/>
      <c r="G3062" s="43" t="s">
        <v>24</v>
      </c>
      <c r="H3062" s="44">
        <v>1</v>
      </c>
      <c r="I3062" s="45">
        <v>68.459999999999994</v>
      </c>
      <c r="J3062" s="45">
        <v>68.459999999999994</v>
      </c>
    </row>
    <row r="3063" spans="1:10">
      <c r="A3063" s="41" t="s">
        <v>553</v>
      </c>
      <c r="B3063" s="42" t="s">
        <v>1462</v>
      </c>
      <c r="C3063" s="41" t="s">
        <v>28</v>
      </c>
      <c r="D3063" s="41" t="s">
        <v>1463</v>
      </c>
      <c r="E3063" s="314" t="s">
        <v>556</v>
      </c>
      <c r="F3063" s="314"/>
      <c r="G3063" s="43" t="s">
        <v>24</v>
      </c>
      <c r="H3063" s="44">
        <v>2.1000000000000001E-2</v>
      </c>
      <c r="I3063" s="45">
        <v>4</v>
      </c>
      <c r="J3063" s="45">
        <v>0.08</v>
      </c>
    </row>
    <row r="3064" spans="1:10">
      <c r="A3064" s="38"/>
      <c r="B3064" s="38"/>
      <c r="C3064" s="38"/>
      <c r="D3064" s="38"/>
      <c r="E3064" s="38" t="s">
        <v>540</v>
      </c>
      <c r="F3064" s="39">
        <v>2.81</v>
      </c>
      <c r="G3064" s="38" t="s">
        <v>541</v>
      </c>
      <c r="H3064" s="39">
        <v>0</v>
      </c>
      <c r="I3064" s="38" t="s">
        <v>542</v>
      </c>
      <c r="J3064" s="39">
        <v>2.81</v>
      </c>
    </row>
    <row r="3065" spans="1:10" ht="14.4" thickBot="1">
      <c r="A3065" s="38"/>
      <c r="B3065" s="38"/>
      <c r="C3065" s="38"/>
      <c r="D3065" s="38"/>
      <c r="E3065" s="38" t="s">
        <v>543</v>
      </c>
      <c r="F3065" s="39">
        <v>18.07</v>
      </c>
      <c r="G3065" s="38"/>
      <c r="H3065" s="313" t="s">
        <v>544</v>
      </c>
      <c r="I3065" s="313"/>
      <c r="J3065" s="39">
        <v>90.35</v>
      </c>
    </row>
    <row r="3066" spans="1:10" ht="14.4" thickTop="1">
      <c r="A3066" s="40"/>
      <c r="B3066" s="40"/>
      <c r="C3066" s="40"/>
      <c r="D3066" s="40"/>
      <c r="E3066" s="40"/>
      <c r="F3066" s="40"/>
      <c r="G3066" s="40"/>
      <c r="H3066" s="40"/>
      <c r="I3066" s="40"/>
      <c r="J3066" s="40"/>
    </row>
    <row r="3067" spans="1:10">
      <c r="A3067" s="19"/>
      <c r="B3067" s="20" t="s">
        <v>8</v>
      </c>
      <c r="C3067" s="19" t="s">
        <v>9</v>
      </c>
      <c r="D3067" s="19" t="s">
        <v>10</v>
      </c>
      <c r="E3067" s="317" t="s">
        <v>529</v>
      </c>
      <c r="F3067" s="317"/>
      <c r="G3067" s="27" t="s">
        <v>11</v>
      </c>
      <c r="H3067" s="20" t="s">
        <v>12</v>
      </c>
      <c r="I3067" s="20" t="s">
        <v>13</v>
      </c>
      <c r="J3067" s="20" t="s">
        <v>15</v>
      </c>
    </row>
    <row r="3068" spans="1:10" ht="39.6">
      <c r="A3068" s="28" t="s">
        <v>530</v>
      </c>
      <c r="B3068" s="29" t="s">
        <v>987</v>
      </c>
      <c r="C3068" s="28" t="s">
        <v>28</v>
      </c>
      <c r="D3068" s="28" t="s">
        <v>988</v>
      </c>
      <c r="E3068" s="316" t="s">
        <v>902</v>
      </c>
      <c r="F3068" s="316"/>
      <c r="G3068" s="30" t="s">
        <v>24</v>
      </c>
      <c r="H3068" s="31">
        <v>1</v>
      </c>
      <c r="I3068" s="32">
        <v>84.61</v>
      </c>
      <c r="J3068" s="32">
        <v>84.61</v>
      </c>
    </row>
    <row r="3069" spans="1:10" ht="26.4">
      <c r="A3069" s="33" t="s">
        <v>531</v>
      </c>
      <c r="B3069" s="34" t="s">
        <v>848</v>
      </c>
      <c r="C3069" s="33" t="s">
        <v>28</v>
      </c>
      <c r="D3069" s="33" t="s">
        <v>849</v>
      </c>
      <c r="E3069" s="315" t="s">
        <v>534</v>
      </c>
      <c r="F3069" s="315"/>
      <c r="G3069" s="35" t="s">
        <v>535</v>
      </c>
      <c r="H3069" s="36">
        <v>0.1164</v>
      </c>
      <c r="I3069" s="37">
        <v>31.73</v>
      </c>
      <c r="J3069" s="37">
        <v>3.69</v>
      </c>
    </row>
    <row r="3070" spans="1:10" ht="26.4">
      <c r="A3070" s="33" t="s">
        <v>531</v>
      </c>
      <c r="B3070" s="34" t="s">
        <v>551</v>
      </c>
      <c r="C3070" s="33" t="s">
        <v>28</v>
      </c>
      <c r="D3070" s="33" t="s">
        <v>552</v>
      </c>
      <c r="E3070" s="315" t="s">
        <v>534</v>
      </c>
      <c r="F3070" s="315"/>
      <c r="G3070" s="35" t="s">
        <v>535</v>
      </c>
      <c r="H3070" s="36">
        <v>3.6700000000000003E-2</v>
      </c>
      <c r="I3070" s="37">
        <v>23.13</v>
      </c>
      <c r="J3070" s="37">
        <v>0.84</v>
      </c>
    </row>
    <row r="3071" spans="1:10" ht="26.4">
      <c r="A3071" s="41" t="s">
        <v>553</v>
      </c>
      <c r="B3071" s="42" t="s">
        <v>1610</v>
      </c>
      <c r="C3071" s="41" t="s">
        <v>28</v>
      </c>
      <c r="D3071" s="41" t="s">
        <v>1611</v>
      </c>
      <c r="E3071" s="314" t="s">
        <v>556</v>
      </c>
      <c r="F3071" s="314"/>
      <c r="G3071" s="43" t="s">
        <v>24</v>
      </c>
      <c r="H3071" s="44">
        <v>1</v>
      </c>
      <c r="I3071" s="45">
        <v>80</v>
      </c>
      <c r="J3071" s="45">
        <v>80</v>
      </c>
    </row>
    <row r="3072" spans="1:10">
      <c r="A3072" s="41" t="s">
        <v>553</v>
      </c>
      <c r="B3072" s="42" t="s">
        <v>1462</v>
      </c>
      <c r="C3072" s="41" t="s">
        <v>28</v>
      </c>
      <c r="D3072" s="41" t="s">
        <v>1463</v>
      </c>
      <c r="E3072" s="314" t="s">
        <v>556</v>
      </c>
      <c r="F3072" s="314"/>
      <c r="G3072" s="43" t="s">
        <v>24</v>
      </c>
      <c r="H3072" s="44">
        <v>2.1000000000000001E-2</v>
      </c>
      <c r="I3072" s="45">
        <v>4</v>
      </c>
      <c r="J3072" s="45">
        <v>0.08</v>
      </c>
    </row>
    <row r="3073" spans="1:10">
      <c r="A3073" s="38"/>
      <c r="B3073" s="38"/>
      <c r="C3073" s="38"/>
      <c r="D3073" s="38"/>
      <c r="E3073" s="38" t="s">
        <v>540</v>
      </c>
      <c r="F3073" s="39">
        <v>3.41</v>
      </c>
      <c r="G3073" s="38" t="s">
        <v>541</v>
      </c>
      <c r="H3073" s="39">
        <v>0</v>
      </c>
      <c r="I3073" s="38" t="s">
        <v>542</v>
      </c>
      <c r="J3073" s="39">
        <v>3.41</v>
      </c>
    </row>
    <row r="3074" spans="1:10" ht="14.4" thickBot="1">
      <c r="A3074" s="38"/>
      <c r="B3074" s="38"/>
      <c r="C3074" s="38"/>
      <c r="D3074" s="38"/>
      <c r="E3074" s="38" t="s">
        <v>543</v>
      </c>
      <c r="F3074" s="39">
        <v>21.15</v>
      </c>
      <c r="G3074" s="38"/>
      <c r="H3074" s="313" t="s">
        <v>544</v>
      </c>
      <c r="I3074" s="313"/>
      <c r="J3074" s="39">
        <v>105.76</v>
      </c>
    </row>
    <row r="3075" spans="1:10" ht="14.4" thickTop="1">
      <c r="A3075" s="40"/>
      <c r="B3075" s="40"/>
      <c r="C3075" s="40"/>
      <c r="D3075" s="40"/>
      <c r="E3075" s="40"/>
      <c r="F3075" s="40"/>
      <c r="G3075" s="40"/>
      <c r="H3075" s="40"/>
      <c r="I3075" s="40"/>
      <c r="J3075" s="40"/>
    </row>
    <row r="3076" spans="1:10">
      <c r="A3076" s="19"/>
      <c r="B3076" s="20" t="s">
        <v>8</v>
      </c>
      <c r="C3076" s="19" t="s">
        <v>9</v>
      </c>
      <c r="D3076" s="19" t="s">
        <v>10</v>
      </c>
      <c r="E3076" s="317" t="s">
        <v>529</v>
      </c>
      <c r="F3076" s="317"/>
      <c r="G3076" s="27" t="s">
        <v>11</v>
      </c>
      <c r="H3076" s="20" t="s">
        <v>12</v>
      </c>
      <c r="I3076" s="20" t="s">
        <v>13</v>
      </c>
      <c r="J3076" s="20" t="s">
        <v>15</v>
      </c>
    </row>
    <row r="3077" spans="1:10" ht="26.4">
      <c r="A3077" s="28" t="s">
        <v>530</v>
      </c>
      <c r="B3077" s="29" t="s">
        <v>898</v>
      </c>
      <c r="C3077" s="28" t="s">
        <v>28</v>
      </c>
      <c r="D3077" s="28" t="s">
        <v>899</v>
      </c>
      <c r="E3077" s="316" t="s">
        <v>874</v>
      </c>
      <c r="F3077" s="316"/>
      <c r="G3077" s="30" t="s">
        <v>24</v>
      </c>
      <c r="H3077" s="31">
        <v>1</v>
      </c>
      <c r="I3077" s="32">
        <v>31.37</v>
      </c>
      <c r="J3077" s="32">
        <v>31.37</v>
      </c>
    </row>
    <row r="3078" spans="1:10" ht="26.4">
      <c r="A3078" s="33" t="s">
        <v>531</v>
      </c>
      <c r="B3078" s="34" t="s">
        <v>848</v>
      </c>
      <c r="C3078" s="33" t="s">
        <v>28</v>
      </c>
      <c r="D3078" s="33" t="s">
        <v>849</v>
      </c>
      <c r="E3078" s="315" t="s">
        <v>534</v>
      </c>
      <c r="F3078" s="315"/>
      <c r="G3078" s="35" t="s">
        <v>535</v>
      </c>
      <c r="H3078" s="36">
        <v>0.19040000000000001</v>
      </c>
      <c r="I3078" s="37">
        <v>31.73</v>
      </c>
      <c r="J3078" s="37">
        <v>6.04</v>
      </c>
    </row>
    <row r="3079" spans="1:10" ht="26.4">
      <c r="A3079" s="33" t="s">
        <v>531</v>
      </c>
      <c r="B3079" s="34" t="s">
        <v>846</v>
      </c>
      <c r="C3079" s="33" t="s">
        <v>28</v>
      </c>
      <c r="D3079" s="33" t="s">
        <v>847</v>
      </c>
      <c r="E3079" s="315" t="s">
        <v>534</v>
      </c>
      <c r="F3079" s="315"/>
      <c r="G3079" s="35" t="s">
        <v>535</v>
      </c>
      <c r="H3079" s="36">
        <v>0.19040000000000001</v>
      </c>
      <c r="I3079" s="37">
        <v>24.07</v>
      </c>
      <c r="J3079" s="37">
        <v>4.58</v>
      </c>
    </row>
    <row r="3080" spans="1:10" ht="26.4">
      <c r="A3080" s="41" t="s">
        <v>553</v>
      </c>
      <c r="B3080" s="42" t="s">
        <v>1612</v>
      </c>
      <c r="C3080" s="41" t="s">
        <v>28</v>
      </c>
      <c r="D3080" s="41" t="s">
        <v>1613</v>
      </c>
      <c r="E3080" s="314" t="s">
        <v>556</v>
      </c>
      <c r="F3080" s="314"/>
      <c r="G3080" s="43" t="s">
        <v>24</v>
      </c>
      <c r="H3080" s="44">
        <v>1</v>
      </c>
      <c r="I3080" s="45">
        <v>20.68</v>
      </c>
      <c r="J3080" s="45">
        <v>20.68</v>
      </c>
    </row>
    <row r="3081" spans="1:10">
      <c r="A3081" s="41" t="s">
        <v>553</v>
      </c>
      <c r="B3081" s="42" t="s">
        <v>856</v>
      </c>
      <c r="C3081" s="41" t="s">
        <v>28</v>
      </c>
      <c r="D3081" s="41" t="s">
        <v>857</v>
      </c>
      <c r="E3081" s="314" t="s">
        <v>556</v>
      </c>
      <c r="F3081" s="314"/>
      <c r="G3081" s="43" t="s">
        <v>24</v>
      </c>
      <c r="H3081" s="44">
        <v>5.3E-3</v>
      </c>
      <c r="I3081" s="45">
        <v>14.75</v>
      </c>
      <c r="J3081" s="45">
        <v>7.0000000000000007E-2</v>
      </c>
    </row>
    <row r="3082" spans="1:10">
      <c r="A3082" s="38"/>
      <c r="B3082" s="38"/>
      <c r="C3082" s="38"/>
      <c r="D3082" s="38"/>
      <c r="E3082" s="38" t="s">
        <v>540</v>
      </c>
      <c r="F3082" s="39">
        <v>7.86</v>
      </c>
      <c r="G3082" s="38" t="s">
        <v>541</v>
      </c>
      <c r="H3082" s="39">
        <v>0</v>
      </c>
      <c r="I3082" s="38" t="s">
        <v>542</v>
      </c>
      <c r="J3082" s="39">
        <v>7.86</v>
      </c>
    </row>
    <row r="3083" spans="1:10" ht="14.4" thickBot="1">
      <c r="A3083" s="38"/>
      <c r="B3083" s="38"/>
      <c r="C3083" s="38"/>
      <c r="D3083" s="38"/>
      <c r="E3083" s="38" t="s">
        <v>543</v>
      </c>
      <c r="F3083" s="39">
        <v>7.84</v>
      </c>
      <c r="G3083" s="38"/>
      <c r="H3083" s="313" t="s">
        <v>544</v>
      </c>
      <c r="I3083" s="313"/>
      <c r="J3083" s="39">
        <v>39.21</v>
      </c>
    </row>
    <row r="3084" spans="1:10" ht="14.4" thickTop="1">
      <c r="A3084" s="40"/>
      <c r="B3084" s="40"/>
      <c r="C3084" s="40"/>
      <c r="D3084" s="40"/>
      <c r="E3084" s="40"/>
      <c r="F3084" s="40"/>
      <c r="G3084" s="40"/>
      <c r="H3084" s="40"/>
      <c r="I3084" s="40"/>
      <c r="J3084" s="40"/>
    </row>
    <row r="3085" spans="1:10">
      <c r="A3085" s="19"/>
      <c r="B3085" s="20" t="s">
        <v>8</v>
      </c>
      <c r="C3085" s="19" t="s">
        <v>9</v>
      </c>
      <c r="D3085" s="19" t="s">
        <v>10</v>
      </c>
      <c r="E3085" s="317" t="s">
        <v>529</v>
      </c>
      <c r="F3085" s="317"/>
      <c r="G3085" s="27" t="s">
        <v>11</v>
      </c>
      <c r="H3085" s="20" t="s">
        <v>12</v>
      </c>
      <c r="I3085" s="20" t="s">
        <v>13</v>
      </c>
      <c r="J3085" s="20" t="s">
        <v>15</v>
      </c>
    </row>
    <row r="3086" spans="1:10" ht="39.6">
      <c r="A3086" s="28" t="s">
        <v>530</v>
      </c>
      <c r="B3086" s="29" t="s">
        <v>1123</v>
      </c>
      <c r="C3086" s="28" t="s">
        <v>28</v>
      </c>
      <c r="D3086" s="28" t="s">
        <v>1124</v>
      </c>
      <c r="E3086" s="316" t="s">
        <v>588</v>
      </c>
      <c r="F3086" s="316"/>
      <c r="G3086" s="30" t="s">
        <v>1125</v>
      </c>
      <c r="H3086" s="31">
        <v>1</v>
      </c>
      <c r="I3086" s="32">
        <v>0.95</v>
      </c>
      <c r="J3086" s="32">
        <v>0.95</v>
      </c>
    </row>
    <row r="3087" spans="1:10" ht="52.8">
      <c r="A3087" s="33" t="s">
        <v>531</v>
      </c>
      <c r="B3087" s="34" t="s">
        <v>1286</v>
      </c>
      <c r="C3087" s="33" t="s">
        <v>28</v>
      </c>
      <c r="D3087" s="33" t="s">
        <v>1287</v>
      </c>
      <c r="E3087" s="315" t="s">
        <v>570</v>
      </c>
      <c r="F3087" s="315"/>
      <c r="G3087" s="35" t="s">
        <v>571</v>
      </c>
      <c r="H3087" s="36">
        <v>2.3999999999999998E-3</v>
      </c>
      <c r="I3087" s="37">
        <v>360.68</v>
      </c>
      <c r="J3087" s="37">
        <v>0.86</v>
      </c>
    </row>
    <row r="3088" spans="1:10" ht="52.8">
      <c r="A3088" s="33" t="s">
        <v>531</v>
      </c>
      <c r="B3088" s="34" t="s">
        <v>1278</v>
      </c>
      <c r="C3088" s="33" t="s">
        <v>28</v>
      </c>
      <c r="D3088" s="33" t="s">
        <v>1279</v>
      </c>
      <c r="E3088" s="315" t="s">
        <v>570</v>
      </c>
      <c r="F3088" s="315"/>
      <c r="G3088" s="35" t="s">
        <v>576</v>
      </c>
      <c r="H3088" s="36">
        <v>1E-3</v>
      </c>
      <c r="I3088" s="37">
        <v>91.92</v>
      </c>
      <c r="J3088" s="37">
        <v>0.09</v>
      </c>
    </row>
    <row r="3089" spans="1:10">
      <c r="A3089" s="38"/>
      <c r="B3089" s="38"/>
      <c r="C3089" s="38"/>
      <c r="D3089" s="38"/>
      <c r="E3089" s="38" t="s">
        <v>540</v>
      </c>
      <c r="F3089" s="39">
        <v>0.08</v>
      </c>
      <c r="G3089" s="38" t="s">
        <v>541</v>
      </c>
      <c r="H3089" s="39">
        <v>0</v>
      </c>
      <c r="I3089" s="38" t="s">
        <v>542</v>
      </c>
      <c r="J3089" s="39">
        <v>0.08</v>
      </c>
    </row>
    <row r="3090" spans="1:10" ht="14.4" thickBot="1">
      <c r="A3090" s="38"/>
      <c r="B3090" s="38"/>
      <c r="C3090" s="38"/>
      <c r="D3090" s="38"/>
      <c r="E3090" s="38" t="s">
        <v>543</v>
      </c>
      <c r="F3090" s="39">
        <v>0.23</v>
      </c>
      <c r="G3090" s="38"/>
      <c r="H3090" s="313" t="s">
        <v>544</v>
      </c>
      <c r="I3090" s="313"/>
      <c r="J3090" s="39">
        <v>1.18</v>
      </c>
    </row>
    <row r="3091" spans="1:10" ht="14.4" thickTop="1">
      <c r="A3091" s="40"/>
      <c r="B3091" s="40"/>
      <c r="C3091" s="40"/>
      <c r="D3091" s="40"/>
      <c r="E3091" s="40"/>
      <c r="F3091" s="40"/>
      <c r="G3091" s="40"/>
      <c r="H3091" s="40"/>
      <c r="I3091" s="40"/>
      <c r="J3091" s="40"/>
    </row>
    <row r="3092" spans="1:10">
      <c r="A3092" s="19"/>
      <c r="B3092" s="20" t="s">
        <v>8</v>
      </c>
      <c r="C3092" s="19" t="s">
        <v>9</v>
      </c>
      <c r="D3092" s="19" t="s">
        <v>10</v>
      </c>
      <c r="E3092" s="317" t="s">
        <v>529</v>
      </c>
      <c r="F3092" s="317"/>
      <c r="G3092" s="27" t="s">
        <v>11</v>
      </c>
      <c r="H3092" s="20" t="s">
        <v>12</v>
      </c>
      <c r="I3092" s="20" t="s">
        <v>13</v>
      </c>
      <c r="J3092" s="20" t="s">
        <v>15</v>
      </c>
    </row>
    <row r="3093" spans="1:10" ht="26.4">
      <c r="A3093" s="28" t="s">
        <v>530</v>
      </c>
      <c r="B3093" s="29" t="s">
        <v>1128</v>
      </c>
      <c r="C3093" s="28" t="s">
        <v>28</v>
      </c>
      <c r="D3093" s="28" t="s">
        <v>1129</v>
      </c>
      <c r="E3093" s="316" t="s">
        <v>588</v>
      </c>
      <c r="F3093" s="316"/>
      <c r="G3093" s="30" t="s">
        <v>1125</v>
      </c>
      <c r="H3093" s="31">
        <v>1</v>
      </c>
      <c r="I3093" s="32">
        <v>2.34</v>
      </c>
      <c r="J3093" s="32">
        <v>2.34</v>
      </c>
    </row>
    <row r="3094" spans="1:10" ht="52.8">
      <c r="A3094" s="33" t="s">
        <v>531</v>
      </c>
      <c r="B3094" s="34" t="s">
        <v>1286</v>
      </c>
      <c r="C3094" s="33" t="s">
        <v>28</v>
      </c>
      <c r="D3094" s="33" t="s">
        <v>1287</v>
      </c>
      <c r="E3094" s="315" t="s">
        <v>570</v>
      </c>
      <c r="F3094" s="315"/>
      <c r="G3094" s="35" t="s">
        <v>571</v>
      </c>
      <c r="H3094" s="36">
        <v>5.8999999999999999E-3</v>
      </c>
      <c r="I3094" s="37">
        <v>360.68</v>
      </c>
      <c r="J3094" s="37">
        <v>2.12</v>
      </c>
    </row>
    <row r="3095" spans="1:10" ht="52.8">
      <c r="A3095" s="33" t="s">
        <v>531</v>
      </c>
      <c r="B3095" s="34" t="s">
        <v>1278</v>
      </c>
      <c r="C3095" s="33" t="s">
        <v>28</v>
      </c>
      <c r="D3095" s="33" t="s">
        <v>1279</v>
      </c>
      <c r="E3095" s="315" t="s">
        <v>570</v>
      </c>
      <c r="F3095" s="315"/>
      <c r="G3095" s="35" t="s">
        <v>576</v>
      </c>
      <c r="H3095" s="36">
        <v>2.5000000000000001E-3</v>
      </c>
      <c r="I3095" s="37">
        <v>91.92</v>
      </c>
      <c r="J3095" s="37">
        <v>0.22</v>
      </c>
    </row>
    <row r="3096" spans="1:10">
      <c r="A3096" s="38"/>
      <c r="B3096" s="38"/>
      <c r="C3096" s="38"/>
      <c r="D3096" s="38"/>
      <c r="E3096" s="38" t="s">
        <v>540</v>
      </c>
      <c r="F3096" s="39">
        <v>0.21</v>
      </c>
      <c r="G3096" s="38" t="s">
        <v>541</v>
      </c>
      <c r="H3096" s="39">
        <v>0</v>
      </c>
      <c r="I3096" s="38" t="s">
        <v>542</v>
      </c>
      <c r="J3096" s="39">
        <v>0.21</v>
      </c>
    </row>
    <row r="3097" spans="1:10" ht="14.4" thickBot="1">
      <c r="A3097" s="38"/>
      <c r="B3097" s="38"/>
      <c r="C3097" s="38"/>
      <c r="D3097" s="38"/>
      <c r="E3097" s="38" t="s">
        <v>543</v>
      </c>
      <c r="F3097" s="39">
        <v>0.57999999999999996</v>
      </c>
      <c r="G3097" s="38"/>
      <c r="H3097" s="313" t="s">
        <v>544</v>
      </c>
      <c r="I3097" s="313"/>
      <c r="J3097" s="39">
        <v>2.92</v>
      </c>
    </row>
    <row r="3098" spans="1:10" ht="14.4" thickTop="1">
      <c r="A3098" s="40"/>
      <c r="B3098" s="40"/>
      <c r="C3098" s="40"/>
      <c r="D3098" s="40"/>
      <c r="E3098" s="40"/>
      <c r="F3098" s="40"/>
      <c r="G3098" s="40"/>
      <c r="H3098" s="40"/>
      <c r="I3098" s="40"/>
      <c r="J3098" s="40"/>
    </row>
    <row r="3099" spans="1:10">
      <c r="A3099" s="19"/>
      <c r="B3099" s="20" t="s">
        <v>8</v>
      </c>
      <c r="C3099" s="19" t="s">
        <v>9</v>
      </c>
      <c r="D3099" s="19" t="s">
        <v>10</v>
      </c>
      <c r="E3099" s="317" t="s">
        <v>529</v>
      </c>
      <c r="F3099" s="317"/>
      <c r="G3099" s="27" t="s">
        <v>11</v>
      </c>
      <c r="H3099" s="20" t="s">
        <v>12</v>
      </c>
      <c r="I3099" s="20" t="s">
        <v>13</v>
      </c>
      <c r="J3099" s="20" t="s">
        <v>15</v>
      </c>
    </row>
    <row r="3100" spans="1:10" ht="39.6">
      <c r="A3100" s="28" t="s">
        <v>530</v>
      </c>
      <c r="B3100" s="29" t="s">
        <v>600</v>
      </c>
      <c r="C3100" s="28" t="s">
        <v>28</v>
      </c>
      <c r="D3100" s="28" t="s">
        <v>601</v>
      </c>
      <c r="E3100" s="316" t="s">
        <v>570</v>
      </c>
      <c r="F3100" s="316"/>
      <c r="G3100" s="30" t="s">
        <v>576</v>
      </c>
      <c r="H3100" s="31">
        <v>1</v>
      </c>
      <c r="I3100" s="32">
        <v>95.71</v>
      </c>
      <c r="J3100" s="32">
        <v>95.71</v>
      </c>
    </row>
    <row r="3101" spans="1:10" ht="26.4">
      <c r="A3101" s="33" t="s">
        <v>531</v>
      </c>
      <c r="B3101" s="34" t="s">
        <v>1614</v>
      </c>
      <c r="C3101" s="33" t="s">
        <v>28</v>
      </c>
      <c r="D3101" s="33" t="s">
        <v>1615</v>
      </c>
      <c r="E3101" s="315" t="s">
        <v>534</v>
      </c>
      <c r="F3101" s="315"/>
      <c r="G3101" s="35" t="s">
        <v>535</v>
      </c>
      <c r="H3101" s="36">
        <v>1</v>
      </c>
      <c r="I3101" s="37">
        <v>32.99</v>
      </c>
      <c r="J3101" s="37">
        <v>32.99</v>
      </c>
    </row>
    <row r="3102" spans="1:10" ht="26.4">
      <c r="A3102" s="33" t="s">
        <v>531</v>
      </c>
      <c r="B3102" s="34" t="s">
        <v>1616</v>
      </c>
      <c r="C3102" s="33" t="s">
        <v>28</v>
      </c>
      <c r="D3102" s="33" t="s">
        <v>1617</v>
      </c>
      <c r="E3102" s="315" t="s">
        <v>1230</v>
      </c>
      <c r="F3102" s="315"/>
      <c r="G3102" s="35" t="s">
        <v>535</v>
      </c>
      <c r="H3102" s="36">
        <v>1</v>
      </c>
      <c r="I3102" s="37">
        <v>19.18</v>
      </c>
      <c r="J3102" s="37">
        <v>19.18</v>
      </c>
    </row>
    <row r="3103" spans="1:10" ht="39.6">
      <c r="A3103" s="33" t="s">
        <v>531</v>
      </c>
      <c r="B3103" s="34" t="s">
        <v>1618</v>
      </c>
      <c r="C3103" s="33" t="s">
        <v>28</v>
      </c>
      <c r="D3103" s="33" t="s">
        <v>1619</v>
      </c>
      <c r="E3103" s="315" t="s">
        <v>1230</v>
      </c>
      <c r="F3103" s="315"/>
      <c r="G3103" s="35" t="s">
        <v>535</v>
      </c>
      <c r="H3103" s="36">
        <v>1</v>
      </c>
      <c r="I3103" s="37">
        <v>43.54</v>
      </c>
      <c r="J3103" s="37">
        <v>43.54</v>
      </c>
    </row>
    <row r="3104" spans="1:10">
      <c r="A3104" s="38"/>
      <c r="B3104" s="38"/>
      <c r="C3104" s="38"/>
      <c r="D3104" s="38"/>
      <c r="E3104" s="38" t="s">
        <v>540</v>
      </c>
      <c r="F3104" s="39">
        <v>26.31</v>
      </c>
      <c r="G3104" s="38" t="s">
        <v>541</v>
      </c>
      <c r="H3104" s="39">
        <v>0</v>
      </c>
      <c r="I3104" s="38" t="s">
        <v>542</v>
      </c>
      <c r="J3104" s="39">
        <v>26.31</v>
      </c>
    </row>
    <row r="3105" spans="1:10" ht="14.4" thickBot="1">
      <c r="A3105" s="38"/>
      <c r="B3105" s="38"/>
      <c r="C3105" s="38"/>
      <c r="D3105" s="38"/>
      <c r="E3105" s="38" t="s">
        <v>543</v>
      </c>
      <c r="F3105" s="39">
        <v>23.92</v>
      </c>
      <c r="G3105" s="38"/>
      <c r="H3105" s="313" t="s">
        <v>544</v>
      </c>
      <c r="I3105" s="313"/>
      <c r="J3105" s="39">
        <v>119.63</v>
      </c>
    </row>
    <row r="3106" spans="1:10" ht="14.4" thickTop="1">
      <c r="A3106" s="40"/>
      <c r="B3106" s="40"/>
      <c r="C3106" s="40"/>
      <c r="D3106" s="40"/>
      <c r="E3106" s="40"/>
      <c r="F3106" s="40"/>
      <c r="G3106" s="40"/>
      <c r="H3106" s="40"/>
      <c r="I3106" s="40"/>
      <c r="J3106" s="40"/>
    </row>
    <row r="3107" spans="1:10">
      <c r="A3107" s="19"/>
      <c r="B3107" s="20" t="s">
        <v>8</v>
      </c>
      <c r="C3107" s="19" t="s">
        <v>9</v>
      </c>
      <c r="D3107" s="19" t="s">
        <v>10</v>
      </c>
      <c r="E3107" s="317" t="s">
        <v>529</v>
      </c>
      <c r="F3107" s="317"/>
      <c r="G3107" s="27" t="s">
        <v>11</v>
      </c>
      <c r="H3107" s="20" t="s">
        <v>12</v>
      </c>
      <c r="I3107" s="20" t="s">
        <v>13</v>
      </c>
      <c r="J3107" s="20" t="s">
        <v>15</v>
      </c>
    </row>
    <row r="3108" spans="1:10" ht="39.6">
      <c r="A3108" s="28" t="s">
        <v>530</v>
      </c>
      <c r="B3108" s="29" t="s">
        <v>598</v>
      </c>
      <c r="C3108" s="28" t="s">
        <v>28</v>
      </c>
      <c r="D3108" s="28" t="s">
        <v>599</v>
      </c>
      <c r="E3108" s="316" t="s">
        <v>570</v>
      </c>
      <c r="F3108" s="316"/>
      <c r="G3108" s="30" t="s">
        <v>571</v>
      </c>
      <c r="H3108" s="31">
        <v>1</v>
      </c>
      <c r="I3108" s="32">
        <v>280.73</v>
      </c>
      <c r="J3108" s="32">
        <v>280.73</v>
      </c>
    </row>
    <row r="3109" spans="1:10" ht="26.4">
      <c r="A3109" s="33" t="s">
        <v>531</v>
      </c>
      <c r="B3109" s="34" t="s">
        <v>1614</v>
      </c>
      <c r="C3109" s="33" t="s">
        <v>28</v>
      </c>
      <c r="D3109" s="33" t="s">
        <v>1615</v>
      </c>
      <c r="E3109" s="315" t="s">
        <v>534</v>
      </c>
      <c r="F3109" s="315"/>
      <c r="G3109" s="35" t="s">
        <v>535</v>
      </c>
      <c r="H3109" s="36">
        <v>1</v>
      </c>
      <c r="I3109" s="37">
        <v>32.99</v>
      </c>
      <c r="J3109" s="37">
        <v>32.99</v>
      </c>
    </row>
    <row r="3110" spans="1:10" ht="26.4">
      <c r="A3110" s="33" t="s">
        <v>531</v>
      </c>
      <c r="B3110" s="34" t="s">
        <v>1616</v>
      </c>
      <c r="C3110" s="33" t="s">
        <v>28</v>
      </c>
      <c r="D3110" s="33" t="s">
        <v>1617</v>
      </c>
      <c r="E3110" s="315" t="s">
        <v>1230</v>
      </c>
      <c r="F3110" s="315"/>
      <c r="G3110" s="35" t="s">
        <v>535</v>
      </c>
      <c r="H3110" s="36">
        <v>1</v>
      </c>
      <c r="I3110" s="37">
        <v>19.18</v>
      </c>
      <c r="J3110" s="37">
        <v>19.18</v>
      </c>
    </row>
    <row r="3111" spans="1:10" ht="39.6">
      <c r="A3111" s="33" t="s">
        <v>531</v>
      </c>
      <c r="B3111" s="34" t="s">
        <v>1620</v>
      </c>
      <c r="C3111" s="33" t="s">
        <v>28</v>
      </c>
      <c r="D3111" s="33" t="s">
        <v>1621</v>
      </c>
      <c r="E3111" s="315" t="s">
        <v>1230</v>
      </c>
      <c r="F3111" s="315"/>
      <c r="G3111" s="35" t="s">
        <v>535</v>
      </c>
      <c r="H3111" s="36">
        <v>1</v>
      </c>
      <c r="I3111" s="37">
        <v>107.18</v>
      </c>
      <c r="J3111" s="37">
        <v>107.18</v>
      </c>
    </row>
    <row r="3112" spans="1:10" ht="39.6">
      <c r="A3112" s="33" t="s">
        <v>531</v>
      </c>
      <c r="B3112" s="34" t="s">
        <v>1622</v>
      </c>
      <c r="C3112" s="33" t="s">
        <v>28</v>
      </c>
      <c r="D3112" s="33" t="s">
        <v>1623</v>
      </c>
      <c r="E3112" s="315" t="s">
        <v>1230</v>
      </c>
      <c r="F3112" s="315"/>
      <c r="G3112" s="35" t="s">
        <v>535</v>
      </c>
      <c r="H3112" s="36">
        <v>1</v>
      </c>
      <c r="I3112" s="37">
        <v>77.84</v>
      </c>
      <c r="J3112" s="37">
        <v>77.84</v>
      </c>
    </row>
    <row r="3113" spans="1:10" ht="39.6">
      <c r="A3113" s="33" t="s">
        <v>531</v>
      </c>
      <c r="B3113" s="34" t="s">
        <v>1618</v>
      </c>
      <c r="C3113" s="33" t="s">
        <v>28</v>
      </c>
      <c r="D3113" s="33" t="s">
        <v>1619</v>
      </c>
      <c r="E3113" s="315" t="s">
        <v>1230</v>
      </c>
      <c r="F3113" s="315"/>
      <c r="G3113" s="35" t="s">
        <v>535</v>
      </c>
      <c r="H3113" s="36">
        <v>1</v>
      </c>
      <c r="I3113" s="37">
        <v>43.54</v>
      </c>
      <c r="J3113" s="37">
        <v>43.54</v>
      </c>
    </row>
    <row r="3114" spans="1:10">
      <c r="A3114" s="38"/>
      <c r="B3114" s="38"/>
      <c r="C3114" s="38"/>
      <c r="D3114" s="38"/>
      <c r="E3114" s="38" t="s">
        <v>540</v>
      </c>
      <c r="F3114" s="39">
        <v>26.31</v>
      </c>
      <c r="G3114" s="38" t="s">
        <v>541</v>
      </c>
      <c r="H3114" s="39">
        <v>0</v>
      </c>
      <c r="I3114" s="38" t="s">
        <v>542</v>
      </c>
      <c r="J3114" s="39">
        <v>26.31</v>
      </c>
    </row>
    <row r="3115" spans="1:10" ht="14.4" thickBot="1">
      <c r="A3115" s="38"/>
      <c r="B3115" s="38"/>
      <c r="C3115" s="38"/>
      <c r="D3115" s="38"/>
      <c r="E3115" s="38" t="s">
        <v>543</v>
      </c>
      <c r="F3115" s="39">
        <v>70.180000000000007</v>
      </c>
      <c r="G3115" s="38"/>
      <c r="H3115" s="313" t="s">
        <v>544</v>
      </c>
      <c r="I3115" s="313"/>
      <c r="J3115" s="39">
        <v>350.91</v>
      </c>
    </row>
    <row r="3116" spans="1:10" ht="14.4" thickTop="1">
      <c r="A3116" s="40"/>
      <c r="B3116" s="40"/>
      <c r="C3116" s="40"/>
      <c r="D3116" s="40"/>
      <c r="E3116" s="40"/>
      <c r="F3116" s="40"/>
      <c r="G3116" s="40"/>
      <c r="H3116" s="40"/>
      <c r="I3116" s="40"/>
      <c r="J3116" s="40"/>
    </row>
    <row r="3117" spans="1:10">
      <c r="A3117" s="19"/>
      <c r="B3117" s="20" t="s">
        <v>8</v>
      </c>
      <c r="C3117" s="19" t="s">
        <v>9</v>
      </c>
      <c r="D3117" s="19" t="s">
        <v>10</v>
      </c>
      <c r="E3117" s="317" t="s">
        <v>529</v>
      </c>
      <c r="F3117" s="317"/>
      <c r="G3117" s="27" t="s">
        <v>11</v>
      </c>
      <c r="H3117" s="20" t="s">
        <v>12</v>
      </c>
      <c r="I3117" s="20" t="s">
        <v>13</v>
      </c>
      <c r="J3117" s="20" t="s">
        <v>15</v>
      </c>
    </row>
    <row r="3118" spans="1:10" ht="39.6">
      <c r="A3118" s="28" t="s">
        <v>530</v>
      </c>
      <c r="B3118" s="29" t="s">
        <v>1618</v>
      </c>
      <c r="C3118" s="28" t="s">
        <v>28</v>
      </c>
      <c r="D3118" s="28" t="s">
        <v>1619</v>
      </c>
      <c r="E3118" s="316" t="s">
        <v>1230</v>
      </c>
      <c r="F3118" s="316"/>
      <c r="G3118" s="30" t="s">
        <v>535</v>
      </c>
      <c r="H3118" s="31">
        <v>1</v>
      </c>
      <c r="I3118" s="32">
        <v>43.54</v>
      </c>
      <c r="J3118" s="32">
        <v>43.54</v>
      </c>
    </row>
    <row r="3119" spans="1:10" ht="39.6">
      <c r="A3119" s="41" t="s">
        <v>553</v>
      </c>
      <c r="B3119" s="42" t="s">
        <v>1624</v>
      </c>
      <c r="C3119" s="41" t="s">
        <v>28</v>
      </c>
      <c r="D3119" s="41" t="s">
        <v>1625</v>
      </c>
      <c r="E3119" s="314" t="s">
        <v>1239</v>
      </c>
      <c r="F3119" s="314"/>
      <c r="G3119" s="43" t="s">
        <v>24</v>
      </c>
      <c r="H3119" s="44">
        <v>3.1099999999999997E-5</v>
      </c>
      <c r="I3119" s="45">
        <v>1400000</v>
      </c>
      <c r="J3119" s="45">
        <v>43.54</v>
      </c>
    </row>
    <row r="3120" spans="1:10">
      <c r="A3120" s="38"/>
      <c r="B3120" s="38"/>
      <c r="C3120" s="38"/>
      <c r="D3120" s="38"/>
      <c r="E3120" s="38" t="s">
        <v>540</v>
      </c>
      <c r="F3120" s="39">
        <v>0</v>
      </c>
      <c r="G3120" s="38" t="s">
        <v>541</v>
      </c>
      <c r="H3120" s="39">
        <v>0</v>
      </c>
      <c r="I3120" s="38" t="s">
        <v>542</v>
      </c>
      <c r="J3120" s="39">
        <v>0</v>
      </c>
    </row>
    <row r="3121" spans="1:10" ht="14.4" thickBot="1">
      <c r="A3121" s="38"/>
      <c r="B3121" s="38"/>
      <c r="C3121" s="38"/>
      <c r="D3121" s="38"/>
      <c r="E3121" s="38" t="s">
        <v>543</v>
      </c>
      <c r="F3121" s="39">
        <v>10.88</v>
      </c>
      <c r="G3121" s="38"/>
      <c r="H3121" s="313" t="s">
        <v>544</v>
      </c>
      <c r="I3121" s="313"/>
      <c r="J3121" s="39">
        <v>54.42</v>
      </c>
    </row>
    <row r="3122" spans="1:10" ht="14.4" thickTop="1">
      <c r="A3122" s="40"/>
      <c r="B3122" s="40"/>
      <c r="C3122" s="40"/>
      <c r="D3122" s="40"/>
      <c r="E3122" s="40"/>
      <c r="F3122" s="40"/>
      <c r="G3122" s="40"/>
      <c r="H3122" s="40"/>
      <c r="I3122" s="40"/>
      <c r="J3122" s="40"/>
    </row>
    <row r="3123" spans="1:10">
      <c r="A3123" s="19"/>
      <c r="B3123" s="20" t="s">
        <v>8</v>
      </c>
      <c r="C3123" s="19" t="s">
        <v>9</v>
      </c>
      <c r="D3123" s="19" t="s">
        <v>10</v>
      </c>
      <c r="E3123" s="317" t="s">
        <v>529</v>
      </c>
      <c r="F3123" s="317"/>
      <c r="G3123" s="27" t="s">
        <v>11</v>
      </c>
      <c r="H3123" s="20" t="s">
        <v>12</v>
      </c>
      <c r="I3123" s="20" t="s">
        <v>13</v>
      </c>
      <c r="J3123" s="20" t="s">
        <v>15</v>
      </c>
    </row>
    <row r="3124" spans="1:10" ht="26.4">
      <c r="A3124" s="28" t="s">
        <v>530</v>
      </c>
      <c r="B3124" s="29" t="s">
        <v>1616</v>
      </c>
      <c r="C3124" s="28" t="s">
        <v>28</v>
      </c>
      <c r="D3124" s="28" t="s">
        <v>1617</v>
      </c>
      <c r="E3124" s="316" t="s">
        <v>1230</v>
      </c>
      <c r="F3124" s="316"/>
      <c r="G3124" s="30" t="s">
        <v>535</v>
      </c>
      <c r="H3124" s="31">
        <v>1</v>
      </c>
      <c r="I3124" s="32">
        <v>19.18</v>
      </c>
      <c r="J3124" s="32">
        <v>19.18</v>
      </c>
    </row>
    <row r="3125" spans="1:10" ht="39.6">
      <c r="A3125" s="41" t="s">
        <v>553</v>
      </c>
      <c r="B3125" s="42" t="s">
        <v>1624</v>
      </c>
      <c r="C3125" s="41" t="s">
        <v>28</v>
      </c>
      <c r="D3125" s="41" t="s">
        <v>1625</v>
      </c>
      <c r="E3125" s="314" t="s">
        <v>1239</v>
      </c>
      <c r="F3125" s="314"/>
      <c r="G3125" s="43" t="s">
        <v>24</v>
      </c>
      <c r="H3125" s="44">
        <v>1.3699999999999999E-5</v>
      </c>
      <c r="I3125" s="45">
        <v>1400000</v>
      </c>
      <c r="J3125" s="45">
        <v>19.18</v>
      </c>
    </row>
    <row r="3126" spans="1:10">
      <c r="A3126" s="38"/>
      <c r="B3126" s="38"/>
      <c r="C3126" s="38"/>
      <c r="D3126" s="38"/>
      <c r="E3126" s="38" t="s">
        <v>540</v>
      </c>
      <c r="F3126" s="39">
        <v>0</v>
      </c>
      <c r="G3126" s="38" t="s">
        <v>541</v>
      </c>
      <c r="H3126" s="39">
        <v>0</v>
      </c>
      <c r="I3126" s="38" t="s">
        <v>542</v>
      </c>
      <c r="J3126" s="39">
        <v>0</v>
      </c>
    </row>
    <row r="3127" spans="1:10" ht="14.4" thickBot="1">
      <c r="A3127" s="38"/>
      <c r="B3127" s="38"/>
      <c r="C3127" s="38"/>
      <c r="D3127" s="38"/>
      <c r="E3127" s="38" t="s">
        <v>543</v>
      </c>
      <c r="F3127" s="39">
        <v>4.79</v>
      </c>
      <c r="G3127" s="38"/>
      <c r="H3127" s="313" t="s">
        <v>544</v>
      </c>
      <c r="I3127" s="313"/>
      <c r="J3127" s="39">
        <v>23.97</v>
      </c>
    </row>
    <row r="3128" spans="1:10" ht="14.4" thickTop="1">
      <c r="A3128" s="40"/>
      <c r="B3128" s="40"/>
      <c r="C3128" s="40"/>
      <c r="D3128" s="40"/>
      <c r="E3128" s="40"/>
      <c r="F3128" s="40"/>
      <c r="G3128" s="40"/>
      <c r="H3128" s="40"/>
      <c r="I3128" s="40"/>
      <c r="J3128" s="40"/>
    </row>
    <row r="3129" spans="1:10">
      <c r="A3129" s="19"/>
      <c r="B3129" s="20" t="s">
        <v>8</v>
      </c>
      <c r="C3129" s="19" t="s">
        <v>9</v>
      </c>
      <c r="D3129" s="19" t="s">
        <v>10</v>
      </c>
      <c r="E3129" s="317" t="s">
        <v>529</v>
      </c>
      <c r="F3129" s="317"/>
      <c r="G3129" s="27" t="s">
        <v>11</v>
      </c>
      <c r="H3129" s="20" t="s">
        <v>12</v>
      </c>
      <c r="I3129" s="20" t="s">
        <v>13</v>
      </c>
      <c r="J3129" s="20" t="s">
        <v>15</v>
      </c>
    </row>
    <row r="3130" spans="1:10" ht="39.6">
      <c r="A3130" s="28" t="s">
        <v>530</v>
      </c>
      <c r="B3130" s="29" t="s">
        <v>1622</v>
      </c>
      <c r="C3130" s="28" t="s">
        <v>28</v>
      </c>
      <c r="D3130" s="28" t="s">
        <v>1623</v>
      </c>
      <c r="E3130" s="316" t="s">
        <v>1230</v>
      </c>
      <c r="F3130" s="316"/>
      <c r="G3130" s="30" t="s">
        <v>535</v>
      </c>
      <c r="H3130" s="31">
        <v>1</v>
      </c>
      <c r="I3130" s="32">
        <v>77.84</v>
      </c>
      <c r="J3130" s="32">
        <v>77.84</v>
      </c>
    </row>
    <row r="3131" spans="1:10" ht="39.6">
      <c r="A3131" s="41" t="s">
        <v>553</v>
      </c>
      <c r="B3131" s="42" t="s">
        <v>1624</v>
      </c>
      <c r="C3131" s="41" t="s">
        <v>28</v>
      </c>
      <c r="D3131" s="41" t="s">
        <v>1625</v>
      </c>
      <c r="E3131" s="314" t="s">
        <v>1239</v>
      </c>
      <c r="F3131" s="314"/>
      <c r="G3131" s="43" t="s">
        <v>24</v>
      </c>
      <c r="H3131" s="44">
        <v>5.5600000000000003E-5</v>
      </c>
      <c r="I3131" s="45">
        <v>1400000</v>
      </c>
      <c r="J3131" s="45">
        <v>77.84</v>
      </c>
    </row>
    <row r="3132" spans="1:10">
      <c r="A3132" s="38"/>
      <c r="B3132" s="38"/>
      <c r="C3132" s="38"/>
      <c r="D3132" s="38"/>
      <c r="E3132" s="38" t="s">
        <v>540</v>
      </c>
      <c r="F3132" s="39">
        <v>0</v>
      </c>
      <c r="G3132" s="38" t="s">
        <v>541</v>
      </c>
      <c r="H3132" s="39">
        <v>0</v>
      </c>
      <c r="I3132" s="38" t="s">
        <v>542</v>
      </c>
      <c r="J3132" s="39">
        <v>0</v>
      </c>
    </row>
    <row r="3133" spans="1:10" ht="14.4" thickBot="1">
      <c r="A3133" s="38"/>
      <c r="B3133" s="38"/>
      <c r="C3133" s="38"/>
      <c r="D3133" s="38"/>
      <c r="E3133" s="38" t="s">
        <v>543</v>
      </c>
      <c r="F3133" s="39">
        <v>19.46</v>
      </c>
      <c r="G3133" s="38"/>
      <c r="H3133" s="313" t="s">
        <v>544</v>
      </c>
      <c r="I3133" s="313"/>
      <c r="J3133" s="39">
        <v>97.3</v>
      </c>
    </row>
    <row r="3134" spans="1:10" ht="14.4" thickTop="1">
      <c r="A3134" s="40"/>
      <c r="B3134" s="40"/>
      <c r="C3134" s="40"/>
      <c r="D3134" s="40"/>
      <c r="E3134" s="40"/>
      <c r="F3134" s="40"/>
      <c r="G3134" s="40"/>
      <c r="H3134" s="40"/>
      <c r="I3134" s="40"/>
      <c r="J3134" s="40"/>
    </row>
    <row r="3135" spans="1:10">
      <c r="A3135" s="19"/>
      <c r="B3135" s="20" t="s">
        <v>8</v>
      </c>
      <c r="C3135" s="19" t="s">
        <v>9</v>
      </c>
      <c r="D3135" s="19" t="s">
        <v>10</v>
      </c>
      <c r="E3135" s="317" t="s">
        <v>529</v>
      </c>
      <c r="F3135" s="317"/>
      <c r="G3135" s="27" t="s">
        <v>11</v>
      </c>
      <c r="H3135" s="20" t="s">
        <v>12</v>
      </c>
      <c r="I3135" s="20" t="s">
        <v>13</v>
      </c>
      <c r="J3135" s="20" t="s">
        <v>15</v>
      </c>
    </row>
    <row r="3136" spans="1:10" ht="39.6">
      <c r="A3136" s="28" t="s">
        <v>530</v>
      </c>
      <c r="B3136" s="29" t="s">
        <v>1620</v>
      </c>
      <c r="C3136" s="28" t="s">
        <v>28</v>
      </c>
      <c r="D3136" s="28" t="s">
        <v>1621</v>
      </c>
      <c r="E3136" s="316" t="s">
        <v>1230</v>
      </c>
      <c r="F3136" s="316"/>
      <c r="G3136" s="30" t="s">
        <v>535</v>
      </c>
      <c r="H3136" s="31">
        <v>1</v>
      </c>
      <c r="I3136" s="32">
        <v>107.18</v>
      </c>
      <c r="J3136" s="32">
        <v>107.18</v>
      </c>
    </row>
    <row r="3137" spans="1:10">
      <c r="A3137" s="41" t="s">
        <v>553</v>
      </c>
      <c r="B3137" s="42" t="s">
        <v>1276</v>
      </c>
      <c r="C3137" s="41" t="s">
        <v>28</v>
      </c>
      <c r="D3137" s="41" t="s">
        <v>1277</v>
      </c>
      <c r="E3137" s="314" t="s">
        <v>556</v>
      </c>
      <c r="F3137" s="314"/>
      <c r="G3137" s="43" t="s">
        <v>583</v>
      </c>
      <c r="H3137" s="44">
        <v>15.67</v>
      </c>
      <c r="I3137" s="45">
        <v>6.84</v>
      </c>
      <c r="J3137" s="45">
        <v>107.18</v>
      </c>
    </row>
    <row r="3138" spans="1:10">
      <c r="A3138" s="38"/>
      <c r="B3138" s="38"/>
      <c r="C3138" s="38"/>
      <c r="D3138" s="38"/>
      <c r="E3138" s="38" t="s">
        <v>540</v>
      </c>
      <c r="F3138" s="39">
        <v>0</v>
      </c>
      <c r="G3138" s="38" t="s">
        <v>541</v>
      </c>
      <c r="H3138" s="39">
        <v>0</v>
      </c>
      <c r="I3138" s="38" t="s">
        <v>542</v>
      </c>
      <c r="J3138" s="39">
        <v>0</v>
      </c>
    </row>
    <row r="3139" spans="1:10" ht="14.4" thickBot="1">
      <c r="A3139" s="38"/>
      <c r="B3139" s="38"/>
      <c r="C3139" s="38"/>
      <c r="D3139" s="38"/>
      <c r="E3139" s="38" t="s">
        <v>543</v>
      </c>
      <c r="F3139" s="39">
        <v>26.79</v>
      </c>
      <c r="G3139" s="38"/>
      <c r="H3139" s="313" t="s">
        <v>544</v>
      </c>
      <c r="I3139" s="313"/>
      <c r="J3139" s="39">
        <v>133.97</v>
      </c>
    </row>
    <row r="3140" spans="1:10" ht="14.4" thickTop="1">
      <c r="A3140" s="40"/>
      <c r="B3140" s="40"/>
      <c r="C3140" s="40"/>
      <c r="D3140" s="40"/>
      <c r="E3140" s="40"/>
      <c r="F3140" s="40"/>
      <c r="G3140" s="40"/>
      <c r="H3140" s="40"/>
      <c r="I3140" s="40"/>
      <c r="J3140" s="40"/>
    </row>
    <row r="3141" spans="1:10">
      <c r="A3141" s="19"/>
      <c r="B3141" s="20" t="s">
        <v>8</v>
      </c>
      <c r="C3141" s="19" t="s">
        <v>9</v>
      </c>
      <c r="D3141" s="19" t="s">
        <v>10</v>
      </c>
      <c r="E3141" s="317" t="s">
        <v>529</v>
      </c>
      <c r="F3141" s="317"/>
      <c r="G3141" s="27" t="s">
        <v>11</v>
      </c>
      <c r="H3141" s="20" t="s">
        <v>12</v>
      </c>
      <c r="I3141" s="20" t="s">
        <v>13</v>
      </c>
      <c r="J3141" s="20" t="s">
        <v>15</v>
      </c>
    </row>
    <row r="3142" spans="1:10">
      <c r="A3142" s="28" t="s">
        <v>530</v>
      </c>
      <c r="B3142" s="29" t="s">
        <v>1614</v>
      </c>
      <c r="C3142" s="28" t="s">
        <v>28</v>
      </c>
      <c r="D3142" s="28" t="s">
        <v>1615</v>
      </c>
      <c r="E3142" s="316" t="s">
        <v>534</v>
      </c>
      <c r="F3142" s="316"/>
      <c r="G3142" s="30" t="s">
        <v>535</v>
      </c>
      <c r="H3142" s="31">
        <v>1</v>
      </c>
      <c r="I3142" s="32">
        <v>32.99</v>
      </c>
      <c r="J3142" s="32">
        <v>32.99</v>
      </c>
    </row>
    <row r="3143" spans="1:10" ht="26.4">
      <c r="A3143" s="33" t="s">
        <v>531</v>
      </c>
      <c r="B3143" s="34" t="s">
        <v>1450</v>
      </c>
      <c r="C3143" s="33" t="s">
        <v>28</v>
      </c>
      <c r="D3143" s="33" t="s">
        <v>1451</v>
      </c>
      <c r="E3143" s="315" t="s">
        <v>534</v>
      </c>
      <c r="F3143" s="315"/>
      <c r="G3143" s="35" t="s">
        <v>535</v>
      </c>
      <c r="H3143" s="36">
        <v>1</v>
      </c>
      <c r="I3143" s="37">
        <v>0.3</v>
      </c>
      <c r="J3143" s="37">
        <v>0.3</v>
      </c>
    </row>
    <row r="3144" spans="1:10" ht="26.4">
      <c r="A3144" s="41" t="s">
        <v>553</v>
      </c>
      <c r="B3144" s="42" t="s">
        <v>1526</v>
      </c>
      <c r="C3144" s="41" t="s">
        <v>28</v>
      </c>
      <c r="D3144" s="41" t="s">
        <v>1527</v>
      </c>
      <c r="E3144" s="314" t="s">
        <v>556</v>
      </c>
      <c r="F3144" s="314"/>
      <c r="G3144" s="43" t="s">
        <v>535</v>
      </c>
      <c r="H3144" s="44">
        <v>1</v>
      </c>
      <c r="I3144" s="45">
        <v>0.89</v>
      </c>
      <c r="J3144" s="45">
        <v>0.89</v>
      </c>
    </row>
    <row r="3145" spans="1:10" ht="26.4">
      <c r="A3145" s="41" t="s">
        <v>553</v>
      </c>
      <c r="B3145" s="42" t="s">
        <v>1150</v>
      </c>
      <c r="C3145" s="41" t="s">
        <v>28</v>
      </c>
      <c r="D3145" s="41" t="s">
        <v>1151</v>
      </c>
      <c r="E3145" s="314" t="s">
        <v>556</v>
      </c>
      <c r="F3145" s="314"/>
      <c r="G3145" s="43" t="s">
        <v>535</v>
      </c>
      <c r="H3145" s="44">
        <v>1</v>
      </c>
      <c r="I3145" s="45">
        <v>0.01</v>
      </c>
      <c r="J3145" s="45">
        <v>0.01</v>
      </c>
    </row>
    <row r="3146" spans="1:10" ht="26.4">
      <c r="A3146" s="41" t="s">
        <v>553</v>
      </c>
      <c r="B3146" s="42" t="s">
        <v>1528</v>
      </c>
      <c r="C3146" s="41" t="s">
        <v>28</v>
      </c>
      <c r="D3146" s="41" t="s">
        <v>1529</v>
      </c>
      <c r="E3146" s="314" t="s">
        <v>556</v>
      </c>
      <c r="F3146" s="314"/>
      <c r="G3146" s="43" t="s">
        <v>535</v>
      </c>
      <c r="H3146" s="44">
        <v>1</v>
      </c>
      <c r="I3146" s="45">
        <v>0.01</v>
      </c>
      <c r="J3146" s="45">
        <v>0.01</v>
      </c>
    </row>
    <row r="3147" spans="1:10" ht="26.4">
      <c r="A3147" s="41" t="s">
        <v>553</v>
      </c>
      <c r="B3147" s="42" t="s">
        <v>1137</v>
      </c>
      <c r="C3147" s="41" t="s">
        <v>28</v>
      </c>
      <c r="D3147" s="41" t="s">
        <v>1138</v>
      </c>
      <c r="E3147" s="314" t="s">
        <v>556</v>
      </c>
      <c r="F3147" s="314"/>
      <c r="G3147" s="43" t="s">
        <v>535</v>
      </c>
      <c r="H3147" s="44">
        <v>1</v>
      </c>
      <c r="I3147" s="45">
        <v>1.43</v>
      </c>
      <c r="J3147" s="45">
        <v>1.43</v>
      </c>
    </row>
    <row r="3148" spans="1:10" ht="26.4">
      <c r="A3148" s="41" t="s">
        <v>553</v>
      </c>
      <c r="B3148" s="42" t="s">
        <v>1146</v>
      </c>
      <c r="C3148" s="41" t="s">
        <v>28</v>
      </c>
      <c r="D3148" s="41" t="s">
        <v>1147</v>
      </c>
      <c r="E3148" s="314" t="s">
        <v>556</v>
      </c>
      <c r="F3148" s="314"/>
      <c r="G3148" s="43" t="s">
        <v>535</v>
      </c>
      <c r="H3148" s="44">
        <v>1</v>
      </c>
      <c r="I3148" s="45">
        <v>3.4</v>
      </c>
      <c r="J3148" s="45">
        <v>3.4</v>
      </c>
    </row>
    <row r="3149" spans="1:10" ht="26.4">
      <c r="A3149" s="41" t="s">
        <v>553</v>
      </c>
      <c r="B3149" s="42" t="s">
        <v>1144</v>
      </c>
      <c r="C3149" s="41" t="s">
        <v>28</v>
      </c>
      <c r="D3149" s="41" t="s">
        <v>1145</v>
      </c>
      <c r="E3149" s="314" t="s">
        <v>556</v>
      </c>
      <c r="F3149" s="314"/>
      <c r="G3149" s="43" t="s">
        <v>535</v>
      </c>
      <c r="H3149" s="44">
        <v>1</v>
      </c>
      <c r="I3149" s="45">
        <v>0.94</v>
      </c>
      <c r="J3149" s="45">
        <v>0.94</v>
      </c>
    </row>
    <row r="3150" spans="1:10" ht="26.4">
      <c r="A3150" s="41" t="s">
        <v>553</v>
      </c>
      <c r="B3150" s="42" t="s">
        <v>1424</v>
      </c>
      <c r="C3150" s="41" t="s">
        <v>28</v>
      </c>
      <c r="D3150" s="41" t="s">
        <v>1425</v>
      </c>
      <c r="E3150" s="314" t="s">
        <v>1143</v>
      </c>
      <c r="F3150" s="314"/>
      <c r="G3150" s="43" t="s">
        <v>535</v>
      </c>
      <c r="H3150" s="44">
        <v>1</v>
      </c>
      <c r="I3150" s="45">
        <v>26.01</v>
      </c>
      <c r="J3150" s="45">
        <v>26.01</v>
      </c>
    </row>
    <row r="3151" spans="1:10">
      <c r="A3151" s="38"/>
      <c r="B3151" s="38"/>
      <c r="C3151" s="38"/>
      <c r="D3151" s="38"/>
      <c r="E3151" s="38" t="s">
        <v>540</v>
      </c>
      <c r="F3151" s="39">
        <v>26.31</v>
      </c>
      <c r="G3151" s="38" t="s">
        <v>541</v>
      </c>
      <c r="H3151" s="39">
        <v>0</v>
      </c>
      <c r="I3151" s="38" t="s">
        <v>542</v>
      </c>
      <c r="J3151" s="39">
        <v>26.31</v>
      </c>
    </row>
    <row r="3152" spans="1:10" ht="14.4" thickBot="1">
      <c r="A3152" s="38"/>
      <c r="B3152" s="38"/>
      <c r="C3152" s="38"/>
      <c r="D3152" s="38"/>
      <c r="E3152" s="38" t="s">
        <v>543</v>
      </c>
      <c r="F3152" s="39">
        <v>8.24</v>
      </c>
      <c r="G3152" s="38"/>
      <c r="H3152" s="313" t="s">
        <v>544</v>
      </c>
      <c r="I3152" s="313"/>
      <c r="J3152" s="39">
        <v>41.23</v>
      </c>
    </row>
    <row r="3153" spans="1:10" ht="14.4" thickTop="1">
      <c r="A3153" s="40"/>
      <c r="B3153" s="40"/>
      <c r="C3153" s="40"/>
      <c r="D3153" s="40"/>
      <c r="E3153" s="40"/>
      <c r="F3153" s="40"/>
      <c r="G3153" s="40"/>
      <c r="H3153" s="40"/>
      <c r="I3153" s="40"/>
      <c r="J3153" s="40"/>
    </row>
    <row r="3154" spans="1:10">
      <c r="A3154" s="19"/>
      <c r="B3154" s="20" t="s">
        <v>8</v>
      </c>
      <c r="C3154" s="19" t="s">
        <v>9</v>
      </c>
      <c r="D3154" s="19" t="s">
        <v>10</v>
      </c>
      <c r="E3154" s="317" t="s">
        <v>529</v>
      </c>
      <c r="F3154" s="317"/>
      <c r="G3154" s="27" t="s">
        <v>11</v>
      </c>
      <c r="H3154" s="20" t="s">
        <v>12</v>
      </c>
      <c r="I3154" s="20" t="s">
        <v>13</v>
      </c>
      <c r="J3154" s="20" t="s">
        <v>15</v>
      </c>
    </row>
    <row r="3155" spans="1:10" ht="26.4">
      <c r="A3155" s="28" t="s">
        <v>530</v>
      </c>
      <c r="B3155" s="29" t="s">
        <v>892</v>
      </c>
      <c r="C3155" s="28" t="s">
        <v>28</v>
      </c>
      <c r="D3155" s="28" t="s">
        <v>893</v>
      </c>
      <c r="E3155" s="316" t="s">
        <v>845</v>
      </c>
      <c r="F3155" s="316"/>
      <c r="G3155" s="30" t="s">
        <v>38</v>
      </c>
      <c r="H3155" s="31">
        <v>1</v>
      </c>
      <c r="I3155" s="32">
        <v>12.17</v>
      </c>
      <c r="J3155" s="32">
        <v>12.17</v>
      </c>
    </row>
    <row r="3156" spans="1:10" ht="26.4">
      <c r="A3156" s="33" t="s">
        <v>531</v>
      </c>
      <c r="B3156" s="34" t="s">
        <v>846</v>
      </c>
      <c r="C3156" s="33" t="s">
        <v>28</v>
      </c>
      <c r="D3156" s="33" t="s">
        <v>847</v>
      </c>
      <c r="E3156" s="315" t="s">
        <v>534</v>
      </c>
      <c r="F3156" s="315"/>
      <c r="G3156" s="35" t="s">
        <v>535</v>
      </c>
      <c r="H3156" s="36">
        <v>6.0499999999999998E-2</v>
      </c>
      <c r="I3156" s="37">
        <v>24.07</v>
      </c>
      <c r="J3156" s="37">
        <v>1.45</v>
      </c>
    </row>
    <row r="3157" spans="1:10" ht="26.4">
      <c r="A3157" s="33" t="s">
        <v>531</v>
      </c>
      <c r="B3157" s="34" t="s">
        <v>848</v>
      </c>
      <c r="C3157" s="33" t="s">
        <v>28</v>
      </c>
      <c r="D3157" s="33" t="s">
        <v>849</v>
      </c>
      <c r="E3157" s="315" t="s">
        <v>534</v>
      </c>
      <c r="F3157" s="315"/>
      <c r="G3157" s="35" t="s">
        <v>535</v>
      </c>
      <c r="H3157" s="36">
        <v>6.0499999999999998E-2</v>
      </c>
      <c r="I3157" s="37">
        <v>31.73</v>
      </c>
      <c r="J3157" s="37">
        <v>1.91</v>
      </c>
    </row>
    <row r="3158" spans="1:10">
      <c r="A3158" s="41" t="s">
        <v>553</v>
      </c>
      <c r="B3158" s="42" t="s">
        <v>850</v>
      </c>
      <c r="C3158" s="41" t="s">
        <v>28</v>
      </c>
      <c r="D3158" s="41" t="s">
        <v>851</v>
      </c>
      <c r="E3158" s="314" t="s">
        <v>556</v>
      </c>
      <c r="F3158" s="314"/>
      <c r="G3158" s="43" t="s">
        <v>24</v>
      </c>
      <c r="H3158" s="44">
        <v>6.7000000000000002E-3</v>
      </c>
      <c r="I3158" s="45">
        <v>1.62</v>
      </c>
      <c r="J3158" s="45">
        <v>0.01</v>
      </c>
    </row>
    <row r="3159" spans="1:10">
      <c r="A3159" s="41" t="s">
        <v>553</v>
      </c>
      <c r="B3159" s="42" t="s">
        <v>1626</v>
      </c>
      <c r="C3159" s="41" t="s">
        <v>28</v>
      </c>
      <c r="D3159" s="41" t="s">
        <v>1627</v>
      </c>
      <c r="E3159" s="314" t="s">
        <v>556</v>
      </c>
      <c r="F3159" s="314"/>
      <c r="G3159" s="43" t="s">
        <v>38</v>
      </c>
      <c r="H3159" s="44">
        <v>1.0492999999999999</v>
      </c>
      <c r="I3159" s="45">
        <v>8.39</v>
      </c>
      <c r="J3159" s="45">
        <v>8.8000000000000007</v>
      </c>
    </row>
    <row r="3160" spans="1:10">
      <c r="A3160" s="38"/>
      <c r="B3160" s="38"/>
      <c r="C3160" s="38"/>
      <c r="D3160" s="38"/>
      <c r="E3160" s="38" t="s">
        <v>540</v>
      </c>
      <c r="F3160" s="39">
        <v>2.4900000000000002</v>
      </c>
      <c r="G3160" s="38" t="s">
        <v>541</v>
      </c>
      <c r="H3160" s="39">
        <v>0</v>
      </c>
      <c r="I3160" s="38" t="s">
        <v>542</v>
      </c>
      <c r="J3160" s="39">
        <v>2.4900000000000002</v>
      </c>
    </row>
    <row r="3161" spans="1:10" ht="14.4" thickBot="1">
      <c r="A3161" s="38"/>
      <c r="B3161" s="38"/>
      <c r="C3161" s="38"/>
      <c r="D3161" s="38"/>
      <c r="E3161" s="38" t="s">
        <v>543</v>
      </c>
      <c r="F3161" s="39">
        <v>3.04</v>
      </c>
      <c r="G3161" s="38"/>
      <c r="H3161" s="313" t="s">
        <v>544</v>
      </c>
      <c r="I3161" s="313"/>
      <c r="J3161" s="39">
        <v>15.21</v>
      </c>
    </row>
    <row r="3162" spans="1:10" ht="14.4" thickTop="1">
      <c r="A3162" s="40"/>
      <c r="B3162" s="40"/>
      <c r="C3162" s="40"/>
      <c r="D3162" s="40"/>
      <c r="E3162" s="40"/>
      <c r="F3162" s="40"/>
      <c r="G3162" s="40"/>
      <c r="H3162" s="40"/>
      <c r="I3162" s="40"/>
      <c r="J3162" s="40"/>
    </row>
    <row r="3163" spans="1:10">
      <c r="A3163" s="19"/>
      <c r="B3163" s="20" t="s">
        <v>8</v>
      </c>
      <c r="C3163" s="19" t="s">
        <v>9</v>
      </c>
      <c r="D3163" s="19" t="s">
        <v>10</v>
      </c>
      <c r="E3163" s="317" t="s">
        <v>529</v>
      </c>
      <c r="F3163" s="317"/>
      <c r="G3163" s="27" t="s">
        <v>11</v>
      </c>
      <c r="H3163" s="20" t="s">
        <v>12</v>
      </c>
      <c r="I3163" s="20" t="s">
        <v>13</v>
      </c>
      <c r="J3163" s="20" t="s">
        <v>15</v>
      </c>
    </row>
    <row r="3164" spans="1:10" ht="26.4">
      <c r="A3164" s="28" t="s">
        <v>530</v>
      </c>
      <c r="B3164" s="29" t="s">
        <v>886</v>
      </c>
      <c r="C3164" s="28" t="s">
        <v>28</v>
      </c>
      <c r="D3164" s="28" t="s">
        <v>887</v>
      </c>
      <c r="E3164" s="316" t="s">
        <v>845</v>
      </c>
      <c r="F3164" s="316"/>
      <c r="G3164" s="30" t="s">
        <v>24</v>
      </c>
      <c r="H3164" s="31">
        <v>1</v>
      </c>
      <c r="I3164" s="32">
        <v>11.14</v>
      </c>
      <c r="J3164" s="32">
        <v>11.14</v>
      </c>
    </row>
    <row r="3165" spans="1:10" ht="26.4">
      <c r="A3165" s="33" t="s">
        <v>531</v>
      </c>
      <c r="B3165" s="34" t="s">
        <v>848</v>
      </c>
      <c r="C3165" s="33" t="s">
        <v>28</v>
      </c>
      <c r="D3165" s="33" t="s">
        <v>849</v>
      </c>
      <c r="E3165" s="315" t="s">
        <v>534</v>
      </c>
      <c r="F3165" s="315"/>
      <c r="G3165" s="35" t="s">
        <v>535</v>
      </c>
      <c r="H3165" s="36">
        <v>0.1002</v>
      </c>
      <c r="I3165" s="37">
        <v>31.73</v>
      </c>
      <c r="J3165" s="37">
        <v>3.17</v>
      </c>
    </row>
    <row r="3166" spans="1:10" ht="26.4">
      <c r="A3166" s="33" t="s">
        <v>531</v>
      </c>
      <c r="B3166" s="34" t="s">
        <v>846</v>
      </c>
      <c r="C3166" s="33" t="s">
        <v>28</v>
      </c>
      <c r="D3166" s="33" t="s">
        <v>847</v>
      </c>
      <c r="E3166" s="315" t="s">
        <v>534</v>
      </c>
      <c r="F3166" s="315"/>
      <c r="G3166" s="35" t="s">
        <v>535</v>
      </c>
      <c r="H3166" s="36">
        <v>0.1002</v>
      </c>
      <c r="I3166" s="37">
        <v>24.07</v>
      </c>
      <c r="J3166" s="37">
        <v>2.41</v>
      </c>
    </row>
    <row r="3167" spans="1:10">
      <c r="A3167" s="41" t="s">
        <v>553</v>
      </c>
      <c r="B3167" s="42" t="s">
        <v>860</v>
      </c>
      <c r="C3167" s="41" t="s">
        <v>28</v>
      </c>
      <c r="D3167" s="41" t="s">
        <v>861</v>
      </c>
      <c r="E3167" s="314" t="s">
        <v>556</v>
      </c>
      <c r="F3167" s="314"/>
      <c r="G3167" s="43" t="s">
        <v>24</v>
      </c>
      <c r="H3167" s="44">
        <v>1.41E-2</v>
      </c>
      <c r="I3167" s="45">
        <v>61.55</v>
      </c>
      <c r="J3167" s="45">
        <v>0.86</v>
      </c>
    </row>
    <row r="3168" spans="1:10" ht="26.4">
      <c r="A3168" s="41" t="s">
        <v>553</v>
      </c>
      <c r="B3168" s="42" t="s">
        <v>854</v>
      </c>
      <c r="C3168" s="41" t="s">
        <v>28</v>
      </c>
      <c r="D3168" s="41" t="s">
        <v>855</v>
      </c>
      <c r="E3168" s="314" t="s">
        <v>556</v>
      </c>
      <c r="F3168" s="314"/>
      <c r="G3168" s="43" t="s">
        <v>24</v>
      </c>
      <c r="H3168" s="44">
        <v>1.6500000000000001E-2</v>
      </c>
      <c r="I3168" s="45">
        <v>69.739999999999995</v>
      </c>
      <c r="J3168" s="45">
        <v>1.1499999999999999</v>
      </c>
    </row>
    <row r="3169" spans="1:10">
      <c r="A3169" s="41" t="s">
        <v>553</v>
      </c>
      <c r="B3169" s="42" t="s">
        <v>850</v>
      </c>
      <c r="C3169" s="41" t="s">
        <v>28</v>
      </c>
      <c r="D3169" s="41" t="s">
        <v>851</v>
      </c>
      <c r="E3169" s="314" t="s">
        <v>556</v>
      </c>
      <c r="F3169" s="314"/>
      <c r="G3169" s="43" t="s">
        <v>24</v>
      </c>
      <c r="H3169" s="44">
        <v>1.26E-2</v>
      </c>
      <c r="I3169" s="45">
        <v>1.62</v>
      </c>
      <c r="J3169" s="45">
        <v>0.02</v>
      </c>
    </row>
    <row r="3170" spans="1:10" ht="26.4">
      <c r="A3170" s="41" t="s">
        <v>553</v>
      </c>
      <c r="B3170" s="42" t="s">
        <v>1628</v>
      </c>
      <c r="C3170" s="41" t="s">
        <v>28</v>
      </c>
      <c r="D3170" s="41" t="s">
        <v>1629</v>
      </c>
      <c r="E3170" s="314" t="s">
        <v>556</v>
      </c>
      <c r="F3170" s="314"/>
      <c r="G3170" s="43" t="s">
        <v>24</v>
      </c>
      <c r="H3170" s="44">
        <v>1</v>
      </c>
      <c r="I3170" s="45">
        <v>3.53</v>
      </c>
      <c r="J3170" s="45">
        <v>3.53</v>
      </c>
    </row>
    <row r="3171" spans="1:10">
      <c r="A3171" s="38"/>
      <c r="B3171" s="38"/>
      <c r="C3171" s="38"/>
      <c r="D3171" s="38"/>
      <c r="E3171" s="38" t="s">
        <v>540</v>
      </c>
      <c r="F3171" s="39">
        <v>4.13</v>
      </c>
      <c r="G3171" s="38" t="s">
        <v>541</v>
      </c>
      <c r="H3171" s="39">
        <v>0</v>
      </c>
      <c r="I3171" s="38" t="s">
        <v>542</v>
      </c>
      <c r="J3171" s="39">
        <v>4.13</v>
      </c>
    </row>
    <row r="3172" spans="1:10" ht="14.4" thickBot="1">
      <c r="A3172" s="38"/>
      <c r="B3172" s="38"/>
      <c r="C3172" s="38"/>
      <c r="D3172" s="38"/>
      <c r="E3172" s="38" t="s">
        <v>543</v>
      </c>
      <c r="F3172" s="39">
        <v>2.78</v>
      </c>
      <c r="G3172" s="38"/>
      <c r="H3172" s="313" t="s">
        <v>544</v>
      </c>
      <c r="I3172" s="313"/>
      <c r="J3172" s="39">
        <v>13.92</v>
      </c>
    </row>
    <row r="3173" spans="1:10" ht="14.4" thickTop="1">
      <c r="A3173" s="40"/>
      <c r="B3173" s="40"/>
      <c r="C3173" s="40"/>
      <c r="D3173" s="40"/>
      <c r="E3173" s="40"/>
      <c r="F3173" s="40"/>
      <c r="G3173" s="40"/>
      <c r="H3173" s="40"/>
      <c r="I3173" s="40"/>
      <c r="J3173" s="40"/>
    </row>
    <row r="3174" spans="1:10">
      <c r="A3174" s="19"/>
      <c r="B3174" s="20" t="s">
        <v>8</v>
      </c>
      <c r="C3174" s="19" t="s">
        <v>9</v>
      </c>
      <c r="D3174" s="19" t="s">
        <v>10</v>
      </c>
      <c r="E3174" s="317" t="s">
        <v>529</v>
      </c>
      <c r="F3174" s="317"/>
      <c r="G3174" s="27" t="s">
        <v>11</v>
      </c>
      <c r="H3174" s="20" t="s">
        <v>12</v>
      </c>
      <c r="I3174" s="20" t="s">
        <v>13</v>
      </c>
      <c r="J3174" s="20" t="s">
        <v>15</v>
      </c>
    </row>
    <row r="3175" spans="1:10" ht="26.4">
      <c r="A3175" s="28" t="s">
        <v>530</v>
      </c>
      <c r="B3175" s="29" t="s">
        <v>652</v>
      </c>
      <c r="C3175" s="28" t="s">
        <v>28</v>
      </c>
      <c r="D3175" s="28" t="s">
        <v>653</v>
      </c>
      <c r="E3175" s="316" t="s">
        <v>570</v>
      </c>
      <c r="F3175" s="316"/>
      <c r="G3175" s="30" t="s">
        <v>576</v>
      </c>
      <c r="H3175" s="31">
        <v>1</v>
      </c>
      <c r="I3175" s="32">
        <v>0.56000000000000005</v>
      </c>
      <c r="J3175" s="32">
        <v>0.56000000000000005</v>
      </c>
    </row>
    <row r="3176" spans="1:10" ht="26.4">
      <c r="A3176" s="33" t="s">
        <v>531</v>
      </c>
      <c r="B3176" s="34" t="s">
        <v>1630</v>
      </c>
      <c r="C3176" s="33" t="s">
        <v>28</v>
      </c>
      <c r="D3176" s="33" t="s">
        <v>1631</v>
      </c>
      <c r="E3176" s="315" t="s">
        <v>1230</v>
      </c>
      <c r="F3176" s="315"/>
      <c r="G3176" s="35" t="s">
        <v>535</v>
      </c>
      <c r="H3176" s="36">
        <v>1</v>
      </c>
      <c r="I3176" s="37">
        <v>0.46</v>
      </c>
      <c r="J3176" s="37">
        <v>0.46</v>
      </c>
    </row>
    <row r="3177" spans="1:10" ht="26.4">
      <c r="A3177" s="33" t="s">
        <v>531</v>
      </c>
      <c r="B3177" s="34" t="s">
        <v>1632</v>
      </c>
      <c r="C3177" s="33" t="s">
        <v>28</v>
      </c>
      <c r="D3177" s="33" t="s">
        <v>1633</v>
      </c>
      <c r="E3177" s="315" t="s">
        <v>1230</v>
      </c>
      <c r="F3177" s="315"/>
      <c r="G3177" s="35" t="s">
        <v>535</v>
      </c>
      <c r="H3177" s="36">
        <v>1</v>
      </c>
      <c r="I3177" s="37">
        <v>0.1</v>
      </c>
      <c r="J3177" s="37">
        <v>0.1</v>
      </c>
    </row>
    <row r="3178" spans="1:10">
      <c r="A3178" s="38"/>
      <c r="B3178" s="38"/>
      <c r="C3178" s="38"/>
      <c r="D3178" s="38"/>
      <c r="E3178" s="38" t="s">
        <v>540</v>
      </c>
      <c r="F3178" s="39">
        <v>0</v>
      </c>
      <c r="G3178" s="38" t="s">
        <v>541</v>
      </c>
      <c r="H3178" s="39">
        <v>0</v>
      </c>
      <c r="I3178" s="38" t="s">
        <v>542</v>
      </c>
      <c r="J3178" s="39">
        <v>0</v>
      </c>
    </row>
    <row r="3179" spans="1:10" ht="14.4" thickBot="1">
      <c r="A3179" s="38"/>
      <c r="B3179" s="38"/>
      <c r="C3179" s="38"/>
      <c r="D3179" s="38"/>
      <c r="E3179" s="38" t="s">
        <v>543</v>
      </c>
      <c r="F3179" s="39">
        <v>0.14000000000000001</v>
      </c>
      <c r="G3179" s="38"/>
      <c r="H3179" s="313" t="s">
        <v>544</v>
      </c>
      <c r="I3179" s="313"/>
      <c r="J3179" s="39">
        <v>0.7</v>
      </c>
    </row>
    <row r="3180" spans="1:10" ht="14.4" thickTop="1">
      <c r="A3180" s="40"/>
      <c r="B3180" s="40"/>
      <c r="C3180" s="40"/>
      <c r="D3180" s="40"/>
      <c r="E3180" s="40"/>
      <c r="F3180" s="40"/>
      <c r="G3180" s="40"/>
      <c r="H3180" s="40"/>
      <c r="I3180" s="40"/>
      <c r="J3180" s="40"/>
    </row>
    <row r="3181" spans="1:10">
      <c r="A3181" s="19"/>
      <c r="B3181" s="20" t="s">
        <v>8</v>
      </c>
      <c r="C3181" s="19" t="s">
        <v>9</v>
      </c>
      <c r="D3181" s="19" t="s">
        <v>10</v>
      </c>
      <c r="E3181" s="317" t="s">
        <v>529</v>
      </c>
      <c r="F3181" s="317"/>
      <c r="G3181" s="27" t="s">
        <v>11</v>
      </c>
      <c r="H3181" s="20" t="s">
        <v>12</v>
      </c>
      <c r="I3181" s="20" t="s">
        <v>13</v>
      </c>
      <c r="J3181" s="20" t="s">
        <v>15</v>
      </c>
    </row>
    <row r="3182" spans="1:10" ht="26.4">
      <c r="A3182" s="28" t="s">
        <v>530</v>
      </c>
      <c r="B3182" s="29" t="s">
        <v>654</v>
      </c>
      <c r="C3182" s="28" t="s">
        <v>28</v>
      </c>
      <c r="D3182" s="28" t="s">
        <v>655</v>
      </c>
      <c r="E3182" s="316" t="s">
        <v>570</v>
      </c>
      <c r="F3182" s="316"/>
      <c r="G3182" s="30" t="s">
        <v>571</v>
      </c>
      <c r="H3182" s="31">
        <v>1</v>
      </c>
      <c r="I3182" s="32">
        <v>1.42</v>
      </c>
      <c r="J3182" s="32">
        <v>1.42</v>
      </c>
    </row>
    <row r="3183" spans="1:10" ht="26.4">
      <c r="A3183" s="33" t="s">
        <v>531</v>
      </c>
      <c r="B3183" s="34" t="s">
        <v>1632</v>
      </c>
      <c r="C3183" s="33" t="s">
        <v>28</v>
      </c>
      <c r="D3183" s="33" t="s">
        <v>1633</v>
      </c>
      <c r="E3183" s="315" t="s">
        <v>1230</v>
      </c>
      <c r="F3183" s="315"/>
      <c r="G3183" s="35" t="s">
        <v>535</v>
      </c>
      <c r="H3183" s="36">
        <v>1</v>
      </c>
      <c r="I3183" s="37">
        <v>0.1</v>
      </c>
      <c r="J3183" s="37">
        <v>0.1</v>
      </c>
    </row>
    <row r="3184" spans="1:10" ht="39.6">
      <c r="A3184" s="33" t="s">
        <v>531</v>
      </c>
      <c r="B3184" s="34" t="s">
        <v>1634</v>
      </c>
      <c r="C3184" s="33" t="s">
        <v>28</v>
      </c>
      <c r="D3184" s="33" t="s">
        <v>1635</v>
      </c>
      <c r="E3184" s="315" t="s">
        <v>1230</v>
      </c>
      <c r="F3184" s="315"/>
      <c r="G3184" s="35" t="s">
        <v>535</v>
      </c>
      <c r="H3184" s="36">
        <v>1</v>
      </c>
      <c r="I3184" s="37">
        <v>0.5</v>
      </c>
      <c r="J3184" s="37">
        <v>0.5</v>
      </c>
    </row>
    <row r="3185" spans="1:10" ht="26.4">
      <c r="A3185" s="33" t="s">
        <v>531</v>
      </c>
      <c r="B3185" s="34" t="s">
        <v>1630</v>
      </c>
      <c r="C3185" s="33" t="s">
        <v>28</v>
      </c>
      <c r="D3185" s="33" t="s">
        <v>1631</v>
      </c>
      <c r="E3185" s="315" t="s">
        <v>1230</v>
      </c>
      <c r="F3185" s="315"/>
      <c r="G3185" s="35" t="s">
        <v>535</v>
      </c>
      <c r="H3185" s="36">
        <v>1</v>
      </c>
      <c r="I3185" s="37">
        <v>0.46</v>
      </c>
      <c r="J3185" s="37">
        <v>0.46</v>
      </c>
    </row>
    <row r="3186" spans="1:10" ht="26.4">
      <c r="A3186" s="33" t="s">
        <v>531</v>
      </c>
      <c r="B3186" s="34" t="s">
        <v>1636</v>
      </c>
      <c r="C3186" s="33" t="s">
        <v>28</v>
      </c>
      <c r="D3186" s="33" t="s">
        <v>1637</v>
      </c>
      <c r="E3186" s="315" t="s">
        <v>1230</v>
      </c>
      <c r="F3186" s="315"/>
      <c r="G3186" s="35" t="s">
        <v>535</v>
      </c>
      <c r="H3186" s="36">
        <v>1</v>
      </c>
      <c r="I3186" s="37">
        <v>0.36</v>
      </c>
      <c r="J3186" s="37">
        <v>0.36</v>
      </c>
    </row>
    <row r="3187" spans="1:10">
      <c r="A3187" s="38"/>
      <c r="B3187" s="38"/>
      <c r="C3187" s="38"/>
      <c r="D3187" s="38"/>
      <c r="E3187" s="38" t="s">
        <v>540</v>
      </c>
      <c r="F3187" s="39">
        <v>0</v>
      </c>
      <c r="G3187" s="38" t="s">
        <v>541</v>
      </c>
      <c r="H3187" s="39">
        <v>0</v>
      </c>
      <c r="I3187" s="38" t="s">
        <v>542</v>
      </c>
      <c r="J3187" s="39">
        <v>0</v>
      </c>
    </row>
    <row r="3188" spans="1:10" ht="14.4" thickBot="1">
      <c r="A3188" s="38"/>
      <c r="B3188" s="38"/>
      <c r="C3188" s="38"/>
      <c r="D3188" s="38"/>
      <c r="E3188" s="38" t="s">
        <v>543</v>
      </c>
      <c r="F3188" s="39">
        <v>0.35</v>
      </c>
      <c r="G3188" s="38"/>
      <c r="H3188" s="313" t="s">
        <v>544</v>
      </c>
      <c r="I3188" s="313"/>
      <c r="J3188" s="39">
        <v>1.77</v>
      </c>
    </row>
    <row r="3189" spans="1:10" ht="14.4" thickTop="1">
      <c r="A3189" s="40"/>
      <c r="B3189" s="40"/>
      <c r="C3189" s="40"/>
      <c r="D3189" s="40"/>
      <c r="E3189" s="40"/>
      <c r="F3189" s="40"/>
      <c r="G3189" s="40"/>
      <c r="H3189" s="40"/>
      <c r="I3189" s="40"/>
      <c r="J3189" s="40"/>
    </row>
    <row r="3190" spans="1:10">
      <c r="A3190" s="19"/>
      <c r="B3190" s="20" t="s">
        <v>8</v>
      </c>
      <c r="C3190" s="19" t="s">
        <v>9</v>
      </c>
      <c r="D3190" s="19" t="s">
        <v>10</v>
      </c>
      <c r="E3190" s="317" t="s">
        <v>529</v>
      </c>
      <c r="F3190" s="317"/>
      <c r="G3190" s="27" t="s">
        <v>11</v>
      </c>
      <c r="H3190" s="20" t="s">
        <v>12</v>
      </c>
      <c r="I3190" s="20" t="s">
        <v>13</v>
      </c>
      <c r="J3190" s="20" t="s">
        <v>15</v>
      </c>
    </row>
    <row r="3191" spans="1:10" ht="26.4">
      <c r="A3191" s="28" t="s">
        <v>530</v>
      </c>
      <c r="B3191" s="29" t="s">
        <v>1630</v>
      </c>
      <c r="C3191" s="28" t="s">
        <v>28</v>
      </c>
      <c r="D3191" s="28" t="s">
        <v>1631</v>
      </c>
      <c r="E3191" s="316" t="s">
        <v>1230</v>
      </c>
      <c r="F3191" s="316"/>
      <c r="G3191" s="30" t="s">
        <v>535</v>
      </c>
      <c r="H3191" s="31">
        <v>1</v>
      </c>
      <c r="I3191" s="32">
        <v>0.46</v>
      </c>
      <c r="J3191" s="32">
        <v>0.46</v>
      </c>
    </row>
    <row r="3192" spans="1:10" ht="26.4">
      <c r="A3192" s="41" t="s">
        <v>553</v>
      </c>
      <c r="B3192" s="42" t="s">
        <v>1638</v>
      </c>
      <c r="C3192" s="41" t="s">
        <v>28</v>
      </c>
      <c r="D3192" s="41" t="s">
        <v>1639</v>
      </c>
      <c r="E3192" s="314" t="s">
        <v>1239</v>
      </c>
      <c r="F3192" s="314"/>
      <c r="G3192" s="43" t="s">
        <v>24</v>
      </c>
      <c r="H3192" s="44">
        <v>1.2799999999999999E-4</v>
      </c>
      <c r="I3192" s="45">
        <v>3626.47</v>
      </c>
      <c r="J3192" s="45">
        <v>0.46</v>
      </c>
    </row>
    <row r="3193" spans="1:10">
      <c r="A3193" s="38"/>
      <c r="B3193" s="38"/>
      <c r="C3193" s="38"/>
      <c r="D3193" s="38"/>
      <c r="E3193" s="38" t="s">
        <v>540</v>
      </c>
      <c r="F3193" s="39">
        <v>0</v>
      </c>
      <c r="G3193" s="38" t="s">
        <v>541</v>
      </c>
      <c r="H3193" s="39">
        <v>0</v>
      </c>
      <c r="I3193" s="38" t="s">
        <v>542</v>
      </c>
      <c r="J3193" s="39">
        <v>0</v>
      </c>
    </row>
    <row r="3194" spans="1:10" ht="14.4" thickBot="1">
      <c r="A3194" s="38"/>
      <c r="B3194" s="38"/>
      <c r="C3194" s="38"/>
      <c r="D3194" s="38"/>
      <c r="E3194" s="38" t="s">
        <v>543</v>
      </c>
      <c r="F3194" s="39">
        <v>0.11</v>
      </c>
      <c r="G3194" s="38"/>
      <c r="H3194" s="313" t="s">
        <v>544</v>
      </c>
      <c r="I3194" s="313"/>
      <c r="J3194" s="39">
        <v>0.56999999999999995</v>
      </c>
    </row>
    <row r="3195" spans="1:10" ht="14.4" thickTop="1">
      <c r="A3195" s="40"/>
      <c r="B3195" s="40"/>
      <c r="C3195" s="40"/>
      <c r="D3195" s="40"/>
      <c r="E3195" s="40"/>
      <c r="F3195" s="40"/>
      <c r="G3195" s="40"/>
      <c r="H3195" s="40"/>
      <c r="I3195" s="40"/>
      <c r="J3195" s="40"/>
    </row>
    <row r="3196" spans="1:10">
      <c r="A3196" s="19"/>
      <c r="B3196" s="20" t="s">
        <v>8</v>
      </c>
      <c r="C3196" s="19" t="s">
        <v>9</v>
      </c>
      <c r="D3196" s="19" t="s">
        <v>10</v>
      </c>
      <c r="E3196" s="317" t="s">
        <v>529</v>
      </c>
      <c r="F3196" s="317"/>
      <c r="G3196" s="27" t="s">
        <v>11</v>
      </c>
      <c r="H3196" s="20" t="s">
        <v>12</v>
      </c>
      <c r="I3196" s="20" t="s">
        <v>13</v>
      </c>
      <c r="J3196" s="20" t="s">
        <v>15</v>
      </c>
    </row>
    <row r="3197" spans="1:10" ht="26.4">
      <c r="A3197" s="28" t="s">
        <v>530</v>
      </c>
      <c r="B3197" s="29" t="s">
        <v>1632</v>
      </c>
      <c r="C3197" s="28" t="s">
        <v>28</v>
      </c>
      <c r="D3197" s="28" t="s">
        <v>1633</v>
      </c>
      <c r="E3197" s="316" t="s">
        <v>1230</v>
      </c>
      <c r="F3197" s="316"/>
      <c r="G3197" s="30" t="s">
        <v>535</v>
      </c>
      <c r="H3197" s="31">
        <v>1</v>
      </c>
      <c r="I3197" s="32">
        <v>0.1</v>
      </c>
      <c r="J3197" s="32">
        <v>0.1</v>
      </c>
    </row>
    <row r="3198" spans="1:10" ht="26.4">
      <c r="A3198" s="41" t="s">
        <v>553</v>
      </c>
      <c r="B3198" s="42" t="s">
        <v>1638</v>
      </c>
      <c r="C3198" s="41" t="s">
        <v>28</v>
      </c>
      <c r="D3198" s="41" t="s">
        <v>1639</v>
      </c>
      <c r="E3198" s="314" t="s">
        <v>1239</v>
      </c>
      <c r="F3198" s="314"/>
      <c r="G3198" s="43" t="s">
        <v>24</v>
      </c>
      <c r="H3198" s="44">
        <v>2.9600000000000001E-5</v>
      </c>
      <c r="I3198" s="45">
        <v>3626.47</v>
      </c>
      <c r="J3198" s="45">
        <v>0.1</v>
      </c>
    </row>
    <row r="3199" spans="1:10">
      <c r="A3199" s="38"/>
      <c r="B3199" s="38"/>
      <c r="C3199" s="38"/>
      <c r="D3199" s="38"/>
      <c r="E3199" s="38" t="s">
        <v>540</v>
      </c>
      <c r="F3199" s="39">
        <v>0</v>
      </c>
      <c r="G3199" s="38" t="s">
        <v>541</v>
      </c>
      <c r="H3199" s="39">
        <v>0</v>
      </c>
      <c r="I3199" s="38" t="s">
        <v>542</v>
      </c>
      <c r="J3199" s="39">
        <v>0</v>
      </c>
    </row>
    <row r="3200" spans="1:10" ht="14.4" thickBot="1">
      <c r="A3200" s="38"/>
      <c r="B3200" s="38"/>
      <c r="C3200" s="38"/>
      <c r="D3200" s="38"/>
      <c r="E3200" s="38" t="s">
        <v>543</v>
      </c>
      <c r="F3200" s="39">
        <v>0.02</v>
      </c>
      <c r="G3200" s="38"/>
      <c r="H3200" s="313" t="s">
        <v>544</v>
      </c>
      <c r="I3200" s="313"/>
      <c r="J3200" s="39">
        <v>0.12</v>
      </c>
    </row>
    <row r="3201" spans="1:10" ht="14.4" thickTop="1">
      <c r="A3201" s="40"/>
      <c r="B3201" s="40"/>
      <c r="C3201" s="40"/>
      <c r="D3201" s="40"/>
      <c r="E3201" s="40"/>
      <c r="F3201" s="40"/>
      <c r="G3201" s="40"/>
      <c r="H3201" s="40"/>
      <c r="I3201" s="40"/>
      <c r="J3201" s="40"/>
    </row>
    <row r="3202" spans="1:10">
      <c r="A3202" s="19"/>
      <c r="B3202" s="20" t="s">
        <v>8</v>
      </c>
      <c r="C3202" s="19" t="s">
        <v>9</v>
      </c>
      <c r="D3202" s="19" t="s">
        <v>10</v>
      </c>
      <c r="E3202" s="317" t="s">
        <v>529</v>
      </c>
      <c r="F3202" s="317"/>
      <c r="G3202" s="27" t="s">
        <v>11</v>
      </c>
      <c r="H3202" s="20" t="s">
        <v>12</v>
      </c>
      <c r="I3202" s="20" t="s">
        <v>13</v>
      </c>
      <c r="J3202" s="20" t="s">
        <v>15</v>
      </c>
    </row>
    <row r="3203" spans="1:10" ht="26.4">
      <c r="A3203" s="28" t="s">
        <v>530</v>
      </c>
      <c r="B3203" s="29" t="s">
        <v>1636</v>
      </c>
      <c r="C3203" s="28" t="s">
        <v>28</v>
      </c>
      <c r="D3203" s="28" t="s">
        <v>1637</v>
      </c>
      <c r="E3203" s="316" t="s">
        <v>1230</v>
      </c>
      <c r="F3203" s="316"/>
      <c r="G3203" s="30" t="s">
        <v>535</v>
      </c>
      <c r="H3203" s="31">
        <v>1</v>
      </c>
      <c r="I3203" s="32">
        <v>0.36</v>
      </c>
      <c r="J3203" s="32">
        <v>0.36</v>
      </c>
    </row>
    <row r="3204" spans="1:10" ht="26.4">
      <c r="A3204" s="41" t="s">
        <v>553</v>
      </c>
      <c r="B3204" s="42" t="s">
        <v>1638</v>
      </c>
      <c r="C3204" s="41" t="s">
        <v>28</v>
      </c>
      <c r="D3204" s="41" t="s">
        <v>1639</v>
      </c>
      <c r="E3204" s="314" t="s">
        <v>1239</v>
      </c>
      <c r="F3204" s="314"/>
      <c r="G3204" s="43" t="s">
        <v>24</v>
      </c>
      <c r="H3204" s="44">
        <v>1E-4</v>
      </c>
      <c r="I3204" s="45">
        <v>3626.47</v>
      </c>
      <c r="J3204" s="45">
        <v>0.36</v>
      </c>
    </row>
    <row r="3205" spans="1:10">
      <c r="A3205" s="38"/>
      <c r="B3205" s="38"/>
      <c r="C3205" s="38"/>
      <c r="D3205" s="38"/>
      <c r="E3205" s="38" t="s">
        <v>540</v>
      </c>
      <c r="F3205" s="39">
        <v>0</v>
      </c>
      <c r="G3205" s="38" t="s">
        <v>541</v>
      </c>
      <c r="H3205" s="39">
        <v>0</v>
      </c>
      <c r="I3205" s="38" t="s">
        <v>542</v>
      </c>
      <c r="J3205" s="39">
        <v>0</v>
      </c>
    </row>
    <row r="3206" spans="1:10" ht="14.4" thickBot="1">
      <c r="A3206" s="38"/>
      <c r="B3206" s="38"/>
      <c r="C3206" s="38"/>
      <c r="D3206" s="38"/>
      <c r="E3206" s="38" t="s">
        <v>543</v>
      </c>
      <c r="F3206" s="39">
        <v>0.09</v>
      </c>
      <c r="G3206" s="38"/>
      <c r="H3206" s="313" t="s">
        <v>544</v>
      </c>
      <c r="I3206" s="313"/>
      <c r="J3206" s="39">
        <v>0.45</v>
      </c>
    </row>
    <row r="3207" spans="1:10" ht="14.4" thickTop="1">
      <c r="A3207" s="40"/>
      <c r="B3207" s="40"/>
      <c r="C3207" s="40"/>
      <c r="D3207" s="40"/>
      <c r="E3207" s="40"/>
      <c r="F3207" s="40"/>
      <c r="G3207" s="40"/>
      <c r="H3207" s="40"/>
      <c r="I3207" s="40"/>
      <c r="J3207" s="40"/>
    </row>
    <row r="3208" spans="1:10">
      <c r="A3208" s="19"/>
      <c r="B3208" s="20" t="s">
        <v>8</v>
      </c>
      <c r="C3208" s="19" t="s">
        <v>9</v>
      </c>
      <c r="D3208" s="19" t="s">
        <v>10</v>
      </c>
      <c r="E3208" s="317" t="s">
        <v>529</v>
      </c>
      <c r="F3208" s="317"/>
      <c r="G3208" s="27" t="s">
        <v>11</v>
      </c>
      <c r="H3208" s="20" t="s">
        <v>12</v>
      </c>
      <c r="I3208" s="20" t="s">
        <v>13</v>
      </c>
      <c r="J3208" s="20" t="s">
        <v>15</v>
      </c>
    </row>
    <row r="3209" spans="1:10" ht="39.6">
      <c r="A3209" s="28" t="s">
        <v>530</v>
      </c>
      <c r="B3209" s="29" t="s">
        <v>1634</v>
      </c>
      <c r="C3209" s="28" t="s">
        <v>28</v>
      </c>
      <c r="D3209" s="28" t="s">
        <v>1635</v>
      </c>
      <c r="E3209" s="316" t="s">
        <v>1230</v>
      </c>
      <c r="F3209" s="316"/>
      <c r="G3209" s="30" t="s">
        <v>535</v>
      </c>
      <c r="H3209" s="31">
        <v>1</v>
      </c>
      <c r="I3209" s="32">
        <v>0.5</v>
      </c>
      <c r="J3209" s="32">
        <v>0.5</v>
      </c>
    </row>
    <row r="3210" spans="1:10">
      <c r="A3210" s="41" t="s">
        <v>553</v>
      </c>
      <c r="B3210" s="42" t="s">
        <v>1240</v>
      </c>
      <c r="C3210" s="41" t="s">
        <v>28</v>
      </c>
      <c r="D3210" s="41" t="s">
        <v>1241</v>
      </c>
      <c r="E3210" s="314" t="s">
        <v>1242</v>
      </c>
      <c r="F3210" s="314"/>
      <c r="G3210" s="43" t="s">
        <v>1243</v>
      </c>
      <c r="H3210" s="44">
        <v>0.52</v>
      </c>
      <c r="I3210" s="45">
        <v>0.98</v>
      </c>
      <c r="J3210" s="45">
        <v>0.5</v>
      </c>
    </row>
    <row r="3211" spans="1:10">
      <c r="A3211" s="38"/>
      <c r="B3211" s="38"/>
      <c r="C3211" s="38"/>
      <c r="D3211" s="38"/>
      <c r="E3211" s="38" t="s">
        <v>540</v>
      </c>
      <c r="F3211" s="39">
        <v>0</v>
      </c>
      <c r="G3211" s="38" t="s">
        <v>541</v>
      </c>
      <c r="H3211" s="39">
        <v>0</v>
      </c>
      <c r="I3211" s="38" t="s">
        <v>542</v>
      </c>
      <c r="J3211" s="39">
        <v>0</v>
      </c>
    </row>
    <row r="3212" spans="1:10" ht="14.4" thickBot="1">
      <c r="A3212" s="38"/>
      <c r="B3212" s="38"/>
      <c r="C3212" s="38"/>
      <c r="D3212" s="38"/>
      <c r="E3212" s="38" t="s">
        <v>543</v>
      </c>
      <c r="F3212" s="39">
        <v>0.12</v>
      </c>
      <c r="G3212" s="38"/>
      <c r="H3212" s="313" t="s">
        <v>544</v>
      </c>
      <c r="I3212" s="313"/>
      <c r="J3212" s="39">
        <v>0.62</v>
      </c>
    </row>
    <row r="3213" spans="1:10" ht="14.4" thickTop="1">
      <c r="A3213" s="40"/>
      <c r="B3213" s="40"/>
      <c r="C3213" s="40"/>
      <c r="D3213" s="40"/>
      <c r="E3213" s="40"/>
      <c r="F3213" s="40"/>
      <c r="G3213" s="40"/>
      <c r="H3213" s="40"/>
      <c r="I3213" s="40"/>
      <c r="J3213" s="40"/>
    </row>
    <row r="3214" spans="1:10">
      <c r="A3214" s="19"/>
      <c r="B3214" s="20" t="s">
        <v>8</v>
      </c>
      <c r="C3214" s="19" t="s">
        <v>9</v>
      </c>
      <c r="D3214" s="19" t="s">
        <v>10</v>
      </c>
      <c r="E3214" s="317" t="s">
        <v>529</v>
      </c>
      <c r="F3214" s="317"/>
      <c r="G3214" s="27" t="s">
        <v>11</v>
      </c>
      <c r="H3214" s="20" t="s">
        <v>12</v>
      </c>
      <c r="I3214" s="20" t="s">
        <v>13</v>
      </c>
      <c r="J3214" s="20" t="s">
        <v>15</v>
      </c>
    </row>
    <row r="3215" spans="1:10">
      <c r="A3215" s="28" t="s">
        <v>530</v>
      </c>
      <c r="B3215" s="29" t="s">
        <v>1094</v>
      </c>
      <c r="C3215" s="28" t="s">
        <v>28</v>
      </c>
      <c r="D3215" s="28" t="s">
        <v>1095</v>
      </c>
      <c r="E3215" s="316" t="s">
        <v>534</v>
      </c>
      <c r="F3215" s="316"/>
      <c r="G3215" s="30" t="s">
        <v>535</v>
      </c>
      <c r="H3215" s="31">
        <v>1</v>
      </c>
      <c r="I3215" s="32">
        <v>29.45</v>
      </c>
      <c r="J3215" s="32">
        <v>29.45</v>
      </c>
    </row>
    <row r="3216" spans="1:10" ht="26.4">
      <c r="A3216" s="33" t="s">
        <v>531</v>
      </c>
      <c r="B3216" s="34" t="s">
        <v>1452</v>
      </c>
      <c r="C3216" s="33" t="s">
        <v>28</v>
      </c>
      <c r="D3216" s="33" t="s">
        <v>1453</v>
      </c>
      <c r="E3216" s="315" t="s">
        <v>534</v>
      </c>
      <c r="F3216" s="315"/>
      <c r="G3216" s="35" t="s">
        <v>535</v>
      </c>
      <c r="H3216" s="36">
        <v>1</v>
      </c>
      <c r="I3216" s="37">
        <v>0.31</v>
      </c>
      <c r="J3216" s="37">
        <v>0.31</v>
      </c>
    </row>
    <row r="3217" spans="1:10" ht="26.4">
      <c r="A3217" s="41" t="s">
        <v>553</v>
      </c>
      <c r="B3217" s="42" t="s">
        <v>1146</v>
      </c>
      <c r="C3217" s="41" t="s">
        <v>28</v>
      </c>
      <c r="D3217" s="41" t="s">
        <v>1147</v>
      </c>
      <c r="E3217" s="314" t="s">
        <v>556</v>
      </c>
      <c r="F3217" s="314"/>
      <c r="G3217" s="43" t="s">
        <v>535</v>
      </c>
      <c r="H3217" s="44">
        <v>1</v>
      </c>
      <c r="I3217" s="45">
        <v>3.4</v>
      </c>
      <c r="J3217" s="45">
        <v>3.4</v>
      </c>
    </row>
    <row r="3218" spans="1:10">
      <c r="A3218" s="41" t="s">
        <v>553</v>
      </c>
      <c r="B3218" s="42" t="s">
        <v>1454</v>
      </c>
      <c r="C3218" s="41" t="s">
        <v>28</v>
      </c>
      <c r="D3218" s="41" t="s">
        <v>1455</v>
      </c>
      <c r="E3218" s="314" t="s">
        <v>1143</v>
      </c>
      <c r="F3218" s="314"/>
      <c r="G3218" s="43" t="s">
        <v>535</v>
      </c>
      <c r="H3218" s="44">
        <v>1</v>
      </c>
      <c r="I3218" s="45">
        <v>21.27</v>
      </c>
      <c r="J3218" s="45">
        <v>21.27</v>
      </c>
    </row>
    <row r="3219" spans="1:10" ht="26.4">
      <c r="A3219" s="41" t="s">
        <v>553</v>
      </c>
      <c r="B3219" s="42" t="s">
        <v>1137</v>
      </c>
      <c r="C3219" s="41" t="s">
        <v>28</v>
      </c>
      <c r="D3219" s="41" t="s">
        <v>1138</v>
      </c>
      <c r="E3219" s="314" t="s">
        <v>556</v>
      </c>
      <c r="F3219" s="314"/>
      <c r="G3219" s="43" t="s">
        <v>535</v>
      </c>
      <c r="H3219" s="44">
        <v>1</v>
      </c>
      <c r="I3219" s="45">
        <v>1.43</v>
      </c>
      <c r="J3219" s="45">
        <v>1.43</v>
      </c>
    </row>
    <row r="3220" spans="1:10" ht="26.4">
      <c r="A3220" s="41" t="s">
        <v>553</v>
      </c>
      <c r="B3220" s="42" t="s">
        <v>1148</v>
      </c>
      <c r="C3220" s="41" t="s">
        <v>28</v>
      </c>
      <c r="D3220" s="41" t="s">
        <v>1149</v>
      </c>
      <c r="E3220" s="314" t="s">
        <v>556</v>
      </c>
      <c r="F3220" s="314"/>
      <c r="G3220" s="43" t="s">
        <v>535</v>
      </c>
      <c r="H3220" s="44">
        <v>1</v>
      </c>
      <c r="I3220" s="45">
        <v>1.31</v>
      </c>
      <c r="J3220" s="45">
        <v>1.31</v>
      </c>
    </row>
    <row r="3221" spans="1:10" ht="26.4">
      <c r="A3221" s="41" t="s">
        <v>553</v>
      </c>
      <c r="B3221" s="42" t="s">
        <v>1144</v>
      </c>
      <c r="C3221" s="41" t="s">
        <v>28</v>
      </c>
      <c r="D3221" s="41" t="s">
        <v>1145</v>
      </c>
      <c r="E3221" s="314" t="s">
        <v>556</v>
      </c>
      <c r="F3221" s="314"/>
      <c r="G3221" s="43" t="s">
        <v>535</v>
      </c>
      <c r="H3221" s="44">
        <v>1</v>
      </c>
      <c r="I3221" s="45">
        <v>0.94</v>
      </c>
      <c r="J3221" s="45">
        <v>0.94</v>
      </c>
    </row>
    <row r="3222" spans="1:10" ht="26.4">
      <c r="A3222" s="41" t="s">
        <v>553</v>
      </c>
      <c r="B3222" s="42" t="s">
        <v>1150</v>
      </c>
      <c r="C3222" s="41" t="s">
        <v>28</v>
      </c>
      <c r="D3222" s="41" t="s">
        <v>1151</v>
      </c>
      <c r="E3222" s="314" t="s">
        <v>556</v>
      </c>
      <c r="F3222" s="314"/>
      <c r="G3222" s="43" t="s">
        <v>535</v>
      </c>
      <c r="H3222" s="44">
        <v>1</v>
      </c>
      <c r="I3222" s="45">
        <v>0.01</v>
      </c>
      <c r="J3222" s="45">
        <v>0.01</v>
      </c>
    </row>
    <row r="3223" spans="1:10" ht="26.4">
      <c r="A3223" s="41" t="s">
        <v>553</v>
      </c>
      <c r="B3223" s="42" t="s">
        <v>1139</v>
      </c>
      <c r="C3223" s="41" t="s">
        <v>28</v>
      </c>
      <c r="D3223" s="41" t="s">
        <v>1140</v>
      </c>
      <c r="E3223" s="314" t="s">
        <v>556</v>
      </c>
      <c r="F3223" s="314"/>
      <c r="G3223" s="43" t="s">
        <v>535</v>
      </c>
      <c r="H3223" s="44">
        <v>1</v>
      </c>
      <c r="I3223" s="45">
        <v>0.78</v>
      </c>
      <c r="J3223" s="45">
        <v>0.78</v>
      </c>
    </row>
    <row r="3224" spans="1:10">
      <c r="A3224" s="38"/>
      <c r="B3224" s="38"/>
      <c r="C3224" s="38"/>
      <c r="D3224" s="38"/>
      <c r="E3224" s="38" t="s">
        <v>540</v>
      </c>
      <c r="F3224" s="39">
        <v>21.58</v>
      </c>
      <c r="G3224" s="38" t="s">
        <v>541</v>
      </c>
      <c r="H3224" s="39">
        <v>0</v>
      </c>
      <c r="I3224" s="38" t="s">
        <v>542</v>
      </c>
      <c r="J3224" s="39">
        <v>21.58</v>
      </c>
    </row>
    <row r="3225" spans="1:10" ht="14.4" thickBot="1">
      <c r="A3225" s="38"/>
      <c r="B3225" s="38"/>
      <c r="C3225" s="38"/>
      <c r="D3225" s="38"/>
      <c r="E3225" s="38" t="s">
        <v>543</v>
      </c>
      <c r="F3225" s="39">
        <v>7.36</v>
      </c>
      <c r="G3225" s="38"/>
      <c r="H3225" s="313" t="s">
        <v>544</v>
      </c>
      <c r="I3225" s="313"/>
      <c r="J3225" s="39">
        <v>36.81</v>
      </c>
    </row>
    <row r="3226" spans="1:10" ht="14.4" thickTop="1">
      <c r="A3226" s="40"/>
      <c r="B3226" s="40"/>
      <c r="C3226" s="40"/>
      <c r="D3226" s="40"/>
      <c r="E3226" s="40"/>
      <c r="F3226" s="40"/>
      <c r="G3226" s="40"/>
      <c r="H3226" s="40"/>
      <c r="I3226" s="40"/>
      <c r="J3226" s="40"/>
    </row>
    <row r="3227" spans="1:10">
      <c r="A3227" s="19"/>
      <c r="B3227" s="20" t="s">
        <v>8</v>
      </c>
      <c r="C3227" s="19" t="s">
        <v>9</v>
      </c>
      <c r="D3227" s="19" t="s">
        <v>10</v>
      </c>
      <c r="E3227" s="317" t="s">
        <v>529</v>
      </c>
      <c r="F3227" s="317"/>
      <c r="G3227" s="27" t="s">
        <v>11</v>
      </c>
      <c r="H3227" s="20" t="s">
        <v>12</v>
      </c>
      <c r="I3227" s="20" t="s">
        <v>13</v>
      </c>
      <c r="J3227" s="20" t="s">
        <v>15</v>
      </c>
    </row>
    <row r="3228" spans="1:10" ht="39.6">
      <c r="A3228" s="28" t="s">
        <v>530</v>
      </c>
      <c r="B3228" s="29" t="s">
        <v>1362</v>
      </c>
      <c r="C3228" s="28" t="s">
        <v>28</v>
      </c>
      <c r="D3228" s="28" t="s">
        <v>1363</v>
      </c>
      <c r="E3228" s="316" t="s">
        <v>902</v>
      </c>
      <c r="F3228" s="316"/>
      <c r="G3228" s="30" t="s">
        <v>24</v>
      </c>
      <c r="H3228" s="31">
        <v>1</v>
      </c>
      <c r="I3228" s="32">
        <v>79.319999999999993</v>
      </c>
      <c r="J3228" s="32">
        <v>79.319999999999993</v>
      </c>
    </row>
    <row r="3229" spans="1:10" ht="26.4">
      <c r="A3229" s="33" t="s">
        <v>531</v>
      </c>
      <c r="B3229" s="34" t="s">
        <v>848</v>
      </c>
      <c r="C3229" s="33" t="s">
        <v>28</v>
      </c>
      <c r="D3229" s="33" t="s">
        <v>849</v>
      </c>
      <c r="E3229" s="315" t="s">
        <v>534</v>
      </c>
      <c r="F3229" s="315"/>
      <c r="G3229" s="35" t="s">
        <v>535</v>
      </c>
      <c r="H3229" s="36">
        <v>0.17399999999999999</v>
      </c>
      <c r="I3229" s="37">
        <v>31.73</v>
      </c>
      <c r="J3229" s="37">
        <v>5.52</v>
      </c>
    </row>
    <row r="3230" spans="1:10" ht="26.4">
      <c r="A3230" s="33" t="s">
        <v>531</v>
      </c>
      <c r="B3230" s="34" t="s">
        <v>551</v>
      </c>
      <c r="C3230" s="33" t="s">
        <v>28</v>
      </c>
      <c r="D3230" s="33" t="s">
        <v>552</v>
      </c>
      <c r="E3230" s="315" t="s">
        <v>534</v>
      </c>
      <c r="F3230" s="315"/>
      <c r="G3230" s="35" t="s">
        <v>535</v>
      </c>
      <c r="H3230" s="36">
        <v>5.4800000000000001E-2</v>
      </c>
      <c r="I3230" s="37">
        <v>23.13</v>
      </c>
      <c r="J3230" s="37">
        <v>1.26</v>
      </c>
    </row>
    <row r="3231" spans="1:10" ht="26.4">
      <c r="A3231" s="41" t="s">
        <v>553</v>
      </c>
      <c r="B3231" s="42" t="s">
        <v>1640</v>
      </c>
      <c r="C3231" s="41" t="s">
        <v>28</v>
      </c>
      <c r="D3231" s="41" t="s">
        <v>1641</v>
      </c>
      <c r="E3231" s="314" t="s">
        <v>556</v>
      </c>
      <c r="F3231" s="314"/>
      <c r="G3231" s="43" t="s">
        <v>24</v>
      </c>
      <c r="H3231" s="44">
        <v>1</v>
      </c>
      <c r="I3231" s="45">
        <v>72.349999999999994</v>
      </c>
      <c r="J3231" s="45">
        <v>72.349999999999994</v>
      </c>
    </row>
    <row r="3232" spans="1:10">
      <c r="A3232" s="41" t="s">
        <v>553</v>
      </c>
      <c r="B3232" s="42" t="s">
        <v>1462</v>
      </c>
      <c r="C3232" s="41" t="s">
        <v>28</v>
      </c>
      <c r="D3232" s="41" t="s">
        <v>1463</v>
      </c>
      <c r="E3232" s="314" t="s">
        <v>556</v>
      </c>
      <c r="F3232" s="314"/>
      <c r="G3232" s="43" t="s">
        <v>24</v>
      </c>
      <c r="H3232" s="44">
        <v>4.8000000000000001E-2</v>
      </c>
      <c r="I3232" s="45">
        <v>4</v>
      </c>
      <c r="J3232" s="45">
        <v>0.19</v>
      </c>
    </row>
    <row r="3233" spans="1:10">
      <c r="A3233" s="38"/>
      <c r="B3233" s="38"/>
      <c r="C3233" s="38"/>
      <c r="D3233" s="38"/>
      <c r="E3233" s="38" t="s">
        <v>540</v>
      </c>
      <c r="F3233" s="39">
        <v>5.0999999999999996</v>
      </c>
      <c r="G3233" s="38" t="s">
        <v>541</v>
      </c>
      <c r="H3233" s="39">
        <v>0</v>
      </c>
      <c r="I3233" s="38" t="s">
        <v>542</v>
      </c>
      <c r="J3233" s="39">
        <v>5.0999999999999996</v>
      </c>
    </row>
    <row r="3234" spans="1:10" ht="14.4" thickBot="1">
      <c r="A3234" s="38"/>
      <c r="B3234" s="38"/>
      <c r="C3234" s="38"/>
      <c r="D3234" s="38"/>
      <c r="E3234" s="38" t="s">
        <v>543</v>
      </c>
      <c r="F3234" s="39">
        <v>19.829999999999998</v>
      </c>
      <c r="G3234" s="38"/>
      <c r="H3234" s="313" t="s">
        <v>544</v>
      </c>
      <c r="I3234" s="313"/>
      <c r="J3234" s="39">
        <v>99.15</v>
      </c>
    </row>
    <row r="3235" spans="1:10" ht="14.4" thickTop="1">
      <c r="A3235" s="40"/>
      <c r="B3235" s="40"/>
      <c r="C3235" s="40"/>
      <c r="D3235" s="40"/>
      <c r="E3235" s="40"/>
      <c r="F3235" s="40"/>
      <c r="G3235" s="40"/>
      <c r="H3235" s="40"/>
      <c r="I3235" s="40"/>
      <c r="J3235" s="40"/>
    </row>
    <row r="3236" spans="1:10">
      <c r="A3236" s="19"/>
      <c r="B3236" s="20" t="s">
        <v>8</v>
      </c>
      <c r="C3236" s="19" t="s">
        <v>9</v>
      </c>
      <c r="D3236" s="19" t="s">
        <v>10</v>
      </c>
      <c r="E3236" s="317" t="s">
        <v>529</v>
      </c>
      <c r="F3236" s="317"/>
      <c r="G3236" s="27" t="s">
        <v>11</v>
      </c>
      <c r="H3236" s="20" t="s">
        <v>12</v>
      </c>
      <c r="I3236" s="20" t="s">
        <v>13</v>
      </c>
      <c r="J3236" s="20" t="s">
        <v>15</v>
      </c>
    </row>
    <row r="3237" spans="1:10" ht="26.4">
      <c r="A3237" s="28" t="s">
        <v>530</v>
      </c>
      <c r="B3237" s="29" t="s">
        <v>1352</v>
      </c>
      <c r="C3237" s="28" t="s">
        <v>28</v>
      </c>
      <c r="D3237" s="28" t="s">
        <v>1353</v>
      </c>
      <c r="E3237" s="316" t="s">
        <v>902</v>
      </c>
      <c r="F3237" s="316"/>
      <c r="G3237" s="30" t="s">
        <v>24</v>
      </c>
      <c r="H3237" s="31">
        <v>1</v>
      </c>
      <c r="I3237" s="32">
        <v>85.52</v>
      </c>
      <c r="J3237" s="32">
        <v>85.52</v>
      </c>
    </row>
    <row r="3238" spans="1:10" ht="26.4">
      <c r="A3238" s="33" t="s">
        <v>531</v>
      </c>
      <c r="B3238" s="34" t="s">
        <v>848</v>
      </c>
      <c r="C3238" s="33" t="s">
        <v>28</v>
      </c>
      <c r="D3238" s="33" t="s">
        <v>849</v>
      </c>
      <c r="E3238" s="315" t="s">
        <v>534</v>
      </c>
      <c r="F3238" s="315"/>
      <c r="G3238" s="35" t="s">
        <v>535</v>
      </c>
      <c r="H3238" s="36">
        <v>0.17399999999999999</v>
      </c>
      <c r="I3238" s="37">
        <v>31.73</v>
      </c>
      <c r="J3238" s="37">
        <v>5.52</v>
      </c>
    </row>
    <row r="3239" spans="1:10" ht="26.4">
      <c r="A3239" s="33" t="s">
        <v>531</v>
      </c>
      <c r="B3239" s="34" t="s">
        <v>551</v>
      </c>
      <c r="C3239" s="33" t="s">
        <v>28</v>
      </c>
      <c r="D3239" s="33" t="s">
        <v>552</v>
      </c>
      <c r="E3239" s="315" t="s">
        <v>534</v>
      </c>
      <c r="F3239" s="315"/>
      <c r="G3239" s="35" t="s">
        <v>535</v>
      </c>
      <c r="H3239" s="36">
        <v>5.4800000000000001E-2</v>
      </c>
      <c r="I3239" s="37">
        <v>23.13</v>
      </c>
      <c r="J3239" s="37">
        <v>1.26</v>
      </c>
    </row>
    <row r="3240" spans="1:10">
      <c r="A3240" s="41" t="s">
        <v>553</v>
      </c>
      <c r="B3240" s="42" t="s">
        <v>1642</v>
      </c>
      <c r="C3240" s="41" t="s">
        <v>28</v>
      </c>
      <c r="D3240" s="41" t="s">
        <v>1643</v>
      </c>
      <c r="E3240" s="314" t="s">
        <v>556</v>
      </c>
      <c r="F3240" s="314"/>
      <c r="G3240" s="43" t="s">
        <v>24</v>
      </c>
      <c r="H3240" s="44">
        <v>1</v>
      </c>
      <c r="I3240" s="45">
        <v>78.55</v>
      </c>
      <c r="J3240" s="45">
        <v>78.55</v>
      </c>
    </row>
    <row r="3241" spans="1:10">
      <c r="A3241" s="41" t="s">
        <v>553</v>
      </c>
      <c r="B3241" s="42" t="s">
        <v>1462</v>
      </c>
      <c r="C3241" s="41" t="s">
        <v>28</v>
      </c>
      <c r="D3241" s="41" t="s">
        <v>1463</v>
      </c>
      <c r="E3241" s="314" t="s">
        <v>556</v>
      </c>
      <c r="F3241" s="314"/>
      <c r="G3241" s="43" t="s">
        <v>24</v>
      </c>
      <c r="H3241" s="44">
        <v>4.8000000000000001E-2</v>
      </c>
      <c r="I3241" s="45">
        <v>4</v>
      </c>
      <c r="J3241" s="45">
        <v>0.19</v>
      </c>
    </row>
    <row r="3242" spans="1:10">
      <c r="A3242" s="38"/>
      <c r="B3242" s="38"/>
      <c r="C3242" s="38"/>
      <c r="D3242" s="38"/>
      <c r="E3242" s="38" t="s">
        <v>540</v>
      </c>
      <c r="F3242" s="39">
        <v>5.0999999999999996</v>
      </c>
      <c r="G3242" s="38" t="s">
        <v>541</v>
      </c>
      <c r="H3242" s="39">
        <v>0</v>
      </c>
      <c r="I3242" s="38" t="s">
        <v>542</v>
      </c>
      <c r="J3242" s="39">
        <v>5.0999999999999996</v>
      </c>
    </row>
    <row r="3243" spans="1:10" ht="14.4" thickBot="1">
      <c r="A3243" s="38"/>
      <c r="B3243" s="38"/>
      <c r="C3243" s="38"/>
      <c r="D3243" s="38"/>
      <c r="E3243" s="38" t="s">
        <v>543</v>
      </c>
      <c r="F3243" s="39">
        <v>21.38</v>
      </c>
      <c r="G3243" s="38"/>
      <c r="H3243" s="313" t="s">
        <v>544</v>
      </c>
      <c r="I3243" s="313"/>
      <c r="J3243" s="39">
        <v>106.9</v>
      </c>
    </row>
    <row r="3244" spans="1:10" ht="14.4" thickTop="1">
      <c r="A3244" s="40"/>
      <c r="B3244" s="40"/>
      <c r="C3244" s="40"/>
      <c r="D3244" s="40"/>
      <c r="E3244" s="40"/>
      <c r="F3244" s="40"/>
      <c r="G3244" s="40"/>
      <c r="H3244" s="40"/>
      <c r="I3244" s="40"/>
      <c r="J3244" s="40"/>
    </row>
    <row r="3245" spans="1:10">
      <c r="A3245" s="12"/>
      <c r="B3245" s="12"/>
      <c r="C3245" s="12"/>
      <c r="D3245" s="12"/>
      <c r="E3245" s="12"/>
      <c r="F3245" s="12"/>
      <c r="G3245" s="12"/>
      <c r="H3245" s="12"/>
      <c r="I3245" s="12"/>
      <c r="J3245" s="12"/>
    </row>
    <row r="3246" spans="1:10">
      <c r="A3246" s="311"/>
      <c r="B3246" s="311"/>
      <c r="C3246" s="311"/>
      <c r="D3246" s="14"/>
      <c r="E3246" s="13"/>
      <c r="F3246" s="301" t="s">
        <v>491</v>
      </c>
      <c r="G3246" s="311"/>
      <c r="H3246" s="305">
        <v>445325.42</v>
      </c>
      <c r="I3246" s="305"/>
      <c r="J3246" s="305"/>
    </row>
    <row r="3247" spans="1:10" ht="14.4" thickBot="1">
      <c r="A3247" s="311"/>
      <c r="B3247" s="311"/>
      <c r="C3247" s="311"/>
      <c r="D3247" s="14"/>
      <c r="E3247" s="13"/>
      <c r="F3247" s="301" t="s">
        <v>492</v>
      </c>
      <c r="G3247" s="311"/>
      <c r="H3247" s="305">
        <v>111289.83</v>
      </c>
      <c r="I3247" s="305"/>
      <c r="J3247" s="305"/>
    </row>
    <row r="3248" spans="1:10" ht="14.4" thickBot="1">
      <c r="A3248" s="311"/>
      <c r="B3248" s="311"/>
      <c r="C3248" s="311"/>
      <c r="D3248" s="14"/>
      <c r="E3248" s="13"/>
      <c r="F3248" s="308" t="s">
        <v>493</v>
      </c>
      <c r="G3248" s="312"/>
      <c r="H3248" s="306">
        <v>556615.25</v>
      </c>
      <c r="I3248" s="306"/>
      <c r="J3248" s="307"/>
    </row>
  </sheetData>
  <mergeCells count="2537">
    <mergeCell ref="E3227:F3227"/>
    <mergeCell ref="E3228:F3228"/>
    <mergeCell ref="E3232:F3232"/>
    <mergeCell ref="E3221:F3221"/>
    <mergeCell ref="E3222:F3222"/>
    <mergeCell ref="E3223:F3223"/>
    <mergeCell ref="E3240:F3240"/>
    <mergeCell ref="H3243:I3243"/>
    <mergeCell ref="A1:D1"/>
    <mergeCell ref="A2:D2"/>
    <mergeCell ref="E3190:F3190"/>
    <mergeCell ref="E3191:F3191"/>
    <mergeCell ref="E3181:F3181"/>
    <mergeCell ref="E3185:F3185"/>
    <mergeCell ref="E3186:F3186"/>
    <mergeCell ref="E3177:F3177"/>
    <mergeCell ref="H3172:I3172"/>
    <mergeCell ref="E3174:F3174"/>
    <mergeCell ref="E3175:F3175"/>
    <mergeCell ref="E3176:F3176"/>
    <mergeCell ref="H3179:I3179"/>
    <mergeCell ref="E3182:F3182"/>
    <mergeCell ref="E3183:F3183"/>
    <mergeCell ref="E3184:F3184"/>
    <mergeCell ref="H3188:I3188"/>
    <mergeCell ref="E3192:F3192"/>
    <mergeCell ref="E3214:F3214"/>
    <mergeCell ref="E3203:F3203"/>
    <mergeCell ref="E3208:F3208"/>
    <mergeCell ref="E3209:F3209"/>
    <mergeCell ref="E3196:F3196"/>
    <mergeCell ref="E3197:F3197"/>
    <mergeCell ref="E3202:F3202"/>
    <mergeCell ref="E3163:F3163"/>
    <mergeCell ref="E3164:F3164"/>
    <mergeCell ref="E3165:F3165"/>
    <mergeCell ref="E3166:F3166"/>
    <mergeCell ref="E3170:F3170"/>
    <mergeCell ref="E3155:F3155"/>
    <mergeCell ref="E3156:F3156"/>
    <mergeCell ref="E3157:F3157"/>
    <mergeCell ref="E3158:F3158"/>
    <mergeCell ref="E3159:F3159"/>
    <mergeCell ref="H3161:I3161"/>
    <mergeCell ref="E3147:F3147"/>
    <mergeCell ref="E3148:F3148"/>
    <mergeCell ref="E3149:F3149"/>
    <mergeCell ref="E3150:F3150"/>
    <mergeCell ref="H3152:I3152"/>
    <mergeCell ref="E3154:F3154"/>
    <mergeCell ref="E3167:F3167"/>
    <mergeCell ref="E3168:F3168"/>
    <mergeCell ref="E3169:F3169"/>
    <mergeCell ref="H3121:I3121"/>
    <mergeCell ref="E3141:F3141"/>
    <mergeCell ref="E3145:F3145"/>
    <mergeCell ref="E3146:F3146"/>
    <mergeCell ref="E3131:F3131"/>
    <mergeCell ref="E3136:F3136"/>
    <mergeCell ref="E3137:F3137"/>
    <mergeCell ref="E3123:F3123"/>
    <mergeCell ref="E3129:F3129"/>
    <mergeCell ref="E3130:F3130"/>
    <mergeCell ref="E3124:F3124"/>
    <mergeCell ref="E3125:F3125"/>
    <mergeCell ref="H3127:I3127"/>
    <mergeCell ref="H3133:I3133"/>
    <mergeCell ref="E3135:F3135"/>
    <mergeCell ref="H3139:I3139"/>
    <mergeCell ref="E3142:F3142"/>
    <mergeCell ref="E3143:F3143"/>
    <mergeCell ref="E3144:F3144"/>
    <mergeCell ref="H3097:I3097"/>
    <mergeCell ref="E3119:F3119"/>
    <mergeCell ref="E3107:F3107"/>
    <mergeCell ref="E3111:F3111"/>
    <mergeCell ref="E3112:F3112"/>
    <mergeCell ref="E3113:F3113"/>
    <mergeCell ref="E3099:F3099"/>
    <mergeCell ref="E3103:F3103"/>
    <mergeCell ref="E3100:F3100"/>
    <mergeCell ref="E3101:F3101"/>
    <mergeCell ref="E3102:F3102"/>
    <mergeCell ref="H3105:I3105"/>
    <mergeCell ref="E3108:F3108"/>
    <mergeCell ref="E3109:F3109"/>
    <mergeCell ref="E3110:F3110"/>
    <mergeCell ref="H3115:I3115"/>
    <mergeCell ref="E3117:F3117"/>
    <mergeCell ref="E3118:F3118"/>
    <mergeCell ref="E3069:F3069"/>
    <mergeCell ref="E3076:F3076"/>
    <mergeCell ref="E3067:F3067"/>
    <mergeCell ref="E3068:F3068"/>
    <mergeCell ref="E3058:F3058"/>
    <mergeCell ref="E3059:F3059"/>
    <mergeCell ref="E3060:F3060"/>
    <mergeCell ref="H3056:I3056"/>
    <mergeCell ref="E3061:F3061"/>
    <mergeCell ref="E3062:F3062"/>
    <mergeCell ref="E3063:F3063"/>
    <mergeCell ref="H3065:I3065"/>
    <mergeCell ref="E3070:F3070"/>
    <mergeCell ref="E3071:F3071"/>
    <mergeCell ref="E3072:F3072"/>
    <mergeCell ref="H3074:I3074"/>
    <mergeCell ref="E3095:F3095"/>
    <mergeCell ref="E3085:F3085"/>
    <mergeCell ref="E3086:F3086"/>
    <mergeCell ref="E3087:F3087"/>
    <mergeCell ref="E3088:F3088"/>
    <mergeCell ref="E3077:F3077"/>
    <mergeCell ref="E3078:F3078"/>
    <mergeCell ref="E3079:F3079"/>
    <mergeCell ref="E3080:F3080"/>
    <mergeCell ref="E3081:F3081"/>
    <mergeCell ref="H3083:I3083"/>
    <mergeCell ref="H3090:I3090"/>
    <mergeCell ref="E3092:F3092"/>
    <mergeCell ref="E3093:F3093"/>
    <mergeCell ref="E3094:F3094"/>
    <mergeCell ref="E3026:F3026"/>
    <mergeCell ref="E3027:F3027"/>
    <mergeCell ref="E3028:F3028"/>
    <mergeCell ref="E3020:F3020"/>
    <mergeCell ref="E3021:F3021"/>
    <mergeCell ref="E3007:F3007"/>
    <mergeCell ref="E3008:F3008"/>
    <mergeCell ref="E3009:F3009"/>
    <mergeCell ref="E3010:F3010"/>
    <mergeCell ref="E3029:F3029"/>
    <mergeCell ref="H3031:I3031"/>
    <mergeCell ref="E3051:F3051"/>
    <mergeCell ref="E3052:F3052"/>
    <mergeCell ref="E3053:F3053"/>
    <mergeCell ref="E3054:F3054"/>
    <mergeCell ref="E3041:F3041"/>
    <mergeCell ref="E3042:F3042"/>
    <mergeCell ref="E3043:F3043"/>
    <mergeCell ref="E3044:F3044"/>
    <mergeCell ref="E3045:F3045"/>
    <mergeCell ref="E3033:F3033"/>
    <mergeCell ref="E3034:F3034"/>
    <mergeCell ref="E3035:F3035"/>
    <mergeCell ref="E3036:F3036"/>
    <mergeCell ref="E3037:F3037"/>
    <mergeCell ref="H3039:I3039"/>
    <mergeCell ref="H3047:I3047"/>
    <mergeCell ref="E3049:F3049"/>
    <mergeCell ref="E3050:F3050"/>
    <mergeCell ref="E2973:F2973"/>
    <mergeCell ref="E2974:F2974"/>
    <mergeCell ref="E2978:F2978"/>
    <mergeCell ref="E2979:F2979"/>
    <mergeCell ref="E2980:F2980"/>
    <mergeCell ref="E2965:F2965"/>
    <mergeCell ref="E2966:F2966"/>
    <mergeCell ref="E2967:F2967"/>
    <mergeCell ref="E2968:F2968"/>
    <mergeCell ref="E2962:F2962"/>
    <mergeCell ref="E2963:F2963"/>
    <mergeCell ref="E2964:F2964"/>
    <mergeCell ref="H2958:I2958"/>
    <mergeCell ref="E2960:F2960"/>
    <mergeCell ref="E2961:F2961"/>
    <mergeCell ref="E2969:F2969"/>
    <mergeCell ref="H2971:I2971"/>
    <mergeCell ref="E2975:F2975"/>
    <mergeCell ref="E2976:F2976"/>
    <mergeCell ref="E2977:F2977"/>
    <mergeCell ref="E2949:F2949"/>
    <mergeCell ref="E2950:F2950"/>
    <mergeCell ref="H2952:I2952"/>
    <mergeCell ref="E2954:F2954"/>
    <mergeCell ref="E2955:F2955"/>
    <mergeCell ref="E2956:F2956"/>
    <mergeCell ref="H2940:I2940"/>
    <mergeCell ref="E2942:F2942"/>
    <mergeCell ref="E2943:F2943"/>
    <mergeCell ref="E2944:F2944"/>
    <mergeCell ref="H2946:I2946"/>
    <mergeCell ref="E2948:F2948"/>
    <mergeCell ref="E2931:F2931"/>
    <mergeCell ref="E2932:F2932"/>
    <mergeCell ref="H2934:I2934"/>
    <mergeCell ref="E2936:F2936"/>
    <mergeCell ref="E2937:F2937"/>
    <mergeCell ref="E2938:F2938"/>
    <mergeCell ref="E2926:F2926"/>
    <mergeCell ref="E2930:F2930"/>
    <mergeCell ref="E2920:F2920"/>
    <mergeCell ref="E2921:F2921"/>
    <mergeCell ref="E2922:F2922"/>
    <mergeCell ref="E2907:F2907"/>
    <mergeCell ref="E2908:F2908"/>
    <mergeCell ref="H2910:I2910"/>
    <mergeCell ref="E2912:F2912"/>
    <mergeCell ref="E2913:F2913"/>
    <mergeCell ref="E2914:F2914"/>
    <mergeCell ref="H2916:I2916"/>
    <mergeCell ref="E2918:F2918"/>
    <mergeCell ref="E2919:F2919"/>
    <mergeCell ref="H2924:I2924"/>
    <mergeCell ref="E2927:F2927"/>
    <mergeCell ref="E2928:F2928"/>
    <mergeCell ref="E2929:F2929"/>
    <mergeCell ref="E2880:F2880"/>
    <mergeCell ref="E2884:F2884"/>
    <mergeCell ref="E2871:F2871"/>
    <mergeCell ref="E2872:F2872"/>
    <mergeCell ref="E2876:F2876"/>
    <mergeCell ref="E2864:F2864"/>
    <mergeCell ref="E2865:F2865"/>
    <mergeCell ref="E2866:F2866"/>
    <mergeCell ref="H2868:I2868"/>
    <mergeCell ref="E2870:F2870"/>
    <mergeCell ref="E2877:F2877"/>
    <mergeCell ref="E2878:F2878"/>
    <mergeCell ref="E2879:F2879"/>
    <mergeCell ref="H2882:I2882"/>
    <mergeCell ref="E2901:F2901"/>
    <mergeCell ref="E2902:F2902"/>
    <mergeCell ref="E2906:F2906"/>
    <mergeCell ref="E2894:F2894"/>
    <mergeCell ref="E2895:F2895"/>
    <mergeCell ref="E2896:F2896"/>
    <mergeCell ref="E2885:F2885"/>
    <mergeCell ref="E2886:F2886"/>
    <mergeCell ref="E2890:F2890"/>
    <mergeCell ref="E2887:F2887"/>
    <mergeCell ref="E2888:F2888"/>
    <mergeCell ref="E2889:F2889"/>
    <mergeCell ref="H2892:I2892"/>
    <mergeCell ref="H2898:I2898"/>
    <mergeCell ref="E2900:F2900"/>
    <mergeCell ref="H2904:I2904"/>
    <mergeCell ref="E2834:F2834"/>
    <mergeCell ref="E2835:F2835"/>
    <mergeCell ref="E2836:F2836"/>
    <mergeCell ref="E2837:F2837"/>
    <mergeCell ref="E2838:F2838"/>
    <mergeCell ref="E2825:F2825"/>
    <mergeCell ref="E2826:F2826"/>
    <mergeCell ref="E2830:F2830"/>
    <mergeCell ref="E2819:F2819"/>
    <mergeCell ref="E2823:F2823"/>
    <mergeCell ref="E2824:F2824"/>
    <mergeCell ref="E2860:F2860"/>
    <mergeCell ref="E2852:F2852"/>
    <mergeCell ref="E2853:F2853"/>
    <mergeCell ref="E2854:F2854"/>
    <mergeCell ref="E2843:F2843"/>
    <mergeCell ref="E2844:F2844"/>
    <mergeCell ref="E2845:F2845"/>
    <mergeCell ref="E2846:F2846"/>
    <mergeCell ref="E2792:F2792"/>
    <mergeCell ref="E2793:F2793"/>
    <mergeCell ref="E2794:F2794"/>
    <mergeCell ref="E2795:F2795"/>
    <mergeCell ref="E2786:F2786"/>
    <mergeCell ref="E2787:F2787"/>
    <mergeCell ref="E2788:F2788"/>
    <mergeCell ref="E2777:F2777"/>
    <mergeCell ref="E2778:F2778"/>
    <mergeCell ref="E2782:F2782"/>
    <mergeCell ref="H2780:I2780"/>
    <mergeCell ref="E2783:F2783"/>
    <mergeCell ref="E2784:F2784"/>
    <mergeCell ref="E2785:F2785"/>
    <mergeCell ref="H2790:I2790"/>
    <mergeCell ref="E2796:F2796"/>
    <mergeCell ref="E2797:F2797"/>
    <mergeCell ref="H2750:I2750"/>
    <mergeCell ref="E2773:F2773"/>
    <mergeCell ref="E2774:F2774"/>
    <mergeCell ref="E2775:F2775"/>
    <mergeCell ref="E2776:F2776"/>
    <mergeCell ref="E2765:F2765"/>
    <mergeCell ref="E2766:F2766"/>
    <mergeCell ref="E2767:F2767"/>
    <mergeCell ref="E2768:F2768"/>
    <mergeCell ref="E2755:F2755"/>
    <mergeCell ref="E2756:F2756"/>
    <mergeCell ref="E2760:F2760"/>
    <mergeCell ref="E2761:F2761"/>
    <mergeCell ref="E2757:F2757"/>
    <mergeCell ref="E2758:F2758"/>
    <mergeCell ref="E2759:F2759"/>
    <mergeCell ref="H2763:I2763"/>
    <mergeCell ref="H2770:I2770"/>
    <mergeCell ref="E2772:F2772"/>
    <mergeCell ref="E2752:F2752"/>
    <mergeCell ref="E2753:F2753"/>
    <mergeCell ref="E2754:F2754"/>
    <mergeCell ref="E2741:F2741"/>
    <mergeCell ref="E2742:F2742"/>
    <mergeCell ref="E2743:F2743"/>
    <mergeCell ref="E2747:F2747"/>
    <mergeCell ref="E2748:F2748"/>
    <mergeCell ref="E2735:F2735"/>
    <mergeCell ref="E2736:F2736"/>
    <mergeCell ref="E2737:F2737"/>
    <mergeCell ref="E2738:F2738"/>
    <mergeCell ref="E2739:F2739"/>
    <mergeCell ref="E2740:F2740"/>
    <mergeCell ref="E2744:F2744"/>
    <mergeCell ref="E2745:F2745"/>
    <mergeCell ref="E2746:F2746"/>
    <mergeCell ref="E2727:F2727"/>
    <mergeCell ref="E2728:F2728"/>
    <mergeCell ref="E2729:F2729"/>
    <mergeCell ref="E2730:F2730"/>
    <mergeCell ref="H2732:I2732"/>
    <mergeCell ref="E2734:F2734"/>
    <mergeCell ref="E2721:F2721"/>
    <mergeCell ref="E2722:F2722"/>
    <mergeCell ref="E2723:F2723"/>
    <mergeCell ref="E2724:F2724"/>
    <mergeCell ref="E2725:F2725"/>
    <mergeCell ref="E2726:F2726"/>
    <mergeCell ref="E2713:F2713"/>
    <mergeCell ref="E2714:F2714"/>
    <mergeCell ref="E2715:F2715"/>
    <mergeCell ref="E2716:F2716"/>
    <mergeCell ref="E2717:F2717"/>
    <mergeCell ref="H2719:I2719"/>
    <mergeCell ref="H2706:I2706"/>
    <mergeCell ref="E2708:F2708"/>
    <mergeCell ref="E2709:F2709"/>
    <mergeCell ref="E2710:F2710"/>
    <mergeCell ref="E2711:F2711"/>
    <mergeCell ref="E2712:F2712"/>
    <mergeCell ref="E2699:F2699"/>
    <mergeCell ref="E2700:F2700"/>
    <mergeCell ref="E2701:F2701"/>
    <mergeCell ref="E2702:F2702"/>
    <mergeCell ref="E2703:F2703"/>
    <mergeCell ref="E2704:F2704"/>
    <mergeCell ref="E2691:F2691"/>
    <mergeCell ref="H2693:I2693"/>
    <mergeCell ref="E2695:F2695"/>
    <mergeCell ref="E2696:F2696"/>
    <mergeCell ref="E2697:F2697"/>
    <mergeCell ref="E2698:F2698"/>
    <mergeCell ref="E2683:F2683"/>
    <mergeCell ref="E2684:F2684"/>
    <mergeCell ref="E2685:F2685"/>
    <mergeCell ref="E2689:F2689"/>
    <mergeCell ref="E2690:F2690"/>
    <mergeCell ref="E2673:F2673"/>
    <mergeCell ref="E2677:F2677"/>
    <mergeCell ref="E2678:F2678"/>
    <mergeCell ref="E2665:F2665"/>
    <mergeCell ref="E2671:F2671"/>
    <mergeCell ref="E2672:F2672"/>
    <mergeCell ref="H2667:I2667"/>
    <mergeCell ref="E2669:F2669"/>
    <mergeCell ref="E2670:F2670"/>
    <mergeCell ref="E2674:F2674"/>
    <mergeCell ref="E2675:F2675"/>
    <mergeCell ref="E2676:F2676"/>
    <mergeCell ref="H2680:I2680"/>
    <mergeCell ref="E2682:F2682"/>
    <mergeCell ref="E2686:F2686"/>
    <mergeCell ref="E2687:F2687"/>
    <mergeCell ref="E2688:F2688"/>
    <mergeCell ref="E2637:F2637"/>
    <mergeCell ref="E2638:F2638"/>
    <mergeCell ref="E2639:F2639"/>
    <mergeCell ref="H2641:I2641"/>
    <mergeCell ref="E2657:F2657"/>
    <mergeCell ref="E2661:F2661"/>
    <mergeCell ref="E2662:F2662"/>
    <mergeCell ref="E2663:F2663"/>
    <mergeCell ref="E2664:F2664"/>
    <mergeCell ref="E2649:F2649"/>
    <mergeCell ref="E2656:F2656"/>
    <mergeCell ref="E2643:F2643"/>
    <mergeCell ref="E2644:F2644"/>
    <mergeCell ref="E2645:F2645"/>
    <mergeCell ref="E2646:F2646"/>
    <mergeCell ref="E2647:F2647"/>
    <mergeCell ref="E2648:F2648"/>
    <mergeCell ref="E2650:F2650"/>
    <mergeCell ref="E2651:F2651"/>
    <mergeCell ref="E2652:F2652"/>
    <mergeCell ref="H2654:I2654"/>
    <mergeCell ref="E2658:F2658"/>
    <mergeCell ref="E2659:F2659"/>
    <mergeCell ref="E2660:F2660"/>
    <mergeCell ref="E2594:F2594"/>
    <mergeCell ref="E2599:F2599"/>
    <mergeCell ref="E2600:F2600"/>
    <mergeCell ref="E2635:F2635"/>
    <mergeCell ref="E2636:F2636"/>
    <mergeCell ref="E2630:F2630"/>
    <mergeCell ref="E2634:F2634"/>
    <mergeCell ref="E2617:F2617"/>
    <mergeCell ref="E2618:F2618"/>
    <mergeCell ref="E2622:F2622"/>
    <mergeCell ref="E2623:F2623"/>
    <mergeCell ref="E2624:F2624"/>
    <mergeCell ref="E2625:F2625"/>
    <mergeCell ref="E2626:F2626"/>
    <mergeCell ref="H2628:I2628"/>
    <mergeCell ref="E2631:F2631"/>
    <mergeCell ref="E2632:F2632"/>
    <mergeCell ref="E2633:F2633"/>
    <mergeCell ref="H2548:I2548"/>
    <mergeCell ref="E2565:F2565"/>
    <mergeCell ref="E2566:F2566"/>
    <mergeCell ref="E2567:F2567"/>
    <mergeCell ref="E2568:F2568"/>
    <mergeCell ref="E2569:F2569"/>
    <mergeCell ref="E2570:F2570"/>
    <mergeCell ref="E2557:F2557"/>
    <mergeCell ref="E2558:F2558"/>
    <mergeCell ref="E2563:F2563"/>
    <mergeCell ref="E2564:F2564"/>
    <mergeCell ref="E2552:F2552"/>
    <mergeCell ref="E2556:F2556"/>
    <mergeCell ref="E2550:F2550"/>
    <mergeCell ref="E2551:F2551"/>
    <mergeCell ref="H2554:I2554"/>
    <mergeCell ref="H2560:I2560"/>
    <mergeCell ref="E2562:F2562"/>
    <mergeCell ref="E2522:F2522"/>
    <mergeCell ref="E2523:F2523"/>
    <mergeCell ref="E2524:F2524"/>
    <mergeCell ref="H2526:I2526"/>
    <mergeCell ref="H2542:I2542"/>
    <mergeCell ref="E2544:F2544"/>
    <mergeCell ref="E2545:F2545"/>
    <mergeCell ref="E2546:F2546"/>
    <mergeCell ref="E2538:F2538"/>
    <mergeCell ref="E2539:F2539"/>
    <mergeCell ref="E2540:F2540"/>
    <mergeCell ref="E2531:F2531"/>
    <mergeCell ref="E2532:F2532"/>
    <mergeCell ref="E2533:F2533"/>
    <mergeCell ref="E2534:F2534"/>
    <mergeCell ref="E2528:F2528"/>
    <mergeCell ref="E2529:F2529"/>
    <mergeCell ref="E2530:F2530"/>
    <mergeCell ref="H2536:I2536"/>
    <mergeCell ref="E2520:F2520"/>
    <mergeCell ref="E2521:F2521"/>
    <mergeCell ref="E2509:F2509"/>
    <mergeCell ref="E2513:F2513"/>
    <mergeCell ref="E2514:F2514"/>
    <mergeCell ref="E2515:F2515"/>
    <mergeCell ref="E2501:F2501"/>
    <mergeCell ref="E2502:F2502"/>
    <mergeCell ref="E2503:F2503"/>
    <mergeCell ref="E2504:F2504"/>
    <mergeCell ref="E2505:F2505"/>
    <mergeCell ref="H2507:I2507"/>
    <mergeCell ref="E2510:F2510"/>
    <mergeCell ref="E2511:F2511"/>
    <mergeCell ref="E2512:F2512"/>
    <mergeCell ref="E2516:F2516"/>
    <mergeCell ref="H2518:I2518"/>
    <mergeCell ref="E2497:F2497"/>
    <mergeCell ref="E2498:F2498"/>
    <mergeCell ref="E2499:F2499"/>
    <mergeCell ref="E2500:F2500"/>
    <mergeCell ref="E2485:F2485"/>
    <mergeCell ref="E2489:F2489"/>
    <mergeCell ref="E2490:F2490"/>
    <mergeCell ref="E2491:F2491"/>
    <mergeCell ref="E2492:F2492"/>
    <mergeCell ref="E2477:F2477"/>
    <mergeCell ref="E2478:F2478"/>
    <mergeCell ref="E2479:F2479"/>
    <mergeCell ref="E2480:F2480"/>
    <mergeCell ref="E2481:F2481"/>
    <mergeCell ref="H2483:I2483"/>
    <mergeCell ref="E2486:F2486"/>
    <mergeCell ref="E2487:F2487"/>
    <mergeCell ref="E2488:F2488"/>
    <mergeCell ref="H2494:I2494"/>
    <mergeCell ref="E2496:F2496"/>
    <mergeCell ref="E2476:F2476"/>
    <mergeCell ref="E2461:F2461"/>
    <mergeCell ref="E2462:F2462"/>
    <mergeCell ref="E2467:F2467"/>
    <mergeCell ref="E2468:F2468"/>
    <mergeCell ref="E2453:F2453"/>
    <mergeCell ref="E2454:F2454"/>
    <mergeCell ref="E2455:F2455"/>
    <mergeCell ref="E2459:F2459"/>
    <mergeCell ref="E2460:F2460"/>
    <mergeCell ref="E2456:F2456"/>
    <mergeCell ref="E2457:F2457"/>
    <mergeCell ref="E2458:F2458"/>
    <mergeCell ref="H2464:I2464"/>
    <mergeCell ref="E2466:F2466"/>
    <mergeCell ref="H2472:I2472"/>
    <mergeCell ref="E2474:F2474"/>
    <mergeCell ref="E2447:F2447"/>
    <mergeCell ref="E2448:F2448"/>
    <mergeCell ref="E2449:F2449"/>
    <mergeCell ref="E2441:F2441"/>
    <mergeCell ref="E2442:F2442"/>
    <mergeCell ref="E2443:F2443"/>
    <mergeCell ref="H2445:I2445"/>
    <mergeCell ref="E2431:F2431"/>
    <mergeCell ref="H2433:I2433"/>
    <mergeCell ref="E2435:F2435"/>
    <mergeCell ref="E2436:F2436"/>
    <mergeCell ref="E2437:F2437"/>
    <mergeCell ref="H2439:I2439"/>
    <mergeCell ref="H2451:I2451"/>
    <mergeCell ref="E2469:F2469"/>
    <mergeCell ref="E2470:F2470"/>
    <mergeCell ref="E2475:F2475"/>
    <mergeCell ref="E2400:F2400"/>
    <mergeCell ref="E2406:F2406"/>
    <mergeCell ref="E2391:F2391"/>
    <mergeCell ref="E2392:F2392"/>
    <mergeCell ref="E2393:F2393"/>
    <mergeCell ref="E2383:F2383"/>
    <mergeCell ref="E2384:F2384"/>
    <mergeCell ref="E2385:F2385"/>
    <mergeCell ref="E2390:F2390"/>
    <mergeCell ref="E2399:F2399"/>
    <mergeCell ref="H2402:I2402"/>
    <mergeCell ref="E2404:F2404"/>
    <mergeCell ref="E2405:F2405"/>
    <mergeCell ref="E2425:F2425"/>
    <mergeCell ref="E2429:F2429"/>
    <mergeCell ref="E2430:F2430"/>
    <mergeCell ref="E2419:F2419"/>
    <mergeCell ref="E2420:F2420"/>
    <mergeCell ref="E2424:F2424"/>
    <mergeCell ref="E2407:F2407"/>
    <mergeCell ref="E2412:F2412"/>
    <mergeCell ref="E2413:F2413"/>
    <mergeCell ref="E2414:F2414"/>
    <mergeCell ref="H2409:I2409"/>
    <mergeCell ref="E2411:F2411"/>
    <mergeCell ref="E2415:F2415"/>
    <mergeCell ref="H2417:I2417"/>
    <mergeCell ref="E2421:F2421"/>
    <mergeCell ref="E2422:F2422"/>
    <mergeCell ref="E2423:F2423"/>
    <mergeCell ref="H2427:I2427"/>
    <mergeCell ref="E2351:F2351"/>
    <mergeCell ref="E2352:F2352"/>
    <mergeCell ref="E2353:F2353"/>
    <mergeCell ref="E2341:F2341"/>
    <mergeCell ref="E2333:F2333"/>
    <mergeCell ref="E2334:F2334"/>
    <mergeCell ref="E2335:F2335"/>
    <mergeCell ref="E2340:F2340"/>
    <mergeCell ref="E2376:F2376"/>
    <mergeCell ref="E2377:F2377"/>
    <mergeCell ref="E2382:F2382"/>
    <mergeCell ref="E2365:F2365"/>
    <mergeCell ref="E2370:F2370"/>
    <mergeCell ref="E2371:F2371"/>
    <mergeCell ref="E2372:F2372"/>
    <mergeCell ref="E2358:F2358"/>
    <mergeCell ref="E2359:F2359"/>
    <mergeCell ref="E2360:F2360"/>
    <mergeCell ref="E2364:F2364"/>
    <mergeCell ref="E2257:F2257"/>
    <mergeCell ref="E2258:F2258"/>
    <mergeCell ref="H2260:I2260"/>
    <mergeCell ref="E2262:F2262"/>
    <mergeCell ref="E2263:F2263"/>
    <mergeCell ref="E2264:F2264"/>
    <mergeCell ref="E2256:F2256"/>
    <mergeCell ref="E2239:F2239"/>
    <mergeCell ref="E2240:F2240"/>
    <mergeCell ref="H2242:I2242"/>
    <mergeCell ref="E2244:F2244"/>
    <mergeCell ref="E2245:F2245"/>
    <mergeCell ref="E2246:F2246"/>
    <mergeCell ref="E2255:F2255"/>
    <mergeCell ref="E2281:F2281"/>
    <mergeCell ref="E2282:F2282"/>
    <mergeCell ref="E2283:F2283"/>
    <mergeCell ref="E2275:F2275"/>
    <mergeCell ref="E2276:F2276"/>
    <mergeCell ref="E2277:F2277"/>
    <mergeCell ref="E2268:F2268"/>
    <mergeCell ref="E2269:F2269"/>
    <mergeCell ref="E2274:F2274"/>
    <mergeCell ref="E2208:F2208"/>
    <mergeCell ref="E2209:F2209"/>
    <mergeCell ref="E2210:F2210"/>
    <mergeCell ref="E2196:F2196"/>
    <mergeCell ref="E2197:F2197"/>
    <mergeCell ref="E2202:F2202"/>
    <mergeCell ref="E2185:F2185"/>
    <mergeCell ref="E2190:F2190"/>
    <mergeCell ref="E2191:F2191"/>
    <mergeCell ref="E2207:F2207"/>
    <mergeCell ref="E2233:F2233"/>
    <mergeCell ref="E2234:F2234"/>
    <mergeCell ref="E2238:F2238"/>
    <mergeCell ref="E2221:F2221"/>
    <mergeCell ref="E2222:F2222"/>
    <mergeCell ref="E2226:F2226"/>
    <mergeCell ref="E2227:F2227"/>
    <mergeCell ref="E2228:F2228"/>
    <mergeCell ref="E2214:F2214"/>
    <mergeCell ref="E2215:F2215"/>
    <mergeCell ref="E2216:F2216"/>
    <mergeCell ref="E2220:F2220"/>
    <mergeCell ref="E2154:F2154"/>
    <mergeCell ref="E2155:F2155"/>
    <mergeCell ref="E2142:F2142"/>
    <mergeCell ref="E2143:F2143"/>
    <mergeCell ref="E2148:F2148"/>
    <mergeCell ref="E2131:F2131"/>
    <mergeCell ref="E2136:F2136"/>
    <mergeCell ref="E2137:F2137"/>
    <mergeCell ref="E2153:F2153"/>
    <mergeCell ref="E2178:F2178"/>
    <mergeCell ref="E2179:F2179"/>
    <mergeCell ref="E2184:F2184"/>
    <mergeCell ref="E2167:F2167"/>
    <mergeCell ref="E2172:F2172"/>
    <mergeCell ref="E2173:F2173"/>
    <mergeCell ref="E2160:F2160"/>
    <mergeCell ref="E2161:F2161"/>
    <mergeCell ref="E2166:F2166"/>
    <mergeCell ref="E2100:F2100"/>
    <mergeCell ref="E2101:F2101"/>
    <mergeCell ref="E2088:F2088"/>
    <mergeCell ref="E2089:F2089"/>
    <mergeCell ref="E2094:F2094"/>
    <mergeCell ref="E2077:F2077"/>
    <mergeCell ref="E2082:F2082"/>
    <mergeCell ref="E2083:F2083"/>
    <mergeCell ref="E2124:F2124"/>
    <mergeCell ref="E2125:F2125"/>
    <mergeCell ref="E2130:F2130"/>
    <mergeCell ref="E2113:F2113"/>
    <mergeCell ref="E2118:F2118"/>
    <mergeCell ref="E2119:F2119"/>
    <mergeCell ref="E2106:F2106"/>
    <mergeCell ref="E2107:F2107"/>
    <mergeCell ref="E2112:F2112"/>
    <mergeCell ref="E2046:F2046"/>
    <mergeCell ref="E2047:F2047"/>
    <mergeCell ref="E2039:F2039"/>
    <mergeCell ref="E2040:F2040"/>
    <mergeCell ref="E2029:F2029"/>
    <mergeCell ref="H2031:I2031"/>
    <mergeCell ref="E2033:F2033"/>
    <mergeCell ref="E2034:F2034"/>
    <mergeCell ref="E2035:F2035"/>
    <mergeCell ref="H2037:I2037"/>
    <mergeCell ref="E2041:F2041"/>
    <mergeCell ref="H2043:I2043"/>
    <mergeCell ref="H2049:I2049"/>
    <mergeCell ref="E2051:F2051"/>
    <mergeCell ref="E2070:F2070"/>
    <mergeCell ref="E2071:F2071"/>
    <mergeCell ref="E2076:F2076"/>
    <mergeCell ref="E2063:F2063"/>
    <mergeCell ref="E2064:F2064"/>
    <mergeCell ref="E2065:F2065"/>
    <mergeCell ref="E2053:F2053"/>
    <mergeCell ref="E2057:F2057"/>
    <mergeCell ref="E2021:F2021"/>
    <mergeCell ref="E2022:F2022"/>
    <mergeCell ref="E2023:F2023"/>
    <mergeCell ref="E2028:F2028"/>
    <mergeCell ref="E2015:F2015"/>
    <mergeCell ref="E2016:F2016"/>
    <mergeCell ref="E2005:F2005"/>
    <mergeCell ref="H2007:I2007"/>
    <mergeCell ref="E2009:F2009"/>
    <mergeCell ref="E2010:F2010"/>
    <mergeCell ref="E2011:F2011"/>
    <mergeCell ref="H2013:I2013"/>
    <mergeCell ref="E2017:F2017"/>
    <mergeCell ref="H2019:I2019"/>
    <mergeCell ref="H2025:I2025"/>
    <mergeCell ref="E2027:F2027"/>
    <mergeCell ref="E2045:F2045"/>
    <mergeCell ref="E2004:F2004"/>
    <mergeCell ref="E1992:F1992"/>
    <mergeCell ref="E1996:F1996"/>
    <mergeCell ref="E1983:F1983"/>
    <mergeCell ref="E1984:F1984"/>
    <mergeCell ref="E1988:F1988"/>
    <mergeCell ref="H1981:I1981"/>
    <mergeCell ref="E1985:F1985"/>
    <mergeCell ref="E1986:F1986"/>
    <mergeCell ref="E1987:F1987"/>
    <mergeCell ref="H1990:I1990"/>
    <mergeCell ref="E1993:F1993"/>
    <mergeCell ref="E1994:F1994"/>
    <mergeCell ref="E1995:F1995"/>
    <mergeCell ref="H1998:I1998"/>
    <mergeCell ref="E2001:F2001"/>
    <mergeCell ref="E2002:F2002"/>
    <mergeCell ref="E2003:F2003"/>
    <mergeCell ref="E1977:F1977"/>
    <mergeCell ref="E1978:F1978"/>
    <mergeCell ref="E1979:F1979"/>
    <mergeCell ref="E1967:F1967"/>
    <mergeCell ref="E1968:F1968"/>
    <mergeCell ref="E1969:F1969"/>
    <mergeCell ref="E1970:F1970"/>
    <mergeCell ref="E1971:F1971"/>
    <mergeCell ref="E1959:F1959"/>
    <mergeCell ref="E1960:F1960"/>
    <mergeCell ref="E1961:F1961"/>
    <mergeCell ref="E1962:F1962"/>
    <mergeCell ref="E1963:F1963"/>
    <mergeCell ref="H1965:I1965"/>
    <mergeCell ref="H1973:I1973"/>
    <mergeCell ref="E1975:F1975"/>
    <mergeCell ref="E2000:F2000"/>
    <mergeCell ref="E1951:F1951"/>
    <mergeCell ref="E1955:F1955"/>
    <mergeCell ref="E1945:F1945"/>
    <mergeCell ref="E1946:F1946"/>
    <mergeCell ref="E1947:F1947"/>
    <mergeCell ref="E1937:F1937"/>
    <mergeCell ref="E1938:F1938"/>
    <mergeCell ref="E1939:F1939"/>
    <mergeCell ref="H1941:I1941"/>
    <mergeCell ref="E1943:F1943"/>
    <mergeCell ref="E1944:F1944"/>
    <mergeCell ref="H1949:I1949"/>
    <mergeCell ref="E1952:F1952"/>
    <mergeCell ref="E1953:F1953"/>
    <mergeCell ref="E1954:F1954"/>
    <mergeCell ref="H1957:I1957"/>
    <mergeCell ref="E1976:F1976"/>
    <mergeCell ref="E1911:F1911"/>
    <mergeCell ref="H1913:I1913"/>
    <mergeCell ref="E1931:F1931"/>
    <mergeCell ref="E1935:F1935"/>
    <mergeCell ref="E1936:F1936"/>
    <mergeCell ref="E1923:F1923"/>
    <mergeCell ref="E1927:F1927"/>
    <mergeCell ref="E1915:F1915"/>
    <mergeCell ref="E1916:F1916"/>
    <mergeCell ref="E1920:F1920"/>
    <mergeCell ref="E1921:F1921"/>
    <mergeCell ref="E1922:F1922"/>
    <mergeCell ref="E1917:F1917"/>
    <mergeCell ref="E1918:F1918"/>
    <mergeCell ref="E1919:F1919"/>
    <mergeCell ref="H1925:I1925"/>
    <mergeCell ref="E1928:F1928"/>
    <mergeCell ref="E1929:F1929"/>
    <mergeCell ref="E1930:F1930"/>
    <mergeCell ref="H1933:I1933"/>
    <mergeCell ref="E1908:F1908"/>
    <mergeCell ref="E1909:F1909"/>
    <mergeCell ref="E1910:F1910"/>
    <mergeCell ref="E1897:F1897"/>
    <mergeCell ref="E1898:F1898"/>
    <mergeCell ref="E1902:F1902"/>
    <mergeCell ref="E1889:F1889"/>
    <mergeCell ref="E1890:F1890"/>
    <mergeCell ref="E1896:F1896"/>
    <mergeCell ref="H1892:I1892"/>
    <mergeCell ref="E1894:F1894"/>
    <mergeCell ref="E1895:F1895"/>
    <mergeCell ref="E1899:F1899"/>
    <mergeCell ref="E1900:F1900"/>
    <mergeCell ref="E1901:F1901"/>
    <mergeCell ref="H1904:I1904"/>
    <mergeCell ref="E1906:F1906"/>
    <mergeCell ref="E1907:F1907"/>
    <mergeCell ref="E1882:F1882"/>
    <mergeCell ref="E1886:F1886"/>
    <mergeCell ref="E1887:F1887"/>
    <mergeCell ref="E1888:F1888"/>
    <mergeCell ref="E1873:F1873"/>
    <mergeCell ref="E1874:F1874"/>
    <mergeCell ref="E1878:F1878"/>
    <mergeCell ref="E1870:F1870"/>
    <mergeCell ref="E1871:F1871"/>
    <mergeCell ref="E1872:F1872"/>
    <mergeCell ref="H1868:I1868"/>
    <mergeCell ref="E1875:F1875"/>
    <mergeCell ref="E1876:F1876"/>
    <mergeCell ref="E1877:F1877"/>
    <mergeCell ref="H1880:I1880"/>
    <mergeCell ref="E1883:F1883"/>
    <mergeCell ref="E1884:F1884"/>
    <mergeCell ref="E1885:F1885"/>
    <mergeCell ref="E1837:F1837"/>
    <mergeCell ref="E1838:F1838"/>
    <mergeCell ref="E1839:F1839"/>
    <mergeCell ref="E1830:F1830"/>
    <mergeCell ref="E1831:F1831"/>
    <mergeCell ref="E1832:F1832"/>
    <mergeCell ref="E1819:F1819"/>
    <mergeCell ref="E1823:F1823"/>
    <mergeCell ref="E1824:F1824"/>
    <mergeCell ref="E1840:F1840"/>
    <mergeCell ref="E1841:F1841"/>
    <mergeCell ref="E1842:F1842"/>
    <mergeCell ref="H1844:I1844"/>
    <mergeCell ref="E1859:F1859"/>
    <mergeCell ref="E1860:F1860"/>
    <mergeCell ref="E1865:F1865"/>
    <mergeCell ref="E1866:F1866"/>
    <mergeCell ref="E1853:F1853"/>
    <mergeCell ref="E1854:F1854"/>
    <mergeCell ref="E1858:F1858"/>
    <mergeCell ref="E1846:F1846"/>
    <mergeCell ref="E1847:F1847"/>
    <mergeCell ref="E1848:F1848"/>
    <mergeCell ref="H1850:I1850"/>
    <mergeCell ref="E1852:F1852"/>
    <mergeCell ref="H1856:I1856"/>
    <mergeCell ref="H1862:I1862"/>
    <mergeCell ref="E1864:F1864"/>
    <mergeCell ref="E1789:F1789"/>
    <mergeCell ref="E1793:F1793"/>
    <mergeCell ref="E1794:F1794"/>
    <mergeCell ref="E1783:F1783"/>
    <mergeCell ref="E1776:F1776"/>
    <mergeCell ref="H1771:I1771"/>
    <mergeCell ref="E1773:F1773"/>
    <mergeCell ref="E1774:F1774"/>
    <mergeCell ref="E1775:F1775"/>
    <mergeCell ref="H1778:I1778"/>
    <mergeCell ref="E1780:F1780"/>
    <mergeCell ref="E1781:F1781"/>
    <mergeCell ref="E1782:F1782"/>
    <mergeCell ref="H1785:I1785"/>
    <mergeCell ref="E1787:F1787"/>
    <mergeCell ref="E1788:F1788"/>
    <mergeCell ref="H1791:I1791"/>
    <mergeCell ref="H1717:I1717"/>
    <mergeCell ref="E1719:F1719"/>
    <mergeCell ref="E1720:F1720"/>
    <mergeCell ref="E1739:F1739"/>
    <mergeCell ref="E1740:F1740"/>
    <mergeCell ref="E1744:F1744"/>
    <mergeCell ref="E1735:F1735"/>
    <mergeCell ref="E1729:F1729"/>
    <mergeCell ref="E1769:F1769"/>
    <mergeCell ref="E1755:F1755"/>
    <mergeCell ref="E1762:F1762"/>
    <mergeCell ref="E1748:F1748"/>
    <mergeCell ref="E1749:F1749"/>
    <mergeCell ref="E1750:F1750"/>
    <mergeCell ref="E1751:F1751"/>
    <mergeCell ref="E1759:F1759"/>
    <mergeCell ref="E1760:F1760"/>
    <mergeCell ref="E1761:F1761"/>
    <mergeCell ref="H1764:I1764"/>
    <mergeCell ref="E1766:F1766"/>
    <mergeCell ref="E1767:F1767"/>
    <mergeCell ref="E1768:F1768"/>
    <mergeCell ref="E1694:F1694"/>
    <mergeCell ref="E1695:F1695"/>
    <mergeCell ref="E1696:F1696"/>
    <mergeCell ref="E1685:F1685"/>
    <mergeCell ref="E1686:F1686"/>
    <mergeCell ref="E1690:F1690"/>
    <mergeCell ref="E1675:F1675"/>
    <mergeCell ref="E1681:F1681"/>
    <mergeCell ref="H1677:I1677"/>
    <mergeCell ref="E1679:F1679"/>
    <mergeCell ref="E1680:F1680"/>
    <mergeCell ref="H1683:I1683"/>
    <mergeCell ref="E1687:F1687"/>
    <mergeCell ref="E1688:F1688"/>
    <mergeCell ref="E1689:F1689"/>
    <mergeCell ref="H1692:I1692"/>
    <mergeCell ref="E1715:F1715"/>
    <mergeCell ref="E1708:F1708"/>
    <mergeCell ref="E1697:F1697"/>
    <mergeCell ref="E1701:F1701"/>
    <mergeCell ref="E1698:F1698"/>
    <mergeCell ref="E1699:F1699"/>
    <mergeCell ref="E1700:F1700"/>
    <mergeCell ref="H1703:I1703"/>
    <mergeCell ref="E1705:F1705"/>
    <mergeCell ref="E1706:F1706"/>
    <mergeCell ref="E1707:F1707"/>
    <mergeCell ref="H1710:I1710"/>
    <mergeCell ref="E1712:F1712"/>
    <mergeCell ref="E1713:F1713"/>
    <mergeCell ref="E1714:F1714"/>
    <mergeCell ref="E1668:F1668"/>
    <mergeCell ref="E1673:F1673"/>
    <mergeCell ref="E1674:F1674"/>
    <mergeCell ref="E1661:F1661"/>
    <mergeCell ref="E1651:F1651"/>
    <mergeCell ref="H1649:I1649"/>
    <mergeCell ref="E1652:F1652"/>
    <mergeCell ref="E1653:F1653"/>
    <mergeCell ref="E1654:F1654"/>
    <mergeCell ref="H1656:I1656"/>
    <mergeCell ref="E1658:F1658"/>
    <mergeCell ref="E1659:F1659"/>
    <mergeCell ref="E1660:F1660"/>
    <mergeCell ref="H1663:I1663"/>
    <mergeCell ref="E1665:F1665"/>
    <mergeCell ref="E1666:F1666"/>
    <mergeCell ref="H1670:I1670"/>
    <mergeCell ref="E1672:F1672"/>
    <mergeCell ref="E1641:F1641"/>
    <mergeCell ref="E1642:F1642"/>
    <mergeCell ref="E1643:F1643"/>
    <mergeCell ref="E1644:F1644"/>
    <mergeCell ref="E1645:F1645"/>
    <mergeCell ref="E1633:F1633"/>
    <mergeCell ref="E1634:F1634"/>
    <mergeCell ref="E1635:F1635"/>
    <mergeCell ref="E1636:F1636"/>
    <mergeCell ref="H1638:I1638"/>
    <mergeCell ref="E1640:F1640"/>
    <mergeCell ref="E1623:F1623"/>
    <mergeCell ref="E1627:F1627"/>
    <mergeCell ref="E1632:F1632"/>
    <mergeCell ref="E1646:F1646"/>
    <mergeCell ref="E1647:F1647"/>
    <mergeCell ref="E1667:F1667"/>
    <mergeCell ref="E1594:F1594"/>
    <mergeCell ref="E1595:F1595"/>
    <mergeCell ref="E1583:F1583"/>
    <mergeCell ref="E1584:F1584"/>
    <mergeCell ref="E1585:F1585"/>
    <mergeCell ref="E1586:F1586"/>
    <mergeCell ref="E1577:F1577"/>
    <mergeCell ref="E1578:F1578"/>
    <mergeCell ref="E1579:F1579"/>
    <mergeCell ref="H1581:I1581"/>
    <mergeCell ref="H1575:I1575"/>
    <mergeCell ref="H1588:I1588"/>
    <mergeCell ref="E1590:F1590"/>
    <mergeCell ref="E1591:F1591"/>
    <mergeCell ref="E1592:F1592"/>
    <mergeCell ref="E1617:F1617"/>
    <mergeCell ref="E1605:F1605"/>
    <mergeCell ref="E1611:F1611"/>
    <mergeCell ref="E1600:F1600"/>
    <mergeCell ref="E1601:F1601"/>
    <mergeCell ref="H1548:I1548"/>
    <mergeCell ref="E1567:F1567"/>
    <mergeCell ref="H1569:I1569"/>
    <mergeCell ref="E1571:F1571"/>
    <mergeCell ref="E1572:F1572"/>
    <mergeCell ref="E1573:F1573"/>
    <mergeCell ref="E1561:F1561"/>
    <mergeCell ref="E1565:F1565"/>
    <mergeCell ref="E1566:F1566"/>
    <mergeCell ref="E1553:F1553"/>
    <mergeCell ref="E1554:F1554"/>
    <mergeCell ref="E1555:F1555"/>
    <mergeCell ref="H1557:I1557"/>
    <mergeCell ref="E1559:F1559"/>
    <mergeCell ref="E1560:F1560"/>
    <mergeCell ref="H1563:I1563"/>
    <mergeCell ref="E1593:F1593"/>
    <mergeCell ref="E1529:F1529"/>
    <mergeCell ref="E1517:F1517"/>
    <mergeCell ref="E1522:F1522"/>
    <mergeCell ref="E1523:F1523"/>
    <mergeCell ref="E1524:F1524"/>
    <mergeCell ref="E1511:F1511"/>
    <mergeCell ref="E1512:F1512"/>
    <mergeCell ref="E1513:F1513"/>
    <mergeCell ref="E1514:F1514"/>
    <mergeCell ref="E1515:F1515"/>
    <mergeCell ref="E1516:F1516"/>
    <mergeCell ref="E1550:F1550"/>
    <mergeCell ref="E1551:F1551"/>
    <mergeCell ref="E1552:F1552"/>
    <mergeCell ref="E1539:F1539"/>
    <mergeCell ref="E1543:F1543"/>
    <mergeCell ref="E1535:F1535"/>
    <mergeCell ref="E1536:F1536"/>
    <mergeCell ref="E1537:F1537"/>
    <mergeCell ref="E1538:F1538"/>
    <mergeCell ref="H1507:I1507"/>
    <mergeCell ref="E1509:F1509"/>
    <mergeCell ref="E1510:F1510"/>
    <mergeCell ref="E1497:F1497"/>
    <mergeCell ref="E1498:F1498"/>
    <mergeCell ref="E1499:F1499"/>
    <mergeCell ref="E1500:F1500"/>
    <mergeCell ref="E1501:F1501"/>
    <mergeCell ref="E1502:F1502"/>
    <mergeCell ref="E1489:F1489"/>
    <mergeCell ref="E1490:F1490"/>
    <mergeCell ref="E1491:F1491"/>
    <mergeCell ref="E1492:F1492"/>
    <mergeCell ref="E1525:F1525"/>
    <mergeCell ref="E1526:F1526"/>
    <mergeCell ref="E1527:F1527"/>
    <mergeCell ref="E1528:F1528"/>
    <mergeCell ref="E1461:F1461"/>
    <mergeCell ref="E1462:F1462"/>
    <mergeCell ref="E1463:F1463"/>
    <mergeCell ref="E1464:F1464"/>
    <mergeCell ref="E1465:F1465"/>
    <mergeCell ref="E1466:F1466"/>
    <mergeCell ref="E1453:F1453"/>
    <mergeCell ref="E1454:F1454"/>
    <mergeCell ref="E1455:F1455"/>
    <mergeCell ref="E1460:F1460"/>
    <mergeCell ref="E1446:F1446"/>
    <mergeCell ref="E1450:F1450"/>
    <mergeCell ref="E1451:F1451"/>
    <mergeCell ref="E1452:F1452"/>
    <mergeCell ref="E1449:F1449"/>
    <mergeCell ref="H1457:I1457"/>
    <mergeCell ref="E1459:F1459"/>
    <mergeCell ref="E1393:F1393"/>
    <mergeCell ref="E1394:F1394"/>
    <mergeCell ref="E1395:F1395"/>
    <mergeCell ref="E1385:F1385"/>
    <mergeCell ref="E1386:F1386"/>
    <mergeCell ref="E1387:F1387"/>
    <mergeCell ref="E1377:F1377"/>
    <mergeCell ref="E1378:F1378"/>
    <mergeCell ref="E1379:F1379"/>
    <mergeCell ref="E1384:F1384"/>
    <mergeCell ref="H1381:I1381"/>
    <mergeCell ref="E1383:F1383"/>
    <mergeCell ref="H1389:I1389"/>
    <mergeCell ref="E1391:F1391"/>
    <mergeCell ref="E1392:F1392"/>
    <mergeCell ref="H1397:I1397"/>
    <mergeCell ref="E1418:F1418"/>
    <mergeCell ref="H1408:I1408"/>
    <mergeCell ref="E1410:F1410"/>
    <mergeCell ref="E1411:F1411"/>
    <mergeCell ref="E1412:F1412"/>
    <mergeCell ref="E1413:F1413"/>
    <mergeCell ref="E1414:F1414"/>
    <mergeCell ref="E1402:F1402"/>
    <mergeCell ref="E1403:F1403"/>
    <mergeCell ref="E1404:F1404"/>
    <mergeCell ref="E1405:F1405"/>
    <mergeCell ref="E1406:F1406"/>
    <mergeCell ref="E1369:F1369"/>
    <mergeCell ref="E1370:F1370"/>
    <mergeCell ref="E1371:F1371"/>
    <mergeCell ref="H1373:I1373"/>
    <mergeCell ref="E1375:F1375"/>
    <mergeCell ref="E1376:F1376"/>
    <mergeCell ref="E1361:F1361"/>
    <mergeCell ref="E1362:F1362"/>
    <mergeCell ref="H1364:I1364"/>
    <mergeCell ref="E1366:F1366"/>
    <mergeCell ref="E1367:F1367"/>
    <mergeCell ref="E1368:F1368"/>
    <mergeCell ref="E1357:F1357"/>
    <mergeCell ref="E1358:F1358"/>
    <mergeCell ref="E1359:F1359"/>
    <mergeCell ref="E1360:F1360"/>
    <mergeCell ref="H1355:I1355"/>
    <mergeCell ref="E1348:F1348"/>
    <mergeCell ref="E1349:F1349"/>
    <mergeCell ref="E1353:F1353"/>
    <mergeCell ref="E1341:F1341"/>
    <mergeCell ref="E1342:F1342"/>
    <mergeCell ref="E1343:F1343"/>
    <mergeCell ref="E1344:F1344"/>
    <mergeCell ref="E1333:F1333"/>
    <mergeCell ref="E1334:F1334"/>
    <mergeCell ref="E1335:F1335"/>
    <mergeCell ref="E1340:F1340"/>
    <mergeCell ref="H1337:I1337"/>
    <mergeCell ref="E1339:F1339"/>
    <mergeCell ref="H1346:I1346"/>
    <mergeCell ref="E1350:F1350"/>
    <mergeCell ref="E1351:F1351"/>
    <mergeCell ref="E1352:F1352"/>
    <mergeCell ref="H1298:I1298"/>
    <mergeCell ref="E1303:F1303"/>
    <mergeCell ref="E1304:F1304"/>
    <mergeCell ref="E1305:F1305"/>
    <mergeCell ref="E1306:F1306"/>
    <mergeCell ref="E1327:F1327"/>
    <mergeCell ref="E1328:F1328"/>
    <mergeCell ref="E1329:F1329"/>
    <mergeCell ref="E1330:F1330"/>
    <mergeCell ref="E1331:F1331"/>
    <mergeCell ref="E1332:F1332"/>
    <mergeCell ref="E1319:F1319"/>
    <mergeCell ref="E1320:F1320"/>
    <mergeCell ref="E1321:F1321"/>
    <mergeCell ref="E1322:F1322"/>
    <mergeCell ref="E1313:F1313"/>
    <mergeCell ref="E1317:F1317"/>
    <mergeCell ref="E1318:F1318"/>
    <mergeCell ref="H1311:I1311"/>
    <mergeCell ref="E1314:F1314"/>
    <mergeCell ref="E1315:F1315"/>
    <mergeCell ref="E1316:F1316"/>
    <mergeCell ref="H1324:I1324"/>
    <mergeCell ref="E1326:F1326"/>
    <mergeCell ref="E1273:F1273"/>
    <mergeCell ref="E1274:F1274"/>
    <mergeCell ref="E1280:F1280"/>
    <mergeCell ref="E1270:F1270"/>
    <mergeCell ref="E1271:F1271"/>
    <mergeCell ref="E1272:F1272"/>
    <mergeCell ref="E1307:F1307"/>
    <mergeCell ref="E1308:F1308"/>
    <mergeCell ref="E1309:F1309"/>
    <mergeCell ref="E1300:F1300"/>
    <mergeCell ref="E1301:F1301"/>
    <mergeCell ref="E1302:F1302"/>
    <mergeCell ref="E1290:F1290"/>
    <mergeCell ref="E1291:F1291"/>
    <mergeCell ref="E1292:F1292"/>
    <mergeCell ref="E1293:F1293"/>
    <mergeCell ref="E1296:F1296"/>
    <mergeCell ref="E1239:F1239"/>
    <mergeCell ref="E1240:F1240"/>
    <mergeCell ref="E1241:F1241"/>
    <mergeCell ref="E1229:F1229"/>
    <mergeCell ref="E1233:F1233"/>
    <mergeCell ref="E1234:F1234"/>
    <mergeCell ref="E1235:F1235"/>
    <mergeCell ref="E1223:F1223"/>
    <mergeCell ref="E1224:F1224"/>
    <mergeCell ref="E1225:F1225"/>
    <mergeCell ref="H1227:I1227"/>
    <mergeCell ref="E1230:F1230"/>
    <mergeCell ref="E1231:F1231"/>
    <mergeCell ref="E1232:F1232"/>
    <mergeCell ref="H1237:I1237"/>
    <mergeCell ref="E1242:F1242"/>
    <mergeCell ref="E1243:F1243"/>
    <mergeCell ref="E1218:F1218"/>
    <mergeCell ref="E1219:F1219"/>
    <mergeCell ref="E1220:F1220"/>
    <mergeCell ref="E1221:F1221"/>
    <mergeCell ref="E1222:F1222"/>
    <mergeCell ref="E1209:F1209"/>
    <mergeCell ref="E1210:F1210"/>
    <mergeCell ref="E1211:F1211"/>
    <mergeCell ref="E1212:F1212"/>
    <mergeCell ref="E1213:F1213"/>
    <mergeCell ref="E1201:F1201"/>
    <mergeCell ref="E1202:F1202"/>
    <mergeCell ref="E1208:F1208"/>
    <mergeCell ref="H1204:I1204"/>
    <mergeCell ref="E1206:F1206"/>
    <mergeCell ref="E1207:F1207"/>
    <mergeCell ref="E1214:F1214"/>
    <mergeCell ref="H1216:I1216"/>
    <mergeCell ref="E1176:F1176"/>
    <mergeCell ref="E1166:F1166"/>
    <mergeCell ref="E1167:F1167"/>
    <mergeCell ref="E1168:F1168"/>
    <mergeCell ref="E1157:F1157"/>
    <mergeCell ref="E1158:F1158"/>
    <mergeCell ref="E1159:F1159"/>
    <mergeCell ref="E1193:F1193"/>
    <mergeCell ref="E1194:F1194"/>
    <mergeCell ref="E1195:F1195"/>
    <mergeCell ref="E1199:F1199"/>
    <mergeCell ref="E1200:F1200"/>
    <mergeCell ref="E1185:F1185"/>
    <mergeCell ref="E1186:F1186"/>
    <mergeCell ref="H1188:I1188"/>
    <mergeCell ref="E1190:F1190"/>
    <mergeCell ref="E1191:F1191"/>
    <mergeCell ref="E1192:F1192"/>
    <mergeCell ref="E1177:F1177"/>
    <mergeCell ref="E1182:F1182"/>
    <mergeCell ref="E1183:F1183"/>
    <mergeCell ref="E1184:F1184"/>
    <mergeCell ref="E1196:F1196"/>
    <mergeCell ref="E1197:F1197"/>
    <mergeCell ref="E1198:F1198"/>
    <mergeCell ref="E1123:F1123"/>
    <mergeCell ref="E1124:F1124"/>
    <mergeCell ref="E1125:F1125"/>
    <mergeCell ref="E1115:F1115"/>
    <mergeCell ref="E1116:F1116"/>
    <mergeCell ref="E1117:F1117"/>
    <mergeCell ref="H1119:I1119"/>
    <mergeCell ref="E1121:F1121"/>
    <mergeCell ref="E1122:F1122"/>
    <mergeCell ref="E1107:F1107"/>
    <mergeCell ref="H1109:I1109"/>
    <mergeCell ref="E1111:F1111"/>
    <mergeCell ref="E1112:F1112"/>
    <mergeCell ref="E1113:F1113"/>
    <mergeCell ref="E1114:F1114"/>
    <mergeCell ref="H1127:I1127"/>
    <mergeCell ref="E1129:F1129"/>
    <mergeCell ref="E1101:F1101"/>
    <mergeCell ref="E1102:F1102"/>
    <mergeCell ref="E1103:F1103"/>
    <mergeCell ref="E1104:F1104"/>
    <mergeCell ref="E1105:F1105"/>
    <mergeCell ref="E1106:F1106"/>
    <mergeCell ref="E1093:F1093"/>
    <mergeCell ref="E1094:F1094"/>
    <mergeCell ref="E1095:F1095"/>
    <mergeCell ref="E1096:F1096"/>
    <mergeCell ref="E1097:F1097"/>
    <mergeCell ref="H1099:I1099"/>
    <mergeCell ref="E1085:F1085"/>
    <mergeCell ref="E1091:F1091"/>
    <mergeCell ref="E1092:F1092"/>
    <mergeCell ref="E1086:F1086"/>
    <mergeCell ref="E1087:F1087"/>
    <mergeCell ref="H1089:I1089"/>
    <mergeCell ref="E1080:F1080"/>
    <mergeCell ref="E1081:F1081"/>
    <mergeCell ref="E1082:F1082"/>
    <mergeCell ref="E1083:F1083"/>
    <mergeCell ref="E1084:F1084"/>
    <mergeCell ref="E1071:F1071"/>
    <mergeCell ref="E1072:F1072"/>
    <mergeCell ref="E1073:F1073"/>
    <mergeCell ref="E1074:F1074"/>
    <mergeCell ref="E1075:F1075"/>
    <mergeCell ref="E1063:F1063"/>
    <mergeCell ref="E1064:F1064"/>
    <mergeCell ref="E1065:F1065"/>
    <mergeCell ref="E1066:F1066"/>
    <mergeCell ref="H1068:I1068"/>
    <mergeCell ref="E1070:F1070"/>
    <mergeCell ref="H1077:I1077"/>
    <mergeCell ref="E1079:F1079"/>
    <mergeCell ref="H1039:I1039"/>
    <mergeCell ref="E1055:F1055"/>
    <mergeCell ref="E1056:F1056"/>
    <mergeCell ref="E1057:F1057"/>
    <mergeCell ref="E1062:F1062"/>
    <mergeCell ref="E1047:F1047"/>
    <mergeCell ref="E1052:F1052"/>
    <mergeCell ref="E1053:F1053"/>
    <mergeCell ref="E1054:F1054"/>
    <mergeCell ref="E1041:F1041"/>
    <mergeCell ref="E1042:F1042"/>
    <mergeCell ref="E1043:F1043"/>
    <mergeCell ref="E1044:F1044"/>
    <mergeCell ref="E1045:F1045"/>
    <mergeCell ref="E1046:F1046"/>
    <mergeCell ref="E1048:F1048"/>
    <mergeCell ref="H1050:I1050"/>
    <mergeCell ref="H1059:I1059"/>
    <mergeCell ref="E1061:F1061"/>
    <mergeCell ref="E1033:F1033"/>
    <mergeCell ref="E1034:F1034"/>
    <mergeCell ref="E1035:F1035"/>
    <mergeCell ref="E1036:F1036"/>
    <mergeCell ref="E1025:F1025"/>
    <mergeCell ref="E1026:F1026"/>
    <mergeCell ref="H1028:I1028"/>
    <mergeCell ref="E1030:F1030"/>
    <mergeCell ref="E1031:F1031"/>
    <mergeCell ref="E1032:F1032"/>
    <mergeCell ref="H1018:I1018"/>
    <mergeCell ref="E1020:F1020"/>
    <mergeCell ref="E1021:F1021"/>
    <mergeCell ref="E1022:F1022"/>
    <mergeCell ref="E1023:F1023"/>
    <mergeCell ref="E1024:F1024"/>
    <mergeCell ref="E1037:F1037"/>
    <mergeCell ref="E1011:F1011"/>
    <mergeCell ref="E1012:F1012"/>
    <mergeCell ref="E1013:F1013"/>
    <mergeCell ref="E1014:F1014"/>
    <mergeCell ref="E1015:F1015"/>
    <mergeCell ref="E1016:F1016"/>
    <mergeCell ref="E1003:F1003"/>
    <mergeCell ref="E1004:F1004"/>
    <mergeCell ref="E1005:F1005"/>
    <mergeCell ref="E1010:F1010"/>
    <mergeCell ref="E995:F995"/>
    <mergeCell ref="E1000:F1000"/>
    <mergeCell ref="E1001:F1001"/>
    <mergeCell ref="E1002:F1002"/>
    <mergeCell ref="H997:I997"/>
    <mergeCell ref="E999:F999"/>
    <mergeCell ref="E1006:F1006"/>
    <mergeCell ref="H1008:I1008"/>
    <mergeCell ref="E991:F991"/>
    <mergeCell ref="E992:F992"/>
    <mergeCell ref="E993:F993"/>
    <mergeCell ref="E994:F994"/>
    <mergeCell ref="E982:F982"/>
    <mergeCell ref="E983:F983"/>
    <mergeCell ref="E984:F984"/>
    <mergeCell ref="E985:F985"/>
    <mergeCell ref="E986:F986"/>
    <mergeCell ref="E973:F973"/>
    <mergeCell ref="E974:F974"/>
    <mergeCell ref="E975:F975"/>
    <mergeCell ref="E976:F976"/>
    <mergeCell ref="E977:F977"/>
    <mergeCell ref="H979:I979"/>
    <mergeCell ref="E981:F981"/>
    <mergeCell ref="H988:I988"/>
    <mergeCell ref="E990:F990"/>
    <mergeCell ref="E965:F965"/>
    <mergeCell ref="E966:F966"/>
    <mergeCell ref="E967:F967"/>
    <mergeCell ref="E972:F972"/>
    <mergeCell ref="E961:F961"/>
    <mergeCell ref="E962:F962"/>
    <mergeCell ref="E963:F963"/>
    <mergeCell ref="E964:F964"/>
    <mergeCell ref="E951:F951"/>
    <mergeCell ref="E952:F952"/>
    <mergeCell ref="E953:F953"/>
    <mergeCell ref="E954:F954"/>
    <mergeCell ref="E955:F955"/>
    <mergeCell ref="E956:F956"/>
    <mergeCell ref="E957:F957"/>
    <mergeCell ref="H959:I959"/>
    <mergeCell ref="E968:F968"/>
    <mergeCell ref="H970:I970"/>
    <mergeCell ref="E943:F943"/>
    <mergeCell ref="E944:F944"/>
    <mergeCell ref="E945:F945"/>
    <mergeCell ref="E950:F950"/>
    <mergeCell ref="E935:F935"/>
    <mergeCell ref="H937:I937"/>
    <mergeCell ref="E939:F939"/>
    <mergeCell ref="E940:F940"/>
    <mergeCell ref="E941:F941"/>
    <mergeCell ref="E942:F942"/>
    <mergeCell ref="E929:F929"/>
    <mergeCell ref="E930:F930"/>
    <mergeCell ref="E931:F931"/>
    <mergeCell ref="E932:F932"/>
    <mergeCell ref="E933:F933"/>
    <mergeCell ref="E934:F934"/>
    <mergeCell ref="E946:F946"/>
    <mergeCell ref="H948:I948"/>
    <mergeCell ref="E921:F921"/>
    <mergeCell ref="E922:F922"/>
    <mergeCell ref="E923:F923"/>
    <mergeCell ref="E924:F924"/>
    <mergeCell ref="E913:F913"/>
    <mergeCell ref="E914:F914"/>
    <mergeCell ref="H916:I916"/>
    <mergeCell ref="E918:F918"/>
    <mergeCell ref="E919:F919"/>
    <mergeCell ref="E920:F920"/>
    <mergeCell ref="E908:F908"/>
    <mergeCell ref="E909:F909"/>
    <mergeCell ref="E910:F910"/>
    <mergeCell ref="E911:F911"/>
    <mergeCell ref="E912:F912"/>
    <mergeCell ref="E925:F925"/>
    <mergeCell ref="H927:I927"/>
    <mergeCell ref="E882:F882"/>
    <mergeCell ref="E869:F869"/>
    <mergeCell ref="E870:F870"/>
    <mergeCell ref="E871:F871"/>
    <mergeCell ref="E872:F872"/>
    <mergeCell ref="H874:I874"/>
    <mergeCell ref="E876:F876"/>
    <mergeCell ref="E861:F861"/>
    <mergeCell ref="E866:F866"/>
    <mergeCell ref="E867:F867"/>
    <mergeCell ref="E868:F868"/>
    <mergeCell ref="E899:F899"/>
    <mergeCell ref="E900:F900"/>
    <mergeCell ref="E901:F901"/>
    <mergeCell ref="E902:F902"/>
    <mergeCell ref="E903:F903"/>
    <mergeCell ref="E891:F891"/>
    <mergeCell ref="E892:F892"/>
    <mergeCell ref="E893:F893"/>
    <mergeCell ref="H895:I895"/>
    <mergeCell ref="E897:F897"/>
    <mergeCell ref="E898:F898"/>
    <mergeCell ref="E887:F887"/>
    <mergeCell ref="E888:F888"/>
    <mergeCell ref="E889:F889"/>
    <mergeCell ref="E890:F890"/>
    <mergeCell ref="E859:F859"/>
    <mergeCell ref="E860:F860"/>
    <mergeCell ref="E847:F847"/>
    <mergeCell ref="E848:F848"/>
    <mergeCell ref="E849:F849"/>
    <mergeCell ref="E850:F850"/>
    <mergeCell ref="E851:F851"/>
    <mergeCell ref="H853:I853"/>
    <mergeCell ref="E839:F839"/>
    <mergeCell ref="E840:F840"/>
    <mergeCell ref="E845:F845"/>
    <mergeCell ref="E846:F846"/>
    <mergeCell ref="E877:F877"/>
    <mergeCell ref="E878:F878"/>
    <mergeCell ref="E879:F879"/>
    <mergeCell ref="E880:F880"/>
    <mergeCell ref="E881:F881"/>
    <mergeCell ref="E838:F838"/>
    <mergeCell ref="E825:F825"/>
    <mergeCell ref="E826:F826"/>
    <mergeCell ref="E827:F827"/>
    <mergeCell ref="E828:F828"/>
    <mergeCell ref="E829:F829"/>
    <mergeCell ref="E830:F830"/>
    <mergeCell ref="E817:F817"/>
    <mergeCell ref="E818:F818"/>
    <mergeCell ref="E819:F819"/>
    <mergeCell ref="E820:F820"/>
    <mergeCell ref="H822:I822"/>
    <mergeCell ref="E824:F824"/>
    <mergeCell ref="E855:F855"/>
    <mergeCell ref="E856:F856"/>
    <mergeCell ref="E857:F857"/>
    <mergeCell ref="E858:F858"/>
    <mergeCell ref="H812:I812"/>
    <mergeCell ref="E814:F814"/>
    <mergeCell ref="E815:F815"/>
    <mergeCell ref="E816:F816"/>
    <mergeCell ref="E806:F806"/>
    <mergeCell ref="E807:F807"/>
    <mergeCell ref="E808:F808"/>
    <mergeCell ref="E796:F796"/>
    <mergeCell ref="E797:F797"/>
    <mergeCell ref="E798:F798"/>
    <mergeCell ref="E799:F799"/>
    <mergeCell ref="E800:F800"/>
    <mergeCell ref="H832:I832"/>
    <mergeCell ref="E834:F834"/>
    <mergeCell ref="E835:F835"/>
    <mergeCell ref="E836:F836"/>
    <mergeCell ref="E837:F837"/>
    <mergeCell ref="E767:F767"/>
    <mergeCell ref="E768:F768"/>
    <mergeCell ref="E769:F769"/>
    <mergeCell ref="E770:F770"/>
    <mergeCell ref="E771:F771"/>
    <mergeCell ref="E772:F772"/>
    <mergeCell ref="E759:F759"/>
    <mergeCell ref="E760:F760"/>
    <mergeCell ref="E761:F761"/>
    <mergeCell ref="E762:F762"/>
    <mergeCell ref="E751:F751"/>
    <mergeCell ref="E752:F752"/>
    <mergeCell ref="E753:F753"/>
    <mergeCell ref="E758:F758"/>
    <mergeCell ref="H755:I755"/>
    <mergeCell ref="E757:F757"/>
    <mergeCell ref="H764:I764"/>
    <mergeCell ref="E766:F766"/>
    <mergeCell ref="E743:F743"/>
    <mergeCell ref="E748:F748"/>
    <mergeCell ref="E749:F749"/>
    <mergeCell ref="E750:F750"/>
    <mergeCell ref="E737:F737"/>
    <mergeCell ref="E738:F738"/>
    <mergeCell ref="E739:F739"/>
    <mergeCell ref="E740:F740"/>
    <mergeCell ref="E741:F741"/>
    <mergeCell ref="E742:F742"/>
    <mergeCell ref="E729:F729"/>
    <mergeCell ref="E730:F730"/>
    <mergeCell ref="E731:F731"/>
    <mergeCell ref="E732:F732"/>
    <mergeCell ref="E733:F733"/>
    <mergeCell ref="H735:I735"/>
    <mergeCell ref="E744:F744"/>
    <mergeCell ref="H746:I746"/>
    <mergeCell ref="E721:F721"/>
    <mergeCell ref="E726:F726"/>
    <mergeCell ref="E727:F727"/>
    <mergeCell ref="E728:F728"/>
    <mergeCell ref="E715:F715"/>
    <mergeCell ref="E716:F716"/>
    <mergeCell ref="E717:F717"/>
    <mergeCell ref="E718:F718"/>
    <mergeCell ref="E719:F719"/>
    <mergeCell ref="E720:F720"/>
    <mergeCell ref="E707:F707"/>
    <mergeCell ref="E708:F708"/>
    <mergeCell ref="E709:F709"/>
    <mergeCell ref="E710:F710"/>
    <mergeCell ref="E711:F711"/>
    <mergeCell ref="H713:I713"/>
    <mergeCell ref="E722:F722"/>
    <mergeCell ref="H724:I724"/>
    <mergeCell ref="E699:F699"/>
    <mergeCell ref="E704:F704"/>
    <mergeCell ref="E705:F705"/>
    <mergeCell ref="E706:F706"/>
    <mergeCell ref="E693:F693"/>
    <mergeCell ref="E694:F694"/>
    <mergeCell ref="E695:F695"/>
    <mergeCell ref="E696:F696"/>
    <mergeCell ref="E697:F697"/>
    <mergeCell ref="E698:F698"/>
    <mergeCell ref="E685:F685"/>
    <mergeCell ref="E686:F686"/>
    <mergeCell ref="E687:F687"/>
    <mergeCell ref="E688:F688"/>
    <mergeCell ref="E689:F689"/>
    <mergeCell ref="H691:I691"/>
    <mergeCell ref="E700:F700"/>
    <mergeCell ref="H702:I702"/>
    <mergeCell ref="E678:F678"/>
    <mergeCell ref="E683:F683"/>
    <mergeCell ref="E684:F684"/>
    <mergeCell ref="E669:F669"/>
    <mergeCell ref="E674:F674"/>
    <mergeCell ref="E675:F675"/>
    <mergeCell ref="E676:F676"/>
    <mergeCell ref="E666:F666"/>
    <mergeCell ref="E667:F667"/>
    <mergeCell ref="E668:F668"/>
    <mergeCell ref="H662:I662"/>
    <mergeCell ref="E664:F664"/>
    <mergeCell ref="E665:F665"/>
    <mergeCell ref="H671:I671"/>
    <mergeCell ref="E673:F673"/>
    <mergeCell ref="H680:I680"/>
    <mergeCell ref="E682:F682"/>
    <mergeCell ref="E660:F660"/>
    <mergeCell ref="E650:F650"/>
    <mergeCell ref="E651:F651"/>
    <mergeCell ref="E652:F652"/>
    <mergeCell ref="E642:F642"/>
    <mergeCell ref="E643:F643"/>
    <mergeCell ref="E644:F644"/>
    <mergeCell ref="H638:I638"/>
    <mergeCell ref="E640:F640"/>
    <mergeCell ref="E641:F641"/>
    <mergeCell ref="H646:I646"/>
    <mergeCell ref="E648:F648"/>
    <mergeCell ref="E649:F649"/>
    <mergeCell ref="H654:I654"/>
    <mergeCell ref="E656:F656"/>
    <mergeCell ref="E657:F657"/>
    <mergeCell ref="E677:F677"/>
    <mergeCell ref="E634:F634"/>
    <mergeCell ref="E635:F635"/>
    <mergeCell ref="E636:F636"/>
    <mergeCell ref="E625:F625"/>
    <mergeCell ref="E626:F626"/>
    <mergeCell ref="E627:F627"/>
    <mergeCell ref="E628:F628"/>
    <mergeCell ref="E616:F616"/>
    <mergeCell ref="E617:F617"/>
    <mergeCell ref="E618:F618"/>
    <mergeCell ref="E619:F619"/>
    <mergeCell ref="E620:F620"/>
    <mergeCell ref="H630:I630"/>
    <mergeCell ref="E632:F632"/>
    <mergeCell ref="E633:F633"/>
    <mergeCell ref="E658:F658"/>
    <mergeCell ref="E659:F659"/>
    <mergeCell ref="H561:I561"/>
    <mergeCell ref="E563:F563"/>
    <mergeCell ref="E564:F564"/>
    <mergeCell ref="E583:F583"/>
    <mergeCell ref="E584:F584"/>
    <mergeCell ref="E589:F589"/>
    <mergeCell ref="E590:F590"/>
    <mergeCell ref="E575:F575"/>
    <mergeCell ref="E580:F580"/>
    <mergeCell ref="E581:F581"/>
    <mergeCell ref="E582:F582"/>
    <mergeCell ref="E573:F573"/>
    <mergeCell ref="E574:F574"/>
    <mergeCell ref="E607:F607"/>
    <mergeCell ref="E608:F608"/>
    <mergeCell ref="E609:F609"/>
    <mergeCell ref="E610:F610"/>
    <mergeCell ref="E599:F599"/>
    <mergeCell ref="E600:F600"/>
    <mergeCell ref="E601:F601"/>
    <mergeCell ref="E602:F602"/>
    <mergeCell ref="E591:F591"/>
    <mergeCell ref="E592:F592"/>
    <mergeCell ref="E593:F593"/>
    <mergeCell ref="E598:F598"/>
    <mergeCell ref="E537:F537"/>
    <mergeCell ref="E538:F538"/>
    <mergeCell ref="E527:F527"/>
    <mergeCell ref="E528:F528"/>
    <mergeCell ref="E529:F529"/>
    <mergeCell ref="E530:F530"/>
    <mergeCell ref="E531:F531"/>
    <mergeCell ref="E519:F519"/>
    <mergeCell ref="E520:F520"/>
    <mergeCell ref="E521:F521"/>
    <mergeCell ref="E522:F522"/>
    <mergeCell ref="H524:I524"/>
    <mergeCell ref="E526:F526"/>
    <mergeCell ref="H533:I533"/>
    <mergeCell ref="E535:F535"/>
    <mergeCell ref="H540:I540"/>
    <mergeCell ref="E559:F559"/>
    <mergeCell ref="E552:F552"/>
    <mergeCell ref="E545:F545"/>
    <mergeCell ref="E542:F542"/>
    <mergeCell ref="E543:F543"/>
    <mergeCell ref="E544:F544"/>
    <mergeCell ref="H547:I547"/>
    <mergeCell ref="E549:F549"/>
    <mergeCell ref="E550:F550"/>
    <mergeCell ref="E551:F551"/>
    <mergeCell ref="H554:I554"/>
    <mergeCell ref="E556:F556"/>
    <mergeCell ref="E557:F557"/>
    <mergeCell ref="E558:F558"/>
    <mergeCell ref="E517:F517"/>
    <mergeCell ref="E518:F518"/>
    <mergeCell ref="E503:F503"/>
    <mergeCell ref="E508:F508"/>
    <mergeCell ref="E509:F509"/>
    <mergeCell ref="E510:F510"/>
    <mergeCell ref="E499:F499"/>
    <mergeCell ref="E500:F500"/>
    <mergeCell ref="E501:F501"/>
    <mergeCell ref="E502:F502"/>
    <mergeCell ref="H496:I496"/>
    <mergeCell ref="E498:F498"/>
    <mergeCell ref="H505:I505"/>
    <mergeCell ref="E507:F507"/>
    <mergeCell ref="H514:I514"/>
    <mergeCell ref="E516:F516"/>
    <mergeCell ref="E536:F536"/>
    <mergeCell ref="E490:F490"/>
    <mergeCell ref="E491:F491"/>
    <mergeCell ref="E492:F492"/>
    <mergeCell ref="E493:F493"/>
    <mergeCell ref="E494:F494"/>
    <mergeCell ref="E483:F483"/>
    <mergeCell ref="E484:F484"/>
    <mergeCell ref="E485:F485"/>
    <mergeCell ref="E474:F474"/>
    <mergeCell ref="E475:F475"/>
    <mergeCell ref="E476:F476"/>
    <mergeCell ref="E481:F481"/>
    <mergeCell ref="E482:F482"/>
    <mergeCell ref="H487:I487"/>
    <mergeCell ref="E489:F489"/>
    <mergeCell ref="E511:F511"/>
    <mergeCell ref="E512:F512"/>
    <mergeCell ref="E424:F424"/>
    <mergeCell ref="E425:F425"/>
    <mergeCell ref="E441:F441"/>
    <mergeCell ref="E442:F442"/>
    <mergeCell ref="E443:F443"/>
    <mergeCell ref="E444:F444"/>
    <mergeCell ref="E433:F433"/>
    <mergeCell ref="E434:F434"/>
    <mergeCell ref="E435:F435"/>
    <mergeCell ref="E436:F436"/>
    <mergeCell ref="E427:F427"/>
    <mergeCell ref="E431:F431"/>
    <mergeCell ref="E432:F432"/>
    <mergeCell ref="E466:F466"/>
    <mergeCell ref="E467:F467"/>
    <mergeCell ref="E468:F468"/>
    <mergeCell ref="E469:F469"/>
    <mergeCell ref="E458:F458"/>
    <mergeCell ref="E459:F459"/>
    <mergeCell ref="E460:F460"/>
    <mergeCell ref="E450:F450"/>
    <mergeCell ref="E451:F451"/>
    <mergeCell ref="E452:F452"/>
    <mergeCell ref="E419:F419"/>
    <mergeCell ref="E420:F420"/>
    <mergeCell ref="E421:F421"/>
    <mergeCell ref="E422:F422"/>
    <mergeCell ref="E423:F423"/>
    <mergeCell ref="E413:F413"/>
    <mergeCell ref="E417:F417"/>
    <mergeCell ref="E418:F418"/>
    <mergeCell ref="E405:F405"/>
    <mergeCell ref="E406:F406"/>
    <mergeCell ref="E407:F407"/>
    <mergeCell ref="E408:F408"/>
    <mergeCell ref="E409:F409"/>
    <mergeCell ref="E410:F410"/>
    <mergeCell ref="E411:F411"/>
    <mergeCell ref="E412:F412"/>
    <mergeCell ref="H415:I415"/>
    <mergeCell ref="E397:F397"/>
    <mergeCell ref="E398:F398"/>
    <mergeCell ref="E403:F403"/>
    <mergeCell ref="E404:F404"/>
    <mergeCell ref="E392:F392"/>
    <mergeCell ref="E393:F393"/>
    <mergeCell ref="E394:F394"/>
    <mergeCell ref="E395:F395"/>
    <mergeCell ref="E396:F396"/>
    <mergeCell ref="E383:F383"/>
    <mergeCell ref="E384:F384"/>
    <mergeCell ref="E385:F385"/>
    <mergeCell ref="E386:F386"/>
    <mergeCell ref="E387:F387"/>
    <mergeCell ref="E388:F388"/>
    <mergeCell ref="H390:I390"/>
    <mergeCell ref="E399:F399"/>
    <mergeCell ref="H401:I401"/>
    <mergeCell ref="E377:F377"/>
    <mergeCell ref="E381:F381"/>
    <mergeCell ref="E382:F382"/>
    <mergeCell ref="E369:F369"/>
    <mergeCell ref="E370:F370"/>
    <mergeCell ref="E374:F374"/>
    <mergeCell ref="E375:F375"/>
    <mergeCell ref="E376:F376"/>
    <mergeCell ref="E364:F364"/>
    <mergeCell ref="E365:F365"/>
    <mergeCell ref="E366:F366"/>
    <mergeCell ref="E367:F367"/>
    <mergeCell ref="E368:F368"/>
    <mergeCell ref="E371:F371"/>
    <mergeCell ref="E372:F372"/>
    <mergeCell ref="E373:F373"/>
    <mergeCell ref="H379:I379"/>
    <mergeCell ref="E357:F357"/>
    <mergeCell ref="E358:F358"/>
    <mergeCell ref="E359:F359"/>
    <mergeCell ref="E360:F360"/>
    <mergeCell ref="E349:F349"/>
    <mergeCell ref="E350:F350"/>
    <mergeCell ref="E351:F351"/>
    <mergeCell ref="E343:F343"/>
    <mergeCell ref="E344:F344"/>
    <mergeCell ref="E345:F345"/>
    <mergeCell ref="E346:F346"/>
    <mergeCell ref="E347:F347"/>
    <mergeCell ref="E348:F348"/>
    <mergeCell ref="H353:I353"/>
    <mergeCell ref="E355:F355"/>
    <mergeCell ref="E356:F356"/>
    <mergeCell ref="H362:I362"/>
    <mergeCell ref="H319:I319"/>
    <mergeCell ref="E335:F335"/>
    <mergeCell ref="E336:F336"/>
    <mergeCell ref="E337:F337"/>
    <mergeCell ref="E342:F342"/>
    <mergeCell ref="E329:F329"/>
    <mergeCell ref="E330:F330"/>
    <mergeCell ref="E331:F331"/>
    <mergeCell ref="E332:F332"/>
    <mergeCell ref="E333:F333"/>
    <mergeCell ref="E334:F334"/>
    <mergeCell ref="E321:F321"/>
    <mergeCell ref="E322:F322"/>
    <mergeCell ref="E323:F323"/>
    <mergeCell ref="E324:F324"/>
    <mergeCell ref="E325:F325"/>
    <mergeCell ref="H327:I327"/>
    <mergeCell ref="E338:F338"/>
    <mergeCell ref="H340:I340"/>
    <mergeCell ref="E313:F313"/>
    <mergeCell ref="E314:F314"/>
    <mergeCell ref="E315:F315"/>
    <mergeCell ref="E316:F316"/>
    <mergeCell ref="E305:F305"/>
    <mergeCell ref="E310:F310"/>
    <mergeCell ref="E311:F311"/>
    <mergeCell ref="E312:F312"/>
    <mergeCell ref="E297:F297"/>
    <mergeCell ref="E302:F302"/>
    <mergeCell ref="E303:F303"/>
    <mergeCell ref="E304:F304"/>
    <mergeCell ref="E298:F298"/>
    <mergeCell ref="H300:I300"/>
    <mergeCell ref="E306:F306"/>
    <mergeCell ref="H308:I308"/>
    <mergeCell ref="E317:F317"/>
    <mergeCell ref="E273:F273"/>
    <mergeCell ref="H275:I275"/>
    <mergeCell ref="E291:F291"/>
    <mergeCell ref="E292:F292"/>
    <mergeCell ref="E293:F293"/>
    <mergeCell ref="E294:F294"/>
    <mergeCell ref="E295:F295"/>
    <mergeCell ref="E296:F296"/>
    <mergeCell ref="E283:F283"/>
    <mergeCell ref="E284:F284"/>
    <mergeCell ref="E285:F285"/>
    <mergeCell ref="E290:F290"/>
    <mergeCell ref="E277:F277"/>
    <mergeCell ref="E278:F278"/>
    <mergeCell ref="E279:F279"/>
    <mergeCell ref="E280:F280"/>
    <mergeCell ref="E281:F281"/>
    <mergeCell ref="E282:F282"/>
    <mergeCell ref="E286:F286"/>
    <mergeCell ref="H288:I288"/>
    <mergeCell ref="E252:F252"/>
    <mergeCell ref="E242:F242"/>
    <mergeCell ref="E246:F246"/>
    <mergeCell ref="E236:F236"/>
    <mergeCell ref="E237:F237"/>
    <mergeCell ref="E238:F238"/>
    <mergeCell ref="E250:F250"/>
    <mergeCell ref="E251:F251"/>
    <mergeCell ref="H254:I254"/>
    <mergeCell ref="E269:F269"/>
    <mergeCell ref="E270:F270"/>
    <mergeCell ref="E271:F271"/>
    <mergeCell ref="E272:F272"/>
    <mergeCell ref="E266:F266"/>
    <mergeCell ref="E267:F267"/>
    <mergeCell ref="E268:F268"/>
    <mergeCell ref="E256:F256"/>
    <mergeCell ref="E257:F257"/>
    <mergeCell ref="E258:F258"/>
    <mergeCell ref="E259:F259"/>
    <mergeCell ref="E260:F260"/>
    <mergeCell ref="E261:F261"/>
    <mergeCell ref="E262:F262"/>
    <mergeCell ref="H264:I264"/>
    <mergeCell ref="E183:F183"/>
    <mergeCell ref="E184:F184"/>
    <mergeCell ref="E185:F185"/>
    <mergeCell ref="E186:F186"/>
    <mergeCell ref="E173:F173"/>
    <mergeCell ref="E180:F180"/>
    <mergeCell ref="E170:F170"/>
    <mergeCell ref="E171:F171"/>
    <mergeCell ref="E172:F172"/>
    <mergeCell ref="H168:I168"/>
    <mergeCell ref="E174:F174"/>
    <mergeCell ref="E175:F175"/>
    <mergeCell ref="E176:F176"/>
    <mergeCell ref="H178:I178"/>
    <mergeCell ref="E206:F206"/>
    <mergeCell ref="E207:F207"/>
    <mergeCell ref="E208:F208"/>
    <mergeCell ref="E195:F195"/>
    <mergeCell ref="E196:F196"/>
    <mergeCell ref="E197:F197"/>
    <mergeCell ref="E198:F198"/>
    <mergeCell ref="E202:F202"/>
    <mergeCell ref="E187:F187"/>
    <mergeCell ref="E192:F192"/>
    <mergeCell ref="E193:F193"/>
    <mergeCell ref="E194:F194"/>
    <mergeCell ref="H189:I189"/>
    <mergeCell ref="E191:F191"/>
    <mergeCell ref="E199:F199"/>
    <mergeCell ref="E200:F200"/>
    <mergeCell ref="E201:F201"/>
    <mergeCell ref="H204:I204"/>
    <mergeCell ref="E160:F160"/>
    <mergeCell ref="E161:F161"/>
    <mergeCell ref="E162:F162"/>
    <mergeCell ref="E166:F166"/>
    <mergeCell ref="E151:F151"/>
    <mergeCell ref="E152:F152"/>
    <mergeCell ref="E156:F156"/>
    <mergeCell ref="E146:F146"/>
    <mergeCell ref="E150:F150"/>
    <mergeCell ref="E154:F154"/>
    <mergeCell ref="E155:F155"/>
    <mergeCell ref="H158:I158"/>
    <mergeCell ref="E163:F163"/>
    <mergeCell ref="E164:F164"/>
    <mergeCell ref="E165:F165"/>
    <mergeCell ref="E181:F181"/>
    <mergeCell ref="E182:F182"/>
    <mergeCell ref="H96:I96"/>
    <mergeCell ref="E98:F98"/>
    <mergeCell ref="E99:F99"/>
    <mergeCell ref="E116:F116"/>
    <mergeCell ref="E117:F117"/>
    <mergeCell ref="E118:F118"/>
    <mergeCell ref="E119:F119"/>
    <mergeCell ref="E120:F120"/>
    <mergeCell ref="E107:F107"/>
    <mergeCell ref="E108:F108"/>
    <mergeCell ref="E109:F109"/>
    <mergeCell ref="E110:F110"/>
    <mergeCell ref="E111:F111"/>
    <mergeCell ref="E101:F101"/>
    <mergeCell ref="E102:F102"/>
    <mergeCell ref="E103:F103"/>
    <mergeCell ref="E140:F140"/>
    <mergeCell ref="E130:F130"/>
    <mergeCell ref="E131:F131"/>
    <mergeCell ref="E132:F132"/>
    <mergeCell ref="E136:F136"/>
    <mergeCell ref="E121:F121"/>
    <mergeCell ref="E122:F122"/>
    <mergeCell ref="E126:F126"/>
    <mergeCell ref="E69:F69"/>
    <mergeCell ref="E70:F70"/>
    <mergeCell ref="E71:F71"/>
    <mergeCell ref="E63:F63"/>
    <mergeCell ref="E64:F64"/>
    <mergeCell ref="E65:F65"/>
    <mergeCell ref="E55:F55"/>
    <mergeCell ref="E56:F56"/>
    <mergeCell ref="E61:F61"/>
    <mergeCell ref="E62:F62"/>
    <mergeCell ref="H67:I67"/>
    <mergeCell ref="E72:F72"/>
    <mergeCell ref="E73:F73"/>
    <mergeCell ref="H75:I75"/>
    <mergeCell ref="E93:F93"/>
    <mergeCell ref="E94:F94"/>
    <mergeCell ref="E85:F85"/>
    <mergeCell ref="E89:F89"/>
    <mergeCell ref="E77:F77"/>
    <mergeCell ref="E78:F78"/>
    <mergeCell ref="E79:F79"/>
    <mergeCell ref="E80:F80"/>
    <mergeCell ref="E84:F84"/>
    <mergeCell ref="E81:F81"/>
    <mergeCell ref="E82:F82"/>
    <mergeCell ref="E83:F83"/>
    <mergeCell ref="H87:I87"/>
    <mergeCell ref="E90:F90"/>
    <mergeCell ref="E91:F91"/>
    <mergeCell ref="E92:F92"/>
    <mergeCell ref="E14:F14"/>
    <mergeCell ref="E15:F15"/>
    <mergeCell ref="E16:F16"/>
    <mergeCell ref="E47:F47"/>
    <mergeCell ref="E48:F48"/>
    <mergeCell ref="E49:F49"/>
    <mergeCell ref="E39:F39"/>
    <mergeCell ref="E40:F40"/>
    <mergeCell ref="E41:F41"/>
    <mergeCell ref="E42:F42"/>
    <mergeCell ref="H44:I44"/>
    <mergeCell ref="E46:F46"/>
    <mergeCell ref="E33:F33"/>
    <mergeCell ref="E34:F34"/>
    <mergeCell ref="E35:F35"/>
    <mergeCell ref="E36:F36"/>
    <mergeCell ref="E37:F37"/>
    <mergeCell ref="E38:F38"/>
    <mergeCell ref="A3:J3"/>
    <mergeCell ref="A4:J4"/>
    <mergeCell ref="E5:F5"/>
    <mergeCell ref="E6:F6"/>
    <mergeCell ref="E7:F7"/>
    <mergeCell ref="E8:F8"/>
    <mergeCell ref="E1:F1"/>
    <mergeCell ref="G1:H1"/>
    <mergeCell ref="I1:J1"/>
    <mergeCell ref="E2:F2"/>
    <mergeCell ref="G2:H2"/>
    <mergeCell ref="I2:J2"/>
    <mergeCell ref="H51:I51"/>
    <mergeCell ref="E53:F53"/>
    <mergeCell ref="E54:F54"/>
    <mergeCell ref="H58:I58"/>
    <mergeCell ref="E60:F60"/>
    <mergeCell ref="E25:F25"/>
    <mergeCell ref="E26:F26"/>
    <mergeCell ref="E27:F27"/>
    <mergeCell ref="H29:I29"/>
    <mergeCell ref="E31:F31"/>
    <mergeCell ref="E32:F32"/>
    <mergeCell ref="E17:F17"/>
    <mergeCell ref="E18:F18"/>
    <mergeCell ref="E19:F19"/>
    <mergeCell ref="E20:F20"/>
    <mergeCell ref="E21:F21"/>
    <mergeCell ref="H23:I23"/>
    <mergeCell ref="E9:F9"/>
    <mergeCell ref="H11:I11"/>
    <mergeCell ref="E13:F13"/>
    <mergeCell ref="E100:F100"/>
    <mergeCell ref="H105:I105"/>
    <mergeCell ref="H113:I113"/>
    <mergeCell ref="E115:F115"/>
    <mergeCell ref="E123:F123"/>
    <mergeCell ref="E124:F124"/>
    <mergeCell ref="E125:F125"/>
    <mergeCell ref="H128:I128"/>
    <mergeCell ref="E133:F133"/>
    <mergeCell ref="E134:F134"/>
    <mergeCell ref="E135:F135"/>
    <mergeCell ref="H138:I138"/>
    <mergeCell ref="E143:F143"/>
    <mergeCell ref="E144:F144"/>
    <mergeCell ref="E145:F145"/>
    <mergeCell ref="H148:I148"/>
    <mergeCell ref="E153:F153"/>
    <mergeCell ref="E141:F141"/>
    <mergeCell ref="E142:F142"/>
    <mergeCell ref="E209:F209"/>
    <mergeCell ref="E210:F210"/>
    <mergeCell ref="E211:F211"/>
    <mergeCell ref="H214:I214"/>
    <mergeCell ref="E219:F219"/>
    <mergeCell ref="E220:F220"/>
    <mergeCell ref="E221:F221"/>
    <mergeCell ref="H224:I224"/>
    <mergeCell ref="E229:F229"/>
    <mergeCell ref="E230:F230"/>
    <mergeCell ref="E231:F231"/>
    <mergeCell ref="H234:I234"/>
    <mergeCell ref="E239:F239"/>
    <mergeCell ref="E240:F240"/>
    <mergeCell ref="E241:F241"/>
    <mergeCell ref="H244:I244"/>
    <mergeCell ref="E249:F249"/>
    <mergeCell ref="E226:F226"/>
    <mergeCell ref="E227:F227"/>
    <mergeCell ref="E228:F228"/>
    <mergeCell ref="E232:F232"/>
    <mergeCell ref="E217:F217"/>
    <mergeCell ref="E218:F218"/>
    <mergeCell ref="E222:F222"/>
    <mergeCell ref="E212:F212"/>
    <mergeCell ref="E216:F216"/>
    <mergeCell ref="E247:F247"/>
    <mergeCell ref="E248:F248"/>
    <mergeCell ref="E426:F426"/>
    <mergeCell ref="H429:I429"/>
    <mergeCell ref="H438:I438"/>
    <mergeCell ref="E440:F440"/>
    <mergeCell ref="H446:I446"/>
    <mergeCell ref="E448:F448"/>
    <mergeCell ref="E449:F449"/>
    <mergeCell ref="H454:I454"/>
    <mergeCell ref="E456:F456"/>
    <mergeCell ref="E457:F457"/>
    <mergeCell ref="H462:I462"/>
    <mergeCell ref="E464:F464"/>
    <mergeCell ref="E465:F465"/>
    <mergeCell ref="H471:I471"/>
    <mergeCell ref="E473:F473"/>
    <mergeCell ref="H478:I478"/>
    <mergeCell ref="E480:F480"/>
    <mergeCell ref="E565:F565"/>
    <mergeCell ref="H568:I568"/>
    <mergeCell ref="E570:F570"/>
    <mergeCell ref="E571:F571"/>
    <mergeCell ref="E572:F572"/>
    <mergeCell ref="H577:I577"/>
    <mergeCell ref="E579:F579"/>
    <mergeCell ref="H586:I586"/>
    <mergeCell ref="E588:F588"/>
    <mergeCell ref="H595:I595"/>
    <mergeCell ref="E597:F597"/>
    <mergeCell ref="H604:I604"/>
    <mergeCell ref="E606:F606"/>
    <mergeCell ref="H613:I613"/>
    <mergeCell ref="E615:F615"/>
    <mergeCell ref="H622:I622"/>
    <mergeCell ref="E624:F624"/>
    <mergeCell ref="E566:F566"/>
    <mergeCell ref="E611:F611"/>
    <mergeCell ref="E773:F773"/>
    <mergeCell ref="E774:F774"/>
    <mergeCell ref="E775:F775"/>
    <mergeCell ref="H783:I783"/>
    <mergeCell ref="E792:F792"/>
    <mergeCell ref="H794:I794"/>
    <mergeCell ref="H802:I802"/>
    <mergeCell ref="E804:F804"/>
    <mergeCell ref="E805:F805"/>
    <mergeCell ref="E841:F841"/>
    <mergeCell ref="H843:I843"/>
    <mergeCell ref="E862:F862"/>
    <mergeCell ref="H864:I864"/>
    <mergeCell ref="E883:F883"/>
    <mergeCell ref="H885:I885"/>
    <mergeCell ref="E904:F904"/>
    <mergeCell ref="H906:I906"/>
    <mergeCell ref="E787:F787"/>
    <mergeCell ref="E788:F788"/>
    <mergeCell ref="E789:F789"/>
    <mergeCell ref="E790:F790"/>
    <mergeCell ref="E791:F791"/>
    <mergeCell ref="E781:F781"/>
    <mergeCell ref="E785:F785"/>
    <mergeCell ref="E786:F786"/>
    <mergeCell ref="E776:F776"/>
    <mergeCell ref="E777:F777"/>
    <mergeCell ref="E778:F778"/>
    <mergeCell ref="E779:F779"/>
    <mergeCell ref="E780:F780"/>
    <mergeCell ref="E809:F809"/>
    <mergeCell ref="E810:F810"/>
    <mergeCell ref="E1130:F1130"/>
    <mergeCell ref="H1136:I1136"/>
    <mergeCell ref="E1138:F1138"/>
    <mergeCell ref="H1145:I1145"/>
    <mergeCell ref="E1147:F1147"/>
    <mergeCell ref="H1153:I1153"/>
    <mergeCell ref="E1155:F1155"/>
    <mergeCell ref="E1156:F1156"/>
    <mergeCell ref="H1161:I1161"/>
    <mergeCell ref="E1163:F1163"/>
    <mergeCell ref="E1164:F1164"/>
    <mergeCell ref="E1165:F1165"/>
    <mergeCell ref="H1170:I1170"/>
    <mergeCell ref="E1172:F1172"/>
    <mergeCell ref="E1173:F1173"/>
    <mergeCell ref="H1179:I1179"/>
    <mergeCell ref="E1181:F1181"/>
    <mergeCell ref="E1148:F1148"/>
    <mergeCell ref="E1149:F1149"/>
    <mergeCell ref="E1150:F1150"/>
    <mergeCell ref="E1151:F1151"/>
    <mergeCell ref="E1139:F1139"/>
    <mergeCell ref="E1140:F1140"/>
    <mergeCell ref="E1141:F1141"/>
    <mergeCell ref="E1142:F1142"/>
    <mergeCell ref="E1143:F1143"/>
    <mergeCell ref="E1131:F1131"/>
    <mergeCell ref="E1132:F1132"/>
    <mergeCell ref="E1133:F1133"/>
    <mergeCell ref="E1134:F1134"/>
    <mergeCell ref="E1174:F1174"/>
    <mergeCell ref="E1175:F1175"/>
    <mergeCell ref="E1244:F1244"/>
    <mergeCell ref="H1249:I1249"/>
    <mergeCell ref="E1253:F1253"/>
    <mergeCell ref="E1254:F1254"/>
    <mergeCell ref="E1255:F1255"/>
    <mergeCell ref="H1260:I1260"/>
    <mergeCell ref="E1263:F1263"/>
    <mergeCell ref="E1264:F1264"/>
    <mergeCell ref="E1265:F1265"/>
    <mergeCell ref="H1268:I1268"/>
    <mergeCell ref="E1275:F1275"/>
    <mergeCell ref="H1277:I1277"/>
    <mergeCell ref="A1279:J1279"/>
    <mergeCell ref="E1286:F1286"/>
    <mergeCell ref="H1288:I1288"/>
    <mergeCell ref="E1294:F1294"/>
    <mergeCell ref="E1295:F1295"/>
    <mergeCell ref="E1262:F1262"/>
    <mergeCell ref="E1266:F1266"/>
    <mergeCell ref="E1251:F1251"/>
    <mergeCell ref="E1252:F1252"/>
    <mergeCell ref="E1256:F1256"/>
    <mergeCell ref="E1257:F1257"/>
    <mergeCell ref="E1258:F1258"/>
    <mergeCell ref="E1245:F1245"/>
    <mergeCell ref="E1246:F1246"/>
    <mergeCell ref="E1247:F1247"/>
    <mergeCell ref="E1281:F1281"/>
    <mergeCell ref="E1282:F1282"/>
    <mergeCell ref="E1283:F1283"/>
    <mergeCell ref="E1284:F1284"/>
    <mergeCell ref="E1285:F1285"/>
    <mergeCell ref="E1399:F1399"/>
    <mergeCell ref="E1400:F1400"/>
    <mergeCell ref="E1401:F1401"/>
    <mergeCell ref="E1415:F1415"/>
    <mergeCell ref="E1416:F1416"/>
    <mergeCell ref="E1417:F1417"/>
    <mergeCell ref="H1421:I1421"/>
    <mergeCell ref="E1423:F1423"/>
    <mergeCell ref="E1424:F1424"/>
    <mergeCell ref="E1425:F1425"/>
    <mergeCell ref="H1431:I1431"/>
    <mergeCell ref="E1434:F1434"/>
    <mergeCell ref="E1435:F1435"/>
    <mergeCell ref="E1436:F1436"/>
    <mergeCell ref="H1444:I1444"/>
    <mergeCell ref="E1447:F1447"/>
    <mergeCell ref="E1448:F1448"/>
    <mergeCell ref="E1419:F1419"/>
    <mergeCell ref="E1439:F1439"/>
    <mergeCell ref="E1440:F1440"/>
    <mergeCell ref="E1441:F1441"/>
    <mergeCell ref="E1442:F1442"/>
    <mergeCell ref="E1433:F1433"/>
    <mergeCell ref="E1437:F1437"/>
    <mergeCell ref="E1438:F1438"/>
    <mergeCell ref="E1426:F1426"/>
    <mergeCell ref="E1427:F1427"/>
    <mergeCell ref="E1428:F1428"/>
    <mergeCell ref="E1429:F1429"/>
    <mergeCell ref="E1467:F1467"/>
    <mergeCell ref="E1468:F1468"/>
    <mergeCell ref="H1470:I1470"/>
    <mergeCell ref="E1480:F1480"/>
    <mergeCell ref="E1481:F1481"/>
    <mergeCell ref="H1483:I1483"/>
    <mergeCell ref="E1493:F1493"/>
    <mergeCell ref="H1495:I1495"/>
    <mergeCell ref="H1519:I1519"/>
    <mergeCell ref="E1521:F1521"/>
    <mergeCell ref="H1531:I1531"/>
    <mergeCell ref="E1533:F1533"/>
    <mergeCell ref="E1534:F1534"/>
    <mergeCell ref="H1541:I1541"/>
    <mergeCell ref="E1544:F1544"/>
    <mergeCell ref="E1545:F1545"/>
    <mergeCell ref="E1546:F1546"/>
    <mergeCell ref="E1485:F1485"/>
    <mergeCell ref="E1486:F1486"/>
    <mergeCell ref="E1487:F1487"/>
    <mergeCell ref="E1488:F1488"/>
    <mergeCell ref="E1475:F1475"/>
    <mergeCell ref="E1476:F1476"/>
    <mergeCell ref="E1477:F1477"/>
    <mergeCell ref="E1478:F1478"/>
    <mergeCell ref="E1479:F1479"/>
    <mergeCell ref="E1472:F1472"/>
    <mergeCell ref="E1473:F1473"/>
    <mergeCell ref="E1474:F1474"/>
    <mergeCell ref="E1503:F1503"/>
    <mergeCell ref="E1504:F1504"/>
    <mergeCell ref="E1505:F1505"/>
    <mergeCell ref="H1597:I1597"/>
    <mergeCell ref="E1599:F1599"/>
    <mergeCell ref="H1603:I1603"/>
    <mergeCell ref="E1606:F1606"/>
    <mergeCell ref="E1607:F1607"/>
    <mergeCell ref="H1609:I1609"/>
    <mergeCell ref="E1612:F1612"/>
    <mergeCell ref="E1613:F1613"/>
    <mergeCell ref="H1615:I1615"/>
    <mergeCell ref="E1618:F1618"/>
    <mergeCell ref="E1619:F1619"/>
    <mergeCell ref="H1621:I1621"/>
    <mergeCell ref="E1624:F1624"/>
    <mergeCell ref="E1625:F1625"/>
    <mergeCell ref="E1626:F1626"/>
    <mergeCell ref="H1629:I1629"/>
    <mergeCell ref="E1631:F1631"/>
    <mergeCell ref="E1721:F1721"/>
    <mergeCell ref="H1724:I1724"/>
    <mergeCell ref="E1726:F1726"/>
    <mergeCell ref="E1727:F1727"/>
    <mergeCell ref="E1728:F1728"/>
    <mergeCell ref="H1731:I1731"/>
    <mergeCell ref="E1733:F1733"/>
    <mergeCell ref="E1734:F1734"/>
    <mergeCell ref="H1737:I1737"/>
    <mergeCell ref="E1741:F1741"/>
    <mergeCell ref="E1742:F1742"/>
    <mergeCell ref="E1743:F1743"/>
    <mergeCell ref="H1746:I1746"/>
    <mergeCell ref="E1752:F1752"/>
    <mergeCell ref="E1753:F1753"/>
    <mergeCell ref="E1754:F1754"/>
    <mergeCell ref="H1757:I1757"/>
    <mergeCell ref="E1722:F1722"/>
    <mergeCell ref="E1795:F1795"/>
    <mergeCell ref="E1796:F1796"/>
    <mergeCell ref="E1797:F1797"/>
    <mergeCell ref="H1800:I1800"/>
    <mergeCell ref="E1806:F1806"/>
    <mergeCell ref="E1807:F1807"/>
    <mergeCell ref="E1808:F1808"/>
    <mergeCell ref="H1813:I1813"/>
    <mergeCell ref="E1815:F1815"/>
    <mergeCell ref="E1820:F1820"/>
    <mergeCell ref="E1821:F1821"/>
    <mergeCell ref="E1822:F1822"/>
    <mergeCell ref="H1826:I1826"/>
    <mergeCell ref="E1828:F1828"/>
    <mergeCell ref="E1829:F1829"/>
    <mergeCell ref="H1834:I1834"/>
    <mergeCell ref="E1836:F1836"/>
    <mergeCell ref="E1811:F1811"/>
    <mergeCell ref="E1816:F1816"/>
    <mergeCell ref="E1817:F1817"/>
    <mergeCell ref="E1818:F1818"/>
    <mergeCell ref="E1803:F1803"/>
    <mergeCell ref="E1804:F1804"/>
    <mergeCell ref="E1805:F1805"/>
    <mergeCell ref="E1809:F1809"/>
    <mergeCell ref="E1810:F1810"/>
    <mergeCell ref="E1798:F1798"/>
    <mergeCell ref="E1802:F1802"/>
    <mergeCell ref="E2052:F2052"/>
    <mergeCell ref="H2055:I2055"/>
    <mergeCell ref="E2058:F2058"/>
    <mergeCell ref="E2059:F2059"/>
    <mergeCell ref="H2061:I2061"/>
    <mergeCell ref="H2067:I2067"/>
    <mergeCell ref="E2069:F2069"/>
    <mergeCell ref="H2073:I2073"/>
    <mergeCell ref="E2075:F2075"/>
    <mergeCell ref="H2079:I2079"/>
    <mergeCell ref="E2081:F2081"/>
    <mergeCell ref="H2085:I2085"/>
    <mergeCell ref="E2087:F2087"/>
    <mergeCell ref="H2091:I2091"/>
    <mergeCell ref="E2093:F2093"/>
    <mergeCell ref="H2097:I2097"/>
    <mergeCell ref="E2099:F2099"/>
    <mergeCell ref="E2095:F2095"/>
    <mergeCell ref="H2103:I2103"/>
    <mergeCell ref="E2105:F2105"/>
    <mergeCell ref="H2109:I2109"/>
    <mergeCell ref="E2111:F2111"/>
    <mergeCell ref="H2115:I2115"/>
    <mergeCell ref="E2117:F2117"/>
    <mergeCell ref="H2121:I2121"/>
    <mergeCell ref="E2123:F2123"/>
    <mergeCell ref="H2127:I2127"/>
    <mergeCell ref="E2129:F2129"/>
    <mergeCell ref="H2133:I2133"/>
    <mergeCell ref="E2135:F2135"/>
    <mergeCell ref="H2139:I2139"/>
    <mergeCell ref="E2141:F2141"/>
    <mergeCell ref="H2145:I2145"/>
    <mergeCell ref="E2147:F2147"/>
    <mergeCell ref="H2151:I2151"/>
    <mergeCell ref="E2149:F2149"/>
    <mergeCell ref="H2157:I2157"/>
    <mergeCell ref="E2159:F2159"/>
    <mergeCell ref="H2163:I2163"/>
    <mergeCell ref="E2165:F2165"/>
    <mergeCell ref="H2169:I2169"/>
    <mergeCell ref="E2171:F2171"/>
    <mergeCell ref="H2175:I2175"/>
    <mergeCell ref="E2177:F2177"/>
    <mergeCell ref="H2181:I2181"/>
    <mergeCell ref="E2183:F2183"/>
    <mergeCell ref="H2187:I2187"/>
    <mergeCell ref="E2189:F2189"/>
    <mergeCell ref="H2193:I2193"/>
    <mergeCell ref="E2195:F2195"/>
    <mergeCell ref="H2199:I2199"/>
    <mergeCell ref="E2201:F2201"/>
    <mergeCell ref="H2205:I2205"/>
    <mergeCell ref="E2203:F2203"/>
    <mergeCell ref="E2211:F2211"/>
    <mergeCell ref="E2212:F2212"/>
    <mergeCell ref="E2213:F2213"/>
    <mergeCell ref="E2223:F2223"/>
    <mergeCell ref="E2224:F2224"/>
    <mergeCell ref="E2225:F2225"/>
    <mergeCell ref="E2229:F2229"/>
    <mergeCell ref="H2231:I2231"/>
    <mergeCell ref="E2235:F2235"/>
    <mergeCell ref="E2236:F2236"/>
    <mergeCell ref="E2237:F2237"/>
    <mergeCell ref="E2247:F2247"/>
    <mergeCell ref="E2248:F2248"/>
    <mergeCell ref="E2249:F2249"/>
    <mergeCell ref="H2251:I2251"/>
    <mergeCell ref="E2253:F2253"/>
    <mergeCell ref="E2254:F2254"/>
    <mergeCell ref="H2218:I2218"/>
    <mergeCell ref="E2265:F2265"/>
    <mergeCell ref="E2266:F2266"/>
    <mergeCell ref="E2267:F2267"/>
    <mergeCell ref="H2271:I2271"/>
    <mergeCell ref="E2273:F2273"/>
    <mergeCell ref="H2279:I2279"/>
    <mergeCell ref="E2284:F2284"/>
    <mergeCell ref="E2285:F2285"/>
    <mergeCell ref="E2286:F2286"/>
    <mergeCell ref="H2289:I2289"/>
    <mergeCell ref="H2295:I2295"/>
    <mergeCell ref="E2297:F2297"/>
    <mergeCell ref="E2298:F2298"/>
    <mergeCell ref="E2299:F2299"/>
    <mergeCell ref="H2301:I2301"/>
    <mergeCell ref="H2307:I2307"/>
    <mergeCell ref="E2309:F2309"/>
    <mergeCell ref="E2287:F2287"/>
    <mergeCell ref="E2303:F2303"/>
    <mergeCell ref="E2304:F2304"/>
    <mergeCell ref="E2305:F2305"/>
    <mergeCell ref="E2291:F2291"/>
    <mergeCell ref="E2292:F2292"/>
    <mergeCell ref="E2293:F2293"/>
    <mergeCell ref="E2310:F2310"/>
    <mergeCell ref="H2313:I2313"/>
    <mergeCell ref="E2317:F2317"/>
    <mergeCell ref="E2318:F2318"/>
    <mergeCell ref="E2319:F2319"/>
    <mergeCell ref="H2321:I2321"/>
    <mergeCell ref="E2326:F2326"/>
    <mergeCell ref="E2327:F2327"/>
    <mergeCell ref="E2328:F2328"/>
    <mergeCell ref="H2331:I2331"/>
    <mergeCell ref="H2337:I2337"/>
    <mergeCell ref="E2339:F2339"/>
    <mergeCell ref="H2343:I2343"/>
    <mergeCell ref="E2345:F2345"/>
    <mergeCell ref="E2346:F2346"/>
    <mergeCell ref="E2347:F2347"/>
    <mergeCell ref="H2349:I2349"/>
    <mergeCell ref="E2325:F2325"/>
    <mergeCell ref="E2329:F2329"/>
    <mergeCell ref="E2323:F2323"/>
    <mergeCell ref="E2324:F2324"/>
    <mergeCell ref="E2311:F2311"/>
    <mergeCell ref="E2315:F2315"/>
    <mergeCell ref="E2316:F2316"/>
    <mergeCell ref="H2355:I2355"/>
    <mergeCell ref="E2357:F2357"/>
    <mergeCell ref="E2361:F2361"/>
    <mergeCell ref="E2362:F2362"/>
    <mergeCell ref="E2363:F2363"/>
    <mergeCell ref="H2367:I2367"/>
    <mergeCell ref="E2369:F2369"/>
    <mergeCell ref="E2373:F2373"/>
    <mergeCell ref="E2374:F2374"/>
    <mergeCell ref="E2375:F2375"/>
    <mergeCell ref="H2379:I2379"/>
    <mergeCell ref="E2381:F2381"/>
    <mergeCell ref="H2387:I2387"/>
    <mergeCell ref="E2389:F2389"/>
    <mergeCell ref="H2395:I2395"/>
    <mergeCell ref="E2397:F2397"/>
    <mergeCell ref="E2398:F2398"/>
    <mergeCell ref="E2571:F2571"/>
    <mergeCell ref="H2573:I2573"/>
    <mergeCell ref="H2581:I2581"/>
    <mergeCell ref="E2584:F2584"/>
    <mergeCell ref="E2585:F2585"/>
    <mergeCell ref="E2586:F2586"/>
    <mergeCell ref="H2591:I2591"/>
    <mergeCell ref="E2595:F2595"/>
    <mergeCell ref="H2597:I2597"/>
    <mergeCell ref="H2603:I2603"/>
    <mergeCell ref="E2605:F2605"/>
    <mergeCell ref="H2609:I2609"/>
    <mergeCell ref="E2613:F2613"/>
    <mergeCell ref="H2615:I2615"/>
    <mergeCell ref="E2619:F2619"/>
    <mergeCell ref="E2620:F2620"/>
    <mergeCell ref="E2621:F2621"/>
    <mergeCell ref="E2587:F2587"/>
    <mergeCell ref="E2588:F2588"/>
    <mergeCell ref="E2589:F2589"/>
    <mergeCell ref="E2579:F2579"/>
    <mergeCell ref="E2583:F2583"/>
    <mergeCell ref="E2575:F2575"/>
    <mergeCell ref="E2576:F2576"/>
    <mergeCell ref="E2577:F2577"/>
    <mergeCell ref="E2578:F2578"/>
    <mergeCell ref="E2611:F2611"/>
    <mergeCell ref="E2612:F2612"/>
    <mergeCell ref="E2601:F2601"/>
    <mergeCell ref="E2606:F2606"/>
    <mergeCell ref="E2607:F2607"/>
    <mergeCell ref="E2593:F2593"/>
    <mergeCell ref="E2798:F2798"/>
    <mergeCell ref="H2800:I2800"/>
    <mergeCell ref="H2821:I2821"/>
    <mergeCell ref="E2827:F2827"/>
    <mergeCell ref="E2828:F2828"/>
    <mergeCell ref="E2829:F2829"/>
    <mergeCell ref="H2832:I2832"/>
    <mergeCell ref="H2840:I2840"/>
    <mergeCell ref="E2842:F2842"/>
    <mergeCell ref="E2847:F2847"/>
    <mergeCell ref="E2848:F2848"/>
    <mergeCell ref="H2850:I2850"/>
    <mergeCell ref="H2856:I2856"/>
    <mergeCell ref="E2858:F2858"/>
    <mergeCell ref="E2859:F2859"/>
    <mergeCell ref="H2862:I2862"/>
    <mergeCell ref="H2874:I2874"/>
    <mergeCell ref="E2813:F2813"/>
    <mergeCell ref="E2814:F2814"/>
    <mergeCell ref="E2815:F2815"/>
    <mergeCell ref="E2816:F2816"/>
    <mergeCell ref="E2817:F2817"/>
    <mergeCell ref="E2818:F2818"/>
    <mergeCell ref="E2805:F2805"/>
    <mergeCell ref="E2806:F2806"/>
    <mergeCell ref="E2807:F2807"/>
    <mergeCell ref="E2808:F2808"/>
    <mergeCell ref="H2810:I2810"/>
    <mergeCell ref="E2812:F2812"/>
    <mergeCell ref="E2802:F2802"/>
    <mergeCell ref="E2803:F2803"/>
    <mergeCell ref="E2804:F2804"/>
    <mergeCell ref="E2981:F2981"/>
    <mergeCell ref="E2982:F2982"/>
    <mergeCell ref="H2984:I2984"/>
    <mergeCell ref="E2987:F2987"/>
    <mergeCell ref="E2988:F2988"/>
    <mergeCell ref="E2989:F2989"/>
    <mergeCell ref="H2993:I2993"/>
    <mergeCell ref="E2995:F2995"/>
    <mergeCell ref="E3011:F3011"/>
    <mergeCell ref="E3012:F3012"/>
    <mergeCell ref="E3013:F3013"/>
    <mergeCell ref="H3015:I3015"/>
    <mergeCell ref="E3017:F3017"/>
    <mergeCell ref="E3018:F3018"/>
    <mergeCell ref="E3019:F3019"/>
    <mergeCell ref="H3023:I3023"/>
    <mergeCell ref="E3025:F3025"/>
    <mergeCell ref="E2999:F2999"/>
    <mergeCell ref="E3000:F3000"/>
    <mergeCell ref="H3002:I3002"/>
    <mergeCell ref="E3004:F3004"/>
    <mergeCell ref="E3005:F3005"/>
    <mergeCell ref="E3006:F3006"/>
    <mergeCell ref="E2991:F2991"/>
    <mergeCell ref="E2996:F2996"/>
    <mergeCell ref="E2997:F2997"/>
    <mergeCell ref="E2998:F2998"/>
    <mergeCell ref="E2986:F2986"/>
    <mergeCell ref="E2990:F2990"/>
    <mergeCell ref="A3246:C3246"/>
    <mergeCell ref="F3246:G3246"/>
    <mergeCell ref="H3246:J3246"/>
    <mergeCell ref="A3247:C3247"/>
    <mergeCell ref="F3247:G3247"/>
    <mergeCell ref="H3247:J3247"/>
    <mergeCell ref="A3248:C3248"/>
    <mergeCell ref="F3248:G3248"/>
    <mergeCell ref="H3248:J3248"/>
    <mergeCell ref="H3194:I3194"/>
    <mergeCell ref="E3198:F3198"/>
    <mergeCell ref="H3200:I3200"/>
    <mergeCell ref="E3204:F3204"/>
    <mergeCell ref="H3206:I3206"/>
    <mergeCell ref="E3210:F3210"/>
    <mergeCell ref="H3212:I3212"/>
    <mergeCell ref="E3216:F3216"/>
    <mergeCell ref="E3217:F3217"/>
    <mergeCell ref="E3218:F3218"/>
    <mergeCell ref="H3225:I3225"/>
    <mergeCell ref="E3229:F3229"/>
    <mergeCell ref="E3230:F3230"/>
    <mergeCell ref="E3231:F3231"/>
    <mergeCell ref="H3234:I3234"/>
    <mergeCell ref="E3238:F3238"/>
    <mergeCell ref="E3239:F3239"/>
    <mergeCell ref="E3215:F3215"/>
    <mergeCell ref="E3219:F3219"/>
    <mergeCell ref="E3220:F3220"/>
    <mergeCell ref="E3236:F3236"/>
    <mergeCell ref="E3237:F3237"/>
    <mergeCell ref="E3241:F3241"/>
  </mergeCells>
  <pageMargins left="0.51181102362204722" right="0.51181102362204722" top="1.1811023622047245" bottom="0.98425196850393704" header="0.51181102362204722" footer="0.51181102362204722"/>
  <pageSetup paperSize="9" scale="49" fitToHeight="0" orientation="portrait" r:id="rId1"/>
  <headerFooter>
    <oddHeader>&amp;L &amp;CESTADO DE RORAIMA
&amp;"Arial,Negrito"PREFEITURA MUNICIPAL DE RORAINÓPOLIS &amp;"Arial,Normal"
&amp;"Arial,Itálico"“Trabalhando sempre” &amp;R&amp;G</oddHeader>
    <oddFooter xml:space="preserve">&amp;L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FFC69-3BFB-4E5A-B91B-8D2989987C7F}">
  <sheetPr>
    <pageSetUpPr fitToPage="1"/>
  </sheetPr>
  <dimension ref="A1:L124"/>
  <sheetViews>
    <sheetView view="pageBreakPreview" zoomScale="85" zoomScaleNormal="100" zoomScaleSheetLayoutView="85" zoomScalePageLayoutView="85" workbookViewId="0">
      <selection activeCell="A25" sqref="A25:H25"/>
    </sheetView>
  </sheetViews>
  <sheetFormatPr defaultColWidth="10.19921875" defaultRowHeight="13.2"/>
  <cols>
    <col min="1" max="1" width="16.3984375" style="49" bestFit="1" customWidth="1"/>
    <col min="2" max="2" width="13.09765625" style="47" bestFit="1" customWidth="1"/>
    <col min="3" max="3" width="13.09765625" style="49" bestFit="1" customWidth="1"/>
    <col min="4" max="4" width="15.796875" style="50" customWidth="1"/>
    <col min="5" max="5" width="8.796875" style="50" customWidth="1"/>
    <col min="6" max="6" width="13.5" style="86" customWidth="1"/>
    <col min="7" max="7" width="13.5" style="83" customWidth="1"/>
    <col min="8" max="8" width="13.5" style="84" customWidth="1"/>
    <col min="9" max="9" width="10.296875" style="47" customWidth="1"/>
    <col min="10" max="10" width="7.69921875" style="47" customWidth="1"/>
    <col min="11" max="255" width="10.19921875" style="47"/>
    <col min="256" max="256" width="6.69921875" style="47" customWidth="1"/>
    <col min="257" max="259" width="16.09765625" style="47" customWidth="1"/>
    <col min="260" max="260" width="6.3984375" style="47" customWidth="1"/>
    <col min="261" max="261" width="11.19921875" style="47" customWidth="1"/>
    <col min="262" max="263" width="10.8984375" style="47" customWidth="1"/>
    <col min="264" max="264" width="11.19921875" style="47" customWidth="1"/>
    <col min="265" max="511" width="10.19921875" style="47"/>
    <col min="512" max="512" width="6.69921875" style="47" customWidth="1"/>
    <col min="513" max="515" width="16.09765625" style="47" customWidth="1"/>
    <col min="516" max="516" width="6.3984375" style="47" customWidth="1"/>
    <col min="517" max="517" width="11.19921875" style="47" customWidth="1"/>
    <col min="518" max="519" width="10.8984375" style="47" customWidth="1"/>
    <col min="520" max="520" width="11.19921875" style="47" customWidth="1"/>
    <col min="521" max="767" width="10.19921875" style="47"/>
    <col min="768" max="768" width="6.69921875" style="47" customWidth="1"/>
    <col min="769" max="771" width="16.09765625" style="47" customWidth="1"/>
    <col min="772" max="772" width="6.3984375" style="47" customWidth="1"/>
    <col min="773" max="773" width="11.19921875" style="47" customWidth="1"/>
    <col min="774" max="775" width="10.8984375" style="47" customWidth="1"/>
    <col min="776" max="776" width="11.19921875" style="47" customWidth="1"/>
    <col min="777" max="1023" width="10.19921875" style="47"/>
    <col min="1024" max="1024" width="6.69921875" style="47" customWidth="1"/>
    <col min="1025" max="1027" width="16.09765625" style="47" customWidth="1"/>
    <col min="1028" max="1028" width="6.3984375" style="47" customWidth="1"/>
    <col min="1029" max="1029" width="11.19921875" style="47" customWidth="1"/>
    <col min="1030" max="1031" width="10.8984375" style="47" customWidth="1"/>
    <col min="1032" max="1032" width="11.19921875" style="47" customWidth="1"/>
    <col min="1033" max="1279" width="10.19921875" style="47"/>
    <col min="1280" max="1280" width="6.69921875" style="47" customWidth="1"/>
    <col min="1281" max="1283" width="16.09765625" style="47" customWidth="1"/>
    <col min="1284" max="1284" width="6.3984375" style="47" customWidth="1"/>
    <col min="1285" max="1285" width="11.19921875" style="47" customWidth="1"/>
    <col min="1286" max="1287" width="10.8984375" style="47" customWidth="1"/>
    <col min="1288" max="1288" width="11.19921875" style="47" customWidth="1"/>
    <col min="1289" max="1535" width="10.19921875" style="47"/>
    <col min="1536" max="1536" width="6.69921875" style="47" customWidth="1"/>
    <col min="1537" max="1539" width="16.09765625" style="47" customWidth="1"/>
    <col min="1540" max="1540" width="6.3984375" style="47" customWidth="1"/>
    <col min="1541" max="1541" width="11.19921875" style="47" customWidth="1"/>
    <col min="1542" max="1543" width="10.8984375" style="47" customWidth="1"/>
    <col min="1544" max="1544" width="11.19921875" style="47" customWidth="1"/>
    <col min="1545" max="1791" width="10.19921875" style="47"/>
    <col min="1792" max="1792" width="6.69921875" style="47" customWidth="1"/>
    <col min="1793" max="1795" width="16.09765625" style="47" customWidth="1"/>
    <col min="1796" max="1796" width="6.3984375" style="47" customWidth="1"/>
    <col min="1797" max="1797" width="11.19921875" style="47" customWidth="1"/>
    <col min="1798" max="1799" width="10.8984375" style="47" customWidth="1"/>
    <col min="1800" max="1800" width="11.19921875" style="47" customWidth="1"/>
    <col min="1801" max="2047" width="10.19921875" style="47"/>
    <col min="2048" max="2048" width="6.69921875" style="47" customWidth="1"/>
    <col min="2049" max="2051" width="16.09765625" style="47" customWidth="1"/>
    <col min="2052" max="2052" width="6.3984375" style="47" customWidth="1"/>
    <col min="2053" max="2053" width="11.19921875" style="47" customWidth="1"/>
    <col min="2054" max="2055" width="10.8984375" style="47" customWidth="1"/>
    <col min="2056" max="2056" width="11.19921875" style="47" customWidth="1"/>
    <col min="2057" max="2303" width="10.19921875" style="47"/>
    <col min="2304" max="2304" width="6.69921875" style="47" customWidth="1"/>
    <col min="2305" max="2307" width="16.09765625" style="47" customWidth="1"/>
    <col min="2308" max="2308" width="6.3984375" style="47" customWidth="1"/>
    <col min="2309" max="2309" width="11.19921875" style="47" customWidth="1"/>
    <col min="2310" max="2311" width="10.8984375" style="47" customWidth="1"/>
    <col min="2312" max="2312" width="11.19921875" style="47" customWidth="1"/>
    <col min="2313" max="2559" width="10.19921875" style="47"/>
    <col min="2560" max="2560" width="6.69921875" style="47" customWidth="1"/>
    <col min="2561" max="2563" width="16.09765625" style="47" customWidth="1"/>
    <col min="2564" max="2564" width="6.3984375" style="47" customWidth="1"/>
    <col min="2565" max="2565" width="11.19921875" style="47" customWidth="1"/>
    <col min="2566" max="2567" width="10.8984375" style="47" customWidth="1"/>
    <col min="2568" max="2568" width="11.19921875" style="47" customWidth="1"/>
    <col min="2569" max="2815" width="10.19921875" style="47"/>
    <col min="2816" max="2816" width="6.69921875" style="47" customWidth="1"/>
    <col min="2817" max="2819" width="16.09765625" style="47" customWidth="1"/>
    <col min="2820" max="2820" width="6.3984375" style="47" customWidth="1"/>
    <col min="2821" max="2821" width="11.19921875" style="47" customWidth="1"/>
    <col min="2822" max="2823" width="10.8984375" style="47" customWidth="1"/>
    <col min="2824" max="2824" width="11.19921875" style="47" customWidth="1"/>
    <col min="2825" max="3071" width="10.19921875" style="47"/>
    <col min="3072" max="3072" width="6.69921875" style="47" customWidth="1"/>
    <col min="3073" max="3075" width="16.09765625" style="47" customWidth="1"/>
    <col min="3076" max="3076" width="6.3984375" style="47" customWidth="1"/>
    <col min="3077" max="3077" width="11.19921875" style="47" customWidth="1"/>
    <col min="3078" max="3079" width="10.8984375" style="47" customWidth="1"/>
    <col min="3080" max="3080" width="11.19921875" style="47" customWidth="1"/>
    <col min="3081" max="3327" width="10.19921875" style="47"/>
    <col min="3328" max="3328" width="6.69921875" style="47" customWidth="1"/>
    <col min="3329" max="3331" width="16.09765625" style="47" customWidth="1"/>
    <col min="3332" max="3332" width="6.3984375" style="47" customWidth="1"/>
    <col min="3333" max="3333" width="11.19921875" style="47" customWidth="1"/>
    <col min="3334" max="3335" width="10.8984375" style="47" customWidth="1"/>
    <col min="3336" max="3336" width="11.19921875" style="47" customWidth="1"/>
    <col min="3337" max="3583" width="10.19921875" style="47"/>
    <col min="3584" max="3584" width="6.69921875" style="47" customWidth="1"/>
    <col min="3585" max="3587" width="16.09765625" style="47" customWidth="1"/>
    <col min="3588" max="3588" width="6.3984375" style="47" customWidth="1"/>
    <col min="3589" max="3589" width="11.19921875" style="47" customWidth="1"/>
    <col min="3590" max="3591" width="10.8984375" style="47" customWidth="1"/>
    <col min="3592" max="3592" width="11.19921875" style="47" customWidth="1"/>
    <col min="3593" max="3839" width="10.19921875" style="47"/>
    <col min="3840" max="3840" width="6.69921875" style="47" customWidth="1"/>
    <col min="3841" max="3843" width="16.09765625" style="47" customWidth="1"/>
    <col min="3844" max="3844" width="6.3984375" style="47" customWidth="1"/>
    <col min="3845" max="3845" width="11.19921875" style="47" customWidth="1"/>
    <col min="3846" max="3847" width="10.8984375" style="47" customWidth="1"/>
    <col min="3848" max="3848" width="11.19921875" style="47" customWidth="1"/>
    <col min="3849" max="4095" width="10.19921875" style="47"/>
    <col min="4096" max="4096" width="6.69921875" style="47" customWidth="1"/>
    <col min="4097" max="4099" width="16.09765625" style="47" customWidth="1"/>
    <col min="4100" max="4100" width="6.3984375" style="47" customWidth="1"/>
    <col min="4101" max="4101" width="11.19921875" style="47" customWidth="1"/>
    <col min="4102" max="4103" width="10.8984375" style="47" customWidth="1"/>
    <col min="4104" max="4104" width="11.19921875" style="47" customWidth="1"/>
    <col min="4105" max="4351" width="10.19921875" style="47"/>
    <col min="4352" max="4352" width="6.69921875" style="47" customWidth="1"/>
    <col min="4353" max="4355" width="16.09765625" style="47" customWidth="1"/>
    <col min="4356" max="4356" width="6.3984375" style="47" customWidth="1"/>
    <col min="4357" max="4357" width="11.19921875" style="47" customWidth="1"/>
    <col min="4358" max="4359" width="10.8984375" style="47" customWidth="1"/>
    <col min="4360" max="4360" width="11.19921875" style="47" customWidth="1"/>
    <col min="4361" max="4607" width="10.19921875" style="47"/>
    <col min="4608" max="4608" width="6.69921875" style="47" customWidth="1"/>
    <col min="4609" max="4611" width="16.09765625" style="47" customWidth="1"/>
    <col min="4612" max="4612" width="6.3984375" style="47" customWidth="1"/>
    <col min="4613" max="4613" width="11.19921875" style="47" customWidth="1"/>
    <col min="4614" max="4615" width="10.8984375" style="47" customWidth="1"/>
    <col min="4616" max="4616" width="11.19921875" style="47" customWidth="1"/>
    <col min="4617" max="4863" width="10.19921875" style="47"/>
    <col min="4864" max="4864" width="6.69921875" style="47" customWidth="1"/>
    <col min="4865" max="4867" width="16.09765625" style="47" customWidth="1"/>
    <col min="4868" max="4868" width="6.3984375" style="47" customWidth="1"/>
    <col min="4869" max="4869" width="11.19921875" style="47" customWidth="1"/>
    <col min="4870" max="4871" width="10.8984375" style="47" customWidth="1"/>
    <col min="4872" max="4872" width="11.19921875" style="47" customWidth="1"/>
    <col min="4873" max="5119" width="10.19921875" style="47"/>
    <col min="5120" max="5120" width="6.69921875" style="47" customWidth="1"/>
    <col min="5121" max="5123" width="16.09765625" style="47" customWidth="1"/>
    <col min="5124" max="5124" width="6.3984375" style="47" customWidth="1"/>
    <col min="5125" max="5125" width="11.19921875" style="47" customWidth="1"/>
    <col min="5126" max="5127" width="10.8984375" style="47" customWidth="1"/>
    <col min="5128" max="5128" width="11.19921875" style="47" customWidth="1"/>
    <col min="5129" max="5375" width="10.19921875" style="47"/>
    <col min="5376" max="5376" width="6.69921875" style="47" customWidth="1"/>
    <col min="5377" max="5379" width="16.09765625" style="47" customWidth="1"/>
    <col min="5380" max="5380" width="6.3984375" style="47" customWidth="1"/>
    <col min="5381" max="5381" width="11.19921875" style="47" customWidth="1"/>
    <col min="5382" max="5383" width="10.8984375" style="47" customWidth="1"/>
    <col min="5384" max="5384" width="11.19921875" style="47" customWidth="1"/>
    <col min="5385" max="5631" width="10.19921875" style="47"/>
    <col min="5632" max="5632" width="6.69921875" style="47" customWidth="1"/>
    <col min="5633" max="5635" width="16.09765625" style="47" customWidth="1"/>
    <col min="5636" max="5636" width="6.3984375" style="47" customWidth="1"/>
    <col min="5637" max="5637" width="11.19921875" style="47" customWidth="1"/>
    <col min="5638" max="5639" width="10.8984375" style="47" customWidth="1"/>
    <col min="5640" max="5640" width="11.19921875" style="47" customWidth="1"/>
    <col min="5641" max="5887" width="10.19921875" style="47"/>
    <col min="5888" max="5888" width="6.69921875" style="47" customWidth="1"/>
    <col min="5889" max="5891" width="16.09765625" style="47" customWidth="1"/>
    <col min="5892" max="5892" width="6.3984375" style="47" customWidth="1"/>
    <col min="5893" max="5893" width="11.19921875" style="47" customWidth="1"/>
    <col min="5894" max="5895" width="10.8984375" style="47" customWidth="1"/>
    <col min="5896" max="5896" width="11.19921875" style="47" customWidth="1"/>
    <col min="5897" max="6143" width="10.19921875" style="47"/>
    <col min="6144" max="6144" width="6.69921875" style="47" customWidth="1"/>
    <col min="6145" max="6147" width="16.09765625" style="47" customWidth="1"/>
    <col min="6148" max="6148" width="6.3984375" style="47" customWidth="1"/>
    <col min="6149" max="6149" width="11.19921875" style="47" customWidth="1"/>
    <col min="6150" max="6151" width="10.8984375" style="47" customWidth="1"/>
    <col min="6152" max="6152" width="11.19921875" style="47" customWidth="1"/>
    <col min="6153" max="6399" width="10.19921875" style="47"/>
    <col min="6400" max="6400" width="6.69921875" style="47" customWidth="1"/>
    <col min="6401" max="6403" width="16.09765625" style="47" customWidth="1"/>
    <col min="6404" max="6404" width="6.3984375" style="47" customWidth="1"/>
    <col min="6405" max="6405" width="11.19921875" style="47" customWidth="1"/>
    <col min="6406" max="6407" width="10.8984375" style="47" customWidth="1"/>
    <col min="6408" max="6408" width="11.19921875" style="47" customWidth="1"/>
    <col min="6409" max="6655" width="10.19921875" style="47"/>
    <col min="6656" max="6656" width="6.69921875" style="47" customWidth="1"/>
    <col min="6657" max="6659" width="16.09765625" style="47" customWidth="1"/>
    <col min="6660" max="6660" width="6.3984375" style="47" customWidth="1"/>
    <col min="6661" max="6661" width="11.19921875" style="47" customWidth="1"/>
    <col min="6662" max="6663" width="10.8984375" style="47" customWidth="1"/>
    <col min="6664" max="6664" width="11.19921875" style="47" customWidth="1"/>
    <col min="6665" max="6911" width="10.19921875" style="47"/>
    <col min="6912" max="6912" width="6.69921875" style="47" customWidth="1"/>
    <col min="6913" max="6915" width="16.09765625" style="47" customWidth="1"/>
    <col min="6916" max="6916" width="6.3984375" style="47" customWidth="1"/>
    <col min="6917" max="6917" width="11.19921875" style="47" customWidth="1"/>
    <col min="6918" max="6919" width="10.8984375" style="47" customWidth="1"/>
    <col min="6920" max="6920" width="11.19921875" style="47" customWidth="1"/>
    <col min="6921" max="7167" width="10.19921875" style="47"/>
    <col min="7168" max="7168" width="6.69921875" style="47" customWidth="1"/>
    <col min="7169" max="7171" width="16.09765625" style="47" customWidth="1"/>
    <col min="7172" max="7172" width="6.3984375" style="47" customWidth="1"/>
    <col min="7173" max="7173" width="11.19921875" style="47" customWidth="1"/>
    <col min="7174" max="7175" width="10.8984375" style="47" customWidth="1"/>
    <col min="7176" max="7176" width="11.19921875" style="47" customWidth="1"/>
    <col min="7177" max="7423" width="10.19921875" style="47"/>
    <col min="7424" max="7424" width="6.69921875" style="47" customWidth="1"/>
    <col min="7425" max="7427" width="16.09765625" style="47" customWidth="1"/>
    <col min="7428" max="7428" width="6.3984375" style="47" customWidth="1"/>
    <col min="7429" max="7429" width="11.19921875" style="47" customWidth="1"/>
    <col min="7430" max="7431" width="10.8984375" style="47" customWidth="1"/>
    <col min="7432" max="7432" width="11.19921875" style="47" customWidth="1"/>
    <col min="7433" max="7679" width="10.19921875" style="47"/>
    <col min="7680" max="7680" width="6.69921875" style="47" customWidth="1"/>
    <col min="7681" max="7683" width="16.09765625" style="47" customWidth="1"/>
    <col min="7684" max="7684" width="6.3984375" style="47" customWidth="1"/>
    <col min="7685" max="7685" width="11.19921875" style="47" customWidth="1"/>
    <col min="7686" max="7687" width="10.8984375" style="47" customWidth="1"/>
    <col min="7688" max="7688" width="11.19921875" style="47" customWidth="1"/>
    <col min="7689" max="7935" width="10.19921875" style="47"/>
    <col min="7936" max="7936" width="6.69921875" style="47" customWidth="1"/>
    <col min="7937" max="7939" width="16.09765625" style="47" customWidth="1"/>
    <col min="7940" max="7940" width="6.3984375" style="47" customWidth="1"/>
    <col min="7941" max="7941" width="11.19921875" style="47" customWidth="1"/>
    <col min="7942" max="7943" width="10.8984375" style="47" customWidth="1"/>
    <col min="7944" max="7944" width="11.19921875" style="47" customWidth="1"/>
    <col min="7945" max="8191" width="10.19921875" style="47"/>
    <col min="8192" max="8192" width="6.69921875" style="47" customWidth="1"/>
    <col min="8193" max="8195" width="16.09765625" style="47" customWidth="1"/>
    <col min="8196" max="8196" width="6.3984375" style="47" customWidth="1"/>
    <col min="8197" max="8197" width="11.19921875" style="47" customWidth="1"/>
    <col min="8198" max="8199" width="10.8984375" style="47" customWidth="1"/>
    <col min="8200" max="8200" width="11.19921875" style="47" customWidth="1"/>
    <col min="8201" max="8447" width="10.19921875" style="47"/>
    <col min="8448" max="8448" width="6.69921875" style="47" customWidth="1"/>
    <col min="8449" max="8451" width="16.09765625" style="47" customWidth="1"/>
    <col min="8452" max="8452" width="6.3984375" style="47" customWidth="1"/>
    <col min="8453" max="8453" width="11.19921875" style="47" customWidth="1"/>
    <col min="8454" max="8455" width="10.8984375" style="47" customWidth="1"/>
    <col min="8456" max="8456" width="11.19921875" style="47" customWidth="1"/>
    <col min="8457" max="8703" width="10.19921875" style="47"/>
    <col min="8704" max="8704" width="6.69921875" style="47" customWidth="1"/>
    <col min="8705" max="8707" width="16.09765625" style="47" customWidth="1"/>
    <col min="8708" max="8708" width="6.3984375" style="47" customWidth="1"/>
    <col min="8709" max="8709" width="11.19921875" style="47" customWidth="1"/>
    <col min="8710" max="8711" width="10.8984375" style="47" customWidth="1"/>
    <col min="8712" max="8712" width="11.19921875" style="47" customWidth="1"/>
    <col min="8713" max="8959" width="10.19921875" style="47"/>
    <col min="8960" max="8960" width="6.69921875" style="47" customWidth="1"/>
    <col min="8961" max="8963" width="16.09765625" style="47" customWidth="1"/>
    <col min="8964" max="8964" width="6.3984375" style="47" customWidth="1"/>
    <col min="8965" max="8965" width="11.19921875" style="47" customWidth="1"/>
    <col min="8966" max="8967" width="10.8984375" style="47" customWidth="1"/>
    <col min="8968" max="8968" width="11.19921875" style="47" customWidth="1"/>
    <col min="8969" max="9215" width="10.19921875" style="47"/>
    <col min="9216" max="9216" width="6.69921875" style="47" customWidth="1"/>
    <col min="9217" max="9219" width="16.09765625" style="47" customWidth="1"/>
    <col min="9220" max="9220" width="6.3984375" style="47" customWidth="1"/>
    <col min="9221" max="9221" width="11.19921875" style="47" customWidth="1"/>
    <col min="9222" max="9223" width="10.8984375" style="47" customWidth="1"/>
    <col min="9224" max="9224" width="11.19921875" style="47" customWidth="1"/>
    <col min="9225" max="9471" width="10.19921875" style="47"/>
    <col min="9472" max="9472" width="6.69921875" style="47" customWidth="1"/>
    <col min="9473" max="9475" width="16.09765625" style="47" customWidth="1"/>
    <col min="9476" max="9476" width="6.3984375" style="47" customWidth="1"/>
    <col min="9477" max="9477" width="11.19921875" style="47" customWidth="1"/>
    <col min="9478" max="9479" width="10.8984375" style="47" customWidth="1"/>
    <col min="9480" max="9480" width="11.19921875" style="47" customWidth="1"/>
    <col min="9481" max="9727" width="10.19921875" style="47"/>
    <col min="9728" max="9728" width="6.69921875" style="47" customWidth="1"/>
    <col min="9729" max="9731" width="16.09765625" style="47" customWidth="1"/>
    <col min="9732" max="9732" width="6.3984375" style="47" customWidth="1"/>
    <col min="9733" max="9733" width="11.19921875" style="47" customWidth="1"/>
    <col min="9734" max="9735" width="10.8984375" style="47" customWidth="1"/>
    <col min="9736" max="9736" width="11.19921875" style="47" customWidth="1"/>
    <col min="9737" max="9983" width="10.19921875" style="47"/>
    <col min="9984" max="9984" width="6.69921875" style="47" customWidth="1"/>
    <col min="9985" max="9987" width="16.09765625" style="47" customWidth="1"/>
    <col min="9988" max="9988" width="6.3984375" style="47" customWidth="1"/>
    <col min="9989" max="9989" width="11.19921875" style="47" customWidth="1"/>
    <col min="9990" max="9991" width="10.8984375" style="47" customWidth="1"/>
    <col min="9992" max="9992" width="11.19921875" style="47" customWidth="1"/>
    <col min="9993" max="10239" width="10.19921875" style="47"/>
    <col min="10240" max="10240" width="6.69921875" style="47" customWidth="1"/>
    <col min="10241" max="10243" width="16.09765625" style="47" customWidth="1"/>
    <col min="10244" max="10244" width="6.3984375" style="47" customWidth="1"/>
    <col min="10245" max="10245" width="11.19921875" style="47" customWidth="1"/>
    <col min="10246" max="10247" width="10.8984375" style="47" customWidth="1"/>
    <col min="10248" max="10248" width="11.19921875" style="47" customWidth="1"/>
    <col min="10249" max="10495" width="10.19921875" style="47"/>
    <col min="10496" max="10496" width="6.69921875" style="47" customWidth="1"/>
    <col min="10497" max="10499" width="16.09765625" style="47" customWidth="1"/>
    <col min="10500" max="10500" width="6.3984375" style="47" customWidth="1"/>
    <col min="10501" max="10501" width="11.19921875" style="47" customWidth="1"/>
    <col min="10502" max="10503" width="10.8984375" style="47" customWidth="1"/>
    <col min="10504" max="10504" width="11.19921875" style="47" customWidth="1"/>
    <col min="10505" max="10751" width="10.19921875" style="47"/>
    <col min="10752" max="10752" width="6.69921875" style="47" customWidth="1"/>
    <col min="10753" max="10755" width="16.09765625" style="47" customWidth="1"/>
    <col min="10756" max="10756" width="6.3984375" style="47" customWidth="1"/>
    <col min="10757" max="10757" width="11.19921875" style="47" customWidth="1"/>
    <col min="10758" max="10759" width="10.8984375" style="47" customWidth="1"/>
    <col min="10760" max="10760" width="11.19921875" style="47" customWidth="1"/>
    <col min="10761" max="11007" width="10.19921875" style="47"/>
    <col min="11008" max="11008" width="6.69921875" style="47" customWidth="1"/>
    <col min="11009" max="11011" width="16.09765625" style="47" customWidth="1"/>
    <col min="11012" max="11012" width="6.3984375" style="47" customWidth="1"/>
    <col min="11013" max="11013" width="11.19921875" style="47" customWidth="1"/>
    <col min="11014" max="11015" width="10.8984375" style="47" customWidth="1"/>
    <col min="11016" max="11016" width="11.19921875" style="47" customWidth="1"/>
    <col min="11017" max="11263" width="10.19921875" style="47"/>
    <col min="11264" max="11264" width="6.69921875" style="47" customWidth="1"/>
    <col min="11265" max="11267" width="16.09765625" style="47" customWidth="1"/>
    <col min="11268" max="11268" width="6.3984375" style="47" customWidth="1"/>
    <col min="11269" max="11269" width="11.19921875" style="47" customWidth="1"/>
    <col min="11270" max="11271" width="10.8984375" style="47" customWidth="1"/>
    <col min="11272" max="11272" width="11.19921875" style="47" customWidth="1"/>
    <col min="11273" max="11519" width="10.19921875" style="47"/>
    <col min="11520" max="11520" width="6.69921875" style="47" customWidth="1"/>
    <col min="11521" max="11523" width="16.09765625" style="47" customWidth="1"/>
    <col min="11524" max="11524" width="6.3984375" style="47" customWidth="1"/>
    <col min="11525" max="11525" width="11.19921875" style="47" customWidth="1"/>
    <col min="11526" max="11527" width="10.8984375" style="47" customWidth="1"/>
    <col min="11528" max="11528" width="11.19921875" style="47" customWidth="1"/>
    <col min="11529" max="11775" width="10.19921875" style="47"/>
    <col min="11776" max="11776" width="6.69921875" style="47" customWidth="1"/>
    <col min="11777" max="11779" width="16.09765625" style="47" customWidth="1"/>
    <col min="11780" max="11780" width="6.3984375" style="47" customWidth="1"/>
    <col min="11781" max="11781" width="11.19921875" style="47" customWidth="1"/>
    <col min="11782" max="11783" width="10.8984375" style="47" customWidth="1"/>
    <col min="11784" max="11784" width="11.19921875" style="47" customWidth="1"/>
    <col min="11785" max="12031" width="10.19921875" style="47"/>
    <col min="12032" max="12032" width="6.69921875" style="47" customWidth="1"/>
    <col min="12033" max="12035" width="16.09765625" style="47" customWidth="1"/>
    <col min="12036" max="12036" width="6.3984375" style="47" customWidth="1"/>
    <col min="12037" max="12037" width="11.19921875" style="47" customWidth="1"/>
    <col min="12038" max="12039" width="10.8984375" style="47" customWidth="1"/>
    <col min="12040" max="12040" width="11.19921875" style="47" customWidth="1"/>
    <col min="12041" max="12287" width="10.19921875" style="47"/>
    <col min="12288" max="12288" width="6.69921875" style="47" customWidth="1"/>
    <col min="12289" max="12291" width="16.09765625" style="47" customWidth="1"/>
    <col min="12292" max="12292" width="6.3984375" style="47" customWidth="1"/>
    <col min="12293" max="12293" width="11.19921875" style="47" customWidth="1"/>
    <col min="12294" max="12295" width="10.8984375" style="47" customWidth="1"/>
    <col min="12296" max="12296" width="11.19921875" style="47" customWidth="1"/>
    <col min="12297" max="12543" width="10.19921875" style="47"/>
    <col min="12544" max="12544" width="6.69921875" style="47" customWidth="1"/>
    <col min="12545" max="12547" width="16.09765625" style="47" customWidth="1"/>
    <col min="12548" max="12548" width="6.3984375" style="47" customWidth="1"/>
    <col min="12549" max="12549" width="11.19921875" style="47" customWidth="1"/>
    <col min="12550" max="12551" width="10.8984375" style="47" customWidth="1"/>
    <col min="12552" max="12552" width="11.19921875" style="47" customWidth="1"/>
    <col min="12553" max="12799" width="10.19921875" style="47"/>
    <col min="12800" max="12800" width="6.69921875" style="47" customWidth="1"/>
    <col min="12801" max="12803" width="16.09765625" style="47" customWidth="1"/>
    <col min="12804" max="12804" width="6.3984375" style="47" customWidth="1"/>
    <col min="12805" max="12805" width="11.19921875" style="47" customWidth="1"/>
    <col min="12806" max="12807" width="10.8984375" style="47" customWidth="1"/>
    <col min="12808" max="12808" width="11.19921875" style="47" customWidth="1"/>
    <col min="12809" max="13055" width="10.19921875" style="47"/>
    <col min="13056" max="13056" width="6.69921875" style="47" customWidth="1"/>
    <col min="13057" max="13059" width="16.09765625" style="47" customWidth="1"/>
    <col min="13060" max="13060" width="6.3984375" style="47" customWidth="1"/>
    <col min="13061" max="13061" width="11.19921875" style="47" customWidth="1"/>
    <col min="13062" max="13063" width="10.8984375" style="47" customWidth="1"/>
    <col min="13064" max="13064" width="11.19921875" style="47" customWidth="1"/>
    <col min="13065" max="13311" width="10.19921875" style="47"/>
    <col min="13312" max="13312" width="6.69921875" style="47" customWidth="1"/>
    <col min="13313" max="13315" width="16.09765625" style="47" customWidth="1"/>
    <col min="13316" max="13316" width="6.3984375" style="47" customWidth="1"/>
    <col min="13317" max="13317" width="11.19921875" style="47" customWidth="1"/>
    <col min="13318" max="13319" width="10.8984375" style="47" customWidth="1"/>
    <col min="13320" max="13320" width="11.19921875" style="47" customWidth="1"/>
    <col min="13321" max="13567" width="10.19921875" style="47"/>
    <col min="13568" max="13568" width="6.69921875" style="47" customWidth="1"/>
    <col min="13569" max="13571" width="16.09765625" style="47" customWidth="1"/>
    <col min="13572" max="13572" width="6.3984375" style="47" customWidth="1"/>
    <col min="13573" max="13573" width="11.19921875" style="47" customWidth="1"/>
    <col min="13574" max="13575" width="10.8984375" style="47" customWidth="1"/>
    <col min="13576" max="13576" width="11.19921875" style="47" customWidth="1"/>
    <col min="13577" max="13823" width="10.19921875" style="47"/>
    <col min="13824" max="13824" width="6.69921875" style="47" customWidth="1"/>
    <col min="13825" max="13827" width="16.09765625" style="47" customWidth="1"/>
    <col min="13828" max="13828" width="6.3984375" style="47" customWidth="1"/>
    <col min="13829" max="13829" width="11.19921875" style="47" customWidth="1"/>
    <col min="13830" max="13831" width="10.8984375" style="47" customWidth="1"/>
    <col min="13832" max="13832" width="11.19921875" style="47" customWidth="1"/>
    <col min="13833" max="14079" width="10.19921875" style="47"/>
    <col min="14080" max="14080" width="6.69921875" style="47" customWidth="1"/>
    <col min="14081" max="14083" width="16.09765625" style="47" customWidth="1"/>
    <col min="14084" max="14084" width="6.3984375" style="47" customWidth="1"/>
    <col min="14085" max="14085" width="11.19921875" style="47" customWidth="1"/>
    <col min="14086" max="14087" width="10.8984375" style="47" customWidth="1"/>
    <col min="14088" max="14088" width="11.19921875" style="47" customWidth="1"/>
    <col min="14089" max="14335" width="10.19921875" style="47"/>
    <col min="14336" max="14336" width="6.69921875" style="47" customWidth="1"/>
    <col min="14337" max="14339" width="16.09765625" style="47" customWidth="1"/>
    <col min="14340" max="14340" width="6.3984375" style="47" customWidth="1"/>
    <col min="14341" max="14341" width="11.19921875" style="47" customWidth="1"/>
    <col min="14342" max="14343" width="10.8984375" style="47" customWidth="1"/>
    <col min="14344" max="14344" width="11.19921875" style="47" customWidth="1"/>
    <col min="14345" max="14591" width="10.19921875" style="47"/>
    <col min="14592" max="14592" width="6.69921875" style="47" customWidth="1"/>
    <col min="14593" max="14595" width="16.09765625" style="47" customWidth="1"/>
    <col min="14596" max="14596" width="6.3984375" style="47" customWidth="1"/>
    <col min="14597" max="14597" width="11.19921875" style="47" customWidth="1"/>
    <col min="14598" max="14599" width="10.8984375" style="47" customWidth="1"/>
    <col min="14600" max="14600" width="11.19921875" style="47" customWidth="1"/>
    <col min="14601" max="14847" width="10.19921875" style="47"/>
    <col min="14848" max="14848" width="6.69921875" style="47" customWidth="1"/>
    <col min="14849" max="14851" width="16.09765625" style="47" customWidth="1"/>
    <col min="14852" max="14852" width="6.3984375" style="47" customWidth="1"/>
    <col min="14853" max="14853" width="11.19921875" style="47" customWidth="1"/>
    <col min="14854" max="14855" width="10.8984375" style="47" customWidth="1"/>
    <col min="14856" max="14856" width="11.19921875" style="47" customWidth="1"/>
    <col min="14857" max="15103" width="10.19921875" style="47"/>
    <col min="15104" max="15104" width="6.69921875" style="47" customWidth="1"/>
    <col min="15105" max="15107" width="16.09765625" style="47" customWidth="1"/>
    <col min="15108" max="15108" width="6.3984375" style="47" customWidth="1"/>
    <col min="15109" max="15109" width="11.19921875" style="47" customWidth="1"/>
    <col min="15110" max="15111" width="10.8984375" style="47" customWidth="1"/>
    <col min="15112" max="15112" width="11.19921875" style="47" customWidth="1"/>
    <col min="15113" max="15359" width="10.19921875" style="47"/>
    <col min="15360" max="15360" width="6.69921875" style="47" customWidth="1"/>
    <col min="15361" max="15363" width="16.09765625" style="47" customWidth="1"/>
    <col min="15364" max="15364" width="6.3984375" style="47" customWidth="1"/>
    <col min="15365" max="15365" width="11.19921875" style="47" customWidth="1"/>
    <col min="15366" max="15367" width="10.8984375" style="47" customWidth="1"/>
    <col min="15368" max="15368" width="11.19921875" style="47" customWidth="1"/>
    <col min="15369" max="15615" width="10.19921875" style="47"/>
    <col min="15616" max="15616" width="6.69921875" style="47" customWidth="1"/>
    <col min="15617" max="15619" width="16.09765625" style="47" customWidth="1"/>
    <col min="15620" max="15620" width="6.3984375" style="47" customWidth="1"/>
    <col min="15621" max="15621" width="11.19921875" style="47" customWidth="1"/>
    <col min="15622" max="15623" width="10.8984375" style="47" customWidth="1"/>
    <col min="15624" max="15624" width="11.19921875" style="47" customWidth="1"/>
    <col min="15625" max="15871" width="10.19921875" style="47"/>
    <col min="15872" max="15872" width="6.69921875" style="47" customWidth="1"/>
    <col min="15873" max="15875" width="16.09765625" style="47" customWidth="1"/>
    <col min="15876" max="15876" width="6.3984375" style="47" customWidth="1"/>
    <col min="15877" max="15877" width="11.19921875" style="47" customWidth="1"/>
    <col min="15878" max="15879" width="10.8984375" style="47" customWidth="1"/>
    <col min="15880" max="15880" width="11.19921875" style="47" customWidth="1"/>
    <col min="15881" max="16127" width="10.19921875" style="47"/>
    <col min="16128" max="16128" width="6.69921875" style="47" customWidth="1"/>
    <col min="16129" max="16131" width="16.09765625" style="47" customWidth="1"/>
    <col min="16132" max="16132" width="6.3984375" style="47" customWidth="1"/>
    <col min="16133" max="16133" width="11.19921875" style="47" customWidth="1"/>
    <col min="16134" max="16135" width="10.8984375" style="47" customWidth="1"/>
    <col min="16136" max="16136" width="11.19921875" style="47" customWidth="1"/>
    <col min="16137" max="16384" width="10.19921875" style="47"/>
  </cols>
  <sheetData>
    <row r="1" spans="1:10">
      <c r="A1" s="46" t="s">
        <v>1644</v>
      </c>
      <c r="B1" s="319" t="s">
        <v>4</v>
      </c>
      <c r="C1" s="319"/>
      <c r="D1" s="319"/>
      <c r="E1" s="320" t="s">
        <v>1645</v>
      </c>
      <c r="F1" s="321" t="s">
        <v>494</v>
      </c>
      <c r="G1" s="322"/>
      <c r="H1" s="322"/>
      <c r="I1" s="322"/>
    </row>
    <row r="2" spans="1:10" ht="69.599999999999994" customHeight="1">
      <c r="A2" s="46"/>
      <c r="B2" s="319"/>
      <c r="C2" s="319"/>
      <c r="D2" s="319"/>
      <c r="E2" s="320"/>
      <c r="F2" s="322"/>
      <c r="G2" s="322"/>
      <c r="H2" s="322"/>
      <c r="I2" s="322"/>
    </row>
    <row r="3" spans="1:10">
      <c r="A3" s="46" t="s">
        <v>1646</v>
      </c>
      <c r="B3" s="323">
        <f>F45</f>
        <v>0.24996256157635499</v>
      </c>
      <c r="C3" s="323"/>
      <c r="D3" s="323"/>
      <c r="E3" s="48"/>
      <c r="F3" s="48"/>
      <c r="G3" s="48"/>
      <c r="H3" s="48"/>
      <c r="I3" s="48"/>
    </row>
    <row r="4" spans="1:10" ht="13.2" customHeight="1">
      <c r="E4" s="48"/>
      <c r="F4" s="51"/>
      <c r="G4" s="51"/>
      <c r="H4" s="51"/>
      <c r="I4" s="51"/>
    </row>
    <row r="5" spans="1:10" ht="21" customHeight="1">
      <c r="A5" s="324" t="s">
        <v>1647</v>
      </c>
      <c r="B5" s="325"/>
      <c r="C5" s="325"/>
      <c r="D5" s="325"/>
      <c r="E5" s="325"/>
      <c r="F5" s="325"/>
      <c r="G5" s="325"/>
      <c r="H5" s="325"/>
      <c r="I5" s="325"/>
      <c r="J5" s="325"/>
    </row>
    <row r="6" spans="1:10">
      <c r="A6" s="52"/>
      <c r="B6" s="49"/>
      <c r="D6" s="49"/>
      <c r="E6" s="49"/>
      <c r="F6" s="47"/>
      <c r="G6" s="47"/>
      <c r="H6" s="49"/>
    </row>
    <row r="7" spans="1:10">
      <c r="A7" s="318" t="s">
        <v>1648</v>
      </c>
      <c r="B7" s="318"/>
      <c r="C7" s="318"/>
      <c r="D7" s="318"/>
      <c r="E7" s="318"/>
      <c r="F7" s="318"/>
      <c r="G7" s="318"/>
      <c r="H7" s="318"/>
      <c r="I7" s="318"/>
      <c r="J7" s="318"/>
    </row>
    <row r="8" spans="1:10" ht="13.8" thickBot="1">
      <c r="B8" s="49"/>
      <c r="D8" s="49"/>
      <c r="E8" s="49"/>
      <c r="F8" s="47"/>
      <c r="G8" s="47"/>
      <c r="H8" s="49"/>
      <c r="J8" s="53"/>
    </row>
    <row r="9" spans="1:10">
      <c r="A9" s="326" t="s">
        <v>1649</v>
      </c>
      <c r="B9" s="327"/>
      <c r="C9" s="327"/>
      <c r="D9" s="327"/>
      <c r="E9" s="328"/>
      <c r="F9" s="328" t="s">
        <v>1650</v>
      </c>
      <c r="G9" s="328"/>
      <c r="H9" s="328"/>
      <c r="I9" s="332" t="s">
        <v>1651</v>
      </c>
      <c r="J9" s="333"/>
    </row>
    <row r="10" spans="1:10" ht="13.8" thickBot="1">
      <c r="A10" s="329"/>
      <c r="B10" s="330"/>
      <c r="C10" s="330"/>
      <c r="D10" s="330"/>
      <c r="E10" s="331"/>
      <c r="F10" s="54" t="s">
        <v>1652</v>
      </c>
      <c r="G10" s="54" t="s">
        <v>1653</v>
      </c>
      <c r="H10" s="54" t="s">
        <v>1654</v>
      </c>
      <c r="I10" s="334"/>
      <c r="J10" s="335"/>
    </row>
    <row r="11" spans="1:10">
      <c r="A11" s="336" t="s">
        <v>1655</v>
      </c>
      <c r="B11" s="339" t="s">
        <v>1656</v>
      </c>
      <c r="C11" s="340"/>
      <c r="D11" s="340"/>
      <c r="E11" s="341"/>
      <c r="F11" s="55">
        <v>0.03</v>
      </c>
      <c r="G11" s="55">
        <v>0.04</v>
      </c>
      <c r="H11" s="56">
        <v>5.5E-2</v>
      </c>
      <c r="I11" s="342">
        <v>0.03</v>
      </c>
      <c r="J11" s="343"/>
    </row>
    <row r="12" spans="1:10">
      <c r="A12" s="337"/>
      <c r="B12" s="344" t="s">
        <v>1657</v>
      </c>
      <c r="C12" s="345"/>
      <c r="D12" s="345"/>
      <c r="E12" s="346"/>
      <c r="F12" s="57">
        <v>8.0000000000000002E-3</v>
      </c>
      <c r="G12" s="57">
        <v>8.0000000000000002E-3</v>
      </c>
      <c r="H12" s="58">
        <v>0.01</v>
      </c>
      <c r="I12" s="347">
        <v>0.01</v>
      </c>
      <c r="J12" s="348"/>
    </row>
    <row r="13" spans="1:10">
      <c r="A13" s="337"/>
      <c r="B13" s="344" t="s">
        <v>1658</v>
      </c>
      <c r="C13" s="345"/>
      <c r="D13" s="345"/>
      <c r="E13" s="346"/>
      <c r="F13" s="59">
        <v>9.7000000000000003E-3</v>
      </c>
      <c r="G13" s="59">
        <v>1.2699999999999999E-2</v>
      </c>
      <c r="H13" s="60">
        <v>1.2699999999999999E-2</v>
      </c>
      <c r="I13" s="347">
        <v>1.2E-2</v>
      </c>
      <c r="J13" s="348"/>
    </row>
    <row r="14" spans="1:10" ht="13.8" thickBot="1">
      <c r="A14" s="338"/>
      <c r="B14" s="349" t="s">
        <v>15</v>
      </c>
      <c r="C14" s="350"/>
      <c r="D14" s="350"/>
      <c r="E14" s="350"/>
      <c r="F14" s="350"/>
      <c r="G14" s="350"/>
      <c r="H14" s="351"/>
      <c r="I14" s="352">
        <f>SUM(I11:I13)</f>
        <v>5.2000000000000005E-2</v>
      </c>
      <c r="J14" s="353"/>
    </row>
    <row r="15" spans="1:10">
      <c r="A15" s="336" t="s">
        <v>1659</v>
      </c>
      <c r="B15" s="339" t="s">
        <v>1660</v>
      </c>
      <c r="C15" s="340"/>
      <c r="D15" s="340"/>
      <c r="E15" s="341"/>
      <c r="F15" s="55">
        <v>5.8999999999999999E-3</v>
      </c>
      <c r="G15" s="55">
        <v>1.23E-2</v>
      </c>
      <c r="H15" s="56">
        <v>1.3899999999999999E-2</v>
      </c>
      <c r="I15" s="342">
        <v>1.2500000000000001E-2</v>
      </c>
      <c r="J15" s="343"/>
    </row>
    <row r="16" spans="1:10" ht="13.8" thickBot="1">
      <c r="A16" s="338"/>
      <c r="B16" s="354" t="s">
        <v>15</v>
      </c>
      <c r="C16" s="355"/>
      <c r="D16" s="355"/>
      <c r="E16" s="355"/>
      <c r="F16" s="355"/>
      <c r="G16" s="355"/>
      <c r="H16" s="355"/>
      <c r="I16" s="356">
        <f>I15</f>
        <v>1.2500000000000001E-2</v>
      </c>
      <c r="J16" s="357"/>
    </row>
    <row r="17" spans="1:10">
      <c r="A17" s="336" t="s">
        <v>1661</v>
      </c>
      <c r="B17" s="339" t="s">
        <v>1662</v>
      </c>
      <c r="C17" s="340"/>
      <c r="D17" s="340"/>
      <c r="E17" s="341"/>
      <c r="F17" s="55">
        <v>6.1600000000000002E-2</v>
      </c>
      <c r="G17" s="55">
        <v>7.3999999999999996E-2</v>
      </c>
      <c r="H17" s="56">
        <v>8.9599999999999999E-2</v>
      </c>
      <c r="I17" s="342">
        <v>7.1999999999999995E-2</v>
      </c>
      <c r="J17" s="343"/>
    </row>
    <row r="18" spans="1:10" ht="13.8" thickBot="1">
      <c r="A18" s="338"/>
      <c r="B18" s="354" t="s">
        <v>15</v>
      </c>
      <c r="C18" s="355"/>
      <c r="D18" s="355"/>
      <c r="E18" s="355"/>
      <c r="F18" s="355"/>
      <c r="G18" s="355"/>
      <c r="H18" s="355"/>
      <c r="I18" s="356">
        <f>I17</f>
        <v>7.1999999999999995E-2</v>
      </c>
      <c r="J18" s="357"/>
    </row>
    <row r="19" spans="1:10">
      <c r="A19" s="337" t="s">
        <v>1663</v>
      </c>
      <c r="B19" s="368" t="s">
        <v>1664</v>
      </c>
      <c r="C19" s="369"/>
      <c r="D19" s="369"/>
      <c r="E19" s="369"/>
      <c r="F19" s="369"/>
      <c r="G19" s="369"/>
      <c r="H19" s="369"/>
      <c r="I19" s="342"/>
      <c r="J19" s="343"/>
    </row>
    <row r="20" spans="1:10">
      <c r="A20" s="337"/>
      <c r="B20" s="344" t="s">
        <v>1665</v>
      </c>
      <c r="C20" s="345"/>
      <c r="D20" s="345"/>
      <c r="E20" s="346"/>
      <c r="F20" s="59">
        <v>0.03</v>
      </c>
      <c r="G20" s="59">
        <v>0.03</v>
      </c>
      <c r="H20" s="60">
        <v>0.03</v>
      </c>
      <c r="I20" s="347">
        <v>0.03</v>
      </c>
      <c r="J20" s="348"/>
    </row>
    <row r="21" spans="1:10">
      <c r="A21" s="337"/>
      <c r="B21" s="344" t="s">
        <v>1666</v>
      </c>
      <c r="C21" s="345"/>
      <c r="D21" s="345"/>
      <c r="E21" s="346"/>
      <c r="F21" s="59">
        <v>6.4999999999999997E-3</v>
      </c>
      <c r="G21" s="59">
        <v>6.4999999999999997E-3</v>
      </c>
      <c r="H21" s="60">
        <v>6.4999999999999997E-3</v>
      </c>
      <c r="I21" s="347">
        <v>6.4999999999999997E-3</v>
      </c>
      <c r="J21" s="348"/>
    </row>
    <row r="22" spans="1:10">
      <c r="A22" s="337"/>
      <c r="B22" s="344" t="s">
        <v>1667</v>
      </c>
      <c r="C22" s="345"/>
      <c r="D22" s="345"/>
      <c r="E22" s="346"/>
      <c r="F22" s="59">
        <v>0.05</v>
      </c>
      <c r="G22" s="59">
        <v>0.05</v>
      </c>
      <c r="H22" s="60">
        <v>0.05</v>
      </c>
      <c r="I22" s="347">
        <v>0.05</v>
      </c>
      <c r="J22" s="348"/>
    </row>
    <row r="23" spans="1:10">
      <c r="A23" s="337"/>
      <c r="B23" s="344" t="s">
        <v>1668</v>
      </c>
      <c r="C23" s="345"/>
      <c r="D23" s="345"/>
      <c r="E23" s="346"/>
      <c r="F23" s="59">
        <v>4.4999999999999998E-2</v>
      </c>
      <c r="G23" s="59">
        <v>4.4999999999999998E-2</v>
      </c>
      <c r="H23" s="60">
        <v>4.4999999999999998E-2</v>
      </c>
      <c r="I23" s="347">
        <v>0</v>
      </c>
      <c r="J23" s="348"/>
    </row>
    <row r="24" spans="1:10" ht="15.6" customHeight="1" thickBot="1">
      <c r="A24" s="338"/>
      <c r="B24" s="354" t="s">
        <v>15</v>
      </c>
      <c r="C24" s="355"/>
      <c r="D24" s="355"/>
      <c r="E24" s="355"/>
      <c r="F24" s="355"/>
      <c r="G24" s="355"/>
      <c r="H24" s="355"/>
      <c r="I24" s="356">
        <f>SUM(I20:I23)</f>
        <v>8.6499999999999994E-2</v>
      </c>
      <c r="J24" s="357"/>
    </row>
    <row r="25" spans="1:10" ht="13.8" thickBot="1">
      <c r="A25" s="358" t="s">
        <v>1669</v>
      </c>
      <c r="B25" s="359"/>
      <c r="C25" s="359"/>
      <c r="D25" s="359"/>
      <c r="E25" s="359"/>
      <c r="F25" s="359"/>
      <c r="G25" s="359"/>
      <c r="H25" s="360"/>
      <c r="I25" s="361">
        <f>F45</f>
        <v>0.24996256157635499</v>
      </c>
      <c r="J25" s="362"/>
    </row>
    <row r="26" spans="1:10" ht="15.6" customHeight="1">
      <c r="B26" s="49"/>
      <c r="D26" s="49"/>
      <c r="E26" s="49"/>
      <c r="F26" s="47"/>
      <c r="G26" s="47"/>
      <c r="H26" s="49"/>
      <c r="J26" s="53"/>
    </row>
    <row r="27" spans="1:10">
      <c r="A27" s="363" t="s">
        <v>1670</v>
      </c>
      <c r="B27" s="363"/>
      <c r="C27" s="363"/>
      <c r="D27" s="363"/>
      <c r="E27" s="364"/>
      <c r="F27" s="365" t="s">
        <v>1671</v>
      </c>
      <c r="G27" s="366"/>
      <c r="H27" s="366"/>
      <c r="I27" s="366"/>
      <c r="J27" s="367"/>
    </row>
    <row r="28" spans="1:10" ht="15.6" customHeight="1">
      <c r="A28" s="62" t="s">
        <v>1672</v>
      </c>
      <c r="B28" s="370" t="s">
        <v>1673</v>
      </c>
      <c r="C28" s="371"/>
      <c r="D28" s="371"/>
      <c r="E28" s="371"/>
      <c r="F28" s="372" t="s">
        <v>1674</v>
      </c>
      <c r="G28" s="373" t="s">
        <v>1675</v>
      </c>
      <c r="H28" s="373"/>
      <c r="I28" s="374">
        <v>-1</v>
      </c>
      <c r="J28" s="375"/>
    </row>
    <row r="29" spans="1:10" ht="16.2" customHeight="1">
      <c r="A29" s="63" t="s">
        <v>1676</v>
      </c>
      <c r="B29" s="376" t="s">
        <v>1677</v>
      </c>
      <c r="C29" s="377"/>
      <c r="D29" s="377"/>
      <c r="E29" s="377"/>
      <c r="F29" s="372"/>
      <c r="G29" s="373" t="s">
        <v>1678</v>
      </c>
      <c r="H29" s="373"/>
      <c r="I29" s="374"/>
      <c r="J29" s="375"/>
    </row>
    <row r="30" spans="1:10" s="66" customFormat="1" ht="12.75" customHeight="1">
      <c r="A30" s="63" t="s">
        <v>1679</v>
      </c>
      <c r="B30" s="376" t="s">
        <v>1662</v>
      </c>
      <c r="C30" s="377"/>
      <c r="D30" s="377"/>
      <c r="E30" s="377"/>
      <c r="F30" s="64"/>
      <c r="G30" s="47"/>
      <c r="H30" s="49"/>
      <c r="I30" s="47"/>
      <c r="J30" s="65"/>
    </row>
    <row r="31" spans="1:10" s="66" customFormat="1" ht="12.75" customHeight="1">
      <c r="A31" s="63" t="s">
        <v>1680</v>
      </c>
      <c r="B31" s="376" t="s">
        <v>1681</v>
      </c>
      <c r="C31" s="377"/>
      <c r="D31" s="377"/>
      <c r="E31" s="377"/>
      <c r="F31" s="67"/>
      <c r="G31" s="68"/>
      <c r="H31" s="69"/>
      <c r="I31" s="68"/>
      <c r="J31" s="70"/>
    </row>
    <row r="32" spans="1:10" s="66" customFormat="1" ht="13.8" thickBot="1">
      <c r="A32" s="49"/>
      <c r="B32" s="49"/>
      <c r="C32" s="49"/>
      <c r="D32" s="49"/>
      <c r="E32" s="49"/>
      <c r="F32" s="47"/>
      <c r="G32" s="47"/>
      <c r="H32" s="49"/>
      <c r="I32" s="47"/>
      <c r="J32" s="53"/>
    </row>
    <row r="33" spans="1:10" s="66" customFormat="1" ht="12.75" customHeight="1">
      <c r="A33" s="378" t="s">
        <v>1682</v>
      </c>
      <c r="B33" s="71" t="s">
        <v>1683</v>
      </c>
      <c r="C33" s="71" t="s">
        <v>1684</v>
      </c>
      <c r="D33" s="71" t="s">
        <v>1685</v>
      </c>
      <c r="E33" s="380" t="s">
        <v>1686</v>
      </c>
      <c r="F33" s="47"/>
      <c r="G33" s="47"/>
      <c r="H33" s="49"/>
      <c r="I33" s="47"/>
      <c r="J33" s="53"/>
    </row>
    <row r="34" spans="1:10" s="66" customFormat="1" ht="12.75" customHeight="1" thickBot="1">
      <c r="A34" s="379"/>
      <c r="B34" s="61"/>
      <c r="C34" s="61" t="s">
        <v>1687</v>
      </c>
      <c r="D34" s="61"/>
      <c r="E34" s="381"/>
      <c r="F34" s="47"/>
      <c r="G34" s="47"/>
      <c r="H34" s="49"/>
      <c r="I34" s="47"/>
      <c r="J34" s="53"/>
    </row>
    <row r="35" spans="1:10" s="66" customFormat="1" ht="12.75" customHeight="1" thickBot="1">
      <c r="A35" s="49"/>
      <c r="B35" s="49"/>
      <c r="C35" s="49"/>
      <c r="D35" s="49"/>
      <c r="E35" s="49"/>
      <c r="F35" s="47"/>
      <c r="G35" s="47"/>
      <c r="H35" s="49"/>
      <c r="I35" s="47"/>
      <c r="J35" s="53"/>
    </row>
    <row r="36" spans="1:10" s="66" customFormat="1" ht="12.75" customHeight="1">
      <c r="A36" s="382" t="s">
        <v>1682</v>
      </c>
      <c r="B36" s="72">
        <f>I14</f>
        <v>5.2000000000000005E-2</v>
      </c>
      <c r="C36" s="72">
        <f>I16</f>
        <v>1.2500000000000001E-2</v>
      </c>
      <c r="D36" s="73">
        <f>I18</f>
        <v>7.1999999999999995E-2</v>
      </c>
      <c r="E36" s="384" t="s">
        <v>1686</v>
      </c>
      <c r="F36" s="47"/>
      <c r="G36" s="47"/>
      <c r="H36" s="49"/>
      <c r="I36" s="47"/>
      <c r="J36" s="53"/>
    </row>
    <row r="37" spans="1:10" s="66" customFormat="1" ht="12.75" customHeight="1" thickBot="1">
      <c r="A37" s="383"/>
      <c r="B37" s="74"/>
      <c r="C37" s="75">
        <f>I24</f>
        <v>8.6499999999999994E-2</v>
      </c>
      <c r="D37" s="74"/>
      <c r="E37" s="385"/>
      <c r="F37" s="47"/>
      <c r="G37" s="47"/>
      <c r="H37" s="49"/>
      <c r="I37" s="47"/>
      <c r="J37" s="53"/>
    </row>
    <row r="38" spans="1:10" s="66" customFormat="1" ht="12.75" customHeight="1" thickBot="1">
      <c r="A38" s="49"/>
      <c r="B38" s="49"/>
      <c r="C38" s="49"/>
      <c r="D38" s="49"/>
      <c r="E38" s="49"/>
      <c r="F38" s="47"/>
      <c r="G38" s="47"/>
      <c r="H38" s="49"/>
      <c r="I38" s="47"/>
      <c r="J38" s="53"/>
    </row>
    <row r="39" spans="1:10" s="66" customFormat="1" ht="12.75" customHeight="1">
      <c r="A39" s="378" t="s">
        <v>1682</v>
      </c>
      <c r="B39" s="76">
        <f>1+I14</f>
        <v>1.052</v>
      </c>
      <c r="C39" s="76">
        <f>1+I16</f>
        <v>1.0125</v>
      </c>
      <c r="D39" s="77">
        <f>1+I18</f>
        <v>1.0720000000000001</v>
      </c>
      <c r="E39" s="380" t="s">
        <v>1686</v>
      </c>
      <c r="F39" s="47"/>
      <c r="G39" s="47"/>
      <c r="H39" s="49"/>
      <c r="I39" s="47"/>
      <c r="J39" s="53"/>
    </row>
    <row r="40" spans="1:10" s="66" customFormat="1" ht="13.8" customHeight="1" thickBot="1">
      <c r="A40" s="379"/>
      <c r="B40" s="61"/>
      <c r="C40" s="78">
        <f>1-I24</f>
        <v>0.91349999999999998</v>
      </c>
      <c r="D40" s="61"/>
      <c r="E40" s="381"/>
      <c r="F40" s="47"/>
      <c r="G40" s="47"/>
      <c r="H40" s="49"/>
      <c r="I40" s="47"/>
      <c r="J40" s="53"/>
    </row>
    <row r="41" spans="1:10" s="66" customFormat="1" ht="12.75" customHeight="1" thickBot="1">
      <c r="A41" s="49"/>
      <c r="B41" s="49"/>
      <c r="C41" s="49"/>
      <c r="D41" s="49"/>
      <c r="E41" s="49"/>
      <c r="F41" s="47"/>
      <c r="G41" s="47"/>
      <c r="H41" s="49"/>
      <c r="I41" s="47"/>
      <c r="J41" s="53"/>
    </row>
    <row r="42" spans="1:10" s="66" customFormat="1" ht="13.8" customHeight="1">
      <c r="A42" s="378" t="s">
        <v>1682</v>
      </c>
      <c r="B42" s="77">
        <f>B39*C39*D39</f>
        <v>1.1418408000000002</v>
      </c>
      <c r="C42" s="388" t="s">
        <v>1688</v>
      </c>
      <c r="D42" s="49"/>
      <c r="E42" s="49"/>
      <c r="F42" s="47"/>
      <c r="G42" s="47"/>
      <c r="H42" s="49"/>
      <c r="I42" s="47"/>
      <c r="J42" s="53"/>
    </row>
    <row r="43" spans="1:10" s="66" customFormat="1" ht="12.75" customHeight="1" thickBot="1">
      <c r="A43" s="387"/>
      <c r="B43" s="78">
        <f>C40</f>
        <v>0.91349999999999998</v>
      </c>
      <c r="C43" s="389"/>
      <c r="D43" s="49"/>
      <c r="E43" s="49"/>
      <c r="F43" s="47"/>
      <c r="G43" s="47"/>
      <c r="H43" s="49"/>
      <c r="I43" s="47"/>
      <c r="J43" s="53"/>
    </row>
    <row r="44" spans="1:10" s="66" customFormat="1" ht="12.75" customHeight="1" thickBot="1">
      <c r="A44" s="49"/>
      <c r="B44" s="49"/>
      <c r="C44" s="49"/>
      <c r="D44" s="49"/>
      <c r="E44" s="49"/>
      <c r="F44" s="47"/>
      <c r="G44" s="47"/>
      <c r="H44" s="49"/>
      <c r="I44" s="47"/>
      <c r="J44" s="53"/>
    </row>
    <row r="45" spans="1:10" s="66" customFormat="1" ht="12.75" customHeight="1">
      <c r="A45" s="378" t="s">
        <v>1682</v>
      </c>
      <c r="B45" s="390">
        <f>B42/B43</f>
        <v>1.249962561576355</v>
      </c>
      <c r="C45" s="388" t="s">
        <v>1688</v>
      </c>
      <c r="D45" s="49"/>
      <c r="E45" s="393" t="s">
        <v>1682</v>
      </c>
      <c r="F45" s="395">
        <f>B45-1</f>
        <v>0.24996256157635499</v>
      </c>
      <c r="G45" s="47"/>
      <c r="H45" s="49"/>
      <c r="I45" s="47"/>
      <c r="J45" s="53"/>
    </row>
    <row r="46" spans="1:10" s="66" customFormat="1" ht="12.75" customHeight="1" thickBot="1">
      <c r="A46" s="379"/>
      <c r="B46" s="391"/>
      <c r="C46" s="392"/>
      <c r="D46" s="49"/>
      <c r="E46" s="394"/>
      <c r="F46" s="396"/>
      <c r="G46" s="47"/>
      <c r="H46" s="79"/>
      <c r="I46" s="47"/>
      <c r="J46" s="53"/>
    </row>
    <row r="47" spans="1:10" s="66" customFormat="1" ht="13.8" customHeight="1">
      <c r="A47" s="49"/>
      <c r="B47" s="49"/>
      <c r="C47" s="49"/>
      <c r="D47" s="49"/>
      <c r="E47" s="49"/>
      <c r="F47" s="47"/>
      <c r="G47" s="47"/>
      <c r="H47" s="49"/>
      <c r="I47" s="47"/>
      <c r="J47" s="53"/>
    </row>
    <row r="48" spans="1:10" s="66" customFormat="1" ht="12.75" customHeight="1">
      <c r="A48" s="49"/>
      <c r="B48" s="49"/>
      <c r="C48" s="49"/>
      <c r="D48" s="49"/>
      <c r="E48" s="49"/>
      <c r="F48" s="47"/>
      <c r="G48" s="47"/>
      <c r="H48" s="49"/>
      <c r="I48" s="47"/>
      <c r="J48" s="53"/>
    </row>
    <row r="49" spans="1:10" s="66" customFormat="1" ht="12.75" customHeight="1">
      <c r="A49" s="397" t="s">
        <v>1689</v>
      </c>
      <c r="B49" s="397"/>
      <c r="C49" s="397"/>
      <c r="D49" s="397"/>
      <c r="E49" s="397"/>
      <c r="F49" s="397"/>
      <c r="G49" s="397"/>
      <c r="H49" s="397"/>
      <c r="I49" s="397"/>
      <c r="J49" s="53"/>
    </row>
    <row r="50" spans="1:10" s="66" customFormat="1" ht="12.75" customHeight="1">
      <c r="A50" s="398" t="s">
        <v>1690</v>
      </c>
      <c r="B50" s="398"/>
      <c r="C50" s="398"/>
      <c r="D50" s="398"/>
      <c r="E50" s="398"/>
      <c r="F50" s="398"/>
      <c r="G50" s="398"/>
      <c r="H50" s="398"/>
      <c r="I50" s="398"/>
      <c r="J50" s="53"/>
    </row>
    <row r="51" spans="1:10" s="66" customFormat="1" ht="12.75" customHeight="1">
      <c r="A51" s="399" t="s">
        <v>1691</v>
      </c>
      <c r="B51" s="399"/>
      <c r="C51" s="399"/>
      <c r="D51" s="399"/>
      <c r="E51" s="399"/>
      <c r="F51" s="399"/>
      <c r="G51" s="399"/>
      <c r="H51" s="399"/>
      <c r="I51" s="399"/>
      <c r="J51" s="53"/>
    </row>
    <row r="52" spans="1:10" s="66" customFormat="1" ht="12.75" customHeight="1">
      <c r="A52" s="400" t="s">
        <v>1692</v>
      </c>
      <c r="B52" s="400"/>
      <c r="C52" s="400"/>
      <c r="D52" s="400"/>
      <c r="E52" s="400"/>
      <c r="F52" s="400"/>
      <c r="G52" s="400"/>
      <c r="H52" s="400"/>
      <c r="I52" s="400"/>
      <c r="J52" s="53"/>
    </row>
    <row r="53" spans="1:10" s="66" customFormat="1" ht="12.75" customHeight="1">
      <c r="A53" s="386"/>
      <c r="B53" s="386"/>
      <c r="C53" s="386"/>
      <c r="D53" s="386"/>
      <c r="E53" s="386"/>
      <c r="F53" s="386"/>
      <c r="G53" s="386"/>
      <c r="H53" s="386"/>
      <c r="I53" s="386"/>
      <c r="J53" s="53"/>
    </row>
    <row r="54" spans="1:10" s="66" customFormat="1" ht="12.75" customHeight="1">
      <c r="A54" s="49"/>
      <c r="B54" s="47"/>
      <c r="C54" s="49"/>
      <c r="D54" s="81"/>
      <c r="E54" s="81"/>
      <c r="F54" s="82"/>
      <c r="G54" s="83"/>
      <c r="H54" s="84"/>
      <c r="I54" s="47"/>
    </row>
    <row r="55" spans="1:10" s="66" customFormat="1" ht="12.75" customHeight="1">
      <c r="A55" s="49"/>
      <c r="B55" s="47"/>
      <c r="C55" s="49"/>
      <c r="D55" s="81"/>
      <c r="E55" s="81"/>
      <c r="F55" s="82"/>
      <c r="G55" s="83"/>
      <c r="H55" s="84"/>
      <c r="I55" s="47"/>
    </row>
    <row r="56" spans="1:10" s="66" customFormat="1" ht="12.75" customHeight="1">
      <c r="A56" s="49"/>
      <c r="B56" s="47"/>
      <c r="C56" s="49"/>
      <c r="D56" s="81"/>
      <c r="E56" s="81"/>
      <c r="F56" s="82"/>
      <c r="G56" s="83"/>
      <c r="H56" s="84"/>
      <c r="I56" s="47"/>
    </row>
    <row r="57" spans="1:10" s="66" customFormat="1" ht="12.75" customHeight="1">
      <c r="A57" s="49"/>
      <c r="B57" s="47"/>
      <c r="C57" s="49"/>
      <c r="D57" s="81"/>
      <c r="E57" s="81"/>
      <c r="F57" s="82"/>
      <c r="G57" s="83"/>
      <c r="H57" s="84"/>
      <c r="I57" s="47"/>
    </row>
    <row r="58" spans="1:10" s="66" customFormat="1" ht="12.75" customHeight="1">
      <c r="A58" s="49"/>
      <c r="B58" s="47"/>
      <c r="C58" s="49"/>
      <c r="D58" s="81"/>
      <c r="E58" s="81"/>
      <c r="F58" s="82"/>
      <c r="G58" s="83"/>
      <c r="H58" s="84"/>
      <c r="I58" s="47"/>
    </row>
    <row r="59" spans="1:10" s="66" customFormat="1" ht="12.75" customHeight="1">
      <c r="A59" s="49"/>
      <c r="B59" s="47"/>
      <c r="C59" s="49"/>
      <c r="D59" s="81"/>
      <c r="E59" s="81"/>
      <c r="F59" s="82"/>
      <c r="G59" s="83"/>
      <c r="H59" s="84"/>
      <c r="I59" s="47"/>
    </row>
    <row r="60" spans="1:10" s="66" customFormat="1" ht="12.75" customHeight="1">
      <c r="A60" s="49"/>
      <c r="B60" s="47"/>
      <c r="C60" s="49"/>
      <c r="D60" s="81"/>
      <c r="E60" s="81"/>
      <c r="F60" s="82"/>
      <c r="G60" s="83"/>
      <c r="H60" s="84"/>
      <c r="I60" s="47"/>
    </row>
    <row r="61" spans="1:10" s="66" customFormat="1" ht="12.75" customHeight="1">
      <c r="A61" s="49"/>
      <c r="B61" s="47"/>
      <c r="C61" s="49"/>
      <c r="D61" s="81"/>
      <c r="E61" s="81"/>
      <c r="F61" s="82"/>
      <c r="G61" s="83"/>
      <c r="H61" s="84"/>
      <c r="I61" s="47"/>
    </row>
    <row r="62" spans="1:10" s="66" customFormat="1" ht="12.75" customHeight="1">
      <c r="A62" s="49"/>
      <c r="B62" s="47"/>
      <c r="C62" s="49"/>
      <c r="D62" s="81"/>
      <c r="E62" s="81"/>
      <c r="F62" s="82"/>
      <c r="G62" s="83"/>
      <c r="H62" s="84"/>
      <c r="I62" s="47"/>
    </row>
    <row r="63" spans="1:10" s="66" customFormat="1" ht="12.75" customHeight="1">
      <c r="A63" s="49"/>
      <c r="B63" s="47"/>
      <c r="C63" s="49"/>
      <c r="D63" s="81"/>
      <c r="E63" s="81"/>
      <c r="F63" s="82"/>
      <c r="G63" s="83"/>
      <c r="H63" s="84"/>
      <c r="I63" s="47"/>
    </row>
    <row r="64" spans="1:10" s="66" customFormat="1" ht="12.75" customHeight="1">
      <c r="A64" s="49"/>
      <c r="B64" s="47"/>
      <c r="C64" s="49"/>
      <c r="D64" s="81"/>
      <c r="E64" s="81"/>
      <c r="F64" s="82"/>
      <c r="G64" s="83"/>
      <c r="H64" s="84"/>
      <c r="I64" s="47"/>
    </row>
    <row r="65" spans="1:9" s="66" customFormat="1" ht="12.75" customHeight="1">
      <c r="A65" s="49"/>
      <c r="B65" s="47"/>
      <c r="C65" s="49"/>
      <c r="D65" s="81"/>
      <c r="E65" s="81"/>
      <c r="F65" s="82"/>
      <c r="G65" s="83"/>
      <c r="H65" s="84"/>
      <c r="I65" s="47"/>
    </row>
    <row r="66" spans="1:9" s="66" customFormat="1" ht="12.75" customHeight="1">
      <c r="A66" s="49"/>
      <c r="B66" s="47"/>
      <c r="C66" s="49"/>
      <c r="D66" s="81"/>
      <c r="E66" s="81"/>
      <c r="F66" s="82"/>
      <c r="G66" s="83"/>
      <c r="H66" s="84"/>
      <c r="I66" s="47"/>
    </row>
    <row r="67" spans="1:9" s="66" customFormat="1" ht="12.75" customHeight="1">
      <c r="A67" s="49"/>
      <c r="B67" s="47"/>
      <c r="C67" s="49"/>
      <c r="D67" s="81"/>
      <c r="E67" s="81"/>
      <c r="F67" s="82"/>
      <c r="G67" s="83"/>
      <c r="H67" s="84"/>
      <c r="I67" s="47"/>
    </row>
    <row r="68" spans="1:9" s="66" customFormat="1" ht="12.75" customHeight="1">
      <c r="A68" s="49"/>
      <c r="B68" s="47"/>
      <c r="C68" s="49"/>
      <c r="D68" s="81"/>
      <c r="E68" s="81"/>
      <c r="F68" s="82"/>
      <c r="G68" s="83"/>
      <c r="H68" s="84"/>
      <c r="I68" s="47"/>
    </row>
    <row r="69" spans="1:9" s="66" customFormat="1" ht="12.75" customHeight="1">
      <c r="A69" s="49"/>
      <c r="B69" s="47"/>
      <c r="C69" s="49"/>
      <c r="D69" s="81"/>
      <c r="E69" s="81"/>
      <c r="F69" s="82"/>
      <c r="G69" s="83"/>
      <c r="H69" s="84"/>
      <c r="I69" s="47"/>
    </row>
    <row r="70" spans="1:9" s="66" customFormat="1" ht="12.75" customHeight="1">
      <c r="A70" s="49"/>
      <c r="B70" s="47"/>
      <c r="C70" s="49"/>
      <c r="D70" s="81"/>
      <c r="E70" s="81"/>
      <c r="F70" s="82"/>
      <c r="G70" s="83"/>
      <c r="H70" s="84"/>
      <c r="I70" s="47"/>
    </row>
    <row r="71" spans="1:9" s="66" customFormat="1" ht="12.75" customHeight="1">
      <c r="A71" s="49"/>
      <c r="B71" s="47"/>
      <c r="C71" s="49"/>
      <c r="D71" s="81"/>
      <c r="E71" s="81"/>
      <c r="F71" s="82"/>
      <c r="G71" s="83"/>
      <c r="H71" s="84"/>
      <c r="I71" s="47"/>
    </row>
    <row r="72" spans="1:9" s="66" customFormat="1" ht="12.75" customHeight="1">
      <c r="A72" s="49"/>
      <c r="B72" s="47"/>
      <c r="C72" s="49"/>
      <c r="D72" s="81"/>
      <c r="E72" s="81"/>
      <c r="F72" s="82"/>
      <c r="G72" s="83"/>
      <c r="H72" s="84"/>
      <c r="I72" s="47"/>
    </row>
    <row r="73" spans="1:9" s="66" customFormat="1" ht="12.75" customHeight="1">
      <c r="A73" s="49"/>
      <c r="B73" s="47"/>
      <c r="C73" s="49"/>
      <c r="D73" s="81"/>
      <c r="E73" s="81"/>
      <c r="F73" s="82"/>
      <c r="G73" s="83"/>
      <c r="H73" s="84"/>
      <c r="I73" s="47"/>
    </row>
    <row r="74" spans="1:9" s="66" customFormat="1" ht="12.75" customHeight="1">
      <c r="A74" s="49"/>
      <c r="B74" s="47"/>
      <c r="C74" s="49"/>
      <c r="D74" s="81"/>
      <c r="E74" s="81"/>
      <c r="F74" s="82"/>
      <c r="G74" s="83"/>
      <c r="H74" s="84"/>
      <c r="I74" s="47"/>
    </row>
    <row r="75" spans="1:9" s="66" customFormat="1" ht="12.75" customHeight="1">
      <c r="A75" s="49"/>
      <c r="B75" s="47"/>
      <c r="C75" s="49"/>
      <c r="D75" s="81"/>
      <c r="E75" s="81"/>
      <c r="F75" s="82"/>
      <c r="G75" s="83"/>
      <c r="H75" s="84"/>
      <c r="I75" s="47"/>
    </row>
    <row r="76" spans="1:9" s="66" customFormat="1" ht="12.75" customHeight="1">
      <c r="A76" s="49"/>
      <c r="B76" s="47"/>
      <c r="C76" s="49"/>
      <c r="D76" s="81"/>
      <c r="E76" s="81"/>
      <c r="F76" s="82"/>
      <c r="G76" s="83"/>
      <c r="H76" s="84"/>
      <c r="I76" s="47"/>
    </row>
    <row r="77" spans="1:9" s="66" customFormat="1" ht="12.75" customHeight="1">
      <c r="A77" s="49"/>
      <c r="B77" s="47"/>
      <c r="C77" s="49"/>
      <c r="D77" s="81"/>
      <c r="E77" s="81"/>
      <c r="F77" s="82"/>
      <c r="G77" s="83"/>
      <c r="H77" s="84"/>
      <c r="I77" s="47"/>
    </row>
    <row r="78" spans="1:9" s="66" customFormat="1" ht="12.75" customHeight="1">
      <c r="A78" s="49"/>
      <c r="B78" s="47"/>
      <c r="C78" s="49"/>
      <c r="D78" s="81"/>
      <c r="E78" s="81"/>
      <c r="F78" s="82"/>
      <c r="G78" s="83"/>
      <c r="H78" s="84"/>
      <c r="I78" s="47"/>
    </row>
    <row r="79" spans="1:9" s="66" customFormat="1" ht="12.75" customHeight="1">
      <c r="A79" s="49"/>
      <c r="B79" s="47"/>
      <c r="C79" s="49"/>
      <c r="D79" s="81"/>
      <c r="E79" s="81"/>
      <c r="F79" s="82"/>
      <c r="G79" s="83"/>
      <c r="H79" s="84"/>
      <c r="I79" s="47"/>
    </row>
    <row r="80" spans="1:9" s="66" customFormat="1" ht="12.75" customHeight="1">
      <c r="A80" s="49"/>
      <c r="B80" s="47"/>
      <c r="C80" s="49"/>
      <c r="D80" s="81"/>
      <c r="E80" s="81"/>
      <c r="F80" s="82"/>
      <c r="G80" s="83"/>
      <c r="H80" s="84"/>
      <c r="I80" s="47"/>
    </row>
    <row r="81" spans="1:9" s="66" customFormat="1" ht="12.75" customHeight="1">
      <c r="A81" s="49"/>
      <c r="B81" s="47"/>
      <c r="C81" s="49"/>
      <c r="D81" s="81"/>
      <c r="E81" s="81"/>
      <c r="F81" s="82"/>
      <c r="G81" s="83"/>
      <c r="H81" s="84"/>
      <c r="I81" s="47"/>
    </row>
    <row r="82" spans="1:9" s="66" customFormat="1">
      <c r="A82" s="49"/>
      <c r="B82" s="47"/>
      <c r="C82" s="49"/>
      <c r="D82" s="81"/>
      <c r="E82" s="81"/>
      <c r="F82" s="82"/>
      <c r="G82" s="83"/>
      <c r="H82" s="84"/>
      <c r="I82" s="47"/>
    </row>
    <row r="83" spans="1:9" s="66" customFormat="1" ht="12.75" customHeight="1">
      <c r="A83" s="49"/>
      <c r="B83" s="47"/>
      <c r="C83" s="49"/>
      <c r="D83" s="81"/>
      <c r="E83" s="81"/>
      <c r="F83" s="82"/>
      <c r="G83" s="83"/>
      <c r="H83" s="84"/>
      <c r="I83" s="47"/>
    </row>
    <row r="84" spans="1:9" s="66" customFormat="1" ht="12.75" customHeight="1">
      <c r="A84" s="49"/>
      <c r="B84" s="47"/>
      <c r="C84" s="49"/>
      <c r="D84" s="81"/>
      <c r="E84" s="81"/>
      <c r="F84" s="82"/>
      <c r="G84" s="83"/>
      <c r="H84" s="84"/>
      <c r="I84" s="47"/>
    </row>
    <row r="85" spans="1:9" s="66" customFormat="1" ht="12.75" customHeight="1">
      <c r="A85" s="49"/>
      <c r="B85" s="47"/>
      <c r="C85" s="49"/>
      <c r="D85" s="81"/>
      <c r="E85" s="81"/>
      <c r="F85" s="82"/>
      <c r="G85" s="83"/>
      <c r="H85" s="84"/>
      <c r="I85" s="47"/>
    </row>
    <row r="86" spans="1:9" s="66" customFormat="1" ht="12.75" customHeight="1">
      <c r="A86" s="49"/>
      <c r="B86" s="47"/>
      <c r="C86" s="49"/>
      <c r="D86" s="81"/>
      <c r="E86" s="81"/>
      <c r="F86" s="82"/>
      <c r="G86" s="83"/>
      <c r="H86" s="84"/>
      <c r="I86" s="47"/>
    </row>
    <row r="87" spans="1:9" s="66" customFormat="1" ht="12.75" customHeight="1">
      <c r="A87" s="49"/>
      <c r="B87" s="47"/>
      <c r="C87" s="49"/>
      <c r="D87" s="81"/>
      <c r="E87" s="81"/>
      <c r="F87" s="82"/>
      <c r="G87" s="83"/>
      <c r="H87" s="84"/>
      <c r="I87" s="47"/>
    </row>
    <row r="88" spans="1:9" s="66" customFormat="1" ht="12.75" customHeight="1">
      <c r="A88" s="49"/>
      <c r="B88" s="47"/>
      <c r="C88" s="49"/>
      <c r="D88" s="81"/>
      <c r="E88" s="81"/>
      <c r="F88" s="82"/>
      <c r="G88" s="83"/>
      <c r="H88" s="84"/>
      <c r="I88" s="47"/>
    </row>
    <row r="89" spans="1:9" s="66" customFormat="1" ht="12.75" customHeight="1">
      <c r="A89" s="49"/>
      <c r="B89" s="47"/>
      <c r="C89" s="49"/>
      <c r="D89" s="81"/>
      <c r="E89" s="81"/>
      <c r="F89" s="82"/>
      <c r="G89" s="83"/>
      <c r="H89" s="84"/>
      <c r="I89" s="47"/>
    </row>
    <row r="90" spans="1:9" s="66" customFormat="1" ht="12.75" customHeight="1">
      <c r="A90" s="49"/>
      <c r="B90" s="47"/>
      <c r="C90" s="49"/>
      <c r="D90" s="81"/>
      <c r="E90" s="81"/>
      <c r="F90" s="82"/>
      <c r="G90" s="83"/>
      <c r="H90" s="84"/>
      <c r="I90" s="47"/>
    </row>
    <row r="91" spans="1:9" s="66" customFormat="1" ht="12.75" customHeight="1">
      <c r="A91" s="49"/>
      <c r="B91" s="47"/>
      <c r="C91" s="49"/>
      <c r="D91" s="81"/>
      <c r="E91" s="81"/>
      <c r="F91" s="82"/>
      <c r="G91" s="83"/>
      <c r="H91" s="84"/>
      <c r="I91" s="47"/>
    </row>
    <row r="92" spans="1:9" s="66" customFormat="1" ht="12.75" customHeight="1">
      <c r="A92" s="49"/>
      <c r="B92" s="47"/>
      <c r="C92" s="49"/>
      <c r="D92" s="81"/>
      <c r="E92" s="81"/>
      <c r="F92" s="82"/>
      <c r="G92" s="83"/>
      <c r="H92" s="84"/>
      <c r="I92" s="47"/>
    </row>
    <row r="93" spans="1:9" s="66" customFormat="1">
      <c r="A93" s="49"/>
      <c r="B93" s="47"/>
      <c r="C93" s="49"/>
      <c r="D93" s="81"/>
      <c r="E93" s="81"/>
      <c r="F93" s="82"/>
      <c r="G93" s="83"/>
      <c r="H93" s="84"/>
      <c r="I93" s="47"/>
    </row>
    <row r="94" spans="1:9" s="66" customFormat="1" ht="27.75" customHeight="1">
      <c r="A94" s="49"/>
      <c r="B94" s="47"/>
      <c r="C94" s="49"/>
      <c r="D94" s="81"/>
      <c r="E94" s="81"/>
      <c r="F94" s="82"/>
      <c r="G94" s="83"/>
      <c r="H94" s="84"/>
      <c r="I94" s="47"/>
    </row>
    <row r="95" spans="1:9" s="66" customFormat="1" ht="12.75" customHeight="1">
      <c r="A95" s="49"/>
      <c r="B95" s="47"/>
      <c r="C95" s="49"/>
      <c r="D95" s="81"/>
      <c r="E95" s="81"/>
      <c r="F95" s="82"/>
      <c r="G95" s="83"/>
      <c r="H95" s="84"/>
      <c r="I95" s="47"/>
    </row>
    <row r="96" spans="1:9" s="66" customFormat="1">
      <c r="A96" s="49"/>
      <c r="B96" s="47"/>
      <c r="C96" s="49"/>
      <c r="D96" s="81"/>
      <c r="E96" s="81"/>
      <c r="F96" s="82"/>
      <c r="G96" s="83"/>
      <c r="H96" s="84"/>
      <c r="I96" s="47"/>
    </row>
    <row r="97" spans="1:9" s="66" customFormat="1">
      <c r="A97" s="49"/>
      <c r="B97" s="47"/>
      <c r="C97" s="49"/>
      <c r="D97" s="81"/>
      <c r="E97" s="81"/>
      <c r="F97" s="82"/>
      <c r="G97" s="83"/>
      <c r="H97" s="84"/>
      <c r="I97" s="47"/>
    </row>
    <row r="98" spans="1:9" s="66" customFormat="1" ht="12.75" customHeight="1">
      <c r="A98" s="49"/>
      <c r="B98" s="47"/>
      <c r="C98" s="49"/>
      <c r="D98" s="81"/>
      <c r="E98" s="81"/>
      <c r="F98" s="82"/>
      <c r="G98" s="83"/>
      <c r="H98" s="84"/>
      <c r="I98" s="47"/>
    </row>
    <row r="99" spans="1:9" s="66" customFormat="1" ht="12.75" customHeight="1">
      <c r="A99" s="49"/>
      <c r="B99" s="47"/>
      <c r="C99" s="49"/>
      <c r="D99" s="81"/>
      <c r="E99" s="81"/>
      <c r="F99" s="82"/>
      <c r="G99" s="83"/>
      <c r="H99" s="84"/>
      <c r="I99" s="47"/>
    </row>
    <row r="100" spans="1:9" s="66" customFormat="1" ht="12.75" customHeight="1">
      <c r="A100" s="49"/>
      <c r="B100" s="47"/>
      <c r="C100" s="49"/>
      <c r="D100" s="81"/>
      <c r="E100" s="81"/>
      <c r="F100" s="82"/>
      <c r="G100" s="83"/>
      <c r="H100" s="84"/>
      <c r="I100" s="47"/>
    </row>
    <row r="101" spans="1:9" s="66" customFormat="1">
      <c r="A101" s="49"/>
      <c r="B101" s="47"/>
      <c r="C101" s="49"/>
      <c r="D101" s="81"/>
      <c r="E101" s="81"/>
      <c r="F101" s="82"/>
      <c r="G101" s="83"/>
      <c r="H101" s="84"/>
      <c r="I101" s="47"/>
    </row>
    <row r="102" spans="1:9" s="66" customFormat="1" ht="12.75" customHeight="1">
      <c r="A102" s="49"/>
      <c r="B102" s="47"/>
      <c r="C102" s="49"/>
      <c r="D102" s="81"/>
      <c r="E102" s="81"/>
      <c r="F102" s="82"/>
      <c r="G102" s="83"/>
      <c r="H102" s="84"/>
      <c r="I102" s="47"/>
    </row>
    <row r="103" spans="1:9" s="66" customFormat="1" ht="12.75" customHeight="1">
      <c r="A103" s="49"/>
      <c r="B103" s="47"/>
      <c r="C103" s="49"/>
      <c r="D103" s="81"/>
      <c r="E103" s="81"/>
      <c r="F103" s="82"/>
      <c r="G103" s="83"/>
      <c r="H103" s="84"/>
      <c r="I103" s="47"/>
    </row>
    <row r="104" spans="1:9" s="66" customFormat="1">
      <c r="A104" s="49"/>
      <c r="B104" s="47"/>
      <c r="C104" s="49"/>
      <c r="D104" s="81"/>
      <c r="E104" s="81"/>
      <c r="F104" s="82"/>
      <c r="G104" s="83"/>
      <c r="H104" s="84"/>
      <c r="I104" s="47"/>
    </row>
    <row r="105" spans="1:9" s="66" customFormat="1">
      <c r="A105" s="49"/>
      <c r="B105" s="47"/>
      <c r="C105" s="49"/>
      <c r="D105" s="81"/>
      <c r="E105" s="81"/>
      <c r="F105" s="82"/>
      <c r="G105" s="83"/>
      <c r="H105" s="84"/>
      <c r="I105" s="47"/>
    </row>
    <row r="106" spans="1:9" s="66" customFormat="1" ht="12.75" customHeight="1">
      <c r="A106" s="49"/>
      <c r="B106" s="47"/>
      <c r="C106" s="49"/>
      <c r="D106" s="81"/>
      <c r="E106" s="81"/>
      <c r="F106" s="82"/>
      <c r="G106" s="83"/>
      <c r="H106" s="84"/>
      <c r="I106" s="47"/>
    </row>
    <row r="107" spans="1:9" s="85" customFormat="1" ht="12.75" customHeight="1">
      <c r="A107" s="49"/>
      <c r="B107" s="47"/>
      <c r="C107" s="49"/>
      <c r="D107" s="81"/>
      <c r="E107" s="81"/>
      <c r="F107" s="82"/>
      <c r="G107" s="83"/>
      <c r="H107" s="84"/>
      <c r="I107" s="47"/>
    </row>
    <row r="108" spans="1:9" s="66" customFormat="1" ht="12.75" customHeight="1">
      <c r="A108" s="49"/>
      <c r="B108" s="47"/>
      <c r="C108" s="49"/>
      <c r="D108" s="81"/>
      <c r="E108" s="81"/>
      <c r="F108" s="82"/>
      <c r="G108" s="83"/>
      <c r="H108" s="84"/>
      <c r="I108" s="47"/>
    </row>
    <row r="109" spans="1:9" s="66" customFormat="1" ht="12.75" customHeight="1">
      <c r="A109" s="49"/>
      <c r="B109" s="47"/>
      <c r="C109" s="49"/>
      <c r="D109" s="81"/>
      <c r="E109" s="81"/>
      <c r="F109" s="82"/>
      <c r="G109" s="83"/>
      <c r="H109" s="84"/>
      <c r="I109" s="47"/>
    </row>
    <row r="110" spans="1:9" s="66" customFormat="1">
      <c r="A110" s="49"/>
      <c r="B110" s="47"/>
      <c r="C110" s="49"/>
      <c r="D110" s="81"/>
      <c r="E110" s="81"/>
      <c r="F110" s="82"/>
      <c r="G110" s="83"/>
      <c r="H110" s="84"/>
      <c r="I110" s="47"/>
    </row>
    <row r="111" spans="1:9">
      <c r="D111" s="81"/>
      <c r="E111" s="81"/>
      <c r="F111" s="82"/>
    </row>
    <row r="112" spans="1:9" ht="15" customHeight="1">
      <c r="D112" s="81"/>
      <c r="E112" s="81"/>
      <c r="F112" s="82"/>
    </row>
    <row r="113" spans="1:12">
      <c r="D113" s="81"/>
      <c r="E113" s="81"/>
      <c r="F113" s="82"/>
    </row>
    <row r="114" spans="1:12">
      <c r="D114" s="81"/>
      <c r="E114" s="81"/>
      <c r="F114" s="82"/>
    </row>
    <row r="115" spans="1:12">
      <c r="D115" s="81"/>
      <c r="E115" s="81"/>
      <c r="F115" s="82"/>
    </row>
    <row r="116" spans="1:12">
      <c r="D116" s="81"/>
      <c r="E116" s="81"/>
      <c r="F116" s="82"/>
    </row>
    <row r="117" spans="1:12">
      <c r="D117" s="81"/>
      <c r="E117" s="81"/>
      <c r="F117" s="82"/>
    </row>
    <row r="118" spans="1:12" s="83" customFormat="1">
      <c r="A118" s="49"/>
      <c r="B118" s="47"/>
      <c r="C118" s="49"/>
      <c r="D118" s="81"/>
      <c r="E118" s="81"/>
      <c r="F118" s="82"/>
      <c r="H118" s="84"/>
      <c r="I118" s="47"/>
      <c r="J118" s="47"/>
      <c r="K118" s="47"/>
      <c r="L118" s="47"/>
    </row>
    <row r="119" spans="1:12" s="83" customFormat="1">
      <c r="A119" s="49"/>
      <c r="B119" s="47"/>
      <c r="C119" s="49"/>
      <c r="D119" s="81"/>
      <c r="E119" s="81"/>
      <c r="F119" s="82"/>
      <c r="H119" s="84"/>
      <c r="I119" s="47"/>
      <c r="J119" s="47"/>
      <c r="K119" s="47"/>
      <c r="L119" s="47"/>
    </row>
    <row r="120" spans="1:12" s="83" customFormat="1">
      <c r="A120" s="49"/>
      <c r="B120" s="47"/>
      <c r="C120" s="49"/>
      <c r="D120" s="81"/>
      <c r="E120" s="81"/>
      <c r="F120" s="82"/>
      <c r="H120" s="84"/>
      <c r="I120" s="47"/>
      <c r="J120" s="47"/>
      <c r="K120" s="47"/>
      <c r="L120" s="47"/>
    </row>
    <row r="121" spans="1:12" s="83" customFormat="1">
      <c r="A121" s="49"/>
      <c r="B121" s="47"/>
      <c r="C121" s="49"/>
      <c r="D121" s="81"/>
      <c r="E121" s="81"/>
      <c r="F121" s="82"/>
      <c r="H121" s="84"/>
      <c r="I121" s="47"/>
      <c r="J121" s="47"/>
      <c r="K121" s="47"/>
      <c r="L121" s="47"/>
    </row>
    <row r="122" spans="1:12" s="83" customFormat="1">
      <c r="A122" s="49"/>
      <c r="B122" s="47"/>
      <c r="C122" s="49"/>
      <c r="D122" s="81"/>
      <c r="E122" s="81"/>
      <c r="F122" s="82"/>
      <c r="H122" s="84"/>
      <c r="I122" s="47"/>
      <c r="J122" s="47"/>
      <c r="K122" s="47"/>
      <c r="L122" s="47"/>
    </row>
    <row r="123" spans="1:12" s="83" customFormat="1">
      <c r="A123" s="49"/>
      <c r="B123" s="47"/>
      <c r="C123" s="49"/>
      <c r="D123" s="81"/>
      <c r="E123" s="81"/>
      <c r="F123" s="82"/>
      <c r="H123" s="84"/>
      <c r="I123" s="47"/>
      <c r="J123" s="47"/>
      <c r="K123" s="47"/>
      <c r="L123" s="47"/>
    </row>
    <row r="124" spans="1:12" s="83" customFormat="1">
      <c r="A124" s="49"/>
      <c r="B124" s="47"/>
      <c r="C124" s="49"/>
      <c r="D124" s="81"/>
      <c r="E124" s="81"/>
      <c r="F124" s="82"/>
      <c r="H124" s="84"/>
      <c r="I124" s="47"/>
      <c r="J124" s="47"/>
      <c r="K124" s="47"/>
      <c r="L124" s="47"/>
    </row>
  </sheetData>
  <mergeCells count="71">
    <mergeCell ref="A53:I53"/>
    <mergeCell ref="A39:A40"/>
    <mergeCell ref="E39:E40"/>
    <mergeCell ref="A42:A43"/>
    <mergeCell ref="C42:C43"/>
    <mergeCell ref="A45:A46"/>
    <mergeCell ref="B45:B46"/>
    <mergeCell ref="C45:C46"/>
    <mergeCell ref="E45:E46"/>
    <mergeCell ref="F45:F46"/>
    <mergeCell ref="A49:I49"/>
    <mergeCell ref="A50:I50"/>
    <mergeCell ref="A51:I51"/>
    <mergeCell ref="A52:I52"/>
    <mergeCell ref="B30:E30"/>
    <mergeCell ref="B31:E31"/>
    <mergeCell ref="A33:A34"/>
    <mergeCell ref="E33:E34"/>
    <mergeCell ref="A36:A37"/>
    <mergeCell ref="E36:E37"/>
    <mergeCell ref="B28:E28"/>
    <mergeCell ref="F28:F29"/>
    <mergeCell ref="G28:H28"/>
    <mergeCell ref="I28:J29"/>
    <mergeCell ref="B29:E29"/>
    <mergeCell ref="G29:H29"/>
    <mergeCell ref="B24:H24"/>
    <mergeCell ref="I24:J24"/>
    <mergeCell ref="A25:H25"/>
    <mergeCell ref="I25:J25"/>
    <mergeCell ref="A27:E27"/>
    <mergeCell ref="F27:J27"/>
    <mergeCell ref="A19:A24"/>
    <mergeCell ref="B19:H19"/>
    <mergeCell ref="I19:J19"/>
    <mergeCell ref="B20:E20"/>
    <mergeCell ref="I20:J20"/>
    <mergeCell ref="B21:E21"/>
    <mergeCell ref="I21:J21"/>
    <mergeCell ref="B22:E22"/>
    <mergeCell ref="I22:J22"/>
    <mergeCell ref="B23:E23"/>
    <mergeCell ref="I23:J23"/>
    <mergeCell ref="A17:A18"/>
    <mergeCell ref="B17:E17"/>
    <mergeCell ref="I17:J17"/>
    <mergeCell ref="B18:H18"/>
    <mergeCell ref="I18:J18"/>
    <mergeCell ref="A15:A16"/>
    <mergeCell ref="B15:E15"/>
    <mergeCell ref="I15:J15"/>
    <mergeCell ref="B16:H16"/>
    <mergeCell ref="I16:J16"/>
    <mergeCell ref="A9:E10"/>
    <mergeCell ref="F9:H9"/>
    <mergeCell ref="I9:J10"/>
    <mergeCell ref="A11:A14"/>
    <mergeCell ref="B11:E11"/>
    <mergeCell ref="I11:J11"/>
    <mergeCell ref="B12:E12"/>
    <mergeCell ref="I12:J12"/>
    <mergeCell ref="B13:E13"/>
    <mergeCell ref="I13:J13"/>
    <mergeCell ref="B14:H14"/>
    <mergeCell ref="I14:J14"/>
    <mergeCell ref="A7:J7"/>
    <mergeCell ref="B1:D2"/>
    <mergeCell ref="E1:E2"/>
    <mergeCell ref="F1:I2"/>
    <mergeCell ref="B3:D3"/>
    <mergeCell ref="A5:J5"/>
  </mergeCells>
  <pageMargins left="0.51181102362204722" right="0.51181102362204722" top="1.1811023622047245" bottom="0.98425196850393704" header="0.51181102362204722" footer="0.51181102362204722"/>
  <pageSetup paperSize="9" scale="67" fitToHeight="0" orientation="portrait" horizontalDpi="4294967293" r:id="rId1"/>
  <headerFooter>
    <oddHeader>&amp;C&amp;12ESTADO DE RORAIMA
&amp;"Arial,Negrito"PREFEITURA MUNICIPAL DE RORAINÓPOLIS &amp;"Arial,Normal"
&amp;"Arial,Itálico"“Trabalhando sempre” &amp;R&amp;G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E8D1-5D10-40FF-B44C-D10554CA1C3E}">
  <sheetPr>
    <pageSetUpPr fitToPage="1"/>
  </sheetPr>
  <dimension ref="A1:X54"/>
  <sheetViews>
    <sheetView view="pageBreakPreview" zoomScaleNormal="100" zoomScaleSheetLayoutView="100" workbookViewId="0">
      <selection activeCell="E3" sqref="E3"/>
    </sheetView>
  </sheetViews>
  <sheetFormatPr defaultColWidth="8.19921875" defaultRowHeight="13.2"/>
  <cols>
    <col min="1" max="1" width="20.69921875" style="154" customWidth="1"/>
    <col min="2" max="2" width="41.69921875" style="89" customWidth="1"/>
    <col min="3" max="3" width="9.3984375" style="89" customWidth="1"/>
    <col min="4" max="4" width="9.3984375" style="98" customWidth="1"/>
    <col min="5" max="8" width="9.3984375" style="89" customWidth="1"/>
    <col min="9" max="16384" width="8.19921875" style="89"/>
  </cols>
  <sheetData>
    <row r="1" spans="1:24">
      <c r="A1" s="407" t="s">
        <v>0</v>
      </c>
      <c r="B1" s="407"/>
      <c r="C1" s="407"/>
      <c r="D1" s="407"/>
      <c r="E1" s="407" t="s">
        <v>1</v>
      </c>
      <c r="F1" s="407"/>
      <c r="G1" s="88"/>
      <c r="H1" s="87" t="s">
        <v>2</v>
      </c>
    </row>
    <row r="2" spans="1:24" ht="43.5" customHeight="1">
      <c r="A2" s="408" t="s">
        <v>4</v>
      </c>
      <c r="B2" s="407"/>
      <c r="C2" s="407"/>
      <c r="D2" s="407"/>
      <c r="E2" s="407" t="s">
        <v>494</v>
      </c>
      <c r="F2" s="407"/>
      <c r="G2" s="407"/>
      <c r="H2" s="90">
        <v>0.25</v>
      </c>
    </row>
    <row r="3" spans="1:24" s="94" customFormat="1" ht="13.8" thickBot="1">
      <c r="A3" s="91"/>
      <c r="B3" s="92"/>
      <c r="C3" s="92"/>
      <c r="D3" s="92"/>
      <c r="E3" s="92"/>
      <c r="F3" s="92"/>
      <c r="G3" s="92"/>
      <c r="H3" s="92"/>
      <c r="I3" s="92"/>
      <c r="J3" s="92"/>
      <c r="K3" s="92"/>
      <c r="L3" s="92"/>
      <c r="M3" s="80"/>
      <c r="N3" s="93"/>
    </row>
    <row r="4" spans="1:24" ht="18.75" customHeight="1" thickBot="1">
      <c r="A4" s="409" t="s">
        <v>1693</v>
      </c>
      <c r="B4" s="410"/>
      <c r="C4" s="410"/>
      <c r="D4" s="95" t="str">
        <f>S6</f>
        <v>SEM DESONERAÇÃO</v>
      </c>
      <c r="E4" s="95"/>
      <c r="F4" s="95"/>
      <c r="G4" s="95"/>
      <c r="H4" s="96"/>
    </row>
    <row r="5" spans="1:24" ht="9" customHeight="1" thickBot="1">
      <c r="A5" s="97"/>
      <c r="H5" s="99"/>
    </row>
    <row r="6" spans="1:24" s="100" customFormat="1" ht="13.8" thickBot="1">
      <c r="A6" s="401" t="s">
        <v>1694</v>
      </c>
      <c r="B6" s="402" t="s">
        <v>1695</v>
      </c>
      <c r="C6" s="403" t="s">
        <v>1696</v>
      </c>
      <c r="D6" s="404"/>
      <c r="E6" s="405"/>
      <c r="F6" s="404" t="s">
        <v>1697</v>
      </c>
      <c r="G6" s="404"/>
      <c r="H6" s="406"/>
      <c r="L6" s="414" t="s">
        <v>1698</v>
      </c>
      <c r="M6" s="415"/>
      <c r="N6" s="415"/>
      <c r="O6" s="415"/>
      <c r="P6" s="415"/>
      <c r="Q6" s="416"/>
      <c r="S6" s="414" t="s">
        <v>1699</v>
      </c>
      <c r="T6" s="415"/>
      <c r="U6" s="415"/>
      <c r="V6" s="415"/>
      <c r="W6" s="415"/>
      <c r="X6" s="416"/>
    </row>
    <row r="7" spans="1:24" s="100" customFormat="1" ht="13.8" thickBot="1">
      <c r="A7" s="401"/>
      <c r="B7" s="402"/>
      <c r="C7" s="420" t="s">
        <v>1700</v>
      </c>
      <c r="D7" s="421"/>
      <c r="E7" s="422"/>
      <c r="F7" s="421" t="s">
        <v>1700</v>
      </c>
      <c r="G7" s="421"/>
      <c r="H7" s="423"/>
      <c r="L7" s="417"/>
      <c r="M7" s="418"/>
      <c r="N7" s="418"/>
      <c r="O7" s="418"/>
      <c r="P7" s="418"/>
      <c r="Q7" s="419"/>
      <c r="S7" s="417"/>
      <c r="T7" s="418"/>
      <c r="U7" s="418"/>
      <c r="V7" s="418"/>
      <c r="W7" s="418"/>
      <c r="X7" s="419"/>
    </row>
    <row r="8" spans="1:24" s="103" customFormat="1">
      <c r="A8" s="101" t="s">
        <v>1701</v>
      </c>
      <c r="B8" s="102" t="s">
        <v>1702</v>
      </c>
      <c r="C8" s="424" t="s">
        <v>1703</v>
      </c>
      <c r="D8" s="424"/>
      <c r="E8" s="425"/>
      <c r="F8" s="424" t="s">
        <v>1703</v>
      </c>
      <c r="G8" s="424"/>
      <c r="H8" s="426"/>
      <c r="K8" s="104"/>
      <c r="L8" s="427" t="s">
        <v>1703</v>
      </c>
      <c r="M8" s="428"/>
      <c r="N8" s="429"/>
      <c r="O8" s="427" t="s">
        <v>1703</v>
      </c>
      <c r="P8" s="428"/>
      <c r="Q8" s="429"/>
      <c r="S8" s="411" t="s">
        <v>1703</v>
      </c>
      <c r="T8" s="412"/>
      <c r="U8" s="413"/>
      <c r="V8" s="411" t="s">
        <v>1703</v>
      </c>
      <c r="W8" s="412"/>
      <c r="X8" s="413"/>
    </row>
    <row r="9" spans="1:24" s="110" customFormat="1">
      <c r="A9" s="105" t="s">
        <v>1704</v>
      </c>
      <c r="B9" s="106" t="s">
        <v>1705</v>
      </c>
      <c r="C9" s="94"/>
      <c r="D9" s="107">
        <v>0.2</v>
      </c>
      <c r="E9" s="108"/>
      <c r="F9" s="94"/>
      <c r="G9" s="107">
        <v>0.2</v>
      </c>
      <c r="H9" s="109"/>
      <c r="L9" s="111"/>
      <c r="M9" s="112">
        <v>0</v>
      </c>
      <c r="N9" s="109"/>
      <c r="O9" s="111"/>
      <c r="P9" s="112">
        <v>0</v>
      </c>
      <c r="Q9" s="109"/>
      <c r="S9" s="113"/>
      <c r="T9" s="98">
        <v>0.2</v>
      </c>
      <c r="U9" s="99"/>
      <c r="V9" s="113"/>
      <c r="W9" s="98">
        <v>0.2</v>
      </c>
      <c r="X9" s="99"/>
    </row>
    <row r="10" spans="1:24" s="110" customFormat="1">
      <c r="A10" s="105" t="s">
        <v>1706</v>
      </c>
      <c r="B10" s="106" t="s">
        <v>1707</v>
      </c>
      <c r="C10" s="94"/>
      <c r="D10" s="107">
        <v>1.4999999999999999E-2</v>
      </c>
      <c r="E10" s="108"/>
      <c r="F10" s="94"/>
      <c r="G10" s="107">
        <v>1.4999999999999999E-2</v>
      </c>
      <c r="H10" s="109"/>
      <c r="L10" s="111"/>
      <c r="M10" s="112">
        <v>1.4999999999999999E-2</v>
      </c>
      <c r="N10" s="109"/>
      <c r="O10" s="111"/>
      <c r="P10" s="112">
        <v>1.4999999999999999E-2</v>
      </c>
      <c r="Q10" s="109"/>
      <c r="S10" s="113"/>
      <c r="T10" s="98">
        <v>1.4999999999999999E-2</v>
      </c>
      <c r="U10" s="99"/>
      <c r="V10" s="113"/>
      <c r="W10" s="98">
        <v>1.4999999999999999E-2</v>
      </c>
      <c r="X10" s="99"/>
    </row>
    <row r="11" spans="1:24" s="110" customFormat="1" ht="26.4">
      <c r="A11" s="105" t="s">
        <v>1708</v>
      </c>
      <c r="B11" s="106" t="s">
        <v>1709</v>
      </c>
      <c r="C11" s="94"/>
      <c r="D11" s="107">
        <v>0.01</v>
      </c>
      <c r="E11" s="108"/>
      <c r="F11" s="94"/>
      <c r="G11" s="107">
        <v>0.01</v>
      </c>
      <c r="H11" s="109"/>
      <c r="L11" s="111"/>
      <c r="M11" s="112">
        <v>0.01</v>
      </c>
      <c r="N11" s="109"/>
      <c r="O11" s="111"/>
      <c r="P11" s="112">
        <v>0.01</v>
      </c>
      <c r="Q11" s="109"/>
      <c r="S11" s="113"/>
      <c r="T11" s="98">
        <v>0.01</v>
      </c>
      <c r="U11" s="99"/>
      <c r="V11" s="113"/>
      <c r="W11" s="98">
        <v>0.01</v>
      </c>
      <c r="X11" s="99"/>
    </row>
    <row r="12" spans="1:24" s="110" customFormat="1" ht="26.4">
      <c r="A12" s="105" t="s">
        <v>1710</v>
      </c>
      <c r="B12" s="106" t="s">
        <v>1711</v>
      </c>
      <c r="C12" s="94"/>
      <c r="D12" s="107">
        <v>2E-3</v>
      </c>
      <c r="E12" s="108"/>
      <c r="F12" s="94"/>
      <c r="G12" s="107">
        <v>2E-3</v>
      </c>
      <c r="H12" s="109"/>
      <c r="L12" s="111"/>
      <c r="M12" s="112">
        <v>2E-3</v>
      </c>
      <c r="N12" s="109"/>
      <c r="O12" s="111"/>
      <c r="P12" s="112">
        <v>2E-3</v>
      </c>
      <c r="Q12" s="109"/>
      <c r="S12" s="113"/>
      <c r="T12" s="98">
        <v>2E-3</v>
      </c>
      <c r="U12" s="99"/>
      <c r="V12" s="113"/>
      <c r="W12" s="98">
        <v>2E-3</v>
      </c>
      <c r="X12" s="99"/>
    </row>
    <row r="13" spans="1:24" s="110" customFormat="1" ht="26.4">
      <c r="A13" s="105" t="s">
        <v>1712</v>
      </c>
      <c r="B13" s="106" t="s">
        <v>1713</v>
      </c>
      <c r="C13" s="94"/>
      <c r="D13" s="107">
        <v>6.0000000000000001E-3</v>
      </c>
      <c r="E13" s="108"/>
      <c r="F13" s="94"/>
      <c r="G13" s="107">
        <v>6.0000000000000001E-3</v>
      </c>
      <c r="H13" s="109"/>
      <c r="L13" s="111"/>
      <c r="M13" s="112">
        <v>6.0000000000000001E-3</v>
      </c>
      <c r="N13" s="109"/>
      <c r="O13" s="111"/>
      <c r="P13" s="112">
        <v>6.0000000000000001E-3</v>
      </c>
      <c r="Q13" s="109"/>
      <c r="S13" s="113"/>
      <c r="T13" s="98">
        <v>6.0000000000000001E-3</v>
      </c>
      <c r="U13" s="99"/>
      <c r="V13" s="113"/>
      <c r="W13" s="98">
        <v>6.0000000000000001E-3</v>
      </c>
      <c r="X13" s="99"/>
    </row>
    <row r="14" spans="1:24" s="110" customFormat="1">
      <c r="A14" s="105" t="s">
        <v>1714</v>
      </c>
      <c r="B14" s="106" t="s">
        <v>1715</v>
      </c>
      <c r="C14" s="94"/>
      <c r="D14" s="107">
        <v>2.5000000000000001E-2</v>
      </c>
      <c r="E14" s="108"/>
      <c r="F14" s="94"/>
      <c r="G14" s="107">
        <v>2.5000000000000001E-2</v>
      </c>
      <c r="H14" s="109"/>
      <c r="L14" s="111"/>
      <c r="M14" s="112">
        <v>2.5000000000000001E-2</v>
      </c>
      <c r="N14" s="109"/>
      <c r="O14" s="111"/>
      <c r="P14" s="112">
        <v>2.5000000000000001E-2</v>
      </c>
      <c r="Q14" s="109"/>
      <c r="S14" s="113"/>
      <c r="T14" s="98">
        <v>2.5000000000000001E-2</v>
      </c>
      <c r="U14" s="99"/>
      <c r="V14" s="113"/>
      <c r="W14" s="98">
        <v>2.5000000000000001E-2</v>
      </c>
      <c r="X14" s="99"/>
    </row>
    <row r="15" spans="1:24" s="110" customFormat="1">
      <c r="A15" s="105" t="s">
        <v>1716</v>
      </c>
      <c r="B15" s="106" t="s">
        <v>1717</v>
      </c>
      <c r="C15" s="94"/>
      <c r="D15" s="107">
        <v>0.03</v>
      </c>
      <c r="E15" s="108"/>
      <c r="F15" s="94"/>
      <c r="G15" s="107">
        <v>0.03</v>
      </c>
      <c r="H15" s="109"/>
      <c r="L15" s="111"/>
      <c r="M15" s="112">
        <v>0.03</v>
      </c>
      <c r="N15" s="109"/>
      <c r="O15" s="111"/>
      <c r="P15" s="112">
        <v>0.03</v>
      </c>
      <c r="Q15" s="109"/>
      <c r="S15" s="113"/>
      <c r="T15" s="98">
        <v>0.03</v>
      </c>
      <c r="U15" s="99"/>
      <c r="V15" s="113"/>
      <c r="W15" s="98">
        <v>0.03</v>
      </c>
      <c r="X15" s="99"/>
    </row>
    <row r="16" spans="1:24" s="110" customFormat="1" ht="12" customHeight="1">
      <c r="A16" s="105" t="s">
        <v>1718</v>
      </c>
      <c r="B16" s="106" t="s">
        <v>1719</v>
      </c>
      <c r="C16" s="94"/>
      <c r="D16" s="107">
        <v>0.08</v>
      </c>
      <c r="E16" s="108"/>
      <c r="F16" s="94"/>
      <c r="G16" s="107">
        <v>0.08</v>
      </c>
      <c r="H16" s="109"/>
      <c r="L16" s="111"/>
      <c r="M16" s="112">
        <v>0.08</v>
      </c>
      <c r="N16" s="109"/>
      <c r="O16" s="111"/>
      <c r="P16" s="112">
        <v>0.08</v>
      </c>
      <c r="Q16" s="109"/>
      <c r="S16" s="113"/>
      <c r="T16" s="98">
        <v>0.08</v>
      </c>
      <c r="U16" s="99"/>
      <c r="V16" s="113"/>
      <c r="W16" s="98">
        <v>0.08</v>
      </c>
      <c r="X16" s="99"/>
    </row>
    <row r="17" spans="1:24" s="110" customFormat="1" ht="26.4">
      <c r="A17" s="105" t="s">
        <v>1720</v>
      </c>
      <c r="B17" s="106" t="s">
        <v>1721</v>
      </c>
      <c r="C17" s="94"/>
      <c r="D17" s="107">
        <v>0</v>
      </c>
      <c r="E17" s="108"/>
      <c r="F17" s="94"/>
      <c r="G17" s="107">
        <v>0</v>
      </c>
      <c r="H17" s="109"/>
      <c r="L17" s="111"/>
      <c r="M17" s="112">
        <v>0</v>
      </c>
      <c r="N17" s="109"/>
      <c r="O17" s="111"/>
      <c r="P17" s="112">
        <v>0</v>
      </c>
      <c r="Q17" s="109"/>
      <c r="S17" s="113"/>
      <c r="T17" s="98">
        <v>0</v>
      </c>
      <c r="U17" s="99"/>
      <c r="V17" s="113"/>
      <c r="W17" s="98">
        <v>0</v>
      </c>
      <c r="X17" s="99"/>
    </row>
    <row r="18" spans="1:24" s="110" customFormat="1">
      <c r="A18" s="114"/>
      <c r="B18" s="115" t="s">
        <v>1722</v>
      </c>
      <c r="C18" s="116"/>
      <c r="D18" s="117">
        <f>SUM(D9:D17)</f>
        <v>0.36800000000000005</v>
      </c>
      <c r="E18" s="118"/>
      <c r="F18" s="116"/>
      <c r="G18" s="117">
        <f>SUM(G9:G17)</f>
        <v>0.36800000000000005</v>
      </c>
      <c r="H18" s="119"/>
      <c r="L18" s="120"/>
      <c r="M18" s="121">
        <f>SUM(M9:M17)</f>
        <v>0.16799999999999998</v>
      </c>
      <c r="N18" s="122"/>
      <c r="O18" s="120"/>
      <c r="P18" s="121">
        <f>SUM(P9:P17)</f>
        <v>0.16799999999999998</v>
      </c>
      <c r="Q18" s="122"/>
      <c r="S18" s="123"/>
      <c r="T18" s="124">
        <f>SUM(T9:T17)</f>
        <v>0.36800000000000005</v>
      </c>
      <c r="U18" s="125"/>
      <c r="V18" s="123"/>
      <c r="W18" s="124">
        <f>SUM(W9:W17)</f>
        <v>0.36800000000000005</v>
      </c>
      <c r="X18" s="125"/>
    </row>
    <row r="19" spans="1:24" s="110" customFormat="1">
      <c r="A19" s="105"/>
      <c r="B19" s="126"/>
      <c r="C19" s="127"/>
      <c r="D19" s="128"/>
      <c r="E19" s="108"/>
      <c r="F19" s="127"/>
      <c r="G19" s="128"/>
      <c r="H19" s="109"/>
      <c r="L19" s="129"/>
      <c r="M19" s="128"/>
      <c r="N19" s="109"/>
      <c r="O19" s="129"/>
      <c r="P19" s="128"/>
      <c r="Q19" s="109"/>
      <c r="S19" s="130"/>
      <c r="T19" s="131"/>
      <c r="U19" s="99"/>
      <c r="V19" s="130"/>
      <c r="W19" s="131"/>
      <c r="X19" s="99"/>
    </row>
    <row r="20" spans="1:24" s="132" customFormat="1" ht="26.4">
      <c r="A20" s="101" t="s">
        <v>1723</v>
      </c>
      <c r="B20" s="102" t="s">
        <v>1724</v>
      </c>
      <c r="C20" s="424" t="s">
        <v>1703</v>
      </c>
      <c r="D20" s="424"/>
      <c r="E20" s="425"/>
      <c r="F20" s="424" t="s">
        <v>1703</v>
      </c>
      <c r="G20" s="424"/>
      <c r="H20" s="426"/>
      <c r="L20" s="427" t="s">
        <v>1703</v>
      </c>
      <c r="M20" s="428"/>
      <c r="N20" s="429"/>
      <c r="O20" s="427" t="s">
        <v>1703</v>
      </c>
      <c r="P20" s="428"/>
      <c r="Q20" s="429"/>
      <c r="S20" s="411" t="s">
        <v>1703</v>
      </c>
      <c r="T20" s="412"/>
      <c r="U20" s="413"/>
      <c r="V20" s="411" t="s">
        <v>1703</v>
      </c>
      <c r="W20" s="412"/>
      <c r="X20" s="413"/>
    </row>
    <row r="21" spans="1:24" s="110" customFormat="1">
      <c r="A21" s="105" t="s">
        <v>1725</v>
      </c>
      <c r="B21" s="106" t="s">
        <v>1726</v>
      </c>
      <c r="C21" s="94"/>
      <c r="D21" s="107">
        <v>0.1807</v>
      </c>
      <c r="E21" s="108"/>
      <c r="F21" s="94"/>
      <c r="G21" s="107">
        <v>0</v>
      </c>
      <c r="H21" s="109"/>
      <c r="L21" s="111"/>
      <c r="M21" s="112">
        <v>0.1807</v>
      </c>
      <c r="N21" s="109"/>
      <c r="O21" s="111"/>
      <c r="P21" s="112">
        <v>0</v>
      </c>
      <c r="Q21" s="109"/>
      <c r="S21" s="113"/>
      <c r="T21" s="98">
        <v>0.1807</v>
      </c>
      <c r="U21" s="99"/>
      <c r="V21" s="113"/>
      <c r="W21" s="98">
        <v>0</v>
      </c>
      <c r="X21" s="99"/>
    </row>
    <row r="22" spans="1:24" s="110" customFormat="1">
      <c r="A22" s="105" t="s">
        <v>1727</v>
      </c>
      <c r="B22" s="106" t="s">
        <v>1728</v>
      </c>
      <c r="C22" s="94"/>
      <c r="D22" s="107">
        <v>5.0799999999999998E-2</v>
      </c>
      <c r="E22" s="108"/>
      <c r="F22" s="94"/>
      <c r="G22" s="107">
        <v>0</v>
      </c>
      <c r="H22" s="109"/>
      <c r="L22" s="111"/>
      <c r="M22" s="112">
        <v>5.0700000000000002E-2</v>
      </c>
      <c r="N22" s="109"/>
      <c r="O22" s="111"/>
      <c r="P22" s="112">
        <v>0</v>
      </c>
      <c r="Q22" s="109"/>
      <c r="S22" s="113"/>
      <c r="T22" s="98">
        <v>5.0799999999999998E-2</v>
      </c>
      <c r="U22" s="99"/>
      <c r="V22" s="113"/>
      <c r="W22" s="98">
        <v>0</v>
      </c>
      <c r="X22" s="99"/>
    </row>
    <row r="23" spans="1:24" s="110" customFormat="1">
      <c r="A23" s="105" t="s">
        <v>1729</v>
      </c>
      <c r="B23" s="106" t="s">
        <v>1730</v>
      </c>
      <c r="C23" s="94"/>
      <c r="D23" s="107">
        <v>9.1999999999999998E-3</v>
      </c>
      <c r="E23" s="108"/>
      <c r="F23" s="94"/>
      <c r="G23" s="107">
        <v>6.4000000000000003E-3</v>
      </c>
      <c r="H23" s="109"/>
      <c r="L23" s="111"/>
      <c r="M23" s="112">
        <v>8.8000000000000005E-3</v>
      </c>
      <c r="N23" s="109"/>
      <c r="O23" s="111"/>
      <c r="P23" s="112">
        <v>6.7000000000000002E-3</v>
      </c>
      <c r="Q23" s="109"/>
      <c r="S23" s="113"/>
      <c r="T23" s="98">
        <v>9.1999999999999998E-3</v>
      </c>
      <c r="U23" s="99"/>
      <c r="V23" s="113"/>
      <c r="W23" s="98">
        <v>6.4000000000000003E-3</v>
      </c>
      <c r="X23" s="99"/>
    </row>
    <row r="24" spans="1:24" s="110" customFormat="1">
      <c r="A24" s="105" t="s">
        <v>1731</v>
      </c>
      <c r="B24" s="106" t="s">
        <v>1732</v>
      </c>
      <c r="C24" s="94"/>
      <c r="D24" s="107">
        <v>0.10979999999999999</v>
      </c>
      <c r="E24" s="108"/>
      <c r="F24" s="94"/>
      <c r="G24" s="107">
        <v>8.3299999999999999E-2</v>
      </c>
      <c r="H24" s="109"/>
      <c r="L24" s="111"/>
      <c r="M24" s="112">
        <v>0.1095</v>
      </c>
      <c r="N24" s="109"/>
      <c r="O24" s="111"/>
      <c r="P24" s="112">
        <v>8.3299999999999999E-2</v>
      </c>
      <c r="Q24" s="109"/>
      <c r="S24" s="113"/>
      <c r="T24" s="98">
        <v>0.10979999999999999</v>
      </c>
      <c r="U24" s="99"/>
      <c r="V24" s="113"/>
      <c r="W24" s="98">
        <v>8.3299999999999999E-2</v>
      </c>
      <c r="X24" s="99"/>
    </row>
    <row r="25" spans="1:24" s="110" customFormat="1">
      <c r="A25" s="105" t="s">
        <v>1733</v>
      </c>
      <c r="B25" s="106" t="s">
        <v>1734</v>
      </c>
      <c r="C25" s="94"/>
      <c r="D25" s="107">
        <v>8.0000000000000004E-4</v>
      </c>
      <c r="E25" s="108"/>
      <c r="F25" s="94"/>
      <c r="G25" s="107">
        <v>4.0000000000000002E-4</v>
      </c>
      <c r="H25" s="109"/>
      <c r="L25" s="111"/>
      <c r="M25" s="112">
        <v>6.9999999999999999E-4</v>
      </c>
      <c r="N25" s="109"/>
      <c r="O25" s="111"/>
      <c r="P25" s="112">
        <v>5.9999999999999995E-4</v>
      </c>
      <c r="Q25" s="109"/>
      <c r="S25" s="113"/>
      <c r="T25" s="98">
        <v>8.0000000000000004E-4</v>
      </c>
      <c r="U25" s="99"/>
      <c r="V25" s="113"/>
      <c r="W25" s="98">
        <v>4.0000000000000002E-4</v>
      </c>
      <c r="X25" s="99"/>
    </row>
    <row r="26" spans="1:24" s="110" customFormat="1">
      <c r="A26" s="105" t="s">
        <v>1735</v>
      </c>
      <c r="B26" s="106" t="s">
        <v>1736</v>
      </c>
      <c r="C26" s="94"/>
      <c r="D26" s="107">
        <v>7.3000000000000001E-3</v>
      </c>
      <c r="E26" s="108"/>
      <c r="F26" s="94"/>
      <c r="G26" s="107">
        <v>5.5999999999999999E-3</v>
      </c>
      <c r="H26" s="109"/>
      <c r="L26" s="111"/>
      <c r="M26" s="112">
        <v>7.3000000000000001E-3</v>
      </c>
      <c r="N26" s="109"/>
      <c r="O26" s="111"/>
      <c r="P26" s="112">
        <v>5.5999999999999999E-3</v>
      </c>
      <c r="Q26" s="109"/>
      <c r="S26" s="113"/>
      <c r="T26" s="98">
        <v>7.3000000000000001E-3</v>
      </c>
      <c r="U26" s="99"/>
      <c r="V26" s="113"/>
      <c r="W26" s="98">
        <v>5.5999999999999999E-3</v>
      </c>
      <c r="X26" s="99"/>
    </row>
    <row r="27" spans="1:24" s="110" customFormat="1">
      <c r="A27" s="105" t="s">
        <v>1737</v>
      </c>
      <c r="B27" s="106" t="s">
        <v>1738</v>
      </c>
      <c r="C27" s="94"/>
      <c r="D27" s="107">
        <v>1.47E-2</v>
      </c>
      <c r="E27" s="108"/>
      <c r="F27" s="94"/>
      <c r="G27" s="107">
        <v>0</v>
      </c>
      <c r="H27" s="109"/>
      <c r="L27" s="111"/>
      <c r="M27" s="112">
        <v>1.4999999999999999E-2</v>
      </c>
      <c r="N27" s="109"/>
      <c r="O27" s="111"/>
      <c r="P27" s="112">
        <v>0</v>
      </c>
      <c r="Q27" s="109"/>
      <c r="S27" s="113"/>
      <c r="T27" s="98">
        <v>1.47E-2</v>
      </c>
      <c r="U27" s="99"/>
      <c r="V27" s="113"/>
      <c r="W27" s="98">
        <v>0</v>
      </c>
      <c r="X27" s="99"/>
    </row>
    <row r="28" spans="1:24" s="110" customFormat="1">
      <c r="A28" s="105" t="s">
        <v>1739</v>
      </c>
      <c r="B28" s="106" t="s">
        <v>1740</v>
      </c>
      <c r="C28" s="94"/>
      <c r="D28" s="107">
        <v>1.1999999999999999E-3</v>
      </c>
      <c r="E28" s="108"/>
      <c r="F28" s="94"/>
      <c r="G28" s="107">
        <v>8.0000000000000004E-4</v>
      </c>
      <c r="H28" s="109"/>
      <c r="L28" s="111"/>
      <c r="M28" s="112">
        <v>1.1000000000000001E-3</v>
      </c>
      <c r="N28" s="109"/>
      <c r="O28" s="111"/>
      <c r="P28" s="112">
        <v>8.0000000000000004E-4</v>
      </c>
      <c r="Q28" s="109"/>
      <c r="S28" s="113"/>
      <c r="T28" s="98">
        <v>1.1999999999999999E-3</v>
      </c>
      <c r="U28" s="99"/>
      <c r="V28" s="113"/>
      <c r="W28" s="98">
        <v>8.0000000000000004E-4</v>
      </c>
      <c r="X28" s="99"/>
    </row>
    <row r="29" spans="1:24" s="110" customFormat="1">
      <c r="A29" s="105" t="s">
        <v>1741</v>
      </c>
      <c r="B29" s="106" t="s">
        <v>1742</v>
      </c>
      <c r="C29" s="94"/>
      <c r="D29" s="107">
        <v>9.6500000000000002E-2</v>
      </c>
      <c r="E29" s="108"/>
      <c r="F29" s="94"/>
      <c r="G29" s="107">
        <v>8.6300000000000002E-2</v>
      </c>
      <c r="H29" s="109"/>
      <c r="L29" s="111"/>
      <c r="M29" s="112">
        <v>9.11E-2</v>
      </c>
      <c r="N29" s="109"/>
      <c r="O29" s="111"/>
      <c r="P29" s="112">
        <v>6.93E-2</v>
      </c>
      <c r="Q29" s="109"/>
      <c r="S29" s="113"/>
      <c r="T29" s="98">
        <v>9.6500000000000002E-2</v>
      </c>
      <c r="U29" s="99"/>
      <c r="V29" s="113"/>
      <c r="W29" s="98">
        <v>8.6300000000000002E-2</v>
      </c>
      <c r="X29" s="99"/>
    </row>
    <row r="30" spans="1:24" s="110" customFormat="1">
      <c r="A30" s="105" t="s">
        <v>1743</v>
      </c>
      <c r="B30" s="106" t="s">
        <v>1744</v>
      </c>
      <c r="C30" s="94"/>
      <c r="D30" s="107">
        <v>2.9999999999999997E-4</v>
      </c>
      <c r="E30" s="108"/>
      <c r="F30" s="94"/>
      <c r="G30" s="107">
        <v>2.9999999999999997E-4</v>
      </c>
      <c r="H30" s="109"/>
      <c r="L30" s="111"/>
      <c r="M30" s="112">
        <v>2.9999999999999997E-4</v>
      </c>
      <c r="N30" s="109"/>
      <c r="O30" s="111"/>
      <c r="P30" s="112">
        <v>2.9999999999999997E-4</v>
      </c>
      <c r="Q30" s="109"/>
      <c r="S30" s="113"/>
      <c r="T30" s="98">
        <v>2.9999999999999997E-4</v>
      </c>
      <c r="U30" s="99"/>
      <c r="V30" s="113"/>
      <c r="W30" s="98">
        <v>2.9999999999999997E-4</v>
      </c>
      <c r="X30" s="99"/>
    </row>
    <row r="31" spans="1:24" s="110" customFormat="1">
      <c r="A31" s="114"/>
      <c r="B31" s="115" t="s">
        <v>1745</v>
      </c>
      <c r="C31" s="116"/>
      <c r="D31" s="117">
        <f>SUM(D21:D30)</f>
        <v>0.4713</v>
      </c>
      <c r="E31" s="118"/>
      <c r="F31" s="116"/>
      <c r="G31" s="117">
        <f>SUM(G21:G30)</f>
        <v>0.18309999999999998</v>
      </c>
      <c r="H31" s="119"/>
      <c r="L31" s="120"/>
      <c r="M31" s="121">
        <f>SUM(M21:M30)</f>
        <v>0.4652</v>
      </c>
      <c r="N31" s="122"/>
      <c r="O31" s="120"/>
      <c r="P31" s="121">
        <f>SUM(P21:P30)</f>
        <v>0.1666</v>
      </c>
      <c r="Q31" s="122"/>
      <c r="S31" s="123"/>
      <c r="T31" s="124">
        <f>SUM(T21:T30)</f>
        <v>0.4713</v>
      </c>
      <c r="U31" s="125"/>
      <c r="V31" s="123"/>
      <c r="W31" s="124">
        <f>SUM(W21:W30)</f>
        <v>0.18309999999999998</v>
      </c>
      <c r="X31" s="125"/>
    </row>
    <row r="32" spans="1:24" s="110" customFormat="1">
      <c r="A32" s="105"/>
      <c r="B32" s="126"/>
      <c r="C32" s="127"/>
      <c r="D32" s="128"/>
      <c r="E32" s="108"/>
      <c r="F32" s="127"/>
      <c r="G32" s="128"/>
      <c r="H32" s="109"/>
      <c r="L32" s="129"/>
      <c r="M32" s="128"/>
      <c r="N32" s="109"/>
      <c r="O32" s="129"/>
      <c r="P32" s="128"/>
      <c r="Q32" s="109"/>
      <c r="S32" s="130"/>
      <c r="T32" s="131"/>
      <c r="U32" s="99"/>
      <c r="V32" s="130"/>
      <c r="W32" s="131"/>
      <c r="X32" s="99"/>
    </row>
    <row r="33" spans="1:24" s="110" customFormat="1" ht="26.4">
      <c r="A33" s="101" t="s">
        <v>1746</v>
      </c>
      <c r="B33" s="102" t="s">
        <v>1747</v>
      </c>
      <c r="C33" s="424" t="s">
        <v>1703</v>
      </c>
      <c r="D33" s="424"/>
      <c r="E33" s="425"/>
      <c r="F33" s="424" t="s">
        <v>1703</v>
      </c>
      <c r="G33" s="424"/>
      <c r="H33" s="426"/>
      <c r="L33" s="427" t="s">
        <v>1703</v>
      </c>
      <c r="M33" s="428"/>
      <c r="N33" s="429"/>
      <c r="O33" s="427" t="s">
        <v>1703</v>
      </c>
      <c r="P33" s="428"/>
      <c r="Q33" s="429"/>
      <c r="S33" s="411" t="s">
        <v>1703</v>
      </c>
      <c r="T33" s="412"/>
      <c r="U33" s="413"/>
      <c r="V33" s="411" t="s">
        <v>1703</v>
      </c>
      <c r="W33" s="412"/>
      <c r="X33" s="413"/>
    </row>
    <row r="34" spans="1:24" s="110" customFormat="1">
      <c r="A34" s="105" t="s">
        <v>1748</v>
      </c>
      <c r="B34" s="106" t="s">
        <v>1749</v>
      </c>
      <c r="C34" s="94"/>
      <c r="D34" s="107">
        <v>5.7200000000000001E-2</v>
      </c>
      <c r="E34" s="108"/>
      <c r="F34" s="94"/>
      <c r="G34" s="107">
        <v>4.36E-2</v>
      </c>
      <c r="H34" s="109"/>
      <c r="L34" s="111"/>
      <c r="M34" s="112">
        <v>5.7200000000000001E-2</v>
      </c>
      <c r="N34" s="109"/>
      <c r="O34" s="111"/>
      <c r="P34" s="112">
        <v>4.36E-2</v>
      </c>
      <c r="Q34" s="109"/>
      <c r="S34" s="113"/>
      <c r="T34" s="98">
        <v>5.7200000000000001E-2</v>
      </c>
      <c r="U34" s="99"/>
      <c r="V34" s="113"/>
      <c r="W34" s="98">
        <v>4.36E-2</v>
      </c>
      <c r="X34" s="99"/>
    </row>
    <row r="35" spans="1:24" s="110" customFormat="1">
      <c r="A35" s="105" t="s">
        <v>1750</v>
      </c>
      <c r="B35" s="106" t="s">
        <v>1751</v>
      </c>
      <c r="C35" s="94"/>
      <c r="D35" s="107">
        <v>1.2999999999999999E-3</v>
      </c>
      <c r="E35" s="108"/>
      <c r="F35" s="94"/>
      <c r="G35" s="107">
        <v>1E-3</v>
      </c>
      <c r="H35" s="109"/>
      <c r="L35" s="111"/>
      <c r="M35" s="112">
        <v>1.2999999999999999E-3</v>
      </c>
      <c r="N35" s="109"/>
      <c r="O35" s="111"/>
      <c r="P35" s="112">
        <v>1E-3</v>
      </c>
      <c r="Q35" s="109"/>
      <c r="S35" s="113"/>
      <c r="T35" s="98">
        <v>1.2999999999999999E-3</v>
      </c>
      <c r="U35" s="99"/>
      <c r="V35" s="113"/>
      <c r="W35" s="98">
        <v>1E-3</v>
      </c>
      <c r="X35" s="99"/>
    </row>
    <row r="36" spans="1:24" s="110" customFormat="1">
      <c r="A36" s="105" t="s">
        <v>1752</v>
      </c>
      <c r="B36" s="106" t="s">
        <v>1753</v>
      </c>
      <c r="C36" s="94"/>
      <c r="D36" s="107">
        <v>4.4999999999999998E-2</v>
      </c>
      <c r="E36" s="108"/>
      <c r="F36" s="94"/>
      <c r="G36" s="107">
        <v>1.83E-2</v>
      </c>
      <c r="H36" s="109"/>
      <c r="L36" s="111"/>
      <c r="M36" s="112">
        <v>4.4999999999999998E-2</v>
      </c>
      <c r="N36" s="109"/>
      <c r="O36" s="111"/>
      <c r="P36" s="112">
        <v>3.4200000000000001E-2</v>
      </c>
      <c r="Q36" s="109"/>
      <c r="S36" s="113"/>
      <c r="T36" s="98">
        <v>4.4999999999999998E-2</v>
      </c>
      <c r="U36" s="99"/>
      <c r="V36" s="113"/>
      <c r="W36" s="98">
        <v>1.83E-2</v>
      </c>
      <c r="X36" s="99"/>
    </row>
    <row r="37" spans="1:24" s="110" customFormat="1">
      <c r="A37" s="105" t="s">
        <v>1754</v>
      </c>
      <c r="B37" s="106" t="s">
        <v>1755</v>
      </c>
      <c r="C37" s="94"/>
      <c r="D37" s="107">
        <v>0.04</v>
      </c>
      <c r="E37" s="108"/>
      <c r="F37" s="94"/>
      <c r="G37" s="107">
        <v>2.4500000000000001E-2</v>
      </c>
      <c r="H37" s="109"/>
      <c r="L37" s="111"/>
      <c r="M37" s="112">
        <v>0.04</v>
      </c>
      <c r="N37" s="109"/>
      <c r="O37" s="111"/>
      <c r="P37" s="112">
        <v>3.0499999999999999E-2</v>
      </c>
      <c r="Q37" s="109"/>
      <c r="S37" s="113"/>
      <c r="T37" s="98">
        <v>0.04</v>
      </c>
      <c r="U37" s="99"/>
      <c r="V37" s="113"/>
      <c r="W37" s="98">
        <v>2.4500000000000001E-2</v>
      </c>
      <c r="X37" s="99"/>
    </row>
    <row r="38" spans="1:24" s="110" customFormat="1">
      <c r="A38" s="105" t="s">
        <v>1756</v>
      </c>
      <c r="B38" s="106" t="s">
        <v>1757</v>
      </c>
      <c r="C38" s="94"/>
      <c r="D38" s="107">
        <v>4.7999999999999996E-3</v>
      </c>
      <c r="E38" s="108"/>
      <c r="F38" s="94"/>
      <c r="G38" s="107">
        <v>3.7000000000000002E-3</v>
      </c>
      <c r="H38" s="109"/>
      <c r="L38" s="111"/>
      <c r="M38" s="112">
        <v>4.7999999999999996E-3</v>
      </c>
      <c r="N38" s="109"/>
      <c r="O38" s="111"/>
      <c r="P38" s="112">
        <v>3.7000000000000002E-3</v>
      </c>
      <c r="Q38" s="109"/>
      <c r="S38" s="113"/>
      <c r="T38" s="98">
        <v>4.7999999999999996E-3</v>
      </c>
      <c r="U38" s="99"/>
      <c r="V38" s="113"/>
      <c r="W38" s="98">
        <v>3.7000000000000002E-3</v>
      </c>
      <c r="X38" s="99"/>
    </row>
    <row r="39" spans="1:24" s="110" customFormat="1">
      <c r="A39" s="114"/>
      <c r="B39" s="115" t="s">
        <v>1758</v>
      </c>
      <c r="C39" s="116"/>
      <c r="D39" s="117">
        <f>SUM(D34:D38)</f>
        <v>0.14830000000000002</v>
      </c>
      <c r="E39" s="118"/>
      <c r="F39" s="116"/>
      <c r="G39" s="117">
        <f>SUM(G34:G38)</f>
        <v>9.11E-2</v>
      </c>
      <c r="H39" s="119"/>
      <c r="L39" s="120"/>
      <c r="M39" s="121">
        <f>SUM(M34:M38)</f>
        <v>0.14830000000000002</v>
      </c>
      <c r="N39" s="122"/>
      <c r="O39" s="120"/>
      <c r="P39" s="121">
        <f>SUM(P34:P38)</f>
        <v>0.113</v>
      </c>
      <c r="Q39" s="122"/>
      <c r="S39" s="123"/>
      <c r="T39" s="124">
        <f>SUM(T34:T38)</f>
        <v>0.14830000000000002</v>
      </c>
      <c r="U39" s="125"/>
      <c r="V39" s="123"/>
      <c r="W39" s="124">
        <f>SUM(W34:W38)</f>
        <v>9.11E-2</v>
      </c>
      <c r="X39" s="125"/>
    </row>
    <row r="40" spans="1:24" s="110" customFormat="1">
      <c r="A40" s="105"/>
      <c r="B40" s="126"/>
      <c r="C40" s="127"/>
      <c r="D40" s="128"/>
      <c r="E40" s="108"/>
      <c r="F40" s="127"/>
      <c r="G40" s="128"/>
      <c r="H40" s="109"/>
      <c r="L40" s="129"/>
      <c r="M40" s="128"/>
      <c r="N40" s="109"/>
      <c r="O40" s="129"/>
      <c r="P40" s="128"/>
      <c r="Q40" s="109"/>
      <c r="S40" s="130"/>
      <c r="T40" s="131"/>
      <c r="U40" s="99"/>
      <c r="V40" s="130"/>
      <c r="W40" s="131"/>
      <c r="X40" s="99"/>
    </row>
    <row r="41" spans="1:24" s="110" customFormat="1" ht="26.4">
      <c r="A41" s="101" t="s">
        <v>1759</v>
      </c>
      <c r="B41" s="102" t="s">
        <v>1760</v>
      </c>
      <c r="C41" s="424" t="s">
        <v>1703</v>
      </c>
      <c r="D41" s="424"/>
      <c r="E41" s="425"/>
      <c r="F41" s="424" t="s">
        <v>1703</v>
      </c>
      <c r="G41" s="424"/>
      <c r="H41" s="426"/>
      <c r="L41" s="427" t="s">
        <v>1703</v>
      </c>
      <c r="M41" s="428"/>
      <c r="N41" s="429"/>
      <c r="O41" s="427" t="s">
        <v>1703</v>
      </c>
      <c r="P41" s="428"/>
      <c r="Q41" s="429"/>
      <c r="S41" s="411" t="s">
        <v>1703</v>
      </c>
      <c r="T41" s="412"/>
      <c r="U41" s="413"/>
      <c r="V41" s="411" t="s">
        <v>1703</v>
      </c>
      <c r="W41" s="412"/>
      <c r="X41" s="413"/>
    </row>
    <row r="42" spans="1:24" s="110" customFormat="1">
      <c r="A42" s="105" t="s">
        <v>1761</v>
      </c>
      <c r="B42" s="106" t="s">
        <v>1762</v>
      </c>
      <c r="C42" s="94"/>
      <c r="D42" s="107">
        <v>0.1734</v>
      </c>
      <c r="E42" s="108"/>
      <c r="F42" s="94"/>
      <c r="G42" s="107">
        <v>6.7400000000000002E-2</v>
      </c>
      <c r="H42" s="109"/>
      <c r="L42" s="111"/>
      <c r="M42" s="112">
        <v>7.8200000000000006E-2</v>
      </c>
      <c r="N42" s="109"/>
      <c r="O42" s="111"/>
      <c r="P42" s="112">
        <v>2.8000000000000001E-2</v>
      </c>
      <c r="Q42" s="109"/>
      <c r="S42" s="113"/>
      <c r="T42" s="98">
        <v>0.1734</v>
      </c>
      <c r="U42" s="99"/>
      <c r="V42" s="113"/>
      <c r="W42" s="98">
        <v>6.7400000000000002E-2</v>
      </c>
      <c r="X42" s="99"/>
    </row>
    <row r="43" spans="1:24" s="110" customFormat="1" ht="39.6">
      <c r="A43" s="105" t="s">
        <v>1763</v>
      </c>
      <c r="B43" s="106" t="s">
        <v>1764</v>
      </c>
      <c r="C43" s="94"/>
      <c r="D43" s="107">
        <v>5.0000000000000001E-3</v>
      </c>
      <c r="E43" s="108"/>
      <c r="F43" s="94"/>
      <c r="G43" s="107">
        <v>3.8999999999999998E-3</v>
      </c>
      <c r="H43" s="109"/>
      <c r="L43" s="111"/>
      <c r="M43" s="112">
        <v>4.7999999999999996E-3</v>
      </c>
      <c r="N43" s="109"/>
      <c r="O43" s="111"/>
      <c r="P43" s="112">
        <v>3.7000000000000002E-3</v>
      </c>
      <c r="Q43" s="109"/>
      <c r="S43" s="113"/>
      <c r="T43" s="98">
        <v>5.0000000000000001E-3</v>
      </c>
      <c r="U43" s="99"/>
      <c r="V43" s="113"/>
      <c r="W43" s="98">
        <v>3.8999999999999998E-3</v>
      </c>
      <c r="X43" s="99"/>
    </row>
    <row r="44" spans="1:24" s="110" customFormat="1">
      <c r="A44" s="114"/>
      <c r="B44" s="115" t="s">
        <v>1765</v>
      </c>
      <c r="C44" s="116"/>
      <c r="D44" s="117">
        <f>SUM(D42:D43)</f>
        <v>0.1784</v>
      </c>
      <c r="E44" s="118"/>
      <c r="F44" s="116"/>
      <c r="G44" s="117">
        <f>SUM(G42:G43)</f>
        <v>7.1300000000000002E-2</v>
      </c>
      <c r="H44" s="119"/>
      <c r="L44" s="120"/>
      <c r="M44" s="121">
        <f>SUM(M42:M43)</f>
        <v>8.3000000000000004E-2</v>
      </c>
      <c r="N44" s="122"/>
      <c r="O44" s="120"/>
      <c r="P44" s="121">
        <f>SUM(P42:P43)</f>
        <v>3.1699999999999999E-2</v>
      </c>
      <c r="Q44" s="122"/>
      <c r="S44" s="123"/>
      <c r="T44" s="124">
        <f>SUM(T42:T43)</f>
        <v>0.1784</v>
      </c>
      <c r="U44" s="125"/>
      <c r="V44" s="123"/>
      <c r="W44" s="124">
        <f>SUM(W42:W43)</f>
        <v>7.1300000000000002E-2</v>
      </c>
      <c r="X44" s="125"/>
    </row>
    <row r="45" spans="1:24" s="110" customFormat="1" ht="13.8" thickBot="1">
      <c r="A45" s="133"/>
      <c r="B45" s="134"/>
      <c r="C45" s="135"/>
      <c r="D45" s="136"/>
      <c r="E45" s="137"/>
      <c r="F45" s="135"/>
      <c r="G45" s="136"/>
      <c r="H45" s="138"/>
      <c r="L45" s="111"/>
      <c r="M45" s="112"/>
      <c r="N45" s="109"/>
      <c r="O45" s="111"/>
      <c r="P45" s="112"/>
      <c r="Q45" s="109"/>
      <c r="S45" s="113"/>
      <c r="T45" s="98"/>
      <c r="U45" s="99"/>
      <c r="V45" s="113"/>
      <c r="W45" s="98"/>
      <c r="X45" s="99"/>
    </row>
    <row r="46" spans="1:24" s="132" customFormat="1" ht="13.8" thickBot="1">
      <c r="A46" s="430" t="s">
        <v>1766</v>
      </c>
      <c r="B46" s="431"/>
      <c r="C46" s="139"/>
      <c r="D46" s="140">
        <f>SUM(D18,D31,D39,D44)</f>
        <v>1.1659999999999999</v>
      </c>
      <c r="E46" s="141"/>
      <c r="F46" s="139"/>
      <c r="G46" s="140">
        <f>SUM(G18,G31,G39,G44)</f>
        <v>0.71350000000000002</v>
      </c>
      <c r="H46" s="142"/>
      <c r="L46" s="143"/>
      <c r="M46" s="144">
        <f>SUM(M18,M31,M39,M44)</f>
        <v>0.86449999999999994</v>
      </c>
      <c r="N46" s="145"/>
      <c r="O46" s="143"/>
      <c r="P46" s="144">
        <f>SUM(P18,P31,P39,P44)</f>
        <v>0.4793</v>
      </c>
      <c r="Q46" s="145"/>
      <c r="S46" s="146"/>
      <c r="T46" s="147">
        <f>SUM(T18,T31,T39,T44)</f>
        <v>1.1659999999999999</v>
      </c>
      <c r="U46" s="148"/>
      <c r="V46" s="146"/>
      <c r="W46" s="147">
        <f>SUM(W18,W31,W39,W44)</f>
        <v>0.71350000000000002</v>
      </c>
      <c r="X46" s="148"/>
    </row>
    <row r="47" spans="1:24" ht="13.8" thickBot="1">
      <c r="A47" s="149" t="s">
        <v>1767</v>
      </c>
      <c r="B47" s="150"/>
      <c r="C47" s="150"/>
      <c r="D47" s="151"/>
      <c r="E47" s="152"/>
      <c r="F47" s="152"/>
      <c r="G47" s="152"/>
      <c r="H47" s="153"/>
    </row>
    <row r="48" spans="1:24">
      <c r="B48" s="155"/>
      <c r="C48" s="155"/>
      <c r="D48" s="131"/>
    </row>
    <row r="49" spans="1:5">
      <c r="B49" s="155"/>
      <c r="C49" s="155"/>
      <c r="D49" s="131"/>
    </row>
    <row r="50" spans="1:5">
      <c r="B50" s="155"/>
      <c r="C50" s="155"/>
      <c r="D50" s="131"/>
    </row>
    <row r="51" spans="1:5">
      <c r="B51" s="155"/>
      <c r="C51" s="155"/>
      <c r="D51" s="131"/>
    </row>
    <row r="52" spans="1:5">
      <c r="B52" s="155"/>
      <c r="C52" s="155"/>
      <c r="D52" s="131"/>
    </row>
    <row r="53" spans="1:5" s="98" customFormat="1">
      <c r="A53" s="154"/>
      <c r="B53" s="156"/>
      <c r="C53" s="156"/>
      <c r="E53" s="89"/>
    </row>
    <row r="54" spans="1:5" s="98" customFormat="1">
      <c r="A54" s="154"/>
      <c r="B54" s="157"/>
      <c r="C54" s="157"/>
      <c r="E54" s="89"/>
    </row>
  </sheetData>
  <mergeCells count="38">
    <mergeCell ref="A46:B46"/>
    <mergeCell ref="C41:E41"/>
    <mergeCell ref="F41:H41"/>
    <mergeCell ref="L41:N41"/>
    <mergeCell ref="O41:Q41"/>
    <mergeCell ref="S41:U41"/>
    <mergeCell ref="V41:X41"/>
    <mergeCell ref="C33:E33"/>
    <mergeCell ref="F33:H33"/>
    <mergeCell ref="L33:N33"/>
    <mergeCell ref="O33:Q33"/>
    <mergeCell ref="S33:U33"/>
    <mergeCell ref="V33:X33"/>
    <mergeCell ref="V20:X20"/>
    <mergeCell ref="L6:Q7"/>
    <mergeCell ref="S6:X7"/>
    <mergeCell ref="C7:E7"/>
    <mergeCell ref="F7:H7"/>
    <mergeCell ref="C8:E8"/>
    <mergeCell ref="F8:H8"/>
    <mergeCell ref="L8:N8"/>
    <mergeCell ref="O8:Q8"/>
    <mergeCell ref="S8:U8"/>
    <mergeCell ref="V8:X8"/>
    <mergeCell ref="C20:E20"/>
    <mergeCell ref="F20:H20"/>
    <mergeCell ref="L20:N20"/>
    <mergeCell ref="O20:Q20"/>
    <mergeCell ref="S20:U20"/>
    <mergeCell ref="A6:A7"/>
    <mergeCell ref="B6:B7"/>
    <mergeCell ref="C6:E6"/>
    <mergeCell ref="F6:H6"/>
    <mergeCell ref="A1:D1"/>
    <mergeCell ref="E1:F1"/>
    <mergeCell ref="A2:D2"/>
    <mergeCell ref="E2:G2"/>
    <mergeCell ref="A4:C4"/>
  </mergeCells>
  <pageMargins left="0.51181102362204722" right="0.51181102362204722" top="1.1811023622047245" bottom="0.98425196850393704" header="0.51181102362204722" footer="0.51181102362204722"/>
  <pageSetup paperSize="9" scale="71" fitToHeight="0" orientation="portrait" horizontalDpi="4294967293" r:id="rId1"/>
  <headerFooter>
    <oddHeader>&amp;CESTADO DE RORAIMA
&amp;"Arial,Negrito"PREFEITURA MUNICIPAL DE RORAINÓPOLIS &amp;"Arial,Normal"
&amp;"Arial,Itálico"“Trabalhando sempre” &amp;R&amp;G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244E0-C058-4615-AD6B-A3D11BA3D301}">
  <sheetPr>
    <pageSetUpPr fitToPage="1"/>
  </sheetPr>
  <dimension ref="A1:I488"/>
  <sheetViews>
    <sheetView showWhiteSpace="0" view="pageBreakPreview" topLeftCell="A458" zoomScale="76" zoomScaleNormal="85" zoomScaleSheetLayoutView="76" zoomScalePageLayoutView="70" workbookViewId="0">
      <selection activeCell="C483" sqref="C483"/>
    </sheetView>
  </sheetViews>
  <sheetFormatPr defaultRowHeight="13.8"/>
  <cols>
    <col min="1" max="1" width="24.796875" customWidth="1"/>
    <col min="2" max="2" width="68.296875" bestFit="1" customWidth="1"/>
    <col min="3" max="3" width="35.69921875" customWidth="1"/>
    <col min="4" max="4" width="36" customWidth="1"/>
    <col min="5" max="5" width="48.09765625" customWidth="1"/>
    <col min="6" max="6" width="19.3984375" customWidth="1"/>
    <col min="7" max="7" width="9.796875" bestFit="1" customWidth="1"/>
  </cols>
  <sheetData>
    <row r="1" spans="1:7">
      <c r="A1" s="439" t="s">
        <v>1768</v>
      </c>
      <c r="B1" s="439"/>
      <c r="C1" s="439"/>
      <c r="D1" s="439"/>
      <c r="E1" s="439"/>
      <c r="F1" s="439"/>
      <c r="G1" s="439"/>
    </row>
    <row r="2" spans="1:7" ht="14.4" thickBot="1">
      <c r="A2" s="158"/>
      <c r="B2" s="158"/>
      <c r="C2" s="158"/>
      <c r="D2" s="158"/>
      <c r="E2" s="158"/>
      <c r="F2" s="158"/>
    </row>
    <row r="3" spans="1:7" ht="14.4" thickBot="1">
      <c r="A3" s="159" t="s">
        <v>1769</v>
      </c>
      <c r="B3" s="433" t="s">
        <v>29</v>
      </c>
      <c r="C3" s="433"/>
      <c r="D3" s="433"/>
      <c r="E3" s="433"/>
      <c r="F3" s="434"/>
    </row>
    <row r="4" spans="1:7" ht="14.4" thickBot="1">
      <c r="A4" s="158"/>
      <c r="B4" s="158"/>
      <c r="C4" s="158"/>
      <c r="D4" s="158"/>
      <c r="E4" s="158"/>
      <c r="F4" s="158"/>
    </row>
    <row r="5" spans="1:7" ht="14.4" thickBot="1">
      <c r="A5" s="158"/>
      <c r="B5" s="440" t="s">
        <v>1770</v>
      </c>
      <c r="C5" s="441"/>
      <c r="D5" s="441"/>
      <c r="E5" s="441"/>
      <c r="F5" s="442"/>
    </row>
    <row r="6" spans="1:7">
      <c r="A6" s="158"/>
      <c r="B6" s="160" t="s">
        <v>1695</v>
      </c>
      <c r="C6" s="161" t="s">
        <v>1771</v>
      </c>
      <c r="D6" s="161" t="s">
        <v>1772</v>
      </c>
      <c r="E6" s="443" t="s">
        <v>1773</v>
      </c>
      <c r="F6" s="444"/>
    </row>
    <row r="7" spans="1:7" ht="14.4" thickBot="1">
      <c r="A7" s="158"/>
      <c r="B7" s="163" t="s">
        <v>1770</v>
      </c>
      <c r="C7" s="164">
        <v>3</v>
      </c>
      <c r="D7" s="164">
        <v>2</v>
      </c>
      <c r="E7" s="445">
        <f>C7*D7</f>
        <v>6</v>
      </c>
      <c r="F7" s="446"/>
    </row>
    <row r="8" spans="1:7" ht="14.4" thickBot="1">
      <c r="A8" s="158"/>
      <c r="B8" s="165"/>
      <c r="C8" s="165"/>
      <c r="D8" s="165"/>
      <c r="E8" s="165"/>
      <c r="F8" s="158"/>
    </row>
    <row r="9" spans="1:7" ht="14.4" thickBot="1">
      <c r="A9" s="159" t="s">
        <v>1774</v>
      </c>
      <c r="B9" s="433" t="s">
        <v>34</v>
      </c>
      <c r="C9" s="433"/>
      <c r="D9" s="433"/>
      <c r="E9" s="433"/>
      <c r="F9" s="434"/>
    </row>
    <row r="10" spans="1:7" ht="14.4" thickBot="1">
      <c r="A10" s="158"/>
      <c r="B10" s="165"/>
      <c r="C10" s="165"/>
      <c r="D10" s="165"/>
      <c r="E10" s="165"/>
      <c r="F10" s="158"/>
    </row>
    <row r="11" spans="1:7">
      <c r="A11" s="158"/>
      <c r="B11" s="166" t="s">
        <v>1775</v>
      </c>
      <c r="C11" s="167" t="s">
        <v>1771</v>
      </c>
      <c r="D11" s="167" t="s">
        <v>1776</v>
      </c>
      <c r="E11" s="168" t="s">
        <v>1773</v>
      </c>
      <c r="F11" s="158"/>
    </row>
    <row r="12" spans="1:7" ht="14.4" thickBot="1">
      <c r="A12" s="158"/>
      <c r="B12" s="169" t="s">
        <v>1777</v>
      </c>
      <c r="C12" s="170">
        <v>8.9499999999999993</v>
      </c>
      <c r="D12" s="170">
        <v>20</v>
      </c>
      <c r="E12" s="171">
        <f>D12*C12</f>
        <v>179</v>
      </c>
      <c r="F12" s="158"/>
    </row>
    <row r="13" spans="1:7" ht="14.4" thickBot="1">
      <c r="A13" s="158"/>
      <c r="B13" s="165"/>
      <c r="C13" s="165"/>
      <c r="D13" s="165"/>
      <c r="E13" s="165"/>
      <c r="F13" s="158"/>
    </row>
    <row r="14" spans="1:7" ht="14.4" thickBot="1">
      <c r="A14" s="159" t="s">
        <v>1778</v>
      </c>
      <c r="B14" s="432" t="s">
        <v>37</v>
      </c>
      <c r="C14" s="433"/>
      <c r="D14" s="433"/>
      <c r="E14" s="433"/>
      <c r="F14" s="434"/>
    </row>
    <row r="15" spans="1:7" ht="14.4" thickBot="1">
      <c r="A15" s="158"/>
      <c r="B15" s="165"/>
      <c r="C15" s="165"/>
      <c r="D15" s="165"/>
      <c r="E15" s="165"/>
      <c r="F15" s="158"/>
    </row>
    <row r="16" spans="1:7">
      <c r="A16" s="158"/>
      <c r="B16" s="166" t="s">
        <v>1775</v>
      </c>
      <c r="C16" s="167" t="s">
        <v>1771</v>
      </c>
      <c r="D16" s="167" t="s">
        <v>1776</v>
      </c>
      <c r="E16" s="162" t="s">
        <v>1773</v>
      </c>
      <c r="F16" s="168" t="s">
        <v>1779</v>
      </c>
    </row>
    <row r="17" spans="1:6" ht="14.4" thickBot="1">
      <c r="A17" s="158"/>
      <c r="B17" s="169" t="s">
        <v>1780</v>
      </c>
      <c r="C17" s="172">
        <v>15.98</v>
      </c>
      <c r="D17" s="170">
        <v>7.24</v>
      </c>
      <c r="E17" s="173">
        <f>D17*C17</f>
        <v>115.6952</v>
      </c>
      <c r="F17" s="171">
        <f>(C17*2)+(D17*2)</f>
        <v>46.44</v>
      </c>
    </row>
    <row r="18" spans="1:6" ht="14.4" thickBot="1">
      <c r="A18" s="158"/>
      <c r="B18" s="165"/>
      <c r="C18" s="174"/>
      <c r="D18" s="165"/>
      <c r="E18" s="174"/>
      <c r="F18" s="158"/>
    </row>
    <row r="19" spans="1:6" ht="14.4" thickBot="1">
      <c r="A19" s="159" t="s">
        <v>1957</v>
      </c>
      <c r="B19" s="432" t="s">
        <v>1934</v>
      </c>
      <c r="C19" s="433"/>
      <c r="D19" s="433"/>
      <c r="E19" s="433"/>
      <c r="F19" s="434"/>
    </row>
    <row r="20" spans="1:6" ht="14.4" thickBot="1">
      <c r="A20" s="158"/>
      <c r="B20" s="165"/>
      <c r="C20" s="165"/>
      <c r="D20" s="165"/>
      <c r="E20" s="165"/>
      <c r="F20" s="158"/>
    </row>
    <row r="21" spans="1:6">
      <c r="A21" s="158"/>
      <c r="B21" s="166" t="s">
        <v>1775</v>
      </c>
      <c r="C21" s="167" t="s">
        <v>1866</v>
      </c>
      <c r="D21" s="167" t="s">
        <v>1776</v>
      </c>
      <c r="E21" s="167" t="s">
        <v>1772</v>
      </c>
      <c r="F21" s="168" t="s">
        <v>1773</v>
      </c>
    </row>
    <row r="22" spans="1:6">
      <c r="A22" s="158"/>
      <c r="B22" s="281" t="s">
        <v>1958</v>
      </c>
      <c r="C22" s="282">
        <v>12</v>
      </c>
      <c r="D22" s="283">
        <v>1.5</v>
      </c>
      <c r="E22" s="282">
        <v>1.1000000000000001</v>
      </c>
      <c r="F22" s="284">
        <f>E22*D22*C22</f>
        <v>19.8</v>
      </c>
    </row>
    <row r="23" spans="1:6">
      <c r="A23" s="158"/>
      <c r="B23" s="281" t="s">
        <v>1959</v>
      </c>
      <c r="C23" s="282">
        <v>5</v>
      </c>
      <c r="D23" s="283">
        <v>0.6</v>
      </c>
      <c r="E23" s="282">
        <v>0.4</v>
      </c>
      <c r="F23" s="284">
        <f t="shared" ref="F23:F24" si="0">E23*D23*C23</f>
        <v>1.2</v>
      </c>
    </row>
    <row r="24" spans="1:6" ht="14.4" thickBot="1">
      <c r="A24" s="158"/>
      <c r="B24" s="169" t="s">
        <v>1960</v>
      </c>
      <c r="C24" s="172">
        <v>1</v>
      </c>
      <c r="D24" s="170">
        <v>1.6</v>
      </c>
      <c r="E24" s="172">
        <v>0.7</v>
      </c>
      <c r="F24" s="171">
        <f t="shared" si="0"/>
        <v>1.1199999999999999</v>
      </c>
    </row>
    <row r="25" spans="1:6" ht="14.4" thickBot="1">
      <c r="A25" s="158"/>
      <c r="B25" s="165"/>
      <c r="C25" s="174"/>
      <c r="D25" s="165"/>
      <c r="E25" s="174"/>
      <c r="F25" s="158"/>
    </row>
    <row r="26" spans="1:6" ht="14.4" thickBot="1">
      <c r="A26" s="159" t="s">
        <v>1961</v>
      </c>
      <c r="B26" s="432" t="s">
        <v>1937</v>
      </c>
      <c r="C26" s="433"/>
      <c r="D26" s="433"/>
      <c r="E26" s="433"/>
      <c r="F26" s="434"/>
    </row>
    <row r="27" spans="1:6" ht="14.4" thickBot="1">
      <c r="A27" s="158"/>
      <c r="B27" s="165"/>
      <c r="C27" s="165"/>
      <c r="D27" s="165"/>
      <c r="E27" s="165"/>
      <c r="F27" s="158"/>
    </row>
    <row r="28" spans="1:6">
      <c r="A28" s="158"/>
      <c r="B28" s="166" t="s">
        <v>1775</v>
      </c>
      <c r="C28" s="167" t="s">
        <v>1866</v>
      </c>
      <c r="D28" s="167" t="s">
        <v>1776</v>
      </c>
      <c r="E28" s="167" t="s">
        <v>1776</v>
      </c>
      <c r="F28" s="168" t="s">
        <v>1773</v>
      </c>
    </row>
    <row r="29" spans="1:6">
      <c r="A29" s="158"/>
      <c r="B29" s="281" t="s">
        <v>1962</v>
      </c>
      <c r="C29" s="282">
        <v>12</v>
      </c>
      <c r="D29" s="283">
        <v>1.55</v>
      </c>
      <c r="E29" s="282">
        <v>0.15</v>
      </c>
      <c r="F29" s="284">
        <f>E29*D29*C29</f>
        <v>2.79</v>
      </c>
    </row>
    <row r="30" spans="1:6">
      <c r="A30" s="158"/>
      <c r="B30" s="281" t="s">
        <v>1963</v>
      </c>
      <c r="C30" s="282">
        <v>5</v>
      </c>
      <c r="D30" s="283">
        <v>0.65</v>
      </c>
      <c r="E30" s="282">
        <v>0.15</v>
      </c>
      <c r="F30" s="284">
        <f t="shared" ref="F30:F31" si="1">E30*D30*C30</f>
        <v>0.48750000000000004</v>
      </c>
    </row>
    <row r="31" spans="1:6" ht="14.4" thickBot="1">
      <c r="A31" s="158"/>
      <c r="B31" s="169" t="s">
        <v>1964</v>
      </c>
      <c r="C31" s="172">
        <v>1</v>
      </c>
      <c r="D31" s="170">
        <v>1.65</v>
      </c>
      <c r="E31" s="172">
        <v>0.15</v>
      </c>
      <c r="F31" s="171">
        <f t="shared" si="1"/>
        <v>0.24749999999999997</v>
      </c>
    </row>
    <row r="32" spans="1:6" ht="14.4" thickBot="1">
      <c r="A32" s="158"/>
      <c r="B32" s="165"/>
      <c r="C32" s="174"/>
      <c r="D32" s="165"/>
      <c r="E32" s="174"/>
      <c r="F32" s="158"/>
    </row>
    <row r="33" spans="1:6" ht="14.4" thickBot="1">
      <c r="A33" s="159" t="s">
        <v>1781</v>
      </c>
      <c r="B33" s="432" t="s">
        <v>1782</v>
      </c>
      <c r="C33" s="433"/>
      <c r="D33" s="433"/>
      <c r="E33" s="433"/>
      <c r="F33" s="434"/>
    </row>
    <row r="34" spans="1:6" ht="14.4" thickBot="1">
      <c r="A34" s="159" t="s">
        <v>1783</v>
      </c>
      <c r="B34" s="432" t="s">
        <v>1784</v>
      </c>
      <c r="C34" s="433"/>
      <c r="D34" s="433"/>
      <c r="E34" s="433"/>
      <c r="F34" s="434"/>
    </row>
    <row r="35" spans="1:6" ht="14.4" thickBot="1">
      <c r="A35" s="159" t="s">
        <v>1785</v>
      </c>
      <c r="B35" s="432" t="s">
        <v>49</v>
      </c>
      <c r="C35" s="433"/>
      <c r="D35" s="433"/>
      <c r="E35" s="433"/>
      <c r="F35" s="434"/>
    </row>
    <row r="36" spans="1:6" ht="14.4" thickBot="1">
      <c r="A36" s="158"/>
      <c r="B36" s="165"/>
      <c r="C36" s="165"/>
      <c r="D36" s="165"/>
      <c r="E36" s="165"/>
      <c r="F36" s="158"/>
    </row>
    <row r="37" spans="1:6">
      <c r="A37" s="158"/>
      <c r="B37" s="175" t="s">
        <v>1775</v>
      </c>
      <c r="C37" s="168" t="s">
        <v>1773</v>
      </c>
      <c r="D37" s="168" t="s">
        <v>1786</v>
      </c>
      <c r="E37" s="168" t="s">
        <v>1787</v>
      </c>
      <c r="F37" s="158"/>
    </row>
    <row r="38" spans="1:6" ht="14.4" thickBot="1">
      <c r="A38" s="158"/>
      <c r="B38" s="163" t="s">
        <v>1788</v>
      </c>
      <c r="C38" s="176">
        <v>115.89</v>
      </c>
      <c r="D38" s="176">
        <f>C38*0.3</f>
        <v>34.766999999999996</v>
      </c>
      <c r="E38" s="176">
        <f>D38*1.1</f>
        <v>38.243699999999997</v>
      </c>
      <c r="F38" s="158"/>
    </row>
    <row r="39" spans="1:6">
      <c r="A39" s="158"/>
      <c r="B39" s="165"/>
      <c r="C39" s="165"/>
      <c r="D39" s="165"/>
      <c r="E39" s="174"/>
      <c r="F39" s="158"/>
    </row>
    <row r="40" spans="1:6">
      <c r="A40" s="158"/>
      <c r="B40" s="436" t="s">
        <v>1789</v>
      </c>
      <c r="C40" s="436"/>
      <c r="D40" s="436"/>
      <c r="E40" s="174"/>
      <c r="F40" s="158"/>
    </row>
    <row r="41" spans="1:6" ht="14.4" thickBot="1">
      <c r="A41" s="158"/>
      <c r="B41" s="165"/>
      <c r="C41" s="165"/>
      <c r="D41" s="165"/>
      <c r="E41" s="165"/>
      <c r="F41" s="158"/>
    </row>
    <row r="42" spans="1:6" ht="14.4" thickBot="1">
      <c r="A42" s="159" t="s">
        <v>1790</v>
      </c>
      <c r="B42" s="432" t="s">
        <v>52</v>
      </c>
      <c r="C42" s="433"/>
      <c r="D42" s="433"/>
      <c r="E42" s="433"/>
      <c r="F42" s="434"/>
    </row>
    <row r="43" spans="1:6" ht="14.4" thickBot="1">
      <c r="A43" s="158"/>
      <c r="B43" s="165"/>
      <c r="C43" s="165"/>
      <c r="D43" s="165"/>
      <c r="E43" s="165"/>
      <c r="F43" s="158"/>
    </row>
    <row r="44" spans="1:6">
      <c r="A44" s="158"/>
      <c r="B44" s="175" t="s">
        <v>1775</v>
      </c>
      <c r="C44" s="168" t="s">
        <v>1773</v>
      </c>
      <c r="D44" s="168" t="s">
        <v>1786</v>
      </c>
      <c r="E44" s="177"/>
      <c r="F44" s="158"/>
    </row>
    <row r="45" spans="1:6" ht="14.4" thickBot="1">
      <c r="A45" s="158"/>
      <c r="B45" s="163" t="s">
        <v>1791</v>
      </c>
      <c r="C45" s="176">
        <v>115.89</v>
      </c>
      <c r="D45" s="176">
        <f>C45*0.3</f>
        <v>34.766999999999996</v>
      </c>
      <c r="E45" s="174"/>
      <c r="F45" s="158"/>
    </row>
    <row r="46" spans="1:6" ht="14.4" thickBot="1">
      <c r="A46" s="158"/>
      <c r="B46" s="165"/>
      <c r="C46" s="174"/>
      <c r="D46" s="165"/>
      <c r="E46" s="174"/>
      <c r="F46" s="158"/>
    </row>
    <row r="47" spans="1:6" ht="14.4" thickBot="1">
      <c r="A47" s="159" t="s">
        <v>1792</v>
      </c>
      <c r="B47" s="432" t="s">
        <v>1793</v>
      </c>
      <c r="C47" s="433"/>
      <c r="D47" s="433"/>
      <c r="E47" s="433"/>
      <c r="F47" s="434"/>
    </row>
    <row r="48" spans="1:6" ht="14.4" thickBot="1"/>
    <row r="49" spans="1:6">
      <c r="B49" s="178" t="s">
        <v>1775</v>
      </c>
      <c r="C49" s="179" t="s">
        <v>1786</v>
      </c>
    </row>
    <row r="50" spans="1:6">
      <c r="B50" s="180" t="s">
        <v>1794</v>
      </c>
      <c r="C50" s="181">
        <v>41.74</v>
      </c>
    </row>
    <row r="51" spans="1:6" ht="14.4" thickBot="1">
      <c r="B51" s="182" t="s">
        <v>1795</v>
      </c>
      <c r="C51" s="183">
        <v>25.98</v>
      </c>
    </row>
    <row r="52" spans="1:6" ht="14.4" thickBot="1"/>
    <row r="53" spans="1:6" ht="14.4" thickBot="1">
      <c r="A53" s="159" t="s">
        <v>1796</v>
      </c>
      <c r="B53" s="432" t="s">
        <v>59</v>
      </c>
      <c r="C53" s="433"/>
      <c r="D53" s="433"/>
      <c r="E53" s="433"/>
      <c r="F53" s="434"/>
    </row>
    <row r="54" spans="1:6" ht="14.4" thickBot="1"/>
    <row r="55" spans="1:6">
      <c r="B55" s="178" t="s">
        <v>1775</v>
      </c>
      <c r="C55" s="179" t="s">
        <v>1786</v>
      </c>
    </row>
    <row r="56" spans="1:6">
      <c r="B56" s="180" t="s">
        <v>1794</v>
      </c>
      <c r="C56" s="181">
        <v>21.85</v>
      </c>
    </row>
    <row r="57" spans="1:6" ht="14.4" thickBot="1">
      <c r="B57" s="182" t="s">
        <v>1795</v>
      </c>
      <c r="C57" s="183">
        <v>34.64</v>
      </c>
    </row>
    <row r="58" spans="1:6" ht="14.4" thickBot="1">
      <c r="A58" s="158"/>
      <c r="B58" s="165"/>
      <c r="C58" s="165"/>
      <c r="D58" s="165"/>
      <c r="E58" s="174"/>
      <c r="F58" s="158"/>
    </row>
    <row r="59" spans="1:6" ht="14.4" thickBot="1">
      <c r="A59" s="159" t="s">
        <v>1797</v>
      </c>
      <c r="B59" s="432" t="s">
        <v>139</v>
      </c>
      <c r="C59" s="433"/>
      <c r="D59" s="433"/>
      <c r="E59" s="433"/>
      <c r="F59" s="434"/>
    </row>
    <row r="60" spans="1:6" ht="14.4" thickBot="1">
      <c r="A60" s="158"/>
      <c r="B60" s="165"/>
      <c r="C60" s="165"/>
      <c r="D60" s="165"/>
      <c r="E60" s="165"/>
      <c r="F60" s="158"/>
    </row>
    <row r="61" spans="1:6">
      <c r="A61" s="158"/>
      <c r="B61" s="175" t="s">
        <v>1775</v>
      </c>
      <c r="C61" s="167" t="s">
        <v>1779</v>
      </c>
      <c r="D61" s="167" t="s">
        <v>1772</v>
      </c>
      <c r="E61" s="168" t="s">
        <v>1773</v>
      </c>
    </row>
    <row r="62" spans="1:6" ht="14.4" thickBot="1">
      <c r="A62" s="158"/>
      <c r="B62" s="169" t="s">
        <v>1798</v>
      </c>
      <c r="C62" s="164">
        <f>7.1+3.24+7.1+1.85+12.6+5.62+7.1+10.75+5.15+5.15+1.85+2.02+5.15+5.15+2.56+2.3+2.3+4.22+4.22+1.92+4.22+6.7</f>
        <v>108.27</v>
      </c>
      <c r="D62" s="184">
        <v>0.5</v>
      </c>
      <c r="E62" s="185">
        <f>(C62*D62)*2</f>
        <v>108.27</v>
      </c>
    </row>
    <row r="63" spans="1:6" ht="14.4" thickBot="1">
      <c r="A63" s="158"/>
      <c r="B63" s="165"/>
      <c r="C63" s="165"/>
      <c r="D63" s="165"/>
      <c r="E63" s="174"/>
      <c r="F63" s="158"/>
    </row>
    <row r="64" spans="1:6" ht="14.4" thickBot="1">
      <c r="A64" s="159" t="s">
        <v>1799</v>
      </c>
      <c r="B64" s="433" t="s">
        <v>143</v>
      </c>
      <c r="C64" s="433"/>
      <c r="D64" s="433"/>
      <c r="E64" s="433"/>
      <c r="F64" s="434"/>
    </row>
    <row r="65" spans="1:9" ht="14.4" thickBot="1">
      <c r="A65" s="158"/>
      <c r="B65" s="165"/>
      <c r="C65" s="165"/>
      <c r="D65" s="165"/>
      <c r="E65" s="165"/>
      <c r="F65" s="186"/>
    </row>
    <row r="66" spans="1:9">
      <c r="A66" s="158"/>
      <c r="B66" s="175" t="s">
        <v>1775</v>
      </c>
      <c r="C66" s="167" t="s">
        <v>1779</v>
      </c>
      <c r="D66" s="167" t="s">
        <v>1800</v>
      </c>
      <c r="E66" s="167" t="s">
        <v>1801</v>
      </c>
      <c r="F66" s="168" t="s">
        <v>1773</v>
      </c>
    </row>
    <row r="67" spans="1:9">
      <c r="A67" s="158"/>
      <c r="B67" s="187" t="s">
        <v>1802</v>
      </c>
      <c r="C67" s="188">
        <v>6.95</v>
      </c>
      <c r="D67" s="188">
        <v>3.4</v>
      </c>
      <c r="E67" s="188">
        <f>(1.2*2.1)+(0.6*1)</f>
        <v>3.12</v>
      </c>
      <c r="F67" s="189">
        <f>(C67*D67)-E67</f>
        <v>20.509999999999998</v>
      </c>
    </row>
    <row r="68" spans="1:9">
      <c r="A68" s="158"/>
      <c r="B68" s="187" t="s">
        <v>1803</v>
      </c>
      <c r="C68" s="188">
        <f>14.29+1.35+1.35+1.7</f>
        <v>18.689999999999998</v>
      </c>
      <c r="D68" s="188">
        <v>3.4</v>
      </c>
      <c r="E68" s="190">
        <f>(0.6*2.1*3)+(0.6*1*2)+(1.5*1.2*2)+(1.7*2.56)</f>
        <v>12.932</v>
      </c>
      <c r="F68" s="189">
        <f t="shared" ref="F68:F90" si="2">(C68*D68)-E68</f>
        <v>50.61399999999999</v>
      </c>
    </row>
    <row r="69" spans="1:9">
      <c r="A69" s="158"/>
      <c r="B69" s="187" t="s">
        <v>1804</v>
      </c>
      <c r="C69" s="188">
        <v>6.95</v>
      </c>
      <c r="D69" s="188">
        <v>3.4</v>
      </c>
      <c r="E69" s="188">
        <f>1.5*1.1*2</f>
        <v>3.3000000000000003</v>
      </c>
      <c r="F69" s="189">
        <f t="shared" si="2"/>
        <v>20.329999999999998</v>
      </c>
    </row>
    <row r="70" spans="1:9">
      <c r="A70" s="158"/>
      <c r="B70" s="187" t="s">
        <v>1805</v>
      </c>
      <c r="C70" s="188">
        <v>5.62</v>
      </c>
      <c r="D70" s="188">
        <v>3.4</v>
      </c>
      <c r="E70" s="188">
        <f>1.5*1.1*2</f>
        <v>3.3000000000000003</v>
      </c>
      <c r="F70" s="189">
        <f t="shared" si="2"/>
        <v>15.808</v>
      </c>
    </row>
    <row r="71" spans="1:9">
      <c r="A71" s="158"/>
      <c r="B71" s="191" t="s">
        <v>1806</v>
      </c>
      <c r="C71" s="192">
        <v>6.95</v>
      </c>
      <c r="D71" s="192">
        <v>3</v>
      </c>
      <c r="E71" s="192">
        <f>0.8*2.1</f>
        <v>1.6800000000000002</v>
      </c>
      <c r="F71" s="193">
        <f t="shared" si="2"/>
        <v>19.170000000000002</v>
      </c>
    </row>
    <row r="72" spans="1:9">
      <c r="A72" s="158"/>
      <c r="B72" s="191" t="s">
        <v>1807</v>
      </c>
      <c r="C72" s="192">
        <v>14.25</v>
      </c>
      <c r="D72" s="192">
        <v>3</v>
      </c>
      <c r="E72" s="192">
        <f>(0.8*2.1*4)</f>
        <v>6.7200000000000006</v>
      </c>
      <c r="F72" s="193">
        <f t="shared" si="2"/>
        <v>36.03</v>
      </c>
    </row>
    <row r="73" spans="1:9">
      <c r="A73" s="158"/>
      <c r="B73" s="191" t="s">
        <v>1808</v>
      </c>
      <c r="C73" s="192">
        <v>3.5</v>
      </c>
      <c r="D73" s="192">
        <v>3</v>
      </c>
      <c r="E73" s="192">
        <f>0.8*2.1</f>
        <v>1.6800000000000002</v>
      </c>
      <c r="F73" s="193">
        <f t="shared" si="2"/>
        <v>8.82</v>
      </c>
    </row>
    <row r="74" spans="1:9">
      <c r="A74" s="158"/>
      <c r="B74" s="191" t="s">
        <v>1809</v>
      </c>
      <c r="C74" s="192">
        <v>5</v>
      </c>
      <c r="D74" s="192">
        <v>3</v>
      </c>
      <c r="E74" s="192"/>
      <c r="F74" s="193">
        <f t="shared" si="2"/>
        <v>15</v>
      </c>
    </row>
    <row r="75" spans="1:9">
      <c r="A75" s="158"/>
      <c r="B75" s="191" t="s">
        <v>1810</v>
      </c>
      <c r="C75" s="192">
        <v>3.72</v>
      </c>
      <c r="D75" s="192">
        <v>3</v>
      </c>
      <c r="E75" s="192">
        <f>0.8*2.1</f>
        <v>1.6800000000000002</v>
      </c>
      <c r="F75" s="193">
        <f t="shared" si="2"/>
        <v>9.48</v>
      </c>
    </row>
    <row r="76" spans="1:9">
      <c r="A76" s="158"/>
      <c r="B76" s="191" t="s">
        <v>1811</v>
      </c>
      <c r="C76" s="192">
        <v>5</v>
      </c>
      <c r="D76" s="192">
        <v>3</v>
      </c>
      <c r="E76" s="192"/>
      <c r="F76" s="193">
        <f t="shared" si="2"/>
        <v>15</v>
      </c>
    </row>
    <row r="77" spans="1:9">
      <c r="A77" s="158"/>
      <c r="B77" s="191" t="s">
        <v>1812</v>
      </c>
      <c r="C77" s="192">
        <v>5</v>
      </c>
      <c r="D77" s="192">
        <v>3</v>
      </c>
      <c r="E77" s="192"/>
      <c r="F77" s="193">
        <f t="shared" si="2"/>
        <v>15</v>
      </c>
    </row>
    <row r="78" spans="1:9">
      <c r="A78" s="158"/>
      <c r="B78" s="191" t="s">
        <v>1813</v>
      </c>
      <c r="C78" s="192">
        <v>2.41</v>
      </c>
      <c r="D78" s="192">
        <v>3</v>
      </c>
      <c r="E78" s="194">
        <f>0.54*0.54</f>
        <v>0.29160000000000003</v>
      </c>
      <c r="F78" s="193">
        <f t="shared" si="2"/>
        <v>6.9384000000000006</v>
      </c>
    </row>
    <row r="79" spans="1:9">
      <c r="A79" s="158"/>
      <c r="B79" s="191" t="s">
        <v>1814</v>
      </c>
      <c r="C79" s="192">
        <v>2.15</v>
      </c>
      <c r="D79" s="192">
        <v>3</v>
      </c>
      <c r="E79" s="192"/>
      <c r="F79" s="193">
        <f t="shared" si="2"/>
        <v>6.4499999999999993</v>
      </c>
      <c r="I79">
        <f>(286.65*2)*0.5</f>
        <v>286.64999999999998</v>
      </c>
    </row>
    <row r="80" spans="1:9">
      <c r="A80" s="158"/>
      <c r="B80" s="191" t="s">
        <v>1815</v>
      </c>
      <c r="C80" s="192">
        <v>2.15</v>
      </c>
      <c r="D80" s="192">
        <v>3</v>
      </c>
      <c r="E80" s="192"/>
      <c r="F80" s="193">
        <f t="shared" si="2"/>
        <v>6.4499999999999993</v>
      </c>
    </row>
    <row r="81" spans="1:6">
      <c r="A81" s="158"/>
      <c r="B81" s="191" t="s">
        <v>1816</v>
      </c>
      <c r="C81" s="192">
        <v>4.22</v>
      </c>
      <c r="D81" s="192">
        <v>3</v>
      </c>
      <c r="E81" s="192"/>
      <c r="F81" s="193">
        <f t="shared" si="2"/>
        <v>12.66</v>
      </c>
    </row>
    <row r="82" spans="1:6">
      <c r="A82" s="158"/>
      <c r="B82" s="191" t="s">
        <v>1817</v>
      </c>
      <c r="C82" s="192">
        <v>1.92</v>
      </c>
      <c r="D82" s="192">
        <v>3</v>
      </c>
      <c r="E82" s="192"/>
      <c r="F82" s="193">
        <f t="shared" si="2"/>
        <v>5.76</v>
      </c>
    </row>
    <row r="83" spans="1:6">
      <c r="A83" s="158"/>
      <c r="B83" s="191" t="s">
        <v>1818</v>
      </c>
      <c r="C83" s="192">
        <v>4.22</v>
      </c>
      <c r="D83" s="192">
        <v>3</v>
      </c>
      <c r="E83" s="192">
        <f>0.8*2.1</f>
        <v>1.6800000000000002</v>
      </c>
      <c r="F83" s="193">
        <f t="shared" si="2"/>
        <v>10.98</v>
      </c>
    </row>
    <row r="84" spans="1:6">
      <c r="A84" s="158"/>
      <c r="B84" s="191" t="s">
        <v>1819</v>
      </c>
      <c r="C84" s="192">
        <v>4.22</v>
      </c>
      <c r="D84" s="192">
        <v>3</v>
      </c>
      <c r="E84" s="192"/>
      <c r="F84" s="193">
        <f t="shared" si="2"/>
        <v>12.66</v>
      </c>
    </row>
    <row r="85" spans="1:6">
      <c r="A85" s="158"/>
      <c r="B85" s="191" t="s">
        <v>1820</v>
      </c>
      <c r="C85" s="192">
        <v>6.7</v>
      </c>
      <c r="D85" s="192">
        <v>3</v>
      </c>
      <c r="E85" s="192">
        <f>0.8*2.1</f>
        <v>1.6800000000000002</v>
      </c>
      <c r="F85" s="193">
        <f t="shared" si="2"/>
        <v>18.420000000000002</v>
      </c>
    </row>
    <row r="86" spans="1:6">
      <c r="A86" s="158"/>
      <c r="B86" s="191" t="s">
        <v>1821</v>
      </c>
      <c r="C86" s="192">
        <v>2.2999999999999998</v>
      </c>
      <c r="D86" s="192">
        <v>3</v>
      </c>
      <c r="E86" s="192">
        <f>0.8*2.1</f>
        <v>1.6800000000000002</v>
      </c>
      <c r="F86" s="193">
        <f t="shared" si="2"/>
        <v>5.2199999999999989</v>
      </c>
    </row>
    <row r="87" spans="1:6">
      <c r="A87" s="158"/>
      <c r="B87" s="195" t="s">
        <v>1822</v>
      </c>
      <c r="C87" s="196">
        <v>15.84</v>
      </c>
      <c r="D87" s="196">
        <v>1.5</v>
      </c>
      <c r="E87" s="196"/>
      <c r="F87" s="197">
        <f t="shared" si="2"/>
        <v>23.759999999999998</v>
      </c>
    </row>
    <row r="88" spans="1:6">
      <c r="A88" s="158"/>
      <c r="B88" s="195" t="s">
        <v>1823</v>
      </c>
      <c r="C88" s="196">
        <v>7.1</v>
      </c>
      <c r="D88" s="196">
        <v>1.5</v>
      </c>
      <c r="E88" s="196"/>
      <c r="F88" s="197">
        <f t="shared" si="2"/>
        <v>10.649999999999999</v>
      </c>
    </row>
    <row r="89" spans="1:6">
      <c r="A89" s="158"/>
      <c r="B89" s="195" t="s">
        <v>1824</v>
      </c>
      <c r="C89" s="196">
        <v>15.84</v>
      </c>
      <c r="D89" s="196">
        <v>1.5</v>
      </c>
      <c r="E89" s="196"/>
      <c r="F89" s="197">
        <f t="shared" si="2"/>
        <v>23.759999999999998</v>
      </c>
    </row>
    <row r="90" spans="1:6" ht="14.4" thickBot="1">
      <c r="A90" s="158"/>
      <c r="B90" s="198" t="s">
        <v>1825</v>
      </c>
      <c r="C90" s="199">
        <v>7.1</v>
      </c>
      <c r="D90" s="199">
        <v>1.5</v>
      </c>
      <c r="E90" s="199"/>
      <c r="F90" s="200">
        <f t="shared" si="2"/>
        <v>10.649999999999999</v>
      </c>
    </row>
    <row r="91" spans="1:6">
      <c r="A91" s="158"/>
      <c r="B91" s="165"/>
      <c r="C91" s="165"/>
      <c r="D91" s="174"/>
      <c r="E91" s="174"/>
      <c r="F91" s="201">
        <f>SUM(F67:F90)</f>
        <v>380.1203999999999</v>
      </c>
    </row>
    <row r="92" spans="1:6">
      <c r="A92" s="158"/>
      <c r="B92" s="165"/>
      <c r="C92" s="165"/>
      <c r="D92" s="174"/>
      <c r="E92" s="174"/>
      <c r="F92" s="202"/>
    </row>
    <row r="93" spans="1:6">
      <c r="A93" s="158"/>
      <c r="B93" s="203" t="s">
        <v>1826</v>
      </c>
      <c r="C93" s="165"/>
      <c r="D93" s="174"/>
      <c r="E93" s="174"/>
      <c r="F93" s="186"/>
    </row>
    <row r="94" spans="1:6">
      <c r="A94" s="158"/>
      <c r="B94" s="204" t="s">
        <v>1827</v>
      </c>
      <c r="C94" s="165"/>
      <c r="D94" s="174"/>
      <c r="E94" s="174"/>
      <c r="F94" s="186"/>
    </row>
    <row r="95" spans="1:6">
      <c r="A95" s="158"/>
      <c r="B95" s="205" t="s">
        <v>1828</v>
      </c>
      <c r="C95" s="165"/>
      <c r="D95" s="174"/>
      <c r="E95" s="174"/>
      <c r="F95" s="186"/>
    </row>
    <row r="96" spans="1:6" ht="14.4" thickBot="1">
      <c r="A96" s="158"/>
      <c r="B96" s="165"/>
      <c r="C96" s="165"/>
      <c r="D96" s="165"/>
      <c r="E96" s="165"/>
      <c r="F96" s="158"/>
    </row>
    <row r="97" spans="1:7" ht="14.4" thickBot="1">
      <c r="A97" s="159" t="s">
        <v>1829</v>
      </c>
      <c r="B97" s="432" t="s">
        <v>147</v>
      </c>
      <c r="C97" s="433"/>
      <c r="D97" s="433"/>
      <c r="E97" s="433"/>
      <c r="F97" s="434"/>
    </row>
    <row r="98" spans="1:7" ht="14.4" thickBot="1">
      <c r="A98" s="158"/>
      <c r="B98" s="165"/>
      <c r="C98" s="165"/>
      <c r="D98" s="165"/>
      <c r="E98" s="165"/>
      <c r="F98" s="158"/>
    </row>
    <row r="99" spans="1:7">
      <c r="A99" s="158"/>
      <c r="B99" s="175" t="s">
        <v>1775</v>
      </c>
      <c r="C99" s="167" t="s">
        <v>1773</v>
      </c>
      <c r="D99" s="167" t="s">
        <v>1830</v>
      </c>
      <c r="E99" s="168" t="s">
        <v>1786</v>
      </c>
      <c r="F99" s="177"/>
      <c r="G99" s="177"/>
    </row>
    <row r="100" spans="1:7" ht="14.4" thickBot="1">
      <c r="A100" s="158"/>
      <c r="B100" s="163" t="s">
        <v>1831</v>
      </c>
      <c r="C100" s="164">
        <v>109.01</v>
      </c>
      <c r="D100" s="164">
        <v>0.05</v>
      </c>
      <c r="E100" s="176">
        <f>C100*D100</f>
        <v>5.4505000000000008</v>
      </c>
      <c r="F100" s="177"/>
      <c r="G100" s="177"/>
    </row>
    <row r="101" spans="1:7">
      <c r="A101" s="158"/>
      <c r="B101" s="165"/>
      <c r="C101" s="165"/>
      <c r="D101" s="174"/>
      <c r="E101" s="177"/>
      <c r="F101" s="177"/>
    </row>
    <row r="102" spans="1:7">
      <c r="A102" s="158"/>
      <c r="B102" s="436" t="s">
        <v>1832</v>
      </c>
      <c r="C102" s="436"/>
      <c r="D102" s="436"/>
      <c r="E102" s="177"/>
      <c r="F102" s="177"/>
    </row>
    <row r="103" spans="1:7" ht="14.4" thickBot="1">
      <c r="A103" s="158"/>
      <c r="B103" s="177"/>
      <c r="C103" s="177"/>
      <c r="D103" s="177"/>
      <c r="E103" s="177"/>
      <c r="F103" s="177"/>
    </row>
    <row r="104" spans="1:7" ht="14.4" thickBot="1">
      <c r="A104" s="159" t="s">
        <v>1833</v>
      </c>
      <c r="B104" s="432" t="s">
        <v>150</v>
      </c>
      <c r="C104" s="433"/>
      <c r="D104" s="433"/>
      <c r="E104" s="433"/>
      <c r="F104" s="434"/>
    </row>
    <row r="105" spans="1:7" ht="14.4" thickBot="1">
      <c r="A105" s="158"/>
      <c r="B105" s="165"/>
      <c r="C105" s="165"/>
      <c r="D105" s="165"/>
      <c r="E105" s="165"/>
      <c r="F105" s="158"/>
    </row>
    <row r="106" spans="1:7">
      <c r="A106" s="158"/>
      <c r="B106" s="175" t="s">
        <v>1775</v>
      </c>
      <c r="C106" s="167" t="s">
        <v>1773</v>
      </c>
      <c r="D106" s="167" t="s">
        <v>1830</v>
      </c>
      <c r="E106" s="168" t="s">
        <v>1786</v>
      </c>
      <c r="F106" s="177"/>
    </row>
    <row r="107" spans="1:7" ht="14.4" thickBot="1">
      <c r="A107" s="158"/>
      <c r="B107" s="163" t="s">
        <v>1831</v>
      </c>
      <c r="C107" s="164">
        <v>109.01</v>
      </c>
      <c r="D107" s="164">
        <v>0.05</v>
      </c>
      <c r="E107" s="176">
        <f>C107*D107</f>
        <v>5.4505000000000008</v>
      </c>
      <c r="F107" s="165"/>
    </row>
    <row r="108" spans="1:7">
      <c r="A108" s="158"/>
      <c r="B108" s="165"/>
      <c r="C108" s="165"/>
      <c r="D108" s="174"/>
      <c r="E108" s="174"/>
      <c r="F108" s="165"/>
    </row>
    <row r="109" spans="1:7">
      <c r="A109" s="158"/>
      <c r="B109" s="436" t="s">
        <v>1832</v>
      </c>
      <c r="C109" s="436"/>
      <c r="D109" s="436"/>
      <c r="E109" s="174"/>
      <c r="F109" s="165"/>
    </row>
    <row r="110" spans="1:7" ht="14.4" thickBot="1">
      <c r="A110" s="158"/>
      <c r="B110" s="165"/>
      <c r="C110" s="165"/>
      <c r="D110" s="165"/>
      <c r="E110" s="165"/>
      <c r="F110" s="158"/>
    </row>
    <row r="111" spans="1:7" ht="14.4" thickBot="1">
      <c r="A111" s="159" t="s">
        <v>1834</v>
      </c>
      <c r="B111" s="432" t="s">
        <v>1940</v>
      </c>
      <c r="C111" s="433"/>
      <c r="D111" s="433"/>
      <c r="E111" s="433"/>
      <c r="F111" s="434"/>
    </row>
    <row r="112" spans="1:7" ht="14.4" thickBot="1">
      <c r="A112" s="158"/>
      <c r="B112" s="165"/>
      <c r="C112" s="165"/>
      <c r="D112" s="165"/>
      <c r="E112" s="165"/>
      <c r="F112" s="158"/>
    </row>
    <row r="113" spans="1:6">
      <c r="A113" s="158"/>
      <c r="B113" s="175" t="s">
        <v>1775</v>
      </c>
      <c r="C113" s="167" t="s">
        <v>1771</v>
      </c>
      <c r="D113" s="167" t="s">
        <v>1776</v>
      </c>
      <c r="E113" s="168" t="s">
        <v>1773</v>
      </c>
      <c r="F113" s="177"/>
    </row>
    <row r="114" spans="1:6">
      <c r="A114" s="158"/>
      <c r="B114" s="206" t="s">
        <v>1835</v>
      </c>
      <c r="C114" s="207">
        <v>6.9160000000000004</v>
      </c>
      <c r="D114" s="207">
        <v>3.1</v>
      </c>
      <c r="E114" s="208">
        <f>D114*C114</f>
        <v>21.439600000000002</v>
      </c>
      <c r="F114" s="165"/>
    </row>
    <row r="115" spans="1:6">
      <c r="A115" s="158"/>
      <c r="B115" s="206" t="s">
        <v>1836</v>
      </c>
      <c r="C115" s="209">
        <v>12.45</v>
      </c>
      <c r="D115" s="207">
        <v>1.8</v>
      </c>
      <c r="E115" s="208">
        <f t="shared" ref="E115:E125" si="3">D115*C115</f>
        <v>22.41</v>
      </c>
      <c r="F115" s="165"/>
    </row>
    <row r="116" spans="1:6">
      <c r="A116" s="158"/>
      <c r="B116" s="206" t="s">
        <v>1837</v>
      </c>
      <c r="C116" s="209">
        <v>3.5</v>
      </c>
      <c r="D116" s="207">
        <v>1.7</v>
      </c>
      <c r="E116" s="208">
        <f t="shared" si="3"/>
        <v>5.95</v>
      </c>
      <c r="F116" s="165"/>
    </row>
    <row r="117" spans="1:6">
      <c r="A117" s="158"/>
      <c r="B117" s="206" t="s">
        <v>1838</v>
      </c>
      <c r="C117" s="209">
        <v>2.5</v>
      </c>
      <c r="D117" s="207">
        <v>4.9909999999999997</v>
      </c>
      <c r="E117" s="208">
        <f t="shared" si="3"/>
        <v>12.477499999999999</v>
      </c>
      <c r="F117" s="165"/>
    </row>
    <row r="118" spans="1:6">
      <c r="A118" s="158"/>
      <c r="B118" s="206" t="s">
        <v>1839</v>
      </c>
      <c r="C118" s="209">
        <v>3.55</v>
      </c>
      <c r="D118" s="207">
        <v>3.94</v>
      </c>
      <c r="E118" s="208">
        <f t="shared" si="3"/>
        <v>13.986999999999998</v>
      </c>
      <c r="F118" s="165"/>
    </row>
    <row r="119" spans="1:6">
      <c r="A119" s="158"/>
      <c r="B119" s="206" t="s">
        <v>1840</v>
      </c>
      <c r="C119" s="209">
        <v>1.7</v>
      </c>
      <c r="D119" s="207">
        <v>1.87</v>
      </c>
      <c r="E119" s="208">
        <f t="shared" si="3"/>
        <v>3.1790000000000003</v>
      </c>
      <c r="F119" s="165"/>
    </row>
    <row r="120" spans="1:6">
      <c r="A120" s="158"/>
      <c r="B120" s="206" t="s">
        <v>1841</v>
      </c>
      <c r="C120" s="209">
        <v>1.7</v>
      </c>
      <c r="D120" s="207">
        <v>5.01</v>
      </c>
      <c r="E120" s="208">
        <f t="shared" si="3"/>
        <v>8.5169999999999995</v>
      </c>
      <c r="F120" s="165"/>
    </row>
    <row r="121" spans="1:6">
      <c r="A121" s="158"/>
      <c r="B121" s="206" t="s">
        <v>1842</v>
      </c>
      <c r="C121" s="209">
        <v>2.41</v>
      </c>
      <c r="D121" s="207">
        <v>2.6970000000000001</v>
      </c>
      <c r="E121" s="208">
        <f t="shared" si="3"/>
        <v>6.4997700000000007</v>
      </c>
      <c r="F121" s="165"/>
    </row>
    <row r="122" spans="1:6">
      <c r="A122" s="158"/>
      <c r="B122" s="206" t="s">
        <v>1843</v>
      </c>
      <c r="C122" s="207">
        <v>0.7</v>
      </c>
      <c r="D122" s="207">
        <v>2.157</v>
      </c>
      <c r="E122" s="208">
        <f t="shared" si="3"/>
        <v>1.5099</v>
      </c>
      <c r="F122" s="165"/>
    </row>
    <row r="123" spans="1:6">
      <c r="A123" s="158"/>
      <c r="B123" s="206" t="s">
        <v>1844</v>
      </c>
      <c r="C123" s="209">
        <v>0.7</v>
      </c>
      <c r="D123" s="207">
        <v>2.157</v>
      </c>
      <c r="E123" s="208">
        <f t="shared" si="3"/>
        <v>1.5099</v>
      </c>
      <c r="F123" s="165"/>
    </row>
    <row r="124" spans="1:6">
      <c r="A124" s="158"/>
      <c r="B124" s="206" t="s">
        <v>1845</v>
      </c>
      <c r="C124" s="209">
        <v>0.7</v>
      </c>
      <c r="D124" s="207">
        <v>2.157</v>
      </c>
      <c r="E124" s="208">
        <f t="shared" si="3"/>
        <v>1.5099</v>
      </c>
      <c r="F124" s="165"/>
    </row>
    <row r="125" spans="1:6" ht="14.4" thickBot="1">
      <c r="A125" s="158"/>
      <c r="B125" s="163" t="s">
        <v>1846</v>
      </c>
      <c r="C125" s="164">
        <v>1.7</v>
      </c>
      <c r="D125" s="184">
        <v>1.5</v>
      </c>
      <c r="E125" s="176">
        <f t="shared" si="3"/>
        <v>2.5499999999999998</v>
      </c>
      <c r="F125" s="165"/>
    </row>
    <row r="126" spans="1:6" ht="14.4" thickBot="1">
      <c r="A126" s="158"/>
      <c r="B126" s="165"/>
      <c r="C126" s="165"/>
      <c r="D126" s="174"/>
      <c r="E126" s="210">
        <f>SUM(E114:E125)</f>
        <v>101.53957</v>
      </c>
      <c r="F126" s="165"/>
    </row>
    <row r="127" spans="1:6" ht="14.4" thickBot="1">
      <c r="A127" s="159" t="s">
        <v>1847</v>
      </c>
      <c r="B127" s="432" t="s">
        <v>1942</v>
      </c>
      <c r="C127" s="433"/>
      <c r="D127" s="433"/>
      <c r="E127" s="433"/>
      <c r="F127" s="434"/>
    </row>
    <row r="128" spans="1:6" ht="14.4" thickBot="1">
      <c r="A128" s="158"/>
      <c r="B128" s="165"/>
      <c r="C128" s="165"/>
      <c r="D128" s="165"/>
      <c r="E128" s="165"/>
      <c r="F128" s="158"/>
    </row>
    <row r="129" spans="1:6">
      <c r="A129" s="158"/>
      <c r="B129" s="175" t="s">
        <v>1775</v>
      </c>
      <c r="C129" s="168" t="s">
        <v>1779</v>
      </c>
      <c r="D129" s="177"/>
      <c r="E129" s="177"/>
      <c r="F129" s="177"/>
    </row>
    <row r="130" spans="1:6">
      <c r="A130" s="158"/>
      <c r="B130" s="206" t="s">
        <v>1835</v>
      </c>
      <c r="C130" s="208">
        <f t="shared" ref="C130:C141" si="4">(C114*2)+(D114*2)</f>
        <v>20.032</v>
      </c>
      <c r="D130" s="174"/>
      <c r="E130" s="174"/>
      <c r="F130" s="177"/>
    </row>
    <row r="131" spans="1:6">
      <c r="A131" s="158"/>
      <c r="B131" s="206" t="s">
        <v>1836</v>
      </c>
      <c r="C131" s="208">
        <f t="shared" si="4"/>
        <v>28.5</v>
      </c>
      <c r="D131" s="174"/>
      <c r="E131" s="174"/>
      <c r="F131" s="177"/>
    </row>
    <row r="132" spans="1:6">
      <c r="A132" s="158"/>
      <c r="B132" s="206" t="s">
        <v>1837</v>
      </c>
      <c r="C132" s="208">
        <f t="shared" si="4"/>
        <v>10.4</v>
      </c>
      <c r="D132" s="174"/>
      <c r="E132" s="174"/>
      <c r="F132" s="177"/>
    </row>
    <row r="133" spans="1:6">
      <c r="A133" s="158"/>
      <c r="B133" s="206" t="s">
        <v>1838</v>
      </c>
      <c r="C133" s="208">
        <f t="shared" si="4"/>
        <v>14.981999999999999</v>
      </c>
      <c r="D133" s="174"/>
      <c r="E133" s="174"/>
      <c r="F133" s="177"/>
    </row>
    <row r="134" spans="1:6">
      <c r="A134" s="158"/>
      <c r="B134" s="206" t="s">
        <v>1839</v>
      </c>
      <c r="C134" s="208">
        <f t="shared" si="4"/>
        <v>14.98</v>
      </c>
      <c r="D134" s="174"/>
      <c r="E134" s="174"/>
      <c r="F134" s="177"/>
    </row>
    <row r="135" spans="1:6">
      <c r="A135" s="158"/>
      <c r="B135" s="206" t="s">
        <v>1840</v>
      </c>
      <c r="C135" s="208">
        <f t="shared" si="4"/>
        <v>7.1400000000000006</v>
      </c>
      <c r="D135" s="174"/>
      <c r="E135" s="174"/>
      <c r="F135" s="177"/>
    </row>
    <row r="136" spans="1:6">
      <c r="A136" s="158"/>
      <c r="B136" s="206" t="s">
        <v>1841</v>
      </c>
      <c r="C136" s="208">
        <f t="shared" si="4"/>
        <v>13.42</v>
      </c>
      <c r="D136" s="174"/>
      <c r="E136" s="174"/>
      <c r="F136" s="177"/>
    </row>
    <row r="137" spans="1:6">
      <c r="A137" s="158"/>
      <c r="B137" s="206" t="s">
        <v>1842</v>
      </c>
      <c r="C137" s="208">
        <f t="shared" si="4"/>
        <v>10.214</v>
      </c>
      <c r="D137" s="174"/>
      <c r="E137" s="174"/>
      <c r="F137" s="177"/>
    </row>
    <row r="138" spans="1:6">
      <c r="A138" s="158"/>
      <c r="B138" s="206" t="s">
        <v>1843</v>
      </c>
      <c r="C138" s="208">
        <f t="shared" si="4"/>
        <v>5.7140000000000004</v>
      </c>
      <c r="D138" s="174"/>
      <c r="E138" s="174"/>
      <c r="F138" s="177"/>
    </row>
    <row r="139" spans="1:6">
      <c r="A139" s="158"/>
      <c r="B139" s="206" t="s">
        <v>1844</v>
      </c>
      <c r="C139" s="208">
        <f t="shared" si="4"/>
        <v>5.7140000000000004</v>
      </c>
      <c r="D139" s="174"/>
      <c r="E139" s="174"/>
      <c r="F139" s="177"/>
    </row>
    <row r="140" spans="1:6">
      <c r="A140" s="158"/>
      <c r="B140" s="206" t="s">
        <v>1845</v>
      </c>
      <c r="C140" s="208">
        <f t="shared" si="4"/>
        <v>5.7140000000000004</v>
      </c>
      <c r="D140" s="174"/>
      <c r="E140" s="174"/>
      <c r="F140" s="177"/>
    </row>
    <row r="141" spans="1:6" ht="14.4" thickBot="1">
      <c r="A141" s="158"/>
      <c r="B141" s="163" t="s">
        <v>1846</v>
      </c>
      <c r="C141" s="176">
        <f t="shared" si="4"/>
        <v>6.4</v>
      </c>
      <c r="D141" s="174"/>
      <c r="E141" s="174"/>
      <c r="F141" s="177"/>
    </row>
    <row r="142" spans="1:6" ht="14.4" thickBot="1">
      <c r="A142" s="158"/>
      <c r="B142" s="165"/>
      <c r="C142" s="165"/>
      <c r="D142" s="165"/>
      <c r="E142" s="165"/>
      <c r="F142" s="158"/>
    </row>
    <row r="143" spans="1:6" ht="14.4" thickBot="1">
      <c r="A143" s="159" t="s">
        <v>1848</v>
      </c>
      <c r="B143" s="437" t="s">
        <v>157</v>
      </c>
      <c r="C143" s="437"/>
      <c r="D143" s="437"/>
      <c r="E143" s="437"/>
      <c r="F143" s="438"/>
    </row>
    <row r="144" spans="1:6" ht="14.4" thickBot="1">
      <c r="A144" s="158"/>
      <c r="B144" s="165"/>
      <c r="C144" s="165"/>
      <c r="D144" s="165"/>
      <c r="E144" s="165"/>
      <c r="F144" s="158"/>
    </row>
    <row r="145" spans="1:6">
      <c r="A145" s="158"/>
      <c r="B145" s="175" t="s">
        <v>1775</v>
      </c>
      <c r="C145" s="167" t="s">
        <v>1773</v>
      </c>
      <c r="D145" s="168" t="s">
        <v>1849</v>
      </c>
      <c r="E145" s="177"/>
      <c r="F145" s="177"/>
    </row>
    <row r="146" spans="1:6" ht="14.4" thickBot="1">
      <c r="A146" s="158"/>
      <c r="B146" s="163" t="s">
        <v>1850</v>
      </c>
      <c r="C146" s="164">
        <v>106.99</v>
      </c>
      <c r="D146" s="176">
        <v>25</v>
      </c>
      <c r="E146" s="174"/>
      <c r="F146" s="186"/>
    </row>
    <row r="147" spans="1:6">
      <c r="A147" s="158"/>
      <c r="B147" s="165"/>
      <c r="C147" s="165"/>
      <c r="D147" s="174"/>
      <c r="E147" s="174"/>
      <c r="F147" s="186"/>
    </row>
    <row r="148" spans="1:6">
      <c r="A148" s="158"/>
      <c r="B148" s="436" t="s">
        <v>1832</v>
      </c>
      <c r="C148" s="436"/>
      <c r="D148" s="436"/>
      <c r="E148" s="174"/>
      <c r="F148" s="186"/>
    </row>
    <row r="149" spans="1:6" ht="14.4" thickBot="1">
      <c r="A149" s="158"/>
      <c r="B149" s="165"/>
      <c r="C149" s="165"/>
      <c r="D149" s="165"/>
      <c r="E149" s="165"/>
      <c r="F149" s="158"/>
    </row>
    <row r="150" spans="1:6" ht="14.4" thickBot="1">
      <c r="A150" s="159" t="s">
        <v>1851</v>
      </c>
      <c r="B150" s="432" t="s">
        <v>160</v>
      </c>
      <c r="C150" s="433"/>
      <c r="D150" s="433"/>
      <c r="E150" s="433"/>
      <c r="F150" s="434"/>
    </row>
    <row r="151" spans="1:6" ht="14.4" thickBot="1">
      <c r="A151" s="158"/>
      <c r="B151" s="165"/>
      <c r="C151" s="165"/>
      <c r="D151" s="165"/>
      <c r="E151" s="165"/>
      <c r="F151" s="158"/>
    </row>
    <row r="152" spans="1:6">
      <c r="A152" s="158"/>
      <c r="B152" s="175" t="s">
        <v>1775</v>
      </c>
      <c r="C152" s="167" t="s">
        <v>1773</v>
      </c>
      <c r="D152" s="168" t="s">
        <v>1849</v>
      </c>
      <c r="E152" s="165"/>
      <c r="F152" s="177"/>
    </row>
    <row r="153" spans="1:6" ht="14.4" thickBot="1">
      <c r="A153" s="158"/>
      <c r="B153" s="163" t="s">
        <v>1852</v>
      </c>
      <c r="C153" s="164">
        <v>106.99</v>
      </c>
      <c r="D153" s="176">
        <v>25</v>
      </c>
      <c r="F153" s="165"/>
    </row>
    <row r="154" spans="1:6">
      <c r="A154" s="158"/>
      <c r="B154" s="165"/>
      <c r="C154" s="165"/>
      <c r="D154" s="174"/>
      <c r="E154" s="165"/>
      <c r="F154" s="165"/>
    </row>
    <row r="155" spans="1:6">
      <c r="A155" s="158"/>
      <c r="B155" s="436" t="s">
        <v>1832</v>
      </c>
      <c r="C155" s="436"/>
      <c r="D155" s="436"/>
      <c r="E155" s="211"/>
      <c r="F155" s="212"/>
    </row>
    <row r="156" spans="1:6" ht="14.4" thickBot="1">
      <c r="B156" s="213"/>
      <c r="C156" s="213"/>
      <c r="D156" s="213"/>
      <c r="E156" s="213"/>
    </row>
    <row r="157" spans="1:6" ht="14.4" thickBot="1">
      <c r="A157" s="159" t="s">
        <v>1853</v>
      </c>
      <c r="B157" s="432" t="s">
        <v>163</v>
      </c>
      <c r="C157" s="433"/>
      <c r="D157" s="433"/>
      <c r="E157" s="433"/>
      <c r="F157" s="434"/>
    </row>
    <row r="158" spans="1:6" ht="14.4" thickBot="1">
      <c r="A158" s="158"/>
      <c r="B158" s="165"/>
      <c r="C158" s="165"/>
      <c r="D158" s="165"/>
      <c r="E158" s="165"/>
      <c r="F158" s="158"/>
    </row>
    <row r="159" spans="1:6">
      <c r="A159" s="158"/>
      <c r="B159" s="175" t="s">
        <v>1775</v>
      </c>
      <c r="C159" s="168" t="s">
        <v>1773</v>
      </c>
      <c r="D159" s="177"/>
      <c r="E159" s="165"/>
      <c r="F159" s="158"/>
    </row>
    <row r="160" spans="1:6" ht="14.4" thickBot="1">
      <c r="A160" s="158"/>
      <c r="B160" s="163" t="s">
        <v>1854</v>
      </c>
      <c r="C160" s="164">
        <v>106.99</v>
      </c>
      <c r="D160" s="174"/>
      <c r="E160" s="165"/>
      <c r="F160" s="158"/>
    </row>
    <row r="161" spans="1:6">
      <c r="A161" s="158"/>
      <c r="B161" s="165"/>
      <c r="C161" s="165"/>
      <c r="D161" s="174"/>
      <c r="E161" s="165"/>
      <c r="F161" s="158"/>
    </row>
    <row r="162" spans="1:6">
      <c r="A162" s="158"/>
      <c r="B162" s="436" t="s">
        <v>1832</v>
      </c>
      <c r="C162" s="436"/>
      <c r="D162" s="436"/>
      <c r="E162" s="177"/>
      <c r="F162" s="177"/>
    </row>
    <row r="163" spans="1:6" ht="14.4" thickBot="1">
      <c r="B163" s="213"/>
      <c r="C163" s="213"/>
      <c r="D163" s="213"/>
      <c r="E163" s="213"/>
    </row>
    <row r="164" spans="1:6" ht="14.4" thickBot="1">
      <c r="A164" s="159" t="s">
        <v>1855</v>
      </c>
      <c r="B164" s="432" t="s">
        <v>1856</v>
      </c>
      <c r="C164" s="433"/>
      <c r="D164" s="433"/>
      <c r="E164" s="433"/>
      <c r="F164" s="434"/>
    </row>
    <row r="165" spans="1:6" ht="14.4" thickBot="1">
      <c r="A165" s="158"/>
      <c r="B165" s="165"/>
      <c r="C165" s="165"/>
      <c r="D165" s="165"/>
      <c r="E165" s="165"/>
      <c r="F165" s="158"/>
    </row>
    <row r="166" spans="1:6">
      <c r="A166" s="158"/>
      <c r="B166" s="175" t="s">
        <v>1775</v>
      </c>
      <c r="C166" s="168" t="s">
        <v>1771</v>
      </c>
      <c r="D166" s="177"/>
      <c r="E166" s="177"/>
      <c r="F166" s="177"/>
    </row>
    <row r="167" spans="1:6" ht="14.4" thickBot="1">
      <c r="A167" s="158"/>
      <c r="B167" s="163" t="s">
        <v>1857</v>
      </c>
      <c r="C167" s="214">
        <v>15.69</v>
      </c>
      <c r="D167" s="174"/>
      <c r="E167" s="165"/>
      <c r="F167" s="165"/>
    </row>
    <row r="168" spans="1:6">
      <c r="A168" s="158"/>
      <c r="B168" s="165"/>
      <c r="C168" s="165"/>
      <c r="D168" s="174"/>
      <c r="E168" s="165"/>
      <c r="F168" s="165"/>
    </row>
    <row r="169" spans="1:6">
      <c r="A169" s="158"/>
      <c r="B169" s="436" t="s">
        <v>1832</v>
      </c>
      <c r="C169" s="436"/>
      <c r="D169" s="436"/>
      <c r="E169" s="211"/>
      <c r="F169" s="212"/>
    </row>
    <row r="170" spans="1:6" ht="14.4" customHeight="1" thickBot="1">
      <c r="A170" s="158"/>
      <c r="B170" s="165"/>
      <c r="C170" s="165"/>
      <c r="D170" s="174"/>
      <c r="E170" s="174"/>
      <c r="F170" s="165"/>
    </row>
    <row r="171" spans="1:6" ht="14.4" customHeight="1" thickBot="1">
      <c r="A171" s="159" t="s">
        <v>1858</v>
      </c>
      <c r="B171" s="432" t="s">
        <v>169</v>
      </c>
      <c r="C171" s="433"/>
      <c r="D171" s="433"/>
      <c r="E171" s="433"/>
      <c r="F171" s="434"/>
    </row>
    <row r="172" spans="1:6" ht="14.4" customHeight="1" thickBot="1">
      <c r="A172" s="158"/>
      <c r="B172" s="165"/>
      <c r="C172" s="165"/>
      <c r="D172" s="165"/>
      <c r="E172" s="165"/>
      <c r="F172" s="158"/>
    </row>
    <row r="173" spans="1:6" ht="14.4" customHeight="1">
      <c r="A173" s="158"/>
      <c r="B173" s="175" t="s">
        <v>1775</v>
      </c>
      <c r="C173" s="168" t="s">
        <v>1859</v>
      </c>
      <c r="D173" s="177"/>
      <c r="E173" s="177"/>
      <c r="F173" s="177"/>
    </row>
    <row r="174" spans="1:6" ht="14.4" customHeight="1" thickBot="1">
      <c r="A174" s="158"/>
      <c r="B174" s="163" t="s">
        <v>1860</v>
      </c>
      <c r="C174" s="214">
        <v>15</v>
      </c>
      <c r="D174" s="174"/>
      <c r="E174" s="165"/>
      <c r="F174" s="165"/>
    </row>
    <row r="175" spans="1:6" ht="14.4" customHeight="1" thickBot="1">
      <c r="A175" s="158"/>
      <c r="B175" s="165"/>
      <c r="C175" s="165"/>
      <c r="D175" s="174"/>
      <c r="E175" s="174"/>
      <c r="F175" s="165"/>
    </row>
    <row r="176" spans="1:6" ht="14.4" thickBot="1">
      <c r="A176" s="159" t="s">
        <v>1861</v>
      </c>
      <c r="B176" s="432" t="s">
        <v>172</v>
      </c>
      <c r="C176" s="432"/>
      <c r="D176" s="432"/>
      <c r="E176" s="432"/>
      <c r="F176" s="435"/>
    </row>
    <row r="177" spans="1:6" ht="14.4" thickBot="1">
      <c r="A177" s="158"/>
      <c r="B177" s="165"/>
      <c r="C177" s="165"/>
      <c r="D177" s="165"/>
      <c r="E177" s="165"/>
      <c r="F177" s="158"/>
    </row>
    <row r="178" spans="1:6">
      <c r="A178" s="158"/>
      <c r="B178" s="175" t="s">
        <v>1775</v>
      </c>
      <c r="C178" s="168" t="s">
        <v>1771</v>
      </c>
      <c r="D178" s="177"/>
      <c r="E178" s="177"/>
      <c r="F178" s="177"/>
    </row>
    <row r="179" spans="1:6" ht="14.4" thickBot="1">
      <c r="A179" s="158"/>
      <c r="B179" s="163" t="s">
        <v>1862</v>
      </c>
      <c r="C179" s="214">
        <v>29.33</v>
      </c>
      <c r="D179" s="174"/>
      <c r="E179" s="165"/>
      <c r="F179" s="165"/>
    </row>
    <row r="180" spans="1:6">
      <c r="A180" s="158"/>
      <c r="B180" s="165"/>
      <c r="C180" s="165"/>
      <c r="D180" s="174"/>
      <c r="E180" s="165"/>
      <c r="F180" s="165"/>
    </row>
    <row r="181" spans="1:6">
      <c r="A181" s="158"/>
      <c r="B181" s="436" t="s">
        <v>1832</v>
      </c>
      <c r="C181" s="436"/>
      <c r="D181" s="436"/>
      <c r="E181" s="211"/>
      <c r="F181" s="212"/>
    </row>
    <row r="182" spans="1:6" ht="14.4" thickBot="1"/>
    <row r="183" spans="1:6" ht="14.4" thickBot="1">
      <c r="A183" s="159" t="s">
        <v>1863</v>
      </c>
      <c r="B183" s="432" t="s">
        <v>175</v>
      </c>
      <c r="C183" s="433"/>
      <c r="D183" s="433"/>
      <c r="E183" s="433"/>
      <c r="F183" s="434"/>
    </row>
    <row r="184" spans="1:6" ht="14.4" thickBot="1">
      <c r="A184" s="158"/>
      <c r="B184" s="165"/>
      <c r="C184" s="165"/>
      <c r="D184" s="165"/>
      <c r="E184" s="165"/>
      <c r="F184" s="158"/>
    </row>
    <row r="185" spans="1:6">
      <c r="A185" s="158"/>
      <c r="B185" s="175" t="s">
        <v>1775</v>
      </c>
      <c r="C185" s="168" t="s">
        <v>1771</v>
      </c>
      <c r="D185" s="177"/>
      <c r="E185" s="177"/>
      <c r="F185" s="177"/>
    </row>
    <row r="186" spans="1:6" ht="14.4" thickBot="1">
      <c r="A186" s="158"/>
      <c r="B186" s="163" t="s">
        <v>1864</v>
      </c>
      <c r="C186" s="214">
        <v>46.16</v>
      </c>
      <c r="D186" s="174"/>
      <c r="E186" s="165"/>
      <c r="F186" s="165"/>
    </row>
    <row r="187" spans="1:6">
      <c r="A187" s="158"/>
      <c r="B187" s="165"/>
      <c r="C187" s="165"/>
      <c r="D187" s="174"/>
      <c r="E187" s="165"/>
      <c r="F187" s="165"/>
    </row>
    <row r="188" spans="1:6">
      <c r="A188" s="158"/>
      <c r="B188" s="436" t="s">
        <v>1832</v>
      </c>
      <c r="C188" s="436"/>
      <c r="D188" s="436"/>
      <c r="E188" s="211"/>
      <c r="F188" s="212"/>
    </row>
    <row r="189" spans="1:6" ht="14.4" thickBot="1">
      <c r="A189" s="158"/>
      <c r="B189" s="165"/>
      <c r="C189" s="165"/>
      <c r="D189" s="174"/>
      <c r="E189" s="174"/>
      <c r="F189" s="165"/>
    </row>
    <row r="190" spans="1:6" ht="32.4" customHeight="1" thickBot="1">
      <c r="A190" s="159" t="s">
        <v>1865</v>
      </c>
      <c r="B190" s="432" t="s">
        <v>403</v>
      </c>
      <c r="C190" s="433"/>
      <c r="D190" s="433"/>
      <c r="E190" s="433"/>
      <c r="F190" s="434"/>
    </row>
    <row r="191" spans="1:6" ht="14.4" thickBot="1">
      <c r="A191" s="158"/>
      <c r="B191" s="165"/>
      <c r="C191" s="165"/>
      <c r="D191" s="165"/>
      <c r="E191" s="165"/>
      <c r="F191" s="158"/>
    </row>
    <row r="192" spans="1:6">
      <c r="A192" s="158"/>
      <c r="B192" s="175" t="s">
        <v>1775</v>
      </c>
      <c r="C192" s="167" t="s">
        <v>1771</v>
      </c>
      <c r="D192" s="167" t="s">
        <v>1776</v>
      </c>
      <c r="E192" s="168" t="s">
        <v>1866</v>
      </c>
      <c r="F192" s="177"/>
    </row>
    <row r="193" spans="1:6" ht="14.4" thickBot="1">
      <c r="B193" s="215" t="s">
        <v>1867</v>
      </c>
      <c r="C193" s="216">
        <v>2.4</v>
      </c>
      <c r="D193" s="216">
        <v>0.6</v>
      </c>
      <c r="E193" s="217">
        <v>1</v>
      </c>
    </row>
    <row r="194" spans="1:6" ht="14.4" thickBot="1"/>
    <row r="195" spans="1:6" ht="34.799999999999997" customHeight="1" thickBot="1">
      <c r="A195" s="159" t="s">
        <v>1868</v>
      </c>
      <c r="B195" s="432" t="s">
        <v>406</v>
      </c>
      <c r="C195" s="433"/>
      <c r="D195" s="433"/>
      <c r="E195" s="433"/>
      <c r="F195" s="434"/>
    </row>
    <row r="196" spans="1:6" ht="14.4" thickBot="1">
      <c r="A196" s="158"/>
      <c r="B196" s="165"/>
      <c r="C196" s="165"/>
      <c r="D196" s="165"/>
      <c r="E196" s="165"/>
      <c r="F196" s="158"/>
    </row>
    <row r="197" spans="1:6">
      <c r="A197" s="158"/>
      <c r="B197" s="175" t="s">
        <v>1775</v>
      </c>
      <c r="C197" s="167" t="s">
        <v>1771</v>
      </c>
      <c r="D197" s="167" t="s">
        <v>1776</v>
      </c>
      <c r="E197" s="168" t="s">
        <v>1866</v>
      </c>
      <c r="F197" s="177"/>
    </row>
    <row r="198" spans="1:6">
      <c r="B198" s="218" t="s">
        <v>1838</v>
      </c>
      <c r="C198" s="219">
        <v>1.5</v>
      </c>
      <c r="D198" s="219">
        <v>0.6</v>
      </c>
      <c r="E198" s="220">
        <v>1</v>
      </c>
    </row>
    <row r="199" spans="1:6" ht="14.4" thickBot="1">
      <c r="B199" s="221" t="s">
        <v>1842</v>
      </c>
      <c r="C199" s="222">
        <v>1.5</v>
      </c>
      <c r="D199" s="222">
        <v>0.6</v>
      </c>
      <c r="E199" s="223">
        <v>1</v>
      </c>
    </row>
    <row r="200" spans="1:6" ht="14.4" thickBot="1"/>
    <row r="201" spans="1:6" ht="32.4" customHeight="1" thickBot="1">
      <c r="A201" s="159" t="s">
        <v>1869</v>
      </c>
      <c r="B201" s="432" t="s">
        <v>409</v>
      </c>
      <c r="C201" s="433"/>
      <c r="D201" s="433"/>
      <c r="E201" s="433"/>
      <c r="F201" s="434"/>
    </row>
    <row r="202" spans="1:6" ht="14.4" thickBot="1">
      <c r="A202" s="158"/>
      <c r="B202" s="165"/>
      <c r="C202" s="165"/>
      <c r="D202" s="165"/>
      <c r="E202" s="165"/>
      <c r="F202" s="158"/>
    </row>
    <row r="203" spans="1:6">
      <c r="A203" s="158"/>
      <c r="B203" s="175" t="s">
        <v>1775</v>
      </c>
      <c r="C203" s="167" t="s">
        <v>1771</v>
      </c>
      <c r="D203" s="167" t="s">
        <v>1776</v>
      </c>
      <c r="E203" s="168" t="s">
        <v>1866</v>
      </c>
      <c r="F203" s="177"/>
    </row>
    <row r="204" spans="1:6">
      <c r="B204" s="218" t="s">
        <v>1867</v>
      </c>
      <c r="C204" s="219">
        <v>0.5</v>
      </c>
      <c r="D204" s="219">
        <v>0.6</v>
      </c>
      <c r="E204" s="220">
        <v>1</v>
      </c>
    </row>
    <row r="205" spans="1:6">
      <c r="B205" s="218" t="s">
        <v>1837</v>
      </c>
      <c r="C205" s="219">
        <v>0.5</v>
      </c>
      <c r="D205" s="219">
        <v>0.6</v>
      </c>
      <c r="E205" s="220">
        <v>1</v>
      </c>
    </row>
    <row r="206" spans="1:6">
      <c r="B206" s="218" t="s">
        <v>1840</v>
      </c>
      <c r="C206" s="219">
        <v>0.5</v>
      </c>
      <c r="D206" s="219">
        <v>0.6</v>
      </c>
      <c r="E206" s="220">
        <v>1</v>
      </c>
    </row>
    <row r="207" spans="1:6">
      <c r="B207" s="218" t="s">
        <v>1841</v>
      </c>
      <c r="C207" s="219">
        <v>0.5</v>
      </c>
      <c r="D207" s="219">
        <v>0.6</v>
      </c>
      <c r="E207" s="220">
        <v>1</v>
      </c>
    </row>
    <row r="208" spans="1:6" ht="14.4" thickBot="1">
      <c r="B208" s="221" t="s">
        <v>1842</v>
      </c>
      <c r="C208" s="222">
        <v>0.5</v>
      </c>
      <c r="D208" s="222">
        <v>0.6</v>
      </c>
      <c r="E208" s="223">
        <v>1</v>
      </c>
    </row>
    <row r="209" spans="1:6" ht="14.4" thickBot="1"/>
    <row r="210" spans="1:6" ht="14.4" thickBot="1">
      <c r="A210" s="159" t="s">
        <v>1870</v>
      </c>
      <c r="B210" s="432" t="s">
        <v>412</v>
      </c>
      <c r="C210" s="433"/>
      <c r="D210" s="433"/>
      <c r="E210" s="433"/>
      <c r="F210" s="434"/>
    </row>
    <row r="211" spans="1:6" ht="14.4" thickBot="1">
      <c r="A211" s="158"/>
      <c r="B211" s="165"/>
      <c r="C211" s="165"/>
      <c r="D211" s="165"/>
      <c r="E211" s="165"/>
      <c r="F211" s="158"/>
    </row>
    <row r="212" spans="1:6">
      <c r="A212" s="158"/>
      <c r="B212" s="175" t="s">
        <v>1775</v>
      </c>
      <c r="C212" s="167" t="s">
        <v>1771</v>
      </c>
      <c r="D212" s="167" t="s">
        <v>1776</v>
      </c>
      <c r="E212" s="168" t="s">
        <v>1866</v>
      </c>
      <c r="F212" s="177"/>
    </row>
    <row r="213" spans="1:6" ht="14.4" thickBot="1">
      <c r="B213" s="221" t="s">
        <v>1841</v>
      </c>
      <c r="C213" s="222">
        <v>1.7</v>
      </c>
      <c r="D213" s="222">
        <v>0.5</v>
      </c>
      <c r="E213" s="223">
        <v>1</v>
      </c>
    </row>
    <row r="214" spans="1:6" ht="14.4" thickBot="1">
      <c r="A214" s="158"/>
      <c r="B214" s="165"/>
      <c r="C214" s="165"/>
      <c r="D214" s="174"/>
      <c r="E214" s="174"/>
      <c r="F214" s="165"/>
    </row>
    <row r="215" spans="1:6" ht="14.4" customHeight="1" thickBot="1">
      <c r="A215" s="159" t="s">
        <v>1871</v>
      </c>
      <c r="B215" s="432" t="s">
        <v>1944</v>
      </c>
      <c r="C215" s="432"/>
      <c r="D215" s="432"/>
      <c r="E215" s="432"/>
      <c r="F215" s="435"/>
    </row>
    <row r="216" spans="1:6" ht="14.4" thickBot="1">
      <c r="A216" s="158"/>
      <c r="B216" s="165"/>
      <c r="C216" s="165"/>
      <c r="D216" s="165"/>
      <c r="E216" s="165"/>
      <c r="F216" s="158"/>
    </row>
    <row r="217" spans="1:6">
      <c r="A217" s="158"/>
      <c r="B217" s="175" t="s">
        <v>1775</v>
      </c>
      <c r="C217" s="167" t="s">
        <v>1771</v>
      </c>
      <c r="D217" s="167" t="s">
        <v>1776</v>
      </c>
      <c r="E217" s="168" t="s">
        <v>1773</v>
      </c>
      <c r="F217" s="158"/>
    </row>
    <row r="218" spans="1:6">
      <c r="A218" s="158"/>
      <c r="B218" s="224" t="s">
        <v>1835</v>
      </c>
      <c r="C218" s="207">
        <v>6.9160000000000004</v>
      </c>
      <c r="D218" s="207">
        <v>3.1</v>
      </c>
      <c r="E218" s="208">
        <f>D218*C218</f>
        <v>21.439600000000002</v>
      </c>
      <c r="F218" s="158"/>
    </row>
    <row r="219" spans="1:6">
      <c r="A219" s="158"/>
      <c r="B219" s="224" t="s">
        <v>1836</v>
      </c>
      <c r="C219" s="209">
        <v>12.45</v>
      </c>
      <c r="D219" s="207">
        <v>1.8</v>
      </c>
      <c r="E219" s="208">
        <f t="shared" ref="E219:E229" si="5">D219*C219</f>
        <v>22.41</v>
      </c>
      <c r="F219" s="158"/>
    </row>
    <row r="220" spans="1:6">
      <c r="A220" s="158"/>
      <c r="B220" s="224" t="s">
        <v>1837</v>
      </c>
      <c r="C220" s="209">
        <v>3.5</v>
      </c>
      <c r="D220" s="207">
        <v>1.7</v>
      </c>
      <c r="E220" s="208">
        <f t="shared" si="5"/>
        <v>5.95</v>
      </c>
      <c r="F220" s="158"/>
    </row>
    <row r="221" spans="1:6">
      <c r="A221" s="158"/>
      <c r="B221" s="225" t="s">
        <v>1838</v>
      </c>
      <c r="C221" s="209">
        <v>2.5</v>
      </c>
      <c r="D221" s="207">
        <v>4.9909999999999997</v>
      </c>
      <c r="E221" s="208">
        <f t="shared" si="5"/>
        <v>12.477499999999999</v>
      </c>
      <c r="F221" s="158"/>
    </row>
    <row r="222" spans="1:6">
      <c r="A222" s="158"/>
      <c r="B222" s="225" t="s">
        <v>1872</v>
      </c>
      <c r="C222" s="209">
        <v>3.55</v>
      </c>
      <c r="D222" s="207">
        <v>3.94</v>
      </c>
      <c r="E222" s="208">
        <f t="shared" si="5"/>
        <v>13.986999999999998</v>
      </c>
      <c r="F222" s="158"/>
    </row>
    <row r="223" spans="1:6">
      <c r="A223" s="158"/>
      <c r="B223" s="225" t="s">
        <v>1840</v>
      </c>
      <c r="C223" s="209">
        <v>1.7</v>
      </c>
      <c r="D223" s="207">
        <v>1.87</v>
      </c>
      <c r="E223" s="208">
        <f t="shared" si="5"/>
        <v>3.1790000000000003</v>
      </c>
      <c r="F223" s="158"/>
    </row>
    <row r="224" spans="1:6">
      <c r="A224" s="158"/>
      <c r="B224" s="225" t="s">
        <v>1841</v>
      </c>
      <c r="C224" s="209">
        <v>1.7</v>
      </c>
      <c r="D224" s="207">
        <v>5.01</v>
      </c>
      <c r="E224" s="208">
        <f t="shared" si="5"/>
        <v>8.5169999999999995</v>
      </c>
      <c r="F224" s="158"/>
    </row>
    <row r="225" spans="1:6">
      <c r="A225" s="158"/>
      <c r="B225" s="225" t="s">
        <v>1842</v>
      </c>
      <c r="C225" s="209">
        <v>2.41</v>
      </c>
      <c r="D225" s="207">
        <v>2.6970000000000001</v>
      </c>
      <c r="E225" s="208">
        <f t="shared" si="5"/>
        <v>6.4997700000000007</v>
      </c>
      <c r="F225" s="158"/>
    </row>
    <row r="226" spans="1:6">
      <c r="A226" s="158"/>
      <c r="B226" s="225" t="s">
        <v>1873</v>
      </c>
      <c r="C226" s="207">
        <v>0.7</v>
      </c>
      <c r="D226" s="207">
        <v>2.157</v>
      </c>
      <c r="E226" s="208">
        <f t="shared" si="5"/>
        <v>1.5099</v>
      </c>
      <c r="F226" s="158"/>
    </row>
    <row r="227" spans="1:6">
      <c r="A227" s="158"/>
      <c r="B227" s="225" t="s">
        <v>1874</v>
      </c>
      <c r="C227" s="209">
        <v>0.7</v>
      </c>
      <c r="D227" s="207">
        <v>2.157</v>
      </c>
      <c r="E227" s="208">
        <f t="shared" si="5"/>
        <v>1.5099</v>
      </c>
      <c r="F227" s="158"/>
    </row>
    <row r="228" spans="1:6">
      <c r="A228" s="158"/>
      <c r="B228" s="225" t="s">
        <v>1875</v>
      </c>
      <c r="C228" s="209">
        <v>0.7</v>
      </c>
      <c r="D228" s="207">
        <v>2.157</v>
      </c>
      <c r="E228" s="208">
        <f t="shared" si="5"/>
        <v>1.5099</v>
      </c>
      <c r="F228" s="158"/>
    </row>
    <row r="229" spans="1:6" ht="14.4" thickBot="1">
      <c r="A229" s="158"/>
      <c r="B229" s="226" t="s">
        <v>1846</v>
      </c>
      <c r="C229" s="164">
        <v>1.7</v>
      </c>
      <c r="D229" s="184">
        <v>1.5</v>
      </c>
      <c r="E229" s="176">
        <f t="shared" si="5"/>
        <v>2.5499999999999998</v>
      </c>
      <c r="F229" s="158"/>
    </row>
    <row r="230" spans="1:6" ht="14.4" thickBot="1"/>
    <row r="231" spans="1:6" ht="14.4" thickBot="1">
      <c r="A231" s="159" t="s">
        <v>1876</v>
      </c>
      <c r="B231" s="432" t="s">
        <v>419</v>
      </c>
      <c r="C231" s="432"/>
      <c r="D231" s="432"/>
      <c r="E231" s="432"/>
      <c r="F231" s="435"/>
    </row>
    <row r="232" spans="1:6" ht="14.4" thickBot="1">
      <c r="A232" s="158"/>
      <c r="B232" s="165"/>
      <c r="C232" s="165"/>
      <c r="D232" s="165"/>
      <c r="E232" s="165"/>
      <c r="F232" s="158"/>
    </row>
    <row r="233" spans="1:6">
      <c r="A233" s="158"/>
      <c r="B233" s="175" t="s">
        <v>1775</v>
      </c>
      <c r="C233" s="167" t="s">
        <v>1779</v>
      </c>
      <c r="D233" s="167" t="s">
        <v>1877</v>
      </c>
      <c r="E233" s="168" t="s">
        <v>1773</v>
      </c>
      <c r="F233" s="158"/>
    </row>
    <row r="234" spans="1:6">
      <c r="A234" s="158"/>
      <c r="B234" s="224" t="s">
        <v>1835</v>
      </c>
      <c r="C234" s="207">
        <v>20.032</v>
      </c>
      <c r="D234" s="207">
        <v>0.8</v>
      </c>
      <c r="E234" s="208">
        <f>C234-D234</f>
        <v>19.231999999999999</v>
      </c>
      <c r="F234" s="158"/>
    </row>
    <row r="235" spans="1:6">
      <c r="A235" s="158"/>
      <c r="B235" s="224" t="s">
        <v>1836</v>
      </c>
      <c r="C235" s="207">
        <v>28.5</v>
      </c>
      <c r="D235" s="207">
        <f>1.2+0.8+0.8+0.8+0.8+1.2</f>
        <v>5.6</v>
      </c>
      <c r="E235" s="208">
        <f t="shared" ref="E235:E243" si="6">C235-D235</f>
        <v>22.9</v>
      </c>
      <c r="F235" s="158"/>
    </row>
    <row r="236" spans="1:6">
      <c r="A236" s="158"/>
      <c r="B236" s="225" t="s">
        <v>1838</v>
      </c>
      <c r="C236" s="207">
        <v>14.981999999999999</v>
      </c>
      <c r="D236" s="207">
        <f>0.8+0.8</f>
        <v>1.6</v>
      </c>
      <c r="E236" s="208">
        <f t="shared" si="6"/>
        <v>13.382</v>
      </c>
      <c r="F236" s="158"/>
    </row>
    <row r="237" spans="1:6">
      <c r="A237" s="158"/>
      <c r="B237" s="225" t="s">
        <v>1872</v>
      </c>
      <c r="C237" s="207">
        <v>14.98</v>
      </c>
      <c r="D237" s="207">
        <f>0.8+0.8</f>
        <v>1.6</v>
      </c>
      <c r="E237" s="208">
        <f t="shared" si="6"/>
        <v>13.38</v>
      </c>
      <c r="F237" s="158"/>
    </row>
    <row r="238" spans="1:6">
      <c r="A238" s="158"/>
      <c r="B238" s="225" t="s">
        <v>1841</v>
      </c>
      <c r="C238" s="207">
        <v>13.42</v>
      </c>
      <c r="D238" s="207">
        <f>0.8</f>
        <v>0.8</v>
      </c>
      <c r="E238" s="208">
        <f t="shared" si="6"/>
        <v>12.62</v>
      </c>
      <c r="F238" s="158"/>
    </row>
    <row r="239" spans="1:6">
      <c r="A239" s="158"/>
      <c r="B239" s="225" t="s">
        <v>1842</v>
      </c>
      <c r="C239" s="207">
        <v>10.214</v>
      </c>
      <c r="D239" s="207">
        <f>0.8</f>
        <v>0.8</v>
      </c>
      <c r="E239" s="208">
        <f t="shared" si="6"/>
        <v>9.4139999999999997</v>
      </c>
      <c r="F239" s="158"/>
    </row>
    <row r="240" spans="1:6">
      <c r="A240" s="158"/>
      <c r="B240" s="225" t="s">
        <v>1873</v>
      </c>
      <c r="C240" s="207">
        <v>5.7140000000000004</v>
      </c>
      <c r="D240" s="207">
        <f>0.6</f>
        <v>0.6</v>
      </c>
      <c r="E240" s="208">
        <f t="shared" si="6"/>
        <v>5.1140000000000008</v>
      </c>
      <c r="F240" s="158"/>
    </row>
    <row r="241" spans="1:6">
      <c r="A241" s="158"/>
      <c r="B241" s="225" t="s">
        <v>1874</v>
      </c>
      <c r="C241" s="207">
        <v>5.7140000000000004</v>
      </c>
      <c r="D241" s="207">
        <f>0.6</f>
        <v>0.6</v>
      </c>
      <c r="E241" s="208">
        <f t="shared" si="6"/>
        <v>5.1140000000000008</v>
      </c>
      <c r="F241" s="158"/>
    </row>
    <row r="242" spans="1:6">
      <c r="A242" s="158"/>
      <c r="B242" s="225" t="s">
        <v>1875</v>
      </c>
      <c r="C242" s="207">
        <v>5.7140000000000004</v>
      </c>
      <c r="D242" s="207">
        <f>0.6</f>
        <v>0.6</v>
      </c>
      <c r="E242" s="208">
        <f t="shared" si="6"/>
        <v>5.1140000000000008</v>
      </c>
      <c r="F242" s="158"/>
    </row>
    <row r="243" spans="1:6" ht="14.4" thickBot="1">
      <c r="A243" s="158"/>
      <c r="B243" s="226" t="s">
        <v>1846</v>
      </c>
      <c r="C243" s="184">
        <v>6.4</v>
      </c>
      <c r="D243" s="184">
        <v>1.7</v>
      </c>
      <c r="E243" s="176">
        <f t="shared" si="6"/>
        <v>4.7</v>
      </c>
      <c r="F243" s="158"/>
    </row>
    <row r="244" spans="1:6" ht="14.4" thickBot="1"/>
    <row r="245" spans="1:6" ht="14.4" thickBot="1">
      <c r="A245" s="159" t="s">
        <v>1878</v>
      </c>
      <c r="B245" s="432" t="s">
        <v>424</v>
      </c>
      <c r="C245" s="432"/>
      <c r="D245" s="432"/>
      <c r="E245" s="432"/>
      <c r="F245" s="435"/>
    </row>
    <row r="246" spans="1:6" ht="14.4" thickBot="1">
      <c r="A246" s="158"/>
      <c r="B246" s="165"/>
      <c r="C246" s="165"/>
      <c r="D246" s="165"/>
      <c r="E246" s="165"/>
      <c r="F246" s="158"/>
    </row>
    <row r="247" spans="1:6">
      <c r="A247" s="158"/>
      <c r="B247" s="175" t="s">
        <v>1775</v>
      </c>
      <c r="C247" s="167" t="s">
        <v>1779</v>
      </c>
      <c r="D247" s="167" t="s">
        <v>1772</v>
      </c>
      <c r="E247" s="167" t="s">
        <v>1801</v>
      </c>
      <c r="F247" s="168" t="s">
        <v>1773</v>
      </c>
    </row>
    <row r="248" spans="1:6">
      <c r="A248" s="158"/>
      <c r="B248" s="224" t="s">
        <v>1837</v>
      </c>
      <c r="C248" s="207">
        <v>10.4</v>
      </c>
      <c r="D248" s="207">
        <v>2.85</v>
      </c>
      <c r="E248" s="207">
        <f>(0.8*0.6)+(0.8*2.1)</f>
        <v>2.16</v>
      </c>
      <c r="F248" s="208">
        <f>(C248*D248)-E248</f>
        <v>27.48</v>
      </c>
    </row>
    <row r="249" spans="1:6" ht="14.4" thickBot="1">
      <c r="A249" s="158"/>
      <c r="B249" s="226" t="s">
        <v>1840</v>
      </c>
      <c r="C249" s="164">
        <v>7.1400000000000006</v>
      </c>
      <c r="D249" s="184">
        <v>2.85</v>
      </c>
      <c r="E249" s="184">
        <f>(0.8*2.1)+(0.6*1)</f>
        <v>2.2800000000000002</v>
      </c>
      <c r="F249" s="176">
        <f>(C249*D249)-E249</f>
        <v>18.069000000000003</v>
      </c>
    </row>
    <row r="250" spans="1:6" ht="14.4" thickBot="1"/>
    <row r="251" spans="1:6" ht="14.4" thickBot="1">
      <c r="A251" s="159" t="s">
        <v>1879</v>
      </c>
      <c r="B251" s="432" t="s">
        <v>429</v>
      </c>
      <c r="C251" s="433"/>
      <c r="D251" s="433"/>
      <c r="E251" s="433"/>
      <c r="F251" s="434"/>
    </row>
    <row r="252" spans="1:6" ht="14.4" thickBot="1">
      <c r="A252" s="158"/>
      <c r="B252" s="165"/>
      <c r="C252" s="165"/>
      <c r="D252" s="165"/>
      <c r="E252" s="165"/>
      <c r="F252" s="158"/>
    </row>
    <row r="253" spans="1:6">
      <c r="A253" s="158"/>
      <c r="B253" s="175" t="s">
        <v>1775</v>
      </c>
      <c r="C253" s="167" t="s">
        <v>1779</v>
      </c>
      <c r="D253" s="167" t="s">
        <v>1800</v>
      </c>
      <c r="E253" s="167" t="s">
        <v>1801</v>
      </c>
      <c r="F253" s="168" t="s">
        <v>1773</v>
      </c>
    </row>
    <row r="254" spans="1:6">
      <c r="A254" s="158"/>
      <c r="B254" s="187" t="s">
        <v>1802</v>
      </c>
      <c r="C254" s="188">
        <v>6.95</v>
      </c>
      <c r="D254" s="188">
        <v>3.4</v>
      </c>
      <c r="E254" s="188">
        <f>(1.2*2.1)+(0.6*1)</f>
        <v>3.12</v>
      </c>
      <c r="F254" s="189">
        <f>(C254*D254)-E254</f>
        <v>20.509999999999998</v>
      </c>
    </row>
    <row r="255" spans="1:6">
      <c r="A255" s="158"/>
      <c r="B255" s="187" t="s">
        <v>1803</v>
      </c>
      <c r="C255" s="188">
        <f>14.29+1.35+1.35+1.7</f>
        <v>18.689999999999998</v>
      </c>
      <c r="D255" s="188">
        <v>3.4</v>
      </c>
      <c r="E255" s="190">
        <f>(0.6*2.1*3)+(0.6*1*2)+(1.5*1.2*2)+(1.7*2.56)</f>
        <v>12.932</v>
      </c>
      <c r="F255" s="189">
        <f t="shared" ref="F255:F269" si="7">(C255*D255)-E255</f>
        <v>50.61399999999999</v>
      </c>
    </row>
    <row r="256" spans="1:6">
      <c r="A256" s="158"/>
      <c r="B256" s="187" t="s">
        <v>1804</v>
      </c>
      <c r="C256" s="188">
        <v>6.95</v>
      </c>
      <c r="D256" s="188">
        <v>3.4</v>
      </c>
      <c r="E256" s="188">
        <f>1.5*1.1*2</f>
        <v>3.3000000000000003</v>
      </c>
      <c r="F256" s="189">
        <f t="shared" si="7"/>
        <v>20.329999999999998</v>
      </c>
    </row>
    <row r="257" spans="1:6">
      <c r="A257" s="158"/>
      <c r="B257" s="187" t="s">
        <v>1805</v>
      </c>
      <c r="C257" s="188">
        <v>5.62</v>
      </c>
      <c r="D257" s="188">
        <v>3.4</v>
      </c>
      <c r="E257" s="188">
        <f>1.5*1.1*2</f>
        <v>3.3000000000000003</v>
      </c>
      <c r="F257" s="189">
        <f t="shared" si="7"/>
        <v>15.808</v>
      </c>
    </row>
    <row r="258" spans="1:6">
      <c r="A258" s="158"/>
      <c r="B258" s="227" t="s">
        <v>1835</v>
      </c>
      <c r="C258" s="228">
        <v>9.44</v>
      </c>
      <c r="D258" s="228">
        <v>3.4</v>
      </c>
      <c r="E258" s="229">
        <f>(1.1*1.5)+(0.8*2.1)</f>
        <v>3.33</v>
      </c>
      <c r="F258" s="230">
        <f t="shared" si="7"/>
        <v>28.765999999999998</v>
      </c>
    </row>
    <row r="259" spans="1:6">
      <c r="A259" s="158"/>
      <c r="B259" s="227" t="s">
        <v>1837</v>
      </c>
      <c r="C259" s="228">
        <v>14.5</v>
      </c>
      <c r="D259" s="228">
        <v>3.4</v>
      </c>
      <c r="E259" s="229">
        <f>(1.2*1.1)+(0.8*2.1)</f>
        <v>3</v>
      </c>
      <c r="F259" s="230">
        <f t="shared" si="7"/>
        <v>46.3</v>
      </c>
    </row>
    <row r="260" spans="1:6">
      <c r="A260" s="158"/>
      <c r="B260" s="227" t="s">
        <v>1836</v>
      </c>
      <c r="C260" s="228">
        <v>35.5</v>
      </c>
      <c r="D260" s="228">
        <v>3.4</v>
      </c>
      <c r="E260" s="229">
        <f>(0.8*2.1*3)+(4*2.2)+(2*2.3)</f>
        <v>18.440000000000001</v>
      </c>
      <c r="F260" s="230">
        <f t="shared" si="7"/>
        <v>102.26</v>
      </c>
    </row>
    <row r="261" spans="1:6">
      <c r="A261" s="158"/>
      <c r="B261" s="227" t="s">
        <v>1838</v>
      </c>
      <c r="C261" s="228">
        <v>14.5</v>
      </c>
      <c r="D261" s="228">
        <v>3.4</v>
      </c>
      <c r="E261" s="229">
        <f>(0.9*2.1)+(0.6*0.4*3)</f>
        <v>2.6100000000000003</v>
      </c>
      <c r="F261" s="230">
        <f t="shared" si="7"/>
        <v>46.69</v>
      </c>
    </row>
    <row r="262" spans="1:6">
      <c r="A262" s="158"/>
      <c r="B262" s="227" t="s">
        <v>1839</v>
      </c>
      <c r="C262" s="228">
        <v>14.49</v>
      </c>
      <c r="D262" s="228">
        <v>3.4</v>
      </c>
      <c r="E262" s="229">
        <f>(0.9*2.1)+(0.6*0.4*3)</f>
        <v>2.6100000000000003</v>
      </c>
      <c r="F262" s="230">
        <f t="shared" si="7"/>
        <v>46.655999999999999</v>
      </c>
    </row>
    <row r="263" spans="1:6">
      <c r="A263" s="158"/>
      <c r="B263" s="227" t="s">
        <v>1880</v>
      </c>
      <c r="C263" s="228">
        <v>7.2</v>
      </c>
      <c r="D263" s="228">
        <v>3.4</v>
      </c>
      <c r="E263" s="229">
        <f>(0.8*2.1)+(0.8*0.6)</f>
        <v>2.16</v>
      </c>
      <c r="F263" s="230">
        <f t="shared" si="7"/>
        <v>22.32</v>
      </c>
    </row>
    <row r="264" spans="1:6">
      <c r="A264" s="158"/>
      <c r="B264" s="227" t="s">
        <v>1841</v>
      </c>
      <c r="C264" s="228">
        <v>7.2</v>
      </c>
      <c r="D264" s="228">
        <v>3.4</v>
      </c>
      <c r="E264" s="229">
        <f>(0.8*2.1)+(0.8*0.6)</f>
        <v>2.16</v>
      </c>
      <c r="F264" s="230">
        <f t="shared" si="7"/>
        <v>22.32</v>
      </c>
    </row>
    <row r="265" spans="1:6">
      <c r="A265" s="158"/>
      <c r="B265" s="227" t="s">
        <v>1842</v>
      </c>
      <c r="C265" s="228">
        <v>12.19</v>
      </c>
      <c r="D265" s="228">
        <v>3.4</v>
      </c>
      <c r="E265" s="229">
        <f>(0.9*2.1)+(1.5*1.1)</f>
        <v>3.54</v>
      </c>
      <c r="F265" s="230">
        <f t="shared" si="7"/>
        <v>37.905999999999999</v>
      </c>
    </row>
    <row r="266" spans="1:6">
      <c r="A266" s="158"/>
      <c r="B266" s="227" t="s">
        <v>1873</v>
      </c>
      <c r="C266" s="228">
        <v>12.58</v>
      </c>
      <c r="D266" s="228">
        <v>3.4</v>
      </c>
      <c r="E266" s="229">
        <f>(0.9*2.1*2)+(1.5*1.1)</f>
        <v>5.4300000000000006</v>
      </c>
      <c r="F266" s="230">
        <f t="shared" si="7"/>
        <v>37.341999999999999</v>
      </c>
    </row>
    <row r="267" spans="1:6">
      <c r="A267" s="158"/>
      <c r="B267" s="227" t="s">
        <v>1874</v>
      </c>
      <c r="C267" s="228">
        <v>12.2</v>
      </c>
      <c r="D267" s="228">
        <v>3.4</v>
      </c>
      <c r="E267" s="229">
        <f>0.9*2.1</f>
        <v>1.8900000000000001</v>
      </c>
      <c r="F267" s="230">
        <f t="shared" si="7"/>
        <v>39.589999999999996</v>
      </c>
    </row>
    <row r="268" spans="1:6">
      <c r="A268" s="158"/>
      <c r="B268" s="227" t="s">
        <v>1875</v>
      </c>
      <c r="C268" s="228">
        <v>12.59</v>
      </c>
      <c r="D268" s="228">
        <v>3.4</v>
      </c>
      <c r="E268" s="229">
        <f>(0.9*2.1*2)</f>
        <v>3.7800000000000002</v>
      </c>
      <c r="F268" s="230">
        <f t="shared" si="7"/>
        <v>39.025999999999996</v>
      </c>
    </row>
    <row r="269" spans="1:6">
      <c r="A269" s="158"/>
      <c r="B269" s="227" t="s">
        <v>1846</v>
      </c>
      <c r="C269" s="228">
        <v>11.1</v>
      </c>
      <c r="D269" s="228">
        <v>3.4</v>
      </c>
      <c r="E269" s="229">
        <f>(0.9*2.1)+(0.6*0.4)</f>
        <v>2.13</v>
      </c>
      <c r="F269" s="230">
        <f t="shared" si="7"/>
        <v>35.609999999999992</v>
      </c>
    </row>
    <row r="270" spans="1:6">
      <c r="A270" s="158"/>
      <c r="B270" s="191" t="s">
        <v>1881</v>
      </c>
      <c r="C270" s="192">
        <v>4.22</v>
      </c>
      <c r="D270" s="192">
        <v>3</v>
      </c>
      <c r="E270" s="192"/>
      <c r="F270" s="230">
        <f>((C270*D270)-E270)*2</f>
        <v>25.32</v>
      </c>
    </row>
    <row r="271" spans="1:6">
      <c r="A271" s="158"/>
      <c r="B271" s="191" t="s">
        <v>1882</v>
      </c>
      <c r="C271" s="192">
        <v>1.92</v>
      </c>
      <c r="D271" s="192">
        <v>3</v>
      </c>
      <c r="E271" s="192"/>
      <c r="F271" s="230">
        <f t="shared" ref="F271:F275" si="8">((C271*D271)-E271)*2</f>
        <v>11.52</v>
      </c>
    </row>
    <row r="272" spans="1:6">
      <c r="A272" s="158"/>
      <c r="B272" s="191" t="s">
        <v>1883</v>
      </c>
      <c r="C272" s="192">
        <v>4.22</v>
      </c>
      <c r="D272" s="192">
        <v>3</v>
      </c>
      <c r="E272" s="192">
        <f>0.8*2.1</f>
        <v>1.6800000000000002</v>
      </c>
      <c r="F272" s="230">
        <f t="shared" si="8"/>
        <v>21.96</v>
      </c>
    </row>
    <row r="273" spans="1:6">
      <c r="A273" s="158"/>
      <c r="B273" s="191" t="s">
        <v>1884</v>
      </c>
      <c r="C273" s="192">
        <v>4.22</v>
      </c>
      <c r="D273" s="192">
        <v>3</v>
      </c>
      <c r="E273" s="192"/>
      <c r="F273" s="230">
        <f t="shared" si="8"/>
        <v>25.32</v>
      </c>
    </row>
    <row r="274" spans="1:6">
      <c r="A274" s="158"/>
      <c r="B274" s="191" t="s">
        <v>1885</v>
      </c>
      <c r="C274" s="192">
        <v>6.7</v>
      </c>
      <c r="D274" s="192">
        <v>3</v>
      </c>
      <c r="E274" s="192">
        <f>0.8*2.1</f>
        <v>1.6800000000000002</v>
      </c>
      <c r="F274" s="230">
        <f t="shared" si="8"/>
        <v>36.840000000000003</v>
      </c>
    </row>
    <row r="275" spans="1:6">
      <c r="A275" s="158"/>
      <c r="B275" s="191" t="s">
        <v>1886</v>
      </c>
      <c r="C275" s="192">
        <v>2.2999999999999998</v>
      </c>
      <c r="D275" s="192">
        <v>3</v>
      </c>
      <c r="E275" s="192">
        <f>0.8*2.1</f>
        <v>1.6800000000000002</v>
      </c>
      <c r="F275" s="230">
        <f t="shared" si="8"/>
        <v>10.439999999999998</v>
      </c>
    </row>
    <row r="276" spans="1:6">
      <c r="A276" s="158"/>
      <c r="B276" s="195" t="s">
        <v>1887</v>
      </c>
      <c r="C276" s="196">
        <v>15.84</v>
      </c>
      <c r="D276" s="196">
        <v>1.5</v>
      </c>
      <c r="E276" s="196"/>
      <c r="F276" s="197">
        <f>((C276*D276)-E276)*2</f>
        <v>47.519999999999996</v>
      </c>
    </row>
    <row r="277" spans="1:6">
      <c r="A277" s="158"/>
      <c r="B277" s="195" t="s">
        <v>1888</v>
      </c>
      <c r="C277" s="196">
        <v>7.1</v>
      </c>
      <c r="D277" s="196">
        <v>1.5</v>
      </c>
      <c r="E277" s="196"/>
      <c r="F277" s="197">
        <f t="shared" ref="F277:F279" si="9">((C277*D277)-E277)*2</f>
        <v>21.299999999999997</v>
      </c>
    </row>
    <row r="278" spans="1:6">
      <c r="A278" s="158"/>
      <c r="B278" s="195" t="s">
        <v>1889</v>
      </c>
      <c r="C278" s="196">
        <v>15.84</v>
      </c>
      <c r="D278" s="196">
        <v>1.5</v>
      </c>
      <c r="E278" s="196"/>
      <c r="F278" s="197">
        <f t="shared" si="9"/>
        <v>47.519999999999996</v>
      </c>
    </row>
    <row r="279" spans="1:6" ht="14.4" thickBot="1">
      <c r="A279" s="158"/>
      <c r="B279" s="198" t="s">
        <v>1890</v>
      </c>
      <c r="C279" s="199">
        <v>7.1</v>
      </c>
      <c r="D279" s="199">
        <v>1.5</v>
      </c>
      <c r="E279" s="199"/>
      <c r="F279" s="200">
        <f t="shared" si="9"/>
        <v>21.299999999999997</v>
      </c>
    </row>
    <row r="280" spans="1:6">
      <c r="A280" s="158"/>
      <c r="B280" s="165"/>
      <c r="C280" s="165"/>
      <c r="D280" s="165"/>
      <c r="E280" s="165"/>
      <c r="F280" s="202">
        <f>SUM(F254:F279)</f>
        <v>881.08799999999997</v>
      </c>
    </row>
    <row r="281" spans="1:6">
      <c r="A281" s="158"/>
      <c r="B281" s="203" t="s">
        <v>1826</v>
      </c>
      <c r="C281" s="165"/>
      <c r="D281" s="165"/>
      <c r="E281" s="165"/>
      <c r="F281" s="202"/>
    </row>
    <row r="282" spans="1:6">
      <c r="A282" s="158"/>
      <c r="B282" s="204" t="s">
        <v>1827</v>
      </c>
      <c r="C282" s="165"/>
      <c r="D282" s="165"/>
      <c r="E282" s="165"/>
      <c r="F282" s="202"/>
    </row>
    <row r="283" spans="1:6">
      <c r="A283" s="158"/>
      <c r="B283" s="205" t="s">
        <v>1828</v>
      </c>
      <c r="C283" s="165"/>
      <c r="D283" s="165"/>
      <c r="E283" s="165"/>
      <c r="F283" s="202"/>
    </row>
    <row r="284" spans="1:6">
      <c r="A284" s="158"/>
      <c r="B284" s="165"/>
      <c r="C284" s="165"/>
      <c r="D284" s="165"/>
      <c r="E284" s="165"/>
      <c r="F284" s="202"/>
    </row>
    <row r="285" spans="1:6" ht="14.4" thickBot="1">
      <c r="A285" s="158"/>
    </row>
    <row r="286" spans="1:6" ht="14.4" thickBot="1">
      <c r="A286" s="159" t="s">
        <v>1891</v>
      </c>
      <c r="B286" s="432" t="s">
        <v>1892</v>
      </c>
      <c r="C286" s="433"/>
      <c r="D286" s="433"/>
      <c r="E286" s="433"/>
      <c r="F286" s="434"/>
    </row>
    <row r="287" spans="1:6" ht="14.4" thickBot="1">
      <c r="A287" s="158"/>
      <c r="B287" s="165"/>
      <c r="C287" s="165"/>
      <c r="D287" s="165"/>
      <c r="E287" s="165"/>
      <c r="F287" s="158"/>
    </row>
    <row r="288" spans="1:6">
      <c r="A288" s="158"/>
      <c r="B288" s="175" t="s">
        <v>1775</v>
      </c>
      <c r="C288" s="167" t="s">
        <v>1779</v>
      </c>
      <c r="D288" s="167" t="s">
        <v>1800</v>
      </c>
      <c r="E288" s="167" t="s">
        <v>1801</v>
      </c>
      <c r="F288" s="168" t="s">
        <v>1773</v>
      </c>
    </row>
    <row r="289" spans="1:6">
      <c r="A289" s="158"/>
      <c r="B289" s="187" t="s">
        <v>1802</v>
      </c>
      <c r="C289" s="188">
        <v>6.95</v>
      </c>
      <c r="D289" s="188">
        <v>3.4</v>
      </c>
      <c r="E289" s="188">
        <f>(1.2*2.1)+(0.6*1)</f>
        <v>3.12</v>
      </c>
      <c r="F289" s="189">
        <f>(C289*D289)-E289</f>
        <v>20.509999999999998</v>
      </c>
    </row>
    <row r="290" spans="1:6">
      <c r="A290" s="158"/>
      <c r="B290" s="187" t="s">
        <v>1803</v>
      </c>
      <c r="C290" s="188">
        <f>14.29+1.35+1.35+1.7</f>
        <v>18.689999999999998</v>
      </c>
      <c r="D290" s="188">
        <v>3.4</v>
      </c>
      <c r="E290" s="190">
        <f>(0.6*2.1*3)+(0.6*1*2)+(1.5*1.2*2)+(1.7*2.56)</f>
        <v>12.932</v>
      </c>
      <c r="F290" s="189">
        <f t="shared" ref="F290:F304" si="10">(C290*D290)-E290</f>
        <v>50.61399999999999</v>
      </c>
    </row>
    <row r="291" spans="1:6">
      <c r="A291" s="158"/>
      <c r="B291" s="187" t="s">
        <v>1804</v>
      </c>
      <c r="C291" s="188">
        <v>6.95</v>
      </c>
      <c r="D291" s="188">
        <v>3.4</v>
      </c>
      <c r="E291" s="188">
        <f>1.5*1.1*2</f>
        <v>3.3000000000000003</v>
      </c>
      <c r="F291" s="189">
        <f t="shared" si="10"/>
        <v>20.329999999999998</v>
      </c>
    </row>
    <row r="292" spans="1:6">
      <c r="A292" s="158"/>
      <c r="B292" s="187" t="s">
        <v>1805</v>
      </c>
      <c r="C292" s="188">
        <v>5.62</v>
      </c>
      <c r="D292" s="188">
        <v>3.4</v>
      </c>
      <c r="E292" s="188">
        <f>1.5*1.1*2</f>
        <v>3.3000000000000003</v>
      </c>
      <c r="F292" s="189">
        <f t="shared" si="10"/>
        <v>15.808</v>
      </c>
    </row>
    <row r="293" spans="1:6">
      <c r="A293" s="158"/>
      <c r="B293" s="227" t="s">
        <v>1835</v>
      </c>
      <c r="C293" s="228">
        <v>9.44</v>
      </c>
      <c r="D293" s="228">
        <v>3.4</v>
      </c>
      <c r="E293" s="229">
        <f>(1.1*1.5)+(0.8*2.1)</f>
        <v>3.33</v>
      </c>
      <c r="F293" s="230">
        <f t="shared" si="10"/>
        <v>28.765999999999998</v>
      </c>
    </row>
    <row r="294" spans="1:6">
      <c r="A294" s="158"/>
      <c r="B294" s="227" t="s">
        <v>1837</v>
      </c>
      <c r="C294" s="228">
        <v>14.5</v>
      </c>
      <c r="D294" s="228">
        <v>3.4</v>
      </c>
      <c r="E294" s="229">
        <f>(1.2*1.1)+(0.8*2.1)</f>
        <v>3</v>
      </c>
      <c r="F294" s="230">
        <f t="shared" si="10"/>
        <v>46.3</v>
      </c>
    </row>
    <row r="295" spans="1:6">
      <c r="A295" s="158"/>
      <c r="B295" s="227" t="s">
        <v>1836</v>
      </c>
      <c r="C295" s="228">
        <v>35.5</v>
      </c>
      <c r="D295" s="228">
        <v>3.4</v>
      </c>
      <c r="E295" s="229">
        <f>(0.8*2.1*3)+(4*2.2)+(2*2.3)</f>
        <v>18.440000000000001</v>
      </c>
      <c r="F295" s="230">
        <f t="shared" si="10"/>
        <v>102.26</v>
      </c>
    </row>
    <row r="296" spans="1:6">
      <c r="A296" s="158"/>
      <c r="B296" s="227" t="s">
        <v>1838</v>
      </c>
      <c r="C296" s="228">
        <v>14.5</v>
      </c>
      <c r="D296" s="228">
        <v>3.4</v>
      </c>
      <c r="E296" s="229">
        <f>(0.9*2.1)+(0.6*0.4*3)</f>
        <v>2.6100000000000003</v>
      </c>
      <c r="F296" s="230">
        <f t="shared" si="10"/>
        <v>46.69</v>
      </c>
    </row>
    <row r="297" spans="1:6">
      <c r="A297" s="158"/>
      <c r="B297" s="227" t="s">
        <v>1839</v>
      </c>
      <c r="C297" s="228">
        <v>14.49</v>
      </c>
      <c r="D297" s="228">
        <v>3.4</v>
      </c>
      <c r="E297" s="229">
        <f>(0.9*2.1)+(0.6*0.4*3)</f>
        <v>2.6100000000000003</v>
      </c>
      <c r="F297" s="230">
        <f t="shared" si="10"/>
        <v>46.655999999999999</v>
      </c>
    </row>
    <row r="298" spans="1:6">
      <c r="A298" s="158"/>
      <c r="B298" s="227" t="s">
        <v>1880</v>
      </c>
      <c r="C298" s="228">
        <v>7.2</v>
      </c>
      <c r="D298" s="228">
        <v>3.4</v>
      </c>
      <c r="E298" s="229">
        <f>(0.8*2.1)+(0.8*0.6)</f>
        <v>2.16</v>
      </c>
      <c r="F298" s="230">
        <f t="shared" si="10"/>
        <v>22.32</v>
      </c>
    </row>
    <row r="299" spans="1:6">
      <c r="A299" s="158"/>
      <c r="B299" s="227" t="s">
        <v>1841</v>
      </c>
      <c r="C299" s="228">
        <v>7.2</v>
      </c>
      <c r="D299" s="228">
        <v>3.4</v>
      </c>
      <c r="E299" s="229">
        <f>(0.8*2.1)+(0.8*0.6)</f>
        <v>2.16</v>
      </c>
      <c r="F299" s="230">
        <f t="shared" si="10"/>
        <v>22.32</v>
      </c>
    </row>
    <row r="300" spans="1:6">
      <c r="A300" s="158"/>
      <c r="B300" s="227" t="s">
        <v>1842</v>
      </c>
      <c r="C300" s="228">
        <v>12.19</v>
      </c>
      <c r="D300" s="228">
        <v>3.4</v>
      </c>
      <c r="E300" s="229">
        <f>(0.9*2.1)+(1.5*1.1)</f>
        <v>3.54</v>
      </c>
      <c r="F300" s="230">
        <f t="shared" si="10"/>
        <v>37.905999999999999</v>
      </c>
    </row>
    <row r="301" spans="1:6">
      <c r="A301" s="158"/>
      <c r="B301" s="227" t="s">
        <v>1873</v>
      </c>
      <c r="C301" s="228">
        <v>12.58</v>
      </c>
      <c r="D301" s="228">
        <v>3.4</v>
      </c>
      <c r="E301" s="229">
        <f>(0.9*2.1*2)+(1.5*1.1)</f>
        <v>5.4300000000000006</v>
      </c>
      <c r="F301" s="230">
        <f t="shared" si="10"/>
        <v>37.341999999999999</v>
      </c>
    </row>
    <row r="302" spans="1:6">
      <c r="A302" s="158"/>
      <c r="B302" s="227" t="s">
        <v>1874</v>
      </c>
      <c r="C302" s="228">
        <v>12.2</v>
      </c>
      <c r="D302" s="228">
        <v>3.4</v>
      </c>
      <c r="E302" s="229">
        <f>0.9*2.1</f>
        <v>1.8900000000000001</v>
      </c>
      <c r="F302" s="230">
        <f t="shared" si="10"/>
        <v>39.589999999999996</v>
      </c>
    </row>
    <row r="303" spans="1:6">
      <c r="A303" s="158"/>
      <c r="B303" s="227" t="s">
        <v>1875</v>
      </c>
      <c r="C303" s="228">
        <v>12.59</v>
      </c>
      <c r="D303" s="228">
        <v>3.4</v>
      </c>
      <c r="E303" s="229">
        <f>(0.9*2.1*2)</f>
        <v>3.7800000000000002</v>
      </c>
      <c r="F303" s="230">
        <f t="shared" si="10"/>
        <v>39.025999999999996</v>
      </c>
    </row>
    <row r="304" spans="1:6">
      <c r="A304" s="158"/>
      <c r="B304" s="227" t="s">
        <v>1846</v>
      </c>
      <c r="C304" s="228">
        <v>11.1</v>
      </c>
      <c r="D304" s="228">
        <v>3.4</v>
      </c>
      <c r="E304" s="229">
        <f>(0.9*2.1)+(0.6*0.4)</f>
        <v>2.13</v>
      </c>
      <c r="F304" s="230">
        <f t="shared" si="10"/>
        <v>35.609999999999992</v>
      </c>
    </row>
    <row r="305" spans="1:6">
      <c r="A305" s="158"/>
      <c r="B305" s="191" t="s">
        <v>1881</v>
      </c>
      <c r="C305" s="192">
        <v>4.22</v>
      </c>
      <c r="D305" s="192">
        <v>3</v>
      </c>
      <c r="E305" s="192"/>
      <c r="F305" s="230">
        <f>((C305*D305)-E305)*2</f>
        <v>25.32</v>
      </c>
    </row>
    <row r="306" spans="1:6">
      <c r="A306" s="158"/>
      <c r="B306" s="191" t="s">
        <v>1882</v>
      </c>
      <c r="C306" s="192">
        <v>1.92</v>
      </c>
      <c r="D306" s="192">
        <v>3</v>
      </c>
      <c r="E306" s="192"/>
      <c r="F306" s="230">
        <f t="shared" ref="F306:F310" si="11">((C306*D306)-E306)*2</f>
        <v>11.52</v>
      </c>
    </row>
    <row r="307" spans="1:6">
      <c r="A307" s="158"/>
      <c r="B307" s="191" t="s">
        <v>1883</v>
      </c>
      <c r="C307" s="192">
        <v>4.22</v>
      </c>
      <c r="D307" s="192">
        <v>3</v>
      </c>
      <c r="E307" s="192">
        <f>0.8*2.1</f>
        <v>1.6800000000000002</v>
      </c>
      <c r="F307" s="230">
        <f t="shared" si="11"/>
        <v>21.96</v>
      </c>
    </row>
    <row r="308" spans="1:6">
      <c r="A308" s="158"/>
      <c r="B308" s="191" t="s">
        <v>1884</v>
      </c>
      <c r="C308" s="192">
        <v>4.22</v>
      </c>
      <c r="D308" s="192">
        <v>3</v>
      </c>
      <c r="E308" s="192"/>
      <c r="F308" s="230">
        <f t="shared" si="11"/>
        <v>25.32</v>
      </c>
    </row>
    <row r="309" spans="1:6">
      <c r="A309" s="158"/>
      <c r="B309" s="191" t="s">
        <v>1885</v>
      </c>
      <c r="C309" s="192">
        <v>6.7</v>
      </c>
      <c r="D309" s="192">
        <v>3</v>
      </c>
      <c r="E309" s="192">
        <f>0.8*2.1</f>
        <v>1.6800000000000002</v>
      </c>
      <c r="F309" s="230">
        <f t="shared" si="11"/>
        <v>36.840000000000003</v>
      </c>
    </row>
    <row r="310" spans="1:6">
      <c r="A310" s="158"/>
      <c r="B310" s="191" t="s">
        <v>1886</v>
      </c>
      <c r="C310" s="192">
        <v>2.2999999999999998</v>
      </c>
      <c r="D310" s="192">
        <v>3</v>
      </c>
      <c r="E310" s="192">
        <f>0.8*2.1</f>
        <v>1.6800000000000002</v>
      </c>
      <c r="F310" s="230">
        <f t="shared" si="11"/>
        <v>10.439999999999998</v>
      </c>
    </row>
    <row r="311" spans="1:6">
      <c r="A311" s="158"/>
      <c r="B311" s="195" t="s">
        <v>1893</v>
      </c>
      <c r="C311" s="196">
        <v>15.84</v>
      </c>
      <c r="D311" s="196">
        <v>1.5</v>
      </c>
      <c r="E311" s="196"/>
      <c r="F311" s="197">
        <f>((C311*D311)-E311)</f>
        <v>23.759999999999998</v>
      </c>
    </row>
    <row r="312" spans="1:6">
      <c r="A312" s="158"/>
      <c r="B312" s="195" t="s">
        <v>1894</v>
      </c>
      <c r="C312" s="196">
        <v>7.1</v>
      </c>
      <c r="D312" s="196">
        <v>1.5</v>
      </c>
      <c r="E312" s="196"/>
      <c r="F312" s="197">
        <f t="shared" ref="F312:F314" si="12">((C312*D312)-E312)</f>
        <v>10.649999999999999</v>
      </c>
    </row>
    <row r="313" spans="1:6">
      <c r="A313" s="158"/>
      <c r="B313" s="195" t="s">
        <v>1895</v>
      </c>
      <c r="C313" s="196">
        <v>15.84</v>
      </c>
      <c r="D313" s="196">
        <v>1.5</v>
      </c>
      <c r="E313" s="196"/>
      <c r="F313" s="197">
        <f t="shared" si="12"/>
        <v>23.759999999999998</v>
      </c>
    </row>
    <row r="314" spans="1:6" ht="14.4" thickBot="1">
      <c r="A314" s="158"/>
      <c r="B314" s="198" t="s">
        <v>1896</v>
      </c>
      <c r="C314" s="199">
        <v>7.1</v>
      </c>
      <c r="D314" s="199">
        <v>1.5</v>
      </c>
      <c r="E314" s="199"/>
      <c r="F314" s="200">
        <f t="shared" si="12"/>
        <v>10.649999999999999</v>
      </c>
    </row>
    <row r="315" spans="1:6">
      <c r="A315" s="158"/>
      <c r="B315" s="165"/>
      <c r="C315" s="165"/>
      <c r="D315" s="165"/>
      <c r="E315" s="165"/>
      <c r="F315" s="202">
        <f>SUM(F289:F314)</f>
        <v>812.26800000000003</v>
      </c>
    </row>
    <row r="316" spans="1:6">
      <c r="A316" s="158"/>
      <c r="B316" s="203" t="s">
        <v>1826</v>
      </c>
      <c r="C316" s="165"/>
      <c r="D316" s="165"/>
      <c r="E316" s="165"/>
      <c r="F316" s="202"/>
    </row>
    <row r="317" spans="1:6">
      <c r="A317" s="158"/>
      <c r="B317" s="204" t="s">
        <v>1827</v>
      </c>
      <c r="C317" s="165"/>
      <c r="D317" s="165"/>
      <c r="E317" s="165"/>
      <c r="F317" s="202"/>
    </row>
    <row r="318" spans="1:6">
      <c r="A318" s="158"/>
      <c r="B318" s="205" t="s">
        <v>1828</v>
      </c>
      <c r="C318" s="165"/>
      <c r="D318" s="165"/>
      <c r="E318" s="165"/>
      <c r="F318" s="202"/>
    </row>
    <row r="319" spans="1:6" ht="14.4" thickBot="1"/>
    <row r="320" spans="1:6" ht="14.4" thickBot="1">
      <c r="A320" s="159" t="s">
        <v>1897</v>
      </c>
      <c r="B320" s="432" t="s">
        <v>435</v>
      </c>
      <c r="C320" s="433"/>
      <c r="D320" s="433"/>
      <c r="E320" s="433"/>
      <c r="F320" s="434"/>
    </row>
    <row r="321" spans="1:6" ht="14.4" thickBot="1">
      <c r="A321" s="158"/>
      <c r="B321" s="165"/>
      <c r="C321" s="165"/>
      <c r="D321" s="165"/>
      <c r="E321" s="165"/>
      <c r="F321" s="158"/>
    </row>
    <row r="322" spans="1:6">
      <c r="A322" s="158"/>
      <c r="B322" s="175" t="s">
        <v>1775</v>
      </c>
      <c r="C322" s="167" t="s">
        <v>1779</v>
      </c>
      <c r="D322" s="167" t="s">
        <v>1800</v>
      </c>
      <c r="E322" s="167" t="s">
        <v>1801</v>
      </c>
      <c r="F322" s="168" t="s">
        <v>1773</v>
      </c>
    </row>
    <row r="323" spans="1:6">
      <c r="A323" s="158"/>
      <c r="B323" s="187" t="s">
        <v>1802</v>
      </c>
      <c r="C323" s="188">
        <v>6.95</v>
      </c>
      <c r="D323" s="188">
        <v>3.4</v>
      </c>
      <c r="E323" s="188">
        <f>(1.2*2.1)+(0.6*1)</f>
        <v>3.12</v>
      </c>
      <c r="F323" s="189">
        <f>(C323*D323)-E323</f>
        <v>20.509999999999998</v>
      </c>
    </row>
    <row r="324" spans="1:6">
      <c r="A324" s="158"/>
      <c r="B324" s="187" t="s">
        <v>1803</v>
      </c>
      <c r="C324" s="188">
        <f>14.29+1.35+1.35+1.7</f>
        <v>18.689999999999998</v>
      </c>
      <c r="D324" s="188">
        <v>3.4</v>
      </c>
      <c r="E324" s="190">
        <f>(0.6*2.1*3)+(0.6*1*2)+(1.5*1.2*2)+(1.7*2.56)</f>
        <v>12.932</v>
      </c>
      <c r="F324" s="189">
        <f t="shared" ref="F324:F336" si="13">(C324*D324)-E324</f>
        <v>50.61399999999999</v>
      </c>
    </row>
    <row r="325" spans="1:6">
      <c r="A325" s="158"/>
      <c r="B325" s="187" t="s">
        <v>1804</v>
      </c>
      <c r="C325" s="188">
        <v>6.95</v>
      </c>
      <c r="D325" s="188">
        <v>3.4</v>
      </c>
      <c r="E325" s="188">
        <f>1.5*1.1*2</f>
        <v>3.3000000000000003</v>
      </c>
      <c r="F325" s="189">
        <f t="shared" si="13"/>
        <v>20.329999999999998</v>
      </c>
    </row>
    <row r="326" spans="1:6">
      <c r="A326" s="158"/>
      <c r="B326" s="187" t="s">
        <v>1805</v>
      </c>
      <c r="C326" s="188">
        <v>5.62</v>
      </c>
      <c r="D326" s="188">
        <v>3.4</v>
      </c>
      <c r="E326" s="188">
        <f>1.5*1.1*2</f>
        <v>3.3000000000000003</v>
      </c>
      <c r="F326" s="189">
        <f t="shared" si="13"/>
        <v>15.808</v>
      </c>
    </row>
    <row r="327" spans="1:6">
      <c r="A327" s="158"/>
      <c r="B327" s="227" t="s">
        <v>1835</v>
      </c>
      <c r="C327" s="228">
        <v>9.44</v>
      </c>
      <c r="D327" s="228">
        <v>3.4</v>
      </c>
      <c r="E327" s="229">
        <f>(1.1*1.5)+(0.8*2.1)</f>
        <v>3.33</v>
      </c>
      <c r="F327" s="230">
        <f t="shared" si="13"/>
        <v>28.765999999999998</v>
      </c>
    </row>
    <row r="328" spans="1:6">
      <c r="A328" s="158"/>
      <c r="B328" s="227" t="s">
        <v>1836</v>
      </c>
      <c r="C328" s="228">
        <v>35.5</v>
      </c>
      <c r="D328" s="228">
        <v>3.4</v>
      </c>
      <c r="E328" s="229">
        <f>(0.8*2.1*3)+(4*2.2)+(2*2.3)</f>
        <v>18.440000000000001</v>
      </c>
      <c r="F328" s="230">
        <f t="shared" si="13"/>
        <v>102.26</v>
      </c>
    </row>
    <row r="329" spans="1:6">
      <c r="A329" s="158"/>
      <c r="B329" s="227" t="s">
        <v>1838</v>
      </c>
      <c r="C329" s="228">
        <v>14.5</v>
      </c>
      <c r="D329" s="228">
        <v>3.4</v>
      </c>
      <c r="E329" s="229">
        <f>(0.9*2.1)+(0.6*0.4*3)</f>
        <v>2.6100000000000003</v>
      </c>
      <c r="F329" s="230">
        <f t="shared" si="13"/>
        <v>46.69</v>
      </c>
    </row>
    <row r="330" spans="1:6">
      <c r="A330" s="158"/>
      <c r="B330" s="227" t="s">
        <v>1839</v>
      </c>
      <c r="C330" s="228">
        <v>14.49</v>
      </c>
      <c r="D330" s="228">
        <v>3.4</v>
      </c>
      <c r="E330" s="229">
        <f>(0.9*2.1)+(0.6*0.4*3)</f>
        <v>2.6100000000000003</v>
      </c>
      <c r="F330" s="230">
        <f t="shared" si="13"/>
        <v>46.655999999999999</v>
      </c>
    </row>
    <row r="331" spans="1:6">
      <c r="A331" s="158"/>
      <c r="B331" s="227" t="s">
        <v>1841</v>
      </c>
      <c r="C331" s="228">
        <v>7.2</v>
      </c>
      <c r="D331" s="228">
        <v>3.4</v>
      </c>
      <c r="E331" s="229">
        <f>(0.8*2.1)+(0.8*0.6)</f>
        <v>2.16</v>
      </c>
      <c r="F331" s="230">
        <f t="shared" si="13"/>
        <v>22.32</v>
      </c>
    </row>
    <row r="332" spans="1:6">
      <c r="A332" s="158"/>
      <c r="B332" s="227" t="s">
        <v>1842</v>
      </c>
      <c r="C332" s="228">
        <v>12.19</v>
      </c>
      <c r="D332" s="228">
        <v>3.4</v>
      </c>
      <c r="E332" s="229">
        <f>(0.9*2.1)+(1.5*1.1)</f>
        <v>3.54</v>
      </c>
      <c r="F332" s="230">
        <f t="shared" si="13"/>
        <v>37.905999999999999</v>
      </c>
    </row>
    <row r="333" spans="1:6">
      <c r="A333" s="158"/>
      <c r="B333" s="227" t="s">
        <v>1873</v>
      </c>
      <c r="C333" s="228">
        <v>12.58</v>
      </c>
      <c r="D333" s="228">
        <v>3.4</v>
      </c>
      <c r="E333" s="229">
        <f>(0.9*2.1*2)+(1.5*1.1)</f>
        <v>5.4300000000000006</v>
      </c>
      <c r="F333" s="230">
        <f t="shared" si="13"/>
        <v>37.341999999999999</v>
      </c>
    </row>
    <row r="334" spans="1:6">
      <c r="A334" s="158"/>
      <c r="B334" s="227" t="s">
        <v>1874</v>
      </c>
      <c r="C334" s="228">
        <v>12.2</v>
      </c>
      <c r="D334" s="228">
        <v>3.4</v>
      </c>
      <c r="E334" s="229">
        <f>0.9*2.1</f>
        <v>1.8900000000000001</v>
      </c>
      <c r="F334" s="230">
        <f t="shared" si="13"/>
        <v>39.589999999999996</v>
      </c>
    </row>
    <row r="335" spans="1:6">
      <c r="A335" s="158"/>
      <c r="B335" s="227" t="s">
        <v>1875</v>
      </c>
      <c r="C335" s="228">
        <v>12.59</v>
      </c>
      <c r="D335" s="228">
        <v>3.4</v>
      </c>
      <c r="E335" s="229">
        <f>(0.9*2.1*2)</f>
        <v>3.7800000000000002</v>
      </c>
      <c r="F335" s="230">
        <f t="shared" si="13"/>
        <v>39.025999999999996</v>
      </c>
    </row>
    <row r="336" spans="1:6">
      <c r="A336" s="158"/>
      <c r="B336" s="227" t="s">
        <v>1846</v>
      </c>
      <c r="C336" s="228">
        <v>11.1</v>
      </c>
      <c r="D336" s="228">
        <v>3.4</v>
      </c>
      <c r="E336" s="229">
        <f>(0.9*2.1)+(0.6*0.4)</f>
        <v>2.13</v>
      </c>
      <c r="F336" s="230">
        <f t="shared" si="13"/>
        <v>35.609999999999992</v>
      </c>
    </row>
    <row r="337" spans="1:6">
      <c r="A337" s="158"/>
      <c r="B337" s="191" t="s">
        <v>1881</v>
      </c>
      <c r="C337" s="192">
        <v>4.22</v>
      </c>
      <c r="D337" s="192">
        <v>3</v>
      </c>
      <c r="E337" s="192"/>
      <c r="F337" s="230">
        <f>((C337*D337)-E337)*2</f>
        <v>25.32</v>
      </c>
    </row>
    <row r="338" spans="1:6">
      <c r="A338" s="158"/>
      <c r="B338" s="191" t="s">
        <v>1882</v>
      </c>
      <c r="C338" s="192">
        <v>1.92</v>
      </c>
      <c r="D338" s="192">
        <v>3</v>
      </c>
      <c r="E338" s="192"/>
      <c r="F338" s="230">
        <f t="shared" ref="F338:F342" si="14">((C338*D338)-E338)*2</f>
        <v>11.52</v>
      </c>
    </row>
    <row r="339" spans="1:6">
      <c r="A339" s="158"/>
      <c r="B339" s="191" t="s">
        <v>1883</v>
      </c>
      <c r="C339" s="192">
        <v>4.22</v>
      </c>
      <c r="D339" s="192">
        <v>3</v>
      </c>
      <c r="E339" s="192">
        <f>0.8*2.1</f>
        <v>1.6800000000000002</v>
      </c>
      <c r="F339" s="230">
        <f t="shared" si="14"/>
        <v>21.96</v>
      </c>
    </row>
    <row r="340" spans="1:6">
      <c r="A340" s="158"/>
      <c r="B340" s="191" t="s">
        <v>1898</v>
      </c>
      <c r="C340" s="192">
        <v>4.22</v>
      </c>
      <c r="D340" s="192">
        <v>3</v>
      </c>
      <c r="E340" s="192"/>
      <c r="F340" s="230">
        <f t="shared" si="14"/>
        <v>25.32</v>
      </c>
    </row>
    <row r="341" spans="1:6">
      <c r="A341" s="158"/>
      <c r="B341" s="191" t="s">
        <v>1885</v>
      </c>
      <c r="C341" s="192">
        <v>6.7</v>
      </c>
      <c r="D341" s="192">
        <v>3</v>
      </c>
      <c r="E341" s="192">
        <f>0.8*2.1</f>
        <v>1.6800000000000002</v>
      </c>
      <c r="F341" s="230">
        <f t="shared" si="14"/>
        <v>36.840000000000003</v>
      </c>
    </row>
    <row r="342" spans="1:6">
      <c r="A342" s="158"/>
      <c r="B342" s="191" t="s">
        <v>1886</v>
      </c>
      <c r="C342" s="192">
        <v>2.2999999999999998</v>
      </c>
      <c r="D342" s="192">
        <v>3</v>
      </c>
      <c r="E342" s="192">
        <f>0.8*2.1</f>
        <v>1.6800000000000002</v>
      </c>
      <c r="F342" s="230">
        <f t="shared" si="14"/>
        <v>10.439999999999998</v>
      </c>
    </row>
    <row r="343" spans="1:6">
      <c r="A343" s="158"/>
      <c r="B343" s="195" t="s">
        <v>1893</v>
      </c>
      <c r="C343" s="196">
        <v>15.84</v>
      </c>
      <c r="D343" s="196">
        <v>1.5</v>
      </c>
      <c r="E343" s="196"/>
      <c r="F343" s="197">
        <f>((C343*D343)-E343)*2</f>
        <v>47.519999999999996</v>
      </c>
    </row>
    <row r="344" spans="1:6">
      <c r="A344" s="158"/>
      <c r="B344" s="195" t="s">
        <v>1894</v>
      </c>
      <c r="C344" s="196">
        <v>7.1</v>
      </c>
      <c r="D344" s="196">
        <v>1.5</v>
      </c>
      <c r="E344" s="196"/>
      <c r="F344" s="197">
        <f t="shared" ref="F344:F346" si="15">((C344*D344)-E344)*2</f>
        <v>21.299999999999997</v>
      </c>
    </row>
    <row r="345" spans="1:6">
      <c r="A345" s="158"/>
      <c r="B345" s="195" t="s">
        <v>1895</v>
      </c>
      <c r="C345" s="196">
        <v>15.84</v>
      </c>
      <c r="D345" s="196">
        <v>1.5</v>
      </c>
      <c r="E345" s="196"/>
      <c r="F345" s="197">
        <f t="shared" si="15"/>
        <v>47.519999999999996</v>
      </c>
    </row>
    <row r="346" spans="1:6" ht="14.4" thickBot="1">
      <c r="A346" s="158"/>
      <c r="B346" s="198" t="s">
        <v>1825</v>
      </c>
      <c r="C346" s="199">
        <v>7.1</v>
      </c>
      <c r="D346" s="199">
        <v>1.5</v>
      </c>
      <c r="E346" s="199"/>
      <c r="F346" s="200">
        <f t="shared" si="15"/>
        <v>21.299999999999997</v>
      </c>
    </row>
    <row r="347" spans="1:6">
      <c r="A347" s="158"/>
      <c r="B347" s="165"/>
      <c r="C347" s="165"/>
      <c r="D347" s="165"/>
      <c r="E347" s="165"/>
      <c r="F347" s="202">
        <f>SUM(F323:F346)</f>
        <v>812.46800000000007</v>
      </c>
    </row>
    <row r="348" spans="1:6">
      <c r="A348" s="158"/>
      <c r="B348" s="203" t="s">
        <v>1826</v>
      </c>
      <c r="C348" s="165"/>
      <c r="D348" s="165"/>
      <c r="E348" s="165"/>
      <c r="F348" s="202"/>
    </row>
    <row r="349" spans="1:6">
      <c r="A349" s="158"/>
      <c r="B349" s="204" t="s">
        <v>1827</v>
      </c>
      <c r="C349" s="165"/>
      <c r="D349" s="165"/>
      <c r="E349" s="165"/>
      <c r="F349" s="202"/>
    </row>
    <row r="350" spans="1:6">
      <c r="A350" s="158"/>
      <c r="B350" s="205" t="s">
        <v>1828</v>
      </c>
      <c r="C350" s="165"/>
      <c r="D350" s="165"/>
      <c r="E350" s="165"/>
      <c r="F350" s="202"/>
    </row>
    <row r="351" spans="1:6" ht="14.4" thickBot="1">
      <c r="A351" s="158"/>
      <c r="B351" s="165"/>
      <c r="C351" s="165"/>
      <c r="D351" s="165"/>
      <c r="E351" s="165"/>
      <c r="F351" s="202"/>
    </row>
    <row r="352" spans="1:6" ht="14.4" thickBot="1">
      <c r="A352" s="159" t="s">
        <v>1899</v>
      </c>
      <c r="B352" s="432" t="s">
        <v>436</v>
      </c>
      <c r="C352" s="433"/>
      <c r="D352" s="433"/>
      <c r="E352" s="433"/>
      <c r="F352" s="434"/>
    </row>
    <row r="353" spans="1:6" ht="14.4" thickBot="1">
      <c r="A353" s="158"/>
      <c r="B353" s="165"/>
      <c r="C353" s="165"/>
      <c r="D353" s="165"/>
      <c r="E353" s="165"/>
      <c r="F353" s="158"/>
    </row>
    <row r="354" spans="1:6">
      <c r="A354" s="158"/>
      <c r="B354" s="175" t="s">
        <v>1775</v>
      </c>
      <c r="C354" s="167" t="s">
        <v>1771</v>
      </c>
      <c r="D354" s="167" t="s">
        <v>1776</v>
      </c>
      <c r="E354" s="168" t="s">
        <v>1773</v>
      </c>
      <c r="F354" s="177"/>
    </row>
    <row r="355" spans="1:6">
      <c r="A355" s="158"/>
      <c r="B355" s="224" t="s">
        <v>1835</v>
      </c>
      <c r="C355" s="207">
        <v>6.9160000000000004</v>
      </c>
      <c r="D355" s="207">
        <v>3.1</v>
      </c>
      <c r="E355" s="208">
        <f>D355*C355</f>
        <v>21.439600000000002</v>
      </c>
      <c r="F355" s="202"/>
    </row>
    <row r="356" spans="1:6">
      <c r="A356" s="158"/>
      <c r="B356" s="224" t="s">
        <v>1836</v>
      </c>
      <c r="C356" s="209">
        <v>12.45</v>
      </c>
      <c r="D356" s="207">
        <v>1.8</v>
      </c>
      <c r="E356" s="208">
        <f t="shared" ref="E356:E366" si="16">D356*C356</f>
        <v>22.41</v>
      </c>
      <c r="F356" s="202"/>
    </row>
    <row r="357" spans="1:6">
      <c r="A357" s="158"/>
      <c r="B357" s="224" t="s">
        <v>1837</v>
      </c>
      <c r="C357" s="209">
        <v>3.5</v>
      </c>
      <c r="D357" s="207">
        <v>1.7</v>
      </c>
      <c r="E357" s="208">
        <f t="shared" si="16"/>
        <v>5.95</v>
      </c>
      <c r="F357" s="202"/>
    </row>
    <row r="358" spans="1:6">
      <c r="A358" s="158"/>
      <c r="B358" s="225" t="s">
        <v>1838</v>
      </c>
      <c r="C358" s="209">
        <v>2.5</v>
      </c>
      <c r="D358" s="207">
        <v>4.9909999999999997</v>
      </c>
      <c r="E358" s="208">
        <f t="shared" si="16"/>
        <v>12.477499999999999</v>
      </c>
      <c r="F358" s="202"/>
    </row>
    <row r="359" spans="1:6">
      <c r="A359" s="158"/>
      <c r="B359" s="225" t="s">
        <v>1872</v>
      </c>
      <c r="C359" s="209">
        <v>3.55</v>
      </c>
      <c r="D359" s="207">
        <v>3.94</v>
      </c>
      <c r="E359" s="208">
        <f t="shared" si="16"/>
        <v>13.986999999999998</v>
      </c>
      <c r="F359" s="202"/>
    </row>
    <row r="360" spans="1:6">
      <c r="A360" s="158"/>
      <c r="B360" s="225" t="s">
        <v>1840</v>
      </c>
      <c r="C360" s="209">
        <v>1.7</v>
      </c>
      <c r="D360" s="207">
        <v>1.87</v>
      </c>
      <c r="E360" s="208">
        <f t="shared" si="16"/>
        <v>3.1790000000000003</v>
      </c>
      <c r="F360" s="202"/>
    </row>
    <row r="361" spans="1:6">
      <c r="A361" s="158"/>
      <c r="B361" s="225" t="s">
        <v>1841</v>
      </c>
      <c r="C361" s="209">
        <v>1.7</v>
      </c>
      <c r="D361" s="207">
        <v>5.01</v>
      </c>
      <c r="E361" s="208">
        <f t="shared" si="16"/>
        <v>8.5169999999999995</v>
      </c>
      <c r="F361" s="202"/>
    </row>
    <row r="362" spans="1:6">
      <c r="A362" s="158"/>
      <c r="B362" s="225" t="s">
        <v>1842</v>
      </c>
      <c r="C362" s="209">
        <v>2.41</v>
      </c>
      <c r="D362" s="207">
        <v>2.6970000000000001</v>
      </c>
      <c r="E362" s="208">
        <f t="shared" si="16"/>
        <v>6.4997700000000007</v>
      </c>
      <c r="F362" s="202"/>
    </row>
    <row r="363" spans="1:6">
      <c r="A363" s="158"/>
      <c r="B363" s="225" t="s">
        <v>1873</v>
      </c>
      <c r="C363" s="207">
        <v>0.7</v>
      </c>
      <c r="D363" s="207">
        <v>2.157</v>
      </c>
      <c r="E363" s="208">
        <f t="shared" si="16"/>
        <v>1.5099</v>
      </c>
      <c r="F363" s="202"/>
    </row>
    <row r="364" spans="1:6">
      <c r="A364" s="158"/>
      <c r="B364" s="225" t="s">
        <v>1874</v>
      </c>
      <c r="C364" s="209">
        <v>0.7</v>
      </c>
      <c r="D364" s="207">
        <v>2.157</v>
      </c>
      <c r="E364" s="208">
        <f t="shared" si="16"/>
        <v>1.5099</v>
      </c>
      <c r="F364" s="202"/>
    </row>
    <row r="365" spans="1:6">
      <c r="A365" s="158"/>
      <c r="B365" s="225" t="s">
        <v>1875</v>
      </c>
      <c r="C365" s="209">
        <v>0.7</v>
      </c>
      <c r="D365" s="207">
        <v>2.157</v>
      </c>
      <c r="E365" s="208">
        <f t="shared" si="16"/>
        <v>1.5099</v>
      </c>
      <c r="F365" s="202"/>
    </row>
    <row r="366" spans="1:6" ht="14.4" thickBot="1">
      <c r="A366" s="158"/>
      <c r="B366" s="226" t="s">
        <v>1846</v>
      </c>
      <c r="C366" s="164">
        <v>1.7</v>
      </c>
      <c r="D366" s="184">
        <v>1.5</v>
      </c>
      <c r="E366" s="176">
        <f t="shared" si="16"/>
        <v>2.5499999999999998</v>
      </c>
      <c r="F366" s="202"/>
    </row>
    <row r="367" spans="1:6" ht="14.4" thickBot="1">
      <c r="A367" s="158"/>
      <c r="B367" s="165"/>
      <c r="C367" s="165"/>
      <c r="D367" s="174"/>
      <c r="E367" s="231">
        <f>SUM(E355:E366)</f>
        <v>101.53957</v>
      </c>
      <c r="F367" s="202"/>
    </row>
    <row r="368" spans="1:6" ht="14.4" thickBot="1">
      <c r="A368" s="158"/>
      <c r="B368" s="165"/>
      <c r="C368" s="165"/>
      <c r="D368" s="165"/>
      <c r="E368" s="165"/>
      <c r="F368" s="202"/>
    </row>
    <row r="369" spans="1:6" ht="14.4" thickBot="1">
      <c r="A369" s="159" t="s">
        <v>1900</v>
      </c>
      <c r="B369" s="432" t="s">
        <v>442</v>
      </c>
      <c r="C369" s="433"/>
      <c r="D369" s="433"/>
      <c r="E369" s="433"/>
      <c r="F369" s="434"/>
    </row>
    <row r="370" spans="1:6" ht="14.4" thickBot="1"/>
    <row r="371" spans="1:6">
      <c r="B371" s="175" t="s">
        <v>1775</v>
      </c>
      <c r="C371" s="167" t="s">
        <v>1779</v>
      </c>
      <c r="D371" s="167" t="s">
        <v>1800</v>
      </c>
      <c r="E371" s="167" t="s">
        <v>1801</v>
      </c>
      <c r="F371" s="168" t="s">
        <v>1773</v>
      </c>
    </row>
    <row r="372" spans="1:6">
      <c r="B372" s="227" t="s">
        <v>1835</v>
      </c>
      <c r="C372" s="228">
        <v>9.44</v>
      </c>
      <c r="D372" s="228">
        <v>3.4</v>
      </c>
      <c r="E372" s="229">
        <f>(1.1*1.5)+(0.8*2.1)</f>
        <v>3.33</v>
      </c>
      <c r="F372" s="230">
        <f t="shared" ref="F372:F387" si="17">(C372*D372)-E372</f>
        <v>28.765999999999998</v>
      </c>
    </row>
    <row r="373" spans="1:6">
      <c r="B373" s="227" t="s">
        <v>1836</v>
      </c>
      <c r="C373" s="228">
        <v>35.5</v>
      </c>
      <c r="D373" s="228">
        <v>3.4</v>
      </c>
      <c r="E373" s="229">
        <f>(0.8*2.1*3)+(4*2.2)+(2*2.3)</f>
        <v>18.440000000000001</v>
      </c>
      <c r="F373" s="230">
        <f t="shared" si="17"/>
        <v>102.26</v>
      </c>
    </row>
    <row r="374" spans="1:6">
      <c r="B374" s="227" t="s">
        <v>1838</v>
      </c>
      <c r="C374" s="228">
        <v>14.5</v>
      </c>
      <c r="D374" s="228">
        <v>3.4</v>
      </c>
      <c r="E374" s="229">
        <f>(0.9*2.1)+(0.6*0.4*3)</f>
        <v>2.6100000000000003</v>
      </c>
      <c r="F374" s="230">
        <f t="shared" si="17"/>
        <v>46.69</v>
      </c>
    </row>
    <row r="375" spans="1:6">
      <c r="B375" s="227" t="s">
        <v>1872</v>
      </c>
      <c r="C375" s="228">
        <v>14.49</v>
      </c>
      <c r="D375" s="228">
        <v>3.4</v>
      </c>
      <c r="E375" s="229">
        <f>(0.9*2.1)+(0.6*0.4*3)</f>
        <v>2.6100000000000003</v>
      </c>
      <c r="F375" s="230">
        <f t="shared" si="17"/>
        <v>46.655999999999999</v>
      </c>
    </row>
    <row r="376" spans="1:6">
      <c r="B376" s="227" t="s">
        <v>1841</v>
      </c>
      <c r="C376" s="228">
        <v>7.2</v>
      </c>
      <c r="D376" s="228">
        <v>3.4</v>
      </c>
      <c r="E376" s="229">
        <f>(0.8*2.1)+(0.8*0.6)</f>
        <v>2.16</v>
      </c>
      <c r="F376" s="230">
        <f t="shared" si="17"/>
        <v>22.32</v>
      </c>
    </row>
    <row r="377" spans="1:6">
      <c r="B377" s="227" t="s">
        <v>1842</v>
      </c>
      <c r="C377" s="228">
        <v>12.19</v>
      </c>
      <c r="D377" s="228">
        <v>3.4</v>
      </c>
      <c r="E377" s="229">
        <f>(0.9*2.1)+(1.5*1.1)</f>
        <v>3.54</v>
      </c>
      <c r="F377" s="230">
        <f t="shared" si="17"/>
        <v>37.905999999999999</v>
      </c>
    </row>
    <row r="378" spans="1:6">
      <c r="B378" s="227" t="s">
        <v>1873</v>
      </c>
      <c r="C378" s="228">
        <v>12.58</v>
      </c>
      <c r="D378" s="228">
        <v>3.4</v>
      </c>
      <c r="E378" s="229">
        <f>(0.9*2.1*2)+(1.5*1.1)</f>
        <v>5.4300000000000006</v>
      </c>
      <c r="F378" s="230">
        <f t="shared" si="17"/>
        <v>37.341999999999999</v>
      </c>
    </row>
    <row r="379" spans="1:6">
      <c r="B379" s="227" t="s">
        <v>1874</v>
      </c>
      <c r="C379" s="228">
        <v>12.2</v>
      </c>
      <c r="D379" s="228">
        <v>3.4</v>
      </c>
      <c r="E379" s="229">
        <f>0.9*2.1</f>
        <v>1.8900000000000001</v>
      </c>
      <c r="F379" s="230">
        <f t="shared" si="17"/>
        <v>39.589999999999996</v>
      </c>
    </row>
    <row r="380" spans="1:6">
      <c r="B380" s="227" t="s">
        <v>1875</v>
      </c>
      <c r="C380" s="228">
        <v>12.59</v>
      </c>
      <c r="D380" s="228">
        <v>3.4</v>
      </c>
      <c r="E380" s="229">
        <f>(0.9*2.1*2)</f>
        <v>3.7800000000000002</v>
      </c>
      <c r="F380" s="230">
        <f t="shared" si="17"/>
        <v>39.025999999999996</v>
      </c>
    </row>
    <row r="381" spans="1:6">
      <c r="B381" s="227" t="s">
        <v>1901</v>
      </c>
      <c r="C381" s="228">
        <v>11.1</v>
      </c>
      <c r="D381" s="228">
        <v>3.4</v>
      </c>
      <c r="E381" s="229">
        <f>(0.9*2.1)+(0.6*0.4)</f>
        <v>2.13</v>
      </c>
      <c r="F381" s="230">
        <f t="shared" si="17"/>
        <v>35.609999999999992</v>
      </c>
    </row>
    <row r="382" spans="1:6">
      <c r="B382" s="191" t="s">
        <v>1881</v>
      </c>
      <c r="C382" s="192">
        <v>4.22</v>
      </c>
      <c r="D382" s="192">
        <v>3</v>
      </c>
      <c r="E382" s="192">
        <v>0</v>
      </c>
      <c r="F382" s="230">
        <f t="shared" si="17"/>
        <v>12.66</v>
      </c>
    </row>
    <row r="383" spans="1:6">
      <c r="B383" s="191" t="s">
        <v>1882</v>
      </c>
      <c r="C383" s="192">
        <v>1.92</v>
      </c>
      <c r="D383" s="192">
        <v>3</v>
      </c>
      <c r="E383" s="192">
        <v>0</v>
      </c>
      <c r="F383" s="230">
        <f t="shared" si="17"/>
        <v>5.76</v>
      </c>
    </row>
    <row r="384" spans="1:6">
      <c r="B384" s="191" t="s">
        <v>1883</v>
      </c>
      <c r="C384" s="192">
        <v>4.22</v>
      </c>
      <c r="D384" s="192">
        <v>3</v>
      </c>
      <c r="E384" s="192">
        <f>0.8*2.1</f>
        <v>1.6800000000000002</v>
      </c>
      <c r="F384" s="230">
        <f t="shared" si="17"/>
        <v>10.98</v>
      </c>
    </row>
    <row r="385" spans="1:6">
      <c r="B385" s="191" t="s">
        <v>1898</v>
      </c>
      <c r="C385" s="192">
        <v>4.22</v>
      </c>
      <c r="D385" s="192">
        <v>3</v>
      </c>
      <c r="E385" s="192">
        <v>0</v>
      </c>
      <c r="F385" s="230">
        <f t="shared" si="17"/>
        <v>12.66</v>
      </c>
    </row>
    <row r="386" spans="1:6">
      <c r="B386" s="191" t="s">
        <v>1885</v>
      </c>
      <c r="C386" s="192">
        <v>6.7</v>
      </c>
      <c r="D386" s="192">
        <v>3</v>
      </c>
      <c r="E386" s="192">
        <f>0.8*2.1</f>
        <v>1.6800000000000002</v>
      </c>
      <c r="F386" s="230">
        <f t="shared" si="17"/>
        <v>18.420000000000002</v>
      </c>
    </row>
    <row r="387" spans="1:6" ht="14.4" thickBot="1">
      <c r="B387" s="232" t="s">
        <v>1886</v>
      </c>
      <c r="C387" s="233">
        <v>2.2999999999999998</v>
      </c>
      <c r="D387" s="233">
        <v>3</v>
      </c>
      <c r="E387" s="233">
        <f>0.8*2.1</f>
        <v>1.6800000000000002</v>
      </c>
      <c r="F387" s="234">
        <f t="shared" si="17"/>
        <v>5.2199999999999989</v>
      </c>
    </row>
    <row r="388" spans="1:6">
      <c r="B388" s="165"/>
      <c r="C388" s="165"/>
      <c r="D388" s="165"/>
      <c r="E388" s="165"/>
      <c r="F388" s="202">
        <f>SUM(F372:F387)</f>
        <v>501.8660000000001</v>
      </c>
    </row>
    <row r="389" spans="1:6">
      <c r="B389" s="205" t="s">
        <v>1828</v>
      </c>
      <c r="C389" s="165"/>
      <c r="D389" s="165"/>
      <c r="E389" s="165"/>
      <c r="F389" s="202"/>
    </row>
    <row r="390" spans="1:6">
      <c r="F390" s="202"/>
    </row>
    <row r="391" spans="1:6" ht="14.4" thickBot="1"/>
    <row r="392" spans="1:6" ht="14.4" thickBot="1">
      <c r="A392" s="159" t="s">
        <v>1902</v>
      </c>
      <c r="B392" s="432" t="s">
        <v>1903</v>
      </c>
      <c r="C392" s="433"/>
      <c r="D392" s="433"/>
      <c r="E392" s="433"/>
      <c r="F392" s="434"/>
    </row>
    <row r="393" spans="1:6" ht="14.4" thickBot="1"/>
    <row r="394" spans="1:6">
      <c r="B394" s="175" t="s">
        <v>1775</v>
      </c>
      <c r="C394" s="167" t="s">
        <v>1779</v>
      </c>
      <c r="D394" s="167" t="s">
        <v>1800</v>
      </c>
      <c r="E394" s="167" t="s">
        <v>1801</v>
      </c>
      <c r="F394" s="168" t="s">
        <v>1773</v>
      </c>
    </row>
    <row r="395" spans="1:6">
      <c r="B395" s="227" t="s">
        <v>1835</v>
      </c>
      <c r="C395" s="228">
        <v>9.44</v>
      </c>
      <c r="D395" s="228">
        <v>3.4</v>
      </c>
      <c r="E395" s="229">
        <f>(1.1*1.5)+(0.8*2.1)</f>
        <v>3.33</v>
      </c>
      <c r="F395" s="230">
        <f t="shared" ref="F395:F410" si="18">(C395*D395)-E395</f>
        <v>28.765999999999998</v>
      </c>
    </row>
    <row r="396" spans="1:6">
      <c r="B396" s="227" t="s">
        <v>1836</v>
      </c>
      <c r="C396" s="228">
        <v>35.5</v>
      </c>
      <c r="D396" s="228">
        <v>3.4</v>
      </c>
      <c r="E396" s="229">
        <f>(0.8*2.1*3)+(4*2.2)+(2*2.3)</f>
        <v>18.440000000000001</v>
      </c>
      <c r="F396" s="230">
        <f t="shared" si="18"/>
        <v>102.26</v>
      </c>
    </row>
    <row r="397" spans="1:6">
      <c r="B397" s="227" t="s">
        <v>1838</v>
      </c>
      <c r="C397" s="228">
        <v>14.5</v>
      </c>
      <c r="D397" s="228">
        <v>3.4</v>
      </c>
      <c r="E397" s="229">
        <f>(0.9*2.1)+(0.6*0.4*3)</f>
        <v>2.6100000000000003</v>
      </c>
      <c r="F397" s="230">
        <f t="shared" si="18"/>
        <v>46.69</v>
      </c>
    </row>
    <row r="398" spans="1:6">
      <c r="B398" s="227" t="s">
        <v>1872</v>
      </c>
      <c r="C398" s="228">
        <v>14.49</v>
      </c>
      <c r="D398" s="228">
        <v>3.4</v>
      </c>
      <c r="E398" s="229">
        <f>(0.9*2.1)+(0.6*0.4*3)</f>
        <v>2.6100000000000003</v>
      </c>
      <c r="F398" s="230">
        <f t="shared" si="18"/>
        <v>46.655999999999999</v>
      </c>
    </row>
    <row r="399" spans="1:6">
      <c r="B399" s="227" t="s">
        <v>1841</v>
      </c>
      <c r="C399" s="228">
        <v>7.2</v>
      </c>
      <c r="D399" s="228">
        <v>3.4</v>
      </c>
      <c r="E399" s="229">
        <f>(0.8*2.1)+(0.8*0.6)</f>
        <v>2.16</v>
      </c>
      <c r="F399" s="230">
        <f t="shared" si="18"/>
        <v>22.32</v>
      </c>
    </row>
    <row r="400" spans="1:6">
      <c r="B400" s="227" t="s">
        <v>1842</v>
      </c>
      <c r="C400" s="228">
        <v>12.19</v>
      </c>
      <c r="D400" s="228">
        <v>3.4</v>
      </c>
      <c r="E400" s="229">
        <f>(0.9*2.1)+(1.5*1.1)</f>
        <v>3.54</v>
      </c>
      <c r="F400" s="230">
        <f t="shared" si="18"/>
        <v>37.905999999999999</v>
      </c>
    </row>
    <row r="401" spans="1:6">
      <c r="B401" s="227" t="s">
        <v>1873</v>
      </c>
      <c r="C401" s="228">
        <v>12.58</v>
      </c>
      <c r="D401" s="228">
        <v>3.4</v>
      </c>
      <c r="E401" s="229">
        <f>(0.9*2.1*2)+(1.5*1.1)</f>
        <v>5.4300000000000006</v>
      </c>
      <c r="F401" s="230">
        <f t="shared" si="18"/>
        <v>37.341999999999999</v>
      </c>
    </row>
    <row r="402" spans="1:6">
      <c r="B402" s="227" t="s">
        <v>1874</v>
      </c>
      <c r="C402" s="228">
        <v>12.2</v>
      </c>
      <c r="D402" s="228">
        <v>3.4</v>
      </c>
      <c r="E402" s="229">
        <f>0.9*2.1</f>
        <v>1.8900000000000001</v>
      </c>
      <c r="F402" s="230">
        <f t="shared" si="18"/>
        <v>39.589999999999996</v>
      </c>
    </row>
    <row r="403" spans="1:6">
      <c r="B403" s="227" t="s">
        <v>1875</v>
      </c>
      <c r="C403" s="228">
        <v>12.59</v>
      </c>
      <c r="D403" s="228">
        <v>3.4</v>
      </c>
      <c r="E403" s="229">
        <f>(0.9*2.1*2)</f>
        <v>3.7800000000000002</v>
      </c>
      <c r="F403" s="230">
        <f t="shared" si="18"/>
        <v>39.025999999999996</v>
      </c>
    </row>
    <row r="404" spans="1:6">
      <c r="B404" s="227" t="s">
        <v>1901</v>
      </c>
      <c r="C404" s="228">
        <v>11.1</v>
      </c>
      <c r="D404" s="228">
        <v>3.4</v>
      </c>
      <c r="E404" s="229">
        <f>(0.9*2.1)+(0.6*0.4)</f>
        <v>2.13</v>
      </c>
      <c r="F404" s="230">
        <f t="shared" si="18"/>
        <v>35.609999999999992</v>
      </c>
    </row>
    <row r="405" spans="1:6">
      <c r="B405" s="191" t="s">
        <v>1881</v>
      </c>
      <c r="C405" s="192">
        <v>4.22</v>
      </c>
      <c r="D405" s="192">
        <v>3</v>
      </c>
      <c r="E405" s="192">
        <v>0</v>
      </c>
      <c r="F405" s="230">
        <f t="shared" si="18"/>
        <v>12.66</v>
      </c>
    </row>
    <row r="406" spans="1:6">
      <c r="B406" s="191" t="s">
        <v>1882</v>
      </c>
      <c r="C406" s="192">
        <v>1.92</v>
      </c>
      <c r="D406" s="192">
        <v>3</v>
      </c>
      <c r="E406" s="192">
        <v>0</v>
      </c>
      <c r="F406" s="230">
        <f t="shared" si="18"/>
        <v>5.76</v>
      </c>
    </row>
    <row r="407" spans="1:6">
      <c r="B407" s="191" t="s">
        <v>1883</v>
      </c>
      <c r="C407" s="192">
        <v>4.22</v>
      </c>
      <c r="D407" s="192">
        <v>3</v>
      </c>
      <c r="E407" s="192">
        <f>0.8*2.1</f>
        <v>1.6800000000000002</v>
      </c>
      <c r="F407" s="230">
        <f t="shared" si="18"/>
        <v>10.98</v>
      </c>
    </row>
    <row r="408" spans="1:6">
      <c r="B408" s="191" t="s">
        <v>1898</v>
      </c>
      <c r="C408" s="192">
        <v>4.22</v>
      </c>
      <c r="D408" s="192">
        <v>3</v>
      </c>
      <c r="E408" s="192">
        <v>0</v>
      </c>
      <c r="F408" s="230">
        <f t="shared" si="18"/>
        <v>12.66</v>
      </c>
    </row>
    <row r="409" spans="1:6">
      <c r="B409" s="191" t="s">
        <v>1885</v>
      </c>
      <c r="C409" s="192">
        <v>6.7</v>
      </c>
      <c r="D409" s="192">
        <v>3</v>
      </c>
      <c r="E409" s="192">
        <f>0.8*2.1</f>
        <v>1.6800000000000002</v>
      </c>
      <c r="F409" s="230">
        <f t="shared" si="18"/>
        <v>18.420000000000002</v>
      </c>
    </row>
    <row r="410" spans="1:6" ht="14.4" thickBot="1">
      <c r="B410" s="232" t="s">
        <v>1886</v>
      </c>
      <c r="C410" s="233">
        <v>2.2999999999999998</v>
      </c>
      <c r="D410" s="233">
        <v>3</v>
      </c>
      <c r="E410" s="233">
        <f>0.8*2.1</f>
        <v>1.6800000000000002</v>
      </c>
      <c r="F410" s="234">
        <f t="shared" si="18"/>
        <v>5.2199999999999989</v>
      </c>
    </row>
    <row r="411" spans="1:6">
      <c r="B411" s="165"/>
      <c r="C411" s="165"/>
      <c r="D411" s="165"/>
      <c r="E411" s="165"/>
      <c r="F411" s="202">
        <f>SUM(F395:F410)</f>
        <v>501.8660000000001</v>
      </c>
    </row>
    <row r="412" spans="1:6">
      <c r="B412" s="205" t="s">
        <v>1828</v>
      </c>
      <c r="C412" s="165"/>
      <c r="D412" s="165"/>
      <c r="E412" s="165"/>
      <c r="F412" s="202"/>
    </row>
    <row r="413" spans="1:6" ht="14.4" thickBot="1"/>
    <row r="414" spans="1:6" ht="14.4" thickBot="1">
      <c r="A414" s="159" t="s">
        <v>1904</v>
      </c>
      <c r="B414" s="432" t="s">
        <v>442</v>
      </c>
      <c r="C414" s="433"/>
      <c r="D414" s="433"/>
      <c r="E414" s="433"/>
      <c r="F414" s="434"/>
    </row>
    <row r="415" spans="1:6" ht="14.4" thickBot="1"/>
    <row r="416" spans="1:6">
      <c r="B416" s="175" t="s">
        <v>1775</v>
      </c>
      <c r="C416" s="167" t="s">
        <v>1779</v>
      </c>
      <c r="D416" s="167" t="s">
        <v>1800</v>
      </c>
      <c r="E416" s="167" t="s">
        <v>1801</v>
      </c>
      <c r="F416" s="168" t="s">
        <v>1773</v>
      </c>
    </row>
    <row r="417" spans="1:6">
      <c r="B417" s="187" t="s">
        <v>1802</v>
      </c>
      <c r="C417" s="188">
        <v>6.95</v>
      </c>
      <c r="D417" s="188">
        <v>3.4</v>
      </c>
      <c r="E417" s="188">
        <f>(1.2*2.1)+(0.6*1)</f>
        <v>3.12</v>
      </c>
      <c r="F417" s="189">
        <f>(C417*D417)-E417</f>
        <v>20.509999999999998</v>
      </c>
    </row>
    <row r="418" spans="1:6">
      <c r="B418" s="187" t="s">
        <v>1803</v>
      </c>
      <c r="C418" s="188">
        <f>14.29+1.35+1.35+1.7</f>
        <v>18.689999999999998</v>
      </c>
      <c r="D418" s="188">
        <v>3.4</v>
      </c>
      <c r="E418" s="190">
        <f>(0.6*2.1*3)+(0.6*1*2)+(1.5*1.2*2)+(1.7*2.56)</f>
        <v>12.932</v>
      </c>
      <c r="F418" s="189">
        <f t="shared" ref="F418:F420" si="19">(C418*D418)-E418</f>
        <v>50.61399999999999</v>
      </c>
    </row>
    <row r="419" spans="1:6">
      <c r="B419" s="187" t="s">
        <v>1804</v>
      </c>
      <c r="C419" s="188">
        <v>6.95</v>
      </c>
      <c r="D419" s="188">
        <v>3.4</v>
      </c>
      <c r="E419" s="188">
        <f>1.5*1.1*2</f>
        <v>3.3000000000000003</v>
      </c>
      <c r="F419" s="189">
        <f t="shared" si="19"/>
        <v>20.329999999999998</v>
      </c>
    </row>
    <row r="420" spans="1:6">
      <c r="B420" s="187" t="s">
        <v>1805</v>
      </c>
      <c r="C420" s="188">
        <v>5.62</v>
      </c>
      <c r="D420" s="188">
        <v>3.4</v>
      </c>
      <c r="E420" s="188">
        <f>1.5*1.1*2</f>
        <v>3.3000000000000003</v>
      </c>
      <c r="F420" s="189">
        <f t="shared" si="19"/>
        <v>15.808</v>
      </c>
    </row>
    <row r="421" spans="1:6">
      <c r="B421" s="195" t="s">
        <v>1893</v>
      </c>
      <c r="C421" s="196">
        <v>15.84</v>
      </c>
      <c r="D421" s="196">
        <v>1.5</v>
      </c>
      <c r="E421" s="196">
        <v>0</v>
      </c>
      <c r="F421" s="197">
        <f>((C421*D421)-E421)*2</f>
        <v>47.519999999999996</v>
      </c>
    </row>
    <row r="422" spans="1:6">
      <c r="B422" s="195" t="s">
        <v>1894</v>
      </c>
      <c r="C422" s="196">
        <v>7.1</v>
      </c>
      <c r="D422" s="196">
        <v>1.5</v>
      </c>
      <c r="E422" s="196">
        <v>0</v>
      </c>
      <c r="F422" s="197">
        <f t="shared" ref="F422:F424" si="20">((C422*D422)-E422)*2</f>
        <v>21.299999999999997</v>
      </c>
    </row>
    <row r="423" spans="1:6">
      <c r="B423" s="195" t="s">
        <v>1895</v>
      </c>
      <c r="C423" s="196">
        <v>15.84</v>
      </c>
      <c r="D423" s="196">
        <v>1.5</v>
      </c>
      <c r="E423" s="196">
        <v>0</v>
      </c>
      <c r="F423" s="197">
        <f t="shared" si="20"/>
        <v>47.519999999999996</v>
      </c>
    </row>
    <row r="424" spans="1:6" ht="14.4" thickBot="1">
      <c r="B424" s="198" t="s">
        <v>1825</v>
      </c>
      <c r="C424" s="199">
        <v>7.1</v>
      </c>
      <c r="D424" s="199">
        <v>1.5</v>
      </c>
      <c r="E424" s="199">
        <v>0</v>
      </c>
      <c r="F424" s="200">
        <f t="shared" si="20"/>
        <v>21.299999999999997</v>
      </c>
    </row>
    <row r="425" spans="1:6">
      <c r="B425" s="165"/>
      <c r="C425" s="165"/>
      <c r="D425" s="165"/>
      <c r="E425" s="165"/>
      <c r="F425" s="202">
        <f>SUM(F417:F424)</f>
        <v>244.90199999999999</v>
      </c>
    </row>
    <row r="426" spans="1:6">
      <c r="B426" s="203" t="s">
        <v>1826</v>
      </c>
      <c r="C426" s="165"/>
      <c r="D426" s="165"/>
      <c r="E426" s="165"/>
      <c r="F426" s="202"/>
    </row>
    <row r="427" spans="1:6">
      <c r="B427" s="204" t="s">
        <v>1827</v>
      </c>
      <c r="C427" s="165"/>
      <c r="D427" s="165"/>
      <c r="E427" s="165"/>
      <c r="F427" s="202"/>
    </row>
    <row r="428" spans="1:6" ht="14.4" thickBot="1"/>
    <row r="429" spans="1:6" ht="14.4" thickBot="1">
      <c r="A429" s="159" t="s">
        <v>1905</v>
      </c>
      <c r="B429" s="432" t="s">
        <v>1903</v>
      </c>
      <c r="C429" s="433"/>
      <c r="D429" s="433"/>
      <c r="E429" s="433"/>
      <c r="F429" s="434"/>
    </row>
    <row r="430" spans="1:6" ht="14.4" thickBot="1"/>
    <row r="431" spans="1:6">
      <c r="B431" s="175" t="s">
        <v>1775</v>
      </c>
      <c r="C431" s="167" t="s">
        <v>1779</v>
      </c>
      <c r="D431" s="167" t="s">
        <v>1800</v>
      </c>
      <c r="E431" s="167" t="s">
        <v>1801</v>
      </c>
      <c r="F431" s="168" t="s">
        <v>1773</v>
      </c>
    </row>
    <row r="432" spans="1:6">
      <c r="B432" s="187" t="s">
        <v>1802</v>
      </c>
      <c r="C432" s="188">
        <v>6.95</v>
      </c>
      <c r="D432" s="188">
        <v>3.4</v>
      </c>
      <c r="E432" s="188">
        <f>(1.2*2.1)+(0.6*1)</f>
        <v>3.12</v>
      </c>
      <c r="F432" s="189">
        <f>(C432*D432)-E432</f>
        <v>20.509999999999998</v>
      </c>
    </row>
    <row r="433" spans="1:6">
      <c r="B433" s="187" t="s">
        <v>1803</v>
      </c>
      <c r="C433" s="188">
        <f>14.29+1.35+1.35+1.7</f>
        <v>18.689999999999998</v>
      </c>
      <c r="D433" s="188">
        <v>3.4</v>
      </c>
      <c r="E433" s="190">
        <f>(0.6*2.1*3)+(0.6*1*2)+(1.5*1.2*2)+(1.7*2.56)</f>
        <v>12.932</v>
      </c>
      <c r="F433" s="189">
        <f t="shared" ref="F433:F439" si="21">(C433*D433)-E433</f>
        <v>50.61399999999999</v>
      </c>
    </row>
    <row r="434" spans="1:6">
      <c r="B434" s="187" t="s">
        <v>1804</v>
      </c>
      <c r="C434" s="188">
        <v>6.95</v>
      </c>
      <c r="D434" s="188">
        <v>3.4</v>
      </c>
      <c r="E434" s="188">
        <f>1.5*1.1*2</f>
        <v>3.3000000000000003</v>
      </c>
      <c r="F434" s="189">
        <f t="shared" si="21"/>
        <v>20.329999999999998</v>
      </c>
    </row>
    <row r="435" spans="1:6">
      <c r="B435" s="187" t="s">
        <v>1805</v>
      </c>
      <c r="C435" s="188">
        <v>5.62</v>
      </c>
      <c r="D435" s="188">
        <v>3.4</v>
      </c>
      <c r="E435" s="188">
        <f>1.5*1.1*2</f>
        <v>3.3000000000000003</v>
      </c>
      <c r="F435" s="189">
        <f t="shared" si="21"/>
        <v>15.808</v>
      </c>
    </row>
    <row r="436" spans="1:6">
      <c r="B436" s="195" t="s">
        <v>1893</v>
      </c>
      <c r="C436" s="196">
        <v>15.84</v>
      </c>
      <c r="D436" s="196">
        <v>1.5</v>
      </c>
      <c r="E436" s="196">
        <v>0</v>
      </c>
      <c r="F436" s="189">
        <f t="shared" si="21"/>
        <v>23.759999999999998</v>
      </c>
    </row>
    <row r="437" spans="1:6">
      <c r="B437" s="195" t="s">
        <v>1894</v>
      </c>
      <c r="C437" s="196">
        <v>7.1</v>
      </c>
      <c r="D437" s="196">
        <v>1.5</v>
      </c>
      <c r="E437" s="196">
        <v>0</v>
      </c>
      <c r="F437" s="189">
        <f t="shared" si="21"/>
        <v>10.649999999999999</v>
      </c>
    </row>
    <row r="438" spans="1:6">
      <c r="B438" s="195" t="s">
        <v>1895</v>
      </c>
      <c r="C438" s="196">
        <v>15.84</v>
      </c>
      <c r="D438" s="196">
        <v>1.5</v>
      </c>
      <c r="E438" s="196">
        <v>0</v>
      </c>
      <c r="F438" s="189">
        <f t="shared" si="21"/>
        <v>23.759999999999998</v>
      </c>
    </row>
    <row r="439" spans="1:6" ht="14.4" thickBot="1">
      <c r="B439" s="198" t="s">
        <v>1825</v>
      </c>
      <c r="C439" s="199">
        <v>7.1</v>
      </c>
      <c r="D439" s="199">
        <v>1.5</v>
      </c>
      <c r="E439" s="199">
        <v>0</v>
      </c>
      <c r="F439" s="235">
        <f t="shared" si="21"/>
        <v>10.649999999999999</v>
      </c>
    </row>
    <row r="440" spans="1:6">
      <c r="B440" s="165"/>
      <c r="C440" s="165"/>
      <c r="D440" s="165"/>
      <c r="E440" s="165"/>
      <c r="F440" s="202">
        <f>SUM(F432:F439)</f>
        <v>176.08199999999999</v>
      </c>
    </row>
    <row r="441" spans="1:6">
      <c r="B441" s="203" t="s">
        <v>1826</v>
      </c>
      <c r="C441" s="165"/>
      <c r="D441" s="165"/>
      <c r="E441" s="165"/>
      <c r="F441" s="202"/>
    </row>
    <row r="442" spans="1:6">
      <c r="B442" s="204" t="s">
        <v>1827</v>
      </c>
      <c r="C442" s="165"/>
      <c r="D442" s="165"/>
      <c r="E442" s="165"/>
      <c r="F442" s="202"/>
    </row>
    <row r="443" spans="1:6" ht="14.4" thickBot="1"/>
    <row r="444" spans="1:6" ht="14.4" thickBot="1">
      <c r="A444" s="159" t="s">
        <v>1906</v>
      </c>
      <c r="B444" s="432" t="s">
        <v>1907</v>
      </c>
      <c r="C444" s="433"/>
      <c r="D444" s="433"/>
      <c r="E444" s="433"/>
      <c r="F444" s="434"/>
    </row>
    <row r="445" spans="1:6" ht="14.4" thickBot="1">
      <c r="A445" s="158"/>
      <c r="B445" s="165"/>
      <c r="C445" s="165"/>
      <c r="D445" s="165"/>
      <c r="E445" s="165"/>
      <c r="F445" s="158"/>
    </row>
    <row r="446" spans="1:6">
      <c r="A446" s="158"/>
      <c r="B446" s="175" t="s">
        <v>1775</v>
      </c>
      <c r="C446" s="167" t="s">
        <v>1771</v>
      </c>
      <c r="D446" s="167" t="s">
        <v>1776</v>
      </c>
      <c r="E446" s="168" t="s">
        <v>1773</v>
      </c>
      <c r="F446" s="177"/>
    </row>
    <row r="447" spans="1:6">
      <c r="A447" s="158"/>
      <c r="B447" s="206" t="s">
        <v>1835</v>
      </c>
      <c r="C447" s="207">
        <v>6.9160000000000004</v>
      </c>
      <c r="D447" s="207">
        <v>3.1</v>
      </c>
      <c r="E447" s="208">
        <f>D447*C447</f>
        <v>21.439600000000002</v>
      </c>
      <c r="F447" s="165"/>
    </row>
    <row r="448" spans="1:6">
      <c r="A448" s="158"/>
      <c r="B448" s="206" t="s">
        <v>1836</v>
      </c>
      <c r="C448" s="209">
        <v>12.45</v>
      </c>
      <c r="D448" s="207">
        <v>1.8</v>
      </c>
      <c r="E448" s="208">
        <f t="shared" ref="E448:E458" si="22">D448*C448</f>
        <v>22.41</v>
      </c>
      <c r="F448" s="165"/>
    </row>
    <row r="449" spans="1:6">
      <c r="A449" s="158"/>
      <c r="B449" s="206" t="s">
        <v>1837</v>
      </c>
      <c r="C449" s="209">
        <v>3.5</v>
      </c>
      <c r="D449" s="207">
        <v>1.7</v>
      </c>
      <c r="E449" s="208">
        <f t="shared" si="22"/>
        <v>5.95</v>
      </c>
      <c r="F449" s="165"/>
    </row>
    <row r="450" spans="1:6">
      <c r="A450" s="158"/>
      <c r="B450" s="206" t="s">
        <v>1838</v>
      </c>
      <c r="C450" s="209">
        <v>2.5</v>
      </c>
      <c r="D450" s="207">
        <v>4.9909999999999997</v>
      </c>
      <c r="E450" s="208">
        <f t="shared" si="22"/>
        <v>12.477499999999999</v>
      </c>
      <c r="F450" s="165"/>
    </row>
    <row r="451" spans="1:6">
      <c r="A451" s="158"/>
      <c r="B451" s="206" t="s">
        <v>1839</v>
      </c>
      <c r="C451" s="209">
        <v>3.55</v>
      </c>
      <c r="D451" s="207">
        <v>3.94</v>
      </c>
      <c r="E451" s="208">
        <f t="shared" si="22"/>
        <v>13.986999999999998</v>
      </c>
      <c r="F451" s="165"/>
    </row>
    <row r="452" spans="1:6">
      <c r="A452" s="158"/>
      <c r="B452" s="206" t="s">
        <v>1840</v>
      </c>
      <c r="C452" s="209">
        <v>1.7</v>
      </c>
      <c r="D452" s="207">
        <v>1.87</v>
      </c>
      <c r="E452" s="208">
        <f t="shared" si="22"/>
        <v>3.1790000000000003</v>
      </c>
      <c r="F452" s="165"/>
    </row>
    <row r="453" spans="1:6">
      <c r="A453" s="158"/>
      <c r="B453" s="206" t="s">
        <v>1841</v>
      </c>
      <c r="C453" s="209">
        <v>1.7</v>
      </c>
      <c r="D453" s="207">
        <v>5.01</v>
      </c>
      <c r="E453" s="208">
        <f t="shared" si="22"/>
        <v>8.5169999999999995</v>
      </c>
      <c r="F453" s="165"/>
    </row>
    <row r="454" spans="1:6">
      <c r="A454" s="158"/>
      <c r="B454" s="206" t="s">
        <v>1842</v>
      </c>
      <c r="C454" s="209">
        <v>2.41</v>
      </c>
      <c r="D454" s="207">
        <v>2.6970000000000001</v>
      </c>
      <c r="E454" s="208">
        <f t="shared" si="22"/>
        <v>6.4997700000000007</v>
      </c>
      <c r="F454" s="165"/>
    </row>
    <row r="455" spans="1:6">
      <c r="A455" s="158"/>
      <c r="B455" s="206" t="s">
        <v>1843</v>
      </c>
      <c r="C455" s="207">
        <v>0.7</v>
      </c>
      <c r="D455" s="207">
        <v>2.157</v>
      </c>
      <c r="E455" s="208">
        <f t="shared" si="22"/>
        <v>1.5099</v>
      </c>
      <c r="F455" s="165"/>
    </row>
    <row r="456" spans="1:6">
      <c r="A456" s="158"/>
      <c r="B456" s="206" t="s">
        <v>1844</v>
      </c>
      <c r="C456" s="209">
        <v>0.7</v>
      </c>
      <c r="D456" s="207">
        <v>2.157</v>
      </c>
      <c r="E456" s="208">
        <f t="shared" si="22"/>
        <v>1.5099</v>
      </c>
      <c r="F456" s="165"/>
    </row>
    <row r="457" spans="1:6" ht="14.4" customHeight="1">
      <c r="A457" s="158"/>
      <c r="B457" s="206" t="s">
        <v>1845</v>
      </c>
      <c r="C457" s="209">
        <v>0.7</v>
      </c>
      <c r="D457" s="207">
        <v>2.157</v>
      </c>
      <c r="E457" s="208">
        <f t="shared" si="22"/>
        <v>1.5099</v>
      </c>
      <c r="F457" s="165"/>
    </row>
    <row r="458" spans="1:6" ht="14.4" thickBot="1">
      <c r="A458" s="158"/>
      <c r="B458" s="163" t="s">
        <v>1846</v>
      </c>
      <c r="C458" s="164">
        <v>1.7</v>
      </c>
      <c r="D458" s="184">
        <v>1.5</v>
      </c>
      <c r="E458" s="176">
        <f t="shared" si="22"/>
        <v>2.5499999999999998</v>
      </c>
      <c r="F458" s="165"/>
    </row>
    <row r="459" spans="1:6" ht="14.4" thickBot="1"/>
    <row r="460" spans="1:6" ht="14.4" thickBot="1">
      <c r="A460" s="159" t="s">
        <v>1965</v>
      </c>
      <c r="B460" s="432" t="s">
        <v>461</v>
      </c>
      <c r="C460" s="433"/>
      <c r="D460" s="433"/>
      <c r="E460" s="433"/>
      <c r="F460" s="434"/>
    </row>
    <row r="461" spans="1:6" ht="14.4" thickBot="1"/>
    <row r="462" spans="1:6">
      <c r="B462" s="175" t="s">
        <v>1775</v>
      </c>
      <c r="C462" s="167" t="s">
        <v>1771</v>
      </c>
      <c r="D462" s="167" t="s">
        <v>1866</v>
      </c>
      <c r="E462" s="168" t="s">
        <v>1966</v>
      </c>
      <c r="F462" s="177"/>
    </row>
    <row r="463" spans="1:6">
      <c r="B463" s="224" t="s">
        <v>1967</v>
      </c>
      <c r="C463" s="285">
        <v>0.65</v>
      </c>
      <c r="D463" s="285">
        <v>3</v>
      </c>
      <c r="E463" s="286">
        <f t="shared" ref="E463:E465" si="23">C463*D463</f>
        <v>1.9500000000000002</v>
      </c>
    </row>
    <row r="464" spans="1:6">
      <c r="B464" s="224" t="s">
        <v>1968</v>
      </c>
      <c r="C464" s="285">
        <v>0.85</v>
      </c>
      <c r="D464" s="285">
        <v>8</v>
      </c>
      <c r="E464" s="286">
        <f t="shared" si="23"/>
        <v>6.8</v>
      </c>
    </row>
    <row r="465" spans="1:6" ht="14.4" thickBot="1">
      <c r="B465" s="226" t="s">
        <v>1969</v>
      </c>
      <c r="C465" s="236">
        <v>1.25</v>
      </c>
      <c r="D465" s="236">
        <v>2</v>
      </c>
      <c r="E465" s="238">
        <f t="shared" si="23"/>
        <v>2.5</v>
      </c>
    </row>
    <row r="466" spans="1:6" ht="14.4" thickBot="1"/>
    <row r="467" spans="1:6" ht="14.4" thickBot="1">
      <c r="A467" s="159" t="s">
        <v>1970</v>
      </c>
      <c r="B467" s="432" t="s">
        <v>472</v>
      </c>
      <c r="C467" s="433"/>
      <c r="D467" s="433"/>
      <c r="E467" s="433"/>
      <c r="F467" s="434"/>
    </row>
    <row r="468" spans="1:6" ht="14.4" thickBot="1"/>
    <row r="469" spans="1:6">
      <c r="B469" s="175" t="s">
        <v>1775</v>
      </c>
      <c r="C469" s="167" t="s">
        <v>1771</v>
      </c>
      <c r="D469" s="167" t="s">
        <v>1866</v>
      </c>
      <c r="E469" s="168" t="s">
        <v>1966</v>
      </c>
      <c r="F469" s="177"/>
    </row>
    <row r="470" spans="1:6">
      <c r="B470" s="224" t="s">
        <v>1971</v>
      </c>
      <c r="C470" s="285">
        <v>0.65</v>
      </c>
      <c r="D470" s="285">
        <v>5</v>
      </c>
      <c r="E470" s="286">
        <f>C470*D470</f>
        <v>3.25</v>
      </c>
    </row>
    <row r="471" spans="1:6">
      <c r="B471" s="224" t="s">
        <v>1972</v>
      </c>
      <c r="C471" s="285">
        <v>1.05</v>
      </c>
      <c r="D471" s="285">
        <v>4</v>
      </c>
      <c r="E471" s="286">
        <f t="shared" ref="E471:E473" si="24">C471*D471</f>
        <v>4.2</v>
      </c>
    </row>
    <row r="472" spans="1:6">
      <c r="B472" s="224" t="s">
        <v>1973</v>
      </c>
      <c r="C472" s="285">
        <v>1.65</v>
      </c>
      <c r="D472" s="285">
        <v>1</v>
      </c>
      <c r="E472" s="286">
        <f t="shared" si="24"/>
        <v>1.65</v>
      </c>
    </row>
    <row r="473" spans="1:6" ht="14.4" thickBot="1">
      <c r="B473" s="226" t="s">
        <v>1974</v>
      </c>
      <c r="C473" s="236">
        <v>1.55</v>
      </c>
      <c r="D473" s="236">
        <v>18</v>
      </c>
      <c r="E473" s="238">
        <f t="shared" si="24"/>
        <v>27.900000000000002</v>
      </c>
    </row>
    <row r="474" spans="1:6" ht="14.4" thickBot="1"/>
    <row r="475" spans="1:6" ht="14.4" thickBot="1">
      <c r="A475" s="159" t="s">
        <v>1908</v>
      </c>
      <c r="B475" s="432" t="s">
        <v>1909</v>
      </c>
      <c r="C475" s="433"/>
      <c r="D475" s="433"/>
      <c r="E475" s="433"/>
      <c r="F475" s="434"/>
    </row>
    <row r="476" spans="1:6" ht="14.4" thickBot="1"/>
    <row r="477" spans="1:6">
      <c r="B477" s="175" t="s">
        <v>1775</v>
      </c>
      <c r="C477" s="167" t="s">
        <v>1779</v>
      </c>
      <c r="D477" s="167" t="s">
        <v>1772</v>
      </c>
      <c r="E477" s="168" t="s">
        <v>1773</v>
      </c>
      <c r="F477" s="177"/>
    </row>
    <row r="478" spans="1:6" ht="14.4" thickBot="1">
      <c r="B478" s="226" t="s">
        <v>1910</v>
      </c>
      <c r="C478" s="236">
        <v>1.7</v>
      </c>
      <c r="D478" s="236">
        <v>2.56</v>
      </c>
      <c r="E478" s="237">
        <f>D478*C478</f>
        <v>4.3520000000000003</v>
      </c>
    </row>
    <row r="479" spans="1:6" ht="14.4" thickBot="1"/>
    <row r="480" spans="1:6" ht="14.4" thickBot="1">
      <c r="A480" s="159" t="s">
        <v>1911</v>
      </c>
      <c r="B480" s="432" t="s">
        <v>1912</v>
      </c>
      <c r="C480" s="433"/>
      <c r="D480" s="433"/>
      <c r="E480" s="433"/>
      <c r="F480" s="434"/>
    </row>
    <row r="481" spans="1:6" ht="14.4" thickBot="1"/>
    <row r="482" spans="1:6">
      <c r="B482" s="175" t="s">
        <v>1775</v>
      </c>
      <c r="C482" s="167" t="s">
        <v>1771</v>
      </c>
      <c r="D482" s="167" t="s">
        <v>1776</v>
      </c>
      <c r="E482" s="168" t="s">
        <v>1773</v>
      </c>
    </row>
    <row r="483" spans="1:6" ht="14.4" thickBot="1">
      <c r="B483" s="226" t="s">
        <v>1777</v>
      </c>
      <c r="C483" s="170">
        <v>10</v>
      </c>
      <c r="D483" s="170">
        <v>10.25</v>
      </c>
      <c r="E483" s="238">
        <f>D483*C483</f>
        <v>102.5</v>
      </c>
    </row>
    <row r="484" spans="1:6" ht="14.4" thickBot="1"/>
    <row r="485" spans="1:6" ht="14.4" thickBot="1">
      <c r="A485" s="159" t="s">
        <v>1913</v>
      </c>
      <c r="B485" s="432" t="s">
        <v>490</v>
      </c>
      <c r="C485" s="433"/>
      <c r="D485" s="433"/>
      <c r="E485" s="433"/>
      <c r="F485" s="434"/>
    </row>
    <row r="486" spans="1:6" ht="14.4" thickBot="1"/>
    <row r="487" spans="1:6">
      <c r="B487" s="175" t="s">
        <v>1775</v>
      </c>
      <c r="C487" s="167" t="s">
        <v>1914</v>
      </c>
      <c r="D487" s="167" t="s">
        <v>1915</v>
      </c>
      <c r="E487" s="168" t="s">
        <v>1916</v>
      </c>
    </row>
    <row r="488" spans="1:6" ht="14.4" thickBot="1">
      <c r="B488" s="226" t="s">
        <v>1917</v>
      </c>
      <c r="C488" s="170">
        <v>14</v>
      </c>
      <c r="D488" s="170">
        <v>1</v>
      </c>
      <c r="E488" s="238">
        <f>D488*C488</f>
        <v>14</v>
      </c>
    </row>
  </sheetData>
  <mergeCells count="58">
    <mergeCell ref="B35:F35"/>
    <mergeCell ref="A1:G1"/>
    <mergeCell ref="B3:F3"/>
    <mergeCell ref="B5:F5"/>
    <mergeCell ref="E6:F6"/>
    <mergeCell ref="E7:F7"/>
    <mergeCell ref="B9:F9"/>
    <mergeCell ref="B14:F14"/>
    <mergeCell ref="B19:F19"/>
    <mergeCell ref="B26:F26"/>
    <mergeCell ref="B33:F33"/>
    <mergeCell ref="B34:F34"/>
    <mergeCell ref="B127:F127"/>
    <mergeCell ref="B40:D40"/>
    <mergeCell ref="B42:F42"/>
    <mergeCell ref="B47:F47"/>
    <mergeCell ref="B53:F53"/>
    <mergeCell ref="B59:F59"/>
    <mergeCell ref="B64:F64"/>
    <mergeCell ref="B97:F97"/>
    <mergeCell ref="B102:D102"/>
    <mergeCell ref="B104:F104"/>
    <mergeCell ref="B109:D109"/>
    <mergeCell ref="B111:F111"/>
    <mergeCell ref="B183:F183"/>
    <mergeCell ref="B143:F143"/>
    <mergeCell ref="B148:D148"/>
    <mergeCell ref="B150:F150"/>
    <mergeCell ref="B155:D155"/>
    <mergeCell ref="B157:F157"/>
    <mergeCell ref="B162:D162"/>
    <mergeCell ref="B164:F164"/>
    <mergeCell ref="B169:D169"/>
    <mergeCell ref="B171:F171"/>
    <mergeCell ref="B176:F176"/>
    <mergeCell ref="B181:D181"/>
    <mergeCell ref="B352:F352"/>
    <mergeCell ref="B188:D188"/>
    <mergeCell ref="B190:F190"/>
    <mergeCell ref="B195:F195"/>
    <mergeCell ref="B201:F201"/>
    <mergeCell ref="B210:F210"/>
    <mergeCell ref="B215:F215"/>
    <mergeCell ref="B231:F231"/>
    <mergeCell ref="B245:F245"/>
    <mergeCell ref="B251:F251"/>
    <mergeCell ref="B286:F286"/>
    <mergeCell ref="B320:F320"/>
    <mergeCell ref="B467:F467"/>
    <mergeCell ref="B475:F475"/>
    <mergeCell ref="B480:F480"/>
    <mergeCell ref="B485:F485"/>
    <mergeCell ref="B369:F369"/>
    <mergeCell ref="B392:F392"/>
    <mergeCell ref="B414:F414"/>
    <mergeCell ref="B429:F429"/>
    <mergeCell ref="B444:F444"/>
    <mergeCell ref="B460:F460"/>
  </mergeCells>
  <pageMargins left="0.51181102362204722" right="0.51181102362204722" top="0.98425196850393704" bottom="0.59055118110236227" header="0.51181102362204722" footer="0.51181102362204722"/>
  <pageSetup paperSize="9" scale="35" fitToHeight="0" orientation="portrait" r:id="rId1"/>
  <headerFooter>
    <oddHeader>&amp;L &amp;C&amp;12ESTADO DE RORAIMA&amp;"Arial,Negrito"
PREFEITURA MUNICIPAL DE RORAINÓPOLIS&amp;"Arial,Normal"&amp;11 
&amp;"Arial,Itálico"&amp;12“Trabalhando sempre”&amp;R&amp;G</oddHeader>
    <oddFooter>&amp;L &amp;C &amp;R</oddFooter>
  </headerFooter>
  <rowBreaks count="1" manualBreakCount="1">
    <brk id="110" max="6" man="1"/>
  </row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5A0C6-110E-4428-8261-289B2A8D1208}">
  <sheetPr>
    <pageSetUpPr fitToPage="1"/>
  </sheetPr>
  <dimension ref="A1:I139"/>
  <sheetViews>
    <sheetView showWhiteSpace="0" view="pageBreakPreview" zoomScale="85" zoomScaleNormal="100" zoomScaleSheetLayoutView="85" workbookViewId="0">
      <selection activeCell="L143" sqref="L143"/>
    </sheetView>
  </sheetViews>
  <sheetFormatPr defaultRowHeight="13.8"/>
  <cols>
    <col min="1" max="2" width="10" bestFit="1" customWidth="1"/>
    <col min="3" max="3" width="60" bestFit="1" customWidth="1"/>
    <col min="4" max="4" width="16.59765625" customWidth="1"/>
    <col min="5" max="5" width="10" bestFit="1" customWidth="1"/>
    <col min="6" max="7" width="11.69921875" bestFit="1" customWidth="1"/>
    <col min="8" max="8" width="10" bestFit="1" customWidth="1"/>
    <col min="9" max="11" width="15" bestFit="1" customWidth="1"/>
  </cols>
  <sheetData>
    <row r="1" spans="1:9">
      <c r="A1" s="288" t="s">
        <v>0</v>
      </c>
      <c r="B1" s="288"/>
      <c r="C1" s="288"/>
      <c r="D1" s="288" t="s">
        <v>1</v>
      </c>
      <c r="E1" s="288"/>
      <c r="F1" s="5" t="s">
        <v>2</v>
      </c>
      <c r="G1" s="288" t="s">
        <v>3</v>
      </c>
      <c r="H1" s="288"/>
      <c r="I1" s="297"/>
    </row>
    <row r="2" spans="1:9" ht="67.2" customHeight="1">
      <c r="A2" s="301" t="s">
        <v>4</v>
      </c>
      <c r="B2" s="301"/>
      <c r="C2" s="301"/>
      <c r="D2" s="301" t="s">
        <v>494</v>
      </c>
      <c r="E2" s="301"/>
      <c r="F2" s="7" t="s">
        <v>5</v>
      </c>
      <c r="G2" s="301" t="s">
        <v>6</v>
      </c>
      <c r="H2" s="301"/>
      <c r="I2" s="297"/>
    </row>
    <row r="3" spans="1:9">
      <c r="A3" s="303" t="s">
        <v>1918</v>
      </c>
      <c r="B3" s="297"/>
      <c r="C3" s="297"/>
      <c r="D3" s="297"/>
      <c r="E3" s="297"/>
      <c r="F3" s="297"/>
      <c r="G3" s="297"/>
      <c r="H3" s="297"/>
      <c r="I3" s="297"/>
    </row>
    <row r="4" spans="1:9" ht="27.6">
      <c r="A4" s="8" t="s">
        <v>8</v>
      </c>
      <c r="B4" s="8" t="s">
        <v>9</v>
      </c>
      <c r="C4" s="8" t="s">
        <v>10</v>
      </c>
      <c r="D4" s="8" t="s">
        <v>11</v>
      </c>
      <c r="E4" s="8" t="s">
        <v>12</v>
      </c>
      <c r="F4" s="8" t="s">
        <v>1919</v>
      </c>
      <c r="G4" s="8" t="s">
        <v>15</v>
      </c>
      <c r="H4" s="8" t="s">
        <v>16</v>
      </c>
      <c r="I4" s="8" t="s">
        <v>1920</v>
      </c>
    </row>
    <row r="5" spans="1:9" ht="39.6">
      <c r="A5" s="239" t="s">
        <v>142</v>
      </c>
      <c r="B5" s="239" t="s">
        <v>28</v>
      </c>
      <c r="C5" s="239" t="s">
        <v>143</v>
      </c>
      <c r="D5" s="239" t="s">
        <v>30</v>
      </c>
      <c r="E5" s="245">
        <v>380.12</v>
      </c>
      <c r="F5" s="242">
        <v>167.5</v>
      </c>
      <c r="G5" s="242">
        <v>63670.1</v>
      </c>
      <c r="H5" s="245">
        <v>11.44</v>
      </c>
      <c r="I5" s="245">
        <v>11.44</v>
      </c>
    </row>
    <row r="6" spans="1:9" ht="39.6">
      <c r="A6" s="239" t="s">
        <v>431</v>
      </c>
      <c r="B6" s="239" t="s">
        <v>28</v>
      </c>
      <c r="C6" s="239" t="s">
        <v>432</v>
      </c>
      <c r="D6" s="239" t="s">
        <v>30</v>
      </c>
      <c r="E6" s="245">
        <v>812.27</v>
      </c>
      <c r="F6" s="242">
        <v>63.78</v>
      </c>
      <c r="G6" s="242">
        <v>51806.58</v>
      </c>
      <c r="H6" s="245">
        <v>9.31</v>
      </c>
      <c r="I6" s="245">
        <v>20.75</v>
      </c>
    </row>
    <row r="7" spans="1:9">
      <c r="A7" s="239" t="s">
        <v>477</v>
      </c>
      <c r="B7" s="239" t="s">
        <v>22</v>
      </c>
      <c r="C7" s="239" t="s">
        <v>478</v>
      </c>
      <c r="D7" s="239" t="s">
        <v>30</v>
      </c>
      <c r="E7" s="245">
        <v>32.700000000000003</v>
      </c>
      <c r="F7" s="242">
        <v>759.23</v>
      </c>
      <c r="G7" s="242">
        <v>24826.82</v>
      </c>
      <c r="H7" s="245">
        <v>4.46</v>
      </c>
      <c r="I7" s="245">
        <v>25.21</v>
      </c>
    </row>
    <row r="8" spans="1:9">
      <c r="A8" s="239" t="s">
        <v>21</v>
      </c>
      <c r="B8" s="239" t="s">
        <v>22</v>
      </c>
      <c r="C8" s="239" t="s">
        <v>23</v>
      </c>
      <c r="D8" s="239" t="s">
        <v>24</v>
      </c>
      <c r="E8" s="245">
        <v>1</v>
      </c>
      <c r="F8" s="242">
        <v>22530.93</v>
      </c>
      <c r="G8" s="242">
        <v>22530.93</v>
      </c>
      <c r="H8" s="245">
        <v>4.05</v>
      </c>
      <c r="I8" s="245">
        <v>29.25</v>
      </c>
    </row>
    <row r="9" spans="1:9" ht="26.4">
      <c r="A9" s="239" t="s">
        <v>434</v>
      </c>
      <c r="B9" s="239" t="s">
        <v>28</v>
      </c>
      <c r="C9" s="239" t="s">
        <v>435</v>
      </c>
      <c r="D9" s="239" t="s">
        <v>30</v>
      </c>
      <c r="E9" s="245">
        <v>812.47</v>
      </c>
      <c r="F9" s="242">
        <v>24.72</v>
      </c>
      <c r="G9" s="242">
        <v>20084.25</v>
      </c>
      <c r="H9" s="245">
        <v>3.61</v>
      </c>
      <c r="I9" s="245">
        <v>32.86</v>
      </c>
    </row>
    <row r="10" spans="1:9" ht="39.6">
      <c r="A10" s="239" t="s">
        <v>156</v>
      </c>
      <c r="B10" s="239" t="s">
        <v>22</v>
      </c>
      <c r="C10" s="239" t="s">
        <v>157</v>
      </c>
      <c r="D10" s="239" t="s">
        <v>30</v>
      </c>
      <c r="E10" s="245">
        <v>106.99</v>
      </c>
      <c r="F10" s="242">
        <v>169.08</v>
      </c>
      <c r="G10" s="242">
        <v>18089.86</v>
      </c>
      <c r="H10" s="245">
        <v>3.25</v>
      </c>
      <c r="I10" s="245">
        <v>36.11</v>
      </c>
    </row>
    <row r="11" spans="1:9" ht="26.4">
      <c r="A11" s="239" t="s">
        <v>74</v>
      </c>
      <c r="B11" s="239" t="s">
        <v>28</v>
      </c>
      <c r="C11" s="239" t="s">
        <v>75</v>
      </c>
      <c r="D11" s="239" t="s">
        <v>43</v>
      </c>
      <c r="E11" s="245">
        <v>8.64</v>
      </c>
      <c r="F11" s="242">
        <v>1855.71</v>
      </c>
      <c r="G11" s="242">
        <v>16033.33</v>
      </c>
      <c r="H11" s="245">
        <v>2.88</v>
      </c>
      <c r="I11" s="245">
        <v>38.99</v>
      </c>
    </row>
    <row r="12" spans="1:9" ht="39.6">
      <c r="A12" s="239" t="s">
        <v>191</v>
      </c>
      <c r="B12" s="239" t="s">
        <v>28</v>
      </c>
      <c r="C12" s="239" t="s">
        <v>192</v>
      </c>
      <c r="D12" s="239" t="s">
        <v>38</v>
      </c>
      <c r="E12" s="245">
        <v>445.35</v>
      </c>
      <c r="F12" s="242">
        <v>35.97</v>
      </c>
      <c r="G12" s="242">
        <v>16019.23</v>
      </c>
      <c r="H12" s="245">
        <v>2.88</v>
      </c>
      <c r="I12" s="245">
        <v>41.87</v>
      </c>
    </row>
    <row r="13" spans="1:9" ht="39.6">
      <c r="A13" s="239" t="s">
        <v>93</v>
      </c>
      <c r="B13" s="239" t="s">
        <v>28</v>
      </c>
      <c r="C13" s="239" t="s">
        <v>94</v>
      </c>
      <c r="D13" s="239" t="s">
        <v>30</v>
      </c>
      <c r="E13" s="245">
        <v>163.16</v>
      </c>
      <c r="F13" s="242">
        <v>85.5</v>
      </c>
      <c r="G13" s="242">
        <v>13950.18</v>
      </c>
      <c r="H13" s="245">
        <v>2.5099999999999998</v>
      </c>
      <c r="I13" s="245">
        <v>44.38</v>
      </c>
    </row>
    <row r="14" spans="1:9" ht="39.6">
      <c r="A14" s="239" t="s">
        <v>79</v>
      </c>
      <c r="B14" s="239" t="s">
        <v>28</v>
      </c>
      <c r="C14" s="239" t="s">
        <v>80</v>
      </c>
      <c r="D14" s="239" t="s">
        <v>30</v>
      </c>
      <c r="E14" s="245">
        <v>103.32</v>
      </c>
      <c r="F14" s="242">
        <v>134.32</v>
      </c>
      <c r="G14" s="242">
        <v>13877.94</v>
      </c>
      <c r="H14" s="245">
        <v>2.4900000000000002</v>
      </c>
      <c r="I14" s="245">
        <v>46.87</v>
      </c>
    </row>
    <row r="15" spans="1:9" ht="39.6">
      <c r="A15" s="239" t="s">
        <v>127</v>
      </c>
      <c r="B15" s="239" t="s">
        <v>28</v>
      </c>
      <c r="C15" s="239" t="s">
        <v>128</v>
      </c>
      <c r="D15" s="239" t="s">
        <v>43</v>
      </c>
      <c r="E15" s="245">
        <v>5.95</v>
      </c>
      <c r="F15" s="242">
        <v>2119.06</v>
      </c>
      <c r="G15" s="242">
        <v>12608.4</v>
      </c>
      <c r="H15" s="245">
        <v>2.27</v>
      </c>
      <c r="I15" s="245">
        <v>49.14</v>
      </c>
    </row>
    <row r="16" spans="1:9" ht="26.4">
      <c r="A16" s="239" t="s">
        <v>444</v>
      </c>
      <c r="B16" s="239" t="s">
        <v>28</v>
      </c>
      <c r="C16" s="239" t="s">
        <v>445</v>
      </c>
      <c r="D16" s="239" t="s">
        <v>30</v>
      </c>
      <c r="E16" s="245">
        <v>746.77</v>
      </c>
      <c r="F16" s="242">
        <v>16.100000000000001</v>
      </c>
      <c r="G16" s="242">
        <v>12022.99</v>
      </c>
      <c r="H16" s="245">
        <v>2.16</v>
      </c>
      <c r="I16" s="245">
        <v>51.3</v>
      </c>
    </row>
    <row r="17" spans="1:9" ht="52.8">
      <c r="A17" s="239" t="s">
        <v>428</v>
      </c>
      <c r="B17" s="239" t="s">
        <v>28</v>
      </c>
      <c r="C17" s="239" t="s">
        <v>429</v>
      </c>
      <c r="D17" s="239" t="s">
        <v>30</v>
      </c>
      <c r="E17" s="245">
        <v>881.09</v>
      </c>
      <c r="F17" s="242">
        <v>13.51</v>
      </c>
      <c r="G17" s="242">
        <v>11903.52</v>
      </c>
      <c r="H17" s="245">
        <v>2.14</v>
      </c>
      <c r="I17" s="245">
        <v>53.43</v>
      </c>
    </row>
    <row r="18" spans="1:9" ht="26.4">
      <c r="A18" s="239" t="s">
        <v>88</v>
      </c>
      <c r="B18" s="239" t="s">
        <v>28</v>
      </c>
      <c r="C18" s="239" t="s">
        <v>89</v>
      </c>
      <c r="D18" s="239" t="s">
        <v>43</v>
      </c>
      <c r="E18" s="245">
        <v>4.95</v>
      </c>
      <c r="F18" s="242">
        <v>2095.91</v>
      </c>
      <c r="G18" s="242">
        <v>10374.75</v>
      </c>
      <c r="H18" s="245">
        <v>1.86</v>
      </c>
      <c r="I18" s="245">
        <v>55.3</v>
      </c>
    </row>
    <row r="19" spans="1:9" ht="39.6">
      <c r="A19" s="239" t="s">
        <v>1943</v>
      </c>
      <c r="B19" s="239" t="s">
        <v>28</v>
      </c>
      <c r="C19" s="239" t="s">
        <v>1944</v>
      </c>
      <c r="D19" s="239" t="s">
        <v>30</v>
      </c>
      <c r="E19" s="245">
        <v>101.54</v>
      </c>
      <c r="F19" s="242">
        <v>101.3</v>
      </c>
      <c r="G19" s="242">
        <v>10286</v>
      </c>
      <c r="H19" s="245">
        <v>1.85</v>
      </c>
      <c r="I19" s="245">
        <v>57.15</v>
      </c>
    </row>
    <row r="20" spans="1:9" ht="39.6">
      <c r="A20" s="239" t="s">
        <v>149</v>
      </c>
      <c r="B20" s="239" t="s">
        <v>28</v>
      </c>
      <c r="C20" s="239" t="s">
        <v>150</v>
      </c>
      <c r="D20" s="239" t="s">
        <v>43</v>
      </c>
      <c r="E20" s="245">
        <v>5.45</v>
      </c>
      <c r="F20" s="242">
        <v>1784</v>
      </c>
      <c r="G20" s="242">
        <v>9722.7999999999993</v>
      </c>
      <c r="H20" s="245">
        <v>1.75</v>
      </c>
      <c r="I20" s="245">
        <v>58.89</v>
      </c>
    </row>
    <row r="21" spans="1:9" ht="39.6">
      <c r="A21" s="239" t="s">
        <v>203</v>
      </c>
      <c r="B21" s="239" t="s">
        <v>28</v>
      </c>
      <c r="C21" s="239" t="s">
        <v>204</v>
      </c>
      <c r="D21" s="239" t="s">
        <v>38</v>
      </c>
      <c r="E21" s="245">
        <v>1545.2</v>
      </c>
      <c r="F21" s="242">
        <v>6.16</v>
      </c>
      <c r="G21" s="242">
        <v>9518.43</v>
      </c>
      <c r="H21" s="245">
        <v>1.71</v>
      </c>
      <c r="I21" s="245">
        <v>60.6</v>
      </c>
    </row>
    <row r="22" spans="1:9" ht="39.6">
      <c r="A22" s="239" t="s">
        <v>36</v>
      </c>
      <c r="B22" s="239" t="s">
        <v>28</v>
      </c>
      <c r="C22" s="239" t="s">
        <v>37</v>
      </c>
      <c r="D22" s="239" t="s">
        <v>38</v>
      </c>
      <c r="E22" s="245">
        <v>115.7</v>
      </c>
      <c r="F22" s="242">
        <v>78.27</v>
      </c>
      <c r="G22" s="242">
        <v>9055.83</v>
      </c>
      <c r="H22" s="245">
        <v>1.63</v>
      </c>
      <c r="I22" s="245">
        <v>62.23</v>
      </c>
    </row>
    <row r="23" spans="1:9" ht="26.4">
      <c r="A23" s="239" t="s">
        <v>70</v>
      </c>
      <c r="B23" s="239" t="s">
        <v>28</v>
      </c>
      <c r="C23" s="239" t="s">
        <v>71</v>
      </c>
      <c r="D23" s="239" t="s">
        <v>72</v>
      </c>
      <c r="E23" s="245">
        <v>505.62</v>
      </c>
      <c r="F23" s="242">
        <v>17.36</v>
      </c>
      <c r="G23" s="242">
        <v>8777.56</v>
      </c>
      <c r="H23" s="245">
        <v>1.58</v>
      </c>
      <c r="I23" s="245">
        <v>63.81</v>
      </c>
    </row>
    <row r="24" spans="1:9" ht="26.4">
      <c r="A24" s="239" t="s">
        <v>159</v>
      </c>
      <c r="B24" s="239" t="s">
        <v>28</v>
      </c>
      <c r="C24" s="239" t="s">
        <v>160</v>
      </c>
      <c r="D24" s="239" t="s">
        <v>30</v>
      </c>
      <c r="E24" s="245">
        <v>106.99</v>
      </c>
      <c r="F24" s="242">
        <v>81.2</v>
      </c>
      <c r="G24" s="242">
        <v>8687.58</v>
      </c>
      <c r="H24" s="245">
        <v>1.56</v>
      </c>
      <c r="I24" s="245">
        <v>65.37</v>
      </c>
    </row>
    <row r="25" spans="1:9" ht="26.4">
      <c r="A25" s="239" t="s">
        <v>1939</v>
      </c>
      <c r="B25" s="239" t="s">
        <v>28</v>
      </c>
      <c r="C25" s="239" t="s">
        <v>1940</v>
      </c>
      <c r="D25" s="239" t="s">
        <v>30</v>
      </c>
      <c r="E25" s="245">
        <v>101.54</v>
      </c>
      <c r="F25" s="242">
        <v>84.91</v>
      </c>
      <c r="G25" s="242">
        <v>8621.76</v>
      </c>
      <c r="H25" s="245">
        <v>1.55</v>
      </c>
      <c r="I25" s="245">
        <v>66.92</v>
      </c>
    </row>
    <row r="26" spans="1:9" ht="66">
      <c r="A26" s="239" t="s">
        <v>457</v>
      </c>
      <c r="B26" s="239" t="s">
        <v>28</v>
      </c>
      <c r="C26" s="239" t="s">
        <v>458</v>
      </c>
      <c r="D26" s="239" t="s">
        <v>24</v>
      </c>
      <c r="E26" s="245">
        <v>8</v>
      </c>
      <c r="F26" s="242">
        <v>1074.1199999999999</v>
      </c>
      <c r="G26" s="242">
        <v>8592.9599999999991</v>
      </c>
      <c r="H26" s="245">
        <v>1.54</v>
      </c>
      <c r="I26" s="245">
        <v>68.459999999999994</v>
      </c>
    </row>
    <row r="27" spans="1:9" ht="26.4">
      <c r="A27" s="239" t="s">
        <v>146</v>
      </c>
      <c r="B27" s="239" t="s">
        <v>28</v>
      </c>
      <c r="C27" s="239" t="s">
        <v>147</v>
      </c>
      <c r="D27" s="239" t="s">
        <v>30</v>
      </c>
      <c r="E27" s="245">
        <v>109.01</v>
      </c>
      <c r="F27" s="242">
        <v>72.97</v>
      </c>
      <c r="G27" s="242">
        <v>7954.45</v>
      </c>
      <c r="H27" s="245">
        <v>1.43</v>
      </c>
      <c r="I27" s="245">
        <v>69.89</v>
      </c>
    </row>
    <row r="28" spans="1:9" ht="26.4">
      <c r="A28" s="239" t="s">
        <v>471</v>
      </c>
      <c r="B28" s="239" t="s">
        <v>28</v>
      </c>
      <c r="C28" s="239" t="s">
        <v>472</v>
      </c>
      <c r="D28" s="239" t="s">
        <v>38</v>
      </c>
      <c r="E28" s="245">
        <v>37</v>
      </c>
      <c r="F28" s="242">
        <v>210.23</v>
      </c>
      <c r="G28" s="242">
        <v>7778.51</v>
      </c>
      <c r="H28" s="245">
        <v>1.4</v>
      </c>
      <c r="I28" s="245">
        <v>71.290000000000006</v>
      </c>
    </row>
    <row r="29" spans="1:9" ht="39.6">
      <c r="A29" s="239" t="s">
        <v>183</v>
      </c>
      <c r="B29" s="239" t="s">
        <v>28</v>
      </c>
      <c r="C29" s="239" t="s">
        <v>184</v>
      </c>
      <c r="D29" s="239" t="s">
        <v>38</v>
      </c>
      <c r="E29" s="245">
        <v>552.5</v>
      </c>
      <c r="F29" s="242">
        <v>13.15</v>
      </c>
      <c r="G29" s="242">
        <v>7265.37</v>
      </c>
      <c r="H29" s="245">
        <v>1.31</v>
      </c>
      <c r="I29" s="245">
        <v>72.59</v>
      </c>
    </row>
    <row r="30" spans="1:9" ht="39.6">
      <c r="A30" s="239" t="s">
        <v>85</v>
      </c>
      <c r="B30" s="239" t="s">
        <v>28</v>
      </c>
      <c r="C30" s="239" t="s">
        <v>86</v>
      </c>
      <c r="D30" s="239" t="s">
        <v>72</v>
      </c>
      <c r="E30" s="245">
        <v>475.75</v>
      </c>
      <c r="F30" s="242">
        <v>14.96</v>
      </c>
      <c r="G30" s="242">
        <v>7117.22</v>
      </c>
      <c r="H30" s="245">
        <v>1.28</v>
      </c>
      <c r="I30" s="245">
        <v>73.87</v>
      </c>
    </row>
    <row r="31" spans="1:9" ht="39.6">
      <c r="A31" s="239" t="s">
        <v>106</v>
      </c>
      <c r="B31" s="239" t="s">
        <v>28</v>
      </c>
      <c r="C31" s="239" t="s">
        <v>107</v>
      </c>
      <c r="D31" s="239" t="s">
        <v>43</v>
      </c>
      <c r="E31" s="245">
        <v>4.2699999999999996</v>
      </c>
      <c r="F31" s="242">
        <v>1625.33</v>
      </c>
      <c r="G31" s="242">
        <v>6940.15</v>
      </c>
      <c r="H31" s="245">
        <v>1.25</v>
      </c>
      <c r="I31" s="245">
        <v>75.12</v>
      </c>
    </row>
    <row r="32" spans="1:9" ht="39.6">
      <c r="A32" s="239" t="s">
        <v>423</v>
      </c>
      <c r="B32" s="239" t="s">
        <v>28</v>
      </c>
      <c r="C32" s="239" t="s">
        <v>424</v>
      </c>
      <c r="D32" s="239" t="s">
        <v>30</v>
      </c>
      <c r="E32" s="245">
        <v>45.55</v>
      </c>
      <c r="F32" s="242">
        <v>144.81</v>
      </c>
      <c r="G32" s="242">
        <v>6596.09</v>
      </c>
      <c r="H32" s="245">
        <v>1.19</v>
      </c>
      <c r="I32" s="245">
        <v>76.3</v>
      </c>
    </row>
    <row r="33" spans="1:9" ht="26.4">
      <c r="A33" s="239" t="s">
        <v>67</v>
      </c>
      <c r="B33" s="239" t="s">
        <v>28</v>
      </c>
      <c r="C33" s="239" t="s">
        <v>68</v>
      </c>
      <c r="D33" s="239" t="s">
        <v>30</v>
      </c>
      <c r="E33" s="245">
        <v>36.6</v>
      </c>
      <c r="F33" s="242">
        <v>173.52</v>
      </c>
      <c r="G33" s="242">
        <v>6350.83</v>
      </c>
      <c r="H33" s="245">
        <v>1.1399999999999999</v>
      </c>
      <c r="I33" s="245">
        <v>77.44</v>
      </c>
    </row>
    <row r="34" spans="1:9" ht="26.4">
      <c r="A34" s="239" t="s">
        <v>138</v>
      </c>
      <c r="B34" s="239" t="s">
        <v>28</v>
      </c>
      <c r="C34" s="239" t="s">
        <v>139</v>
      </c>
      <c r="D34" s="239" t="s">
        <v>30</v>
      </c>
      <c r="E34" s="245">
        <v>108.27</v>
      </c>
      <c r="F34" s="242">
        <v>58.03</v>
      </c>
      <c r="G34" s="242">
        <v>6282.9</v>
      </c>
      <c r="H34" s="245">
        <v>1.1299999999999999</v>
      </c>
      <c r="I34" s="245">
        <v>78.569999999999993</v>
      </c>
    </row>
    <row r="35" spans="1:9">
      <c r="A35" s="239" t="s">
        <v>174</v>
      </c>
      <c r="B35" s="239" t="s">
        <v>22</v>
      </c>
      <c r="C35" s="239" t="s">
        <v>175</v>
      </c>
      <c r="D35" s="239" t="s">
        <v>38</v>
      </c>
      <c r="E35" s="245">
        <v>46.16</v>
      </c>
      <c r="F35" s="242">
        <v>128.03</v>
      </c>
      <c r="G35" s="242">
        <v>5909.86</v>
      </c>
      <c r="H35" s="245">
        <v>1.06</v>
      </c>
      <c r="I35" s="245">
        <v>79.63</v>
      </c>
    </row>
    <row r="36" spans="1:9" ht="39.6">
      <c r="A36" s="239" t="s">
        <v>55</v>
      </c>
      <c r="B36" s="239" t="s">
        <v>28</v>
      </c>
      <c r="C36" s="239" t="s">
        <v>56</v>
      </c>
      <c r="D36" s="239" t="s">
        <v>43</v>
      </c>
      <c r="E36" s="245">
        <v>67.72</v>
      </c>
      <c r="F36" s="242">
        <v>76.28</v>
      </c>
      <c r="G36" s="242">
        <v>5165.68</v>
      </c>
      <c r="H36" s="245">
        <v>0.93</v>
      </c>
      <c r="I36" s="245">
        <v>80.56</v>
      </c>
    </row>
    <row r="37" spans="1:9" ht="66">
      <c r="A37" s="240" t="s">
        <v>408</v>
      </c>
      <c r="B37" s="240" t="s">
        <v>28</v>
      </c>
      <c r="C37" s="240" t="s">
        <v>409</v>
      </c>
      <c r="D37" s="240" t="s">
        <v>24</v>
      </c>
      <c r="E37" s="246">
        <v>5</v>
      </c>
      <c r="F37" s="243">
        <v>895.53</v>
      </c>
      <c r="G37" s="243">
        <v>4477.6499999999996</v>
      </c>
      <c r="H37" s="246">
        <v>0.8</v>
      </c>
      <c r="I37" s="246">
        <v>81.37</v>
      </c>
    </row>
    <row r="38" spans="1:9" ht="39.6">
      <c r="A38" s="240" t="s">
        <v>82</v>
      </c>
      <c r="B38" s="240" t="s">
        <v>28</v>
      </c>
      <c r="C38" s="240" t="s">
        <v>83</v>
      </c>
      <c r="D38" s="240" t="s">
        <v>72</v>
      </c>
      <c r="E38" s="246">
        <v>228.93</v>
      </c>
      <c r="F38" s="243">
        <v>19.399999999999999</v>
      </c>
      <c r="G38" s="243">
        <v>4441.24</v>
      </c>
      <c r="H38" s="246">
        <v>0.8</v>
      </c>
      <c r="I38" s="246">
        <v>82.16</v>
      </c>
    </row>
    <row r="39" spans="1:9" ht="26.4">
      <c r="A39" s="240" t="s">
        <v>441</v>
      </c>
      <c r="B39" s="240" t="s">
        <v>28</v>
      </c>
      <c r="C39" s="240" t="s">
        <v>442</v>
      </c>
      <c r="D39" s="240" t="s">
        <v>30</v>
      </c>
      <c r="E39" s="246">
        <v>746.77</v>
      </c>
      <c r="F39" s="243">
        <v>5.0199999999999996</v>
      </c>
      <c r="G39" s="243">
        <v>3748.78</v>
      </c>
      <c r="H39" s="246">
        <v>0.67</v>
      </c>
      <c r="I39" s="246">
        <v>82.84</v>
      </c>
    </row>
    <row r="40" spans="1:9" ht="26.4">
      <c r="A40" s="240" t="s">
        <v>27</v>
      </c>
      <c r="B40" s="240" t="s">
        <v>28</v>
      </c>
      <c r="C40" s="240" t="s">
        <v>29</v>
      </c>
      <c r="D40" s="240" t="s">
        <v>30</v>
      </c>
      <c r="E40" s="246">
        <v>6</v>
      </c>
      <c r="F40" s="243">
        <v>577.48</v>
      </c>
      <c r="G40" s="243">
        <v>3464.88</v>
      </c>
      <c r="H40" s="246">
        <v>0.62</v>
      </c>
      <c r="I40" s="246">
        <v>83.46</v>
      </c>
    </row>
    <row r="41" spans="1:9" ht="39.6">
      <c r="A41" s="240" t="s">
        <v>165</v>
      </c>
      <c r="B41" s="240" t="s">
        <v>28</v>
      </c>
      <c r="C41" s="240" t="s">
        <v>166</v>
      </c>
      <c r="D41" s="240" t="s">
        <v>38</v>
      </c>
      <c r="E41" s="246">
        <v>15.69</v>
      </c>
      <c r="F41" s="243">
        <v>210.92</v>
      </c>
      <c r="G41" s="243">
        <v>3309.33</v>
      </c>
      <c r="H41" s="246">
        <v>0.59</v>
      </c>
      <c r="I41" s="246">
        <v>84.06</v>
      </c>
    </row>
    <row r="42" spans="1:9" ht="26.4">
      <c r="A42" s="240" t="s">
        <v>482</v>
      </c>
      <c r="B42" s="240" t="s">
        <v>22</v>
      </c>
      <c r="C42" s="240" t="s">
        <v>483</v>
      </c>
      <c r="D42" s="240" t="s">
        <v>30</v>
      </c>
      <c r="E42" s="246">
        <v>4.3499999999999996</v>
      </c>
      <c r="F42" s="243">
        <v>757.56</v>
      </c>
      <c r="G42" s="243">
        <v>3295.38</v>
      </c>
      <c r="H42" s="246">
        <v>0.59</v>
      </c>
      <c r="I42" s="246">
        <v>84.65</v>
      </c>
    </row>
    <row r="43" spans="1:9" ht="66">
      <c r="A43" s="240" t="s">
        <v>405</v>
      </c>
      <c r="B43" s="240" t="s">
        <v>28</v>
      </c>
      <c r="C43" s="240" t="s">
        <v>406</v>
      </c>
      <c r="D43" s="240" t="s">
        <v>24</v>
      </c>
      <c r="E43" s="246">
        <v>2</v>
      </c>
      <c r="F43" s="243">
        <v>1567.57</v>
      </c>
      <c r="G43" s="243">
        <v>3135.14</v>
      </c>
      <c r="H43" s="246">
        <v>0.56000000000000005</v>
      </c>
      <c r="I43" s="246">
        <v>85.21</v>
      </c>
    </row>
    <row r="44" spans="1:9">
      <c r="A44" s="240" t="s">
        <v>486</v>
      </c>
      <c r="B44" s="240" t="s">
        <v>22</v>
      </c>
      <c r="C44" s="240" t="s">
        <v>487</v>
      </c>
      <c r="D44" s="240" t="s">
        <v>30</v>
      </c>
      <c r="E44" s="246">
        <v>102.5</v>
      </c>
      <c r="F44" s="243">
        <v>30.36</v>
      </c>
      <c r="G44" s="243">
        <v>3111.9</v>
      </c>
      <c r="H44" s="246">
        <v>0.56000000000000005</v>
      </c>
      <c r="I44" s="246">
        <v>85.77</v>
      </c>
    </row>
    <row r="45" spans="1:9" ht="52.8">
      <c r="A45" s="240" t="s">
        <v>454</v>
      </c>
      <c r="B45" s="240" t="s">
        <v>28</v>
      </c>
      <c r="C45" s="240" t="s">
        <v>455</v>
      </c>
      <c r="D45" s="240" t="s">
        <v>24</v>
      </c>
      <c r="E45" s="246">
        <v>3</v>
      </c>
      <c r="F45" s="243">
        <v>1003.75</v>
      </c>
      <c r="G45" s="243">
        <v>3011.25</v>
      </c>
      <c r="H45" s="246">
        <v>0.54</v>
      </c>
      <c r="I45" s="246">
        <v>86.31</v>
      </c>
    </row>
    <row r="46" spans="1:9" ht="39.6">
      <c r="A46" s="240" t="s">
        <v>197</v>
      </c>
      <c r="B46" s="240" t="s">
        <v>28</v>
      </c>
      <c r="C46" s="240" t="s">
        <v>198</v>
      </c>
      <c r="D46" s="240" t="s">
        <v>38</v>
      </c>
      <c r="E46" s="246">
        <v>428.24</v>
      </c>
      <c r="F46" s="243">
        <v>6.91</v>
      </c>
      <c r="G46" s="243">
        <v>2959.13</v>
      </c>
      <c r="H46" s="246">
        <v>0.53</v>
      </c>
      <c r="I46" s="246">
        <v>86.84</v>
      </c>
    </row>
    <row r="47" spans="1:9" ht="39.6">
      <c r="A47" s="240" t="s">
        <v>206</v>
      </c>
      <c r="B47" s="240" t="s">
        <v>28</v>
      </c>
      <c r="C47" s="240" t="s">
        <v>207</v>
      </c>
      <c r="D47" s="240" t="s">
        <v>38</v>
      </c>
      <c r="E47" s="246">
        <v>294.92</v>
      </c>
      <c r="F47" s="243">
        <v>9.52</v>
      </c>
      <c r="G47" s="243">
        <v>2807.63</v>
      </c>
      <c r="H47" s="246">
        <v>0.5</v>
      </c>
      <c r="I47" s="246">
        <v>87.35</v>
      </c>
    </row>
    <row r="48" spans="1:9" ht="26.4">
      <c r="A48" s="240" t="s">
        <v>132</v>
      </c>
      <c r="B48" s="240" t="s">
        <v>28</v>
      </c>
      <c r="C48" s="240" t="s">
        <v>133</v>
      </c>
      <c r="D48" s="240" t="s">
        <v>38</v>
      </c>
      <c r="E48" s="246">
        <v>29.36</v>
      </c>
      <c r="F48" s="243">
        <v>94.28</v>
      </c>
      <c r="G48" s="243">
        <v>2768.06</v>
      </c>
      <c r="H48" s="246">
        <v>0.5</v>
      </c>
      <c r="I48" s="246">
        <v>87.84</v>
      </c>
    </row>
    <row r="49" spans="1:9" ht="26.4">
      <c r="A49" s="240" t="s">
        <v>305</v>
      </c>
      <c r="B49" s="240" t="s">
        <v>28</v>
      </c>
      <c r="C49" s="240" t="s">
        <v>306</v>
      </c>
      <c r="D49" s="240" t="s">
        <v>38</v>
      </c>
      <c r="E49" s="246">
        <v>120.16</v>
      </c>
      <c r="F49" s="243">
        <v>22.91</v>
      </c>
      <c r="G49" s="243">
        <v>2752.86</v>
      </c>
      <c r="H49" s="246">
        <v>0.49</v>
      </c>
      <c r="I49" s="246">
        <v>88.34</v>
      </c>
    </row>
    <row r="50" spans="1:9" ht="66">
      <c r="A50" s="240" t="s">
        <v>402</v>
      </c>
      <c r="B50" s="240" t="s">
        <v>22</v>
      </c>
      <c r="C50" s="240" t="s">
        <v>403</v>
      </c>
      <c r="D50" s="240" t="s">
        <v>24</v>
      </c>
      <c r="E50" s="246">
        <v>1</v>
      </c>
      <c r="F50" s="243">
        <v>2698.78</v>
      </c>
      <c r="G50" s="243">
        <v>2698.78</v>
      </c>
      <c r="H50" s="246">
        <v>0.48</v>
      </c>
      <c r="I50" s="246">
        <v>88.82</v>
      </c>
    </row>
    <row r="51" spans="1:9" ht="26.4">
      <c r="A51" s="240" t="s">
        <v>45</v>
      </c>
      <c r="B51" s="240" t="s">
        <v>28</v>
      </c>
      <c r="C51" s="240" t="s">
        <v>46</v>
      </c>
      <c r="D51" s="240" t="s">
        <v>43</v>
      </c>
      <c r="E51" s="246">
        <v>38.24</v>
      </c>
      <c r="F51" s="243">
        <v>67.83</v>
      </c>
      <c r="G51" s="243">
        <v>2593.62</v>
      </c>
      <c r="H51" s="246">
        <v>0.47</v>
      </c>
      <c r="I51" s="246">
        <v>89.29</v>
      </c>
    </row>
    <row r="52" spans="1:9" ht="39.6">
      <c r="A52" s="240" t="s">
        <v>375</v>
      </c>
      <c r="B52" s="240" t="s">
        <v>28</v>
      </c>
      <c r="C52" s="240" t="s">
        <v>376</v>
      </c>
      <c r="D52" s="240" t="s">
        <v>38</v>
      </c>
      <c r="E52" s="246">
        <v>72.12</v>
      </c>
      <c r="F52" s="243">
        <v>34.520000000000003</v>
      </c>
      <c r="G52" s="243">
        <v>2489.58</v>
      </c>
      <c r="H52" s="246">
        <v>0.45</v>
      </c>
      <c r="I52" s="246">
        <v>89.74</v>
      </c>
    </row>
    <row r="53" spans="1:9" ht="26.4">
      <c r="A53" s="240" t="s">
        <v>162</v>
      </c>
      <c r="B53" s="240" t="s">
        <v>28</v>
      </c>
      <c r="C53" s="240" t="s">
        <v>163</v>
      </c>
      <c r="D53" s="240" t="s">
        <v>30</v>
      </c>
      <c r="E53" s="246">
        <v>106.99</v>
      </c>
      <c r="F53" s="243">
        <v>22.5</v>
      </c>
      <c r="G53" s="243">
        <v>2407.27</v>
      </c>
      <c r="H53" s="246">
        <v>0.43</v>
      </c>
      <c r="I53" s="246">
        <v>90.17</v>
      </c>
    </row>
    <row r="54" spans="1:9" ht="26.4">
      <c r="A54" s="240" t="s">
        <v>489</v>
      </c>
      <c r="B54" s="240" t="s">
        <v>22</v>
      </c>
      <c r="C54" s="240" t="s">
        <v>490</v>
      </c>
      <c r="D54" s="240" t="s">
        <v>24</v>
      </c>
      <c r="E54" s="246">
        <v>1</v>
      </c>
      <c r="F54" s="243">
        <v>2314.88</v>
      </c>
      <c r="G54" s="243">
        <v>2314.88</v>
      </c>
      <c r="H54" s="246">
        <v>0.42</v>
      </c>
      <c r="I54" s="246">
        <v>90.59</v>
      </c>
    </row>
    <row r="55" spans="1:9" ht="39.6">
      <c r="A55" s="240" t="s">
        <v>381</v>
      </c>
      <c r="B55" s="240" t="s">
        <v>28</v>
      </c>
      <c r="C55" s="240" t="s">
        <v>382</v>
      </c>
      <c r="D55" s="240" t="s">
        <v>38</v>
      </c>
      <c r="E55" s="246">
        <v>62.93</v>
      </c>
      <c r="F55" s="243">
        <v>35.03</v>
      </c>
      <c r="G55" s="243">
        <v>2204.4299999999998</v>
      </c>
      <c r="H55" s="246">
        <v>0.4</v>
      </c>
      <c r="I55" s="246">
        <v>90.98</v>
      </c>
    </row>
    <row r="56" spans="1:9" ht="26.4">
      <c r="A56" s="240" t="s">
        <v>395</v>
      </c>
      <c r="B56" s="240" t="s">
        <v>28</v>
      </c>
      <c r="C56" s="240" t="s">
        <v>396</v>
      </c>
      <c r="D56" s="240" t="s">
        <v>24</v>
      </c>
      <c r="E56" s="246">
        <v>3</v>
      </c>
      <c r="F56" s="243">
        <v>722.21</v>
      </c>
      <c r="G56" s="243">
        <v>2166.63</v>
      </c>
      <c r="H56" s="246">
        <v>0.39</v>
      </c>
      <c r="I56" s="246">
        <v>91.37</v>
      </c>
    </row>
    <row r="57" spans="1:9" ht="26.4">
      <c r="A57" s="240" t="s">
        <v>418</v>
      </c>
      <c r="B57" s="240" t="s">
        <v>28</v>
      </c>
      <c r="C57" s="240" t="s">
        <v>419</v>
      </c>
      <c r="D57" s="240" t="s">
        <v>38</v>
      </c>
      <c r="E57" s="246">
        <v>110.97</v>
      </c>
      <c r="F57" s="243">
        <v>18.47</v>
      </c>
      <c r="G57" s="243">
        <v>2049.61</v>
      </c>
      <c r="H57" s="246">
        <v>0.37</v>
      </c>
      <c r="I57" s="246">
        <v>91.74</v>
      </c>
    </row>
    <row r="58" spans="1:9" ht="26.4">
      <c r="A58" s="240" t="s">
        <v>1941</v>
      </c>
      <c r="B58" s="240" t="s">
        <v>28</v>
      </c>
      <c r="C58" s="240" t="s">
        <v>1942</v>
      </c>
      <c r="D58" s="240" t="s">
        <v>38</v>
      </c>
      <c r="E58" s="246">
        <v>143.21</v>
      </c>
      <c r="F58" s="243">
        <v>14.08</v>
      </c>
      <c r="G58" s="243">
        <v>2016.39</v>
      </c>
      <c r="H58" s="246">
        <v>0.36</v>
      </c>
      <c r="I58" s="246">
        <v>92.1</v>
      </c>
    </row>
    <row r="59" spans="1:9" ht="26.4">
      <c r="A59" s="240" t="s">
        <v>58</v>
      </c>
      <c r="B59" s="240" t="s">
        <v>28</v>
      </c>
      <c r="C59" s="240" t="s">
        <v>59</v>
      </c>
      <c r="D59" s="240" t="s">
        <v>43</v>
      </c>
      <c r="E59" s="246">
        <v>56.49</v>
      </c>
      <c r="F59" s="243">
        <v>35.53</v>
      </c>
      <c r="G59" s="243">
        <v>2007.08</v>
      </c>
      <c r="H59" s="246">
        <v>0.36</v>
      </c>
      <c r="I59" s="246">
        <v>92.46</v>
      </c>
    </row>
    <row r="60" spans="1:9" ht="26.4">
      <c r="A60" s="240" t="s">
        <v>96</v>
      </c>
      <c r="B60" s="240" t="s">
        <v>28</v>
      </c>
      <c r="C60" s="240" t="s">
        <v>97</v>
      </c>
      <c r="D60" s="240" t="s">
        <v>72</v>
      </c>
      <c r="E60" s="246">
        <v>85.1</v>
      </c>
      <c r="F60" s="243">
        <v>23.1</v>
      </c>
      <c r="G60" s="243">
        <v>1965.81</v>
      </c>
      <c r="H60" s="246">
        <v>0.35</v>
      </c>
      <c r="I60" s="246">
        <v>92.81</v>
      </c>
    </row>
    <row r="61" spans="1:9" ht="26.4">
      <c r="A61" s="240" t="s">
        <v>171</v>
      </c>
      <c r="B61" s="240" t="s">
        <v>28</v>
      </c>
      <c r="C61" s="240" t="s">
        <v>172</v>
      </c>
      <c r="D61" s="240" t="s">
        <v>38</v>
      </c>
      <c r="E61" s="246">
        <v>29.33</v>
      </c>
      <c r="F61" s="243">
        <v>64.98</v>
      </c>
      <c r="G61" s="243">
        <v>1905.86</v>
      </c>
      <c r="H61" s="246">
        <v>0.34</v>
      </c>
      <c r="I61" s="246">
        <v>93.16</v>
      </c>
    </row>
    <row r="62" spans="1:9" ht="39.6">
      <c r="A62" s="240" t="s">
        <v>463</v>
      </c>
      <c r="B62" s="240" t="s">
        <v>28</v>
      </c>
      <c r="C62" s="240" t="s">
        <v>464</v>
      </c>
      <c r="D62" s="240" t="s">
        <v>24</v>
      </c>
      <c r="E62" s="246">
        <v>2</v>
      </c>
      <c r="F62" s="243">
        <v>930.36</v>
      </c>
      <c r="G62" s="243">
        <v>1860.72</v>
      </c>
      <c r="H62" s="246">
        <v>0.33</v>
      </c>
      <c r="I62" s="246">
        <v>93.49</v>
      </c>
    </row>
    <row r="63" spans="1:9" ht="39.6">
      <c r="A63" s="240" t="s">
        <v>186</v>
      </c>
      <c r="B63" s="240" t="s">
        <v>28</v>
      </c>
      <c r="C63" s="240" t="s">
        <v>187</v>
      </c>
      <c r="D63" s="240" t="s">
        <v>38</v>
      </c>
      <c r="E63" s="246">
        <v>62.6</v>
      </c>
      <c r="F63" s="243">
        <v>28.66</v>
      </c>
      <c r="G63" s="243">
        <v>1794.11</v>
      </c>
      <c r="H63" s="246">
        <v>0.32</v>
      </c>
      <c r="I63" s="246">
        <v>93.81</v>
      </c>
    </row>
    <row r="64" spans="1:9" ht="26.4">
      <c r="A64" s="240" t="s">
        <v>460</v>
      </c>
      <c r="B64" s="240" t="s">
        <v>28</v>
      </c>
      <c r="C64" s="240" t="s">
        <v>461</v>
      </c>
      <c r="D64" s="240" t="s">
        <v>38</v>
      </c>
      <c r="E64" s="246">
        <v>11.25</v>
      </c>
      <c r="F64" s="243">
        <v>157.63</v>
      </c>
      <c r="G64" s="243">
        <v>1773.33</v>
      </c>
      <c r="H64" s="246">
        <v>0.32</v>
      </c>
      <c r="I64" s="246">
        <v>94.13</v>
      </c>
    </row>
    <row r="65" spans="1:9" ht="26.4">
      <c r="A65" s="240" t="s">
        <v>318</v>
      </c>
      <c r="B65" s="240" t="s">
        <v>28</v>
      </c>
      <c r="C65" s="240" t="s">
        <v>319</v>
      </c>
      <c r="D65" s="240" t="s">
        <v>24</v>
      </c>
      <c r="E65" s="246">
        <v>3</v>
      </c>
      <c r="F65" s="243">
        <v>576.85</v>
      </c>
      <c r="G65" s="243">
        <v>1730.55</v>
      </c>
      <c r="H65" s="246">
        <v>0.31</v>
      </c>
      <c r="I65" s="246">
        <v>94.44</v>
      </c>
    </row>
    <row r="66" spans="1:9" ht="26.4">
      <c r="A66" s="240" t="s">
        <v>64</v>
      </c>
      <c r="B66" s="240" t="s">
        <v>28</v>
      </c>
      <c r="C66" s="240" t="s">
        <v>65</v>
      </c>
      <c r="D66" s="240" t="s">
        <v>30</v>
      </c>
      <c r="E66" s="246">
        <v>21.6</v>
      </c>
      <c r="F66" s="243">
        <v>77.31</v>
      </c>
      <c r="G66" s="243">
        <v>1669.89</v>
      </c>
      <c r="H66" s="246">
        <v>0.3</v>
      </c>
      <c r="I66" s="246">
        <v>94.74</v>
      </c>
    </row>
    <row r="67" spans="1:9" ht="26.4">
      <c r="A67" s="240" t="s">
        <v>102</v>
      </c>
      <c r="B67" s="240" t="s">
        <v>28</v>
      </c>
      <c r="C67" s="240" t="s">
        <v>103</v>
      </c>
      <c r="D67" s="240" t="s">
        <v>72</v>
      </c>
      <c r="E67" s="246">
        <v>80.58</v>
      </c>
      <c r="F67" s="243">
        <v>19.57</v>
      </c>
      <c r="G67" s="243">
        <v>1576.95</v>
      </c>
      <c r="H67" s="246">
        <v>0.28000000000000003</v>
      </c>
      <c r="I67" s="246">
        <v>95.03</v>
      </c>
    </row>
    <row r="68" spans="1:9" ht="66">
      <c r="A68" s="240" t="s">
        <v>474</v>
      </c>
      <c r="B68" s="240" t="s">
        <v>28</v>
      </c>
      <c r="C68" s="240" t="s">
        <v>475</v>
      </c>
      <c r="D68" s="240" t="s">
        <v>30</v>
      </c>
      <c r="E68" s="246">
        <v>1.68</v>
      </c>
      <c r="F68" s="243">
        <v>825.57</v>
      </c>
      <c r="G68" s="243">
        <v>1386.95</v>
      </c>
      <c r="H68" s="246">
        <v>0.25</v>
      </c>
      <c r="I68" s="246">
        <v>95.28</v>
      </c>
    </row>
    <row r="69" spans="1:9" ht="39.6">
      <c r="A69" s="240" t="s">
        <v>124</v>
      </c>
      <c r="B69" s="240" t="s">
        <v>28</v>
      </c>
      <c r="C69" s="240" t="s">
        <v>125</v>
      </c>
      <c r="D69" s="240" t="s">
        <v>72</v>
      </c>
      <c r="E69" s="246">
        <v>104</v>
      </c>
      <c r="F69" s="243">
        <v>12.51</v>
      </c>
      <c r="G69" s="243">
        <v>1301.04</v>
      </c>
      <c r="H69" s="246">
        <v>0.23</v>
      </c>
      <c r="I69" s="246">
        <v>95.51</v>
      </c>
    </row>
    <row r="70" spans="1:9">
      <c r="A70" s="240" t="s">
        <v>259</v>
      </c>
      <c r="B70" s="240" t="s">
        <v>22</v>
      </c>
      <c r="C70" s="240" t="s">
        <v>260</v>
      </c>
      <c r="D70" s="240" t="s">
        <v>24</v>
      </c>
      <c r="E70" s="246">
        <v>36</v>
      </c>
      <c r="F70" s="243">
        <v>33.880000000000003</v>
      </c>
      <c r="G70" s="243">
        <v>1219.68</v>
      </c>
      <c r="H70" s="246">
        <v>0.22</v>
      </c>
      <c r="I70" s="246">
        <v>95.73</v>
      </c>
    </row>
    <row r="71" spans="1:9" ht="26.4">
      <c r="A71" s="240" t="s">
        <v>134</v>
      </c>
      <c r="B71" s="240" t="s">
        <v>28</v>
      </c>
      <c r="C71" s="240" t="s">
        <v>135</v>
      </c>
      <c r="D71" s="240" t="s">
        <v>38</v>
      </c>
      <c r="E71" s="246">
        <v>15.8</v>
      </c>
      <c r="F71" s="243">
        <v>75.55</v>
      </c>
      <c r="G71" s="243">
        <v>1193.69</v>
      </c>
      <c r="H71" s="246">
        <v>0.21</v>
      </c>
      <c r="I71" s="246">
        <v>95.94</v>
      </c>
    </row>
    <row r="72" spans="1:9" ht="26.4">
      <c r="A72" s="241" t="s">
        <v>33</v>
      </c>
      <c r="B72" s="241" t="s">
        <v>28</v>
      </c>
      <c r="C72" s="241" t="s">
        <v>34</v>
      </c>
      <c r="D72" s="241" t="s">
        <v>30</v>
      </c>
      <c r="E72" s="247">
        <v>179</v>
      </c>
      <c r="F72" s="244">
        <v>6.16</v>
      </c>
      <c r="G72" s="244">
        <v>1102.6400000000001</v>
      </c>
      <c r="H72" s="247">
        <v>0.2</v>
      </c>
      <c r="I72" s="247">
        <v>96.14</v>
      </c>
    </row>
    <row r="73" spans="1:9" ht="26.4">
      <c r="A73" s="241" t="s">
        <v>411</v>
      </c>
      <c r="B73" s="241" t="s">
        <v>22</v>
      </c>
      <c r="C73" s="241" t="s">
        <v>412</v>
      </c>
      <c r="D73" s="241" t="s">
        <v>24</v>
      </c>
      <c r="E73" s="247">
        <v>1</v>
      </c>
      <c r="F73" s="244">
        <v>935.12</v>
      </c>
      <c r="G73" s="244">
        <v>935.12</v>
      </c>
      <c r="H73" s="247">
        <v>0.17</v>
      </c>
      <c r="I73" s="247">
        <v>96.31</v>
      </c>
    </row>
    <row r="74" spans="1:9" ht="26.4">
      <c r="A74" s="241" t="s">
        <v>262</v>
      </c>
      <c r="B74" s="241" t="s">
        <v>28</v>
      </c>
      <c r="C74" s="241" t="s">
        <v>263</v>
      </c>
      <c r="D74" s="241" t="s">
        <v>24</v>
      </c>
      <c r="E74" s="247">
        <v>36</v>
      </c>
      <c r="F74" s="244">
        <v>25.51</v>
      </c>
      <c r="G74" s="244">
        <v>918.36</v>
      </c>
      <c r="H74" s="247">
        <v>0.16</v>
      </c>
      <c r="I74" s="247">
        <v>96.47</v>
      </c>
    </row>
    <row r="75" spans="1:9" ht="39.6">
      <c r="A75" s="241" t="s">
        <v>120</v>
      </c>
      <c r="B75" s="241" t="s">
        <v>28</v>
      </c>
      <c r="C75" s="241" t="s">
        <v>121</v>
      </c>
      <c r="D75" s="241" t="s">
        <v>72</v>
      </c>
      <c r="E75" s="247">
        <v>52.14</v>
      </c>
      <c r="F75" s="244">
        <v>16.86</v>
      </c>
      <c r="G75" s="244">
        <v>879.08</v>
      </c>
      <c r="H75" s="247">
        <v>0.16</v>
      </c>
      <c r="I75" s="247">
        <v>96.63</v>
      </c>
    </row>
    <row r="76" spans="1:9" ht="26.4">
      <c r="A76" s="241" t="s">
        <v>284</v>
      </c>
      <c r="B76" s="241" t="s">
        <v>28</v>
      </c>
      <c r="C76" s="241" t="s">
        <v>285</v>
      </c>
      <c r="D76" s="241" t="s">
        <v>38</v>
      </c>
      <c r="E76" s="247">
        <v>104.08</v>
      </c>
      <c r="F76" s="244">
        <v>8.31</v>
      </c>
      <c r="G76" s="244">
        <v>864.9</v>
      </c>
      <c r="H76" s="247">
        <v>0.16</v>
      </c>
      <c r="I76" s="247">
        <v>96.79</v>
      </c>
    </row>
    <row r="77" spans="1:9" ht="39.6">
      <c r="A77" s="241" t="s">
        <v>296</v>
      </c>
      <c r="B77" s="241" t="s">
        <v>28</v>
      </c>
      <c r="C77" s="241" t="s">
        <v>297</v>
      </c>
      <c r="D77" s="241" t="s">
        <v>24</v>
      </c>
      <c r="E77" s="247">
        <v>32</v>
      </c>
      <c r="F77" s="244">
        <v>26.2</v>
      </c>
      <c r="G77" s="244">
        <v>838.4</v>
      </c>
      <c r="H77" s="247">
        <v>0.15</v>
      </c>
      <c r="I77" s="247">
        <v>96.94</v>
      </c>
    </row>
    <row r="78" spans="1:9" ht="39.6">
      <c r="A78" s="241" t="s">
        <v>214</v>
      </c>
      <c r="B78" s="241" t="s">
        <v>28</v>
      </c>
      <c r="C78" s="241" t="s">
        <v>215</v>
      </c>
      <c r="D78" s="241" t="s">
        <v>24</v>
      </c>
      <c r="E78" s="247">
        <v>1</v>
      </c>
      <c r="F78" s="244">
        <v>813.96</v>
      </c>
      <c r="G78" s="244">
        <v>813.96</v>
      </c>
      <c r="H78" s="247">
        <v>0.15</v>
      </c>
      <c r="I78" s="247">
        <v>97.08</v>
      </c>
    </row>
    <row r="79" spans="1:9" ht="39.6">
      <c r="A79" s="241" t="s">
        <v>369</v>
      </c>
      <c r="B79" s="241" t="s">
        <v>28</v>
      </c>
      <c r="C79" s="241" t="s">
        <v>370</v>
      </c>
      <c r="D79" s="241" t="s">
        <v>24</v>
      </c>
      <c r="E79" s="247">
        <v>35</v>
      </c>
      <c r="F79" s="244">
        <v>21.72</v>
      </c>
      <c r="G79" s="244">
        <v>760.2</v>
      </c>
      <c r="H79" s="247">
        <v>0.14000000000000001</v>
      </c>
      <c r="I79" s="247">
        <v>97.22</v>
      </c>
    </row>
    <row r="80" spans="1:9" ht="26.4">
      <c r="A80" s="241" t="s">
        <v>1933</v>
      </c>
      <c r="B80" s="241" t="s">
        <v>28</v>
      </c>
      <c r="C80" s="241" t="s">
        <v>1934</v>
      </c>
      <c r="D80" s="241" t="s">
        <v>30</v>
      </c>
      <c r="E80" s="247">
        <v>22.12</v>
      </c>
      <c r="F80" s="244">
        <v>34.32</v>
      </c>
      <c r="G80" s="244">
        <v>759.15</v>
      </c>
      <c r="H80" s="247">
        <v>0.14000000000000001</v>
      </c>
      <c r="I80" s="247">
        <v>97.36</v>
      </c>
    </row>
    <row r="81" spans="1:9" ht="26.4">
      <c r="A81" s="241" t="s">
        <v>378</v>
      </c>
      <c r="B81" s="241" t="s">
        <v>28</v>
      </c>
      <c r="C81" s="241" t="s">
        <v>379</v>
      </c>
      <c r="D81" s="241" t="s">
        <v>38</v>
      </c>
      <c r="E81" s="247">
        <v>35.450000000000003</v>
      </c>
      <c r="F81" s="244">
        <v>21</v>
      </c>
      <c r="G81" s="244">
        <v>744.45</v>
      </c>
      <c r="H81" s="247">
        <v>0.13</v>
      </c>
      <c r="I81" s="247">
        <v>97.49</v>
      </c>
    </row>
    <row r="82" spans="1:9" ht="39.6">
      <c r="A82" s="241" t="s">
        <v>313</v>
      </c>
      <c r="B82" s="241" t="s">
        <v>28</v>
      </c>
      <c r="C82" s="241" t="s">
        <v>314</v>
      </c>
      <c r="D82" s="241" t="s">
        <v>24</v>
      </c>
      <c r="E82" s="247">
        <v>1</v>
      </c>
      <c r="F82" s="244">
        <v>741.96</v>
      </c>
      <c r="G82" s="244">
        <v>741.96</v>
      </c>
      <c r="H82" s="247">
        <v>0.13</v>
      </c>
      <c r="I82" s="247">
        <v>97.62</v>
      </c>
    </row>
    <row r="83" spans="1:9" ht="26.4">
      <c r="A83" s="241" t="s">
        <v>168</v>
      </c>
      <c r="B83" s="241" t="s">
        <v>28</v>
      </c>
      <c r="C83" s="241" t="s">
        <v>169</v>
      </c>
      <c r="D83" s="241" t="s">
        <v>24</v>
      </c>
      <c r="E83" s="247">
        <v>15</v>
      </c>
      <c r="F83" s="244">
        <v>46.24</v>
      </c>
      <c r="G83" s="244">
        <v>693.56</v>
      </c>
      <c r="H83" s="247">
        <v>0.12</v>
      </c>
      <c r="I83" s="247">
        <v>97.75</v>
      </c>
    </row>
    <row r="84" spans="1:9" ht="39.6">
      <c r="A84" s="241" t="s">
        <v>211</v>
      </c>
      <c r="B84" s="241" t="s">
        <v>28</v>
      </c>
      <c r="C84" s="241" t="s">
        <v>212</v>
      </c>
      <c r="D84" s="241" t="s">
        <v>24</v>
      </c>
      <c r="E84" s="247">
        <v>3</v>
      </c>
      <c r="F84" s="244">
        <v>228.28</v>
      </c>
      <c r="G84" s="244">
        <v>684.84</v>
      </c>
      <c r="H84" s="247">
        <v>0.12</v>
      </c>
      <c r="I84" s="247">
        <v>97.87</v>
      </c>
    </row>
    <row r="85" spans="1:9" ht="39.6">
      <c r="A85" s="241" t="s">
        <v>310</v>
      </c>
      <c r="B85" s="241" t="s">
        <v>28</v>
      </c>
      <c r="C85" s="241" t="s">
        <v>311</v>
      </c>
      <c r="D85" s="241" t="s">
        <v>24</v>
      </c>
      <c r="E85" s="247">
        <v>6</v>
      </c>
      <c r="F85" s="244">
        <v>113.03</v>
      </c>
      <c r="G85" s="244">
        <v>678.18</v>
      </c>
      <c r="H85" s="247">
        <v>0.12</v>
      </c>
      <c r="I85" s="247">
        <v>97.99</v>
      </c>
    </row>
    <row r="86" spans="1:9" ht="26.4">
      <c r="A86" s="241" t="s">
        <v>256</v>
      </c>
      <c r="B86" s="241" t="s">
        <v>22</v>
      </c>
      <c r="C86" s="241" t="s">
        <v>257</v>
      </c>
      <c r="D86" s="241" t="s">
        <v>24</v>
      </c>
      <c r="E86" s="247">
        <v>36</v>
      </c>
      <c r="F86" s="244">
        <v>16.25</v>
      </c>
      <c r="G86" s="244">
        <v>585</v>
      </c>
      <c r="H86" s="247">
        <v>0.11</v>
      </c>
      <c r="I86" s="247">
        <v>98.1</v>
      </c>
    </row>
    <row r="87" spans="1:9" ht="52.8">
      <c r="A87" s="241" t="s">
        <v>51</v>
      </c>
      <c r="B87" s="241" t="s">
        <v>28</v>
      </c>
      <c r="C87" s="241" t="s">
        <v>52</v>
      </c>
      <c r="D87" s="241" t="s">
        <v>43</v>
      </c>
      <c r="E87" s="247">
        <v>34.770000000000003</v>
      </c>
      <c r="F87" s="244">
        <v>15.85</v>
      </c>
      <c r="G87" s="244">
        <v>551.1</v>
      </c>
      <c r="H87" s="247">
        <v>0.1</v>
      </c>
      <c r="I87" s="247">
        <v>98.2</v>
      </c>
    </row>
    <row r="88" spans="1:9" ht="39.6">
      <c r="A88" s="241" t="s">
        <v>372</v>
      </c>
      <c r="B88" s="241" t="s">
        <v>28</v>
      </c>
      <c r="C88" s="241" t="s">
        <v>373</v>
      </c>
      <c r="D88" s="241" t="s">
        <v>24</v>
      </c>
      <c r="E88" s="247">
        <v>47</v>
      </c>
      <c r="F88" s="244">
        <v>11.71</v>
      </c>
      <c r="G88" s="244">
        <v>550.37</v>
      </c>
      <c r="H88" s="247">
        <v>0.1</v>
      </c>
      <c r="I88" s="247">
        <v>98.3</v>
      </c>
    </row>
    <row r="89" spans="1:9" ht="26.4">
      <c r="A89" s="241" t="s">
        <v>267</v>
      </c>
      <c r="B89" s="241" t="s">
        <v>28</v>
      </c>
      <c r="C89" s="241" t="s">
        <v>268</v>
      </c>
      <c r="D89" s="241" t="s">
        <v>24</v>
      </c>
      <c r="E89" s="247">
        <v>3</v>
      </c>
      <c r="F89" s="244">
        <v>160.69999999999999</v>
      </c>
      <c r="G89" s="244">
        <v>482.1</v>
      </c>
      <c r="H89" s="247">
        <v>0.09</v>
      </c>
      <c r="I89" s="247">
        <v>98.38</v>
      </c>
    </row>
    <row r="90" spans="1:9" ht="52.8">
      <c r="A90" s="241" t="s">
        <v>354</v>
      </c>
      <c r="B90" s="241" t="s">
        <v>28</v>
      </c>
      <c r="C90" s="241" t="s">
        <v>355</v>
      </c>
      <c r="D90" s="241" t="s">
        <v>24</v>
      </c>
      <c r="E90" s="247">
        <v>9</v>
      </c>
      <c r="F90" s="244">
        <v>51.85</v>
      </c>
      <c r="G90" s="244">
        <v>466.65</v>
      </c>
      <c r="H90" s="247">
        <v>0.08</v>
      </c>
      <c r="I90" s="247">
        <v>98.47</v>
      </c>
    </row>
    <row r="91" spans="1:9" ht="26.4">
      <c r="A91" s="241" t="s">
        <v>228</v>
      </c>
      <c r="B91" s="241" t="s">
        <v>28</v>
      </c>
      <c r="C91" s="241" t="s">
        <v>229</v>
      </c>
      <c r="D91" s="241" t="s">
        <v>24</v>
      </c>
      <c r="E91" s="247">
        <v>11</v>
      </c>
      <c r="F91" s="244">
        <v>40.07</v>
      </c>
      <c r="G91" s="244">
        <v>440.77</v>
      </c>
      <c r="H91" s="247">
        <v>0.08</v>
      </c>
      <c r="I91" s="247">
        <v>98.55</v>
      </c>
    </row>
    <row r="92" spans="1:9" ht="39.6">
      <c r="A92" s="241" t="s">
        <v>336</v>
      </c>
      <c r="B92" s="241" t="s">
        <v>28</v>
      </c>
      <c r="C92" s="241" t="s">
        <v>337</v>
      </c>
      <c r="D92" s="241" t="s">
        <v>24</v>
      </c>
      <c r="E92" s="247">
        <v>24</v>
      </c>
      <c r="F92" s="244">
        <v>16.579999999999998</v>
      </c>
      <c r="G92" s="244">
        <v>397.92</v>
      </c>
      <c r="H92" s="247">
        <v>7.0000000000000007E-2</v>
      </c>
      <c r="I92" s="247">
        <v>98.62</v>
      </c>
    </row>
    <row r="93" spans="1:9" ht="39.6">
      <c r="A93" s="241" t="s">
        <v>351</v>
      </c>
      <c r="B93" s="241" t="s">
        <v>28</v>
      </c>
      <c r="C93" s="241" t="s">
        <v>352</v>
      </c>
      <c r="D93" s="241" t="s">
        <v>24</v>
      </c>
      <c r="E93" s="247">
        <v>21</v>
      </c>
      <c r="F93" s="244">
        <v>18.87</v>
      </c>
      <c r="G93" s="244">
        <v>396.27</v>
      </c>
      <c r="H93" s="247">
        <v>7.0000000000000007E-2</v>
      </c>
      <c r="I93" s="247">
        <v>98.69</v>
      </c>
    </row>
    <row r="94" spans="1:9" ht="52.8">
      <c r="A94" s="241" t="s">
        <v>41</v>
      </c>
      <c r="B94" s="241" t="s">
        <v>28</v>
      </c>
      <c r="C94" s="241" t="s">
        <v>42</v>
      </c>
      <c r="D94" s="241" t="s">
        <v>43</v>
      </c>
      <c r="E94" s="247">
        <v>38.24</v>
      </c>
      <c r="F94" s="244">
        <v>9.4700000000000006</v>
      </c>
      <c r="G94" s="244">
        <v>362.13</v>
      </c>
      <c r="H94" s="247">
        <v>7.0000000000000007E-2</v>
      </c>
      <c r="I94" s="247">
        <v>98.75</v>
      </c>
    </row>
    <row r="95" spans="1:9" ht="39.6">
      <c r="A95" s="241" t="s">
        <v>333</v>
      </c>
      <c r="B95" s="241" t="s">
        <v>28</v>
      </c>
      <c r="C95" s="241" t="s">
        <v>334</v>
      </c>
      <c r="D95" s="241" t="s">
        <v>24</v>
      </c>
      <c r="E95" s="247">
        <v>7</v>
      </c>
      <c r="F95" s="244">
        <v>50.97</v>
      </c>
      <c r="G95" s="244">
        <v>356.79</v>
      </c>
      <c r="H95" s="247">
        <v>0.06</v>
      </c>
      <c r="I95" s="247">
        <v>98.82</v>
      </c>
    </row>
    <row r="96" spans="1:9" ht="39.6">
      <c r="A96" s="241" t="s">
        <v>345</v>
      </c>
      <c r="B96" s="241" t="s">
        <v>28</v>
      </c>
      <c r="C96" s="241" t="s">
        <v>346</v>
      </c>
      <c r="D96" s="241" t="s">
        <v>24</v>
      </c>
      <c r="E96" s="247">
        <v>18</v>
      </c>
      <c r="F96" s="244">
        <v>19.7</v>
      </c>
      <c r="G96" s="244">
        <v>354.6</v>
      </c>
      <c r="H96" s="247">
        <v>0.06</v>
      </c>
      <c r="I96" s="247">
        <v>98.88</v>
      </c>
    </row>
    <row r="97" spans="1:9" ht="39.6">
      <c r="A97" s="241" t="s">
        <v>180</v>
      </c>
      <c r="B97" s="241" t="s">
        <v>28</v>
      </c>
      <c r="C97" s="241" t="s">
        <v>181</v>
      </c>
      <c r="D97" s="241" t="s">
        <v>38</v>
      </c>
      <c r="E97" s="247">
        <v>20.100000000000001</v>
      </c>
      <c r="F97" s="244">
        <v>16.47</v>
      </c>
      <c r="G97" s="244">
        <v>331.04</v>
      </c>
      <c r="H97" s="247">
        <v>0.06</v>
      </c>
      <c r="I97" s="247">
        <v>98.94</v>
      </c>
    </row>
    <row r="98" spans="1:9" ht="26.4">
      <c r="A98" s="241" t="s">
        <v>248</v>
      </c>
      <c r="B98" s="241" t="s">
        <v>28</v>
      </c>
      <c r="C98" s="241" t="s">
        <v>249</v>
      </c>
      <c r="D98" s="241" t="s">
        <v>24</v>
      </c>
      <c r="E98" s="247">
        <v>4</v>
      </c>
      <c r="F98" s="244">
        <v>78.87</v>
      </c>
      <c r="G98" s="244">
        <v>315.48</v>
      </c>
      <c r="H98" s="247">
        <v>0.06</v>
      </c>
      <c r="I98" s="247">
        <v>99</v>
      </c>
    </row>
    <row r="99" spans="1:9" ht="39.6">
      <c r="A99" s="241" t="s">
        <v>357</v>
      </c>
      <c r="B99" s="241" t="s">
        <v>28</v>
      </c>
      <c r="C99" s="241" t="s">
        <v>358</v>
      </c>
      <c r="D99" s="241" t="s">
        <v>24</v>
      </c>
      <c r="E99" s="247">
        <v>5</v>
      </c>
      <c r="F99" s="244">
        <v>61.82</v>
      </c>
      <c r="G99" s="244">
        <v>309.10000000000002</v>
      </c>
      <c r="H99" s="247">
        <v>0.06</v>
      </c>
      <c r="I99" s="247">
        <v>99.05</v>
      </c>
    </row>
    <row r="100" spans="1:9" ht="39.6">
      <c r="A100" s="241" t="s">
        <v>398</v>
      </c>
      <c r="B100" s="241" t="s">
        <v>28</v>
      </c>
      <c r="C100" s="241" t="s">
        <v>399</v>
      </c>
      <c r="D100" s="241" t="s">
        <v>24</v>
      </c>
      <c r="E100" s="247">
        <v>5</v>
      </c>
      <c r="F100" s="244">
        <v>60.33</v>
      </c>
      <c r="G100" s="244">
        <v>301.64999999999998</v>
      </c>
      <c r="H100" s="247">
        <v>0.05</v>
      </c>
      <c r="I100" s="247">
        <v>99.11</v>
      </c>
    </row>
    <row r="101" spans="1:9" ht="39.6">
      <c r="A101" s="241" t="s">
        <v>384</v>
      </c>
      <c r="B101" s="241" t="s">
        <v>28</v>
      </c>
      <c r="C101" s="241" t="s">
        <v>385</v>
      </c>
      <c r="D101" s="241" t="s">
        <v>24</v>
      </c>
      <c r="E101" s="247">
        <v>6</v>
      </c>
      <c r="F101" s="244">
        <v>49.5</v>
      </c>
      <c r="G101" s="244">
        <v>297</v>
      </c>
      <c r="H101" s="247">
        <v>0.05</v>
      </c>
      <c r="I101" s="247">
        <v>99.16</v>
      </c>
    </row>
    <row r="102" spans="1:9" ht="39.6">
      <c r="A102" s="241" t="s">
        <v>366</v>
      </c>
      <c r="B102" s="241" t="s">
        <v>28</v>
      </c>
      <c r="C102" s="241" t="s">
        <v>367</v>
      </c>
      <c r="D102" s="241" t="s">
        <v>24</v>
      </c>
      <c r="E102" s="247">
        <v>30</v>
      </c>
      <c r="F102" s="244">
        <v>9.76</v>
      </c>
      <c r="G102" s="244">
        <v>292.8</v>
      </c>
      <c r="H102" s="247">
        <v>0.05</v>
      </c>
      <c r="I102" s="247">
        <v>99.21</v>
      </c>
    </row>
    <row r="103" spans="1:9">
      <c r="A103" s="241" t="s">
        <v>276</v>
      </c>
      <c r="B103" s="241" t="s">
        <v>28</v>
      </c>
      <c r="C103" s="241" t="s">
        <v>277</v>
      </c>
      <c r="D103" s="241" t="s">
        <v>38</v>
      </c>
      <c r="E103" s="247">
        <v>8</v>
      </c>
      <c r="F103" s="244">
        <v>35.729999999999997</v>
      </c>
      <c r="G103" s="244">
        <v>285.8</v>
      </c>
      <c r="H103" s="247">
        <v>0.05</v>
      </c>
      <c r="I103" s="247">
        <v>99.27</v>
      </c>
    </row>
    <row r="104" spans="1:9" ht="26.4">
      <c r="A104" s="241" t="s">
        <v>219</v>
      </c>
      <c r="B104" s="241" t="s">
        <v>28</v>
      </c>
      <c r="C104" s="241" t="s">
        <v>220</v>
      </c>
      <c r="D104" s="241" t="s">
        <v>24</v>
      </c>
      <c r="E104" s="247">
        <v>6</v>
      </c>
      <c r="F104" s="244">
        <v>47.56</v>
      </c>
      <c r="G104" s="244">
        <v>285.36</v>
      </c>
      <c r="H104" s="247">
        <v>0.05</v>
      </c>
      <c r="I104" s="247">
        <v>99.32</v>
      </c>
    </row>
    <row r="105" spans="1:9" ht="39.6">
      <c r="A105" s="241" t="s">
        <v>387</v>
      </c>
      <c r="B105" s="241" t="s">
        <v>28</v>
      </c>
      <c r="C105" s="241" t="s">
        <v>388</v>
      </c>
      <c r="D105" s="241" t="s">
        <v>24</v>
      </c>
      <c r="E105" s="247">
        <v>9</v>
      </c>
      <c r="F105" s="244">
        <v>30.02</v>
      </c>
      <c r="G105" s="244">
        <v>270.18</v>
      </c>
      <c r="H105" s="247">
        <v>0.05</v>
      </c>
      <c r="I105" s="247">
        <v>99.36</v>
      </c>
    </row>
    <row r="106" spans="1:9" ht="39.6">
      <c r="A106" s="241" t="s">
        <v>200</v>
      </c>
      <c r="B106" s="241" t="s">
        <v>28</v>
      </c>
      <c r="C106" s="241" t="s">
        <v>201</v>
      </c>
      <c r="D106" s="241" t="s">
        <v>38</v>
      </c>
      <c r="E106" s="247">
        <v>25.71</v>
      </c>
      <c r="F106" s="244">
        <v>10.17</v>
      </c>
      <c r="G106" s="244">
        <v>261.47000000000003</v>
      </c>
      <c r="H106" s="247">
        <v>0.05</v>
      </c>
      <c r="I106" s="247">
        <v>99.41</v>
      </c>
    </row>
    <row r="107" spans="1:9" ht="26.4">
      <c r="A107" s="241" t="s">
        <v>225</v>
      </c>
      <c r="B107" s="241" t="s">
        <v>28</v>
      </c>
      <c r="C107" s="241" t="s">
        <v>226</v>
      </c>
      <c r="D107" s="241" t="s">
        <v>24</v>
      </c>
      <c r="E107" s="247">
        <v>4</v>
      </c>
      <c r="F107" s="244">
        <v>64.38</v>
      </c>
      <c r="G107" s="244">
        <v>257.52</v>
      </c>
      <c r="H107" s="247">
        <v>0.05</v>
      </c>
      <c r="I107" s="247">
        <v>99.46</v>
      </c>
    </row>
    <row r="108" spans="1:9" ht="39.6">
      <c r="A108" s="241" t="s">
        <v>342</v>
      </c>
      <c r="B108" s="241" t="s">
        <v>28</v>
      </c>
      <c r="C108" s="241" t="s">
        <v>343</v>
      </c>
      <c r="D108" s="241" t="s">
        <v>24</v>
      </c>
      <c r="E108" s="247">
        <v>19</v>
      </c>
      <c r="F108" s="244">
        <v>13.55</v>
      </c>
      <c r="G108" s="244">
        <v>257.45</v>
      </c>
      <c r="H108" s="247">
        <v>0.05</v>
      </c>
      <c r="I108" s="247">
        <v>99.5</v>
      </c>
    </row>
    <row r="109" spans="1:9">
      <c r="A109" s="241" t="s">
        <v>1936</v>
      </c>
      <c r="B109" s="241" t="s">
        <v>22</v>
      </c>
      <c r="C109" s="241" t="s">
        <v>1937</v>
      </c>
      <c r="D109" s="241" t="s">
        <v>30</v>
      </c>
      <c r="E109" s="247">
        <v>3.53</v>
      </c>
      <c r="F109" s="244">
        <v>59.33</v>
      </c>
      <c r="G109" s="244">
        <v>209.43</v>
      </c>
      <c r="H109" s="247">
        <v>0.04</v>
      </c>
      <c r="I109" s="247">
        <v>99.54</v>
      </c>
    </row>
    <row r="110" spans="1:9" ht="26.4">
      <c r="A110" s="241" t="s">
        <v>251</v>
      </c>
      <c r="B110" s="241" t="s">
        <v>28</v>
      </c>
      <c r="C110" s="241" t="s">
        <v>252</v>
      </c>
      <c r="D110" s="241" t="s">
        <v>24</v>
      </c>
      <c r="E110" s="247">
        <v>1</v>
      </c>
      <c r="F110" s="244">
        <v>202.01</v>
      </c>
      <c r="G110" s="244">
        <v>202.01</v>
      </c>
      <c r="H110" s="247">
        <v>0.04</v>
      </c>
      <c r="I110" s="247">
        <v>99.58</v>
      </c>
    </row>
    <row r="111" spans="1:9" ht="26.4">
      <c r="A111" s="241" t="s">
        <v>231</v>
      </c>
      <c r="B111" s="241" t="s">
        <v>28</v>
      </c>
      <c r="C111" s="241" t="s">
        <v>232</v>
      </c>
      <c r="D111" s="241" t="s">
        <v>24</v>
      </c>
      <c r="E111" s="247">
        <v>3</v>
      </c>
      <c r="F111" s="244">
        <v>64.680000000000007</v>
      </c>
      <c r="G111" s="244">
        <v>194.04</v>
      </c>
      <c r="H111" s="247">
        <v>0.03</v>
      </c>
      <c r="I111" s="247">
        <v>99.61</v>
      </c>
    </row>
    <row r="112" spans="1:9" ht="39.6">
      <c r="A112" s="241" t="s">
        <v>287</v>
      </c>
      <c r="B112" s="241" t="s">
        <v>28</v>
      </c>
      <c r="C112" s="241" t="s">
        <v>288</v>
      </c>
      <c r="D112" s="241" t="s">
        <v>24</v>
      </c>
      <c r="E112" s="247">
        <v>42</v>
      </c>
      <c r="F112" s="244">
        <v>4.38</v>
      </c>
      <c r="G112" s="244">
        <v>183.96</v>
      </c>
      <c r="H112" s="247">
        <v>0.03</v>
      </c>
      <c r="I112" s="247">
        <v>99.65</v>
      </c>
    </row>
    <row r="113" spans="1:9" ht="26.4">
      <c r="A113" s="241" t="s">
        <v>245</v>
      </c>
      <c r="B113" s="241" t="s">
        <v>28</v>
      </c>
      <c r="C113" s="241" t="s">
        <v>246</v>
      </c>
      <c r="D113" s="241" t="s">
        <v>24</v>
      </c>
      <c r="E113" s="247">
        <v>2</v>
      </c>
      <c r="F113" s="244">
        <v>86.38</v>
      </c>
      <c r="G113" s="244">
        <v>172.76</v>
      </c>
      <c r="H113" s="247">
        <v>0.03</v>
      </c>
      <c r="I113" s="247">
        <v>99.68</v>
      </c>
    </row>
    <row r="114" spans="1:9" ht="26.4">
      <c r="A114" s="241" t="s">
        <v>321</v>
      </c>
      <c r="B114" s="241" t="s">
        <v>28</v>
      </c>
      <c r="C114" s="241" t="s">
        <v>322</v>
      </c>
      <c r="D114" s="241" t="s">
        <v>24</v>
      </c>
      <c r="E114" s="247">
        <v>3</v>
      </c>
      <c r="F114" s="244">
        <v>56.22</v>
      </c>
      <c r="G114" s="244">
        <v>168.66</v>
      </c>
      <c r="H114" s="247">
        <v>0.03</v>
      </c>
      <c r="I114" s="247">
        <v>99.71</v>
      </c>
    </row>
    <row r="115" spans="1:9" ht="39.6">
      <c r="A115" s="241" t="s">
        <v>290</v>
      </c>
      <c r="B115" s="241" t="s">
        <v>28</v>
      </c>
      <c r="C115" s="241" t="s">
        <v>291</v>
      </c>
      <c r="D115" s="241" t="s">
        <v>24</v>
      </c>
      <c r="E115" s="247">
        <v>19</v>
      </c>
      <c r="F115" s="244">
        <v>8.7200000000000006</v>
      </c>
      <c r="G115" s="244">
        <v>165.68</v>
      </c>
      <c r="H115" s="247">
        <v>0.03</v>
      </c>
      <c r="I115" s="247">
        <v>99.74</v>
      </c>
    </row>
    <row r="116" spans="1:9" ht="39.6">
      <c r="A116" s="241" t="s">
        <v>327</v>
      </c>
      <c r="B116" s="241" t="s">
        <v>28</v>
      </c>
      <c r="C116" s="241" t="s">
        <v>328</v>
      </c>
      <c r="D116" s="241" t="s">
        <v>24</v>
      </c>
      <c r="E116" s="247">
        <v>2</v>
      </c>
      <c r="F116" s="244">
        <v>75.760000000000005</v>
      </c>
      <c r="G116" s="244">
        <v>151.52000000000001</v>
      </c>
      <c r="H116" s="247">
        <v>0.03</v>
      </c>
      <c r="I116" s="247">
        <v>99.76</v>
      </c>
    </row>
    <row r="117" spans="1:9" ht="26.4">
      <c r="A117" s="241" t="s">
        <v>466</v>
      </c>
      <c r="B117" s="241" t="s">
        <v>22</v>
      </c>
      <c r="C117" s="241" t="s">
        <v>467</v>
      </c>
      <c r="D117" s="241" t="s">
        <v>24</v>
      </c>
      <c r="E117" s="247">
        <v>1</v>
      </c>
      <c r="F117" s="244">
        <v>149.15</v>
      </c>
      <c r="G117" s="244">
        <v>149.15</v>
      </c>
      <c r="H117" s="247">
        <v>0.03</v>
      </c>
      <c r="I117" s="247">
        <v>99.79</v>
      </c>
    </row>
    <row r="118" spans="1:9" ht="39.6">
      <c r="A118" s="241" t="s">
        <v>339</v>
      </c>
      <c r="B118" s="241" t="s">
        <v>28</v>
      </c>
      <c r="C118" s="241" t="s">
        <v>340</v>
      </c>
      <c r="D118" s="241" t="s">
        <v>24</v>
      </c>
      <c r="E118" s="247">
        <v>4</v>
      </c>
      <c r="F118" s="244">
        <v>34.92</v>
      </c>
      <c r="G118" s="244">
        <v>139.68</v>
      </c>
      <c r="H118" s="247">
        <v>0.03</v>
      </c>
      <c r="I118" s="247">
        <v>99.82</v>
      </c>
    </row>
    <row r="119" spans="1:9" ht="39.6">
      <c r="A119" s="241" t="s">
        <v>360</v>
      </c>
      <c r="B119" s="241" t="s">
        <v>28</v>
      </c>
      <c r="C119" s="241" t="s">
        <v>361</v>
      </c>
      <c r="D119" s="241" t="s">
        <v>24</v>
      </c>
      <c r="E119" s="247">
        <v>6</v>
      </c>
      <c r="F119" s="244">
        <v>19.170000000000002</v>
      </c>
      <c r="G119" s="244">
        <v>115.02</v>
      </c>
      <c r="H119" s="247">
        <v>0.02</v>
      </c>
      <c r="I119" s="247">
        <v>99.84</v>
      </c>
    </row>
    <row r="120" spans="1:9" ht="39.6">
      <c r="A120" s="241" t="s">
        <v>194</v>
      </c>
      <c r="B120" s="241" t="s">
        <v>28</v>
      </c>
      <c r="C120" s="241" t="s">
        <v>195</v>
      </c>
      <c r="D120" s="241" t="s">
        <v>38</v>
      </c>
      <c r="E120" s="247">
        <v>2</v>
      </c>
      <c r="F120" s="244">
        <v>50.26</v>
      </c>
      <c r="G120" s="244">
        <v>100.52</v>
      </c>
      <c r="H120" s="247">
        <v>0.02</v>
      </c>
      <c r="I120" s="247">
        <v>99.86</v>
      </c>
    </row>
    <row r="121" spans="1:9" ht="26.4">
      <c r="A121" s="241" t="s">
        <v>236</v>
      </c>
      <c r="B121" s="241" t="s">
        <v>28</v>
      </c>
      <c r="C121" s="241" t="s">
        <v>237</v>
      </c>
      <c r="D121" s="241" t="s">
        <v>24</v>
      </c>
      <c r="E121" s="247">
        <v>7</v>
      </c>
      <c r="F121" s="244">
        <v>12.37</v>
      </c>
      <c r="G121" s="244">
        <v>86.59</v>
      </c>
      <c r="H121" s="247">
        <v>0.02</v>
      </c>
      <c r="I121" s="247">
        <v>99.87</v>
      </c>
    </row>
    <row r="122" spans="1:9" ht="26.4">
      <c r="A122" s="241" t="s">
        <v>293</v>
      </c>
      <c r="B122" s="241" t="s">
        <v>28</v>
      </c>
      <c r="C122" s="241" t="s">
        <v>294</v>
      </c>
      <c r="D122" s="241" t="s">
        <v>24</v>
      </c>
      <c r="E122" s="247">
        <v>10</v>
      </c>
      <c r="F122" s="244">
        <v>8.61</v>
      </c>
      <c r="G122" s="244">
        <v>86.1</v>
      </c>
      <c r="H122" s="247">
        <v>0.02</v>
      </c>
      <c r="I122" s="247">
        <v>99.89</v>
      </c>
    </row>
    <row r="123" spans="1:9" ht="26.4">
      <c r="A123" s="241" t="s">
        <v>222</v>
      </c>
      <c r="B123" s="241" t="s">
        <v>28</v>
      </c>
      <c r="C123" s="241" t="s">
        <v>223</v>
      </c>
      <c r="D123" s="241" t="s">
        <v>24</v>
      </c>
      <c r="E123" s="247">
        <v>2</v>
      </c>
      <c r="F123" s="244">
        <v>41.91</v>
      </c>
      <c r="G123" s="244">
        <v>83.82</v>
      </c>
      <c r="H123" s="247">
        <v>0.02</v>
      </c>
      <c r="I123" s="247">
        <v>99.9</v>
      </c>
    </row>
    <row r="124" spans="1:9" ht="39.6">
      <c r="A124" s="241" t="s">
        <v>270</v>
      </c>
      <c r="B124" s="241" t="s">
        <v>28</v>
      </c>
      <c r="C124" s="241" t="s">
        <v>271</v>
      </c>
      <c r="D124" s="241" t="s">
        <v>24</v>
      </c>
      <c r="E124" s="247">
        <v>3</v>
      </c>
      <c r="F124" s="244">
        <v>27.62</v>
      </c>
      <c r="G124" s="244">
        <v>82.86</v>
      </c>
      <c r="H124" s="247">
        <v>0.01</v>
      </c>
      <c r="I124" s="247">
        <v>99.92</v>
      </c>
    </row>
    <row r="125" spans="1:9">
      <c r="A125" s="241" t="s">
        <v>48</v>
      </c>
      <c r="B125" s="241" t="s">
        <v>28</v>
      </c>
      <c r="C125" s="241" t="s">
        <v>49</v>
      </c>
      <c r="D125" s="241" t="s">
        <v>43</v>
      </c>
      <c r="E125" s="247">
        <v>38.24</v>
      </c>
      <c r="F125" s="244">
        <v>1.83</v>
      </c>
      <c r="G125" s="244">
        <v>69.97</v>
      </c>
      <c r="H125" s="247">
        <v>0.01</v>
      </c>
      <c r="I125" s="247">
        <v>99.93</v>
      </c>
    </row>
    <row r="126" spans="1:9" ht="39.6">
      <c r="A126" s="241" t="s">
        <v>299</v>
      </c>
      <c r="B126" s="241" t="s">
        <v>28</v>
      </c>
      <c r="C126" s="241" t="s">
        <v>300</v>
      </c>
      <c r="D126" s="241" t="s">
        <v>24</v>
      </c>
      <c r="E126" s="247">
        <v>3</v>
      </c>
      <c r="F126" s="244">
        <v>23.18</v>
      </c>
      <c r="G126" s="244">
        <v>69.540000000000006</v>
      </c>
      <c r="H126" s="247">
        <v>0.01</v>
      </c>
      <c r="I126" s="247">
        <v>99.94</v>
      </c>
    </row>
    <row r="127" spans="1:9" ht="26.4">
      <c r="A127" s="241" t="s">
        <v>99</v>
      </c>
      <c r="B127" s="241" t="s">
        <v>28</v>
      </c>
      <c r="C127" s="241" t="s">
        <v>100</v>
      </c>
      <c r="D127" s="241" t="s">
        <v>72</v>
      </c>
      <c r="E127" s="247">
        <v>2.94</v>
      </c>
      <c r="F127" s="244">
        <v>21.26</v>
      </c>
      <c r="G127" s="244">
        <v>62.5</v>
      </c>
      <c r="H127" s="247">
        <v>0.01</v>
      </c>
      <c r="I127" s="247">
        <v>99.95</v>
      </c>
    </row>
    <row r="128" spans="1:9" ht="26.4">
      <c r="A128" s="241" t="s">
        <v>273</v>
      </c>
      <c r="B128" s="241" t="s">
        <v>28</v>
      </c>
      <c r="C128" s="241" t="s">
        <v>274</v>
      </c>
      <c r="D128" s="241" t="s">
        <v>24</v>
      </c>
      <c r="E128" s="247">
        <v>1</v>
      </c>
      <c r="F128" s="244">
        <v>60.66</v>
      </c>
      <c r="G128" s="244">
        <v>60.66</v>
      </c>
      <c r="H128" s="247">
        <v>0.01</v>
      </c>
      <c r="I128" s="247">
        <v>99.96</v>
      </c>
    </row>
    <row r="129" spans="1:9" ht="26.4">
      <c r="A129" s="241" t="s">
        <v>242</v>
      </c>
      <c r="B129" s="241" t="s">
        <v>28</v>
      </c>
      <c r="C129" s="241" t="s">
        <v>243</v>
      </c>
      <c r="D129" s="241" t="s">
        <v>24</v>
      </c>
      <c r="E129" s="247">
        <v>1</v>
      </c>
      <c r="F129" s="244">
        <v>58.65</v>
      </c>
      <c r="G129" s="244">
        <v>58.65</v>
      </c>
      <c r="H129" s="247">
        <v>0.01</v>
      </c>
      <c r="I129" s="247">
        <v>99.97</v>
      </c>
    </row>
    <row r="130" spans="1:9" ht="39.6">
      <c r="A130" s="241" t="s">
        <v>363</v>
      </c>
      <c r="B130" s="241" t="s">
        <v>28</v>
      </c>
      <c r="C130" s="241" t="s">
        <v>364</v>
      </c>
      <c r="D130" s="241" t="s">
        <v>24</v>
      </c>
      <c r="E130" s="247">
        <v>1</v>
      </c>
      <c r="F130" s="244">
        <v>32.68</v>
      </c>
      <c r="G130" s="244">
        <v>32.68</v>
      </c>
      <c r="H130" s="247">
        <v>0.01</v>
      </c>
      <c r="I130" s="247">
        <v>99.98</v>
      </c>
    </row>
    <row r="131" spans="1:9" ht="39.6">
      <c r="A131" s="241" t="s">
        <v>330</v>
      </c>
      <c r="B131" s="241" t="s">
        <v>28</v>
      </c>
      <c r="C131" s="241" t="s">
        <v>331</v>
      </c>
      <c r="D131" s="241" t="s">
        <v>24</v>
      </c>
      <c r="E131" s="247">
        <v>1</v>
      </c>
      <c r="F131" s="244">
        <v>28.35</v>
      </c>
      <c r="G131" s="244">
        <v>28.35</v>
      </c>
      <c r="H131" s="247">
        <v>0.01</v>
      </c>
      <c r="I131" s="247">
        <v>99.98</v>
      </c>
    </row>
    <row r="132" spans="1:9" ht="26.4">
      <c r="A132" s="241" t="s">
        <v>239</v>
      </c>
      <c r="B132" s="241" t="s">
        <v>28</v>
      </c>
      <c r="C132" s="241" t="s">
        <v>240</v>
      </c>
      <c r="D132" s="241" t="s">
        <v>24</v>
      </c>
      <c r="E132" s="247">
        <v>2</v>
      </c>
      <c r="F132" s="244">
        <v>12.37</v>
      </c>
      <c r="G132" s="244">
        <v>24.74</v>
      </c>
      <c r="H132" s="247">
        <v>0</v>
      </c>
      <c r="I132" s="247">
        <v>99.99</v>
      </c>
    </row>
    <row r="133" spans="1:9" ht="39.6">
      <c r="A133" s="241" t="s">
        <v>390</v>
      </c>
      <c r="B133" s="241" t="s">
        <v>28</v>
      </c>
      <c r="C133" s="241" t="s">
        <v>391</v>
      </c>
      <c r="D133" s="241" t="s">
        <v>24</v>
      </c>
      <c r="E133" s="247">
        <v>1</v>
      </c>
      <c r="F133" s="244">
        <v>23.67</v>
      </c>
      <c r="G133" s="244">
        <v>23.67</v>
      </c>
      <c r="H133" s="247">
        <v>0</v>
      </c>
      <c r="I133" s="247">
        <v>99.99</v>
      </c>
    </row>
    <row r="134" spans="1:9" ht="26.4">
      <c r="A134" s="241" t="s">
        <v>302</v>
      </c>
      <c r="B134" s="241" t="s">
        <v>28</v>
      </c>
      <c r="C134" s="241" t="s">
        <v>303</v>
      </c>
      <c r="D134" s="241" t="s">
        <v>24</v>
      </c>
      <c r="E134" s="247">
        <v>2</v>
      </c>
      <c r="F134" s="244">
        <v>11.76</v>
      </c>
      <c r="G134" s="244">
        <v>23.52</v>
      </c>
      <c r="H134" s="247">
        <v>0</v>
      </c>
      <c r="I134" s="247">
        <v>100</v>
      </c>
    </row>
    <row r="135" spans="1:9" ht="39.6">
      <c r="A135" s="241" t="s">
        <v>348</v>
      </c>
      <c r="B135" s="241" t="s">
        <v>28</v>
      </c>
      <c r="C135" s="241" t="s">
        <v>349</v>
      </c>
      <c r="D135" s="241" t="s">
        <v>24</v>
      </c>
      <c r="E135" s="247">
        <v>1</v>
      </c>
      <c r="F135" s="244">
        <v>13.28</v>
      </c>
      <c r="G135" s="244">
        <v>13.28</v>
      </c>
      <c r="H135" s="247">
        <v>0</v>
      </c>
      <c r="I135" s="247">
        <v>100</v>
      </c>
    </row>
    <row r="136" spans="1:9">
      <c r="A136" s="12"/>
      <c r="B136" s="12"/>
      <c r="C136" s="12"/>
      <c r="D136" s="12"/>
      <c r="E136" s="12"/>
      <c r="F136" s="12"/>
      <c r="G136" s="12"/>
      <c r="H136" s="12"/>
      <c r="I136" s="12"/>
    </row>
    <row r="137" spans="1:9">
      <c r="A137" s="311"/>
      <c r="B137" s="311"/>
      <c r="C137" s="311"/>
      <c r="D137" s="13"/>
      <c r="E137" s="301" t="s">
        <v>491</v>
      </c>
      <c r="F137" s="311"/>
      <c r="G137" s="305">
        <v>445325.42</v>
      </c>
      <c r="H137" s="305"/>
      <c r="I137" s="305"/>
    </row>
    <row r="138" spans="1:9" ht="14.4" thickBot="1">
      <c r="A138" s="311"/>
      <c r="B138" s="311"/>
      <c r="C138" s="311"/>
      <c r="D138" s="13"/>
      <c r="E138" s="301" t="s">
        <v>492</v>
      </c>
      <c r="F138" s="311"/>
      <c r="G138" s="305">
        <v>111289.83</v>
      </c>
      <c r="H138" s="305"/>
      <c r="I138" s="305"/>
    </row>
    <row r="139" spans="1:9" ht="14.4" thickBot="1">
      <c r="A139" s="311"/>
      <c r="B139" s="311"/>
      <c r="C139" s="311"/>
      <c r="D139" s="13"/>
      <c r="E139" s="308" t="s">
        <v>493</v>
      </c>
      <c r="F139" s="312"/>
      <c r="G139" s="306">
        <v>556615.25</v>
      </c>
      <c r="H139" s="306"/>
      <c r="I139" s="307"/>
    </row>
  </sheetData>
  <mergeCells count="16">
    <mergeCell ref="G139:I139"/>
    <mergeCell ref="G1:I1"/>
    <mergeCell ref="G2:I2"/>
    <mergeCell ref="A3:I3"/>
    <mergeCell ref="A138:C138"/>
    <mergeCell ref="E138:F138"/>
    <mergeCell ref="G138:I138"/>
    <mergeCell ref="A137:C137"/>
    <mergeCell ref="E137:F137"/>
    <mergeCell ref="G137:I137"/>
    <mergeCell ref="A139:C139"/>
    <mergeCell ref="E139:F139"/>
    <mergeCell ref="A1:C1"/>
    <mergeCell ref="A2:C2"/>
    <mergeCell ref="D1:E1"/>
    <mergeCell ref="D2:E2"/>
  </mergeCells>
  <pageMargins left="0.51181102362204722" right="0.51181102362204722" top="1.1811023622047245" bottom="0.98425196850393704" header="0.51181102362204722" footer="0.51181102362204722"/>
  <pageSetup paperSize="9" scale="55" fitToHeight="0" orientation="portrait" r:id="rId1"/>
  <headerFooter>
    <oddHeader>&amp;L &amp;CESTADO DE RORAIMA
&amp;"Arial,Negrito"PREFEITURA MUNICIPAL DE RORAINÓPOLIS &amp;"Arial,Normal"
&amp;"Arial,Itálico"“Trabalhando sempre” &amp;R&amp;G</oddHeader>
    <oddFooter xml:space="preserve">&amp;L </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BBA3-3E73-4AD0-85AB-89993042105D}">
  <sheetPr>
    <pageSetUpPr fitToPage="1"/>
  </sheetPr>
  <dimension ref="A1:E5"/>
  <sheetViews>
    <sheetView tabSelected="1" view="pageBreakPreview" zoomScaleNormal="100" zoomScaleSheetLayoutView="100" workbookViewId="0">
      <selection activeCell="D9" sqref="D9"/>
    </sheetView>
  </sheetViews>
  <sheetFormatPr defaultRowHeight="15"/>
  <cols>
    <col min="1" max="1" width="46.59765625" style="250" customWidth="1"/>
    <col min="2" max="2" width="10.3984375" style="250" bestFit="1" customWidth="1"/>
    <col min="3" max="3" width="34.8984375" style="250" bestFit="1" customWidth="1"/>
    <col min="4" max="4" width="22.5" style="250" bestFit="1" customWidth="1"/>
    <col min="5" max="5" width="17.19921875" style="250" bestFit="1" customWidth="1"/>
    <col min="6" max="16384" width="8.796875" style="250"/>
  </cols>
  <sheetData>
    <row r="1" spans="1:5" ht="15.6" thickBot="1">
      <c r="A1" s="248" t="s">
        <v>1695</v>
      </c>
      <c r="B1" s="248" t="s">
        <v>1921</v>
      </c>
      <c r="C1" s="248" t="s">
        <v>1922</v>
      </c>
      <c r="D1" s="248" t="s">
        <v>1694</v>
      </c>
      <c r="E1" s="249" t="s">
        <v>1923</v>
      </c>
    </row>
    <row r="2" spans="1:5">
      <c r="A2" s="450" t="s">
        <v>1925</v>
      </c>
      <c r="B2" s="452" t="s">
        <v>1859</v>
      </c>
      <c r="C2" s="252" t="s">
        <v>1926</v>
      </c>
      <c r="D2" s="251" t="s">
        <v>1927</v>
      </c>
      <c r="E2" s="253">
        <v>19</v>
      </c>
    </row>
    <row r="3" spans="1:5">
      <c r="A3" s="451"/>
      <c r="B3" s="453"/>
      <c r="C3" s="255" t="s">
        <v>1928</v>
      </c>
      <c r="D3" s="254" t="s">
        <v>1929</v>
      </c>
      <c r="E3" s="256">
        <v>23.1</v>
      </c>
    </row>
    <row r="4" spans="1:5" ht="15.6" thickBot="1">
      <c r="A4" s="451"/>
      <c r="B4" s="454"/>
      <c r="C4" s="258" t="s">
        <v>1930</v>
      </c>
      <c r="D4" s="257" t="s">
        <v>1931</v>
      </c>
      <c r="E4" s="259">
        <v>18.25</v>
      </c>
    </row>
    <row r="5" spans="1:5" ht="15.6" thickBot="1">
      <c r="A5" s="447" t="s">
        <v>1924</v>
      </c>
      <c r="B5" s="448"/>
      <c r="C5" s="448"/>
      <c r="D5" s="449"/>
      <c r="E5" s="260">
        <f>AVERAGE(E2:E4)</f>
        <v>20.116666666666667</v>
      </c>
    </row>
  </sheetData>
  <mergeCells count="3">
    <mergeCell ref="A5:D5"/>
    <mergeCell ref="A2:A4"/>
    <mergeCell ref="B2:B4"/>
  </mergeCells>
  <pageMargins left="0.51181102362204722" right="0.51181102362204722" top="1.1811023622047245" bottom="0.78740157480314965" header="0.31496062992125984" footer="0.31496062992125984"/>
  <pageSetup paperSize="9" scale="64" orientation="portrait" r:id="rId1"/>
  <headerFooter>
    <oddHeader>&amp;CESTADO DE RORAIMA
&amp;"Arial,Negrito"PREFEITURA MUNICIPAL DE RORAINÓPOLIS &amp;"Arial,Normal"
&amp;"Arial,Itálico"“Trabalhando sempre”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9</vt:i4>
      </vt:variant>
    </vt:vector>
  </HeadingPairs>
  <TitlesOfParts>
    <vt:vector size="18" baseType="lpstr">
      <vt:lpstr>1. PLANILHA ORÇAMENTÁRIA</vt:lpstr>
      <vt:lpstr>2. RESUMO</vt:lpstr>
      <vt:lpstr>3. CFF</vt:lpstr>
      <vt:lpstr>4. CPUs</vt:lpstr>
      <vt:lpstr>5. COMP BDI</vt:lpstr>
      <vt:lpstr>6. Leis Sociais</vt:lpstr>
      <vt:lpstr>7. MEMÓRIA DE CÁLCULO</vt:lpstr>
      <vt:lpstr>8. CURVA ABC DE SERVIÇOS</vt:lpstr>
      <vt:lpstr>9. COTAÇÕES</vt:lpstr>
      <vt:lpstr>'1. PLANILHA ORÇAMENTÁRIA'!Area_de_impressao</vt:lpstr>
      <vt:lpstr>'2. RESUMO'!Area_de_impressao</vt:lpstr>
      <vt:lpstr>'3. CFF'!Area_de_impressao</vt:lpstr>
      <vt:lpstr>'4. CPUs'!Area_de_impressao</vt:lpstr>
      <vt:lpstr>'5. COMP BDI'!Area_de_impressao</vt:lpstr>
      <vt:lpstr>'6. Leis Sociais'!Area_de_impressao</vt:lpstr>
      <vt:lpstr>'7. MEMÓRIA DE CÁLCULO'!Area_de_impressao</vt:lpstr>
      <vt:lpstr>'8. CURVA ABC DE SERVIÇOS'!Area_de_impressao</vt:lpstr>
      <vt:lpstr>'9. COTAÇÕES'!Area_de_impressao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CPL</cp:lastModifiedBy>
  <cp:revision>0</cp:revision>
  <cp:lastPrinted>2025-12-17T21:34:27Z</cp:lastPrinted>
  <dcterms:created xsi:type="dcterms:W3CDTF">2025-12-16T10:10:13Z</dcterms:created>
  <dcterms:modified xsi:type="dcterms:W3CDTF">2026-04-14T17:37:04Z</dcterms:modified>
</cp:coreProperties>
</file>